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C:\Daten\TeslaProben\alle_7er_KW_MUeN\"/>
    </mc:Choice>
  </mc:AlternateContent>
  <xr:revisionPtr revIDLastSave="0" documentId="13_ncr:1_{BE8950AB-C2BF-4996-9EA8-2039ADAB573A}" xr6:coauthVersionLast="47" xr6:coauthVersionMax="47" xr10:uidLastSave="{00000000-0000-0000-0000-000000000000}"/>
  <bookViews>
    <workbookView xWindow="495" yWindow="195" windowWidth="19170" windowHeight="14805" activeTab="1" xr2:uid="{00000000-000D-0000-FFFF-FFFF00000000}"/>
  </bookViews>
  <sheets>
    <sheet name="Erläuterungen" sheetId="31" r:id="rId1"/>
    <sheet name="Listen" sheetId="29" r:id="rId2"/>
    <sheet name="Z" sheetId="3" r:id="rId3"/>
    <sheet name="xxx" sheetId="25" r:id="rId4"/>
    <sheet name="72102609" sheetId="30" r:id="rId5"/>
    <sheet name="72102278" sheetId="28" r:id="rId6"/>
    <sheet name="72102029" sheetId="27" r:id="rId7"/>
    <sheet name="72101595" sheetId="26" r:id="rId8"/>
    <sheet name="72101388" sheetId="16" r:id="rId9"/>
    <sheet name="72101014" sheetId="19" r:id="rId10"/>
    <sheet name="72100736" sheetId="17" r:id="rId11"/>
    <sheet name="72100530" sheetId="18" r:id="rId12"/>
    <sheet name="72100318" sheetId="15" r:id="rId13"/>
    <sheet name="72100121" sheetId="8" r:id="rId14"/>
    <sheet name="72003054" sheetId="10" r:id="rId15"/>
  </sheets>
  <externalReferences>
    <externalReference r:id="rId16"/>
  </externalReferences>
  <definedNames>
    <definedName name="_xlnm._FilterDatabase" localSheetId="3" hidden="1">xxx!$L$1:$L$221</definedName>
    <definedName name="_xlnm._FilterDatabase" localSheetId="2" hidden="1">Z!$A$6:$PH$6</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C8" i="3" l="1"/>
  <c r="E12" i="3"/>
  <c r="E13" i="3"/>
  <c r="E14" i="3"/>
  <c r="G14" i="3" s="1"/>
  <c r="C14" i="3" s="1"/>
  <c r="E18" i="3"/>
  <c r="E19" i="3"/>
  <c r="E20" i="3"/>
  <c r="E21" i="3"/>
  <c r="G21" i="3" s="1"/>
  <c r="C21" i="3" s="1"/>
  <c r="E26" i="3"/>
  <c r="E30" i="3"/>
  <c r="G30" i="3" s="1"/>
  <c r="C30" i="3" s="1"/>
  <c r="E31" i="3"/>
  <c r="G31" i="3" s="1"/>
  <c r="C31" i="3" s="1"/>
  <c r="E34" i="3"/>
  <c r="E40" i="3"/>
  <c r="G40" i="3" s="1"/>
  <c r="C40" i="3" s="1"/>
  <c r="E45" i="3"/>
  <c r="G45" i="3" s="1"/>
  <c r="C45" i="3" s="1"/>
  <c r="E48" i="3"/>
  <c r="G48" i="3" s="1"/>
  <c r="C48" i="3" s="1"/>
  <c r="E51" i="3"/>
  <c r="E52" i="3"/>
  <c r="G52" i="3" s="1"/>
  <c r="C52" i="3" s="1"/>
  <c r="E53" i="3"/>
  <c r="G53" i="3" s="1"/>
  <c r="C53" i="3" s="1"/>
  <c r="E54" i="3"/>
  <c r="G54" i="3" s="1"/>
  <c r="C54" i="3" s="1"/>
  <c r="E59" i="3"/>
  <c r="E60" i="3"/>
  <c r="G60" i="3" s="1"/>
  <c r="C60" i="3" s="1"/>
  <c r="E62" i="3"/>
  <c r="G62" i="3" s="1"/>
  <c r="C62" i="3" s="1"/>
  <c r="E65" i="3"/>
  <c r="G65" i="3" s="1"/>
  <c r="C65" i="3" s="1"/>
  <c r="E69" i="3"/>
  <c r="E73" i="3"/>
  <c r="G73" i="3" s="1"/>
  <c r="C73" i="3" s="1"/>
  <c r="E79" i="3"/>
  <c r="G79" i="3" s="1"/>
  <c r="C79" i="3" s="1"/>
  <c r="E80" i="3"/>
  <c r="E85" i="3"/>
  <c r="E87" i="3"/>
  <c r="G87" i="3" s="1"/>
  <c r="C87" i="3" s="1"/>
  <c r="E86" i="3"/>
  <c r="G86" i="3" s="1"/>
  <c r="C86" i="3" s="1"/>
  <c r="E90" i="3"/>
  <c r="G90" i="3" s="1"/>
  <c r="C90" i="3" s="1"/>
  <c r="E92" i="3"/>
  <c r="E104" i="3"/>
  <c r="G104" i="3" s="1"/>
  <c r="C104" i="3" s="1"/>
  <c r="E115" i="3"/>
  <c r="G115" i="3" s="1"/>
  <c r="C115" i="3" s="1"/>
  <c r="E117" i="3"/>
  <c r="E119" i="3"/>
  <c r="E124" i="3"/>
  <c r="G124" i="3" s="1"/>
  <c r="C124" i="3" s="1"/>
  <c r="E130" i="3"/>
  <c r="G130" i="3" s="1"/>
  <c r="C130" i="3" s="1"/>
  <c r="E157" i="3"/>
  <c r="E178" i="3"/>
  <c r="E186" i="3"/>
  <c r="G186" i="3" s="1"/>
  <c r="E198" i="3"/>
  <c r="G198" i="3" s="1"/>
  <c r="C198" i="3" s="1"/>
  <c r="E203" i="3"/>
  <c r="E211" i="3"/>
  <c r="G211" i="3" s="1"/>
  <c r="E9" i="3"/>
  <c r="E29" i="3"/>
  <c r="G29" i="3" s="1"/>
  <c r="E33" i="3"/>
  <c r="G33" i="3" s="1"/>
  <c r="E107" i="3"/>
  <c r="E197" i="3"/>
  <c r="E225" i="3"/>
  <c r="E46" i="3"/>
  <c r="E76" i="3"/>
  <c r="G76" i="3" s="1"/>
  <c r="E105" i="3"/>
  <c r="G105" i="3" s="1"/>
  <c r="E132" i="3"/>
  <c r="E152" i="3"/>
  <c r="G152" i="3" s="1"/>
  <c r="E160" i="3"/>
  <c r="G160" i="3" s="1"/>
  <c r="E169" i="3"/>
  <c r="G169" i="3" s="1"/>
  <c r="E181" i="3"/>
  <c r="E185" i="3"/>
  <c r="E201" i="3"/>
  <c r="E37" i="3"/>
  <c r="G37" i="3" s="1"/>
  <c r="E23" i="3"/>
  <c r="E35" i="3"/>
  <c r="G35" i="3" s="1"/>
  <c r="E64" i="3"/>
  <c r="G64" i="3" s="1"/>
  <c r="E66" i="3"/>
  <c r="G66" i="3" s="1"/>
  <c r="E77" i="3"/>
  <c r="E182" i="3"/>
  <c r="G182" i="3" s="1"/>
  <c r="E187" i="3"/>
  <c r="G187" i="3" s="1"/>
  <c r="E189" i="3"/>
  <c r="G189" i="3" s="1"/>
  <c r="E199" i="3"/>
  <c r="E22" i="3"/>
  <c r="G22" i="3" s="1"/>
  <c r="E42" i="3"/>
  <c r="E43" i="3"/>
  <c r="G43" i="3" s="1"/>
  <c r="C43" i="3" s="1"/>
  <c r="E98" i="3"/>
  <c r="G98" i="3" s="1"/>
  <c r="C98" i="3" s="1"/>
  <c r="E140" i="3"/>
  <c r="E166" i="3"/>
  <c r="E167" i="3"/>
  <c r="G167" i="3" s="1"/>
  <c r="C167" i="3" s="1"/>
  <c r="E41" i="3"/>
  <c r="E49" i="3"/>
  <c r="G49" i="3" s="1"/>
  <c r="E58" i="3"/>
  <c r="G58" i="3" s="1"/>
  <c r="E97" i="3"/>
  <c r="E129" i="3"/>
  <c r="E139" i="3"/>
  <c r="G139" i="3" s="1"/>
  <c r="E154" i="3"/>
  <c r="G154" i="3" s="1"/>
  <c r="E170" i="3"/>
  <c r="E204" i="3"/>
  <c r="E219" i="3"/>
  <c r="E224" i="3"/>
  <c r="G224" i="3" s="1"/>
  <c r="E36" i="3"/>
  <c r="G36" i="3" s="1"/>
  <c r="E176" i="3"/>
  <c r="E180" i="3"/>
  <c r="E190" i="3"/>
  <c r="G190" i="3" s="1"/>
  <c r="E191" i="3"/>
  <c r="E213" i="3"/>
  <c r="E214" i="3"/>
  <c r="E215" i="3"/>
  <c r="G215" i="3" s="1"/>
  <c r="E217" i="3"/>
  <c r="E218" i="3"/>
  <c r="G218" i="3" s="1"/>
  <c r="E221" i="3"/>
  <c r="G221" i="3" s="1"/>
  <c r="E222" i="3"/>
  <c r="E8" i="3"/>
  <c r="E10" i="3"/>
  <c r="E103" i="3"/>
  <c r="G103" i="3" s="1"/>
  <c r="E108" i="3"/>
  <c r="E123" i="3"/>
  <c r="E125" i="3"/>
  <c r="E127" i="3"/>
  <c r="G127" i="3" s="1"/>
  <c r="E174" i="3"/>
  <c r="G174" i="3" s="1"/>
  <c r="E24" i="3"/>
  <c r="E57" i="3"/>
  <c r="G57" i="3" s="1"/>
  <c r="E61" i="3"/>
  <c r="G61" i="3" s="1"/>
  <c r="E70" i="3"/>
  <c r="G70" i="3" s="1"/>
  <c r="E75" i="3"/>
  <c r="E78" i="3"/>
  <c r="G78" i="3" s="1"/>
  <c r="E81" i="3"/>
  <c r="G81" i="3" s="1"/>
  <c r="E84" i="3"/>
  <c r="E94" i="3"/>
  <c r="E99" i="3"/>
  <c r="G99" i="3" s="1"/>
  <c r="E102" i="3"/>
  <c r="G102" i="3" s="1"/>
  <c r="E110" i="3"/>
  <c r="E112" i="3"/>
  <c r="E114" i="3"/>
  <c r="G114" i="3" s="1"/>
  <c r="E118" i="3"/>
  <c r="E133" i="3"/>
  <c r="E142" i="3"/>
  <c r="G142" i="3" s="1"/>
  <c r="E147" i="3"/>
  <c r="G147" i="3" s="1"/>
  <c r="E156" i="3"/>
  <c r="G156" i="3" s="1"/>
  <c r="E164" i="3"/>
  <c r="E172" i="3"/>
  <c r="G172" i="3" s="1"/>
  <c r="E179" i="3"/>
  <c r="G179" i="3" s="1"/>
  <c r="E183" i="3"/>
  <c r="G183" i="3" s="1"/>
  <c r="E188" i="3"/>
  <c r="E193" i="3"/>
  <c r="E192" i="3"/>
  <c r="G192" i="3" s="1"/>
  <c r="E194" i="3"/>
  <c r="G194" i="3" s="1"/>
  <c r="E195" i="3"/>
  <c r="E202" i="3"/>
  <c r="G202" i="3" s="1"/>
  <c r="E210" i="3"/>
  <c r="E220" i="3"/>
  <c r="E11" i="3"/>
  <c r="E83" i="3"/>
  <c r="E120" i="3"/>
  <c r="E134" i="3"/>
  <c r="G134" i="3" s="1"/>
  <c r="E71" i="3"/>
  <c r="E196" i="3"/>
  <c r="E206" i="3"/>
  <c r="E209" i="3"/>
  <c r="G209" i="3" s="1"/>
  <c r="E63" i="3"/>
  <c r="G63" i="3" s="1"/>
  <c r="E28" i="3"/>
  <c r="E38" i="3"/>
  <c r="G38" i="3" s="1"/>
  <c r="E39" i="3"/>
  <c r="G39" i="3" s="1"/>
  <c r="C39" i="3" s="1"/>
  <c r="E44" i="3"/>
  <c r="G44" i="3" s="1"/>
  <c r="E67" i="3"/>
  <c r="E72" i="3"/>
  <c r="G72" i="3" s="1"/>
  <c r="E88" i="3"/>
  <c r="G88" i="3" s="1"/>
  <c r="C88" i="3" s="1"/>
  <c r="E91" i="3"/>
  <c r="G91" i="3" s="1"/>
  <c r="E95" i="3"/>
  <c r="E106" i="3"/>
  <c r="G106" i="3" s="1"/>
  <c r="E111" i="3"/>
  <c r="G111" i="3" s="1"/>
  <c r="C111" i="3" s="1"/>
  <c r="E126" i="3"/>
  <c r="G126" i="3" s="1"/>
  <c r="E135" i="3"/>
  <c r="E136" i="3"/>
  <c r="G136" i="3" s="1"/>
  <c r="E144" i="3"/>
  <c r="E149" i="3"/>
  <c r="G149" i="3" s="1"/>
  <c r="E150" i="3"/>
  <c r="E155" i="3"/>
  <c r="G155" i="3" s="1"/>
  <c r="E163" i="3"/>
  <c r="E165" i="3"/>
  <c r="G165" i="3" s="1"/>
  <c r="E168" i="3"/>
  <c r="G168" i="3" s="1"/>
  <c r="C168" i="3" s="1"/>
  <c r="E171" i="3"/>
  <c r="G171" i="3" s="1"/>
  <c r="E175" i="3"/>
  <c r="G175" i="3" s="1"/>
  <c r="C175" i="3" s="1"/>
  <c r="E177" i="3"/>
  <c r="G177" i="3" s="1"/>
  <c r="E184" i="3"/>
  <c r="E200" i="3"/>
  <c r="E205" i="3"/>
  <c r="G205" i="3" s="1"/>
  <c r="E207" i="3"/>
  <c r="G207" i="3" s="1"/>
  <c r="C207" i="3" s="1"/>
  <c r="E208" i="3"/>
  <c r="G208" i="3" s="1"/>
  <c r="E223" i="3"/>
  <c r="G223" i="3" s="1"/>
  <c r="E15" i="3"/>
  <c r="E27" i="3"/>
  <c r="E32" i="3"/>
  <c r="G32" i="3" s="1"/>
  <c r="C32" i="3" s="1"/>
  <c r="E47" i="3"/>
  <c r="E50" i="3"/>
  <c r="E55" i="3"/>
  <c r="G55" i="3" s="1"/>
  <c r="E56" i="3"/>
  <c r="G56" i="3" s="1"/>
  <c r="C56" i="3" s="1"/>
  <c r="E68" i="3"/>
  <c r="E74" i="3"/>
  <c r="E82" i="3"/>
  <c r="G82" i="3" s="1"/>
  <c r="E89" i="3"/>
  <c r="G89" i="3" s="1"/>
  <c r="C89" i="3" s="1"/>
  <c r="E93" i="3"/>
  <c r="E96" i="3"/>
  <c r="E100" i="3"/>
  <c r="E101" i="3"/>
  <c r="G101" i="3" s="1"/>
  <c r="C101" i="3" s="1"/>
  <c r="E109" i="3"/>
  <c r="E113" i="3"/>
  <c r="E116" i="3"/>
  <c r="E121" i="3"/>
  <c r="G121" i="3" s="1"/>
  <c r="C121" i="3" s="1"/>
  <c r="E122" i="3"/>
  <c r="E128" i="3"/>
  <c r="E131" i="3"/>
  <c r="E137" i="3"/>
  <c r="E138" i="3"/>
  <c r="E141" i="3"/>
  <c r="E143" i="3"/>
  <c r="G143" i="3" s="1"/>
  <c r="E145" i="3"/>
  <c r="G145" i="3" s="1"/>
  <c r="C145" i="3" s="1"/>
  <c r="E146" i="3"/>
  <c r="E148" i="3"/>
  <c r="E151" i="3"/>
  <c r="E153" i="3"/>
  <c r="E158" i="3"/>
  <c r="E159" i="3"/>
  <c r="E161" i="3"/>
  <c r="E162" i="3"/>
  <c r="G162" i="3" s="1"/>
  <c r="C162" i="3" s="1"/>
  <c r="E212" i="3"/>
  <c r="G212" i="3" s="1"/>
  <c r="E7" i="3"/>
  <c r="G7" i="3" s="1"/>
  <c r="I136" i="3"/>
  <c r="I76" i="3"/>
  <c r="I143" i="3"/>
  <c r="I199" i="3"/>
  <c r="E17" i="3"/>
  <c r="I17" i="3"/>
  <c r="I206" i="3"/>
  <c r="I192" i="3"/>
  <c r="I138" i="3"/>
  <c r="I18" i="3"/>
  <c r="I83" i="3"/>
  <c r="I190" i="3"/>
  <c r="I20" i="3"/>
  <c r="I64" i="3"/>
  <c r="I175" i="3"/>
  <c r="I150" i="3"/>
  <c r="I80" i="3"/>
  <c r="I65" i="3"/>
  <c r="I114" i="3"/>
  <c r="I118" i="3"/>
  <c r="I127" i="3"/>
  <c r="I123" i="3"/>
  <c r="I103" i="3"/>
  <c r="I220" i="3"/>
  <c r="I222" i="3"/>
  <c r="I96" i="3"/>
  <c r="I151" i="3"/>
  <c r="I217" i="3"/>
  <c r="I125" i="3"/>
  <c r="I145" i="3"/>
  <c r="I47" i="3"/>
  <c r="I100" i="3"/>
  <c r="I164" i="3"/>
  <c r="I130" i="3"/>
  <c r="I154" i="3"/>
  <c r="I77" i="3"/>
  <c r="I210" i="3"/>
  <c r="I92" i="3"/>
  <c r="I115" i="3"/>
  <c r="I90" i="3"/>
  <c r="K136" i="3"/>
  <c r="L136" i="3"/>
  <c r="M136" i="3"/>
  <c r="N136" i="3"/>
  <c r="O136" i="3"/>
  <c r="P136" i="3"/>
  <c r="Q136" i="3"/>
  <c r="R136" i="3"/>
  <c r="S136" i="3"/>
  <c r="T136" i="3"/>
  <c r="U136" i="3"/>
  <c r="K76" i="3"/>
  <c r="L76" i="3"/>
  <c r="M76" i="3"/>
  <c r="N76" i="3"/>
  <c r="O76" i="3"/>
  <c r="P76" i="3"/>
  <c r="Q76" i="3"/>
  <c r="R76" i="3"/>
  <c r="S76" i="3"/>
  <c r="T76" i="3"/>
  <c r="U76" i="3"/>
  <c r="K143" i="3"/>
  <c r="L143" i="3"/>
  <c r="M143" i="3"/>
  <c r="N143" i="3"/>
  <c r="O143" i="3"/>
  <c r="P143" i="3"/>
  <c r="Q143" i="3"/>
  <c r="R143" i="3"/>
  <c r="S143" i="3"/>
  <c r="T143" i="3"/>
  <c r="U143" i="3"/>
  <c r="K199" i="3"/>
  <c r="L199" i="3"/>
  <c r="M199" i="3"/>
  <c r="N199" i="3"/>
  <c r="O199" i="3"/>
  <c r="P199" i="3"/>
  <c r="Q199" i="3"/>
  <c r="R199" i="3"/>
  <c r="S199" i="3"/>
  <c r="T199" i="3"/>
  <c r="U199" i="3"/>
  <c r="K17" i="3"/>
  <c r="L17" i="3"/>
  <c r="M17" i="3"/>
  <c r="N17" i="3"/>
  <c r="O17" i="3"/>
  <c r="P17" i="3"/>
  <c r="Q17" i="3"/>
  <c r="R17" i="3"/>
  <c r="S17" i="3"/>
  <c r="T17" i="3"/>
  <c r="U17" i="3"/>
  <c r="K206" i="3"/>
  <c r="L206" i="3"/>
  <c r="M206" i="3"/>
  <c r="N206" i="3"/>
  <c r="O206" i="3"/>
  <c r="P206" i="3"/>
  <c r="Q206" i="3"/>
  <c r="R206" i="3"/>
  <c r="S206" i="3"/>
  <c r="T206" i="3"/>
  <c r="U206" i="3"/>
  <c r="K192" i="3"/>
  <c r="L192" i="3"/>
  <c r="M192" i="3"/>
  <c r="N192" i="3"/>
  <c r="O192" i="3"/>
  <c r="P192" i="3"/>
  <c r="Q192" i="3"/>
  <c r="R192" i="3"/>
  <c r="S192" i="3"/>
  <c r="T192" i="3"/>
  <c r="U192" i="3"/>
  <c r="K138" i="3"/>
  <c r="L138" i="3"/>
  <c r="M138" i="3"/>
  <c r="N138" i="3"/>
  <c r="O138" i="3"/>
  <c r="P138" i="3"/>
  <c r="Q138" i="3"/>
  <c r="R138" i="3"/>
  <c r="S138" i="3"/>
  <c r="T138" i="3"/>
  <c r="U138" i="3"/>
  <c r="K18" i="3"/>
  <c r="L18" i="3"/>
  <c r="M18" i="3"/>
  <c r="N18" i="3"/>
  <c r="O18" i="3"/>
  <c r="P18" i="3"/>
  <c r="Q18" i="3"/>
  <c r="R18" i="3"/>
  <c r="S18" i="3"/>
  <c r="T18" i="3"/>
  <c r="U18" i="3"/>
  <c r="K83" i="3"/>
  <c r="L83" i="3"/>
  <c r="M83" i="3"/>
  <c r="N83" i="3"/>
  <c r="O83" i="3"/>
  <c r="P83" i="3"/>
  <c r="Q83" i="3"/>
  <c r="R83" i="3"/>
  <c r="S83" i="3"/>
  <c r="T83" i="3"/>
  <c r="U83" i="3"/>
  <c r="K190" i="3"/>
  <c r="L190" i="3"/>
  <c r="M190" i="3"/>
  <c r="N190" i="3"/>
  <c r="O190" i="3"/>
  <c r="P190" i="3"/>
  <c r="Q190" i="3"/>
  <c r="R190" i="3"/>
  <c r="S190" i="3"/>
  <c r="T190" i="3"/>
  <c r="U190" i="3"/>
  <c r="K20" i="3"/>
  <c r="L20" i="3"/>
  <c r="M20" i="3"/>
  <c r="N20" i="3"/>
  <c r="O20" i="3"/>
  <c r="P20" i="3"/>
  <c r="Q20" i="3"/>
  <c r="R20" i="3"/>
  <c r="S20" i="3"/>
  <c r="T20" i="3"/>
  <c r="U20" i="3"/>
  <c r="K64" i="3"/>
  <c r="L64" i="3"/>
  <c r="M64" i="3"/>
  <c r="N64" i="3"/>
  <c r="O64" i="3"/>
  <c r="P64" i="3"/>
  <c r="Q64" i="3"/>
  <c r="R64" i="3"/>
  <c r="S64" i="3"/>
  <c r="T64" i="3"/>
  <c r="U64" i="3"/>
  <c r="K175" i="3"/>
  <c r="L175" i="3"/>
  <c r="M175" i="3"/>
  <c r="N175" i="3"/>
  <c r="O175" i="3"/>
  <c r="P175" i="3"/>
  <c r="Q175" i="3"/>
  <c r="R175" i="3"/>
  <c r="S175" i="3"/>
  <c r="T175" i="3"/>
  <c r="U175" i="3"/>
  <c r="K150" i="3"/>
  <c r="L150" i="3"/>
  <c r="M150" i="3"/>
  <c r="N150" i="3"/>
  <c r="O150" i="3"/>
  <c r="P150" i="3"/>
  <c r="Q150" i="3"/>
  <c r="R150" i="3"/>
  <c r="S150" i="3"/>
  <c r="T150" i="3"/>
  <c r="U150" i="3"/>
  <c r="K80" i="3"/>
  <c r="L80" i="3"/>
  <c r="M80" i="3"/>
  <c r="N80" i="3"/>
  <c r="O80" i="3"/>
  <c r="P80" i="3"/>
  <c r="Q80" i="3"/>
  <c r="R80" i="3"/>
  <c r="S80" i="3"/>
  <c r="T80" i="3"/>
  <c r="U80" i="3"/>
  <c r="K65" i="3"/>
  <c r="L65" i="3"/>
  <c r="M65" i="3"/>
  <c r="N65" i="3"/>
  <c r="O65" i="3"/>
  <c r="P65" i="3"/>
  <c r="Q65" i="3"/>
  <c r="R65" i="3"/>
  <c r="S65" i="3"/>
  <c r="T65" i="3"/>
  <c r="U65" i="3"/>
  <c r="K114" i="3"/>
  <c r="L114" i="3"/>
  <c r="M114" i="3"/>
  <c r="N114" i="3"/>
  <c r="O114" i="3"/>
  <c r="P114" i="3"/>
  <c r="Q114" i="3"/>
  <c r="R114" i="3"/>
  <c r="S114" i="3"/>
  <c r="T114" i="3"/>
  <c r="U114" i="3"/>
  <c r="K118" i="3"/>
  <c r="L118" i="3"/>
  <c r="M118" i="3"/>
  <c r="N118" i="3"/>
  <c r="O118" i="3"/>
  <c r="P118" i="3"/>
  <c r="Q118" i="3"/>
  <c r="R118" i="3"/>
  <c r="S118" i="3"/>
  <c r="T118" i="3"/>
  <c r="U118" i="3"/>
  <c r="K127" i="3"/>
  <c r="L127" i="3"/>
  <c r="M127" i="3"/>
  <c r="N127" i="3"/>
  <c r="O127" i="3"/>
  <c r="P127" i="3"/>
  <c r="Q127" i="3"/>
  <c r="R127" i="3"/>
  <c r="S127" i="3"/>
  <c r="T127" i="3"/>
  <c r="U127" i="3"/>
  <c r="K123" i="3"/>
  <c r="L123" i="3"/>
  <c r="M123" i="3"/>
  <c r="N123" i="3"/>
  <c r="O123" i="3"/>
  <c r="P123" i="3"/>
  <c r="Q123" i="3"/>
  <c r="R123" i="3"/>
  <c r="S123" i="3"/>
  <c r="T123" i="3"/>
  <c r="U123" i="3"/>
  <c r="K103" i="3"/>
  <c r="L103" i="3"/>
  <c r="M103" i="3"/>
  <c r="N103" i="3"/>
  <c r="O103" i="3"/>
  <c r="P103" i="3"/>
  <c r="Q103" i="3"/>
  <c r="R103" i="3"/>
  <c r="S103" i="3"/>
  <c r="T103" i="3"/>
  <c r="U103" i="3"/>
  <c r="K220" i="3"/>
  <c r="L220" i="3"/>
  <c r="M220" i="3"/>
  <c r="N220" i="3"/>
  <c r="O220" i="3"/>
  <c r="P220" i="3"/>
  <c r="Q220" i="3"/>
  <c r="R220" i="3"/>
  <c r="S220" i="3"/>
  <c r="T220" i="3"/>
  <c r="U220" i="3"/>
  <c r="K222" i="3"/>
  <c r="L222" i="3"/>
  <c r="M222" i="3"/>
  <c r="N222" i="3"/>
  <c r="O222" i="3"/>
  <c r="P222" i="3"/>
  <c r="Q222" i="3"/>
  <c r="R222" i="3"/>
  <c r="S222" i="3"/>
  <c r="T222" i="3"/>
  <c r="U222" i="3"/>
  <c r="K96" i="3"/>
  <c r="L96" i="3"/>
  <c r="M96" i="3"/>
  <c r="N96" i="3"/>
  <c r="O96" i="3"/>
  <c r="P96" i="3"/>
  <c r="Q96" i="3"/>
  <c r="R96" i="3"/>
  <c r="S96" i="3"/>
  <c r="T96" i="3"/>
  <c r="U96" i="3"/>
  <c r="K151" i="3"/>
  <c r="L151" i="3"/>
  <c r="M151" i="3"/>
  <c r="N151" i="3"/>
  <c r="O151" i="3"/>
  <c r="P151" i="3"/>
  <c r="Q151" i="3"/>
  <c r="R151" i="3"/>
  <c r="S151" i="3"/>
  <c r="T151" i="3"/>
  <c r="U151" i="3"/>
  <c r="K217" i="3"/>
  <c r="L217" i="3"/>
  <c r="M217" i="3"/>
  <c r="N217" i="3"/>
  <c r="O217" i="3"/>
  <c r="P217" i="3"/>
  <c r="Q217" i="3"/>
  <c r="R217" i="3"/>
  <c r="S217" i="3"/>
  <c r="T217" i="3"/>
  <c r="U217" i="3"/>
  <c r="K125" i="3"/>
  <c r="L125" i="3"/>
  <c r="M125" i="3"/>
  <c r="N125" i="3"/>
  <c r="O125" i="3"/>
  <c r="P125" i="3"/>
  <c r="Q125" i="3"/>
  <c r="R125" i="3"/>
  <c r="S125" i="3"/>
  <c r="T125" i="3"/>
  <c r="U125" i="3"/>
  <c r="K145" i="3"/>
  <c r="L145" i="3"/>
  <c r="M145" i="3"/>
  <c r="N145" i="3"/>
  <c r="O145" i="3"/>
  <c r="P145" i="3"/>
  <c r="Q145" i="3"/>
  <c r="R145" i="3"/>
  <c r="S145" i="3"/>
  <c r="T145" i="3"/>
  <c r="U145" i="3"/>
  <c r="K47" i="3"/>
  <c r="L47" i="3"/>
  <c r="M47" i="3"/>
  <c r="N47" i="3"/>
  <c r="O47" i="3"/>
  <c r="P47" i="3"/>
  <c r="Q47" i="3"/>
  <c r="R47" i="3"/>
  <c r="S47" i="3"/>
  <c r="T47" i="3"/>
  <c r="U47" i="3"/>
  <c r="K100" i="3"/>
  <c r="L100" i="3"/>
  <c r="M100" i="3"/>
  <c r="N100" i="3"/>
  <c r="O100" i="3"/>
  <c r="P100" i="3"/>
  <c r="Q100" i="3"/>
  <c r="R100" i="3"/>
  <c r="S100" i="3"/>
  <c r="T100" i="3"/>
  <c r="U100" i="3"/>
  <c r="K164" i="3"/>
  <c r="L164" i="3"/>
  <c r="M164" i="3"/>
  <c r="N164" i="3"/>
  <c r="O164" i="3"/>
  <c r="P164" i="3"/>
  <c r="Q164" i="3"/>
  <c r="R164" i="3"/>
  <c r="S164" i="3"/>
  <c r="T164" i="3"/>
  <c r="U164" i="3"/>
  <c r="K130" i="3"/>
  <c r="L130" i="3"/>
  <c r="M130" i="3"/>
  <c r="N130" i="3"/>
  <c r="O130" i="3"/>
  <c r="P130" i="3"/>
  <c r="Q130" i="3"/>
  <c r="R130" i="3"/>
  <c r="S130" i="3"/>
  <c r="T130" i="3"/>
  <c r="U130" i="3"/>
  <c r="K154" i="3"/>
  <c r="L154" i="3"/>
  <c r="M154" i="3"/>
  <c r="N154" i="3"/>
  <c r="O154" i="3"/>
  <c r="P154" i="3"/>
  <c r="Q154" i="3"/>
  <c r="R154" i="3"/>
  <c r="S154" i="3"/>
  <c r="T154" i="3"/>
  <c r="U154" i="3"/>
  <c r="K77" i="3"/>
  <c r="L77" i="3"/>
  <c r="M77" i="3"/>
  <c r="N77" i="3"/>
  <c r="O77" i="3"/>
  <c r="P77" i="3"/>
  <c r="Q77" i="3"/>
  <c r="R77" i="3"/>
  <c r="S77" i="3"/>
  <c r="T77" i="3"/>
  <c r="U77" i="3"/>
  <c r="K210" i="3"/>
  <c r="L210" i="3"/>
  <c r="M210" i="3"/>
  <c r="N210" i="3"/>
  <c r="O210" i="3"/>
  <c r="P210" i="3"/>
  <c r="Q210" i="3"/>
  <c r="R210" i="3"/>
  <c r="S210" i="3"/>
  <c r="T210" i="3"/>
  <c r="U210" i="3"/>
  <c r="K92" i="3"/>
  <c r="L92" i="3"/>
  <c r="M92" i="3"/>
  <c r="N92" i="3"/>
  <c r="O92" i="3"/>
  <c r="P92" i="3"/>
  <c r="Q92" i="3"/>
  <c r="R92" i="3"/>
  <c r="S92" i="3"/>
  <c r="T92" i="3"/>
  <c r="U92" i="3"/>
  <c r="K115" i="3"/>
  <c r="L115" i="3"/>
  <c r="M115" i="3"/>
  <c r="N115" i="3"/>
  <c r="O115" i="3"/>
  <c r="P115" i="3"/>
  <c r="Q115" i="3"/>
  <c r="R115" i="3"/>
  <c r="S115" i="3"/>
  <c r="T115" i="3"/>
  <c r="U115" i="3"/>
  <c r="K90" i="3"/>
  <c r="L90" i="3"/>
  <c r="M90" i="3"/>
  <c r="N90" i="3"/>
  <c r="O90" i="3"/>
  <c r="P90" i="3"/>
  <c r="Q90" i="3"/>
  <c r="R90" i="3"/>
  <c r="S90" i="3"/>
  <c r="T90" i="3"/>
  <c r="U90" i="3"/>
  <c r="K71" i="3"/>
  <c r="K216" i="3"/>
  <c r="K198" i="3"/>
  <c r="K207" i="3"/>
  <c r="K129" i="3"/>
  <c r="K213" i="3"/>
  <c r="K95" i="3"/>
  <c r="K144" i="3"/>
  <c r="K70" i="3"/>
  <c r="K78" i="3"/>
  <c r="K35" i="3"/>
  <c r="K87" i="3"/>
  <c r="K215" i="3"/>
  <c r="K91" i="3"/>
  <c r="K218" i="3"/>
  <c r="K172" i="3"/>
  <c r="K165" i="3"/>
  <c r="K157" i="3"/>
  <c r="K208" i="3"/>
  <c r="K224" i="3"/>
  <c r="K200" i="3"/>
  <c r="K14" i="3"/>
  <c r="K126" i="3"/>
  <c r="K186" i="3"/>
  <c r="K59" i="3"/>
  <c r="K223" i="3"/>
  <c r="K73" i="3"/>
  <c r="K52" i="3"/>
  <c r="K32" i="3"/>
  <c r="K196" i="3"/>
  <c r="K133" i="3"/>
  <c r="K48" i="3"/>
  <c r="K140" i="3"/>
  <c r="K212" i="3"/>
  <c r="K112" i="3"/>
  <c r="K27" i="3"/>
  <c r="K21" i="3"/>
  <c r="K58" i="3"/>
  <c r="K99" i="3"/>
  <c r="K121" i="3"/>
  <c r="K160" i="3"/>
  <c r="K41" i="3"/>
  <c r="K88" i="3"/>
  <c r="K184" i="3"/>
  <c r="K30" i="3"/>
  <c r="K162" i="3"/>
  <c r="K167" i="3"/>
  <c r="K11" i="3"/>
  <c r="K24" i="3"/>
  <c r="K12" i="3"/>
  <c r="K149" i="3"/>
  <c r="K179" i="3"/>
  <c r="K40" i="3"/>
  <c r="K111" i="3"/>
  <c r="K61" i="3"/>
  <c r="K166" i="3"/>
  <c r="K54" i="3"/>
  <c r="K202" i="3"/>
  <c r="K132" i="3"/>
  <c r="K57" i="3"/>
  <c r="K93" i="3"/>
  <c r="K188" i="3"/>
  <c r="K119" i="3"/>
  <c r="K34" i="3"/>
  <c r="K155" i="3"/>
  <c r="K29" i="3"/>
  <c r="K23" i="3"/>
  <c r="K42" i="3"/>
  <c r="K16" i="3"/>
  <c r="K43" i="3"/>
  <c r="K33" i="3"/>
  <c r="K10" i="3"/>
  <c r="K117" i="3"/>
  <c r="K8" i="3"/>
  <c r="K79" i="3"/>
  <c r="K86" i="3"/>
  <c r="K211" i="3"/>
  <c r="K158" i="3"/>
  <c r="K109" i="3"/>
  <c r="K110" i="3"/>
  <c r="K182" i="3"/>
  <c r="K187" i="3"/>
  <c r="K148" i="3"/>
  <c r="K46" i="3"/>
  <c r="K9" i="3"/>
  <c r="K128" i="3"/>
  <c r="K45" i="3"/>
  <c r="K107" i="3"/>
  <c r="K31" i="3"/>
  <c r="K194" i="3"/>
  <c r="K152" i="3"/>
  <c r="K193" i="3"/>
  <c r="K134" i="3"/>
  <c r="K161" i="3"/>
  <c r="K62" i="3"/>
  <c r="K146" i="3"/>
  <c r="K60" i="3"/>
  <c r="K170" i="3"/>
  <c r="K104" i="3"/>
  <c r="K13" i="3"/>
  <c r="K201" i="3"/>
  <c r="K197" i="3"/>
  <c r="K116" i="3"/>
  <c r="K105" i="3"/>
  <c r="K44" i="3"/>
  <c r="K72" i="3"/>
  <c r="K94" i="3"/>
  <c r="K102" i="3"/>
  <c r="K221" i="3"/>
  <c r="K101" i="3"/>
  <c r="K66" i="3"/>
  <c r="K22" i="3"/>
  <c r="K189" i="3"/>
  <c r="K63" i="3"/>
  <c r="K168" i="3"/>
  <c r="K163" i="3"/>
  <c r="K124" i="3"/>
  <c r="K156" i="3"/>
  <c r="K69" i="3"/>
  <c r="K82" i="3"/>
  <c r="K141" i="3"/>
  <c r="K185" i="3"/>
  <c r="K19" i="3"/>
  <c r="K37" i="3"/>
  <c r="K26" i="3"/>
  <c r="K84" i="3"/>
  <c r="K68" i="3"/>
  <c r="K176" i="3"/>
  <c r="K225" i="3"/>
  <c r="K39" i="3"/>
  <c r="K177" i="3"/>
  <c r="K147" i="3"/>
  <c r="K181" i="3"/>
  <c r="K183" i="3"/>
  <c r="K209" i="3"/>
  <c r="K139" i="3"/>
  <c r="K122" i="3"/>
  <c r="K113" i="3"/>
  <c r="K55" i="3"/>
  <c r="K195" i="3"/>
  <c r="K81" i="3"/>
  <c r="K203" i="3"/>
  <c r="K159" i="3"/>
  <c r="K153" i="3"/>
  <c r="K67" i="3"/>
  <c r="K204" i="3"/>
  <c r="K15" i="3"/>
  <c r="K25" i="3"/>
  <c r="K49" i="3"/>
  <c r="K36" i="3"/>
  <c r="K38" i="3"/>
  <c r="K178" i="3"/>
  <c r="K191" i="3"/>
  <c r="K50" i="3"/>
  <c r="K97" i="3"/>
  <c r="K169" i="3"/>
  <c r="K74" i="3"/>
  <c r="K75" i="3"/>
  <c r="K53" i="3"/>
  <c r="K120" i="3"/>
  <c r="K142" i="3"/>
  <c r="K135" i="3"/>
  <c r="K174" i="3"/>
  <c r="K131" i="3"/>
  <c r="K219" i="3"/>
  <c r="K56" i="3"/>
  <c r="K51" i="3"/>
  <c r="K28" i="3"/>
  <c r="K137" i="3"/>
  <c r="K173" i="3"/>
  <c r="K85" i="3"/>
  <c r="K214" i="3"/>
  <c r="K180" i="3"/>
  <c r="K98" i="3"/>
  <c r="K205" i="3"/>
  <c r="K106" i="3"/>
  <c r="K108" i="3"/>
  <c r="K171" i="3"/>
  <c r="K89" i="3"/>
  <c r="K7" i="3"/>
  <c r="AP3" i="8"/>
  <c r="AP4" i="8"/>
  <c r="AP5" i="8"/>
  <c r="AP6" i="8"/>
  <c r="AP7" i="8"/>
  <c r="AP8" i="8"/>
  <c r="AP9" i="8"/>
  <c r="AP10" i="8"/>
  <c r="AP11" i="8"/>
  <c r="AP12" i="8"/>
  <c r="AP13" i="8"/>
  <c r="AP14" i="8"/>
  <c r="AP15" i="8"/>
  <c r="AP16" i="8"/>
  <c r="AP17" i="8"/>
  <c r="AP18" i="8"/>
  <c r="AP19" i="8"/>
  <c r="AP20" i="8"/>
  <c r="AP21" i="8"/>
  <c r="AP22" i="8"/>
  <c r="AP23" i="8"/>
  <c r="AP24" i="8"/>
  <c r="AP25" i="8"/>
  <c r="AP26" i="8"/>
  <c r="AP27" i="8"/>
  <c r="AP28" i="8"/>
  <c r="AP29" i="8"/>
  <c r="AP30" i="8"/>
  <c r="AP31" i="8"/>
  <c r="AP32" i="8"/>
  <c r="AP33" i="8"/>
  <c r="AP34" i="8"/>
  <c r="AP36" i="8"/>
  <c r="AP37" i="8"/>
  <c r="AP39" i="8"/>
  <c r="AP40" i="8"/>
  <c r="AP41" i="8"/>
  <c r="AP42" i="8"/>
  <c r="AP43" i="8"/>
  <c r="AP44" i="8"/>
  <c r="AP45" i="8"/>
  <c r="AP46" i="8"/>
  <c r="AP47" i="8"/>
  <c r="AP48" i="8"/>
  <c r="AP49" i="8"/>
  <c r="AP50" i="8"/>
  <c r="AP52" i="8"/>
  <c r="AP54" i="8"/>
  <c r="AP55" i="8"/>
  <c r="AP56" i="8"/>
  <c r="AP57" i="8"/>
  <c r="AP60" i="8"/>
  <c r="AP61" i="8"/>
  <c r="AP62" i="8"/>
  <c r="AP63" i="8"/>
  <c r="AP64" i="8"/>
  <c r="AP65" i="8"/>
  <c r="AP66" i="8"/>
  <c r="AP67" i="8"/>
  <c r="AP68" i="8"/>
  <c r="AP69" i="8"/>
  <c r="AP70" i="8"/>
  <c r="AP71" i="8"/>
  <c r="AP72" i="8"/>
  <c r="AP73" i="8"/>
  <c r="AP74" i="8"/>
  <c r="AP75" i="8"/>
  <c r="AP76" i="8"/>
  <c r="AP77" i="8"/>
  <c r="AP78" i="8"/>
  <c r="AP79" i="8"/>
  <c r="AP80" i="8"/>
  <c r="AP81" i="8"/>
  <c r="AP82" i="8"/>
  <c r="AP83" i="8"/>
  <c r="AP84" i="8"/>
  <c r="AP85" i="8"/>
  <c r="AP86" i="8"/>
  <c r="AP87" i="8"/>
  <c r="AP88" i="8"/>
  <c r="AP89" i="8"/>
  <c r="AP90" i="8"/>
  <c r="AP91" i="8"/>
  <c r="AP92" i="8"/>
  <c r="AP93" i="8"/>
  <c r="AP94" i="8"/>
  <c r="AP95" i="8"/>
  <c r="AP96" i="8"/>
  <c r="AP97" i="8"/>
  <c r="AP98" i="8"/>
  <c r="AP100" i="8"/>
  <c r="AP101" i="8"/>
  <c r="AP102" i="8"/>
  <c r="AP103" i="8"/>
  <c r="AP104" i="8"/>
  <c r="AP105" i="8"/>
  <c r="AP106" i="8"/>
  <c r="AP107" i="8"/>
  <c r="AP109" i="8"/>
  <c r="AP110" i="8"/>
  <c r="AP111" i="8"/>
  <c r="AP112" i="8"/>
  <c r="AP113" i="8"/>
  <c r="AP114" i="8"/>
  <c r="AP115" i="8"/>
  <c r="AP116" i="8"/>
  <c r="AP117" i="8"/>
  <c r="AP118" i="8"/>
  <c r="AP119" i="8"/>
  <c r="AP120" i="8"/>
  <c r="AP121" i="8"/>
  <c r="AP122" i="8"/>
  <c r="AP123" i="8"/>
  <c r="AP124" i="8"/>
  <c r="AP125" i="8"/>
  <c r="AP126" i="8"/>
  <c r="AP127" i="8"/>
  <c r="AP128" i="8"/>
  <c r="AP129" i="8"/>
  <c r="AP130" i="8"/>
  <c r="AP132" i="8"/>
  <c r="AP133" i="8"/>
  <c r="AP134" i="8"/>
  <c r="AP135" i="8"/>
  <c r="AP136" i="8"/>
  <c r="AP137" i="8"/>
  <c r="AP138" i="8"/>
  <c r="AP139" i="8"/>
  <c r="AP140" i="8"/>
  <c r="AP141" i="8"/>
  <c r="AP143" i="8"/>
  <c r="AP144" i="8"/>
  <c r="AP145" i="8"/>
  <c r="AP146" i="8"/>
  <c r="AP147" i="8"/>
  <c r="AP148" i="8"/>
  <c r="AP149" i="8"/>
  <c r="AP150" i="8"/>
  <c r="AP151" i="8"/>
  <c r="AP152" i="8"/>
  <c r="AP153" i="8"/>
  <c r="AP154" i="8"/>
  <c r="AP155" i="8"/>
  <c r="AP156" i="8"/>
  <c r="AP157" i="8"/>
  <c r="AP158" i="8"/>
  <c r="AP159" i="8"/>
  <c r="AP160" i="8"/>
  <c r="AP162" i="8"/>
  <c r="AP163" i="8"/>
  <c r="AP164" i="8"/>
  <c r="AP165" i="8"/>
  <c r="AP166" i="8"/>
  <c r="AP167" i="8"/>
  <c r="AP168" i="8"/>
  <c r="AP169" i="8"/>
  <c r="AP170" i="8"/>
  <c r="AP171" i="8"/>
  <c r="AP172" i="8"/>
  <c r="AP174" i="8"/>
  <c r="AP176" i="8"/>
  <c r="AP177" i="8"/>
  <c r="AP178" i="8"/>
  <c r="AP179" i="8"/>
  <c r="AP180" i="8"/>
  <c r="AP181" i="8"/>
  <c r="AP182" i="8"/>
  <c r="AP183" i="8"/>
  <c r="AP184" i="8"/>
  <c r="AP185" i="8"/>
  <c r="AP187" i="8"/>
  <c r="AP188" i="8"/>
  <c r="AP189" i="8"/>
  <c r="AP190" i="8"/>
  <c r="AP191" i="8"/>
  <c r="AP192" i="8"/>
  <c r="AP193" i="8"/>
  <c r="AP194" i="8"/>
  <c r="AP196" i="8"/>
  <c r="AP197" i="8"/>
  <c r="AP199" i="8"/>
  <c r="AP200" i="8"/>
  <c r="AP202" i="8"/>
  <c r="AP203" i="8"/>
  <c r="AP204" i="8"/>
  <c r="AP205" i="8"/>
  <c r="AP206" i="8"/>
  <c r="AP207" i="8"/>
  <c r="AP208" i="8"/>
  <c r="AP209" i="8"/>
  <c r="AP210" i="8"/>
  <c r="AP211" i="8"/>
  <c r="AP212" i="8"/>
  <c r="AP213" i="8"/>
  <c r="AP214" i="8"/>
  <c r="AP215" i="8"/>
  <c r="AP216" i="8"/>
  <c r="AP217" i="8"/>
  <c r="AP218" i="8"/>
  <c r="AP220" i="8"/>
  <c r="AP221" i="8"/>
  <c r="AP222" i="8"/>
  <c r="AP223" i="8"/>
  <c r="AP224" i="8"/>
  <c r="AP225" i="8"/>
  <c r="AP226" i="8"/>
  <c r="AP227" i="8"/>
  <c r="AP228" i="8"/>
  <c r="AP230" i="8"/>
  <c r="AP231" i="8"/>
  <c r="AP232" i="8"/>
  <c r="AP234" i="8"/>
  <c r="AP235" i="8"/>
  <c r="AP236" i="8"/>
  <c r="AP237" i="8"/>
  <c r="AP238" i="8"/>
  <c r="AP240" i="8"/>
  <c r="AP241" i="8"/>
  <c r="AP242" i="8"/>
  <c r="AP243" i="8"/>
  <c r="AP244" i="8"/>
  <c r="AP245" i="8"/>
  <c r="AP246" i="8"/>
  <c r="AP247" i="8"/>
  <c r="AP248" i="8"/>
  <c r="AP249" i="8"/>
  <c r="AP250" i="8"/>
  <c r="AP251" i="8"/>
  <c r="AP252" i="8"/>
  <c r="AP253" i="8"/>
  <c r="AP254" i="8"/>
  <c r="AP255" i="8"/>
  <c r="AP256" i="8"/>
  <c r="AP257" i="8"/>
  <c r="AP258" i="8"/>
  <c r="AP259" i="8"/>
  <c r="AP260" i="8"/>
  <c r="AP261" i="8"/>
  <c r="AP262" i="8"/>
  <c r="AP264" i="8"/>
  <c r="AP265" i="8"/>
  <c r="AP266" i="8"/>
  <c r="AP268" i="8"/>
  <c r="AP269" i="8"/>
  <c r="AP270" i="8"/>
  <c r="AP271" i="8"/>
  <c r="AP272" i="8"/>
  <c r="AP273" i="8"/>
  <c r="AP274" i="8"/>
  <c r="AP275" i="8"/>
  <c r="AP276" i="8"/>
  <c r="AP277" i="8"/>
  <c r="AP278" i="8"/>
  <c r="AP279" i="8"/>
  <c r="AP280" i="8"/>
  <c r="AP281" i="8"/>
  <c r="AP282" i="8"/>
  <c r="AP283" i="8"/>
  <c r="AP284" i="8"/>
  <c r="AP285" i="8"/>
  <c r="AP286" i="8"/>
  <c r="AP287" i="8"/>
  <c r="AP288" i="8"/>
  <c r="AP289" i="8"/>
  <c r="AP290" i="8"/>
  <c r="AP291" i="8"/>
  <c r="AP292" i="8"/>
  <c r="AP293" i="8"/>
  <c r="AP294" i="8"/>
  <c r="AP295" i="8"/>
  <c r="AP296" i="8"/>
  <c r="AP297" i="8"/>
  <c r="AP298" i="8"/>
  <c r="AP299" i="8"/>
  <c r="AP3" i="15"/>
  <c r="AP4" i="15"/>
  <c r="AP5" i="15"/>
  <c r="AP6" i="15"/>
  <c r="AP7" i="15"/>
  <c r="AP8" i="15"/>
  <c r="AP9" i="15"/>
  <c r="AP10" i="15"/>
  <c r="AP11" i="15"/>
  <c r="AP12" i="15"/>
  <c r="AP13" i="15"/>
  <c r="AP14" i="15"/>
  <c r="AP15" i="15"/>
  <c r="AP16" i="15"/>
  <c r="AP17" i="15"/>
  <c r="AP18" i="15"/>
  <c r="AP19" i="15"/>
  <c r="AP20" i="15"/>
  <c r="AP22" i="15"/>
  <c r="AP23" i="15"/>
  <c r="AP24" i="15"/>
  <c r="AP25" i="15"/>
  <c r="AP26" i="15"/>
  <c r="AP27" i="15"/>
  <c r="AP29" i="15"/>
  <c r="AP30" i="15"/>
  <c r="AP31" i="15"/>
  <c r="AP32" i="15"/>
  <c r="AP33" i="15"/>
  <c r="AP34" i="15"/>
  <c r="AP35" i="15"/>
  <c r="AP36" i="15"/>
  <c r="AP37" i="15"/>
  <c r="AP38" i="15"/>
  <c r="AP39" i="15"/>
  <c r="AP40" i="15"/>
  <c r="AP41" i="15"/>
  <c r="AP42" i="15"/>
  <c r="AP43" i="15"/>
  <c r="AP44" i="15"/>
  <c r="AP45" i="15"/>
  <c r="AP47" i="15"/>
  <c r="AP48" i="15"/>
  <c r="AP49" i="15"/>
  <c r="AP50" i="15"/>
  <c r="AP51" i="15"/>
  <c r="AP52" i="15"/>
  <c r="AP53" i="15"/>
  <c r="AP54" i="15"/>
  <c r="AP55" i="15"/>
  <c r="AP56" i="15"/>
  <c r="AP57" i="15"/>
  <c r="AP58" i="15"/>
  <c r="AP59" i="15"/>
  <c r="AP60" i="15"/>
  <c r="AP61" i="15"/>
  <c r="AP62" i="15"/>
  <c r="AP63" i="15"/>
  <c r="AP64" i="15"/>
  <c r="AP65" i="15"/>
  <c r="AP66" i="15"/>
  <c r="AP67" i="15"/>
  <c r="AP68" i="15"/>
  <c r="AP69" i="15"/>
  <c r="AP70" i="15"/>
  <c r="AP71" i="15"/>
  <c r="AP72" i="15"/>
  <c r="AP73" i="15"/>
  <c r="AP74" i="15"/>
  <c r="AP75" i="15"/>
  <c r="AP78" i="15"/>
  <c r="AP80" i="15"/>
  <c r="AP81" i="15"/>
  <c r="AP82" i="15"/>
  <c r="AP83" i="15"/>
  <c r="AP84" i="15"/>
  <c r="AP85" i="15"/>
  <c r="AP86" i="15"/>
  <c r="AP87" i="15"/>
  <c r="AP88" i="15"/>
  <c r="AP89" i="15"/>
  <c r="AP90" i="15"/>
  <c r="AP91" i="15"/>
  <c r="AP92" i="15"/>
  <c r="AP93" i="15"/>
  <c r="AP95" i="15"/>
  <c r="AP96" i="15"/>
  <c r="AP97" i="15"/>
  <c r="AP98" i="15"/>
  <c r="AP99" i="15"/>
  <c r="AP100" i="15"/>
  <c r="AP101" i="15"/>
  <c r="AP102" i="15"/>
  <c r="AP103" i="15"/>
  <c r="AP104" i="15"/>
  <c r="AP105" i="15"/>
  <c r="AP106" i="15"/>
  <c r="AP107" i="15"/>
  <c r="AP108" i="15"/>
  <c r="AP109" i="15"/>
  <c r="AP110" i="15"/>
  <c r="AP111" i="15"/>
  <c r="AP112" i="15"/>
  <c r="AP113" i="15"/>
  <c r="AP114" i="15"/>
  <c r="AP115" i="15"/>
  <c r="AP116" i="15"/>
  <c r="AP117" i="15"/>
  <c r="AP118" i="15"/>
  <c r="AP119" i="15"/>
  <c r="AP120" i="15"/>
  <c r="AP121" i="15"/>
  <c r="AP122" i="15"/>
  <c r="AP124" i="15"/>
  <c r="AP125" i="15"/>
  <c r="AP128" i="15"/>
  <c r="AP129" i="15"/>
  <c r="AP130" i="15"/>
  <c r="AP131" i="15"/>
  <c r="AP132" i="15"/>
  <c r="AP133" i="15"/>
  <c r="AP135" i="15"/>
  <c r="AP136" i="15"/>
  <c r="AP137" i="15"/>
  <c r="AP138" i="15"/>
  <c r="AP139" i="15"/>
  <c r="AP140" i="15"/>
  <c r="AP141" i="15"/>
  <c r="AP142" i="15"/>
  <c r="AP143" i="15"/>
  <c r="AP144" i="15"/>
  <c r="AP145" i="15"/>
  <c r="AP146" i="15"/>
  <c r="AP147" i="15"/>
  <c r="AP148" i="15"/>
  <c r="AP149" i="15"/>
  <c r="AP151" i="15"/>
  <c r="AP152" i="15"/>
  <c r="AP153" i="15"/>
  <c r="AP154" i="15"/>
  <c r="AP155" i="15"/>
  <c r="AP156" i="15"/>
  <c r="AP157" i="15"/>
  <c r="AP158" i="15"/>
  <c r="AP160" i="15"/>
  <c r="AP162" i="15"/>
  <c r="AP163" i="15"/>
  <c r="AP164" i="15"/>
  <c r="AP165" i="15"/>
  <c r="AP167" i="15"/>
  <c r="AP168" i="15"/>
  <c r="AP169" i="15"/>
  <c r="AP170" i="15"/>
  <c r="AP171" i="15"/>
  <c r="AP172" i="15"/>
  <c r="AP173" i="15"/>
  <c r="AP174" i="15"/>
  <c r="AP175" i="15"/>
  <c r="AP176" i="15"/>
  <c r="AP177" i="15"/>
  <c r="AP178" i="15"/>
  <c r="AP179" i="15"/>
  <c r="AP180" i="15"/>
  <c r="AP181" i="15"/>
  <c r="AP182" i="15"/>
  <c r="AP183" i="15"/>
  <c r="AP184" i="15"/>
  <c r="AP185" i="15"/>
  <c r="AP187" i="15"/>
  <c r="AP188" i="15"/>
  <c r="AP189" i="15"/>
  <c r="AP190" i="15"/>
  <c r="AP191" i="15"/>
  <c r="AP192" i="15"/>
  <c r="AP193" i="15"/>
  <c r="AP194" i="15"/>
  <c r="AP197" i="15"/>
  <c r="AP198" i="15"/>
  <c r="AP199" i="15"/>
  <c r="AP200" i="15"/>
  <c r="AP201" i="15"/>
  <c r="AP203" i="15"/>
  <c r="AP204" i="15"/>
  <c r="AP205" i="15"/>
  <c r="AP206" i="15"/>
  <c r="AP207" i="15"/>
  <c r="AP208" i="15"/>
  <c r="AP209" i="15"/>
  <c r="AP210" i="15"/>
  <c r="AP211" i="15"/>
  <c r="AP212" i="15"/>
  <c r="AP213" i="15"/>
  <c r="AP214" i="15"/>
  <c r="AP216" i="15"/>
  <c r="AP217" i="15"/>
  <c r="AP218" i="15"/>
  <c r="AP220" i="15"/>
  <c r="AP221" i="15"/>
  <c r="AP223" i="15"/>
  <c r="AP224" i="15"/>
  <c r="AP225" i="15"/>
  <c r="AP226" i="15"/>
  <c r="AP228" i="15"/>
  <c r="AP229" i="15"/>
  <c r="AP230" i="15"/>
  <c r="AP231" i="15"/>
  <c r="AP232" i="15"/>
  <c r="AP233" i="15"/>
  <c r="AP234" i="15"/>
  <c r="AP235" i="15"/>
  <c r="AP236" i="15"/>
  <c r="AP237" i="15"/>
  <c r="AP238" i="15"/>
  <c r="AP239" i="15"/>
  <c r="AP240" i="15"/>
  <c r="AP242" i="15"/>
  <c r="AP244" i="15"/>
  <c r="AP246" i="15"/>
  <c r="AP247" i="15"/>
  <c r="AP248" i="15"/>
  <c r="AP249" i="15"/>
  <c r="AP250" i="15"/>
  <c r="AP251" i="15"/>
  <c r="AP252" i="15"/>
  <c r="AP253" i="15"/>
  <c r="AP254" i="15"/>
  <c r="AP255" i="15"/>
  <c r="AP256" i="15"/>
  <c r="AP258" i="15"/>
  <c r="AP259" i="15"/>
  <c r="AP260" i="15"/>
  <c r="AP261" i="15"/>
  <c r="AP262" i="15"/>
  <c r="AP263" i="15"/>
  <c r="AP264" i="15"/>
  <c r="AP266" i="15"/>
  <c r="AP267" i="15"/>
  <c r="AP268" i="15"/>
  <c r="AP269" i="15"/>
  <c r="AP270" i="15"/>
  <c r="AP271" i="15"/>
  <c r="AP272" i="15"/>
  <c r="AP273" i="15"/>
  <c r="AP274" i="15"/>
  <c r="AP275" i="15"/>
  <c r="AP276" i="15"/>
  <c r="AP277" i="15"/>
  <c r="AP278" i="15"/>
  <c r="AP279" i="15"/>
  <c r="AP280" i="15"/>
  <c r="AP281" i="15"/>
  <c r="AP282" i="15"/>
  <c r="AP283" i="15"/>
  <c r="AP285" i="15"/>
  <c r="AP286" i="15"/>
  <c r="AP287" i="15"/>
  <c r="AP288" i="15"/>
  <c r="AP289" i="15"/>
  <c r="AP290" i="15"/>
  <c r="AP291" i="15"/>
  <c r="AP292" i="15"/>
  <c r="AP293" i="15"/>
  <c r="AP295" i="15"/>
  <c r="AP296" i="15"/>
  <c r="AP297" i="15"/>
  <c r="AP298" i="15"/>
  <c r="AP299" i="15"/>
  <c r="AP300" i="15"/>
  <c r="AP301" i="15"/>
  <c r="AP302" i="15"/>
  <c r="AP303" i="15"/>
  <c r="AP304" i="15"/>
  <c r="AP305" i="15"/>
  <c r="AP306" i="15"/>
  <c r="AP308" i="15"/>
  <c r="AP309" i="15"/>
  <c r="AP310" i="15"/>
  <c r="AP311" i="15"/>
  <c r="AP312" i="15"/>
  <c r="AP313" i="15"/>
  <c r="AP314" i="15"/>
  <c r="AP315" i="15"/>
  <c r="AP316" i="15"/>
  <c r="AP317" i="15"/>
  <c r="AP318" i="15"/>
  <c r="AP319" i="15"/>
  <c r="AP320" i="15"/>
  <c r="AP321" i="15"/>
  <c r="AP322" i="15"/>
  <c r="AP323" i="15"/>
  <c r="AP324" i="15"/>
  <c r="AP325" i="15"/>
  <c r="AP3" i="18"/>
  <c r="AP4" i="18"/>
  <c r="AP5" i="18"/>
  <c r="AP6" i="18"/>
  <c r="AP7" i="18"/>
  <c r="AP8" i="18"/>
  <c r="AP9" i="18"/>
  <c r="AP10" i="18"/>
  <c r="AP11" i="18"/>
  <c r="AP12" i="18"/>
  <c r="AP13" i="18"/>
  <c r="AP14" i="18"/>
  <c r="AP15" i="18"/>
  <c r="AP16" i="18"/>
  <c r="AP17" i="18"/>
  <c r="AP18" i="18"/>
  <c r="AP19" i="18"/>
  <c r="AP20" i="18"/>
  <c r="AP21" i="18"/>
  <c r="AP22" i="18"/>
  <c r="AP23" i="18"/>
  <c r="AP24" i="18"/>
  <c r="AP25" i="18"/>
  <c r="AP26" i="18"/>
  <c r="AP27" i="18"/>
  <c r="AP28" i="18"/>
  <c r="AP29" i="18"/>
  <c r="AP30" i="18"/>
  <c r="AP31" i="18"/>
  <c r="AP32" i="18"/>
  <c r="AP33" i="18"/>
  <c r="AP34" i="18"/>
  <c r="AP35" i="18"/>
  <c r="AP36" i="18"/>
  <c r="AP37" i="18"/>
  <c r="AP38" i="18"/>
  <c r="AP39" i="18"/>
  <c r="AP40" i="18"/>
  <c r="AP41" i="18"/>
  <c r="AP42" i="18"/>
  <c r="AP43" i="18"/>
  <c r="AP44" i="18"/>
  <c r="AP45" i="18"/>
  <c r="AP46" i="18"/>
  <c r="AP47" i="18"/>
  <c r="AP48" i="18"/>
  <c r="AP49" i="18"/>
  <c r="AP50" i="18"/>
  <c r="AP51" i="18"/>
  <c r="AP52" i="18"/>
  <c r="AP53" i="18"/>
  <c r="AP54" i="18"/>
  <c r="AP55" i="18"/>
  <c r="AP56" i="18"/>
  <c r="AP57" i="18"/>
  <c r="AP58" i="18"/>
  <c r="AP59" i="18"/>
  <c r="AP60" i="18"/>
  <c r="AP61" i="18"/>
  <c r="AP62" i="18"/>
  <c r="AP63" i="18"/>
  <c r="AP65" i="18"/>
  <c r="AP66" i="18"/>
  <c r="AP67" i="18"/>
  <c r="AP68" i="18"/>
  <c r="AP69" i="18"/>
  <c r="AP70" i="18"/>
  <c r="AP71" i="18"/>
  <c r="AP72" i="18"/>
  <c r="AP73" i="18"/>
  <c r="AP74" i="18"/>
  <c r="AP75" i="18"/>
  <c r="AP76" i="18"/>
  <c r="AP78" i="18"/>
  <c r="AP79" i="18"/>
  <c r="AP80" i="18"/>
  <c r="AP81" i="18"/>
  <c r="AP82" i="18"/>
  <c r="AP83" i="18"/>
  <c r="AP84" i="18"/>
  <c r="AP85" i="18"/>
  <c r="AP86" i="18"/>
  <c r="AP87" i="18"/>
  <c r="AP88" i="18"/>
  <c r="AP89" i="18"/>
  <c r="AP90" i="18"/>
  <c r="AP91" i="18"/>
  <c r="AP92" i="18"/>
  <c r="AP93" i="18"/>
  <c r="AP94" i="18"/>
  <c r="AP95" i="18"/>
  <c r="AP96" i="18"/>
  <c r="AP97" i="18"/>
  <c r="AP98" i="18"/>
  <c r="AP99" i="18"/>
  <c r="AP100" i="18"/>
  <c r="AP101" i="18"/>
  <c r="AP102" i="18"/>
  <c r="AP103" i="18"/>
  <c r="AP104" i="18"/>
  <c r="AP105" i="18"/>
  <c r="AP106" i="18"/>
  <c r="AP107" i="18"/>
  <c r="AP108" i="18"/>
  <c r="AP109" i="18"/>
  <c r="AP110" i="18"/>
  <c r="AP111" i="18"/>
  <c r="AP112" i="18"/>
  <c r="AP113" i="18"/>
  <c r="AP115" i="18"/>
  <c r="AP116" i="18"/>
  <c r="AP117" i="18"/>
  <c r="AP118" i="18"/>
  <c r="AP119" i="18"/>
  <c r="AP120" i="18"/>
  <c r="AP121" i="18"/>
  <c r="AP122" i="18"/>
  <c r="AP123" i="18"/>
  <c r="AP124" i="18"/>
  <c r="AP125" i="18"/>
  <c r="AP126" i="18"/>
  <c r="AP127" i="18"/>
  <c r="AP128" i="18"/>
  <c r="AP129" i="18"/>
  <c r="AP130" i="18"/>
  <c r="AP131" i="18"/>
  <c r="AP132" i="18"/>
  <c r="AP133" i="18"/>
  <c r="AP134" i="18"/>
  <c r="AP135" i="18"/>
  <c r="AP136" i="18"/>
  <c r="AP137" i="18"/>
  <c r="AP138" i="18"/>
  <c r="AP140" i="18"/>
  <c r="AP141" i="18"/>
  <c r="AP142" i="18"/>
  <c r="AP143" i="18"/>
  <c r="AP144" i="18"/>
  <c r="AP145" i="18"/>
  <c r="AP146" i="18"/>
  <c r="AP147" i="18"/>
  <c r="AP148" i="18"/>
  <c r="AP149" i="18"/>
  <c r="AP151" i="18"/>
  <c r="AP152" i="18"/>
  <c r="AP153" i="18"/>
  <c r="AP154" i="18"/>
  <c r="AP155" i="18"/>
  <c r="AP156" i="18"/>
  <c r="AP157" i="18"/>
  <c r="AP158" i="18"/>
  <c r="AP159" i="18"/>
  <c r="AP161" i="18"/>
  <c r="AP162" i="18"/>
  <c r="AP163" i="18"/>
  <c r="AP165" i="18"/>
  <c r="AP166" i="18"/>
  <c r="AP167" i="18"/>
  <c r="AP168" i="18"/>
  <c r="AP169" i="18"/>
  <c r="AP170" i="18"/>
  <c r="AP171" i="18"/>
  <c r="AP172" i="18"/>
  <c r="AP173" i="18"/>
  <c r="AP174" i="18"/>
  <c r="AP175" i="18"/>
  <c r="AP176" i="18"/>
  <c r="AP177" i="18"/>
  <c r="AP178" i="18"/>
  <c r="AP180" i="18"/>
  <c r="AP181" i="18"/>
  <c r="AP182" i="18"/>
  <c r="AP183" i="18"/>
  <c r="AP184" i="18"/>
  <c r="AP185" i="18"/>
  <c r="AP186" i="18"/>
  <c r="AP187" i="18"/>
  <c r="AP188" i="18"/>
  <c r="AP189" i="18"/>
  <c r="AP190" i="18"/>
  <c r="AP192" i="18"/>
  <c r="AP193" i="18"/>
  <c r="AP194" i="18"/>
  <c r="AP195" i="18"/>
  <c r="AP196" i="18"/>
  <c r="AP197" i="18"/>
  <c r="AP198" i="18"/>
  <c r="AP199" i="18"/>
  <c r="AP200" i="18"/>
  <c r="AP202" i="18"/>
  <c r="AP203" i="18"/>
  <c r="AP204" i="18"/>
  <c r="AP205" i="18"/>
  <c r="AP206" i="18"/>
  <c r="AP207" i="18"/>
  <c r="AP208" i="18"/>
  <c r="AP209" i="18"/>
  <c r="AP210" i="18"/>
  <c r="AP211" i="18"/>
  <c r="AP212" i="18"/>
  <c r="AP213" i="18"/>
  <c r="AP214" i="18"/>
  <c r="AP215" i="18"/>
  <c r="AP216" i="18"/>
  <c r="AP217" i="18"/>
  <c r="AP218" i="18"/>
  <c r="AP219" i="18"/>
  <c r="AP220" i="18"/>
  <c r="AP221" i="18"/>
  <c r="AP223" i="18"/>
  <c r="AP224" i="18"/>
  <c r="AP225" i="18"/>
  <c r="AP227" i="18"/>
  <c r="AP229" i="18"/>
  <c r="AP230" i="18"/>
  <c r="AP231" i="18"/>
  <c r="AP232" i="18"/>
  <c r="AP233" i="18"/>
  <c r="AP234" i="18"/>
  <c r="AP235" i="18"/>
  <c r="AP236" i="18"/>
  <c r="AP237" i="18"/>
  <c r="AP238" i="18"/>
  <c r="AP239" i="18"/>
  <c r="AP240" i="18"/>
  <c r="AP241" i="18"/>
  <c r="AP242" i="18"/>
  <c r="AP243" i="18"/>
  <c r="AP244" i="18"/>
  <c r="AP245" i="18"/>
  <c r="AP246" i="18"/>
  <c r="AP247" i="18"/>
  <c r="AP248" i="18"/>
  <c r="AP249" i="18"/>
  <c r="AP250" i="18"/>
  <c r="AP252" i="18"/>
  <c r="AP253" i="18"/>
  <c r="AP254" i="18"/>
  <c r="AP255" i="18"/>
  <c r="AP256" i="18"/>
  <c r="AP257" i="18"/>
  <c r="AP259" i="18"/>
  <c r="AP260" i="18"/>
  <c r="AP261" i="18"/>
  <c r="AP262" i="18"/>
  <c r="AP263" i="18"/>
  <c r="AP264" i="18"/>
  <c r="AP265" i="18"/>
  <c r="AP266" i="18"/>
  <c r="AP267" i="18"/>
  <c r="AP268" i="18"/>
  <c r="AP269" i="18"/>
  <c r="AP270" i="18"/>
  <c r="AP271" i="18"/>
  <c r="AP272" i="18"/>
  <c r="AP273" i="18"/>
  <c r="AP274" i="18"/>
  <c r="AP275" i="18"/>
  <c r="AP277" i="18"/>
  <c r="AP278" i="18"/>
  <c r="AP279" i="18"/>
  <c r="AP280" i="18"/>
  <c r="AP282" i="18"/>
  <c r="AP283" i="18"/>
  <c r="AP284" i="18"/>
  <c r="AP285" i="18"/>
  <c r="AP286" i="18"/>
  <c r="AP287" i="18"/>
  <c r="AP288" i="18"/>
  <c r="AP289" i="18"/>
  <c r="AP290" i="18"/>
  <c r="AP291" i="18"/>
  <c r="AP292" i="18"/>
  <c r="AP293" i="18"/>
  <c r="AP294" i="18"/>
  <c r="AP296" i="18"/>
  <c r="AP297" i="18"/>
  <c r="AP298" i="18"/>
  <c r="AP299" i="18"/>
  <c r="AP300" i="18"/>
  <c r="AP301" i="18"/>
  <c r="AP302" i="18"/>
  <c r="AP303" i="18"/>
  <c r="AP304" i="18"/>
  <c r="AP305" i="18"/>
  <c r="AP306" i="18"/>
  <c r="AP307" i="18"/>
  <c r="AP308" i="18"/>
  <c r="AP309" i="18"/>
  <c r="AP310" i="18"/>
  <c r="AP311" i="18"/>
  <c r="AP312" i="18"/>
  <c r="AP313" i="18"/>
  <c r="AP314" i="18"/>
  <c r="AP315" i="18"/>
  <c r="AP316" i="18"/>
  <c r="AP317" i="18"/>
  <c r="AP318" i="18"/>
  <c r="AP319" i="18"/>
  <c r="AP320" i="18"/>
  <c r="AP321" i="18"/>
  <c r="AP322" i="18"/>
  <c r="AP323" i="18"/>
  <c r="AP324" i="18"/>
  <c r="AP325" i="18"/>
  <c r="AP326" i="18"/>
  <c r="AP328" i="18"/>
  <c r="AP329" i="18"/>
  <c r="AP330" i="18"/>
  <c r="AP331" i="18"/>
  <c r="AP332" i="18"/>
  <c r="AP333" i="18"/>
  <c r="AP334" i="18"/>
  <c r="AP335" i="18"/>
  <c r="AP336" i="18"/>
  <c r="AP337" i="18"/>
  <c r="AP338" i="18"/>
  <c r="AP339" i="18"/>
  <c r="AP340" i="18"/>
  <c r="AP341" i="18"/>
  <c r="AP342" i="18"/>
  <c r="AP343" i="18"/>
  <c r="AP344" i="18"/>
  <c r="AP345" i="18"/>
  <c r="AP346" i="18"/>
  <c r="AP347" i="18"/>
  <c r="AP348" i="18"/>
  <c r="AP349" i="18"/>
  <c r="AP351" i="18"/>
  <c r="AP352" i="18"/>
  <c r="AP353" i="18"/>
  <c r="AP354" i="18"/>
  <c r="AP355" i="18"/>
  <c r="AP356" i="18"/>
  <c r="AP357" i="18"/>
  <c r="AP359" i="18"/>
  <c r="AP361" i="18"/>
  <c r="AP362" i="18"/>
  <c r="AP363" i="18"/>
  <c r="AP364" i="18"/>
  <c r="AP365" i="18"/>
  <c r="AP366" i="18"/>
  <c r="AP367" i="18"/>
  <c r="AP368" i="18"/>
  <c r="AP369" i="18"/>
  <c r="AP370" i="18"/>
  <c r="AP371" i="18"/>
  <c r="AP372" i="18"/>
  <c r="AP373" i="18"/>
  <c r="AP374" i="18"/>
  <c r="AP375" i="18"/>
  <c r="AP376" i="18"/>
  <c r="AP377" i="18"/>
  <c r="AP378" i="18"/>
  <c r="AP379" i="18"/>
  <c r="AP380" i="18"/>
  <c r="AP381" i="18"/>
  <c r="AP382" i="18"/>
  <c r="AP3" i="19"/>
  <c r="AP4" i="19"/>
  <c r="AP5" i="19"/>
  <c r="AP6" i="19"/>
  <c r="AP7" i="19"/>
  <c r="AP8" i="19"/>
  <c r="AP9" i="19"/>
  <c r="AP10" i="19"/>
  <c r="AP11" i="19"/>
  <c r="AP12" i="19"/>
  <c r="AP13" i="19"/>
  <c r="AP15" i="19"/>
  <c r="AP16" i="19"/>
  <c r="AP17" i="19"/>
  <c r="AP18" i="19"/>
  <c r="AP19" i="19"/>
  <c r="AP20" i="19"/>
  <c r="AP21" i="19"/>
  <c r="AP22" i="19"/>
  <c r="AP23" i="19"/>
  <c r="AP24" i="19"/>
  <c r="AP25" i="19"/>
  <c r="AP26" i="19"/>
  <c r="AP27" i="19"/>
  <c r="AP28" i="19"/>
  <c r="AP29" i="19"/>
  <c r="AP30" i="19"/>
  <c r="AP31" i="19"/>
  <c r="AP32" i="19"/>
  <c r="AP33" i="19"/>
  <c r="AP34" i="19"/>
  <c r="AP35" i="19"/>
  <c r="AP36" i="19"/>
  <c r="AP38" i="19"/>
  <c r="AP39" i="19"/>
  <c r="AP40" i="19"/>
  <c r="AP42" i="19"/>
  <c r="AP43" i="19"/>
  <c r="AP44" i="19"/>
  <c r="AP45" i="19"/>
  <c r="AP46" i="19"/>
  <c r="AP48" i="19"/>
  <c r="AP49" i="19"/>
  <c r="AP50" i="19"/>
  <c r="AP51" i="19"/>
  <c r="AP52" i="19"/>
  <c r="AP53" i="19"/>
  <c r="AP54" i="19"/>
  <c r="AP55" i="19"/>
  <c r="AP56" i="19"/>
  <c r="AP57" i="19"/>
  <c r="AP58" i="19"/>
  <c r="AP59" i="19"/>
  <c r="AP60" i="19"/>
  <c r="AP61" i="19"/>
  <c r="AP62" i="19"/>
  <c r="AP63" i="19"/>
  <c r="AP64" i="19"/>
  <c r="AP65" i="19"/>
  <c r="AP66" i="19"/>
  <c r="AP67" i="19"/>
  <c r="AP68" i="19"/>
  <c r="AP69" i="19"/>
  <c r="AP71" i="19"/>
  <c r="AP72" i="19"/>
  <c r="AP73" i="19"/>
  <c r="AP74" i="19"/>
  <c r="AP75" i="19"/>
  <c r="AP77" i="19"/>
  <c r="AP78" i="19"/>
  <c r="AP79" i="19"/>
  <c r="AP80" i="19"/>
  <c r="AP81" i="19"/>
  <c r="AP83" i="19"/>
  <c r="AP84" i="19"/>
  <c r="AP85" i="19"/>
  <c r="AP86" i="19"/>
  <c r="AP87" i="19"/>
  <c r="AP88" i="19"/>
  <c r="AP89" i="19"/>
  <c r="AP92" i="19"/>
  <c r="AP93" i="19"/>
  <c r="AP94" i="19"/>
  <c r="AP95" i="19"/>
  <c r="AP96" i="19"/>
  <c r="AP97" i="19"/>
  <c r="AP98" i="19"/>
  <c r="AP99" i="19"/>
  <c r="AP100" i="19"/>
  <c r="AP101" i="19"/>
  <c r="AP102" i="19"/>
  <c r="AP103" i="19"/>
  <c r="AP104" i="19"/>
  <c r="AP105" i="19"/>
  <c r="AP106" i="19"/>
  <c r="AP107" i="19"/>
  <c r="AP109" i="19"/>
  <c r="AP110" i="19"/>
  <c r="AP111" i="19"/>
  <c r="AP112" i="19"/>
  <c r="AP113" i="19"/>
  <c r="AP114" i="19"/>
  <c r="AP115" i="19"/>
  <c r="AP116" i="19"/>
  <c r="AP117" i="19"/>
  <c r="AP118" i="19"/>
  <c r="AP119" i="19"/>
  <c r="AP120" i="19"/>
  <c r="AP121" i="19"/>
  <c r="AP122" i="19"/>
  <c r="AP123" i="19"/>
  <c r="AP124" i="19"/>
  <c r="AP125" i="19"/>
  <c r="AP126" i="19"/>
  <c r="AP127" i="19"/>
  <c r="AP128" i="19"/>
  <c r="AP130" i="19"/>
  <c r="AP131" i="19"/>
  <c r="AP132" i="19"/>
  <c r="AP133" i="19"/>
  <c r="AP134" i="19"/>
  <c r="AP135" i="19"/>
  <c r="AP136" i="19"/>
  <c r="AP137" i="19"/>
  <c r="AP138" i="19"/>
  <c r="AP139" i="19"/>
  <c r="AP140" i="19"/>
  <c r="AP141" i="19"/>
  <c r="AP142" i="19"/>
  <c r="AP143" i="19"/>
  <c r="AP144" i="19"/>
  <c r="AP145" i="19"/>
  <c r="AP146" i="19"/>
  <c r="AP147" i="19"/>
  <c r="AP148" i="19"/>
  <c r="AP149" i="19"/>
  <c r="AP150" i="19"/>
  <c r="AP151" i="19"/>
  <c r="AP152" i="19"/>
  <c r="AP153" i="19"/>
  <c r="AP154" i="19"/>
  <c r="AP155" i="19"/>
  <c r="AP156" i="19"/>
  <c r="AP157" i="19"/>
  <c r="AP158" i="19"/>
  <c r="AP159" i="19"/>
  <c r="AP160" i="19"/>
  <c r="AP161" i="19"/>
  <c r="AP162" i="19"/>
  <c r="AP163" i="19"/>
  <c r="AP164" i="19"/>
  <c r="AP165" i="19"/>
  <c r="AP166" i="19"/>
  <c r="AP167" i="19"/>
  <c r="AP168" i="19"/>
  <c r="AP169" i="19"/>
  <c r="AP170" i="19"/>
  <c r="AP172" i="19"/>
  <c r="AP173" i="19"/>
  <c r="AP174" i="19"/>
  <c r="AP175" i="19"/>
  <c r="AP176" i="19"/>
  <c r="AP177" i="19"/>
  <c r="AP178" i="19"/>
  <c r="AP179" i="19"/>
  <c r="AP180" i="19"/>
  <c r="AP181" i="19"/>
  <c r="AP182" i="19"/>
  <c r="AP183" i="19"/>
  <c r="AP184" i="19"/>
  <c r="AP185" i="19"/>
  <c r="AP186" i="19"/>
  <c r="AP187" i="19"/>
  <c r="AP188" i="19"/>
  <c r="AP189" i="19"/>
  <c r="AP190" i="19"/>
  <c r="AP191" i="19"/>
  <c r="AP192" i="19"/>
  <c r="AP193" i="19"/>
  <c r="AP194" i="19"/>
  <c r="AP195" i="19"/>
  <c r="AP196" i="19"/>
  <c r="AP197" i="19"/>
  <c r="AP198" i="19"/>
  <c r="AP199" i="19"/>
  <c r="AP200" i="19"/>
  <c r="AP201" i="19"/>
  <c r="AP202" i="19"/>
  <c r="AP203" i="19"/>
  <c r="AP204" i="19"/>
  <c r="AP205" i="19"/>
  <c r="AP206" i="19"/>
  <c r="AP207" i="19"/>
  <c r="AP208" i="19"/>
  <c r="AP210" i="19"/>
  <c r="AP211" i="19"/>
  <c r="AP212" i="19"/>
  <c r="AP213" i="19"/>
  <c r="AP214" i="19"/>
  <c r="AP216" i="19"/>
  <c r="AP217" i="19"/>
  <c r="AP218" i="19"/>
  <c r="AP219" i="19"/>
  <c r="AP220" i="19"/>
  <c r="AP221" i="19"/>
  <c r="AP222" i="19"/>
  <c r="AP223" i="19"/>
  <c r="AP224" i="19"/>
  <c r="AP225" i="19"/>
  <c r="AP226" i="19"/>
  <c r="AP227" i="19"/>
  <c r="AP228" i="19"/>
  <c r="AP230" i="19"/>
  <c r="AP231" i="19"/>
  <c r="AP232" i="19"/>
  <c r="AP233" i="19"/>
  <c r="AP234" i="19"/>
  <c r="AP235" i="19"/>
  <c r="AP236" i="19"/>
  <c r="AP237" i="19"/>
  <c r="AP238" i="19"/>
  <c r="AP239" i="19"/>
  <c r="AP241" i="19"/>
  <c r="AP242" i="19"/>
  <c r="AP244" i="19"/>
  <c r="AP245" i="19"/>
  <c r="AP246" i="19"/>
  <c r="AP247" i="19"/>
  <c r="AP248" i="19"/>
  <c r="AP249" i="19"/>
  <c r="AP250" i="19"/>
  <c r="AP251" i="19"/>
  <c r="AP252" i="19"/>
  <c r="AP253" i="19"/>
  <c r="AP254" i="19"/>
  <c r="AP255" i="19"/>
  <c r="AP256" i="19"/>
  <c r="AP257" i="19"/>
  <c r="AP258" i="19"/>
  <c r="AP259" i="19"/>
  <c r="AP260" i="19"/>
  <c r="AP261" i="19"/>
  <c r="AP262" i="19"/>
  <c r="AP263" i="19"/>
  <c r="AP264" i="19"/>
  <c r="AP265" i="19"/>
  <c r="AP266" i="19"/>
  <c r="AP267" i="19"/>
  <c r="AP268" i="19"/>
  <c r="AP270" i="19"/>
  <c r="AP271" i="19"/>
  <c r="AP272" i="19"/>
  <c r="AP273" i="19"/>
  <c r="AP274" i="19"/>
  <c r="AP275" i="19"/>
  <c r="AP276" i="19"/>
  <c r="AP277" i="19"/>
  <c r="AP278" i="19"/>
  <c r="AP279" i="19"/>
  <c r="AP280" i="19"/>
  <c r="AP281" i="19"/>
  <c r="AP282" i="19"/>
  <c r="AP283" i="19"/>
  <c r="AP284" i="19"/>
  <c r="AP285" i="19"/>
  <c r="AP286" i="19"/>
  <c r="AP287" i="19"/>
  <c r="AP289" i="19"/>
  <c r="AP290" i="19"/>
  <c r="AP291" i="19"/>
  <c r="AP292" i="19"/>
  <c r="AP293" i="19"/>
  <c r="AP294" i="19"/>
  <c r="AP295" i="19"/>
  <c r="AP296" i="19"/>
  <c r="AP297" i="19"/>
  <c r="AP298" i="19"/>
  <c r="AP299" i="19"/>
  <c r="AP300" i="19"/>
  <c r="AP301" i="19"/>
  <c r="AP302" i="19"/>
  <c r="AP303" i="19"/>
  <c r="AP304" i="19"/>
  <c r="AP306" i="19"/>
  <c r="AP307" i="19"/>
  <c r="AP308" i="19"/>
  <c r="AP309" i="19"/>
  <c r="AP310" i="19"/>
  <c r="AP311" i="19"/>
  <c r="AP312" i="19"/>
  <c r="AP313" i="19"/>
  <c r="AP314" i="19"/>
  <c r="AP315" i="19"/>
  <c r="AP316" i="19"/>
  <c r="AP317" i="19"/>
  <c r="AP318" i="19"/>
  <c r="AP319" i="19"/>
  <c r="AP320" i="19"/>
  <c r="AP321" i="19"/>
  <c r="AP322" i="19"/>
  <c r="AP323" i="19"/>
  <c r="AP324" i="19"/>
  <c r="AP325" i="19"/>
  <c r="AP326" i="19"/>
  <c r="AP328" i="19"/>
  <c r="AP329" i="19"/>
  <c r="AP330" i="19"/>
  <c r="AP331" i="19"/>
  <c r="AP332" i="19"/>
  <c r="AP333" i="19"/>
  <c r="AP334" i="19"/>
  <c r="AP335" i="19"/>
  <c r="AP336" i="19"/>
  <c r="AP338" i="19"/>
  <c r="AP339" i="19"/>
  <c r="AP340" i="19"/>
  <c r="AP341" i="19"/>
  <c r="AP342" i="19"/>
  <c r="AP343" i="19"/>
  <c r="AP344" i="19"/>
  <c r="AP345" i="19"/>
  <c r="AP346" i="19"/>
  <c r="AP347" i="19"/>
  <c r="AP348" i="19"/>
  <c r="AP349" i="19"/>
  <c r="AP350" i="19"/>
  <c r="AP351" i="19"/>
  <c r="AP352" i="19"/>
  <c r="AP353" i="19"/>
  <c r="AP354" i="19"/>
  <c r="AP355" i="19"/>
  <c r="AP356" i="19"/>
  <c r="AP358" i="19"/>
  <c r="AP359" i="19"/>
  <c r="AP360" i="19"/>
  <c r="AP361" i="19"/>
  <c r="AP362" i="19"/>
  <c r="AP363" i="19"/>
  <c r="AP364" i="19"/>
  <c r="AP365" i="19"/>
  <c r="AP367" i="19"/>
  <c r="AP368" i="19"/>
  <c r="AP369" i="19"/>
  <c r="AP370" i="19"/>
  <c r="AP371" i="19"/>
  <c r="AP372" i="19"/>
  <c r="AP373" i="19"/>
  <c r="AP374" i="19"/>
  <c r="AP375" i="19"/>
  <c r="AP376" i="19"/>
  <c r="AP377" i="19"/>
  <c r="AP378" i="19"/>
  <c r="AP379" i="19"/>
  <c r="AP380" i="19"/>
  <c r="AP381" i="19"/>
  <c r="AP382" i="19"/>
  <c r="AP383" i="19"/>
  <c r="AP385" i="19"/>
  <c r="AP386" i="19"/>
  <c r="AP387" i="19"/>
  <c r="AP388" i="19"/>
  <c r="AP389" i="19"/>
  <c r="AP390" i="19"/>
  <c r="AP391" i="19"/>
  <c r="AP392" i="19"/>
  <c r="AP393" i="19"/>
  <c r="AP394" i="19"/>
  <c r="AP395" i="19"/>
  <c r="AP397" i="19"/>
  <c r="AP398" i="19"/>
  <c r="AP399" i="19"/>
  <c r="AP400" i="19"/>
  <c r="AP401" i="19"/>
  <c r="AP402" i="19"/>
  <c r="AP403" i="19"/>
  <c r="AP405" i="19"/>
  <c r="AP406" i="19"/>
  <c r="AP407" i="19"/>
  <c r="AP408" i="19"/>
  <c r="AP409" i="19"/>
  <c r="AP410" i="19"/>
  <c r="AP411" i="19"/>
  <c r="AP412" i="19"/>
  <c r="AP413" i="19"/>
  <c r="AP414" i="19"/>
  <c r="AP415" i="19"/>
  <c r="AP416" i="19"/>
  <c r="AP417" i="19"/>
  <c r="AP418" i="19"/>
  <c r="AP419" i="19"/>
  <c r="AP420" i="19"/>
  <c r="AP421" i="19"/>
  <c r="AP422" i="19"/>
  <c r="AP423" i="19"/>
  <c r="AP424" i="19"/>
  <c r="AP425" i="19"/>
  <c r="AP426" i="19"/>
  <c r="AP427" i="19"/>
  <c r="AP428" i="19"/>
  <c r="AP429" i="19"/>
  <c r="AP430" i="19"/>
  <c r="AP431" i="19"/>
  <c r="AP432" i="19"/>
  <c r="AP433" i="19"/>
  <c r="AP434" i="19"/>
  <c r="AP435" i="19"/>
  <c r="AP436" i="19"/>
  <c r="AP437" i="19"/>
  <c r="AP438" i="19"/>
  <c r="AP439" i="19"/>
  <c r="AP441" i="19"/>
  <c r="AP442" i="19"/>
  <c r="AP443" i="19"/>
  <c r="AP444" i="19"/>
  <c r="AP445" i="19"/>
  <c r="AP446" i="19"/>
  <c r="AP447" i="19"/>
  <c r="AP448" i="19"/>
  <c r="AP449" i="19"/>
  <c r="AP450" i="19"/>
  <c r="AP451" i="19"/>
  <c r="AP452" i="19"/>
  <c r="AP453" i="19"/>
  <c r="AP454" i="19"/>
  <c r="AP456" i="19"/>
  <c r="AP457" i="19"/>
  <c r="AP458" i="19"/>
  <c r="AP459" i="19"/>
  <c r="AP460" i="19"/>
  <c r="AP461" i="19"/>
  <c r="AP462" i="19"/>
  <c r="AP463" i="19"/>
  <c r="AP464" i="19"/>
  <c r="AP465" i="19"/>
  <c r="AP466" i="19"/>
  <c r="AP467" i="19"/>
  <c r="AP468" i="19"/>
  <c r="AP469" i="19"/>
  <c r="AP470" i="19"/>
  <c r="AP471" i="19"/>
  <c r="AP472" i="19"/>
  <c r="AP473" i="19"/>
  <c r="AP474" i="19"/>
  <c r="AP475" i="19"/>
  <c r="AP476" i="19"/>
  <c r="AP477" i="19"/>
  <c r="AP478" i="19"/>
  <c r="AP479" i="19"/>
  <c r="AP480" i="19"/>
  <c r="AP481" i="19"/>
  <c r="AP482" i="19"/>
  <c r="AP483" i="19"/>
  <c r="AP484" i="19"/>
  <c r="AP485" i="19"/>
  <c r="AP486" i="19"/>
  <c r="AP487" i="19"/>
  <c r="AP488" i="19"/>
  <c r="AP489" i="19"/>
  <c r="AP490" i="19"/>
  <c r="AP491" i="19"/>
  <c r="AP492" i="19"/>
  <c r="AP493" i="19"/>
  <c r="AP494" i="19"/>
  <c r="AP495" i="19"/>
  <c r="AP496" i="19"/>
  <c r="AP497" i="19"/>
  <c r="AP498" i="19"/>
  <c r="AP500" i="19"/>
  <c r="AP501" i="19"/>
  <c r="AP502" i="19"/>
  <c r="AP503" i="19"/>
  <c r="AP504" i="19"/>
  <c r="AP505" i="19"/>
  <c r="AP506" i="19"/>
  <c r="AP507" i="19"/>
  <c r="AP509" i="19"/>
  <c r="AP510" i="19"/>
  <c r="AP511" i="19"/>
  <c r="AP512" i="19"/>
  <c r="AP513" i="19"/>
  <c r="AP514" i="19"/>
  <c r="AP515" i="19"/>
  <c r="AP516" i="19"/>
  <c r="AP517" i="19"/>
  <c r="AP518" i="19"/>
  <c r="AP519" i="19"/>
  <c r="AP520" i="19"/>
  <c r="AP521" i="19"/>
  <c r="AP522" i="19"/>
  <c r="AP523" i="19"/>
  <c r="AP524" i="19"/>
  <c r="AP525" i="19"/>
  <c r="AP526" i="19"/>
  <c r="AP527" i="19"/>
  <c r="AP528" i="19"/>
  <c r="AP529" i="19"/>
  <c r="AP530" i="19"/>
  <c r="AP531" i="19"/>
  <c r="AP532" i="19"/>
  <c r="AP533" i="19"/>
  <c r="AP534" i="19"/>
  <c r="AP535" i="19"/>
  <c r="AP536" i="19"/>
  <c r="AP537" i="19"/>
  <c r="AP538" i="19"/>
  <c r="AP539" i="19"/>
  <c r="AP540" i="19"/>
  <c r="AP541" i="19"/>
  <c r="AP542" i="19"/>
  <c r="AP543" i="19"/>
  <c r="AP544" i="19"/>
  <c r="AP545" i="19"/>
  <c r="AP546" i="19"/>
  <c r="AP547" i="19"/>
  <c r="AP548" i="19"/>
  <c r="AP549" i="19"/>
  <c r="AP550" i="19"/>
  <c r="AP3" i="16"/>
  <c r="AP4" i="16"/>
  <c r="AP5" i="16"/>
  <c r="AP6" i="16"/>
  <c r="AP7" i="16"/>
  <c r="AP8" i="16"/>
  <c r="AP9" i="16"/>
  <c r="AP10" i="16"/>
  <c r="AP11" i="16"/>
  <c r="AP12" i="16"/>
  <c r="AP13" i="16"/>
  <c r="AP15" i="16"/>
  <c r="AP16" i="16"/>
  <c r="AP17" i="16"/>
  <c r="AP18" i="16"/>
  <c r="AP19" i="16"/>
  <c r="AP20" i="16"/>
  <c r="AP21" i="16"/>
  <c r="AP22" i="16"/>
  <c r="AP23" i="16"/>
  <c r="AP24" i="16"/>
  <c r="AP25" i="16"/>
  <c r="AP26" i="16"/>
  <c r="AP27" i="16"/>
  <c r="AP28" i="16"/>
  <c r="AP29" i="16"/>
  <c r="AP30" i="16"/>
  <c r="AP31" i="16"/>
  <c r="AP32" i="16"/>
  <c r="AP33" i="16"/>
  <c r="AP34" i="16"/>
  <c r="AP35" i="16"/>
  <c r="AP36" i="16"/>
  <c r="AP37" i="16"/>
  <c r="AP38" i="16"/>
  <c r="AP39" i="16"/>
  <c r="AP40" i="16"/>
  <c r="AP41" i="16"/>
  <c r="AP42" i="16"/>
  <c r="AP43" i="16"/>
  <c r="AP44" i="16"/>
  <c r="AP45" i="16"/>
  <c r="AP46" i="16"/>
  <c r="AP47" i="16"/>
  <c r="AP48" i="16"/>
  <c r="AP49" i="16"/>
  <c r="AP50" i="16"/>
  <c r="AP51" i="16"/>
  <c r="AP52" i="16"/>
  <c r="AP53" i="16"/>
  <c r="AP54" i="16"/>
  <c r="AP55" i="16"/>
  <c r="AP56" i="16"/>
  <c r="AP57" i="16"/>
  <c r="AP58" i="16"/>
  <c r="AP59" i="16"/>
  <c r="AP60" i="16"/>
  <c r="AP61" i="16"/>
  <c r="AP62" i="16"/>
  <c r="AP63" i="16"/>
  <c r="AP64" i="16"/>
  <c r="AP65" i="16"/>
  <c r="AP66" i="16"/>
  <c r="AP67" i="16"/>
  <c r="AP68" i="16"/>
  <c r="AP69" i="16"/>
  <c r="AP70" i="16"/>
  <c r="AP71" i="16"/>
  <c r="AP72" i="16"/>
  <c r="AP73" i="16"/>
  <c r="AP74" i="16"/>
  <c r="AP75" i="16"/>
  <c r="AP76" i="16"/>
  <c r="AP77" i="16"/>
  <c r="AP78" i="16"/>
  <c r="AP79" i="16"/>
  <c r="AP80" i="16"/>
  <c r="AP81" i="16"/>
  <c r="AP82" i="16"/>
  <c r="AP83" i="16"/>
  <c r="AP84" i="16"/>
  <c r="AP85" i="16"/>
  <c r="AP86" i="16"/>
  <c r="AP87" i="16"/>
  <c r="AP88" i="16"/>
  <c r="AP89" i="16"/>
  <c r="AP90" i="16"/>
  <c r="AP91" i="16"/>
  <c r="AP92" i="16"/>
  <c r="AP93" i="16"/>
  <c r="AP95" i="16"/>
  <c r="AP96" i="16"/>
  <c r="AP97" i="16"/>
  <c r="AP98" i="16"/>
  <c r="AP99" i="16"/>
  <c r="AP100" i="16"/>
  <c r="AP101" i="16"/>
  <c r="AP102" i="16"/>
  <c r="AP103" i="16"/>
  <c r="AP104" i="16"/>
  <c r="AP105" i="16"/>
  <c r="AP106" i="16"/>
  <c r="AP107" i="16"/>
  <c r="AP108" i="16"/>
  <c r="AP109" i="16"/>
  <c r="AP110" i="16"/>
  <c r="AP111" i="16"/>
  <c r="AP112" i="16"/>
  <c r="AP113" i="16"/>
  <c r="AP114" i="16"/>
  <c r="AP115" i="16"/>
  <c r="AP116" i="16"/>
  <c r="AP117" i="16"/>
  <c r="AP118" i="16"/>
  <c r="AP119" i="16"/>
  <c r="AP120" i="16"/>
  <c r="AP121" i="16"/>
  <c r="AP122" i="16"/>
  <c r="AP123" i="16"/>
  <c r="AP124" i="16"/>
  <c r="AP125" i="16"/>
  <c r="AP126" i="16"/>
  <c r="AP127" i="16"/>
  <c r="AP128" i="16"/>
  <c r="AP129" i="16"/>
  <c r="AP130" i="16"/>
  <c r="AP131" i="16"/>
  <c r="AP132" i="16"/>
  <c r="AP133" i="16"/>
  <c r="AP134" i="16"/>
  <c r="AP135" i="16"/>
  <c r="AP136" i="16"/>
  <c r="AP137" i="16"/>
  <c r="AP138" i="16"/>
  <c r="AP139" i="16"/>
  <c r="AP140" i="16"/>
  <c r="AP141" i="16"/>
  <c r="AP142" i="16"/>
  <c r="AP143" i="16"/>
  <c r="AP144" i="16"/>
  <c r="AP145" i="16"/>
  <c r="AP146" i="16"/>
  <c r="AP147" i="16"/>
  <c r="AP148" i="16"/>
  <c r="AP149" i="16"/>
  <c r="AP150" i="16"/>
  <c r="AP151" i="16"/>
  <c r="AP152" i="16"/>
  <c r="AP153" i="16"/>
  <c r="AP154" i="16"/>
  <c r="AP155" i="16"/>
  <c r="AP156" i="16"/>
  <c r="AP157" i="16"/>
  <c r="AP158" i="16"/>
  <c r="AP159" i="16"/>
  <c r="AP160" i="16"/>
  <c r="AP161" i="16"/>
  <c r="AP162" i="16"/>
  <c r="AP163" i="16"/>
  <c r="AP164" i="16"/>
  <c r="AP165" i="16"/>
  <c r="AP166" i="16"/>
  <c r="AP167" i="16"/>
  <c r="AP168" i="16"/>
  <c r="AP169" i="16"/>
  <c r="AP170" i="16"/>
  <c r="AP171" i="16"/>
  <c r="AP172" i="16"/>
  <c r="AP173" i="16"/>
  <c r="AP174" i="16"/>
  <c r="AP175" i="16"/>
  <c r="AP176" i="16"/>
  <c r="AP177" i="16"/>
  <c r="AP178" i="16"/>
  <c r="AP179" i="16"/>
  <c r="AP180" i="16"/>
  <c r="AP181" i="16"/>
  <c r="AP182" i="16"/>
  <c r="AP183" i="16"/>
  <c r="AP184" i="16"/>
  <c r="AP185" i="16"/>
  <c r="AP186" i="16"/>
  <c r="AP187" i="16"/>
  <c r="AP188" i="16"/>
  <c r="AP189" i="16"/>
  <c r="AP190" i="16"/>
  <c r="AP191" i="16"/>
  <c r="AP192" i="16"/>
  <c r="AP193" i="16"/>
  <c r="AP194" i="16"/>
  <c r="AP195" i="16"/>
  <c r="AP196" i="16"/>
  <c r="AP197" i="16"/>
  <c r="AP198" i="16"/>
  <c r="AP199" i="16"/>
  <c r="AP200" i="16"/>
  <c r="AP201" i="16"/>
  <c r="AP202" i="16"/>
  <c r="AP203" i="16"/>
  <c r="AP204" i="16"/>
  <c r="AP205" i="16"/>
  <c r="AP206" i="16"/>
  <c r="AP207" i="16"/>
  <c r="AP208" i="16"/>
  <c r="AP209" i="16"/>
  <c r="AP211" i="16"/>
  <c r="AP212" i="16"/>
  <c r="AP213" i="16"/>
  <c r="AP214" i="16"/>
  <c r="AP215" i="16"/>
  <c r="AP216" i="16"/>
  <c r="AP217" i="16"/>
  <c r="AP218" i="16"/>
  <c r="AP219" i="16"/>
  <c r="AP220" i="16"/>
  <c r="AP221" i="16"/>
  <c r="AP222" i="16"/>
  <c r="AP223" i="16"/>
  <c r="AP224" i="16"/>
  <c r="AP225" i="16"/>
  <c r="AP226" i="16"/>
  <c r="AP227" i="16"/>
  <c r="AP228" i="16"/>
  <c r="AP229" i="16"/>
  <c r="AP230" i="16"/>
  <c r="AP231" i="16"/>
  <c r="AP232" i="16"/>
  <c r="AP233" i="16"/>
  <c r="AP234" i="16"/>
  <c r="AP235" i="16"/>
  <c r="AP236" i="16"/>
  <c r="AP237" i="16"/>
  <c r="AP238" i="16"/>
  <c r="AP240" i="16"/>
  <c r="AP241" i="16"/>
  <c r="AP242" i="16"/>
  <c r="AP243" i="16"/>
  <c r="AP244" i="16"/>
  <c r="AP245" i="16"/>
  <c r="AP246" i="16"/>
  <c r="AP247" i="16"/>
  <c r="AP248" i="16"/>
  <c r="AP249" i="16"/>
  <c r="AP250" i="16"/>
  <c r="AP251" i="16"/>
  <c r="AP252" i="16"/>
  <c r="AP253" i="16"/>
  <c r="AP254" i="16"/>
  <c r="AP255" i="16"/>
  <c r="AP256" i="16"/>
  <c r="AP257" i="16"/>
  <c r="AP258" i="16"/>
  <c r="AP259" i="16"/>
  <c r="AP260" i="16"/>
  <c r="AP261" i="16"/>
  <c r="AP262" i="16"/>
  <c r="AP263" i="16"/>
  <c r="AP264" i="16"/>
  <c r="AP265" i="16"/>
  <c r="AP266" i="16"/>
  <c r="AP267" i="16"/>
  <c r="AP268" i="16"/>
  <c r="AP269" i="16"/>
  <c r="AP270" i="16"/>
  <c r="AP271" i="16"/>
  <c r="AP272" i="16"/>
  <c r="AP273" i="16"/>
  <c r="AP274" i="16"/>
  <c r="AP275" i="16"/>
  <c r="AP277" i="16"/>
  <c r="AP278" i="16"/>
  <c r="AP279" i="16"/>
  <c r="AP280" i="16"/>
  <c r="AP281" i="16"/>
  <c r="AP285" i="16"/>
  <c r="AP286" i="16"/>
  <c r="AP289" i="16"/>
  <c r="AP292" i="16"/>
  <c r="AP293" i="16"/>
  <c r="AP295" i="16"/>
  <c r="AP296" i="16"/>
  <c r="AP298" i="16"/>
  <c r="AP299" i="16"/>
  <c r="AP300" i="16"/>
  <c r="AP301" i="16"/>
  <c r="AP302" i="16"/>
  <c r="AP303" i="16"/>
  <c r="AP304" i="16"/>
  <c r="AP305" i="16"/>
  <c r="AP306" i="16"/>
  <c r="AP307" i="16"/>
  <c r="AP308" i="16"/>
  <c r="AP309" i="16"/>
  <c r="AP310" i="16"/>
  <c r="AP311" i="16"/>
  <c r="AP312" i="16"/>
  <c r="AP313" i="16"/>
  <c r="AP314" i="16"/>
  <c r="AP315" i="16"/>
  <c r="AP316" i="16"/>
  <c r="AP317" i="16"/>
  <c r="AP318" i="16"/>
  <c r="AP321" i="16"/>
  <c r="AP322" i="16"/>
  <c r="AP323" i="16"/>
  <c r="AP324" i="16"/>
  <c r="AP325" i="16"/>
  <c r="AP326" i="16"/>
  <c r="AP327" i="16"/>
  <c r="AP328" i="16"/>
  <c r="AP329" i="16"/>
  <c r="AP331" i="16"/>
  <c r="AP332" i="16"/>
  <c r="AP333" i="16"/>
  <c r="AP334" i="16"/>
  <c r="AP335" i="16"/>
  <c r="AP336" i="16"/>
  <c r="AP337" i="16"/>
  <c r="AP338" i="16"/>
  <c r="AP339" i="16"/>
  <c r="AP340" i="16"/>
  <c r="AP341" i="16"/>
  <c r="AP342" i="16"/>
  <c r="AP343" i="16"/>
  <c r="AP344" i="16"/>
  <c r="AP345" i="16"/>
  <c r="AP346" i="16"/>
  <c r="AP347" i="16"/>
  <c r="AP348" i="16"/>
  <c r="AP349" i="16"/>
  <c r="AP3" i="26"/>
  <c r="AP4" i="26"/>
  <c r="AP5" i="26"/>
  <c r="AP6" i="26"/>
  <c r="AP7" i="26"/>
  <c r="AP8" i="26"/>
  <c r="AP9" i="26"/>
  <c r="AP10" i="26"/>
  <c r="AP11" i="26"/>
  <c r="AP12" i="26"/>
  <c r="AP13" i="26"/>
  <c r="AP14" i="26"/>
  <c r="AP15" i="26"/>
  <c r="AP16" i="26"/>
  <c r="AP18" i="26"/>
  <c r="AP21" i="26"/>
  <c r="AP22" i="26"/>
  <c r="AP23" i="26"/>
  <c r="AP24" i="26"/>
  <c r="AP25" i="26"/>
  <c r="AP26" i="26"/>
  <c r="AP28" i="26"/>
  <c r="AP30" i="26"/>
  <c r="AP31" i="26"/>
  <c r="AP32" i="26"/>
  <c r="AP33" i="26"/>
  <c r="AP34" i="26"/>
  <c r="AP35" i="26"/>
  <c r="AP36" i="26"/>
  <c r="AP37" i="26"/>
  <c r="AP38" i="26"/>
  <c r="AP39" i="26"/>
  <c r="AP40" i="26"/>
  <c r="AP41" i="26"/>
  <c r="AP42" i="26"/>
  <c r="AP43" i="26"/>
  <c r="AP44" i="26"/>
  <c r="AP45" i="26"/>
  <c r="AP46" i="26"/>
  <c r="AP47" i="26"/>
  <c r="AP48" i="26"/>
  <c r="AP49" i="26"/>
  <c r="AP50" i="26"/>
  <c r="AP51" i="26"/>
  <c r="AP52" i="26"/>
  <c r="AP53" i="26"/>
  <c r="AP54" i="26"/>
  <c r="AP55" i="26"/>
  <c r="AP56" i="26"/>
  <c r="AP57" i="26"/>
  <c r="AP58" i="26"/>
  <c r="AP59" i="26"/>
  <c r="AP60" i="26"/>
  <c r="AP61" i="26"/>
  <c r="AP62" i="26"/>
  <c r="AP63" i="26"/>
  <c r="AP64" i="26"/>
  <c r="AP65" i="26"/>
  <c r="AP66" i="26"/>
  <c r="AP67" i="26"/>
  <c r="AP68" i="26"/>
  <c r="AP69" i="26"/>
  <c r="AP70" i="26"/>
  <c r="AP71" i="26"/>
  <c r="AP72" i="26"/>
  <c r="AP73" i="26"/>
  <c r="AP74" i="26"/>
  <c r="AP77" i="26"/>
  <c r="AP78" i="26"/>
  <c r="AP79" i="26"/>
  <c r="AP80" i="26"/>
  <c r="AP81" i="26"/>
  <c r="AP82" i="26"/>
  <c r="AP83" i="26"/>
  <c r="AP84" i="26"/>
  <c r="AP85" i="26"/>
  <c r="AP86" i="26"/>
  <c r="AP87" i="26"/>
  <c r="AP88" i="26"/>
  <c r="AP89" i="26"/>
  <c r="AP90" i="26"/>
  <c r="AP91" i="26"/>
  <c r="AP92" i="26"/>
  <c r="AP93" i="26"/>
  <c r="AP94" i="26"/>
  <c r="AP95" i="26"/>
  <c r="AP96" i="26"/>
  <c r="AP97" i="26"/>
  <c r="AP98" i="26"/>
  <c r="AP99" i="26"/>
  <c r="AP100" i="26"/>
  <c r="AP101" i="26"/>
  <c r="AP102" i="26"/>
  <c r="AP103" i="26"/>
  <c r="AP104" i="26"/>
  <c r="AP106" i="26"/>
  <c r="AP107" i="26"/>
  <c r="AP108" i="26"/>
  <c r="AP109" i="26"/>
  <c r="AP110" i="26"/>
  <c r="AP111" i="26"/>
  <c r="AP112" i="26"/>
  <c r="AP113" i="26"/>
  <c r="AP114" i="26"/>
  <c r="AP115" i="26"/>
  <c r="AP116" i="26"/>
  <c r="AP117" i="26"/>
  <c r="AP118" i="26"/>
  <c r="AP119" i="26"/>
  <c r="AP120" i="26"/>
  <c r="AP121" i="26"/>
  <c r="AP122" i="26"/>
  <c r="AP123" i="26"/>
  <c r="AP124" i="26"/>
  <c r="AP125" i="26"/>
  <c r="AP126" i="26"/>
  <c r="AP127" i="26"/>
  <c r="AP128" i="26"/>
  <c r="AP129" i="26"/>
  <c r="AP130" i="26"/>
  <c r="AP131" i="26"/>
  <c r="AP132" i="26"/>
  <c r="AP133" i="26"/>
  <c r="AP134" i="26"/>
  <c r="AP135" i="26"/>
  <c r="AP136" i="26"/>
  <c r="AP137" i="26"/>
  <c r="AP138" i="26"/>
  <c r="AP139" i="26"/>
  <c r="AP140" i="26"/>
  <c r="AP141" i="26"/>
  <c r="AP142" i="26"/>
  <c r="AP143" i="26"/>
  <c r="AP144" i="26"/>
  <c r="AP145" i="26"/>
  <c r="AP146" i="26"/>
  <c r="AP147" i="26"/>
  <c r="AP148" i="26"/>
  <c r="AP149" i="26"/>
  <c r="AP150" i="26"/>
  <c r="AP151" i="26"/>
  <c r="AP152" i="26"/>
  <c r="AP153" i="26"/>
  <c r="AP154" i="26"/>
  <c r="AP155" i="26"/>
  <c r="AP156" i="26"/>
  <c r="AP157" i="26"/>
  <c r="AP158" i="26"/>
  <c r="AP159" i="26"/>
  <c r="AP160" i="26"/>
  <c r="AP161" i="26"/>
  <c r="AP162" i="26"/>
  <c r="AP163" i="26"/>
  <c r="AP164" i="26"/>
  <c r="AP165" i="26"/>
  <c r="AP166" i="26"/>
  <c r="AP167" i="26"/>
  <c r="AP168" i="26"/>
  <c r="AP169" i="26"/>
  <c r="AP170" i="26"/>
  <c r="AP171" i="26"/>
  <c r="AP172" i="26"/>
  <c r="AP173" i="26"/>
  <c r="AP174" i="26"/>
  <c r="AP175" i="26"/>
  <c r="AP176" i="26"/>
  <c r="AP177" i="26"/>
  <c r="AP178" i="26"/>
  <c r="AP179" i="26"/>
  <c r="AP180" i="26"/>
  <c r="AP181" i="26"/>
  <c r="AP182" i="26"/>
  <c r="AP183" i="26"/>
  <c r="AP184" i="26"/>
  <c r="AP185" i="26"/>
  <c r="AP186" i="26"/>
  <c r="AP187" i="26"/>
  <c r="AP188" i="26"/>
  <c r="AP189" i="26"/>
  <c r="AP190" i="26"/>
  <c r="AP191" i="26"/>
  <c r="AP192" i="26"/>
  <c r="AP193" i="26"/>
  <c r="AP194" i="26"/>
  <c r="AP195" i="26"/>
  <c r="AP196" i="26"/>
  <c r="AP197" i="26"/>
  <c r="AP198" i="26"/>
  <c r="AP199" i="26"/>
  <c r="AP200" i="26"/>
  <c r="AP201" i="26"/>
  <c r="AP202" i="26"/>
  <c r="AP203" i="26"/>
  <c r="AP204" i="26"/>
  <c r="AP205" i="26"/>
  <c r="AP206" i="26"/>
  <c r="AP207" i="26"/>
  <c r="AP208" i="26"/>
  <c r="AP209" i="26"/>
  <c r="AP210" i="26"/>
  <c r="AP211" i="26"/>
  <c r="AP212" i="26"/>
  <c r="AP213" i="26"/>
  <c r="AP214" i="26"/>
  <c r="AP215" i="26"/>
  <c r="AP216" i="26"/>
  <c r="AP217" i="26"/>
  <c r="AP218" i="26"/>
  <c r="AP219" i="26"/>
  <c r="AP220" i="26"/>
  <c r="AP221" i="26"/>
  <c r="AP222" i="26"/>
  <c r="AP223" i="26"/>
  <c r="AP225" i="26"/>
  <c r="AP226" i="26"/>
  <c r="AP227" i="26"/>
  <c r="AP229" i="26"/>
  <c r="AP230" i="26"/>
  <c r="AP231" i="26"/>
  <c r="AP232" i="26"/>
  <c r="AP233" i="26"/>
  <c r="AP234" i="26"/>
  <c r="AP235" i="26"/>
  <c r="AP236" i="26"/>
  <c r="AP237" i="26"/>
  <c r="AP238" i="26"/>
  <c r="AP239" i="26"/>
  <c r="AP240" i="26"/>
  <c r="AP241" i="26"/>
  <c r="AP242" i="26"/>
  <c r="AP243" i="26"/>
  <c r="AP244" i="26"/>
  <c r="AP245" i="26"/>
  <c r="AP246" i="26"/>
  <c r="AP247" i="26"/>
  <c r="AP248" i="26"/>
  <c r="AP249" i="26"/>
  <c r="AP250" i="26"/>
  <c r="AP251" i="26"/>
  <c r="AP252" i="26"/>
  <c r="AP253" i="26"/>
  <c r="AP254" i="26"/>
  <c r="AP255" i="26"/>
  <c r="AP256" i="26"/>
  <c r="AP257" i="26"/>
  <c r="AP258" i="26"/>
  <c r="AP259" i="26"/>
  <c r="AP260" i="26"/>
  <c r="AP261" i="26"/>
  <c r="AP262" i="26"/>
  <c r="AP263" i="26"/>
  <c r="AP264" i="26"/>
  <c r="AP265" i="26"/>
  <c r="AP266" i="26"/>
  <c r="AP267" i="26"/>
  <c r="AP268" i="26"/>
  <c r="AP269" i="26"/>
  <c r="AP270" i="26"/>
  <c r="AP271" i="26"/>
  <c r="AP272" i="26"/>
  <c r="AP273" i="26"/>
  <c r="AP274" i="26"/>
  <c r="AP275" i="26"/>
  <c r="AP276" i="26"/>
  <c r="AP278" i="26"/>
  <c r="AP280" i="26"/>
  <c r="AP281" i="26"/>
  <c r="AP282" i="26"/>
  <c r="AP283" i="26"/>
  <c r="AP284" i="26"/>
  <c r="AP285" i="26"/>
  <c r="AP286" i="26"/>
  <c r="AP287" i="26"/>
  <c r="AP288" i="26"/>
  <c r="AP289" i="26"/>
  <c r="AP290" i="26"/>
  <c r="AP291" i="26"/>
  <c r="AP292" i="26"/>
  <c r="AP293" i="26"/>
  <c r="AP294" i="26"/>
  <c r="AP295" i="26"/>
  <c r="AP296" i="26"/>
  <c r="AP297" i="26"/>
  <c r="AP298" i="26"/>
  <c r="AP299" i="26"/>
  <c r="AP300" i="26"/>
  <c r="AP301" i="26"/>
  <c r="AP302" i="26"/>
  <c r="AP303" i="26"/>
  <c r="AP304" i="26"/>
  <c r="AP305" i="26"/>
  <c r="AP306" i="26"/>
  <c r="AP308" i="26"/>
  <c r="AP309" i="26"/>
  <c r="AP310" i="26"/>
  <c r="AP311" i="26"/>
  <c r="AP312" i="26"/>
  <c r="AP313" i="26"/>
  <c r="AP314" i="26"/>
  <c r="AP315" i="26"/>
  <c r="AP316" i="26"/>
  <c r="AP317" i="26"/>
  <c r="AP318" i="26"/>
  <c r="AP319" i="26"/>
  <c r="AP320" i="26"/>
  <c r="AP321" i="26"/>
  <c r="AP322" i="26"/>
  <c r="AP323" i="26"/>
  <c r="AP324" i="26"/>
  <c r="AP325" i="26"/>
  <c r="AP326" i="26"/>
  <c r="AP327" i="26"/>
  <c r="AP328" i="26"/>
  <c r="AP329" i="26"/>
  <c r="AP330" i="26"/>
  <c r="AP331" i="26"/>
  <c r="AP332" i="26"/>
  <c r="AP333" i="26"/>
  <c r="AP334" i="26"/>
  <c r="AP335" i="26"/>
  <c r="AP336" i="26"/>
  <c r="AP337" i="26"/>
  <c r="AP339" i="26"/>
  <c r="AP340" i="26"/>
  <c r="AP342" i="26"/>
  <c r="AP343" i="26"/>
  <c r="AP344" i="26"/>
  <c r="AP346" i="26"/>
  <c r="AP347" i="26"/>
  <c r="AP348" i="26"/>
  <c r="AP349" i="26"/>
  <c r="AP350" i="26"/>
  <c r="AP351" i="26"/>
  <c r="AP352" i="26"/>
  <c r="AP353" i="26"/>
  <c r="AP354" i="26"/>
  <c r="AP355" i="26"/>
  <c r="AP356" i="26"/>
  <c r="AP357" i="26"/>
  <c r="AP358" i="26"/>
  <c r="AP359" i="26"/>
  <c r="AP360" i="26"/>
  <c r="AP361" i="26"/>
  <c r="AP362" i="26"/>
  <c r="AP363" i="26"/>
  <c r="AP364" i="26"/>
  <c r="AP365" i="26"/>
  <c r="AP366" i="26"/>
  <c r="AP367" i="26"/>
  <c r="AP369" i="26"/>
  <c r="AP370" i="26"/>
  <c r="AP371" i="26"/>
  <c r="AP372" i="26"/>
  <c r="AP373" i="26"/>
  <c r="AP374" i="26"/>
  <c r="AP375" i="26"/>
  <c r="AP376" i="26"/>
  <c r="AP378" i="26"/>
  <c r="AP379" i="26"/>
  <c r="AP380" i="26"/>
  <c r="AP381" i="26"/>
  <c r="AP382" i="26"/>
  <c r="AP383" i="26"/>
  <c r="AP384" i="26"/>
  <c r="AP385" i="26"/>
  <c r="AP386" i="26"/>
  <c r="AP387" i="26"/>
  <c r="AP388" i="26"/>
  <c r="AP389" i="26"/>
  <c r="AP390" i="26"/>
  <c r="AP391" i="26"/>
  <c r="AP392" i="26"/>
  <c r="AP393" i="26"/>
  <c r="AP394" i="26"/>
  <c r="AP396" i="26"/>
  <c r="AP397" i="26"/>
  <c r="AP398" i="26"/>
  <c r="AP399" i="26"/>
  <c r="AP400" i="26"/>
  <c r="AP401" i="26"/>
  <c r="AP402" i="26"/>
  <c r="AP404" i="26"/>
  <c r="AP405" i="26"/>
  <c r="AP406" i="26"/>
  <c r="AP407" i="26"/>
  <c r="AP408" i="26"/>
  <c r="AP409" i="26"/>
  <c r="AP410" i="26"/>
  <c r="AP411" i="26"/>
  <c r="AP412" i="26"/>
  <c r="AP413" i="26"/>
  <c r="AP414" i="26"/>
  <c r="AP415" i="26"/>
  <c r="AP416" i="26"/>
  <c r="AP417" i="26"/>
  <c r="AP418" i="26"/>
  <c r="AP419" i="26"/>
  <c r="AP421" i="26"/>
  <c r="AP422" i="26"/>
  <c r="AP423" i="26"/>
  <c r="AP424" i="26"/>
  <c r="AP425" i="26"/>
  <c r="AP426" i="26"/>
  <c r="AP427" i="26"/>
  <c r="AP428" i="26"/>
  <c r="AP429" i="26"/>
  <c r="AP430" i="26"/>
  <c r="AP431" i="26"/>
  <c r="AP432" i="26"/>
  <c r="AP433" i="26"/>
  <c r="AP434" i="26"/>
  <c r="AP435" i="26"/>
  <c r="AP436" i="26"/>
  <c r="AP437" i="26"/>
  <c r="AP438" i="26"/>
  <c r="AP439" i="26"/>
  <c r="AP440" i="26"/>
  <c r="AP441" i="26"/>
  <c r="AP442" i="26"/>
  <c r="AP443" i="26"/>
  <c r="AP444" i="26"/>
  <c r="AP445" i="26"/>
  <c r="AP446" i="26"/>
  <c r="AP447" i="26"/>
  <c r="AP448" i="26"/>
  <c r="AP449" i="26"/>
  <c r="AP450" i="26"/>
  <c r="AP451" i="26"/>
  <c r="AP452" i="26"/>
  <c r="AP453" i="26"/>
  <c r="AP454" i="26"/>
  <c r="AP455" i="26"/>
  <c r="AP456" i="26"/>
  <c r="AP457" i="26"/>
  <c r="AP458" i="26"/>
  <c r="AP459" i="26"/>
  <c r="AP460" i="26"/>
  <c r="AP461" i="26"/>
  <c r="AP462" i="26"/>
  <c r="AP463" i="26"/>
  <c r="AP464" i="26"/>
  <c r="AP465" i="26"/>
  <c r="AP466" i="26"/>
  <c r="AP467" i="26"/>
  <c r="AP468" i="26"/>
  <c r="AP470" i="26"/>
  <c r="AP471" i="26"/>
  <c r="AP472" i="26"/>
  <c r="AP473" i="26"/>
  <c r="AP474" i="26"/>
  <c r="AP475" i="26"/>
  <c r="AP476" i="26"/>
  <c r="AP477" i="26"/>
  <c r="AP478" i="26"/>
  <c r="AP479" i="26"/>
  <c r="AP480" i="26"/>
  <c r="AP481" i="26"/>
  <c r="AP482" i="26"/>
  <c r="AP483" i="26"/>
  <c r="AP484" i="26"/>
  <c r="AP485" i="26"/>
  <c r="AP486" i="26"/>
  <c r="AP487" i="26"/>
  <c r="AP488" i="26"/>
  <c r="AP489" i="26"/>
  <c r="AP490" i="26"/>
  <c r="AP491" i="26"/>
  <c r="AP492" i="26"/>
  <c r="AP493" i="26"/>
  <c r="AP494" i="26"/>
  <c r="AP495" i="26"/>
  <c r="AP496" i="26"/>
  <c r="AP497" i="26"/>
  <c r="AP498" i="26"/>
  <c r="AP499" i="26"/>
  <c r="AP500" i="26"/>
  <c r="AP501" i="26"/>
  <c r="AP502" i="26"/>
  <c r="AP503" i="26"/>
  <c r="AP504" i="26"/>
  <c r="AP505" i="26"/>
  <c r="AP506" i="26"/>
  <c r="AP507" i="26"/>
  <c r="AP508" i="26"/>
  <c r="AP509" i="26"/>
  <c r="AP510" i="26"/>
  <c r="AP511" i="26"/>
  <c r="AP514" i="26"/>
  <c r="AP517" i="26"/>
  <c r="AP518" i="26"/>
  <c r="AP519" i="26"/>
  <c r="AP521" i="26"/>
  <c r="AP522" i="26"/>
  <c r="AP524" i="26"/>
  <c r="AP526" i="26"/>
  <c r="AP527" i="26"/>
  <c r="AP529" i="26"/>
  <c r="AP533" i="26"/>
  <c r="AP534" i="26"/>
  <c r="AP535" i="26"/>
  <c r="AP537" i="26"/>
  <c r="AP539" i="26"/>
  <c r="AP540" i="26"/>
  <c r="AP541" i="26"/>
  <c r="AP542" i="26"/>
  <c r="AP543" i="26"/>
  <c r="AP544" i="26"/>
  <c r="AP545" i="26"/>
  <c r="AP546" i="26"/>
  <c r="AP547" i="26"/>
  <c r="AP548" i="26"/>
  <c r="AP549" i="26"/>
  <c r="AP550" i="26"/>
  <c r="AP551" i="26"/>
  <c r="AP552" i="26"/>
  <c r="AP553" i="26"/>
  <c r="AP554" i="26"/>
  <c r="AP555" i="26"/>
  <c r="AP556" i="26"/>
  <c r="AP557" i="26"/>
  <c r="AP558" i="26"/>
  <c r="AP559" i="26"/>
  <c r="AP560" i="26"/>
  <c r="AP561" i="26"/>
  <c r="AP562" i="26"/>
  <c r="AP563" i="26"/>
  <c r="AP564" i="26"/>
  <c r="AP565" i="26"/>
  <c r="AP566" i="26"/>
  <c r="AP568" i="26"/>
  <c r="AP569" i="26"/>
  <c r="AP570" i="26"/>
  <c r="AP571" i="26"/>
  <c r="AP572" i="26"/>
  <c r="AP573" i="26"/>
  <c r="AP574" i="26"/>
  <c r="AP575" i="26"/>
  <c r="AP576" i="26"/>
  <c r="AP577" i="26"/>
  <c r="AP578" i="26"/>
  <c r="AP579" i="26"/>
  <c r="AP580" i="26"/>
  <c r="AP581" i="26"/>
  <c r="AP582" i="26"/>
  <c r="AP583" i="26"/>
  <c r="AP584" i="26"/>
  <c r="AP585" i="26"/>
  <c r="AP586" i="26"/>
  <c r="AP587" i="26"/>
  <c r="AP588" i="26"/>
  <c r="AP3" i="27"/>
  <c r="AP4" i="27"/>
  <c r="AP5" i="27"/>
  <c r="AP6" i="27"/>
  <c r="AP7" i="27"/>
  <c r="AP8" i="27"/>
  <c r="AP9" i="27"/>
  <c r="AP10" i="27"/>
  <c r="AP12" i="27"/>
  <c r="AP13" i="27"/>
  <c r="AP14" i="27"/>
  <c r="AP16" i="27"/>
  <c r="AP18" i="27"/>
  <c r="AP19" i="27"/>
  <c r="AP20" i="27"/>
  <c r="AP21" i="27"/>
  <c r="AP22" i="27"/>
  <c r="AP23" i="27"/>
  <c r="AP24" i="27"/>
  <c r="AP25" i="27"/>
  <c r="AP26" i="27"/>
  <c r="AP27" i="27"/>
  <c r="AP28" i="27"/>
  <c r="AP29" i="27"/>
  <c r="AP30" i="27"/>
  <c r="AP31" i="27"/>
  <c r="AP32" i="27"/>
  <c r="AP33" i="27"/>
  <c r="AP34" i="27"/>
  <c r="AP35" i="27"/>
  <c r="AP36" i="27"/>
  <c r="AP37" i="27"/>
  <c r="AP38" i="27"/>
  <c r="AP39" i="27"/>
  <c r="AP40" i="27"/>
  <c r="AP41" i="27"/>
  <c r="AP42" i="27"/>
  <c r="AP43" i="27"/>
  <c r="AP44" i="27"/>
  <c r="AP45" i="27"/>
  <c r="AP46" i="27"/>
  <c r="AP48" i="27"/>
  <c r="AP49" i="27"/>
  <c r="AP50" i="27"/>
  <c r="AP51" i="27"/>
  <c r="AP52" i="27"/>
  <c r="AP53" i="27"/>
  <c r="AP54" i="27"/>
  <c r="AP55" i="27"/>
  <c r="AP57" i="27"/>
  <c r="AP58" i="27"/>
  <c r="AP59" i="27"/>
  <c r="AP60" i="27"/>
  <c r="AP61" i="27"/>
  <c r="AP62" i="27"/>
  <c r="AP63" i="27"/>
  <c r="AP64" i="27"/>
  <c r="AP65" i="27"/>
  <c r="AP66" i="27"/>
  <c r="AP67" i="27"/>
  <c r="AP68" i="27"/>
  <c r="AP69" i="27"/>
  <c r="AP70" i="27"/>
  <c r="AP71" i="27"/>
  <c r="AP72" i="27"/>
  <c r="AP73" i="27"/>
  <c r="AP74" i="27"/>
  <c r="AP75" i="27"/>
  <c r="AP76" i="27"/>
  <c r="AP78" i="27"/>
  <c r="AP79" i="27"/>
  <c r="AP81" i="27"/>
  <c r="AP82" i="27"/>
  <c r="AP83" i="27"/>
  <c r="AP84" i="27"/>
  <c r="AP85" i="27"/>
  <c r="AP86" i="27"/>
  <c r="AP87" i="27"/>
  <c r="AP90" i="27"/>
  <c r="AP91" i="27"/>
  <c r="AP92" i="27"/>
  <c r="AP94" i="27"/>
  <c r="AP95" i="27"/>
  <c r="AP96" i="27"/>
  <c r="AP97" i="27"/>
  <c r="AP98" i="27"/>
  <c r="AP100" i="27"/>
  <c r="AP101" i="27"/>
  <c r="AP102" i="27"/>
  <c r="AP103" i="27"/>
  <c r="AP104" i="27"/>
  <c r="AP105" i="27"/>
  <c r="AP106" i="27"/>
  <c r="AP107" i="27"/>
  <c r="AP108" i="27"/>
  <c r="AP109" i="27"/>
  <c r="AP110" i="27"/>
  <c r="AP111" i="27"/>
  <c r="AP112" i="27"/>
  <c r="AP113" i="27"/>
  <c r="AP114" i="27"/>
  <c r="AP115" i="27"/>
  <c r="AP116" i="27"/>
  <c r="AP117" i="27"/>
  <c r="AP118" i="27"/>
  <c r="AP119" i="27"/>
  <c r="AP120" i="27"/>
  <c r="AP121" i="27"/>
  <c r="AP122" i="27"/>
  <c r="AP123" i="27"/>
  <c r="AP124" i="27"/>
  <c r="AP126" i="27"/>
  <c r="AP127" i="27"/>
  <c r="AP128" i="27"/>
  <c r="AP129" i="27"/>
  <c r="AP130" i="27"/>
  <c r="AP131" i="27"/>
  <c r="AP132" i="27"/>
  <c r="AP133" i="27"/>
  <c r="AP134" i="27"/>
  <c r="AP135" i="27"/>
  <c r="AP136" i="27"/>
  <c r="AP137" i="27"/>
  <c r="AP139" i="27"/>
  <c r="AP140" i="27"/>
  <c r="AP141" i="27"/>
  <c r="AP142" i="27"/>
  <c r="AP143" i="27"/>
  <c r="AP144" i="27"/>
  <c r="AP145" i="27"/>
  <c r="AP146" i="27"/>
  <c r="AP147" i="27"/>
  <c r="AP148" i="27"/>
  <c r="AP149" i="27"/>
  <c r="AP150" i="27"/>
  <c r="AP151" i="27"/>
  <c r="AP152" i="27"/>
  <c r="AP153" i="27"/>
  <c r="AP154" i="27"/>
  <c r="AP155" i="27"/>
  <c r="AP156" i="27"/>
  <c r="AP157" i="27"/>
  <c r="AP158" i="27"/>
  <c r="AP159" i="27"/>
  <c r="AP160" i="27"/>
  <c r="AP161" i="27"/>
  <c r="AP162" i="27"/>
  <c r="AP163" i="27"/>
  <c r="AP164" i="27"/>
  <c r="AP165" i="27"/>
  <c r="AP166" i="27"/>
  <c r="AP167" i="27"/>
  <c r="AP168" i="27"/>
  <c r="AP169" i="27"/>
  <c r="AP170" i="27"/>
  <c r="AP172" i="27"/>
  <c r="AP173" i="27"/>
  <c r="AP174" i="27"/>
  <c r="AP175" i="27"/>
  <c r="AP176" i="27"/>
  <c r="AP177" i="27"/>
  <c r="AP179" i="27"/>
  <c r="AP180" i="27"/>
  <c r="AP181" i="27"/>
  <c r="AP182" i="27"/>
  <c r="AP183" i="27"/>
  <c r="AP184" i="27"/>
  <c r="AP185" i="27"/>
  <c r="AP186" i="27"/>
  <c r="AP187" i="27"/>
  <c r="AP188" i="27"/>
  <c r="AP189" i="27"/>
  <c r="AP190" i="27"/>
  <c r="AP191" i="27"/>
  <c r="AP192" i="27"/>
  <c r="AP193" i="27"/>
  <c r="AP194" i="27"/>
  <c r="AP195" i="27"/>
  <c r="AP196" i="27"/>
  <c r="AP197" i="27"/>
  <c r="AP198" i="27"/>
  <c r="AP200" i="27"/>
  <c r="AP201" i="27"/>
  <c r="AP202" i="27"/>
  <c r="AP203" i="27"/>
  <c r="AP204" i="27"/>
  <c r="AP205" i="27"/>
  <c r="AP206" i="27"/>
  <c r="AP207" i="27"/>
  <c r="AP209" i="27"/>
  <c r="AP210" i="27"/>
  <c r="AP211" i="27"/>
  <c r="AP212" i="27"/>
  <c r="AP213" i="27"/>
  <c r="AP214" i="27"/>
  <c r="AP215" i="27"/>
  <c r="AP216" i="27"/>
  <c r="AP217" i="27"/>
  <c r="AP219" i="27"/>
  <c r="AP220" i="27"/>
  <c r="AP221" i="27"/>
  <c r="AP222" i="27"/>
  <c r="AP223" i="27"/>
  <c r="AP225" i="27"/>
  <c r="AP226" i="27"/>
  <c r="AP227" i="27"/>
  <c r="AP228" i="27"/>
  <c r="AP229" i="27"/>
  <c r="AP230" i="27"/>
  <c r="AP231" i="27"/>
  <c r="AP232" i="27"/>
  <c r="AP233" i="27"/>
  <c r="AP234" i="27"/>
  <c r="AP235" i="27"/>
  <c r="AP236" i="27"/>
  <c r="AP237" i="27"/>
  <c r="AP238" i="27"/>
  <c r="AP239" i="27"/>
  <c r="AP240" i="27"/>
  <c r="AP242" i="27"/>
  <c r="AP243" i="27"/>
  <c r="AP245" i="27"/>
  <c r="AP246" i="27"/>
  <c r="AP247" i="27"/>
  <c r="AP248" i="27"/>
  <c r="AP250" i="27"/>
  <c r="AP251" i="27"/>
  <c r="AP252" i="27"/>
  <c r="AP253" i="27"/>
  <c r="AP254" i="27"/>
  <c r="AP255" i="27"/>
  <c r="AP256" i="27"/>
  <c r="AP257" i="27"/>
  <c r="AP258" i="27"/>
  <c r="AP259" i="27"/>
  <c r="AP260" i="27"/>
  <c r="AP261" i="27"/>
  <c r="AP262" i="27"/>
  <c r="AP264" i="27"/>
  <c r="AP265" i="27"/>
  <c r="AP267" i="27"/>
  <c r="AP268" i="27"/>
  <c r="AP269" i="27"/>
  <c r="AP270" i="27"/>
  <c r="AP271" i="27"/>
  <c r="AP272" i="27"/>
  <c r="AP273" i="27"/>
  <c r="AP274" i="27"/>
  <c r="AP275" i="27"/>
  <c r="AP276" i="27"/>
  <c r="AP277" i="27"/>
  <c r="AP278" i="27"/>
  <c r="AP279" i="27"/>
  <c r="AP280" i="27"/>
  <c r="AP281" i="27"/>
  <c r="AP282" i="27"/>
  <c r="AP283" i="27"/>
  <c r="AP284" i="27"/>
  <c r="AP285" i="27"/>
  <c r="AP286" i="27"/>
  <c r="AP288" i="27"/>
  <c r="AP289" i="27"/>
  <c r="AP291" i="27"/>
  <c r="AP293" i="27"/>
  <c r="AP294" i="27"/>
  <c r="AP295" i="27"/>
  <c r="AP296" i="27"/>
  <c r="AP297" i="27"/>
  <c r="AP299" i="27"/>
  <c r="AP300" i="27"/>
  <c r="AP301" i="27"/>
  <c r="AP302" i="27"/>
  <c r="AP303" i="27"/>
  <c r="AP304" i="27"/>
  <c r="AP305" i="27"/>
  <c r="AP306" i="27"/>
  <c r="AP307" i="27"/>
  <c r="AP308" i="27"/>
  <c r="AP309" i="27"/>
  <c r="AP310" i="27"/>
  <c r="AP311" i="27"/>
  <c r="AP312" i="27"/>
  <c r="AP313" i="27"/>
  <c r="AP314" i="27"/>
  <c r="AP315" i="27"/>
  <c r="AP316" i="27"/>
  <c r="AP317" i="27"/>
  <c r="AP318" i="27"/>
  <c r="AP319" i="27"/>
  <c r="AP320" i="27"/>
  <c r="AP321" i="27"/>
  <c r="AP322" i="27"/>
  <c r="AP323" i="27"/>
  <c r="AP324" i="27"/>
  <c r="AP325" i="27"/>
  <c r="AP327" i="27"/>
  <c r="AP329" i="27"/>
  <c r="AP330" i="27"/>
  <c r="AP331" i="27"/>
  <c r="AP332" i="27"/>
  <c r="AP333" i="27"/>
  <c r="AP334" i="27"/>
  <c r="AP335" i="27"/>
  <c r="AP336" i="27"/>
  <c r="AP337" i="27"/>
  <c r="AP338" i="27"/>
  <c r="AP339" i="27"/>
  <c r="AP340" i="27"/>
  <c r="AP341" i="27"/>
  <c r="AP343" i="27"/>
  <c r="AP344" i="27"/>
  <c r="AP345" i="27"/>
  <c r="AP346" i="27"/>
  <c r="AP348" i="27"/>
  <c r="AP349" i="27"/>
  <c r="AP351" i="27"/>
  <c r="AP352" i="27"/>
  <c r="AP353" i="27"/>
  <c r="AP354" i="27"/>
  <c r="AP356" i="27"/>
  <c r="AP357" i="27"/>
  <c r="AP358" i="27"/>
  <c r="AP359" i="27"/>
  <c r="AP360" i="27"/>
  <c r="AP361" i="27"/>
  <c r="AP362" i="27"/>
  <c r="AP363" i="27"/>
  <c r="AP364" i="27"/>
  <c r="AP365" i="27"/>
  <c r="AP366" i="27"/>
  <c r="AP367" i="27"/>
  <c r="AP368" i="27"/>
  <c r="AP369" i="27"/>
  <c r="AP370" i="27"/>
  <c r="AP371" i="27"/>
  <c r="AP372" i="27"/>
  <c r="AP373" i="27"/>
  <c r="AP374" i="27"/>
  <c r="AP375" i="27"/>
  <c r="AP376" i="27"/>
  <c r="AP377" i="27"/>
  <c r="AP378" i="27"/>
  <c r="AP380" i="27"/>
  <c r="AP381" i="27"/>
  <c r="AP382" i="27"/>
  <c r="AP383" i="27"/>
  <c r="AP384" i="27"/>
  <c r="AP385" i="27"/>
  <c r="AP386" i="27"/>
  <c r="AP387" i="27"/>
  <c r="AP388" i="27"/>
  <c r="AP389" i="27"/>
  <c r="AP391" i="27"/>
  <c r="AP392" i="27"/>
  <c r="AP393" i="27"/>
  <c r="AP394" i="27"/>
  <c r="AP395" i="27"/>
  <c r="AP396" i="27"/>
  <c r="AP398" i="27"/>
  <c r="AP399" i="27"/>
  <c r="AP400" i="27"/>
  <c r="AP401" i="27"/>
  <c r="AP402" i="27"/>
  <c r="AP403" i="27"/>
  <c r="AP404" i="27"/>
  <c r="AP405" i="27"/>
  <c r="AP406" i="27"/>
  <c r="AP407" i="27"/>
  <c r="AP408" i="27"/>
  <c r="AP409" i="27"/>
  <c r="AP410" i="27"/>
  <c r="AP411" i="27"/>
  <c r="AP412" i="27"/>
  <c r="AP413" i="27"/>
  <c r="AP414" i="27"/>
  <c r="AP415" i="27"/>
  <c r="AP416" i="27"/>
  <c r="AP417" i="27"/>
  <c r="AP418" i="27"/>
  <c r="AP419" i="27"/>
  <c r="AP420" i="27"/>
  <c r="AP421" i="27"/>
  <c r="AP422" i="27"/>
  <c r="AP424" i="27"/>
  <c r="AP426" i="27"/>
  <c r="AP427" i="27"/>
  <c r="AP428" i="27"/>
  <c r="AP429" i="27"/>
  <c r="AP430" i="27"/>
  <c r="AP431" i="27"/>
  <c r="AP432" i="27"/>
  <c r="AP433" i="27"/>
  <c r="AP434" i="27"/>
  <c r="AP435" i="27"/>
  <c r="AP436" i="27"/>
  <c r="AP437" i="27"/>
  <c r="AP438" i="27"/>
  <c r="AP439" i="27"/>
  <c r="AP440" i="27"/>
  <c r="AP441" i="27"/>
  <c r="AP442" i="27"/>
  <c r="AP443" i="27"/>
  <c r="AP444" i="27"/>
  <c r="AP445" i="27"/>
  <c r="AP446" i="27"/>
  <c r="AP447" i="27"/>
  <c r="AP448" i="27"/>
  <c r="AP450" i="27"/>
  <c r="AP451" i="27"/>
  <c r="AP452" i="27"/>
  <c r="AP453" i="27"/>
  <c r="AP454" i="27"/>
  <c r="AP455" i="27"/>
  <c r="AP456" i="27"/>
  <c r="AP457" i="27"/>
  <c r="AP458" i="27"/>
  <c r="AP459" i="27"/>
  <c r="AP460" i="27"/>
  <c r="AP461" i="27"/>
  <c r="AP462" i="27"/>
  <c r="AP463" i="27"/>
  <c r="AP464" i="27"/>
  <c r="AP465" i="27"/>
  <c r="AP466" i="27"/>
  <c r="AP467" i="27"/>
  <c r="AP468" i="27"/>
  <c r="AP469" i="27"/>
  <c r="AP470" i="27"/>
  <c r="AP471" i="27"/>
  <c r="AP472" i="27"/>
  <c r="AP473" i="27"/>
  <c r="AP474" i="27"/>
  <c r="AP475" i="27"/>
  <c r="AP476" i="27"/>
  <c r="AP477" i="27"/>
  <c r="AP478" i="27"/>
  <c r="AP479" i="27"/>
  <c r="AP2" i="27"/>
  <c r="AP2" i="26"/>
  <c r="AP2" i="16"/>
  <c r="AP2" i="19"/>
  <c r="AP2" i="18"/>
  <c r="AP2" i="15"/>
  <c r="AP2" i="8"/>
  <c r="AI3" i="8"/>
  <c r="AI4" i="8"/>
  <c r="AI5" i="8"/>
  <c r="AI6" i="8"/>
  <c r="AI7" i="8"/>
  <c r="AI8" i="8"/>
  <c r="AI9" i="8"/>
  <c r="AI10" i="8"/>
  <c r="AI11" i="8"/>
  <c r="AI12" i="8"/>
  <c r="AI13" i="8"/>
  <c r="AI14" i="8"/>
  <c r="AI15" i="8"/>
  <c r="AI16" i="8"/>
  <c r="AI17" i="8"/>
  <c r="AI18" i="8"/>
  <c r="AI19" i="8"/>
  <c r="AI20" i="8"/>
  <c r="AI21" i="8"/>
  <c r="AI22" i="8"/>
  <c r="AI23" i="8"/>
  <c r="AI24" i="8"/>
  <c r="AI25" i="8"/>
  <c r="AI26" i="8"/>
  <c r="AI27" i="8"/>
  <c r="AI28" i="8"/>
  <c r="AI29" i="8"/>
  <c r="AI30" i="8"/>
  <c r="AI31" i="8"/>
  <c r="AI32" i="8"/>
  <c r="AI33" i="8"/>
  <c r="AI34" i="8"/>
  <c r="AI35" i="8"/>
  <c r="AP35" i="8" s="1"/>
  <c r="AI36" i="8"/>
  <c r="AI37" i="8"/>
  <c r="AI38" i="8"/>
  <c r="AP38" i="8" s="1"/>
  <c r="AI39" i="8"/>
  <c r="AI40" i="8"/>
  <c r="AI41" i="8"/>
  <c r="AI42" i="8"/>
  <c r="AI43" i="8"/>
  <c r="AI44" i="8"/>
  <c r="AI45" i="8"/>
  <c r="AI46" i="8"/>
  <c r="AI47" i="8"/>
  <c r="AI48" i="8"/>
  <c r="AI49" i="8"/>
  <c r="AI50" i="8"/>
  <c r="AI51" i="8"/>
  <c r="AP51" i="8" s="1"/>
  <c r="AI52" i="8"/>
  <c r="AI53" i="8"/>
  <c r="AP53" i="8" s="1"/>
  <c r="AI54" i="8"/>
  <c r="AI55" i="8"/>
  <c r="AI56" i="8"/>
  <c r="AI57" i="8"/>
  <c r="AI58" i="8"/>
  <c r="AP58" i="8" s="1"/>
  <c r="AI59" i="8"/>
  <c r="AP59" i="8" s="1"/>
  <c r="AI60" i="8"/>
  <c r="AI61" i="8"/>
  <c r="AI62" i="8"/>
  <c r="AI63" i="8"/>
  <c r="AI64" i="8"/>
  <c r="AI65" i="8"/>
  <c r="AI66" i="8"/>
  <c r="AI67" i="8"/>
  <c r="AI68" i="8"/>
  <c r="AI69" i="8"/>
  <c r="AI70" i="8"/>
  <c r="AI71" i="8"/>
  <c r="AI72" i="8"/>
  <c r="AI73" i="8"/>
  <c r="AI74" i="8"/>
  <c r="AI75" i="8"/>
  <c r="AI76" i="8"/>
  <c r="AI77" i="8"/>
  <c r="AI78" i="8"/>
  <c r="AI79" i="8"/>
  <c r="AI80" i="8"/>
  <c r="AI81" i="8"/>
  <c r="AI82" i="8"/>
  <c r="AI83" i="8"/>
  <c r="AI84" i="8"/>
  <c r="AI85" i="8"/>
  <c r="AI86" i="8"/>
  <c r="AI87" i="8"/>
  <c r="AI88" i="8"/>
  <c r="AI89" i="8"/>
  <c r="AI90" i="8"/>
  <c r="AI91" i="8"/>
  <c r="AI92" i="8"/>
  <c r="AI93" i="8"/>
  <c r="AI94" i="8"/>
  <c r="AI95" i="8"/>
  <c r="AI96" i="8"/>
  <c r="AI97" i="8"/>
  <c r="AI98" i="8"/>
  <c r="AI99" i="8"/>
  <c r="AP99" i="8" s="1"/>
  <c r="AI100" i="8"/>
  <c r="AI101" i="8"/>
  <c r="AI102" i="8"/>
  <c r="AI103" i="8"/>
  <c r="AI104" i="8"/>
  <c r="AI105" i="8"/>
  <c r="AI106" i="8"/>
  <c r="AI107" i="8"/>
  <c r="AI108" i="8"/>
  <c r="AP108" i="8" s="1"/>
  <c r="AI109" i="8"/>
  <c r="AI110" i="8"/>
  <c r="AI111" i="8"/>
  <c r="AI112" i="8"/>
  <c r="AI113" i="8"/>
  <c r="AI114" i="8"/>
  <c r="AI115" i="8"/>
  <c r="AI116" i="8"/>
  <c r="AI117" i="8"/>
  <c r="AI118" i="8"/>
  <c r="AI119" i="8"/>
  <c r="AI120" i="8"/>
  <c r="AI121" i="8"/>
  <c r="AI122" i="8"/>
  <c r="AI123" i="8"/>
  <c r="AI124" i="8"/>
  <c r="AI125" i="8"/>
  <c r="AI126" i="8"/>
  <c r="AI127" i="8"/>
  <c r="AI128" i="8"/>
  <c r="AI129" i="8"/>
  <c r="AI130" i="8"/>
  <c r="AI131" i="8"/>
  <c r="AP131" i="8" s="1"/>
  <c r="AI132" i="8"/>
  <c r="AI133" i="8"/>
  <c r="AI134" i="8"/>
  <c r="AI135" i="8"/>
  <c r="AI136" i="8"/>
  <c r="AI137" i="8"/>
  <c r="AI138" i="8"/>
  <c r="AI139" i="8"/>
  <c r="AI140" i="8"/>
  <c r="AI141" i="8"/>
  <c r="AI142" i="8"/>
  <c r="AP142" i="8" s="1"/>
  <c r="AI143" i="8"/>
  <c r="AI144" i="8"/>
  <c r="AI145" i="8"/>
  <c r="AI146" i="8"/>
  <c r="AI147" i="8"/>
  <c r="AI148" i="8"/>
  <c r="AI149" i="8"/>
  <c r="AI150" i="8"/>
  <c r="AI151" i="8"/>
  <c r="AI152" i="8"/>
  <c r="AI153" i="8"/>
  <c r="AI154" i="8"/>
  <c r="AI155" i="8"/>
  <c r="AI156" i="8"/>
  <c r="AI157" i="8"/>
  <c r="AI158" i="8"/>
  <c r="AI159" i="8"/>
  <c r="AI160" i="8"/>
  <c r="AI161" i="8"/>
  <c r="AP161" i="8" s="1"/>
  <c r="AI162" i="8"/>
  <c r="AI163" i="8"/>
  <c r="AI164" i="8"/>
  <c r="AI165" i="8"/>
  <c r="AI166" i="8"/>
  <c r="AI167" i="8"/>
  <c r="AI168" i="8"/>
  <c r="AI169" i="8"/>
  <c r="AI170" i="8"/>
  <c r="AI171" i="8"/>
  <c r="AI172" i="8"/>
  <c r="AI173" i="8"/>
  <c r="AP173" i="8" s="1"/>
  <c r="AI174" i="8"/>
  <c r="AI175" i="8"/>
  <c r="AP175" i="8" s="1"/>
  <c r="AI176" i="8"/>
  <c r="AI177" i="8"/>
  <c r="AI178" i="8"/>
  <c r="AI179" i="8"/>
  <c r="AI180" i="8"/>
  <c r="AI181" i="8"/>
  <c r="AI182" i="8"/>
  <c r="AI183" i="8"/>
  <c r="AI184" i="8"/>
  <c r="AI185" i="8"/>
  <c r="AI186" i="8"/>
  <c r="AP186" i="8" s="1"/>
  <c r="AI187" i="8"/>
  <c r="AI188" i="8"/>
  <c r="AI189" i="8"/>
  <c r="AI190" i="8"/>
  <c r="AI191" i="8"/>
  <c r="AI192" i="8"/>
  <c r="AI193" i="8"/>
  <c r="AI194" i="8"/>
  <c r="AI195" i="8"/>
  <c r="AP195" i="8" s="1"/>
  <c r="AI196" i="8"/>
  <c r="AI197" i="8"/>
  <c r="AI198" i="8"/>
  <c r="AP198" i="8" s="1"/>
  <c r="AI199" i="8"/>
  <c r="AI200" i="8"/>
  <c r="AI201" i="8"/>
  <c r="AP201" i="8" s="1"/>
  <c r="AI202" i="8"/>
  <c r="AI203" i="8"/>
  <c r="AI204" i="8"/>
  <c r="AI205" i="8"/>
  <c r="AI206" i="8"/>
  <c r="AI207" i="8"/>
  <c r="AI208" i="8"/>
  <c r="AI209" i="8"/>
  <c r="AI210" i="8"/>
  <c r="AI211" i="8"/>
  <c r="AI212" i="8"/>
  <c r="AI213" i="8"/>
  <c r="AI214" i="8"/>
  <c r="AI215" i="8"/>
  <c r="AI216" i="8"/>
  <c r="AI217" i="8"/>
  <c r="AI218" i="8"/>
  <c r="AI219" i="8"/>
  <c r="AP219" i="8" s="1"/>
  <c r="AI220" i="8"/>
  <c r="AI221" i="8"/>
  <c r="AI222" i="8"/>
  <c r="AI223" i="8"/>
  <c r="AI224" i="8"/>
  <c r="AI225" i="8"/>
  <c r="AI226" i="8"/>
  <c r="AI227" i="8"/>
  <c r="AI228" i="8"/>
  <c r="AI229" i="8"/>
  <c r="AP229" i="8" s="1"/>
  <c r="AI230" i="8"/>
  <c r="AI231" i="8"/>
  <c r="AI232" i="8"/>
  <c r="AI233" i="8"/>
  <c r="AP233" i="8" s="1"/>
  <c r="AI234" i="8"/>
  <c r="AI235" i="8"/>
  <c r="AI236" i="8"/>
  <c r="AI237" i="8"/>
  <c r="AI238" i="8"/>
  <c r="AI239" i="8"/>
  <c r="AP239" i="8" s="1"/>
  <c r="AI240" i="8"/>
  <c r="AI241" i="8"/>
  <c r="AI242" i="8"/>
  <c r="AI243" i="8"/>
  <c r="AI244" i="8"/>
  <c r="AI245" i="8"/>
  <c r="AI246" i="8"/>
  <c r="AI247" i="8"/>
  <c r="AI248" i="8"/>
  <c r="AI249" i="8"/>
  <c r="AI250" i="8"/>
  <c r="AI251" i="8"/>
  <c r="AI252" i="8"/>
  <c r="AI253" i="8"/>
  <c r="AI254" i="8"/>
  <c r="AI255" i="8"/>
  <c r="AI256" i="8"/>
  <c r="AI257" i="8"/>
  <c r="AI258" i="8"/>
  <c r="AI259" i="8"/>
  <c r="AI260" i="8"/>
  <c r="AI261" i="8"/>
  <c r="AI262" i="8"/>
  <c r="AI263" i="8"/>
  <c r="AP263" i="8" s="1"/>
  <c r="AI264" i="8"/>
  <c r="AI265" i="8"/>
  <c r="AI266" i="8"/>
  <c r="AI267" i="8"/>
  <c r="AP267" i="8" s="1"/>
  <c r="AI268" i="8"/>
  <c r="AI269" i="8"/>
  <c r="AI270" i="8"/>
  <c r="AI271" i="8"/>
  <c r="AI272" i="8"/>
  <c r="AI273" i="8"/>
  <c r="AI274" i="8"/>
  <c r="AI275" i="8"/>
  <c r="AI276" i="8"/>
  <c r="AI277" i="8"/>
  <c r="AI278" i="8"/>
  <c r="AI279" i="8"/>
  <c r="AI280" i="8"/>
  <c r="AI281" i="8"/>
  <c r="AI282" i="8"/>
  <c r="AI283" i="8"/>
  <c r="AI284" i="8"/>
  <c r="AI285" i="8"/>
  <c r="AI286" i="8"/>
  <c r="AI287" i="8"/>
  <c r="AI288" i="8"/>
  <c r="AI289" i="8"/>
  <c r="AI290" i="8"/>
  <c r="AI291" i="8"/>
  <c r="AI292" i="8"/>
  <c r="AI293" i="8"/>
  <c r="AI294" i="8"/>
  <c r="AI295" i="8"/>
  <c r="AI296" i="8"/>
  <c r="AI297" i="8"/>
  <c r="AI298" i="8"/>
  <c r="AI299" i="8"/>
  <c r="AI3" i="15"/>
  <c r="AI4" i="15"/>
  <c r="AI5" i="15"/>
  <c r="AI6" i="15"/>
  <c r="AI7" i="15"/>
  <c r="AI8" i="15"/>
  <c r="AI9" i="15"/>
  <c r="AI10" i="15"/>
  <c r="AI11" i="15"/>
  <c r="AI12" i="15"/>
  <c r="AI13" i="15"/>
  <c r="AI14" i="15"/>
  <c r="AI15" i="15"/>
  <c r="AI16" i="15"/>
  <c r="AI17" i="15"/>
  <c r="AI18" i="15"/>
  <c r="AI19" i="15"/>
  <c r="AI20" i="15"/>
  <c r="AI21" i="15"/>
  <c r="AP21" i="15" s="1"/>
  <c r="AI22" i="15"/>
  <c r="AI23" i="15"/>
  <c r="AI24" i="15"/>
  <c r="AI25" i="15"/>
  <c r="AI26" i="15"/>
  <c r="AI27" i="15"/>
  <c r="AI28" i="15"/>
  <c r="AP28" i="15" s="1"/>
  <c r="AI29" i="15"/>
  <c r="AI30" i="15"/>
  <c r="AI31" i="15"/>
  <c r="AI32" i="15"/>
  <c r="AI33" i="15"/>
  <c r="AI34" i="15"/>
  <c r="AI35" i="15"/>
  <c r="AI36" i="15"/>
  <c r="AI37" i="15"/>
  <c r="AI38" i="15"/>
  <c r="AI39" i="15"/>
  <c r="AI40" i="15"/>
  <c r="AI41" i="15"/>
  <c r="AI42" i="15"/>
  <c r="AI43" i="15"/>
  <c r="AI44" i="15"/>
  <c r="AI45" i="15"/>
  <c r="AI46" i="15"/>
  <c r="AP46" i="15" s="1"/>
  <c r="AI47" i="15"/>
  <c r="AI48" i="15"/>
  <c r="AI49" i="15"/>
  <c r="AI50" i="15"/>
  <c r="AI51" i="15"/>
  <c r="AI52" i="15"/>
  <c r="AI53" i="15"/>
  <c r="AI54" i="15"/>
  <c r="AI55" i="15"/>
  <c r="AI56" i="15"/>
  <c r="AI57" i="15"/>
  <c r="AI58" i="15"/>
  <c r="AI59" i="15"/>
  <c r="AI60" i="15"/>
  <c r="AI61" i="15"/>
  <c r="AI62" i="15"/>
  <c r="AI63" i="15"/>
  <c r="AI64" i="15"/>
  <c r="AI65" i="15"/>
  <c r="AI66" i="15"/>
  <c r="AI67" i="15"/>
  <c r="AI68" i="15"/>
  <c r="AI69" i="15"/>
  <c r="AI70" i="15"/>
  <c r="AI71" i="15"/>
  <c r="AI72" i="15"/>
  <c r="AI73" i="15"/>
  <c r="AI74" i="15"/>
  <c r="AI75" i="15"/>
  <c r="AI76" i="15"/>
  <c r="AP76" i="15" s="1"/>
  <c r="AI77" i="15"/>
  <c r="AP77" i="15" s="1"/>
  <c r="AI78" i="15"/>
  <c r="AI79" i="15"/>
  <c r="AP79" i="15" s="1"/>
  <c r="AI80" i="15"/>
  <c r="AI81" i="15"/>
  <c r="AI82" i="15"/>
  <c r="AI83" i="15"/>
  <c r="AI84" i="15"/>
  <c r="AI85" i="15"/>
  <c r="AI86" i="15"/>
  <c r="AI87" i="15"/>
  <c r="AI88" i="15"/>
  <c r="AI89" i="15"/>
  <c r="AI90" i="15"/>
  <c r="AI91" i="15"/>
  <c r="AI92" i="15"/>
  <c r="AI93" i="15"/>
  <c r="AI94" i="15"/>
  <c r="AP94" i="15" s="1"/>
  <c r="AI95" i="15"/>
  <c r="AI96" i="15"/>
  <c r="AI97" i="15"/>
  <c r="AI98" i="15"/>
  <c r="AI99" i="15"/>
  <c r="AI100" i="15"/>
  <c r="AI101" i="15"/>
  <c r="AI102" i="15"/>
  <c r="AI103" i="15"/>
  <c r="AI104" i="15"/>
  <c r="AI105" i="15"/>
  <c r="AI106" i="15"/>
  <c r="AI107" i="15"/>
  <c r="AI108" i="15"/>
  <c r="AI109" i="15"/>
  <c r="AI110" i="15"/>
  <c r="AI111" i="15"/>
  <c r="AI112" i="15"/>
  <c r="AI113" i="15"/>
  <c r="AI114" i="15"/>
  <c r="AI115" i="15"/>
  <c r="AI116" i="15"/>
  <c r="AI117" i="15"/>
  <c r="AI118" i="15"/>
  <c r="AI119" i="15"/>
  <c r="AI120" i="15"/>
  <c r="AI121" i="15"/>
  <c r="AI122" i="15"/>
  <c r="AI123" i="15"/>
  <c r="AP123" i="15" s="1"/>
  <c r="AI124" i="15"/>
  <c r="AI125" i="15"/>
  <c r="AI126" i="15"/>
  <c r="AP126" i="15" s="1"/>
  <c r="AI127" i="15"/>
  <c r="AP127" i="15" s="1"/>
  <c r="AI128" i="15"/>
  <c r="AI129" i="15"/>
  <c r="AI130" i="15"/>
  <c r="AI131" i="15"/>
  <c r="AI132" i="15"/>
  <c r="AI133" i="15"/>
  <c r="AI134" i="15"/>
  <c r="AP134" i="15" s="1"/>
  <c r="AI135" i="15"/>
  <c r="AI136" i="15"/>
  <c r="AI137" i="15"/>
  <c r="AI138" i="15"/>
  <c r="AI139" i="15"/>
  <c r="AI140" i="15"/>
  <c r="AI141" i="15"/>
  <c r="AI142" i="15"/>
  <c r="AI143" i="15"/>
  <c r="AI144" i="15"/>
  <c r="AI145" i="15"/>
  <c r="AI146" i="15"/>
  <c r="AI147" i="15"/>
  <c r="AI148" i="15"/>
  <c r="AI149" i="15"/>
  <c r="AI150" i="15"/>
  <c r="AP150" i="15" s="1"/>
  <c r="AI151" i="15"/>
  <c r="AI152" i="15"/>
  <c r="AI153" i="15"/>
  <c r="AI154" i="15"/>
  <c r="AI155" i="15"/>
  <c r="AI156" i="15"/>
  <c r="AI157" i="15"/>
  <c r="AI158" i="15"/>
  <c r="AI159" i="15"/>
  <c r="AP159" i="15" s="1"/>
  <c r="AI160" i="15"/>
  <c r="AI161" i="15"/>
  <c r="AP161" i="15" s="1"/>
  <c r="AI162" i="15"/>
  <c r="AI163" i="15"/>
  <c r="AI164" i="15"/>
  <c r="AI165" i="15"/>
  <c r="AI166" i="15"/>
  <c r="AP166" i="15" s="1"/>
  <c r="AI167" i="15"/>
  <c r="AI168" i="15"/>
  <c r="AI169" i="15"/>
  <c r="AI170" i="15"/>
  <c r="AI171" i="15"/>
  <c r="AI172" i="15"/>
  <c r="AI173" i="15"/>
  <c r="AI174" i="15"/>
  <c r="AI175" i="15"/>
  <c r="AI176" i="15"/>
  <c r="AI177" i="15"/>
  <c r="AI178" i="15"/>
  <c r="AI179" i="15"/>
  <c r="AI180" i="15"/>
  <c r="AI181" i="15"/>
  <c r="AI182" i="15"/>
  <c r="AI183" i="15"/>
  <c r="AI184" i="15"/>
  <c r="AI185" i="15"/>
  <c r="AI186" i="15"/>
  <c r="AP186" i="15" s="1"/>
  <c r="AI187" i="15"/>
  <c r="AI188" i="15"/>
  <c r="AI189" i="15"/>
  <c r="AI190" i="15"/>
  <c r="AI191" i="15"/>
  <c r="AI192" i="15"/>
  <c r="AI193" i="15"/>
  <c r="AI194" i="15"/>
  <c r="AI195" i="15"/>
  <c r="AP195" i="15" s="1"/>
  <c r="AI196" i="15"/>
  <c r="AP196" i="15" s="1"/>
  <c r="AI197" i="15"/>
  <c r="AI198" i="15"/>
  <c r="AI199" i="15"/>
  <c r="AI200" i="15"/>
  <c r="AI201" i="15"/>
  <c r="AI202" i="15"/>
  <c r="AP202" i="15" s="1"/>
  <c r="AI203" i="15"/>
  <c r="AI204" i="15"/>
  <c r="AI205" i="15"/>
  <c r="AI206" i="15"/>
  <c r="AI207" i="15"/>
  <c r="AI208" i="15"/>
  <c r="AI209" i="15"/>
  <c r="AI210" i="15"/>
  <c r="AI211" i="15"/>
  <c r="AI212" i="15"/>
  <c r="AI213" i="15"/>
  <c r="AI214" i="15"/>
  <c r="AI215" i="15"/>
  <c r="AP215" i="15" s="1"/>
  <c r="AI216" i="15"/>
  <c r="AI217" i="15"/>
  <c r="AI218" i="15"/>
  <c r="AI219" i="15"/>
  <c r="AP219" i="15" s="1"/>
  <c r="AI220" i="15"/>
  <c r="AI221" i="15"/>
  <c r="AI222" i="15"/>
  <c r="AP222" i="15" s="1"/>
  <c r="AI223" i="15"/>
  <c r="AI224" i="15"/>
  <c r="AI225" i="15"/>
  <c r="AI226" i="15"/>
  <c r="AI227" i="15"/>
  <c r="AP227" i="15" s="1"/>
  <c r="AI228" i="15"/>
  <c r="AI229" i="15"/>
  <c r="AI230" i="15"/>
  <c r="AI231" i="15"/>
  <c r="AI232" i="15"/>
  <c r="AI233" i="15"/>
  <c r="AI234" i="15"/>
  <c r="AI235" i="15"/>
  <c r="AI236" i="15"/>
  <c r="AI237" i="15"/>
  <c r="AI238" i="15"/>
  <c r="AI239" i="15"/>
  <c r="AI240" i="15"/>
  <c r="AI241" i="15"/>
  <c r="AP241" i="15" s="1"/>
  <c r="AI242" i="15"/>
  <c r="AI243" i="15"/>
  <c r="AP243" i="15" s="1"/>
  <c r="AI244" i="15"/>
  <c r="AI245" i="15"/>
  <c r="AP245" i="15" s="1"/>
  <c r="AI246" i="15"/>
  <c r="AI247" i="15"/>
  <c r="AI248" i="15"/>
  <c r="AI249" i="15"/>
  <c r="AI250" i="15"/>
  <c r="AI251" i="15"/>
  <c r="AI252" i="15"/>
  <c r="AI253" i="15"/>
  <c r="AI254" i="15"/>
  <c r="AI255" i="15"/>
  <c r="AI256" i="15"/>
  <c r="AI257" i="15"/>
  <c r="AP257" i="15" s="1"/>
  <c r="AI258" i="15"/>
  <c r="AI259" i="15"/>
  <c r="AI260" i="15"/>
  <c r="AI261" i="15"/>
  <c r="AI262" i="15"/>
  <c r="AI263" i="15"/>
  <c r="AI264" i="15"/>
  <c r="AI265" i="15"/>
  <c r="AP265" i="15" s="1"/>
  <c r="AI266" i="15"/>
  <c r="AI267" i="15"/>
  <c r="AI268" i="15"/>
  <c r="AI269" i="15"/>
  <c r="AI270" i="15"/>
  <c r="AI271" i="15"/>
  <c r="AI272" i="15"/>
  <c r="AI273" i="15"/>
  <c r="AI274" i="15"/>
  <c r="AI275" i="15"/>
  <c r="AI276" i="15"/>
  <c r="AI277" i="15"/>
  <c r="AI278" i="15"/>
  <c r="AI279" i="15"/>
  <c r="AI280" i="15"/>
  <c r="AI281" i="15"/>
  <c r="AI282" i="15"/>
  <c r="AI283" i="15"/>
  <c r="AI284" i="15"/>
  <c r="AP284" i="15" s="1"/>
  <c r="AI285" i="15"/>
  <c r="AI286" i="15"/>
  <c r="AI287" i="15"/>
  <c r="AI288" i="15"/>
  <c r="AI289" i="15"/>
  <c r="AI290" i="15"/>
  <c r="AI291" i="15"/>
  <c r="AI292" i="15"/>
  <c r="AI293" i="15"/>
  <c r="AI294" i="15"/>
  <c r="AP294" i="15" s="1"/>
  <c r="AI295" i="15"/>
  <c r="AI296" i="15"/>
  <c r="AI297" i="15"/>
  <c r="AI298" i="15"/>
  <c r="AI299" i="15"/>
  <c r="AI300" i="15"/>
  <c r="AI301" i="15"/>
  <c r="AI302" i="15"/>
  <c r="AI303" i="15"/>
  <c r="AI304" i="15"/>
  <c r="AI305" i="15"/>
  <c r="AI306" i="15"/>
  <c r="AI307" i="15"/>
  <c r="AP307" i="15" s="1"/>
  <c r="AI308" i="15"/>
  <c r="AI309" i="15"/>
  <c r="AI310" i="15"/>
  <c r="AI311" i="15"/>
  <c r="AI312" i="15"/>
  <c r="AI313" i="15"/>
  <c r="AI314" i="15"/>
  <c r="AI315" i="15"/>
  <c r="AI316" i="15"/>
  <c r="AI317" i="15"/>
  <c r="AI318" i="15"/>
  <c r="AI319" i="15"/>
  <c r="AI320" i="15"/>
  <c r="AI321" i="15"/>
  <c r="AI322" i="15"/>
  <c r="AI323" i="15"/>
  <c r="AI324" i="15"/>
  <c r="AI325" i="15"/>
  <c r="AI3" i="18"/>
  <c r="AI4" i="18"/>
  <c r="AI5" i="18"/>
  <c r="AI6" i="18"/>
  <c r="AI7" i="18"/>
  <c r="AI8" i="18"/>
  <c r="AI9" i="18"/>
  <c r="AI10" i="18"/>
  <c r="AI11" i="18"/>
  <c r="AI12" i="18"/>
  <c r="AI13" i="18"/>
  <c r="AI14" i="18"/>
  <c r="AI15" i="18"/>
  <c r="AI16" i="18"/>
  <c r="AI17" i="18"/>
  <c r="AI18" i="18"/>
  <c r="AI19" i="18"/>
  <c r="AI20" i="18"/>
  <c r="AI21" i="18"/>
  <c r="AI22" i="18"/>
  <c r="AI23" i="18"/>
  <c r="AI24" i="18"/>
  <c r="AI25" i="18"/>
  <c r="AI26" i="18"/>
  <c r="AI27" i="18"/>
  <c r="AI28" i="18"/>
  <c r="AI29" i="18"/>
  <c r="AI30" i="18"/>
  <c r="AI31" i="18"/>
  <c r="AI32" i="18"/>
  <c r="AI33" i="18"/>
  <c r="AI34" i="18"/>
  <c r="AI35" i="18"/>
  <c r="AI36" i="18"/>
  <c r="AI37" i="18"/>
  <c r="AI38" i="18"/>
  <c r="AI39" i="18"/>
  <c r="AI40" i="18"/>
  <c r="AI41" i="18"/>
  <c r="AI42" i="18"/>
  <c r="AI43" i="18"/>
  <c r="AI44" i="18"/>
  <c r="AI45" i="18"/>
  <c r="AI46" i="18"/>
  <c r="AI47" i="18"/>
  <c r="AI48" i="18"/>
  <c r="AI49" i="18"/>
  <c r="AI50" i="18"/>
  <c r="AI51" i="18"/>
  <c r="AI52" i="18"/>
  <c r="AI53" i="18"/>
  <c r="AI54" i="18"/>
  <c r="AI55" i="18"/>
  <c r="AI56" i="18"/>
  <c r="AI57" i="18"/>
  <c r="AI58" i="18"/>
  <c r="AI59" i="18"/>
  <c r="AI60" i="18"/>
  <c r="AI61" i="18"/>
  <c r="AI62" i="18"/>
  <c r="AI63" i="18"/>
  <c r="AI64" i="18"/>
  <c r="AP64" i="18" s="1"/>
  <c r="AI65" i="18"/>
  <c r="AI66" i="18"/>
  <c r="AI67" i="18"/>
  <c r="AI68" i="18"/>
  <c r="AI69" i="18"/>
  <c r="AI70" i="18"/>
  <c r="AI71" i="18"/>
  <c r="AI72" i="18"/>
  <c r="AI73" i="18"/>
  <c r="AI74" i="18"/>
  <c r="AI75" i="18"/>
  <c r="AI76" i="18"/>
  <c r="AI77" i="18"/>
  <c r="AP77" i="18" s="1"/>
  <c r="AI78" i="18"/>
  <c r="AI79" i="18"/>
  <c r="AI80" i="18"/>
  <c r="AI81" i="18"/>
  <c r="AI82" i="18"/>
  <c r="AI83" i="18"/>
  <c r="AI84" i="18"/>
  <c r="AI85" i="18"/>
  <c r="AI86" i="18"/>
  <c r="AI87" i="18"/>
  <c r="AI88" i="18"/>
  <c r="AI89" i="18"/>
  <c r="AI90" i="18"/>
  <c r="AI91" i="18"/>
  <c r="AI92" i="18"/>
  <c r="AI93" i="18"/>
  <c r="AI94" i="18"/>
  <c r="AI95" i="18"/>
  <c r="AI96" i="18"/>
  <c r="AI97" i="18"/>
  <c r="AI98" i="18"/>
  <c r="AI99" i="18"/>
  <c r="AI100" i="18"/>
  <c r="AI101" i="18"/>
  <c r="AI102" i="18"/>
  <c r="AI103" i="18"/>
  <c r="AI104" i="18"/>
  <c r="AI105" i="18"/>
  <c r="AI106" i="18"/>
  <c r="AI107" i="18"/>
  <c r="AI108" i="18"/>
  <c r="AI109" i="18"/>
  <c r="AI110" i="18"/>
  <c r="AI111" i="18"/>
  <c r="AI112" i="18"/>
  <c r="AI113" i="18"/>
  <c r="AI114" i="18"/>
  <c r="AP114" i="18" s="1"/>
  <c r="AI115" i="18"/>
  <c r="AI116" i="18"/>
  <c r="AI117" i="18"/>
  <c r="AI118" i="18"/>
  <c r="AI119" i="18"/>
  <c r="AI120" i="18"/>
  <c r="AI121" i="18"/>
  <c r="AI122" i="18"/>
  <c r="AI123" i="18"/>
  <c r="AI124" i="18"/>
  <c r="AI125" i="18"/>
  <c r="AI126" i="18"/>
  <c r="AI127" i="18"/>
  <c r="AI128" i="18"/>
  <c r="AI129" i="18"/>
  <c r="AI130" i="18"/>
  <c r="AI131" i="18"/>
  <c r="AI132" i="18"/>
  <c r="AI133" i="18"/>
  <c r="AI134" i="18"/>
  <c r="AI135" i="18"/>
  <c r="AI136" i="18"/>
  <c r="AI137" i="18"/>
  <c r="AI138" i="18"/>
  <c r="AI139" i="18"/>
  <c r="AP139" i="18" s="1"/>
  <c r="AI140" i="18"/>
  <c r="AI141" i="18"/>
  <c r="AI142" i="18"/>
  <c r="AI143" i="18"/>
  <c r="AI144" i="18"/>
  <c r="AI145" i="18"/>
  <c r="AI146" i="18"/>
  <c r="AI147" i="18"/>
  <c r="AI148" i="18"/>
  <c r="AI149" i="18"/>
  <c r="AI150" i="18"/>
  <c r="AP150" i="18" s="1"/>
  <c r="AI151" i="18"/>
  <c r="AI152" i="18"/>
  <c r="AI153" i="18"/>
  <c r="AI154" i="18"/>
  <c r="AI155" i="18"/>
  <c r="AI156" i="18"/>
  <c r="AI157" i="18"/>
  <c r="AI158" i="18"/>
  <c r="AI159" i="18"/>
  <c r="AI160" i="18"/>
  <c r="AP160" i="18" s="1"/>
  <c r="AI161" i="18"/>
  <c r="AI162" i="18"/>
  <c r="AI163" i="18"/>
  <c r="AI164" i="18"/>
  <c r="AP164" i="18" s="1"/>
  <c r="AI165" i="18"/>
  <c r="AI166" i="18"/>
  <c r="AI167" i="18"/>
  <c r="AI168" i="18"/>
  <c r="AI169" i="18"/>
  <c r="AI170" i="18"/>
  <c r="AI171" i="18"/>
  <c r="AI172" i="18"/>
  <c r="AI173" i="18"/>
  <c r="AI174" i="18"/>
  <c r="AI175" i="18"/>
  <c r="AI176" i="18"/>
  <c r="AI177" i="18"/>
  <c r="AI178" i="18"/>
  <c r="AI179" i="18"/>
  <c r="AP179" i="18" s="1"/>
  <c r="AI180" i="18"/>
  <c r="AI181" i="18"/>
  <c r="AI182" i="18"/>
  <c r="AI183" i="18"/>
  <c r="AI184" i="18"/>
  <c r="AI185" i="18"/>
  <c r="AI186" i="18"/>
  <c r="AI187" i="18"/>
  <c r="AI188" i="18"/>
  <c r="AI189" i="18"/>
  <c r="AI190" i="18"/>
  <c r="AI191" i="18"/>
  <c r="AP191" i="18" s="1"/>
  <c r="AI192" i="18"/>
  <c r="AI193" i="18"/>
  <c r="AI194" i="18"/>
  <c r="AI195" i="18"/>
  <c r="AI196" i="18"/>
  <c r="AI197" i="18"/>
  <c r="AI198" i="18"/>
  <c r="AI199" i="18"/>
  <c r="AI200" i="18"/>
  <c r="AI201" i="18"/>
  <c r="AP201" i="18" s="1"/>
  <c r="AI202" i="18"/>
  <c r="AI203" i="18"/>
  <c r="AI204" i="18"/>
  <c r="AI205" i="18"/>
  <c r="AI206" i="18"/>
  <c r="AI207" i="18"/>
  <c r="AI208" i="18"/>
  <c r="AI209" i="18"/>
  <c r="AI210" i="18"/>
  <c r="AI211" i="18"/>
  <c r="AI212" i="18"/>
  <c r="AI213" i="18"/>
  <c r="AI214" i="18"/>
  <c r="AI215" i="18"/>
  <c r="AI216" i="18"/>
  <c r="AI217" i="18"/>
  <c r="AI218" i="18"/>
  <c r="AI219" i="18"/>
  <c r="AI220" i="18"/>
  <c r="AI221" i="18"/>
  <c r="AI222" i="18"/>
  <c r="AP222" i="18" s="1"/>
  <c r="AI223" i="18"/>
  <c r="AI224" i="18"/>
  <c r="AI225" i="18"/>
  <c r="AI226" i="18"/>
  <c r="AP226" i="18" s="1"/>
  <c r="AI227" i="18"/>
  <c r="AI228" i="18"/>
  <c r="AP228" i="18" s="1"/>
  <c r="AI229" i="18"/>
  <c r="AI230" i="18"/>
  <c r="AI231" i="18"/>
  <c r="AI232" i="18"/>
  <c r="AI233" i="18"/>
  <c r="AI234" i="18"/>
  <c r="AI235" i="18"/>
  <c r="AI236" i="18"/>
  <c r="AI237" i="18"/>
  <c r="AI238" i="18"/>
  <c r="AI239" i="18"/>
  <c r="AI240" i="18"/>
  <c r="AI241" i="18"/>
  <c r="AI242" i="18"/>
  <c r="AI243" i="18"/>
  <c r="AI244" i="18"/>
  <c r="AI245" i="18"/>
  <c r="AI246" i="18"/>
  <c r="AI247" i="18"/>
  <c r="AI248" i="18"/>
  <c r="AI249" i="18"/>
  <c r="AI250" i="18"/>
  <c r="AI251" i="18"/>
  <c r="AP251" i="18" s="1"/>
  <c r="AI252" i="18"/>
  <c r="AI253" i="18"/>
  <c r="AI254" i="18"/>
  <c r="AI255" i="18"/>
  <c r="AI256" i="18"/>
  <c r="AI257" i="18"/>
  <c r="AI258" i="18"/>
  <c r="AP258" i="18" s="1"/>
  <c r="AI259" i="18"/>
  <c r="AI260" i="18"/>
  <c r="AI261" i="18"/>
  <c r="AI262" i="18"/>
  <c r="AI263" i="18"/>
  <c r="AI264" i="18"/>
  <c r="AI265" i="18"/>
  <c r="AI266" i="18"/>
  <c r="AI267" i="18"/>
  <c r="AI268" i="18"/>
  <c r="AI269" i="18"/>
  <c r="AI270" i="18"/>
  <c r="AI271" i="18"/>
  <c r="AI272" i="18"/>
  <c r="AI273" i="18"/>
  <c r="AI274" i="18"/>
  <c r="AI275" i="18"/>
  <c r="AI276" i="18"/>
  <c r="AP276" i="18" s="1"/>
  <c r="AI277" i="18"/>
  <c r="AI278" i="18"/>
  <c r="AI279" i="18"/>
  <c r="AI280" i="18"/>
  <c r="AI281" i="18"/>
  <c r="AP281" i="18" s="1"/>
  <c r="AI282" i="18"/>
  <c r="AI283" i="18"/>
  <c r="AI284" i="18"/>
  <c r="AI285" i="18"/>
  <c r="AI286" i="18"/>
  <c r="AI287" i="18"/>
  <c r="AI288" i="18"/>
  <c r="AI289" i="18"/>
  <c r="AI290" i="18"/>
  <c r="AI291" i="18"/>
  <c r="AI292" i="18"/>
  <c r="AI293" i="18"/>
  <c r="AI294" i="18"/>
  <c r="AI295" i="18"/>
  <c r="AP295" i="18" s="1"/>
  <c r="AI296" i="18"/>
  <c r="AI297" i="18"/>
  <c r="AI298" i="18"/>
  <c r="AI299" i="18"/>
  <c r="AI300" i="18"/>
  <c r="AI301" i="18"/>
  <c r="AI302" i="18"/>
  <c r="AI303" i="18"/>
  <c r="AI304" i="18"/>
  <c r="AI305" i="18"/>
  <c r="AI306" i="18"/>
  <c r="AI307" i="18"/>
  <c r="AI308" i="18"/>
  <c r="AI309" i="18"/>
  <c r="AI310" i="18"/>
  <c r="AI311" i="18"/>
  <c r="AI312" i="18"/>
  <c r="AI313" i="18"/>
  <c r="AI314" i="18"/>
  <c r="AI315" i="18"/>
  <c r="AI316" i="18"/>
  <c r="AI317" i="18"/>
  <c r="AI318" i="18"/>
  <c r="AI319" i="18"/>
  <c r="AI320" i="18"/>
  <c r="AI321" i="18"/>
  <c r="AI322" i="18"/>
  <c r="AI323" i="18"/>
  <c r="AI324" i="18"/>
  <c r="AI325" i="18"/>
  <c r="AI326" i="18"/>
  <c r="AI327" i="18"/>
  <c r="AP327" i="18" s="1"/>
  <c r="AI328" i="18"/>
  <c r="AI329" i="18"/>
  <c r="AI330" i="18"/>
  <c r="AI331" i="18"/>
  <c r="AI332" i="18"/>
  <c r="AI333" i="18"/>
  <c r="AI334" i="18"/>
  <c r="AI335" i="18"/>
  <c r="AI336" i="18"/>
  <c r="AI337" i="18"/>
  <c r="AI338" i="18"/>
  <c r="AI339" i="18"/>
  <c r="AI340" i="18"/>
  <c r="AI341" i="18"/>
  <c r="AI342" i="18"/>
  <c r="AI343" i="18"/>
  <c r="AI344" i="18"/>
  <c r="AI345" i="18"/>
  <c r="AI346" i="18"/>
  <c r="AI347" i="18"/>
  <c r="AI348" i="18"/>
  <c r="AI349" i="18"/>
  <c r="AI350" i="18"/>
  <c r="AP350" i="18" s="1"/>
  <c r="AI351" i="18"/>
  <c r="AI352" i="18"/>
  <c r="AI353" i="18"/>
  <c r="AI354" i="18"/>
  <c r="AI355" i="18"/>
  <c r="AI356" i="18"/>
  <c r="AI357" i="18"/>
  <c r="AI358" i="18"/>
  <c r="AP358" i="18" s="1"/>
  <c r="AI359" i="18"/>
  <c r="AI360" i="18"/>
  <c r="AP360" i="18" s="1"/>
  <c r="AI361" i="18"/>
  <c r="AI362" i="18"/>
  <c r="AI363" i="18"/>
  <c r="AI364" i="18"/>
  <c r="AI365" i="18"/>
  <c r="AI366" i="18"/>
  <c r="AI367" i="18"/>
  <c r="AI368" i="18"/>
  <c r="AI369" i="18"/>
  <c r="AI370" i="18"/>
  <c r="AI371" i="18"/>
  <c r="AI372" i="18"/>
  <c r="AI373" i="18"/>
  <c r="AI374" i="18"/>
  <c r="AI375" i="18"/>
  <c r="AI376" i="18"/>
  <c r="AI377" i="18"/>
  <c r="AI378" i="18"/>
  <c r="AI379" i="18"/>
  <c r="AI380" i="18"/>
  <c r="AI381" i="18"/>
  <c r="AI382" i="18"/>
  <c r="AI3" i="19"/>
  <c r="AI4" i="19"/>
  <c r="AI5" i="19"/>
  <c r="AI6" i="19"/>
  <c r="AI7" i="19"/>
  <c r="AI8" i="19"/>
  <c r="AI9" i="19"/>
  <c r="AI10" i="19"/>
  <c r="AI11" i="19"/>
  <c r="AI12" i="19"/>
  <c r="AI13" i="19"/>
  <c r="AI14" i="19"/>
  <c r="AP14" i="19" s="1"/>
  <c r="AI15" i="19"/>
  <c r="AI16" i="19"/>
  <c r="AI17" i="19"/>
  <c r="AI18" i="19"/>
  <c r="AI19" i="19"/>
  <c r="AI20" i="19"/>
  <c r="AI21" i="19"/>
  <c r="AI22" i="19"/>
  <c r="AI23" i="19"/>
  <c r="AI24" i="19"/>
  <c r="AI25" i="19"/>
  <c r="AI26" i="19"/>
  <c r="AI27" i="19"/>
  <c r="AI28" i="19"/>
  <c r="AI29" i="19"/>
  <c r="AI30" i="19"/>
  <c r="AI31" i="19"/>
  <c r="AI32" i="19"/>
  <c r="AI33" i="19"/>
  <c r="AI34" i="19"/>
  <c r="AI35" i="19"/>
  <c r="AI36" i="19"/>
  <c r="AI37" i="19"/>
  <c r="AP37" i="19" s="1"/>
  <c r="AI38" i="19"/>
  <c r="AI39" i="19"/>
  <c r="AI40" i="19"/>
  <c r="AI41" i="19"/>
  <c r="AP41" i="19" s="1"/>
  <c r="AI42" i="19"/>
  <c r="AI43" i="19"/>
  <c r="AI44" i="19"/>
  <c r="AI45" i="19"/>
  <c r="AI46" i="19"/>
  <c r="AI47" i="19"/>
  <c r="AP47" i="19" s="1"/>
  <c r="AI48" i="19"/>
  <c r="AI49" i="19"/>
  <c r="AI50" i="19"/>
  <c r="AI51" i="19"/>
  <c r="AI52" i="19"/>
  <c r="AI53" i="19"/>
  <c r="AI54" i="19"/>
  <c r="AI55" i="19"/>
  <c r="AI56" i="19"/>
  <c r="AI57" i="19"/>
  <c r="AI58" i="19"/>
  <c r="AI59" i="19"/>
  <c r="AI60" i="19"/>
  <c r="AI61" i="19"/>
  <c r="AI62" i="19"/>
  <c r="AI63" i="19"/>
  <c r="AI64" i="19"/>
  <c r="AI65" i="19"/>
  <c r="AI66" i="19"/>
  <c r="AI67" i="19"/>
  <c r="AI68" i="19"/>
  <c r="AI69" i="19"/>
  <c r="AI70" i="19"/>
  <c r="AP70" i="19" s="1"/>
  <c r="AI71" i="19"/>
  <c r="AI72" i="19"/>
  <c r="AI73" i="19"/>
  <c r="AI74" i="19"/>
  <c r="AI75" i="19"/>
  <c r="AI76" i="19"/>
  <c r="AP76" i="19" s="1"/>
  <c r="AI77" i="19"/>
  <c r="AI78" i="19"/>
  <c r="AI79" i="19"/>
  <c r="AI80" i="19"/>
  <c r="AI81" i="19"/>
  <c r="AI82" i="19"/>
  <c r="AP82" i="19" s="1"/>
  <c r="AI83" i="19"/>
  <c r="AI84" i="19"/>
  <c r="AI85" i="19"/>
  <c r="AI86" i="19"/>
  <c r="AI87" i="19"/>
  <c r="AI88" i="19"/>
  <c r="AI89" i="19"/>
  <c r="AI90" i="19"/>
  <c r="AP90" i="19" s="1"/>
  <c r="AI91" i="19"/>
  <c r="AP91" i="19" s="1"/>
  <c r="AI92" i="19"/>
  <c r="AI93" i="19"/>
  <c r="AI94" i="19"/>
  <c r="AI95" i="19"/>
  <c r="AI96" i="19"/>
  <c r="AI97" i="19"/>
  <c r="AI98" i="19"/>
  <c r="AI99" i="19"/>
  <c r="AI100" i="19"/>
  <c r="AI101" i="19"/>
  <c r="AI102" i="19"/>
  <c r="AI103" i="19"/>
  <c r="AI104" i="19"/>
  <c r="AI105" i="19"/>
  <c r="AI106" i="19"/>
  <c r="AI107" i="19"/>
  <c r="AI108" i="19"/>
  <c r="AP108" i="19" s="1"/>
  <c r="AI109" i="19"/>
  <c r="AI110" i="19"/>
  <c r="AI111" i="19"/>
  <c r="AI112" i="19"/>
  <c r="AI113" i="19"/>
  <c r="AI114" i="19"/>
  <c r="AI115" i="19"/>
  <c r="AI116" i="19"/>
  <c r="AI117" i="19"/>
  <c r="AI118" i="19"/>
  <c r="AI119" i="19"/>
  <c r="AI120" i="19"/>
  <c r="AI121" i="19"/>
  <c r="AI122" i="19"/>
  <c r="AI123" i="19"/>
  <c r="AI124" i="19"/>
  <c r="AI125" i="19"/>
  <c r="AI126" i="19"/>
  <c r="AI127" i="19"/>
  <c r="AI128" i="19"/>
  <c r="AI129" i="19"/>
  <c r="AP129" i="19" s="1"/>
  <c r="AI130" i="19"/>
  <c r="AI131" i="19"/>
  <c r="AI132" i="19"/>
  <c r="AI133" i="19"/>
  <c r="AI134" i="19"/>
  <c r="AI135" i="19"/>
  <c r="AI136" i="19"/>
  <c r="AI137" i="19"/>
  <c r="AI138" i="19"/>
  <c r="AI139" i="19"/>
  <c r="AI140" i="19"/>
  <c r="AI141" i="19"/>
  <c r="AI142" i="19"/>
  <c r="AI143" i="19"/>
  <c r="AI144" i="19"/>
  <c r="AI145" i="19"/>
  <c r="AI146" i="19"/>
  <c r="AI147" i="19"/>
  <c r="AI148" i="19"/>
  <c r="AI149" i="19"/>
  <c r="AI150" i="19"/>
  <c r="AI151" i="19"/>
  <c r="AI152" i="19"/>
  <c r="AI153" i="19"/>
  <c r="AI154" i="19"/>
  <c r="AI155" i="19"/>
  <c r="AI156" i="19"/>
  <c r="AI157" i="19"/>
  <c r="AI158" i="19"/>
  <c r="AI159" i="19"/>
  <c r="AI160" i="19"/>
  <c r="AI161" i="19"/>
  <c r="AI162" i="19"/>
  <c r="AI163" i="19"/>
  <c r="AI164" i="19"/>
  <c r="AI165" i="19"/>
  <c r="AI166" i="19"/>
  <c r="AI167" i="19"/>
  <c r="AI168" i="19"/>
  <c r="AI169" i="19"/>
  <c r="AI170" i="19"/>
  <c r="AI171" i="19"/>
  <c r="AP171" i="19" s="1"/>
  <c r="AI172" i="19"/>
  <c r="AI173" i="19"/>
  <c r="AI174" i="19"/>
  <c r="AI175" i="19"/>
  <c r="AI176" i="19"/>
  <c r="AI177" i="19"/>
  <c r="AI178" i="19"/>
  <c r="AI179" i="19"/>
  <c r="AI180" i="19"/>
  <c r="AI181" i="19"/>
  <c r="AI182" i="19"/>
  <c r="AI183" i="19"/>
  <c r="AI184" i="19"/>
  <c r="AI185" i="19"/>
  <c r="AI186" i="19"/>
  <c r="AI187" i="19"/>
  <c r="AI188" i="19"/>
  <c r="AI189" i="19"/>
  <c r="AI190" i="19"/>
  <c r="AI191" i="19"/>
  <c r="AI192" i="19"/>
  <c r="AI193" i="19"/>
  <c r="AI194" i="19"/>
  <c r="AI195" i="19"/>
  <c r="AI196" i="19"/>
  <c r="AI197" i="19"/>
  <c r="AI198" i="19"/>
  <c r="AI199" i="19"/>
  <c r="AI200" i="19"/>
  <c r="AI201" i="19"/>
  <c r="AI202" i="19"/>
  <c r="AI203" i="19"/>
  <c r="AI204" i="19"/>
  <c r="AI205" i="19"/>
  <c r="AI206" i="19"/>
  <c r="AI207" i="19"/>
  <c r="AI208" i="19"/>
  <c r="AI209" i="19"/>
  <c r="AP209" i="19" s="1"/>
  <c r="AI210" i="19"/>
  <c r="AI211" i="19"/>
  <c r="AI212" i="19"/>
  <c r="AI213" i="19"/>
  <c r="AI214" i="19"/>
  <c r="AI215" i="19"/>
  <c r="AP215" i="19" s="1"/>
  <c r="AI216" i="19"/>
  <c r="AI217" i="19"/>
  <c r="AI218" i="19"/>
  <c r="AI219" i="19"/>
  <c r="AI220" i="19"/>
  <c r="AI221" i="19"/>
  <c r="AI222" i="19"/>
  <c r="AI223" i="19"/>
  <c r="AI224" i="19"/>
  <c r="AI225" i="19"/>
  <c r="AI226" i="19"/>
  <c r="AI227" i="19"/>
  <c r="AI228" i="19"/>
  <c r="AI229" i="19"/>
  <c r="AP229" i="19" s="1"/>
  <c r="AI230" i="19"/>
  <c r="AI231" i="19"/>
  <c r="AI232" i="19"/>
  <c r="AI233" i="19"/>
  <c r="AI234" i="19"/>
  <c r="AI235" i="19"/>
  <c r="AI236" i="19"/>
  <c r="AI237" i="19"/>
  <c r="AI238" i="19"/>
  <c r="AI239" i="19"/>
  <c r="AI240" i="19"/>
  <c r="AP240" i="19" s="1"/>
  <c r="AI241" i="19"/>
  <c r="AI242" i="19"/>
  <c r="AI243" i="19"/>
  <c r="AP243" i="19" s="1"/>
  <c r="AI244" i="19"/>
  <c r="AI245" i="19"/>
  <c r="AI246" i="19"/>
  <c r="AI247" i="19"/>
  <c r="AI248" i="19"/>
  <c r="AI249" i="19"/>
  <c r="AI250" i="19"/>
  <c r="AI251" i="19"/>
  <c r="AI252" i="19"/>
  <c r="AI253" i="19"/>
  <c r="AI254" i="19"/>
  <c r="AI255" i="19"/>
  <c r="AI256" i="19"/>
  <c r="AI257" i="19"/>
  <c r="AI258" i="19"/>
  <c r="AI259" i="19"/>
  <c r="AI260" i="19"/>
  <c r="AI261" i="19"/>
  <c r="AI262" i="19"/>
  <c r="AI263" i="19"/>
  <c r="AI264" i="19"/>
  <c r="AI265" i="19"/>
  <c r="AI266" i="19"/>
  <c r="AI267" i="19"/>
  <c r="AI268" i="19"/>
  <c r="AI269" i="19"/>
  <c r="AP269" i="19" s="1"/>
  <c r="AI270" i="19"/>
  <c r="AI271" i="19"/>
  <c r="AI272" i="19"/>
  <c r="AI273" i="19"/>
  <c r="AI274" i="19"/>
  <c r="AI275" i="19"/>
  <c r="AI276" i="19"/>
  <c r="AI277" i="19"/>
  <c r="AI278" i="19"/>
  <c r="AI279" i="19"/>
  <c r="AI280" i="19"/>
  <c r="AI281" i="19"/>
  <c r="AI282" i="19"/>
  <c r="AI283" i="19"/>
  <c r="AI284" i="19"/>
  <c r="AI285" i="19"/>
  <c r="AI286" i="19"/>
  <c r="AI287" i="19"/>
  <c r="AI288" i="19"/>
  <c r="AP288" i="19" s="1"/>
  <c r="AI289" i="19"/>
  <c r="AI290" i="19"/>
  <c r="AI291" i="19"/>
  <c r="AI292" i="19"/>
  <c r="AI293" i="19"/>
  <c r="AI294" i="19"/>
  <c r="AI295" i="19"/>
  <c r="AI296" i="19"/>
  <c r="AI297" i="19"/>
  <c r="AI298" i="19"/>
  <c r="AI299" i="19"/>
  <c r="AI300" i="19"/>
  <c r="AI301" i="19"/>
  <c r="AI302" i="19"/>
  <c r="AI303" i="19"/>
  <c r="AI304" i="19"/>
  <c r="AI305" i="19"/>
  <c r="AP305" i="19" s="1"/>
  <c r="AI306" i="19"/>
  <c r="AI307" i="19"/>
  <c r="AI308" i="19"/>
  <c r="AI309" i="19"/>
  <c r="AI310" i="19"/>
  <c r="AI311" i="19"/>
  <c r="AI312" i="19"/>
  <c r="AI313" i="19"/>
  <c r="AI314" i="19"/>
  <c r="AI315" i="19"/>
  <c r="AI316" i="19"/>
  <c r="AI317" i="19"/>
  <c r="AI318" i="19"/>
  <c r="AI319" i="19"/>
  <c r="AI320" i="19"/>
  <c r="AI321" i="19"/>
  <c r="AI322" i="19"/>
  <c r="AI323" i="19"/>
  <c r="AI324" i="19"/>
  <c r="AI325" i="19"/>
  <c r="AI326" i="19"/>
  <c r="AI327" i="19"/>
  <c r="AP327" i="19" s="1"/>
  <c r="AI328" i="19"/>
  <c r="AI329" i="19"/>
  <c r="AI330" i="19"/>
  <c r="AI331" i="19"/>
  <c r="AI332" i="19"/>
  <c r="AI333" i="19"/>
  <c r="AI334" i="19"/>
  <c r="AI335" i="19"/>
  <c r="AI336" i="19"/>
  <c r="AI337" i="19"/>
  <c r="AP337" i="19" s="1"/>
  <c r="AI338" i="19"/>
  <c r="AI339" i="19"/>
  <c r="AI340" i="19"/>
  <c r="AI341" i="19"/>
  <c r="AI342" i="19"/>
  <c r="AI343" i="19"/>
  <c r="AI344" i="19"/>
  <c r="AI345" i="19"/>
  <c r="AI346" i="19"/>
  <c r="AI347" i="19"/>
  <c r="AI348" i="19"/>
  <c r="AI349" i="19"/>
  <c r="AI350" i="19"/>
  <c r="AI351" i="19"/>
  <c r="AI352" i="19"/>
  <c r="AI353" i="19"/>
  <c r="AI354" i="19"/>
  <c r="AI355" i="19"/>
  <c r="AI356" i="19"/>
  <c r="AI357" i="19"/>
  <c r="AP357" i="19" s="1"/>
  <c r="AI358" i="19"/>
  <c r="AI359" i="19"/>
  <c r="AI360" i="19"/>
  <c r="AI361" i="19"/>
  <c r="AI362" i="19"/>
  <c r="AI363" i="19"/>
  <c r="AI364" i="19"/>
  <c r="AI365" i="19"/>
  <c r="AI366" i="19"/>
  <c r="AP366" i="19" s="1"/>
  <c r="AI367" i="19"/>
  <c r="AI368" i="19"/>
  <c r="AI369" i="19"/>
  <c r="AI370" i="19"/>
  <c r="AI371" i="19"/>
  <c r="AI372" i="19"/>
  <c r="AI373" i="19"/>
  <c r="AI374" i="19"/>
  <c r="AI375" i="19"/>
  <c r="AI376" i="19"/>
  <c r="AI377" i="19"/>
  <c r="AI378" i="19"/>
  <c r="AI379" i="19"/>
  <c r="AI380" i="19"/>
  <c r="AI381" i="19"/>
  <c r="AI382" i="19"/>
  <c r="AI383" i="19"/>
  <c r="AI384" i="19"/>
  <c r="AP384" i="19" s="1"/>
  <c r="AI385" i="19"/>
  <c r="AI386" i="19"/>
  <c r="AI387" i="19"/>
  <c r="AI388" i="19"/>
  <c r="AI389" i="19"/>
  <c r="AI390" i="19"/>
  <c r="AI391" i="19"/>
  <c r="AI392" i="19"/>
  <c r="AI393" i="19"/>
  <c r="AI394" i="19"/>
  <c r="AI395" i="19"/>
  <c r="AI396" i="19"/>
  <c r="AP396" i="19" s="1"/>
  <c r="AI397" i="19"/>
  <c r="AI398" i="19"/>
  <c r="AI399" i="19"/>
  <c r="AI400" i="19"/>
  <c r="AI401" i="19"/>
  <c r="AI402" i="19"/>
  <c r="AI403" i="19"/>
  <c r="AI404" i="19"/>
  <c r="AP404" i="19" s="1"/>
  <c r="AI405" i="19"/>
  <c r="AI406" i="19"/>
  <c r="AI407" i="19"/>
  <c r="AI408" i="19"/>
  <c r="AI409" i="19"/>
  <c r="AI410" i="19"/>
  <c r="AI411" i="19"/>
  <c r="AI412" i="19"/>
  <c r="AI413" i="19"/>
  <c r="AI414" i="19"/>
  <c r="AI415" i="19"/>
  <c r="AI416" i="19"/>
  <c r="AI417" i="19"/>
  <c r="AI418" i="19"/>
  <c r="AI419" i="19"/>
  <c r="AI420" i="19"/>
  <c r="AI421" i="19"/>
  <c r="AI422" i="19"/>
  <c r="AI423" i="19"/>
  <c r="AI424" i="19"/>
  <c r="AI425" i="19"/>
  <c r="AI426" i="19"/>
  <c r="AI427" i="19"/>
  <c r="AI428" i="19"/>
  <c r="AI429" i="19"/>
  <c r="AI430" i="19"/>
  <c r="AI431" i="19"/>
  <c r="AI432" i="19"/>
  <c r="AI433" i="19"/>
  <c r="AI434" i="19"/>
  <c r="AI435" i="19"/>
  <c r="AI436" i="19"/>
  <c r="AI437" i="19"/>
  <c r="AI438" i="19"/>
  <c r="AI439" i="19"/>
  <c r="AI440" i="19"/>
  <c r="AP440" i="19" s="1"/>
  <c r="AI441" i="19"/>
  <c r="AI442" i="19"/>
  <c r="AI443" i="19"/>
  <c r="AI444" i="19"/>
  <c r="AI445" i="19"/>
  <c r="AI446" i="19"/>
  <c r="AI447" i="19"/>
  <c r="AI448" i="19"/>
  <c r="AI449" i="19"/>
  <c r="AI450" i="19"/>
  <c r="AI451" i="19"/>
  <c r="AI452" i="19"/>
  <c r="AI453" i="19"/>
  <c r="AI454" i="19"/>
  <c r="AI455" i="19"/>
  <c r="AP455" i="19" s="1"/>
  <c r="AI456" i="19"/>
  <c r="AI457" i="19"/>
  <c r="AI458" i="19"/>
  <c r="AI459" i="19"/>
  <c r="AI460" i="19"/>
  <c r="AI461" i="19"/>
  <c r="AI462" i="19"/>
  <c r="AI463" i="19"/>
  <c r="AI464" i="19"/>
  <c r="AI465" i="19"/>
  <c r="AI466" i="19"/>
  <c r="AI467" i="19"/>
  <c r="AI468" i="19"/>
  <c r="AI469" i="19"/>
  <c r="AI470" i="19"/>
  <c r="AI471" i="19"/>
  <c r="AI472" i="19"/>
  <c r="AI473" i="19"/>
  <c r="AI474" i="19"/>
  <c r="AI475" i="19"/>
  <c r="AI476" i="19"/>
  <c r="AI477" i="19"/>
  <c r="AI478" i="19"/>
  <c r="AI479" i="19"/>
  <c r="AI480" i="19"/>
  <c r="AI481" i="19"/>
  <c r="AI482" i="19"/>
  <c r="AI483" i="19"/>
  <c r="AI484" i="19"/>
  <c r="AI485" i="19"/>
  <c r="AI486" i="19"/>
  <c r="AI487" i="19"/>
  <c r="AI488" i="19"/>
  <c r="AI489" i="19"/>
  <c r="AI490" i="19"/>
  <c r="AI491" i="19"/>
  <c r="AI492" i="19"/>
  <c r="AI493" i="19"/>
  <c r="AI494" i="19"/>
  <c r="AI495" i="19"/>
  <c r="AI496" i="19"/>
  <c r="AI497" i="19"/>
  <c r="AI498" i="19"/>
  <c r="AI499" i="19"/>
  <c r="AP499" i="19" s="1"/>
  <c r="AI500" i="19"/>
  <c r="AI501" i="19"/>
  <c r="AI502" i="19"/>
  <c r="AI503" i="19"/>
  <c r="AI504" i="19"/>
  <c r="AI505" i="19"/>
  <c r="AI506" i="19"/>
  <c r="AI507" i="19"/>
  <c r="AI508" i="19"/>
  <c r="AP508" i="19" s="1"/>
  <c r="AI509" i="19"/>
  <c r="AI510" i="19"/>
  <c r="AI511" i="19"/>
  <c r="AI512" i="19"/>
  <c r="AI513" i="19"/>
  <c r="AI514" i="19"/>
  <c r="AI515" i="19"/>
  <c r="AI516" i="19"/>
  <c r="AI517" i="19"/>
  <c r="AI518" i="19"/>
  <c r="AI519" i="19"/>
  <c r="AI520" i="19"/>
  <c r="AI521" i="19"/>
  <c r="AI522" i="19"/>
  <c r="AI523" i="19"/>
  <c r="AI524" i="19"/>
  <c r="AI525" i="19"/>
  <c r="AI526" i="19"/>
  <c r="AI527" i="19"/>
  <c r="AI528" i="19"/>
  <c r="AI529" i="19"/>
  <c r="AI530" i="19"/>
  <c r="AI531" i="19"/>
  <c r="AI532" i="19"/>
  <c r="AI533" i="19"/>
  <c r="AI534" i="19"/>
  <c r="AI535" i="19"/>
  <c r="AI536" i="19"/>
  <c r="AI537" i="19"/>
  <c r="AI538" i="19"/>
  <c r="AI539" i="19"/>
  <c r="AI540" i="19"/>
  <c r="AI541" i="19"/>
  <c r="AI542" i="19"/>
  <c r="AI543" i="19"/>
  <c r="AI544" i="19"/>
  <c r="AI545" i="19"/>
  <c r="AI546" i="19"/>
  <c r="AI547" i="19"/>
  <c r="AI548" i="19"/>
  <c r="AI549" i="19"/>
  <c r="AI550" i="19"/>
  <c r="AI3" i="16"/>
  <c r="AI4" i="16"/>
  <c r="AI5" i="16"/>
  <c r="AI6" i="16"/>
  <c r="AI7" i="16"/>
  <c r="AI8" i="16"/>
  <c r="AI9" i="16"/>
  <c r="AI10" i="16"/>
  <c r="AI11" i="16"/>
  <c r="AI12" i="16"/>
  <c r="AI13" i="16"/>
  <c r="AI14" i="16"/>
  <c r="AP14" i="16" s="1"/>
  <c r="AI15" i="16"/>
  <c r="AI16" i="16"/>
  <c r="AI17" i="16"/>
  <c r="AI18" i="16"/>
  <c r="AI19" i="16"/>
  <c r="AI20" i="16"/>
  <c r="AI21" i="16"/>
  <c r="AI22" i="16"/>
  <c r="AI23" i="16"/>
  <c r="AI24" i="16"/>
  <c r="AI25" i="16"/>
  <c r="AI26" i="16"/>
  <c r="AI27" i="16"/>
  <c r="AI28" i="16"/>
  <c r="AI29" i="16"/>
  <c r="AI30" i="16"/>
  <c r="AI31" i="16"/>
  <c r="AI32" i="16"/>
  <c r="AI33" i="16"/>
  <c r="AI34" i="16"/>
  <c r="AI35" i="16"/>
  <c r="AI36" i="16"/>
  <c r="AI37" i="16"/>
  <c r="AI38" i="16"/>
  <c r="AI39" i="16"/>
  <c r="AI40" i="16"/>
  <c r="AI41" i="16"/>
  <c r="AI42" i="16"/>
  <c r="AI43" i="16"/>
  <c r="AI44" i="16"/>
  <c r="AI45" i="16"/>
  <c r="AI46" i="16"/>
  <c r="AI47" i="16"/>
  <c r="AI48" i="16"/>
  <c r="AI49" i="16"/>
  <c r="AI50" i="16"/>
  <c r="AI51" i="16"/>
  <c r="AI52" i="16"/>
  <c r="AI53" i="16"/>
  <c r="AI54" i="16"/>
  <c r="AI55" i="16"/>
  <c r="AI56" i="16"/>
  <c r="AI57" i="16"/>
  <c r="AI58" i="16"/>
  <c r="AI59" i="16"/>
  <c r="AI60" i="16"/>
  <c r="AI61" i="16"/>
  <c r="AI62" i="16"/>
  <c r="AI63" i="16"/>
  <c r="AI64" i="16"/>
  <c r="AI65" i="16"/>
  <c r="AI66" i="16"/>
  <c r="AI67" i="16"/>
  <c r="AI68" i="16"/>
  <c r="AI69" i="16"/>
  <c r="AI70" i="16"/>
  <c r="AI71" i="16"/>
  <c r="AI72" i="16"/>
  <c r="AI73" i="16"/>
  <c r="AI74" i="16"/>
  <c r="AI75" i="16"/>
  <c r="AI76" i="16"/>
  <c r="AI77" i="16"/>
  <c r="AI78" i="16"/>
  <c r="AI79" i="16"/>
  <c r="AI80" i="16"/>
  <c r="AI81" i="16"/>
  <c r="AI82" i="16"/>
  <c r="AI83" i="16"/>
  <c r="AI84" i="16"/>
  <c r="AI85" i="16"/>
  <c r="AI86" i="16"/>
  <c r="AI87" i="16"/>
  <c r="AI88" i="16"/>
  <c r="AI89" i="16"/>
  <c r="AI90" i="16"/>
  <c r="AI91" i="16"/>
  <c r="AI92" i="16"/>
  <c r="AI93" i="16"/>
  <c r="AI94" i="16"/>
  <c r="AP94" i="16" s="1"/>
  <c r="AI95" i="16"/>
  <c r="AI96" i="16"/>
  <c r="AI97" i="16"/>
  <c r="AI98" i="16"/>
  <c r="AI99" i="16"/>
  <c r="AI100" i="16"/>
  <c r="AI101" i="16"/>
  <c r="AI102" i="16"/>
  <c r="AI103" i="16"/>
  <c r="AI104" i="16"/>
  <c r="AI105" i="16"/>
  <c r="AI106" i="16"/>
  <c r="AI107" i="16"/>
  <c r="AI108" i="16"/>
  <c r="AI109" i="16"/>
  <c r="AI110" i="16"/>
  <c r="AI111" i="16"/>
  <c r="AI112" i="16"/>
  <c r="AI113" i="16"/>
  <c r="AI114" i="16"/>
  <c r="AI115" i="16"/>
  <c r="AI116" i="16"/>
  <c r="AI117" i="16"/>
  <c r="AI118" i="16"/>
  <c r="AI119" i="16"/>
  <c r="AI120" i="16"/>
  <c r="AI121" i="16"/>
  <c r="AI122" i="16"/>
  <c r="AI123" i="16"/>
  <c r="AI124" i="16"/>
  <c r="AI125" i="16"/>
  <c r="AI126" i="16"/>
  <c r="AI127" i="16"/>
  <c r="AI128" i="16"/>
  <c r="AI129" i="16"/>
  <c r="AI130" i="16"/>
  <c r="AI131" i="16"/>
  <c r="AI132" i="16"/>
  <c r="AI133" i="16"/>
  <c r="AI134" i="16"/>
  <c r="AI135" i="16"/>
  <c r="AI136" i="16"/>
  <c r="AI137" i="16"/>
  <c r="AI138" i="16"/>
  <c r="AI139" i="16"/>
  <c r="AI140" i="16"/>
  <c r="AI141" i="16"/>
  <c r="AI142" i="16"/>
  <c r="AI143" i="16"/>
  <c r="AI144" i="16"/>
  <c r="AI145" i="16"/>
  <c r="AI146" i="16"/>
  <c r="AI147" i="16"/>
  <c r="AI148" i="16"/>
  <c r="AI149" i="16"/>
  <c r="AI150" i="16"/>
  <c r="AI151" i="16"/>
  <c r="AI152" i="16"/>
  <c r="AI153" i="16"/>
  <c r="AI154" i="16"/>
  <c r="AI155" i="16"/>
  <c r="AI156" i="16"/>
  <c r="AI157" i="16"/>
  <c r="AI158" i="16"/>
  <c r="AI159" i="16"/>
  <c r="AI160" i="16"/>
  <c r="AI161" i="16"/>
  <c r="AI162" i="16"/>
  <c r="AI163" i="16"/>
  <c r="AI164" i="16"/>
  <c r="AI165" i="16"/>
  <c r="AI166" i="16"/>
  <c r="AI167" i="16"/>
  <c r="AI168" i="16"/>
  <c r="AI169" i="16"/>
  <c r="AI170" i="16"/>
  <c r="AI171" i="16"/>
  <c r="AI172" i="16"/>
  <c r="AI173" i="16"/>
  <c r="AI174" i="16"/>
  <c r="AI175" i="16"/>
  <c r="AI176" i="16"/>
  <c r="AI177" i="16"/>
  <c r="AI178" i="16"/>
  <c r="AI179" i="16"/>
  <c r="AI180" i="16"/>
  <c r="AI181" i="16"/>
  <c r="AI182" i="16"/>
  <c r="AI183" i="16"/>
  <c r="AI184" i="16"/>
  <c r="AI185" i="16"/>
  <c r="AI186" i="16"/>
  <c r="AI187" i="16"/>
  <c r="AI188" i="16"/>
  <c r="AI189" i="16"/>
  <c r="AI190" i="16"/>
  <c r="AI191" i="16"/>
  <c r="AI192" i="16"/>
  <c r="AI193" i="16"/>
  <c r="AI194" i="16"/>
  <c r="AI195" i="16"/>
  <c r="AI196" i="16"/>
  <c r="AI197" i="16"/>
  <c r="AI198" i="16"/>
  <c r="AI199" i="16"/>
  <c r="AI200" i="16"/>
  <c r="AI201" i="16"/>
  <c r="AI202" i="16"/>
  <c r="AI203" i="16"/>
  <c r="AI204" i="16"/>
  <c r="AI205" i="16"/>
  <c r="AI206" i="16"/>
  <c r="AI207" i="16"/>
  <c r="AI208" i="16"/>
  <c r="AI209" i="16"/>
  <c r="AI210" i="16"/>
  <c r="AP210" i="16" s="1"/>
  <c r="AI211" i="16"/>
  <c r="AI212" i="16"/>
  <c r="AI213" i="16"/>
  <c r="AI214" i="16"/>
  <c r="AI215" i="16"/>
  <c r="AI216" i="16"/>
  <c r="AI217" i="16"/>
  <c r="AI218" i="16"/>
  <c r="AI219" i="16"/>
  <c r="AI220" i="16"/>
  <c r="AI221" i="16"/>
  <c r="AI222" i="16"/>
  <c r="AI223" i="16"/>
  <c r="AI224" i="16"/>
  <c r="AI225" i="16"/>
  <c r="AI226" i="16"/>
  <c r="AI227" i="16"/>
  <c r="AI228" i="16"/>
  <c r="AI229" i="16"/>
  <c r="AI230" i="16"/>
  <c r="AI231" i="16"/>
  <c r="AI232" i="16"/>
  <c r="AI233" i="16"/>
  <c r="AI234" i="16"/>
  <c r="AI235" i="16"/>
  <c r="AI236" i="16"/>
  <c r="AI237" i="16"/>
  <c r="AI238" i="16"/>
  <c r="AI239" i="16"/>
  <c r="AP239" i="16" s="1"/>
  <c r="AI240" i="16"/>
  <c r="AI241" i="16"/>
  <c r="AI242" i="16"/>
  <c r="AI243" i="16"/>
  <c r="AI244" i="16"/>
  <c r="AI245" i="16"/>
  <c r="AI246" i="16"/>
  <c r="AI247" i="16"/>
  <c r="AI248" i="16"/>
  <c r="AI249" i="16"/>
  <c r="AI250" i="16"/>
  <c r="AI251" i="16"/>
  <c r="AI252" i="16"/>
  <c r="AI253" i="16"/>
  <c r="AI254" i="16"/>
  <c r="AI255" i="16"/>
  <c r="AI256" i="16"/>
  <c r="AI257" i="16"/>
  <c r="AI258" i="16"/>
  <c r="AI259" i="16"/>
  <c r="AI260" i="16"/>
  <c r="AI261" i="16"/>
  <c r="AI262" i="16"/>
  <c r="AI263" i="16"/>
  <c r="AI264" i="16"/>
  <c r="AI265" i="16"/>
  <c r="AI266" i="16"/>
  <c r="AI267" i="16"/>
  <c r="AI268" i="16"/>
  <c r="AI269" i="16"/>
  <c r="AI270" i="16"/>
  <c r="AI271" i="16"/>
  <c r="AI272" i="16"/>
  <c r="AI273" i="16"/>
  <c r="AI274" i="16"/>
  <c r="AI275" i="16"/>
  <c r="AI276" i="16"/>
  <c r="AP276" i="16" s="1"/>
  <c r="AI277" i="16"/>
  <c r="AI278" i="16"/>
  <c r="AI279" i="16"/>
  <c r="AI280" i="16"/>
  <c r="AI281" i="16"/>
  <c r="AI282" i="16"/>
  <c r="AP282" i="16" s="1"/>
  <c r="AI283" i="16"/>
  <c r="AP283" i="16" s="1"/>
  <c r="AI284" i="16"/>
  <c r="AP284" i="16" s="1"/>
  <c r="AI285" i="16"/>
  <c r="AI286" i="16"/>
  <c r="AI287" i="16"/>
  <c r="AP287" i="16" s="1"/>
  <c r="AI288" i="16"/>
  <c r="AP288" i="16" s="1"/>
  <c r="AI289" i="16"/>
  <c r="AI290" i="16"/>
  <c r="AP290" i="16" s="1"/>
  <c r="AI291" i="16"/>
  <c r="AP291" i="16" s="1"/>
  <c r="AI292" i="16"/>
  <c r="AI293" i="16"/>
  <c r="AI294" i="16"/>
  <c r="AP294" i="16" s="1"/>
  <c r="AI295" i="16"/>
  <c r="AI296" i="16"/>
  <c r="AI297" i="16"/>
  <c r="AP297" i="16" s="1"/>
  <c r="AI298" i="16"/>
  <c r="AI299" i="16"/>
  <c r="AI300" i="16"/>
  <c r="AI301" i="16"/>
  <c r="AI302" i="16"/>
  <c r="AI303" i="16"/>
  <c r="AI304" i="16"/>
  <c r="AI305" i="16"/>
  <c r="AI306" i="16"/>
  <c r="AI307" i="16"/>
  <c r="AI308" i="16"/>
  <c r="AI309" i="16"/>
  <c r="AI310" i="16"/>
  <c r="AI311" i="16"/>
  <c r="AI312" i="16"/>
  <c r="AI313" i="16"/>
  <c r="AI314" i="16"/>
  <c r="AI315" i="16"/>
  <c r="AI316" i="16"/>
  <c r="AI317" i="16"/>
  <c r="AI318" i="16"/>
  <c r="AI319" i="16"/>
  <c r="AP319" i="16" s="1"/>
  <c r="AI320" i="16"/>
  <c r="AP320" i="16" s="1"/>
  <c r="AI321" i="16"/>
  <c r="AI322" i="16"/>
  <c r="AI323" i="16"/>
  <c r="AI324" i="16"/>
  <c r="AI325" i="16"/>
  <c r="AI326" i="16"/>
  <c r="AI327" i="16"/>
  <c r="AI328" i="16"/>
  <c r="AI329" i="16"/>
  <c r="AI330" i="16"/>
  <c r="AP330" i="16" s="1"/>
  <c r="AI331" i="16"/>
  <c r="AI332" i="16"/>
  <c r="AI333" i="16"/>
  <c r="AI334" i="16"/>
  <c r="AI335" i="16"/>
  <c r="AI336" i="16"/>
  <c r="AI337" i="16"/>
  <c r="AI338" i="16"/>
  <c r="AI339" i="16"/>
  <c r="AI340" i="16"/>
  <c r="AI341" i="16"/>
  <c r="AI342" i="16"/>
  <c r="AI343" i="16"/>
  <c r="AI344" i="16"/>
  <c r="AI345" i="16"/>
  <c r="AI346" i="16"/>
  <c r="AI347" i="16"/>
  <c r="AI348" i="16"/>
  <c r="AI349" i="16"/>
  <c r="AI3" i="26"/>
  <c r="AI4" i="26"/>
  <c r="AI5" i="26"/>
  <c r="AI6" i="26"/>
  <c r="AI7" i="26"/>
  <c r="AI8" i="26"/>
  <c r="AI9" i="26"/>
  <c r="AI10" i="26"/>
  <c r="AI11" i="26"/>
  <c r="AI12" i="26"/>
  <c r="AI13" i="26"/>
  <c r="AI14" i="26"/>
  <c r="AI15" i="26"/>
  <c r="AI16" i="26"/>
  <c r="AI17" i="26"/>
  <c r="AP17" i="26" s="1"/>
  <c r="AI18" i="26"/>
  <c r="AI19" i="26"/>
  <c r="AP19" i="26" s="1"/>
  <c r="AI20" i="26"/>
  <c r="AP20" i="26" s="1"/>
  <c r="AI21" i="26"/>
  <c r="AI22" i="26"/>
  <c r="AI23" i="26"/>
  <c r="AI24" i="26"/>
  <c r="AI25" i="26"/>
  <c r="AI26" i="26"/>
  <c r="AI27" i="26"/>
  <c r="AP27" i="26" s="1"/>
  <c r="AI28" i="26"/>
  <c r="AI29" i="26"/>
  <c r="AP29" i="26" s="1"/>
  <c r="AI30" i="26"/>
  <c r="AI31" i="26"/>
  <c r="AI32" i="26"/>
  <c r="AI33" i="26"/>
  <c r="AI34" i="26"/>
  <c r="AI35" i="26"/>
  <c r="AI36" i="26"/>
  <c r="AI37" i="26"/>
  <c r="AI38" i="26"/>
  <c r="AI39" i="26"/>
  <c r="AI40" i="26"/>
  <c r="AI41" i="26"/>
  <c r="AI42" i="26"/>
  <c r="AI43" i="26"/>
  <c r="AI44" i="26"/>
  <c r="AI45" i="26"/>
  <c r="AI46" i="26"/>
  <c r="AI47" i="26"/>
  <c r="AI48" i="26"/>
  <c r="AI49" i="26"/>
  <c r="AI50" i="26"/>
  <c r="AI51" i="26"/>
  <c r="AI52" i="26"/>
  <c r="AI53" i="26"/>
  <c r="AI54" i="26"/>
  <c r="AI55" i="26"/>
  <c r="AI56" i="26"/>
  <c r="AI57" i="26"/>
  <c r="AI58" i="26"/>
  <c r="AI59" i="26"/>
  <c r="AI60" i="26"/>
  <c r="AI61" i="26"/>
  <c r="AI62" i="26"/>
  <c r="AI63" i="26"/>
  <c r="AI64" i="26"/>
  <c r="AI65" i="26"/>
  <c r="AI66" i="26"/>
  <c r="AI67" i="26"/>
  <c r="AI68" i="26"/>
  <c r="AI69" i="26"/>
  <c r="AI70" i="26"/>
  <c r="AI71" i="26"/>
  <c r="AI72" i="26"/>
  <c r="AI73" i="26"/>
  <c r="AI74" i="26"/>
  <c r="AI75" i="26"/>
  <c r="AP75" i="26" s="1"/>
  <c r="AI76" i="26"/>
  <c r="AP76" i="26" s="1"/>
  <c r="AI77" i="26"/>
  <c r="AI78" i="26"/>
  <c r="AI79" i="26"/>
  <c r="AI80" i="26"/>
  <c r="AI81" i="26"/>
  <c r="AI82" i="26"/>
  <c r="AI83" i="26"/>
  <c r="AI84" i="26"/>
  <c r="AI85" i="26"/>
  <c r="AI86" i="26"/>
  <c r="AI87" i="26"/>
  <c r="AI88" i="26"/>
  <c r="AI89" i="26"/>
  <c r="AI90" i="26"/>
  <c r="AI91" i="26"/>
  <c r="AI92" i="26"/>
  <c r="AI93" i="26"/>
  <c r="AI94" i="26"/>
  <c r="AI95" i="26"/>
  <c r="AI96" i="26"/>
  <c r="AI97" i="26"/>
  <c r="AI98" i="26"/>
  <c r="AI99" i="26"/>
  <c r="AI100" i="26"/>
  <c r="AI101" i="26"/>
  <c r="AI102" i="26"/>
  <c r="AI103" i="26"/>
  <c r="AI104" i="26"/>
  <c r="AI105" i="26"/>
  <c r="AP105" i="26" s="1"/>
  <c r="AI106" i="26"/>
  <c r="AI107" i="26"/>
  <c r="AI108" i="26"/>
  <c r="AI109" i="26"/>
  <c r="AI110" i="26"/>
  <c r="AI111" i="26"/>
  <c r="AI112" i="26"/>
  <c r="AI113" i="26"/>
  <c r="AI114" i="26"/>
  <c r="AI115" i="26"/>
  <c r="AI116" i="26"/>
  <c r="AI117" i="26"/>
  <c r="AI118" i="26"/>
  <c r="AI119" i="26"/>
  <c r="AI120" i="26"/>
  <c r="AI121" i="26"/>
  <c r="AI122" i="26"/>
  <c r="AI123" i="26"/>
  <c r="AI124" i="26"/>
  <c r="AI125" i="26"/>
  <c r="AI126" i="26"/>
  <c r="AI127" i="26"/>
  <c r="AI128" i="26"/>
  <c r="AI129" i="26"/>
  <c r="AI130" i="26"/>
  <c r="AI131" i="26"/>
  <c r="AI132" i="26"/>
  <c r="AI133" i="26"/>
  <c r="AI134" i="26"/>
  <c r="AI135" i="26"/>
  <c r="AI136" i="26"/>
  <c r="AI137" i="26"/>
  <c r="AI138" i="26"/>
  <c r="AI139" i="26"/>
  <c r="AI140" i="26"/>
  <c r="AI141" i="26"/>
  <c r="AI142" i="26"/>
  <c r="AI143" i="26"/>
  <c r="AI144" i="26"/>
  <c r="AI145" i="26"/>
  <c r="AI146" i="26"/>
  <c r="AI147" i="26"/>
  <c r="AI148" i="26"/>
  <c r="AI149" i="26"/>
  <c r="AI150" i="26"/>
  <c r="AI151" i="26"/>
  <c r="AI152" i="26"/>
  <c r="AI153" i="26"/>
  <c r="AI154" i="26"/>
  <c r="AI155" i="26"/>
  <c r="AI156" i="26"/>
  <c r="AI157" i="26"/>
  <c r="AI158" i="26"/>
  <c r="AI159" i="26"/>
  <c r="AI160" i="26"/>
  <c r="AI161" i="26"/>
  <c r="AI162" i="26"/>
  <c r="AI163" i="26"/>
  <c r="AI164" i="26"/>
  <c r="AI165" i="26"/>
  <c r="AI166" i="26"/>
  <c r="AI167" i="26"/>
  <c r="AI168" i="26"/>
  <c r="AI169" i="26"/>
  <c r="AI170" i="26"/>
  <c r="AI171" i="26"/>
  <c r="AI172" i="26"/>
  <c r="AI173" i="26"/>
  <c r="AI174" i="26"/>
  <c r="AI175" i="26"/>
  <c r="AI176" i="26"/>
  <c r="AI177" i="26"/>
  <c r="AI178" i="26"/>
  <c r="AI179" i="26"/>
  <c r="AI180" i="26"/>
  <c r="AI181" i="26"/>
  <c r="AI182" i="26"/>
  <c r="AI183" i="26"/>
  <c r="AI184" i="26"/>
  <c r="AI185" i="26"/>
  <c r="AI186" i="26"/>
  <c r="AI187" i="26"/>
  <c r="AI188" i="26"/>
  <c r="AI189" i="26"/>
  <c r="AI190" i="26"/>
  <c r="AI191" i="26"/>
  <c r="AI192" i="26"/>
  <c r="AI193" i="26"/>
  <c r="AI194" i="26"/>
  <c r="AI195" i="26"/>
  <c r="AI196" i="26"/>
  <c r="AI197" i="26"/>
  <c r="AI198" i="26"/>
  <c r="AI199" i="26"/>
  <c r="AI200" i="26"/>
  <c r="AI201" i="26"/>
  <c r="AI202" i="26"/>
  <c r="AI203" i="26"/>
  <c r="AI204" i="26"/>
  <c r="AI205" i="26"/>
  <c r="AI206" i="26"/>
  <c r="AI207" i="26"/>
  <c r="AI208" i="26"/>
  <c r="AI209" i="26"/>
  <c r="AI210" i="26"/>
  <c r="AI211" i="26"/>
  <c r="AI212" i="26"/>
  <c r="AI213" i="26"/>
  <c r="AI214" i="26"/>
  <c r="AI215" i="26"/>
  <c r="AI216" i="26"/>
  <c r="AI217" i="26"/>
  <c r="AI218" i="26"/>
  <c r="AI219" i="26"/>
  <c r="AI220" i="26"/>
  <c r="AI221" i="26"/>
  <c r="AI222" i="26"/>
  <c r="AI223" i="26"/>
  <c r="AI224" i="26"/>
  <c r="AP224" i="26" s="1"/>
  <c r="AI225" i="26"/>
  <c r="AI226" i="26"/>
  <c r="AI227" i="26"/>
  <c r="AI228" i="26"/>
  <c r="AP228" i="26" s="1"/>
  <c r="AI229" i="26"/>
  <c r="AI230" i="26"/>
  <c r="AI231" i="26"/>
  <c r="AI232" i="26"/>
  <c r="AI233" i="26"/>
  <c r="AI234" i="26"/>
  <c r="AI235" i="26"/>
  <c r="AI236" i="26"/>
  <c r="AI237" i="26"/>
  <c r="AI238" i="26"/>
  <c r="AI239" i="26"/>
  <c r="AI240" i="26"/>
  <c r="AI241" i="26"/>
  <c r="AI242" i="26"/>
  <c r="AI243" i="26"/>
  <c r="AI244" i="26"/>
  <c r="AI245" i="26"/>
  <c r="AI246" i="26"/>
  <c r="AI247" i="26"/>
  <c r="AI248" i="26"/>
  <c r="AI249" i="26"/>
  <c r="AI250" i="26"/>
  <c r="AI251" i="26"/>
  <c r="AI252" i="26"/>
  <c r="AI253" i="26"/>
  <c r="AI254" i="26"/>
  <c r="AI255" i="26"/>
  <c r="AI256" i="26"/>
  <c r="AI257" i="26"/>
  <c r="AI258" i="26"/>
  <c r="AI259" i="26"/>
  <c r="AI260" i="26"/>
  <c r="AI261" i="26"/>
  <c r="AI262" i="26"/>
  <c r="AI263" i="26"/>
  <c r="AI264" i="26"/>
  <c r="AI265" i="26"/>
  <c r="AI266" i="26"/>
  <c r="AI267" i="26"/>
  <c r="AI268" i="26"/>
  <c r="AI269" i="26"/>
  <c r="AI270" i="26"/>
  <c r="AI271" i="26"/>
  <c r="AI272" i="26"/>
  <c r="AI273" i="26"/>
  <c r="AI274" i="26"/>
  <c r="AI275" i="26"/>
  <c r="AI276" i="26"/>
  <c r="AI277" i="26"/>
  <c r="AP277" i="26" s="1"/>
  <c r="AI278" i="26"/>
  <c r="AI279" i="26"/>
  <c r="AP279" i="26" s="1"/>
  <c r="AI280" i="26"/>
  <c r="AI281" i="26"/>
  <c r="AI282" i="26"/>
  <c r="AI283" i="26"/>
  <c r="AI284" i="26"/>
  <c r="AI285" i="26"/>
  <c r="AI286" i="26"/>
  <c r="AI287" i="26"/>
  <c r="AI288" i="26"/>
  <c r="AI289" i="26"/>
  <c r="AI290" i="26"/>
  <c r="AI291" i="26"/>
  <c r="AI292" i="26"/>
  <c r="AI293" i="26"/>
  <c r="AI294" i="26"/>
  <c r="AI295" i="26"/>
  <c r="AI296" i="26"/>
  <c r="AI297" i="26"/>
  <c r="AI298" i="26"/>
  <c r="AI299" i="26"/>
  <c r="AI300" i="26"/>
  <c r="AI301" i="26"/>
  <c r="AI302" i="26"/>
  <c r="AI303" i="26"/>
  <c r="AI304" i="26"/>
  <c r="AI305" i="26"/>
  <c r="AI306" i="26"/>
  <c r="AI307" i="26"/>
  <c r="AP307" i="26" s="1"/>
  <c r="AI308" i="26"/>
  <c r="AI309" i="26"/>
  <c r="AI310" i="26"/>
  <c r="AI311" i="26"/>
  <c r="AI312" i="26"/>
  <c r="AI313" i="26"/>
  <c r="AI314" i="26"/>
  <c r="AI315" i="26"/>
  <c r="AI316" i="26"/>
  <c r="AI317" i="26"/>
  <c r="AI318" i="26"/>
  <c r="AI319" i="26"/>
  <c r="AI320" i="26"/>
  <c r="AI321" i="26"/>
  <c r="AI322" i="26"/>
  <c r="AI323" i="26"/>
  <c r="AI324" i="26"/>
  <c r="AI325" i="26"/>
  <c r="AI326" i="26"/>
  <c r="AI327" i="26"/>
  <c r="AI328" i="26"/>
  <c r="AI329" i="26"/>
  <c r="AI330" i="26"/>
  <c r="AI331" i="26"/>
  <c r="AI332" i="26"/>
  <c r="AI333" i="26"/>
  <c r="AI334" i="26"/>
  <c r="AI335" i="26"/>
  <c r="AI336" i="26"/>
  <c r="AI337" i="26"/>
  <c r="AI338" i="26"/>
  <c r="AP338" i="26" s="1"/>
  <c r="AI339" i="26"/>
  <c r="AI340" i="26"/>
  <c r="AI341" i="26"/>
  <c r="AP341" i="26" s="1"/>
  <c r="AI342" i="26"/>
  <c r="AI343" i="26"/>
  <c r="AI344" i="26"/>
  <c r="AI345" i="26"/>
  <c r="AP345" i="26" s="1"/>
  <c r="AI346" i="26"/>
  <c r="AI347" i="26"/>
  <c r="AI348" i="26"/>
  <c r="AI349" i="26"/>
  <c r="AI350" i="26"/>
  <c r="AI351" i="26"/>
  <c r="AI352" i="26"/>
  <c r="AI353" i="26"/>
  <c r="AI354" i="26"/>
  <c r="AI355" i="26"/>
  <c r="AI356" i="26"/>
  <c r="AI357" i="26"/>
  <c r="AI358" i="26"/>
  <c r="AI359" i="26"/>
  <c r="AI360" i="26"/>
  <c r="AI361" i="26"/>
  <c r="AI362" i="26"/>
  <c r="AI363" i="26"/>
  <c r="AI364" i="26"/>
  <c r="AI365" i="26"/>
  <c r="AI366" i="26"/>
  <c r="AI367" i="26"/>
  <c r="AI368" i="26"/>
  <c r="AP368" i="26" s="1"/>
  <c r="AI369" i="26"/>
  <c r="AI370" i="26"/>
  <c r="AI371" i="26"/>
  <c r="AI372" i="26"/>
  <c r="AI373" i="26"/>
  <c r="AI374" i="26"/>
  <c r="AI375" i="26"/>
  <c r="AI376" i="26"/>
  <c r="AI377" i="26"/>
  <c r="AP377" i="26" s="1"/>
  <c r="AI378" i="26"/>
  <c r="AI379" i="26"/>
  <c r="AI380" i="26"/>
  <c r="AI381" i="26"/>
  <c r="AI382" i="26"/>
  <c r="AI383" i="26"/>
  <c r="AI384" i="26"/>
  <c r="AI385" i="26"/>
  <c r="AI386" i="26"/>
  <c r="AI387" i="26"/>
  <c r="AI388" i="26"/>
  <c r="AI389" i="26"/>
  <c r="AI390" i="26"/>
  <c r="AI391" i="26"/>
  <c r="AI392" i="26"/>
  <c r="AI393" i="26"/>
  <c r="AI394" i="26"/>
  <c r="AI395" i="26"/>
  <c r="AP395" i="26" s="1"/>
  <c r="AI396" i="26"/>
  <c r="AI397" i="26"/>
  <c r="AI398" i="26"/>
  <c r="AI399" i="26"/>
  <c r="AI400" i="26"/>
  <c r="AI401" i="26"/>
  <c r="AI402" i="26"/>
  <c r="AI403" i="26"/>
  <c r="AP403" i="26" s="1"/>
  <c r="AI404" i="26"/>
  <c r="AI405" i="26"/>
  <c r="AI406" i="26"/>
  <c r="AI407" i="26"/>
  <c r="AI408" i="26"/>
  <c r="AI409" i="26"/>
  <c r="AI410" i="26"/>
  <c r="AI411" i="26"/>
  <c r="AI412" i="26"/>
  <c r="AI413" i="26"/>
  <c r="AI414" i="26"/>
  <c r="AI415" i="26"/>
  <c r="AI416" i="26"/>
  <c r="AI417" i="26"/>
  <c r="AI418" i="26"/>
  <c r="AI419" i="26"/>
  <c r="AI420" i="26"/>
  <c r="AP420" i="26" s="1"/>
  <c r="AI421" i="26"/>
  <c r="AI422" i="26"/>
  <c r="AI423" i="26"/>
  <c r="AI424" i="26"/>
  <c r="AI425" i="26"/>
  <c r="AI426" i="26"/>
  <c r="AI427" i="26"/>
  <c r="AI428" i="26"/>
  <c r="AI429" i="26"/>
  <c r="AI430" i="26"/>
  <c r="AI431" i="26"/>
  <c r="AI432" i="26"/>
  <c r="AI433" i="26"/>
  <c r="AI434" i="26"/>
  <c r="AI435" i="26"/>
  <c r="AI436" i="26"/>
  <c r="AI437" i="26"/>
  <c r="AI438" i="26"/>
  <c r="AI439" i="26"/>
  <c r="AI440" i="26"/>
  <c r="AI441" i="26"/>
  <c r="AI442" i="26"/>
  <c r="AI443" i="26"/>
  <c r="AI444" i="26"/>
  <c r="AI445" i="26"/>
  <c r="AI446" i="26"/>
  <c r="AI447" i="26"/>
  <c r="AI448" i="26"/>
  <c r="AI449" i="26"/>
  <c r="AI450" i="26"/>
  <c r="AI451" i="26"/>
  <c r="AI452" i="26"/>
  <c r="AI453" i="26"/>
  <c r="AI454" i="26"/>
  <c r="AI455" i="26"/>
  <c r="AI456" i="26"/>
  <c r="AI457" i="26"/>
  <c r="AI458" i="26"/>
  <c r="AI459" i="26"/>
  <c r="AI460" i="26"/>
  <c r="AI461" i="26"/>
  <c r="AI462" i="26"/>
  <c r="AI463" i="26"/>
  <c r="AI464" i="26"/>
  <c r="AI465" i="26"/>
  <c r="AI466" i="26"/>
  <c r="AI467" i="26"/>
  <c r="AI468" i="26"/>
  <c r="AI469" i="26"/>
  <c r="AP469" i="26" s="1"/>
  <c r="AI470" i="26"/>
  <c r="AI471" i="26"/>
  <c r="AI472" i="26"/>
  <c r="AI473" i="26"/>
  <c r="AI474" i="26"/>
  <c r="AI475" i="26"/>
  <c r="AI476" i="26"/>
  <c r="AI477" i="26"/>
  <c r="AI478" i="26"/>
  <c r="AI479" i="26"/>
  <c r="AI480" i="26"/>
  <c r="AI481" i="26"/>
  <c r="AI482" i="26"/>
  <c r="AI483" i="26"/>
  <c r="AI484" i="26"/>
  <c r="AI485" i="26"/>
  <c r="AI486" i="26"/>
  <c r="AI487" i="26"/>
  <c r="AI488" i="26"/>
  <c r="AI489" i="26"/>
  <c r="AI490" i="26"/>
  <c r="AI491" i="26"/>
  <c r="AI492" i="26"/>
  <c r="AI493" i="26"/>
  <c r="AI494" i="26"/>
  <c r="AI495" i="26"/>
  <c r="AI496" i="26"/>
  <c r="AI497" i="26"/>
  <c r="AI498" i="26"/>
  <c r="AI499" i="26"/>
  <c r="AI500" i="26"/>
  <c r="AI501" i="26"/>
  <c r="AI502" i="26"/>
  <c r="AI503" i="26"/>
  <c r="AI504" i="26"/>
  <c r="AI505" i="26"/>
  <c r="AI506" i="26"/>
  <c r="AI507" i="26"/>
  <c r="AI508" i="26"/>
  <c r="AI509" i="26"/>
  <c r="AI510" i="26"/>
  <c r="AI511" i="26"/>
  <c r="AI512" i="26"/>
  <c r="AP512" i="26" s="1"/>
  <c r="AI513" i="26"/>
  <c r="AP513" i="26" s="1"/>
  <c r="AI514" i="26"/>
  <c r="AI515" i="26"/>
  <c r="AP515" i="26" s="1"/>
  <c r="AI516" i="26"/>
  <c r="AP516" i="26" s="1"/>
  <c r="AI517" i="26"/>
  <c r="AI518" i="26"/>
  <c r="AI519" i="26"/>
  <c r="AI520" i="26"/>
  <c r="AP520" i="26" s="1"/>
  <c r="AI521" i="26"/>
  <c r="AI522" i="26"/>
  <c r="AI523" i="26"/>
  <c r="AP523" i="26" s="1"/>
  <c r="AI524" i="26"/>
  <c r="AI525" i="26"/>
  <c r="AP525" i="26" s="1"/>
  <c r="AI526" i="26"/>
  <c r="AI527" i="26"/>
  <c r="AI528" i="26"/>
  <c r="AP528" i="26" s="1"/>
  <c r="AI529" i="26"/>
  <c r="AI530" i="26"/>
  <c r="AP530" i="26" s="1"/>
  <c r="AI531" i="26"/>
  <c r="AP531" i="26" s="1"/>
  <c r="AI532" i="26"/>
  <c r="AP532" i="26" s="1"/>
  <c r="AI533" i="26"/>
  <c r="AI534" i="26"/>
  <c r="AI535" i="26"/>
  <c r="AI536" i="26"/>
  <c r="AP536" i="26" s="1"/>
  <c r="AI537" i="26"/>
  <c r="AI538" i="26"/>
  <c r="AP538" i="26" s="1"/>
  <c r="AI539" i="26"/>
  <c r="AI540" i="26"/>
  <c r="AI541" i="26"/>
  <c r="AI542" i="26"/>
  <c r="AI543" i="26"/>
  <c r="AI544" i="26"/>
  <c r="AI545" i="26"/>
  <c r="AI546" i="26"/>
  <c r="AI547" i="26"/>
  <c r="AI548" i="26"/>
  <c r="AI549" i="26"/>
  <c r="AI550" i="26"/>
  <c r="AI551" i="26"/>
  <c r="AI552" i="26"/>
  <c r="AI553" i="26"/>
  <c r="AI554" i="26"/>
  <c r="AI555" i="26"/>
  <c r="AI556" i="26"/>
  <c r="AI557" i="26"/>
  <c r="AI558" i="26"/>
  <c r="AI559" i="26"/>
  <c r="AI560" i="26"/>
  <c r="AI561" i="26"/>
  <c r="AI562" i="26"/>
  <c r="AI563" i="26"/>
  <c r="AI564" i="26"/>
  <c r="AI565" i="26"/>
  <c r="AI566" i="26"/>
  <c r="AI567" i="26"/>
  <c r="AP567" i="26" s="1"/>
  <c r="AI568" i="26"/>
  <c r="AI569" i="26"/>
  <c r="AI570" i="26"/>
  <c r="AI571" i="26"/>
  <c r="AI572" i="26"/>
  <c r="AI573" i="26"/>
  <c r="AI574" i="26"/>
  <c r="AI575" i="26"/>
  <c r="AI576" i="26"/>
  <c r="AI577" i="26"/>
  <c r="AI578" i="26"/>
  <c r="AI579" i="26"/>
  <c r="AI580" i="26"/>
  <c r="AI581" i="26"/>
  <c r="AI582" i="26"/>
  <c r="AI583" i="26"/>
  <c r="AI584" i="26"/>
  <c r="AI585" i="26"/>
  <c r="AI586" i="26"/>
  <c r="AI587" i="26"/>
  <c r="AI588" i="26"/>
  <c r="AI3" i="27"/>
  <c r="AI4" i="27"/>
  <c r="AI5" i="27"/>
  <c r="AI6" i="27"/>
  <c r="AI7" i="27"/>
  <c r="AI8" i="27"/>
  <c r="AI9" i="27"/>
  <c r="AI10" i="27"/>
  <c r="AI11" i="27"/>
  <c r="AP11" i="27" s="1"/>
  <c r="AI12" i="27"/>
  <c r="AI13" i="27"/>
  <c r="AI14" i="27"/>
  <c r="AI15" i="27"/>
  <c r="AP15" i="27" s="1"/>
  <c r="AI16" i="27"/>
  <c r="AI17" i="27"/>
  <c r="AP17" i="27" s="1"/>
  <c r="AI18" i="27"/>
  <c r="AI19" i="27"/>
  <c r="AI20" i="27"/>
  <c r="AI21" i="27"/>
  <c r="AI22" i="27"/>
  <c r="AI23" i="27"/>
  <c r="AI24" i="27"/>
  <c r="AI25" i="27"/>
  <c r="AI26" i="27"/>
  <c r="AI27" i="27"/>
  <c r="AI28" i="27"/>
  <c r="AI29" i="27"/>
  <c r="AI30" i="27"/>
  <c r="AI31" i="27"/>
  <c r="AI32" i="27"/>
  <c r="AI33" i="27"/>
  <c r="AI34" i="27"/>
  <c r="AI35" i="27"/>
  <c r="AI36" i="27"/>
  <c r="AI37" i="27"/>
  <c r="AI38" i="27"/>
  <c r="AI39" i="27"/>
  <c r="AI40" i="27"/>
  <c r="AI41" i="27"/>
  <c r="AI42" i="27"/>
  <c r="AI43" i="27"/>
  <c r="AI44" i="27"/>
  <c r="AI45" i="27"/>
  <c r="AI46" i="27"/>
  <c r="AI47" i="27"/>
  <c r="AP47" i="27" s="1"/>
  <c r="AI48" i="27"/>
  <c r="AI49" i="27"/>
  <c r="AI50" i="27"/>
  <c r="AI51" i="27"/>
  <c r="AI52" i="27"/>
  <c r="AI53" i="27"/>
  <c r="AI54" i="27"/>
  <c r="AI55" i="27"/>
  <c r="AI56" i="27"/>
  <c r="AP56" i="27" s="1"/>
  <c r="AI57" i="27"/>
  <c r="AI58" i="27"/>
  <c r="AI59" i="27"/>
  <c r="AI60" i="27"/>
  <c r="AI61" i="27"/>
  <c r="AI62" i="27"/>
  <c r="AI63" i="27"/>
  <c r="AI64" i="27"/>
  <c r="AI65" i="27"/>
  <c r="AI66" i="27"/>
  <c r="AI67" i="27"/>
  <c r="AI68" i="27"/>
  <c r="AI69" i="27"/>
  <c r="AI70" i="27"/>
  <c r="AI71" i="27"/>
  <c r="AI72" i="27"/>
  <c r="AI73" i="27"/>
  <c r="AI74" i="27"/>
  <c r="AI75" i="27"/>
  <c r="AI76" i="27"/>
  <c r="AI77" i="27"/>
  <c r="AP77" i="27" s="1"/>
  <c r="AI78" i="27"/>
  <c r="AI79" i="27"/>
  <c r="AI80" i="27"/>
  <c r="AP80" i="27" s="1"/>
  <c r="AI81" i="27"/>
  <c r="AI82" i="27"/>
  <c r="AI83" i="27"/>
  <c r="AI84" i="27"/>
  <c r="AI85" i="27"/>
  <c r="AI86" i="27"/>
  <c r="AI87" i="27"/>
  <c r="AI88" i="27"/>
  <c r="AP88" i="27" s="1"/>
  <c r="AI89" i="27"/>
  <c r="AP89" i="27" s="1"/>
  <c r="AI90" i="27"/>
  <c r="AI91" i="27"/>
  <c r="AI92" i="27"/>
  <c r="AI93" i="27"/>
  <c r="AP93" i="27" s="1"/>
  <c r="AI94" i="27"/>
  <c r="AI95" i="27"/>
  <c r="AI96" i="27"/>
  <c r="AI97" i="27"/>
  <c r="AI98" i="27"/>
  <c r="AI99" i="27"/>
  <c r="AP99" i="27" s="1"/>
  <c r="AI100" i="27"/>
  <c r="AI101" i="27"/>
  <c r="AI102" i="27"/>
  <c r="AI103" i="27"/>
  <c r="AI104" i="27"/>
  <c r="AI105" i="27"/>
  <c r="AI106" i="27"/>
  <c r="AI107" i="27"/>
  <c r="AI108" i="27"/>
  <c r="AI109" i="27"/>
  <c r="AI110" i="27"/>
  <c r="AI111" i="27"/>
  <c r="AI112" i="27"/>
  <c r="AI113" i="27"/>
  <c r="AI114" i="27"/>
  <c r="AI115" i="27"/>
  <c r="AI116" i="27"/>
  <c r="AI117" i="27"/>
  <c r="AI118" i="27"/>
  <c r="AI119" i="27"/>
  <c r="AI120" i="27"/>
  <c r="AI121" i="27"/>
  <c r="AI122" i="27"/>
  <c r="AI123" i="27"/>
  <c r="AI124" i="27"/>
  <c r="AI125" i="27"/>
  <c r="AP125" i="27" s="1"/>
  <c r="AI126" i="27"/>
  <c r="AI127" i="27"/>
  <c r="AI128" i="27"/>
  <c r="AI129" i="27"/>
  <c r="AI130" i="27"/>
  <c r="AI131" i="27"/>
  <c r="AI132" i="27"/>
  <c r="AI133" i="27"/>
  <c r="AI134" i="27"/>
  <c r="AI135" i="27"/>
  <c r="AI136" i="27"/>
  <c r="AI137" i="27"/>
  <c r="AI138" i="27"/>
  <c r="AP138" i="27" s="1"/>
  <c r="AI139" i="27"/>
  <c r="AI140" i="27"/>
  <c r="AI141" i="27"/>
  <c r="AI142" i="27"/>
  <c r="AI143" i="27"/>
  <c r="AI144" i="27"/>
  <c r="AI145" i="27"/>
  <c r="AI146" i="27"/>
  <c r="AI147" i="27"/>
  <c r="AI148" i="27"/>
  <c r="AI149" i="27"/>
  <c r="AI150" i="27"/>
  <c r="AI151" i="27"/>
  <c r="AI152" i="27"/>
  <c r="AI153" i="27"/>
  <c r="AI154" i="27"/>
  <c r="AI155" i="27"/>
  <c r="AI156" i="27"/>
  <c r="AI157" i="27"/>
  <c r="AI158" i="27"/>
  <c r="AI159" i="27"/>
  <c r="AI160" i="27"/>
  <c r="AI161" i="27"/>
  <c r="AI162" i="27"/>
  <c r="AI163" i="27"/>
  <c r="AI164" i="27"/>
  <c r="AI165" i="27"/>
  <c r="AI166" i="27"/>
  <c r="AI167" i="27"/>
  <c r="AI168" i="27"/>
  <c r="AI169" i="27"/>
  <c r="AI170" i="27"/>
  <c r="AI171" i="27"/>
  <c r="AP171" i="27" s="1"/>
  <c r="AI172" i="27"/>
  <c r="AI173" i="27"/>
  <c r="AI174" i="27"/>
  <c r="AI175" i="27"/>
  <c r="AI176" i="27"/>
  <c r="AI177" i="27"/>
  <c r="AI178" i="27"/>
  <c r="AP178" i="27" s="1"/>
  <c r="AI179" i="27"/>
  <c r="AI180" i="27"/>
  <c r="AI181" i="27"/>
  <c r="AI182" i="27"/>
  <c r="AI183" i="27"/>
  <c r="AI184" i="27"/>
  <c r="AI185" i="27"/>
  <c r="AI186" i="27"/>
  <c r="AI187" i="27"/>
  <c r="AI188" i="27"/>
  <c r="AI189" i="27"/>
  <c r="AI190" i="27"/>
  <c r="AI191" i="27"/>
  <c r="AI192" i="27"/>
  <c r="AI193" i="27"/>
  <c r="AI194" i="27"/>
  <c r="AI195" i="27"/>
  <c r="AI196" i="27"/>
  <c r="AI197" i="27"/>
  <c r="AI198" i="27"/>
  <c r="AI199" i="27"/>
  <c r="AP199" i="27" s="1"/>
  <c r="AI200" i="27"/>
  <c r="AI201" i="27"/>
  <c r="AI202" i="27"/>
  <c r="AI203" i="27"/>
  <c r="AI204" i="27"/>
  <c r="AI205" i="27"/>
  <c r="AI206" i="27"/>
  <c r="AI207" i="27"/>
  <c r="AI208" i="27"/>
  <c r="AP208" i="27" s="1"/>
  <c r="AI209" i="27"/>
  <c r="AI210" i="27"/>
  <c r="AI211" i="27"/>
  <c r="AI212" i="27"/>
  <c r="AI213" i="27"/>
  <c r="AI214" i="27"/>
  <c r="AI215" i="27"/>
  <c r="AI216" i="27"/>
  <c r="AI217" i="27"/>
  <c r="AI218" i="27"/>
  <c r="AP218" i="27" s="1"/>
  <c r="AI219" i="27"/>
  <c r="AI220" i="27"/>
  <c r="AI221" i="27"/>
  <c r="AI222" i="27"/>
  <c r="AI223" i="27"/>
  <c r="AI224" i="27"/>
  <c r="AP224" i="27" s="1"/>
  <c r="AI225" i="27"/>
  <c r="AI226" i="27"/>
  <c r="AI227" i="27"/>
  <c r="AI228" i="27"/>
  <c r="AI229" i="27"/>
  <c r="AI230" i="27"/>
  <c r="AI231" i="27"/>
  <c r="AI232" i="27"/>
  <c r="AI233" i="27"/>
  <c r="AI234" i="27"/>
  <c r="AI235" i="27"/>
  <c r="AI236" i="27"/>
  <c r="AI237" i="27"/>
  <c r="AI238" i="27"/>
  <c r="AI239" i="27"/>
  <c r="AI240" i="27"/>
  <c r="AI241" i="27"/>
  <c r="AP241" i="27" s="1"/>
  <c r="AI242" i="27"/>
  <c r="AI243" i="27"/>
  <c r="AI244" i="27"/>
  <c r="AP244" i="27" s="1"/>
  <c r="AI245" i="27"/>
  <c r="AI246" i="27"/>
  <c r="AI247" i="27"/>
  <c r="AI248" i="27"/>
  <c r="AI249" i="27"/>
  <c r="AP249" i="27" s="1"/>
  <c r="AI250" i="27"/>
  <c r="AI251" i="27"/>
  <c r="AI252" i="27"/>
  <c r="AI253" i="27"/>
  <c r="AI254" i="27"/>
  <c r="AI255" i="27"/>
  <c r="AI256" i="27"/>
  <c r="AI257" i="27"/>
  <c r="AI258" i="27"/>
  <c r="AI259" i="27"/>
  <c r="AI260" i="27"/>
  <c r="AI261" i="27"/>
  <c r="AI262" i="27"/>
  <c r="AI263" i="27"/>
  <c r="AP263" i="27" s="1"/>
  <c r="AI264" i="27"/>
  <c r="AI265" i="27"/>
  <c r="AI266" i="27"/>
  <c r="AP266" i="27" s="1"/>
  <c r="AI267" i="27"/>
  <c r="AI268" i="27"/>
  <c r="AI269" i="27"/>
  <c r="AI270" i="27"/>
  <c r="AI271" i="27"/>
  <c r="AI272" i="27"/>
  <c r="AI273" i="27"/>
  <c r="AI274" i="27"/>
  <c r="AI275" i="27"/>
  <c r="AI276" i="27"/>
  <c r="AI277" i="27"/>
  <c r="AI278" i="27"/>
  <c r="AI279" i="27"/>
  <c r="AI280" i="27"/>
  <c r="AI281" i="27"/>
  <c r="AI282" i="27"/>
  <c r="AI283" i="27"/>
  <c r="AI284" i="27"/>
  <c r="AI285" i="27"/>
  <c r="AI286" i="27"/>
  <c r="AI287" i="27"/>
  <c r="AP287" i="27" s="1"/>
  <c r="AI288" i="27"/>
  <c r="AI289" i="27"/>
  <c r="AI290" i="27"/>
  <c r="AP290" i="27" s="1"/>
  <c r="AI291" i="27"/>
  <c r="AI292" i="27"/>
  <c r="AP292" i="27" s="1"/>
  <c r="AI293" i="27"/>
  <c r="AI294" i="27"/>
  <c r="AI295" i="27"/>
  <c r="AI296" i="27"/>
  <c r="AI297" i="27"/>
  <c r="AI298" i="27"/>
  <c r="AP298" i="27" s="1"/>
  <c r="AI299" i="27"/>
  <c r="AI300" i="27"/>
  <c r="AI301" i="27"/>
  <c r="AI302" i="27"/>
  <c r="AI303" i="27"/>
  <c r="AI304" i="27"/>
  <c r="AI305" i="27"/>
  <c r="AI306" i="27"/>
  <c r="AI307" i="27"/>
  <c r="AI308" i="27"/>
  <c r="AI309" i="27"/>
  <c r="AI310" i="27"/>
  <c r="AI311" i="27"/>
  <c r="AI312" i="27"/>
  <c r="AI313" i="27"/>
  <c r="AI314" i="27"/>
  <c r="AI315" i="27"/>
  <c r="AI316" i="27"/>
  <c r="AI317" i="27"/>
  <c r="AI318" i="27"/>
  <c r="AI319" i="27"/>
  <c r="AI320" i="27"/>
  <c r="AI321" i="27"/>
  <c r="AI322" i="27"/>
  <c r="AI323" i="27"/>
  <c r="AI324" i="27"/>
  <c r="AI325" i="27"/>
  <c r="AI326" i="27"/>
  <c r="AP326" i="27" s="1"/>
  <c r="AI327" i="27"/>
  <c r="AI328" i="27"/>
  <c r="AP328" i="27" s="1"/>
  <c r="AI329" i="27"/>
  <c r="AI330" i="27"/>
  <c r="AI331" i="27"/>
  <c r="AI332" i="27"/>
  <c r="AI333" i="27"/>
  <c r="AI334" i="27"/>
  <c r="AI335" i="27"/>
  <c r="AI336" i="27"/>
  <c r="AI337" i="27"/>
  <c r="AI338" i="27"/>
  <c r="AI339" i="27"/>
  <c r="AI340" i="27"/>
  <c r="AI341" i="27"/>
  <c r="AI342" i="27"/>
  <c r="AP342" i="27" s="1"/>
  <c r="AI343" i="27"/>
  <c r="AI344" i="27"/>
  <c r="AI345" i="27"/>
  <c r="AI346" i="27"/>
  <c r="AI347" i="27"/>
  <c r="AP347" i="27" s="1"/>
  <c r="AI348" i="27"/>
  <c r="AI349" i="27"/>
  <c r="AI350" i="27"/>
  <c r="AP350" i="27" s="1"/>
  <c r="AI351" i="27"/>
  <c r="AI352" i="27"/>
  <c r="AI353" i="27"/>
  <c r="AI354" i="27"/>
  <c r="AI355" i="27"/>
  <c r="AP355" i="27" s="1"/>
  <c r="AI356" i="27"/>
  <c r="AI357" i="27"/>
  <c r="AI358" i="27"/>
  <c r="AI359" i="27"/>
  <c r="AI360" i="27"/>
  <c r="AI361" i="27"/>
  <c r="AI362" i="27"/>
  <c r="AI363" i="27"/>
  <c r="AI364" i="27"/>
  <c r="AI365" i="27"/>
  <c r="AI366" i="27"/>
  <c r="AI367" i="27"/>
  <c r="AI368" i="27"/>
  <c r="AI369" i="27"/>
  <c r="AI370" i="27"/>
  <c r="AI371" i="27"/>
  <c r="AI372" i="27"/>
  <c r="AI373" i="27"/>
  <c r="AI374" i="27"/>
  <c r="AI375" i="27"/>
  <c r="AI376" i="27"/>
  <c r="AI377" i="27"/>
  <c r="AI378" i="27"/>
  <c r="AI379" i="27"/>
  <c r="AP379" i="27" s="1"/>
  <c r="AI380" i="27"/>
  <c r="AI381" i="27"/>
  <c r="AI382" i="27"/>
  <c r="AI383" i="27"/>
  <c r="AI384" i="27"/>
  <c r="AI385" i="27"/>
  <c r="AI386" i="27"/>
  <c r="AI387" i="27"/>
  <c r="AI388" i="27"/>
  <c r="AI389" i="27"/>
  <c r="AI390" i="27"/>
  <c r="AP390" i="27" s="1"/>
  <c r="AI391" i="27"/>
  <c r="AI392" i="27"/>
  <c r="AI393" i="27"/>
  <c r="AI394" i="27"/>
  <c r="AI395" i="27"/>
  <c r="AI396" i="27"/>
  <c r="AI397" i="27"/>
  <c r="AP397" i="27" s="1"/>
  <c r="AI398" i="27"/>
  <c r="AI399" i="27"/>
  <c r="AI400" i="27"/>
  <c r="AI401" i="27"/>
  <c r="AI402" i="27"/>
  <c r="AI403" i="27"/>
  <c r="AI404" i="27"/>
  <c r="AI405" i="27"/>
  <c r="AI406" i="27"/>
  <c r="AI407" i="27"/>
  <c r="AI408" i="27"/>
  <c r="AI409" i="27"/>
  <c r="AI410" i="27"/>
  <c r="AI411" i="27"/>
  <c r="AI412" i="27"/>
  <c r="AI413" i="27"/>
  <c r="AI414" i="27"/>
  <c r="AI415" i="27"/>
  <c r="AI416" i="27"/>
  <c r="AI417" i="27"/>
  <c r="AI418" i="27"/>
  <c r="AI419" i="27"/>
  <c r="AI420" i="27"/>
  <c r="AI421" i="27"/>
  <c r="AI422" i="27"/>
  <c r="AI423" i="27"/>
  <c r="AP423" i="27" s="1"/>
  <c r="AI424" i="27"/>
  <c r="AI425" i="27"/>
  <c r="AP425" i="27" s="1"/>
  <c r="AI426" i="27"/>
  <c r="AI427" i="27"/>
  <c r="AI428" i="27"/>
  <c r="AI429" i="27"/>
  <c r="AI430" i="27"/>
  <c r="AI431" i="27"/>
  <c r="AI432" i="27"/>
  <c r="AI433" i="27"/>
  <c r="AI434" i="27"/>
  <c r="AI435" i="27"/>
  <c r="AI436" i="27"/>
  <c r="AI437" i="27"/>
  <c r="AI438" i="27"/>
  <c r="AI439" i="27"/>
  <c r="AI440" i="27"/>
  <c r="AI441" i="27"/>
  <c r="AI442" i="27"/>
  <c r="AI443" i="27"/>
  <c r="AI444" i="27"/>
  <c r="AI445" i="27"/>
  <c r="AI446" i="27"/>
  <c r="AI447" i="27"/>
  <c r="AI448" i="27"/>
  <c r="AI449" i="27"/>
  <c r="AP449" i="27" s="1"/>
  <c r="AI450" i="27"/>
  <c r="AI451" i="27"/>
  <c r="AI452" i="27"/>
  <c r="AI453" i="27"/>
  <c r="AI454" i="27"/>
  <c r="AI455" i="27"/>
  <c r="AI456" i="27"/>
  <c r="AI457" i="27"/>
  <c r="AI458" i="27"/>
  <c r="AI459" i="27"/>
  <c r="AI460" i="27"/>
  <c r="AI461" i="27"/>
  <c r="AI462" i="27"/>
  <c r="AI463" i="27"/>
  <c r="AI464" i="27"/>
  <c r="AI465" i="27"/>
  <c r="AI466" i="27"/>
  <c r="AI467" i="27"/>
  <c r="AI468" i="27"/>
  <c r="AI469" i="27"/>
  <c r="AI470" i="27"/>
  <c r="AI471" i="27"/>
  <c r="AI472" i="27"/>
  <c r="AI473" i="27"/>
  <c r="AI474" i="27"/>
  <c r="AI475" i="27"/>
  <c r="AI476" i="27"/>
  <c r="AI477" i="27"/>
  <c r="AI478" i="27"/>
  <c r="AI479" i="27"/>
  <c r="AI2" i="27"/>
  <c r="AI2" i="26"/>
  <c r="AI2" i="16"/>
  <c r="AI2" i="19"/>
  <c r="AI2" i="18"/>
  <c r="AI2" i="15"/>
  <c r="AI2" i="8"/>
  <c r="E216" i="3"/>
  <c r="G216" i="3" s="1"/>
  <c r="C216" i="3" s="1"/>
  <c r="E173" i="3"/>
  <c r="E16" i="3"/>
  <c r="E25" i="3"/>
  <c r="G25" i="3" s="1"/>
  <c r="C25" i="3" s="1"/>
  <c r="I113" i="3"/>
  <c r="I224" i="3"/>
  <c r="I89" i="3"/>
  <c r="I57" i="3"/>
  <c r="I135" i="3"/>
  <c r="I23" i="3"/>
  <c r="I50" i="3"/>
  <c r="I117" i="3"/>
  <c r="I79" i="3"/>
  <c r="I69" i="3"/>
  <c r="I104" i="3"/>
  <c r="I51" i="3"/>
  <c r="I40" i="3"/>
  <c r="I120" i="3"/>
  <c r="I142" i="3"/>
  <c r="I219" i="3"/>
  <c r="I15" i="3"/>
  <c r="I70" i="3"/>
  <c r="I97" i="3"/>
  <c r="I195" i="3"/>
  <c r="I78" i="3"/>
  <c r="I202" i="3"/>
  <c r="I122" i="3"/>
  <c r="I87" i="3"/>
  <c r="I30" i="3"/>
  <c r="I185" i="3"/>
  <c r="I44" i="3"/>
  <c r="I109" i="3"/>
  <c r="I187" i="3"/>
  <c r="I152" i="3"/>
  <c r="I9" i="3"/>
  <c r="I43" i="3"/>
  <c r="I173" i="3"/>
  <c r="I31" i="3"/>
  <c r="I56" i="3"/>
  <c r="I45" i="3"/>
  <c r="I21" i="3"/>
  <c r="I22" i="3"/>
  <c r="I134" i="3"/>
  <c r="I102" i="3"/>
  <c r="I111" i="3"/>
  <c r="I53" i="3"/>
  <c r="I85" i="3"/>
  <c r="I119" i="3"/>
  <c r="I110" i="3"/>
  <c r="L113" i="3"/>
  <c r="M113" i="3"/>
  <c r="N113" i="3"/>
  <c r="O113" i="3"/>
  <c r="P113" i="3"/>
  <c r="Q113" i="3"/>
  <c r="R113" i="3"/>
  <c r="S113" i="3"/>
  <c r="T113" i="3"/>
  <c r="U113" i="3"/>
  <c r="L224" i="3"/>
  <c r="M224" i="3"/>
  <c r="N224" i="3"/>
  <c r="O224" i="3"/>
  <c r="P224" i="3"/>
  <c r="Q224" i="3"/>
  <c r="R224" i="3"/>
  <c r="S224" i="3"/>
  <c r="T224" i="3"/>
  <c r="U224" i="3"/>
  <c r="L89" i="3"/>
  <c r="M89" i="3"/>
  <c r="N89" i="3"/>
  <c r="O89" i="3"/>
  <c r="P89" i="3"/>
  <c r="Q89" i="3"/>
  <c r="R89" i="3"/>
  <c r="S89" i="3"/>
  <c r="T89" i="3"/>
  <c r="U89" i="3"/>
  <c r="L57" i="3"/>
  <c r="M57" i="3"/>
  <c r="N57" i="3"/>
  <c r="O57" i="3"/>
  <c r="P57" i="3"/>
  <c r="Q57" i="3"/>
  <c r="R57" i="3"/>
  <c r="S57" i="3"/>
  <c r="T57" i="3"/>
  <c r="U57" i="3"/>
  <c r="L135" i="3"/>
  <c r="M135" i="3"/>
  <c r="N135" i="3"/>
  <c r="O135" i="3"/>
  <c r="P135" i="3"/>
  <c r="Q135" i="3"/>
  <c r="R135" i="3"/>
  <c r="S135" i="3"/>
  <c r="T135" i="3"/>
  <c r="U135" i="3"/>
  <c r="L23" i="3"/>
  <c r="M23" i="3"/>
  <c r="N23" i="3"/>
  <c r="O23" i="3"/>
  <c r="P23" i="3"/>
  <c r="Q23" i="3"/>
  <c r="R23" i="3"/>
  <c r="S23" i="3"/>
  <c r="T23" i="3"/>
  <c r="U23" i="3"/>
  <c r="L50" i="3"/>
  <c r="M50" i="3"/>
  <c r="N50" i="3"/>
  <c r="O50" i="3"/>
  <c r="P50" i="3"/>
  <c r="Q50" i="3"/>
  <c r="R50" i="3"/>
  <c r="S50" i="3"/>
  <c r="T50" i="3"/>
  <c r="U50" i="3"/>
  <c r="L117" i="3"/>
  <c r="M117" i="3"/>
  <c r="N117" i="3"/>
  <c r="O117" i="3"/>
  <c r="P117" i="3"/>
  <c r="Q117" i="3"/>
  <c r="R117" i="3"/>
  <c r="S117" i="3"/>
  <c r="T117" i="3"/>
  <c r="U117" i="3"/>
  <c r="L79" i="3"/>
  <c r="M79" i="3"/>
  <c r="N79" i="3"/>
  <c r="O79" i="3"/>
  <c r="P79" i="3"/>
  <c r="Q79" i="3"/>
  <c r="R79" i="3"/>
  <c r="S79" i="3"/>
  <c r="T79" i="3"/>
  <c r="U79" i="3"/>
  <c r="L69" i="3"/>
  <c r="M69" i="3"/>
  <c r="N69" i="3"/>
  <c r="O69" i="3"/>
  <c r="P69" i="3"/>
  <c r="Q69" i="3"/>
  <c r="R69" i="3"/>
  <c r="S69" i="3"/>
  <c r="T69" i="3"/>
  <c r="U69" i="3"/>
  <c r="L104" i="3"/>
  <c r="M104" i="3"/>
  <c r="N104" i="3"/>
  <c r="O104" i="3"/>
  <c r="P104" i="3"/>
  <c r="Q104" i="3"/>
  <c r="R104" i="3"/>
  <c r="S104" i="3"/>
  <c r="T104" i="3"/>
  <c r="U104" i="3"/>
  <c r="L51" i="3"/>
  <c r="M51" i="3"/>
  <c r="N51" i="3"/>
  <c r="O51" i="3"/>
  <c r="P51" i="3"/>
  <c r="Q51" i="3"/>
  <c r="R51" i="3"/>
  <c r="S51" i="3"/>
  <c r="T51" i="3"/>
  <c r="U51" i="3"/>
  <c r="L40" i="3"/>
  <c r="M40" i="3"/>
  <c r="N40" i="3"/>
  <c r="O40" i="3"/>
  <c r="P40" i="3"/>
  <c r="Q40" i="3"/>
  <c r="R40" i="3"/>
  <c r="S40" i="3"/>
  <c r="T40" i="3"/>
  <c r="U40" i="3"/>
  <c r="L120" i="3"/>
  <c r="M120" i="3"/>
  <c r="N120" i="3"/>
  <c r="O120" i="3"/>
  <c r="P120" i="3"/>
  <c r="Q120" i="3"/>
  <c r="R120" i="3"/>
  <c r="S120" i="3"/>
  <c r="T120" i="3"/>
  <c r="U120" i="3"/>
  <c r="L142" i="3"/>
  <c r="M142" i="3"/>
  <c r="N142" i="3"/>
  <c r="O142" i="3"/>
  <c r="P142" i="3"/>
  <c r="Q142" i="3"/>
  <c r="R142" i="3"/>
  <c r="S142" i="3"/>
  <c r="T142" i="3"/>
  <c r="U142" i="3"/>
  <c r="L219" i="3"/>
  <c r="M219" i="3"/>
  <c r="N219" i="3"/>
  <c r="O219" i="3"/>
  <c r="P219" i="3"/>
  <c r="Q219" i="3"/>
  <c r="R219" i="3"/>
  <c r="S219" i="3"/>
  <c r="T219" i="3"/>
  <c r="U219" i="3"/>
  <c r="L15" i="3"/>
  <c r="M15" i="3"/>
  <c r="N15" i="3"/>
  <c r="O15" i="3"/>
  <c r="P15" i="3"/>
  <c r="Q15" i="3"/>
  <c r="R15" i="3"/>
  <c r="S15" i="3"/>
  <c r="T15" i="3"/>
  <c r="U15" i="3"/>
  <c r="L70" i="3"/>
  <c r="M70" i="3"/>
  <c r="N70" i="3"/>
  <c r="O70" i="3"/>
  <c r="P70" i="3"/>
  <c r="Q70" i="3"/>
  <c r="R70" i="3"/>
  <c r="S70" i="3"/>
  <c r="T70" i="3"/>
  <c r="U70" i="3"/>
  <c r="L97" i="3"/>
  <c r="M97" i="3"/>
  <c r="N97" i="3"/>
  <c r="O97" i="3"/>
  <c r="P97" i="3"/>
  <c r="Q97" i="3"/>
  <c r="R97" i="3"/>
  <c r="S97" i="3"/>
  <c r="T97" i="3"/>
  <c r="U97" i="3"/>
  <c r="L195" i="3"/>
  <c r="M195" i="3"/>
  <c r="N195" i="3"/>
  <c r="O195" i="3"/>
  <c r="P195" i="3"/>
  <c r="Q195" i="3"/>
  <c r="R195" i="3"/>
  <c r="S195" i="3"/>
  <c r="T195" i="3"/>
  <c r="U195" i="3"/>
  <c r="L78" i="3"/>
  <c r="M78" i="3"/>
  <c r="N78" i="3"/>
  <c r="O78" i="3"/>
  <c r="P78" i="3"/>
  <c r="Q78" i="3"/>
  <c r="R78" i="3"/>
  <c r="S78" i="3"/>
  <c r="T78" i="3"/>
  <c r="U78" i="3"/>
  <c r="L202" i="3"/>
  <c r="M202" i="3"/>
  <c r="N202" i="3"/>
  <c r="O202" i="3"/>
  <c r="P202" i="3"/>
  <c r="Q202" i="3"/>
  <c r="R202" i="3"/>
  <c r="S202" i="3"/>
  <c r="T202" i="3"/>
  <c r="U202" i="3"/>
  <c r="L122" i="3"/>
  <c r="M122" i="3"/>
  <c r="N122" i="3"/>
  <c r="O122" i="3"/>
  <c r="P122" i="3"/>
  <c r="Q122" i="3"/>
  <c r="R122" i="3"/>
  <c r="S122" i="3"/>
  <c r="T122" i="3"/>
  <c r="U122" i="3"/>
  <c r="L87" i="3"/>
  <c r="M87" i="3"/>
  <c r="N87" i="3"/>
  <c r="O87" i="3"/>
  <c r="P87" i="3"/>
  <c r="Q87" i="3"/>
  <c r="R87" i="3"/>
  <c r="S87" i="3"/>
  <c r="T87" i="3"/>
  <c r="U87" i="3"/>
  <c r="L30" i="3"/>
  <c r="M30" i="3"/>
  <c r="N30" i="3"/>
  <c r="O30" i="3"/>
  <c r="P30" i="3"/>
  <c r="Q30" i="3"/>
  <c r="R30" i="3"/>
  <c r="S30" i="3"/>
  <c r="T30" i="3"/>
  <c r="U30" i="3"/>
  <c r="L185" i="3"/>
  <c r="M185" i="3"/>
  <c r="N185" i="3"/>
  <c r="O185" i="3"/>
  <c r="P185" i="3"/>
  <c r="Q185" i="3"/>
  <c r="R185" i="3"/>
  <c r="S185" i="3"/>
  <c r="T185" i="3"/>
  <c r="U185" i="3"/>
  <c r="L44" i="3"/>
  <c r="M44" i="3"/>
  <c r="N44" i="3"/>
  <c r="O44" i="3"/>
  <c r="P44" i="3"/>
  <c r="Q44" i="3"/>
  <c r="R44" i="3"/>
  <c r="S44" i="3"/>
  <c r="T44" i="3"/>
  <c r="U44" i="3"/>
  <c r="L109" i="3"/>
  <c r="M109" i="3"/>
  <c r="N109" i="3"/>
  <c r="O109" i="3"/>
  <c r="P109" i="3"/>
  <c r="Q109" i="3"/>
  <c r="R109" i="3"/>
  <c r="S109" i="3"/>
  <c r="T109" i="3"/>
  <c r="U109" i="3"/>
  <c r="L187" i="3"/>
  <c r="M187" i="3"/>
  <c r="N187" i="3"/>
  <c r="O187" i="3"/>
  <c r="P187" i="3"/>
  <c r="Q187" i="3"/>
  <c r="R187" i="3"/>
  <c r="S187" i="3"/>
  <c r="T187" i="3"/>
  <c r="U187" i="3"/>
  <c r="L152" i="3"/>
  <c r="M152" i="3"/>
  <c r="N152" i="3"/>
  <c r="O152" i="3"/>
  <c r="P152" i="3"/>
  <c r="Q152" i="3"/>
  <c r="R152" i="3"/>
  <c r="S152" i="3"/>
  <c r="T152" i="3"/>
  <c r="U152" i="3"/>
  <c r="L9" i="3"/>
  <c r="M9" i="3"/>
  <c r="N9" i="3"/>
  <c r="O9" i="3"/>
  <c r="P9" i="3"/>
  <c r="Q9" i="3"/>
  <c r="R9" i="3"/>
  <c r="S9" i="3"/>
  <c r="T9" i="3"/>
  <c r="U9" i="3"/>
  <c r="L43" i="3"/>
  <c r="M43" i="3"/>
  <c r="N43" i="3"/>
  <c r="O43" i="3"/>
  <c r="P43" i="3"/>
  <c r="Q43" i="3"/>
  <c r="R43" i="3"/>
  <c r="S43" i="3"/>
  <c r="T43" i="3"/>
  <c r="U43" i="3"/>
  <c r="L173" i="3"/>
  <c r="M173" i="3"/>
  <c r="N173" i="3"/>
  <c r="O173" i="3"/>
  <c r="P173" i="3"/>
  <c r="Q173" i="3"/>
  <c r="R173" i="3"/>
  <c r="S173" i="3"/>
  <c r="T173" i="3"/>
  <c r="U173" i="3"/>
  <c r="L31" i="3"/>
  <c r="M31" i="3"/>
  <c r="N31" i="3"/>
  <c r="O31" i="3"/>
  <c r="P31" i="3"/>
  <c r="Q31" i="3"/>
  <c r="R31" i="3"/>
  <c r="S31" i="3"/>
  <c r="T31" i="3"/>
  <c r="U31" i="3"/>
  <c r="L56" i="3"/>
  <c r="M56" i="3"/>
  <c r="N56" i="3"/>
  <c r="O56" i="3"/>
  <c r="P56" i="3"/>
  <c r="Q56" i="3"/>
  <c r="R56" i="3"/>
  <c r="S56" i="3"/>
  <c r="T56" i="3"/>
  <c r="U56" i="3"/>
  <c r="L45" i="3"/>
  <c r="M45" i="3"/>
  <c r="N45" i="3"/>
  <c r="O45" i="3"/>
  <c r="P45" i="3"/>
  <c r="Q45" i="3"/>
  <c r="R45" i="3"/>
  <c r="S45" i="3"/>
  <c r="T45" i="3"/>
  <c r="U45" i="3"/>
  <c r="L21" i="3"/>
  <c r="M21" i="3"/>
  <c r="N21" i="3"/>
  <c r="O21" i="3"/>
  <c r="P21" i="3"/>
  <c r="Q21" i="3"/>
  <c r="R21" i="3"/>
  <c r="S21" i="3"/>
  <c r="T21" i="3"/>
  <c r="U21" i="3"/>
  <c r="L22" i="3"/>
  <c r="M22" i="3"/>
  <c r="N22" i="3"/>
  <c r="O22" i="3"/>
  <c r="P22" i="3"/>
  <c r="Q22" i="3"/>
  <c r="R22" i="3"/>
  <c r="S22" i="3"/>
  <c r="T22" i="3"/>
  <c r="U22" i="3"/>
  <c r="L134" i="3"/>
  <c r="M134" i="3"/>
  <c r="N134" i="3"/>
  <c r="O134" i="3"/>
  <c r="P134" i="3"/>
  <c r="Q134" i="3"/>
  <c r="R134" i="3"/>
  <c r="S134" i="3"/>
  <c r="T134" i="3"/>
  <c r="U134" i="3"/>
  <c r="L102" i="3"/>
  <c r="M102" i="3"/>
  <c r="N102" i="3"/>
  <c r="O102" i="3"/>
  <c r="P102" i="3"/>
  <c r="Q102" i="3"/>
  <c r="R102" i="3"/>
  <c r="S102" i="3"/>
  <c r="T102" i="3"/>
  <c r="U102" i="3"/>
  <c r="L111" i="3"/>
  <c r="M111" i="3"/>
  <c r="N111" i="3"/>
  <c r="O111" i="3"/>
  <c r="P111" i="3"/>
  <c r="Q111" i="3"/>
  <c r="R111" i="3"/>
  <c r="S111" i="3"/>
  <c r="T111" i="3"/>
  <c r="U111" i="3"/>
  <c r="L53" i="3"/>
  <c r="M53" i="3"/>
  <c r="N53" i="3"/>
  <c r="O53" i="3"/>
  <c r="P53" i="3"/>
  <c r="Q53" i="3"/>
  <c r="R53" i="3"/>
  <c r="S53" i="3"/>
  <c r="T53" i="3"/>
  <c r="U53" i="3"/>
  <c r="L85" i="3"/>
  <c r="M85" i="3"/>
  <c r="N85" i="3"/>
  <c r="O85" i="3"/>
  <c r="P85" i="3"/>
  <c r="Q85" i="3"/>
  <c r="R85" i="3"/>
  <c r="S85" i="3"/>
  <c r="T85" i="3"/>
  <c r="U85" i="3"/>
  <c r="L119" i="3"/>
  <c r="M119" i="3"/>
  <c r="N119" i="3"/>
  <c r="O119" i="3"/>
  <c r="P119" i="3"/>
  <c r="Q119" i="3"/>
  <c r="R119" i="3"/>
  <c r="S119" i="3"/>
  <c r="T119" i="3"/>
  <c r="U119" i="3"/>
  <c r="L110" i="3"/>
  <c r="M110" i="3"/>
  <c r="N110" i="3"/>
  <c r="O110" i="3"/>
  <c r="P110" i="3"/>
  <c r="Q110" i="3"/>
  <c r="R110" i="3"/>
  <c r="S110" i="3"/>
  <c r="T110" i="3"/>
  <c r="U110" i="3"/>
  <c r="L204" i="3"/>
  <c r="L169" i="3"/>
  <c r="L193" i="3"/>
  <c r="L155" i="3"/>
  <c r="L116" i="3"/>
  <c r="L24" i="3"/>
  <c r="L61" i="3"/>
  <c r="L59" i="3"/>
  <c r="L131" i="3"/>
  <c r="L188" i="3"/>
  <c r="L82" i="3"/>
  <c r="L189" i="3"/>
  <c r="L74" i="3"/>
  <c r="L180" i="3"/>
  <c r="L25" i="3"/>
  <c r="L95" i="3"/>
  <c r="L107" i="3"/>
  <c r="L147" i="3"/>
  <c r="L214" i="3"/>
  <c r="L149" i="3"/>
  <c r="L58" i="3"/>
  <c r="L171" i="3"/>
  <c r="L153" i="3"/>
  <c r="L205" i="3"/>
  <c r="L146" i="3"/>
  <c r="L212" i="3"/>
  <c r="L201" i="3"/>
  <c r="L158" i="3"/>
  <c r="L91" i="3"/>
  <c r="L160" i="3"/>
  <c r="L42" i="3"/>
  <c r="L181" i="3"/>
  <c r="L101" i="3"/>
  <c r="L39" i="3"/>
  <c r="L14" i="3"/>
  <c r="L168" i="3"/>
  <c r="L207" i="3"/>
  <c r="L165" i="3"/>
  <c r="L129" i="3"/>
  <c r="L72" i="3"/>
  <c r="L68" i="3"/>
  <c r="L196" i="3"/>
  <c r="L211" i="3"/>
  <c r="L41" i="3"/>
  <c r="L63" i="3"/>
  <c r="L121" i="3"/>
  <c r="L38" i="3"/>
  <c r="L62" i="3"/>
  <c r="L161" i="3"/>
  <c r="L209" i="3"/>
  <c r="L148" i="3"/>
  <c r="L186" i="3"/>
  <c r="L200" i="3"/>
  <c r="L172" i="3"/>
  <c r="L144" i="3"/>
  <c r="L198" i="3"/>
  <c r="L182" i="3"/>
  <c r="L71" i="3"/>
  <c r="L166" i="3"/>
  <c r="L93" i="3"/>
  <c r="L86" i="3"/>
  <c r="L225" i="3"/>
  <c r="L183" i="3"/>
  <c r="L140" i="3"/>
  <c r="L216" i="3"/>
  <c r="L48" i="3"/>
  <c r="L8" i="3"/>
  <c r="L126" i="3"/>
  <c r="L203" i="3"/>
  <c r="L94" i="3"/>
  <c r="L60" i="3"/>
  <c r="L88" i="3"/>
  <c r="L156" i="3"/>
  <c r="L33" i="3"/>
  <c r="L213" i="3"/>
  <c r="L36" i="3"/>
  <c r="L67" i="3"/>
  <c r="L10" i="3"/>
  <c r="L133" i="3"/>
  <c r="L12" i="3"/>
  <c r="L34" i="3"/>
  <c r="L16" i="3"/>
  <c r="L137" i="3"/>
  <c r="L162" i="3"/>
  <c r="L218" i="3"/>
  <c r="L139" i="3"/>
  <c r="L184" i="3"/>
  <c r="L163" i="3"/>
  <c r="L66" i="3"/>
  <c r="L128" i="3"/>
  <c r="L221" i="3"/>
  <c r="L11" i="3"/>
  <c r="L108" i="3"/>
  <c r="L177" i="3"/>
  <c r="L35" i="3"/>
  <c r="L73" i="3"/>
  <c r="L208" i="3"/>
  <c r="L132" i="3"/>
  <c r="L19" i="3"/>
  <c r="L98" i="3"/>
  <c r="L32" i="3"/>
  <c r="L37" i="3"/>
  <c r="L105" i="3"/>
  <c r="L176" i="3"/>
  <c r="L75" i="3"/>
  <c r="L13" i="3"/>
  <c r="L106" i="3"/>
  <c r="L159" i="3"/>
  <c r="L54" i="3"/>
  <c r="L178" i="3"/>
  <c r="L167" i="3"/>
  <c r="L191" i="3"/>
  <c r="L215" i="3"/>
  <c r="L7" i="3"/>
  <c r="L157" i="3"/>
  <c r="L112" i="3"/>
  <c r="L223" i="3"/>
  <c r="L52" i="3"/>
  <c r="L26" i="3"/>
  <c r="L55" i="3"/>
  <c r="L29" i="3"/>
  <c r="L124" i="3"/>
  <c r="L194" i="3"/>
  <c r="L179" i="3"/>
  <c r="L99" i="3"/>
  <c r="L46" i="3"/>
  <c r="L174" i="3"/>
  <c r="L197" i="3"/>
  <c r="L81" i="3"/>
  <c r="L170" i="3"/>
  <c r="L141" i="3"/>
  <c r="L84" i="3"/>
  <c r="L49" i="3"/>
  <c r="L28" i="3"/>
  <c r="L27" i="3"/>
  <c r="C215" i="3" l="1"/>
  <c r="C224" i="3"/>
  <c r="C202" i="3"/>
  <c r="C172" i="3"/>
  <c r="C169" i="3"/>
  <c r="C58" i="3"/>
  <c r="C64" i="3"/>
  <c r="C160" i="3"/>
  <c r="C134" i="3"/>
  <c r="C194" i="3"/>
  <c r="C156" i="3"/>
  <c r="C102" i="3"/>
  <c r="C61" i="3"/>
  <c r="C103" i="3"/>
  <c r="C49" i="3"/>
  <c r="C152" i="3"/>
  <c r="C33" i="3"/>
  <c r="C192" i="3"/>
  <c r="C147" i="3"/>
  <c r="C99" i="3"/>
  <c r="C57" i="3"/>
  <c r="C29" i="3"/>
  <c r="C142" i="3"/>
  <c r="C105" i="3"/>
  <c r="C190" i="3"/>
  <c r="C154" i="3"/>
  <c r="C187" i="3"/>
  <c r="C76" i="3"/>
  <c r="C209" i="3"/>
  <c r="C183" i="3"/>
  <c r="C81" i="3"/>
  <c r="C127" i="3"/>
  <c r="C221" i="3"/>
  <c r="C139" i="3"/>
  <c r="C179" i="3"/>
  <c r="C114" i="3"/>
  <c r="C78" i="3"/>
  <c r="F208" i="3"/>
  <c r="C208" i="3"/>
  <c r="F36" i="3"/>
  <c r="C36" i="3"/>
  <c r="D66" i="3"/>
  <c r="C66" i="3"/>
  <c r="D186" i="3"/>
  <c r="C186" i="3"/>
  <c r="F55" i="3"/>
  <c r="C55" i="3"/>
  <c r="D165" i="3"/>
  <c r="C165" i="3"/>
  <c r="D126" i="3"/>
  <c r="C126" i="3"/>
  <c r="D44" i="3"/>
  <c r="C44" i="3"/>
  <c r="D70" i="3"/>
  <c r="C70" i="3"/>
  <c r="F7" i="3"/>
  <c r="C7" i="3"/>
  <c r="D205" i="3"/>
  <c r="C205" i="3"/>
  <c r="F22" i="3"/>
  <c r="C22" i="3"/>
  <c r="F35" i="3"/>
  <c r="C35" i="3"/>
  <c r="F212" i="3"/>
  <c r="C212" i="3"/>
  <c r="F155" i="3"/>
  <c r="C155" i="3"/>
  <c r="F106" i="3"/>
  <c r="C106" i="3"/>
  <c r="F38" i="3"/>
  <c r="C38" i="3"/>
  <c r="D189" i="3"/>
  <c r="C189" i="3"/>
  <c r="F37" i="3"/>
  <c r="C37" i="3"/>
  <c r="F143" i="3"/>
  <c r="C143" i="3"/>
  <c r="F82" i="3"/>
  <c r="C82" i="3"/>
  <c r="D177" i="3"/>
  <c r="C177" i="3"/>
  <c r="D149" i="3"/>
  <c r="C149" i="3"/>
  <c r="D91" i="3"/>
  <c r="C91" i="3"/>
  <c r="F63" i="3"/>
  <c r="C63" i="3"/>
  <c r="D174" i="3"/>
  <c r="C174" i="3"/>
  <c r="D211" i="3"/>
  <c r="C211" i="3"/>
  <c r="F182" i="3"/>
  <c r="C182" i="3"/>
  <c r="D223" i="3"/>
  <c r="C223" i="3"/>
  <c r="F171" i="3"/>
  <c r="C171" i="3"/>
  <c r="F136" i="3"/>
  <c r="C136" i="3"/>
  <c r="F72" i="3"/>
  <c r="C72" i="3"/>
  <c r="F218" i="3"/>
  <c r="C218" i="3"/>
  <c r="G96" i="3"/>
  <c r="H96" i="3" s="1"/>
  <c r="G128" i="3"/>
  <c r="G180" i="3"/>
  <c r="G9" i="3"/>
  <c r="G10" i="3"/>
  <c r="G41" i="3"/>
  <c r="G197" i="3"/>
  <c r="H197" i="3" s="1"/>
  <c r="A123" i="3"/>
  <c r="B123" i="3" s="1"/>
  <c r="G204" i="3"/>
  <c r="F204" i="3" s="1"/>
  <c r="G148" i="3"/>
  <c r="G110" i="3"/>
  <c r="G47" i="3"/>
  <c r="G18" i="3"/>
  <c r="G159" i="3"/>
  <c r="H159" i="3" s="1"/>
  <c r="G122" i="3"/>
  <c r="G100" i="3"/>
  <c r="G68" i="3"/>
  <c r="G214" i="3"/>
  <c r="G84" i="3"/>
  <c r="H84" i="3" s="1"/>
  <c r="G108" i="3"/>
  <c r="H108" i="3" s="1"/>
  <c r="G219" i="3"/>
  <c r="G97" i="3"/>
  <c r="G26" i="3"/>
  <c r="F26" i="3" s="1"/>
  <c r="G116" i="3"/>
  <c r="G15" i="3"/>
  <c r="H15" i="3" s="1"/>
  <c r="G112" i="3"/>
  <c r="G132" i="3"/>
  <c r="F132" i="3" s="1"/>
  <c r="D172" i="3"/>
  <c r="H172" i="3"/>
  <c r="A103" i="3"/>
  <c r="B103" i="3" s="1"/>
  <c r="G151" i="3"/>
  <c r="G71" i="3"/>
  <c r="D71" i="3" s="1"/>
  <c r="G188" i="3"/>
  <c r="G94" i="3"/>
  <c r="G191" i="3"/>
  <c r="H191" i="3" s="1"/>
  <c r="A17" i="3"/>
  <c r="B17" i="3" s="1"/>
  <c r="G222" i="3"/>
  <c r="G201" i="3"/>
  <c r="G85" i="3"/>
  <c r="G92" i="3"/>
  <c r="G13" i="3"/>
  <c r="G146" i="3"/>
  <c r="G193" i="3"/>
  <c r="G133" i="3"/>
  <c r="G20" i="3"/>
  <c r="D152" i="3"/>
  <c r="H152" i="3"/>
  <c r="F49" i="3"/>
  <c r="H49" i="3"/>
  <c r="F139" i="3"/>
  <c r="H139" i="3"/>
  <c r="D142" i="3"/>
  <c r="H142" i="3"/>
  <c r="A15" i="3"/>
  <c r="B15" i="3" s="1"/>
  <c r="A89" i="3"/>
  <c r="B89" i="3" s="1"/>
  <c r="A56" i="3"/>
  <c r="B56" i="3" s="1"/>
  <c r="A113" i="3"/>
  <c r="B113" i="3" s="1"/>
  <c r="A43" i="3"/>
  <c r="B43" i="3" s="1"/>
  <c r="A224" i="3"/>
  <c r="B224" i="3" s="1"/>
  <c r="A87" i="3"/>
  <c r="B87" i="3" s="1"/>
  <c r="A219" i="3"/>
  <c r="B219" i="3" s="1"/>
  <c r="A145" i="3"/>
  <c r="B145" i="3" s="1"/>
  <c r="A64" i="3"/>
  <c r="B64" i="3" s="1"/>
  <c r="A136" i="3"/>
  <c r="B136" i="3" s="1"/>
  <c r="G161" i="3"/>
  <c r="G138" i="3"/>
  <c r="G113" i="3"/>
  <c r="C113" i="3" s="1"/>
  <c r="G27" i="3"/>
  <c r="G206" i="3"/>
  <c r="G120" i="3"/>
  <c r="G164" i="3"/>
  <c r="A85" i="3"/>
  <c r="B85" i="3" s="1"/>
  <c r="A134" i="3"/>
  <c r="B134" i="3" s="1"/>
  <c r="A173" i="3"/>
  <c r="B173" i="3" s="1"/>
  <c r="A53" i="3"/>
  <c r="B53" i="3" s="1"/>
  <c r="A185" i="3"/>
  <c r="B185" i="3" s="1"/>
  <c r="A102" i="3"/>
  <c r="B102" i="3" s="1"/>
  <c r="A40" i="3"/>
  <c r="B40" i="3" s="1"/>
  <c r="A30" i="3"/>
  <c r="B30" i="3" s="1"/>
  <c r="A78" i="3"/>
  <c r="B78" i="3" s="1"/>
  <c r="G129" i="3"/>
  <c r="C129" i="3" s="1"/>
  <c r="G59" i="3"/>
  <c r="G51" i="3"/>
  <c r="G34" i="3"/>
  <c r="A104" i="3"/>
  <c r="B104" i="3" s="1"/>
  <c r="A152" i="3"/>
  <c r="B152" i="3" s="1"/>
  <c r="A79" i="3"/>
  <c r="B79" i="3" s="1"/>
  <c r="A23" i="3"/>
  <c r="B23" i="3" s="1"/>
  <c r="A57" i="3"/>
  <c r="B57" i="3" s="1"/>
  <c r="A21" i="3"/>
  <c r="B21" i="3" s="1"/>
  <c r="A70" i="3"/>
  <c r="B70" i="3" s="1"/>
  <c r="G109" i="3"/>
  <c r="G74" i="3"/>
  <c r="C74" i="3" s="1"/>
  <c r="G170" i="3"/>
  <c r="G140" i="3"/>
  <c r="C140" i="3" s="1"/>
  <c r="G46" i="3"/>
  <c r="C46" i="3" s="1"/>
  <c r="G107" i="3"/>
  <c r="D107" i="3" s="1"/>
  <c r="G69" i="3"/>
  <c r="A9" i="3"/>
  <c r="B9" i="3" s="1"/>
  <c r="A122" i="3"/>
  <c r="B122" i="3" s="1"/>
  <c r="A97" i="3"/>
  <c r="B97" i="3" s="1"/>
  <c r="A187" i="3"/>
  <c r="B187" i="3" s="1"/>
  <c r="G131" i="3"/>
  <c r="G93" i="3"/>
  <c r="G50" i="3"/>
  <c r="C50" i="3" s="1"/>
  <c r="G220" i="3"/>
  <c r="G125" i="3"/>
  <c r="C125" i="3" s="1"/>
  <c r="G181" i="3"/>
  <c r="F181" i="3" s="1"/>
  <c r="A195" i="3"/>
  <c r="B195" i="3" s="1"/>
  <c r="A22" i="3"/>
  <c r="B22" i="3" s="1"/>
  <c r="A44" i="3"/>
  <c r="B44" i="3" s="1"/>
  <c r="A31" i="3"/>
  <c r="B31" i="3" s="1"/>
  <c r="A117" i="3"/>
  <c r="B117" i="3" s="1"/>
  <c r="A202" i="3"/>
  <c r="B202" i="3" s="1"/>
  <c r="A175" i="3"/>
  <c r="B175" i="3" s="1"/>
  <c r="A206" i="3"/>
  <c r="B206" i="3" s="1"/>
  <c r="A135" i="3"/>
  <c r="B135" i="3" s="1"/>
  <c r="A111" i="3"/>
  <c r="B111" i="3" s="1"/>
  <c r="A120" i="3"/>
  <c r="B120" i="3" s="1"/>
  <c r="A69" i="3"/>
  <c r="B69" i="3" s="1"/>
  <c r="G119" i="3"/>
  <c r="A110" i="3"/>
  <c r="B110" i="3" s="1"/>
  <c r="A51" i="3"/>
  <c r="B51" i="3" s="1"/>
  <c r="A142" i="3"/>
  <c r="B142" i="3" s="1"/>
  <c r="A50" i="3"/>
  <c r="B50" i="3" s="1"/>
  <c r="A45" i="3"/>
  <c r="B45" i="3" s="1"/>
  <c r="A109" i="3"/>
  <c r="B109" i="3" s="1"/>
  <c r="A119" i="3"/>
  <c r="B119" i="3" s="1"/>
  <c r="G158" i="3"/>
  <c r="G141" i="3"/>
  <c r="C141" i="3" s="1"/>
  <c r="G195" i="3"/>
  <c r="H112" i="3"/>
  <c r="H174" i="3"/>
  <c r="D10" i="3"/>
  <c r="H21" i="3"/>
  <c r="D21" i="3"/>
  <c r="F21" i="3"/>
  <c r="H14" i="3"/>
  <c r="D14" i="3"/>
  <c r="F14" i="3"/>
  <c r="G19" i="3"/>
  <c r="C19" i="3" s="1"/>
  <c r="G12" i="3"/>
  <c r="C12" i="3" s="1"/>
  <c r="F130" i="3"/>
  <c r="H130" i="3"/>
  <c r="D130" i="3"/>
  <c r="D104" i="3"/>
  <c r="F104" i="3"/>
  <c r="H104" i="3"/>
  <c r="F115" i="3"/>
  <c r="H115" i="3"/>
  <c r="D115" i="3"/>
  <c r="D73" i="3"/>
  <c r="F73" i="3"/>
  <c r="H73" i="3"/>
  <c r="D87" i="3"/>
  <c r="F87" i="3"/>
  <c r="H87" i="3"/>
  <c r="F198" i="3"/>
  <c r="H198" i="3"/>
  <c r="D198" i="3"/>
  <c r="D124" i="3"/>
  <c r="F124" i="3"/>
  <c r="H124" i="3"/>
  <c r="H65" i="3"/>
  <c r="D65" i="3"/>
  <c r="F65" i="3"/>
  <c r="H54" i="3"/>
  <c r="D54" i="3"/>
  <c r="F54" i="3"/>
  <c r="H48" i="3"/>
  <c r="D48" i="3"/>
  <c r="F48" i="3"/>
  <c r="H31" i="3"/>
  <c r="D31" i="3"/>
  <c r="F31" i="3"/>
  <c r="F62" i="3"/>
  <c r="H62" i="3"/>
  <c r="D62" i="3"/>
  <c r="F53" i="3"/>
  <c r="H53" i="3"/>
  <c r="D53" i="3"/>
  <c r="F45" i="3"/>
  <c r="H45" i="3"/>
  <c r="D45" i="3"/>
  <c r="F30" i="3"/>
  <c r="H30" i="3"/>
  <c r="D30" i="3"/>
  <c r="H90" i="3"/>
  <c r="D90" i="3"/>
  <c r="F90" i="3"/>
  <c r="F79" i="3"/>
  <c r="H79" i="3"/>
  <c r="D79" i="3"/>
  <c r="F86" i="3"/>
  <c r="H86" i="3"/>
  <c r="D86" i="3"/>
  <c r="D60" i="3"/>
  <c r="F60" i="3"/>
  <c r="H60" i="3"/>
  <c r="D52" i="3"/>
  <c r="F52" i="3"/>
  <c r="H52" i="3"/>
  <c r="D40" i="3"/>
  <c r="F40" i="3"/>
  <c r="H40" i="3"/>
  <c r="G178" i="3"/>
  <c r="C178" i="3" s="1"/>
  <c r="G203" i="3"/>
  <c r="C203" i="3" s="1"/>
  <c r="G157" i="3"/>
  <c r="C157" i="3" s="1"/>
  <c r="G117" i="3"/>
  <c r="C117" i="3" s="1"/>
  <c r="G80" i="3"/>
  <c r="C80" i="3" s="1"/>
  <c r="H119" i="3"/>
  <c r="H92" i="3"/>
  <c r="H59" i="3"/>
  <c r="H211" i="3"/>
  <c r="H186" i="3"/>
  <c r="F119" i="3"/>
  <c r="F92" i="3"/>
  <c r="F85" i="3"/>
  <c r="F59" i="3"/>
  <c r="F211" i="3"/>
  <c r="F186" i="3"/>
  <c r="H33" i="3"/>
  <c r="D33" i="3"/>
  <c r="F33" i="3"/>
  <c r="F29" i="3"/>
  <c r="H29" i="3"/>
  <c r="D29" i="3"/>
  <c r="F197" i="3"/>
  <c r="G225" i="3"/>
  <c r="C225" i="3" s="1"/>
  <c r="D169" i="3"/>
  <c r="H169" i="3"/>
  <c r="F169" i="3"/>
  <c r="F160" i="3"/>
  <c r="H160" i="3"/>
  <c r="D160" i="3"/>
  <c r="H105" i="3"/>
  <c r="D105" i="3"/>
  <c r="F105" i="3"/>
  <c r="F76" i="3"/>
  <c r="H76" i="3"/>
  <c r="D76" i="3"/>
  <c r="D201" i="3"/>
  <c r="H181" i="3"/>
  <c r="H132" i="3"/>
  <c r="G185" i="3"/>
  <c r="C185" i="3" s="1"/>
  <c r="H201" i="3"/>
  <c r="F152" i="3"/>
  <c r="H187" i="3"/>
  <c r="D187" i="3"/>
  <c r="F187" i="3"/>
  <c r="H64" i="3"/>
  <c r="D64" i="3"/>
  <c r="F64" i="3"/>
  <c r="H189" i="3"/>
  <c r="D182" i="3"/>
  <c r="H66" i="3"/>
  <c r="D35" i="3"/>
  <c r="F189" i="3"/>
  <c r="F66" i="3"/>
  <c r="G199" i="3"/>
  <c r="C199" i="3" s="1"/>
  <c r="G77" i="3"/>
  <c r="C77" i="3" s="1"/>
  <c r="G23" i="3"/>
  <c r="C23" i="3" s="1"/>
  <c r="H182" i="3"/>
  <c r="H35" i="3"/>
  <c r="H98" i="3"/>
  <c r="F98" i="3"/>
  <c r="D98" i="3"/>
  <c r="F43" i="3"/>
  <c r="D43" i="3"/>
  <c r="H43" i="3"/>
  <c r="D167" i="3"/>
  <c r="F167" i="3"/>
  <c r="H167" i="3"/>
  <c r="F140" i="3"/>
  <c r="G166" i="3"/>
  <c r="C166" i="3" s="1"/>
  <c r="G42" i="3"/>
  <c r="C42" i="3" s="1"/>
  <c r="H58" i="3"/>
  <c r="D58" i="3"/>
  <c r="F58" i="3"/>
  <c r="H224" i="3"/>
  <c r="D224" i="3"/>
  <c r="F224" i="3"/>
  <c r="H154" i="3"/>
  <c r="D154" i="3"/>
  <c r="F154" i="3"/>
  <c r="D219" i="3"/>
  <c r="H170" i="3"/>
  <c r="D139" i="3"/>
  <c r="D49" i="3"/>
  <c r="F170" i="3"/>
  <c r="H221" i="3"/>
  <c r="D221" i="3"/>
  <c r="F221" i="3"/>
  <c r="H215" i="3"/>
  <c r="D215" i="3"/>
  <c r="F215" i="3"/>
  <c r="H190" i="3"/>
  <c r="D190" i="3"/>
  <c r="F190" i="3"/>
  <c r="H222" i="3"/>
  <c r="D218" i="3"/>
  <c r="D214" i="3"/>
  <c r="F222" i="3"/>
  <c r="G217" i="3"/>
  <c r="C217" i="3" s="1"/>
  <c r="G213" i="3"/>
  <c r="C213" i="3" s="1"/>
  <c r="G176" i="3"/>
  <c r="C176" i="3" s="1"/>
  <c r="H218" i="3"/>
  <c r="H214" i="3"/>
  <c r="H103" i="3"/>
  <c r="F103" i="3"/>
  <c r="D103" i="3"/>
  <c r="H127" i="3"/>
  <c r="F127" i="3"/>
  <c r="D127" i="3"/>
  <c r="F174" i="3"/>
  <c r="F108" i="3"/>
  <c r="G123" i="3"/>
  <c r="C123" i="3" s="1"/>
  <c r="G8" i="3"/>
  <c r="H125" i="3"/>
  <c r="H10" i="3"/>
  <c r="H194" i="3"/>
  <c r="D194" i="3"/>
  <c r="F194" i="3"/>
  <c r="F202" i="3"/>
  <c r="H202" i="3"/>
  <c r="D202" i="3"/>
  <c r="F192" i="3"/>
  <c r="H192" i="3"/>
  <c r="D192" i="3"/>
  <c r="D183" i="3"/>
  <c r="H183" i="3"/>
  <c r="F183" i="3"/>
  <c r="F179" i="3"/>
  <c r="H179" i="3"/>
  <c r="D179" i="3"/>
  <c r="H156" i="3"/>
  <c r="D156" i="3"/>
  <c r="F156" i="3"/>
  <c r="H61" i="3"/>
  <c r="D61" i="3"/>
  <c r="F61" i="3"/>
  <c r="F147" i="3"/>
  <c r="H147" i="3"/>
  <c r="D147" i="3"/>
  <c r="H102" i="3"/>
  <c r="F102" i="3"/>
  <c r="D102" i="3"/>
  <c r="D81" i="3"/>
  <c r="H81" i="3"/>
  <c r="F81" i="3"/>
  <c r="F57" i="3"/>
  <c r="H57" i="3"/>
  <c r="D57" i="3"/>
  <c r="F114" i="3"/>
  <c r="H114" i="3"/>
  <c r="D114" i="3"/>
  <c r="F99" i="3"/>
  <c r="H99" i="3"/>
  <c r="D99" i="3"/>
  <c r="F78" i="3"/>
  <c r="H78" i="3"/>
  <c r="D78" i="3"/>
  <c r="F110" i="3"/>
  <c r="G210" i="3"/>
  <c r="C210" i="3" s="1"/>
  <c r="G118" i="3"/>
  <c r="C118" i="3" s="1"/>
  <c r="H188" i="3"/>
  <c r="H164" i="3"/>
  <c r="H133" i="3"/>
  <c r="H110" i="3"/>
  <c r="H70" i="3"/>
  <c r="F164" i="3"/>
  <c r="F70" i="3"/>
  <c r="G75" i="3"/>
  <c r="C75" i="3" s="1"/>
  <c r="G24" i="3"/>
  <c r="C24" i="3" s="1"/>
  <c r="F193" i="3"/>
  <c r="D188" i="3"/>
  <c r="F172" i="3"/>
  <c r="F142" i="3"/>
  <c r="D133" i="3"/>
  <c r="F112" i="3"/>
  <c r="G11" i="3"/>
  <c r="C11" i="3" s="1"/>
  <c r="H209" i="3"/>
  <c r="D209" i="3"/>
  <c r="F209" i="3"/>
  <c r="H134" i="3"/>
  <c r="D134" i="3"/>
  <c r="F134" i="3"/>
  <c r="D206" i="3"/>
  <c r="H71" i="3"/>
  <c r="D120" i="3"/>
  <c r="G196" i="3"/>
  <c r="C196" i="3" s="1"/>
  <c r="G83" i="3"/>
  <c r="C83" i="3" s="1"/>
  <c r="F71" i="3"/>
  <c r="H206" i="3"/>
  <c r="H120" i="3"/>
  <c r="H175" i="3"/>
  <c r="D175" i="3"/>
  <c r="F175" i="3"/>
  <c r="H111" i="3"/>
  <c r="D111" i="3"/>
  <c r="F111" i="3"/>
  <c r="H88" i="3"/>
  <c r="D88" i="3"/>
  <c r="F88" i="3"/>
  <c r="H39" i="3"/>
  <c r="D39" i="3"/>
  <c r="F39" i="3"/>
  <c r="D207" i="3"/>
  <c r="F207" i="3"/>
  <c r="H207" i="3"/>
  <c r="D168" i="3"/>
  <c r="F168" i="3"/>
  <c r="H168" i="3"/>
  <c r="G200" i="3"/>
  <c r="C200" i="3" s="1"/>
  <c r="G163" i="3"/>
  <c r="C163" i="3" s="1"/>
  <c r="G144" i="3"/>
  <c r="C144" i="3" s="1"/>
  <c r="H223" i="3"/>
  <c r="D208" i="3"/>
  <c r="H205" i="3"/>
  <c r="H177" i="3"/>
  <c r="D171" i="3"/>
  <c r="H165" i="3"/>
  <c r="D155" i="3"/>
  <c r="H149" i="3"/>
  <c r="D136" i="3"/>
  <c r="H126" i="3"/>
  <c r="D106" i="3"/>
  <c r="H91" i="3"/>
  <c r="D72" i="3"/>
  <c r="H44" i="3"/>
  <c r="D38" i="3"/>
  <c r="G135" i="3"/>
  <c r="C135" i="3" s="1"/>
  <c r="G67" i="3"/>
  <c r="C67" i="3" s="1"/>
  <c r="G28" i="3"/>
  <c r="C28" i="3" s="1"/>
  <c r="F223" i="3"/>
  <c r="F205" i="3"/>
  <c r="F177" i="3"/>
  <c r="F165" i="3"/>
  <c r="F149" i="3"/>
  <c r="F126" i="3"/>
  <c r="F91" i="3"/>
  <c r="F44" i="3"/>
  <c r="G184" i="3"/>
  <c r="C184" i="3" s="1"/>
  <c r="G150" i="3"/>
  <c r="C150" i="3" s="1"/>
  <c r="G95" i="3"/>
  <c r="C95" i="3" s="1"/>
  <c r="H208" i="3"/>
  <c r="H171" i="3"/>
  <c r="H155" i="3"/>
  <c r="H136" i="3"/>
  <c r="H106" i="3"/>
  <c r="H72" i="3"/>
  <c r="H38" i="3"/>
  <c r="H56" i="3"/>
  <c r="F56" i="3"/>
  <c r="D56" i="3"/>
  <c r="H162" i="3"/>
  <c r="D162" i="3"/>
  <c r="F162" i="3"/>
  <c r="H32" i="3"/>
  <c r="D32" i="3"/>
  <c r="F32" i="3"/>
  <c r="H145" i="3"/>
  <c r="D145" i="3"/>
  <c r="F145" i="3"/>
  <c r="H121" i="3"/>
  <c r="D121" i="3"/>
  <c r="F121" i="3"/>
  <c r="H101" i="3"/>
  <c r="D101" i="3"/>
  <c r="F101" i="3"/>
  <c r="H89" i="3"/>
  <c r="D89" i="3"/>
  <c r="F89" i="3"/>
  <c r="G153" i="3"/>
  <c r="C153" i="3" s="1"/>
  <c r="G137" i="3"/>
  <c r="C137" i="3" s="1"/>
  <c r="D212" i="3"/>
  <c r="D161" i="3"/>
  <c r="H158" i="3"/>
  <c r="D151" i="3"/>
  <c r="H146" i="3"/>
  <c r="D143" i="3"/>
  <c r="D131" i="3"/>
  <c r="D116" i="3"/>
  <c r="H109" i="3"/>
  <c r="D100" i="3"/>
  <c r="D82" i="3"/>
  <c r="H68" i="3"/>
  <c r="D55" i="3"/>
  <c r="H47" i="3"/>
  <c r="D27" i="3"/>
  <c r="F158" i="3"/>
  <c r="F47" i="3"/>
  <c r="H212" i="3"/>
  <c r="H161" i="3"/>
  <c r="F159" i="3"/>
  <c r="H151" i="3"/>
  <c r="D146" i="3"/>
  <c r="H143" i="3"/>
  <c r="F141" i="3"/>
  <c r="H131" i="3"/>
  <c r="H116" i="3"/>
  <c r="F113" i="3"/>
  <c r="H100" i="3"/>
  <c r="F96" i="3"/>
  <c r="H82" i="3"/>
  <c r="F74" i="3"/>
  <c r="D68" i="3"/>
  <c r="H55" i="3"/>
  <c r="F50" i="3"/>
  <c r="H27" i="3"/>
  <c r="F15" i="3"/>
  <c r="A210" i="3"/>
  <c r="B210" i="3" s="1"/>
  <c r="A90" i="3"/>
  <c r="B90" i="3" s="1"/>
  <c r="A92" i="3"/>
  <c r="B92" i="3" s="1"/>
  <c r="A77" i="3"/>
  <c r="B77" i="3" s="1"/>
  <c r="A154" i="3"/>
  <c r="B154" i="3" s="1"/>
  <c r="A130" i="3"/>
  <c r="B130" i="3" s="1"/>
  <c r="A164" i="3"/>
  <c r="B164" i="3" s="1"/>
  <c r="A100" i="3"/>
  <c r="B100" i="3" s="1"/>
  <c r="A47" i="3"/>
  <c r="B47" i="3" s="1"/>
  <c r="A125" i="3"/>
  <c r="B125" i="3" s="1"/>
  <c r="A217" i="3"/>
  <c r="B217" i="3" s="1"/>
  <c r="A151" i="3"/>
  <c r="B151" i="3" s="1"/>
  <c r="A96" i="3"/>
  <c r="B96" i="3" s="1"/>
  <c r="A222" i="3"/>
  <c r="B222" i="3" s="1"/>
  <c r="A220" i="3"/>
  <c r="B220" i="3" s="1"/>
  <c r="A127" i="3"/>
  <c r="B127" i="3" s="1"/>
  <c r="A118" i="3"/>
  <c r="B118" i="3" s="1"/>
  <c r="A114" i="3"/>
  <c r="B114" i="3" s="1"/>
  <c r="A65" i="3"/>
  <c r="B65" i="3" s="1"/>
  <c r="A80" i="3"/>
  <c r="B80" i="3" s="1"/>
  <c r="A150" i="3"/>
  <c r="B150" i="3" s="1"/>
  <c r="A20" i="3"/>
  <c r="B20" i="3" s="1"/>
  <c r="A190" i="3"/>
  <c r="B190" i="3" s="1"/>
  <c r="A83" i="3"/>
  <c r="B83" i="3" s="1"/>
  <c r="A18" i="3"/>
  <c r="B18" i="3" s="1"/>
  <c r="A138" i="3"/>
  <c r="B138" i="3" s="1"/>
  <c r="A192" i="3"/>
  <c r="B192" i="3" s="1"/>
  <c r="A199" i="3"/>
  <c r="B199" i="3" s="1"/>
  <c r="A143" i="3"/>
  <c r="B143" i="3" s="1"/>
  <c r="A76" i="3"/>
  <c r="B76" i="3" s="1"/>
  <c r="A115" i="3"/>
  <c r="B115" i="3" s="1"/>
  <c r="G17" i="3"/>
  <c r="C17" i="3" s="1"/>
  <c r="G16" i="3"/>
  <c r="F216" i="3"/>
  <c r="H216" i="3"/>
  <c r="D216" i="3"/>
  <c r="G173" i="3"/>
  <c r="C173" i="3" s="1"/>
  <c r="H22" i="3"/>
  <c r="H7" i="3"/>
  <c r="F25" i="3"/>
  <c r="H25" i="3"/>
  <c r="H37" i="3"/>
  <c r="I204" i="3"/>
  <c r="I169" i="3"/>
  <c r="I193" i="3"/>
  <c r="I155" i="3"/>
  <c r="I116" i="3"/>
  <c r="I24" i="3"/>
  <c r="I61" i="3"/>
  <c r="I59" i="3"/>
  <c r="I131" i="3"/>
  <c r="I188" i="3"/>
  <c r="I82" i="3"/>
  <c r="I189" i="3"/>
  <c r="I74" i="3"/>
  <c r="I180" i="3"/>
  <c r="I25" i="3"/>
  <c r="I95" i="3"/>
  <c r="I107" i="3"/>
  <c r="I147" i="3"/>
  <c r="I214" i="3"/>
  <c r="I149" i="3"/>
  <c r="I58" i="3"/>
  <c r="I171" i="3"/>
  <c r="I153" i="3"/>
  <c r="I205" i="3"/>
  <c r="I146" i="3"/>
  <c r="I212" i="3"/>
  <c r="I201" i="3"/>
  <c r="I158" i="3"/>
  <c r="I91" i="3"/>
  <c r="I160" i="3"/>
  <c r="I42" i="3"/>
  <c r="I181" i="3"/>
  <c r="I101" i="3"/>
  <c r="I39" i="3"/>
  <c r="I14" i="3"/>
  <c r="I168" i="3"/>
  <c r="I207" i="3"/>
  <c r="I165" i="3"/>
  <c r="I129" i="3"/>
  <c r="I72" i="3"/>
  <c r="I68" i="3"/>
  <c r="I196" i="3"/>
  <c r="I211" i="3"/>
  <c r="I41" i="3"/>
  <c r="I63" i="3"/>
  <c r="I121" i="3"/>
  <c r="I38" i="3"/>
  <c r="I62" i="3"/>
  <c r="I161" i="3"/>
  <c r="I209" i="3"/>
  <c r="I148" i="3"/>
  <c r="I186" i="3"/>
  <c r="I200" i="3"/>
  <c r="I172" i="3"/>
  <c r="I144" i="3"/>
  <c r="I198" i="3"/>
  <c r="I182" i="3"/>
  <c r="I71" i="3"/>
  <c r="I166" i="3"/>
  <c r="I93" i="3"/>
  <c r="I86" i="3"/>
  <c r="I225" i="3"/>
  <c r="I183" i="3"/>
  <c r="I140" i="3"/>
  <c r="I216" i="3"/>
  <c r="I48" i="3"/>
  <c r="I8" i="3"/>
  <c r="I126" i="3"/>
  <c r="I203" i="3"/>
  <c r="I94" i="3"/>
  <c r="I60" i="3"/>
  <c r="I88" i="3"/>
  <c r="I156" i="3"/>
  <c r="I33" i="3"/>
  <c r="I213" i="3"/>
  <c r="I36" i="3"/>
  <c r="I67" i="3"/>
  <c r="I10" i="3"/>
  <c r="I133" i="3"/>
  <c r="I12" i="3"/>
  <c r="I34" i="3"/>
  <c r="I16" i="3"/>
  <c r="I137" i="3"/>
  <c r="I162" i="3"/>
  <c r="I218" i="3"/>
  <c r="I139" i="3"/>
  <c r="I184" i="3"/>
  <c r="I163" i="3"/>
  <c r="I66" i="3"/>
  <c r="I128" i="3"/>
  <c r="I221" i="3"/>
  <c r="I11" i="3"/>
  <c r="I108" i="3"/>
  <c r="I177" i="3"/>
  <c r="I35" i="3"/>
  <c r="I73" i="3"/>
  <c r="I208" i="3"/>
  <c r="I132" i="3"/>
  <c r="I19" i="3"/>
  <c r="I98" i="3"/>
  <c r="I32" i="3"/>
  <c r="I37" i="3"/>
  <c r="I105" i="3"/>
  <c r="I176" i="3"/>
  <c r="I75" i="3"/>
  <c r="I13" i="3"/>
  <c r="I106" i="3"/>
  <c r="I159" i="3"/>
  <c r="I54" i="3"/>
  <c r="I178" i="3"/>
  <c r="I167" i="3"/>
  <c r="I191" i="3"/>
  <c r="I215" i="3"/>
  <c r="I7" i="3"/>
  <c r="I157" i="3"/>
  <c r="I112" i="3"/>
  <c r="I223" i="3"/>
  <c r="I52" i="3"/>
  <c r="I26" i="3"/>
  <c r="I55" i="3"/>
  <c r="I29" i="3"/>
  <c r="I124" i="3"/>
  <c r="I194" i="3"/>
  <c r="I179" i="3"/>
  <c r="I99" i="3"/>
  <c r="I46" i="3"/>
  <c r="I174" i="3"/>
  <c r="I197" i="3"/>
  <c r="I81" i="3"/>
  <c r="I170" i="3"/>
  <c r="I141" i="3"/>
  <c r="I84" i="3"/>
  <c r="I49" i="3"/>
  <c r="I28" i="3"/>
  <c r="I27" i="3"/>
  <c r="H204" i="3" l="1"/>
  <c r="F46" i="3"/>
  <c r="H26" i="3"/>
  <c r="D84" i="3"/>
  <c r="H129" i="3"/>
  <c r="D158" i="3"/>
  <c r="C158" i="3"/>
  <c r="D119" i="3"/>
  <c r="C119" i="3"/>
  <c r="D51" i="3"/>
  <c r="C51" i="3"/>
  <c r="F206" i="3"/>
  <c r="C206" i="3"/>
  <c r="F201" i="3"/>
  <c r="C201" i="3"/>
  <c r="F97" i="3"/>
  <c r="C97" i="3"/>
  <c r="D159" i="3"/>
  <c r="C159" i="3"/>
  <c r="D41" i="3"/>
  <c r="C41" i="3"/>
  <c r="D69" i="3"/>
  <c r="C69" i="3"/>
  <c r="D59" i="3"/>
  <c r="C59" i="3"/>
  <c r="F27" i="3"/>
  <c r="C27" i="3"/>
  <c r="F20" i="3"/>
  <c r="C20" i="3"/>
  <c r="D222" i="3"/>
  <c r="C222" i="3"/>
  <c r="F219" i="3"/>
  <c r="C219" i="3"/>
  <c r="D18" i="3"/>
  <c r="C18" i="3"/>
  <c r="F10" i="3"/>
  <c r="C10" i="3"/>
  <c r="D93" i="3"/>
  <c r="C93" i="3"/>
  <c r="F107" i="3"/>
  <c r="C107" i="3"/>
  <c r="F133" i="3"/>
  <c r="C133" i="3"/>
  <c r="D108" i="3"/>
  <c r="C108" i="3"/>
  <c r="D47" i="3"/>
  <c r="C47" i="3"/>
  <c r="D9" i="3"/>
  <c r="C9" i="3"/>
  <c r="F131" i="3"/>
  <c r="C131" i="3"/>
  <c r="D193" i="3"/>
  <c r="C193" i="3"/>
  <c r="D191" i="3"/>
  <c r="C191" i="3"/>
  <c r="D132" i="3"/>
  <c r="C132" i="3"/>
  <c r="F84" i="3"/>
  <c r="C84" i="3"/>
  <c r="D110" i="3"/>
  <c r="C110" i="3"/>
  <c r="F180" i="3"/>
  <c r="C180" i="3"/>
  <c r="D138" i="3"/>
  <c r="C138" i="3"/>
  <c r="F146" i="3"/>
  <c r="C146" i="3"/>
  <c r="D94" i="3"/>
  <c r="C94" i="3"/>
  <c r="D112" i="3"/>
  <c r="C112" i="3"/>
  <c r="F214" i="3"/>
  <c r="C214" i="3"/>
  <c r="D148" i="3"/>
  <c r="C148" i="3"/>
  <c r="D128" i="3"/>
  <c r="C128" i="3"/>
  <c r="F16" i="3"/>
  <c r="C16" i="3"/>
  <c r="D181" i="3"/>
  <c r="C181" i="3"/>
  <c r="D170" i="3"/>
  <c r="C170" i="3"/>
  <c r="F161" i="3"/>
  <c r="C161" i="3"/>
  <c r="F13" i="3"/>
  <c r="C13" i="3"/>
  <c r="F188" i="3"/>
  <c r="C188" i="3"/>
  <c r="D15" i="3"/>
  <c r="C15" i="3"/>
  <c r="F68" i="3"/>
  <c r="C68" i="3"/>
  <c r="D204" i="3"/>
  <c r="C204" i="3"/>
  <c r="D96" i="3"/>
  <c r="C96" i="3"/>
  <c r="D195" i="3"/>
  <c r="C195" i="3"/>
  <c r="D164" i="3"/>
  <c r="C164" i="3"/>
  <c r="D92" i="3"/>
  <c r="C92" i="3"/>
  <c r="F116" i="3"/>
  <c r="C116" i="3"/>
  <c r="F100" i="3"/>
  <c r="C100" i="3"/>
  <c r="F220" i="3"/>
  <c r="C220" i="3"/>
  <c r="D109" i="3"/>
  <c r="C109" i="3"/>
  <c r="D34" i="3"/>
  <c r="C34" i="3"/>
  <c r="F120" i="3"/>
  <c r="C120" i="3"/>
  <c r="D85" i="3"/>
  <c r="C85" i="3"/>
  <c r="F151" i="3"/>
  <c r="C151" i="3"/>
  <c r="D26" i="3"/>
  <c r="C26" i="3"/>
  <c r="D122" i="3"/>
  <c r="C122" i="3"/>
  <c r="D197" i="3"/>
  <c r="C197" i="3"/>
  <c r="F9" i="3"/>
  <c r="H9" i="3"/>
  <c r="H122" i="3"/>
  <c r="H128" i="3"/>
  <c r="F109" i="3"/>
  <c r="H195" i="3"/>
  <c r="F195" i="3"/>
  <c r="H97" i="3"/>
  <c r="F34" i="3"/>
  <c r="H34" i="3"/>
  <c r="F69" i="3"/>
  <c r="H69" i="3"/>
  <c r="F128" i="3"/>
  <c r="H138" i="3"/>
  <c r="F51" i="3"/>
  <c r="F94" i="3"/>
  <c r="H41" i="3"/>
  <c r="H107" i="3"/>
  <c r="H51" i="3"/>
  <c r="D97" i="3"/>
  <c r="F122" i="3"/>
  <c r="H93" i="3"/>
  <c r="F148" i="3"/>
  <c r="F138" i="3"/>
  <c r="F93" i="3"/>
  <c r="F41" i="3"/>
  <c r="H148" i="3"/>
  <c r="F18" i="3"/>
  <c r="H18" i="3"/>
  <c r="H85" i="3"/>
  <c r="H180" i="3"/>
  <c r="D180" i="3"/>
  <c r="F191" i="3"/>
  <c r="H16" i="3"/>
  <c r="H94" i="3"/>
  <c r="H13" i="3"/>
  <c r="D13" i="3"/>
  <c r="D20" i="3"/>
  <c r="H20" i="3"/>
  <c r="H219" i="3"/>
  <c r="H193" i="3"/>
  <c r="D129" i="3"/>
  <c r="F129" i="3"/>
  <c r="D141" i="3"/>
  <c r="H141" i="3"/>
  <c r="D74" i="3"/>
  <c r="H74" i="3"/>
  <c r="F125" i="3"/>
  <c r="D125" i="3"/>
  <c r="D113" i="3"/>
  <c r="H113" i="3"/>
  <c r="D46" i="3"/>
  <c r="H46" i="3"/>
  <c r="D220" i="3"/>
  <c r="H220" i="3"/>
  <c r="D140" i="3"/>
  <c r="H140" i="3"/>
  <c r="D50" i="3"/>
  <c r="H50" i="3"/>
  <c r="D12" i="3"/>
  <c r="F12" i="3"/>
  <c r="H12" i="3"/>
  <c r="D19" i="3"/>
  <c r="F19" i="3"/>
  <c r="H19" i="3"/>
  <c r="H80" i="3"/>
  <c r="D80" i="3"/>
  <c r="F80" i="3"/>
  <c r="H203" i="3"/>
  <c r="D203" i="3"/>
  <c r="F203" i="3"/>
  <c r="D178" i="3"/>
  <c r="F178" i="3"/>
  <c r="H178" i="3"/>
  <c r="H117" i="3"/>
  <c r="D117" i="3"/>
  <c r="F117" i="3"/>
  <c r="H157" i="3"/>
  <c r="D157" i="3"/>
  <c r="F157" i="3"/>
  <c r="D225" i="3"/>
  <c r="F225" i="3"/>
  <c r="H225" i="3"/>
  <c r="D185" i="3"/>
  <c r="F185" i="3"/>
  <c r="H185" i="3"/>
  <c r="D23" i="3"/>
  <c r="F23" i="3"/>
  <c r="H23" i="3"/>
  <c r="D77" i="3"/>
  <c r="F77" i="3"/>
  <c r="H77" i="3"/>
  <c r="D199" i="3"/>
  <c r="F199" i="3"/>
  <c r="H199" i="3"/>
  <c r="D42" i="3"/>
  <c r="F42" i="3"/>
  <c r="H42" i="3"/>
  <c r="D166" i="3"/>
  <c r="F166" i="3"/>
  <c r="H166" i="3"/>
  <c r="D36" i="3"/>
  <c r="H36" i="3"/>
  <c r="D176" i="3"/>
  <c r="F176" i="3"/>
  <c r="H176" i="3"/>
  <c r="D213" i="3"/>
  <c r="F213" i="3"/>
  <c r="H213" i="3"/>
  <c r="D217" i="3"/>
  <c r="F217" i="3"/>
  <c r="H217" i="3"/>
  <c r="D8" i="3"/>
  <c r="F8" i="3"/>
  <c r="H8" i="3"/>
  <c r="D123" i="3"/>
  <c r="F123" i="3"/>
  <c r="H123" i="3"/>
  <c r="D75" i="3"/>
  <c r="H75" i="3"/>
  <c r="F75" i="3"/>
  <c r="D24" i="3"/>
  <c r="F24" i="3"/>
  <c r="H24" i="3"/>
  <c r="H118" i="3"/>
  <c r="D118" i="3"/>
  <c r="F118" i="3"/>
  <c r="H210" i="3"/>
  <c r="D210" i="3"/>
  <c r="F210" i="3"/>
  <c r="D11" i="3"/>
  <c r="F11" i="3"/>
  <c r="H11" i="3"/>
  <c r="D83" i="3"/>
  <c r="F83" i="3"/>
  <c r="H83" i="3"/>
  <c r="D196" i="3"/>
  <c r="F196" i="3"/>
  <c r="H196" i="3"/>
  <c r="D63" i="3"/>
  <c r="H63" i="3"/>
  <c r="D95" i="3"/>
  <c r="F95" i="3"/>
  <c r="H95" i="3"/>
  <c r="H144" i="3"/>
  <c r="D144" i="3"/>
  <c r="F144" i="3"/>
  <c r="D184" i="3"/>
  <c r="F184" i="3"/>
  <c r="H184" i="3"/>
  <c r="D150" i="3"/>
  <c r="F150" i="3"/>
  <c r="H150" i="3"/>
  <c r="D135" i="3"/>
  <c r="F135" i="3"/>
  <c r="H135" i="3"/>
  <c r="H163" i="3"/>
  <c r="D163" i="3"/>
  <c r="F163" i="3"/>
  <c r="D28" i="3"/>
  <c r="F28" i="3"/>
  <c r="H28" i="3"/>
  <c r="H200" i="3"/>
  <c r="D200" i="3"/>
  <c r="F200" i="3"/>
  <c r="D67" i="3"/>
  <c r="F67" i="3"/>
  <c r="H67" i="3"/>
  <c r="H137" i="3"/>
  <c r="D137" i="3"/>
  <c r="F137" i="3"/>
  <c r="H153" i="3"/>
  <c r="D153" i="3"/>
  <c r="F153" i="3"/>
  <c r="D17" i="3"/>
  <c r="F17" i="3"/>
  <c r="H17" i="3"/>
  <c r="D173" i="3"/>
  <c r="F173" i="3"/>
  <c r="H173" i="3"/>
  <c r="M211" i="3"/>
  <c r="N211" i="3"/>
  <c r="O211" i="3"/>
  <c r="P211" i="3"/>
  <c r="Q211" i="3"/>
  <c r="R211" i="3"/>
  <c r="S211" i="3"/>
  <c r="T211" i="3"/>
  <c r="U211" i="3"/>
  <c r="M174" i="3"/>
  <c r="N174" i="3"/>
  <c r="O174" i="3"/>
  <c r="P174" i="3"/>
  <c r="Q174" i="3"/>
  <c r="R174" i="3"/>
  <c r="S174" i="3"/>
  <c r="T174" i="3"/>
  <c r="U174" i="3"/>
  <c r="M124" i="3"/>
  <c r="N124" i="3"/>
  <c r="O124" i="3"/>
  <c r="P124" i="3"/>
  <c r="Q124" i="3"/>
  <c r="R124" i="3"/>
  <c r="S124" i="3"/>
  <c r="T124" i="3"/>
  <c r="U124" i="3"/>
  <c r="M172" i="3"/>
  <c r="N172" i="3"/>
  <c r="O172" i="3"/>
  <c r="P172" i="3"/>
  <c r="Q172" i="3"/>
  <c r="R172" i="3"/>
  <c r="S172" i="3"/>
  <c r="T172" i="3"/>
  <c r="U172" i="3"/>
  <c r="M94" i="3"/>
  <c r="N94" i="3"/>
  <c r="O94" i="3"/>
  <c r="P94" i="3"/>
  <c r="Q94" i="3"/>
  <c r="R94" i="3"/>
  <c r="S94" i="3"/>
  <c r="T94" i="3"/>
  <c r="U94" i="3"/>
  <c r="M140" i="3"/>
  <c r="N140" i="3"/>
  <c r="O140" i="3"/>
  <c r="P140" i="3"/>
  <c r="Q140" i="3"/>
  <c r="R140" i="3"/>
  <c r="S140" i="3"/>
  <c r="T140" i="3"/>
  <c r="U140" i="3"/>
  <c r="M215" i="3"/>
  <c r="N215" i="3"/>
  <c r="O215" i="3"/>
  <c r="P215" i="3"/>
  <c r="Q215" i="3"/>
  <c r="R215" i="3"/>
  <c r="S215" i="3"/>
  <c r="T215" i="3"/>
  <c r="U215" i="3"/>
  <c r="M197" i="3"/>
  <c r="N197" i="3"/>
  <c r="O197" i="3"/>
  <c r="P197" i="3"/>
  <c r="Q197" i="3"/>
  <c r="R197" i="3"/>
  <c r="S197" i="3"/>
  <c r="T197" i="3"/>
  <c r="U197" i="3"/>
  <c r="M165" i="3"/>
  <c r="N165" i="3"/>
  <c r="O165" i="3"/>
  <c r="P165" i="3"/>
  <c r="Q165" i="3"/>
  <c r="R165" i="3"/>
  <c r="S165" i="3"/>
  <c r="T165" i="3"/>
  <c r="U165" i="3"/>
  <c r="A140" i="3" l="1"/>
  <c r="B140" i="3" s="1"/>
  <c r="A174" i="3"/>
  <c r="B174" i="3" s="1"/>
  <c r="A94" i="3"/>
  <c r="B94" i="3" s="1"/>
  <c r="A172" i="3"/>
  <c r="B172" i="3" s="1"/>
  <c r="A165" i="3"/>
  <c r="B165" i="3" s="1"/>
  <c r="A124" i="3"/>
  <c r="B124" i="3" s="1"/>
  <c r="A215" i="3"/>
  <c r="B215" i="3" s="1"/>
  <c r="A211" i="3"/>
  <c r="B211" i="3" s="1"/>
  <c r="A197" i="3"/>
  <c r="B197" i="3" s="1"/>
  <c r="T157" i="3" l="1"/>
  <c r="M178" i="3" l="1"/>
  <c r="N178" i="3"/>
  <c r="O178" i="3"/>
  <c r="P178" i="3"/>
  <c r="Q178" i="3"/>
  <c r="R178" i="3"/>
  <c r="S178" i="3"/>
  <c r="T178" i="3"/>
  <c r="U178" i="3"/>
  <c r="M168" i="3"/>
  <c r="N168" i="3"/>
  <c r="O168" i="3"/>
  <c r="P168" i="3"/>
  <c r="Q168" i="3"/>
  <c r="R168" i="3"/>
  <c r="S168" i="3"/>
  <c r="T168" i="3"/>
  <c r="U168" i="3"/>
  <c r="M39" i="3"/>
  <c r="N39" i="3"/>
  <c r="O39" i="3"/>
  <c r="P39" i="3"/>
  <c r="Q39" i="3"/>
  <c r="R39" i="3"/>
  <c r="S39" i="3"/>
  <c r="T39" i="3"/>
  <c r="U39" i="3"/>
  <c r="M167" i="3"/>
  <c r="N167" i="3"/>
  <c r="O167" i="3"/>
  <c r="P167" i="3"/>
  <c r="Q167" i="3"/>
  <c r="R167" i="3"/>
  <c r="S167" i="3"/>
  <c r="T167" i="3"/>
  <c r="U167" i="3"/>
  <c r="M126" i="3"/>
  <c r="N126" i="3"/>
  <c r="O126" i="3"/>
  <c r="P126" i="3"/>
  <c r="Q126" i="3"/>
  <c r="R126" i="3"/>
  <c r="S126" i="3"/>
  <c r="T126" i="3"/>
  <c r="U126" i="3"/>
  <c r="M16" i="3"/>
  <c r="N16" i="3"/>
  <c r="O16" i="3"/>
  <c r="P16" i="3"/>
  <c r="Q16" i="3"/>
  <c r="R16" i="3"/>
  <c r="S16" i="3"/>
  <c r="T16" i="3"/>
  <c r="U16" i="3"/>
  <c r="M12" i="3"/>
  <c r="N12" i="3"/>
  <c r="O12" i="3"/>
  <c r="P12" i="3"/>
  <c r="Q12" i="3"/>
  <c r="R12" i="3"/>
  <c r="S12" i="3"/>
  <c r="T12" i="3"/>
  <c r="U12" i="3"/>
  <c r="M61" i="3"/>
  <c r="N61" i="3"/>
  <c r="O61" i="3"/>
  <c r="P61" i="3"/>
  <c r="Q61" i="3"/>
  <c r="R61" i="3"/>
  <c r="S61" i="3"/>
  <c r="T61" i="3"/>
  <c r="U61" i="3"/>
  <c r="M169" i="3"/>
  <c r="N169" i="3"/>
  <c r="O169" i="3"/>
  <c r="P169" i="3"/>
  <c r="Q169" i="3"/>
  <c r="R169" i="3"/>
  <c r="S169" i="3"/>
  <c r="T169" i="3"/>
  <c r="U169" i="3"/>
  <c r="M34" i="3"/>
  <c r="N34" i="3"/>
  <c r="O34" i="3"/>
  <c r="P34" i="3"/>
  <c r="Q34" i="3"/>
  <c r="R34" i="3"/>
  <c r="S34" i="3"/>
  <c r="T34" i="3"/>
  <c r="U34" i="3"/>
  <c r="M176" i="3"/>
  <c r="N176" i="3"/>
  <c r="O176" i="3"/>
  <c r="P176" i="3"/>
  <c r="Q176" i="3"/>
  <c r="R176" i="3"/>
  <c r="S176" i="3"/>
  <c r="T176" i="3"/>
  <c r="U176" i="3"/>
  <c r="M73" i="3"/>
  <c r="N73" i="3"/>
  <c r="O73" i="3"/>
  <c r="P73" i="3"/>
  <c r="Q73" i="3"/>
  <c r="R73" i="3"/>
  <c r="S73" i="3"/>
  <c r="T73" i="3"/>
  <c r="U73" i="3"/>
  <c r="M221" i="3"/>
  <c r="N221" i="3"/>
  <c r="O221" i="3"/>
  <c r="P221" i="3"/>
  <c r="Q221" i="3"/>
  <c r="R221" i="3"/>
  <c r="S221" i="3"/>
  <c r="T221" i="3"/>
  <c r="U221" i="3"/>
  <c r="M157" i="3"/>
  <c r="N157" i="3"/>
  <c r="O157" i="3"/>
  <c r="P157" i="3"/>
  <c r="Q157" i="3"/>
  <c r="R157" i="3"/>
  <c r="S157" i="3"/>
  <c r="U157" i="3"/>
  <c r="M63" i="3"/>
  <c r="N63" i="3"/>
  <c r="O63" i="3"/>
  <c r="P63" i="3"/>
  <c r="Q63" i="3"/>
  <c r="R63" i="3"/>
  <c r="S63" i="3"/>
  <c r="T63" i="3"/>
  <c r="U63" i="3"/>
  <c r="M88" i="3"/>
  <c r="N88" i="3"/>
  <c r="O88" i="3"/>
  <c r="P88" i="3"/>
  <c r="Q88" i="3"/>
  <c r="R88" i="3"/>
  <c r="S88" i="3"/>
  <c r="T88" i="3"/>
  <c r="U88" i="3"/>
  <c r="M193" i="3"/>
  <c r="N193" i="3"/>
  <c r="O193" i="3"/>
  <c r="P193" i="3"/>
  <c r="Q193" i="3"/>
  <c r="R193" i="3"/>
  <c r="S193" i="3"/>
  <c r="T193" i="3"/>
  <c r="U193" i="3"/>
  <c r="M36" i="3"/>
  <c r="N36" i="3"/>
  <c r="O36" i="3"/>
  <c r="P36" i="3"/>
  <c r="Q36" i="3"/>
  <c r="R36" i="3"/>
  <c r="S36" i="3"/>
  <c r="T36" i="3"/>
  <c r="U36" i="3"/>
  <c r="M212" i="3"/>
  <c r="N212" i="3"/>
  <c r="O212" i="3"/>
  <c r="P212" i="3"/>
  <c r="Q212" i="3"/>
  <c r="R212" i="3"/>
  <c r="S212" i="3"/>
  <c r="T212" i="3"/>
  <c r="U212" i="3"/>
  <c r="A73" i="3" l="1"/>
  <c r="B73" i="3" s="1"/>
  <c r="A16" i="3"/>
  <c r="B16" i="3" s="1"/>
  <c r="A176" i="3"/>
  <c r="B176" i="3" s="1"/>
  <c r="A126" i="3"/>
  <c r="B126" i="3" s="1"/>
  <c r="A167" i="3"/>
  <c r="B167" i="3" s="1"/>
  <c r="A212" i="3"/>
  <c r="B212" i="3" s="1"/>
  <c r="A36" i="3"/>
  <c r="B36" i="3" s="1"/>
  <c r="A39" i="3"/>
  <c r="B39" i="3" s="1"/>
  <c r="A193" i="3"/>
  <c r="B193" i="3" s="1"/>
  <c r="A169" i="3"/>
  <c r="B169" i="3" s="1"/>
  <c r="A168" i="3"/>
  <c r="B168" i="3" s="1"/>
  <c r="A178" i="3"/>
  <c r="B178" i="3" s="1"/>
  <c r="A34" i="3"/>
  <c r="B34" i="3" s="1"/>
  <c r="A88" i="3"/>
  <c r="B88" i="3" s="1"/>
  <c r="A61" i="3"/>
  <c r="B61" i="3" s="1"/>
  <c r="A63" i="3"/>
  <c r="B63" i="3" s="1"/>
  <c r="A157" i="3"/>
  <c r="B157" i="3" s="1"/>
  <c r="A12" i="3"/>
  <c r="B12" i="3" s="1"/>
  <c r="A221" i="3"/>
  <c r="B221" i="3" s="1"/>
  <c r="M128" i="3"/>
  <c r="N128" i="3"/>
  <c r="O128" i="3"/>
  <c r="P128" i="3"/>
  <c r="Q128" i="3"/>
  <c r="R128" i="3"/>
  <c r="S128" i="3"/>
  <c r="T128" i="3"/>
  <c r="U128" i="3"/>
  <c r="M183" i="3"/>
  <c r="N183" i="3"/>
  <c r="O183" i="3"/>
  <c r="P183" i="3"/>
  <c r="Q183" i="3"/>
  <c r="R183" i="3"/>
  <c r="S183" i="3"/>
  <c r="T183" i="3"/>
  <c r="U183" i="3"/>
  <c r="M81" i="3"/>
  <c r="N81" i="3"/>
  <c r="O81" i="3"/>
  <c r="P81" i="3"/>
  <c r="Q81" i="3"/>
  <c r="R81" i="3"/>
  <c r="S81" i="3"/>
  <c r="T81" i="3"/>
  <c r="U81" i="3"/>
  <c r="M137" i="3"/>
  <c r="N137" i="3"/>
  <c r="O137" i="3"/>
  <c r="P137" i="3"/>
  <c r="Q137" i="3"/>
  <c r="R137" i="3"/>
  <c r="S137" i="3"/>
  <c r="T137" i="3"/>
  <c r="U137" i="3"/>
  <c r="M72" i="3"/>
  <c r="N72" i="3"/>
  <c r="O72" i="3"/>
  <c r="P72" i="3"/>
  <c r="Q72" i="3"/>
  <c r="R72" i="3"/>
  <c r="S72" i="3"/>
  <c r="T72" i="3"/>
  <c r="U72" i="3"/>
  <c r="M200" i="3"/>
  <c r="N200" i="3"/>
  <c r="O200" i="3"/>
  <c r="P200" i="3"/>
  <c r="Q200" i="3"/>
  <c r="R200" i="3"/>
  <c r="S200" i="3"/>
  <c r="T200" i="3"/>
  <c r="U200" i="3"/>
  <c r="M121" i="3"/>
  <c r="N121" i="3"/>
  <c r="O121" i="3"/>
  <c r="P121" i="3"/>
  <c r="Q121" i="3"/>
  <c r="R121" i="3"/>
  <c r="S121" i="3"/>
  <c r="T121" i="3"/>
  <c r="U121" i="3"/>
  <c r="M203" i="3"/>
  <c r="N203" i="3"/>
  <c r="O203" i="3"/>
  <c r="P203" i="3"/>
  <c r="Q203" i="3"/>
  <c r="R203" i="3"/>
  <c r="S203" i="3"/>
  <c r="T203" i="3"/>
  <c r="U203" i="3"/>
  <c r="M223" i="3"/>
  <c r="N223" i="3"/>
  <c r="O223" i="3"/>
  <c r="P223" i="3"/>
  <c r="Q223" i="3"/>
  <c r="R223" i="3"/>
  <c r="S223" i="3"/>
  <c r="T223" i="3"/>
  <c r="U223" i="3"/>
  <c r="M163" i="3"/>
  <c r="N163" i="3"/>
  <c r="O163" i="3"/>
  <c r="P163" i="3"/>
  <c r="Q163" i="3"/>
  <c r="R163" i="3"/>
  <c r="S163" i="3"/>
  <c r="T163" i="3"/>
  <c r="U163" i="3"/>
  <c r="M8" i="3"/>
  <c r="N8" i="3"/>
  <c r="O8" i="3"/>
  <c r="P8" i="3"/>
  <c r="Q8" i="3"/>
  <c r="R8" i="3"/>
  <c r="S8" i="3"/>
  <c r="T8" i="3"/>
  <c r="U8" i="3"/>
  <c r="M170" i="3"/>
  <c r="N170" i="3"/>
  <c r="O170" i="3"/>
  <c r="P170" i="3"/>
  <c r="Q170" i="3"/>
  <c r="R170" i="3"/>
  <c r="S170" i="3"/>
  <c r="T170" i="3"/>
  <c r="U170" i="3"/>
  <c r="M182" i="3"/>
  <c r="N182" i="3"/>
  <c r="O182" i="3"/>
  <c r="P182" i="3"/>
  <c r="Q182" i="3"/>
  <c r="R182" i="3"/>
  <c r="S182" i="3"/>
  <c r="T182" i="3"/>
  <c r="U182" i="3"/>
  <c r="M225" i="3"/>
  <c r="N225" i="3"/>
  <c r="O225" i="3"/>
  <c r="P225" i="3"/>
  <c r="Q225" i="3"/>
  <c r="R225" i="3"/>
  <c r="S225" i="3"/>
  <c r="T225" i="3"/>
  <c r="U225" i="3"/>
  <c r="M55" i="3"/>
  <c r="N55" i="3"/>
  <c r="O55" i="3"/>
  <c r="P55" i="3"/>
  <c r="Q55" i="3"/>
  <c r="R55" i="3"/>
  <c r="S55" i="3"/>
  <c r="T55" i="3"/>
  <c r="U55" i="3"/>
  <c r="M148" i="3"/>
  <c r="N148" i="3"/>
  <c r="O148" i="3"/>
  <c r="P148" i="3"/>
  <c r="Q148" i="3"/>
  <c r="R148" i="3"/>
  <c r="S148" i="3"/>
  <c r="T148" i="3"/>
  <c r="U148" i="3"/>
  <c r="M105" i="3"/>
  <c r="N105" i="3"/>
  <c r="O105" i="3"/>
  <c r="P105" i="3"/>
  <c r="Q105" i="3"/>
  <c r="R105" i="3"/>
  <c r="S105" i="3"/>
  <c r="T105" i="3"/>
  <c r="U105" i="3"/>
  <c r="M149" i="3"/>
  <c r="N149" i="3"/>
  <c r="O149" i="3"/>
  <c r="P149" i="3"/>
  <c r="Q149" i="3"/>
  <c r="R149" i="3"/>
  <c r="S149" i="3"/>
  <c r="T149" i="3"/>
  <c r="U149" i="3"/>
  <c r="M84" i="3"/>
  <c r="N84" i="3"/>
  <c r="O84" i="3"/>
  <c r="P84" i="3"/>
  <c r="Q84" i="3"/>
  <c r="R84" i="3"/>
  <c r="S84" i="3"/>
  <c r="T84" i="3"/>
  <c r="U84" i="3"/>
  <c r="M180" i="3"/>
  <c r="N180" i="3"/>
  <c r="O180" i="3"/>
  <c r="P180" i="3"/>
  <c r="Q180" i="3"/>
  <c r="R180" i="3"/>
  <c r="S180" i="3"/>
  <c r="T180" i="3"/>
  <c r="U180" i="3"/>
  <c r="M106" i="3"/>
  <c r="N106" i="3"/>
  <c r="O106" i="3"/>
  <c r="P106" i="3"/>
  <c r="Q106" i="3"/>
  <c r="R106" i="3"/>
  <c r="S106" i="3"/>
  <c r="T106" i="3"/>
  <c r="U106" i="3"/>
  <c r="M108" i="3"/>
  <c r="N108" i="3"/>
  <c r="O108" i="3"/>
  <c r="P108" i="3"/>
  <c r="Q108" i="3"/>
  <c r="R108" i="3"/>
  <c r="S108" i="3"/>
  <c r="T108" i="3"/>
  <c r="U108" i="3"/>
  <c r="M49" i="3"/>
  <c r="N49" i="3"/>
  <c r="O49" i="3"/>
  <c r="P49" i="3"/>
  <c r="Q49" i="3"/>
  <c r="R49" i="3"/>
  <c r="S49" i="3"/>
  <c r="T49" i="3"/>
  <c r="U49" i="3"/>
  <c r="M179" i="3"/>
  <c r="N179" i="3"/>
  <c r="O179" i="3"/>
  <c r="P179" i="3"/>
  <c r="Q179" i="3"/>
  <c r="R179" i="3"/>
  <c r="S179" i="3"/>
  <c r="T179" i="3"/>
  <c r="U179" i="3"/>
  <c r="M181" i="3"/>
  <c r="N181" i="3"/>
  <c r="O181" i="3"/>
  <c r="P181" i="3"/>
  <c r="Q181" i="3"/>
  <c r="R181" i="3"/>
  <c r="S181" i="3"/>
  <c r="T181" i="3"/>
  <c r="U181" i="3"/>
  <c r="M42" i="3"/>
  <c r="N42" i="3"/>
  <c r="O42" i="3"/>
  <c r="P42" i="3"/>
  <c r="Q42" i="3"/>
  <c r="R42" i="3"/>
  <c r="S42" i="3"/>
  <c r="T42" i="3"/>
  <c r="U42" i="3"/>
  <c r="M194" i="3"/>
  <c r="N194" i="3"/>
  <c r="O194" i="3"/>
  <c r="P194" i="3"/>
  <c r="Q194" i="3"/>
  <c r="R194" i="3"/>
  <c r="S194" i="3"/>
  <c r="T194" i="3"/>
  <c r="U194" i="3"/>
  <c r="M7" i="3"/>
  <c r="N7" i="3"/>
  <c r="O7" i="3"/>
  <c r="P7" i="3"/>
  <c r="Q7" i="3"/>
  <c r="R7" i="3"/>
  <c r="S7" i="3"/>
  <c r="T7" i="3"/>
  <c r="U7" i="3"/>
  <c r="M146" i="3"/>
  <c r="N146" i="3"/>
  <c r="O146" i="3"/>
  <c r="P146" i="3"/>
  <c r="Q146" i="3"/>
  <c r="R146" i="3"/>
  <c r="S146" i="3"/>
  <c r="T146" i="3"/>
  <c r="U146" i="3"/>
  <c r="M71" i="3"/>
  <c r="N71" i="3"/>
  <c r="O71" i="3"/>
  <c r="P71" i="3"/>
  <c r="Q71" i="3"/>
  <c r="R71" i="3"/>
  <c r="S71" i="3"/>
  <c r="T71" i="3"/>
  <c r="U71" i="3"/>
  <c r="M218" i="3"/>
  <c r="N218" i="3"/>
  <c r="O218" i="3"/>
  <c r="P218" i="3"/>
  <c r="Q218" i="3"/>
  <c r="R218" i="3"/>
  <c r="S218" i="3"/>
  <c r="T218" i="3"/>
  <c r="U218" i="3"/>
  <c r="M116" i="3"/>
  <c r="N116" i="3"/>
  <c r="O116" i="3"/>
  <c r="P116" i="3"/>
  <c r="Q116" i="3"/>
  <c r="R116" i="3"/>
  <c r="S116" i="3"/>
  <c r="T116" i="3"/>
  <c r="U116" i="3"/>
  <c r="M99" i="3"/>
  <c r="N99" i="3"/>
  <c r="O99" i="3"/>
  <c r="P99" i="3"/>
  <c r="Q99" i="3"/>
  <c r="R99" i="3"/>
  <c r="S99" i="3"/>
  <c r="T99" i="3"/>
  <c r="U99" i="3"/>
  <c r="M29" i="3"/>
  <c r="N29" i="3"/>
  <c r="O29" i="3"/>
  <c r="P29" i="3"/>
  <c r="Q29" i="3"/>
  <c r="R29" i="3"/>
  <c r="S29" i="3"/>
  <c r="T29" i="3"/>
  <c r="U29" i="3"/>
  <c r="M86" i="3"/>
  <c r="N86" i="3"/>
  <c r="O86" i="3"/>
  <c r="P86" i="3"/>
  <c r="Q86" i="3"/>
  <c r="R86" i="3"/>
  <c r="S86" i="3"/>
  <c r="T86" i="3"/>
  <c r="U86" i="3"/>
  <c r="M158" i="3"/>
  <c r="N158" i="3"/>
  <c r="O158" i="3"/>
  <c r="P158" i="3"/>
  <c r="Q158" i="3"/>
  <c r="R158" i="3"/>
  <c r="S158" i="3"/>
  <c r="T158" i="3"/>
  <c r="U158" i="3"/>
  <c r="M60" i="3"/>
  <c r="N60" i="3"/>
  <c r="O60" i="3"/>
  <c r="P60" i="3"/>
  <c r="Q60" i="3"/>
  <c r="R60" i="3"/>
  <c r="S60" i="3"/>
  <c r="T60" i="3"/>
  <c r="U60" i="3"/>
  <c r="M133" i="3"/>
  <c r="N133" i="3"/>
  <c r="O133" i="3"/>
  <c r="P133" i="3"/>
  <c r="Q133" i="3"/>
  <c r="R133" i="3"/>
  <c r="S133" i="3"/>
  <c r="T133" i="3"/>
  <c r="U133" i="3"/>
  <c r="M98" i="3"/>
  <c r="N98" i="3"/>
  <c r="O98" i="3"/>
  <c r="P98" i="3"/>
  <c r="Q98" i="3"/>
  <c r="R98" i="3"/>
  <c r="S98" i="3"/>
  <c r="T98" i="3"/>
  <c r="U98" i="3"/>
  <c r="M67" i="3"/>
  <c r="N67" i="3"/>
  <c r="O67" i="3"/>
  <c r="P67" i="3"/>
  <c r="Q67" i="3"/>
  <c r="R67" i="3"/>
  <c r="S67" i="3"/>
  <c r="T67" i="3"/>
  <c r="U67" i="3"/>
  <c r="M19" i="3"/>
  <c r="N19" i="3"/>
  <c r="O19" i="3"/>
  <c r="P19" i="3"/>
  <c r="Q19" i="3"/>
  <c r="R19" i="3"/>
  <c r="S19" i="3"/>
  <c r="T19" i="3"/>
  <c r="U19" i="3"/>
  <c r="M37" i="3"/>
  <c r="N37" i="3"/>
  <c r="O37" i="3"/>
  <c r="P37" i="3"/>
  <c r="Q37" i="3"/>
  <c r="R37" i="3"/>
  <c r="S37" i="3"/>
  <c r="T37" i="3"/>
  <c r="U37" i="3"/>
  <c r="M207" i="3"/>
  <c r="N207" i="3"/>
  <c r="O207" i="3"/>
  <c r="P207" i="3"/>
  <c r="Q207" i="3"/>
  <c r="R207" i="3"/>
  <c r="S207" i="3"/>
  <c r="T207" i="3"/>
  <c r="U207" i="3"/>
  <c r="M205" i="3"/>
  <c r="N205" i="3"/>
  <c r="O205" i="3"/>
  <c r="P205" i="3"/>
  <c r="Q205" i="3"/>
  <c r="R205" i="3"/>
  <c r="S205" i="3"/>
  <c r="T205" i="3"/>
  <c r="U205" i="3"/>
  <c r="M59" i="3"/>
  <c r="N59" i="3"/>
  <c r="O59" i="3"/>
  <c r="P59" i="3"/>
  <c r="Q59" i="3"/>
  <c r="R59" i="3"/>
  <c r="S59" i="3"/>
  <c r="T59" i="3"/>
  <c r="U59" i="3"/>
  <c r="M213" i="3"/>
  <c r="N213" i="3"/>
  <c r="O213" i="3"/>
  <c r="P213" i="3"/>
  <c r="Q213" i="3"/>
  <c r="R213" i="3"/>
  <c r="S213" i="3"/>
  <c r="T213" i="3"/>
  <c r="U213" i="3"/>
  <c r="M24" i="3"/>
  <c r="N24" i="3"/>
  <c r="O24" i="3"/>
  <c r="P24" i="3"/>
  <c r="Q24" i="3"/>
  <c r="R24" i="3"/>
  <c r="S24" i="3"/>
  <c r="T24" i="3"/>
  <c r="U24" i="3"/>
  <c r="M112" i="3"/>
  <c r="N112" i="3"/>
  <c r="O112" i="3"/>
  <c r="P112" i="3"/>
  <c r="Q112" i="3"/>
  <c r="R112" i="3"/>
  <c r="S112" i="3"/>
  <c r="T112" i="3"/>
  <c r="U112" i="3"/>
  <c r="M52" i="3"/>
  <c r="N52" i="3"/>
  <c r="O52" i="3"/>
  <c r="P52" i="3"/>
  <c r="Q52" i="3"/>
  <c r="R52" i="3"/>
  <c r="S52" i="3"/>
  <c r="T52" i="3"/>
  <c r="U52" i="3"/>
  <c r="M141" i="3"/>
  <c r="N141" i="3"/>
  <c r="O141" i="3"/>
  <c r="P141" i="3"/>
  <c r="Q141" i="3"/>
  <c r="R141" i="3"/>
  <c r="S141" i="3"/>
  <c r="T141" i="3"/>
  <c r="U141" i="3"/>
  <c r="M68" i="3"/>
  <c r="N68" i="3"/>
  <c r="O68" i="3"/>
  <c r="P68" i="3"/>
  <c r="Q68" i="3"/>
  <c r="R68" i="3"/>
  <c r="S68" i="3"/>
  <c r="T68" i="3"/>
  <c r="U68" i="3"/>
  <c r="M189" i="3"/>
  <c r="N189" i="3"/>
  <c r="O189" i="3"/>
  <c r="P189" i="3"/>
  <c r="Q189" i="3"/>
  <c r="R189" i="3"/>
  <c r="S189" i="3"/>
  <c r="T189" i="3"/>
  <c r="U189" i="3"/>
  <c r="M27" i="3"/>
  <c r="N27" i="3"/>
  <c r="O27" i="3"/>
  <c r="P27" i="3"/>
  <c r="Q27" i="3"/>
  <c r="R27" i="3"/>
  <c r="S27" i="3"/>
  <c r="T27" i="3"/>
  <c r="U27" i="3"/>
  <c r="M28" i="3"/>
  <c r="N28" i="3"/>
  <c r="O28" i="3"/>
  <c r="P28" i="3"/>
  <c r="Q28" i="3"/>
  <c r="R28" i="3"/>
  <c r="S28" i="3"/>
  <c r="T28" i="3"/>
  <c r="U28" i="3"/>
  <c r="M159" i="3"/>
  <c r="N159" i="3"/>
  <c r="O159" i="3"/>
  <c r="P159" i="3"/>
  <c r="Q159" i="3"/>
  <c r="R159" i="3"/>
  <c r="S159" i="3"/>
  <c r="T159" i="3"/>
  <c r="U159" i="3"/>
  <c r="M209" i="3"/>
  <c r="N209" i="3"/>
  <c r="O209" i="3"/>
  <c r="P209" i="3"/>
  <c r="Q209" i="3"/>
  <c r="R209" i="3"/>
  <c r="S209" i="3"/>
  <c r="T209" i="3"/>
  <c r="U209" i="3"/>
  <c r="M129" i="3"/>
  <c r="N129" i="3"/>
  <c r="O129" i="3"/>
  <c r="P129" i="3"/>
  <c r="Q129" i="3"/>
  <c r="R129" i="3"/>
  <c r="S129" i="3"/>
  <c r="T129" i="3"/>
  <c r="U129" i="3"/>
  <c r="M131" i="3"/>
  <c r="N131" i="3"/>
  <c r="O131" i="3"/>
  <c r="P131" i="3"/>
  <c r="Q131" i="3"/>
  <c r="R131" i="3"/>
  <c r="S131" i="3"/>
  <c r="T131" i="3"/>
  <c r="U131" i="3"/>
  <c r="M198" i="3"/>
  <c r="N198" i="3"/>
  <c r="O198" i="3"/>
  <c r="P198" i="3"/>
  <c r="Q198" i="3"/>
  <c r="R198" i="3"/>
  <c r="S198" i="3"/>
  <c r="T198" i="3"/>
  <c r="U198" i="3"/>
  <c r="M82" i="3"/>
  <c r="N82" i="3"/>
  <c r="O82" i="3"/>
  <c r="P82" i="3"/>
  <c r="Q82" i="3"/>
  <c r="R82" i="3"/>
  <c r="S82" i="3"/>
  <c r="T82" i="3"/>
  <c r="U82" i="3"/>
  <c r="M147" i="3"/>
  <c r="N147" i="3"/>
  <c r="O147" i="3"/>
  <c r="P147" i="3"/>
  <c r="Q147" i="3"/>
  <c r="R147" i="3"/>
  <c r="S147" i="3"/>
  <c r="T147" i="3"/>
  <c r="U147" i="3"/>
  <c r="M75" i="3"/>
  <c r="N75" i="3"/>
  <c r="O75" i="3"/>
  <c r="P75" i="3"/>
  <c r="Q75" i="3"/>
  <c r="R75" i="3"/>
  <c r="S75" i="3"/>
  <c r="T75" i="3"/>
  <c r="U75" i="3"/>
  <c r="M26" i="3"/>
  <c r="N26" i="3"/>
  <c r="O26" i="3"/>
  <c r="P26" i="3"/>
  <c r="Q26" i="3"/>
  <c r="R26" i="3"/>
  <c r="S26" i="3"/>
  <c r="T26" i="3"/>
  <c r="U26" i="3"/>
  <c r="M58" i="3"/>
  <c r="N58" i="3"/>
  <c r="O58" i="3"/>
  <c r="P58" i="3"/>
  <c r="Q58" i="3"/>
  <c r="R58" i="3"/>
  <c r="S58" i="3"/>
  <c r="T58" i="3"/>
  <c r="U58" i="3"/>
  <c r="M33" i="3"/>
  <c r="N33" i="3"/>
  <c r="O33" i="3"/>
  <c r="P33" i="3"/>
  <c r="Q33" i="3"/>
  <c r="R33" i="3"/>
  <c r="S33" i="3"/>
  <c r="T33" i="3"/>
  <c r="U33" i="3"/>
  <c r="M107" i="3"/>
  <c r="N107" i="3"/>
  <c r="O107" i="3"/>
  <c r="P107" i="3"/>
  <c r="Q107" i="3"/>
  <c r="R107" i="3"/>
  <c r="S107" i="3"/>
  <c r="T107" i="3"/>
  <c r="U107" i="3"/>
  <c r="M214" i="3"/>
  <c r="N214" i="3"/>
  <c r="O214" i="3"/>
  <c r="P214" i="3"/>
  <c r="Q214" i="3"/>
  <c r="R214" i="3"/>
  <c r="S214" i="3"/>
  <c r="T214" i="3"/>
  <c r="U214" i="3"/>
  <c r="M25" i="3"/>
  <c r="N25" i="3"/>
  <c r="O25" i="3"/>
  <c r="P25" i="3"/>
  <c r="Q25" i="3"/>
  <c r="R25" i="3"/>
  <c r="S25" i="3"/>
  <c r="T25" i="3"/>
  <c r="U25" i="3"/>
  <c r="M161" i="3"/>
  <c r="N161" i="3"/>
  <c r="O161" i="3"/>
  <c r="P161" i="3"/>
  <c r="Q161" i="3"/>
  <c r="R161" i="3"/>
  <c r="S161" i="3"/>
  <c r="T161" i="3"/>
  <c r="U161" i="3"/>
  <c r="M10" i="3"/>
  <c r="N10" i="3"/>
  <c r="O10" i="3"/>
  <c r="P10" i="3"/>
  <c r="Q10" i="3"/>
  <c r="R10" i="3"/>
  <c r="S10" i="3"/>
  <c r="T10" i="3"/>
  <c r="U10" i="3"/>
  <c r="M186" i="3"/>
  <c r="N186" i="3"/>
  <c r="O186" i="3"/>
  <c r="P186" i="3"/>
  <c r="Q186" i="3"/>
  <c r="R186" i="3"/>
  <c r="S186" i="3"/>
  <c r="T186" i="3"/>
  <c r="U186" i="3"/>
  <c r="M32" i="3"/>
  <c r="N32" i="3"/>
  <c r="O32" i="3"/>
  <c r="P32" i="3"/>
  <c r="Q32" i="3"/>
  <c r="R32" i="3"/>
  <c r="S32" i="3"/>
  <c r="T32" i="3"/>
  <c r="U32" i="3"/>
  <c r="M74" i="3"/>
  <c r="N74" i="3"/>
  <c r="O74" i="3"/>
  <c r="P74" i="3"/>
  <c r="Q74" i="3"/>
  <c r="R74" i="3"/>
  <c r="S74" i="3"/>
  <c r="T74" i="3"/>
  <c r="U74" i="3"/>
  <c r="M62" i="3"/>
  <c r="N62" i="3"/>
  <c r="O62" i="3"/>
  <c r="P62" i="3"/>
  <c r="Q62" i="3"/>
  <c r="R62" i="3"/>
  <c r="S62" i="3"/>
  <c r="T62" i="3"/>
  <c r="U62" i="3"/>
  <c r="M160" i="3"/>
  <c r="N160" i="3"/>
  <c r="O160" i="3"/>
  <c r="P160" i="3"/>
  <c r="Q160" i="3"/>
  <c r="R160" i="3"/>
  <c r="S160" i="3"/>
  <c r="T160" i="3"/>
  <c r="U160" i="3"/>
  <c r="M93" i="3"/>
  <c r="N93" i="3"/>
  <c r="O93" i="3"/>
  <c r="P93" i="3"/>
  <c r="Q93" i="3"/>
  <c r="R93" i="3"/>
  <c r="S93" i="3"/>
  <c r="T93" i="3"/>
  <c r="U93" i="3"/>
  <c r="M144" i="3"/>
  <c r="N144" i="3"/>
  <c r="O144" i="3"/>
  <c r="P144" i="3"/>
  <c r="Q144" i="3"/>
  <c r="R144" i="3"/>
  <c r="S144" i="3"/>
  <c r="T144" i="3"/>
  <c r="U144" i="3"/>
  <c r="M171" i="3"/>
  <c r="N171" i="3"/>
  <c r="O171" i="3"/>
  <c r="P171" i="3"/>
  <c r="Q171" i="3"/>
  <c r="R171" i="3"/>
  <c r="S171" i="3"/>
  <c r="T171" i="3"/>
  <c r="U171" i="3"/>
  <c r="M101" i="3"/>
  <c r="N101" i="3"/>
  <c r="O101" i="3"/>
  <c r="P101" i="3"/>
  <c r="Q101" i="3"/>
  <c r="R101" i="3"/>
  <c r="S101" i="3"/>
  <c r="T101" i="3"/>
  <c r="U101" i="3"/>
  <c r="M48" i="3"/>
  <c r="N48" i="3"/>
  <c r="O48" i="3"/>
  <c r="P48" i="3"/>
  <c r="Q48" i="3"/>
  <c r="R48" i="3"/>
  <c r="S48" i="3"/>
  <c r="T48" i="3"/>
  <c r="U48" i="3"/>
  <c r="M196" i="3"/>
  <c r="N196" i="3"/>
  <c r="M91" i="3"/>
  <c r="N91" i="3"/>
  <c r="M166" i="3"/>
  <c r="N166" i="3"/>
  <c r="M54" i="3"/>
  <c r="N54" i="3"/>
  <c r="M177" i="3"/>
  <c r="N177" i="3"/>
  <c r="M38" i="3"/>
  <c r="N38" i="3"/>
  <c r="M132" i="3"/>
  <c r="N132" i="3"/>
  <c r="M188" i="3"/>
  <c r="N188" i="3"/>
  <c r="M14" i="3"/>
  <c r="N14" i="3"/>
  <c r="M139" i="3"/>
  <c r="N139" i="3"/>
  <c r="M46" i="3"/>
  <c r="N46" i="3"/>
  <c r="M155" i="3"/>
  <c r="N155" i="3"/>
  <c r="M216" i="3"/>
  <c r="N216" i="3"/>
  <c r="M204" i="3"/>
  <c r="N204" i="3"/>
  <c r="M95" i="3"/>
  <c r="N95" i="3"/>
  <c r="M41" i="3"/>
  <c r="N41" i="3"/>
  <c r="M11" i="3"/>
  <c r="N11" i="3"/>
  <c r="M201" i="3"/>
  <c r="N201" i="3"/>
  <c r="M191" i="3"/>
  <c r="N191" i="3"/>
  <c r="M13" i="3"/>
  <c r="N13" i="3"/>
  <c r="M66" i="3"/>
  <c r="N66" i="3"/>
  <c r="M208" i="3"/>
  <c r="N208" i="3"/>
  <c r="M153" i="3"/>
  <c r="N153" i="3"/>
  <c r="M35" i="3"/>
  <c r="N35" i="3"/>
  <c r="M156" i="3"/>
  <c r="N156" i="3"/>
  <c r="M162" i="3"/>
  <c r="N162" i="3"/>
  <c r="M184" i="3"/>
  <c r="N184" i="3"/>
  <c r="A213" i="3" l="1"/>
  <c r="B213" i="3" s="1"/>
  <c r="A62" i="3"/>
  <c r="B62" i="3" s="1"/>
  <c r="A101" i="3"/>
  <c r="B101" i="3" s="1"/>
  <c r="A74" i="3"/>
  <c r="B74" i="3" s="1"/>
  <c r="A33" i="3"/>
  <c r="B33" i="3" s="1"/>
  <c r="A198" i="3"/>
  <c r="B198" i="3" s="1"/>
  <c r="A189" i="3"/>
  <c r="B189" i="3" s="1"/>
  <c r="A205" i="3"/>
  <c r="B205" i="3" s="1"/>
  <c r="A60" i="3"/>
  <c r="B60" i="3" s="1"/>
  <c r="A146" i="3"/>
  <c r="B146" i="3" s="1"/>
  <c r="A106" i="3"/>
  <c r="B106" i="3" s="1"/>
  <c r="A182" i="3"/>
  <c r="B182" i="3" s="1"/>
  <c r="A72" i="3"/>
  <c r="B72" i="3" s="1"/>
  <c r="A186" i="3"/>
  <c r="B186" i="3" s="1"/>
  <c r="A26" i="3"/>
  <c r="B26" i="3" s="1"/>
  <c r="A171" i="3"/>
  <c r="B171" i="3" s="1"/>
  <c r="A32" i="3"/>
  <c r="B32" i="3" s="1"/>
  <c r="A58" i="3"/>
  <c r="B58" i="3" s="1"/>
  <c r="A131" i="3"/>
  <c r="B131" i="3" s="1"/>
  <c r="A68" i="3"/>
  <c r="B68" i="3" s="1"/>
  <c r="A158" i="3"/>
  <c r="B158" i="3" s="1"/>
  <c r="A180" i="3"/>
  <c r="B180" i="3" s="1"/>
  <c r="A170" i="3"/>
  <c r="B170" i="3" s="1"/>
  <c r="A137" i="3"/>
  <c r="B137" i="3" s="1"/>
  <c r="A207" i="3"/>
  <c r="B207" i="3" s="1"/>
  <c r="A86" i="3"/>
  <c r="B86" i="3" s="1"/>
  <c r="A194" i="3"/>
  <c r="B194" i="3" s="1"/>
  <c r="A84" i="3"/>
  <c r="B84" i="3" s="1"/>
  <c r="A8" i="3"/>
  <c r="B8" i="3" s="1"/>
  <c r="A81" i="3"/>
  <c r="B81" i="3" s="1"/>
  <c r="A144" i="3"/>
  <c r="B144" i="3" s="1"/>
  <c r="A10" i="3"/>
  <c r="B10" i="3" s="1"/>
  <c r="A129" i="3"/>
  <c r="B129" i="3" s="1"/>
  <c r="A52" i="3"/>
  <c r="B52" i="3" s="1"/>
  <c r="A37" i="3"/>
  <c r="B37" i="3" s="1"/>
  <c r="A29" i="3"/>
  <c r="B29" i="3" s="1"/>
  <c r="A42" i="3"/>
  <c r="B42" i="3" s="1"/>
  <c r="A149" i="3"/>
  <c r="B149" i="3" s="1"/>
  <c r="A163" i="3"/>
  <c r="B163" i="3" s="1"/>
  <c r="A161" i="3"/>
  <c r="B161" i="3" s="1"/>
  <c r="A75" i="3"/>
  <c r="B75" i="3" s="1"/>
  <c r="A112" i="3"/>
  <c r="B112" i="3" s="1"/>
  <c r="A19" i="3"/>
  <c r="B19" i="3" s="1"/>
  <c r="A99" i="3"/>
  <c r="B99" i="3" s="1"/>
  <c r="A181" i="3"/>
  <c r="B181" i="3" s="1"/>
  <c r="A105" i="3"/>
  <c r="B105" i="3" s="1"/>
  <c r="A223" i="3"/>
  <c r="B223" i="3" s="1"/>
  <c r="A183" i="3"/>
  <c r="B183" i="3" s="1"/>
  <c r="A93" i="3"/>
  <c r="B93" i="3" s="1"/>
  <c r="A25" i="3"/>
  <c r="B25" i="3" s="1"/>
  <c r="A147" i="3"/>
  <c r="B147" i="3" s="1"/>
  <c r="A159" i="3"/>
  <c r="B159" i="3" s="1"/>
  <c r="A24" i="3"/>
  <c r="B24" i="3" s="1"/>
  <c r="A67" i="3"/>
  <c r="B67" i="3" s="1"/>
  <c r="A116" i="3"/>
  <c r="B116" i="3" s="1"/>
  <c r="A179" i="3"/>
  <c r="B179" i="3" s="1"/>
  <c r="A148" i="3"/>
  <c r="B148" i="3" s="1"/>
  <c r="A203" i="3"/>
  <c r="B203" i="3" s="1"/>
  <c r="A128" i="3"/>
  <c r="B128" i="3" s="1"/>
  <c r="A48" i="3"/>
  <c r="B48" i="3" s="1"/>
  <c r="A214" i="3"/>
  <c r="B214" i="3" s="1"/>
  <c r="A82" i="3"/>
  <c r="B82" i="3" s="1"/>
  <c r="A218" i="3"/>
  <c r="B218" i="3" s="1"/>
  <c r="A49" i="3"/>
  <c r="B49" i="3" s="1"/>
  <c r="A55" i="3"/>
  <c r="B55" i="3" s="1"/>
  <c r="A121" i="3"/>
  <c r="B121" i="3" s="1"/>
  <c r="A141" i="3"/>
  <c r="B141" i="3" s="1"/>
  <c r="A209" i="3"/>
  <c r="B209" i="3" s="1"/>
  <c r="A160" i="3"/>
  <c r="B160" i="3" s="1"/>
  <c r="A28" i="3"/>
  <c r="B28" i="3" s="1"/>
  <c r="A98" i="3"/>
  <c r="B98" i="3" s="1"/>
  <c r="A107" i="3"/>
  <c r="B107" i="3" s="1"/>
  <c r="A27" i="3"/>
  <c r="B27" i="3" s="1"/>
  <c r="A59" i="3"/>
  <c r="B59" i="3" s="1"/>
  <c r="A133" i="3"/>
  <c r="B133" i="3" s="1"/>
  <c r="A71" i="3"/>
  <c r="B71" i="3" s="1"/>
  <c r="A108" i="3"/>
  <c r="B108" i="3" s="1"/>
  <c r="A225" i="3"/>
  <c r="B225" i="3" s="1"/>
  <c r="A200" i="3"/>
  <c r="B200" i="3" s="1"/>
  <c r="A7" i="3"/>
  <c r="B7" i="3" s="1"/>
  <c r="O14" i="3" l="1"/>
  <c r="P14" i="3"/>
  <c r="Q14" i="3"/>
  <c r="R14" i="3"/>
  <c r="S14" i="3"/>
  <c r="T14" i="3"/>
  <c r="U14" i="3"/>
  <c r="O35" i="3"/>
  <c r="P35" i="3"/>
  <c r="Q35" i="3"/>
  <c r="R35" i="3"/>
  <c r="S35" i="3"/>
  <c r="T35" i="3"/>
  <c r="U35" i="3"/>
  <c r="O41" i="3"/>
  <c r="P41" i="3"/>
  <c r="Q41" i="3"/>
  <c r="R41" i="3"/>
  <c r="S41" i="3"/>
  <c r="T41" i="3"/>
  <c r="U41" i="3"/>
  <c r="A35" i="3" l="1"/>
  <c r="B35" i="3" s="1"/>
  <c r="A41" i="3"/>
  <c r="B41" i="3" s="1"/>
  <c r="A14" i="3"/>
  <c r="B14" i="3" s="1"/>
  <c r="O139" i="3"/>
  <c r="T139" i="3"/>
  <c r="U139" i="3"/>
  <c r="O54" i="3"/>
  <c r="T54" i="3"/>
  <c r="U54" i="3"/>
  <c r="O66" i="3"/>
  <c r="T66" i="3"/>
  <c r="U66" i="3"/>
  <c r="O208" i="3"/>
  <c r="T208" i="3"/>
  <c r="U208" i="3"/>
  <c r="O95" i="3"/>
  <c r="T95" i="3"/>
  <c r="U95" i="3"/>
  <c r="O91" i="3"/>
  <c r="T91" i="3"/>
  <c r="U91" i="3"/>
  <c r="O177" i="3" l="1"/>
  <c r="T177" i="3"/>
  <c r="U177" i="3"/>
  <c r="O162" i="3"/>
  <c r="T162" i="3"/>
  <c r="U162" i="3"/>
  <c r="O184" i="3"/>
  <c r="T184" i="3"/>
  <c r="U184" i="3"/>
  <c r="O46" i="3"/>
  <c r="T46" i="3"/>
  <c r="U46" i="3"/>
  <c r="O196" i="3"/>
  <c r="T196" i="3"/>
  <c r="U196" i="3"/>
  <c r="O13" i="3"/>
  <c r="T13" i="3"/>
  <c r="U13" i="3"/>
  <c r="O155" i="3"/>
  <c r="T155" i="3"/>
  <c r="U155" i="3"/>
  <c r="O153" i="3"/>
  <c r="T153" i="3"/>
  <c r="U153" i="3"/>
  <c r="O11" i="3"/>
  <c r="T11" i="3"/>
  <c r="U11" i="3"/>
  <c r="O156" i="3"/>
  <c r="T156" i="3"/>
  <c r="U156" i="3"/>
  <c r="O191" i="3"/>
  <c r="T191" i="3"/>
  <c r="U191" i="3"/>
  <c r="P54" i="3" l="1"/>
  <c r="P91" i="3"/>
  <c r="P208" i="3"/>
  <c r="P139" i="3"/>
  <c r="P66" i="3"/>
  <c r="P95" i="3"/>
  <c r="P177" i="3"/>
  <c r="P184" i="3"/>
  <c r="P11" i="3"/>
  <c r="P191" i="3"/>
  <c r="P46" i="3"/>
  <c r="P13" i="3"/>
  <c r="P162" i="3"/>
  <c r="P156" i="3"/>
  <c r="P153" i="3"/>
  <c r="P196" i="3"/>
  <c r="P155" i="3"/>
  <c r="Q91" i="3" l="1"/>
  <c r="Q196" i="3"/>
  <c r="Q155" i="3"/>
  <c r="Q46" i="3"/>
  <c r="Q156" i="3"/>
  <c r="Q153" i="3"/>
  <c r="Q95" i="3"/>
  <c r="Q11" i="3"/>
  <c r="Q184" i="3"/>
  <c r="Q66" i="3"/>
  <c r="Q162" i="3"/>
  <c r="Q139" i="3"/>
  <c r="Q208" i="3"/>
  <c r="Q177" i="3"/>
  <c r="Q54" i="3"/>
  <c r="Q13" i="3"/>
  <c r="Q191" i="3"/>
  <c r="R139" i="3" l="1"/>
  <c r="R66" i="3"/>
  <c r="R95" i="3"/>
  <c r="R54" i="3"/>
  <c r="R91" i="3"/>
  <c r="R208" i="3"/>
  <c r="R153" i="3"/>
  <c r="R196" i="3"/>
  <c r="R155" i="3"/>
  <c r="R177" i="3"/>
  <c r="R184" i="3"/>
  <c r="R11" i="3"/>
  <c r="R191" i="3"/>
  <c r="R46" i="3"/>
  <c r="R13" i="3"/>
  <c r="R162" i="3"/>
  <c r="R156" i="3"/>
  <c r="S208" i="3" l="1"/>
  <c r="A208" i="3" s="1"/>
  <c r="B208" i="3" s="1"/>
  <c r="S139" i="3"/>
  <c r="A139" i="3" s="1"/>
  <c r="B139" i="3" s="1"/>
  <c r="S66" i="3"/>
  <c r="A66" i="3" s="1"/>
  <c r="B66" i="3" s="1"/>
  <c r="S95" i="3"/>
  <c r="A95" i="3" s="1"/>
  <c r="B95" i="3" s="1"/>
  <c r="S54" i="3"/>
  <c r="A54" i="3" s="1"/>
  <c r="B54" i="3" s="1"/>
  <c r="S91" i="3"/>
  <c r="A91" i="3" s="1"/>
  <c r="B91" i="3" s="1"/>
  <c r="S162" i="3"/>
  <c r="A162" i="3" s="1"/>
  <c r="B162" i="3" s="1"/>
  <c r="S156" i="3"/>
  <c r="A156" i="3" s="1"/>
  <c r="B156" i="3" s="1"/>
  <c r="S153" i="3"/>
  <c r="A153" i="3" s="1"/>
  <c r="B153" i="3" s="1"/>
  <c r="S196" i="3"/>
  <c r="A196" i="3" s="1"/>
  <c r="B196" i="3" s="1"/>
  <c r="S155" i="3"/>
  <c r="A155" i="3" s="1"/>
  <c r="B155" i="3" s="1"/>
  <c r="S191" i="3"/>
  <c r="A191" i="3" s="1"/>
  <c r="B191" i="3" s="1"/>
  <c r="S13" i="3"/>
  <c r="A13" i="3" s="1"/>
  <c r="B13" i="3" s="1"/>
  <c r="S46" i="3"/>
  <c r="A46" i="3" s="1"/>
  <c r="B46" i="3" s="1"/>
  <c r="S11" i="3"/>
  <c r="A11" i="3" s="1"/>
  <c r="B11" i="3" s="1"/>
  <c r="S177" i="3"/>
  <c r="A177" i="3" s="1"/>
  <c r="B177" i="3" s="1"/>
  <c r="S184" i="3" l="1"/>
  <c r="A184" i="3" s="1"/>
  <c r="B184" i="3" s="1"/>
  <c r="O132" i="3" l="1"/>
  <c r="P132" i="3"/>
  <c r="Q132" i="3"/>
  <c r="R132" i="3"/>
  <c r="S132" i="3"/>
  <c r="U132" i="3"/>
  <c r="O216" i="3"/>
  <c r="P216" i="3"/>
  <c r="Q216" i="3"/>
  <c r="R216" i="3"/>
  <c r="S216" i="3"/>
  <c r="U216" i="3"/>
  <c r="O188" i="3"/>
  <c r="P188" i="3"/>
  <c r="Q188" i="3"/>
  <c r="R188" i="3"/>
  <c r="S188" i="3"/>
  <c r="U188" i="3"/>
  <c r="O204" i="3"/>
  <c r="P204" i="3"/>
  <c r="Q204" i="3"/>
  <c r="R204" i="3"/>
  <c r="S204" i="3"/>
  <c r="U204" i="3"/>
  <c r="O201" i="3"/>
  <c r="P201" i="3"/>
  <c r="Q201" i="3"/>
  <c r="R201" i="3"/>
  <c r="S201" i="3"/>
  <c r="U201" i="3"/>
  <c r="O166" i="3"/>
  <c r="P166" i="3"/>
  <c r="Q166" i="3"/>
  <c r="R166" i="3"/>
  <c r="S166" i="3"/>
  <c r="U166" i="3"/>
  <c r="O38" i="3"/>
  <c r="P38" i="3"/>
  <c r="Q38" i="3"/>
  <c r="R38" i="3"/>
  <c r="S38" i="3"/>
  <c r="U38" i="3"/>
  <c r="T132" i="3" l="1"/>
  <c r="A132" i="3" s="1"/>
  <c r="B132" i="3" s="1"/>
  <c r="T38" i="3"/>
  <c r="A38" i="3" s="1"/>
  <c r="B38" i="3" s="1"/>
  <c r="T188" i="3"/>
  <c r="A188" i="3" s="1"/>
  <c r="B188" i="3" s="1"/>
  <c r="T201" i="3"/>
  <c r="A201" i="3" s="1"/>
  <c r="B201" i="3" s="1"/>
  <c r="T216" i="3"/>
  <c r="A216" i="3" s="1"/>
  <c r="B216" i="3" s="1"/>
  <c r="T204" i="3"/>
  <c r="A204" i="3" s="1"/>
  <c r="B204" i="3" s="1"/>
  <c r="T166" i="3"/>
  <c r="A166" i="3" s="1"/>
  <c r="B166" i="3" s="1"/>
  <c r="D7" i="3" l="1"/>
  <c r="D16" i="3"/>
  <c r="D37" i="3"/>
  <c r="D25" i="3"/>
  <c r="D22" i="3"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katina</author>
  </authors>
  <commentList>
    <comment ref="A6" authorId="0" shapeId="0" xr:uid="{00000000-0006-0000-0200-000001000000}">
      <text>
        <r>
          <rPr>
            <b/>
            <sz val="9"/>
            <color indexed="81"/>
            <rFont val="Segoe UI"/>
            <family val="2"/>
          </rPr>
          <t>katina:</t>
        </r>
        <r>
          <rPr>
            <sz val="9"/>
            <color indexed="81"/>
            <rFont val="Segoe UI"/>
            <family val="2"/>
          </rPr>
          <t xml:space="preserve">
in Zeile 7 prüfen, ob die Spaltenauswahl stimmt. Spalte K bis ...</t>
        </r>
      </text>
    </comment>
    <comment ref="B6" authorId="0" shapeId="0" xr:uid="{00000000-0006-0000-0200-000002000000}">
      <text>
        <r>
          <rPr>
            <b/>
            <sz val="9"/>
            <color indexed="81"/>
            <rFont val="Segoe UI"/>
            <family val="2"/>
          </rPr>
          <t>katina:</t>
        </r>
        <r>
          <rPr>
            <sz val="9"/>
            <color indexed="81"/>
            <rFont val="Segoe UI"/>
            <family val="2"/>
          </rPr>
          <t xml:space="preserve">
für jede dazukommende Probenspalte muss ein zusätzliches "wenn" eingefügt werden am Anfang der Formel</t>
        </r>
      </text>
    </comment>
    <comment ref="C6" authorId="0" shapeId="0" xr:uid="{00000000-0006-0000-0200-000003000000}">
      <text>
        <r>
          <rPr>
            <b/>
            <sz val="9"/>
            <color indexed="81"/>
            <rFont val="Segoe UI"/>
            <family val="2"/>
          </rPr>
          <t>katina:</t>
        </r>
        <r>
          <rPr>
            <sz val="9"/>
            <color indexed="81"/>
            <rFont val="Segoe UI"/>
            <family val="2"/>
          </rPr>
          <t xml:space="preserve">
wenn nach MAX_Pr sortiert wurde, muss abschnittsweise die Probennummer ausgetauscht werden</t>
        </r>
      </text>
    </comment>
    <comment ref="D6" authorId="0" shapeId="0" xr:uid="{00000000-0006-0000-0200-000004000000}">
      <text>
        <r>
          <rPr>
            <b/>
            <sz val="9"/>
            <color indexed="81"/>
            <rFont val="Segoe UI"/>
            <family val="2"/>
          </rPr>
          <t>katina:</t>
        </r>
        <r>
          <rPr>
            <sz val="9"/>
            <color indexed="81"/>
            <rFont val="Segoe UI"/>
            <family val="2"/>
          </rPr>
          <t xml:space="preserve">
prüfen, ob der Dateiname noch aktuell ist.</t>
        </r>
      </text>
    </comment>
    <comment ref="F6" authorId="0" shapeId="0" xr:uid="{00000000-0006-0000-0200-000005000000}">
      <text>
        <r>
          <rPr>
            <b/>
            <sz val="9"/>
            <color indexed="81"/>
            <rFont val="Segoe UI"/>
            <family val="2"/>
          </rPr>
          <t>katina:</t>
        </r>
        <r>
          <rPr>
            <sz val="9"/>
            <color indexed="81"/>
            <rFont val="Segoe UI"/>
            <family val="2"/>
          </rPr>
          <t xml:space="preserve">
wenn nach MAX_Pr sortiert wurde, muss abschnittsweise die Probennummer ausgetauscht werden</t>
        </r>
      </text>
    </comment>
    <comment ref="G6" authorId="0" shapeId="0" xr:uid="{00000000-0006-0000-0200-000006000000}">
      <text>
        <r>
          <rPr>
            <b/>
            <sz val="9"/>
            <color indexed="81"/>
            <rFont val="Segoe UI"/>
            <family val="2"/>
          </rPr>
          <t>katina:</t>
        </r>
        <r>
          <rPr>
            <sz val="9"/>
            <color indexed="81"/>
            <rFont val="Segoe UI"/>
            <family val="2"/>
          </rPr>
          <t xml:space="preserve">
wenn nach MAX_Pr sortiert wurde, muss abschnittsweise die Probennummer ausgetauscht werden</t>
        </r>
      </text>
    </comment>
    <comment ref="H6" authorId="0" shapeId="0" xr:uid="{00000000-0006-0000-0200-000007000000}">
      <text>
        <r>
          <rPr>
            <b/>
            <sz val="9"/>
            <color indexed="81"/>
            <rFont val="Segoe UI"/>
            <family val="2"/>
          </rPr>
          <t>katina:</t>
        </r>
        <r>
          <rPr>
            <sz val="9"/>
            <color indexed="81"/>
            <rFont val="Segoe UI"/>
            <family val="2"/>
          </rPr>
          <t xml:space="preserve">
prüfen, ob der Dateiname noch aktuell ist.</t>
        </r>
      </text>
    </comment>
  </commentList>
</comments>
</file>

<file path=xl/sharedStrings.xml><?xml version="1.0" encoding="utf-8"?>
<sst xmlns="http://schemas.openxmlformats.org/spreadsheetml/2006/main" count="97963" uniqueCount="22076">
  <si>
    <t>100-52-7</t>
  </si>
  <si>
    <t>Benzaldehyde</t>
  </si>
  <si>
    <t>LimsNr</t>
  </si>
  <si>
    <t>PNDatum</t>
  </si>
  <si>
    <t>Ort_kurz</t>
  </si>
  <si>
    <t>CAS</t>
  </si>
  <si>
    <t>BPMZ_RT</t>
  </si>
  <si>
    <t>Component RT</t>
  </si>
  <si>
    <t>Base Peak MZ</t>
  </si>
  <si>
    <t>CAS#</t>
  </si>
  <si>
    <t>Library RI</t>
  </si>
  <si>
    <t>Component RI</t>
  </si>
  <si>
    <t>Match Factor</t>
  </si>
  <si>
    <t>Compound Name</t>
  </si>
  <si>
    <t>Formula</t>
  </si>
  <si>
    <t>Library File</t>
  </si>
  <si>
    <t>Component Area</t>
  </si>
  <si>
    <t>Base Peak Area</t>
  </si>
  <si>
    <t>sucht_BWArea_mit02Abweichung</t>
  </si>
  <si>
    <t>suchte_BWArea_bzw_0</t>
  </si>
  <si>
    <t>PeakArea_minus_BW</t>
  </si>
  <si>
    <t>PeakArea_mal_Faktoren</t>
  </si>
  <si>
    <t>FlächenProzent</t>
  </si>
  <si>
    <t>RT_korr_Pr</t>
  </si>
  <si>
    <t>RI_korr_Pr</t>
  </si>
  <si>
    <t>BPMZ_Rtkorr</t>
  </si>
  <si>
    <t>GC_RI_BPMZ</t>
  </si>
  <si>
    <t>PeakType</t>
  </si>
  <si>
    <t>TeslaLib</t>
  </si>
  <si>
    <t>STD</t>
  </si>
  <si>
    <t>B/S</t>
  </si>
  <si>
    <t>MF&lt;80</t>
  </si>
  <si>
    <t>deltaRI&lt;100</t>
  </si>
  <si>
    <t>noTlib</t>
  </si>
  <si>
    <t>Tlib/gem</t>
  </si>
  <si>
    <t>K</t>
  </si>
  <si>
    <t>Kategorie</t>
  </si>
  <si>
    <t>NIST11.L</t>
  </si>
  <si>
    <t>C8H10</t>
  </si>
  <si>
    <t>PMW_TOX2.L</t>
  </si>
  <si>
    <t>C7H12O2</t>
  </si>
  <si>
    <t>C10H22O</t>
  </si>
  <si>
    <t>C7H6O</t>
  </si>
  <si>
    <t>NIST17.L</t>
  </si>
  <si>
    <t>Tesla_Libary_2021_01_01.mslibrary.xml</t>
  </si>
  <si>
    <t>C6H11NO</t>
  </si>
  <si>
    <t>C10H22</t>
  </si>
  <si>
    <t>C9H16O2</t>
  </si>
  <si>
    <t>C12H26</t>
  </si>
  <si>
    <t>C13H28</t>
  </si>
  <si>
    <t>C16H34</t>
  </si>
  <si>
    <t>C11H24</t>
  </si>
  <si>
    <t>C8H10O4</t>
  </si>
  <si>
    <t>C8H10O2</t>
  </si>
  <si>
    <t>57-10.8</t>
  </si>
  <si>
    <t>541-02-6</t>
  </si>
  <si>
    <t>C10H30O5Si5</t>
  </si>
  <si>
    <t>C12H24</t>
  </si>
  <si>
    <t>C5H10O3</t>
  </si>
  <si>
    <t>C14H30</t>
  </si>
  <si>
    <t>0-00-0</t>
  </si>
  <si>
    <t>163-14.8</t>
  </si>
  <si>
    <t>164-15</t>
  </si>
  <si>
    <t>C12D10</t>
  </si>
  <si>
    <t>C10H12O3</t>
  </si>
  <si>
    <t>C13H18O2</t>
  </si>
  <si>
    <t>C14H22O</t>
  </si>
  <si>
    <t>C16H22O4</t>
  </si>
  <si>
    <t>Phenol, 2,6-bis(1,1-dimethylethyl)-4-methyl-, methylcarbamate</t>
  </si>
  <si>
    <t>C17H25NO2</t>
  </si>
  <si>
    <t>C12H15NO3</t>
  </si>
  <si>
    <t>1000377-97-3</t>
  </si>
  <si>
    <t>Phthalic acid, di(6-methylhept-2-yl) ester</t>
  </si>
  <si>
    <t>C24H38O4</t>
  </si>
  <si>
    <t>C7H14O2</t>
  </si>
  <si>
    <t>C6H10O</t>
  </si>
  <si>
    <t>C9H18O</t>
  </si>
  <si>
    <t>C11H19NO</t>
  </si>
  <si>
    <t>77-7.5</t>
  </si>
  <si>
    <t>C12H16O3</t>
  </si>
  <si>
    <t>C6H6O</t>
  </si>
  <si>
    <t>C10H20O</t>
  </si>
  <si>
    <t>C9H12O2</t>
  </si>
  <si>
    <t>57-12.1</t>
  </si>
  <si>
    <t>C8H18O3</t>
  </si>
  <si>
    <t>C6H12N2</t>
  </si>
  <si>
    <t>C13H10O</t>
  </si>
  <si>
    <t>C15H22O2</t>
  </si>
  <si>
    <t>13674-84-5</t>
  </si>
  <si>
    <t>C9H18Cl3O4P</t>
  </si>
  <si>
    <t>C6H12O</t>
  </si>
  <si>
    <t>C3H7NS</t>
  </si>
  <si>
    <t>RI_Lib_0</t>
  </si>
  <si>
    <t>MF_Pr_0</t>
  </si>
  <si>
    <t>Name/BPMZ</t>
  </si>
  <si>
    <t>CAS/""</t>
  </si>
  <si>
    <t/>
  </si>
  <si>
    <t>C8H16</t>
  </si>
  <si>
    <t>0</t>
  </si>
  <si>
    <t>83-4.4</t>
  </si>
  <si>
    <t>83-4.3</t>
  </si>
  <si>
    <t>83-4.2</t>
  </si>
  <si>
    <t>207-4.5</t>
  </si>
  <si>
    <t>207-4.6</t>
  </si>
  <si>
    <t>207-4.7</t>
  </si>
  <si>
    <t>100-41-4</t>
  </si>
  <si>
    <t>Ethylbenzene</t>
  </si>
  <si>
    <t>91-5.3</t>
  </si>
  <si>
    <t>91-5.4</t>
  </si>
  <si>
    <t>91-5</t>
  </si>
  <si>
    <t>91-5.5</t>
  </si>
  <si>
    <t>104-5.8</t>
  </si>
  <si>
    <t>100-42-5</t>
  </si>
  <si>
    <t>Styrene</t>
  </si>
  <si>
    <t>C8H8</t>
  </si>
  <si>
    <t>104-5.9</t>
  </si>
  <si>
    <t>104-6</t>
  </si>
  <si>
    <t>104-5.7</t>
  </si>
  <si>
    <t>T</t>
  </si>
  <si>
    <t>127-19-5</t>
  </si>
  <si>
    <t>N,N-Dimethylacetamide</t>
  </si>
  <si>
    <t>C4H9NO</t>
  </si>
  <si>
    <t>C8H12N2</t>
  </si>
  <si>
    <t>193-7.6</t>
  </si>
  <si>
    <t>193-7.5</t>
  </si>
  <si>
    <t>193-7.4</t>
  </si>
  <si>
    <t>C7H16O3</t>
  </si>
  <si>
    <t>Säule</t>
  </si>
  <si>
    <t>C10H16</t>
  </si>
  <si>
    <t>57-9.1</t>
  </si>
  <si>
    <t>C8H18O</t>
  </si>
  <si>
    <t>13588-28-8</t>
  </si>
  <si>
    <t>1-Propanol, 2-(2-methoxypropoxy)-</t>
  </si>
  <si>
    <t>59-9.3</t>
  </si>
  <si>
    <t>59-9.2</t>
  </si>
  <si>
    <t>71-9.7</t>
  </si>
  <si>
    <t>C8H8O</t>
  </si>
  <si>
    <t>57-10.5</t>
  </si>
  <si>
    <t>57-10.6</t>
  </si>
  <si>
    <t>267-10.8</t>
  </si>
  <si>
    <t>C13H22O3Si2</t>
  </si>
  <si>
    <t>267-10.9</t>
  </si>
  <si>
    <t>267-10.7</t>
  </si>
  <si>
    <t>267-11</t>
  </si>
  <si>
    <t>267-10.6</t>
  </si>
  <si>
    <t>95-11.1</t>
  </si>
  <si>
    <t>78-40-0</t>
  </si>
  <si>
    <t>Triethyl phosphate</t>
  </si>
  <si>
    <t>C6H15O4P</t>
  </si>
  <si>
    <t>73-11.5</t>
  </si>
  <si>
    <t>73-11.6</t>
  </si>
  <si>
    <t>73-11.4</t>
  </si>
  <si>
    <t>x</t>
  </si>
  <si>
    <t>112-34-5</t>
  </si>
  <si>
    <t>57-12.2</t>
  </si>
  <si>
    <t>57-12</t>
  </si>
  <si>
    <t>57-12.3</t>
  </si>
  <si>
    <t>57-11.9</t>
  </si>
  <si>
    <t>94-12.6</t>
  </si>
  <si>
    <t>C11H20O2</t>
  </si>
  <si>
    <t>C10H20</t>
  </si>
  <si>
    <t>57-13.1</t>
  </si>
  <si>
    <t>57-13.2</t>
  </si>
  <si>
    <t>71-13.2</t>
  </si>
  <si>
    <t>71-13.3</t>
  </si>
  <si>
    <t>71-13.4</t>
  </si>
  <si>
    <t>17312-76-4</t>
  </si>
  <si>
    <t>Undecane, 6,6-dimethyl-</t>
  </si>
  <si>
    <t>71-13.5</t>
  </si>
  <si>
    <t>71-13.6</t>
  </si>
  <si>
    <t>57-13.8</t>
  </si>
  <si>
    <t>135-13.9</t>
  </si>
  <si>
    <t>135-13.7</t>
  </si>
  <si>
    <t>135-13.6</t>
  </si>
  <si>
    <t>57-14.1</t>
  </si>
  <si>
    <t>73-14.4</t>
  </si>
  <si>
    <t>73-14.5</t>
  </si>
  <si>
    <t>71-14.9</t>
  </si>
  <si>
    <t>71-15</t>
  </si>
  <si>
    <t>71-15.1</t>
  </si>
  <si>
    <t>71-15.2</t>
  </si>
  <si>
    <t>164-14.8</t>
  </si>
  <si>
    <t>179-16.2</t>
  </si>
  <si>
    <t>C12H18O2</t>
  </si>
  <si>
    <t>179-16.3</t>
  </si>
  <si>
    <t>179-16.1</t>
  </si>
  <si>
    <t>179-16.4</t>
  </si>
  <si>
    <t>57-16.5</t>
  </si>
  <si>
    <t>83-16.3</t>
  </si>
  <si>
    <t>57-16.6</t>
  </si>
  <si>
    <t>191-16.8</t>
  </si>
  <si>
    <t>191-16.9</t>
  </si>
  <si>
    <t>191-17</t>
  </si>
  <si>
    <t>191-17.1</t>
  </si>
  <si>
    <t>191-16.7</t>
  </si>
  <si>
    <t>205-16.9</t>
  </si>
  <si>
    <t>1000309-20-2</t>
  </si>
  <si>
    <t>Sulfurous acid, 2-ethylhexyl hexyl ester</t>
  </si>
  <si>
    <t>C14H30O3S</t>
  </si>
  <si>
    <t>83-17.7</t>
  </si>
  <si>
    <t>83-17.8</t>
  </si>
  <si>
    <t>149-17.9</t>
  </si>
  <si>
    <t>149-18</t>
  </si>
  <si>
    <t>149-17.8</t>
  </si>
  <si>
    <t>57-18</t>
  </si>
  <si>
    <t>57-18.1</t>
  </si>
  <si>
    <t>57-17.9</t>
  </si>
  <si>
    <t>91-18.8</t>
  </si>
  <si>
    <t>83-18.7</t>
  </si>
  <si>
    <t>83-18.9</t>
  </si>
  <si>
    <t>1656-73-1</t>
  </si>
  <si>
    <t>Phosphonic acid, ethyl hexyl ester</t>
  </si>
  <si>
    <t>C8H19O3P</t>
  </si>
  <si>
    <t>105-19.2</t>
  </si>
  <si>
    <t>91-19.5</t>
  </si>
  <si>
    <t>91-19.6</t>
  </si>
  <si>
    <t>91-19.7</t>
  </si>
  <si>
    <t>129-19.9</t>
  </si>
  <si>
    <t>129-19.7</t>
  </si>
  <si>
    <t>57-20.1</t>
  </si>
  <si>
    <t>57-20.2</t>
  </si>
  <si>
    <t>57-20.3</t>
  </si>
  <si>
    <t>57-20.4</t>
  </si>
  <si>
    <t>71-20.3</t>
  </si>
  <si>
    <t>71-20.4</t>
  </si>
  <si>
    <t>71-20.2</t>
  </si>
  <si>
    <t>71-20.5</t>
  </si>
  <si>
    <t>125-20.4</t>
  </si>
  <si>
    <t>Tris(2-chloroisopropyl)phosphate</t>
  </si>
  <si>
    <t>C15H14</t>
  </si>
  <si>
    <t>C10H11NO</t>
  </si>
  <si>
    <t>149-21.1</t>
  </si>
  <si>
    <t>149-21.2</t>
  </si>
  <si>
    <t>149-21.3</t>
  </si>
  <si>
    <t>105-21.5</t>
  </si>
  <si>
    <t>105-21.6</t>
  </si>
  <si>
    <t>105-21.4</t>
  </si>
  <si>
    <t>85-21.6</t>
  </si>
  <si>
    <t>85-21.5</t>
  </si>
  <si>
    <t>97-22.4</t>
  </si>
  <si>
    <t>97-22.5</t>
  </si>
  <si>
    <t>97-22.3</t>
  </si>
  <si>
    <t>97-22.6</t>
  </si>
  <si>
    <t>97-22.2</t>
  </si>
  <si>
    <t>71-22.4</t>
  </si>
  <si>
    <t>71-22.5</t>
  </si>
  <si>
    <t>71-22.3</t>
  </si>
  <si>
    <t>71-22.6</t>
  </si>
  <si>
    <t>71-22.2</t>
  </si>
  <si>
    <t>59-22.8</t>
  </si>
  <si>
    <t>71-23.4</t>
  </si>
  <si>
    <t>71-23.5</t>
  </si>
  <si>
    <t>71-23.3</t>
  </si>
  <si>
    <t>71-23.6</t>
  </si>
  <si>
    <t>71-23.2</t>
  </si>
  <si>
    <t>97-23.5</t>
  </si>
  <si>
    <t>71-23.9</t>
  </si>
  <si>
    <t>71-23.7</t>
  </si>
  <si>
    <t>71-24</t>
  </si>
  <si>
    <t>71-25.9</t>
  </si>
  <si>
    <t>149-25.9</t>
  </si>
  <si>
    <t>71-26.1</t>
  </si>
  <si>
    <t>71-26.2</t>
  </si>
  <si>
    <t>71-26.3</t>
  </si>
  <si>
    <t>71-26</t>
  </si>
  <si>
    <t>71-27.4</t>
  </si>
  <si>
    <t>71-27.5</t>
  </si>
  <si>
    <t>149-27.5</t>
  </si>
  <si>
    <t>149-27.6</t>
  </si>
  <si>
    <t>149-27.4</t>
  </si>
  <si>
    <t>149-27.7</t>
  </si>
  <si>
    <t>149-27.3</t>
  </si>
  <si>
    <t>C18H38O</t>
  </si>
  <si>
    <t>71-27.8</t>
  </si>
  <si>
    <t>71-27.7</t>
  </si>
  <si>
    <t>71-27.6</t>
  </si>
  <si>
    <t>C9H14O3</t>
  </si>
  <si>
    <t>C8H16O</t>
  </si>
  <si>
    <t>149-29.2</t>
  </si>
  <si>
    <t>21983-72-2</t>
  </si>
  <si>
    <t>3,3-Dimethoxy-2-butanone</t>
  </si>
  <si>
    <t>C6H12O3</t>
  </si>
  <si>
    <t>C3H3NO2S</t>
  </si>
  <si>
    <t>105-7.5</t>
  </si>
  <si>
    <t>105-7.3</t>
  </si>
  <si>
    <t>77-7.6</t>
  </si>
  <si>
    <t>94-8.1</t>
  </si>
  <si>
    <t>94-8.2</t>
  </si>
  <si>
    <t>94-8</t>
  </si>
  <si>
    <t>94-7.9</t>
  </si>
  <si>
    <t>C7H11NO</t>
  </si>
  <si>
    <t>85-9.6</t>
  </si>
  <si>
    <t>85-9.5</t>
  </si>
  <si>
    <t>140-10.8</t>
  </si>
  <si>
    <t>C11H18O2</t>
  </si>
  <si>
    <t>C9H12O</t>
  </si>
  <si>
    <t>C15H32</t>
  </si>
  <si>
    <t>163-15</t>
  </si>
  <si>
    <t>163-14.9</t>
  </si>
  <si>
    <t>179-16.5</t>
  </si>
  <si>
    <t>33704-61-9</t>
  </si>
  <si>
    <t>Cashmeran</t>
  </si>
  <si>
    <t>71-18</t>
  </si>
  <si>
    <t>C19H19ClO5</t>
  </si>
  <si>
    <t>59-20.7</t>
  </si>
  <si>
    <t>59-20.8</t>
  </si>
  <si>
    <t>59-20.6</t>
  </si>
  <si>
    <t>59-20.9</t>
  </si>
  <si>
    <t>59-20.5</t>
  </si>
  <si>
    <t>149-21.6</t>
  </si>
  <si>
    <t>149-21.7</t>
  </si>
  <si>
    <t>149-21.5</t>
  </si>
  <si>
    <t>149-21.8</t>
  </si>
  <si>
    <t>149-21.4</t>
  </si>
  <si>
    <t>185-25</t>
  </si>
  <si>
    <t>185-25.1</t>
  </si>
  <si>
    <t>185-24.9</t>
  </si>
  <si>
    <t>185-25.2</t>
  </si>
  <si>
    <t>185-24.8</t>
  </si>
  <si>
    <t>7223-38-3</t>
  </si>
  <si>
    <t>2-Propyn-1-amine, N,N-dimethyl-</t>
  </si>
  <si>
    <t>C5H9N</t>
  </si>
  <si>
    <t>C9H10O3</t>
  </si>
  <si>
    <t>112-27</t>
  </si>
  <si>
    <t>112-27.1</t>
  </si>
  <si>
    <t>112-27.2</t>
  </si>
  <si>
    <t>112-26.9</t>
  </si>
  <si>
    <t>149-28.8</t>
  </si>
  <si>
    <t>149-28.9</t>
  </si>
  <si>
    <t>149-29</t>
  </si>
  <si>
    <t>149-29.1</t>
  </si>
  <si>
    <t>69-29.6</t>
  </si>
  <si>
    <t>111-02-4</t>
  </si>
  <si>
    <t>(E)-Squalene</t>
  </si>
  <si>
    <t>C30H50</t>
  </si>
  <si>
    <t>69-29.7</t>
  </si>
  <si>
    <t>69-29.5</t>
  </si>
  <si>
    <t>69-29.8</t>
  </si>
  <si>
    <t>69-29.4</t>
  </si>
  <si>
    <t>InChIKey</t>
  </si>
  <si>
    <t>Formel</t>
  </si>
  <si>
    <t>Zeilen ID</t>
  </si>
  <si>
    <t>C6H10O3</t>
  </si>
  <si>
    <t>C6H14O3</t>
  </si>
  <si>
    <t>98-86-2</t>
  </si>
  <si>
    <t>Acetophenone</t>
  </si>
  <si>
    <t>4418-61-5</t>
  </si>
  <si>
    <t>1H-Tetrazol-5-amine</t>
  </si>
  <si>
    <t>CH3N5</t>
  </si>
  <si>
    <t>C8H14O2</t>
  </si>
  <si>
    <t>C10H18O</t>
  </si>
  <si>
    <t>C4H7NO</t>
  </si>
  <si>
    <t>C7H7N3</t>
  </si>
  <si>
    <t>C7H11NS</t>
  </si>
  <si>
    <t>C8H14O4</t>
  </si>
  <si>
    <t>C10H12O</t>
  </si>
  <si>
    <t>C10H12O2</t>
  </si>
  <si>
    <t>C11H14</t>
  </si>
  <si>
    <t>126-86-3</t>
  </si>
  <si>
    <t>C14H26O2</t>
  </si>
  <si>
    <t>67951-45-5</t>
  </si>
  <si>
    <t>p-Cyanophenyl p-(2-methylbutoxy)benzoate</t>
  </si>
  <si>
    <t>C19H19NO3</t>
  </si>
  <si>
    <t>10396-80-2</t>
  </si>
  <si>
    <t>2,6-Di-tert-butyl-4-hydroxy-4-methyl-2,5-cyclohexadien-1-one</t>
  </si>
  <si>
    <t>C15H24O2</t>
  </si>
  <si>
    <t>C11H16O</t>
  </si>
  <si>
    <t>C10H12O4</t>
  </si>
  <si>
    <t>C8H8O4</t>
  </si>
  <si>
    <t>C10H19NO</t>
  </si>
  <si>
    <t>119-61-9</t>
  </si>
  <si>
    <t>Benzophenone</t>
  </si>
  <si>
    <t>556-68-3</t>
  </si>
  <si>
    <t>Hexadecamethylcyclooctasiloxane</t>
  </si>
  <si>
    <t>C16H48O8Si8</t>
  </si>
  <si>
    <t>C4H10FO2P</t>
  </si>
  <si>
    <t>C10H14O3</t>
  </si>
  <si>
    <t>541-01-5</t>
  </si>
  <si>
    <t>Hexadecamethylheptasiloxane</t>
  </si>
  <si>
    <t>C16H48O6Si7</t>
  </si>
  <si>
    <t>C12H16N2O</t>
  </si>
  <si>
    <t>C20H12F2O4</t>
  </si>
  <si>
    <t>82304-66-3</t>
  </si>
  <si>
    <t>7,9-Di-tert-butyl-1-oxaspiro(4,5)deca-6,9-diene-2,8-dione</t>
  </si>
  <si>
    <t>C17H24O3</t>
  </si>
  <si>
    <t>C9H20</t>
  </si>
  <si>
    <t>84-74-2</t>
  </si>
  <si>
    <t>Dibutyl phthalate</t>
  </si>
  <si>
    <t>C8H12O2</t>
  </si>
  <si>
    <t>C8H16O2</t>
  </si>
  <si>
    <t>298-46-4</t>
  </si>
  <si>
    <t>Carbamazepine</t>
  </si>
  <si>
    <t>C15H12N2O</t>
  </si>
  <si>
    <t>C15H12N2O2</t>
  </si>
  <si>
    <t>C5H8O2</t>
  </si>
  <si>
    <t>C4H10O2</t>
  </si>
  <si>
    <t>C10H18O2</t>
  </si>
  <si>
    <t>84-4.1</t>
  </si>
  <si>
    <t>84-4.2</t>
  </si>
  <si>
    <t>86-4.1</t>
  </si>
  <si>
    <t>83-6.3</t>
  </si>
  <si>
    <t>87-7</t>
  </si>
  <si>
    <t>87-7.1</t>
  </si>
  <si>
    <t>87-7.3</t>
  </si>
  <si>
    <t>87-6.9</t>
  </si>
  <si>
    <t>59-8.8</t>
  </si>
  <si>
    <t>59-8.9</t>
  </si>
  <si>
    <t>59-8.7</t>
  </si>
  <si>
    <t>59-9</t>
  </si>
  <si>
    <t>59-8.6</t>
  </si>
  <si>
    <t>72-8.8</t>
  </si>
  <si>
    <t>72-8.9</t>
  </si>
  <si>
    <t>72-9</t>
  </si>
  <si>
    <t>72-8.7</t>
  </si>
  <si>
    <t>59-9.1</t>
  </si>
  <si>
    <t>57-9.8</t>
  </si>
  <si>
    <t>57-9.6</t>
  </si>
  <si>
    <t>105-9.8</t>
  </si>
  <si>
    <t>105-9.9</t>
  </si>
  <si>
    <t>105-9.7</t>
  </si>
  <si>
    <t>105-10</t>
  </si>
  <si>
    <t>105-9.6</t>
  </si>
  <si>
    <t>71-10.5</t>
  </si>
  <si>
    <t>71-10.6</t>
  </si>
  <si>
    <t>139-10.7</t>
  </si>
  <si>
    <t>71-10.8</t>
  </si>
  <si>
    <t>72-10.9</t>
  </si>
  <si>
    <t>71-12.2</t>
  </si>
  <si>
    <t>75-12.6</t>
  </si>
  <si>
    <t>75-12.7</t>
  </si>
  <si>
    <t>75-12.8</t>
  </si>
  <si>
    <t>71-12.5</t>
  </si>
  <si>
    <t>100-13.8</t>
  </si>
  <si>
    <t>103-14.4</t>
  </si>
  <si>
    <t>105-14.8</t>
  </si>
  <si>
    <t>109-15.5</t>
  </si>
  <si>
    <t>109-15.6</t>
  </si>
  <si>
    <t>109-15.7</t>
  </si>
  <si>
    <t>109-15.8</t>
  </si>
  <si>
    <t>109-15.4</t>
  </si>
  <si>
    <t>165-16.3</t>
  </si>
  <si>
    <t>165-16.4</t>
  </si>
  <si>
    <t>165-16.2</t>
  </si>
  <si>
    <t>165-16.5</t>
  </si>
  <si>
    <t>165-16.1</t>
  </si>
  <si>
    <t>71-16.5</t>
  </si>
  <si>
    <t>99-16.9</t>
  </si>
  <si>
    <t>99-17</t>
  </si>
  <si>
    <t>99-17.1</t>
  </si>
  <si>
    <t>99-17.2</t>
  </si>
  <si>
    <t>99-16.8</t>
  </si>
  <si>
    <t>105-18.4</t>
  </si>
  <si>
    <t>105-18.5</t>
  </si>
  <si>
    <t>105-18.3</t>
  </si>
  <si>
    <t>105-18.6</t>
  </si>
  <si>
    <t>105-18.2</t>
  </si>
  <si>
    <t>99-19.5</t>
  </si>
  <si>
    <t>73-20.5</t>
  </si>
  <si>
    <t>73-20.4</t>
  </si>
  <si>
    <t>205-21.6</t>
  </si>
  <si>
    <t>205-21.7</t>
  </si>
  <si>
    <t>205-21.5</t>
  </si>
  <si>
    <t>205-21.8</t>
  </si>
  <si>
    <t>205-21.9</t>
  </si>
  <si>
    <t>205-22</t>
  </si>
  <si>
    <t>149-22.1</t>
  </si>
  <si>
    <t>149-22.2</t>
  </si>
  <si>
    <t>149-22.3</t>
  </si>
  <si>
    <t>154-22.3</t>
  </si>
  <si>
    <t>149-22.4</t>
  </si>
  <si>
    <t>134-22.6</t>
  </si>
  <si>
    <t>121-23</t>
  </si>
  <si>
    <t>121-23.1</t>
  </si>
  <si>
    <t>121-23.2</t>
  </si>
  <si>
    <t>72-23.2</t>
  </si>
  <si>
    <t>71-24.2</t>
  </si>
  <si>
    <t>71-24.3</t>
  </si>
  <si>
    <t>71-24.1</t>
  </si>
  <si>
    <t>71-24.4</t>
  </si>
  <si>
    <t>85-24.3</t>
  </si>
  <si>
    <t>85-24.4</t>
  </si>
  <si>
    <t>177-24.7</t>
  </si>
  <si>
    <t>147-25.1</t>
  </si>
  <si>
    <t>147-25.2</t>
  </si>
  <si>
    <t>147-25</t>
  </si>
  <si>
    <t>147-25.3</t>
  </si>
  <si>
    <t>147-24.9</t>
  </si>
  <si>
    <t>193-26.1</t>
  </si>
  <si>
    <t>112-26.8</t>
  </si>
  <si>
    <t>121-8.3</t>
  </si>
  <si>
    <t>C7H13NO2</t>
  </si>
  <si>
    <t>C9H13N</t>
  </si>
  <si>
    <t>267-11.5</t>
  </si>
  <si>
    <t>267-11.6</t>
  </si>
  <si>
    <t>267-11.4</t>
  </si>
  <si>
    <t>267-11.7</t>
  </si>
  <si>
    <t>267-11.3</t>
  </si>
  <si>
    <t>135-12.7</t>
  </si>
  <si>
    <t>95-16-9</t>
  </si>
  <si>
    <t>Benzothiazole</t>
  </si>
  <si>
    <t>C7H5NS</t>
  </si>
  <si>
    <t>135-12.8</t>
  </si>
  <si>
    <t>135-12.6</t>
  </si>
  <si>
    <t>135-12.9</t>
  </si>
  <si>
    <t>135-12.5</t>
  </si>
  <si>
    <t>C7H9NO2</t>
  </si>
  <si>
    <t>59-13</t>
  </si>
  <si>
    <t>59-13.1</t>
  </si>
  <si>
    <t>59-12.9</t>
  </si>
  <si>
    <t>59-13.2</t>
  </si>
  <si>
    <t>88-13.5</t>
  </si>
  <si>
    <t>2078-54-8</t>
  </si>
  <si>
    <t>Propofol</t>
  </si>
  <si>
    <t>C12H18O</t>
  </si>
  <si>
    <t>163-14.7</t>
  </si>
  <si>
    <t>163-14.6</t>
  </si>
  <si>
    <t>C13H20O</t>
  </si>
  <si>
    <t>C8H11NO</t>
  </si>
  <si>
    <t>C9H9NO</t>
  </si>
  <si>
    <t>SWGDRUG.L</t>
  </si>
  <si>
    <t>105-18</t>
  </si>
  <si>
    <t>129-19</t>
  </si>
  <si>
    <t>129-19.1</t>
  </si>
  <si>
    <t>129-19.2</t>
  </si>
  <si>
    <t>C17H33N</t>
  </si>
  <si>
    <t>C12H22O2</t>
  </si>
  <si>
    <t>57-22.4</t>
  </si>
  <si>
    <t>C5H10O2</t>
  </si>
  <si>
    <t>85-24.5</t>
  </si>
  <si>
    <t>85-24.6</t>
  </si>
  <si>
    <t>C6H8O2</t>
  </si>
  <si>
    <t>C18H22O2</t>
  </si>
  <si>
    <t>Vorschlag</t>
  </si>
  <si>
    <t>541-05-9</t>
  </si>
  <si>
    <t>Cyclotrisiloxane, hexamethyl-</t>
  </si>
  <si>
    <t>C6H18O3Si3</t>
  </si>
  <si>
    <t>91-4.8</t>
  </si>
  <si>
    <t>91-4.9</t>
  </si>
  <si>
    <t>C4H6O2</t>
  </si>
  <si>
    <t>C12H17NO2</t>
  </si>
  <si>
    <t>83-5.3</t>
  </si>
  <si>
    <t>83-5.4</t>
  </si>
  <si>
    <t>83-5.2</t>
  </si>
  <si>
    <t>83-5.5</t>
  </si>
  <si>
    <t>83-5.1</t>
  </si>
  <si>
    <t>C14H11NO</t>
  </si>
  <si>
    <t>73-8.6</t>
  </si>
  <si>
    <t>73-8.7</t>
  </si>
  <si>
    <t>53219-21-9</t>
  </si>
  <si>
    <t>Dihydromyrcenol</t>
  </si>
  <si>
    <t>56114-69-3</t>
  </si>
  <si>
    <t>Benzaldehyde, 2,5-bis[(trimethylsilyl)oxy]-</t>
  </si>
  <si>
    <t>C10H15NO</t>
  </si>
  <si>
    <t>155-11</t>
  </si>
  <si>
    <t>C5H9NO2</t>
  </si>
  <si>
    <t>341-11.2</t>
  </si>
  <si>
    <t>341-11.3</t>
  </si>
  <si>
    <t>327-13.4</t>
  </si>
  <si>
    <t>327-13.5</t>
  </si>
  <si>
    <t>327-13.3</t>
  </si>
  <si>
    <t>327-13.6</t>
  </si>
  <si>
    <t>327-13.2</t>
  </si>
  <si>
    <t>C8H15NO</t>
  </si>
  <si>
    <t>C6H10O2</t>
  </si>
  <si>
    <t>2,4,7,9-Tetramethyl-5-decyne-4,7-diol</t>
  </si>
  <si>
    <t>107-50-6</t>
  </si>
  <si>
    <t>Cycloheptasiloxane, tetradecamethyl-</t>
  </si>
  <si>
    <t>C14H42O7Si7</t>
  </si>
  <si>
    <t>C9H16O</t>
  </si>
  <si>
    <t>57-17.8</t>
  </si>
  <si>
    <t>57-17.7</t>
  </si>
  <si>
    <t>C9H14O2</t>
  </si>
  <si>
    <t>99-18.6</t>
  </si>
  <si>
    <t>126-73-8</t>
  </si>
  <si>
    <t>Tributyl phosphate</t>
  </si>
  <si>
    <t>C12H27O4P</t>
  </si>
  <si>
    <t>99-18.7</t>
  </si>
  <si>
    <t>99-18.5</t>
  </si>
  <si>
    <t>99-18.8</t>
  </si>
  <si>
    <t>99-18.4</t>
  </si>
  <si>
    <t>194-19.6</t>
  </si>
  <si>
    <t>57-20.5</t>
  </si>
  <si>
    <t>91-23.6</t>
  </si>
  <si>
    <t>91-23.7</t>
  </si>
  <si>
    <t>C11H11NO2</t>
  </si>
  <si>
    <t>C13H15NO3</t>
  </si>
  <si>
    <t>563-16-6</t>
  </si>
  <si>
    <t>Hexane, 3,3-dimethyl-</t>
  </si>
  <si>
    <t>C8H18</t>
  </si>
  <si>
    <t>10599-70-9</t>
  </si>
  <si>
    <t>3-Acetyl-2,5-dimethyl furan</t>
  </si>
  <si>
    <t>84-6.3</t>
  </si>
  <si>
    <t>97-7.1</t>
  </si>
  <si>
    <t>C10H10O4</t>
  </si>
  <si>
    <t>193-7.3</t>
  </si>
  <si>
    <t>73-8.9</t>
  </si>
  <si>
    <t>73-9</t>
  </si>
  <si>
    <t>73-8.8</t>
  </si>
  <si>
    <t>89-10.8</t>
  </si>
  <si>
    <t>89-10.9</t>
  </si>
  <si>
    <t>89-11</t>
  </si>
  <si>
    <t>89-11.1</t>
  </si>
  <si>
    <t>89-10.7</t>
  </si>
  <si>
    <t>C12H14O2</t>
  </si>
  <si>
    <t>C11H13NO3</t>
  </si>
  <si>
    <t>81-15.5</t>
  </si>
  <si>
    <t>81-15.4</t>
  </si>
  <si>
    <t>153-17</t>
  </si>
  <si>
    <t>153-17.1</t>
  </si>
  <si>
    <t>153-16.9</t>
  </si>
  <si>
    <t>153-17.2</t>
  </si>
  <si>
    <t>177-17.9</t>
  </si>
  <si>
    <t>177-18</t>
  </si>
  <si>
    <t>177-18.1</t>
  </si>
  <si>
    <t>177-18.2</t>
  </si>
  <si>
    <t>177-17.8</t>
  </si>
  <si>
    <t>355-18.7</t>
  </si>
  <si>
    <t>355-18.8</t>
  </si>
  <si>
    <t>355-18.9</t>
  </si>
  <si>
    <t>355-19</t>
  </si>
  <si>
    <t>355-18.6</t>
  </si>
  <si>
    <t>C11H14N2O</t>
  </si>
  <si>
    <t>C11H12O4</t>
  </si>
  <si>
    <t>2050-77-3</t>
  </si>
  <si>
    <t>Decane, 1-iodo-</t>
  </si>
  <si>
    <t>C10H21I</t>
  </si>
  <si>
    <t>83-6.2</t>
  </si>
  <si>
    <t>107-6.8</t>
  </si>
  <si>
    <t>589-93-5</t>
  </si>
  <si>
    <t>Pyridine, 2,5-dimethyl-</t>
  </si>
  <si>
    <t>C7H9N</t>
  </si>
  <si>
    <t>107-6.9</t>
  </si>
  <si>
    <t>107-6.7</t>
  </si>
  <si>
    <t>107-7</t>
  </si>
  <si>
    <t>107-6.6</t>
  </si>
  <si>
    <t>556-67-2</t>
  </si>
  <si>
    <t>C8H24O4Si4</t>
  </si>
  <si>
    <t>758-16-7</t>
  </si>
  <si>
    <t>Methanethioamide, N,N-dimethyl-</t>
  </si>
  <si>
    <t>72-10.8</t>
  </si>
  <si>
    <t>72-11</t>
  </si>
  <si>
    <t>72-11.1</t>
  </si>
  <si>
    <t>72-10.7</t>
  </si>
  <si>
    <t>C9H7N</t>
  </si>
  <si>
    <t>129-13.1</t>
  </si>
  <si>
    <t>C4H8O2</t>
  </si>
  <si>
    <t>C8H12N2O2</t>
  </si>
  <si>
    <t>78-15.8</t>
  </si>
  <si>
    <t>78-15.9</t>
  </si>
  <si>
    <t>78-16</t>
  </si>
  <si>
    <t>78-16.1</t>
  </si>
  <si>
    <t>105-17.9</t>
  </si>
  <si>
    <t>105-17.8</t>
  </si>
  <si>
    <t>181-18.3</t>
  </si>
  <si>
    <t>205-22.1</t>
  </si>
  <si>
    <t>205-22.2</t>
  </si>
  <si>
    <t>191-25.9</t>
  </si>
  <si>
    <t>108-6.3</t>
  </si>
  <si>
    <t>108-6.4</t>
  </si>
  <si>
    <t>108-6.5</t>
  </si>
  <si>
    <t>C13H18O</t>
  </si>
  <si>
    <t>100-13.7</t>
  </si>
  <si>
    <t>100-13.9</t>
  </si>
  <si>
    <t>100-14</t>
  </si>
  <si>
    <t>100-13.6</t>
  </si>
  <si>
    <t>135-14</t>
  </si>
  <si>
    <t>135-13.8</t>
  </si>
  <si>
    <t>143-14</t>
  </si>
  <si>
    <t>143-14.1</t>
  </si>
  <si>
    <t>143-13.9</t>
  </si>
  <si>
    <t>143-14.2</t>
  </si>
  <si>
    <t>143-13.8</t>
  </si>
  <si>
    <t>85-14.1</t>
  </si>
  <si>
    <t>85-14</t>
  </si>
  <si>
    <t>540-97-6</t>
  </si>
  <si>
    <t>C12H36O6Si6</t>
  </si>
  <si>
    <t>C8H9NO2</t>
  </si>
  <si>
    <t>65996-50-1</t>
  </si>
  <si>
    <t>C6H5N3O2</t>
  </si>
  <si>
    <t>83-16.1</t>
  </si>
  <si>
    <t>83-16.2</t>
  </si>
  <si>
    <t>281-16.6</t>
  </si>
  <si>
    <t>281-16.7</t>
  </si>
  <si>
    <t>281-16.8</t>
  </si>
  <si>
    <t>281-16.9</t>
  </si>
  <si>
    <t>281-16.5</t>
  </si>
  <si>
    <t>71-18.1</t>
  </si>
  <si>
    <t>71-17.9</t>
  </si>
  <si>
    <t>71-17.8</t>
  </si>
  <si>
    <t>83-18.5</t>
  </si>
  <si>
    <t>83-18.6</t>
  </si>
  <si>
    <t>83-18.8</t>
  </si>
  <si>
    <t>91-18.9</t>
  </si>
  <si>
    <t>91-19</t>
  </si>
  <si>
    <t>C8H10O3</t>
  </si>
  <si>
    <t>72-23.1</t>
  </si>
  <si>
    <t>72-23.3</t>
  </si>
  <si>
    <t>72-23.4</t>
  </si>
  <si>
    <t>72-23</t>
  </si>
  <si>
    <t>147-23.8</t>
  </si>
  <si>
    <t>83-4.5</t>
  </si>
  <si>
    <t>106-42-3</t>
  </si>
  <si>
    <t>142-84-7</t>
  </si>
  <si>
    <t>1-Propanamine, N-propyl-</t>
  </si>
  <si>
    <t>C6H15N</t>
  </si>
  <si>
    <t>72-9.1</t>
  </si>
  <si>
    <t>134-9.4</t>
  </si>
  <si>
    <t>57-9.5</t>
  </si>
  <si>
    <t>57-9.7</t>
  </si>
  <si>
    <t>57-10.4</t>
  </si>
  <si>
    <t>57-10</t>
  </si>
  <si>
    <t>71-10.3</t>
  </si>
  <si>
    <t>71-10.4</t>
  </si>
  <si>
    <t>71-10.7</t>
  </si>
  <si>
    <t>57-10.7</t>
  </si>
  <si>
    <t>57-11</t>
  </si>
  <si>
    <t>98-11.1</t>
  </si>
  <si>
    <t>98-11.2</t>
  </si>
  <si>
    <t>98-11.3</t>
  </si>
  <si>
    <t>98-11.4</t>
  </si>
  <si>
    <t>57-11.5</t>
  </si>
  <si>
    <t>71-12</t>
  </si>
  <si>
    <t>71-12.1</t>
  </si>
  <si>
    <t>75-12.4</t>
  </si>
  <si>
    <t>75-12.5</t>
  </si>
  <si>
    <t>C8H11NO2</t>
  </si>
  <si>
    <t>114-13.9</t>
  </si>
  <si>
    <t>114-13.8</t>
  </si>
  <si>
    <t>114-13.7</t>
  </si>
  <si>
    <t>103-14.5</t>
  </si>
  <si>
    <t>103-14.3</t>
  </si>
  <si>
    <t>103-14.6</t>
  </si>
  <si>
    <t>103-14.2</t>
  </si>
  <si>
    <t>C8H14O3</t>
  </si>
  <si>
    <t>2,4,7,9-Tetramethyl-5-decyn-4,7-diol</t>
  </si>
  <si>
    <t>C12H24O3</t>
  </si>
  <si>
    <t>177-16.3</t>
  </si>
  <si>
    <t>57-16.7</t>
  </si>
  <si>
    <t>57-16.8</t>
  </si>
  <si>
    <t>57-16.9</t>
  </si>
  <si>
    <t>97-17.2</t>
  </si>
  <si>
    <t>97-17.1</t>
  </si>
  <si>
    <t>97-17</t>
  </si>
  <si>
    <t>C13H16N2</t>
  </si>
  <si>
    <t>164-17.6</t>
  </si>
  <si>
    <t>105-19.4</t>
  </si>
  <si>
    <t>105-19.3</t>
  </si>
  <si>
    <t>139-19.6</t>
  </si>
  <si>
    <t>139-19.7</t>
  </si>
  <si>
    <t>139-19.8</t>
  </si>
  <si>
    <t>139-19.9</t>
  </si>
  <si>
    <t>139-19.5</t>
  </si>
  <si>
    <t>111-19.7</t>
  </si>
  <si>
    <t>111-19.8</t>
  </si>
  <si>
    <t>111-19.6</t>
  </si>
  <si>
    <t>125-20.5</t>
  </si>
  <si>
    <t>125-20.3</t>
  </si>
  <si>
    <t>125-20.6</t>
  </si>
  <si>
    <t>125-20.2</t>
  </si>
  <si>
    <t>149-22.5</t>
  </si>
  <si>
    <t>134-22.4</t>
  </si>
  <si>
    <t>134-22.5</t>
  </si>
  <si>
    <t>177-24.9</t>
  </si>
  <si>
    <t>177-24.8</t>
  </si>
  <si>
    <t>1000344-66-4</t>
  </si>
  <si>
    <t>Isophthalic acid, di(2-fluorophenyl) ester</t>
  </si>
  <si>
    <t>C15H14N2O2</t>
  </si>
  <si>
    <t>91-5.2</t>
  </si>
  <si>
    <t>108-38-3</t>
  </si>
  <si>
    <t>Benzene, 1,3-dimethyl-</t>
  </si>
  <si>
    <t>91-5.1</t>
  </si>
  <si>
    <t>87-7.2</t>
  </si>
  <si>
    <t>121-8.4</t>
  </si>
  <si>
    <t>121-8.2</t>
  </si>
  <si>
    <t>121-8.5</t>
  </si>
  <si>
    <t>121-8.1</t>
  </si>
  <si>
    <t>Octamethylcyclotetrasiloxane</t>
  </si>
  <si>
    <t>C7H8N2</t>
  </si>
  <si>
    <t>99-11</t>
  </si>
  <si>
    <t>99-11.1</t>
  </si>
  <si>
    <t>99-10.9</t>
  </si>
  <si>
    <t>99-11.2</t>
  </si>
  <si>
    <t>Hydrazine, 1,1-di-2-propenyl-</t>
  </si>
  <si>
    <t>Cyclopentasiloxane, decamethyl-</t>
  </si>
  <si>
    <t>73-11.7</t>
  </si>
  <si>
    <t>128-12</t>
  </si>
  <si>
    <t>C10H8</t>
  </si>
  <si>
    <t>129-13.2</t>
  </si>
  <si>
    <t>57-13.3</t>
  </si>
  <si>
    <t>89-13.9</t>
  </si>
  <si>
    <t>89-14</t>
  </si>
  <si>
    <t>C8H8O3</t>
  </si>
  <si>
    <t>105-14.6</t>
  </si>
  <si>
    <t>105-14.7</t>
  </si>
  <si>
    <t>105-14.9</t>
  </si>
  <si>
    <t>69-14.8</t>
  </si>
  <si>
    <t>69-14.9</t>
  </si>
  <si>
    <t>69-15</t>
  </si>
  <si>
    <t>69-15.1</t>
  </si>
  <si>
    <t>C7H10O2</t>
  </si>
  <si>
    <t>83-15</t>
  </si>
  <si>
    <t>83-15.1</t>
  </si>
  <si>
    <t>1486-01-7</t>
  </si>
  <si>
    <t>ISTD Biphenyl d10</t>
  </si>
  <si>
    <t>164-15.1</t>
  </si>
  <si>
    <t>164-14.9</t>
  </si>
  <si>
    <t>164-15.2</t>
  </si>
  <si>
    <t>IS</t>
  </si>
  <si>
    <t>69-15.5</t>
  </si>
  <si>
    <t>69-15.2</t>
  </si>
  <si>
    <t>83-16.4</t>
  </si>
  <si>
    <t>71-16.4</t>
  </si>
  <si>
    <t>826-36-8</t>
  </si>
  <si>
    <t>2,2,6,6-Tetramethyl-4-piperidone</t>
  </si>
  <si>
    <t>C9H17NO</t>
  </si>
  <si>
    <t>105-17.6</t>
  </si>
  <si>
    <t>105-17.7</t>
  </si>
  <si>
    <t>105-17.5</t>
  </si>
  <si>
    <t>105-17.4</t>
  </si>
  <si>
    <t>C16H32</t>
  </si>
  <si>
    <t>C7H9NO2S</t>
  </si>
  <si>
    <t>105-19.1</t>
  </si>
  <si>
    <t>105-19</t>
  </si>
  <si>
    <t>135-19.8</t>
  </si>
  <si>
    <t>1000325-98-7</t>
  </si>
  <si>
    <t>1,2-Benzenediol, o-(4-methoxybezoyl)-o'-(5-chlorovaleryl)-</t>
  </si>
  <si>
    <t>135-19.9</t>
  </si>
  <si>
    <t>135-19.7</t>
  </si>
  <si>
    <t>179-20.4</t>
  </si>
  <si>
    <t>179-20.5</t>
  </si>
  <si>
    <t>179-20.6</t>
  </si>
  <si>
    <t>179-20.7</t>
  </si>
  <si>
    <t>179-20.3</t>
  </si>
  <si>
    <t>154-22.2</t>
  </si>
  <si>
    <t>154-22.1</t>
  </si>
  <si>
    <t>154-22.4</t>
  </si>
  <si>
    <t>111-24.1</t>
  </si>
  <si>
    <t>71-23.8</t>
  </si>
  <si>
    <t>69-24.1</t>
  </si>
  <si>
    <t>C8H16N2</t>
  </si>
  <si>
    <t>149-25.8</t>
  </si>
  <si>
    <t>193-26.2</t>
  </si>
  <si>
    <t>C11H16O2</t>
  </si>
  <si>
    <t>180-27</t>
  </si>
  <si>
    <t>180-26.9</t>
  </si>
  <si>
    <t>C5H8O3</t>
  </si>
  <si>
    <t>C12H17NO</t>
  </si>
  <si>
    <t>C11H12O2</t>
  </si>
  <si>
    <t>C12H15NO2</t>
  </si>
  <si>
    <t>140-10.7</t>
  </si>
  <si>
    <t>140-10.6</t>
  </si>
  <si>
    <t>140-10.9</t>
  </si>
  <si>
    <t>71-12.3</t>
  </si>
  <si>
    <t>71-12.4</t>
  </si>
  <si>
    <t>C13H18O3</t>
  </si>
  <si>
    <t>57-13.4</t>
  </si>
  <si>
    <t>83-13.4</t>
  </si>
  <si>
    <t>83-13.3</t>
  </si>
  <si>
    <t>83-13.2</t>
  </si>
  <si>
    <t>97-14.7</t>
  </si>
  <si>
    <t>163-15.1</t>
  </si>
  <si>
    <t>83-15.4</t>
  </si>
  <si>
    <t>83-16.5</t>
  </si>
  <si>
    <t>91-18.7</t>
  </si>
  <si>
    <t>107-44-8</t>
  </si>
  <si>
    <t>Sarin</t>
  </si>
  <si>
    <t>134-22.7</t>
  </si>
  <si>
    <t>134-22.8</t>
  </si>
  <si>
    <t>1000340-38-0</t>
  </si>
  <si>
    <t>3-Cyclopentylpropionamide, N,N-dimethyl-</t>
  </si>
  <si>
    <t>119-7.4</t>
  </si>
  <si>
    <t>103-71-9</t>
  </si>
  <si>
    <t>Benzene, isocyanato-</t>
  </si>
  <si>
    <t>C7H5NO</t>
  </si>
  <si>
    <t>119-7.5</t>
  </si>
  <si>
    <t>119-7.3</t>
  </si>
  <si>
    <t>119-7.6</t>
  </si>
  <si>
    <t>17302-01-1</t>
  </si>
  <si>
    <t>3-Ethyl-3-methylheptane</t>
  </si>
  <si>
    <t>85-9.7</t>
  </si>
  <si>
    <t>85-9.8</t>
  </si>
  <si>
    <t>85-9.9</t>
  </si>
  <si>
    <t>73-9.9</t>
  </si>
  <si>
    <t>119-10.1</t>
  </si>
  <si>
    <t>104-87-0</t>
  </si>
  <si>
    <t>Benzaldehyde, 4-methyl-</t>
  </si>
  <si>
    <t>111-10.2</t>
  </si>
  <si>
    <t>111-10.3</t>
  </si>
  <si>
    <t>111-10.1</t>
  </si>
  <si>
    <t>111-10.4</t>
  </si>
  <si>
    <t>111-10</t>
  </si>
  <si>
    <t>18479-57-7</t>
  </si>
  <si>
    <t>2-Octanol, 2,6-dimethyl-</t>
  </si>
  <si>
    <t>72-11.2</t>
  </si>
  <si>
    <t>72-11.3</t>
  </si>
  <si>
    <t>98-11.5</t>
  </si>
  <si>
    <t>1125-21-9</t>
  </si>
  <si>
    <t>2,6,6-Trimethyl-2-cyclohexene-1,4-dione</t>
  </si>
  <si>
    <t>341-11.4</t>
  </si>
  <si>
    <t>341-11.5</t>
  </si>
  <si>
    <t>341-11.6</t>
  </si>
  <si>
    <t>108-11.6</t>
  </si>
  <si>
    <t>C9H14N2</t>
  </si>
  <si>
    <t>82-11.8</t>
  </si>
  <si>
    <t>13491-79-7</t>
  </si>
  <si>
    <t>2-tert-Butylcyclohexanol</t>
  </si>
  <si>
    <t>82-11.9</t>
  </si>
  <si>
    <t>82-11.7</t>
  </si>
  <si>
    <t>82-12</t>
  </si>
  <si>
    <t>82-11.6</t>
  </si>
  <si>
    <t>82-12.1</t>
  </si>
  <si>
    <t>86-12</t>
  </si>
  <si>
    <t>C8H17NO</t>
  </si>
  <si>
    <t>119-12</t>
  </si>
  <si>
    <t>133-12.1</t>
  </si>
  <si>
    <t>16584-00-2</t>
  </si>
  <si>
    <t>2H-Benzotriazole, 2-methyl-</t>
  </si>
  <si>
    <t>133-12.2</t>
  </si>
  <si>
    <t>133-12.3</t>
  </si>
  <si>
    <t>133-12.4</t>
  </si>
  <si>
    <t>133-12</t>
  </si>
  <si>
    <t>139-12.9</t>
  </si>
  <si>
    <t>139-13</t>
  </si>
  <si>
    <t>139-12.8</t>
  </si>
  <si>
    <t>139-12.7</t>
  </si>
  <si>
    <t>69-13.5</t>
  </si>
  <si>
    <t>5306-85-4</t>
  </si>
  <si>
    <t>1,4:3,6-Dianhydro-2,5-di-O-methyl-D-glucitol</t>
  </si>
  <si>
    <t>69-13.6</t>
  </si>
  <si>
    <t>69-13.4</t>
  </si>
  <si>
    <t>69-13.7</t>
  </si>
  <si>
    <t>69-13.3</t>
  </si>
  <si>
    <t>148-13.5</t>
  </si>
  <si>
    <t>148-13.6</t>
  </si>
  <si>
    <t>148-13.7</t>
  </si>
  <si>
    <t>148-13.8</t>
  </si>
  <si>
    <t>148-13.4</t>
  </si>
  <si>
    <t>C9H10N2</t>
  </si>
  <si>
    <t>147-13.6</t>
  </si>
  <si>
    <t>147-13.7</t>
  </si>
  <si>
    <t>147-13.8</t>
  </si>
  <si>
    <t>147-13.9</t>
  </si>
  <si>
    <t>147-13.5</t>
  </si>
  <si>
    <t>82-13.7</t>
  </si>
  <si>
    <t>82-13.6</t>
  </si>
  <si>
    <t>107-13.8</t>
  </si>
  <si>
    <t>1000327-15-7</t>
  </si>
  <si>
    <t>4-(2-Ethylhexoxy)ethylbenzene</t>
  </si>
  <si>
    <t>C16H26O</t>
  </si>
  <si>
    <t>107-13.7</t>
  </si>
  <si>
    <t>148-13.9</t>
  </si>
  <si>
    <t>148-14</t>
  </si>
  <si>
    <t>148-14.1</t>
  </si>
  <si>
    <t>89-14.1</t>
  </si>
  <si>
    <t>89-14.2</t>
  </si>
  <si>
    <t>89-14.3</t>
  </si>
  <si>
    <t>112-14.2</t>
  </si>
  <si>
    <t>112-14.3</t>
  </si>
  <si>
    <t>112-14.4</t>
  </si>
  <si>
    <t>112-14.1</t>
  </si>
  <si>
    <t>3209-79-8</t>
  </si>
  <si>
    <t>2,2'-Ethylidenebis(5-methylfuran)</t>
  </si>
  <si>
    <t>C10H8O3</t>
  </si>
  <si>
    <t>105-15</t>
  </si>
  <si>
    <t>31089-90-4</t>
  </si>
  <si>
    <t>112-15.2</t>
  </si>
  <si>
    <t>112-15.4</t>
  </si>
  <si>
    <t>81-15.3</t>
  </si>
  <si>
    <t>C5H8N2</t>
  </si>
  <si>
    <t>81-15.2</t>
  </si>
  <si>
    <t>137-15.4</t>
  </si>
  <si>
    <t>137-15.3</t>
  </si>
  <si>
    <t>105-15.7</t>
  </si>
  <si>
    <t>105-15.8</t>
  </si>
  <si>
    <t>105-15.9</t>
  </si>
  <si>
    <t>105-16</t>
  </si>
  <si>
    <t>105-15.6</t>
  </si>
  <si>
    <t>132-15.9</t>
  </si>
  <si>
    <t>142-15.9</t>
  </si>
  <si>
    <t>142-16</t>
  </si>
  <si>
    <t>142-15.8</t>
  </si>
  <si>
    <t>142-16.1</t>
  </si>
  <si>
    <t>142-15.7</t>
  </si>
  <si>
    <t>107-15.9</t>
  </si>
  <si>
    <t>107-16</t>
  </si>
  <si>
    <t>107-15.8</t>
  </si>
  <si>
    <t>107-16.1</t>
  </si>
  <si>
    <t>107-15.7</t>
  </si>
  <si>
    <t>81-16.1</t>
  </si>
  <si>
    <t>C8H12O</t>
  </si>
  <si>
    <t>81-16.2</t>
  </si>
  <si>
    <t>81-16</t>
  </si>
  <si>
    <t>81-16.3</t>
  </si>
  <si>
    <t>81-15.9</t>
  </si>
  <si>
    <t>158-16</t>
  </si>
  <si>
    <t>153-16.2</t>
  </si>
  <si>
    <t>1000131-52-4</t>
  </si>
  <si>
    <t>2-Cyclohexen-3-ol-1-one, 2-[1-iminoethyl]-</t>
  </si>
  <si>
    <t>153-16.3</t>
  </si>
  <si>
    <t>153-16.1</t>
  </si>
  <si>
    <t>153-16.4</t>
  </si>
  <si>
    <t>153-16</t>
  </si>
  <si>
    <t>146-16.5</t>
  </si>
  <si>
    <t>102688-70-0</t>
  </si>
  <si>
    <t>Indano[2,1-d]1,3-dioxane,</t>
  </si>
  <si>
    <t>146-16.6</t>
  </si>
  <si>
    <t>146-16.4</t>
  </si>
  <si>
    <t>146-16.7</t>
  </si>
  <si>
    <t>146-16.3</t>
  </si>
  <si>
    <t>164-16.5</t>
  </si>
  <si>
    <t>164-16.6</t>
  </si>
  <si>
    <t>164-16.4</t>
  </si>
  <si>
    <t>164-16.7</t>
  </si>
  <si>
    <t>164-16.3</t>
  </si>
  <si>
    <t>175-16.6</t>
  </si>
  <si>
    <t>175-16.7</t>
  </si>
  <si>
    <t>175-16.5</t>
  </si>
  <si>
    <t>175-16.8</t>
  </si>
  <si>
    <t>116-16.7</t>
  </si>
  <si>
    <t>116-16.8</t>
  </si>
  <si>
    <t>116-16.6</t>
  </si>
  <si>
    <t>116-16.9</t>
  </si>
  <si>
    <t>116-16.5</t>
  </si>
  <si>
    <t>175-16.9</t>
  </si>
  <si>
    <t>175-17</t>
  </si>
  <si>
    <t>191-16.6</t>
  </si>
  <si>
    <t>121-16.8</t>
  </si>
  <si>
    <t>878-00-2</t>
  </si>
  <si>
    <t>4-Acetoxybenzaldehyde</t>
  </si>
  <si>
    <t>C9H8O3</t>
  </si>
  <si>
    <t>121-16.9</t>
  </si>
  <si>
    <t>121-16.7</t>
  </si>
  <si>
    <t>121-17</t>
  </si>
  <si>
    <t>143-17.1</t>
  </si>
  <si>
    <t>153-17.3</t>
  </si>
  <si>
    <t>190-17.2</t>
  </si>
  <si>
    <t>1000337-36-6</t>
  </si>
  <si>
    <t>1H-1,2,4-Triazol-5-amine, 3-(4-methoxyphenyl)-</t>
  </si>
  <si>
    <t>C9H10N4O</t>
  </si>
  <si>
    <t>190-17.3</t>
  </si>
  <si>
    <t>190-17.1</t>
  </si>
  <si>
    <t>190-17.4</t>
  </si>
  <si>
    <t>190-17</t>
  </si>
  <si>
    <t>153-17.4</t>
  </si>
  <si>
    <t>2437-62-9</t>
  </si>
  <si>
    <t>Phlorobutyrophenone</t>
  </si>
  <si>
    <t>153-17.5</t>
  </si>
  <si>
    <t>153-17.6</t>
  </si>
  <si>
    <t>153-17.7</t>
  </si>
  <si>
    <t>167-17.5</t>
  </si>
  <si>
    <t>3934-87-0</t>
  </si>
  <si>
    <t>3,4-Dihydroxy-5-methoxybenzaldehyde</t>
  </si>
  <si>
    <t>167-17.6</t>
  </si>
  <si>
    <t>167-17.7</t>
  </si>
  <si>
    <t>167-17.8</t>
  </si>
  <si>
    <t>167-17.4</t>
  </si>
  <si>
    <t>C13H16N2O2</t>
  </si>
  <si>
    <t>C11H14O3</t>
  </si>
  <si>
    <t>181-18.1</t>
  </si>
  <si>
    <t>615-22-5</t>
  </si>
  <si>
    <t>2-(Methylthio)benzothiazole</t>
  </si>
  <si>
    <t>C8H7NS2</t>
  </si>
  <si>
    <t>181-18.2</t>
  </si>
  <si>
    <t>181-18</t>
  </si>
  <si>
    <t>181-17.9</t>
  </si>
  <si>
    <t>C14H22</t>
  </si>
  <si>
    <t>191-18.8</t>
  </si>
  <si>
    <t>191-18.9</t>
  </si>
  <si>
    <t>191-18.7</t>
  </si>
  <si>
    <t>191-19</t>
  </si>
  <si>
    <t>24063-71-6</t>
  </si>
  <si>
    <t>Isocurcumenol</t>
  </si>
  <si>
    <t>191-19.1</t>
  </si>
  <si>
    <t>191-19.2</t>
  </si>
  <si>
    <t>164-19.1</t>
  </si>
  <si>
    <t>164-19.2</t>
  </si>
  <si>
    <t>164-19</t>
  </si>
  <si>
    <t>164-19.3</t>
  </si>
  <si>
    <t>164-18.9</t>
  </si>
  <si>
    <t>191-19.3</t>
  </si>
  <si>
    <t>191-19.4</t>
  </si>
  <si>
    <t>163-19.6</t>
  </si>
  <si>
    <t>C14H21NO</t>
  </si>
  <si>
    <t>175-20</t>
  </si>
  <si>
    <t>175-20.1</t>
  </si>
  <si>
    <t>175-19.9</t>
  </si>
  <si>
    <t>175-20.2</t>
  </si>
  <si>
    <t>175-19.8</t>
  </si>
  <si>
    <t>130-20</t>
  </si>
  <si>
    <t>130-20.1</t>
  </si>
  <si>
    <t>130-20.2</t>
  </si>
  <si>
    <t>130-20.3</t>
  </si>
  <si>
    <t>130-19.9</t>
  </si>
  <si>
    <t>97-20.2</t>
  </si>
  <si>
    <t>97-20.3</t>
  </si>
  <si>
    <t>97-20.1</t>
  </si>
  <si>
    <t>97-20.4</t>
  </si>
  <si>
    <t>97-20</t>
  </si>
  <si>
    <t>170-20.2</t>
  </si>
  <si>
    <t>3622-84-2</t>
  </si>
  <si>
    <t>N-Butylbenzenesulfonamide</t>
  </si>
  <si>
    <t>C10H15NO2S</t>
  </si>
  <si>
    <t>178-20.2</t>
  </si>
  <si>
    <t>178-20.3</t>
  </si>
  <si>
    <t>629-50-5</t>
  </si>
  <si>
    <t>Tridecane                           P772</t>
  </si>
  <si>
    <t>71-20.1</t>
  </si>
  <si>
    <t>Tridecane</t>
  </si>
  <si>
    <t>151-20.4</t>
  </si>
  <si>
    <t>151-20.3</t>
  </si>
  <si>
    <t>99-20.5</t>
  </si>
  <si>
    <t>99-20.6</t>
  </si>
  <si>
    <t>99-20.7</t>
  </si>
  <si>
    <t>99-20.8</t>
  </si>
  <si>
    <t>99-20.4</t>
  </si>
  <si>
    <t>229-20.6</t>
  </si>
  <si>
    <t>229-20.7</t>
  </si>
  <si>
    <t>229-20.5</t>
  </si>
  <si>
    <t>229-20.8</t>
  </si>
  <si>
    <t>229-20.4</t>
  </si>
  <si>
    <t>82406-83-5</t>
  </si>
  <si>
    <t>Benzoic acid, 4-(4-propylcyclohexyl)-, 4'-cyano[1,1'-biphenyl]-4-yl ester</t>
  </si>
  <si>
    <t>C29H29NO2</t>
  </si>
  <si>
    <t>204-20.7</t>
  </si>
  <si>
    <t>204-20.8</t>
  </si>
  <si>
    <t>204-20.6</t>
  </si>
  <si>
    <t>204-20.9</t>
  </si>
  <si>
    <t>204-20.5</t>
  </si>
  <si>
    <t>258-20.8</t>
  </si>
  <si>
    <t>258-20.9</t>
  </si>
  <si>
    <t>258-21</t>
  </si>
  <si>
    <t>243-21</t>
  </si>
  <si>
    <t>1222-05-5</t>
  </si>
  <si>
    <t>Cyclopenta[g]-2-benzopyran, 1,3,4,6,7,8-hexahydro-4,6,6,7,8,8-hexamethyl-</t>
  </si>
  <si>
    <t>C18H26O</t>
  </si>
  <si>
    <t>243-21.1</t>
  </si>
  <si>
    <t>243-20.9</t>
  </si>
  <si>
    <t>243-21.2</t>
  </si>
  <si>
    <t>243-20.8</t>
  </si>
  <si>
    <t>135-21.1</t>
  </si>
  <si>
    <t>135-21.2</t>
  </si>
  <si>
    <t>135-21</t>
  </si>
  <si>
    <t>135-21.3</t>
  </si>
  <si>
    <t>135-20.9</t>
  </si>
  <si>
    <t>187-21.1</t>
  </si>
  <si>
    <t>187-21.2</t>
  </si>
  <si>
    <t>187-21</t>
  </si>
  <si>
    <t>187-21.3</t>
  </si>
  <si>
    <t>187-20.9</t>
  </si>
  <si>
    <t>243-21.3</t>
  </si>
  <si>
    <t>243-21.4</t>
  </si>
  <si>
    <t>135-21.4</t>
  </si>
  <si>
    <t>119-21.2</t>
  </si>
  <si>
    <t>119-21.3</t>
  </si>
  <si>
    <t>119-21.1</t>
  </si>
  <si>
    <t>119-21.4</t>
  </si>
  <si>
    <t>119-21</t>
  </si>
  <si>
    <t>205-21.3</t>
  </si>
  <si>
    <t>205-21.2</t>
  </si>
  <si>
    <t>205-21.1</t>
  </si>
  <si>
    <t>243-21.5</t>
  </si>
  <si>
    <t>243-21.6</t>
  </si>
  <si>
    <t>198-21.4</t>
  </si>
  <si>
    <t>10095-06-4</t>
  </si>
  <si>
    <t>Imidazo[4,5-d]imidazole-2,5-(1H,3H)dione, tetrahydro-1,3,4,6-tetramethyl-</t>
  </si>
  <si>
    <t>C8H14N4O2</t>
  </si>
  <si>
    <t>198-21.5</t>
  </si>
  <si>
    <t>198-21.6</t>
  </si>
  <si>
    <t>198-21.3</t>
  </si>
  <si>
    <t>243-21.7</t>
  </si>
  <si>
    <t>243-21.8</t>
  </si>
  <si>
    <t>187-21.6</t>
  </si>
  <si>
    <t>187-21.7</t>
  </si>
  <si>
    <t>187-21.5</t>
  </si>
  <si>
    <t>187-21.8</t>
  </si>
  <si>
    <t>187-21.4</t>
  </si>
  <si>
    <t>243-21.9</t>
  </si>
  <si>
    <t>135-21.7</t>
  </si>
  <si>
    <t>135-21.8</t>
  </si>
  <si>
    <t>135-21.6</t>
  </si>
  <si>
    <t>135-21.9</t>
  </si>
  <si>
    <t>135-21.5</t>
  </si>
  <si>
    <t>C16H30O4</t>
  </si>
  <si>
    <t>219-22</t>
  </si>
  <si>
    <t>C26H38O4</t>
  </si>
  <si>
    <t>219-22.1</t>
  </si>
  <si>
    <t>219-22.2</t>
  </si>
  <si>
    <t>219-22.3</t>
  </si>
  <si>
    <t>219-21.9</t>
  </si>
  <si>
    <t>150-22.2</t>
  </si>
  <si>
    <t>150-22.3</t>
  </si>
  <si>
    <t>150-22.1</t>
  </si>
  <si>
    <t>150-22.4</t>
  </si>
  <si>
    <t>150-22</t>
  </si>
  <si>
    <t>C13H9NO2</t>
  </si>
  <si>
    <t>149-22.6</t>
  </si>
  <si>
    <t>85-22.3</t>
  </si>
  <si>
    <t>154-22.5</t>
  </si>
  <si>
    <t>121-22.8</t>
  </si>
  <si>
    <t>121-22.9</t>
  </si>
  <si>
    <t>121-22.7</t>
  </si>
  <si>
    <t>121-22.6</t>
  </si>
  <si>
    <t>92-22.9</t>
  </si>
  <si>
    <t>1678-25-7</t>
  </si>
  <si>
    <t>Benzenesulfonanilide</t>
  </si>
  <si>
    <t>C12H11NO2S</t>
  </si>
  <si>
    <t>92-23</t>
  </si>
  <si>
    <t>92-22.8</t>
  </si>
  <si>
    <t>92-23.1</t>
  </si>
  <si>
    <t>92-22.7</t>
  </si>
  <si>
    <t>200-23.1</t>
  </si>
  <si>
    <t>200-23.2</t>
  </si>
  <si>
    <t>200-23</t>
  </si>
  <si>
    <t>200-23.3</t>
  </si>
  <si>
    <t>200-22.9</t>
  </si>
  <si>
    <t>124-23.2</t>
  </si>
  <si>
    <t>71-23.1</t>
  </si>
  <si>
    <t>225-23.9</t>
  </si>
  <si>
    <t>225-24</t>
  </si>
  <si>
    <t>225-23.8</t>
  </si>
  <si>
    <t>225-24.1</t>
  </si>
  <si>
    <t>225-23.7</t>
  </si>
  <si>
    <t>240-24.2</t>
  </si>
  <si>
    <t>240-24.3</t>
  </si>
  <si>
    <t>240-24.1</t>
  </si>
  <si>
    <t>240-24.4</t>
  </si>
  <si>
    <t>240-24</t>
  </si>
  <si>
    <t>214-24.3</t>
  </si>
  <si>
    <t>Diclofenac -H2O                    P1344</t>
  </si>
  <si>
    <t>C14H9Cl2NO</t>
  </si>
  <si>
    <t>214-24.4</t>
  </si>
  <si>
    <t>214-24.2</t>
  </si>
  <si>
    <t>214-24.5</t>
  </si>
  <si>
    <t>214-24.1</t>
  </si>
  <si>
    <t>257-24.4</t>
  </si>
  <si>
    <t>257-24.5</t>
  </si>
  <si>
    <t>257-24.3</t>
  </si>
  <si>
    <t>257-24.6</t>
  </si>
  <si>
    <t>257-24.2</t>
  </si>
  <si>
    <t>177-24.6</t>
  </si>
  <si>
    <t>177-24.5</t>
  </si>
  <si>
    <t>257-24.7</t>
  </si>
  <si>
    <t>257-24.8</t>
  </si>
  <si>
    <t>257-24.9</t>
  </si>
  <si>
    <t>257-25</t>
  </si>
  <si>
    <t>37148-65-5</t>
  </si>
  <si>
    <t>Benzeneacetic acid, .alpha.,3,4-tris[(trimethylsilyl)oxy]-, trimethylsilyl ester</t>
  </si>
  <si>
    <t>C20H40O5Si4</t>
  </si>
  <si>
    <t>13674-87-8</t>
  </si>
  <si>
    <t>Tris(1,3-dichloroisopropyl)phosphate</t>
  </si>
  <si>
    <t>C9H15Cl6O4P</t>
  </si>
  <si>
    <t>193-26</t>
  </si>
  <si>
    <t>193-25.9</t>
  </si>
  <si>
    <t>193-25.8</t>
  </si>
  <si>
    <t>99-25.9</t>
  </si>
  <si>
    <t>180-26.8</t>
  </si>
  <si>
    <t>28721-07-5</t>
  </si>
  <si>
    <t>Oxcarbazepine</t>
  </si>
  <si>
    <t>180-26.7</t>
  </si>
  <si>
    <t>180-26.6</t>
  </si>
  <si>
    <t>207-26.9</t>
  </si>
  <si>
    <t>68002-20-0</t>
  </si>
  <si>
    <t>Hexa(methoxymethyl)melamine</t>
  </si>
  <si>
    <t>C15H30N6O6</t>
  </si>
  <si>
    <t>83-4.6</t>
  </si>
  <si>
    <t>104-6.1</t>
  </si>
  <si>
    <t>C18H20</t>
  </si>
  <si>
    <t>C9H12</t>
  </si>
  <si>
    <t>126-14.3</t>
  </si>
  <si>
    <t>135-14.3</t>
  </si>
  <si>
    <t>124-15.2</t>
  </si>
  <si>
    <t>124-15.3</t>
  </si>
  <si>
    <t>124-15.1</t>
  </si>
  <si>
    <t>124-15.4</t>
  </si>
  <si>
    <t>135-16.8</t>
  </si>
  <si>
    <t>C10H14O</t>
  </si>
  <si>
    <t>135-16.9</t>
  </si>
  <si>
    <t>135-17</t>
  </si>
  <si>
    <t>116-17</t>
  </si>
  <si>
    <t>116-17.1</t>
  </si>
  <si>
    <t>116-17.2</t>
  </si>
  <si>
    <t>105-17.3</t>
  </si>
  <si>
    <t>66-17.8</t>
  </si>
  <si>
    <t>66-17.6</t>
  </si>
  <si>
    <t>121-18.1</t>
  </si>
  <si>
    <t>121-18.2</t>
  </si>
  <si>
    <t>121-18</t>
  </si>
  <si>
    <t>121-18.3</t>
  </si>
  <si>
    <t>121-17.9</t>
  </si>
  <si>
    <t>189-18.5</t>
  </si>
  <si>
    <t>189-18.6</t>
  </si>
  <si>
    <t>189-18.4</t>
  </si>
  <si>
    <t>189-18.7</t>
  </si>
  <si>
    <t>189-18.3</t>
  </si>
  <si>
    <t>150-18.7</t>
  </si>
  <si>
    <t>150-18.9</t>
  </si>
  <si>
    <t>153-19</t>
  </si>
  <si>
    <t>153-18.9</t>
  </si>
  <si>
    <t>153-18.8</t>
  </si>
  <si>
    <t>C11H26O2Si</t>
  </si>
  <si>
    <t>C13H11N</t>
  </si>
  <si>
    <t>73-20.6</t>
  </si>
  <si>
    <t>73-20.7</t>
  </si>
  <si>
    <t>73-20.8</t>
  </si>
  <si>
    <t>C17H28</t>
  </si>
  <si>
    <t>119-21.5</t>
  </si>
  <si>
    <t>86-21.5</t>
  </si>
  <si>
    <t>86-21.6</t>
  </si>
  <si>
    <t>86-21.4</t>
  </si>
  <si>
    <t>86-21.7</t>
  </si>
  <si>
    <t>86-21.3</t>
  </si>
  <si>
    <t>121-21.5</t>
  </si>
  <si>
    <t>121-21.4</t>
  </si>
  <si>
    <t>1000323-92-5</t>
  </si>
  <si>
    <t>Terephthalic acid, butyl tridec-2-yn-1-yl ester</t>
  </si>
  <si>
    <t>C25H36O4</t>
  </si>
  <si>
    <t>C11H11N</t>
  </si>
  <si>
    <t>229-22.2</t>
  </si>
  <si>
    <t>229-22.3</t>
  </si>
  <si>
    <t>229-22.1</t>
  </si>
  <si>
    <t>229-22.4</t>
  </si>
  <si>
    <t>355-23.7</t>
  </si>
  <si>
    <t>355-23.8</t>
  </si>
  <si>
    <t>355-23.6</t>
  </si>
  <si>
    <t>355-23.9</t>
  </si>
  <si>
    <t>58-23.8</t>
  </si>
  <si>
    <t>15362-40-0</t>
  </si>
  <si>
    <t>2H-Indol-2-one, 1-(2,6-dichlorophenyl)-1,3-dihydro-</t>
  </si>
  <si>
    <t>93999-18-9</t>
  </si>
  <si>
    <t>1,2-Bis(3,5,5-trimethyl-2-cyclohexenylidene)hydrazine</t>
  </si>
  <si>
    <t>C18H28N2</t>
  </si>
  <si>
    <t>195-25.3</t>
  </si>
  <si>
    <t>195-25.4</t>
  </si>
  <si>
    <t>195-25.2</t>
  </si>
  <si>
    <t>195-25.5</t>
  </si>
  <si>
    <t>282-25.8</t>
  </si>
  <si>
    <t>282-25.9</t>
  </si>
  <si>
    <t>282-25.7</t>
  </si>
  <si>
    <t>282-26</t>
  </si>
  <si>
    <t>282-25.6</t>
  </si>
  <si>
    <t>131-26.5</t>
  </si>
  <si>
    <t>582-60-5</t>
  </si>
  <si>
    <t>1H-Benzimidazole, 5,6-dimethyl-</t>
  </si>
  <si>
    <t>131-26.6</t>
  </si>
  <si>
    <t>131-26.4</t>
  </si>
  <si>
    <t>131-26.7</t>
  </si>
  <si>
    <t>147-27.5</t>
  </si>
  <si>
    <t>147-27.6</t>
  </si>
  <si>
    <t>147-27.4</t>
  </si>
  <si>
    <t>147-27.7</t>
  </si>
  <si>
    <t>221-28.6</t>
  </si>
  <si>
    <t>221-28.7</t>
  </si>
  <si>
    <t>221-28.5</t>
  </si>
  <si>
    <t>221-28.8</t>
  </si>
  <si>
    <t>Heptasiloxane, hexadecamethyl-</t>
  </si>
  <si>
    <t>C12H20O2</t>
  </si>
  <si>
    <t>C7H10N2</t>
  </si>
  <si>
    <t>C11H13NO2</t>
  </si>
  <si>
    <t>1000143-27-1</t>
  </si>
  <si>
    <t>(E)-4-Hydroxy-2-methyl-pent-2-enoic acid</t>
  </si>
  <si>
    <t>101-48-4</t>
  </si>
  <si>
    <t>C10H14O2</t>
  </si>
  <si>
    <t>C19H20O4</t>
  </si>
  <si>
    <t>C10H10O2</t>
  </si>
  <si>
    <t>5470-49-5</t>
  </si>
  <si>
    <t>4-Aminophenyl methyl sufhone</t>
  </si>
  <si>
    <t>56052-35-8</t>
  </si>
  <si>
    <t>Hexanamide, N-(2,6-dimethylphenyl)-</t>
  </si>
  <si>
    <t>C10H14</t>
  </si>
  <si>
    <t>C9H13NO2S</t>
  </si>
  <si>
    <t>1000339-09-9</t>
  </si>
  <si>
    <t>Benzamide, 3-methyl-N-methallyl-</t>
  </si>
  <si>
    <t>C12H15NO</t>
  </si>
  <si>
    <t>C16H26O2</t>
  </si>
  <si>
    <t>295-65-8</t>
  </si>
  <si>
    <t>Cyclohexadecane                    P1017</t>
  </si>
  <si>
    <t>1000330-77-1</t>
  </si>
  <si>
    <t>1,3-Benzenediol, o-(2-methoxybenzoyl)-o'-ethoxycarbonyl-</t>
  </si>
  <si>
    <t>C17H16O6</t>
  </si>
  <si>
    <t>C18H30</t>
  </si>
  <si>
    <t>4292-19-7</t>
  </si>
  <si>
    <t>Dodecane, 1-iodo-</t>
  </si>
  <si>
    <t>C12H25I</t>
  </si>
  <si>
    <t>1000364-74-6</t>
  </si>
  <si>
    <t>2-Thiobarbituric acid, tris(tert-butyldimethylsilyl) deriv.</t>
  </si>
  <si>
    <t>C22H46N2O2SSi3</t>
  </si>
  <si>
    <t>1000310-34-9</t>
  </si>
  <si>
    <t>Ethylamine, N,N-dinonyl-2-(2-thiophenyl)-</t>
  </si>
  <si>
    <t>C24H45NS</t>
  </si>
  <si>
    <t>C9H18N2</t>
  </si>
  <si>
    <t>89-4.5</t>
  </si>
  <si>
    <t>C6H8N2</t>
  </si>
  <si>
    <t>106-93-4</t>
  </si>
  <si>
    <t>Ethane, 1,2-dibromo-</t>
  </si>
  <si>
    <t>C2H4Br2</t>
  </si>
  <si>
    <t>77-7.7</t>
  </si>
  <si>
    <t>77-7.8</t>
  </si>
  <si>
    <t>77-7.9</t>
  </si>
  <si>
    <t>108-95-2</t>
  </si>
  <si>
    <t>Phenol</t>
  </si>
  <si>
    <t>97-8.2</t>
  </si>
  <si>
    <t>3173-53-3</t>
  </si>
  <si>
    <t>Cyclohexane, isocyanato-</t>
  </si>
  <si>
    <t>97-8.3</t>
  </si>
  <si>
    <t>207-10.2</t>
  </si>
  <si>
    <t>207-10.3</t>
  </si>
  <si>
    <t>207-10.1</t>
  </si>
  <si>
    <t>125-10.5</t>
  </si>
  <si>
    <t>3188-00-9</t>
  </si>
  <si>
    <t>3(2H)-Furanone, dihydro-2-methyl-</t>
  </si>
  <si>
    <t>119-11.2</t>
  </si>
  <si>
    <t>23747-48-0</t>
  </si>
  <si>
    <t>6,7-Dihydro-5-methyl-5H-cyclopentapyrazine</t>
  </si>
  <si>
    <t>C8H10N2</t>
  </si>
  <si>
    <t>119-11.3</t>
  </si>
  <si>
    <t>119-11.1</t>
  </si>
  <si>
    <t>119-11.4</t>
  </si>
  <si>
    <t>119-11</t>
  </si>
  <si>
    <t>83-11.3</t>
  </si>
  <si>
    <t>133-11.9</t>
  </si>
  <si>
    <t>C12H22O</t>
  </si>
  <si>
    <t>C10H16O4</t>
  </si>
  <si>
    <t>139-12.6</t>
  </si>
  <si>
    <t>113-12.9</t>
  </si>
  <si>
    <t>83-13.1</t>
  </si>
  <si>
    <t>83-13</t>
  </si>
  <si>
    <t>129-13.3</t>
  </si>
  <si>
    <t>129-13.4</t>
  </si>
  <si>
    <t>129-13.5</t>
  </si>
  <si>
    <t>82-13.5</t>
  </si>
  <si>
    <t>18913-84-3</t>
  </si>
  <si>
    <t>Desmethyldeprenyl</t>
  </si>
  <si>
    <t>C12H15N</t>
  </si>
  <si>
    <t>82-13.4</t>
  </si>
  <si>
    <t>82-13.3</t>
  </si>
  <si>
    <t>114-13.6</t>
  </si>
  <si>
    <t>114-13.5</t>
  </si>
  <si>
    <t>141-13.7</t>
  </si>
  <si>
    <t>112-13.8</t>
  </si>
  <si>
    <t>112-14</t>
  </si>
  <si>
    <t>499-75-2</t>
  </si>
  <si>
    <t>Isopropyl-o-cresol</t>
  </si>
  <si>
    <t>85-13.8</t>
  </si>
  <si>
    <t>85-13.9</t>
  </si>
  <si>
    <t>C10H9N</t>
  </si>
  <si>
    <t>78-14.1</t>
  </si>
  <si>
    <t>79-07-2</t>
  </si>
  <si>
    <t>Acetamide, 2-chloro-</t>
  </si>
  <si>
    <t>C2H4ClNO</t>
  </si>
  <si>
    <t>C22H19N3</t>
  </si>
  <si>
    <t>153-14.5</t>
  </si>
  <si>
    <t>153-14.6</t>
  </si>
  <si>
    <t>153-14.7</t>
  </si>
  <si>
    <t>153-14.8</t>
  </si>
  <si>
    <t>153-14.4</t>
  </si>
  <si>
    <t>97-14.8</t>
  </si>
  <si>
    <t>97-14.9</t>
  </si>
  <si>
    <t>97-15</t>
  </si>
  <si>
    <t>97-15.1</t>
  </si>
  <si>
    <t>123-15.2</t>
  </si>
  <si>
    <t>127-15.2</t>
  </si>
  <si>
    <t>127-15.1</t>
  </si>
  <si>
    <t>127-15</t>
  </si>
  <si>
    <t>95-15.4</t>
  </si>
  <si>
    <t>C11H20</t>
  </si>
  <si>
    <t>107-16.2</t>
  </si>
  <si>
    <t>1999-85-5</t>
  </si>
  <si>
    <t>.alpha.,.alpha.'-Dihydroxy-m-diisopropylbenzene</t>
  </si>
  <si>
    <t>163-16.4</t>
  </si>
  <si>
    <t>163-16.5</t>
  </si>
  <si>
    <t>83-16.6</t>
  </si>
  <si>
    <t>83-16.7</t>
  </si>
  <si>
    <t>83-16.8</t>
  </si>
  <si>
    <t>83-16.9</t>
  </si>
  <si>
    <t>91-16.7</t>
  </si>
  <si>
    <t>72-17</t>
  </si>
  <si>
    <t>72-17.2</t>
  </si>
  <si>
    <t>116-17.3</t>
  </si>
  <si>
    <t>66-17.3</t>
  </si>
  <si>
    <t>66-17.4</t>
  </si>
  <si>
    <t>66-17.5</t>
  </si>
  <si>
    <t>C14H24S</t>
  </si>
  <si>
    <t>119-17.6</t>
  </si>
  <si>
    <t>119-17.7</t>
  </si>
  <si>
    <t>119-17.8</t>
  </si>
  <si>
    <t>134-62-3</t>
  </si>
  <si>
    <t>Diethyltoluamide</t>
  </si>
  <si>
    <t>119-17.9</t>
  </si>
  <si>
    <t>119-18</t>
  </si>
  <si>
    <t>171-17.9</t>
  </si>
  <si>
    <t>171-18</t>
  </si>
  <si>
    <t>171-17.8</t>
  </si>
  <si>
    <t>171-18.1</t>
  </si>
  <si>
    <t>171-17.7</t>
  </si>
  <si>
    <t>100-17.9</t>
  </si>
  <si>
    <t>100-18</t>
  </si>
  <si>
    <t>100-18.1</t>
  </si>
  <si>
    <t>100-18.2</t>
  </si>
  <si>
    <t>100-17.8</t>
  </si>
  <si>
    <t>C14H21N</t>
  </si>
  <si>
    <t>119-18.7</t>
  </si>
  <si>
    <t>119-18.8</t>
  </si>
  <si>
    <t>119-18.9</t>
  </si>
  <si>
    <t>91-18.6</t>
  </si>
  <si>
    <t>91-18.5</t>
  </si>
  <si>
    <t>152-18.9</t>
  </si>
  <si>
    <t>152-19</t>
  </si>
  <si>
    <t>152-18.8</t>
  </si>
  <si>
    <t>152-19.1</t>
  </si>
  <si>
    <t>152-18.7</t>
  </si>
  <si>
    <t>135-19.2</t>
  </si>
  <si>
    <t>135-19.3</t>
  </si>
  <si>
    <t>135-19.4</t>
  </si>
  <si>
    <t>135-19.5</t>
  </si>
  <si>
    <t>135-19.1</t>
  </si>
  <si>
    <t>81-19.3</t>
  </si>
  <si>
    <t>81-19.4</t>
  </si>
  <si>
    <t>81-19.2</t>
  </si>
  <si>
    <t>107-19.4</t>
  </si>
  <si>
    <t>107-19.5</t>
  </si>
  <si>
    <t>107-19.3</t>
  </si>
  <si>
    <t>107-19.6</t>
  </si>
  <si>
    <t>107-19.2</t>
  </si>
  <si>
    <t>137-19.7</t>
  </si>
  <si>
    <t>137-19.8</t>
  </si>
  <si>
    <t>137-19.6</t>
  </si>
  <si>
    <t>137-19.9</t>
  </si>
  <si>
    <t>137-19.5</t>
  </si>
  <si>
    <t>C14H20O3</t>
  </si>
  <si>
    <t>119-19.7</t>
  </si>
  <si>
    <t>119-19.8</t>
  </si>
  <si>
    <t>119-19.6</t>
  </si>
  <si>
    <t>119-19.9</t>
  </si>
  <si>
    <t>119-19.5</t>
  </si>
  <si>
    <t>119-20</t>
  </si>
  <si>
    <t>119-20.1</t>
  </si>
  <si>
    <t>249-19.9</t>
  </si>
  <si>
    <t>115-96-8</t>
  </si>
  <si>
    <t>Tri(2-chloroethyl) phosphate</t>
  </si>
  <si>
    <t>C6H12Cl3O4P</t>
  </si>
  <si>
    <t>249-20</t>
  </si>
  <si>
    <t>249-20.1</t>
  </si>
  <si>
    <t>249-20.2</t>
  </si>
  <si>
    <t>249-19.8</t>
  </si>
  <si>
    <t>112-92-5</t>
  </si>
  <si>
    <t>Stearyl alcohol                    P1298</t>
  </si>
  <si>
    <t>83-20.2</t>
  </si>
  <si>
    <t>141-20.2</t>
  </si>
  <si>
    <t>141-20.3</t>
  </si>
  <si>
    <t>141-20.1</t>
  </si>
  <si>
    <t>141-20.4</t>
  </si>
  <si>
    <t>141-20</t>
  </si>
  <si>
    <t>C14H13NO</t>
  </si>
  <si>
    <t>Benzothiazole, 2-(methylthio)-</t>
  </si>
  <si>
    <t>121-20.6</t>
  </si>
  <si>
    <t>121-20.7</t>
  </si>
  <si>
    <t>121-20.5</t>
  </si>
  <si>
    <t>121-20.8</t>
  </si>
  <si>
    <t>121-20.4</t>
  </si>
  <si>
    <t>C15H26O</t>
  </si>
  <si>
    <t>185-20.8</t>
  </si>
  <si>
    <t>185-20.9</t>
  </si>
  <si>
    <t>185-20.7</t>
  </si>
  <si>
    <t>185-20.6</t>
  </si>
  <si>
    <t>205-21</t>
  </si>
  <si>
    <t>213-21.1</t>
  </si>
  <si>
    <t>213-21.2</t>
  </si>
  <si>
    <t>213-21</t>
  </si>
  <si>
    <t>180-21.2</t>
  </si>
  <si>
    <t>6740-88-1</t>
  </si>
  <si>
    <t>Ketamine                           P1097</t>
  </si>
  <si>
    <t>C13H16ClNO</t>
  </si>
  <si>
    <t>180-21.3</t>
  </si>
  <si>
    <t>180-21.4</t>
  </si>
  <si>
    <t>180-21.5</t>
  </si>
  <si>
    <t>180-21.1</t>
  </si>
  <si>
    <t>121-21.3</t>
  </si>
  <si>
    <t>121-21.2</t>
  </si>
  <si>
    <t>121-21.1</t>
  </si>
  <si>
    <t>1000339-10-5</t>
  </si>
  <si>
    <t>Benzamide, 2-methoxy-N-allyl-</t>
  </si>
  <si>
    <t>119-21.9</t>
  </si>
  <si>
    <t>119-21.8</t>
  </si>
  <si>
    <t>192-22.1</t>
  </si>
  <si>
    <t>229-22.5</t>
  </si>
  <si>
    <t>205-22.5</t>
  </si>
  <si>
    <t>129-22.3</t>
  </si>
  <si>
    <t>C14H14N2</t>
  </si>
  <si>
    <t>82-22.5</t>
  </si>
  <si>
    <t>82-22.6</t>
  </si>
  <si>
    <t>273-25.1</t>
  </si>
  <si>
    <t>273-25.2</t>
  </si>
  <si>
    <t>273-25.3</t>
  </si>
  <si>
    <t>273-25</t>
  </si>
  <si>
    <t>195-25.6</t>
  </si>
  <si>
    <t>99-25.7</t>
  </si>
  <si>
    <t>99-25.8</t>
  </si>
  <si>
    <t>99-25.6</t>
  </si>
  <si>
    <t>99-25.5</t>
  </si>
  <si>
    <t>123-26.2</t>
  </si>
  <si>
    <t>262-26.2</t>
  </si>
  <si>
    <t>131-26.8</t>
  </si>
  <si>
    <t>209-26.8</t>
  </si>
  <si>
    <t>163-26.9</t>
  </si>
  <si>
    <t>C18H15OP</t>
  </si>
  <si>
    <t>277-27.5</t>
  </si>
  <si>
    <t>C4H8N4</t>
  </si>
  <si>
    <t>17432-97-2</t>
  </si>
  <si>
    <t>2,4(1H,3H)-Pyrimidinedione, 5-(1,1-dimethylethyl)-</t>
  </si>
  <si>
    <t>C14H20O2</t>
  </si>
  <si>
    <t>19687-22-0</t>
  </si>
  <si>
    <t>2,4,6-Tris(1,1-dimethylethyl)-4-methylcyclohexa-2,5-dien-1-one</t>
  </si>
  <si>
    <t>C19H32O</t>
  </si>
  <si>
    <t>48148-85-2</t>
  </si>
  <si>
    <t>2,4,7,8-Tetramethyl-1,5-benzodiazepine</t>
  </si>
  <si>
    <t>19780-84-8</t>
  </si>
  <si>
    <t>5-Hexyn-3-ol</t>
  </si>
  <si>
    <t>91-5.6</t>
  </si>
  <si>
    <t>121-8.6</t>
  </si>
  <si>
    <t>71-9.6</t>
  </si>
  <si>
    <t>85-10.2</t>
  </si>
  <si>
    <t>140-11</t>
  </si>
  <si>
    <t>70-12.8</t>
  </si>
  <si>
    <t>138-14.5</t>
  </si>
  <si>
    <t>138-14.6</t>
  </si>
  <si>
    <t>138-14.7</t>
  </si>
  <si>
    <t>138-14.8</t>
  </si>
  <si>
    <t>138-14.4</t>
  </si>
  <si>
    <t>96-15.4</t>
  </si>
  <si>
    <t>147-16</t>
  </si>
  <si>
    <t>147-15.9</t>
  </si>
  <si>
    <t>123-16.1</t>
  </si>
  <si>
    <t>123-16</t>
  </si>
  <si>
    <t>179-16</t>
  </si>
  <si>
    <t>71-16.6</t>
  </si>
  <si>
    <t>71-16.7</t>
  </si>
  <si>
    <t>71-16.8</t>
  </si>
  <si>
    <t>135-17.1</t>
  </si>
  <si>
    <t>85-19.2</t>
  </si>
  <si>
    <t>121-19.2</t>
  </si>
  <si>
    <t>121-19.3</t>
  </si>
  <si>
    <t>121-19.1</t>
  </si>
  <si>
    <t>121-19.4</t>
  </si>
  <si>
    <t>121-19</t>
  </si>
  <si>
    <t>119-21.7</t>
  </si>
  <si>
    <t>119-21.6</t>
  </si>
  <si>
    <t>59-24.7</t>
  </si>
  <si>
    <t>59-24.8</t>
  </si>
  <si>
    <t>59-24.6</t>
  </si>
  <si>
    <t>59-24.9</t>
  </si>
  <si>
    <t>59-24.5</t>
  </si>
  <si>
    <t>147-26.4</t>
  </si>
  <si>
    <t>5910-89-4</t>
  </si>
  <si>
    <t>Pyrazine, 2,3-dimethyl-</t>
  </si>
  <si>
    <t>108-6.6</t>
  </si>
  <si>
    <t>108-6.7</t>
  </si>
  <si>
    <t>C14H11FO2</t>
  </si>
  <si>
    <t>C8H11N</t>
  </si>
  <si>
    <t>106-7.3</t>
  </si>
  <si>
    <t>282-8.4</t>
  </si>
  <si>
    <t>282-8.5</t>
  </si>
  <si>
    <t>282-8.6</t>
  </si>
  <si>
    <t>282-8.7</t>
  </si>
  <si>
    <t>282-8.3</t>
  </si>
  <si>
    <t>125-10.6</t>
  </si>
  <si>
    <t>4282-42-2</t>
  </si>
  <si>
    <t>Nonane, 1-iodo-</t>
  </si>
  <si>
    <t>C9H19I</t>
  </si>
  <si>
    <t>665-46-3</t>
  </si>
  <si>
    <t>Tetraethyl ammonium fluoride</t>
  </si>
  <si>
    <t>C8H20FN</t>
  </si>
  <si>
    <t>372-31-6</t>
  </si>
  <si>
    <t>Butanoic acid, 4,4,4-trifluoro-3-oxo-, ethyl ester</t>
  </si>
  <si>
    <t>C6H7F3O3</t>
  </si>
  <si>
    <t>C4H7N5O</t>
  </si>
  <si>
    <t>82-13</t>
  </si>
  <si>
    <t>82-13.1</t>
  </si>
  <si>
    <t>82-12.9</t>
  </si>
  <si>
    <t>82-12.8</t>
  </si>
  <si>
    <t>C11H16N2O3</t>
  </si>
  <si>
    <t>71-14.3</t>
  </si>
  <si>
    <t>107-16.8</t>
  </si>
  <si>
    <t>107-16.9</t>
  </si>
  <si>
    <t>107-17</t>
  </si>
  <si>
    <t>107-16.7</t>
  </si>
  <si>
    <t>24851-98-7</t>
  </si>
  <si>
    <t>Cyclopentaneacetic acid, 3-oxo-2-pentyl-, methyl ester</t>
  </si>
  <si>
    <t>C13H22O3</t>
  </si>
  <si>
    <t>135-19.6</t>
  </si>
  <si>
    <t>71-19.8</t>
  </si>
  <si>
    <t>544-76-3</t>
  </si>
  <si>
    <t>71-19.9</t>
  </si>
  <si>
    <t>71-19.7</t>
  </si>
  <si>
    <t>71-20</t>
  </si>
  <si>
    <t>71-19.6</t>
  </si>
  <si>
    <t>C10H11NO2</t>
  </si>
  <si>
    <t>82-20.5</t>
  </si>
  <si>
    <t>82-20.6</t>
  </si>
  <si>
    <t>82-20.4</t>
  </si>
  <si>
    <t>82-20.7</t>
  </si>
  <si>
    <t>82-20.3</t>
  </si>
  <si>
    <t>213-20.9</t>
  </si>
  <si>
    <t>213-20.8</t>
  </si>
  <si>
    <t>85-21.7</t>
  </si>
  <si>
    <t>85-21.8</t>
  </si>
  <si>
    <t>85-21.9</t>
  </si>
  <si>
    <t>185-21.9</t>
  </si>
  <si>
    <t>185-21.8</t>
  </si>
  <si>
    <t>107-29-9</t>
  </si>
  <si>
    <t>Acetaldoxime</t>
  </si>
  <si>
    <t>C2H5NO</t>
  </si>
  <si>
    <t>73-25.1</t>
  </si>
  <si>
    <t>73-25.2</t>
  </si>
  <si>
    <t>73-25</t>
  </si>
  <si>
    <t>73-25.3</t>
  </si>
  <si>
    <t>73-24.9</t>
  </si>
  <si>
    <t>C20H42</t>
  </si>
  <si>
    <t>70-4.3</t>
  </si>
  <si>
    <t>70-4.2</t>
  </si>
  <si>
    <t>15707-23-0</t>
  </si>
  <si>
    <t>121-8.7</t>
  </si>
  <si>
    <t>105-8.9</t>
  </si>
  <si>
    <t>105-9</t>
  </si>
  <si>
    <t>105-8.8</t>
  </si>
  <si>
    <t>105-9.1</t>
  </si>
  <si>
    <t>105-8.7</t>
  </si>
  <si>
    <t>134-9.7</t>
  </si>
  <si>
    <t>C7H10O</t>
  </si>
  <si>
    <t>90-05-1</t>
  </si>
  <si>
    <t>Phenol, 2-methoxy-</t>
  </si>
  <si>
    <t>C7H8O2</t>
  </si>
  <si>
    <t>124-19-6</t>
  </si>
  <si>
    <t>Nonanal</t>
  </si>
  <si>
    <t>19424-15-8</t>
  </si>
  <si>
    <t>3-Pyridinecarbonitrile, 1,4-dihydro-1-methyl-</t>
  </si>
  <si>
    <t>95-11.6</t>
  </si>
  <si>
    <t>57-13.5</t>
  </si>
  <si>
    <t>57-13.9</t>
  </si>
  <si>
    <t>57-14</t>
  </si>
  <si>
    <t>57-13.7</t>
  </si>
  <si>
    <t>2550-26-7</t>
  </si>
  <si>
    <t>2-Butanone, 4-phenyl-</t>
  </si>
  <si>
    <t>C9H12N2O2</t>
  </si>
  <si>
    <t>85-14.8</t>
  </si>
  <si>
    <t>85-14.9</t>
  </si>
  <si>
    <t>85-15</t>
  </si>
  <si>
    <t>71-14.8</t>
  </si>
  <si>
    <t>83-15.2</t>
  </si>
  <si>
    <t>83-15.3</t>
  </si>
  <si>
    <t>147-15.8</t>
  </si>
  <si>
    <t>147-15.7</t>
  </si>
  <si>
    <t>147-15.6</t>
  </si>
  <si>
    <t>C13H29N</t>
  </si>
  <si>
    <t>78-15.7</t>
  </si>
  <si>
    <t>109-16.4</t>
  </si>
  <si>
    <t>109-16.3</t>
  </si>
  <si>
    <t>107-16.6</t>
  </si>
  <si>
    <t>91-17.2</t>
  </si>
  <si>
    <t>91-17.3</t>
  </si>
  <si>
    <t>91-17.1</t>
  </si>
  <si>
    <t>91-17.4</t>
  </si>
  <si>
    <t>91-17</t>
  </si>
  <si>
    <t>C19H36O2</t>
  </si>
  <si>
    <t>91-17.5</t>
  </si>
  <si>
    <t>Gabapentin -H2O                     P618</t>
  </si>
  <si>
    <t>C9H15NO</t>
  </si>
  <si>
    <t>153-17.8</t>
  </si>
  <si>
    <t>153-17.9</t>
  </si>
  <si>
    <t>Benzamide, N,N-diethyl-4-methyl-</t>
  </si>
  <si>
    <t>80-39-7</t>
  </si>
  <si>
    <t>Benzenesulfonamide, N-ethyl-4-methyl-</t>
  </si>
  <si>
    <t>124-18.8</t>
  </si>
  <si>
    <t>124-18.9</t>
  </si>
  <si>
    <t>124-18.7</t>
  </si>
  <si>
    <t>124-19</t>
  </si>
  <si>
    <t>124-18.6</t>
  </si>
  <si>
    <t>171-18.8</t>
  </si>
  <si>
    <t>7570-22-1</t>
  </si>
  <si>
    <t>Silane, (iodomethyl)-</t>
  </si>
  <si>
    <t>CH5ISi</t>
  </si>
  <si>
    <t>171-18.9</t>
  </si>
  <si>
    <t>171-18.7</t>
  </si>
  <si>
    <t>171-19</t>
  </si>
  <si>
    <t>C14H26O4</t>
  </si>
  <si>
    <t>129-18.9</t>
  </si>
  <si>
    <t>129-18.8</t>
  </si>
  <si>
    <t>197-19.6</t>
  </si>
  <si>
    <t>197-19.7</t>
  </si>
  <si>
    <t>197-19.5</t>
  </si>
  <si>
    <t>197-19.4</t>
  </si>
  <si>
    <t>91-19.8</t>
  </si>
  <si>
    <t>91-19.9</t>
  </si>
  <si>
    <t>1000353-62-3</t>
  </si>
  <si>
    <t>Adipic acid, butyl 3-hexyl ester</t>
  </si>
  <si>
    <t>129-20</t>
  </si>
  <si>
    <t>129-19.8</t>
  </si>
  <si>
    <t>129-20.1</t>
  </si>
  <si>
    <t>10394-54-4</t>
  </si>
  <si>
    <t>Anthracene, 9,10-dihydro-9-(1-methylpropyl)-</t>
  </si>
  <si>
    <t>1000351-69-1</t>
  </si>
  <si>
    <t>2-Pyrrolidinone, 1-(4-amino-3,5-dimethylphenyl)-</t>
  </si>
  <si>
    <t>121-20.9</t>
  </si>
  <si>
    <t>5736-85-6</t>
  </si>
  <si>
    <t>4-Propoxybenzaldehyde</t>
  </si>
  <si>
    <t>121-21</t>
  </si>
  <si>
    <t>188-21.4</t>
  </si>
  <si>
    <t>188-21.5</t>
  </si>
  <si>
    <t>188-21.3</t>
  </si>
  <si>
    <t>188-21.6</t>
  </si>
  <si>
    <t>112-21.4</t>
  </si>
  <si>
    <t>74-21.7</t>
  </si>
  <si>
    <t>C17H34O2</t>
  </si>
  <si>
    <t>74-21.8</t>
  </si>
  <si>
    <t>74-21.6</t>
  </si>
  <si>
    <t>74-21.9</t>
  </si>
  <si>
    <t>74-21.5</t>
  </si>
  <si>
    <t>108342-25-2</t>
  </si>
  <si>
    <t>(2S,6R,7S,8E)-(+)-2,7-Epoxy-4,8-megastigmadiene</t>
  </si>
  <si>
    <t>C6H14N2</t>
  </si>
  <si>
    <t>532-03-6</t>
  </si>
  <si>
    <t>Methocarbamol</t>
  </si>
  <si>
    <t>C11H15NO5</t>
  </si>
  <si>
    <t>97-23.3</t>
  </si>
  <si>
    <t>97-23.4</t>
  </si>
  <si>
    <t>97-23.2</t>
  </si>
  <si>
    <t>97-23.1</t>
  </si>
  <si>
    <t>54699-35-3</t>
  </si>
  <si>
    <t>1,2,4-Benzenetricarboxylic acid, 1,2-dimethyl ester</t>
  </si>
  <si>
    <t>C11H10O6</t>
  </si>
  <si>
    <t>83-24.3</t>
  </si>
  <si>
    <t>149-25.1</t>
  </si>
  <si>
    <t>149-25.2</t>
  </si>
  <si>
    <t>149-25</t>
  </si>
  <si>
    <t>149-25.3</t>
  </si>
  <si>
    <t>149-24.9</t>
  </si>
  <si>
    <t>210-25.2</t>
  </si>
  <si>
    <t>210-25.3</t>
  </si>
  <si>
    <t>210-25.4</t>
  </si>
  <si>
    <t>210-25.5</t>
  </si>
  <si>
    <t>210-25.1</t>
  </si>
  <si>
    <t>56-25.3</t>
  </si>
  <si>
    <t>83-07-8</t>
  </si>
  <si>
    <t>Ampyrone</t>
  </si>
  <si>
    <t>C11H13N3O</t>
  </si>
  <si>
    <t>56-25.4</t>
  </si>
  <si>
    <t>56-25.2</t>
  </si>
  <si>
    <t>56-25.5</t>
  </si>
  <si>
    <t>94-27.1</t>
  </si>
  <si>
    <t>94-26.8</t>
  </si>
  <si>
    <t>193-27.1</t>
  </si>
  <si>
    <t>29331-92-8</t>
  </si>
  <si>
    <t>10,11-Dihydro-10-hydroxycarbamazepine</t>
  </si>
  <si>
    <t>193-27.2</t>
  </si>
  <si>
    <t>193-27</t>
  </si>
  <si>
    <t>193-27.3</t>
  </si>
  <si>
    <t>193-26.9</t>
  </si>
  <si>
    <t>94-27.5</t>
  </si>
  <si>
    <t>94-27.6</t>
  </si>
  <si>
    <t>94-27.7</t>
  </si>
  <si>
    <t>266-28.1</t>
  </si>
  <si>
    <t>266-28.2</t>
  </si>
  <si>
    <t>266-28.3</t>
  </si>
  <si>
    <t>266-28.4</t>
  </si>
  <si>
    <t>266-28</t>
  </si>
  <si>
    <t>207-4.4</t>
  </si>
  <si>
    <t>77-7.3</t>
  </si>
  <si>
    <t>Bemerkung</t>
  </si>
  <si>
    <t>Flächen%</t>
  </si>
  <si>
    <t>93-4.2</t>
  </si>
  <si>
    <t>93-4.3</t>
  </si>
  <si>
    <t>C6H10O4</t>
  </si>
  <si>
    <t>98-5.7</t>
  </si>
  <si>
    <t>98-5.8</t>
  </si>
  <si>
    <t>C5H6O2</t>
  </si>
  <si>
    <t>C9H14O</t>
  </si>
  <si>
    <t>83-9.1</t>
  </si>
  <si>
    <t>83-9.2</t>
  </si>
  <si>
    <t>83-9</t>
  </si>
  <si>
    <t>C8H17N</t>
  </si>
  <si>
    <t>207-10</t>
  </si>
  <si>
    <t>121-10.1</t>
  </si>
  <si>
    <t>121-10.2</t>
  </si>
  <si>
    <t>121-10.3</t>
  </si>
  <si>
    <t>121-10.4</t>
  </si>
  <si>
    <t>121-10</t>
  </si>
  <si>
    <t>83-10.3</t>
  </si>
  <si>
    <t>20633-03-8</t>
  </si>
  <si>
    <t>3,4-Hexanedione, 2,2,5-trimethyl-</t>
  </si>
  <si>
    <t>99-10.8</t>
  </si>
  <si>
    <t>C7H12O</t>
  </si>
  <si>
    <t>1687-53-2</t>
  </si>
  <si>
    <t>5-Amino-2-methoxyphenol</t>
  </si>
  <si>
    <t>C5H10N2</t>
  </si>
  <si>
    <t>83-12.9</t>
  </si>
  <si>
    <t>83-12.8</t>
  </si>
  <si>
    <t>146-13.2</t>
  </si>
  <si>
    <t>146-13.3</t>
  </si>
  <si>
    <t>146-13.4</t>
  </si>
  <si>
    <t>146-13.5</t>
  </si>
  <si>
    <t>146-13.1</t>
  </si>
  <si>
    <t>146-13.6</t>
  </si>
  <si>
    <t>146-13.7</t>
  </si>
  <si>
    <t>146-13.8</t>
  </si>
  <si>
    <t>97-16.9</t>
  </si>
  <si>
    <t>C9H11NO2</t>
  </si>
  <si>
    <t>71-18.2</t>
  </si>
  <si>
    <t>169-18.5</t>
  </si>
  <si>
    <t>71-19.1</t>
  </si>
  <si>
    <t>71-19.2</t>
  </si>
  <si>
    <t>71-19.3</t>
  </si>
  <si>
    <t>71-19.4</t>
  </si>
  <si>
    <t>71-19.5</t>
  </si>
  <si>
    <t>C12H14N2O2</t>
  </si>
  <si>
    <t>71-21.6</t>
  </si>
  <si>
    <t>71-21.7</t>
  </si>
  <si>
    <t>71-21.8</t>
  </si>
  <si>
    <t>71-21.9</t>
  </si>
  <si>
    <t>71-21.5</t>
  </si>
  <si>
    <t>148-21.8</t>
  </si>
  <si>
    <t>148-21.9</t>
  </si>
  <si>
    <t>148-21.7</t>
  </si>
  <si>
    <t>148-22</t>
  </si>
  <si>
    <t>148-21.6</t>
  </si>
  <si>
    <t>85-22.1</t>
  </si>
  <si>
    <t>85-22.2</t>
  </si>
  <si>
    <t>205-22.7</t>
  </si>
  <si>
    <t>205-22.8</t>
  </si>
  <si>
    <t>205-22.6</t>
  </si>
  <si>
    <t>205-22.9</t>
  </si>
  <si>
    <t>208-23.6</t>
  </si>
  <si>
    <t>208-23.7</t>
  </si>
  <si>
    <t>208-23.5</t>
  </si>
  <si>
    <t>208-23.8</t>
  </si>
  <si>
    <t>208-23.4</t>
  </si>
  <si>
    <t>111-23.9</t>
  </si>
  <si>
    <t>111-24</t>
  </si>
  <si>
    <t>111-23.8</t>
  </si>
  <si>
    <t>71-24.5</t>
  </si>
  <si>
    <t>71-24.6</t>
  </si>
  <si>
    <t>95-26</t>
  </si>
  <si>
    <t>95-26.1</t>
  </si>
  <si>
    <t>95-26.2</t>
  </si>
  <si>
    <t>95-25.9</t>
  </si>
  <si>
    <t>147-26.3</t>
  </si>
  <si>
    <t>147-26.5</t>
  </si>
  <si>
    <t>147-26.6</t>
  </si>
  <si>
    <t>147-26.2</t>
  </si>
  <si>
    <t>105-27</t>
  </si>
  <si>
    <t>73-27.5</t>
  </si>
  <si>
    <t>73-27.6</t>
  </si>
  <si>
    <t>73-27.4</t>
  </si>
  <si>
    <t>73-27.7</t>
  </si>
  <si>
    <t>147-28.6</t>
  </si>
  <si>
    <t>147-28.7</t>
  </si>
  <si>
    <t>147-28.5</t>
  </si>
  <si>
    <t>147-28.8</t>
  </si>
  <si>
    <t>147-28.4</t>
  </si>
  <si>
    <t>70-4.1</t>
  </si>
  <si>
    <t>207-4.3</t>
  </si>
  <si>
    <t>77-5.9</t>
  </si>
  <si>
    <t>57-6</t>
  </si>
  <si>
    <t>193-7.7</t>
  </si>
  <si>
    <t>57-8.2</t>
  </si>
  <si>
    <t>C22H46</t>
  </si>
  <si>
    <t>85-10.3</t>
  </si>
  <si>
    <t>C8H10N2O</t>
  </si>
  <si>
    <t>96-76-4</t>
  </si>
  <si>
    <t>2,4-Di-tert-butylphenol</t>
  </si>
  <si>
    <t>99-16.7</t>
  </si>
  <si>
    <t>163-16.9</t>
  </si>
  <si>
    <t>163-17</t>
  </si>
  <si>
    <t>163-17.1</t>
  </si>
  <si>
    <t>163-16.8</t>
  </si>
  <si>
    <t>4971-56-6</t>
  </si>
  <si>
    <t>2,4(3H,5H)-Furandione</t>
  </si>
  <si>
    <t>C4H4O3</t>
  </si>
  <si>
    <t>188-18</t>
  </si>
  <si>
    <t>188-18.1</t>
  </si>
  <si>
    <t>188-17.9</t>
  </si>
  <si>
    <t>188-18.2</t>
  </si>
  <si>
    <t>188-17.8</t>
  </si>
  <si>
    <t>C6H7NO2S</t>
  </si>
  <si>
    <t>249-18.8</t>
  </si>
  <si>
    <t>249-18.9</t>
  </si>
  <si>
    <t>249-18.7</t>
  </si>
  <si>
    <t>249-19</t>
  </si>
  <si>
    <t>249-18.6</t>
  </si>
  <si>
    <t>85-19.1</t>
  </si>
  <si>
    <t>85-19.3</t>
  </si>
  <si>
    <t>194-19.7</t>
  </si>
  <si>
    <t>194-19.8</t>
  </si>
  <si>
    <t>194-19.5</t>
  </si>
  <si>
    <t>2167-51-3</t>
  </si>
  <si>
    <t>4,4'-((p-Phenylene)diisopropylidene)diphenol</t>
  </si>
  <si>
    <t>C24H26O2</t>
  </si>
  <si>
    <t>C4H5N3O</t>
  </si>
  <si>
    <t>Hexadecane</t>
  </si>
  <si>
    <t>97-21.2</t>
  </si>
  <si>
    <t>82-22.7</t>
  </si>
  <si>
    <t>82-22.8</t>
  </si>
  <si>
    <t>82-22.9</t>
  </si>
  <si>
    <t>114-23.8</t>
  </si>
  <si>
    <t>114-23.9</t>
  </si>
  <si>
    <t>114-24</t>
  </si>
  <si>
    <t>114-23.7</t>
  </si>
  <si>
    <t>149-26</t>
  </si>
  <si>
    <t>149-26.1</t>
  </si>
  <si>
    <t>149-25.7</t>
  </si>
  <si>
    <t>1000268-71-2</t>
  </si>
  <si>
    <t>Thiophene-3-carbonitrile, 4-(4-chlorophenyl)-2-dimethylamino-</t>
  </si>
  <si>
    <t>C13H11ClN2S</t>
  </si>
  <si>
    <t>C18H18O4</t>
  </si>
  <si>
    <t>249-28.5</t>
  </si>
  <si>
    <t>C4H4N2O2</t>
  </si>
  <si>
    <t>Carbamothioic acid, dimethyl-, S-methyl ester</t>
  </si>
  <si>
    <t>C4H9NOS</t>
  </si>
  <si>
    <t>C15H14O2</t>
  </si>
  <si>
    <t>163-16.7</t>
  </si>
  <si>
    <t>C6H10N2O</t>
  </si>
  <si>
    <t>C11H9NO3</t>
  </si>
  <si>
    <t>m-Xylene</t>
  </si>
  <si>
    <t>C14H28O2</t>
  </si>
  <si>
    <t>Benzene, (2,2-dimethoxyethyl)-</t>
  </si>
  <si>
    <t>13779-41-4</t>
  </si>
  <si>
    <t>Difluorophosphoric acid</t>
  </si>
  <si>
    <t>F2HO2P</t>
  </si>
  <si>
    <t>3435-51-6</t>
  </si>
  <si>
    <t>Benzonitrile, 4-ethenyl-</t>
  </si>
  <si>
    <t>C8H14O</t>
  </si>
  <si>
    <t>1620-98-0</t>
  </si>
  <si>
    <t>3,5-di-tert-Butyl-4-hydroxybenzaldehyde</t>
  </si>
  <si>
    <t>84-69-5</t>
  </si>
  <si>
    <t>Diisobutyl phthalate</t>
  </si>
  <si>
    <t>C7H14N2</t>
  </si>
  <si>
    <t>3212-67-7</t>
  </si>
  <si>
    <t>2-Hydroxy-2,4-dimethyl-3-pentanone</t>
  </si>
  <si>
    <t>1000162-69-2</t>
  </si>
  <si>
    <t>4-Phosphaspiro[2.4]hept-5-ene, 4-oxo-4,5,6-triphenyl-</t>
  </si>
  <si>
    <t>C24H21OP</t>
  </si>
  <si>
    <t>629-97-0</t>
  </si>
  <si>
    <t>Docosane</t>
  </si>
  <si>
    <t>C16H16O4</t>
  </si>
  <si>
    <t>26535-37-5</t>
  </si>
  <si>
    <t>2H,8H-Benzo[1,2-b:5,4-b']dipyran-10-propanol, 5-methoxy-2,2,8,8-tetramethyl-</t>
  </si>
  <si>
    <t>C20H26O4</t>
  </si>
  <si>
    <t>1000314-58-1</t>
  </si>
  <si>
    <t>Carbonic acid, octadecyl phenyl ester</t>
  </si>
  <si>
    <t>C25H42O3</t>
  </si>
  <si>
    <t>1120-21-4</t>
  </si>
  <si>
    <t>Undecane</t>
  </si>
  <si>
    <t>930-33-6</t>
  </si>
  <si>
    <t>3H-1,2,4-Triazol-3-one, 1,2-dihydro-</t>
  </si>
  <si>
    <t>C2H3N3O</t>
  </si>
  <si>
    <t>445-27-2</t>
  </si>
  <si>
    <t>o-Fluoroacetophenone</t>
  </si>
  <si>
    <t>C8H7FO</t>
  </si>
  <si>
    <t>15869-94-0</t>
  </si>
  <si>
    <t>Octane, 3,6-dimethyl-</t>
  </si>
  <si>
    <t>1000329-36-0</t>
  </si>
  <si>
    <t>Alanine, N-methyl-n-propargyloxycarbonyl-, heptyl ester</t>
  </si>
  <si>
    <t>C15H25NO4</t>
  </si>
  <si>
    <t>C10H21N</t>
  </si>
  <si>
    <t>5830-30-8</t>
  </si>
  <si>
    <t>N,N-Dimethylhexanamide</t>
  </si>
  <si>
    <t>C11H22O2</t>
  </si>
  <si>
    <t>110-27-0</t>
  </si>
  <si>
    <t>Isopropyl tetradecanoate</t>
  </si>
  <si>
    <t>1000283-56-8</t>
  </si>
  <si>
    <t>4-Methyl-2,4-bis(4'-trimethylsilyloxyphenyl)pentene-1</t>
  </si>
  <si>
    <t>C24H36O2Si2</t>
  </si>
  <si>
    <t>1000190-25-3</t>
  </si>
  <si>
    <t>2-t-Butyl-1-methanesulfonyl-3-methyl-imidazolidin-4-one</t>
  </si>
  <si>
    <t>C9H18N2O3S</t>
  </si>
  <si>
    <t>1000314-57-0</t>
  </si>
  <si>
    <t>Carbonic acid, isohexyl phenyl ester</t>
  </si>
  <si>
    <t>1000314-58-0</t>
  </si>
  <si>
    <t>Carbonic acid, hexadecyl phenyl ester</t>
  </si>
  <si>
    <t>C23H38O3</t>
  </si>
  <si>
    <t>1678-91-7</t>
  </si>
  <si>
    <t>Cyclohexane, ethyl-</t>
  </si>
  <si>
    <t>526-73-8</t>
  </si>
  <si>
    <t>Benzene, 1,2,3-trimethyl-</t>
  </si>
  <si>
    <t>C7H8O</t>
  </si>
  <si>
    <t>C11H17N</t>
  </si>
  <si>
    <t>C12H19NO3</t>
  </si>
  <si>
    <t>626-19-7</t>
  </si>
  <si>
    <t>Isophthalaldehyde</t>
  </si>
  <si>
    <t>C8H6O2</t>
  </si>
  <si>
    <t>121-05-1</t>
  </si>
  <si>
    <t>1,2-Ethanediamine, N,N-bis(1-methylethyl)-</t>
  </si>
  <si>
    <t>C8H20N2</t>
  </si>
  <si>
    <t>6846-50-0</t>
  </si>
  <si>
    <t>2,2,4-Trimethyl-1,3-pentanediol diisobutyrate</t>
  </si>
  <si>
    <t>C14H28</t>
  </si>
  <si>
    <t>629-59-4</t>
  </si>
  <si>
    <t>Tetradecane</t>
  </si>
  <si>
    <t>1000315-52-2</t>
  </si>
  <si>
    <t>Phthalic acid, 2-isopropylphenyl methyl ester</t>
  </si>
  <si>
    <t>C9H9NO2</t>
  </si>
  <si>
    <t>629-73-2</t>
  </si>
  <si>
    <t>Cetene</t>
  </si>
  <si>
    <t>C16H26</t>
  </si>
  <si>
    <t>10233-13-3</t>
  </si>
  <si>
    <t>Dodecanoic acid, 1-methylethyl ester</t>
  </si>
  <si>
    <t>C15H30O2</t>
  </si>
  <si>
    <t>116171-01-8</t>
  </si>
  <si>
    <t>Thiophene-3-carbonitrile, 5-acetyl-4-amino-2-methylthio-</t>
  </si>
  <si>
    <t>C8H8N2OS2</t>
  </si>
  <si>
    <t>5444-75-7</t>
  </si>
  <si>
    <t>Benzoic acid, 2-ethylhexyl ester</t>
  </si>
  <si>
    <t>C13H16O4</t>
  </si>
  <si>
    <t>834-97-9</t>
  </si>
  <si>
    <t>1-Acetyl-4,6,8-trimethylazulene</t>
  </si>
  <si>
    <t>C15H16O</t>
  </si>
  <si>
    <t>17301-30-3</t>
  </si>
  <si>
    <t>Undecane, 3,8-dimethyl-</t>
  </si>
  <si>
    <t>C17H24O4</t>
  </si>
  <si>
    <t>120-12-7</t>
  </si>
  <si>
    <t>Anthracene</t>
  </si>
  <si>
    <t>C14H10</t>
  </si>
  <si>
    <t>593-45-3</t>
  </si>
  <si>
    <t>Octadecane</t>
  </si>
  <si>
    <t>C18H38</t>
  </si>
  <si>
    <t>C13H25NO</t>
  </si>
  <si>
    <t>C12H9N3</t>
  </si>
  <si>
    <t>108-80-5</t>
  </si>
  <si>
    <t>Cyanuric acid</t>
  </si>
  <si>
    <t>C3H3N3O3</t>
  </si>
  <si>
    <t>C24H34O4</t>
  </si>
  <si>
    <t>28029-89-2</t>
  </si>
  <si>
    <t>Didecan-2-yl phthalate</t>
  </si>
  <si>
    <t>C28H46O4</t>
  </si>
  <si>
    <t>15721-78-5</t>
  </si>
  <si>
    <t>Benzenamine, 4-(1,1,3,3-tetramethylbutyl)-N-[4-(1,1,3,3-tetramethylbutyl)phenyl]-</t>
  </si>
  <si>
    <t>C28H43N</t>
  </si>
  <si>
    <t>3439-97-2</t>
  </si>
  <si>
    <t>Silane, methyltriphenoxy-</t>
  </si>
  <si>
    <t>C19H18O3Si</t>
  </si>
  <si>
    <t>94-27.9</t>
  </si>
  <si>
    <t>94-28.5</t>
  </si>
  <si>
    <t>94-28.3</t>
  </si>
  <si>
    <t>94-29.1</t>
  </si>
  <si>
    <t>94-28.7</t>
  </si>
  <si>
    <t>94-29.3</t>
  </si>
  <si>
    <t>119-19.2</t>
  </si>
  <si>
    <t>94-29.5</t>
  </si>
  <si>
    <t>219-20</t>
  </si>
  <si>
    <t>331-28.6</t>
  </si>
  <si>
    <t>141-12.8</t>
  </si>
  <si>
    <t>97-28.5</t>
  </si>
  <si>
    <t>83-17.9</t>
  </si>
  <si>
    <t>97-4.1</t>
  </si>
  <si>
    <t>62-53-3</t>
  </si>
  <si>
    <t>C6H7N</t>
  </si>
  <si>
    <t>C3H5N3</t>
  </si>
  <si>
    <t>57-06-7</t>
  </si>
  <si>
    <t>Allyl Isothiocyanate</t>
  </si>
  <si>
    <t>C4H5NS</t>
  </si>
  <si>
    <t>632-15-5</t>
  </si>
  <si>
    <t>Thiophene, 3,4-dimethyl-</t>
  </si>
  <si>
    <t>C6H8S</t>
  </si>
  <si>
    <t>111-76-2</t>
  </si>
  <si>
    <t>2-Butoxyethanol</t>
  </si>
  <si>
    <t>C6H14O2</t>
  </si>
  <si>
    <t>5131-66-8</t>
  </si>
  <si>
    <t>1-Butoxy-2-propanol</t>
  </si>
  <si>
    <t>C7H16O2</t>
  </si>
  <si>
    <t>95-63-6</t>
  </si>
  <si>
    <t>Benzene, 1,2,4-trimethyl-</t>
  </si>
  <si>
    <t>C5H8O</t>
  </si>
  <si>
    <t>112-36-7</t>
  </si>
  <si>
    <t>Diethylene glycol diethyl ether</t>
  </si>
  <si>
    <t>22906-75-8</t>
  </si>
  <si>
    <t>1H-Pyrazole-1-carboximidamide, 3,5-dimethyl-</t>
  </si>
  <si>
    <t>C6H10N4</t>
  </si>
  <si>
    <t>1193-79-9</t>
  </si>
  <si>
    <t>2-Acetyl-5-methylfuran</t>
  </si>
  <si>
    <t>C5H12FO2P</t>
  </si>
  <si>
    <t>98-36-2</t>
  </si>
  <si>
    <t>2-Chloroaniline-5-sulfonic acid</t>
  </si>
  <si>
    <t>C6H6ClNO3S</t>
  </si>
  <si>
    <t>C6H12N4O2</t>
  </si>
  <si>
    <t>C11H22O</t>
  </si>
  <si>
    <t>5H-5-Methyl-6,7-dihydrocyclopentapyrazine</t>
  </si>
  <si>
    <t>95-68-1</t>
  </si>
  <si>
    <t>Benzenamine, 2,4-dimethyl-</t>
  </si>
  <si>
    <t>Cyclohexanol, 2-(1,1-dimethylethyl)-</t>
  </si>
  <si>
    <t>272-16-2</t>
  </si>
  <si>
    <t>1,2-Benzisothiazole</t>
  </si>
  <si>
    <t>C13H17NO</t>
  </si>
  <si>
    <t>C6H9NO3</t>
  </si>
  <si>
    <t>166273-37-6</t>
  </si>
  <si>
    <t>Pentanoic acid, 5-hydroxy-, p-t-butylphenyl ester</t>
  </si>
  <si>
    <t>C15H22O3</t>
  </si>
  <si>
    <t>53091-80-8</t>
  </si>
  <si>
    <t>1H-Pyrazole, 5-methoxy-1,3-dimethyl-</t>
  </si>
  <si>
    <t>15067-26-2</t>
  </si>
  <si>
    <t>Acenaphthene-d10</t>
  </si>
  <si>
    <t>1000320-01-5</t>
  </si>
  <si>
    <t>[1,2,4]Triazolo[1,5-a]pyrimidin-2-amine, 6-chloro-5,7-dimethyl-</t>
  </si>
  <si>
    <t>C7H8ClN5</t>
  </si>
  <si>
    <t>1,3-Benzenedimethanol, .alpha.1,.alpha.1,.alpha.3,.alpha.3-tetramethyl-</t>
  </si>
  <si>
    <t>143-22-6</t>
  </si>
  <si>
    <t>Ethanol, 2-[2-(2-butoxyethoxy)ethoxy]-</t>
  </si>
  <si>
    <t>C10H22O4</t>
  </si>
  <si>
    <t>37593-02-5</t>
  </si>
  <si>
    <t>p-Pentylacetophenone</t>
  </si>
  <si>
    <t>1000164-96-2</t>
  </si>
  <si>
    <t>1-Propene, 3-cyano-1-phenyl-</t>
  </si>
  <si>
    <t>1821-12-1</t>
  </si>
  <si>
    <t>Benzenebutanoic acid</t>
  </si>
  <si>
    <t>31110-53-9</t>
  </si>
  <si>
    <t>2-Methylamino-N-phenyl-acetamide</t>
  </si>
  <si>
    <t>C9H12N2O</t>
  </si>
  <si>
    <t>17131-52-1</t>
  </si>
  <si>
    <t>1,2-Propanediol, 3-(4-methoxyphenoxy)-</t>
  </si>
  <si>
    <t>C10H14O4</t>
  </si>
  <si>
    <t>C11H15NO</t>
  </si>
  <si>
    <t>C15H26O4</t>
  </si>
  <si>
    <t>C17H32O4</t>
  </si>
  <si>
    <t>24157-81-1</t>
  </si>
  <si>
    <t>2,6-Diisopropylnaphthalene</t>
  </si>
  <si>
    <t>C16H20</t>
  </si>
  <si>
    <t>C14H22O2</t>
  </si>
  <si>
    <t>352-52-3</t>
  </si>
  <si>
    <t>2-Butyl methylphosphonofluoridate</t>
  </si>
  <si>
    <t>Pentadecanal-</t>
  </si>
  <si>
    <t>C15H30O</t>
  </si>
  <si>
    <t>81693-80-3</t>
  </si>
  <si>
    <t>4-Hexylanisole</t>
  </si>
  <si>
    <t>C10H10N2OS</t>
  </si>
  <si>
    <t>10410-23-8</t>
  </si>
  <si>
    <t>4-(6-Methoxy-3-methyl-2-benzofuranyl)-2-butanone</t>
  </si>
  <si>
    <t>C14H16O3</t>
  </si>
  <si>
    <t>1000285-26-7</t>
  </si>
  <si>
    <t>Galaxolide 2</t>
  </si>
  <si>
    <t>1000323-96-6</t>
  </si>
  <si>
    <t>Terephthalic acid, 2-ethoxyethyl propyl ester</t>
  </si>
  <si>
    <t>C15H20O5</t>
  </si>
  <si>
    <t>C13H24O2</t>
  </si>
  <si>
    <t>C9H16N2</t>
  </si>
  <si>
    <t>1072-16-8</t>
  </si>
  <si>
    <t>Octane, 2,7-dimethyl-</t>
  </si>
  <si>
    <t>125-33-7</t>
  </si>
  <si>
    <t>C12H16O4</t>
  </si>
  <si>
    <t>19036-99-8</t>
  </si>
  <si>
    <t>Pyridine, 2-(2-(4-methoxyphenyl)ethenyl)-, trans-</t>
  </si>
  <si>
    <t>1000298-81-0</t>
  </si>
  <si>
    <t>Bromoiodoacetylene</t>
  </si>
  <si>
    <t>C2BrI</t>
  </si>
  <si>
    <t>791-28-6</t>
  </si>
  <si>
    <t>Triphenylphosphine oxide</t>
  </si>
  <si>
    <t>1000314-56-9</t>
  </si>
  <si>
    <t>Carbonic acid, pentyl phenyl ester</t>
  </si>
  <si>
    <t>3234-84-2</t>
  </si>
  <si>
    <t>Dodecanoic acid, octadecyl ester</t>
  </si>
  <si>
    <t>C30H60O2</t>
  </si>
  <si>
    <t>C28H56O2</t>
  </si>
  <si>
    <t>1000156-39-0</t>
  </si>
  <si>
    <t>Propane, 1-(diisopropylphosphino)-3-(diisopropylphosphinyl)-</t>
  </si>
  <si>
    <t>C15H34OP2</t>
  </si>
  <si>
    <t>83-4.7</t>
  </si>
  <si>
    <t>83-4.8</t>
  </si>
  <si>
    <t>99-4.9</t>
  </si>
  <si>
    <t>99-5</t>
  </si>
  <si>
    <t>99-4.8</t>
  </si>
  <si>
    <t>99-5.1</t>
  </si>
  <si>
    <t>99-4.7</t>
  </si>
  <si>
    <t>98-5.9</t>
  </si>
  <si>
    <t>98-6</t>
  </si>
  <si>
    <t>98-6.1</t>
  </si>
  <si>
    <t>86-6.4</t>
  </si>
  <si>
    <t>86-6.5</t>
  </si>
  <si>
    <t>86-6.3</t>
  </si>
  <si>
    <t>86-6.2</t>
  </si>
  <si>
    <t>107-6.4</t>
  </si>
  <si>
    <t>107-6.5</t>
  </si>
  <si>
    <t>107-6.3</t>
  </si>
  <si>
    <t>58-7</t>
  </si>
  <si>
    <t>58-7.1</t>
  </si>
  <si>
    <t>58-6.9</t>
  </si>
  <si>
    <t>58-7.2</t>
  </si>
  <si>
    <t>72-7.2</t>
  </si>
  <si>
    <t>72-7.3</t>
  </si>
  <si>
    <t>119-7.2</t>
  </si>
  <si>
    <t>105-7.6</t>
  </si>
  <si>
    <t>105-7.4</t>
  </si>
  <si>
    <t>105-7.7</t>
  </si>
  <si>
    <t>113-7.9</t>
  </si>
  <si>
    <t>105-7.8</t>
  </si>
  <si>
    <t>105-7.9</t>
  </si>
  <si>
    <t>77-8</t>
  </si>
  <si>
    <t>77-8.1</t>
  </si>
  <si>
    <t>93-7.9</t>
  </si>
  <si>
    <t>93-8</t>
  </si>
  <si>
    <t>93-7.8</t>
  </si>
  <si>
    <t>93-8.1</t>
  </si>
  <si>
    <t>93-7.7</t>
  </si>
  <si>
    <t>122-8.3</t>
  </si>
  <si>
    <t>72-8.1</t>
  </si>
  <si>
    <t>72-8.2</t>
  </si>
  <si>
    <t>72-8.3</t>
  </si>
  <si>
    <t>72-8</t>
  </si>
  <si>
    <t>57-8.4</t>
  </si>
  <si>
    <t>57-8.5</t>
  </si>
  <si>
    <t>57-8.3</t>
  </si>
  <si>
    <t>57-8.6</t>
  </si>
  <si>
    <t>122-8.5</t>
  </si>
  <si>
    <t>122-8.6</t>
  </si>
  <si>
    <t>122-8.4</t>
  </si>
  <si>
    <t>72-8.6</t>
  </si>
  <si>
    <t>111-8.9</t>
  </si>
  <si>
    <t>109-9.3</t>
  </si>
  <si>
    <t>109-9.4</t>
  </si>
  <si>
    <t>109-9.5</t>
  </si>
  <si>
    <t>85-9.4</t>
  </si>
  <si>
    <t>109-9.7</t>
  </si>
  <si>
    <t>109-9.6</t>
  </si>
  <si>
    <t>134-9.9</t>
  </si>
  <si>
    <t>134-10</t>
  </si>
  <si>
    <t>134-9.8</t>
  </si>
  <si>
    <t>134-10.1</t>
  </si>
  <si>
    <t>72-10</t>
  </si>
  <si>
    <t>72-10.1</t>
  </si>
  <si>
    <t>72-10.2</t>
  </si>
  <si>
    <t>85-10.1</t>
  </si>
  <si>
    <t>85-10</t>
  </si>
  <si>
    <t>207-10.4</t>
  </si>
  <si>
    <t>124-10.3</t>
  </si>
  <si>
    <t>124-10.4</t>
  </si>
  <si>
    <t>124-10.2</t>
  </si>
  <si>
    <t>124-10.5</t>
  </si>
  <si>
    <t>124-10.1</t>
  </si>
  <si>
    <t>123-10.3</t>
  </si>
  <si>
    <t>123-10.4</t>
  </si>
  <si>
    <t>123-10.5</t>
  </si>
  <si>
    <t>123-10.6</t>
  </si>
  <si>
    <t>123-10.2</t>
  </si>
  <si>
    <t>127-10.4</t>
  </si>
  <si>
    <t>127-10.5</t>
  </si>
  <si>
    <t>127-10.3</t>
  </si>
  <si>
    <t>127-10.6</t>
  </si>
  <si>
    <t>125-10.7</t>
  </si>
  <si>
    <t>152-10.8</t>
  </si>
  <si>
    <t>152-10.9</t>
  </si>
  <si>
    <t>71-10.9</t>
  </si>
  <si>
    <t>71-11</t>
  </si>
  <si>
    <t>123-10.8</t>
  </si>
  <si>
    <t>123-10.9</t>
  </si>
  <si>
    <t>123-10.7</t>
  </si>
  <si>
    <t>123-11</t>
  </si>
  <si>
    <t>109-11.1</t>
  </si>
  <si>
    <t>109-11.2</t>
  </si>
  <si>
    <t>109-11.3</t>
  </si>
  <si>
    <t>109-11</t>
  </si>
  <si>
    <t>96-11.3</t>
  </si>
  <si>
    <t>96-11.4</t>
  </si>
  <si>
    <t>96-11.2</t>
  </si>
  <si>
    <t>96-11.5</t>
  </si>
  <si>
    <t>96-11.1</t>
  </si>
  <si>
    <t>85-11.5</t>
  </si>
  <si>
    <t>85-11.6</t>
  </si>
  <si>
    <t>85-11.4</t>
  </si>
  <si>
    <t>85-11.7</t>
  </si>
  <si>
    <t>85-11.3</t>
  </si>
  <si>
    <t>73-11.3</t>
  </si>
  <si>
    <t>85-11.8</t>
  </si>
  <si>
    <t>95-11.7</t>
  </si>
  <si>
    <t>128-12.1</t>
  </si>
  <si>
    <t>128-11.9</t>
  </si>
  <si>
    <t>128-12.2</t>
  </si>
  <si>
    <t>128-11.8</t>
  </si>
  <si>
    <t>75-12.1</t>
  </si>
  <si>
    <t>75-12.2</t>
  </si>
  <si>
    <t>75-12</t>
  </si>
  <si>
    <t>75-12.3</t>
  </si>
  <si>
    <t>75-11.9</t>
  </si>
  <si>
    <t>83-12.1</t>
  </si>
  <si>
    <t>83-12.2</t>
  </si>
  <si>
    <t>83-12</t>
  </si>
  <si>
    <t>83-12.3</t>
  </si>
  <si>
    <t>83-11.9</t>
  </si>
  <si>
    <t>82-12.4</t>
  </si>
  <si>
    <t>82-12.5</t>
  </si>
  <si>
    <t>82-12.3</t>
  </si>
  <si>
    <t>82-12.6</t>
  </si>
  <si>
    <t>82-12.2</t>
  </si>
  <si>
    <t>141-12.6</t>
  </si>
  <si>
    <t>71-12.6</t>
  </si>
  <si>
    <t>71-12.7</t>
  </si>
  <si>
    <t>70-12.9</t>
  </si>
  <si>
    <t>70-12.7</t>
  </si>
  <si>
    <t>70-13</t>
  </si>
  <si>
    <t>70-12.6</t>
  </si>
  <si>
    <t>83-12.7</t>
  </si>
  <si>
    <t>96-13</t>
  </si>
  <si>
    <t>59-12.8</t>
  </si>
  <si>
    <t>113-13</t>
  </si>
  <si>
    <t>113-13.1</t>
  </si>
  <si>
    <t>113-13.2</t>
  </si>
  <si>
    <t>85-13.1</t>
  </si>
  <si>
    <t>85-13.2</t>
  </si>
  <si>
    <t>85-13</t>
  </si>
  <si>
    <t>85-13.3</t>
  </si>
  <si>
    <t>85-12.9</t>
  </si>
  <si>
    <t>96-13.1</t>
  </si>
  <si>
    <t>96-13.2</t>
  </si>
  <si>
    <t>96-13.3</t>
  </si>
  <si>
    <t>113-13.3</t>
  </si>
  <si>
    <t>96-13.4</t>
  </si>
  <si>
    <t>73-13.3</t>
  </si>
  <si>
    <t>73-13.4</t>
  </si>
  <si>
    <t>73-13.2</t>
  </si>
  <si>
    <t>73-13.5</t>
  </si>
  <si>
    <t>73-13.1</t>
  </si>
  <si>
    <t>88-13.6</t>
  </si>
  <si>
    <t>88-13.4</t>
  </si>
  <si>
    <t>88-13.7</t>
  </si>
  <si>
    <t>88-13.3</t>
  </si>
  <si>
    <t>125-13.7</t>
  </si>
  <si>
    <t>125-13.8</t>
  </si>
  <si>
    <t>125-13.6</t>
  </si>
  <si>
    <t>125-13.9</t>
  </si>
  <si>
    <t>125-13.5</t>
  </si>
  <si>
    <t>141-13.8</t>
  </si>
  <si>
    <t>141-13.6</t>
  </si>
  <si>
    <t>141-13.9</t>
  </si>
  <si>
    <t>141-13.5</t>
  </si>
  <si>
    <t>59-13.6</t>
  </si>
  <si>
    <t>99-13.7</t>
  </si>
  <si>
    <t>99-13.6</t>
  </si>
  <si>
    <t>112-13.9</t>
  </si>
  <si>
    <t>112-13.7</t>
  </si>
  <si>
    <t>111-13.9</t>
  </si>
  <si>
    <t>111-14</t>
  </si>
  <si>
    <t>111-13.8</t>
  </si>
  <si>
    <t>111-14.1</t>
  </si>
  <si>
    <t>111-13.7</t>
  </si>
  <si>
    <t>72-13.9</t>
  </si>
  <si>
    <t>72-14</t>
  </si>
  <si>
    <t>72-13.8</t>
  </si>
  <si>
    <t>72-14.1</t>
  </si>
  <si>
    <t>72-13.7</t>
  </si>
  <si>
    <t>123-14.2</t>
  </si>
  <si>
    <t>113-14.4</t>
  </si>
  <si>
    <t>123-14.3</t>
  </si>
  <si>
    <t>123-14.4</t>
  </si>
  <si>
    <t>101-14.4</t>
  </si>
  <si>
    <t>101-14.5</t>
  </si>
  <si>
    <t>101-14.3</t>
  </si>
  <si>
    <t>101-14.6</t>
  </si>
  <si>
    <t>101-14.2</t>
  </si>
  <si>
    <t>71-14.7</t>
  </si>
  <si>
    <t>71-14.6</t>
  </si>
  <si>
    <t>71-14.5</t>
  </si>
  <si>
    <t>123-15</t>
  </si>
  <si>
    <t>123-15.1</t>
  </si>
  <si>
    <t>124-15</t>
  </si>
  <si>
    <t>123-15.4</t>
  </si>
  <si>
    <t>123-15.3</t>
  </si>
  <si>
    <t>96-15.6</t>
  </si>
  <si>
    <t>96-15.5</t>
  </si>
  <si>
    <t>149-15.7</t>
  </si>
  <si>
    <t>149-15.6</t>
  </si>
  <si>
    <t>149-15.5</t>
  </si>
  <si>
    <t>197-16</t>
  </si>
  <si>
    <t>197-16.1</t>
  </si>
  <si>
    <t>197-15.9</t>
  </si>
  <si>
    <t>197-16.2</t>
  </si>
  <si>
    <t>197-15.8</t>
  </si>
  <si>
    <t>147-16.1</t>
  </si>
  <si>
    <t>147-16.2</t>
  </si>
  <si>
    <t>147-16.3</t>
  </si>
  <si>
    <t>163-16.2</t>
  </si>
  <si>
    <t>163-16.3</t>
  </si>
  <si>
    <t>107-16.3</t>
  </si>
  <si>
    <t>107-16.4</t>
  </si>
  <si>
    <t>89-16.2</t>
  </si>
  <si>
    <t>89-16.3</t>
  </si>
  <si>
    <t>89-16.4</t>
  </si>
  <si>
    <t>89-16.5</t>
  </si>
  <si>
    <t>89-16.1</t>
  </si>
  <si>
    <t>163-16.6</t>
  </si>
  <si>
    <t>72-17.1</t>
  </si>
  <si>
    <t>72-16.9</t>
  </si>
  <si>
    <t>72-16.8</t>
  </si>
  <si>
    <t>138-17</t>
  </si>
  <si>
    <t>138-17.1</t>
  </si>
  <si>
    <t>138-17.2</t>
  </si>
  <si>
    <t>138-17.3</t>
  </si>
  <si>
    <t>138-16.9</t>
  </si>
  <si>
    <t>175-17.1</t>
  </si>
  <si>
    <t>175-17.4</t>
  </si>
  <si>
    <t>105-17.2</t>
  </si>
  <si>
    <t>85-17.6</t>
  </si>
  <si>
    <t>85-17.7</t>
  </si>
  <si>
    <t>85-17.5</t>
  </si>
  <si>
    <t>85-17.8</t>
  </si>
  <si>
    <t>69-17.6</t>
  </si>
  <si>
    <t>69-17.5</t>
  </si>
  <si>
    <t>69-17.8</t>
  </si>
  <si>
    <t>69-17.4</t>
  </si>
  <si>
    <t>113-17.8</t>
  </si>
  <si>
    <t>113-17.9</t>
  </si>
  <si>
    <t>113-17.7</t>
  </si>
  <si>
    <t>113-17.6</t>
  </si>
  <si>
    <t>83-18</t>
  </si>
  <si>
    <t>83-18.1</t>
  </si>
  <si>
    <t>105-18.1</t>
  </si>
  <si>
    <t>102-18.3</t>
  </si>
  <si>
    <t>102-18.4</t>
  </si>
  <si>
    <t>102-18.2</t>
  </si>
  <si>
    <t>102-18.5</t>
  </si>
  <si>
    <t>102-18.1</t>
  </si>
  <si>
    <t>151-18.8</t>
  </si>
  <si>
    <t>151-18.7</t>
  </si>
  <si>
    <t>151-18.6</t>
  </si>
  <si>
    <t>171-19.1</t>
  </si>
  <si>
    <t>197-19</t>
  </si>
  <si>
    <t>197-19.1</t>
  </si>
  <si>
    <t>197-19.2</t>
  </si>
  <si>
    <t>197-19.3</t>
  </si>
  <si>
    <t>197-18.9</t>
  </si>
  <si>
    <t>58-19.1</t>
  </si>
  <si>
    <t>58-19.2</t>
  </si>
  <si>
    <t>58-19</t>
  </si>
  <si>
    <t>58-19.3</t>
  </si>
  <si>
    <t>105-19.5</t>
  </si>
  <si>
    <t>191-19.5</t>
  </si>
  <si>
    <t>99-19.6</t>
  </si>
  <si>
    <t>99-19.4</t>
  </si>
  <si>
    <t>99-19.7</t>
  </si>
  <si>
    <t>99-19.3</t>
  </si>
  <si>
    <t>135-20</t>
  </si>
  <si>
    <t>85-20.1</t>
  </si>
  <si>
    <t>178-20.1</t>
  </si>
  <si>
    <t>178-20.4</t>
  </si>
  <si>
    <t>178-20</t>
  </si>
  <si>
    <t>151-20.5</t>
  </si>
  <si>
    <t>151-20.6</t>
  </si>
  <si>
    <t>151-20.7</t>
  </si>
  <si>
    <t>233-20.6</t>
  </si>
  <si>
    <t>233-20.7</t>
  </si>
  <si>
    <t>233-20.5</t>
  </si>
  <si>
    <t>233-20.8</t>
  </si>
  <si>
    <t>233-20.4</t>
  </si>
  <si>
    <t>147-20.5</t>
  </si>
  <si>
    <t>147-20.4</t>
  </si>
  <si>
    <t>91-20.6</t>
  </si>
  <si>
    <t>91-20.7</t>
  </si>
  <si>
    <t>91-20.8</t>
  </si>
  <si>
    <t>91-20.9</t>
  </si>
  <si>
    <t>91-20.5</t>
  </si>
  <si>
    <t>198-21.2</t>
  </si>
  <si>
    <t>105-21.7</t>
  </si>
  <si>
    <t>105-21.8</t>
  </si>
  <si>
    <t>125-21.8</t>
  </si>
  <si>
    <t>125-21.9</t>
  </si>
  <si>
    <t>125-21.7</t>
  </si>
  <si>
    <t>125-22</t>
  </si>
  <si>
    <t>125-21.6</t>
  </si>
  <si>
    <t>203-22</t>
  </si>
  <si>
    <t>203-22.1</t>
  </si>
  <si>
    <t>182-22.2</t>
  </si>
  <si>
    <t>182-22.1</t>
  </si>
  <si>
    <t>83-22.3</t>
  </si>
  <si>
    <t>83-22.4</t>
  </si>
  <si>
    <t>83-22.5</t>
  </si>
  <si>
    <t>83-22.6</t>
  </si>
  <si>
    <t>83-22.2</t>
  </si>
  <si>
    <t>96-22.6</t>
  </si>
  <si>
    <t>96-22.7</t>
  </si>
  <si>
    <t>96-22.8</t>
  </si>
  <si>
    <t>96-22.9</t>
  </si>
  <si>
    <t>96-22.5</t>
  </si>
  <si>
    <t>163-22.8</t>
  </si>
  <si>
    <t>163-22.9</t>
  </si>
  <si>
    <t>163-22.7</t>
  </si>
  <si>
    <t>163-23</t>
  </si>
  <si>
    <t>163-22.6</t>
  </si>
  <si>
    <t>57-23.2</t>
  </si>
  <si>
    <t>57-23.3</t>
  </si>
  <si>
    <t>57-23.4</t>
  </si>
  <si>
    <t>81-23.4</t>
  </si>
  <si>
    <t>81-23.5</t>
  </si>
  <si>
    <t>81-23.3</t>
  </si>
  <si>
    <t>81-23.6</t>
  </si>
  <si>
    <t>81-23.2</t>
  </si>
  <si>
    <t>83-23.4</t>
  </si>
  <si>
    <t>83-23.5</t>
  </si>
  <si>
    <t>83-23.3</t>
  </si>
  <si>
    <t>112-23.6</t>
  </si>
  <si>
    <t>112-23.7</t>
  </si>
  <si>
    <t>112-23.8</t>
  </si>
  <si>
    <t>112-23.9</t>
  </si>
  <si>
    <t>58-23.7</t>
  </si>
  <si>
    <t>58-23.6</t>
  </si>
  <si>
    <t>58-23.9</t>
  </si>
  <si>
    <t>58-23.5</t>
  </si>
  <si>
    <t>147-23.7</t>
  </si>
  <si>
    <t>147-23.9</t>
  </si>
  <si>
    <t>147-24</t>
  </si>
  <si>
    <t>147-23.6</t>
  </si>
  <si>
    <t>112-24</t>
  </si>
  <si>
    <t>213-24</t>
  </si>
  <si>
    <t>213-24.1</t>
  </si>
  <si>
    <t>213-23.9</t>
  </si>
  <si>
    <t>213-24.2</t>
  </si>
  <si>
    <t>213-23.8</t>
  </si>
  <si>
    <t>69-24.3</t>
  </si>
  <si>
    <t>69-24.4</t>
  </si>
  <si>
    <t>69-24.2</t>
  </si>
  <si>
    <t>69-24.5</t>
  </si>
  <si>
    <t>85-24.2</t>
  </si>
  <si>
    <t>58-24.5</t>
  </si>
  <si>
    <t>58-24.4</t>
  </si>
  <si>
    <t>146-25.2</t>
  </si>
  <si>
    <t>146-25.3</t>
  </si>
  <si>
    <t>146-25.1</t>
  </si>
  <si>
    <t>146-25.4</t>
  </si>
  <si>
    <t>146-25</t>
  </si>
  <si>
    <t>56-25.6</t>
  </si>
  <si>
    <t>211-25.5</t>
  </si>
  <si>
    <t>211-25.6</t>
  </si>
  <si>
    <t>211-25.4</t>
  </si>
  <si>
    <t>211-25.7</t>
  </si>
  <si>
    <t>211-25.3</t>
  </si>
  <si>
    <t>97-26.1</t>
  </si>
  <si>
    <t>97-26.2</t>
  </si>
  <si>
    <t>97-26</t>
  </si>
  <si>
    <t>97-26.3</t>
  </si>
  <si>
    <t>97-25.9</t>
  </si>
  <si>
    <t>207-26.4</t>
  </si>
  <si>
    <t>207-26.5</t>
  </si>
  <si>
    <t>207-26.3</t>
  </si>
  <si>
    <t>207-26.6</t>
  </si>
  <si>
    <t>207-26.2</t>
  </si>
  <si>
    <t>59-26.5</t>
  </si>
  <si>
    <t>59-26.6</t>
  </si>
  <si>
    <t>59-26.4</t>
  </si>
  <si>
    <t>59-26.7</t>
  </si>
  <si>
    <t>59-26.3</t>
  </si>
  <si>
    <t>163-27</t>
  </si>
  <si>
    <t>163-26.8</t>
  </si>
  <si>
    <t>163-27.1</t>
  </si>
  <si>
    <t>163-26.7</t>
  </si>
  <si>
    <t>277-27.4</t>
  </si>
  <si>
    <t>277-27.3</t>
  </si>
  <si>
    <t>277-27.6</t>
  </si>
  <si>
    <t>277-27.2</t>
  </si>
  <si>
    <t>94-27.8</t>
  </si>
  <si>
    <t>94-28.6</t>
  </si>
  <si>
    <t>94-28.4</t>
  </si>
  <si>
    <t>227-28.6</t>
  </si>
  <si>
    <t>227-28.7</t>
  </si>
  <si>
    <t>227-28.5</t>
  </si>
  <si>
    <t>227-28.8</t>
  </si>
  <si>
    <t>227-28.4</t>
  </si>
  <si>
    <t>221-28.9</t>
  </si>
  <si>
    <t>149-28.5</t>
  </si>
  <si>
    <t>94-28.8</t>
  </si>
  <si>
    <t>94-28.9</t>
  </si>
  <si>
    <t>94-29</t>
  </si>
  <si>
    <t>94-29.2</t>
  </si>
  <si>
    <t>322-31.2</t>
  </si>
  <si>
    <t>322-31.3</t>
  </si>
  <si>
    <t>322-31.1</t>
  </si>
  <si>
    <t>322-31.4</t>
  </si>
  <si>
    <t>322-31</t>
  </si>
  <si>
    <t>207-32.1</t>
  </si>
  <si>
    <t>207-32.2</t>
  </si>
  <si>
    <t>207-32.3</t>
  </si>
  <si>
    <t>201-32.4</t>
  </si>
  <si>
    <t>201-32.5</t>
  </si>
  <si>
    <t>201-32.3</t>
  </si>
  <si>
    <t>201-32.6</t>
  </si>
  <si>
    <t>201-32.2</t>
  </si>
  <si>
    <t>207-32.4</t>
  </si>
  <si>
    <t>207-32.5</t>
  </si>
  <si>
    <t>83-6.5</t>
  </si>
  <si>
    <t>83-6.4</t>
  </si>
  <si>
    <t>119-7.1</t>
  </si>
  <si>
    <t>57-9.4</t>
  </si>
  <si>
    <t>C14H18N2O</t>
  </si>
  <si>
    <t>71-10.2</t>
  </si>
  <si>
    <t>139-10.6</t>
  </si>
  <si>
    <t>139-10.8</t>
  </si>
  <si>
    <t>139-10.9</t>
  </si>
  <si>
    <t>139-10.5</t>
  </si>
  <si>
    <t>91-20-3</t>
  </si>
  <si>
    <t>Naphthalene</t>
  </si>
  <si>
    <t>115-12.4</t>
  </si>
  <si>
    <t>115-12.3</t>
  </si>
  <si>
    <t>Phenylacetaldehyde dimethyl acetal</t>
  </si>
  <si>
    <t>99-12.5</t>
  </si>
  <si>
    <t>84-13.2</t>
  </si>
  <si>
    <t>84-13.3</t>
  </si>
  <si>
    <t>84-13.1</t>
  </si>
  <si>
    <t>84-13.4</t>
  </si>
  <si>
    <t>84-13</t>
  </si>
  <si>
    <t>82-13.8</t>
  </si>
  <si>
    <t>82-13.9</t>
  </si>
  <si>
    <t>82-14</t>
  </si>
  <si>
    <t>64178-78-5</t>
  </si>
  <si>
    <t>Pyridazin-3(2H)-one, 2-cyclohexyl-5-hydroxy-4-methoxy-</t>
  </si>
  <si>
    <t>126-14.2</t>
  </si>
  <si>
    <t>126-14.4</t>
  </si>
  <si>
    <t>126-14.5</t>
  </si>
  <si>
    <t>126-14.1</t>
  </si>
  <si>
    <t>105-14.5</t>
  </si>
  <si>
    <t>105-14.4</t>
  </si>
  <si>
    <t>137-14.5</t>
  </si>
  <si>
    <t>103-14.7</t>
  </si>
  <si>
    <t>103-14.8</t>
  </si>
  <si>
    <t>82-15.2</t>
  </si>
  <si>
    <t>112-15.1</t>
  </si>
  <si>
    <t>112-15.3</t>
  </si>
  <si>
    <t>112-15</t>
  </si>
  <si>
    <t>149-15.3</t>
  </si>
  <si>
    <t>149-15.4</t>
  </si>
  <si>
    <t>C9H15NO3</t>
  </si>
  <si>
    <t>C11H14O2</t>
  </si>
  <si>
    <t>153-16.6</t>
  </si>
  <si>
    <t>153-16.7</t>
  </si>
  <si>
    <t>153-16.5</t>
  </si>
  <si>
    <t>153-16.8</t>
  </si>
  <si>
    <t>217-17.5</t>
  </si>
  <si>
    <t>217-17.6</t>
  </si>
  <si>
    <t>217-17.7</t>
  </si>
  <si>
    <t>217-17.8</t>
  </si>
  <si>
    <t>217-17.4</t>
  </si>
  <si>
    <t>C10H16N2</t>
  </si>
  <si>
    <t>149-18.1</t>
  </si>
  <si>
    <t>149-18.2</t>
  </si>
  <si>
    <t>60173-66-2</t>
  </si>
  <si>
    <t>Benzenamine, N-(1,1-dimethyl-2-propenyl)-4-(1-methylethyl)-</t>
  </si>
  <si>
    <t>120-18.2</t>
  </si>
  <si>
    <t>150-18.8</t>
  </si>
  <si>
    <t>40029-86-5</t>
  </si>
  <si>
    <t>1H-Imidazole, 4,5-dihydro-2-(1-methylethyl)-</t>
  </si>
  <si>
    <t>194-20.9</t>
  </si>
  <si>
    <t>194-21</t>
  </si>
  <si>
    <t>194-21.1</t>
  </si>
  <si>
    <t>194-20.8</t>
  </si>
  <si>
    <t>149-21</t>
  </si>
  <si>
    <t>149-20.9</t>
  </si>
  <si>
    <t>112-21.5</t>
  </si>
  <si>
    <t>112-21.6</t>
  </si>
  <si>
    <t>112-21.3</t>
  </si>
  <si>
    <t>127-21.9</t>
  </si>
  <si>
    <t>127-22</t>
  </si>
  <si>
    <t>127-22.1</t>
  </si>
  <si>
    <t>127-21.8</t>
  </si>
  <si>
    <t>192-22</t>
  </si>
  <si>
    <t>192-21.9</t>
  </si>
  <si>
    <t>149-22</t>
  </si>
  <si>
    <t>149-21.9</t>
  </si>
  <si>
    <t>85-22.4</t>
  </si>
  <si>
    <t>85-22.5</t>
  </si>
  <si>
    <t>85-22.6</t>
  </si>
  <si>
    <t>C11H12N2O2</t>
  </si>
  <si>
    <t>195-22.7</t>
  </si>
  <si>
    <t>195-22.8</t>
  </si>
  <si>
    <t>195-22.6</t>
  </si>
  <si>
    <t>195-22.9</t>
  </si>
  <si>
    <t>195-22.5</t>
  </si>
  <si>
    <t>205-23.3</t>
  </si>
  <si>
    <t>179-23.2</t>
  </si>
  <si>
    <t>179-23.3</t>
  </si>
  <si>
    <t>179-23.4</t>
  </si>
  <si>
    <t>179-23.5</t>
  </si>
  <si>
    <t>179-23.1</t>
  </si>
  <si>
    <t>85-23.8</t>
  </si>
  <si>
    <t>85-23.9</t>
  </si>
  <si>
    <t>85-23.7</t>
  </si>
  <si>
    <t>85-24</t>
  </si>
  <si>
    <t>85-23.6</t>
  </si>
  <si>
    <t>193-26.3</t>
  </si>
  <si>
    <t>209-26.9</t>
  </si>
  <si>
    <t>209-26.7</t>
  </si>
  <si>
    <t>209-27</t>
  </si>
  <si>
    <t>209-26.6</t>
  </si>
  <si>
    <t>2396-74-9</t>
  </si>
  <si>
    <t>2H-Pyran-2,3-diol, tetrahydro-, diacetate, cis-</t>
  </si>
  <si>
    <t>C9H14O5</t>
  </si>
  <si>
    <t>C22H34O4</t>
  </si>
  <si>
    <t>149-29.3</t>
  </si>
  <si>
    <t>149-29.4</t>
  </si>
  <si>
    <t>149-29.5</t>
  </si>
  <si>
    <t>149-29.6</t>
  </si>
  <si>
    <t>149-29.7</t>
  </si>
  <si>
    <t>149-29.8</t>
  </si>
  <si>
    <t>149-29.9</t>
  </si>
  <si>
    <t>71-29.6</t>
  </si>
  <si>
    <t>69-4.1</t>
  </si>
  <si>
    <t>69-4.2</t>
  </si>
  <si>
    <t>69-4.3</t>
  </si>
  <si>
    <t>69-4.4</t>
  </si>
  <si>
    <t>69-4</t>
  </si>
  <si>
    <t>86-4.2</t>
  </si>
  <si>
    <t>86-4.3</t>
  </si>
  <si>
    <t>86-4.4</t>
  </si>
  <si>
    <t>86-4</t>
  </si>
  <si>
    <t>89-4.6</t>
  </si>
  <si>
    <t>89-4.4</t>
  </si>
  <si>
    <t>89-4.7</t>
  </si>
  <si>
    <t>89-4.3</t>
  </si>
  <si>
    <t>207-4.8</t>
  </si>
  <si>
    <t>83-6.1</t>
  </si>
  <si>
    <t>119-10</t>
  </si>
  <si>
    <t>119-10.2</t>
  </si>
  <si>
    <t>119-10.3</t>
  </si>
  <si>
    <t>119-9.9</t>
  </si>
  <si>
    <t>55-11.2</t>
  </si>
  <si>
    <t>55-11.3</t>
  </si>
  <si>
    <t>81-11.8</t>
  </si>
  <si>
    <t>81-11.7</t>
  </si>
  <si>
    <t>101-11.9</t>
  </si>
  <si>
    <t>101-12</t>
  </si>
  <si>
    <t>101-12.1</t>
  </si>
  <si>
    <t>101-12.2</t>
  </si>
  <si>
    <t>101-11.8</t>
  </si>
  <si>
    <t>85-13.4</t>
  </si>
  <si>
    <t>85-13.5</t>
  </si>
  <si>
    <t>58-13.4</t>
  </si>
  <si>
    <t>58-13.5</t>
  </si>
  <si>
    <t>58-13.6</t>
  </si>
  <si>
    <t>58-13.7</t>
  </si>
  <si>
    <t>58-13.3</t>
  </si>
  <si>
    <t>83-13.5</t>
  </si>
  <si>
    <t>83-13.6</t>
  </si>
  <si>
    <t>83-13.7</t>
  </si>
  <si>
    <t>107-13.9</t>
  </si>
  <si>
    <t>107-14</t>
  </si>
  <si>
    <t>107-13.6</t>
  </si>
  <si>
    <t>113-14.6</t>
  </si>
  <si>
    <t>113-14.7</t>
  </si>
  <si>
    <t>113-14.5</t>
  </si>
  <si>
    <t>113-14.8</t>
  </si>
  <si>
    <t>81-16.4</t>
  </si>
  <si>
    <t>C10H10O3</t>
  </si>
  <si>
    <t>71-17.5</t>
  </si>
  <si>
    <t>71-17.4</t>
  </si>
  <si>
    <t>135-19</t>
  </si>
  <si>
    <t>119-19.3</t>
  </si>
  <si>
    <t>119-19.4</t>
  </si>
  <si>
    <t>119-19.1</t>
  </si>
  <si>
    <t>163-19.4</t>
  </si>
  <si>
    <t>1000373-89-3</t>
  </si>
  <si>
    <t>Isobutyl methyl phthalate</t>
  </si>
  <si>
    <t>163-19.5</t>
  </si>
  <si>
    <t>163-19.3</t>
  </si>
  <si>
    <t>163-19.2</t>
  </si>
  <si>
    <t>91-19.4</t>
  </si>
  <si>
    <t>91-19.3</t>
  </si>
  <si>
    <t>149-20.1</t>
  </si>
  <si>
    <t>149-20.2</t>
  </si>
  <si>
    <t>149-20.3</t>
  </si>
  <si>
    <t>149-20</t>
  </si>
  <si>
    <t>182-20.5</t>
  </si>
  <si>
    <t>182-20.6</t>
  </si>
  <si>
    <t>182-20.4</t>
  </si>
  <si>
    <t>182-20.7</t>
  </si>
  <si>
    <t>182-20.3</t>
  </si>
  <si>
    <t>C6H7N5O</t>
  </si>
  <si>
    <t>58-08-2</t>
  </si>
  <si>
    <t>C8H10N4O2</t>
  </si>
  <si>
    <t>1000193-30-0</t>
  </si>
  <si>
    <t>1,2-Bis(diethylamino)-1,2-bis(4-cyanophenyl)ethane</t>
  </si>
  <si>
    <t>C24H30N4</t>
  </si>
  <si>
    <t>71-22.1</t>
  </si>
  <si>
    <t>71-22</t>
  </si>
  <si>
    <t>C19H21NO4</t>
  </si>
  <si>
    <t>149-22.9</t>
  </si>
  <si>
    <t>149-23</t>
  </si>
  <si>
    <t>149-23.1</t>
  </si>
  <si>
    <t>149-23.2</t>
  </si>
  <si>
    <t>149-22.8</t>
  </si>
  <si>
    <t>202-23.1</t>
  </si>
  <si>
    <t>46868-29-5</t>
  </si>
  <si>
    <t>Anthracene, 9,10-diethyl-9,10-dihydro-</t>
  </si>
  <si>
    <t>355-23.5</t>
  </si>
  <si>
    <t>115-86-6</t>
  </si>
  <si>
    <t>C18H15O4P</t>
  </si>
  <si>
    <t>1000377-93-5</t>
  </si>
  <si>
    <t>Phthalic acid, di(2-propylpentyl) ester</t>
  </si>
  <si>
    <t>57-27.8</t>
  </si>
  <si>
    <t>57-27.9</t>
  </si>
  <si>
    <t>57-27.7</t>
  </si>
  <si>
    <t>57-28</t>
  </si>
  <si>
    <t>57-27.6</t>
  </si>
  <si>
    <t>84-4.3</t>
  </si>
  <si>
    <t>84-4.4</t>
  </si>
  <si>
    <t>84-4</t>
  </si>
  <si>
    <t>84-6.4</t>
  </si>
  <si>
    <t>C6H13NO2</t>
  </si>
  <si>
    <t>70-6.7</t>
  </si>
  <si>
    <t>70-7</t>
  </si>
  <si>
    <t>70-7.1</t>
  </si>
  <si>
    <t>106-7.4</t>
  </si>
  <si>
    <t>106-7.5</t>
  </si>
  <si>
    <t>97-8.1</t>
  </si>
  <si>
    <t>97-8.4</t>
  </si>
  <si>
    <t>97-8</t>
  </si>
  <si>
    <t>281-8.4</t>
  </si>
  <si>
    <t>281-8.5</t>
  </si>
  <si>
    <t>281-8.3</t>
  </si>
  <si>
    <t>281-8.6</t>
  </si>
  <si>
    <t>57-9</t>
  </si>
  <si>
    <t>57-8.9</t>
  </si>
  <si>
    <t>57-9.2</t>
  </si>
  <si>
    <t>57-8.8</t>
  </si>
  <si>
    <t>73-9.1</t>
  </si>
  <si>
    <t>71-9.1</t>
  </si>
  <si>
    <t>71-9</t>
  </si>
  <si>
    <t>71-8.9</t>
  </si>
  <si>
    <t>98-9.6</t>
  </si>
  <si>
    <t>98-9.7</t>
  </si>
  <si>
    <t>57-9.9</t>
  </si>
  <si>
    <t>71-9.8</t>
  </si>
  <si>
    <t>71-9.9</t>
  </si>
  <si>
    <t>71-9.5</t>
  </si>
  <si>
    <t>71-10</t>
  </si>
  <si>
    <t>71-10.1</t>
  </si>
  <si>
    <t>57-10.1</t>
  </si>
  <si>
    <t>57-10.2</t>
  </si>
  <si>
    <t>139-10.3</t>
  </si>
  <si>
    <t>17302-27-1</t>
  </si>
  <si>
    <t>2,5-Dimethylnonane</t>
  </si>
  <si>
    <t>57-10.3</t>
  </si>
  <si>
    <t>57-10.9</t>
  </si>
  <si>
    <t>85-10.7</t>
  </si>
  <si>
    <t>182881-06-7</t>
  </si>
  <si>
    <t>Cyclobutene-3,4-dione, 1-dimethylamino-2-hydroxy-</t>
  </si>
  <si>
    <t>C6H7NO3</t>
  </si>
  <si>
    <t>85-10.8</t>
  </si>
  <si>
    <t>85-10.9</t>
  </si>
  <si>
    <t>85-11</t>
  </si>
  <si>
    <t>71-11.1</t>
  </si>
  <si>
    <t>85-11.1</t>
  </si>
  <si>
    <t>155-11.1</t>
  </si>
  <si>
    <t>155-11.2</t>
  </si>
  <si>
    <t>155-10.9</t>
  </si>
  <si>
    <t>85-11.2</t>
  </si>
  <si>
    <t>1728-46-7</t>
  </si>
  <si>
    <t>2-tert-Butylcyclohexanone</t>
  </si>
  <si>
    <t>83-11.2</t>
  </si>
  <si>
    <t>83-11.1</t>
  </si>
  <si>
    <t>83-11.4</t>
  </si>
  <si>
    <t>83-11</t>
  </si>
  <si>
    <t>57-11.2</t>
  </si>
  <si>
    <t>57-11.3</t>
  </si>
  <si>
    <t>57-11.4</t>
  </si>
  <si>
    <t>57-11.1</t>
  </si>
  <si>
    <t>86-11.9</t>
  </si>
  <si>
    <t>86-12.1</t>
  </si>
  <si>
    <t>86-12.2</t>
  </si>
  <si>
    <t>86-11.8</t>
  </si>
  <si>
    <t>119-12.1</t>
  </si>
  <si>
    <t>119-11.9</t>
  </si>
  <si>
    <t>119-12.2</t>
  </si>
  <si>
    <t>119-11.8</t>
  </si>
  <si>
    <t>57-12.4</t>
  </si>
  <si>
    <t>57-12.5</t>
  </si>
  <si>
    <t>57-12.6</t>
  </si>
  <si>
    <t>57-12.7</t>
  </si>
  <si>
    <t>71-12.8</t>
  </si>
  <si>
    <t>57-12.9</t>
  </si>
  <si>
    <t>71-12.9</t>
  </si>
  <si>
    <t>71-13</t>
  </si>
  <si>
    <t>57-13</t>
  </si>
  <si>
    <t>71-13.1</t>
  </si>
  <si>
    <t>C13H16O3</t>
  </si>
  <si>
    <t>C8H9N3</t>
  </si>
  <si>
    <t>147-13.4</t>
  </si>
  <si>
    <t>341-14.2</t>
  </si>
  <si>
    <t>341-14.3</t>
  </si>
  <si>
    <t>341-14.4</t>
  </si>
  <si>
    <t>341-14.5</t>
  </si>
  <si>
    <t>341-14.1</t>
  </si>
  <si>
    <t>102-76-1</t>
  </si>
  <si>
    <t>Triacetin</t>
  </si>
  <si>
    <t>C9H14O6</t>
  </si>
  <si>
    <t>81-15.6</t>
  </si>
  <si>
    <t>95-15.5</t>
  </si>
  <si>
    <t>95-15.6</t>
  </si>
  <si>
    <t>2948-46-1</t>
  </si>
  <si>
    <t>.alpha.,.alpha.,.alpha.',.alpha.'-Tetramethyl-1,4-benzenedimethanol</t>
  </si>
  <si>
    <t>135-16.5</t>
  </si>
  <si>
    <t>135-16.6</t>
  </si>
  <si>
    <t>135-16.4</t>
  </si>
  <si>
    <t>135-16.7</t>
  </si>
  <si>
    <t>135-16.3</t>
  </si>
  <si>
    <t>10375-96-9</t>
  </si>
  <si>
    <t>Benzene, 1,4-dimethyl-2,5-bis(1-methylethyl)-</t>
  </si>
  <si>
    <t>205-17</t>
  </si>
  <si>
    <t>205-16.8</t>
  </si>
  <si>
    <t>205-17.1</t>
  </si>
  <si>
    <t>205-16.7</t>
  </si>
  <si>
    <t>143-17</t>
  </si>
  <si>
    <t>143-17.2</t>
  </si>
  <si>
    <t>143-17.3</t>
  </si>
  <si>
    <t>143-16.9</t>
  </si>
  <si>
    <t>1000319-09-0</t>
  </si>
  <si>
    <t>1-Ethanone, 1-(2,7-dimethyl[1,2,4]triazolo[1,5-a]pyrimidin-6-yl)-</t>
  </si>
  <si>
    <t>91-19.1</t>
  </si>
  <si>
    <t>153-19.1</t>
  </si>
  <si>
    <t>153-19.2</t>
  </si>
  <si>
    <t>175-19.2</t>
  </si>
  <si>
    <t>175-19.1</t>
  </si>
  <si>
    <t>175-19</t>
  </si>
  <si>
    <t>150-19.1</t>
  </si>
  <si>
    <t>C15H22O</t>
  </si>
  <si>
    <t>170-20.3</t>
  </si>
  <si>
    <t>170-20.1</t>
  </si>
  <si>
    <t>170-20.4</t>
  </si>
  <si>
    <t>170-20</t>
  </si>
  <si>
    <t>130-20.7</t>
  </si>
  <si>
    <t>130-20.8</t>
  </si>
  <si>
    <t>213-21.3</t>
  </si>
  <si>
    <t>205-21.4</t>
  </si>
  <si>
    <t>145-21.1</t>
  </si>
  <si>
    <t>198-21.7</t>
  </si>
  <si>
    <t>59-22.9</t>
  </si>
  <si>
    <t>59-22.7</t>
  </si>
  <si>
    <t>59-23</t>
  </si>
  <si>
    <t>59-22.6</t>
  </si>
  <si>
    <t>233-22.9</t>
  </si>
  <si>
    <t>233-23</t>
  </si>
  <si>
    <t>233-22.8</t>
  </si>
  <si>
    <t>233-23.1</t>
  </si>
  <si>
    <t>233-22.7</t>
  </si>
  <si>
    <t>355-24</t>
  </si>
  <si>
    <t>97-24.3</t>
  </si>
  <si>
    <t>97-24.4</t>
  </si>
  <si>
    <t>97-24.2</t>
  </si>
  <si>
    <t>97-24.5</t>
  </si>
  <si>
    <t>97-24.1</t>
  </si>
  <si>
    <t>67-63-0</t>
  </si>
  <si>
    <t>Isopropyl Alcohol</t>
  </si>
  <si>
    <t>C3H8O</t>
  </si>
  <si>
    <t>191-25.7</t>
  </si>
  <si>
    <t>191-25.8</t>
  </si>
  <si>
    <t>191-25.6</t>
  </si>
  <si>
    <t>191-25.5</t>
  </si>
  <si>
    <t>83-26.1</t>
  </si>
  <si>
    <t>83-26.2</t>
  </si>
  <si>
    <t>83-26</t>
  </si>
  <si>
    <t>83-26.3</t>
  </si>
  <si>
    <t>83-25.9</t>
  </si>
  <si>
    <t>251-26.6</t>
  </si>
  <si>
    <t>251-26.7</t>
  </si>
  <si>
    <t>251-26.5</t>
  </si>
  <si>
    <t>207-27</t>
  </si>
  <si>
    <t>207-26.8</t>
  </si>
  <si>
    <t>207-27.1</t>
  </si>
  <si>
    <t>207-26.7</t>
  </si>
  <si>
    <t>221-29.6</t>
  </si>
  <si>
    <t>221-29.7</t>
  </si>
  <si>
    <t>221-29.8</t>
  </si>
  <si>
    <t>221-29.9</t>
  </si>
  <si>
    <t>221-29.5</t>
  </si>
  <si>
    <t>166-4.1</t>
  </si>
  <si>
    <t>166-4.2</t>
  </si>
  <si>
    <t>166-4.3</t>
  </si>
  <si>
    <t>166-4.4</t>
  </si>
  <si>
    <t>166-4</t>
  </si>
  <si>
    <t>56-4.2</t>
  </si>
  <si>
    <t>56-4.3</t>
  </si>
  <si>
    <t>56-4.1</t>
  </si>
  <si>
    <t>56-4.4</t>
  </si>
  <si>
    <t>C6H14O</t>
  </si>
  <si>
    <t>164-4.4</t>
  </si>
  <si>
    <t>164-4.3</t>
  </si>
  <si>
    <t>164-4.2</t>
  </si>
  <si>
    <t>79-34-5</t>
  </si>
  <si>
    <t>Ethane, 1,1,2,2-tetrachloro-</t>
  </si>
  <si>
    <t>C2H2Cl4</t>
  </si>
  <si>
    <t>70-7.2</t>
  </si>
  <si>
    <t>70-7.3</t>
  </si>
  <si>
    <t>91-7.4</t>
  </si>
  <si>
    <t>C9H13NO</t>
  </si>
  <si>
    <t>91-7.5</t>
  </si>
  <si>
    <t>91-7.3</t>
  </si>
  <si>
    <t>91-7.6</t>
  </si>
  <si>
    <t>91-7.2</t>
  </si>
  <si>
    <t>106-7.6</t>
  </si>
  <si>
    <t>106-7.7</t>
  </si>
  <si>
    <t>13925-03-6</t>
  </si>
  <si>
    <t>Pyrazine, 2-ethyl-6-methyl-</t>
  </si>
  <si>
    <t>54308-73-5</t>
  </si>
  <si>
    <t>1,4,7,11,14,17-Hexaoxacycloicosane</t>
  </si>
  <si>
    <t>C14H28O6</t>
  </si>
  <si>
    <t>59-8.5</t>
  </si>
  <si>
    <t>59-8.4</t>
  </si>
  <si>
    <t>57-9.3</t>
  </si>
  <si>
    <t>70-11</t>
  </si>
  <si>
    <t>70-11.1</t>
  </si>
  <si>
    <t>70-11.2</t>
  </si>
  <si>
    <t>112-11.5</t>
  </si>
  <si>
    <t>112-11.6</t>
  </si>
  <si>
    <t>69-12.2</t>
  </si>
  <si>
    <t>69-12.3</t>
  </si>
  <si>
    <t>69-12.1</t>
  </si>
  <si>
    <t>69-12.4</t>
  </si>
  <si>
    <t>69-12</t>
  </si>
  <si>
    <t>124-18-5</t>
  </si>
  <si>
    <t>57-13.6</t>
  </si>
  <si>
    <t>72-14.2</t>
  </si>
  <si>
    <t>29577-19-3</t>
  </si>
  <si>
    <t>m-Cymene, 5-tert-butyl-</t>
  </si>
  <si>
    <t>163-15.2</t>
  </si>
  <si>
    <t>C4H5N3O2</t>
  </si>
  <si>
    <t>127-15.3</t>
  </si>
  <si>
    <t>127-15.4</t>
  </si>
  <si>
    <t>147-16.6</t>
  </si>
  <si>
    <t>147-16.7</t>
  </si>
  <si>
    <t>147-16.8</t>
  </si>
  <si>
    <t>147-16.9</t>
  </si>
  <si>
    <t>147-16.5</t>
  </si>
  <si>
    <t>3232-84-6</t>
  </si>
  <si>
    <t>Urazole</t>
  </si>
  <si>
    <t>C2H3N3O2</t>
  </si>
  <si>
    <t>179-16.9</t>
  </si>
  <si>
    <t>179-17</t>
  </si>
  <si>
    <t>179-16.8</t>
  </si>
  <si>
    <t>179-17.1</t>
  </si>
  <si>
    <t>179-16.7</t>
  </si>
  <si>
    <t>C7H7NO3</t>
  </si>
  <si>
    <t>119-17.5</t>
  </si>
  <si>
    <t>119-17.4</t>
  </si>
  <si>
    <t>97-17.8</t>
  </si>
  <si>
    <t>97-17.9</t>
  </si>
  <si>
    <t>97-17.7</t>
  </si>
  <si>
    <t>97-18</t>
  </si>
  <si>
    <t>141-18.2</t>
  </si>
  <si>
    <t>141-18.3</t>
  </si>
  <si>
    <t>141-18.1</t>
  </si>
  <si>
    <t>91-18.4</t>
  </si>
  <si>
    <t>91-18.3</t>
  </si>
  <si>
    <t>91-18.2</t>
  </si>
  <si>
    <t>36653-82-4</t>
  </si>
  <si>
    <t>1-Hexadecanol</t>
  </si>
  <si>
    <t>C16H34O</t>
  </si>
  <si>
    <t>57-21.5</t>
  </si>
  <si>
    <t>57-21.6</t>
  </si>
  <si>
    <t>C15H17N</t>
  </si>
  <si>
    <t>C14H13N</t>
  </si>
  <si>
    <t>109-24.3</t>
  </si>
  <si>
    <t>109-24.2</t>
  </si>
  <si>
    <t>109-24.1</t>
  </si>
  <si>
    <t>83-24.5</t>
  </si>
  <si>
    <t>83-24.4</t>
  </si>
  <si>
    <t>C5H7NO</t>
  </si>
  <si>
    <t>85650-52-8</t>
  </si>
  <si>
    <t>Mirtazapine</t>
  </si>
  <si>
    <t>C17H19N3</t>
  </si>
  <si>
    <t>262-26.3</t>
  </si>
  <si>
    <t>262-26.1</t>
  </si>
  <si>
    <t>262-26.4</t>
  </si>
  <si>
    <t>262-26</t>
  </si>
  <si>
    <t>57-26.3</t>
  </si>
  <si>
    <t>57-26.4</t>
  </si>
  <si>
    <t>57-26.2</t>
  </si>
  <si>
    <t>57-26.5</t>
  </si>
  <si>
    <t>57-26.6</t>
  </si>
  <si>
    <t>C6H13NO</t>
  </si>
  <si>
    <t>96-30.6</t>
  </si>
  <si>
    <t>96-30.7</t>
  </si>
  <si>
    <t>C8H14N2</t>
  </si>
  <si>
    <t>82406-82-4</t>
  </si>
  <si>
    <t>Benzoic acid, 4-(4-pentylcyclohexyl)-, 4'-cyano[1,1'-biphenyl]-4-yl ester</t>
  </si>
  <si>
    <t>C31H33NO2</t>
  </si>
  <si>
    <t>97-30.7</t>
  </si>
  <si>
    <t>97-30.6</t>
  </si>
  <si>
    <t>97-4.2</t>
  </si>
  <si>
    <t>97-4</t>
  </si>
  <si>
    <t>97-4.3</t>
  </si>
  <si>
    <t>97-3.9</t>
  </si>
  <si>
    <t>127-18-4</t>
  </si>
  <si>
    <t>Tetrachloroethylene</t>
  </si>
  <si>
    <t>C2Cl4</t>
  </si>
  <si>
    <t>56-4.5</t>
  </si>
  <si>
    <t>77-6</t>
  </si>
  <si>
    <t>77-5.8</t>
  </si>
  <si>
    <t>77-5.7</t>
  </si>
  <si>
    <t>91-5.9</t>
  </si>
  <si>
    <t>91-6</t>
  </si>
  <si>
    <t>91-5.8</t>
  </si>
  <si>
    <t>91-6.1</t>
  </si>
  <si>
    <t>91-5.7</t>
  </si>
  <si>
    <t>111-6.1</t>
  </si>
  <si>
    <t>111-6.2</t>
  </si>
  <si>
    <t>111-6</t>
  </si>
  <si>
    <t>111-6.3</t>
  </si>
  <si>
    <t>57-6.2</t>
  </si>
  <si>
    <t>57-6.3</t>
  </si>
  <si>
    <t>57-6.4</t>
  </si>
  <si>
    <t>57-6.5</t>
  </si>
  <si>
    <t>57-6.1</t>
  </si>
  <si>
    <t>105-6.6</t>
  </si>
  <si>
    <t>105-6.7</t>
  </si>
  <si>
    <t>105-6.5</t>
  </si>
  <si>
    <t>105-6.8</t>
  </si>
  <si>
    <t>119-7.7</t>
  </si>
  <si>
    <t>93-8.2</t>
  </si>
  <si>
    <t>94-8.3</t>
  </si>
  <si>
    <t>Decane</t>
  </si>
  <si>
    <t>281-8.7</t>
  </si>
  <si>
    <t>134-9.5</t>
  </si>
  <si>
    <t>134-9.6</t>
  </si>
  <si>
    <t>134-9.3</t>
  </si>
  <si>
    <t>2216-32-2</t>
  </si>
  <si>
    <t>Heptane, 4-ethyl-</t>
  </si>
  <si>
    <t>99-10</t>
  </si>
  <si>
    <t>99-10.1</t>
  </si>
  <si>
    <t>99-9.9</t>
  </si>
  <si>
    <t>99-10.2</t>
  </si>
  <si>
    <t>99-9.8</t>
  </si>
  <si>
    <t>106-44-5</t>
  </si>
  <si>
    <t>p-Cresol</t>
  </si>
  <si>
    <t>139-10.4</t>
  </si>
  <si>
    <t>119-10.8</t>
  </si>
  <si>
    <t>119-10.9</t>
  </si>
  <si>
    <t>119-10.7</t>
  </si>
  <si>
    <t>C10H16O</t>
  </si>
  <si>
    <t>152-11</t>
  </si>
  <si>
    <t>152-11.1</t>
  </si>
  <si>
    <t>152-11.2</t>
  </si>
  <si>
    <t>95-11.4</t>
  </si>
  <si>
    <t>95-11.5</t>
  </si>
  <si>
    <t>95-11.3</t>
  </si>
  <si>
    <t>95-11.2</t>
  </si>
  <si>
    <t>108-11.7</t>
  </si>
  <si>
    <t>108-11.8</t>
  </si>
  <si>
    <t>108-11.9</t>
  </si>
  <si>
    <t>108-11.5</t>
  </si>
  <si>
    <t>7214-18-8</t>
  </si>
  <si>
    <t>C6H8O3</t>
  </si>
  <si>
    <t>C12H24O2</t>
  </si>
  <si>
    <t>69-12.6</t>
  </si>
  <si>
    <t>69-12.7</t>
  </si>
  <si>
    <t>69-12.5</t>
  </si>
  <si>
    <t>69-12.8</t>
  </si>
  <si>
    <t>69-13.1</t>
  </si>
  <si>
    <t>69-13.2</t>
  </si>
  <si>
    <t>97-13.3</t>
  </si>
  <si>
    <t>212762-88-4</t>
  </si>
  <si>
    <t>Pentandioic acid, (p-t-butylphenyl) ester</t>
  </si>
  <si>
    <t>C15H20O4</t>
  </si>
  <si>
    <t>85-13.7</t>
  </si>
  <si>
    <t>114-14</t>
  </si>
  <si>
    <t>114-14.1</t>
  </si>
  <si>
    <t>57-14.2</t>
  </si>
  <si>
    <t>57-14.3</t>
  </si>
  <si>
    <t>121-14.2</t>
  </si>
  <si>
    <t>121-14.3</t>
  </si>
  <si>
    <t>121-14.1</t>
  </si>
  <si>
    <t>121-14.4</t>
  </si>
  <si>
    <t>121-14</t>
  </si>
  <si>
    <t>71-14.2</t>
  </si>
  <si>
    <t>71-14.4</t>
  </si>
  <si>
    <t>71-14.1</t>
  </si>
  <si>
    <t>Cyclohexasiloxane, dodecamethyl-</t>
  </si>
  <si>
    <t>105-14.3</t>
  </si>
  <si>
    <t>105-14.2</t>
  </si>
  <si>
    <t>83-14.5</t>
  </si>
  <si>
    <t>83-14.6</t>
  </si>
  <si>
    <t>83-14.4</t>
  </si>
  <si>
    <t>83-14.7</t>
  </si>
  <si>
    <t>83-14.3</t>
  </si>
  <si>
    <t>107-15</t>
  </si>
  <si>
    <t>107-15.1</t>
  </si>
  <si>
    <t>107-14.9</t>
  </si>
  <si>
    <t>107-15.2</t>
  </si>
  <si>
    <t>107-14.8</t>
  </si>
  <si>
    <t>.alpha.-Damascone</t>
  </si>
  <si>
    <t>Pyrolo[3,2-d]pyrimidin-2,4(1H,3H)-dione</t>
  </si>
  <si>
    <t>177-16.4</t>
  </si>
  <si>
    <t>177-16.2</t>
  </si>
  <si>
    <t>177-16.5</t>
  </si>
  <si>
    <t>177-16.1</t>
  </si>
  <si>
    <t>79-16.5</t>
  </si>
  <si>
    <t>79-16.6</t>
  </si>
  <si>
    <t>79-16.4</t>
  </si>
  <si>
    <t>79-16.7</t>
  </si>
  <si>
    <t>79-16.3</t>
  </si>
  <si>
    <t>91-16.8</t>
  </si>
  <si>
    <t>91-16.6</t>
  </si>
  <si>
    <t>91-16.9</t>
  </si>
  <si>
    <t>91-16.5</t>
  </si>
  <si>
    <t>179-16.6</t>
  </si>
  <si>
    <t>121-16.6</t>
  </si>
  <si>
    <t>C14H24O</t>
  </si>
  <si>
    <t>83-17.4</t>
  </si>
  <si>
    <t>66-17.9</t>
  </si>
  <si>
    <t>66-17.7</t>
  </si>
  <si>
    <t>66-18</t>
  </si>
  <si>
    <t>97-18.1</t>
  </si>
  <si>
    <t>173-18.5</t>
  </si>
  <si>
    <t>173-18.6</t>
  </si>
  <si>
    <t>173-18.4</t>
  </si>
  <si>
    <t>173-18.7</t>
  </si>
  <si>
    <t>173-18.3</t>
  </si>
  <si>
    <t>4536-86-1</t>
  </si>
  <si>
    <t>Benzene, (1-propyloctyl)-</t>
  </si>
  <si>
    <t>70-55-3</t>
  </si>
  <si>
    <t>71-19</t>
  </si>
  <si>
    <t>4536-88-3</t>
  </si>
  <si>
    <t>Benzene, (1-methyldecyl)-</t>
  </si>
  <si>
    <t>197-19.8</t>
  </si>
  <si>
    <t>219-20.1</t>
  </si>
  <si>
    <t>219-19.9</t>
  </si>
  <si>
    <t>219-20.2</t>
  </si>
  <si>
    <t>219-19.8</t>
  </si>
  <si>
    <t>105-20.4</t>
  </si>
  <si>
    <t>2719-61-1</t>
  </si>
  <si>
    <t>Benzene, (1-methylundecyl)-</t>
  </si>
  <si>
    <t>105-20.5</t>
  </si>
  <si>
    <t>105-20.3</t>
  </si>
  <si>
    <t>105-20.6</t>
  </si>
  <si>
    <t>105-20.2</t>
  </si>
  <si>
    <t>83-20.4</t>
  </si>
  <si>
    <t>83-20.3</t>
  </si>
  <si>
    <t>95-20.5</t>
  </si>
  <si>
    <t>95-20.6</t>
  </si>
  <si>
    <t>95-20.7</t>
  </si>
  <si>
    <t>2-Propanol, 1-chloro-, phosphate (3:1)</t>
  </si>
  <si>
    <t>213-20.7</t>
  </si>
  <si>
    <t>213-20.6</t>
  </si>
  <si>
    <t>91-21</t>
  </si>
  <si>
    <t>91-21.1</t>
  </si>
  <si>
    <t>2516-40-7</t>
  </si>
  <si>
    <t>2-Bromobenzothiazole</t>
  </si>
  <si>
    <t>C7H4BrNS</t>
  </si>
  <si>
    <t>1002-17-1</t>
  </si>
  <si>
    <t>Decane, 2,9-dimethyl-</t>
  </si>
  <si>
    <t>110-21.6</t>
  </si>
  <si>
    <t>1000211-15-6</t>
  </si>
  <si>
    <t>Cyclopropylnaphthalen-1-ylmethyleneamine</t>
  </si>
  <si>
    <t>C13H18N2O3</t>
  </si>
  <si>
    <t>C16H13FO4</t>
  </si>
  <si>
    <t>1000340-34-6</t>
  </si>
  <si>
    <t>Benzamide, 4-ethyl-N-methallyl-</t>
  </si>
  <si>
    <t>91-23.1</t>
  </si>
  <si>
    <t>91-23.2</t>
  </si>
  <si>
    <t>91-23</t>
  </si>
  <si>
    <t>91-23.3</t>
  </si>
  <si>
    <t>91-22.9</t>
  </si>
  <si>
    <t>124-23.3</t>
  </si>
  <si>
    <t>124-23.1</t>
  </si>
  <si>
    <t>124-23.4</t>
  </si>
  <si>
    <t>124-23</t>
  </si>
  <si>
    <t>83-23.2</t>
  </si>
  <si>
    <t>83-23.1</t>
  </si>
  <si>
    <t>C13H28O</t>
  </si>
  <si>
    <t>57-23.5</t>
  </si>
  <si>
    <t>57-23.6</t>
  </si>
  <si>
    <t>96-23.4</t>
  </si>
  <si>
    <t>96-23.5</t>
  </si>
  <si>
    <t>96-23.6</t>
  </si>
  <si>
    <t>96-23.7</t>
  </si>
  <si>
    <t>96-23.3</t>
  </si>
  <si>
    <t>243-23.8</t>
  </si>
  <si>
    <t>Venlafaxine</t>
  </si>
  <si>
    <t>C17H27NO2</t>
  </si>
  <si>
    <t>83-24.2</t>
  </si>
  <si>
    <t>83-24.1</t>
  </si>
  <si>
    <t>295-17-0</t>
  </si>
  <si>
    <t>Cyclotetradecane                    P835</t>
  </si>
  <si>
    <t>C4H10O</t>
  </si>
  <si>
    <t>1000370-31-3</t>
  </si>
  <si>
    <t>Tert-octyldiphenylamine</t>
  </si>
  <si>
    <t>C20H27N</t>
  </si>
  <si>
    <t>83-25.3</t>
  </si>
  <si>
    <t>83-25.4</t>
  </si>
  <si>
    <t>83-25.2</t>
  </si>
  <si>
    <t>83-25.5</t>
  </si>
  <si>
    <t>83-25.1</t>
  </si>
  <si>
    <t>251-26.4</t>
  </si>
  <si>
    <t>251-26.3</t>
  </si>
  <si>
    <t>94-27.2</t>
  </si>
  <si>
    <t>94-27.3</t>
  </si>
  <si>
    <t>94-27.4</t>
  </si>
  <si>
    <t>94-27</t>
  </si>
  <si>
    <t>83-27.8</t>
  </si>
  <si>
    <t>83-27.9</t>
  </si>
  <si>
    <t>83-28</t>
  </si>
  <si>
    <t>83-28.6</t>
  </si>
  <si>
    <t>83-28.7</t>
  </si>
  <si>
    <t>83-28.5</t>
  </si>
  <si>
    <t>83-28.4</t>
  </si>
  <si>
    <t>322-30.6</t>
  </si>
  <si>
    <t>322-30.7</t>
  </si>
  <si>
    <t>322-30.5</t>
  </si>
  <si>
    <t>322-30.8</t>
  </si>
  <si>
    <t>322-30.4</t>
  </si>
  <si>
    <t>NIST20.L</t>
  </si>
  <si>
    <t>165-4.2</t>
  </si>
  <si>
    <t>165-4.3</t>
  </si>
  <si>
    <t>165-4.1</t>
  </si>
  <si>
    <t>165-4.4</t>
  </si>
  <si>
    <t>165-4</t>
  </si>
  <si>
    <t>207-4.9</t>
  </si>
  <si>
    <t>111-6.4</t>
  </si>
  <si>
    <t>107-7.1</t>
  </si>
  <si>
    <t>101-7.1</t>
  </si>
  <si>
    <t>101-7.2</t>
  </si>
  <si>
    <t>101-7.3</t>
  </si>
  <si>
    <t>97-7.3</t>
  </si>
  <si>
    <t>97-7.2</t>
  </si>
  <si>
    <t>26964-53-4</t>
  </si>
  <si>
    <t>2-Pyrazoline, 1-isobutyl-3-methyl-</t>
  </si>
  <si>
    <t>97-7.9</t>
  </si>
  <si>
    <t>97-7.8</t>
  </si>
  <si>
    <t>105-8.3</t>
  </si>
  <si>
    <t>105-8.4</t>
  </si>
  <si>
    <t>105-8.2</t>
  </si>
  <si>
    <t>105-8.5</t>
  </si>
  <si>
    <t>105-8.1</t>
  </si>
  <si>
    <t>97-8.5</t>
  </si>
  <si>
    <t>97-8.6</t>
  </si>
  <si>
    <t>71-8.8</t>
  </si>
  <si>
    <t>71-8.7</t>
  </si>
  <si>
    <t>83-9.3</t>
  </si>
  <si>
    <t>C7H6O2S</t>
  </si>
  <si>
    <t>111-9</t>
  </si>
  <si>
    <t>108-9.4</t>
  </si>
  <si>
    <t>138-9.5</t>
  </si>
  <si>
    <t>138-9.6</t>
  </si>
  <si>
    <t>138-9.7</t>
  </si>
  <si>
    <t>138-9.8</t>
  </si>
  <si>
    <t>138-9.4</t>
  </si>
  <si>
    <t>56-9.9</t>
  </si>
  <si>
    <t>56-10</t>
  </si>
  <si>
    <t>56-9.8</t>
  </si>
  <si>
    <t>56-10.1</t>
  </si>
  <si>
    <t>56-9.7</t>
  </si>
  <si>
    <t>84-9.8</t>
  </si>
  <si>
    <t>59-9.9</t>
  </si>
  <si>
    <t>59-10</t>
  </si>
  <si>
    <t>59-10.1</t>
  </si>
  <si>
    <t>59-10.2</t>
  </si>
  <si>
    <t>59-9.8</t>
  </si>
  <si>
    <t>73-10.1</t>
  </si>
  <si>
    <t>73-10</t>
  </si>
  <si>
    <t>81-10.3</t>
  </si>
  <si>
    <t>81-10.4</t>
  </si>
  <si>
    <t>81-10.2</t>
  </si>
  <si>
    <t>81-10.5</t>
  </si>
  <si>
    <t>81-10.1</t>
  </si>
  <si>
    <t>138-10.8</t>
  </si>
  <si>
    <t>138-10.9</t>
  </si>
  <si>
    <t>138-10.7</t>
  </si>
  <si>
    <t>138-11</t>
  </si>
  <si>
    <t>138-10.6</t>
  </si>
  <si>
    <t>99-11.3</t>
  </si>
  <si>
    <t>83-11.5</t>
  </si>
  <si>
    <t>83-11.6</t>
  </si>
  <si>
    <t>1671-77-8</t>
  </si>
  <si>
    <t>1-Pentanone, 1-(4-methylphenyl)-</t>
  </si>
  <si>
    <t>C12H16O</t>
  </si>
  <si>
    <t>119-11.6</t>
  </si>
  <si>
    <t>1118-69-0</t>
  </si>
  <si>
    <t>Isopropylamine, N-acetyl-</t>
  </si>
  <si>
    <t>C5H11NO</t>
  </si>
  <si>
    <t>94-12.7</t>
  </si>
  <si>
    <t>94-12.5</t>
  </si>
  <si>
    <t>94-12.8</t>
  </si>
  <si>
    <t>94-12.4</t>
  </si>
  <si>
    <t>141-12.9</t>
  </si>
  <si>
    <t>141-12.7</t>
  </si>
  <si>
    <t>141-13</t>
  </si>
  <si>
    <t>59-13.3</t>
  </si>
  <si>
    <t>281-14</t>
  </si>
  <si>
    <t>281-14.1</t>
  </si>
  <si>
    <t>281-14.2</t>
  </si>
  <si>
    <t>281-14.3</t>
  </si>
  <si>
    <t>281-13.9</t>
  </si>
  <si>
    <t>78-14.2</t>
  </si>
  <si>
    <t>78-14</t>
  </si>
  <si>
    <t>78-14.3</t>
  </si>
  <si>
    <t>78-13.9</t>
  </si>
  <si>
    <t>105-14.1</t>
  </si>
  <si>
    <t>135-14.4</t>
  </si>
  <si>
    <t>135-14.5</t>
  </si>
  <si>
    <t>135-14.6</t>
  </si>
  <si>
    <t>135-14.2</t>
  </si>
  <si>
    <t>C9H8N2O2</t>
  </si>
  <si>
    <t>81-14.5</t>
  </si>
  <si>
    <t>81-14.8</t>
  </si>
  <si>
    <t>81-14.4</t>
  </si>
  <si>
    <t>C7H12O5</t>
  </si>
  <si>
    <t>C8H7NO3</t>
  </si>
  <si>
    <t>87-15</t>
  </si>
  <si>
    <t>87-14.9</t>
  </si>
  <si>
    <t>137-15.2</t>
  </si>
  <si>
    <t>137-15.1</t>
  </si>
  <si>
    <t>137-15</t>
  </si>
  <si>
    <t>132-16</t>
  </si>
  <si>
    <t>132-15.8</t>
  </si>
  <si>
    <t>132-16.1</t>
  </si>
  <si>
    <t>132-15.7</t>
  </si>
  <si>
    <t>7661-47-4</t>
  </si>
  <si>
    <t>Quinoline, 7-ethyl-</t>
  </si>
  <si>
    <t>158-16.1</t>
  </si>
  <si>
    <t>158-15.9</t>
  </si>
  <si>
    <t>158-16.2</t>
  </si>
  <si>
    <t>158-15.8</t>
  </si>
  <si>
    <t>1000144-52-8</t>
  </si>
  <si>
    <t>E-2-Methyl-5-(fur-3-yl)-pent-2-enal</t>
  </si>
  <si>
    <t>135-16.2</t>
  </si>
  <si>
    <t>135-16.1</t>
  </si>
  <si>
    <t>85763-57-1</t>
  </si>
  <si>
    <t>11-Methyldodecanol</t>
  </si>
  <si>
    <t>121-16.1</t>
  </si>
  <si>
    <t>2,6-Di-tert-butyl-4-hydroxy-4-methylcyclohexa-2,5-dien-1-one</t>
  </si>
  <si>
    <t>71579-69-6</t>
  </si>
  <si>
    <t>3-Isopropoxy-1,1,1,7,7,7-hexamethyl-3,5,5-tris(trimethylsiloxy)tetrasiloxane</t>
  </si>
  <si>
    <t>C18H52O7Si7</t>
  </si>
  <si>
    <t>1000389-28-6</t>
  </si>
  <si>
    <t>N'-methyl-N-phenylacetohydrazide</t>
  </si>
  <si>
    <t>107-08-4</t>
  </si>
  <si>
    <t>Propane, 1-iodo-</t>
  </si>
  <si>
    <t>C3H7I</t>
  </si>
  <si>
    <t>121-17.2</t>
  </si>
  <si>
    <t>121-17.3</t>
  </si>
  <si>
    <t>C11H12O</t>
  </si>
  <si>
    <t>71-17.2</t>
  </si>
  <si>
    <t>71-17.3</t>
  </si>
  <si>
    <t>71-17.1</t>
  </si>
  <si>
    <t>71-17</t>
  </si>
  <si>
    <t>85-17.9</t>
  </si>
  <si>
    <t>113-17.5</t>
  </si>
  <si>
    <t>39711-79-0</t>
  </si>
  <si>
    <t>Cyclohexanecarboxamide, N-ethyl-5-methyl-2-(1-methylethyl)-</t>
  </si>
  <si>
    <t>2-(Methylmercapto)benzothiazole</t>
  </si>
  <si>
    <t>141-18</t>
  </si>
  <si>
    <t>141-17.9</t>
  </si>
  <si>
    <t>157-18.7</t>
  </si>
  <si>
    <t>157-18.8</t>
  </si>
  <si>
    <t>157-18.6</t>
  </si>
  <si>
    <t>157-18.9</t>
  </si>
  <si>
    <t>157-18.5</t>
  </si>
  <si>
    <t>114-18.7</t>
  </si>
  <si>
    <t>114-18.8</t>
  </si>
  <si>
    <t>114-18.6</t>
  </si>
  <si>
    <t>114-18.9</t>
  </si>
  <si>
    <t>114-18.5</t>
  </si>
  <si>
    <t>135-18.9</t>
  </si>
  <si>
    <t>135-18.8</t>
  </si>
  <si>
    <t>135-18.7</t>
  </si>
  <si>
    <t>197-18.8</t>
  </si>
  <si>
    <t>C14H21NO3</t>
  </si>
  <si>
    <t>57-19.1</t>
  </si>
  <si>
    <t>57-19.2</t>
  </si>
  <si>
    <t>57-19.3</t>
  </si>
  <si>
    <t>57-19.4</t>
  </si>
  <si>
    <t>57-19</t>
  </si>
  <si>
    <t>C34H50O4</t>
  </si>
  <si>
    <t>85-19.4</t>
  </si>
  <si>
    <t>85-19.5</t>
  </si>
  <si>
    <t>36146-73-3</t>
  </si>
  <si>
    <t>7,8,9,10-Tetrahydro-5H-cyclohepta[b]indol-6-one oxime</t>
  </si>
  <si>
    <t>C13H14N2O</t>
  </si>
  <si>
    <t>C9H16O3</t>
  </si>
  <si>
    <t>60-35-5</t>
  </si>
  <si>
    <t>Acetamide</t>
  </si>
  <si>
    <t>71-21.4</t>
  </si>
  <si>
    <t>110-21.5</t>
  </si>
  <si>
    <t>106780-29-4</t>
  </si>
  <si>
    <t>1,3,4,6-Tetramethyl-dihydroimidazo[4,5-d]imidazolidine-2,5-dione</t>
  </si>
  <si>
    <t>57-21.7</t>
  </si>
  <si>
    <t>57-21.8</t>
  </si>
  <si>
    <t>57-21.9</t>
  </si>
  <si>
    <t>479-92-5</t>
  </si>
  <si>
    <t>Propyphenazone</t>
  </si>
  <si>
    <t>85-22</t>
  </si>
  <si>
    <t>147-22.2</t>
  </si>
  <si>
    <t>147-22.3</t>
  </si>
  <si>
    <t>147-22.4</t>
  </si>
  <si>
    <t>147-22.1</t>
  </si>
  <si>
    <t>58-22.3</t>
  </si>
  <si>
    <t>58-22.4</t>
  </si>
  <si>
    <t>58-22.2</t>
  </si>
  <si>
    <t>58-22.5</t>
  </si>
  <si>
    <t>58-22.1</t>
  </si>
  <si>
    <t>129-22.4</t>
  </si>
  <si>
    <t>129-22.2</t>
  </si>
  <si>
    <t>129-22.1</t>
  </si>
  <si>
    <t>57-22.5</t>
  </si>
  <si>
    <t>57-22.3</t>
  </si>
  <si>
    <t>57-22.6</t>
  </si>
  <si>
    <t>57-22.2</t>
  </si>
  <si>
    <t>219-23.2</t>
  </si>
  <si>
    <t>219-23.3</t>
  </si>
  <si>
    <t>219-23.1</t>
  </si>
  <si>
    <t>219-23.4</t>
  </si>
  <si>
    <t>219-23</t>
  </si>
  <si>
    <t>97-23.6</t>
  </si>
  <si>
    <t>97-23.7</t>
  </si>
  <si>
    <t>C9H19N</t>
  </si>
  <si>
    <t>57-23.8</t>
  </si>
  <si>
    <t>57-23.9</t>
  </si>
  <si>
    <t>57-24</t>
  </si>
  <si>
    <t>103-24</t>
  </si>
  <si>
    <t>103-24.1</t>
  </si>
  <si>
    <t>103-23.9</t>
  </si>
  <si>
    <t>103-24.2</t>
  </si>
  <si>
    <t>103-23.8</t>
  </si>
  <si>
    <t>69-24</t>
  </si>
  <si>
    <t>69-23.9</t>
  </si>
  <si>
    <t>57-24.2</t>
  </si>
  <si>
    <t>57-24.3</t>
  </si>
  <si>
    <t>57-24.4</t>
  </si>
  <si>
    <t>213-24.3</t>
  </si>
  <si>
    <t>213-24.4</t>
  </si>
  <si>
    <t>213-24.5</t>
  </si>
  <si>
    <t>1000401-47-6</t>
  </si>
  <si>
    <t>thiazolo[5,4-b]pyridin-2-amine, N-(2-phenylethyl)-</t>
  </si>
  <si>
    <t>C14H13N3S</t>
  </si>
  <si>
    <t>100-25.3</t>
  </si>
  <si>
    <t>100-25.4</t>
  </si>
  <si>
    <t>100-25.2</t>
  </si>
  <si>
    <t>100-25.5</t>
  </si>
  <si>
    <t>100-25.1</t>
  </si>
  <si>
    <t>6086-21-1</t>
  </si>
  <si>
    <t>1-Methyl-1H-1,2,4-triazole</t>
  </si>
  <si>
    <t>85-68-7</t>
  </si>
  <si>
    <t>Benzylbutylphthalate               P1555</t>
  </si>
  <si>
    <t>C11H13N3O2S</t>
  </si>
  <si>
    <t>138-26.2</t>
  </si>
  <si>
    <t>138-26.3</t>
  </si>
  <si>
    <t>138-26.4</t>
  </si>
  <si>
    <t>138-26.1</t>
  </si>
  <si>
    <t>123-26.3</t>
  </si>
  <si>
    <t>123-26.4</t>
  </si>
  <si>
    <t>123-26.1</t>
  </si>
  <si>
    <t>29761-21-5</t>
  </si>
  <si>
    <t>Phosphoric acid, isodecyl diphenyl ester</t>
  </si>
  <si>
    <t>C22H31O4P</t>
  </si>
  <si>
    <t>87-26.7</t>
  </si>
  <si>
    <t>87-26.8</t>
  </si>
  <si>
    <t>87-26.6</t>
  </si>
  <si>
    <t>87-26.9</t>
  </si>
  <si>
    <t>87-26.5</t>
  </si>
  <si>
    <t>94-26.9</t>
  </si>
  <si>
    <t>94-26.7</t>
  </si>
  <si>
    <t>97-26.7</t>
  </si>
  <si>
    <t>C5H11N</t>
  </si>
  <si>
    <t>55-27</t>
  </si>
  <si>
    <t>55-26.9</t>
  </si>
  <si>
    <t>55-26.8</t>
  </si>
  <si>
    <t>112-27.3</t>
  </si>
  <si>
    <t>55-27.6</t>
  </si>
  <si>
    <t>55-27.7</t>
  </si>
  <si>
    <t>94-28</t>
  </si>
  <si>
    <t>94-28.1</t>
  </si>
  <si>
    <t>85-27.9</t>
  </si>
  <si>
    <t>85-28</t>
  </si>
  <si>
    <t>85-27.8</t>
  </si>
  <si>
    <t>85-27.7</t>
  </si>
  <si>
    <t>129-27.9</t>
  </si>
  <si>
    <t>129-28</t>
  </si>
  <si>
    <t>129-28.1</t>
  </si>
  <si>
    <t>129-28.2</t>
  </si>
  <si>
    <t>129-27.8</t>
  </si>
  <si>
    <t>94-28.2</t>
  </si>
  <si>
    <t>C14H30O2</t>
  </si>
  <si>
    <t>83-28.3</t>
  </si>
  <si>
    <t>95-28.5</t>
  </si>
  <si>
    <t>95-28.4</t>
  </si>
  <si>
    <t>95-28.3</t>
  </si>
  <si>
    <t>331-28.7</t>
  </si>
  <si>
    <t>331-28.5</t>
  </si>
  <si>
    <t>331-28.8</t>
  </si>
  <si>
    <t>331-28.4</t>
  </si>
  <si>
    <t>97-28.7</t>
  </si>
  <si>
    <t>97-28.6</t>
  </si>
  <si>
    <t>7553-56-2</t>
  </si>
  <si>
    <t>Iodine</t>
  </si>
  <si>
    <t>I2</t>
  </si>
  <si>
    <t>315-29.2</t>
  </si>
  <si>
    <t>315-29.3</t>
  </si>
  <si>
    <t>315-29.1</t>
  </si>
  <si>
    <t>315-29.4</t>
  </si>
  <si>
    <t>315-29</t>
  </si>
  <si>
    <t>1000314-57-9</t>
  </si>
  <si>
    <t>Carbonic acid, pentadecyl phenyl ester</t>
  </si>
  <si>
    <t>C22H36O3</t>
  </si>
  <si>
    <t>94-29.4</t>
  </si>
  <si>
    <t>71-29.3</t>
  </si>
  <si>
    <t>71-29.4</t>
  </si>
  <si>
    <t>71-29.5</t>
  </si>
  <si>
    <t>71-29.2</t>
  </si>
  <si>
    <t>94-29.6</t>
  </si>
  <si>
    <t>94-29.7</t>
  </si>
  <si>
    <t>129-29.6</t>
  </si>
  <si>
    <t>129-29.7</t>
  </si>
  <si>
    <t>129-29.5</t>
  </si>
  <si>
    <t>129-29.8</t>
  </si>
  <si>
    <t>129-29.4</t>
  </si>
  <si>
    <t>94-29.9</t>
  </si>
  <si>
    <t>94-30</t>
  </si>
  <si>
    <t>94-29.8</t>
  </si>
  <si>
    <t>94-30.1</t>
  </si>
  <si>
    <t>94-30.2</t>
  </si>
  <si>
    <t>94-30.3</t>
  </si>
  <si>
    <t>94-30.4</t>
  </si>
  <si>
    <t>94-30.5</t>
  </si>
  <si>
    <t>C16H30O4Si3</t>
  </si>
  <si>
    <t>94-30.7</t>
  </si>
  <si>
    <t>207-31</t>
  </si>
  <si>
    <t>355-31.8</t>
  </si>
  <si>
    <t>355-31.9</t>
  </si>
  <si>
    <t>355-31.7</t>
  </si>
  <si>
    <t>1000317-63-4</t>
  </si>
  <si>
    <t>(6-Methyl-4-phenyl-quinazolin-2-yl)-m-tolyl-amine</t>
  </si>
  <si>
    <t>57-4.1</t>
  </si>
  <si>
    <t>57-4.2</t>
  </si>
  <si>
    <t>57-4</t>
  </si>
  <si>
    <t>57-4.3</t>
  </si>
  <si>
    <t>108-6.2</t>
  </si>
  <si>
    <t>108-6.1</t>
  </si>
  <si>
    <t>97-6.9</t>
  </si>
  <si>
    <t>97-7</t>
  </si>
  <si>
    <t>611-15-4</t>
  </si>
  <si>
    <t>Vinyltoluene                        P427</t>
  </si>
  <si>
    <t>C9H10</t>
  </si>
  <si>
    <t>155-10.8</t>
  </si>
  <si>
    <t>81-11.6</t>
  </si>
  <si>
    <t>C12H16N2O3</t>
  </si>
  <si>
    <t>3530-15-2</t>
  </si>
  <si>
    <t>4-Amino-3,5-dimethyl-1,2,4-triazole</t>
  </si>
  <si>
    <t>C9H12O3</t>
  </si>
  <si>
    <t>131-14.7</t>
  </si>
  <si>
    <t>131-14.6</t>
  </si>
  <si>
    <t>24720-09-0</t>
  </si>
  <si>
    <t>2-Buten-1-one, 1-(2,6,6-trimethyl-2-cyclohexen-1-yl)-, (E)-</t>
  </si>
  <si>
    <t>73-16.6</t>
  </si>
  <si>
    <t>73-16.7</t>
  </si>
  <si>
    <t>73-16.8</t>
  </si>
  <si>
    <t>73-16.9</t>
  </si>
  <si>
    <t>73-16.5</t>
  </si>
  <si>
    <t>C9H9N3O2</t>
  </si>
  <si>
    <t>155-18.2</t>
  </si>
  <si>
    <t>155-18.3</t>
  </si>
  <si>
    <t>155-18.1</t>
  </si>
  <si>
    <t>155-18.4</t>
  </si>
  <si>
    <t>302785-66-6</t>
  </si>
  <si>
    <t>2-Amino-4-isopropyl-5-oxo-5,6,7,8-tetrahydro-4H-chromene-3-carbonitrile</t>
  </si>
  <si>
    <t>C11H11NO3</t>
  </si>
  <si>
    <t>10586-16-0</t>
  </si>
  <si>
    <t>C13H22OSi</t>
  </si>
  <si>
    <t>1000163-57-4</t>
  </si>
  <si>
    <t>1-(Cyano-1-Cyclopropyl), bis(trifluoromethyl)-borane (N-B)dimethylamine adduct</t>
  </si>
  <si>
    <t>C8H11BF6N2</t>
  </si>
  <si>
    <t>C11H12N2O</t>
  </si>
  <si>
    <t>C13H16O2</t>
  </si>
  <si>
    <t>167226-01-9</t>
  </si>
  <si>
    <t>Cyclohexanone, 3-ethyl-3,5,5-trimethyl-</t>
  </si>
  <si>
    <t>C11H20O</t>
  </si>
  <si>
    <t>C17H22O4</t>
  </si>
  <si>
    <t>246-20.8</t>
  </si>
  <si>
    <t>246-20.9</t>
  </si>
  <si>
    <t>246-21</t>
  </si>
  <si>
    <t>246-21.1</t>
  </si>
  <si>
    <t>246-20.7</t>
  </si>
  <si>
    <t>C20H22O4</t>
  </si>
  <si>
    <t>258-21.1</t>
  </si>
  <si>
    <t>258-21.2</t>
  </si>
  <si>
    <t>C11H10O4</t>
  </si>
  <si>
    <t>659-86-9</t>
  </si>
  <si>
    <t>1-Propyne, 3-iodo-</t>
  </si>
  <si>
    <t>C3H3I</t>
  </si>
  <si>
    <t>5021-43-2</t>
  </si>
  <si>
    <t>Quinoxaline, 2-phenyl-</t>
  </si>
  <si>
    <t>C14H10N2</t>
  </si>
  <si>
    <t>91-23.5</t>
  </si>
  <si>
    <t>91-23.4</t>
  </si>
  <si>
    <t>57-24.5</t>
  </si>
  <si>
    <t>C23H32O4</t>
  </si>
  <si>
    <t>149-25.6</t>
  </si>
  <si>
    <t>Benzyl butyl phthalate</t>
  </si>
  <si>
    <t>123-26</t>
  </si>
  <si>
    <t>149-27.2</t>
  </si>
  <si>
    <t>86361-10-6</t>
  </si>
  <si>
    <t>(+-)-3-Methyl-1-penten-3-ol</t>
  </si>
  <si>
    <t>91-27.9</t>
  </si>
  <si>
    <t>91-28</t>
  </si>
  <si>
    <t>91-27.8</t>
  </si>
  <si>
    <t>91-28.1</t>
  </si>
  <si>
    <t>91-27.7</t>
  </si>
  <si>
    <t>249-28.3</t>
  </si>
  <si>
    <t>100516-89-0</t>
  </si>
  <si>
    <t>Pyrrole-3-carboxaldehyde, 5-iodo-2,4-dimethyl-</t>
  </si>
  <si>
    <t>C7H8INO</t>
  </si>
  <si>
    <t>249-28.4</t>
  </si>
  <si>
    <t>253-28.8</t>
  </si>
  <si>
    <t>253-28.7</t>
  </si>
  <si>
    <t>177-29.2</t>
  </si>
  <si>
    <t>177-29.3</t>
  </si>
  <si>
    <t>177-29.4</t>
  </si>
  <si>
    <t>7683-64-9</t>
  </si>
  <si>
    <t>Supraene</t>
  </si>
  <si>
    <t>77-7.4</t>
  </si>
  <si>
    <t>107-7.4</t>
  </si>
  <si>
    <t>57-8.7</t>
  </si>
  <si>
    <t>1795-48-8</t>
  </si>
  <si>
    <t>Propane, 2-isocyanato-</t>
  </si>
  <si>
    <t>C8H15NO2</t>
  </si>
  <si>
    <t>84-9.4</t>
  </si>
  <si>
    <t>84-9.5</t>
  </si>
  <si>
    <t>C15H29NO</t>
  </si>
  <si>
    <t>1002-43-3</t>
  </si>
  <si>
    <t>Undecane, 3-methyl-</t>
  </si>
  <si>
    <t>58661-97-5</t>
  </si>
  <si>
    <t>4H-1,2,4-Triazol-3-amine, 4-propyl-</t>
  </si>
  <si>
    <t>C5H10N4</t>
  </si>
  <si>
    <t>70-11.3</t>
  </si>
  <si>
    <t>C12H22O3</t>
  </si>
  <si>
    <t>105-20-4</t>
  </si>
  <si>
    <t>Betazole</t>
  </si>
  <si>
    <t>C5H9N3</t>
  </si>
  <si>
    <t>99-12.1</t>
  </si>
  <si>
    <t>1122-82-3</t>
  </si>
  <si>
    <t>Cyclohexane, isothiocyanato-</t>
  </si>
  <si>
    <t>99-13.2</t>
  </si>
  <si>
    <t>99-13.3</t>
  </si>
  <si>
    <t>91-13.5</t>
  </si>
  <si>
    <t>91-13.6</t>
  </si>
  <si>
    <t>91-13.7</t>
  </si>
  <si>
    <t>91-13.8</t>
  </si>
  <si>
    <t>91-13.4</t>
  </si>
  <si>
    <t>112-13.6</t>
  </si>
  <si>
    <t>C6H6N2O</t>
  </si>
  <si>
    <t>114-14.2</t>
  </si>
  <si>
    <t>136-77-6</t>
  </si>
  <si>
    <t>Hexylresorcinol</t>
  </si>
  <si>
    <t>123-14.5</t>
  </si>
  <si>
    <t>123-14.6</t>
  </si>
  <si>
    <t>C13H12O3</t>
  </si>
  <si>
    <t>C5H4N4O</t>
  </si>
  <si>
    <t>583-04-0</t>
  </si>
  <si>
    <t>Benzoic acid, 2-propenyl ester</t>
  </si>
  <si>
    <t>143-16.7</t>
  </si>
  <si>
    <t>312533-15-6</t>
  </si>
  <si>
    <t>Pyrazole-3-carboxylic acid, 4-chloro-1-methyl-, 2-trifluoromethylbenzylidenamino ester</t>
  </si>
  <si>
    <t>C13H9ClF3N3O2</t>
  </si>
  <si>
    <t>143-16.6</t>
  </si>
  <si>
    <t>143-16.5</t>
  </si>
  <si>
    <t>82-16.7</t>
  </si>
  <si>
    <t>82-16.6</t>
  </si>
  <si>
    <t>82-16.5</t>
  </si>
  <si>
    <t>C13H30O2Si</t>
  </si>
  <si>
    <t>191-18.6</t>
  </si>
  <si>
    <t>119-19</t>
  </si>
  <si>
    <t>80-05-7</t>
  </si>
  <si>
    <t>C15H16O2</t>
  </si>
  <si>
    <t>123-21.1</t>
  </si>
  <si>
    <t>91-21.2</t>
  </si>
  <si>
    <t>91-21.3</t>
  </si>
  <si>
    <t>123-21.6</t>
  </si>
  <si>
    <t>123-21.7</t>
  </si>
  <si>
    <t>123-21.5</t>
  </si>
  <si>
    <t>123-21.8</t>
  </si>
  <si>
    <t>123-21.4</t>
  </si>
  <si>
    <t>121-21.7</t>
  </si>
  <si>
    <t>121-21.8</t>
  </si>
  <si>
    <t>121-21.6</t>
  </si>
  <si>
    <t>121-21.9</t>
  </si>
  <si>
    <t>1000363-77-1</t>
  </si>
  <si>
    <t>Silane, diethylethoxy(2-methylpent-3-yloxy)-</t>
  </si>
  <si>
    <t>C12H28O2Si</t>
  </si>
  <si>
    <t>C9H12N2</t>
  </si>
  <si>
    <t>69-22.2</t>
  </si>
  <si>
    <t>176-23</t>
  </si>
  <si>
    <t>176-23.1</t>
  </si>
  <si>
    <t>176-22.9</t>
  </si>
  <si>
    <t>176-23.2</t>
  </si>
  <si>
    <t>176-22.8</t>
  </si>
  <si>
    <t>161-23.3</t>
  </si>
  <si>
    <t>161-23.4</t>
  </si>
  <si>
    <t>161-23.2</t>
  </si>
  <si>
    <t>109-23.7</t>
  </si>
  <si>
    <t>109-23.8</t>
  </si>
  <si>
    <t>109-23.6</t>
  </si>
  <si>
    <t>109-23.5</t>
  </si>
  <si>
    <t>114-23.6</t>
  </si>
  <si>
    <t>135-25.5</t>
  </si>
  <si>
    <t>135-25.6</t>
  </si>
  <si>
    <t>135-25.4</t>
  </si>
  <si>
    <t>135-25.7</t>
  </si>
  <si>
    <t>113665-84-2</t>
  </si>
  <si>
    <t>Clopidogrel</t>
  </si>
  <si>
    <t>C16H16ClNO2S</t>
  </si>
  <si>
    <t>138-26</t>
  </si>
  <si>
    <t>160-26.9</t>
  </si>
  <si>
    <t>C19H30O3</t>
  </si>
  <si>
    <t>C9H18</t>
  </si>
  <si>
    <t>C9H12S</t>
  </si>
  <si>
    <t>69-30.3</t>
  </si>
  <si>
    <t>83-30.5</t>
  </si>
  <si>
    <t>83-30.6</t>
  </si>
  <si>
    <t>83-30.4</t>
  </si>
  <si>
    <t>83-30.7</t>
  </si>
  <si>
    <t>83-30.3</t>
  </si>
  <si>
    <t>97-30.3</t>
  </si>
  <si>
    <t>C15H33N</t>
  </si>
  <si>
    <t>72-5.9</t>
  </si>
  <si>
    <t>105-6.9</t>
  </si>
  <si>
    <t>583-61-9</t>
  </si>
  <si>
    <t>Pyrazine, 2-ethyl-3-methyl-</t>
  </si>
  <si>
    <t>93-8.6</t>
  </si>
  <si>
    <t>93-8.7</t>
  </si>
  <si>
    <t>93-8.5</t>
  </si>
  <si>
    <t>93-8.8</t>
  </si>
  <si>
    <t>93-8.4</t>
  </si>
  <si>
    <t>68-9.2</t>
  </si>
  <si>
    <t>68-9.3</t>
  </si>
  <si>
    <t>68-9.1</t>
  </si>
  <si>
    <t>68-9</t>
  </si>
  <si>
    <t>120-89-8</t>
  </si>
  <si>
    <t>2,4,5-Trioxoimidazolidine</t>
  </si>
  <si>
    <t>C3H2N2O3</t>
  </si>
  <si>
    <t>C7H6O2</t>
  </si>
  <si>
    <t>C5H10S2</t>
  </si>
  <si>
    <t>108-9.6</t>
  </si>
  <si>
    <t>108-9.7</t>
  </si>
  <si>
    <t>108-9.5</t>
  </si>
  <si>
    <t>108-9.8</t>
  </si>
  <si>
    <t>73-9.8</t>
  </si>
  <si>
    <t>73-9.7</t>
  </si>
  <si>
    <t>108-10</t>
  </si>
  <si>
    <t>108-10.1</t>
  </si>
  <si>
    <t>108-9.9</t>
  </si>
  <si>
    <t>108-10.2</t>
  </si>
  <si>
    <t>83-10.4</t>
  </si>
  <si>
    <t>83-10.5</t>
  </si>
  <si>
    <t>83-10.6</t>
  </si>
  <si>
    <t>83-10.7</t>
  </si>
  <si>
    <t>C8H14N2O</t>
  </si>
  <si>
    <t>93-11</t>
  </si>
  <si>
    <t>93-11.1</t>
  </si>
  <si>
    <t>93-10.9</t>
  </si>
  <si>
    <t>93-11.2</t>
  </si>
  <si>
    <t>93-10.8</t>
  </si>
  <si>
    <t>2-(2-Butoxyethoxy)ethanol</t>
  </si>
  <si>
    <t>122-99-6</t>
  </si>
  <si>
    <t>20189-42-8</t>
  </si>
  <si>
    <t>1H-Pyrrole-2,5-dione, 3-ethyl-4-methyl-</t>
  </si>
  <si>
    <t>105-60-2</t>
  </si>
  <si>
    <t>Caprolactam</t>
  </si>
  <si>
    <t>27388-03-0</t>
  </si>
  <si>
    <t>Methyldicyanophosphine</t>
  </si>
  <si>
    <t>C3H3N2P</t>
  </si>
  <si>
    <t>C8H12N2O</t>
  </si>
  <si>
    <t>C12H16O2</t>
  </si>
  <si>
    <t>170-14.7</t>
  </si>
  <si>
    <t>170-14.8</t>
  </si>
  <si>
    <t>170-14.9</t>
  </si>
  <si>
    <t>155-14.7</t>
  </si>
  <si>
    <t>155-14.8</t>
  </si>
  <si>
    <t>155-14.9</t>
  </si>
  <si>
    <t>3194-17-0</t>
  </si>
  <si>
    <t>1-Pentanone, 1-(2-furanyl)-</t>
  </si>
  <si>
    <t>101-15.2</t>
  </si>
  <si>
    <t>101-15.3</t>
  </si>
  <si>
    <t>101-15.4</t>
  </si>
  <si>
    <t>C7H6O4</t>
  </si>
  <si>
    <t>126-15.4</t>
  </si>
  <si>
    <t>96-15.3</t>
  </si>
  <si>
    <t>96-15.2</t>
  </si>
  <si>
    <t>143-15.4</t>
  </si>
  <si>
    <t>55656-58-1</t>
  </si>
  <si>
    <t>Propanoic acid, 3-(acetyloxy)-, anhydride</t>
  </si>
  <si>
    <t>C10H14O7</t>
  </si>
  <si>
    <t>143-15.5</t>
  </si>
  <si>
    <t>143-15.3</t>
  </si>
  <si>
    <t>143-15.6</t>
  </si>
  <si>
    <t>143-15.2</t>
  </si>
  <si>
    <t>112-15.6</t>
  </si>
  <si>
    <t>112-15.7</t>
  </si>
  <si>
    <t>112-15.5</t>
  </si>
  <si>
    <t>112-15.8</t>
  </si>
  <si>
    <t>108-15.4</t>
  </si>
  <si>
    <t>C11H24O</t>
  </si>
  <si>
    <t>1000188-70-7</t>
  </si>
  <si>
    <t>2,3,3a,4,5,6,7,7a-Octahydro-1H-cyclopenta[a]pentalen-7-ol</t>
  </si>
  <si>
    <t>93-16.3</t>
  </si>
  <si>
    <t>82-16.4</t>
  </si>
  <si>
    <t>1000192-69-2</t>
  </si>
  <si>
    <t>Acetic acid, 3-(2,2-dimethyl-6-methylene-cyclohexylidene)-1-methyl-butyl ester</t>
  </si>
  <si>
    <t>C9H9NO3</t>
  </si>
  <si>
    <t>144-16.9</t>
  </si>
  <si>
    <t>144-16.8</t>
  </si>
  <si>
    <t>122-17</t>
  </si>
  <si>
    <t>122-16.9</t>
  </si>
  <si>
    <t>122-16.8</t>
  </si>
  <si>
    <t>617-65-2</t>
  </si>
  <si>
    <t>DL-Glutamic acid</t>
  </si>
  <si>
    <t>C5H9NO4</t>
  </si>
  <si>
    <t>C9H7NO2</t>
  </si>
  <si>
    <t>77-17.4</t>
  </si>
  <si>
    <t>77-17.5</t>
  </si>
  <si>
    <t>77-17.3</t>
  </si>
  <si>
    <t>77-17.6</t>
  </si>
  <si>
    <t>77-17.2</t>
  </si>
  <si>
    <t>121-17.6</t>
  </si>
  <si>
    <t>121-17.7</t>
  </si>
  <si>
    <t>121-17.5</t>
  </si>
  <si>
    <t>121-17.8</t>
  </si>
  <si>
    <t>121-17.4</t>
  </si>
  <si>
    <t>C18H14O6</t>
  </si>
  <si>
    <t>170-18.6</t>
  </si>
  <si>
    <t>170-18.7</t>
  </si>
  <si>
    <t>170-18.8</t>
  </si>
  <si>
    <t>170-18.9</t>
  </si>
  <si>
    <t>170-18.5</t>
  </si>
  <si>
    <t>C14H17NO3</t>
  </si>
  <si>
    <t>77-93-0</t>
  </si>
  <si>
    <t>Triethyl citrate</t>
  </si>
  <si>
    <t>C12H20O7</t>
  </si>
  <si>
    <t>C8H8N2S</t>
  </si>
  <si>
    <t>Glibornuride artifact-3           @ P713</t>
  </si>
  <si>
    <t>C8H9NO3</t>
  </si>
  <si>
    <t>C14H12O2</t>
  </si>
  <si>
    <t>C5H6N2O</t>
  </si>
  <si>
    <t>C10H10FN3</t>
  </si>
  <si>
    <t>C12H9NO</t>
  </si>
  <si>
    <t>183-19.5</t>
  </si>
  <si>
    <t>C14H14O</t>
  </si>
  <si>
    <t>183-19.6</t>
  </si>
  <si>
    <t>183-19.4</t>
  </si>
  <si>
    <t>183-19.7</t>
  </si>
  <si>
    <t>183-19.3</t>
  </si>
  <si>
    <t>181-19.9</t>
  </si>
  <si>
    <t>91-20</t>
  </si>
  <si>
    <t>2400-00-2</t>
  </si>
  <si>
    <t>Benzene, (1-ethyldecyl)-</t>
  </si>
  <si>
    <t>91-20.1</t>
  </si>
  <si>
    <t>91-20.2</t>
  </si>
  <si>
    <t>83-20.1</t>
  </si>
  <si>
    <t>83-20</t>
  </si>
  <si>
    <t>147-20.2</t>
  </si>
  <si>
    <t>147-20.3</t>
  </si>
  <si>
    <t>147-20.1</t>
  </si>
  <si>
    <t>C10H12N2O</t>
  </si>
  <si>
    <t>C12H10N2</t>
  </si>
  <si>
    <t>113-00-8</t>
  </si>
  <si>
    <t>Guanidine</t>
  </si>
  <si>
    <t>CH5N3</t>
  </si>
  <si>
    <t>1000337-58-3</t>
  </si>
  <si>
    <t>5H-Oxazolo[3,2-a]pyridine-8-carbonitrile, 6-ethyl-2,3-dihydro-2,7-dimethyl-5-oxo-</t>
  </si>
  <si>
    <t>4534-50-3</t>
  </si>
  <si>
    <t>Benzene, (1-butylnonyl)-</t>
  </si>
  <si>
    <t>C19H32</t>
  </si>
  <si>
    <t>C16H12O2</t>
  </si>
  <si>
    <t>C8H8N4O2</t>
  </si>
  <si>
    <t>C15H16N2O2</t>
  </si>
  <si>
    <t>121-23.3</t>
  </si>
  <si>
    <t>C16H10</t>
  </si>
  <si>
    <t>121-23.4</t>
  </si>
  <si>
    <t>149-23.4</t>
  </si>
  <si>
    <t>149-23.5</t>
  </si>
  <si>
    <t>149-23.6</t>
  </si>
  <si>
    <t>202-23.8</t>
  </si>
  <si>
    <t>129-00-0</t>
  </si>
  <si>
    <t>Pyrene</t>
  </si>
  <si>
    <t>202-23.9</t>
  </si>
  <si>
    <t>202-23.7</t>
  </si>
  <si>
    <t>202-24</t>
  </si>
  <si>
    <t>202-23.6</t>
  </si>
  <si>
    <t>94-24.3</t>
  </si>
  <si>
    <t>94-24.4</t>
  </si>
  <si>
    <t>94-24.2</t>
  </si>
  <si>
    <t>94-24.1</t>
  </si>
  <si>
    <t>C13H26</t>
  </si>
  <si>
    <t>1000078-56-5</t>
  </si>
  <si>
    <t>2-Cyano-5-(4-fluorophenyl)pyrimidine</t>
  </si>
  <si>
    <t>C11H6FN3</t>
  </si>
  <si>
    <t>87-24.9</t>
  </si>
  <si>
    <t>87-25</t>
  </si>
  <si>
    <t>87-24.8</t>
  </si>
  <si>
    <t>87-25.1</t>
  </si>
  <si>
    <t>87-24.7</t>
  </si>
  <si>
    <t>224-24.9</t>
  </si>
  <si>
    <t>2309-49-1</t>
  </si>
  <si>
    <t>1,3,7,9-Tetramethyluric acid</t>
  </si>
  <si>
    <t>C9H12N4O3</t>
  </si>
  <si>
    <t>224-25</t>
  </si>
  <si>
    <t>224-25.1</t>
  </si>
  <si>
    <t>224-25.2</t>
  </si>
  <si>
    <t>224-24.8</t>
  </si>
  <si>
    <t>121-25.8</t>
  </si>
  <si>
    <t>129-26.2</t>
  </si>
  <si>
    <t>103-23-1</t>
  </si>
  <si>
    <t>Bis(2-ethylhexyl)hexanedioate</t>
  </si>
  <si>
    <t>C22H42O4</t>
  </si>
  <si>
    <t>129-26.3</t>
  </si>
  <si>
    <t>129-26.1</t>
  </si>
  <si>
    <t>129-26.4</t>
  </si>
  <si>
    <t>129-26</t>
  </si>
  <si>
    <t>177-26.7</t>
  </si>
  <si>
    <t>88-27</t>
  </si>
  <si>
    <t>88-27.1</t>
  </si>
  <si>
    <t>88-26.9</t>
  </si>
  <si>
    <t>88-27.2</t>
  </si>
  <si>
    <t>88-26.8</t>
  </si>
  <si>
    <t>71-27</t>
  </si>
  <si>
    <t>71-27.1</t>
  </si>
  <si>
    <t>71-27.2</t>
  </si>
  <si>
    <t>71-26.9</t>
  </si>
  <si>
    <t>C12H14F7NO3</t>
  </si>
  <si>
    <t>71-28.5</t>
  </si>
  <si>
    <t>97-28.4</t>
  </si>
  <si>
    <t>97-28.3</t>
  </si>
  <si>
    <t>71-28.6</t>
  </si>
  <si>
    <t>71-28.7</t>
  </si>
  <si>
    <t>C6H15O3P</t>
  </si>
  <si>
    <t>Verapamil-M (nor-) AC              P1651</t>
  </si>
  <si>
    <t>C28H38N2O5</t>
  </si>
  <si>
    <t>6422-86-2</t>
  </si>
  <si>
    <t>1000314-57-2</t>
  </si>
  <si>
    <t>Carbonic acid, octyl phenyl ester</t>
  </si>
  <si>
    <t>215-31.8</t>
  </si>
  <si>
    <t>C27H48O</t>
  </si>
  <si>
    <t>215-31.9</t>
  </si>
  <si>
    <t>215-32</t>
  </si>
  <si>
    <t>215-31.7</t>
  </si>
  <si>
    <t>C27H46O</t>
  </si>
  <si>
    <t>97-34.7</t>
  </si>
  <si>
    <t>97-34.8</t>
  </si>
  <si>
    <t>97-34.9</t>
  </si>
  <si>
    <t>97-34.6</t>
  </si>
  <si>
    <t>C7H7NO4</t>
  </si>
  <si>
    <t>71-4.1</t>
  </si>
  <si>
    <t>71-4.2</t>
  </si>
  <si>
    <t>71-4</t>
  </si>
  <si>
    <t>71-4.3</t>
  </si>
  <si>
    <t>164-4.1</t>
  </si>
  <si>
    <t>164-4</t>
  </si>
  <si>
    <t>C5H12N2O</t>
  </si>
  <si>
    <t>C6H12O2</t>
  </si>
  <si>
    <t>101-5.5</t>
  </si>
  <si>
    <t>101-5.6</t>
  </si>
  <si>
    <t>101-5.4</t>
  </si>
  <si>
    <t>74-87-3</t>
  </si>
  <si>
    <t>Chloromethane</t>
  </si>
  <si>
    <t>CH3Cl</t>
  </si>
  <si>
    <t>1000357-79-5</t>
  </si>
  <si>
    <t>Benzoic acid, 3,5-difluophenyl ester</t>
  </si>
  <si>
    <t>C13H8F2O2</t>
  </si>
  <si>
    <t>115-8.6</t>
  </si>
  <si>
    <t>C10H18N2O4</t>
  </si>
  <si>
    <t>82-10.9</t>
  </si>
  <si>
    <t>82-11</t>
  </si>
  <si>
    <t>82-11.1</t>
  </si>
  <si>
    <t>111-12</t>
  </si>
  <si>
    <t>3074-76-8</t>
  </si>
  <si>
    <t>Hexane, 3-ethyl-3-methyl-</t>
  </si>
  <si>
    <t>112-53-8</t>
  </si>
  <si>
    <t>1-Dodecanol</t>
  </si>
  <si>
    <t>C12H26O</t>
  </si>
  <si>
    <t>135-13.3</t>
  </si>
  <si>
    <t>135-13.4</t>
  </si>
  <si>
    <t>C8H6N2O</t>
  </si>
  <si>
    <t>135-13.5</t>
  </si>
  <si>
    <t>C14H20O</t>
  </si>
  <si>
    <t>1000187-71-5</t>
  </si>
  <si>
    <t>2-(1-Hydroxy-1-methylethyl)pyrrolidine-1-carboxylic acid, methyl ester</t>
  </si>
  <si>
    <t>C9H17NO3</t>
  </si>
  <si>
    <t>C9H19NO</t>
  </si>
  <si>
    <t>82-14.1</t>
  </si>
  <si>
    <t>82-14.2</t>
  </si>
  <si>
    <t>102-62-5</t>
  </si>
  <si>
    <t>Glycerol 1,2-diacetate</t>
  </si>
  <si>
    <t>126-14.6</t>
  </si>
  <si>
    <t>C12H18O4</t>
  </si>
  <si>
    <t>159-15.3</t>
  </si>
  <si>
    <t>159-15.4</t>
  </si>
  <si>
    <t>159-15.2</t>
  </si>
  <si>
    <t>159-15.5</t>
  </si>
  <si>
    <t>159-15.1</t>
  </si>
  <si>
    <t>141-15.5</t>
  </si>
  <si>
    <t>109-16.2</t>
  </si>
  <si>
    <t>109-16.1</t>
  </si>
  <si>
    <t>31081-17-1</t>
  </si>
  <si>
    <t>Nonane, 2-methyl-5-propyl-</t>
  </si>
  <si>
    <t>79-16.8</t>
  </si>
  <si>
    <t>79-16.9</t>
  </si>
  <si>
    <t>79-17</t>
  </si>
  <si>
    <t>Vinylbital (ME)                     P916</t>
  </si>
  <si>
    <t>C12H18N2O3</t>
  </si>
  <si>
    <t>17301-32-5</t>
  </si>
  <si>
    <t>87-18</t>
  </si>
  <si>
    <t>87-18.1</t>
  </si>
  <si>
    <t>87-17.9</t>
  </si>
  <si>
    <t>87-18.2</t>
  </si>
  <si>
    <t>87-17.8</t>
  </si>
  <si>
    <t>54644-44-9</t>
  </si>
  <si>
    <t>Propanoic acid, 2,2-dimethyl-, 2,6-bis(1-methylethyl)phenyl ester</t>
  </si>
  <si>
    <t>C17H26O2</t>
  </si>
  <si>
    <t>99-19.1</t>
  </si>
  <si>
    <t>99-19.2</t>
  </si>
  <si>
    <t>99-19</t>
  </si>
  <si>
    <t>97-19.2</t>
  </si>
  <si>
    <t>97-19.3</t>
  </si>
  <si>
    <t>97-19.1</t>
  </si>
  <si>
    <t>97-19</t>
  </si>
  <si>
    <t>105-19.6</t>
  </si>
  <si>
    <t>98-20.1</t>
  </si>
  <si>
    <t>98-20.2</t>
  </si>
  <si>
    <t>98-20.3</t>
  </si>
  <si>
    <t>1000368-25-0</t>
  </si>
  <si>
    <t>Formic acid, undecyl ester</t>
  </si>
  <si>
    <t>91-20.4</t>
  </si>
  <si>
    <t>79254-46-9</t>
  </si>
  <si>
    <t>2-Naphthalenemethanol, 1,2,3,4,4a,5,6,8a-octahydro-.alpha.,.alpha.,4a,8-tetramethyl-, (2.alpha.,4a.alpha.,8a.alpha.)-</t>
  </si>
  <si>
    <t>95-20.8</t>
  </si>
  <si>
    <t>95-20.9</t>
  </si>
  <si>
    <t>145-20.9</t>
  </si>
  <si>
    <t>145-21</t>
  </si>
  <si>
    <t>145-20.8</t>
  </si>
  <si>
    <t>145-20.7</t>
  </si>
  <si>
    <t>195-21</t>
  </si>
  <si>
    <t>195-20.9</t>
  </si>
  <si>
    <t>195-20.8</t>
  </si>
  <si>
    <t>1000315-17-4</t>
  </si>
  <si>
    <t>Phthalic acid, 6-ethyl-3-octyl butyl ester</t>
  </si>
  <si>
    <t>1000164-44-5</t>
  </si>
  <si>
    <t>Pentanedioic acid, (2,4-di-t-butylphenyl) mono-ester</t>
  </si>
  <si>
    <t>C19H28O4</t>
  </si>
  <si>
    <t>155-22.5</t>
  </si>
  <si>
    <t>155-22.4</t>
  </si>
  <si>
    <t>155-22.3</t>
  </si>
  <si>
    <t>C20H26O2</t>
  </si>
  <si>
    <t>123-23.2</t>
  </si>
  <si>
    <t>123-23.3</t>
  </si>
  <si>
    <t>3119-56-0</t>
  </si>
  <si>
    <t>Thiazolo[5,4-f]quinoline, 7-methyl-</t>
  </si>
  <si>
    <t>C11H8N2S</t>
  </si>
  <si>
    <t>866-29-5</t>
  </si>
  <si>
    <t>2-Cyano-2-isopropyl-3-methylbutanoic acid</t>
  </si>
  <si>
    <t>C9H15NO2</t>
  </si>
  <si>
    <t>58-24.3</t>
  </si>
  <si>
    <t>58-24.2</t>
  </si>
  <si>
    <t>58-24.1</t>
  </si>
  <si>
    <t>57-24.6</t>
  </si>
  <si>
    <t>85-24.7</t>
  </si>
  <si>
    <t>151-24.7</t>
  </si>
  <si>
    <t>151-24.8</t>
  </si>
  <si>
    <t>151-24.6</t>
  </si>
  <si>
    <t>151-24.9</t>
  </si>
  <si>
    <t>151-24.5</t>
  </si>
  <si>
    <t>Primidone</t>
  </si>
  <si>
    <t>123-25.3</t>
  </si>
  <si>
    <t>123-25.4</t>
  </si>
  <si>
    <t>123-25.2</t>
  </si>
  <si>
    <t>123-25.5</t>
  </si>
  <si>
    <t>123-25.1</t>
  </si>
  <si>
    <t>C18H21NO2</t>
  </si>
  <si>
    <t>71-28.8</t>
  </si>
  <si>
    <t>71-28.9</t>
  </si>
  <si>
    <t>C4H8N2</t>
  </si>
  <si>
    <t>78-5.2</t>
  </si>
  <si>
    <t>78-5.3</t>
  </si>
  <si>
    <t>C5H4N2</t>
  </si>
  <si>
    <t>1000347-49-9</t>
  </si>
  <si>
    <t>Silane, dimethyl(4-phenylphenoxy)octadecyloxy-</t>
  </si>
  <si>
    <t>C32H52O2Si</t>
  </si>
  <si>
    <t>79-9.2</t>
  </si>
  <si>
    <t>79-9.3</t>
  </si>
  <si>
    <t>79-9.1</t>
  </si>
  <si>
    <t>79-9</t>
  </si>
  <si>
    <t>111-96-6</t>
  </si>
  <si>
    <t>Ethane, 1,1'-oxybis[2-methoxy-</t>
  </si>
  <si>
    <t>81-11.5</t>
  </si>
  <si>
    <t>81-11.4</t>
  </si>
  <si>
    <t>C13H26O2</t>
  </si>
  <si>
    <t>89-91-8</t>
  </si>
  <si>
    <t>Acetic acid, dimethoxy-, methyl ester</t>
  </si>
  <si>
    <t>C5H10O4</t>
  </si>
  <si>
    <t>97-13.1</t>
  </si>
  <si>
    <t>97-13.2</t>
  </si>
  <si>
    <t>97-13</t>
  </si>
  <si>
    <t>97-12.9</t>
  </si>
  <si>
    <t>71-13.7</t>
  </si>
  <si>
    <t>71-13.8</t>
  </si>
  <si>
    <t>142-13.8</t>
  </si>
  <si>
    <t>90-12-0</t>
  </si>
  <si>
    <t>1-Methylnaphthalene                 P566</t>
  </si>
  <si>
    <t>C11H10</t>
  </si>
  <si>
    <t>142-13.9</t>
  </si>
  <si>
    <t>142-13.7</t>
  </si>
  <si>
    <t>142-14</t>
  </si>
  <si>
    <t>142-13.6</t>
  </si>
  <si>
    <t>103-36-6</t>
  </si>
  <si>
    <t>2-Propenoic acid, 3-phenyl-, ethyl ester</t>
  </si>
  <si>
    <t>131-14.5</t>
  </si>
  <si>
    <t>131-14.4</t>
  </si>
  <si>
    <t>152383-89-6</t>
  </si>
  <si>
    <t>4-(2-Hydroxypropoxy)amphetamine</t>
  </si>
  <si>
    <t>C12H19NO2</t>
  </si>
  <si>
    <t>98-15.5</t>
  </si>
  <si>
    <t>98-15.6</t>
  </si>
  <si>
    <t>82-15.4</t>
  </si>
  <si>
    <t>82-15.5</t>
  </si>
  <si>
    <t>82-15.3</t>
  </si>
  <si>
    <t>82-15.6</t>
  </si>
  <si>
    <t>274-09-9</t>
  </si>
  <si>
    <t>1,3-Benzodioxole</t>
  </si>
  <si>
    <t>122-16.6</t>
  </si>
  <si>
    <t>122-16.7</t>
  </si>
  <si>
    <t>C8H11N3O</t>
  </si>
  <si>
    <t>C14H23NO4</t>
  </si>
  <si>
    <t>91-17.6</t>
  </si>
  <si>
    <t>91-17.7</t>
  </si>
  <si>
    <t>1000337-47-7</t>
  </si>
  <si>
    <t>1,3-Benzothiazol-6-amine, 2-methyl-</t>
  </si>
  <si>
    <t>107289-20-3</t>
  </si>
  <si>
    <t>4H-1,3-Dioxin-4-one, 2-(1,1-dimethylethyl)-6-methyl-, (R)-</t>
  </si>
  <si>
    <t>107-19.7</t>
  </si>
  <si>
    <t>1000363-05-6</t>
  </si>
  <si>
    <t>Silane, diethylethoxyisobutoxy-</t>
  </si>
  <si>
    <t>C10H24O2Si</t>
  </si>
  <si>
    <t>164-20.9</t>
  </si>
  <si>
    <t>164-21</t>
  </si>
  <si>
    <t>164-20.8</t>
  </si>
  <si>
    <t>164-21.1</t>
  </si>
  <si>
    <t>164-20.7</t>
  </si>
  <si>
    <t>83-21.2</t>
  </si>
  <si>
    <t>83-21.3</t>
  </si>
  <si>
    <t>83-21.1</t>
  </si>
  <si>
    <t>83-21.4</t>
  </si>
  <si>
    <t>83-21</t>
  </si>
  <si>
    <t>100108-66-5</t>
  </si>
  <si>
    <t>Murrayachinon a</t>
  </si>
  <si>
    <t>593-85-1</t>
  </si>
  <si>
    <t>Guanidine carbonate</t>
  </si>
  <si>
    <t>C3H12N6O3</t>
  </si>
  <si>
    <t>243-23.9</t>
  </si>
  <si>
    <t>C11H25N</t>
  </si>
  <si>
    <t>C16H20N2O2</t>
  </si>
  <si>
    <t>74764-55-9</t>
  </si>
  <si>
    <t>Propanedinitrile, cyclohexyl(2-methylcyclohexyl)-</t>
  </si>
  <si>
    <t>C16H24N2</t>
  </si>
  <si>
    <t>105-27.1</t>
  </si>
  <si>
    <t>248-28.5</t>
  </si>
  <si>
    <t>248-28.6</t>
  </si>
  <si>
    <t>248-28.4</t>
  </si>
  <si>
    <t>248-28.7</t>
  </si>
  <si>
    <t>C10H20N2</t>
  </si>
  <si>
    <t>C16H24O3</t>
  </si>
  <si>
    <t>157-31.3</t>
  </si>
  <si>
    <t>355-31.6</t>
  </si>
  <si>
    <t>355-31.5</t>
  </si>
  <si>
    <t>111-34.8</t>
  </si>
  <si>
    <t>111-34.9</t>
  </si>
  <si>
    <t>111-34.7</t>
  </si>
  <si>
    <t>111-34.6</t>
  </si>
  <si>
    <t>93-4.1</t>
  </si>
  <si>
    <t>93-4</t>
  </si>
  <si>
    <t>59-4.5</t>
  </si>
  <si>
    <t>59-4.6</t>
  </si>
  <si>
    <t>59-4.4</t>
  </si>
  <si>
    <t>59-4.3</t>
  </si>
  <si>
    <t>191-4.5</t>
  </si>
  <si>
    <t>191-4.6</t>
  </si>
  <si>
    <t>191-4.4</t>
  </si>
  <si>
    <t>101-5.3</t>
  </si>
  <si>
    <t>628-30-8</t>
  </si>
  <si>
    <t>Propane, 1-isothiocyanato-</t>
  </si>
  <si>
    <t>C4H7NS</t>
  </si>
  <si>
    <t>101-5.2</t>
  </si>
  <si>
    <t>97-5.4</t>
  </si>
  <si>
    <t>97-5.3</t>
  </si>
  <si>
    <t>97-5.2</t>
  </si>
  <si>
    <t>C7H11NO3</t>
  </si>
  <si>
    <t>124-5.6</t>
  </si>
  <si>
    <t>124-5.7</t>
  </si>
  <si>
    <t>124-5.8</t>
  </si>
  <si>
    <t>124-5.9</t>
  </si>
  <si>
    <t>124-5.5</t>
  </si>
  <si>
    <t>95-5.6</t>
  </si>
  <si>
    <t>95-5.7</t>
  </si>
  <si>
    <t>95-5.8</t>
  </si>
  <si>
    <t>95-5.9</t>
  </si>
  <si>
    <t>95-5.5</t>
  </si>
  <si>
    <t>84-6.2</t>
  </si>
  <si>
    <t>84-6.1</t>
  </si>
  <si>
    <t>84-6</t>
  </si>
  <si>
    <t>C7H10N2O</t>
  </si>
  <si>
    <t>138-6.3</t>
  </si>
  <si>
    <t>138-6.4</t>
  </si>
  <si>
    <t>110-91-8</t>
  </si>
  <si>
    <t>87-6.8</t>
  </si>
  <si>
    <t>87-6.7</t>
  </si>
  <si>
    <t>207-7.5</t>
  </si>
  <si>
    <t>106-7.2</t>
  </si>
  <si>
    <t>106-7.1</t>
  </si>
  <si>
    <t>1000303-34-2</t>
  </si>
  <si>
    <t>Butan-2-one, 1-[3-(3,3-dimethyl-2-oxo-butylidene)piperazin-2-ylidene]-3,3-dimethyl-</t>
  </si>
  <si>
    <t>C16H26N2O2</t>
  </si>
  <si>
    <t>82-8.2</t>
  </si>
  <si>
    <t>C4H6N2</t>
  </si>
  <si>
    <t>82-8.3</t>
  </si>
  <si>
    <t>82-8.1</t>
  </si>
  <si>
    <t>82-8.4</t>
  </si>
  <si>
    <t>62200-89-9</t>
  </si>
  <si>
    <t>Cobalt, (.eta.5-2,4-cyclopentadien-1-yl)[[(2,3,4,5-.eta.)-2,4-cyclopentadien-1-yl]benzene]-</t>
  </si>
  <si>
    <t>C16H15Co</t>
  </si>
  <si>
    <t>115-8.7</t>
  </si>
  <si>
    <t>115-8.8</t>
  </si>
  <si>
    <t>115-8.9</t>
  </si>
  <si>
    <t>117-8.7</t>
  </si>
  <si>
    <t>2295-31-0</t>
  </si>
  <si>
    <t>2,4-Thiazolidinedione</t>
  </si>
  <si>
    <t>117-8.8</t>
  </si>
  <si>
    <t>117-8.9</t>
  </si>
  <si>
    <t>117-9</t>
  </si>
  <si>
    <t>117-8.6</t>
  </si>
  <si>
    <t>69-8.9</t>
  </si>
  <si>
    <t>3333-52-6</t>
  </si>
  <si>
    <t>Tetramethylbutanedinitrile</t>
  </si>
  <si>
    <t>69-9</t>
  </si>
  <si>
    <t>69-9.1</t>
  </si>
  <si>
    <t>69-9.2</t>
  </si>
  <si>
    <t>69-8.8</t>
  </si>
  <si>
    <t>C7H14O</t>
  </si>
  <si>
    <t>207-10.5</t>
  </si>
  <si>
    <t>65235-13-4</t>
  </si>
  <si>
    <t>Heptano-dibutyrin</t>
  </si>
  <si>
    <t>C18H32O6</t>
  </si>
  <si>
    <t>3033-23-6</t>
  </si>
  <si>
    <t>(2S,4R)-4-Methyl-2-(2-methylprop-1-en-1-yl)tetrahydro-2H-pyran</t>
  </si>
  <si>
    <t>123278-27-3</t>
  </si>
  <si>
    <t>1,3-Cyclopentadiene, 1,3-bis(1-methylethyl)-</t>
  </si>
  <si>
    <t>C11H18</t>
  </si>
  <si>
    <t>1000283-13-6</t>
  </si>
  <si>
    <t>1-Triethylsilyloxyheptadecane</t>
  </si>
  <si>
    <t>C23H50OSi</t>
  </si>
  <si>
    <t>98-11</t>
  </si>
  <si>
    <t>1000317-62-7</t>
  </si>
  <si>
    <t>(3-Methoxy-phenyl)-(6-methyl-4-phenyl-quinazolin-2-yl)-amine</t>
  </si>
  <si>
    <t>C22H19N3O</t>
  </si>
  <si>
    <t>355-11.5</t>
  </si>
  <si>
    <t>355-11.6</t>
  </si>
  <si>
    <t>355-11.4</t>
  </si>
  <si>
    <t>355-11.7</t>
  </si>
  <si>
    <t>355-11.3</t>
  </si>
  <si>
    <t>55-91-4</t>
  </si>
  <si>
    <t>Isoflurophate</t>
  </si>
  <si>
    <t>C6H14FO3P</t>
  </si>
  <si>
    <t>95-12.3</t>
  </si>
  <si>
    <t>95-12.4</t>
  </si>
  <si>
    <t>95-12.2</t>
  </si>
  <si>
    <t>95-12.5</t>
  </si>
  <si>
    <t>95-12.1</t>
  </si>
  <si>
    <t>32497-10-2</t>
  </si>
  <si>
    <t>2(3H)-Thiazolone, 4-methyl-</t>
  </si>
  <si>
    <t>C4H5NOS</t>
  </si>
  <si>
    <t>207-12.6</t>
  </si>
  <si>
    <t>207-12.7</t>
  </si>
  <si>
    <t>207-12.8</t>
  </si>
  <si>
    <t>207-12.9</t>
  </si>
  <si>
    <t>207-13</t>
  </si>
  <si>
    <t>1000303-77-0</t>
  </si>
  <si>
    <t>[1,4']Bipiperidinyl-4'-carboxamide, 1'-(4-chlorobenzenesulfonyl)-</t>
  </si>
  <si>
    <t>C17H24ClN3O3S</t>
  </si>
  <si>
    <t>72439-85-1</t>
  </si>
  <si>
    <t>3,5-Dibutoxy-1,1,1,7,7,7-hexamethyl-3,5-bis(trimethylsiloxy)tetrasiloxane</t>
  </si>
  <si>
    <t>C20H54O7Si6</t>
  </si>
  <si>
    <t>18805-25-9</t>
  </si>
  <si>
    <t>Carbonimidodithioic acid, methyl-, dimethyl ester</t>
  </si>
  <si>
    <t>C4H9NS2</t>
  </si>
  <si>
    <t>85-13.6</t>
  </si>
  <si>
    <t>14888-58-5</t>
  </si>
  <si>
    <t>4,7-Methano-5H-inden-5-one, 3,3a,4,6,7,7a-hexahydro-</t>
  </si>
  <si>
    <t>55463-64-4</t>
  </si>
  <si>
    <t>6-Amino-2-methyl-1H-pyrrolo[2,3-b]pyridine</t>
  </si>
  <si>
    <t>1000156-87-2</t>
  </si>
  <si>
    <t>Piperazine-2,5-dione, 1,4-dimethyl-3,3'-bis-</t>
  </si>
  <si>
    <t>C12H18N4O4</t>
  </si>
  <si>
    <t>124-14.2</t>
  </si>
  <si>
    <t>C6H8N2O</t>
  </si>
  <si>
    <t>124-14.3</t>
  </si>
  <si>
    <t>124-14.1</t>
  </si>
  <si>
    <t>124-14.4</t>
  </si>
  <si>
    <t>124-14</t>
  </si>
  <si>
    <t>137-14.4</t>
  </si>
  <si>
    <t>111-14.6</t>
  </si>
  <si>
    <t>111-14.7</t>
  </si>
  <si>
    <t>111-14.5</t>
  </si>
  <si>
    <t>111-14.8</t>
  </si>
  <si>
    <t>84-14.7</t>
  </si>
  <si>
    <t>84-14.6</t>
  </si>
  <si>
    <t>84-14.5</t>
  </si>
  <si>
    <t>119-14.7</t>
  </si>
  <si>
    <t>119-14.6</t>
  </si>
  <si>
    <t>2809-64-5</t>
  </si>
  <si>
    <t>Naphthalene, 1,2,3,4-tetrahydro-5-methyl-</t>
  </si>
  <si>
    <t>89-14.9</t>
  </si>
  <si>
    <t>89-15</t>
  </si>
  <si>
    <t>89-15.1</t>
  </si>
  <si>
    <t>89-15.2</t>
  </si>
  <si>
    <t>89-14.8</t>
  </si>
  <si>
    <t>121-15</t>
  </si>
  <si>
    <t>121-14.9</t>
  </si>
  <si>
    <t>121-14.8</t>
  </si>
  <si>
    <t>C9H18N2O2</t>
  </si>
  <si>
    <t>1H-Imidazole, 1-ethyl-</t>
  </si>
  <si>
    <t>C16H31NO4</t>
  </si>
  <si>
    <t>126-15.6</t>
  </si>
  <si>
    <t>126-15.7</t>
  </si>
  <si>
    <t>126-15.5</t>
  </si>
  <si>
    <t>95-15.9</t>
  </si>
  <si>
    <t>95-16</t>
  </si>
  <si>
    <t>95-15.8</t>
  </si>
  <si>
    <t>95-16.1</t>
  </si>
  <si>
    <t>95-15.7</t>
  </si>
  <si>
    <t>113-16.2</t>
  </si>
  <si>
    <t>758-18-9</t>
  </si>
  <si>
    <t>Ethanamine, N,N-difluoro-</t>
  </si>
  <si>
    <t>C2H5F2N</t>
  </si>
  <si>
    <t>1421-63-2</t>
  </si>
  <si>
    <t>1-Butanone, 1-(2,4,5-trihydroxyphenyl)-</t>
  </si>
  <si>
    <t>207-16.3</t>
  </si>
  <si>
    <t>207-16.4</t>
  </si>
  <si>
    <t>207-16.2</t>
  </si>
  <si>
    <t>207-16.5</t>
  </si>
  <si>
    <t>207-16.1</t>
  </si>
  <si>
    <t>C28H47NO4</t>
  </si>
  <si>
    <t>119-16.3</t>
  </si>
  <si>
    <t>119-16.4</t>
  </si>
  <si>
    <t>119-16.2</t>
  </si>
  <si>
    <t>119-16.5</t>
  </si>
  <si>
    <t>C26H56O2Si</t>
  </si>
  <si>
    <t>17057-98-6</t>
  </si>
  <si>
    <t>9H-Fluorene, 1,9-dimethyl-</t>
  </si>
  <si>
    <t>97-16.8</t>
  </si>
  <si>
    <t>C7H17O3P</t>
  </si>
  <si>
    <t>104-17.2</t>
  </si>
  <si>
    <t>136-85-6</t>
  </si>
  <si>
    <t>5-Methyl-1H-benzotriazole</t>
  </si>
  <si>
    <t>104-17.3</t>
  </si>
  <si>
    <t>104-17.1</t>
  </si>
  <si>
    <t>104-17.4</t>
  </si>
  <si>
    <t>104-17</t>
  </si>
  <si>
    <t>127-17.2</t>
  </si>
  <si>
    <t>127-17.3</t>
  </si>
  <si>
    <t>127-17.4</t>
  </si>
  <si>
    <t>127-17.5</t>
  </si>
  <si>
    <t>127-17.1</t>
  </si>
  <si>
    <t>66-17.2</t>
  </si>
  <si>
    <t>10541-56-7</t>
  </si>
  <si>
    <t>p-Octylacetophenone</t>
  </si>
  <si>
    <t>C16H24O</t>
  </si>
  <si>
    <t>79-17.6</t>
  </si>
  <si>
    <t>79-17.5</t>
  </si>
  <si>
    <t>135-18</t>
  </si>
  <si>
    <t>135-18.1</t>
  </si>
  <si>
    <t>135-18.2</t>
  </si>
  <si>
    <t>135-18.3</t>
  </si>
  <si>
    <t>135-17.9</t>
  </si>
  <si>
    <t>150-18.1</t>
  </si>
  <si>
    <t>150-18</t>
  </si>
  <si>
    <t>161-18.2</t>
  </si>
  <si>
    <t>161-18.3</t>
  </si>
  <si>
    <t>161-18.4</t>
  </si>
  <si>
    <t>161-18.5</t>
  </si>
  <si>
    <t>161-18.1</t>
  </si>
  <si>
    <t>946-80-5</t>
  </si>
  <si>
    <t>Benzene, (phenoxymethyl)-</t>
  </si>
  <si>
    <t>C13H12O</t>
  </si>
  <si>
    <t>73-18.7</t>
  </si>
  <si>
    <t>73-18.8</t>
  </si>
  <si>
    <t>73-18.9</t>
  </si>
  <si>
    <t>73-19</t>
  </si>
  <si>
    <t>73-18.6</t>
  </si>
  <si>
    <t>125-18.9</t>
  </si>
  <si>
    <t>125-19</t>
  </si>
  <si>
    <t>141-19.1</t>
  </si>
  <si>
    <t>C5H7N3O2</t>
  </si>
  <si>
    <t>141-19.2</t>
  </si>
  <si>
    <t>141-19</t>
  </si>
  <si>
    <t>141-19.3</t>
  </si>
  <si>
    <t>141-18.9</t>
  </si>
  <si>
    <t>40187-51-7</t>
  </si>
  <si>
    <t>5-Acetylsalicylamide</t>
  </si>
  <si>
    <t>143-19.6</t>
  </si>
  <si>
    <t>143-19.7</t>
  </si>
  <si>
    <t>143-19.8</t>
  </si>
  <si>
    <t>143-19.9</t>
  </si>
  <si>
    <t>143-19.5</t>
  </si>
  <si>
    <t>1000325-72-1</t>
  </si>
  <si>
    <t>2-Thiophenylacetic acid, 2,2,2-trifluoroethyl ester</t>
  </si>
  <si>
    <t>C8H7F3O2S</t>
  </si>
  <si>
    <t>115-20</t>
  </si>
  <si>
    <t>115-20.1</t>
  </si>
  <si>
    <t>115-20.2</t>
  </si>
  <si>
    <t>115-20.3</t>
  </si>
  <si>
    <t>115-19.9</t>
  </si>
  <si>
    <t>149-20.4</t>
  </si>
  <si>
    <t>C17H36</t>
  </si>
  <si>
    <t>98-20.4</t>
  </si>
  <si>
    <t>98-20.5</t>
  </si>
  <si>
    <t>1190-91-6</t>
  </si>
  <si>
    <t>3-Buten-2-one, 4-(dimethylamino)-</t>
  </si>
  <si>
    <t>28562-70-1</t>
  </si>
  <si>
    <t>3-Furancarboxamide, 2,5-dimethyl-N-phenyl-</t>
  </si>
  <si>
    <t>C13H13NO2</t>
  </si>
  <si>
    <t>181-20.4</t>
  </si>
  <si>
    <t>181-20.5</t>
  </si>
  <si>
    <t>181-20.6</t>
  </si>
  <si>
    <t>181-20.7</t>
  </si>
  <si>
    <t>181-20.3</t>
  </si>
  <si>
    <t>130-20.6</t>
  </si>
  <si>
    <t>83-20.9</t>
  </si>
  <si>
    <t>83-20.8</t>
  </si>
  <si>
    <t>97-21</t>
  </si>
  <si>
    <t>43183-55-7</t>
  </si>
  <si>
    <t>4H-1,2,4-Triazole, 4-ethyl-</t>
  </si>
  <si>
    <t>C4H7N3</t>
  </si>
  <si>
    <t>97-21.1</t>
  </si>
  <si>
    <t>840-65-3</t>
  </si>
  <si>
    <t>2,6-Naphthalenedicarboxylic acid, dimethyl ester</t>
  </si>
  <si>
    <t>C14H12O4</t>
  </si>
  <si>
    <t>150-21.1</t>
  </si>
  <si>
    <t>150-21.2</t>
  </si>
  <si>
    <t>150-21.3</t>
  </si>
  <si>
    <t>150-21.4</t>
  </si>
  <si>
    <t>150-21</t>
  </si>
  <si>
    <t>140-21.3</t>
  </si>
  <si>
    <t>140-21.4</t>
  </si>
  <si>
    <t>105-21.3</t>
  </si>
  <si>
    <t>177-21.3</t>
  </si>
  <si>
    <t>137-58-6</t>
  </si>
  <si>
    <t>Lidocaine</t>
  </si>
  <si>
    <t>C14H22N2O</t>
  </si>
  <si>
    <t>62338-13-0</t>
  </si>
  <si>
    <t>Decane, 3,3,5-trimethyl-</t>
  </si>
  <si>
    <t>17873-23-3</t>
  </si>
  <si>
    <t>Silane, ethyldimethylphenyl-</t>
  </si>
  <si>
    <t>C10H16Si</t>
  </si>
  <si>
    <t>C12H25N</t>
  </si>
  <si>
    <t>17312-66-2</t>
  </si>
  <si>
    <t>Decane, 3-ethyl-3-methyl-</t>
  </si>
  <si>
    <t>561-77-3</t>
  </si>
  <si>
    <t>Dihexyverine</t>
  </si>
  <si>
    <t>C20H35NO2</t>
  </si>
  <si>
    <t>121-22.3</t>
  </si>
  <si>
    <t>121-22.4</t>
  </si>
  <si>
    <t>121-22.5</t>
  </si>
  <si>
    <t>121-22.2</t>
  </si>
  <si>
    <t>1000362-14-0</t>
  </si>
  <si>
    <t>Isoxazole, 4,5-dihydro-5-[(4-methoxyphenyl)methyl]-</t>
  </si>
  <si>
    <t>10544-50-0</t>
  </si>
  <si>
    <t>Cyclic octaatomic sulfur</t>
  </si>
  <si>
    <t>S8</t>
  </si>
  <si>
    <t>1000325-96-0</t>
  </si>
  <si>
    <t>1,2-Benzenediol, o-(4-butylbenzoyl)-o'-(2-methylbenzoyl)-</t>
  </si>
  <si>
    <t>C25H24O4</t>
  </si>
  <si>
    <t>C12H17NOS</t>
  </si>
  <si>
    <t>C15H20N2</t>
  </si>
  <si>
    <t>127-24.2</t>
  </si>
  <si>
    <t>127-24.3</t>
  </si>
  <si>
    <t>127-24.4</t>
  </si>
  <si>
    <t>127-24</t>
  </si>
  <si>
    <t>1000071-35-9</t>
  </si>
  <si>
    <t>8-Nitro-3-methyl-1,2,3,4-tetrahydro-.gamma.-carboline</t>
  </si>
  <si>
    <t>C12H13N3O2</t>
  </si>
  <si>
    <t>176-24.8</t>
  </si>
  <si>
    <t>176-24.9</t>
  </si>
  <si>
    <t>176-25</t>
  </si>
  <si>
    <t>126-24.8</t>
  </si>
  <si>
    <t>126-24.9</t>
  </si>
  <si>
    <t>126-25</t>
  </si>
  <si>
    <t>126-25.1</t>
  </si>
  <si>
    <t>126-24.7</t>
  </si>
  <si>
    <t>429-25.1</t>
  </si>
  <si>
    <t>429-25.2</t>
  </si>
  <si>
    <t>429-25</t>
  </si>
  <si>
    <t>429-25.3</t>
  </si>
  <si>
    <t>429-24.9</t>
  </si>
  <si>
    <t>273-25.4</t>
  </si>
  <si>
    <t>123739-89-9</t>
  </si>
  <si>
    <t>Uracil, 1,3,6-trimethyl-5-(3-methyl-1H-indol-2-yl)-</t>
  </si>
  <si>
    <t>C16H17N3O2</t>
  </si>
  <si>
    <t>167-26</t>
  </si>
  <si>
    <t>167-25.9</t>
  </si>
  <si>
    <t>167-25.8</t>
  </si>
  <si>
    <t>57-26.1</t>
  </si>
  <si>
    <t>57-26</t>
  </si>
  <si>
    <t>629-92-5</t>
  </si>
  <si>
    <t>Nonadecane                         P1286</t>
  </si>
  <si>
    <t>C19H40</t>
  </si>
  <si>
    <t>67024-72-0</t>
  </si>
  <si>
    <t>2-(4-Chlorophenyl)-5-chloro-benzofuran</t>
  </si>
  <si>
    <t>C14H8Cl2O</t>
  </si>
  <si>
    <t>208-26.6</t>
  </si>
  <si>
    <t>208-26.7</t>
  </si>
  <si>
    <t>208-26.8</t>
  </si>
  <si>
    <t>208-26.9</t>
  </si>
  <si>
    <t>C18H15NO3</t>
  </si>
  <si>
    <t>284-27</t>
  </si>
  <si>
    <t>284-27.1</t>
  </si>
  <si>
    <t>284-27.2</t>
  </si>
  <si>
    <t>147-27.3</t>
  </si>
  <si>
    <t>73-27.3</t>
  </si>
  <si>
    <t>1000298-42-7</t>
  </si>
  <si>
    <t>Propyl N,N-diisopropylphosphoramidocyanidate</t>
  </si>
  <si>
    <t>C10H21N2O2P</t>
  </si>
  <si>
    <t>C13H16O5</t>
  </si>
  <si>
    <t>267-29.2</t>
  </si>
  <si>
    <t>267-29.3</t>
  </si>
  <si>
    <t>267-29.1</t>
  </si>
  <si>
    <t>267-29.4</t>
  </si>
  <si>
    <t>177-29.5</t>
  </si>
  <si>
    <t>73-29.8</t>
  </si>
  <si>
    <t>73-29.9</t>
  </si>
  <si>
    <t>73-29.7</t>
  </si>
  <si>
    <t>73-29.6</t>
  </si>
  <si>
    <t>10202-75-2</t>
  </si>
  <si>
    <t>4-Allyl-1,6-heptadiene-4-ol</t>
  </si>
  <si>
    <t>459-73-4</t>
  </si>
  <si>
    <t>Glycine, ethyl ester</t>
  </si>
  <si>
    <t>C4H9NO2</t>
  </si>
  <si>
    <t>77-6.1</t>
  </si>
  <si>
    <t>51-6</t>
  </si>
  <si>
    <t>51-6.1</t>
  </si>
  <si>
    <t>51-6.2</t>
  </si>
  <si>
    <t>86-6.1</t>
  </si>
  <si>
    <t>97-6.5</t>
  </si>
  <si>
    <t>C14H22O3Si</t>
  </si>
  <si>
    <t>25012-55-9</t>
  </si>
  <si>
    <t>Aziridine, 1-methyl-2-methylene-</t>
  </si>
  <si>
    <t>C4H7N</t>
  </si>
  <si>
    <t>104-76-7</t>
  </si>
  <si>
    <t>17302-32-8</t>
  </si>
  <si>
    <t>Nonane, 3,7-dimethyl-</t>
  </si>
  <si>
    <t>325-11.1</t>
  </si>
  <si>
    <t>325-11.2</t>
  </si>
  <si>
    <t>325-11</t>
  </si>
  <si>
    <t>325-11.3</t>
  </si>
  <si>
    <t>1955-45-9</t>
  </si>
  <si>
    <t>2-Oxetanone, 3,3-dimethyl-</t>
  </si>
  <si>
    <t>1000221-39-0</t>
  </si>
  <si>
    <t>2-Piperazinimine, 1,3,3,4-tetramethyl-N-(methylsulfonyl)-</t>
  </si>
  <si>
    <t>C9H19N3O2S</t>
  </si>
  <si>
    <t>98-12.5</t>
  </si>
  <si>
    <t>98-12.6</t>
  </si>
  <si>
    <t>98-12.7</t>
  </si>
  <si>
    <t>1000331-48-4</t>
  </si>
  <si>
    <t>Carbamic acid, N,N-dimethyl-, 4-isopropylphenyl ester</t>
  </si>
  <si>
    <t>165-13.2</t>
  </si>
  <si>
    <t>588-16-9</t>
  </si>
  <si>
    <t>3-Methoxyacetanilide</t>
  </si>
  <si>
    <t>165-13.3</t>
  </si>
  <si>
    <t>165-13.4</t>
  </si>
  <si>
    <t>99-13.4</t>
  </si>
  <si>
    <t>99-13.5</t>
  </si>
  <si>
    <t>18720-69-9</t>
  </si>
  <si>
    <t>7-Methoxy-2,3-diphenyl-4H-chromen-4-one</t>
  </si>
  <si>
    <t>C22H16O3</t>
  </si>
  <si>
    <t>26187-27-9</t>
  </si>
  <si>
    <t>(1H)Pyrrole-3-carbonitrile, 2-methyl-</t>
  </si>
  <si>
    <t>C6H6N2</t>
  </si>
  <si>
    <t>105-13.7</t>
  </si>
  <si>
    <t>109-14.8</t>
  </si>
  <si>
    <t>C10H10O</t>
  </si>
  <si>
    <t>1000115-36-0</t>
  </si>
  <si>
    <t>Phenol, 2,5-bis(1-methylethyl)-, acetate</t>
  </si>
  <si>
    <t>99-14.8</t>
  </si>
  <si>
    <t>99-14.9</t>
  </si>
  <si>
    <t>99-15</t>
  </si>
  <si>
    <t>99-15.1</t>
  </si>
  <si>
    <t>99-14.7</t>
  </si>
  <si>
    <t>22013-33-8</t>
  </si>
  <si>
    <t>1,4 Benzodioxan-6-amine</t>
  </si>
  <si>
    <t>108-15.1</t>
  </si>
  <si>
    <t>108-15.2</t>
  </si>
  <si>
    <t>108-15.3</t>
  </si>
  <si>
    <t>108-15</t>
  </si>
  <si>
    <t>1000315-43-8</t>
  </si>
  <si>
    <t>Phthalic acid, pentyl tridec-2-yn-1-yl ester</t>
  </si>
  <si>
    <t>20849-29-0</t>
  </si>
  <si>
    <t>2-Furancarbodithioic acid, ethyl ester</t>
  </si>
  <si>
    <t>C7H8OS2</t>
  </si>
  <si>
    <t>151-15.5</t>
  </si>
  <si>
    <t>151-15.6</t>
  </si>
  <si>
    <t>151-15.7</t>
  </si>
  <si>
    <t>151-15.8</t>
  </si>
  <si>
    <t>151-15.4</t>
  </si>
  <si>
    <t>57-16.1</t>
  </si>
  <si>
    <t>164-16.2</t>
  </si>
  <si>
    <t>83489-22-9</t>
  </si>
  <si>
    <t>1,E-4,Z-8-Dodecatriene</t>
  </si>
  <si>
    <t>C12H20</t>
  </si>
  <si>
    <t>1000375-29-9</t>
  </si>
  <si>
    <t>2,3,4,5-Tetrafluorobenzyl alcohol, 2-methylpropyl ether</t>
  </si>
  <si>
    <t>C11H12F4O</t>
  </si>
  <si>
    <t>10229-11-5</t>
  </si>
  <si>
    <t>4-Phenylbut-3-yn-1-ol</t>
  </si>
  <si>
    <t>81-16.7</t>
  </si>
  <si>
    <t>81-16.6</t>
  </si>
  <si>
    <t>160-17</t>
  </si>
  <si>
    <t>1769-24-0</t>
  </si>
  <si>
    <t>4(1H)-Quinazolinone, 2-methyl-</t>
  </si>
  <si>
    <t>C9H8N2O</t>
  </si>
  <si>
    <t>160-17.1</t>
  </si>
  <si>
    <t>160-17.2</t>
  </si>
  <si>
    <t>160-17.3</t>
  </si>
  <si>
    <t>160-16.9</t>
  </si>
  <si>
    <t>71-16.9</t>
  </si>
  <si>
    <t>127-17</t>
  </si>
  <si>
    <t>1000330-57-6</t>
  </si>
  <si>
    <t>Fumaric acid, ethyl tetrahydrofurfuryl ester</t>
  </si>
  <si>
    <t>C11H16O5</t>
  </si>
  <si>
    <t>207-17.5</t>
  </si>
  <si>
    <t>207-17.6</t>
  </si>
  <si>
    <t>207-17.4</t>
  </si>
  <si>
    <t>207-17.7</t>
  </si>
  <si>
    <t>337497-68-4</t>
  </si>
  <si>
    <t>Methanone, (5-cyclohexyl-5-hydroxy-3-methyl-2-pyrazolin-1-yl)(4-methylphenyl)-</t>
  </si>
  <si>
    <t>C18H24N2O2</t>
  </si>
  <si>
    <t>115-17.7</t>
  </si>
  <si>
    <t>115-17.8</t>
  </si>
  <si>
    <t>115-17.6</t>
  </si>
  <si>
    <t>115-17.9</t>
  </si>
  <si>
    <t>115-17.5</t>
  </si>
  <si>
    <t>6975-98-0</t>
  </si>
  <si>
    <t>Decane, 2-methyl-</t>
  </si>
  <si>
    <t>703-87-7</t>
  </si>
  <si>
    <t>2,3,5,6-Tetrafluoro-p-xylene</t>
  </si>
  <si>
    <t>C8H6F4</t>
  </si>
  <si>
    <t>155-18.5</t>
  </si>
  <si>
    <t>C14H10N2O</t>
  </si>
  <si>
    <t>171-19.2</t>
  </si>
  <si>
    <t>39516-78-4</t>
  </si>
  <si>
    <t>3,5-Heptanedione, 4-bromo-2,2,6,6-tetramethyl-</t>
  </si>
  <si>
    <t>C11H19BrO2</t>
  </si>
  <si>
    <t>147-19.2</t>
  </si>
  <si>
    <t>147-19.3</t>
  </si>
  <si>
    <t>147-19.4</t>
  </si>
  <si>
    <t>147-19.5</t>
  </si>
  <si>
    <t>147-19.1</t>
  </si>
  <si>
    <t>84-19.2</t>
  </si>
  <si>
    <t>84-19.1</t>
  </si>
  <si>
    <t>207-19.3</t>
  </si>
  <si>
    <t>C12H17NS</t>
  </si>
  <si>
    <t>207-19.2</t>
  </si>
  <si>
    <t>155-19.3</t>
  </si>
  <si>
    <t>1000153-85-3</t>
  </si>
  <si>
    <t>Butane, 1,4-bis(9,10-dihydro-9-methylanthracen-10-yl)-</t>
  </si>
  <si>
    <t>C34H34</t>
  </si>
  <si>
    <t>194-19.9</t>
  </si>
  <si>
    <t>1000338-08-7</t>
  </si>
  <si>
    <t>2,3-Quinoxalinedione, 6-amino-1,4-dihydro-1,4,7-trimethyl-</t>
  </si>
  <si>
    <t>C11H13N3O2</t>
  </si>
  <si>
    <t>17312-81-1</t>
  </si>
  <si>
    <t>Undecane, 3,5-dimethyl-</t>
  </si>
  <si>
    <t>C9H16</t>
  </si>
  <si>
    <t>206-20.6</t>
  </si>
  <si>
    <t>206-20.7</t>
  </si>
  <si>
    <t>206-20.5</t>
  </si>
  <si>
    <t>206-20.8</t>
  </si>
  <si>
    <t>206-20.4</t>
  </si>
  <si>
    <t>429-20.6</t>
  </si>
  <si>
    <t>429-20.7</t>
  </si>
  <si>
    <t>429-20.5</t>
  </si>
  <si>
    <t>429-20.8</t>
  </si>
  <si>
    <t>429-20.4</t>
  </si>
  <si>
    <t>167-20.9</t>
  </si>
  <si>
    <t>167-21</t>
  </si>
  <si>
    <t>167-21.1</t>
  </si>
  <si>
    <t>167-21.2</t>
  </si>
  <si>
    <t>167-20.8</t>
  </si>
  <si>
    <t>131-21.3</t>
  </si>
  <si>
    <t>C10H8N2O3</t>
  </si>
  <si>
    <t>5467-56-1</t>
  </si>
  <si>
    <t>p-(Pentyloxy)acetophenone</t>
  </si>
  <si>
    <t>193-21.4</t>
  </si>
  <si>
    <t>21868-43-9</t>
  </si>
  <si>
    <t>s-Triazine, 2-amino-4-(piperidinomethyl)-4-piperidino-</t>
  </si>
  <si>
    <t>C14H24N6</t>
  </si>
  <si>
    <t>193-21.5</t>
  </si>
  <si>
    <t>193-21.3</t>
  </si>
  <si>
    <t>193-21.6</t>
  </si>
  <si>
    <t>193-21.2</t>
  </si>
  <si>
    <t>313-12-2</t>
  </si>
  <si>
    <t>Benzoic acid, 2-amino-3-trifluoromethyl-</t>
  </si>
  <si>
    <t>C8H6F3NO2</t>
  </si>
  <si>
    <t>57-22.1</t>
  </si>
  <si>
    <t>16424-66-1</t>
  </si>
  <si>
    <t>4-Heptanone, 2,2,3,3,5,5,6,6-octamethyl-</t>
  </si>
  <si>
    <t>57-22</t>
  </si>
  <si>
    <t>133-22.3</t>
  </si>
  <si>
    <t>133-22.4</t>
  </si>
  <si>
    <t>188-22.2</t>
  </si>
  <si>
    <t>188-22.1</t>
  </si>
  <si>
    <t>188-22</t>
  </si>
  <si>
    <t>71-22.7</t>
  </si>
  <si>
    <t>179-22.6</t>
  </si>
  <si>
    <t>179-22.5</t>
  </si>
  <si>
    <t>164-22.6</t>
  </si>
  <si>
    <t>17978-55-1</t>
  </si>
  <si>
    <t>Phenyl-1,2-diamine, N,4,5-trimethyl-</t>
  </si>
  <si>
    <t>160-23</t>
  </si>
  <si>
    <t>Octasulfur</t>
  </si>
  <si>
    <t>160-23.1</t>
  </si>
  <si>
    <t>160-23.2</t>
  </si>
  <si>
    <t>160-23.3</t>
  </si>
  <si>
    <t>160-22.9</t>
  </si>
  <si>
    <t>161-23.1</t>
  </si>
  <si>
    <t>161-23</t>
  </si>
  <si>
    <t>123-23.4</t>
  </si>
  <si>
    <t>123-23.5</t>
  </si>
  <si>
    <t>123-23.6</t>
  </si>
  <si>
    <t>C9H17N</t>
  </si>
  <si>
    <t>1000322-23-1</t>
  </si>
  <si>
    <t>2-(4-Fluorophenyl)-N-(5-trifluoromethyl-[1,3,4]thiadiazol-2-yl)acetamide</t>
  </si>
  <si>
    <t>C11H7F4N3OS</t>
  </si>
  <si>
    <t>109-23.4</t>
  </si>
  <si>
    <t>111-24.7</t>
  </si>
  <si>
    <t>111-24.8</t>
  </si>
  <si>
    <t>111-24.9</t>
  </si>
  <si>
    <t>111-24.6</t>
  </si>
  <si>
    <t>Nonane, 2,2,4,4,6,8,8-heptamethyl-</t>
  </si>
  <si>
    <t>160-26.6</t>
  </si>
  <si>
    <t>C16H13F10NO3</t>
  </si>
  <si>
    <t>160-26.7</t>
  </si>
  <si>
    <t>160-26.8</t>
  </si>
  <si>
    <t>160-26.5</t>
  </si>
  <si>
    <t>149-26.9</t>
  </si>
  <si>
    <t>149-27</t>
  </si>
  <si>
    <t>149-27.1</t>
  </si>
  <si>
    <t>91-27.6</t>
  </si>
  <si>
    <t>91-27.5</t>
  </si>
  <si>
    <t>85-27.6</t>
  </si>
  <si>
    <t>265-28.3</t>
  </si>
  <si>
    <t>265-28.4</t>
  </si>
  <si>
    <t>265-28.5</t>
  </si>
  <si>
    <t>265-28.6</t>
  </si>
  <si>
    <t>265-28.2</t>
  </si>
  <si>
    <t>92033-51-7</t>
  </si>
  <si>
    <t>Anthranilic acid, N-(dimethylcarbamoylmethyl)-, ethyl ester</t>
  </si>
  <si>
    <t>509-14-8</t>
  </si>
  <si>
    <t>Methane, tetranitro-</t>
  </si>
  <si>
    <t>CN4O8</t>
  </si>
  <si>
    <t>1000309-13-8</t>
  </si>
  <si>
    <t>Sulfurous acid, isobutyl pentyl ester</t>
  </si>
  <si>
    <t>C9H20O3S</t>
  </si>
  <si>
    <t>71-4.4</t>
  </si>
  <si>
    <t>44970-05-0</t>
  </si>
  <si>
    <t>Pentanoic acid, 2,2-dimethyl-, ethenyl ester</t>
  </si>
  <si>
    <t>78-5.4</t>
  </si>
  <si>
    <t>106-5.1</t>
  </si>
  <si>
    <t>106-5.2</t>
  </si>
  <si>
    <t>106-5.3</t>
  </si>
  <si>
    <t>106-5.4</t>
  </si>
  <si>
    <t>106-5</t>
  </si>
  <si>
    <t>85-5.9</t>
  </si>
  <si>
    <t>85-6</t>
  </si>
  <si>
    <t>85-5.8</t>
  </si>
  <si>
    <t>85-5.7</t>
  </si>
  <si>
    <t>95-6.2</t>
  </si>
  <si>
    <t>95-6.3</t>
  </si>
  <si>
    <t>95-6.1</t>
  </si>
  <si>
    <t>95-6.4</t>
  </si>
  <si>
    <t>123-6.3</t>
  </si>
  <si>
    <t>123-6.4</t>
  </si>
  <si>
    <t>123-6.5</t>
  </si>
  <si>
    <t>123-6.6</t>
  </si>
  <si>
    <t>123-6.2</t>
  </si>
  <si>
    <t>138-6.5</t>
  </si>
  <si>
    <t>138-6.6</t>
  </si>
  <si>
    <t>113-8</t>
  </si>
  <si>
    <t>113-8.1</t>
  </si>
  <si>
    <t>113-8.2</t>
  </si>
  <si>
    <t>82-8.5</t>
  </si>
  <si>
    <t>19522-67-9</t>
  </si>
  <si>
    <t>N-Isopropylethylenediamine</t>
  </si>
  <si>
    <t>C5H14N2</t>
  </si>
  <si>
    <t>94-9</t>
  </si>
  <si>
    <t>94-9.1</t>
  </si>
  <si>
    <t>94-9.2</t>
  </si>
  <si>
    <t>94-9.3</t>
  </si>
  <si>
    <t>94-8.9</t>
  </si>
  <si>
    <t>83-9.4</t>
  </si>
  <si>
    <t>83-9.5</t>
  </si>
  <si>
    <t>120-9.9</t>
  </si>
  <si>
    <t>120-10</t>
  </si>
  <si>
    <t>95121-06-5</t>
  </si>
  <si>
    <t>1H-Purin-6-ol</t>
  </si>
  <si>
    <t>1-Hexanol, 2-ethyl-</t>
  </si>
  <si>
    <t>22940-86-9</t>
  </si>
  <si>
    <t>3,5-Dimethyl-2-furyl methyl ketone</t>
  </si>
  <si>
    <t>155-11.3</t>
  </si>
  <si>
    <t>55-11.4</t>
  </si>
  <si>
    <t>71-11.3</t>
  </si>
  <si>
    <t>71-11.4</t>
  </si>
  <si>
    <t>71-11.5</t>
  </si>
  <si>
    <t>71-11.6</t>
  </si>
  <si>
    <t>71-11.2</t>
  </si>
  <si>
    <t>1000374-14-4</t>
  </si>
  <si>
    <t>5-Ethyl-2-decen-4-one</t>
  </si>
  <si>
    <t>99-12.2</t>
  </si>
  <si>
    <t>99-12.3</t>
  </si>
  <si>
    <t>99-12.4</t>
  </si>
  <si>
    <t>C5H7NO2</t>
  </si>
  <si>
    <t>C3H3NO</t>
  </si>
  <si>
    <t>97-13.4</t>
  </si>
  <si>
    <t>97-13.5</t>
  </si>
  <si>
    <t>97-13.6</t>
  </si>
  <si>
    <t>97-13.7</t>
  </si>
  <si>
    <t>66-13.5</t>
  </si>
  <si>
    <t>66-13.6</t>
  </si>
  <si>
    <t>66-13.7</t>
  </si>
  <si>
    <t>66-13.8</t>
  </si>
  <si>
    <t>66-13.4</t>
  </si>
  <si>
    <t>C8H10O</t>
  </si>
  <si>
    <t>1000190-20-7</t>
  </si>
  <si>
    <t>Tetracyclo[4.4.0.0(3,8).0(7,9)]decan-5-one</t>
  </si>
  <si>
    <t>58422-92-7</t>
  </si>
  <si>
    <t>Ethaneperoxoic acid, 1-cyano-1-[2-(2-phenyl-1,3-dioxolan-2-yl)ethyl]pentyl ester</t>
  </si>
  <si>
    <t>C19H25NO5</t>
  </si>
  <si>
    <t>C13H21NOS</t>
  </si>
  <si>
    <t>83-14</t>
  </si>
  <si>
    <t>83-14.1</t>
  </si>
  <si>
    <t>83-14.2</t>
  </si>
  <si>
    <t>83-13.9</t>
  </si>
  <si>
    <t>C4H8N2O3</t>
  </si>
  <si>
    <t>54-16-0</t>
  </si>
  <si>
    <t>1H-Indole-3-acetic acid, 5-hydroxy-</t>
  </si>
  <si>
    <t>C10H9NO3</t>
  </si>
  <si>
    <t>77-68-9</t>
  </si>
  <si>
    <t>Propanoic acid, 2-methyl-, 3-hydroxy-2,2,4-trimethylpentyl ester</t>
  </si>
  <si>
    <t>753-70-8</t>
  </si>
  <si>
    <t>Dimethylphosphinic fluoride</t>
  </si>
  <si>
    <t>C2H6FOP</t>
  </si>
  <si>
    <t>161-15.7</t>
  </si>
  <si>
    <t>161-15.8</t>
  </si>
  <si>
    <t>161-15.9</t>
  </si>
  <si>
    <t>161-15.6</t>
  </si>
  <si>
    <t>23138-58-1</t>
  </si>
  <si>
    <t>3-Ethylphenyl isocyanate</t>
  </si>
  <si>
    <t>1000282-21-3</t>
  </si>
  <si>
    <t>1-Cyclohexyldimethylsilyloxy-2-phenylethane</t>
  </si>
  <si>
    <t>C16H26OSi</t>
  </si>
  <si>
    <t>57-16.3</t>
  </si>
  <si>
    <t>57-16.4</t>
  </si>
  <si>
    <t>57-16.2</t>
  </si>
  <si>
    <t>59-16.4</t>
  </si>
  <si>
    <t>59-16.5</t>
  </si>
  <si>
    <t>59-16.6</t>
  </si>
  <si>
    <t>59-16.7</t>
  </si>
  <si>
    <t>Phenol, 2-butyl-</t>
  </si>
  <si>
    <t>107-16.5</t>
  </si>
  <si>
    <t>1000193-33-4</t>
  </si>
  <si>
    <t>Spirobicyclo[2.2.1]hept-2-ene-5,3'-oxetan-2-'one, 4'.beta.-methyl-</t>
  </si>
  <si>
    <t>1000244-73-9</t>
  </si>
  <si>
    <t>3,6-Dimethyloxazolo(5,4-c)pyridazin-4-amine</t>
  </si>
  <si>
    <t>C7H8N4O</t>
  </si>
  <si>
    <t>150-17.9</t>
  </si>
  <si>
    <t>150-17.8</t>
  </si>
  <si>
    <t>150-17.7</t>
  </si>
  <si>
    <t>28019-94-5</t>
  </si>
  <si>
    <t>1H-Pyrazole, 4,5-dihydro-4,5-dimethyl-</t>
  </si>
  <si>
    <t>121-18.4</t>
  </si>
  <si>
    <t>1000351-99-9</t>
  </si>
  <si>
    <t>2-[2-[2-(2,2,3,3,3-Pentafluoropropanoyl)oxyethoxy]ethoxy]ethyl 2,2,3,3,3-pentafluoropropanoate</t>
  </si>
  <si>
    <t>C12H12F10O6</t>
  </si>
  <si>
    <t>89202-82-4</t>
  </si>
  <si>
    <t>Pyrazole-3-carboxamide, N-phenyl-1-methyl-</t>
  </si>
  <si>
    <t>C11H11N3O</t>
  </si>
  <si>
    <t>108-18.9</t>
  </si>
  <si>
    <t>1000300-72-3</t>
  </si>
  <si>
    <t>5-Amino-1-(2-cyano-ethyl)-1H-pyrazole-4-carbonitrile</t>
  </si>
  <si>
    <t>C7H7N5</t>
  </si>
  <si>
    <t>108-19</t>
  </si>
  <si>
    <t>108-19.1</t>
  </si>
  <si>
    <t>108-18.8</t>
  </si>
  <si>
    <t>97-18.9</t>
  </si>
  <si>
    <t>513-02-0</t>
  </si>
  <si>
    <t>Triisopropylphosphate</t>
  </si>
  <si>
    <t>C9H21O4P</t>
  </si>
  <si>
    <t>871-83-0</t>
  </si>
  <si>
    <t>Nonane, 2-methyl-</t>
  </si>
  <si>
    <t>1453-82-3</t>
  </si>
  <si>
    <t>4-Pyridinecarboxamide</t>
  </si>
  <si>
    <t>156-08-1</t>
  </si>
  <si>
    <t>C17H21N</t>
  </si>
  <si>
    <t>C14H10O5</t>
  </si>
  <si>
    <t xml:space="preserve">84-69-5 </t>
  </si>
  <si>
    <t>1000362-06-7</t>
  </si>
  <si>
    <t>Benzenebutanenitrile, 4-methoxy-.gamma.-oxo-</t>
  </si>
  <si>
    <t>766-92-7</t>
  </si>
  <si>
    <t>Benzyl methyl sulfide</t>
  </si>
  <si>
    <t>C8H10S</t>
  </si>
  <si>
    <t>91-21.4</t>
  </si>
  <si>
    <t>91-21.5</t>
  </si>
  <si>
    <t>91-21.6</t>
  </si>
  <si>
    <t>141-21.5</t>
  </si>
  <si>
    <t>141-21.6</t>
  </si>
  <si>
    <t>141-21.7</t>
  </si>
  <si>
    <t>73-22.2</t>
  </si>
  <si>
    <t>73-22.3</t>
  </si>
  <si>
    <t>73-22.1</t>
  </si>
  <si>
    <t>73-22.4</t>
  </si>
  <si>
    <t>140-22.3</t>
  </si>
  <si>
    <t>140-22.4</t>
  </si>
  <si>
    <t>140-22.2</t>
  </si>
  <si>
    <t>140-22.5</t>
  </si>
  <si>
    <t>140-22.1</t>
  </si>
  <si>
    <t>164-22.3</t>
  </si>
  <si>
    <t>C10H11NO4</t>
  </si>
  <si>
    <t>164-22.4</t>
  </si>
  <si>
    <t>164-22.5</t>
  </si>
  <si>
    <t>164-22.2</t>
  </si>
  <si>
    <t>149-23.7</t>
  </si>
  <si>
    <t>149-23.8</t>
  </si>
  <si>
    <t>206-24.5</t>
  </si>
  <si>
    <t>206-24.6</t>
  </si>
  <si>
    <t>22106-07-6</t>
  </si>
  <si>
    <t>Pyrimido[1,6-a]indole, 1,2,3,4-tetrahydro-2,5-dimethyl-</t>
  </si>
  <si>
    <t>157-24.8</t>
  </si>
  <si>
    <t>157-24.9</t>
  </si>
  <si>
    <t>C16H12N2O3</t>
  </si>
  <si>
    <t>GC stationary phase                P1895</t>
  </si>
  <si>
    <t>167-27.2</t>
  </si>
  <si>
    <t>221-27.4</t>
  </si>
  <si>
    <t>221-27.5</t>
  </si>
  <si>
    <t>221-27.6</t>
  </si>
  <si>
    <t>221-27.7</t>
  </si>
  <si>
    <t>221-27.3</t>
  </si>
  <si>
    <t>253-28.5</t>
  </si>
  <si>
    <t>253-28.6</t>
  </si>
  <si>
    <t>252-29.3</t>
  </si>
  <si>
    <t>252-29.4</t>
  </si>
  <si>
    <t>252-29.5</t>
  </si>
  <si>
    <t>252-29.6</t>
  </si>
  <si>
    <t>91-4.7</t>
  </si>
  <si>
    <t>91-4.6</t>
  </si>
  <si>
    <t>C12H14OS</t>
  </si>
  <si>
    <t>102-5.8</t>
  </si>
  <si>
    <t>102-5.9</t>
  </si>
  <si>
    <t>102-6</t>
  </si>
  <si>
    <t>102-6.1</t>
  </si>
  <si>
    <t>102-5.7</t>
  </si>
  <si>
    <t>C16H16</t>
  </si>
  <si>
    <t>288-94-8</t>
  </si>
  <si>
    <t>1H-Tetrazole</t>
  </si>
  <si>
    <t>CH2N4</t>
  </si>
  <si>
    <t>105-7.2</t>
  </si>
  <si>
    <t>105-7.1</t>
  </si>
  <si>
    <t>281-8.2</t>
  </si>
  <si>
    <t>1000136-85-4</t>
  </si>
  <si>
    <t>(3R)-(+)-3-Acetamidopyrrolidine</t>
  </si>
  <si>
    <t>C6H12N2O</t>
  </si>
  <si>
    <t>13151-35-4</t>
  </si>
  <si>
    <t>Decane, 5-methyl-</t>
  </si>
  <si>
    <t>19718-39-9</t>
  </si>
  <si>
    <t>Propanal, propylhydrazone</t>
  </si>
  <si>
    <t>120-10.1</t>
  </si>
  <si>
    <t>120-10.2</t>
  </si>
  <si>
    <t>120-10.3</t>
  </si>
  <si>
    <t>C11H20O4</t>
  </si>
  <si>
    <t>72-10.3</t>
  </si>
  <si>
    <t>72-10.4</t>
  </si>
  <si>
    <t>7154-80-5</t>
  </si>
  <si>
    <t>Heptane, 3,3,5-trimethyl-</t>
  </si>
  <si>
    <t>153-10.5</t>
  </si>
  <si>
    <t>153-10.6</t>
  </si>
  <si>
    <t>153-10.4</t>
  </si>
  <si>
    <t>153-10.3</t>
  </si>
  <si>
    <t>85-10.6</t>
  </si>
  <si>
    <t>32357-83-8</t>
  </si>
  <si>
    <t>Ether, hexyl pentyl</t>
  </si>
  <si>
    <t>85-10.5</t>
  </si>
  <si>
    <t>78-93-3</t>
  </si>
  <si>
    <t>2-Butanone</t>
  </si>
  <si>
    <t>C4H8O</t>
  </si>
  <si>
    <t>C6H9NO2</t>
  </si>
  <si>
    <t>207-11.3</t>
  </si>
  <si>
    <t>1067-20-5</t>
  </si>
  <si>
    <t>Pentane, 3,3-diethyl-</t>
  </si>
  <si>
    <t>57-11.6</t>
  </si>
  <si>
    <t>71-11.7</t>
  </si>
  <si>
    <t>126-11.6</t>
  </si>
  <si>
    <t>126-11.5</t>
  </si>
  <si>
    <t>126-11.4</t>
  </si>
  <si>
    <t>58-12.2</t>
  </si>
  <si>
    <t>58-12.3</t>
  </si>
  <si>
    <t>58-12.1</t>
  </si>
  <si>
    <t>58-12.4</t>
  </si>
  <si>
    <t>58-12</t>
  </si>
  <si>
    <t>115-12.5</t>
  </si>
  <si>
    <t>115-12.6</t>
  </si>
  <si>
    <t>115-12.7</t>
  </si>
  <si>
    <t>1000371-49-7</t>
  </si>
  <si>
    <t>1,4,2,5 cyclohexanetetrol, tetra-acetate</t>
  </si>
  <si>
    <t>C14H20O8</t>
  </si>
  <si>
    <t>108-12-3</t>
  </si>
  <si>
    <t>Butanoyl chloride, 3-methyl-</t>
  </si>
  <si>
    <t>C5H9ClO</t>
  </si>
  <si>
    <t>155-15</t>
  </si>
  <si>
    <t>155-15.1</t>
  </si>
  <si>
    <t>116-15.1</t>
  </si>
  <si>
    <t>1072-72-6</t>
  </si>
  <si>
    <t>4H-Thiopyran-4-one, tetrahydro-</t>
  </si>
  <si>
    <t>C5H8OS</t>
  </si>
  <si>
    <t>116-15.2</t>
  </si>
  <si>
    <t>116-15</t>
  </si>
  <si>
    <t>116-15.3</t>
  </si>
  <si>
    <t>116-14.9</t>
  </si>
  <si>
    <t>1000111-72-6</t>
  </si>
  <si>
    <t>trans,trans-1,7-Dimethylspiro[4.5]decane</t>
  </si>
  <si>
    <t>C12H22</t>
  </si>
  <si>
    <t>C5H5F3O2</t>
  </si>
  <si>
    <t>C11H14O</t>
  </si>
  <si>
    <t>173-16.4</t>
  </si>
  <si>
    <t>173-16.5</t>
  </si>
  <si>
    <t>173-16.3</t>
  </si>
  <si>
    <t>173-16.6</t>
  </si>
  <si>
    <t>173-16.2</t>
  </si>
  <si>
    <t>1000337-71-5</t>
  </si>
  <si>
    <t>1-Pyridineethanamine, .beta.-(2-furanyl)hexahydro-</t>
  </si>
  <si>
    <t>C11H18N2O</t>
  </si>
  <si>
    <t>51220-50-9</t>
  </si>
  <si>
    <t>DL-Norvaline, methyl ester</t>
  </si>
  <si>
    <t>3891-98-3</t>
  </si>
  <si>
    <t>Dodecane, 2,6,10-trimethyl-</t>
  </si>
  <si>
    <t>133-18.2</t>
  </si>
  <si>
    <t>180-18.1</t>
  </si>
  <si>
    <t>180-18.2</t>
  </si>
  <si>
    <t>180-18</t>
  </si>
  <si>
    <t>180-18.3</t>
  </si>
  <si>
    <t>180-17.9</t>
  </si>
  <si>
    <t>1000303-24-2</t>
  </si>
  <si>
    <t>Piperazine-2,5-dione, 3-hydroxy-6-methyl-3-trifluoromethyl-</t>
  </si>
  <si>
    <t>C6H7F3N2O3</t>
  </si>
  <si>
    <t>125-19.1</t>
  </si>
  <si>
    <t>125-19.2</t>
  </si>
  <si>
    <t>114482-57-4</t>
  </si>
  <si>
    <t>p-Cyanophenyl p-(3-butenyloxy)benzoate</t>
  </si>
  <si>
    <t>1000362-97-6</t>
  </si>
  <si>
    <t>Silane, diethylethoxy(2-pentyloxy)-</t>
  </si>
  <si>
    <t>C16H14O3</t>
  </si>
  <si>
    <t>159-20.4</t>
  </si>
  <si>
    <t>159-20.5</t>
  </si>
  <si>
    <t>159-20.6</t>
  </si>
  <si>
    <t>123-39-7</t>
  </si>
  <si>
    <t>Formamide, N-methyl-</t>
  </si>
  <si>
    <t>C7H12N2</t>
  </si>
  <si>
    <t>204-21.3</t>
  </si>
  <si>
    <t>204-21.4</t>
  </si>
  <si>
    <t>204-21.2</t>
  </si>
  <si>
    <t>7781-29-5</t>
  </si>
  <si>
    <t>2,4-Pyrimidinediamine, 6-methyl-N4-phenyl-</t>
  </si>
  <si>
    <t>C11H12N4</t>
  </si>
  <si>
    <t>532-24-1</t>
  </si>
  <si>
    <t>Tropinone</t>
  </si>
  <si>
    <t>C8H13NO</t>
  </si>
  <si>
    <t>1000328-54-8</t>
  </si>
  <si>
    <t>l-Leucine, N-methyl-N-(2-methoxyethoxycarbonyl)-, tetradecyl ester</t>
  </si>
  <si>
    <t>C25H49NO5</t>
  </si>
  <si>
    <t>111-24.2</t>
  </si>
  <si>
    <t>218-24.4</t>
  </si>
  <si>
    <t>218-24.5</t>
  </si>
  <si>
    <t>218-24.3</t>
  </si>
  <si>
    <t>218-24.6</t>
  </si>
  <si>
    <t>218-24.2</t>
  </si>
  <si>
    <t>128-24.6</t>
  </si>
  <si>
    <t>128-24.5</t>
  </si>
  <si>
    <t>128-24.4</t>
  </si>
  <si>
    <t>122779-23-1</t>
  </si>
  <si>
    <t>4,5-Bis(methylamino)-fluorene</t>
  </si>
  <si>
    <t>C15H16N2</t>
  </si>
  <si>
    <t>236-26.2</t>
  </si>
  <si>
    <t>236-26.3</t>
  </si>
  <si>
    <t>236-26.4</t>
  </si>
  <si>
    <t>236-26.1</t>
  </si>
  <si>
    <t>C17H31N</t>
  </si>
  <si>
    <t>192-26.9</t>
  </si>
  <si>
    <t>91-26.7</t>
  </si>
  <si>
    <t>28336-57-4</t>
  </si>
  <si>
    <t>1,3,5-Triphenylcyclohexane, cis,trans-</t>
  </si>
  <si>
    <t>C24H24</t>
  </si>
  <si>
    <t>91-26.8</t>
  </si>
  <si>
    <t>91-26.6</t>
  </si>
  <si>
    <t>91-26.9</t>
  </si>
  <si>
    <t>91-26.5</t>
  </si>
  <si>
    <t>1000191-54-6</t>
  </si>
  <si>
    <t>6-Cyanonaphthalene-2-carboxylic acid, 4-butylphenyl ester</t>
  </si>
  <si>
    <t>C22H19NO2</t>
  </si>
  <si>
    <t>C3H5N5</t>
  </si>
  <si>
    <t>55-26.7</t>
  </si>
  <si>
    <t>55-26.6</t>
  </si>
  <si>
    <t>20662-84-4</t>
  </si>
  <si>
    <t>Oxazole, trimethyl-</t>
  </si>
  <si>
    <t>C6H9NO</t>
  </si>
  <si>
    <t>177-26.9</t>
  </si>
  <si>
    <t>177-27</t>
  </si>
  <si>
    <t>177-26.8</t>
  </si>
  <si>
    <t>177-27.1</t>
  </si>
  <si>
    <t>192-27</t>
  </si>
  <si>
    <t>192-27.1</t>
  </si>
  <si>
    <t>192-27.2</t>
  </si>
  <si>
    <t>165-27.1</t>
  </si>
  <si>
    <t>165-27.2</t>
  </si>
  <si>
    <t>165-27</t>
  </si>
  <si>
    <t>165-27.3</t>
  </si>
  <si>
    <t>C8H7N3O</t>
  </si>
  <si>
    <t>1000314-57-8</t>
  </si>
  <si>
    <t>Carbonic acid, phenyl tetradecyl ester</t>
  </si>
  <si>
    <t>C21H34O3</t>
  </si>
  <si>
    <t>4824-76-4</t>
  </si>
  <si>
    <t>Carbonic acid, butyl phenyl ester</t>
  </si>
  <si>
    <t>252-29.7</t>
  </si>
  <si>
    <t>118-5.1</t>
  </si>
  <si>
    <t>118-5</t>
  </si>
  <si>
    <t>Ethanol, 2-butoxy-</t>
  </si>
  <si>
    <t>2-Propanol, 1-butoxy-</t>
  </si>
  <si>
    <t>767-00-0</t>
  </si>
  <si>
    <t>Benzonitrile, 4-hydroxy-</t>
  </si>
  <si>
    <t>Aniline</t>
  </si>
  <si>
    <t>C5H7NO3</t>
  </si>
  <si>
    <t>59-8.3</t>
  </si>
  <si>
    <t>59-8.1</t>
  </si>
  <si>
    <t>59-8</t>
  </si>
  <si>
    <t>68-8.9</t>
  </si>
  <si>
    <t>Nonane, 3-methyl-</t>
  </si>
  <si>
    <t>98-9.5</t>
  </si>
  <si>
    <t>98-9.4</t>
  </si>
  <si>
    <t>59-9.7</t>
  </si>
  <si>
    <t>91-10.1</t>
  </si>
  <si>
    <t>91-10.2</t>
  </si>
  <si>
    <t>91-10.3</t>
  </si>
  <si>
    <t>1592-33-2</t>
  </si>
  <si>
    <t>2,2'-Bifuran, octahydro-</t>
  </si>
  <si>
    <t>91-10.5</t>
  </si>
  <si>
    <t>62238-12-4</t>
  </si>
  <si>
    <t>Decane, 2,3,6-trimethyl-</t>
  </si>
  <si>
    <t>59-11.4</t>
  </si>
  <si>
    <t>59-11.5</t>
  </si>
  <si>
    <t>59-11.3</t>
  </si>
  <si>
    <t>59-11.6</t>
  </si>
  <si>
    <t>59-11.2</t>
  </si>
  <si>
    <t>106-62-7</t>
  </si>
  <si>
    <t>1-Propanol, 2-(2-hydroxypropoxy)-</t>
  </si>
  <si>
    <t>92-11.5</t>
  </si>
  <si>
    <t>92-11.6</t>
  </si>
  <si>
    <t>92-11.4</t>
  </si>
  <si>
    <t>92-11.7</t>
  </si>
  <si>
    <t>92-11.3</t>
  </si>
  <si>
    <t>112-11.7</t>
  </si>
  <si>
    <t>111-12.1</t>
  </si>
  <si>
    <t>57-11.8</t>
  </si>
  <si>
    <t>30121-98-3</t>
  </si>
  <si>
    <t>Methane, trichloroisocyanato-</t>
  </si>
  <si>
    <t>C2Cl3NO</t>
  </si>
  <si>
    <t>105-13</t>
  </si>
  <si>
    <t>105-13.1</t>
  </si>
  <si>
    <t>105-12.9</t>
  </si>
  <si>
    <t>105-13.2</t>
  </si>
  <si>
    <t>105-12.8</t>
  </si>
  <si>
    <t>94-13</t>
  </si>
  <si>
    <t>770-35-4</t>
  </si>
  <si>
    <t>1-Phenoxypropan-2-ol</t>
  </si>
  <si>
    <t>94-13.1</t>
  </si>
  <si>
    <t>94-12.9</t>
  </si>
  <si>
    <t>94-13.2</t>
  </si>
  <si>
    <t>C10H16F3NO3</t>
  </si>
  <si>
    <t>59-13.5</t>
  </si>
  <si>
    <t>66-13.3</t>
  </si>
  <si>
    <t>18214-56-7</t>
  </si>
  <si>
    <t>Thiophene, 2,5-dihydro-3,4-dimethyl-, 1,1-dioxide</t>
  </si>
  <si>
    <t>C6H10O2S</t>
  </si>
  <si>
    <t>761-65-9</t>
  </si>
  <si>
    <t>Formamide, N,N-dibutyl-</t>
  </si>
  <si>
    <t>5555-21-5</t>
  </si>
  <si>
    <t>1,3-Isobenzofurandione, 4,5-dimethyl-</t>
  </si>
  <si>
    <t>84-14.4</t>
  </si>
  <si>
    <t>121-15.7</t>
  </si>
  <si>
    <t>121-15.8</t>
  </si>
  <si>
    <t>121-15.9</t>
  </si>
  <si>
    <t>121-16</t>
  </si>
  <si>
    <t>146-15.9</t>
  </si>
  <si>
    <t>146-16</t>
  </si>
  <si>
    <t>146-15.8</t>
  </si>
  <si>
    <t>146-16.1</t>
  </si>
  <si>
    <t>146-15.7</t>
  </si>
  <si>
    <t>109-16</t>
  </si>
  <si>
    <t>133-16.3</t>
  </si>
  <si>
    <t>133-16.4</t>
  </si>
  <si>
    <t>133-16.2</t>
  </si>
  <si>
    <t>133-16.5</t>
  </si>
  <si>
    <t>133-16.1</t>
  </si>
  <si>
    <t>147-16.4</t>
  </si>
  <si>
    <t>104-16.6</t>
  </si>
  <si>
    <t>C11H14N2O2</t>
  </si>
  <si>
    <t>107-17.2</t>
  </si>
  <si>
    <t>147-17.5</t>
  </si>
  <si>
    <t>147-17.6</t>
  </si>
  <si>
    <t>147-17.4</t>
  </si>
  <si>
    <t>147-17.7</t>
  </si>
  <si>
    <t>C10H9NO2</t>
  </si>
  <si>
    <t>83-17.6</t>
  </si>
  <si>
    <t>83-17.5</t>
  </si>
  <si>
    <t>C9H10N2O</t>
  </si>
  <si>
    <t>C9H6N2O3</t>
  </si>
  <si>
    <t>18641-71-9</t>
  </si>
  <si>
    <t>3-Heptanone, 2,4-dimethyl-</t>
  </si>
  <si>
    <t>129-18.1</t>
  </si>
  <si>
    <t>1000375-63-6</t>
  </si>
  <si>
    <t>L-Valine, N-dimethylaminomethylene-</t>
  </si>
  <si>
    <t>C8H16N2O2</t>
  </si>
  <si>
    <t>129-18</t>
  </si>
  <si>
    <t>129-17.9</t>
  </si>
  <si>
    <t>73-18.1</t>
  </si>
  <si>
    <t>73-18.2</t>
  </si>
  <si>
    <t>73-18.3</t>
  </si>
  <si>
    <t>73-18.4</t>
  </si>
  <si>
    <t>127-18.2</t>
  </si>
  <si>
    <t>127-18.3</t>
  </si>
  <si>
    <t>127-18.1</t>
  </si>
  <si>
    <t>127-18.4</t>
  </si>
  <si>
    <t>73-18.5</t>
  </si>
  <si>
    <t>127-18.5</t>
  </si>
  <si>
    <t>156-43-4</t>
  </si>
  <si>
    <t>Benzenamine, 4-ethoxy-</t>
  </si>
  <si>
    <t>120-19.1</t>
  </si>
  <si>
    <t>120-19.2</t>
  </si>
  <si>
    <t>141-04-8</t>
  </si>
  <si>
    <t>Diisobutyl adipate</t>
  </si>
  <si>
    <t>58-19.4</t>
  </si>
  <si>
    <t>4536-30-5</t>
  </si>
  <si>
    <t>2-(Dodecyloxy)ethanol</t>
  </si>
  <si>
    <t>120-19.5</t>
  </si>
  <si>
    <t>69-19.7</t>
  </si>
  <si>
    <t>69-19.8</t>
  </si>
  <si>
    <t>69-19.6</t>
  </si>
  <si>
    <t>69-19.5</t>
  </si>
  <si>
    <t>129-19.6</t>
  </si>
  <si>
    <t>120-20.4</t>
  </si>
  <si>
    <t>120-20.3</t>
  </si>
  <si>
    <t>177-20.7</t>
  </si>
  <si>
    <t>177-20.8</t>
  </si>
  <si>
    <t>177-20.9</t>
  </si>
  <si>
    <t>83-20.7</t>
  </si>
  <si>
    <t>83-20.6</t>
  </si>
  <si>
    <t>4534-51-4</t>
  </si>
  <si>
    <t>Benzene, (1-propyldecyl)-</t>
  </si>
  <si>
    <t>4534-53-6</t>
  </si>
  <si>
    <t>Benzene, (1-methyldodecyl)-</t>
  </si>
  <si>
    <t>C16H34O2</t>
  </si>
  <si>
    <t>87-21.7</t>
  </si>
  <si>
    <t>87-21.6</t>
  </si>
  <si>
    <t>87-21.5</t>
  </si>
  <si>
    <t>182-21.9</t>
  </si>
  <si>
    <t>182-22</t>
  </si>
  <si>
    <t>182-21.8</t>
  </si>
  <si>
    <t>192-22.2</t>
  </si>
  <si>
    <t>73-22.5</t>
  </si>
  <si>
    <t>102-22.7</t>
  </si>
  <si>
    <t>102-22.8</t>
  </si>
  <si>
    <t>102-22.6</t>
  </si>
  <si>
    <t>102-22.9</t>
  </si>
  <si>
    <t>102-22.5</t>
  </si>
  <si>
    <t>C5H12O2</t>
  </si>
  <si>
    <t>Benzalkonium chloride-1 -CH3Cl     P1421</t>
  </si>
  <si>
    <t>C20H35N</t>
  </si>
  <si>
    <t>87-23.7</t>
  </si>
  <si>
    <t>87-23.8</t>
  </si>
  <si>
    <t>87-23.6</t>
  </si>
  <si>
    <t>87-23.9</t>
  </si>
  <si>
    <t>87-23.5</t>
  </si>
  <si>
    <t>184-23.5</t>
  </si>
  <si>
    <t>C15H11F3O2</t>
  </si>
  <si>
    <t>165-24.2</t>
  </si>
  <si>
    <t>165-24</t>
  </si>
  <si>
    <t>165-24.3</t>
  </si>
  <si>
    <t>165-23.9</t>
  </si>
  <si>
    <t>123-24.1</t>
  </si>
  <si>
    <t>123-24.2</t>
  </si>
  <si>
    <t>123-24.3</t>
  </si>
  <si>
    <t>73-24.4</t>
  </si>
  <si>
    <t>110-80-5</t>
  </si>
  <si>
    <t>Ethanol, 2-ethoxy-</t>
  </si>
  <si>
    <t>127-24.5</t>
  </si>
  <si>
    <t>127-24.6</t>
  </si>
  <si>
    <t>33229-89-9</t>
  </si>
  <si>
    <t>Glycine, N,N-dimethyl-, ethyl ester</t>
  </si>
  <si>
    <t>296273-34-2</t>
  </si>
  <si>
    <t>4-Methyl-3-nitro-N-(1,1,3,3-tetramethyl-butyl)-benzenesulfonamide</t>
  </si>
  <si>
    <t>C15H24N2O4S</t>
  </si>
  <si>
    <t>71-25.3</t>
  </si>
  <si>
    <t>71-25.4</t>
  </si>
  <si>
    <t>71-25.2</t>
  </si>
  <si>
    <t>71-25.5</t>
  </si>
  <si>
    <t>71-25.1</t>
  </si>
  <si>
    <t>199-25.7</t>
  </si>
  <si>
    <t>C16H20OSi</t>
  </si>
  <si>
    <t>199-25.8</t>
  </si>
  <si>
    <t>199-25.6</t>
  </si>
  <si>
    <t>199-25.9</t>
  </si>
  <si>
    <t>199-25.5</t>
  </si>
  <si>
    <t>173-26</t>
  </si>
  <si>
    <t>173-26.1</t>
  </si>
  <si>
    <t>C10H12N2</t>
  </si>
  <si>
    <t>C12H25NO</t>
  </si>
  <si>
    <t>125-26.1</t>
  </si>
  <si>
    <t>125-26.2</t>
  </si>
  <si>
    <t>125-26.3</t>
  </si>
  <si>
    <t>71-26.4</t>
  </si>
  <si>
    <t>78-51-3</t>
  </si>
  <si>
    <t>C18H39O7P</t>
  </si>
  <si>
    <t>125-26.4</t>
  </si>
  <si>
    <t>125-26.5</t>
  </si>
  <si>
    <t>199-26.5</t>
  </si>
  <si>
    <t>199-26.4</t>
  </si>
  <si>
    <t>145-26.8</t>
  </si>
  <si>
    <t>145-26.7</t>
  </si>
  <si>
    <t>145-26.6</t>
  </si>
  <si>
    <t>71-26.8</t>
  </si>
  <si>
    <t>185-27</t>
  </si>
  <si>
    <t>185-27.1</t>
  </si>
  <si>
    <t>185-26.9</t>
  </si>
  <si>
    <t>185-27.2</t>
  </si>
  <si>
    <t>123-27.4</t>
  </si>
  <si>
    <t>105-27.3</t>
  </si>
  <si>
    <t>105-27.4</t>
  </si>
  <si>
    <t>105-27.2</t>
  </si>
  <si>
    <t>159-27.2</t>
  </si>
  <si>
    <t>159-27.1</t>
  </si>
  <si>
    <t>67-27.6</t>
  </si>
  <si>
    <t>201-27.6</t>
  </si>
  <si>
    <t>201-27.7</t>
  </si>
  <si>
    <t>201-27.5</t>
  </si>
  <si>
    <t>201-27.4</t>
  </si>
  <si>
    <t>147-28.9</t>
  </si>
  <si>
    <t>Octadecane                         P1197</t>
  </si>
  <si>
    <t>121-29.8</t>
  </si>
  <si>
    <t>121-29.7</t>
  </si>
  <si>
    <t>69-30</t>
  </si>
  <si>
    <t>69-30.1</t>
  </si>
  <si>
    <t>69-30.2</t>
  </si>
  <si>
    <t>69-29.9</t>
  </si>
  <si>
    <t>97-30.2</t>
  </si>
  <si>
    <t>97-30.8</t>
  </si>
  <si>
    <t>57-30.8</t>
  </si>
  <si>
    <t>57-30.9</t>
  </si>
  <si>
    <t>57-30.7</t>
  </si>
  <si>
    <t>57-31</t>
  </si>
  <si>
    <t>57-30.6</t>
  </si>
  <si>
    <t>281-31.2</t>
  </si>
  <si>
    <t>281-31.3</t>
  </si>
  <si>
    <t>281-31.1</t>
  </si>
  <si>
    <t>281-31</t>
  </si>
  <si>
    <t>97-32.2</t>
  </si>
  <si>
    <t>97-32.3</t>
  </si>
  <si>
    <t>97-32.4</t>
  </si>
  <si>
    <t>C14H20N2O2</t>
  </si>
  <si>
    <t>145-32.2</t>
  </si>
  <si>
    <t>145-32.3</t>
  </si>
  <si>
    <t>145-32.4</t>
  </si>
  <si>
    <t>145-32.1</t>
  </si>
  <si>
    <t>C14H32O2Si</t>
  </si>
  <si>
    <t>80-99-9</t>
  </si>
  <si>
    <t>Lathosterol</t>
  </si>
  <si>
    <t>281-34.3</t>
  </si>
  <si>
    <t>281-34.2</t>
  </si>
  <si>
    <t>281-34.1</t>
  </si>
  <si>
    <t>97-34.5</t>
  </si>
  <si>
    <t>97-34.4</t>
  </si>
  <si>
    <t>97-34.3</t>
  </si>
  <si>
    <t>264-34.5</t>
  </si>
  <si>
    <t>264-34.6</t>
  </si>
  <si>
    <t>264-34.4</t>
  </si>
  <si>
    <t>264-34.7</t>
  </si>
  <si>
    <t>83-34.5</t>
  </si>
  <si>
    <t>83-34.6</t>
  </si>
  <si>
    <t>83-34.7</t>
  </si>
  <si>
    <t>111-34.5</t>
  </si>
  <si>
    <t>54518-07-9</t>
  </si>
  <si>
    <t>4-Quinazolinol, 2-methyl-, 3-oxide</t>
  </si>
  <si>
    <t>584-13-4</t>
  </si>
  <si>
    <t>4H-1,2,4-Triazol-4-amine</t>
  </si>
  <si>
    <t>C2H4N4</t>
  </si>
  <si>
    <t>84-3.9</t>
  </si>
  <si>
    <t>C6H14S3</t>
  </si>
  <si>
    <t>93-6.7</t>
  </si>
  <si>
    <t>93-6.8</t>
  </si>
  <si>
    <t>93-6.9</t>
  </si>
  <si>
    <t>79-6.7</t>
  </si>
  <si>
    <t>79-6.8</t>
  </si>
  <si>
    <t>79-6.9</t>
  </si>
  <si>
    <t>79-7</t>
  </si>
  <si>
    <t>79-6.6</t>
  </si>
  <si>
    <t>3386-97-8</t>
  </si>
  <si>
    <t>1-Butene, 4-isothiocyanato-</t>
  </si>
  <si>
    <t>C5H7NS</t>
  </si>
  <si>
    <t>72-7.9</t>
  </si>
  <si>
    <t>84-8.2</t>
  </si>
  <si>
    <t>84-8.3</t>
  </si>
  <si>
    <t>C6H11N3</t>
  </si>
  <si>
    <t>67-8.3</t>
  </si>
  <si>
    <t>67-8.4</t>
  </si>
  <si>
    <t>67-8.2</t>
  </si>
  <si>
    <t>67-8.5</t>
  </si>
  <si>
    <t>52143-15-4</t>
  </si>
  <si>
    <t>S-Tetrazine, 1,4-dihydro-1,4-dimethyl-3,6-diphenyl-</t>
  </si>
  <si>
    <t>C16H16N4</t>
  </si>
  <si>
    <t>99-83-2</t>
  </si>
  <si>
    <t>.alpha.-Phellandrene</t>
  </si>
  <si>
    <t>69-9.3</t>
  </si>
  <si>
    <t>108-61-2</t>
  </si>
  <si>
    <t>2,2'-Oxybis-1-propanol</t>
  </si>
  <si>
    <t>527-72-0</t>
  </si>
  <si>
    <t>C5H4O2S</t>
  </si>
  <si>
    <t>C6H6N4</t>
  </si>
  <si>
    <t>84-9.6</t>
  </si>
  <si>
    <t>84-9.7</t>
  </si>
  <si>
    <t>56-10.2</t>
  </si>
  <si>
    <t>C8H18O2S</t>
  </si>
  <si>
    <t>70-10.4</t>
  </si>
  <si>
    <t>3750-49-0</t>
  </si>
  <si>
    <t>Endo-3-acetamidocamphor</t>
  </si>
  <si>
    <t>70-10.5</t>
  </si>
  <si>
    <t>70-10.3</t>
  </si>
  <si>
    <t>70-10.6</t>
  </si>
  <si>
    <t>70-10.2</t>
  </si>
  <si>
    <t>127-10.7</t>
  </si>
  <si>
    <t>29114-66-7</t>
  </si>
  <si>
    <t>4'-Fluorovalerophenone</t>
  </si>
  <si>
    <t>C11H13FO</t>
  </si>
  <si>
    <t>1000266-61-0</t>
  </si>
  <si>
    <t>Octa-3,5-diene-2,7-dione, 4,5-dihydroxy-</t>
  </si>
  <si>
    <t>637-64-9</t>
  </si>
  <si>
    <t>2-Furanmethanol, tetrahydro-, acetate</t>
  </si>
  <si>
    <t>C7H12O3</t>
  </si>
  <si>
    <t>C9H9FO3</t>
  </si>
  <si>
    <t>127-11.8</t>
  </si>
  <si>
    <t>127-11.9</t>
  </si>
  <si>
    <t>57-11.7</t>
  </si>
  <si>
    <t>57-12.8</t>
  </si>
  <si>
    <t>812-13-5</t>
  </si>
  <si>
    <t>Phosphonothioamidodifluoridate, N,N-dimethyl-</t>
  </si>
  <si>
    <t>C2H6F2NPS</t>
  </si>
  <si>
    <t>65383-57-5</t>
  </si>
  <si>
    <t>3-Ethoxy-4-methoxyphenol</t>
  </si>
  <si>
    <t>81-15.1</t>
  </si>
  <si>
    <t>C2H4N2O2</t>
  </si>
  <si>
    <t>88-15.3</t>
  </si>
  <si>
    <t>67-15.2</t>
  </si>
  <si>
    <t>C7H12</t>
  </si>
  <si>
    <t>144-16.7</t>
  </si>
  <si>
    <t>144-16.6</t>
  </si>
  <si>
    <t>144-16.5</t>
  </si>
  <si>
    <t>138376-23-5</t>
  </si>
  <si>
    <t>Benzene, 1,3-dimethyl-5-propoxy-</t>
  </si>
  <si>
    <t>1000195-98-2</t>
  </si>
  <si>
    <t>4'-Butoxy-2'-methylacetophenone</t>
  </si>
  <si>
    <t>1014-60-4</t>
  </si>
  <si>
    <t>Benzene, 1,3-bis(1,1-dimethylethyl)-</t>
  </si>
  <si>
    <t>149-19.4</t>
  </si>
  <si>
    <t>149-19.3</t>
  </si>
  <si>
    <t>149-19.2</t>
  </si>
  <si>
    <t>109-19.7</t>
  </si>
  <si>
    <t>109-19.8</t>
  </si>
  <si>
    <t>109-19.6</t>
  </si>
  <si>
    <t>109-19.9</t>
  </si>
  <si>
    <t>109-19.5</t>
  </si>
  <si>
    <t>178-19.7</t>
  </si>
  <si>
    <t>178-19.8</t>
  </si>
  <si>
    <t>178-19.9</t>
  </si>
  <si>
    <t>178-19.6</t>
  </si>
  <si>
    <t>C7H12O4</t>
  </si>
  <si>
    <t>83-20.5</t>
  </si>
  <si>
    <t>1000343-91-6</t>
  </si>
  <si>
    <t>Isophthalic acid, pentyl tridec-2-ynyl ester</t>
  </si>
  <si>
    <t>155-22.2</t>
  </si>
  <si>
    <t>155-22.1</t>
  </si>
  <si>
    <t>C7H6N2O</t>
  </si>
  <si>
    <t>1211-16-1</t>
  </si>
  <si>
    <t>2-Diethylcarbamoyl-1,3-benzodioxole</t>
  </si>
  <si>
    <t>73-23.7</t>
  </si>
  <si>
    <t>73-23.8</t>
  </si>
  <si>
    <t>73-23.6</t>
  </si>
  <si>
    <t>73-23.9</t>
  </si>
  <si>
    <t>73-23.5</t>
  </si>
  <si>
    <t>85-24.1</t>
  </si>
  <si>
    <t>C16H16O2</t>
  </si>
  <si>
    <t>C11H15N</t>
  </si>
  <si>
    <t>C11H11NO</t>
  </si>
  <si>
    <t>94-26.1</t>
  </si>
  <si>
    <t>145-26.5</t>
  </si>
  <si>
    <t>145-26.4</t>
  </si>
  <si>
    <t>136-27.6</t>
  </si>
  <si>
    <t>136-27.7</t>
  </si>
  <si>
    <t>136-27.5</t>
  </si>
  <si>
    <t>136-27.8</t>
  </si>
  <si>
    <t>123-27.6</t>
  </si>
  <si>
    <t>123-27.7</t>
  </si>
  <si>
    <t>123-27.8</t>
  </si>
  <si>
    <t>123-27.5</t>
  </si>
  <si>
    <t>97-27.7</t>
  </si>
  <si>
    <t>97-27.8</t>
  </si>
  <si>
    <t>97-27.6</t>
  </si>
  <si>
    <t>97-27.9</t>
  </si>
  <si>
    <t>97-27.5</t>
  </si>
  <si>
    <t>59-27.8</t>
  </si>
  <si>
    <t>59-27.9</t>
  </si>
  <si>
    <t>59-27.7</t>
  </si>
  <si>
    <t>59-28</t>
  </si>
  <si>
    <t>59-27.6</t>
  </si>
  <si>
    <t>629-27-6</t>
  </si>
  <si>
    <t>Octane, 1-iodo-</t>
  </si>
  <si>
    <t>C8H17I</t>
  </si>
  <si>
    <t>59-28.1</t>
  </si>
  <si>
    <t>59-28.2</t>
  </si>
  <si>
    <t>59-28.3</t>
  </si>
  <si>
    <t>59-28.4</t>
  </si>
  <si>
    <t>78-92-2</t>
  </si>
  <si>
    <t>2-Butanol</t>
  </si>
  <si>
    <t>C4H5N3</t>
  </si>
  <si>
    <t>13750-82-8</t>
  </si>
  <si>
    <t>1H-Imidazole, 2-(diethoxymethyl)-1-methyl-</t>
  </si>
  <si>
    <t>C9H16N2O2</t>
  </si>
  <si>
    <t>16015-11-5</t>
  </si>
  <si>
    <t>2H-Pyran, 3,4-dihydro-6-methyl-</t>
  </si>
  <si>
    <t>69-28.7</t>
  </si>
  <si>
    <t>69-28.6</t>
  </si>
  <si>
    <t>59-29.3</t>
  </si>
  <si>
    <t>59-29.4</t>
  </si>
  <si>
    <t>59-29.2</t>
  </si>
  <si>
    <t>59-29.5</t>
  </si>
  <si>
    <t>368-29.3</t>
  </si>
  <si>
    <t>368-29.4</t>
  </si>
  <si>
    <t>368-29.2</t>
  </si>
  <si>
    <t>368-29.5</t>
  </si>
  <si>
    <t>368-29.1</t>
  </si>
  <si>
    <t>C4H12N2</t>
  </si>
  <si>
    <t>59-29.6</t>
  </si>
  <si>
    <t>C5H6S</t>
  </si>
  <si>
    <t>83-29.6</t>
  </si>
  <si>
    <t>83-29.7</t>
  </si>
  <si>
    <t>83-29.5</t>
  </si>
  <si>
    <t>83-29.4</t>
  </si>
  <si>
    <t>96-30.5</t>
  </si>
  <si>
    <t>96-30.4</t>
  </si>
  <si>
    <t>96-30.3</t>
  </si>
  <si>
    <t>C20H38O2</t>
  </si>
  <si>
    <t>61142-06-1</t>
  </si>
  <si>
    <t>Benzocyclodecene, tetradecahydro-</t>
  </si>
  <si>
    <t>C14H26</t>
  </si>
  <si>
    <t>95-30.5</t>
  </si>
  <si>
    <t>95-30.4</t>
  </si>
  <si>
    <t>95-30.3</t>
  </si>
  <si>
    <t>73-30.6</t>
  </si>
  <si>
    <t>73-30.7</t>
  </si>
  <si>
    <t>73-30.8</t>
  </si>
  <si>
    <t>73-30.9</t>
  </si>
  <si>
    <t>73-30.5</t>
  </si>
  <si>
    <t>83-30.8</t>
  </si>
  <si>
    <t>83-30.9</t>
  </si>
  <si>
    <t>83-31</t>
  </si>
  <si>
    <t>C11H8FNO2</t>
  </si>
  <si>
    <t>17138-28-2</t>
  </si>
  <si>
    <t>Benzeneacetic acid, 4-hydroxy-, ethyl ester</t>
  </si>
  <si>
    <t>C23H46O2</t>
  </si>
  <si>
    <t>83-31.8</t>
  </si>
  <si>
    <t>83-31.9</t>
  </si>
  <si>
    <t>145-32</t>
  </si>
  <si>
    <t>250-34.7</t>
  </si>
  <si>
    <t>250-34.8</t>
  </si>
  <si>
    <t>250-34.9</t>
  </si>
  <si>
    <t>471-46-5</t>
  </si>
  <si>
    <t>Ethanediamide</t>
  </si>
  <si>
    <t>C5H11NO2</t>
  </si>
  <si>
    <t>58-7.3</t>
  </si>
  <si>
    <t>C5H4O3</t>
  </si>
  <si>
    <t>61-7.8</t>
  </si>
  <si>
    <t>61-7.9</t>
  </si>
  <si>
    <t>61-7.7</t>
  </si>
  <si>
    <t>61-8</t>
  </si>
  <si>
    <t>61-7.6</t>
  </si>
  <si>
    <t>56-8.1</t>
  </si>
  <si>
    <t>103-8</t>
  </si>
  <si>
    <t>103-8.1</t>
  </si>
  <si>
    <t>103-7.9</t>
  </si>
  <si>
    <t>103-8.2</t>
  </si>
  <si>
    <t>35878-04-7</t>
  </si>
  <si>
    <t>1,3-Dioxane, 5-fluoro-2-methyl-, cis-</t>
  </si>
  <si>
    <t>C5H9FO2</t>
  </si>
  <si>
    <t>106-9</t>
  </si>
  <si>
    <t>106-9.1</t>
  </si>
  <si>
    <t>106-8.9</t>
  </si>
  <si>
    <t>106-9.2</t>
  </si>
  <si>
    <t>106-8.8</t>
  </si>
  <si>
    <t>C7H13NO</t>
  </si>
  <si>
    <t>208-10.2</t>
  </si>
  <si>
    <t>208-10.3</t>
  </si>
  <si>
    <t>208-10.4</t>
  </si>
  <si>
    <t>4650-88-8</t>
  </si>
  <si>
    <t>2-Chlorobenzoic acid, 2-tetrahydrofurylmethyl ester</t>
  </si>
  <si>
    <t>C12H13ClO3</t>
  </si>
  <si>
    <t>134-10.8</t>
  </si>
  <si>
    <t>134-10.9</t>
  </si>
  <si>
    <t>134-11</t>
  </si>
  <si>
    <t>134-10.7</t>
  </si>
  <si>
    <t>82-11.2</t>
  </si>
  <si>
    <t>82-11.3</t>
  </si>
  <si>
    <t>119-11.7</t>
  </si>
  <si>
    <t>C10H10Cl2O3</t>
  </si>
  <si>
    <t>2918-13-0</t>
  </si>
  <si>
    <t>1-Hepten-3-one</t>
  </si>
  <si>
    <t>97-12.8</t>
  </si>
  <si>
    <t>6117-97-1</t>
  </si>
  <si>
    <t>Dodecane, 4-methyl-</t>
  </si>
  <si>
    <t>115615-36-6</t>
  </si>
  <si>
    <t>N-Acetylisoxazolidine</t>
  </si>
  <si>
    <t>17312-57-1</t>
  </si>
  <si>
    <t>Dodecane, 3-methyl-</t>
  </si>
  <si>
    <t>C10H13NO3</t>
  </si>
  <si>
    <t>97-13.8</t>
  </si>
  <si>
    <t>97-13.9</t>
  </si>
  <si>
    <t>68-14</t>
  </si>
  <si>
    <t>68-14.1</t>
  </si>
  <si>
    <t>18438-38-5</t>
  </si>
  <si>
    <t>Pyridine, 2-(methylthio)-</t>
  </si>
  <si>
    <t>C6H7NS</t>
  </si>
  <si>
    <t>2530-83-8</t>
  </si>
  <si>
    <t>Silane, trimethoxy[3-(oxiranylmethoxy)propyl]-</t>
  </si>
  <si>
    <t>C9H20O5Si</t>
  </si>
  <si>
    <t>57-14.4</t>
  </si>
  <si>
    <t>57-14.5</t>
  </si>
  <si>
    <t>73-14.3</t>
  </si>
  <si>
    <t>73-14.2</t>
  </si>
  <si>
    <t>73-14.1</t>
  </si>
  <si>
    <t>124-14.5</t>
  </si>
  <si>
    <t>124-14.6</t>
  </si>
  <si>
    <t>131-14.3</t>
  </si>
  <si>
    <t>C10H14OS</t>
  </si>
  <si>
    <t>87-14.8</t>
  </si>
  <si>
    <t>87-14.7</t>
  </si>
  <si>
    <t>87-14.6</t>
  </si>
  <si>
    <t>1000155-16-6</t>
  </si>
  <si>
    <t>Spiro[3,5-dioxatricyclo[6.3.0.0(2,7)]undecan-6-one-4,2'-cyclohexane], 1'-isopropyl-2,4'-dimethyl-10-(2-methoxoethoxymethoxy)-</t>
  </si>
  <si>
    <t>C23H38O6</t>
  </si>
  <si>
    <t>17301-29-0</t>
  </si>
  <si>
    <t>Undecane, 3,7-dimethyl-</t>
  </si>
  <si>
    <t>154-15.1</t>
  </si>
  <si>
    <t>154-15.2</t>
  </si>
  <si>
    <t>154-15</t>
  </si>
  <si>
    <t>154-15.3</t>
  </si>
  <si>
    <t>154-14.9</t>
  </si>
  <si>
    <t>C11H14N2</t>
  </si>
  <si>
    <t>161-15.5</t>
  </si>
  <si>
    <t>98-15.7</t>
  </si>
  <si>
    <t>98-15.8</t>
  </si>
  <si>
    <t>98-15.9</t>
  </si>
  <si>
    <t>69-15.7</t>
  </si>
  <si>
    <t>69-15.8</t>
  </si>
  <si>
    <t>69-15.6</t>
  </si>
  <si>
    <t>69-15.9</t>
  </si>
  <si>
    <t>704-00-7</t>
  </si>
  <si>
    <t>o-Diacetylbenzene</t>
  </si>
  <si>
    <t>153-15.9</t>
  </si>
  <si>
    <t>153-15.8</t>
  </si>
  <si>
    <t>C12H23NO4</t>
  </si>
  <si>
    <t>Sydnone, 3-methyl-</t>
  </si>
  <si>
    <t>C3H4N2O2</t>
  </si>
  <si>
    <t>C10H14N2O4</t>
  </si>
  <si>
    <t>26955-13-5</t>
  </si>
  <si>
    <t>1,6-Dimethyl-5-oxo-1,2,3,5-tetrahydroimidazo[1,2-a]pyrimidine</t>
  </si>
  <si>
    <t>C8H7N3</t>
  </si>
  <si>
    <t>C19H29NO3</t>
  </si>
  <si>
    <t>131-16.9</t>
  </si>
  <si>
    <t>487-70-7</t>
  </si>
  <si>
    <t>2,4,6-Trihydroxybenzaldehyde</t>
  </si>
  <si>
    <t>120-18.1</t>
  </si>
  <si>
    <t>120-18</t>
  </si>
  <si>
    <t>88-19-7</t>
  </si>
  <si>
    <t>Benzenesulfonamide, 2-methyl-</t>
  </si>
  <si>
    <t>C15H21NO</t>
  </si>
  <si>
    <t>C7H8O3</t>
  </si>
  <si>
    <t>1000272-15-4</t>
  </si>
  <si>
    <t>4-(2-Fluoro-4-fluorosulfonylanilino)-4-oxobut-2-enoic acid</t>
  </si>
  <si>
    <t>C10H7F2NO5S</t>
  </si>
  <si>
    <t>75-30-9</t>
  </si>
  <si>
    <t>Propane, 2-iodo-</t>
  </si>
  <si>
    <t>150-19</t>
  </si>
  <si>
    <t>162608-94-8</t>
  </si>
  <si>
    <t>Propanoic acid, 3-(diisopropylphosphino)-, methyl ester</t>
  </si>
  <si>
    <t>C10H21O2P</t>
  </si>
  <si>
    <t>1000272-79-2</t>
  </si>
  <si>
    <t>Thiazol-2-amine, N-(4-methoxybenzyl)-</t>
  </si>
  <si>
    <t>C11H12N2OS</t>
  </si>
  <si>
    <t>C19H23NO3</t>
  </si>
  <si>
    <t>14035-33-7</t>
  </si>
  <si>
    <t>3,5-di-tert-Butyl-4-hydroxyacetophenone</t>
  </si>
  <si>
    <t>C16H24O2</t>
  </si>
  <si>
    <t>1000318-28-8</t>
  </si>
  <si>
    <t>3-Amino-3-(4-ethoxy-phenyl)-propionic acid</t>
  </si>
  <si>
    <t>C11H15NO3</t>
  </si>
  <si>
    <t>150-20.9</t>
  </si>
  <si>
    <t>115-22</t>
  </si>
  <si>
    <t>215-22.2</t>
  </si>
  <si>
    <t>215-22.3</t>
  </si>
  <si>
    <t>215-22.1</t>
  </si>
  <si>
    <t>215-22.4</t>
  </si>
  <si>
    <t>215-22</t>
  </si>
  <si>
    <t>202-22.9</t>
  </si>
  <si>
    <t>202-23</t>
  </si>
  <si>
    <t>202-22.8</t>
  </si>
  <si>
    <t>202-22.7</t>
  </si>
  <si>
    <t>5736-89-0</t>
  </si>
  <si>
    <t>4'-Butoxyacetophenone</t>
  </si>
  <si>
    <t>C4H10N2O2</t>
  </si>
  <si>
    <t>112-62-9</t>
  </si>
  <si>
    <t>9-Octadecenoic acid (Z)-, methyl ester</t>
  </si>
  <si>
    <t>1462-94-8</t>
  </si>
  <si>
    <t>2-Butyl-3,4,5,6-tetrahydropyridine</t>
  </si>
  <si>
    <t>243-24</t>
  </si>
  <si>
    <t>243-24.1</t>
  </si>
  <si>
    <t>243-24.2</t>
  </si>
  <si>
    <t>1000366-77-5</t>
  </si>
  <si>
    <t>Butyl 2-(2-(2-ethoxyethoxy)ethoxy)acetate</t>
  </si>
  <si>
    <t>C12H24O5</t>
  </si>
  <si>
    <t>37436-40-1</t>
  </si>
  <si>
    <t>1,3-Diamino-5,6-dihydro-7,8-dimethylbenzo[f]quinazoline</t>
  </si>
  <si>
    <t>C14H16N4</t>
  </si>
  <si>
    <t>105-24.8</t>
  </si>
  <si>
    <t>121-24.6</t>
  </si>
  <si>
    <t>121-24.7</t>
  </si>
  <si>
    <t>121-24.5</t>
  </si>
  <si>
    <t>121-24.8</t>
  </si>
  <si>
    <t>97-72-3</t>
  </si>
  <si>
    <t>Propanoic acid, 2-methyl-, anhydride</t>
  </si>
  <si>
    <t>227-25.8</t>
  </si>
  <si>
    <t>227-25.9</t>
  </si>
  <si>
    <t>109-26.7</t>
  </si>
  <si>
    <t>109-26.8</t>
  </si>
  <si>
    <t>109-26.6</t>
  </si>
  <si>
    <t>109-26.5</t>
  </si>
  <si>
    <t>159-26.8</t>
  </si>
  <si>
    <t>159-26.9</t>
  </si>
  <si>
    <t>159-27</t>
  </si>
  <si>
    <t>1818-07-1</t>
  </si>
  <si>
    <t>Benzene, (octyloxy)-</t>
  </si>
  <si>
    <t>1000298-93-3</t>
  </si>
  <si>
    <t>Aniline, 4-hydroxy-N,N-di(2-hydroxypropyl)-</t>
  </si>
  <si>
    <t>C19H19FO4</t>
  </si>
  <si>
    <t>428-30.8</t>
  </si>
  <si>
    <t>428-30.9</t>
  </si>
  <si>
    <t>428-30.7</t>
  </si>
  <si>
    <t>428-31</t>
  </si>
  <si>
    <t>428-30.6</t>
  </si>
  <si>
    <t>1000343-91-3</t>
  </si>
  <si>
    <t>Isophthalic acid, propyl tridec-2-ynyl ester</t>
  </si>
  <si>
    <t>281-33.9</t>
  </si>
  <si>
    <t>134-33.9</t>
  </si>
  <si>
    <t>134-33.8</t>
  </si>
  <si>
    <t>223-34</t>
  </si>
  <si>
    <t>223-33.9</t>
  </si>
  <si>
    <t>223-33.8</t>
  </si>
  <si>
    <t>1000309-21-5</t>
  </si>
  <si>
    <t>Sulfurous acid, cyclohexylmethyl isohexyl ester</t>
  </si>
  <si>
    <t>C13H26O3S</t>
  </si>
  <si>
    <t>69-3.9</t>
  </si>
  <si>
    <t>16747-50-5</t>
  </si>
  <si>
    <t>Cyclopentane, 1-ethyl-1-methyl-</t>
  </si>
  <si>
    <t>177-4.5</t>
  </si>
  <si>
    <t>177-4.6</t>
  </si>
  <si>
    <t>177-4.7</t>
  </si>
  <si>
    <t>78-5.5</t>
  </si>
  <si>
    <t>78-5.6</t>
  </si>
  <si>
    <t>56-7.1</t>
  </si>
  <si>
    <t>56-7.2</t>
  </si>
  <si>
    <t>56-7</t>
  </si>
  <si>
    <t>56-7.3</t>
  </si>
  <si>
    <t>56-6.9</t>
  </si>
  <si>
    <t>59-7.9</t>
  </si>
  <si>
    <t>5881-17-4</t>
  </si>
  <si>
    <t>Octane, 3-ethyl-</t>
  </si>
  <si>
    <t>103-8.5</t>
  </si>
  <si>
    <t>103-8.6</t>
  </si>
  <si>
    <t>103-8.4</t>
  </si>
  <si>
    <t>103-8.7</t>
  </si>
  <si>
    <t>103-8.3</t>
  </si>
  <si>
    <t>20324-32-7</t>
  </si>
  <si>
    <t>2-Propanol, 1-(2-methoxy-1-methylethoxy)-</t>
  </si>
  <si>
    <t>C10H15N</t>
  </si>
  <si>
    <t>626-33-5</t>
  </si>
  <si>
    <t>4-Heptanone, 2-methyl-</t>
  </si>
  <si>
    <t>68-12.9</t>
  </si>
  <si>
    <t>68-13</t>
  </si>
  <si>
    <t>68-12.8</t>
  </si>
  <si>
    <t>79-13.5</t>
  </si>
  <si>
    <t>79-13.6</t>
  </si>
  <si>
    <t>79-13.7</t>
  </si>
  <si>
    <t>79-13.8</t>
  </si>
  <si>
    <t>79-13.4</t>
  </si>
  <si>
    <t>92-51-3</t>
  </si>
  <si>
    <t>1,1'-Bicyclohexyl</t>
  </si>
  <si>
    <t>14379-80-7</t>
  </si>
  <si>
    <t>Aminoacethydrazide</t>
  </si>
  <si>
    <t>C2H7N3O</t>
  </si>
  <si>
    <t>107-14.1</t>
  </si>
  <si>
    <t>88725-82-0</t>
  </si>
  <si>
    <t>2,4,4-Trimethyl-3-(3-methylbutyl)cyclohex-2-enone</t>
  </si>
  <si>
    <t>133-14.9</t>
  </si>
  <si>
    <t>133-15</t>
  </si>
  <si>
    <t>133-14.8</t>
  </si>
  <si>
    <t>133-15.1</t>
  </si>
  <si>
    <t>133-14.7</t>
  </si>
  <si>
    <t>125-15.6</t>
  </si>
  <si>
    <t>125-15.7</t>
  </si>
  <si>
    <t>125-15.5</t>
  </si>
  <si>
    <t>125-15.8</t>
  </si>
  <si>
    <t>125-15.4</t>
  </si>
  <si>
    <t>74-15.8</t>
  </si>
  <si>
    <t>74-15.7</t>
  </si>
  <si>
    <t>74-15.6</t>
  </si>
  <si>
    <t>C6H5NO2</t>
  </si>
  <si>
    <t>93-15.9</t>
  </si>
  <si>
    <t>93-16</t>
  </si>
  <si>
    <t>93-15.8</t>
  </si>
  <si>
    <t>93-16.1</t>
  </si>
  <si>
    <t>93-15.7</t>
  </si>
  <si>
    <t>1000345-04-6</t>
  </si>
  <si>
    <t>Fumaric acid, dicyclobutyl ester</t>
  </si>
  <si>
    <t>1000352-92-9</t>
  </si>
  <si>
    <t>2'-Hydroxy-4'-methoxyacetophenone, acetate</t>
  </si>
  <si>
    <t>7149-51-1</t>
  </si>
  <si>
    <t>N-Cyclohexylidene-2-carbamylcyclohex-1-enylamine</t>
  </si>
  <si>
    <t>C13H20N2O</t>
  </si>
  <si>
    <t>118-16.5</t>
  </si>
  <si>
    <t>118-16.6</t>
  </si>
  <si>
    <t>118-16.4</t>
  </si>
  <si>
    <t>118-16.7</t>
  </si>
  <si>
    <t>118-16.3</t>
  </si>
  <si>
    <t>123-16.6</t>
  </si>
  <si>
    <t>C17H37O3P</t>
  </si>
  <si>
    <t>123-16.7</t>
  </si>
  <si>
    <t>123-16.5</t>
  </si>
  <si>
    <t>123-16.8</t>
  </si>
  <si>
    <t>123-16.4</t>
  </si>
  <si>
    <t>C7H5N3O2</t>
  </si>
  <si>
    <t>28291-82-9</t>
  </si>
  <si>
    <t>Benzoxazole, 2-(sec-butylamino)-</t>
  </si>
  <si>
    <t>C6H4F3N</t>
  </si>
  <si>
    <t>92-17.6</t>
  </si>
  <si>
    <t>92-17.7</t>
  </si>
  <si>
    <t>92-17.5</t>
  </si>
  <si>
    <t>92-17.4</t>
  </si>
  <si>
    <t>C12H10O2</t>
  </si>
  <si>
    <t>167-18.9</t>
  </si>
  <si>
    <t>167-19</t>
  </si>
  <si>
    <t>167-18.8</t>
  </si>
  <si>
    <t>167-19.1</t>
  </si>
  <si>
    <t>167-18.7</t>
  </si>
  <si>
    <t>109-19.4</t>
  </si>
  <si>
    <t>10410-28-3</t>
  </si>
  <si>
    <t>6-Methoxy-3-methyl-2-benzofurancarbaldehyde</t>
  </si>
  <si>
    <t>C11H10O3</t>
  </si>
  <si>
    <t>C6H5N3</t>
  </si>
  <si>
    <t>C15H13FO3</t>
  </si>
  <si>
    <t>61-49-4</t>
  </si>
  <si>
    <t>1H-Indole-3-ethanamine, N-methyl-</t>
  </si>
  <si>
    <t>1000356-66-1</t>
  </si>
  <si>
    <t>Phthalic acid, di(3-fluorophenyl) ester</t>
  </si>
  <si>
    <t>40515-29-5</t>
  </si>
  <si>
    <t>1H-1,2,4-Triazole, 3-(2-methylpropyl)-</t>
  </si>
  <si>
    <t>207740-41-8</t>
  </si>
  <si>
    <t>Methallylescaline</t>
  </si>
  <si>
    <t>60-80-0</t>
  </si>
  <si>
    <t>Antipyrine</t>
  </si>
  <si>
    <t>188-21.2</t>
  </si>
  <si>
    <t>C16H12O</t>
  </si>
  <si>
    <t>27203-92-5</t>
  </si>
  <si>
    <t>Tramadol</t>
  </si>
  <si>
    <t>C16H25NO2</t>
  </si>
  <si>
    <t>124-22.1</t>
  </si>
  <si>
    <t>171-22.5</t>
  </si>
  <si>
    <t>171-22.6</t>
  </si>
  <si>
    <t>171-22.7</t>
  </si>
  <si>
    <t>1000222-57-8</t>
  </si>
  <si>
    <t>4-(4-Acetoxybenzylidene)-2-methyl-5-oxazolone</t>
  </si>
  <si>
    <t>C13H11NO4</t>
  </si>
  <si>
    <t>106-23.3</t>
  </si>
  <si>
    <t>165-23.4</t>
  </si>
  <si>
    <t>1000374-56-8</t>
  </si>
  <si>
    <t>(2-Fluorophenyl) methanol, tert.-butyl ether</t>
  </si>
  <si>
    <t>C11H15FO</t>
  </si>
  <si>
    <t>C13H11NO</t>
  </si>
  <si>
    <t>33931-80-5</t>
  </si>
  <si>
    <t>Propane-1,1-diol diacetate</t>
  </si>
  <si>
    <t>C12H10N2S</t>
  </si>
  <si>
    <t>57283-79-1</t>
  </si>
  <si>
    <t>(R,S)-5-Ethyl-6-methyl-3E-hepten-2-one</t>
  </si>
  <si>
    <t>C15H15NO</t>
  </si>
  <si>
    <t>219-24.7</t>
  </si>
  <si>
    <t>219-24.8</t>
  </si>
  <si>
    <t>219-24.9</t>
  </si>
  <si>
    <t>C12H10N4</t>
  </si>
  <si>
    <t>84-25.3</t>
  </si>
  <si>
    <t>84-25.4</t>
  </si>
  <si>
    <t>84-25.2</t>
  </si>
  <si>
    <t>84-25.5</t>
  </si>
  <si>
    <t>84-25.1</t>
  </si>
  <si>
    <t>207-25.3</t>
  </si>
  <si>
    <t>207-25.2</t>
  </si>
  <si>
    <t>94-25.7</t>
  </si>
  <si>
    <t>94-25.8</t>
  </si>
  <si>
    <t>94-25.9</t>
  </si>
  <si>
    <t>22581-50-6</t>
  </si>
  <si>
    <t>2-Pyrazoline, 1-butyl-5-methyl-</t>
  </si>
  <si>
    <t>208-27</t>
  </si>
  <si>
    <t>C8H16O3</t>
  </si>
  <si>
    <t>C17H15ClO4</t>
  </si>
  <si>
    <t>201-27.3</t>
  </si>
  <si>
    <t>55-27.8</t>
  </si>
  <si>
    <t>55-27.9</t>
  </si>
  <si>
    <t>1000321-10-6</t>
  </si>
  <si>
    <t>l-Proline, n-heptafluorobutyryl-, dodecyl ester</t>
  </si>
  <si>
    <t>C21H32F7NO3</t>
  </si>
  <si>
    <t>69-28.3</t>
  </si>
  <si>
    <t>69-28.4</t>
  </si>
  <si>
    <t>69-28.5</t>
  </si>
  <si>
    <t>213-29.3</t>
  </si>
  <si>
    <t>213-29.4</t>
  </si>
  <si>
    <t>213-29.2</t>
  </si>
  <si>
    <t>213-29.5</t>
  </si>
  <si>
    <t>213-29.1</t>
  </si>
  <si>
    <t>C13H21NO</t>
  </si>
  <si>
    <t>71-29.7</t>
  </si>
  <si>
    <t>71-29.8</t>
  </si>
  <si>
    <t>343-30</t>
  </si>
  <si>
    <t>1000363-08-0</t>
  </si>
  <si>
    <t>Silane, diethyldecyloxyoctyloxy-</t>
  </si>
  <si>
    <t>C22H48O2Si</t>
  </si>
  <si>
    <t>343-30.1</t>
  </si>
  <si>
    <t>343-29.9</t>
  </si>
  <si>
    <t>343-29.8</t>
  </si>
  <si>
    <t>207-30.6</t>
  </si>
  <si>
    <t>207-30.7</t>
  </si>
  <si>
    <t>207-30.5</t>
  </si>
  <si>
    <t>207-30.8</t>
  </si>
  <si>
    <t>207-30.9</t>
  </si>
  <si>
    <t>157-31.4</t>
  </si>
  <si>
    <t>157-31.5</t>
  </si>
  <si>
    <t>157-31.6</t>
  </si>
  <si>
    <t>97-32.5</t>
  </si>
  <si>
    <t>97-32.6</t>
  </si>
  <si>
    <t>C14H24O3Si2</t>
  </si>
  <si>
    <t>281-34</t>
  </si>
  <si>
    <t>70-4.4</t>
  </si>
  <si>
    <t>70-4.5</t>
  </si>
  <si>
    <t>208-4.5</t>
  </si>
  <si>
    <t>208-4.6</t>
  </si>
  <si>
    <t>208-4.4</t>
  </si>
  <si>
    <t>208-4.7</t>
  </si>
  <si>
    <t>208-4.3</t>
  </si>
  <si>
    <t>1000363-96-9</t>
  </si>
  <si>
    <t>Silane, diethylpentadecyloxytetradecyloxy-</t>
  </si>
  <si>
    <t>C33H70O2Si</t>
  </si>
  <si>
    <t>72-5.7</t>
  </si>
  <si>
    <t>Propyl isothiocyanate</t>
  </si>
  <si>
    <t>72-5.8</t>
  </si>
  <si>
    <t>72-5.6</t>
  </si>
  <si>
    <t>72-5.5</t>
  </si>
  <si>
    <t>57-5.8</t>
  </si>
  <si>
    <t>57-5.9</t>
  </si>
  <si>
    <t>57-5.7</t>
  </si>
  <si>
    <t>57-5.6</t>
  </si>
  <si>
    <t>108-94-1</t>
  </si>
  <si>
    <t>Cyclohexanone</t>
  </si>
  <si>
    <t>101-6</t>
  </si>
  <si>
    <t>101-6.1</t>
  </si>
  <si>
    <t>101-6.2</t>
  </si>
  <si>
    <t>101-5.9</t>
  </si>
  <si>
    <t>C3H6O2</t>
  </si>
  <si>
    <t>79-6.5</t>
  </si>
  <si>
    <t>57-7.1</t>
  </si>
  <si>
    <t>57-7.2</t>
  </si>
  <si>
    <t>57-7</t>
  </si>
  <si>
    <t>57-7.3</t>
  </si>
  <si>
    <t>57-6.9</t>
  </si>
  <si>
    <t>93-7.1</t>
  </si>
  <si>
    <t>93-7</t>
  </si>
  <si>
    <t>72-7.4</t>
  </si>
  <si>
    <t>72-7.5</t>
  </si>
  <si>
    <t>72-7.6</t>
  </si>
  <si>
    <t>50-7.5</t>
  </si>
  <si>
    <t>50-7.6</t>
  </si>
  <si>
    <t>50-7.4</t>
  </si>
  <si>
    <t>50-7.7</t>
  </si>
  <si>
    <t>50-7.3</t>
  </si>
  <si>
    <t>1678-82-6</t>
  </si>
  <si>
    <t>Cyclohexane, 1-methyl-4-(1-methylethyl)-, trans-</t>
  </si>
  <si>
    <t>632-22-4</t>
  </si>
  <si>
    <t>Urea, tetramethyl-</t>
  </si>
  <si>
    <t>C7H7NS</t>
  </si>
  <si>
    <t>110-9.4</t>
  </si>
  <si>
    <t>110-9.5</t>
  </si>
  <si>
    <t>134-10.2</t>
  </si>
  <si>
    <t>109-10.9</t>
  </si>
  <si>
    <t>38651-65-9</t>
  </si>
  <si>
    <t>Bicyclo[3.1.1]heptan-2-one, 6,6-dimethyl-, (1R)-</t>
  </si>
  <si>
    <t>69393-15-3</t>
  </si>
  <si>
    <t>1-Pentanone, 1-(1H-imidazol-4-yl)-</t>
  </si>
  <si>
    <t>4,7-Dimethylundecane</t>
  </si>
  <si>
    <t>42928-87-0</t>
  </si>
  <si>
    <t>4-(Prop-2-enoyloxy)octane</t>
  </si>
  <si>
    <t>61310-53-0</t>
  </si>
  <si>
    <t>3-Ethoxyacrylonitrile</t>
  </si>
  <si>
    <t>51764-32-0</t>
  </si>
  <si>
    <t>Azetidine, 1,2-dimethyl-</t>
  </si>
  <si>
    <t>3378-72-1</t>
  </si>
  <si>
    <t>Benzenemethanamine, N-(1,1-dimethylethyl)-</t>
  </si>
  <si>
    <t>41495-45-8</t>
  </si>
  <si>
    <t>1-Hexanamine, N-pentyl-</t>
  </si>
  <si>
    <t>133-14.6</t>
  </si>
  <si>
    <t>133-14.5</t>
  </si>
  <si>
    <t>133-14.4</t>
  </si>
  <si>
    <t>1000192-31-9</t>
  </si>
  <si>
    <t>Methanesulfonic acid, 2,3-dihydroxy-pentyl ester</t>
  </si>
  <si>
    <t>C6H14O5S</t>
  </si>
  <si>
    <t>141-15.3</t>
  </si>
  <si>
    <t>141-15.4</t>
  </si>
  <si>
    <t>141-15.2</t>
  </si>
  <si>
    <t>141-15.1</t>
  </si>
  <si>
    <t>1009-61-6</t>
  </si>
  <si>
    <t>1,4-Diacetylbenzene</t>
  </si>
  <si>
    <t>69-16.3</t>
  </si>
  <si>
    <t>69-16.4</t>
  </si>
  <si>
    <t>69-16.2</t>
  </si>
  <si>
    <t>69-16.5</t>
  </si>
  <si>
    <t>69-16.1</t>
  </si>
  <si>
    <t>59-16.8</t>
  </si>
  <si>
    <t>95-16.6</t>
  </si>
  <si>
    <t>95-16.7</t>
  </si>
  <si>
    <t>95-16.5</t>
  </si>
  <si>
    <t>95-16.4</t>
  </si>
  <si>
    <t>C11H13NO3S</t>
  </si>
  <si>
    <t>C11H22N2O</t>
  </si>
  <si>
    <t>107-17.1</t>
  </si>
  <si>
    <t>51513-40-7</t>
  </si>
  <si>
    <t>2,5-Heptanedione, 3,3,6-trimethyl-</t>
  </si>
  <si>
    <t>1000360-55-3</t>
  </si>
  <si>
    <t>2,4-Difluorobenzoic acid, 3-methylbutyl-2 ester</t>
  </si>
  <si>
    <t>C12H14F2O2</t>
  </si>
  <si>
    <t>98-18.1</t>
  </si>
  <si>
    <t>98-18.2</t>
  </si>
  <si>
    <t>98-18</t>
  </si>
  <si>
    <t>98-18.3</t>
  </si>
  <si>
    <t>77-18.8</t>
  </si>
  <si>
    <t>77-18.9</t>
  </si>
  <si>
    <t>77-19</t>
  </si>
  <si>
    <t>77-19.1</t>
  </si>
  <si>
    <t>77-18.7</t>
  </si>
  <si>
    <t>132-32-1</t>
  </si>
  <si>
    <t>9H-Carbazol-3-amine, 9-ethyl-</t>
  </si>
  <si>
    <t>Naproxen ET                        P1218</t>
  </si>
  <si>
    <t>C16H18O3</t>
  </si>
  <si>
    <t>57-21.4</t>
  </si>
  <si>
    <t>57-21.3</t>
  </si>
  <si>
    <t>57-21.2</t>
  </si>
  <si>
    <t>127-21.7</t>
  </si>
  <si>
    <t>129-22</t>
  </si>
  <si>
    <t>98-23.4</t>
  </si>
  <si>
    <t>98-23.5</t>
  </si>
  <si>
    <t>98-23.6</t>
  </si>
  <si>
    <t>98-23.7</t>
  </si>
  <si>
    <t>123-24.4</t>
  </si>
  <si>
    <t>123-24.5</t>
  </si>
  <si>
    <t>111-24.5</t>
  </si>
  <si>
    <t>1000315-56-4</t>
  </si>
  <si>
    <t>Phthalic acid, cyclohexyl 2-propyl ester</t>
  </si>
  <si>
    <t>C15H29NO4</t>
  </si>
  <si>
    <t>235-26.2</t>
  </si>
  <si>
    <t>235-26.3</t>
  </si>
  <si>
    <t>235-26.1</t>
  </si>
  <si>
    <t>235-26.4</t>
  </si>
  <si>
    <t>235-26</t>
  </si>
  <si>
    <t>105-26.3</t>
  </si>
  <si>
    <t>105-26.4</t>
  </si>
  <si>
    <t>105-26.2</t>
  </si>
  <si>
    <t>105-26.1</t>
  </si>
  <si>
    <t>Tributoxyethylphosphate            P1737</t>
  </si>
  <si>
    <t>296244-70-7</t>
  </si>
  <si>
    <t>Ethanone, 2,2'-(octahydro-2,3-quinoxalinediylidene)bis[1-phenyl-</t>
  </si>
  <si>
    <t>C24H24N2O2</t>
  </si>
  <si>
    <t>343-26.9</t>
  </si>
  <si>
    <t>343-27</t>
  </si>
  <si>
    <t>343-26.8</t>
  </si>
  <si>
    <t>343-27.1</t>
  </si>
  <si>
    <t>C15H22N2O</t>
  </si>
  <si>
    <t>5299-68-3</t>
  </si>
  <si>
    <t>4-Palmitoylmorpholine</t>
  </si>
  <si>
    <t>C20H39NO2</t>
  </si>
  <si>
    <t>149-28</t>
  </si>
  <si>
    <t>149-28.1</t>
  </si>
  <si>
    <t>149-28.2</t>
  </si>
  <si>
    <t>111-28.4</t>
  </si>
  <si>
    <t>111-28.5</t>
  </si>
  <si>
    <t>111-28.3</t>
  </si>
  <si>
    <t>C20H30O4</t>
  </si>
  <si>
    <t>57-31.1</t>
  </si>
  <si>
    <t>57-31.2</t>
  </si>
  <si>
    <t>57-31.3</t>
  </si>
  <si>
    <t>1000459-78-6</t>
  </si>
  <si>
    <t>2-(4-Methoxyphenyl)-5-methyl-6-oxo-1H-pyridine-3,4-dicarbonitrile</t>
  </si>
  <si>
    <t>C15H11N3O2</t>
  </si>
  <si>
    <t>C24H24N2O4</t>
  </si>
  <si>
    <t>264-34.8</t>
  </si>
  <si>
    <t>11.03.2021</t>
  </si>
  <si>
    <t>09.07.2021</t>
  </si>
  <si>
    <t>Abl.KW MÜN</t>
  </si>
  <si>
    <t>400-38-4</t>
  </si>
  <si>
    <t>Isopropyl trifluoroacetate</t>
  </si>
  <si>
    <t>C5H7F3O2</t>
  </si>
  <si>
    <t>1000375-56-8</t>
  </si>
  <si>
    <t>8-Chloro-1-octanol, bromomethyldimethylsilyl ether</t>
  </si>
  <si>
    <t>C11H24BrClOSi</t>
  </si>
  <si>
    <t>93-4.4</t>
  </si>
  <si>
    <t>94-15-5</t>
  </si>
  <si>
    <t>1-Propanol, 3-(diethylamino)-2,2-dimethyl-, p-aminobenzoate (ester)</t>
  </si>
  <si>
    <t>86-4.5</t>
  </si>
  <si>
    <t>1000202-02-2</t>
  </si>
  <si>
    <t>1-(4-Methoxymethyl-2,6-dimethylphenyl)ethanone</t>
  </si>
  <si>
    <t>177-4.8</t>
  </si>
  <si>
    <t>177-4.9</t>
  </si>
  <si>
    <t>72-5.3</t>
  </si>
  <si>
    <t>4437-70-1</t>
  </si>
  <si>
    <t>1,3-Dioxolan-2-one, 4,5-dimethyl-</t>
  </si>
  <si>
    <t>72-5.4</t>
  </si>
  <si>
    <t>72-5.2</t>
  </si>
  <si>
    <t>1000192-24-6</t>
  </si>
  <si>
    <t>5,6-Dibromo-5-methyl-hex-1-ene</t>
  </si>
  <si>
    <t>C7H12Br2</t>
  </si>
  <si>
    <t>101-5.7</t>
  </si>
  <si>
    <t>696-59-3</t>
  </si>
  <si>
    <t>Furan, tetrahydro-2,5-dimethoxy-</t>
  </si>
  <si>
    <t>101-5.8</t>
  </si>
  <si>
    <t>594-20-7</t>
  </si>
  <si>
    <t>Propane, 2,2-dichloro-</t>
  </si>
  <si>
    <t>C3H6Cl2</t>
  </si>
  <si>
    <t>91-6.2</t>
  </si>
  <si>
    <t>91-6.3</t>
  </si>
  <si>
    <t>91-6.4</t>
  </si>
  <si>
    <t>81-6.2</t>
  </si>
  <si>
    <t>81-6.3</t>
  </si>
  <si>
    <t>81-6.1</t>
  </si>
  <si>
    <t>81-6.4</t>
  </si>
  <si>
    <t>81-6</t>
  </si>
  <si>
    <t>207-6.2</t>
  </si>
  <si>
    <t>207-6.3</t>
  </si>
  <si>
    <t>207-6.4</t>
  </si>
  <si>
    <t>207-6.5</t>
  </si>
  <si>
    <t>207-6.1</t>
  </si>
  <si>
    <t>7533-40-6</t>
  </si>
  <si>
    <t>1-Pentanol, 2-amino-4-methyl-, (S)-</t>
  </si>
  <si>
    <t>C6H15NO</t>
  </si>
  <si>
    <t>70-6.4</t>
  </si>
  <si>
    <t>70-6.5</t>
  </si>
  <si>
    <t>70-6.6</t>
  </si>
  <si>
    <t>70-6.3</t>
  </si>
  <si>
    <t>464-6.6</t>
  </si>
  <si>
    <t>464-6.7</t>
  </si>
  <si>
    <t>464-6.5</t>
  </si>
  <si>
    <t>464-6.8</t>
  </si>
  <si>
    <t>464-6.4</t>
  </si>
  <si>
    <t>97-6.7</t>
  </si>
  <si>
    <t>1000330-10-1</t>
  </si>
  <si>
    <t>1,2-Benzendiol, O,O'-di(cyclopentanecarbonyl)-</t>
  </si>
  <si>
    <t>C18H22O4</t>
  </si>
  <si>
    <t>97-6.8</t>
  </si>
  <si>
    <t>97-6.6</t>
  </si>
  <si>
    <t>1912-31-8</t>
  </si>
  <si>
    <t>Propyl methanesulfonate</t>
  </si>
  <si>
    <t>C4H10O3S</t>
  </si>
  <si>
    <t>927-83-3</t>
  </si>
  <si>
    <t>Diazene, bis(1,1-dimethylethyl)-</t>
  </si>
  <si>
    <t>C8H18N2</t>
  </si>
  <si>
    <t>57-6.8</t>
  </si>
  <si>
    <t>57-6.7</t>
  </si>
  <si>
    <t>299929-13-8</t>
  </si>
  <si>
    <t>3-(4-Methylbenzoyl)-2-thioxo-4-thiazolyl 4-methylbenzoate</t>
  </si>
  <si>
    <t>C19H15NO3S2</t>
  </si>
  <si>
    <t>817-76-5</t>
  </si>
  <si>
    <t>CH3CHClCH2C(O)OCH3</t>
  </si>
  <si>
    <t>C5H9ClO2</t>
  </si>
  <si>
    <t>108-69-0</t>
  </si>
  <si>
    <t>Benzenamine, 3,5-dimethyl-</t>
  </si>
  <si>
    <t>32834-84-7</t>
  </si>
  <si>
    <t>1,1'-Binaphthalene, 2,2'-dimethyl-</t>
  </si>
  <si>
    <t>C22H18</t>
  </si>
  <si>
    <t>282-8.2</t>
  </si>
  <si>
    <t>146-8.5</t>
  </si>
  <si>
    <t>541-73-1</t>
  </si>
  <si>
    <t>1,3-Dichlorobenzene</t>
  </si>
  <si>
    <t>C6H4Cl2</t>
  </si>
  <si>
    <t>146-8.6</t>
  </si>
  <si>
    <t>146-8.4</t>
  </si>
  <si>
    <t>146-8.7</t>
  </si>
  <si>
    <t>146-8.3</t>
  </si>
  <si>
    <t>18197-25-6</t>
  </si>
  <si>
    <t>Formamide, N-formyl-N-methyl-</t>
  </si>
  <si>
    <t>C3H5NO2</t>
  </si>
  <si>
    <t>108-13-4</t>
  </si>
  <si>
    <t>Propanediamide</t>
  </si>
  <si>
    <t>C3H6N2O2</t>
  </si>
  <si>
    <t>1000267-28-6</t>
  </si>
  <si>
    <t>Formic acid, 1-(4,7-dihydro-2-methyl-7-oxopyrazolo[1,5-a]pyrimidin-5-yl)-, methyl ester</t>
  </si>
  <si>
    <t>C9H9N3O3</t>
  </si>
  <si>
    <t>207-9.9</t>
  </si>
  <si>
    <t>207-9.8</t>
  </si>
  <si>
    <t>1000302-07-9</t>
  </si>
  <si>
    <t>Acetamide, N-[2,2,2-trichloro-1-(5-oxo-4-phenyl-5,6-dihydro-4H-[1,3,4]thiadiazin-2-ylamino)ethyl]-</t>
  </si>
  <si>
    <t>C13H13Cl3N4O2S</t>
  </si>
  <si>
    <t>58163-66-9</t>
  </si>
  <si>
    <t>4,4'-Bi-1,3,2-dioxaborolane, 2,2'-diethyl-</t>
  </si>
  <si>
    <t>C8H16B2O4</t>
  </si>
  <si>
    <t>99-10.3</t>
  </si>
  <si>
    <t>99-10.4</t>
  </si>
  <si>
    <t>99-10.5</t>
  </si>
  <si>
    <t>79-06-1</t>
  </si>
  <si>
    <t>2-Propenamide</t>
  </si>
  <si>
    <t>C3H5NO</t>
  </si>
  <si>
    <t>3-Acetyl-2,5-dimethylthiophene</t>
  </si>
  <si>
    <t>C8H10OS</t>
  </si>
  <si>
    <t>1000330-49-4</t>
  </si>
  <si>
    <t>1,2-Benzenediol, O-acetoxyacetyl-O'-(3-fluorobenzoyl)-</t>
  </si>
  <si>
    <t>C17H13FO6</t>
  </si>
  <si>
    <t>134-10.6</t>
  </si>
  <si>
    <t>107-84-6</t>
  </si>
  <si>
    <t>Butane, 1-chloro-3-methyl-</t>
  </si>
  <si>
    <t>C5H11Cl</t>
  </si>
  <si>
    <t>70-11.4</t>
  </si>
  <si>
    <t>343928-70-1</t>
  </si>
  <si>
    <t>1-n-Butoxy-2,3-dimethyldiaziridine</t>
  </si>
  <si>
    <t>1125-11-7</t>
  </si>
  <si>
    <t>1,3-Cyclohexanedione, 2,5,5-trimethyl-</t>
  </si>
  <si>
    <t>78-11.4</t>
  </si>
  <si>
    <t>1000242-99-8</t>
  </si>
  <si>
    <t>5-(3-Chloro-4-thiocyanatophenylazo)-8-hydroxyquinoline</t>
  </si>
  <si>
    <t>C16H9ClN4OS</t>
  </si>
  <si>
    <t>78-11.5</t>
  </si>
  <si>
    <t>78-11.3</t>
  </si>
  <si>
    <t>78-11.6</t>
  </si>
  <si>
    <t>78-11.2</t>
  </si>
  <si>
    <t>539-32-2</t>
  </si>
  <si>
    <t>Pyridine, 3-butyl-</t>
  </si>
  <si>
    <t>70611-42-6</t>
  </si>
  <si>
    <t>2,4(1H,3H)-Quinolinedione, 3-benzoyl-3-(phenylmethyl)-</t>
  </si>
  <si>
    <t>C23H17NO3</t>
  </si>
  <si>
    <t>1000186-70-5</t>
  </si>
  <si>
    <t>2-t-Butylamino-2-methyl-malononitrile</t>
  </si>
  <si>
    <t>C8H13N3</t>
  </si>
  <si>
    <t>1000115-98-9</t>
  </si>
  <si>
    <t>(2H)1,3-Oxazine, 3-acetyltetrahydro-2-methyl-</t>
  </si>
  <si>
    <t>122-00-9</t>
  </si>
  <si>
    <t>Ethanone, 1-(4-methylphenyl)-</t>
  </si>
  <si>
    <t>C9H10O</t>
  </si>
  <si>
    <t>1000374-31-1</t>
  </si>
  <si>
    <t>(+-)-3-hydroxybutyric acid, trifluoroacetate</t>
  </si>
  <si>
    <t>C6H7F3O4</t>
  </si>
  <si>
    <t>16424-67-2</t>
  </si>
  <si>
    <t>4-Heptanone, 5,5-diethyl-2,2,3,3-tetramethyl-</t>
  </si>
  <si>
    <t>99-12</t>
  </si>
  <si>
    <t>112-12.8</t>
  </si>
  <si>
    <t>66-22-8</t>
  </si>
  <si>
    <t>Uracil</t>
  </si>
  <si>
    <t>112-12.9</t>
  </si>
  <si>
    <t>112-12.7</t>
  </si>
  <si>
    <t>112-13</t>
  </si>
  <si>
    <t>112-12.6</t>
  </si>
  <si>
    <t>86-12.8</t>
  </si>
  <si>
    <t>68130-08-5</t>
  </si>
  <si>
    <t>1,4,7-Trioxaspiro[4.5]decane</t>
  </si>
  <si>
    <t>86-12.9</t>
  </si>
  <si>
    <t>86-13</t>
  </si>
  <si>
    <t>86-13.1</t>
  </si>
  <si>
    <t>86-12.7</t>
  </si>
  <si>
    <t>154-13</t>
  </si>
  <si>
    <t>154-13.1</t>
  </si>
  <si>
    <t>154-12.9</t>
  </si>
  <si>
    <t>154-13.2</t>
  </si>
  <si>
    <t>154-12.8</t>
  </si>
  <si>
    <t>17132-78-4</t>
  </si>
  <si>
    <t>2,3-Pyridinedicarbonitrile</t>
  </si>
  <si>
    <t>C7H3N3</t>
  </si>
  <si>
    <t>56-13.4</t>
  </si>
  <si>
    <t>79-14-1</t>
  </si>
  <si>
    <t>Acetic acid, hydroxy-</t>
  </si>
  <si>
    <t>C2H4O3</t>
  </si>
  <si>
    <t>56-13.5</t>
  </si>
  <si>
    <t>56-13.6</t>
  </si>
  <si>
    <t>56-13.7</t>
  </si>
  <si>
    <t>56-13.3</t>
  </si>
  <si>
    <t>290-96-0</t>
  </si>
  <si>
    <t>1,2,4,5-Tetrazine</t>
  </si>
  <si>
    <t>C2H2N4</t>
  </si>
  <si>
    <t>99-13.8</t>
  </si>
  <si>
    <t>13090-31-8</t>
  </si>
  <si>
    <t>1,5-Diazabicyclo[3.1.0]hexane</t>
  </si>
  <si>
    <t>99-13.9</t>
  </si>
  <si>
    <t>1000112-56-1</t>
  </si>
  <si>
    <t>threo-2,5-Dimethyl-2-(2-methyl-2-tetrahydrofuryl)tetrahydrofuran</t>
  </si>
  <si>
    <t>99-14</t>
  </si>
  <si>
    <t>99-14.1</t>
  </si>
  <si>
    <t>99-14.2</t>
  </si>
  <si>
    <t>1000378-74-8</t>
  </si>
  <si>
    <t>C14H19ClN2O3</t>
  </si>
  <si>
    <t>77142-73-5</t>
  </si>
  <si>
    <t>3-Octene-2,6-dione, 5,5,7-trimethyl-, (E)-</t>
  </si>
  <si>
    <t>83714-55-0</t>
  </si>
  <si>
    <t>4-Oxo-2-pentene-2-amine, 1,1,1,5,5,5-hexafluoro-, (E)-</t>
  </si>
  <si>
    <t>C5H3F6NO</t>
  </si>
  <si>
    <t>74457-86-6</t>
  </si>
  <si>
    <t>2-Fluoro-4-methoxyacetophenone</t>
  </si>
  <si>
    <t>C9H9FO2</t>
  </si>
  <si>
    <t>14339-23-2</t>
  </si>
  <si>
    <t>2-Pyrazoline, 5-ethyl-1,4-dimethyl-</t>
  </si>
  <si>
    <t>4364-78-7</t>
  </si>
  <si>
    <t>1,3-Diaminoguanidine</t>
  </si>
  <si>
    <t>CH7N5</t>
  </si>
  <si>
    <t>160-15</t>
  </si>
  <si>
    <t>1000150-33-0</t>
  </si>
  <si>
    <t>3-Pyrrolidinylidenmalononitril, 1,2,2-trimethyl-</t>
  </si>
  <si>
    <t>C10H13N3</t>
  </si>
  <si>
    <t>160-15.1</t>
  </si>
  <si>
    <t>160-14.9</t>
  </si>
  <si>
    <t>160-15.2</t>
  </si>
  <si>
    <t>160-14.8</t>
  </si>
  <si>
    <t>88-15.5</t>
  </si>
  <si>
    <t>4378-19-2</t>
  </si>
  <si>
    <t>Isovaline, 3-methyl-</t>
  </si>
  <si>
    <t>88-15.6</t>
  </si>
  <si>
    <t>88-15.7</t>
  </si>
  <si>
    <t>88-15.8</t>
  </si>
  <si>
    <t>88-15.4</t>
  </si>
  <si>
    <t>C11H25O3P</t>
  </si>
  <si>
    <t>5472-49-1</t>
  </si>
  <si>
    <t>N-(3-Chloropropyl)piperidine</t>
  </si>
  <si>
    <t>C8H16ClN</t>
  </si>
  <si>
    <t>1000268-76-9</t>
  </si>
  <si>
    <t>Propennitrile, 2-isopropylsulfonyl-3-(3-pyridylamino)-</t>
  </si>
  <si>
    <t>78-16.2</t>
  </si>
  <si>
    <t>97-41-6</t>
  </si>
  <si>
    <t>Ethyl chrysanthemate</t>
  </si>
  <si>
    <t>119-16.6</t>
  </si>
  <si>
    <t>524-38-9</t>
  </si>
  <si>
    <t>1H-Isoindole-1,3(2H)-dione, 2-hydroxy-</t>
  </si>
  <si>
    <t>C8H5NO3</t>
  </si>
  <si>
    <t>1000338-03-1</t>
  </si>
  <si>
    <t>1H-Pyrazol-3-amine, 4-(5-methyl-4H-1,2,4-triazol-3-yl)-</t>
  </si>
  <si>
    <t>C6H8N6</t>
  </si>
  <si>
    <t>88-16.5</t>
  </si>
  <si>
    <t>3938-96-3</t>
  </si>
  <si>
    <t>Acetic acid, methoxy-, ethyl ester</t>
  </si>
  <si>
    <t>88-16.6</t>
  </si>
  <si>
    <t>88-16.7</t>
  </si>
  <si>
    <t>88-16.8</t>
  </si>
  <si>
    <t>88-16.4</t>
  </si>
  <si>
    <t>1462-03-9</t>
  </si>
  <si>
    <t>Cyclopentanol, 1-methyl-</t>
  </si>
  <si>
    <t>143-16.8</t>
  </si>
  <si>
    <t>192-16.7</t>
  </si>
  <si>
    <t>192-16.8</t>
  </si>
  <si>
    <t>192-16.9</t>
  </si>
  <si>
    <t>192-17</t>
  </si>
  <si>
    <t>192-16.6</t>
  </si>
  <si>
    <t>92-16.8</t>
  </si>
  <si>
    <t>1000272-44-6</t>
  </si>
  <si>
    <t>Propenamide, 3-(2-furyl)-N-[2-(4-tert-butylphenoxy)ethyl]-</t>
  </si>
  <si>
    <t>92-16.9</t>
  </si>
  <si>
    <t>92-16.7</t>
  </si>
  <si>
    <t>92-17</t>
  </si>
  <si>
    <t>92-16.6</t>
  </si>
  <si>
    <t>24410-25-1</t>
  </si>
  <si>
    <t>Pyrido[3,2-d]pyrimidine-2,4(1H,3H)-dione, 1,3-dimethyl-</t>
  </si>
  <si>
    <t>105415-77-8</t>
  </si>
  <si>
    <t>3,6-Dimethoxy-1,6-dimethyl-1,4-cyclohexadiene</t>
  </si>
  <si>
    <t>C10H16O2</t>
  </si>
  <si>
    <t>101-17.1</t>
  </si>
  <si>
    <t>1000349-40-3</t>
  </si>
  <si>
    <t>Succinic acid, 2,2-dichloroethyl propyl ester</t>
  </si>
  <si>
    <t>C9H14Cl2O4</t>
  </si>
  <si>
    <t>101-17.2</t>
  </si>
  <si>
    <t>101-17</t>
  </si>
  <si>
    <t>101-17.3</t>
  </si>
  <si>
    <t>101-16.9</t>
  </si>
  <si>
    <t>175-17.2</t>
  </si>
  <si>
    <t>175-17.3</t>
  </si>
  <si>
    <t>1000327-12-2</t>
  </si>
  <si>
    <t>4-Hydroxyphenylacetylketone</t>
  </si>
  <si>
    <t>7714-32-1</t>
  </si>
  <si>
    <t>Sulfoxide, methyl phenethyl</t>
  </si>
  <si>
    <t>C9H12OS</t>
  </si>
  <si>
    <t>108-17.5</t>
  </si>
  <si>
    <t>1000196-77-9</t>
  </si>
  <si>
    <t>2-Pentene-1,4-dione, 1-(1,2,2-trimethylcyclopentyl)</t>
  </si>
  <si>
    <t>C13H20O2</t>
  </si>
  <si>
    <t>108-17.6</t>
  </si>
  <si>
    <t>108-17.7</t>
  </si>
  <si>
    <t>108-17.8</t>
  </si>
  <si>
    <t>108-17.4</t>
  </si>
  <si>
    <t>127-17.6</t>
  </si>
  <si>
    <t>127-17.7</t>
  </si>
  <si>
    <t>127-17.8</t>
  </si>
  <si>
    <t>36436-65-4</t>
  </si>
  <si>
    <t>2'-Hydroxy-4',5'-dimethylacetophenone</t>
  </si>
  <si>
    <t>149-17.7</t>
  </si>
  <si>
    <t>149-17.6</t>
  </si>
  <si>
    <t>103-17.8</t>
  </si>
  <si>
    <t>69078-81-5</t>
  </si>
  <si>
    <t>Disulfide, methyl 2-methyl-1-(methylthio)propyl</t>
  </si>
  <si>
    <t>103-17.9</t>
  </si>
  <si>
    <t>103-17.7</t>
  </si>
  <si>
    <t>103-18</t>
  </si>
  <si>
    <t>103-17.6</t>
  </si>
  <si>
    <t>129-17.8</t>
  </si>
  <si>
    <t>1000353-64-8</t>
  </si>
  <si>
    <t>Adipic acid, 3-heptyl isobutyl ester</t>
  </si>
  <si>
    <t>129-17.7</t>
  </si>
  <si>
    <t>104-45-0</t>
  </si>
  <si>
    <t>Benzene, 1-methoxy-4-propyl-</t>
  </si>
  <si>
    <t>173-18.2</t>
  </si>
  <si>
    <t>173-18.1</t>
  </si>
  <si>
    <t>173-18</t>
  </si>
  <si>
    <t>151-18.5</t>
  </si>
  <si>
    <t>151-18.4</t>
  </si>
  <si>
    <t>111-18.6</t>
  </si>
  <si>
    <t>1000339-98-2</t>
  </si>
  <si>
    <t>Carbonic acid, monoamide, N-(2-fluorophenyl)-, butyl ester</t>
  </si>
  <si>
    <t>C11H14FNO2</t>
  </si>
  <si>
    <t>111-18.7</t>
  </si>
  <si>
    <t>111-18.5</t>
  </si>
  <si>
    <t>111-18.8</t>
  </si>
  <si>
    <t>111-18.4</t>
  </si>
  <si>
    <t>101-18.6</t>
  </si>
  <si>
    <t>23708-56-7</t>
  </si>
  <si>
    <t>6-Undecanol</t>
  </si>
  <si>
    <t>101-18.7</t>
  </si>
  <si>
    <t>101-18.8</t>
  </si>
  <si>
    <t>101-18.9</t>
  </si>
  <si>
    <t>101-18.5</t>
  </si>
  <si>
    <t>92-18.6</t>
  </si>
  <si>
    <t>2314-97-8</t>
  </si>
  <si>
    <t>Methane, trifluoroiodo-</t>
  </si>
  <si>
    <t>CF3I</t>
  </si>
  <si>
    <t>92-18.7</t>
  </si>
  <si>
    <t>92-18.8</t>
  </si>
  <si>
    <t>92-18.9</t>
  </si>
  <si>
    <t>92-18.5</t>
  </si>
  <si>
    <t>385-18.7</t>
  </si>
  <si>
    <t>385-18.8</t>
  </si>
  <si>
    <t>385-18.9</t>
  </si>
  <si>
    <t>385-19</t>
  </si>
  <si>
    <t>385-18.6</t>
  </si>
  <si>
    <t>136676-01-2</t>
  </si>
  <si>
    <t>Diborane(6), tetraethylbis[.mu.-[(2-methylpropylidene)amino]]-</t>
  </si>
  <si>
    <t>C16H36B2N2</t>
  </si>
  <si>
    <t>4701-17-1</t>
  </si>
  <si>
    <t>5-Bromo-2-thiophenecarboxaldehyde</t>
  </si>
  <si>
    <t>C5H3BrOS</t>
  </si>
  <si>
    <t>1000365-95-1</t>
  </si>
  <si>
    <t>5-methyl-2-pentylpyridine</t>
  </si>
  <si>
    <t>108-18.7</t>
  </si>
  <si>
    <t>107-18.8</t>
  </si>
  <si>
    <t>1024-41-5</t>
  </si>
  <si>
    <t>Toluene-4-sulfonic acid, benzyl ester</t>
  </si>
  <si>
    <t>C14H14O3S</t>
  </si>
  <si>
    <t>107-18.9</t>
  </si>
  <si>
    <t>107-19</t>
  </si>
  <si>
    <t>107-19.1</t>
  </si>
  <si>
    <t>107-18.7</t>
  </si>
  <si>
    <t>2450-27-3</t>
  </si>
  <si>
    <t>Benzaldehyde, 4-benzyloxy-3-methoxy-2-nitro-</t>
  </si>
  <si>
    <t>C15H13NO5</t>
  </si>
  <si>
    <t>65-18.9</t>
  </si>
  <si>
    <t>75-44-5</t>
  </si>
  <si>
    <t>Phosgene</t>
  </si>
  <si>
    <t>CCl2O</t>
  </si>
  <si>
    <t>65-19</t>
  </si>
  <si>
    <t>65-18.8</t>
  </si>
  <si>
    <t>65-19.1</t>
  </si>
  <si>
    <t>65-18.7</t>
  </si>
  <si>
    <t>351061-17-1</t>
  </si>
  <si>
    <t>Benzamide, N-[3-(2,2,2-trifluoroethoxy)-5-nitrophenyl]-2-nitro-</t>
  </si>
  <si>
    <t>C15H10F3N3O6</t>
  </si>
  <si>
    <t>4861-62-5</t>
  </si>
  <si>
    <t>Thiophene, 2-butyl-5-propyl-</t>
  </si>
  <si>
    <t>C11H18S</t>
  </si>
  <si>
    <t>1000357-82-2</t>
  </si>
  <si>
    <t>Carbonic acid, propyl 3,4-dichlorophenyl ester</t>
  </si>
  <si>
    <t>136-19.1</t>
  </si>
  <si>
    <t>51468-09-8</t>
  </si>
  <si>
    <t>N-(2,4,6-Trimethyl-3-pyridyl)acetamide</t>
  </si>
  <si>
    <t>C10H14N2O</t>
  </si>
  <si>
    <t>136-19.2</t>
  </si>
  <si>
    <t>136-19</t>
  </si>
  <si>
    <t>136-19.3</t>
  </si>
  <si>
    <t>136-18.9</t>
  </si>
  <si>
    <t>1000226-15-4</t>
  </si>
  <si>
    <t>O-Methyl S-2-dimethylaminoethyl ethylphosphonothioate</t>
  </si>
  <si>
    <t>C7H18NO2PS</t>
  </si>
  <si>
    <t>21884-26-4</t>
  </si>
  <si>
    <t>Pentanoic acid, 4-oxo-, 1-methylethyl ester</t>
  </si>
  <si>
    <t>198-19.1</t>
  </si>
  <si>
    <t>228-48-8</t>
  </si>
  <si>
    <t>Triimidazo[1,2-a:1',2'-c:1'',2''-e][1,3,5]triazine</t>
  </si>
  <si>
    <t>C9H6N6</t>
  </si>
  <si>
    <t>198-19.2</t>
  </si>
  <si>
    <t>198-19.3</t>
  </si>
  <si>
    <t>198-19.4</t>
  </si>
  <si>
    <t>198-19</t>
  </si>
  <si>
    <t>1000311-40-2</t>
  </si>
  <si>
    <t>3-Hydroxy-3-carbmethoxyquinuclidine</t>
  </si>
  <si>
    <t>97-19.4</t>
  </si>
  <si>
    <t>145-19.2</t>
  </si>
  <si>
    <t>833-68-1</t>
  </si>
  <si>
    <t>Acetamide, N-(2-oxo-2H-1-benzopyran-6-yl)-</t>
  </si>
  <si>
    <t>145-19.3</t>
  </si>
  <si>
    <t>145-19.1</t>
  </si>
  <si>
    <t>145-19.4</t>
  </si>
  <si>
    <t>145-19</t>
  </si>
  <si>
    <t>1000214-46-5</t>
  </si>
  <si>
    <t>2,3-Dimethoxy-5-aminocinnamonitrile</t>
  </si>
  <si>
    <t>1000193-27-1</t>
  </si>
  <si>
    <t>3-(1H-Indol-3-yl)-2-(toluene-4-sulfonylamino)-propionic acid</t>
  </si>
  <si>
    <t>C18H18N2O4S</t>
  </si>
  <si>
    <t>23906-13-0</t>
  </si>
  <si>
    <t>4,6-Dimethyl-2-pyrimidinylhydrazine</t>
  </si>
  <si>
    <t>138-19.6</t>
  </si>
  <si>
    <t>143708-29-6</t>
  </si>
  <si>
    <t>3-Amino-4,6-dimethylpyridone-2(1H)</t>
  </si>
  <si>
    <t>138-19.7</t>
  </si>
  <si>
    <t>138-19.5</t>
  </si>
  <si>
    <t>138-19.8</t>
  </si>
  <si>
    <t>138-19.4</t>
  </si>
  <si>
    <t>289650-01-7</t>
  </si>
  <si>
    <t>4-Acetamidobenzofurazan</t>
  </si>
  <si>
    <t>C8H7N3O2</t>
  </si>
  <si>
    <t>312758-84-2</t>
  </si>
  <si>
    <t>1H-Imidazole-4,5-dicarboxylic acid 5-ethyl ester 4-methyl ester</t>
  </si>
  <si>
    <t>C8H10N2O4</t>
  </si>
  <si>
    <t>1000362-99-0</t>
  </si>
  <si>
    <t>Silane, diethylethoxy(3-methylbutoxy)-</t>
  </si>
  <si>
    <t>1000299-67-3</t>
  </si>
  <si>
    <t>l-Phenylalanine, N-(p-anisoyl)-, methyl ester</t>
  </si>
  <si>
    <t>C18H19NO4</t>
  </si>
  <si>
    <t>109-20</t>
  </si>
  <si>
    <t>C19H20N2O3</t>
  </si>
  <si>
    <t>109-20.1</t>
  </si>
  <si>
    <t>109-20.2</t>
  </si>
  <si>
    <t>147-20</t>
  </si>
  <si>
    <t>18992-85-3</t>
  </si>
  <si>
    <t>9H-Carbazole, 3-methoxy-</t>
  </si>
  <si>
    <t>180-20.4</t>
  </si>
  <si>
    <t>180-20.5</t>
  </si>
  <si>
    <t>180-20.6</t>
  </si>
  <si>
    <t>180-20.7</t>
  </si>
  <si>
    <t>180-20.3</t>
  </si>
  <si>
    <t>556-71-8</t>
  </si>
  <si>
    <t>Cyclononasiloxane, octadecamethyl-</t>
  </si>
  <si>
    <t>C18H54O9Si9</t>
  </si>
  <si>
    <t>160-20.6</t>
  </si>
  <si>
    <t>20200-86-6</t>
  </si>
  <si>
    <t>2H-Indol-2-one, 1,3-dihydro-1,3,3-trimethyl-</t>
  </si>
  <si>
    <t>C11H13NO</t>
  </si>
  <si>
    <t>160-20.7</t>
  </si>
  <si>
    <t>160-20.8</t>
  </si>
  <si>
    <t>160-20.9</t>
  </si>
  <si>
    <t>160-20.5</t>
  </si>
  <si>
    <t>1000329-75-2</t>
  </si>
  <si>
    <t>1,2-Benzenediol, O-(3-cyclopentylpropionyl)-O'-(2-furoyl)-</t>
  </si>
  <si>
    <t>C19H20O5</t>
  </si>
  <si>
    <t>206-20.9</t>
  </si>
  <si>
    <t>C13H15NO4</t>
  </si>
  <si>
    <t>187-20.8</t>
  </si>
  <si>
    <t>1000307-90-9</t>
  </si>
  <si>
    <t>4-Chloro-1-dimethylisopropylsilyloxybenzene</t>
  </si>
  <si>
    <t>C11H17ClOSi</t>
  </si>
  <si>
    <t>187-20.7</t>
  </si>
  <si>
    <t>187-20.6</t>
  </si>
  <si>
    <t>185-21</t>
  </si>
  <si>
    <t>129-20.8</t>
  </si>
  <si>
    <t>1000211-63-0</t>
  </si>
  <si>
    <t>Ethyl 5-[p-methoxyphenyl]pyrazole-3-carboxylate</t>
  </si>
  <si>
    <t>C13H14N2O3</t>
  </si>
  <si>
    <t>129-20.9</t>
  </si>
  <si>
    <t>129-21</t>
  </si>
  <si>
    <t>129-21.1</t>
  </si>
  <si>
    <t>129-20.7</t>
  </si>
  <si>
    <t>C10H11N3</t>
  </si>
  <si>
    <t>161-20.9</t>
  </si>
  <si>
    <t>161-21</t>
  </si>
  <si>
    <t>161-21.1</t>
  </si>
  <si>
    <t>161-21.2</t>
  </si>
  <si>
    <t>161-20.8</t>
  </si>
  <si>
    <t>186-21</t>
  </si>
  <si>
    <t>1000303-62-6</t>
  </si>
  <si>
    <t>Propionic acid, 3-[5-(4-methoxyphenyl)-1H-pyrrol-2-yl]-</t>
  </si>
  <si>
    <t>C14H15NO3</t>
  </si>
  <si>
    <t>186-21.1</t>
  </si>
  <si>
    <t>186-20.9</t>
  </si>
  <si>
    <t>186-21.2</t>
  </si>
  <si>
    <t>186-20.8</t>
  </si>
  <si>
    <t>1000110-37-2</t>
  </si>
  <si>
    <t>2-Cyano-5-pentyloxyphenol</t>
  </si>
  <si>
    <t>132-21.1</t>
  </si>
  <si>
    <t>1000189-34-8</t>
  </si>
  <si>
    <t>1,2,3,4-Tetrahydroisoquinoline, 1-[(1-hydroxy-1-phenyl)ethyl]-2-(2',2'-dimethylpropyl)-</t>
  </si>
  <si>
    <t>C22H29NO</t>
  </si>
  <si>
    <t>132-21.2</t>
  </si>
  <si>
    <t>132-21</t>
  </si>
  <si>
    <t>132-21.3</t>
  </si>
  <si>
    <t>132-20.9</t>
  </si>
  <si>
    <t>134-21.1</t>
  </si>
  <si>
    <t>56-00-8</t>
  </si>
  <si>
    <t>Methanesulfonothioic acid 1,5-pentanediyl ester</t>
  </si>
  <si>
    <t>C7H16O4S4</t>
  </si>
  <si>
    <t>134-21.2</t>
  </si>
  <si>
    <t>134-21.3</t>
  </si>
  <si>
    <t>134-21.4</t>
  </si>
  <si>
    <t>134-21</t>
  </si>
  <si>
    <t>171-21.1</t>
  </si>
  <si>
    <t>1000255-99-3</t>
  </si>
  <si>
    <t>2-Phenoxathiinacetic acid</t>
  </si>
  <si>
    <t>C14H10O3S</t>
  </si>
  <si>
    <t>171-21.2</t>
  </si>
  <si>
    <t>171-21.3</t>
  </si>
  <si>
    <t>171-21.4</t>
  </si>
  <si>
    <t>171-21</t>
  </si>
  <si>
    <t>206-21.2</t>
  </si>
  <si>
    <t>400-98-6</t>
  </si>
  <si>
    <t>Aniline, 2-nitro-4-trifluoromethyl-</t>
  </si>
  <si>
    <t>C7H5F3N2O2</t>
  </si>
  <si>
    <t>206-21.3</t>
  </si>
  <si>
    <t>206-21.1</t>
  </si>
  <si>
    <t>206-21.4</t>
  </si>
  <si>
    <t>206-21</t>
  </si>
  <si>
    <t>145-21.3</t>
  </si>
  <si>
    <t>1000375-26-8</t>
  </si>
  <si>
    <t>2,3,6-Trifluorobenzyl alcohol, isopropyl ether</t>
  </si>
  <si>
    <t>C10H11F3O</t>
  </si>
  <si>
    <t>145-21.4</t>
  </si>
  <si>
    <t>145-21.2</t>
  </si>
  <si>
    <t>145-21.5</t>
  </si>
  <si>
    <t>85-21.3</t>
  </si>
  <si>
    <t>85-21.4</t>
  </si>
  <si>
    <t>85-21.2</t>
  </si>
  <si>
    <t>3007-31-6</t>
  </si>
  <si>
    <t>1-Dodecanamine, N-dodecyl-</t>
  </si>
  <si>
    <t>C24H51N</t>
  </si>
  <si>
    <t>112-21.7</t>
  </si>
  <si>
    <t>131-21.5</t>
  </si>
  <si>
    <t>10526-21-3</t>
  </si>
  <si>
    <t>Ethanol, 1,1'-oxybis-, diacetate</t>
  </si>
  <si>
    <t>C8H14O5</t>
  </si>
  <si>
    <t>131-21.6</t>
  </si>
  <si>
    <t>131-21.4</t>
  </si>
  <si>
    <t>131-21.7</t>
  </si>
  <si>
    <t>157-21.5</t>
  </si>
  <si>
    <t>21145-77-7</t>
  </si>
  <si>
    <t>Tonalid</t>
  </si>
  <si>
    <t>157-21.6</t>
  </si>
  <si>
    <t>157-21.7</t>
  </si>
  <si>
    <t>157-21.8</t>
  </si>
  <si>
    <t>157-21.4</t>
  </si>
  <si>
    <t>104-21.5</t>
  </si>
  <si>
    <t>104-21.6</t>
  </si>
  <si>
    <t>104-21.7</t>
  </si>
  <si>
    <t>104-21.8</t>
  </si>
  <si>
    <t>104-21.4</t>
  </si>
  <si>
    <t>1000307-04-9</t>
  </si>
  <si>
    <t>Cyclobutanecarboxamide, N-(4-methoxyphenyl)-</t>
  </si>
  <si>
    <t>1000348-49-0</t>
  </si>
  <si>
    <t>D-Alanine, N-(4-anisoyl)-, isohexyl ester</t>
  </si>
  <si>
    <t>C17H25NO4</t>
  </si>
  <si>
    <t>34593-74-3</t>
  </si>
  <si>
    <t>Phenol, 2,6-dichloro-4-(1-methylpropyl)-</t>
  </si>
  <si>
    <t>C10H12Cl2O</t>
  </si>
  <si>
    <t>1000344-37-0</t>
  </si>
  <si>
    <t>Isophthalic acid, butyl 3,5-difluorophenyl ester</t>
  </si>
  <si>
    <t>C18H16F2O4</t>
  </si>
  <si>
    <t>1000099-88-2</t>
  </si>
  <si>
    <t>4-Methoxy-N-methylphenylethylamine, pentafluorpropionyl</t>
  </si>
  <si>
    <t>C13H14F5NO2</t>
  </si>
  <si>
    <t>121-22</t>
  </si>
  <si>
    <t>151-21.8</t>
  </si>
  <si>
    <t>487-69-4</t>
  </si>
  <si>
    <t>Benzaldehyde, 2,4-dihydroxy-6-methyl-</t>
  </si>
  <si>
    <t>151-21.9</t>
  </si>
  <si>
    <t>151-21.7</t>
  </si>
  <si>
    <t>151-22</t>
  </si>
  <si>
    <t>151-21.6</t>
  </si>
  <si>
    <t>91-21.8</t>
  </si>
  <si>
    <t>1000159-36-3</t>
  </si>
  <si>
    <t>.alpha.-Pinene, 10-(2-oxopropyl)-</t>
  </si>
  <si>
    <t>91-21.9</t>
  </si>
  <si>
    <t>91-22</t>
  </si>
  <si>
    <t>91-22.1</t>
  </si>
  <si>
    <t>91-21.7</t>
  </si>
  <si>
    <t>228-21.9</t>
  </si>
  <si>
    <t>59386-76-4</t>
  </si>
  <si>
    <t>1,3,5-Triazine-2,4-diamine, 6-(4-tert-butylphenyl)-</t>
  </si>
  <si>
    <t>C13H17N5</t>
  </si>
  <si>
    <t>228-22</t>
  </si>
  <si>
    <t>228-22.1</t>
  </si>
  <si>
    <t>228-22.2</t>
  </si>
  <si>
    <t>228-21.8</t>
  </si>
  <si>
    <t>10495-45-1</t>
  </si>
  <si>
    <t>Diisobutyl sulfone</t>
  </si>
  <si>
    <t>634-35-5</t>
  </si>
  <si>
    <t>Quinolinium, 1-ethyl-, iodide</t>
  </si>
  <si>
    <t>C11H12IN</t>
  </si>
  <si>
    <t>115-22.2</t>
  </si>
  <si>
    <t>5910-25-8</t>
  </si>
  <si>
    <t>2,4-Pentanedione, 3-phenyl-</t>
  </si>
  <si>
    <t>115-22.3</t>
  </si>
  <si>
    <t>115-22.1</t>
  </si>
  <si>
    <t>115-22.4</t>
  </si>
  <si>
    <t>229-22</t>
  </si>
  <si>
    <t>147-22</t>
  </si>
  <si>
    <t>282-22.2</t>
  </si>
  <si>
    <t>1000148-56-9</t>
  </si>
  <si>
    <t>Ethyl [5-hydroxy-1-(6-methoxy-4-methyl-3-quinolinyl)-3-methyl-1H-pyrazol-4-yl]acetate</t>
  </si>
  <si>
    <t>C19H21N3O4</t>
  </si>
  <si>
    <t>282-22.3</t>
  </si>
  <si>
    <t>282-22.4</t>
  </si>
  <si>
    <t>282-22.5</t>
  </si>
  <si>
    <t>282-22.1</t>
  </si>
  <si>
    <t>57964-40-6</t>
  </si>
  <si>
    <t>3-[1-(4-Cyano-1,2,3,4-tetrahydronaphthyl)]propanenitrile</t>
  </si>
  <si>
    <t>129-22.5</t>
  </si>
  <si>
    <t>1000329-35-9</t>
  </si>
  <si>
    <t>Alanine, N-methyl-n-propargyloxycarbonyl-, hexyl ester</t>
  </si>
  <si>
    <t>5061-21-2</t>
  </si>
  <si>
    <t>2(3H)-Furanone, 3-bromodihydro-</t>
  </si>
  <si>
    <t>C4H5BrO2</t>
  </si>
  <si>
    <t>91-22.4</t>
  </si>
  <si>
    <t>91-22.5</t>
  </si>
  <si>
    <t>91-22.6</t>
  </si>
  <si>
    <t>91-22.7</t>
  </si>
  <si>
    <t>91-22.3</t>
  </si>
  <si>
    <t>170-22.5</t>
  </si>
  <si>
    <t>1000375-52-3</t>
  </si>
  <si>
    <t>L-2-Aminobutyric acid, N-chlorodifluoroacetyl-, ethyl ester</t>
  </si>
  <si>
    <t>C8H12ClF2NO3</t>
  </si>
  <si>
    <t>170-22.6</t>
  </si>
  <si>
    <t>170-22.4</t>
  </si>
  <si>
    <t>170-22.7</t>
  </si>
  <si>
    <t>170-22.3</t>
  </si>
  <si>
    <t>1000360-51-2</t>
  </si>
  <si>
    <t>Phthalic acid, 2-fluorophenyl isobutyl ester</t>
  </si>
  <si>
    <t>C18H17FO4</t>
  </si>
  <si>
    <t>64-23</t>
  </si>
  <si>
    <t>64-23.1</t>
  </si>
  <si>
    <t>64-23.2</t>
  </si>
  <si>
    <t>64-23.3</t>
  </si>
  <si>
    <t>64-22.9</t>
  </si>
  <si>
    <t>153-23.1</t>
  </si>
  <si>
    <t>2295-58-1</t>
  </si>
  <si>
    <t>Flopropione</t>
  </si>
  <si>
    <t>C9H10O4</t>
  </si>
  <si>
    <t>153-23.2</t>
  </si>
  <si>
    <t>153-23.3</t>
  </si>
  <si>
    <t>153-23.4</t>
  </si>
  <si>
    <t>153-23</t>
  </si>
  <si>
    <t>1000273-89-4</t>
  </si>
  <si>
    <t>Acetic acid, 2-[(acetyl)(2,2-dicyanoethenyl)amino]-, ethyl ester</t>
  </si>
  <si>
    <t>C10H11N3O3</t>
  </si>
  <si>
    <t>178-23.3</t>
  </si>
  <si>
    <t>126694-85-7</t>
  </si>
  <si>
    <t>Anthracene, 1,2-diethyl-1,2-dihydro-, trans-</t>
  </si>
  <si>
    <t>178-23.4</t>
  </si>
  <si>
    <t>178-23.2</t>
  </si>
  <si>
    <t>178-23.5</t>
  </si>
  <si>
    <t>178-23.1</t>
  </si>
  <si>
    <t>207-23.3</t>
  </si>
  <si>
    <t>207-23.4</t>
  </si>
  <si>
    <t>207-23.2</t>
  </si>
  <si>
    <t>207-23.5</t>
  </si>
  <si>
    <t>207-23.1</t>
  </si>
  <si>
    <t>145-23.3</t>
  </si>
  <si>
    <t>140-40-9</t>
  </si>
  <si>
    <t>Nithiamide</t>
  </si>
  <si>
    <t>C5H5N3O3S</t>
  </si>
  <si>
    <t>145-23.4</t>
  </si>
  <si>
    <t>145-23.2</t>
  </si>
  <si>
    <t>145-23.5</t>
  </si>
  <si>
    <t>145-23.1</t>
  </si>
  <si>
    <t>129-23.4</t>
  </si>
  <si>
    <t>1000367-01-7</t>
  </si>
  <si>
    <t>2,2'-Oxybis(ethane-2,1-diyl) dipentanoate</t>
  </si>
  <si>
    <t>C14H26O5</t>
  </si>
  <si>
    <t>129-23.5</t>
  </si>
  <si>
    <t>129-23.3</t>
  </si>
  <si>
    <t>129-23.6</t>
  </si>
  <si>
    <t>129-23.2</t>
  </si>
  <si>
    <t>225-23.4</t>
  </si>
  <si>
    <t>1000315-63-8</t>
  </si>
  <si>
    <t>Phthalic acid, 4-fluoro-2-nitrophenyl phenyl ester</t>
  </si>
  <si>
    <t>C20H12FNO6</t>
  </si>
  <si>
    <t>225-23.5</t>
  </si>
  <si>
    <t>225-23.3</t>
  </si>
  <si>
    <t>225-23.6</t>
  </si>
  <si>
    <t>225-23.2</t>
  </si>
  <si>
    <t>120-23.6</t>
  </si>
  <si>
    <t>1000267-40-2</t>
  </si>
  <si>
    <t>Pyrrolidin-2-amine, 1-(4-methylphenylsulfonyl)-</t>
  </si>
  <si>
    <t>C11H16N2O2S</t>
  </si>
  <si>
    <t>120-23.7</t>
  </si>
  <si>
    <t>120-23.8</t>
  </si>
  <si>
    <t>120-23.9</t>
  </si>
  <si>
    <t>120-23.5</t>
  </si>
  <si>
    <t>15656-75-4</t>
  </si>
  <si>
    <t>1,2-Di-n-butyl-3-methyldiaziridine</t>
  </si>
  <si>
    <t>C10H22N2</t>
  </si>
  <si>
    <t>225-24.2</t>
  </si>
  <si>
    <t>148-24.1</t>
  </si>
  <si>
    <t>769-28-8</t>
  </si>
  <si>
    <t>3-Pyridinecarbonitrile, 1,2-dihydro-4,6-dimethyl-2-oxo-</t>
  </si>
  <si>
    <t>C8H8N2O</t>
  </si>
  <si>
    <t>148-24.2</t>
  </si>
  <si>
    <t>148-24.3</t>
  </si>
  <si>
    <t>148-24.4</t>
  </si>
  <si>
    <t>148-24</t>
  </si>
  <si>
    <t>217-24.4</t>
  </si>
  <si>
    <t>23840-15-5</t>
  </si>
  <si>
    <t>Ethanone, 1,1'-(6-methoxy-2,5-benzofurandiyl)bis-</t>
  </si>
  <si>
    <t>C13H12O4</t>
  </si>
  <si>
    <t>217-24.5</t>
  </si>
  <si>
    <t>217-24.3</t>
  </si>
  <si>
    <t>217-24.6</t>
  </si>
  <si>
    <t>217-24.2</t>
  </si>
  <si>
    <t>1000344-61-0</t>
  </si>
  <si>
    <t>Isophthalic acid, 2-formylphenyl ethyl ester</t>
  </si>
  <si>
    <t>C17H14O5</t>
  </si>
  <si>
    <t>5364-39-6</t>
  </si>
  <si>
    <t>10H-Dibenzo[b,E]pyrane, 10-ethoxy-10-phenyl-</t>
  </si>
  <si>
    <t>C21H18O2</t>
  </si>
  <si>
    <t>105-25</t>
  </si>
  <si>
    <t>1000098-80-1</t>
  </si>
  <si>
    <t>N'-2-(2-Cyanopropyl)-N,N-dimethylformamidine</t>
  </si>
  <si>
    <t>C7H13N3</t>
  </si>
  <si>
    <t>105-25.1</t>
  </si>
  <si>
    <t>105-24.9</t>
  </si>
  <si>
    <t>105-25.2</t>
  </si>
  <si>
    <t>1000160-51-1</t>
  </si>
  <si>
    <t>Dibenzo[d,f]-1,3,2-dioxaborepine, 2-ethyl-</t>
  </si>
  <si>
    <t>C14H13BO2</t>
  </si>
  <si>
    <t>57-25.2</t>
  </si>
  <si>
    <t>1000309-23-2</t>
  </si>
  <si>
    <t>Oxalic acid, allyl pentyl ester</t>
  </si>
  <si>
    <t>57-25.3</t>
  </si>
  <si>
    <t>57-25.4</t>
  </si>
  <si>
    <t>57-25.5</t>
  </si>
  <si>
    <t>57-25.1</t>
  </si>
  <si>
    <t>205-25.4</t>
  </si>
  <si>
    <t>1000344-48-9</t>
  </si>
  <si>
    <t>Isophthalic acid, butyl 4-cyanophenyl ester</t>
  </si>
  <si>
    <t>C19H17NO4</t>
  </si>
  <si>
    <t>205-25.5</t>
  </si>
  <si>
    <t>205-25.3</t>
  </si>
  <si>
    <t>205-25.6</t>
  </si>
  <si>
    <t>205-25.2</t>
  </si>
  <si>
    <t>130-25.7</t>
  </si>
  <si>
    <t>130-25.8</t>
  </si>
  <si>
    <t>130-25.9</t>
  </si>
  <si>
    <t>130-26</t>
  </si>
  <si>
    <t>130-25.6</t>
  </si>
  <si>
    <t>108-25.9</t>
  </si>
  <si>
    <t>1000190-38-2</t>
  </si>
  <si>
    <t>3-Methyl-1,4,6,7-tetrahydro-pyrazolo[3,4-c]pyridin-5-one</t>
  </si>
  <si>
    <t>C7H9N3O</t>
  </si>
  <si>
    <t>108-26</t>
  </si>
  <si>
    <t>108-26.1</t>
  </si>
  <si>
    <t>108-26.2</t>
  </si>
  <si>
    <t>108-25.8</t>
  </si>
  <si>
    <t>133-25.9</t>
  </si>
  <si>
    <t>1000307-01-6</t>
  </si>
  <si>
    <t>Benzamide, N-(4-methoxyphenyl)-4-ethyl-</t>
  </si>
  <si>
    <t>C16H17NO2</t>
  </si>
  <si>
    <t>133-26</t>
  </si>
  <si>
    <t>133-26.1</t>
  </si>
  <si>
    <t>133-26.2</t>
  </si>
  <si>
    <t>133-25.8</t>
  </si>
  <si>
    <t>163-26</t>
  </si>
  <si>
    <t>335211-75-1</t>
  </si>
  <si>
    <t>Benzoic acid, 4-(4,5,6,7-tetrahydro-2-methyl-3-benzofuroylamino)-</t>
  </si>
  <si>
    <t>C17H17NO4</t>
  </si>
  <si>
    <t>163-26.1</t>
  </si>
  <si>
    <t>163-25.9</t>
  </si>
  <si>
    <t>163-26.2</t>
  </si>
  <si>
    <t>163-25.8</t>
  </si>
  <si>
    <t>177-26</t>
  </si>
  <si>
    <t>1000344-67-6</t>
  </si>
  <si>
    <t>Isophthalic acid, ethyl 6-ethyloct-3-yl ester</t>
  </si>
  <si>
    <t>177-26.1</t>
  </si>
  <si>
    <t>177-25.9</t>
  </si>
  <si>
    <t>177-26.2</t>
  </si>
  <si>
    <t>177-25.8</t>
  </si>
  <si>
    <t>206-26.1</t>
  </si>
  <si>
    <t>1000110-88-3</t>
  </si>
  <si>
    <t>4-Dimethylamino-N,N-dimethyl-2,3,5,6-tetrafluorobenzylamine</t>
  </si>
  <si>
    <t>C11H14F4N2</t>
  </si>
  <si>
    <t>206-26.2</t>
  </si>
  <si>
    <t>206-26.3</t>
  </si>
  <si>
    <t>206-26.4</t>
  </si>
  <si>
    <t>206-26</t>
  </si>
  <si>
    <t>253-26.3</t>
  </si>
  <si>
    <t>1000378-29-1</t>
  </si>
  <si>
    <t>1-((1-Butoxypropan-2-yl)oxy)propan-2-yl 2,3,4,5,6-pentafluorobenzoate</t>
  </si>
  <si>
    <t>C17H21F5O4</t>
  </si>
  <si>
    <t>253-26.4</t>
  </si>
  <si>
    <t>253-26.2</t>
  </si>
  <si>
    <t>253-26.5</t>
  </si>
  <si>
    <t>253-26.1</t>
  </si>
  <si>
    <t>109-26.4</t>
  </si>
  <si>
    <t>253-26.6</t>
  </si>
  <si>
    <t>Benz(a)anthracene-7-carbonitrile</t>
  </si>
  <si>
    <t>C19H11N</t>
  </si>
  <si>
    <t>253-26.7</t>
  </si>
  <si>
    <t>253-26.8</t>
  </si>
  <si>
    <t>253-26.9</t>
  </si>
  <si>
    <t>194-26.7</t>
  </si>
  <si>
    <t>1000244-80-3</t>
  </si>
  <si>
    <t>4',6'-Dimethoxy-2',3'-dimethylacetophenone</t>
  </si>
  <si>
    <t>194-26.8</t>
  </si>
  <si>
    <t>194-26.6</t>
  </si>
  <si>
    <t>194-26.9</t>
  </si>
  <si>
    <t>194-26.5</t>
  </si>
  <si>
    <t>1000315-59-0</t>
  </si>
  <si>
    <t>Phthalic acid, methyl 2-methylphenyl ester</t>
  </si>
  <si>
    <t>C16H14O4</t>
  </si>
  <si>
    <t>5055-74-3</t>
  </si>
  <si>
    <t>1,5-Diphenyl-2H-1,2,4-triazoline-3-thione</t>
  </si>
  <si>
    <t>C14H11N3S</t>
  </si>
  <si>
    <t>253-27</t>
  </si>
  <si>
    <t>253-27.1</t>
  </si>
  <si>
    <t>Physcion 2AC                       P1776</t>
  </si>
  <si>
    <t>C20H16O7</t>
  </si>
  <si>
    <t>284-27.3</t>
  </si>
  <si>
    <t>284-27.4</t>
  </si>
  <si>
    <t>190-27.4</t>
  </si>
  <si>
    <t>190-27.5</t>
  </si>
  <si>
    <t>190-27.6</t>
  </si>
  <si>
    <t>190-27.7</t>
  </si>
  <si>
    <t>190-27.3</t>
  </si>
  <si>
    <t>36810-87-4</t>
  </si>
  <si>
    <t>2-Tetrahydrofurfuryl isothiocyanate</t>
  </si>
  <si>
    <t>C6H9NOS</t>
  </si>
  <si>
    <t>191-27.9</t>
  </si>
  <si>
    <t>1000363-84-5</t>
  </si>
  <si>
    <t>Silane, diethylethoxy(2-isopropylphenoxy)-</t>
  </si>
  <si>
    <t>C15H26O2Si</t>
  </si>
  <si>
    <t>191-28</t>
  </si>
  <si>
    <t>191-27.8</t>
  </si>
  <si>
    <t>191-28.1</t>
  </si>
  <si>
    <t>191-27.7</t>
  </si>
  <si>
    <t>1000357-64-9</t>
  </si>
  <si>
    <t>2-Fluoro-3-trifluoromethylbenzoic acid, 4-methoxyphenyl ester</t>
  </si>
  <si>
    <t>C15H10F4O3</t>
  </si>
  <si>
    <t>191-28.2</t>
  </si>
  <si>
    <t>191-28.3</t>
  </si>
  <si>
    <t>249-28.2</t>
  </si>
  <si>
    <t>1000342-37-1</t>
  </si>
  <si>
    <t>Hexachlorodisiloxane</t>
  </si>
  <si>
    <t>Cl6OSi2</t>
  </si>
  <si>
    <t>249-28.1</t>
  </si>
  <si>
    <t>1000302-85-2</t>
  </si>
  <si>
    <t>Benzo[5,6][1,4]dioxino[2,3-c]pyridin-1-ol, 4-chloro-3-fluoro-</t>
  </si>
  <si>
    <t>C11H5ClFNO3</t>
  </si>
  <si>
    <t>253-28.9</t>
  </si>
  <si>
    <t>265-28.7</t>
  </si>
  <si>
    <t>527-20-8</t>
  </si>
  <si>
    <t>Pentachloroaniline                 P1262</t>
  </si>
  <si>
    <t>C6H2Cl5N</t>
  </si>
  <si>
    <t>265-28.8</t>
  </si>
  <si>
    <t>265-28.9</t>
  </si>
  <si>
    <t>265-29</t>
  </si>
  <si>
    <t>191-28.9</t>
  </si>
  <si>
    <t>75627-00-8</t>
  </si>
  <si>
    <t>Acetic acid, (2,5-dichloro-4-methoxyphenoxy)-, methyl ester</t>
  </si>
  <si>
    <t>C10H10Cl2O4</t>
  </si>
  <si>
    <t>191-29</t>
  </si>
  <si>
    <t>191-29.1</t>
  </si>
  <si>
    <t>191-29.2</t>
  </si>
  <si>
    <t>191-28.8</t>
  </si>
  <si>
    <t>193-29.3</t>
  </si>
  <si>
    <t>296244-69-4</t>
  </si>
  <si>
    <t>Quinoxalin-2-one, decahydro-3-(3,3-dimethyl-2-oxobutenylideno)-</t>
  </si>
  <si>
    <t>C14H22N2O2</t>
  </si>
  <si>
    <t>193-29.4</t>
  </si>
  <si>
    <t>193-29.2</t>
  </si>
  <si>
    <t>193-29.5</t>
  </si>
  <si>
    <t>193-29.1</t>
  </si>
  <si>
    <t>1000323-65-1</t>
  </si>
  <si>
    <t>Terephthalic acid, 2,6-dimethoxyphenyl ethyl ester</t>
  </si>
  <si>
    <t>C18H18O6</t>
  </si>
  <si>
    <t>177-29.6</t>
  </si>
  <si>
    <t>4602-84-0</t>
  </si>
  <si>
    <t>2,6,10-Dodecatrien-1-ol, 3,7,11-trimethyl-</t>
  </si>
  <si>
    <t>207-29.6</t>
  </si>
  <si>
    <t>207-29.7</t>
  </si>
  <si>
    <t>207-29.8</t>
  </si>
  <si>
    <t>207-29.9</t>
  </si>
  <si>
    <t>207-29.5</t>
  </si>
  <si>
    <t>295-29.6</t>
  </si>
  <si>
    <t>7128-64-5</t>
  </si>
  <si>
    <t>2,5-Bis(5-tert-butyl-2-benzoxazolyl)thiophene</t>
  </si>
  <si>
    <t>C26H26N2O2S</t>
  </si>
  <si>
    <t>295-29.7</t>
  </si>
  <si>
    <t>295-29.8</t>
  </si>
  <si>
    <t>295-29.9</t>
  </si>
  <si>
    <t>295-29.5</t>
  </si>
  <si>
    <t>191-29.7</t>
  </si>
  <si>
    <t>1000343-74-2</t>
  </si>
  <si>
    <t>6-Fluoro-2-trifluoromethylbenzoic acid, 4-isopropylphenyl ester</t>
  </si>
  <si>
    <t>C17H14F4O2</t>
  </si>
  <si>
    <t>191-29.8</t>
  </si>
  <si>
    <t>191-29.9</t>
  </si>
  <si>
    <t>191-30</t>
  </si>
  <si>
    <t>191-29.6</t>
  </si>
  <si>
    <t>207-30</t>
  </si>
  <si>
    <t>Protriptyline-M (HO-) 2AC          P1761</t>
  </si>
  <si>
    <t>C23H25NO3</t>
  </si>
  <si>
    <t>207-30.1</t>
  </si>
  <si>
    <t>207-30.2</t>
  </si>
  <si>
    <t>27458-90-8</t>
  </si>
  <si>
    <t>Disulfide, di-tert-dodecyl</t>
  </si>
  <si>
    <t>C24H50S2</t>
  </si>
  <si>
    <t>132-4.3</t>
  </si>
  <si>
    <t>132-4.4</t>
  </si>
  <si>
    <t>132-4.2</t>
  </si>
  <si>
    <t>132-4.5</t>
  </si>
  <si>
    <t>132-4.1</t>
  </si>
  <si>
    <t>1000357-63-6</t>
  </si>
  <si>
    <t>5-Fluoro-2-trifluoromethylbenzoic acid, 4-nitrophenyl ester</t>
  </si>
  <si>
    <t>C14H7F4NO4</t>
  </si>
  <si>
    <t>191-4.3</t>
  </si>
  <si>
    <t>191-4.2</t>
  </si>
  <si>
    <t>487-12-7</t>
  </si>
  <si>
    <t>Isoelemicin</t>
  </si>
  <si>
    <t>97-4.6</t>
  </si>
  <si>
    <t>13511-45-0</t>
  </si>
  <si>
    <t>N-Fluoroiminomalonic nitrile</t>
  </si>
  <si>
    <t>C3FN3</t>
  </si>
  <si>
    <t>97-4.7</t>
  </si>
  <si>
    <t>97-4.5</t>
  </si>
  <si>
    <t>97-4.8</t>
  </si>
  <si>
    <t>97-4.4</t>
  </si>
  <si>
    <t>123-4.9</t>
  </si>
  <si>
    <t>1000129-16-4</t>
  </si>
  <si>
    <t>3,3-Dimethylpiperidin-6-one[2,1-e]-4-methylimidazole</t>
  </si>
  <si>
    <t>123-5</t>
  </si>
  <si>
    <t>123-4.8</t>
  </si>
  <si>
    <t>123-5.1</t>
  </si>
  <si>
    <t>123-4.7</t>
  </si>
  <si>
    <t>132-4.9</t>
  </si>
  <si>
    <t>19485-35-9</t>
  </si>
  <si>
    <t>Imidazole, 4,5-dicyano-1-methyl-</t>
  </si>
  <si>
    <t>C6H4N4</t>
  </si>
  <si>
    <t>132-5</t>
  </si>
  <si>
    <t>132-5.1</t>
  </si>
  <si>
    <t>132-5.2</t>
  </si>
  <si>
    <t>132-4.8</t>
  </si>
  <si>
    <t>p-Xylene</t>
  </si>
  <si>
    <t>84792-78-9</t>
  </si>
  <si>
    <t>N-(3-Iodopropyl)carbamic acid, benzyl ester</t>
  </si>
  <si>
    <t>C11H14INO2</t>
  </si>
  <si>
    <t>36431-60-4</t>
  </si>
  <si>
    <t>5-Ethylcyclopent-1-enecarboxaldehyde</t>
  </si>
  <si>
    <t>93-5.6</t>
  </si>
  <si>
    <t>24071-59-8</t>
  </si>
  <si>
    <t>Cyclopropane, 1-bromo-1-chloro-2-fluoro-</t>
  </si>
  <si>
    <t>C3H3BrClF</t>
  </si>
  <si>
    <t>93-5.7</t>
  </si>
  <si>
    <t>93-5.8</t>
  </si>
  <si>
    <t>93-5.9</t>
  </si>
  <si>
    <t>93-5.5</t>
  </si>
  <si>
    <t>207-5.8</t>
  </si>
  <si>
    <t>1000306-50-8</t>
  </si>
  <si>
    <t>4-(3-Cyanopropyl)-5,6-dipropyl-2H-pyran-2-one</t>
  </si>
  <si>
    <t>C15H21NO2</t>
  </si>
  <si>
    <t>207-5.9</t>
  </si>
  <si>
    <t>207-5.7</t>
  </si>
  <si>
    <t>207-6</t>
  </si>
  <si>
    <t>207-5.6</t>
  </si>
  <si>
    <t>76-5.9</t>
  </si>
  <si>
    <t>1071-98-3</t>
  </si>
  <si>
    <t>2-Butynedinitrile</t>
  </si>
  <si>
    <t>C4N2</t>
  </si>
  <si>
    <t>76-6</t>
  </si>
  <si>
    <t>76-6.1</t>
  </si>
  <si>
    <t>76-6.2</t>
  </si>
  <si>
    <t>76-5.8</t>
  </si>
  <si>
    <t>814-78-8</t>
  </si>
  <si>
    <t>3-Buten-2-one, 3-methyl-</t>
  </si>
  <si>
    <t>109-78-4</t>
  </si>
  <si>
    <t>Propanenitrile, 3-hydroxy-</t>
  </si>
  <si>
    <t>51-6.3</t>
  </si>
  <si>
    <t>51-6.4</t>
  </si>
  <si>
    <t>54278-24-9</t>
  </si>
  <si>
    <t>S-(2-Formylisopropyl)thioacetate</t>
  </si>
  <si>
    <t>151-6.5</t>
  </si>
  <si>
    <t>277325-94-7</t>
  </si>
  <si>
    <t>Propenone, 1-(4-iodophenyl)-3-(4-methyl-2-pyrimidylthio)-</t>
  </si>
  <si>
    <t>C14H11IN2OS</t>
  </si>
  <si>
    <t>151-6.6</t>
  </si>
  <si>
    <t>151-6.7</t>
  </si>
  <si>
    <t>151-6.8</t>
  </si>
  <si>
    <t>151-6.4</t>
  </si>
  <si>
    <t>75-7.5</t>
  </si>
  <si>
    <t>1000333-02-7</t>
  </si>
  <si>
    <t>Borneol, tert-butyldimethylsilyl ether</t>
  </si>
  <si>
    <t>C16H32OSi</t>
  </si>
  <si>
    <t>75-7.6</t>
  </si>
  <si>
    <t>75-7.7</t>
  </si>
  <si>
    <t>75-7.8</t>
  </si>
  <si>
    <t>75-7.4</t>
  </si>
  <si>
    <t>85-7.7</t>
  </si>
  <si>
    <t>563-67-7</t>
  </si>
  <si>
    <t>Acetic acid, rubidium salt</t>
  </si>
  <si>
    <t>C2H3O2Rb</t>
  </si>
  <si>
    <t>85-7.8</t>
  </si>
  <si>
    <t>85-7.9</t>
  </si>
  <si>
    <t>85-8</t>
  </si>
  <si>
    <t>85-7.6</t>
  </si>
  <si>
    <t>191-7.9</t>
  </si>
  <si>
    <t>1000357-70-1</t>
  </si>
  <si>
    <t>2-Fluoro-6-trifluoromethylbenzoic acid, 4-nitrophenyl ester</t>
  </si>
  <si>
    <t>191-8</t>
  </si>
  <si>
    <t>191-7.8</t>
  </si>
  <si>
    <t>191-8.1</t>
  </si>
  <si>
    <t>191-7.7</t>
  </si>
  <si>
    <t>Cyclotetrasiloxane, octamethyl-</t>
  </si>
  <si>
    <t>133-8.4</t>
  </si>
  <si>
    <t>133-8.5</t>
  </si>
  <si>
    <t>133-8.3</t>
  </si>
  <si>
    <t>133-8.6</t>
  </si>
  <si>
    <t>133-8.2</t>
  </si>
  <si>
    <t>73-8.4</t>
  </si>
  <si>
    <t>97916-04-6</t>
  </si>
  <si>
    <t>bis [2-Trimethylsiloxy]ethyl sulfone</t>
  </si>
  <si>
    <t>C10H26O4SSi2</t>
  </si>
  <si>
    <t>73-8.5</t>
  </si>
  <si>
    <t>73-8.3</t>
  </si>
  <si>
    <t>74367-54-7</t>
  </si>
  <si>
    <t>1H-Indole, 2-phenyl-1-(trimethylsilyl)-</t>
  </si>
  <si>
    <t>C17H19NSi</t>
  </si>
  <si>
    <t>101-8.7</t>
  </si>
  <si>
    <t>101-8.8</t>
  </si>
  <si>
    <t>101-8.6</t>
  </si>
  <si>
    <t>101-8.9</t>
  </si>
  <si>
    <t>101-8.5</t>
  </si>
  <si>
    <t>103-9</t>
  </si>
  <si>
    <t>645-36-3</t>
  </si>
  <si>
    <t>Ethanamine, 2,2-diethoxy-</t>
  </si>
  <si>
    <t>C6H15NO2</t>
  </si>
  <si>
    <t>103-9.1</t>
  </si>
  <si>
    <t>103-8.9</t>
  </si>
  <si>
    <t>103-9.2</t>
  </si>
  <si>
    <t>103-8.8</t>
  </si>
  <si>
    <t>82-9</t>
  </si>
  <si>
    <t>2861-59-8</t>
  </si>
  <si>
    <t>1H-Indole-1-carboxaldehyde, 2,3-dihydro-</t>
  </si>
  <si>
    <t>82-9.1</t>
  </si>
  <si>
    <t>82-9.2</t>
  </si>
  <si>
    <t>82-9.3</t>
  </si>
  <si>
    <t>82-8.9</t>
  </si>
  <si>
    <t>191-9.5</t>
  </si>
  <si>
    <t>Nifenalol artifact                 P1091</t>
  </si>
  <si>
    <t>191-9.6</t>
  </si>
  <si>
    <t>191-9.7</t>
  </si>
  <si>
    <t>191-9.8</t>
  </si>
  <si>
    <t>191-9.4</t>
  </si>
  <si>
    <t>1000307-76-9</t>
  </si>
  <si>
    <t>p-Toluic acid, 3,4-dichlorophenyl ester</t>
  </si>
  <si>
    <t>C14H10Cl2O2</t>
  </si>
  <si>
    <t>63922-44-1</t>
  </si>
  <si>
    <t>3-Heptyne-2,6-dione, 5-methyl-5-(1-methylethyl)-</t>
  </si>
  <si>
    <t>123-10.1</t>
  </si>
  <si>
    <t>85-10.4</t>
  </si>
  <si>
    <t>220024-74-8</t>
  </si>
  <si>
    <t>(2R,4aS,5S,8aS)-2,5-Dipentyldecahydroquinoline</t>
  </si>
  <si>
    <t>C19H37N</t>
  </si>
  <si>
    <t>208-10.5</t>
  </si>
  <si>
    <t>208-10.6</t>
  </si>
  <si>
    <t>1000299-55-0</t>
  </si>
  <si>
    <t>2-Dimethyldodecylsilyloxybut-3-yne</t>
  </si>
  <si>
    <t>C18H36OSi</t>
  </si>
  <si>
    <t>3335-65-7</t>
  </si>
  <si>
    <t>2-Butanamine, N-nitro-</t>
  </si>
  <si>
    <t>59-10.9</t>
  </si>
  <si>
    <t>Dicloxacillin artifact-3           P1172</t>
  </si>
  <si>
    <t>59-11</t>
  </si>
  <si>
    <t>59-10.8</t>
  </si>
  <si>
    <t>59-11.1</t>
  </si>
  <si>
    <t>59-10.7</t>
  </si>
  <si>
    <t>325-11.4</t>
  </si>
  <si>
    <t>100-11.3</t>
  </si>
  <si>
    <t>530-08-5</t>
  </si>
  <si>
    <t>Isoetharine</t>
  </si>
  <si>
    <t>C13H21NO3</t>
  </si>
  <si>
    <t>100-11.4</t>
  </si>
  <si>
    <t>100-11.5</t>
  </si>
  <si>
    <t>100-11.6</t>
  </si>
  <si>
    <t>100-11.2</t>
  </si>
  <si>
    <t>268-11.5</t>
  </si>
  <si>
    <t>521-54-0</t>
  </si>
  <si>
    <t>Naphthalene, 1-(3,4-dimethoxyphenyl)-1,2,3,4-tetrahydro-6,7-dimethoxy-2,3-dimethyl-, [1S-(1.alpha.,2.beta.,3.alpha.)]-</t>
  </si>
  <si>
    <t>C22H28O4</t>
  </si>
  <si>
    <t>268-11.6</t>
  </si>
  <si>
    <t>268-11.4</t>
  </si>
  <si>
    <t>268-11.7</t>
  </si>
  <si>
    <t>268-11.3</t>
  </si>
  <si>
    <t>646-06-0</t>
  </si>
  <si>
    <t>1,3-Dioxolane</t>
  </si>
  <si>
    <t>70-12.2</t>
  </si>
  <si>
    <t>1000192-59-3</t>
  </si>
  <si>
    <t>5-Isopropylidene-3,3-dimethyl-dihydrofuran-2-one</t>
  </si>
  <si>
    <t>70-12.3</t>
  </si>
  <si>
    <t>70-12.1</t>
  </si>
  <si>
    <t>70-12.4</t>
  </si>
  <si>
    <t>70-12</t>
  </si>
  <si>
    <t>3068-88-0</t>
  </si>
  <si>
    <t>2-Oxetanone, 4-methyl-</t>
  </si>
  <si>
    <t>105-12.6</t>
  </si>
  <si>
    <t>104057-67-2</t>
  </si>
  <si>
    <t>5-Oxazolidinone, 3-benzoyl-2-(1,1-dimethylethyl)-4-(phenylmethyl)-, (2S-cis)-</t>
  </si>
  <si>
    <t>C21H23NO3</t>
  </si>
  <si>
    <t>105-12.7</t>
  </si>
  <si>
    <t>105-12.5</t>
  </si>
  <si>
    <t>105-12.4</t>
  </si>
  <si>
    <t>101-12.6</t>
  </si>
  <si>
    <t>1000189-89-0</t>
  </si>
  <si>
    <t>Tricyclo[3.3.1.1(3.7)]decane, 1-(8-aminooctanoyl)-</t>
  </si>
  <si>
    <t>C18H31NO</t>
  </si>
  <si>
    <t>101-12.7</t>
  </si>
  <si>
    <t>101-12.8</t>
  </si>
  <si>
    <t>101-12.9</t>
  </si>
  <si>
    <t>101-12.5</t>
  </si>
  <si>
    <t>134-12.7</t>
  </si>
  <si>
    <t>20914-69-6</t>
  </si>
  <si>
    <t>2-Methyl-1,2,4-triazolo(2,3-a)pyrazine</t>
  </si>
  <si>
    <t>134-12.8</t>
  </si>
  <si>
    <t>134-12.6</t>
  </si>
  <si>
    <t>134-12.9</t>
  </si>
  <si>
    <t>134-12.5</t>
  </si>
  <si>
    <t>40635-66-3</t>
  </si>
  <si>
    <t>2-Acetoxyisobutyryl chloride</t>
  </si>
  <si>
    <t>C6H9ClO3</t>
  </si>
  <si>
    <t>101-13</t>
  </si>
  <si>
    <t>55321-99-8</t>
  </si>
  <si>
    <t>Pyrazinecarboxamide, 3,4-dihydro-3-oxo-</t>
  </si>
  <si>
    <t>C5H5N3O2</t>
  </si>
  <si>
    <t>68-12.7</t>
  </si>
  <si>
    <t>68-12.6</t>
  </si>
  <si>
    <t>3179-31-5</t>
  </si>
  <si>
    <t>3H-1,2,4-Triazole-3-thione, 1,2-dihydro-</t>
  </si>
  <si>
    <t>C2H3N3S</t>
  </si>
  <si>
    <t>101-13.1</t>
  </si>
  <si>
    <t>41757-90-8</t>
  </si>
  <si>
    <t>Benzoic acid, 3-methylbutyl-2 ester</t>
  </si>
  <si>
    <t>101-13.2</t>
  </si>
  <si>
    <t>108-13</t>
  </si>
  <si>
    <t>4501-58-0</t>
  </si>
  <si>
    <t>.alpha.-Campholenal</t>
  </si>
  <si>
    <t>108-13.1</t>
  </si>
  <si>
    <t>108-12.9</t>
  </si>
  <si>
    <t>108-13.2</t>
  </si>
  <si>
    <t>108-12.8</t>
  </si>
  <si>
    <t>13183-16-9</t>
  </si>
  <si>
    <t>Carbonic acid, phenyl propyl ester</t>
  </si>
  <si>
    <t>94-13.3</t>
  </si>
  <si>
    <t>122-13.1</t>
  </si>
  <si>
    <t>122-13.2</t>
  </si>
  <si>
    <t>122-13</t>
  </si>
  <si>
    <t>122-13.3</t>
  </si>
  <si>
    <t>122-12.9</t>
  </si>
  <si>
    <t>2075-46-9</t>
  </si>
  <si>
    <t>1H-Pyrazole, 4-nitro-</t>
  </si>
  <si>
    <t>C3H3N3O2</t>
  </si>
  <si>
    <t>115-70-8</t>
  </si>
  <si>
    <t>2-Amino-2-ethyl-1,3-propanediol</t>
  </si>
  <si>
    <t>C5H13NO2</t>
  </si>
  <si>
    <t>105-13.5</t>
  </si>
  <si>
    <t>3418-21-1</t>
  </si>
  <si>
    <t>2-Bromomethyl-2-phenyl[1,3]dioxolane</t>
  </si>
  <si>
    <t>C10H11BrO2</t>
  </si>
  <si>
    <t>105-13.6</t>
  </si>
  <si>
    <t>105-13.4</t>
  </si>
  <si>
    <t>105-13.3</t>
  </si>
  <si>
    <t>148-13.3</t>
  </si>
  <si>
    <t>1000158-50-4</t>
  </si>
  <si>
    <t>Manganese, bis[(2-dimethylamino)ethyl-.eta.-5-cyclopentadienyl]-</t>
  </si>
  <si>
    <t>C18H28MnN2</t>
  </si>
  <si>
    <t>58-13.8</t>
  </si>
  <si>
    <t>10325-70-9</t>
  </si>
  <si>
    <t>5-Acetylpyrimidine</t>
  </si>
  <si>
    <t>Carbidopa isomer-2 3MEAC           P1365</t>
  </si>
  <si>
    <t>C15H22N2O5</t>
  </si>
  <si>
    <t>143-14.3</t>
  </si>
  <si>
    <t>19617-90-4</t>
  </si>
  <si>
    <t>1,2,4,5-Tetrazine-3,6-diamine</t>
  </si>
  <si>
    <t>C2H4N6</t>
  </si>
  <si>
    <t>118-14.5</t>
  </si>
  <si>
    <t>Quinoxalin-2-amine</t>
  </si>
  <si>
    <t>118-14.6</t>
  </si>
  <si>
    <t>118-14.4</t>
  </si>
  <si>
    <t>118-14.7</t>
  </si>
  <si>
    <t>118-14.3</t>
  </si>
  <si>
    <t>119-14.5</t>
  </si>
  <si>
    <t>105492-44-2</t>
  </si>
  <si>
    <t>4-(4-Methylbenzoylmethyl)-2H-1,4-benzoxazin-3(4H)-one</t>
  </si>
  <si>
    <t>C17H15NO3</t>
  </si>
  <si>
    <t>119-14.4</t>
  </si>
  <si>
    <t>119-14.3</t>
  </si>
  <si>
    <t>121-14.7</t>
  </si>
  <si>
    <t>1000327-31-9</t>
  </si>
  <si>
    <t>Benzene, (3-iodo-1-methoxypropyl)-</t>
  </si>
  <si>
    <t>C10H13IO</t>
  </si>
  <si>
    <t>121-14.6</t>
  </si>
  <si>
    <t>109-15</t>
  </si>
  <si>
    <t>109-15.1</t>
  </si>
  <si>
    <t>109-14.9</t>
  </si>
  <si>
    <t>109-15.2</t>
  </si>
  <si>
    <t>67-15</t>
  </si>
  <si>
    <t>1000367-14-4</t>
  </si>
  <si>
    <t>(2R,4aS,5S,8aR)-2,5-Diallyl-1-methyldecahydroquinoline</t>
  </si>
  <si>
    <t>C16H27N</t>
  </si>
  <si>
    <t>67-15.1</t>
  </si>
  <si>
    <t>67-14.9</t>
  </si>
  <si>
    <t>67-14.8</t>
  </si>
  <si>
    <t>3102-33-8</t>
  </si>
  <si>
    <t>3-Penten-2-one, (E)-</t>
  </si>
  <si>
    <t>10111-08-7</t>
  </si>
  <si>
    <t>1H-Imidazole-2-carboxaldehyde</t>
  </si>
  <si>
    <t>C4H4N2O</t>
  </si>
  <si>
    <t>1072-62-4</t>
  </si>
  <si>
    <t>1H-Imidazole, 2-ethyl-</t>
  </si>
  <si>
    <t>101-15.5</t>
  </si>
  <si>
    <t>101-15.6</t>
  </si>
  <si>
    <t>485-26-7</t>
  </si>
  <si>
    <t>3-Ethyl-7-hydroxyphthalide</t>
  </si>
  <si>
    <t>370-98-9</t>
  </si>
  <si>
    <t>Phenol, 4-[2-(methylamino)ethyl]-</t>
  </si>
  <si>
    <t>93-15.5</t>
  </si>
  <si>
    <t>26456-59-7</t>
  </si>
  <si>
    <t>5-Hydroxypyrimidine</t>
  </si>
  <si>
    <t>93-15.6</t>
  </si>
  <si>
    <t>93-15.4</t>
  </si>
  <si>
    <t>6580-95-6</t>
  </si>
  <si>
    <t>Ethanone, 1-cyclopropyl-2-(4-pyridinyl)-</t>
  </si>
  <si>
    <t>488-93-7</t>
  </si>
  <si>
    <t>3-Furancarboxylic acid</t>
  </si>
  <si>
    <t>56440-38-1</t>
  </si>
  <si>
    <t>4-Oxazolidinone, 2-methoxy-3-methyl-5,5-bis(1-methylethyl)-</t>
  </si>
  <si>
    <t>C11H21NO3</t>
  </si>
  <si>
    <t>74-15.5</t>
  </si>
  <si>
    <t>74-15.4</t>
  </si>
  <si>
    <t>99-15.7</t>
  </si>
  <si>
    <t>99-15.8</t>
  </si>
  <si>
    <t>99-15.6</t>
  </si>
  <si>
    <t>99-15.9</t>
  </si>
  <si>
    <t>99-15.5</t>
  </si>
  <si>
    <t>142131-90-6</t>
  </si>
  <si>
    <t>2-Ethyl-2-phenyl-1,3-dioxan-4,6-dion</t>
  </si>
  <si>
    <t>C12H12O4</t>
  </si>
  <si>
    <t>91-15.9</t>
  </si>
  <si>
    <t>10045-65-5</t>
  </si>
  <si>
    <t>1H-Imidazole-2-carboxaldehyde, 1-(phenylmethyl)-</t>
  </si>
  <si>
    <t>C11H10N2O</t>
  </si>
  <si>
    <t>91-16</t>
  </si>
  <si>
    <t>91-15.8</t>
  </si>
  <si>
    <t>91-16.1</t>
  </si>
  <si>
    <t>91-15.7</t>
  </si>
  <si>
    <t>1000368-23-8</t>
  </si>
  <si>
    <t>Acetic acid, (2-fluoro-5-nitrophenyl)methyl ester</t>
  </si>
  <si>
    <t>C9H8FNO4</t>
  </si>
  <si>
    <t>1000305-64-2</t>
  </si>
  <si>
    <t>1-(2,2-Difluoroethenyl)-4-methylbenzene</t>
  </si>
  <si>
    <t>C9H8F2</t>
  </si>
  <si>
    <t>205-16.3</t>
  </si>
  <si>
    <t>644-06-4</t>
  </si>
  <si>
    <t>2H-1-Benzopyran, 6,7-dimethoxy-2,2-dimethyl-</t>
  </si>
  <si>
    <t>205-16.4</t>
  </si>
  <si>
    <t>205-16.2</t>
  </si>
  <si>
    <t>205-16.5</t>
  </si>
  <si>
    <t>205-16.1</t>
  </si>
  <si>
    <t>1133-72-8</t>
  </si>
  <si>
    <t>1,3-Indandione, 2-acetyl-</t>
  </si>
  <si>
    <t>C11H8O3</t>
  </si>
  <si>
    <t>83085-83-0</t>
  </si>
  <si>
    <t>1,Z-5,E-7-Dodecatriene</t>
  </si>
  <si>
    <t>128-16.5</t>
  </si>
  <si>
    <t>363-52-0</t>
  </si>
  <si>
    <t>1,2-Benzenediol, 3-fluoro-</t>
  </si>
  <si>
    <t>C6H5FO2</t>
  </si>
  <si>
    <t>128-16.6</t>
  </si>
  <si>
    <t>128-16.4</t>
  </si>
  <si>
    <t>128-16.7</t>
  </si>
  <si>
    <t>128-16.3</t>
  </si>
  <si>
    <t>99-16.6</t>
  </si>
  <si>
    <t>5-Amino-2-methyl-2H-tetrazole</t>
  </si>
  <si>
    <t>C2H5N5</t>
  </si>
  <si>
    <t>99-16.5</t>
  </si>
  <si>
    <t>99-16.4</t>
  </si>
  <si>
    <t>127-16.7</t>
  </si>
  <si>
    <t>38858-90-1</t>
  </si>
  <si>
    <t>4-Methyl-3-nitropyrazole</t>
  </si>
  <si>
    <t>127-16.8</t>
  </si>
  <si>
    <t>127-16.6</t>
  </si>
  <si>
    <t>127-16.9</t>
  </si>
  <si>
    <t>127-16.5</t>
  </si>
  <si>
    <t>206-16.8</t>
  </si>
  <si>
    <t>68867-19-6</t>
  </si>
  <si>
    <t>6-Acetamido-2-methylbenzothiazole</t>
  </si>
  <si>
    <t>206-16.9</t>
  </si>
  <si>
    <t>206-16.7</t>
  </si>
  <si>
    <t>206-17</t>
  </si>
  <si>
    <t>206-16.6</t>
  </si>
  <si>
    <t>70-16.8</t>
  </si>
  <si>
    <t>1000320-81-8</t>
  </si>
  <si>
    <t>d-Proline, n-propoxycarbonyl-, propyl ester</t>
  </si>
  <si>
    <t>C12H21NO4</t>
  </si>
  <si>
    <t>70-16.9</t>
  </si>
  <si>
    <t>70-16.7</t>
  </si>
  <si>
    <t>70-17</t>
  </si>
  <si>
    <t>70-16.6</t>
  </si>
  <si>
    <t>99-17.3</t>
  </si>
  <si>
    <t>99-17.4</t>
  </si>
  <si>
    <t>102-20-5</t>
  </si>
  <si>
    <t>Benzeneacetic acid, 2-phenylethyl ester</t>
  </si>
  <si>
    <t>117-17.4</t>
  </si>
  <si>
    <t>1000277-56-1</t>
  </si>
  <si>
    <t>Benzaldehyde, 4-(1-phenyl-2-propenyloxy)-</t>
  </si>
  <si>
    <t>C16H14O2</t>
  </si>
  <si>
    <t>117-17.5</t>
  </si>
  <si>
    <t>117-17.3</t>
  </si>
  <si>
    <t>117-17.6</t>
  </si>
  <si>
    <t>117-17.2</t>
  </si>
  <si>
    <t>5581-75-9</t>
  </si>
  <si>
    <t>6-Phenylhexanoic acid</t>
  </si>
  <si>
    <t>92-17.3</t>
  </si>
  <si>
    <t>92-17.2</t>
  </si>
  <si>
    <t>24614-08-2</t>
  </si>
  <si>
    <t>Thiazolo[3,2-c]pyrimidin-4-ium, 3-carboxy-2,3-dihydro-8-hydroxy-5-methyl-, hydroxide, inner salt</t>
  </si>
  <si>
    <t>C8H8N2O3S</t>
  </si>
  <si>
    <t>15780-61-7</t>
  </si>
  <si>
    <t>Butanethioic acid, 3-oxo-, S-propyl ester</t>
  </si>
  <si>
    <t>C7H12O2S</t>
  </si>
  <si>
    <t>85-17.4</t>
  </si>
  <si>
    <t>131-17.6</t>
  </si>
  <si>
    <t>1000299-72-3</t>
  </si>
  <si>
    <t>Glycine, N-capryloyl-, methyl ester</t>
  </si>
  <si>
    <t>131-17.7</t>
  </si>
  <si>
    <t>131-17.5</t>
  </si>
  <si>
    <t>131-17.8</t>
  </si>
  <si>
    <t>131-17.4</t>
  </si>
  <si>
    <t>111-17.8</t>
  </si>
  <si>
    <t>111-17.9</t>
  </si>
  <si>
    <t>111-17.7</t>
  </si>
  <si>
    <t>111-18</t>
  </si>
  <si>
    <t>111-17.6</t>
  </si>
  <si>
    <t>209-17.8</t>
  </si>
  <si>
    <t>1000352-92-3</t>
  </si>
  <si>
    <t>2-Hydroxy-4-methoxybenzaldehyde, tert-butyldimethylsilyl ether</t>
  </si>
  <si>
    <t>209-17.9</t>
  </si>
  <si>
    <t>209-18</t>
  </si>
  <si>
    <t>209-18.1</t>
  </si>
  <si>
    <t>209-17.7</t>
  </si>
  <si>
    <t>118-18</t>
  </si>
  <si>
    <t>1000331-57-7</t>
  </si>
  <si>
    <t>2,4-Difluorobenzoic acid, 6-chlorohexyl ester</t>
  </si>
  <si>
    <t>C13H15ClF2O2</t>
  </si>
  <si>
    <t>118-18.1</t>
  </si>
  <si>
    <t>118-17.9</t>
  </si>
  <si>
    <t>118-18.2</t>
  </si>
  <si>
    <t>118-17.8</t>
  </si>
  <si>
    <t>25436-37-7</t>
  </si>
  <si>
    <t>3-Pyridinecarboxylic acid, trimethylsilyl ester</t>
  </si>
  <si>
    <t>C9H13NO2Si</t>
  </si>
  <si>
    <t>23786-14-3</t>
  </si>
  <si>
    <t>Benzeneacetic acid, 4-methoxy-, methyl ester</t>
  </si>
  <si>
    <t>40727-23-9</t>
  </si>
  <si>
    <t>1,3-Dithiol-1-ium, 2-(4-chlorophenyl)-4-hydroxy-, hydroxide, inner salt</t>
  </si>
  <si>
    <t>C9H5ClOS2</t>
  </si>
  <si>
    <t>169-18.3</t>
  </si>
  <si>
    <t>1000331-19-6</t>
  </si>
  <si>
    <t>2,3,4-Trifluorobenzoic acid, 3,4-dimethylphenyl ester</t>
  </si>
  <si>
    <t>169-18.4</t>
  </si>
  <si>
    <t>169-18.2</t>
  </si>
  <si>
    <t>169-18.1</t>
  </si>
  <si>
    <t>166-18.3</t>
  </si>
  <si>
    <t>1000277-59-0</t>
  </si>
  <si>
    <t>Piperidin-4-ol, 3-methyl-N-(1,1-dimethyl-2-propynyl)-</t>
  </si>
  <si>
    <t>166-18.4</t>
  </si>
  <si>
    <t>166-18.5</t>
  </si>
  <si>
    <t>166-18.6</t>
  </si>
  <si>
    <t>166-18.2</t>
  </si>
  <si>
    <t>217-18.4</t>
  </si>
  <si>
    <t>349567-77-7</t>
  </si>
  <si>
    <t>1-Methyl-2-allylthio-4(1H)-quinazolinone</t>
  </si>
  <si>
    <t>C12H12N2OS</t>
  </si>
  <si>
    <t>217-18.5</t>
  </si>
  <si>
    <t>217-18.3</t>
  </si>
  <si>
    <t>217-18.6</t>
  </si>
  <si>
    <t>217-18.2</t>
  </si>
  <si>
    <t>209-18.5</t>
  </si>
  <si>
    <t>1000344-82-5</t>
  </si>
  <si>
    <t>Fumaric acid, butyl 2-chlorophenyl ester</t>
  </si>
  <si>
    <t>C14H15ClO4</t>
  </si>
  <si>
    <t>209-18.6</t>
  </si>
  <si>
    <t>209-18.4</t>
  </si>
  <si>
    <t>209-18.7</t>
  </si>
  <si>
    <t>209-18.3</t>
  </si>
  <si>
    <t>167083-58-1</t>
  </si>
  <si>
    <t>Methoxycarbonylmethyl(methoxycarbonyl)tosyloxyiminomethane</t>
  </si>
  <si>
    <t>C13H15NO7S</t>
  </si>
  <si>
    <t>155-18.6</t>
  </si>
  <si>
    <t>155-18.7</t>
  </si>
  <si>
    <t>1000325-83-4</t>
  </si>
  <si>
    <t>Succinic acid, di(cyclohexylmethyl) ester</t>
  </si>
  <si>
    <t>C18H30O4</t>
  </si>
  <si>
    <t>1000352-00-0</t>
  </si>
  <si>
    <t>2-[2-(2,2,3,3,3-Pentafluoropropanoyl)oxyethoxy]ethyl 2,2,3,3,3-pentafluoropropanoate</t>
  </si>
  <si>
    <t>C10H8F10O5</t>
  </si>
  <si>
    <t>206-18.9</t>
  </si>
  <si>
    <t>28466-95-7</t>
  </si>
  <si>
    <t>4H-1-Benzopyran-2-carboxylic acid, 6-hydroxy-4-oxo-, ethyl ester</t>
  </si>
  <si>
    <t>C12H10O5</t>
  </si>
  <si>
    <t>206-19</t>
  </si>
  <si>
    <t>206-18.8</t>
  </si>
  <si>
    <t>206-19.1</t>
  </si>
  <si>
    <t>206-18.7</t>
  </si>
  <si>
    <t>79-18.9</t>
  </si>
  <si>
    <t>70205-18-4</t>
  </si>
  <si>
    <t>2-Methyl-2-(4'-hydroxyphenyl)pentanone-4</t>
  </si>
  <si>
    <t>79-19</t>
  </si>
  <si>
    <t>79-19.1</t>
  </si>
  <si>
    <t>79-19.2</t>
  </si>
  <si>
    <t>79-18.8</t>
  </si>
  <si>
    <t>321341-34-8</t>
  </si>
  <si>
    <t>Benzhydrazide, 3-methyl-N2-[1-methyl-2-(5-methyl-3-nitro-1-pyrazolyl)ethylideno]-</t>
  </si>
  <si>
    <t>C15H17N5O3</t>
  </si>
  <si>
    <t>139-19</t>
  </si>
  <si>
    <t>139-19.1</t>
  </si>
  <si>
    <t>139-18.9</t>
  </si>
  <si>
    <t>139-19.2</t>
  </si>
  <si>
    <t>139-18.8</t>
  </si>
  <si>
    <t>1000322-63-2</t>
  </si>
  <si>
    <t>l-Isoleucine, N-trifluoroacetyl-</t>
  </si>
  <si>
    <t>C8H12F3NO3</t>
  </si>
  <si>
    <t>170-19.1</t>
  </si>
  <si>
    <t>5231-87-8</t>
  </si>
  <si>
    <t>3,4-Diethoxy-3-cyclobutene-1,2-dione</t>
  </si>
  <si>
    <t>170-19.2</t>
  </si>
  <si>
    <t>170-19</t>
  </si>
  <si>
    <t>170-19.3</t>
  </si>
  <si>
    <t>10410-30-7</t>
  </si>
  <si>
    <t>3-(6-Methoxy-3-methyl-2-benzofuranyl)propionic acid</t>
  </si>
  <si>
    <t>C13H14O4</t>
  </si>
  <si>
    <t>175-19.3</t>
  </si>
  <si>
    <t>175-19.4</t>
  </si>
  <si>
    <t>177-19.2</t>
  </si>
  <si>
    <t>1000296-20-5</t>
  </si>
  <si>
    <t>3-Amino-5-methoxy-indan-1-one</t>
  </si>
  <si>
    <t>177-19.3</t>
  </si>
  <si>
    <t>177-19.1</t>
  </si>
  <si>
    <t>177-19.4</t>
  </si>
  <si>
    <t>177-19</t>
  </si>
  <si>
    <t>115-19.2</t>
  </si>
  <si>
    <t>52468-60-7</t>
  </si>
  <si>
    <t>Piperazine, 1-[bis(4-fluorophenyl)methyl]-4-(3-phenyl-2-propenyl)-, (E)-</t>
  </si>
  <si>
    <t>C26H26F2N2</t>
  </si>
  <si>
    <t>115-19.3</t>
  </si>
  <si>
    <t>115-19.1</t>
  </si>
  <si>
    <t>115-19.4</t>
  </si>
  <si>
    <t>115-19</t>
  </si>
  <si>
    <t>80-43-3</t>
  </si>
  <si>
    <t>Dicumyl peroxide</t>
  </si>
  <si>
    <t>50-19.4</t>
  </si>
  <si>
    <t>460-12-8</t>
  </si>
  <si>
    <t>1,3-Butadiyne</t>
  </si>
  <si>
    <t>C4H2</t>
  </si>
  <si>
    <t>50-19.5</t>
  </si>
  <si>
    <t>50-19.3</t>
  </si>
  <si>
    <t>50-19.6</t>
  </si>
  <si>
    <t>50-19.2</t>
  </si>
  <si>
    <t>206-19.4</t>
  </si>
  <si>
    <t>63608-48-0</t>
  </si>
  <si>
    <t>Cholestan-3-one, 2-(phenylthio)-, (5.alpha.)-</t>
  </si>
  <si>
    <t>C33H50OS</t>
  </si>
  <si>
    <t>206-19.5</t>
  </si>
  <si>
    <t>206-19.3</t>
  </si>
  <si>
    <t>206-19.6</t>
  </si>
  <si>
    <t>206-19.2</t>
  </si>
  <si>
    <t>104-19.5</t>
  </si>
  <si>
    <t>1633-22-3</t>
  </si>
  <si>
    <t>[2.2]Paracyclophane</t>
  </si>
  <si>
    <t>104-19.6</t>
  </si>
  <si>
    <t>104-19.4</t>
  </si>
  <si>
    <t>104-19.7</t>
  </si>
  <si>
    <t>104-19.3</t>
  </si>
  <si>
    <t>513-08-6</t>
  </si>
  <si>
    <t>Tripropyl phosphate</t>
  </si>
  <si>
    <t>29881-14-9</t>
  </si>
  <si>
    <t>1,2-Diphenylcyclopropane</t>
  </si>
  <si>
    <t>126281-76-3</t>
  </si>
  <si>
    <t>Isopropyl tert-butyldimethylsilyl methylphosphonate</t>
  </si>
  <si>
    <t>C10H25O3PSi</t>
  </si>
  <si>
    <t>111-20</t>
  </si>
  <si>
    <t>6156-13-4</t>
  </si>
  <si>
    <t>Ethylphosphonic acid, dioctyl ester</t>
  </si>
  <si>
    <t>C18H39O3P</t>
  </si>
  <si>
    <t>111-20.1</t>
  </si>
  <si>
    <t>111-19.9</t>
  </si>
  <si>
    <t>111-20.2</t>
  </si>
  <si>
    <t>1000308-93-6</t>
  </si>
  <si>
    <t>Phthalic acid, ethyl pentyl ester</t>
  </si>
  <si>
    <t>253-20.1</t>
  </si>
  <si>
    <t>1000357-08-4</t>
  </si>
  <si>
    <t>Phthalic acid, di(3-ethylphenyl) ester</t>
  </si>
  <si>
    <t>C24H22O4</t>
  </si>
  <si>
    <t>253-20.2</t>
  </si>
  <si>
    <t>253-20.3</t>
  </si>
  <si>
    <t>253-20.4</t>
  </si>
  <si>
    <t>253-20</t>
  </si>
  <si>
    <t>117-20.4</t>
  </si>
  <si>
    <t>300814-20-4</t>
  </si>
  <si>
    <t>1,2,4-Triazine-3,5(2H,4H)-dione, 6-(2-oxopropylthio)-</t>
  </si>
  <si>
    <t>C6H7N3O3S</t>
  </si>
  <si>
    <t>117-20.5</t>
  </si>
  <si>
    <t>117-20.3</t>
  </si>
  <si>
    <t>117-20.6</t>
  </si>
  <si>
    <t>117-20.2</t>
  </si>
  <si>
    <t>68622-14-0</t>
  </si>
  <si>
    <t>2-Fluoro-5-nitrophenyl isocyanate</t>
  </si>
  <si>
    <t>C7H3FN2O3</t>
  </si>
  <si>
    <t>1000357-37-9</t>
  </si>
  <si>
    <t>Carbonic acid, allyl pentafluorobenzyl ester</t>
  </si>
  <si>
    <t>C11H7F5O3</t>
  </si>
  <si>
    <t>1000299-63-1</t>
  </si>
  <si>
    <t>l-Proline, N-(2,3,4-trifluorobenzoyl)-, methyl ester</t>
  </si>
  <si>
    <t>C13H12F3NO3</t>
  </si>
  <si>
    <t>159-20.7</t>
  </si>
  <si>
    <t>159-20.8</t>
  </si>
  <si>
    <t>37750-12-2</t>
  </si>
  <si>
    <t>3-Cyano-6-(4-methoxyphenyl)-2H-thiopyran</t>
  </si>
  <si>
    <t>C13H11NOS</t>
  </si>
  <si>
    <t>79-20.5</t>
  </si>
  <si>
    <t>1000303-31-8</t>
  </si>
  <si>
    <t>2,3-Dihydro-thieno[3,4-b][1,4]dioxine-5-carboxylic acid, methyl ester</t>
  </si>
  <si>
    <t>C8H8O4S</t>
  </si>
  <si>
    <t>79-20.6</t>
  </si>
  <si>
    <t>79-20.7</t>
  </si>
  <si>
    <t>79-20.8</t>
  </si>
  <si>
    <t>79-20.4</t>
  </si>
  <si>
    <t>61485-23-2</t>
  </si>
  <si>
    <t>Ethyl 3(5)-amino-5(3)-phenylaminopyrazole-4-carboxylate</t>
  </si>
  <si>
    <t>C12H14N4O2</t>
  </si>
  <si>
    <t>115877-11-7</t>
  </si>
  <si>
    <t>Pyrrolidine, 1,1'-[1,2-bis(4-chlorophenyl)-1,2-ethanediyl]bis-, (R*,s*)-</t>
  </si>
  <si>
    <t>C22H26Cl2N2</t>
  </si>
  <si>
    <t>194-21.2</t>
  </si>
  <si>
    <t>177-21.1</t>
  </si>
  <si>
    <t>1000297-24-6</t>
  </si>
  <si>
    <t>3,4-Dihydroxy-1,6-bis-(3-methoxy-phenyl)-hexa-2,4-diene-1,6-dione</t>
  </si>
  <si>
    <t>C20H18O6</t>
  </si>
  <si>
    <t>177-21.2</t>
  </si>
  <si>
    <t>177-21</t>
  </si>
  <si>
    <t>1000318-36-7</t>
  </si>
  <si>
    <t>(2-Methyl-benzoimidazol-1-yl)-acetic acid, methyl ester</t>
  </si>
  <si>
    <t>204-21.1</t>
  </si>
  <si>
    <t>204-21</t>
  </si>
  <si>
    <t>1,4,6-Trimethyl-1,2,3,4-tetrahydroquinoxaline-2,3-dione</t>
  </si>
  <si>
    <t>134-21.5</t>
  </si>
  <si>
    <t>107-21.3</t>
  </si>
  <si>
    <t>4H-Inden-4-one, 1,2,3,5,6,7-hexahydro-1,1,2,3,3-pentamethyl-</t>
  </si>
  <si>
    <t>107-21.4</t>
  </si>
  <si>
    <t>107-21.2</t>
  </si>
  <si>
    <t>107-21.5</t>
  </si>
  <si>
    <t>107-21.1</t>
  </si>
  <si>
    <t>164-21.4</t>
  </si>
  <si>
    <t>55525-47-8</t>
  </si>
  <si>
    <t>Phenol, 2,6-dimethoxy-4-[[2-methoxy-4-(1-propenyl)phenoxy]methyl]-, acetate</t>
  </si>
  <si>
    <t>C21H24O6</t>
  </si>
  <si>
    <t>164-21.5</t>
  </si>
  <si>
    <t>164-21.6</t>
  </si>
  <si>
    <t>164-21.7</t>
  </si>
  <si>
    <t>164-21.3</t>
  </si>
  <si>
    <t>113-21.6</t>
  </si>
  <si>
    <t>94883-97-3</t>
  </si>
  <si>
    <t>(1-Propoxy-pentyl)-cyclopropane</t>
  </si>
  <si>
    <t>113-21.7</t>
  </si>
  <si>
    <t>113-21.8</t>
  </si>
  <si>
    <t>113-21.9</t>
  </si>
  <si>
    <t>113-21.5</t>
  </si>
  <si>
    <t>128-21.6</t>
  </si>
  <si>
    <t>2786-62-1</t>
  </si>
  <si>
    <t>3-Methyl-3H-benzothiazol-2-one</t>
  </si>
  <si>
    <t>C8H7NOS</t>
  </si>
  <si>
    <t>128-21.7</t>
  </si>
  <si>
    <t>128-21.8</t>
  </si>
  <si>
    <t>128-21.9</t>
  </si>
  <si>
    <t>128-21.5</t>
  </si>
  <si>
    <t>2-Thiophenecarboxylic acid</t>
  </si>
  <si>
    <t>128-22</t>
  </si>
  <si>
    <t>128-22.1</t>
  </si>
  <si>
    <t>124-21.9</t>
  </si>
  <si>
    <t>1000273-73-7</t>
  </si>
  <si>
    <t>Pyridine-4-carboxamide, N-methyl-N-(2,2,6,6-tetramethyl-4-piperidinyl)-</t>
  </si>
  <si>
    <t>C16H25N3O</t>
  </si>
  <si>
    <t>124-22</t>
  </si>
  <si>
    <t>124-21.8</t>
  </si>
  <si>
    <t>124-21.7</t>
  </si>
  <si>
    <t>19968-81-1</t>
  </si>
  <si>
    <t>Dispiro[fluorene-9,4'-[2]oxazoline-5',9''-fluorene], 2'-methyl-</t>
  </si>
  <si>
    <t>C28H19NO</t>
  </si>
  <si>
    <t>128-22.3</t>
  </si>
  <si>
    <t>57436-98-3</t>
  </si>
  <si>
    <t>2,3-Dimethyl-1,4,5,8-tetraza-phenanthrene</t>
  </si>
  <si>
    <t>128-22.4</t>
  </si>
  <si>
    <t>128-22.2</t>
  </si>
  <si>
    <t>128-22.5</t>
  </si>
  <si>
    <t>1000319-19-7</t>
  </si>
  <si>
    <t>9H-Pyrrolo[1,2-a]indol-9-one, 2-methyl-</t>
  </si>
  <si>
    <t>248-22.3</t>
  </si>
  <si>
    <t>62575-50-2</t>
  </si>
  <si>
    <t>1-Benzyl-4-phenyl-5-methylimidazole</t>
  </si>
  <si>
    <t>C17H16N2</t>
  </si>
  <si>
    <t>248-22.4</t>
  </si>
  <si>
    <t>248-22.5</t>
  </si>
  <si>
    <t>248-22.6</t>
  </si>
  <si>
    <t>248-22.2</t>
  </si>
  <si>
    <t>206-22.4</t>
  </si>
  <si>
    <t>147972-59-6</t>
  </si>
  <si>
    <t>(2S,4aS,5R,8aR)-5-(Pent-4-en-1-yl)-2-propyldecahydroquinoline</t>
  </si>
  <si>
    <t>206-22.5</t>
  </si>
  <si>
    <t>206-22.3</t>
  </si>
  <si>
    <t>206-22.6</t>
  </si>
  <si>
    <t>206-22.2</t>
  </si>
  <si>
    <t>231-22.5</t>
  </si>
  <si>
    <t>1000362-23-2</t>
  </si>
  <si>
    <t>Benzoic acid, 2-(2,5-dihydro-2,5-dioxo-1H-pyrrol-1-yl)-, methyl ester</t>
  </si>
  <si>
    <t>C12H9NO4</t>
  </si>
  <si>
    <t>231-22.6</t>
  </si>
  <si>
    <t>231-22.4</t>
  </si>
  <si>
    <t>231-22.7</t>
  </si>
  <si>
    <t>231-22.3</t>
  </si>
  <si>
    <t>Droperidol-M 2AC                  @ P974</t>
  </si>
  <si>
    <t>C11H10N2O3</t>
  </si>
  <si>
    <t>148-22.6</t>
  </si>
  <si>
    <t>530-44-9</t>
  </si>
  <si>
    <t>Methanone, [4-(dimethylamino)phenyl]phenyl-</t>
  </si>
  <si>
    <t>148-22.7</t>
  </si>
  <si>
    <t>148-22.5</t>
  </si>
  <si>
    <t>148-22.8</t>
  </si>
  <si>
    <t>148-22.4</t>
  </si>
  <si>
    <t>129918-77-0</t>
  </si>
  <si>
    <t>Tetrakis(pentafluorobenzoyl)-hydrazine</t>
  </si>
  <si>
    <t>C28F20N2O4</t>
  </si>
  <si>
    <t>191-22.8</t>
  </si>
  <si>
    <t>191-22.9</t>
  </si>
  <si>
    <t>191-22.7</t>
  </si>
  <si>
    <t>191-23</t>
  </si>
  <si>
    <t>191-22.6</t>
  </si>
  <si>
    <t>7126-38-7</t>
  </si>
  <si>
    <t>1H-Pyrrole-3-carbonitrile</t>
  </si>
  <si>
    <t>7588-36-5</t>
  </si>
  <si>
    <t>Acemetacin artifact-1 ME         @ P1069</t>
  </si>
  <si>
    <t>1000308-35-1</t>
  </si>
  <si>
    <t>Nicotinic acid, (4-methoxyphenyl)methyl ester</t>
  </si>
  <si>
    <t>C14H13NO3</t>
  </si>
  <si>
    <t>184-23.2</t>
  </si>
  <si>
    <t>184-23.3</t>
  </si>
  <si>
    <t>184-23.4</t>
  </si>
  <si>
    <t>184-23.1</t>
  </si>
  <si>
    <t>103077-87-8</t>
  </si>
  <si>
    <t>3-Hexanol, 2-methyl-5-nitro-, (R*,R*)-</t>
  </si>
  <si>
    <t>C7H15NO3</t>
  </si>
  <si>
    <t>1000315-00-1</t>
  </si>
  <si>
    <t>Phthalic acid, heptyl isoporpyl ester</t>
  </si>
  <si>
    <t>C18H26O4</t>
  </si>
  <si>
    <t>163-23.6</t>
  </si>
  <si>
    <t>1000315-57-6</t>
  </si>
  <si>
    <t>Phthalic acid, methyl 2-phenylethyl ester</t>
  </si>
  <si>
    <t>C17H16O4</t>
  </si>
  <si>
    <t>163-23.7</t>
  </si>
  <si>
    <t>163-23.5</t>
  </si>
  <si>
    <t>163-23.8</t>
  </si>
  <si>
    <t>163-23.4</t>
  </si>
  <si>
    <t>164-23.6</t>
  </si>
  <si>
    <t>1225-85-0</t>
  </si>
  <si>
    <t>Phthalic acid, benzyl methyl ester</t>
  </si>
  <si>
    <t>164-23.7</t>
  </si>
  <si>
    <t>164-23.5</t>
  </si>
  <si>
    <t>164-23.8</t>
  </si>
  <si>
    <t>164-23.4</t>
  </si>
  <si>
    <t>54135-51-2</t>
  </si>
  <si>
    <t>N-(Trifluoracetyl)-O,O',O''-tris(trimethylsilyl)epinephrine</t>
  </si>
  <si>
    <t>C20H36F3NO4Si3</t>
  </si>
  <si>
    <t>257-24.1</t>
  </si>
  <si>
    <t>17453-93-9</t>
  </si>
  <si>
    <t>Dodecane, 5-methyl-</t>
  </si>
  <si>
    <t>17312-59-3</t>
  </si>
  <si>
    <t>Undecane, 4-ethyl-</t>
  </si>
  <si>
    <t>37729-18-3</t>
  </si>
  <si>
    <t>(1,1'-Biphenyl)-4-ethanol</t>
  </si>
  <si>
    <t>165-24.4</t>
  </si>
  <si>
    <t>165-24.5</t>
  </si>
  <si>
    <t>165-24.6</t>
  </si>
  <si>
    <t>139-24.4</t>
  </si>
  <si>
    <t>599-66-6</t>
  </si>
  <si>
    <t>Benzene, 1,1'-sulfonylbis(4-methyl-)</t>
  </si>
  <si>
    <t>C14H14O2S</t>
  </si>
  <si>
    <t>139-24.5</t>
  </si>
  <si>
    <t>139-24.6</t>
  </si>
  <si>
    <t>139-24.7</t>
  </si>
  <si>
    <t>139-24.3</t>
  </si>
  <si>
    <t>280-24.6</t>
  </si>
  <si>
    <t>796-34-9</t>
  </si>
  <si>
    <t>N-(9-Anthrylmethylene)aniline</t>
  </si>
  <si>
    <t>C21H15N</t>
  </si>
  <si>
    <t>280-24.7</t>
  </si>
  <si>
    <t>280-24.5</t>
  </si>
  <si>
    <t>280-24.8</t>
  </si>
  <si>
    <t>280-24.4</t>
  </si>
  <si>
    <t>163-25</t>
  </si>
  <si>
    <t>37538-68-4</t>
  </si>
  <si>
    <t>Pyrido[3,2-d]pyrimidine-2,4(1H,3H)-dione</t>
  </si>
  <si>
    <t>163-25.1</t>
  </si>
  <si>
    <t>163-25.2</t>
  </si>
  <si>
    <t>163-25.3</t>
  </si>
  <si>
    <t>163-24.9</t>
  </si>
  <si>
    <t>15869-93-9</t>
  </si>
  <si>
    <t>Octane, 3,5-dimethyl-</t>
  </si>
  <si>
    <t>16747-30-1</t>
  </si>
  <si>
    <t>Hexane, 2,4,4-trimethyl-</t>
  </si>
  <si>
    <t>612-96-4</t>
  </si>
  <si>
    <t>Quinoline, 2-phenyl-</t>
  </si>
  <si>
    <t>C15H11N</t>
  </si>
  <si>
    <t>1000373-58-5</t>
  </si>
  <si>
    <t>2,2-Dichloroethyl 2,3,4,5,6-pentafluorobenzoate</t>
  </si>
  <si>
    <t>C9H3Cl2F5O2</t>
  </si>
  <si>
    <t>167-25.7</t>
  </si>
  <si>
    <t>167-25.6</t>
  </si>
  <si>
    <t>1000307-77-9</t>
  </si>
  <si>
    <t>Phenylthioacetic acid, 4-nitrophenyl ester</t>
  </si>
  <si>
    <t>C14H11NO4S</t>
  </si>
  <si>
    <t>1000189-00-9</t>
  </si>
  <si>
    <t>1-Benzoyl-2-t-butyl-3-methyl-5-methylthiomethylimidazolidin-4-one</t>
  </si>
  <si>
    <t>C17H24N2O2S</t>
  </si>
  <si>
    <t>105-26</t>
  </si>
  <si>
    <t>205-26.9</t>
  </si>
  <si>
    <t>1505-57-3</t>
  </si>
  <si>
    <t>(2-Methylbenzo(b)thien-3-yl)acetamide</t>
  </si>
  <si>
    <t>C11H11NOS</t>
  </si>
  <si>
    <t>205-27</t>
  </si>
  <si>
    <t>205-26.8</t>
  </si>
  <si>
    <t>205-27.1</t>
  </si>
  <si>
    <t>205-26.7</t>
  </si>
  <si>
    <t>3471-31-6</t>
  </si>
  <si>
    <t>1H-Indole-3-acetic acid, 5-methoxy-</t>
  </si>
  <si>
    <t>160-27</t>
  </si>
  <si>
    <t>160-27.1</t>
  </si>
  <si>
    <t>1000373-89-9</t>
  </si>
  <si>
    <t>2-(Nonyloxycarbonyl)benzoic acid</t>
  </si>
  <si>
    <t>188-27</t>
  </si>
  <si>
    <t>131548-44-2</t>
  </si>
  <si>
    <t>2-(4-Hexyloxyphenyl)-5-hydroxypyrimidine</t>
  </si>
  <si>
    <t>188-27.1</t>
  </si>
  <si>
    <t>188-27.2</t>
  </si>
  <si>
    <t>188-27.3</t>
  </si>
  <si>
    <t>188-26.9</t>
  </si>
  <si>
    <t>62790-75-4</t>
  </si>
  <si>
    <t>Benzene, 1-[(tert-butyldimethylsilyl)oxy]-3-methyl-</t>
  </si>
  <si>
    <t>165-27.4</t>
  </si>
  <si>
    <t>180-27.4</t>
  </si>
  <si>
    <t>1000307-91-0</t>
  </si>
  <si>
    <t>3,5-Dimethyl-1-dimethylisopropylsilyloxybenzene</t>
  </si>
  <si>
    <t>180-27.5</t>
  </si>
  <si>
    <t>180-27.6</t>
  </si>
  <si>
    <t>180-27.7</t>
  </si>
  <si>
    <t>180-27.3</t>
  </si>
  <si>
    <t>212-27.5</t>
  </si>
  <si>
    <t>5025-38-7</t>
  </si>
  <si>
    <t>Phenanthrene, 9,10-diethyl-3,6-dimethoxy-</t>
  </si>
  <si>
    <t>C20H22O2</t>
  </si>
  <si>
    <t>212-27.6</t>
  </si>
  <si>
    <t>212-27.4</t>
  </si>
  <si>
    <t>212-27.7</t>
  </si>
  <si>
    <t>212-27.3</t>
  </si>
  <si>
    <t>350025-67-1</t>
  </si>
  <si>
    <t>4-(Benzyloxy)-N'-(1-methyl-2-oxoindolin-3-ylidene)benzhydrazide</t>
  </si>
  <si>
    <t>C23H19N3O3</t>
  </si>
  <si>
    <t>17720-63-7</t>
  </si>
  <si>
    <t>N,N,O-Triacetylhydroxylamine</t>
  </si>
  <si>
    <t>C6H9NO4</t>
  </si>
  <si>
    <t>91-28.2</t>
  </si>
  <si>
    <t>91-28.3</t>
  </si>
  <si>
    <t>221-28.4</t>
  </si>
  <si>
    <t>430-28.6</t>
  </si>
  <si>
    <t>30344-58-2</t>
  </si>
  <si>
    <t>Pregn-16-en-20-one, 3,18-bis(acetyloxy)-14,15-epoxy-, (3.beta.,5.alpha.,14.beta.,15.beta.)-</t>
  </si>
  <si>
    <t>C25H34O6</t>
  </si>
  <si>
    <t>430-28.7</t>
  </si>
  <si>
    <t>430-28.5</t>
  </si>
  <si>
    <t>430-28.8</t>
  </si>
  <si>
    <t>430-28.4</t>
  </si>
  <si>
    <t>326-28.7</t>
  </si>
  <si>
    <t>Triphenylphosphate                 P1621</t>
  </si>
  <si>
    <t>326-28.8</t>
  </si>
  <si>
    <t>326-28.6</t>
  </si>
  <si>
    <t>326-28.9</t>
  </si>
  <si>
    <t>326-28.5</t>
  </si>
  <si>
    <t>209-29</t>
  </si>
  <si>
    <t>1000356-88-8</t>
  </si>
  <si>
    <t>Phthalic acid, 2-ethylbutyl propyl ester</t>
  </si>
  <si>
    <t>209-29.1</t>
  </si>
  <si>
    <t>209-28.9</t>
  </si>
  <si>
    <t>209-29.2</t>
  </si>
  <si>
    <t>209-28.8</t>
  </si>
  <si>
    <t>1000116-25-0</t>
  </si>
  <si>
    <t>3-Indolethanamine, N-acetyl-5-methoxy-.beta.-(3-hydroxy]phenyl)-</t>
  </si>
  <si>
    <t>265-29.1</t>
  </si>
  <si>
    <t>265-29.2</t>
  </si>
  <si>
    <t>195-29</t>
  </si>
  <si>
    <t>35079-10-8</t>
  </si>
  <si>
    <t>5-[3,4,5-Trimethoxybenzamido]-10,11(5H)-dihydrodibenz[b,f]azepine</t>
  </si>
  <si>
    <t>195-29.1</t>
  </si>
  <si>
    <t>195-29.2</t>
  </si>
  <si>
    <t>195-29.3</t>
  </si>
  <si>
    <t>195-28.9</t>
  </si>
  <si>
    <t>91-29.6</t>
  </si>
  <si>
    <t>1000129-71-9</t>
  </si>
  <si>
    <t>2,3-2H-Benzofuran-2-one, 5-benzyloxy-3,3-dimethyl-</t>
  </si>
  <si>
    <t>C17H16O3</t>
  </si>
  <si>
    <t>91-29.7</t>
  </si>
  <si>
    <t>91-29.5</t>
  </si>
  <si>
    <t>91-29.8</t>
  </si>
  <si>
    <t>91-29.4</t>
  </si>
  <si>
    <t>1000072-26-7</t>
  </si>
  <si>
    <t>N-(Trifluoroacetyl)-N,O,O',O''-tetrakis(trimethylsilyl)norepinephrine</t>
  </si>
  <si>
    <t>C22H42F3NO4Si4</t>
  </si>
  <si>
    <t>73-29.5</t>
  </si>
  <si>
    <t>238-29.7</t>
  </si>
  <si>
    <t>1000310-43-9</t>
  </si>
  <si>
    <t>3-Bromobenzylamine, N,N-dinonyl-</t>
  </si>
  <si>
    <t>C25H44BrN</t>
  </si>
  <si>
    <t>238-29.8</t>
  </si>
  <si>
    <t>238-29.6</t>
  </si>
  <si>
    <t>238-29.9</t>
  </si>
  <si>
    <t>238-29.5</t>
  </si>
  <si>
    <t>404-29.9</t>
  </si>
  <si>
    <t>131022-86-1</t>
  </si>
  <si>
    <t>4-[5-(6-Butyl-2-chloro-4-pyrimidinyl)-2-thienyl]-2-chloro-6-(2-thienyl)pyrimidine</t>
  </si>
  <si>
    <t>C20H16Cl2N4S2</t>
  </si>
  <si>
    <t>404-30</t>
  </si>
  <si>
    <t>404-29.8</t>
  </si>
  <si>
    <t>404-30.1</t>
  </si>
  <si>
    <t>404-29.7</t>
  </si>
  <si>
    <t>1121-07-9</t>
  </si>
  <si>
    <t>2,5-Pyrrolidinedione, 1-methyl-</t>
  </si>
  <si>
    <t>56-4</t>
  </si>
  <si>
    <t>56-3.9</t>
  </si>
  <si>
    <t>3975-85-7</t>
  </si>
  <si>
    <t>1H-Pyrazole, 4,5-dihydro-3,5,5-trimethyl-</t>
  </si>
  <si>
    <t>34381-71-0</t>
  </si>
  <si>
    <t>N-Methyl-L-prolinol</t>
  </si>
  <si>
    <t>64788-23-4</t>
  </si>
  <si>
    <t>1,3-Butadiyne, 1,4-difluoro-</t>
  </si>
  <si>
    <t>C4F2</t>
  </si>
  <si>
    <t>85-4.1</t>
  </si>
  <si>
    <t>1000222-01-2</t>
  </si>
  <si>
    <t>Cyclopropanecarboxylic acid, 2-methyl-2-methoxy, methyl ester</t>
  </si>
  <si>
    <t>85-4.2</t>
  </si>
  <si>
    <t>85-4.3</t>
  </si>
  <si>
    <t>85-4.4</t>
  </si>
  <si>
    <t>85-4</t>
  </si>
  <si>
    <t>1000308-90-4</t>
  </si>
  <si>
    <t>Phosphoric acid, diethyl octyl ester</t>
  </si>
  <si>
    <t>57-4.4</t>
  </si>
  <si>
    <t>83-4.1</t>
  </si>
  <si>
    <t>83-4</t>
  </si>
  <si>
    <t>685-63-2</t>
  </si>
  <si>
    <t>1,3-Butadiene, 1,1,2,3,4,4-hexafluoro-</t>
  </si>
  <si>
    <t>C4F6</t>
  </si>
  <si>
    <t>93-4.5</t>
  </si>
  <si>
    <t>93-4.6</t>
  </si>
  <si>
    <t>841-19-0</t>
  </si>
  <si>
    <t>N-(p-Nitrophenethyl)aniline</t>
  </si>
  <si>
    <t>C14H14N2O2</t>
  </si>
  <si>
    <t>106-5.5</t>
  </si>
  <si>
    <t>57352-02-0</t>
  </si>
  <si>
    <t>5-Cyano-1,2,3-thiadiazole</t>
  </si>
  <si>
    <t>C3HN3S</t>
  </si>
  <si>
    <t>83-5.6</t>
  </si>
  <si>
    <t>83-5.7</t>
  </si>
  <si>
    <t>67-5.9</t>
  </si>
  <si>
    <t>592-42-7</t>
  </si>
  <si>
    <t>1,5-Hexadiene</t>
  </si>
  <si>
    <t>C6H10</t>
  </si>
  <si>
    <t>67-6</t>
  </si>
  <si>
    <t>67-5.8</t>
  </si>
  <si>
    <t>67-6.1</t>
  </si>
  <si>
    <t>67-5.7</t>
  </si>
  <si>
    <t>37858-07-4</t>
  </si>
  <si>
    <t>anti-2-Acetoxyacetaldoxime</t>
  </si>
  <si>
    <t>C4H7NO3</t>
  </si>
  <si>
    <t>71-6.2</t>
  </si>
  <si>
    <t>110-19-0</t>
  </si>
  <si>
    <t>Isobutyl acetate</t>
  </si>
  <si>
    <t>71-6.3</t>
  </si>
  <si>
    <t>71-6.1</t>
  </si>
  <si>
    <t>71-6.4</t>
  </si>
  <si>
    <t>71-6</t>
  </si>
  <si>
    <t>109-90-0</t>
  </si>
  <si>
    <t>Ethane, isocyanato-</t>
  </si>
  <si>
    <t>31061-64-0</t>
  </si>
  <si>
    <t>Tricyclo[4.3.1.1(3,8)]undecan-1-ol</t>
  </si>
  <si>
    <t>C11H18O</t>
  </si>
  <si>
    <t>95-6.5</t>
  </si>
  <si>
    <t>1000366-03-8</t>
  </si>
  <si>
    <t>1-(1'-pyrrolidinyl)-2-butanone</t>
  </si>
  <si>
    <t>84-6.5</t>
  </si>
  <si>
    <t>84-6.6</t>
  </si>
  <si>
    <t>1000304-66-9</t>
  </si>
  <si>
    <t>Propionic acid, 2-(pyrrol-1-yl)-</t>
  </si>
  <si>
    <t>107-6.2</t>
  </si>
  <si>
    <t>138-6.7</t>
  </si>
  <si>
    <t>497-25-6</t>
  </si>
  <si>
    <t>Oxazolidin-2-one</t>
  </si>
  <si>
    <t>41324-66-7</t>
  </si>
  <si>
    <t>L-Proline, phenylmethyl ester</t>
  </si>
  <si>
    <t>70-7.4</t>
  </si>
  <si>
    <t>1000331-26-9</t>
  </si>
  <si>
    <t>3-Methylbenzoic acid, 2-formyl-4,6-dichlorophenyl ester</t>
  </si>
  <si>
    <t>C15H10Cl2O3</t>
  </si>
  <si>
    <t>1000352-84-6</t>
  </si>
  <si>
    <t>Vanillin, tert-butyldimethylsilyl ether</t>
  </si>
  <si>
    <t>193-7.8</t>
  </si>
  <si>
    <t>1000185-71-4</t>
  </si>
  <si>
    <t>Imidazolidin-4-one, 2-t-butyl-3,5-dimethyl-</t>
  </si>
  <si>
    <t>C9H18N2O</t>
  </si>
  <si>
    <t>113-8.3</t>
  </si>
  <si>
    <t>88-8.1</t>
  </si>
  <si>
    <t>10595-95-6</t>
  </si>
  <si>
    <t>Ethanamine, N-methyl-N-nitroso-</t>
  </si>
  <si>
    <t>C3H8N2O</t>
  </si>
  <si>
    <t>88-8.2</t>
  </si>
  <si>
    <t>88-8.3</t>
  </si>
  <si>
    <t>88-8.4</t>
  </si>
  <si>
    <t>88-8</t>
  </si>
  <si>
    <t>116-8.4</t>
  </si>
  <si>
    <t>1000328-73-1</t>
  </si>
  <si>
    <t>Alanine, N-methyl-N-methoxycarbonyl-, undecyl ester</t>
  </si>
  <si>
    <t>C17H33NO4</t>
  </si>
  <si>
    <t>116-8.5</t>
  </si>
  <si>
    <t>116-8.3</t>
  </si>
  <si>
    <t>116-8.6</t>
  </si>
  <si>
    <t>116-8.2</t>
  </si>
  <si>
    <t>249-8.4</t>
  </si>
  <si>
    <t>249-8.5</t>
  </si>
  <si>
    <t>249-8.6</t>
  </si>
  <si>
    <t>249-8.7</t>
  </si>
  <si>
    <t>249-8.3</t>
  </si>
  <si>
    <t>1000323-11-6</t>
  </si>
  <si>
    <t>3,4-Dimethylphenyl nonyl ether</t>
  </si>
  <si>
    <t>C17H28O</t>
  </si>
  <si>
    <t>122-8.7</t>
  </si>
  <si>
    <t>122-8.8</t>
  </si>
  <si>
    <t>111-8.7</t>
  </si>
  <si>
    <t>504-08-5</t>
  </si>
  <si>
    <t>2,4-Diamino-1,3,5-triazine</t>
  </si>
  <si>
    <t>111-8.8</t>
  </si>
  <si>
    <t>111-8.6</t>
  </si>
  <si>
    <t>107-10-8</t>
  </si>
  <si>
    <t>PCPR precursor (propylamine)        @ P2</t>
  </si>
  <si>
    <t>C3H9N</t>
  </si>
  <si>
    <t>92-9</t>
  </si>
  <si>
    <t>334-22-5</t>
  </si>
  <si>
    <t>Diethylamine, 2,2'-dichloro-</t>
  </si>
  <si>
    <t>C4H9Cl2N</t>
  </si>
  <si>
    <t>92-9.1</t>
  </si>
  <si>
    <t>92-9.2</t>
  </si>
  <si>
    <t>92-9.3</t>
  </si>
  <si>
    <t>92-8.9</t>
  </si>
  <si>
    <t>760-78-1</t>
  </si>
  <si>
    <t>DL-Norvaline</t>
  </si>
  <si>
    <t>72-9.2</t>
  </si>
  <si>
    <t>72-9.3</t>
  </si>
  <si>
    <t>105469-06-5</t>
  </si>
  <si>
    <t>1,2-Propanediamine, N,N'-dimethyl-3-phenyl-, (S)-</t>
  </si>
  <si>
    <t>C11H18N2</t>
  </si>
  <si>
    <t>79-39-0</t>
  </si>
  <si>
    <t>Methacrylamide</t>
  </si>
  <si>
    <t>83-9.9</t>
  </si>
  <si>
    <t>26533-34-6</t>
  </si>
  <si>
    <t>3-Octanol, 2-methyl-</t>
  </si>
  <si>
    <t>C9H20O</t>
  </si>
  <si>
    <t>83-10</t>
  </si>
  <si>
    <t>83-10.1</t>
  </si>
  <si>
    <t>83-10.2</t>
  </si>
  <si>
    <t>83-9.8</t>
  </si>
  <si>
    <t>107954-65-4</t>
  </si>
  <si>
    <t>2,3-Dimethyl-5,6-dihydro-1,4-oxathiine</t>
  </si>
  <si>
    <t>C6H10OS</t>
  </si>
  <si>
    <t>144877-45-2</t>
  </si>
  <si>
    <t>6,7-Dimethyltetrazolo[1,5-c]pyrimidin-5(6H)-one</t>
  </si>
  <si>
    <t>91-10.4</t>
  </si>
  <si>
    <t>87-10.3</t>
  </si>
  <si>
    <t>112-07-2</t>
  </si>
  <si>
    <t>2-Butoxyethyl acetate</t>
  </si>
  <si>
    <t>87-10.4</t>
  </si>
  <si>
    <t>87-10.5</t>
  </si>
  <si>
    <t>87-10.6</t>
  </si>
  <si>
    <t>87-10.2</t>
  </si>
  <si>
    <t>4025-38-1</t>
  </si>
  <si>
    <t>N-Benzylidene-2-[N-aziridyl]ethylamine</t>
  </si>
  <si>
    <t>111-10.5</t>
  </si>
  <si>
    <t>70288-99-2</t>
  </si>
  <si>
    <t>Butanenitrile, 4-(dipropylamino)-</t>
  </si>
  <si>
    <t>111-10.6</t>
  </si>
  <si>
    <t>111-10.7</t>
  </si>
  <si>
    <t>876-18-6</t>
  </si>
  <si>
    <t>trans-Rose oxide</t>
  </si>
  <si>
    <t>3874-54-2</t>
  </si>
  <si>
    <t>1-Butanone, 4-chloro-1-(4-fluorophenyl)-</t>
  </si>
  <si>
    <t>C10H10ClFO</t>
  </si>
  <si>
    <t>110-98-5</t>
  </si>
  <si>
    <t>2-Propanol, 1,1'-oxybis-</t>
  </si>
  <si>
    <t>1000294-66-2</t>
  </si>
  <si>
    <t>5-Methyl-2H-pyrazole-3-carboxylic acid [4-(2-chloro-benzyloxy)-benzylidene]-hydrazide</t>
  </si>
  <si>
    <t>C19H17ClN4O2</t>
  </si>
  <si>
    <t>1000374-62-9</t>
  </si>
  <si>
    <t>(3-Fluorophenyl) methanol, 1-methylpropyl ether</t>
  </si>
  <si>
    <t>98-11.6</t>
  </si>
  <si>
    <t>95844-38-5</t>
  </si>
  <si>
    <t>N,N'-1,4-butanediylbis(2-methyl-2-propenamide)</t>
  </si>
  <si>
    <t>C12H20N2O2</t>
  </si>
  <si>
    <t>23899-73-2</t>
  </si>
  <si>
    <t>4,5-Diamino-2-hydroxypyrimidine</t>
  </si>
  <si>
    <t>C4H6N4O</t>
  </si>
  <si>
    <t>126-11.3</t>
  </si>
  <si>
    <t>126-11.2</t>
  </si>
  <si>
    <t>100-86-7</t>
  </si>
  <si>
    <t>Benzeneethanol, .alpha.,.alpha.-dimethyl-</t>
  </si>
  <si>
    <t>123-11.8</t>
  </si>
  <si>
    <t>1000325-52-8</t>
  </si>
  <si>
    <t>4-Fluorobenzoic acid, 3-pentyl ester</t>
  </si>
  <si>
    <t>C12H15FO2</t>
  </si>
  <si>
    <t>123-11.9</t>
  </si>
  <si>
    <t>123-11.7</t>
  </si>
  <si>
    <t>123-12</t>
  </si>
  <si>
    <t>123-11.6</t>
  </si>
  <si>
    <t>100-12.1</t>
  </si>
  <si>
    <t>87033-87-2</t>
  </si>
  <si>
    <t>Cyclohexenemethanamine, N-phenyl-</t>
  </si>
  <si>
    <t>100-12.2</t>
  </si>
  <si>
    <t>100-12</t>
  </si>
  <si>
    <t>100-12.3</t>
  </si>
  <si>
    <t>100-11.9</t>
  </si>
  <si>
    <t>90-12.1</t>
  </si>
  <si>
    <t>90-12.2</t>
  </si>
  <si>
    <t>90-12.3</t>
  </si>
  <si>
    <t>90-12.4</t>
  </si>
  <si>
    <t>90-12</t>
  </si>
  <si>
    <t>1000360-09-2</t>
  </si>
  <si>
    <t>Glutaric acid, 3-methylbut-2-enyl octyl ester</t>
  </si>
  <si>
    <t>C18H32O4</t>
  </si>
  <si>
    <t>754-10-9</t>
  </si>
  <si>
    <t>Propanamide, 2,2-dimethyl-</t>
  </si>
  <si>
    <t>41367-01-5</t>
  </si>
  <si>
    <t>Imidazole, 5-fluoro-4-methyl-</t>
  </si>
  <si>
    <t>C4H5FN2</t>
  </si>
  <si>
    <t>268543-19-7</t>
  </si>
  <si>
    <t>1-Ethanone, 1-(1-adamantyl)-2-phenyl-</t>
  </si>
  <si>
    <t>C18H22O</t>
  </si>
  <si>
    <t>135-12.4</t>
  </si>
  <si>
    <t>98-53-3</t>
  </si>
  <si>
    <t>Cyclohexanone, 4-(1,1-dimethylethyl)-</t>
  </si>
  <si>
    <t>98-12.8</t>
  </si>
  <si>
    <t>98-12.9</t>
  </si>
  <si>
    <t>129-12.9</t>
  </si>
  <si>
    <t>29917-12-2</t>
  </si>
  <si>
    <t>Isonitrosoacetylacetone</t>
  </si>
  <si>
    <t>129-13</t>
  </si>
  <si>
    <t>129-12.8</t>
  </si>
  <si>
    <t>129-12.7</t>
  </si>
  <si>
    <t>165-13.5</t>
  </si>
  <si>
    <t>165-13.6</t>
  </si>
  <si>
    <t>513-86-0</t>
  </si>
  <si>
    <t>Acetoin</t>
  </si>
  <si>
    <t>1795-18-2</t>
  </si>
  <si>
    <t>Cyclohexane, tetradecyl-</t>
  </si>
  <si>
    <t>C20H40</t>
  </si>
  <si>
    <t>93-13.5</t>
  </si>
  <si>
    <t>5430-83-1</t>
  </si>
  <si>
    <t>Butanoic acid, 4-oxo-4-(phenylamino)-, methyl ester</t>
  </si>
  <si>
    <t>93-13.6</t>
  </si>
  <si>
    <t>93-13.7</t>
  </si>
  <si>
    <t>93-13.8</t>
  </si>
  <si>
    <t>93-13.4</t>
  </si>
  <si>
    <t>1000191-13-3</t>
  </si>
  <si>
    <t>2-Aminohexa-2,4-dienedinitrile</t>
  </si>
  <si>
    <t>1000318-12-8</t>
  </si>
  <si>
    <t>Azepan-1-yl-acetic acid, methyl ester</t>
  </si>
  <si>
    <t>C9H17NO2</t>
  </si>
  <si>
    <t>Benzeneethanamine, N,.alpha.-dimethyl-N-(phenylmethyl)-, (+)-</t>
  </si>
  <si>
    <t>36598-86-4</t>
  </si>
  <si>
    <t>Phosphoramidic dichloride, methyl-</t>
  </si>
  <si>
    <t>CH4Cl2NOP</t>
  </si>
  <si>
    <t>68-14.2</t>
  </si>
  <si>
    <t>672-45-7</t>
  </si>
  <si>
    <t>2,4(1H,3H)-Pyrimidinedione, 6-(trifluoromethyl)-</t>
  </si>
  <si>
    <t>C5H3F3N2O2</t>
  </si>
  <si>
    <t>68-14.3</t>
  </si>
  <si>
    <t>68-14.4</t>
  </si>
  <si>
    <t>49852-35-9</t>
  </si>
  <si>
    <t>2-Hepten-4-one, 6-methyl-</t>
  </si>
  <si>
    <t>504-02-9</t>
  </si>
  <si>
    <t>1,3-Cyclohexanedione</t>
  </si>
  <si>
    <t>112-14.5</t>
  </si>
  <si>
    <t>429-14.2</t>
  </si>
  <si>
    <t>429-14.3</t>
  </si>
  <si>
    <t>429-14.4</t>
  </si>
  <si>
    <t>429-14.5</t>
  </si>
  <si>
    <t>429-14.1</t>
  </si>
  <si>
    <t>3484-23-9</t>
  </si>
  <si>
    <t>6-Nitro-2-methylindole</t>
  </si>
  <si>
    <t>163-14.4</t>
  </si>
  <si>
    <t>5796-98-5</t>
  </si>
  <si>
    <t>Di-trimethylsilyl peroxide</t>
  </si>
  <si>
    <t>C6H18O2Si2</t>
  </si>
  <si>
    <t>163-14.5</t>
  </si>
  <si>
    <t>163-14.3</t>
  </si>
  <si>
    <t>626-27-7</t>
  </si>
  <si>
    <t>Heptanoic acid, anhydride</t>
  </si>
  <si>
    <t>C14H26O3</t>
  </si>
  <si>
    <t>113-14.9</t>
  </si>
  <si>
    <t>6683-96-1</t>
  </si>
  <si>
    <t>2-Octanone, 1-phenyl-</t>
  </si>
  <si>
    <t>1000358-00-3</t>
  </si>
  <si>
    <t>Succinic acid, phenethyl 2-ethoxyethyl ester</t>
  </si>
  <si>
    <t>C16H22O5</t>
  </si>
  <si>
    <t>1000370-43-3</t>
  </si>
  <si>
    <t>2-Ethylbutyric acid, 4-biphenyl ester</t>
  </si>
  <si>
    <t>C18H20O2</t>
  </si>
  <si>
    <t>170-14.6</t>
  </si>
  <si>
    <t>170-14.5</t>
  </si>
  <si>
    <t>131-14.8</t>
  </si>
  <si>
    <t>2036-13-7</t>
  </si>
  <si>
    <t>1H-Purine-6-carbonitrile</t>
  </si>
  <si>
    <t>C6H3N5</t>
  </si>
  <si>
    <t>131-14.9</t>
  </si>
  <si>
    <t>131-15</t>
  </si>
  <si>
    <t>1000367-08-5</t>
  </si>
  <si>
    <t>1-(1-Butoxypropan-2-yloxy)propan-2-yl 2,2,2-trifluoroacetate</t>
  </si>
  <si>
    <t>C12H21F3O4</t>
  </si>
  <si>
    <t>109-59-1</t>
  </si>
  <si>
    <t>Ethanol, 2-(1-methylethoxy)-</t>
  </si>
  <si>
    <t>.alpha.-damascone</t>
  </si>
  <si>
    <t>686-07-7</t>
  </si>
  <si>
    <t>Carbamodithioic acid, diethyl-, methyl ester</t>
  </si>
  <si>
    <t>C6H13NS2</t>
  </si>
  <si>
    <t>163-15.3</t>
  </si>
  <si>
    <t>179-15.2</t>
  </si>
  <si>
    <t>179-15.3</t>
  </si>
  <si>
    <t>179-15.4</t>
  </si>
  <si>
    <t>179-15.5</t>
  </si>
  <si>
    <t>179-15.1</t>
  </si>
  <si>
    <t>1195-79-5</t>
  </si>
  <si>
    <t>Bicyclo[2.2.1]heptan-2-one, 1,3,3-trimethyl-</t>
  </si>
  <si>
    <t>120-15.3</t>
  </si>
  <si>
    <t>1000189-42-5</t>
  </si>
  <si>
    <t>Naphthalene-2,6-dicarboxylic acid, bis-(4-nonyl-phenyl ester</t>
  </si>
  <si>
    <t>C42H52O4</t>
  </si>
  <si>
    <t>120-15.4</t>
  </si>
  <si>
    <t>120-15.5</t>
  </si>
  <si>
    <t>120-15.6</t>
  </si>
  <si>
    <t>120-15.2</t>
  </si>
  <si>
    <t>4229-91-8</t>
  </si>
  <si>
    <t>Furan, 2-propyl-</t>
  </si>
  <si>
    <t>2836-82-0</t>
  </si>
  <si>
    <t>(2-Fluorophenyl)acetone</t>
  </si>
  <si>
    <t>C9H9FO</t>
  </si>
  <si>
    <t>27153-17-9</t>
  </si>
  <si>
    <t>3-Methoxyformanilide</t>
  </si>
  <si>
    <t>27249-80-5</t>
  </si>
  <si>
    <t>2-Furancarbodithioic acid, propyl ester</t>
  </si>
  <si>
    <t>C8H10OS2</t>
  </si>
  <si>
    <t>29107-37-7</t>
  </si>
  <si>
    <t>3-Methyl-2-(O-methylbenzyl)butanenitrile</t>
  </si>
  <si>
    <t>C13H17N</t>
  </si>
  <si>
    <t>137-15.7</t>
  </si>
  <si>
    <t>69078-76-8</t>
  </si>
  <si>
    <t>Disulfide, methyl (methylthio)phenylmethyl</t>
  </si>
  <si>
    <t>C9H12S3</t>
  </si>
  <si>
    <t>137-15.8</t>
  </si>
  <si>
    <t>137-15.9</t>
  </si>
  <si>
    <t>137-16</t>
  </si>
  <si>
    <t>137-15.6</t>
  </si>
  <si>
    <t>148-15.8</t>
  </si>
  <si>
    <t>492-38-6</t>
  </si>
  <si>
    <t>Atropic acid</t>
  </si>
  <si>
    <t>C9H8O2</t>
  </si>
  <si>
    <t>148-15.9</t>
  </si>
  <si>
    <t>148-16</t>
  </si>
  <si>
    <t>148-16.1</t>
  </si>
  <si>
    <t>148-15.7</t>
  </si>
  <si>
    <t>63467-20-9</t>
  </si>
  <si>
    <t>5-(2,5-Dimethoxyphenyl)-5-oxopentanoic acid</t>
  </si>
  <si>
    <t>93-16.2</t>
  </si>
  <si>
    <t>506-96-7</t>
  </si>
  <si>
    <t>Acetyl bromide</t>
  </si>
  <si>
    <t>C2H3BrO</t>
  </si>
  <si>
    <t>123-16.2</t>
  </si>
  <si>
    <t>150-75-4</t>
  </si>
  <si>
    <t>Phenol, 4-(methylamino)-</t>
  </si>
  <si>
    <t>C7H9NO</t>
  </si>
  <si>
    <t>123-16.3</t>
  </si>
  <si>
    <t>1000364-48-2</t>
  </si>
  <si>
    <t>4-Fluoro-3-nitrobenzyl alcohol, acetate</t>
  </si>
  <si>
    <t>121-16.2</t>
  </si>
  <si>
    <t>121-16.3</t>
  </si>
  <si>
    <t>121-16.4</t>
  </si>
  <si>
    <t>121-16.5</t>
  </si>
  <si>
    <t>10210-64-7</t>
  </si>
  <si>
    <t>Beryllium, bis(2,4-pentanedionato-O,O')-, (T-4)-</t>
  </si>
  <si>
    <t>C10H14BeO4</t>
  </si>
  <si>
    <t>165-16.6</t>
  </si>
  <si>
    <t>17988-50-0</t>
  </si>
  <si>
    <t>Silane, (4-ethylphenyl)trimethyl-</t>
  </si>
  <si>
    <t>C11H18Si</t>
  </si>
  <si>
    <t>1000298-80-3</t>
  </si>
  <si>
    <t>Bromoacetylene</t>
  </si>
  <si>
    <t>C2HBr</t>
  </si>
  <si>
    <t>81-16.5</t>
  </si>
  <si>
    <t>127-51-5</t>
  </si>
  <si>
    <t>.alpha. Isomethyl ionone</t>
  </si>
  <si>
    <t>1000299-05-3</t>
  </si>
  <si>
    <t>4-Fluorobenzoic acid, 2-methylphenyl ester</t>
  </si>
  <si>
    <t>1066-53-1</t>
  </si>
  <si>
    <t>Phosphonic acid, methyl-, monomethyl ester</t>
  </si>
  <si>
    <t>C2H7O3P</t>
  </si>
  <si>
    <t>100056-76-6</t>
  </si>
  <si>
    <t>2-Cyclohexen-1-one, 5,5-dimethyl-3-propenyl-</t>
  </si>
  <si>
    <t>1000331-18-3</t>
  </si>
  <si>
    <t>1-Naphthoic acid, 4-chloro-2-methylphenyl ester</t>
  </si>
  <si>
    <t>C18H13ClO2</t>
  </si>
  <si>
    <t>1000188-97-9</t>
  </si>
  <si>
    <t>2-t-Butyl-1-methyl-3-phenyl-imidazolidin-4-one</t>
  </si>
  <si>
    <t>C14H20N2O</t>
  </si>
  <si>
    <t>1000323-92-3</t>
  </si>
  <si>
    <t>Terephthalic acid, propyl tridec-2-yn-1-yl ester</t>
  </si>
  <si>
    <t>146-17.1</t>
  </si>
  <si>
    <t>320741-50-2</t>
  </si>
  <si>
    <t>Acetic acid, 2-(1,3-dihydro-5-methyl-2-oxo-3-indolyl-3,2'-spiro-1,3-dioxane)-, methyl ester</t>
  </si>
  <si>
    <t>C15H17NO5</t>
  </si>
  <si>
    <t>146-17.2</t>
  </si>
  <si>
    <t>146-17</t>
  </si>
  <si>
    <t>146-17.3</t>
  </si>
  <si>
    <t>146-16.9</t>
  </si>
  <si>
    <t>122-17.3</t>
  </si>
  <si>
    <t>122-17.4</t>
  </si>
  <si>
    <t>122-17.5</t>
  </si>
  <si>
    <t>122-17.6</t>
  </si>
  <si>
    <t>122-17.2</t>
  </si>
  <si>
    <t>164-17.3</t>
  </si>
  <si>
    <t>164-17.4</t>
  </si>
  <si>
    <t>164-17.5</t>
  </si>
  <si>
    <t>164-17.2</t>
  </si>
  <si>
    <t>113-17.4</t>
  </si>
  <si>
    <t>461-89-2</t>
  </si>
  <si>
    <t>1,2,4-Triazine-3,5(2H,4H)-dione</t>
  </si>
  <si>
    <t>113-17.3</t>
  </si>
  <si>
    <t>113-17.2</t>
  </si>
  <si>
    <t>59602-17-4</t>
  </si>
  <si>
    <t>1,2-Ethanediol, 1,2-dichloro-, diacetate</t>
  </si>
  <si>
    <t>C6H8Cl2O4</t>
  </si>
  <si>
    <t>1000375-32-4</t>
  </si>
  <si>
    <t>Benzoic acid, 3-(2-methylpropyl)oxy-, methyl ester</t>
  </si>
  <si>
    <t>1000363-03-0</t>
  </si>
  <si>
    <t>Silane, diethylbutoxypentyloxy-</t>
  </si>
  <si>
    <t>85-18</t>
  </si>
  <si>
    <t>85-18.1</t>
  </si>
  <si>
    <t>72437-56-0</t>
  </si>
  <si>
    <t>Disulfide, isopentyl methyl</t>
  </si>
  <si>
    <t>C6H14S2</t>
  </si>
  <si>
    <t>4532-33-6</t>
  </si>
  <si>
    <t>Murrayafolin a</t>
  </si>
  <si>
    <t>114-18</t>
  </si>
  <si>
    <t>104017-39-2</t>
  </si>
  <si>
    <t>1,2-Bis-(2-diisopropylaminoethyl) ethane</t>
  </si>
  <si>
    <t>C14H32N2</t>
  </si>
  <si>
    <t>114-18.1</t>
  </si>
  <si>
    <t>114-17.9</t>
  </si>
  <si>
    <t>114-18.2</t>
  </si>
  <si>
    <t>114-17.8</t>
  </si>
  <si>
    <t>26138-64-7</t>
  </si>
  <si>
    <t>2(1H)-Quinolinone, 3-acetyl-4-hydroxy-</t>
  </si>
  <si>
    <t>5977-87-7</t>
  </si>
  <si>
    <t>Methyl dithio-4-methylbenzoate</t>
  </si>
  <si>
    <t>C9H10S2</t>
  </si>
  <si>
    <t>339157-52-7</t>
  </si>
  <si>
    <t>2,5-Bis(1-naphthamido)terephthalic acid</t>
  </si>
  <si>
    <t>C30H20N2O6</t>
  </si>
  <si>
    <t>152-18.3</t>
  </si>
  <si>
    <t>109175-45-3</t>
  </si>
  <si>
    <t>(2S,4aS,5S,6R,8aR)-5-Methyl-2-propyldecahydroquinolin-6-ol</t>
  </si>
  <si>
    <t>152-18.4</t>
  </si>
  <si>
    <t>152-18.2</t>
  </si>
  <si>
    <t>152-18.5</t>
  </si>
  <si>
    <t>152-18.1</t>
  </si>
  <si>
    <t>132-18.4</t>
  </si>
  <si>
    <t>60308-65-8</t>
  </si>
  <si>
    <t>Benzimidazole, 2-dimethylaminomethylenamino-</t>
  </si>
  <si>
    <t>C10H12N4</t>
  </si>
  <si>
    <t>132-18.5</t>
  </si>
  <si>
    <t>132-18.3</t>
  </si>
  <si>
    <t>132-18.6</t>
  </si>
  <si>
    <t>132-18.2</t>
  </si>
  <si>
    <t>1000325-82-0</t>
  </si>
  <si>
    <t>Succinic acid, cyclohexylmethyl propyl ester</t>
  </si>
  <si>
    <t>C14H24O4</t>
  </si>
  <si>
    <t>201-18.8</t>
  </si>
  <si>
    <t>148-79-8</t>
  </si>
  <si>
    <t>Thiabendazole</t>
  </si>
  <si>
    <t>C10H7N3S</t>
  </si>
  <si>
    <t>201-18.9</t>
  </si>
  <si>
    <t>201-19</t>
  </si>
  <si>
    <t>201-19.1</t>
  </si>
  <si>
    <t>201-18.7</t>
  </si>
  <si>
    <t>207-19.1</t>
  </si>
  <si>
    <t>105895-14-5</t>
  </si>
  <si>
    <t>Benzene, 1-[[4-(pentyloxy)phenyl]ethynyl]-4-propyl-</t>
  </si>
  <si>
    <t>C22H26O</t>
  </si>
  <si>
    <t>207-19</t>
  </si>
  <si>
    <t>207-18.9</t>
  </si>
  <si>
    <t>62106-03-0</t>
  </si>
  <si>
    <t>.beta.-Carbolin-1-one, 7-fluoro-2,3,4-trihydro-6-methoxy-</t>
  </si>
  <si>
    <t>C12H11FN2O2</t>
  </si>
  <si>
    <t>133-19.3</t>
  </si>
  <si>
    <t>6231-60-3</t>
  </si>
  <si>
    <t>Disiloxane, ethylpentamethyl-</t>
  </si>
  <si>
    <t>C7H20OSi2</t>
  </si>
  <si>
    <t>133-19.4</t>
  </si>
  <si>
    <t>133-19.5</t>
  </si>
  <si>
    <t>133-19.6</t>
  </si>
  <si>
    <t>133-19.2</t>
  </si>
  <si>
    <t>1000373-89-5</t>
  </si>
  <si>
    <t>Methyl pentyl phthalate</t>
  </si>
  <si>
    <t>C14H18O4</t>
  </si>
  <si>
    <t>1000298-44-9</t>
  </si>
  <si>
    <t>3,5,5-Trimethyl-1-hexyl methylphosphonofluoridate</t>
  </si>
  <si>
    <t>C10H22FO2P</t>
  </si>
  <si>
    <t>21078-95-5</t>
  </si>
  <si>
    <t>1-Phenyl-1-decanol</t>
  </si>
  <si>
    <t>107-19.8</t>
  </si>
  <si>
    <t>181-19.7</t>
  </si>
  <si>
    <t>519-40-4</t>
  </si>
  <si>
    <t>Aspidinol</t>
  </si>
  <si>
    <t>181-19.8</t>
  </si>
  <si>
    <t>181-19.6</t>
  </si>
  <si>
    <t>181-19.5</t>
  </si>
  <si>
    <t>203-64-5</t>
  </si>
  <si>
    <t>4H-Cyclopenta[def]phenanthrene</t>
  </si>
  <si>
    <t>C15H10</t>
  </si>
  <si>
    <t>342013-25-6</t>
  </si>
  <si>
    <t>4-(4-Methyl-piperidin-1-yl)-phenylamine</t>
  </si>
  <si>
    <t>C12H18N2</t>
  </si>
  <si>
    <t>195-19.7</t>
  </si>
  <si>
    <t>1000357-53-7</t>
  </si>
  <si>
    <t>Succinic acid, 2-methylphenyl 3-fluorophenyl ester</t>
  </si>
  <si>
    <t>C17H15FO4</t>
  </si>
  <si>
    <t>195-19.8</t>
  </si>
  <si>
    <t>195-19.9</t>
  </si>
  <si>
    <t>195-20</t>
  </si>
  <si>
    <t>195-19.6</t>
  </si>
  <si>
    <t>1000331-96-6</t>
  </si>
  <si>
    <t>5,7-Dimethyl[1,2,4]triazolo[1,5-a]pyrimidine-2-carboxylic acid tbdms</t>
  </si>
  <si>
    <t>C14H22N4O2Si</t>
  </si>
  <si>
    <t>1000132-08-5</t>
  </si>
  <si>
    <t>1-Isovaleryl-6-methyl-1,2,3,4-tetrahydroquinoline</t>
  </si>
  <si>
    <t>1832-68-4</t>
  </si>
  <si>
    <t>Phosphonic acid, methyl-, dioctyl ester</t>
  </si>
  <si>
    <t>171-20.2</t>
  </si>
  <si>
    <t>1000-70-0</t>
  </si>
  <si>
    <t>Silanamine, N,N'-methanetetraylbis[1,1,1-trimethyl-</t>
  </si>
  <si>
    <t>C7H18N2Si2</t>
  </si>
  <si>
    <t>171-20.3</t>
  </si>
  <si>
    <t>171-20.1</t>
  </si>
  <si>
    <t>171-20.4</t>
  </si>
  <si>
    <t>171-20</t>
  </si>
  <si>
    <t>203-20.3</t>
  </si>
  <si>
    <t>1591-30-6</t>
  </si>
  <si>
    <t>Dicarbonitrile-biphenyl             P883</t>
  </si>
  <si>
    <t>C14H8N2</t>
  </si>
  <si>
    <t>203-20.4</t>
  </si>
  <si>
    <t>203-20.2</t>
  </si>
  <si>
    <t>203-20.5</t>
  </si>
  <si>
    <t>203-20.1</t>
  </si>
  <si>
    <t>92-81-9</t>
  </si>
  <si>
    <t>Acridine, 9,10-dihydro-</t>
  </si>
  <si>
    <t>92-83-1</t>
  </si>
  <si>
    <t>9H-Xanthene</t>
  </si>
  <si>
    <t>178-20.5</t>
  </si>
  <si>
    <t>339165-60-5</t>
  </si>
  <si>
    <t>N-(2-Cyano-4,5,6,7-tetrahydrobenzo[b]thiophen-3-yl)acetamide</t>
  </si>
  <si>
    <t>178-20.6</t>
  </si>
  <si>
    <t>178-20.7</t>
  </si>
  <si>
    <t>235-20.5</t>
  </si>
  <si>
    <t>1000323-04-1</t>
  </si>
  <si>
    <t>Butylphosphonic acid, cyclohexylmethyl undecyl ester</t>
  </si>
  <si>
    <t>C22H45O3P</t>
  </si>
  <si>
    <t>235-20.6</t>
  </si>
  <si>
    <t>235-20.7</t>
  </si>
  <si>
    <t>235-20.8</t>
  </si>
  <si>
    <t>235-20.4</t>
  </si>
  <si>
    <t>1206-37-7</t>
  </si>
  <si>
    <t>Benzoic acid, p-(dimethylsulfamoyl)-</t>
  </si>
  <si>
    <t>C9H11NO4S</t>
  </si>
  <si>
    <t>149-20.7</t>
  </si>
  <si>
    <t>7681-99-4</t>
  </si>
  <si>
    <t>[1,2,4]Triazolo[1,5-a]pyrimidine, 5,7-dimethyl-</t>
  </si>
  <si>
    <t>C7H8N4</t>
  </si>
  <si>
    <t>149-20.8</t>
  </si>
  <si>
    <t>149-20.6</t>
  </si>
  <si>
    <t>149-20.5</t>
  </si>
  <si>
    <t>74585-98-1</t>
  </si>
  <si>
    <t>4-Thiocarbamylquinoline</t>
  </si>
  <si>
    <t>C10H8N2S</t>
  </si>
  <si>
    <t>1000374-31-8</t>
  </si>
  <si>
    <t>Adenine, N,N'-diacetyl-</t>
  </si>
  <si>
    <t>C9H9N5O2</t>
  </si>
  <si>
    <t>219-21.1</t>
  </si>
  <si>
    <t>1000302-53-9</t>
  </si>
  <si>
    <t>1H-Pyrazole, 3-amino-4-bromo-5-methyl-</t>
  </si>
  <si>
    <t>C4H6BrN3</t>
  </si>
  <si>
    <t>219-21.2</t>
  </si>
  <si>
    <t>219-21</t>
  </si>
  <si>
    <t>219-21.3</t>
  </si>
  <si>
    <t>219-20.9</t>
  </si>
  <si>
    <t>137-21.3</t>
  </si>
  <si>
    <t>3336-99-0</t>
  </si>
  <si>
    <t>2-Amino-2,4,6-cycloheptatriene-1-thione</t>
  </si>
  <si>
    <t>137-21.4</t>
  </si>
  <si>
    <t>137-21.2</t>
  </si>
  <si>
    <t>137-21.5</t>
  </si>
  <si>
    <t>137-21.1</t>
  </si>
  <si>
    <t>191-21.3</t>
  </si>
  <si>
    <t>77822-40-3</t>
  </si>
  <si>
    <t>6-Methyl-6-(5-methyl-furan-2-yl)-hept-3-en-2-one</t>
  </si>
  <si>
    <t>191-21.4</t>
  </si>
  <si>
    <t>191-21.2</t>
  </si>
  <si>
    <t>191-21.5</t>
  </si>
  <si>
    <t>191-21.1</t>
  </si>
  <si>
    <t>190-21.4</t>
  </si>
  <si>
    <t>116174-85-7</t>
  </si>
  <si>
    <t>3-Isoquinolinecarboxylic acid, 1-[(2,2-dimethyl-1-oxopropoxy)phenylmethyl]-1,2,3,4-tetrahydro-, methyl ester</t>
  </si>
  <si>
    <t>C23H27NO4</t>
  </si>
  <si>
    <t>190-21.5</t>
  </si>
  <si>
    <t>190-21.3</t>
  </si>
  <si>
    <t>190-21.6</t>
  </si>
  <si>
    <t>190-21.2</t>
  </si>
  <si>
    <t>115083-04-0</t>
  </si>
  <si>
    <t>Imidazolidine-2,4,5-trione, 1,3-diacetyl-</t>
  </si>
  <si>
    <t>C7H6N2O5</t>
  </si>
  <si>
    <t>140-21.5</t>
  </si>
  <si>
    <t>140-21.6</t>
  </si>
  <si>
    <t>140-21.7</t>
  </si>
  <si>
    <t>1000153-76-1</t>
  </si>
  <si>
    <t>Thioallophanic acid, N-(p-toluoyl)-, S-propyl ester</t>
  </si>
  <si>
    <t>C13H16N2O3S</t>
  </si>
  <si>
    <t>206-21.8</t>
  </si>
  <si>
    <t>1000214-31-7</t>
  </si>
  <si>
    <t>8-Amino-5-fluoro-6-methoxy-2-methylquinoline</t>
  </si>
  <si>
    <t>C11H11FN2O</t>
  </si>
  <si>
    <t>206-21.9</t>
  </si>
  <si>
    <t>206-22</t>
  </si>
  <si>
    <t>206-22.1</t>
  </si>
  <si>
    <t>206-21.7</t>
  </si>
  <si>
    <t>113-22.1</t>
  </si>
  <si>
    <t>113-22.2</t>
  </si>
  <si>
    <t>113-22</t>
  </si>
  <si>
    <t>113-22.3</t>
  </si>
  <si>
    <t>22131-35-7</t>
  </si>
  <si>
    <t>Butalamine</t>
  </si>
  <si>
    <t>C18H28N4O</t>
  </si>
  <si>
    <t>126-22.3</t>
  </si>
  <si>
    <t>126-22.4</t>
  </si>
  <si>
    <t>126-22.5</t>
  </si>
  <si>
    <t>126-22.6</t>
  </si>
  <si>
    <t>126-22.2</t>
  </si>
  <si>
    <t>180-22.4</t>
  </si>
  <si>
    <t>180-22.5</t>
  </si>
  <si>
    <t>180-22.3</t>
  </si>
  <si>
    <t>180-22.6</t>
  </si>
  <si>
    <t>180-22.2</t>
  </si>
  <si>
    <t>615-16-7</t>
  </si>
  <si>
    <t>2H-Benzimidazol-2-one, 1,3-dihydro-</t>
  </si>
  <si>
    <t>173-22.6</t>
  </si>
  <si>
    <t>2129-89-7</t>
  </si>
  <si>
    <t>Phosphine oxide, diphenylmethyl-</t>
  </si>
  <si>
    <t>C13H13OP</t>
  </si>
  <si>
    <t>173-22.7</t>
  </si>
  <si>
    <t>173-22.5</t>
  </si>
  <si>
    <t>173-22.8</t>
  </si>
  <si>
    <t>173-22.4</t>
  </si>
  <si>
    <t>18528-55-7</t>
  </si>
  <si>
    <t>1-Acetylnaphthalen-8-ol</t>
  </si>
  <si>
    <t>171-22.8</t>
  </si>
  <si>
    <t>171-22.9</t>
  </si>
  <si>
    <t>114-22.7</t>
  </si>
  <si>
    <t>1000327-80-0</t>
  </si>
  <si>
    <t>2-Aminocaprylic acid, n-butoxycarbonyl-, ethyl ester</t>
  </si>
  <si>
    <t>114-22.8</t>
  </si>
  <si>
    <t>114-22.9</t>
  </si>
  <si>
    <t>114-23</t>
  </si>
  <si>
    <t>114-22.6</t>
  </si>
  <si>
    <t>150-22.9</t>
  </si>
  <si>
    <t>1000357-09-5</t>
  </si>
  <si>
    <t>Phthalic acid, butyl 2-tert-butyl-6-methylphenyl ester</t>
  </si>
  <si>
    <t>C23H28O4</t>
  </si>
  <si>
    <t>150-23</t>
  </si>
  <si>
    <t>150-23.1</t>
  </si>
  <si>
    <t>150-23.2</t>
  </si>
  <si>
    <t>150-22.8</t>
  </si>
  <si>
    <t>127-23.8</t>
  </si>
  <si>
    <t>20195-08-8</t>
  </si>
  <si>
    <t>Phosphoric acid, diethyl pentyl ester</t>
  </si>
  <si>
    <t>127-23.9</t>
  </si>
  <si>
    <t>127-23.7</t>
  </si>
  <si>
    <t>127-23.6</t>
  </si>
  <si>
    <t>1560-92-5</t>
  </si>
  <si>
    <t>Hexadecane, 2-methyl-</t>
  </si>
  <si>
    <t>138-24.2</t>
  </si>
  <si>
    <t>1000374-08-1</t>
  </si>
  <si>
    <t>5-Ethyl-4-octanone</t>
  </si>
  <si>
    <t>138-24.3</t>
  </si>
  <si>
    <t>138-24.1</t>
  </si>
  <si>
    <t>138-24.4</t>
  </si>
  <si>
    <t>138-24</t>
  </si>
  <si>
    <t>146-24.2</t>
  </si>
  <si>
    <t>166538-08-5</t>
  </si>
  <si>
    <t>Glyoxylamide, N-(2'-benzoylphenyl)-</t>
  </si>
  <si>
    <t>C16H13NO3</t>
  </si>
  <si>
    <t>146-24.3</t>
  </si>
  <si>
    <t>146-24.1</t>
  </si>
  <si>
    <t>146-24.4</t>
  </si>
  <si>
    <t>146-24</t>
  </si>
  <si>
    <t>5323-57-9</t>
  </si>
  <si>
    <t>2,4-Quinolinedicarboxylic acid</t>
  </si>
  <si>
    <t>C11H7NO4</t>
  </si>
  <si>
    <t>128-24.3</t>
  </si>
  <si>
    <t>128-24.2</t>
  </si>
  <si>
    <t>189-24.6</t>
  </si>
  <si>
    <t>59212-75-8</t>
  </si>
  <si>
    <t>2,2'-Isopropylidenebis(5-methylfuran)</t>
  </si>
  <si>
    <t>189-24.7</t>
  </si>
  <si>
    <t>189-24.5</t>
  </si>
  <si>
    <t>189-24.8</t>
  </si>
  <si>
    <t>189-24.4</t>
  </si>
  <si>
    <t>10410-29-4</t>
  </si>
  <si>
    <t>6-Methoxy-3-methyl-2-benzofurancarboxylic acid</t>
  </si>
  <si>
    <t>206-24.7</t>
  </si>
  <si>
    <t>206-24.8</t>
  </si>
  <si>
    <t>206-24.9</t>
  </si>
  <si>
    <t>52184-13-1</t>
  </si>
  <si>
    <t>Phenol, 2-(1,1-dimethylethyl)-4-(1-methylpropyl)-</t>
  </si>
  <si>
    <t>207-25.1</t>
  </si>
  <si>
    <t>41261-35-2</t>
  </si>
  <si>
    <t>Methyl (7-hydroxy-1H-benzimidazol-2-yl)carbamate</t>
  </si>
  <si>
    <t>207-25</t>
  </si>
  <si>
    <t>207-24.9</t>
  </si>
  <si>
    <t>1000363-03-5</t>
  </si>
  <si>
    <t>Silane, diethyloctyloxypentyloxy-</t>
  </si>
  <si>
    <t>C17H38O2Si</t>
  </si>
  <si>
    <t>188-25.2</t>
  </si>
  <si>
    <t>188-25.3</t>
  </si>
  <si>
    <t>188-25.1</t>
  </si>
  <si>
    <t>188-25.4</t>
  </si>
  <si>
    <t>188-25</t>
  </si>
  <si>
    <t>191-25.4</t>
  </si>
  <si>
    <t>1000139-19-3</t>
  </si>
  <si>
    <t>N,O-Bis(pentafluoropropionyl)-L-threonine isopropyl ester</t>
  </si>
  <si>
    <t>C13H13F10NO5</t>
  </si>
  <si>
    <t>191-25.3</t>
  </si>
  <si>
    <t>191-25.2</t>
  </si>
  <si>
    <t>241-25.4</t>
  </si>
  <si>
    <t>5384-21-4</t>
  </si>
  <si>
    <t>Phenol, 4,4'-methylenebis[2,6-dimethyl-</t>
  </si>
  <si>
    <t>C17H20O2</t>
  </si>
  <si>
    <t>241-25.5</t>
  </si>
  <si>
    <t>241-25.6</t>
  </si>
  <si>
    <t>241-25.7</t>
  </si>
  <si>
    <t>241-25.3</t>
  </si>
  <si>
    <t>1000339-10-9</t>
  </si>
  <si>
    <t>Benzamide, 2-methoxy-N-(2-ethylphenyl)-</t>
  </si>
  <si>
    <t>135-25.3</t>
  </si>
  <si>
    <t>21271-84-1</t>
  </si>
  <si>
    <t>6-Amino-8-[p-chloroanilino]-3-[p-chlorophenyl]pyrido[2,3-b]pyrazine</t>
  </si>
  <si>
    <t>C19H13Cl2N5</t>
  </si>
  <si>
    <t>211-25.8</t>
  </si>
  <si>
    <t>211-25.9</t>
  </si>
  <si>
    <t>165-26</t>
  </si>
  <si>
    <t>18607-90-4</t>
  </si>
  <si>
    <t>2-Hydroxy-4,5-methylenedioxypropiophenone</t>
  </si>
  <si>
    <t>165-26.1</t>
  </si>
  <si>
    <t>165-25.9</t>
  </si>
  <si>
    <t>165-26.2</t>
  </si>
  <si>
    <t>165-25.8</t>
  </si>
  <si>
    <t>207-26.1</t>
  </si>
  <si>
    <t>207-26</t>
  </si>
  <si>
    <t>173-26.2</t>
  </si>
  <si>
    <t>1846-91-9</t>
  </si>
  <si>
    <t>2H-Benzopyrane-3-carbohydrazide, 2-oxo-</t>
  </si>
  <si>
    <t>173-26.3</t>
  </si>
  <si>
    <t>173-26.4</t>
  </si>
  <si>
    <t>2463-84-5</t>
  </si>
  <si>
    <t>Dicapthon</t>
  </si>
  <si>
    <t>C8H9ClNO5PS</t>
  </si>
  <si>
    <t>262-26.5</t>
  </si>
  <si>
    <t>199-26.3</t>
  </si>
  <si>
    <t>1000112-07-8</t>
  </si>
  <si>
    <t>2,2,2,4,4-Pentafluoro-1,3-dimethyl-4-(4-morpholinylamino)-1,3,2.lambda.5,4.lambda.5-diazadiphosphetidine-hydrogen fluoride adduct</t>
  </si>
  <si>
    <t>C6H15F5N4OP2</t>
  </si>
  <si>
    <t>199-26.2</t>
  </si>
  <si>
    <t>199-26.1</t>
  </si>
  <si>
    <t>343-27.2</t>
  </si>
  <si>
    <t>119-27</t>
  </si>
  <si>
    <t>119-27.1</t>
  </si>
  <si>
    <t>119-26.9</t>
  </si>
  <si>
    <t>119-27.2</t>
  </si>
  <si>
    <t>119-26.8</t>
  </si>
  <si>
    <t>62458-20-2</t>
  </si>
  <si>
    <t>1,3-Dioxolan-2-one, 4,5-bis(methylene)-</t>
  </si>
  <si>
    <t>256-27.1</t>
  </si>
  <si>
    <t>439-14-5</t>
  </si>
  <si>
    <t>Diazepam</t>
  </si>
  <si>
    <t>C16H13ClN2O</t>
  </si>
  <si>
    <t>256-27.2</t>
  </si>
  <si>
    <t>256-27</t>
  </si>
  <si>
    <t>256-27.3</t>
  </si>
  <si>
    <t>256-26.9</t>
  </si>
  <si>
    <t>151-27.4</t>
  </si>
  <si>
    <t>1000375-37-2</t>
  </si>
  <si>
    <t>Benzoic acid, 2-(methylthio)-, 3-methylbutyl ester</t>
  </si>
  <si>
    <t>C13H18O2S</t>
  </si>
  <si>
    <t>151-27.5</t>
  </si>
  <si>
    <t>151-27.6</t>
  </si>
  <si>
    <t>151-27.7</t>
  </si>
  <si>
    <t>151-27.3</t>
  </si>
  <si>
    <t>178-27.8</t>
  </si>
  <si>
    <t>1000323-45-4</t>
  </si>
  <si>
    <t>Glycine, N-ethyl-N-isobutoxycarbonyl-, heptyl ester</t>
  </si>
  <si>
    <t>178-27.9</t>
  </si>
  <si>
    <t>178-27.7</t>
  </si>
  <si>
    <t>178-28</t>
  </si>
  <si>
    <t>178-27.6</t>
  </si>
  <si>
    <t>190-28.1</t>
  </si>
  <si>
    <t>1000350-39-5</t>
  </si>
  <si>
    <t>Carbamic acid, (6-acetyl-1,3-benzodioxol-5-yl)-, methyl ester</t>
  </si>
  <si>
    <t>C11H11NO5</t>
  </si>
  <si>
    <t>190-28.2</t>
  </si>
  <si>
    <t>190-28</t>
  </si>
  <si>
    <t>190-28.3</t>
  </si>
  <si>
    <t>190-27.9</t>
  </si>
  <si>
    <t>254-28.2</t>
  </si>
  <si>
    <t>156572-16-6</t>
  </si>
  <si>
    <t>n-Heptafluorobutyryl-methamphetamine</t>
  </si>
  <si>
    <t>C14H14F7NO</t>
  </si>
  <si>
    <t>254-28.3</t>
  </si>
  <si>
    <t>254-28.1</t>
  </si>
  <si>
    <t>254-28.4</t>
  </si>
  <si>
    <t>254-28</t>
  </si>
  <si>
    <t>191-28.4</t>
  </si>
  <si>
    <t>1529-40-4</t>
  </si>
  <si>
    <t>9H-Fluorene-9-carbonitrile</t>
  </si>
  <si>
    <t>C14H9N</t>
  </si>
  <si>
    <t>191-28.5</t>
  </si>
  <si>
    <t>191-28.6</t>
  </si>
  <si>
    <t>34954-20-6</t>
  </si>
  <si>
    <t>2-Oxo-3,4,6-triphenyl-1,2,3,4-tetrahydropyrimidine</t>
  </si>
  <si>
    <t>C22H18N2O</t>
  </si>
  <si>
    <t>248-28.8</t>
  </si>
  <si>
    <t>327-28.6</t>
  </si>
  <si>
    <t>95947-20-9</t>
  </si>
  <si>
    <t>1H-Isoindole-1,3(2H)-dione, 2-[[4-bromo-3-[(benzenesulfonyl)oxy]phenyl]methoxy]-</t>
  </si>
  <si>
    <t>C21H14BrNO6S</t>
  </si>
  <si>
    <t>327-28.7</t>
  </si>
  <si>
    <t>327-28.5</t>
  </si>
  <si>
    <t>327-28.8</t>
  </si>
  <si>
    <t>327-28.4</t>
  </si>
  <si>
    <t>281-28.6</t>
  </si>
  <si>
    <t>53034-38-1</t>
  </si>
  <si>
    <t>2-(14-Carboxytetradecyl)-2-ethyl-4,4-dimethyl-1,3-oxazolidine-N-oxyl</t>
  </si>
  <si>
    <t>C22H42NO4</t>
  </si>
  <si>
    <t>281-28.7</t>
  </si>
  <si>
    <t>281-28.8</t>
  </si>
  <si>
    <t>281-28.9</t>
  </si>
  <si>
    <t>281-28.5</t>
  </si>
  <si>
    <t>254-28.9</t>
  </si>
  <si>
    <t>64666-23-5</t>
  </si>
  <si>
    <t>2-Propenoic acid, 2-cyano-3-[4-[3-(1-methylpropoxy)-3-oxo-1-propenyl]phenyl]-, ethyl ester, [S-(E,E)]-</t>
  </si>
  <si>
    <t>254-29</t>
  </si>
  <si>
    <t>254-29.1</t>
  </si>
  <si>
    <t>254-29.2</t>
  </si>
  <si>
    <t>254-28.8</t>
  </si>
  <si>
    <t>1000323-74-2</t>
  </si>
  <si>
    <t>Terephthalic acid, di(4-octyl) ester</t>
  </si>
  <si>
    <t>266-29.4</t>
  </si>
  <si>
    <t>52258-06-7</t>
  </si>
  <si>
    <t>2,2'-Biphenylylenephosphoric acid chloride</t>
  </si>
  <si>
    <t>C12H8ClO3P</t>
  </si>
  <si>
    <t>266-29.5</t>
  </si>
  <si>
    <t>266-29.3</t>
  </si>
  <si>
    <t>266-29.6</t>
  </si>
  <si>
    <t>266-29.2</t>
  </si>
  <si>
    <t>327-29.4</t>
  </si>
  <si>
    <t>1000363-22-1</t>
  </si>
  <si>
    <t>Silane, diethylbutoxy(pentafluorobenzyloxy)-</t>
  </si>
  <si>
    <t>C15H21F5O2Si</t>
  </si>
  <si>
    <t>327-29.5</t>
  </si>
  <si>
    <t>327-29.6</t>
  </si>
  <si>
    <t>327-29.7</t>
  </si>
  <si>
    <t>327-29.3</t>
  </si>
  <si>
    <t>1000159-88-9</t>
  </si>
  <si>
    <t>Trideca-1,3,7,11-tetraene-1,1-dicarbonitrile, 4,8,12-trimethyl-, (E,E)-</t>
  </si>
  <si>
    <t>C18H24N2</t>
  </si>
  <si>
    <t>250-29.9</t>
  </si>
  <si>
    <t>Fenetylline                        P1625</t>
  </si>
  <si>
    <t>C18H23N5O2</t>
  </si>
  <si>
    <t>250-30</t>
  </si>
  <si>
    <t>250-29.8</t>
  </si>
  <si>
    <t>250-30.1</t>
  </si>
  <si>
    <t>250-29.7</t>
  </si>
  <si>
    <t>91-4.1</t>
  </si>
  <si>
    <t>1000216-09-2</t>
  </si>
  <si>
    <t>2-[4-methyl-6-(2,6,6-trimethylcyclohex-1-enyl)hexa-1,3,5-trienyl]cyclohex-1-en-1-carboxaldehyde</t>
  </si>
  <si>
    <t>C23H32O</t>
  </si>
  <si>
    <t>91-4.2</t>
  </si>
  <si>
    <t>91-4.3</t>
  </si>
  <si>
    <t>91-4.4</t>
  </si>
  <si>
    <t>91-4</t>
  </si>
  <si>
    <t>560-54-3</t>
  </si>
  <si>
    <t>Card-20(22)-enolide, 3,5,14,19-tetrahydroxy-, (3.beta.,5.beta.)-</t>
  </si>
  <si>
    <t>C23H34O6</t>
  </si>
  <si>
    <t>59-4.2</t>
  </si>
  <si>
    <t>5842-00-2</t>
  </si>
  <si>
    <t>2-(Butylamino)ethanethiol</t>
  </si>
  <si>
    <t>C6H15NS</t>
  </si>
  <si>
    <t>86-4.6</t>
  </si>
  <si>
    <t>86-4.7</t>
  </si>
  <si>
    <t>5292-45-5</t>
  </si>
  <si>
    <t>1,4-Benzenedicarboxylic acid, 2-nitro-, dimethyl ester</t>
  </si>
  <si>
    <t>C10H9NO6</t>
  </si>
  <si>
    <t>126615-74-5</t>
  </si>
  <si>
    <t>9,10-Methanoanthracen-11-ol, 9,10-dihydro-9,10,11-trimethyl-</t>
  </si>
  <si>
    <t>C18H18O</t>
  </si>
  <si>
    <t>29743-33-7</t>
  </si>
  <si>
    <t>4,6-Octadiyn-3-one, 2-methyl-</t>
  </si>
  <si>
    <t>106-4.8</t>
  </si>
  <si>
    <t>1000338-12-3</t>
  </si>
  <si>
    <t>Benzenamine, 4-(1H-1,2,4-triazol-1-ylmethyl)-</t>
  </si>
  <si>
    <t>C9H10N4</t>
  </si>
  <si>
    <t>106-4.9</t>
  </si>
  <si>
    <t>106-4.7</t>
  </si>
  <si>
    <t>106-4.6</t>
  </si>
  <si>
    <t>207-5.4</t>
  </si>
  <si>
    <t>207-5.5</t>
  </si>
  <si>
    <t>207-5.3</t>
  </si>
  <si>
    <t>207-5.2</t>
  </si>
  <si>
    <t>102-5.5</t>
  </si>
  <si>
    <t>39538-11-9</t>
  </si>
  <si>
    <t>Butanoic acid, 4-[(trimethylsilyl)amino]-, trimethylsilyl ester</t>
  </si>
  <si>
    <t>C10H25NO2Si2</t>
  </si>
  <si>
    <t>102-5.6</t>
  </si>
  <si>
    <t>102-5.4</t>
  </si>
  <si>
    <t>102-5.3</t>
  </si>
  <si>
    <t>90357-58-7</t>
  </si>
  <si>
    <t>Acetic acid, hydroxy-, propyl ester</t>
  </si>
  <si>
    <t>77-5.6</t>
  </si>
  <si>
    <t>112753-63-6</t>
  </si>
  <si>
    <t>1-Methoxy-3,3-diethyltriazene 2-oxide</t>
  </si>
  <si>
    <t>C5H13N3O2</t>
  </si>
  <si>
    <t>103-5.9</t>
  </si>
  <si>
    <t>100-47-0</t>
  </si>
  <si>
    <t>Benzonitrile</t>
  </si>
  <si>
    <t>C7H5N</t>
  </si>
  <si>
    <t>103-6</t>
  </si>
  <si>
    <t>103-5.8</t>
  </si>
  <si>
    <t>103-6.1</t>
  </si>
  <si>
    <t>103-5.7</t>
  </si>
  <si>
    <t>77-6.7</t>
  </si>
  <si>
    <t>77-6.8</t>
  </si>
  <si>
    <t>77-6.9</t>
  </si>
  <si>
    <t>77-7</t>
  </si>
  <si>
    <t>77-6.6</t>
  </si>
  <si>
    <t>108-21-4</t>
  </si>
  <si>
    <t>Isopropyl acetate</t>
  </si>
  <si>
    <t>1000256-32-9</t>
  </si>
  <si>
    <t>2-Chloro-4-[[2-[1-pyrrolidinyl]ethyl]amino]quinazoline</t>
  </si>
  <si>
    <t>C14H17ClN4</t>
  </si>
  <si>
    <t>3457-61-2</t>
  </si>
  <si>
    <t>Peroxide, 1,1-dimethylethyl 1-methyl-1-phenylethyl</t>
  </si>
  <si>
    <t>207-7.7</t>
  </si>
  <si>
    <t>207-7.8</t>
  </si>
  <si>
    <t>207-7.6</t>
  </si>
  <si>
    <t>207-7.9</t>
  </si>
  <si>
    <t>80839-94-7</t>
  </si>
  <si>
    <t>Aziridine, 1,-(1-butenyl)-, (Z)-</t>
  </si>
  <si>
    <t>C6H11N</t>
  </si>
  <si>
    <t>4353-28-0</t>
  </si>
  <si>
    <t>Tetraethylene glycol diethyl ether</t>
  </si>
  <si>
    <t>C12H26O5</t>
  </si>
  <si>
    <t>10512-86-4</t>
  </si>
  <si>
    <t>L-Alanine, N-formyl-</t>
  </si>
  <si>
    <t>29956-99-8</t>
  </si>
  <si>
    <t>Disulfide, bis(1,1,3,3-tetramethylbutyl)</t>
  </si>
  <si>
    <t>C16H34S2</t>
  </si>
  <si>
    <t>1000308-89-0</t>
  </si>
  <si>
    <t>Phosphoric acid, diundecyl ethyl ester</t>
  </si>
  <si>
    <t>C24H51O4P</t>
  </si>
  <si>
    <t>62108-31-0</t>
  </si>
  <si>
    <t>Heptane, 4-ethyl-2,2,6,6-tetramethyl-</t>
  </si>
  <si>
    <t>3616-58-8</t>
  </si>
  <si>
    <t>Piperidinoacetal</t>
  </si>
  <si>
    <t>C11H23NO2</t>
  </si>
  <si>
    <t>98-9.8</t>
  </si>
  <si>
    <t>Undecane                            P627</t>
  </si>
  <si>
    <t>10029-07-9</t>
  </si>
  <si>
    <t>trans-1,4-Bis(aminomethyl)cyclohexane</t>
  </si>
  <si>
    <t>56-9.6</t>
  </si>
  <si>
    <t>62238-14-6</t>
  </si>
  <si>
    <t>Decane, 2,3,8-trimethyl-</t>
  </si>
  <si>
    <t>1000273-02-0</t>
  </si>
  <si>
    <t>5H-Tetrazol-5-amine</t>
  </si>
  <si>
    <t>104-10.1</t>
  </si>
  <si>
    <t>3558-60-9</t>
  </si>
  <si>
    <t>Benzene, (2-methoxyethyl)-</t>
  </si>
  <si>
    <t>104-10.2</t>
  </si>
  <si>
    <t>104-10</t>
  </si>
  <si>
    <t>104-10.3</t>
  </si>
  <si>
    <t>104-9.9</t>
  </si>
  <si>
    <t>6291-84-5</t>
  </si>
  <si>
    <t>1,3-Propanediamine, N-methyl-</t>
  </si>
  <si>
    <t>50406-54-7</t>
  </si>
  <si>
    <t>1,2,3-Thiadiazole, 5-methyl-</t>
  </si>
  <si>
    <t>C3H4N2S</t>
  </si>
  <si>
    <t>951-77-9</t>
  </si>
  <si>
    <t>Deoxycytidine</t>
  </si>
  <si>
    <t>C9H13N3O4</t>
  </si>
  <si>
    <t>2980-69-0</t>
  </si>
  <si>
    <t>Undecane, 4-methyl-</t>
  </si>
  <si>
    <t>70-10.1</t>
  </si>
  <si>
    <t>19699-38-8</t>
  </si>
  <si>
    <t>Diisopropylaminoacetonitrile</t>
  </si>
  <si>
    <t>68-95-1</t>
  </si>
  <si>
    <t>L-Proline, 1-acetyl-</t>
  </si>
  <si>
    <t>1000329-36-2</t>
  </si>
  <si>
    <t>Alanine, N-methyl-n-propargyloxycarbonyl-, nonyl ester</t>
  </si>
  <si>
    <t>C17H29NO4</t>
  </si>
  <si>
    <t>20278-85-7</t>
  </si>
  <si>
    <t>Heptane, 2,3,5-trimethyl-</t>
  </si>
  <si>
    <t>92772-63-9</t>
  </si>
  <si>
    <t>(+-)-cis-3,4-Dimethyl-2-phenyltetrahydro-1,4-thiazine</t>
  </si>
  <si>
    <t>17312-50-4</t>
  </si>
  <si>
    <t>Decane, 2,5-dimethyl-</t>
  </si>
  <si>
    <t>69-11.2</t>
  </si>
  <si>
    <t>631-57-2</t>
  </si>
  <si>
    <t>Acetyl cyanide</t>
  </si>
  <si>
    <t>69-11.3</t>
  </si>
  <si>
    <t>69-11.1</t>
  </si>
  <si>
    <t>69-11.4</t>
  </si>
  <si>
    <t>69-11</t>
  </si>
  <si>
    <t>100-97-0</t>
  </si>
  <si>
    <t>Methenamine</t>
  </si>
  <si>
    <t>C6H12N4</t>
  </si>
  <si>
    <t>112-11.4</t>
  </si>
  <si>
    <t>112-11.3</t>
  </si>
  <si>
    <t>698-87-3</t>
  </si>
  <si>
    <t>Benzeneethanol, .alpha.-methyl-</t>
  </si>
  <si>
    <t>207-11.5</t>
  </si>
  <si>
    <t>207-11.6</t>
  </si>
  <si>
    <t>207-11.4</t>
  </si>
  <si>
    <t>207-11.7</t>
  </si>
  <si>
    <t>54166-32-4</t>
  </si>
  <si>
    <t>Octane, 2,6,6-trimethyl-</t>
  </si>
  <si>
    <t>38691-24-6</t>
  </si>
  <si>
    <t>Diisopropyl-cyano-phosphine</t>
  </si>
  <si>
    <t>C7H14NP</t>
  </si>
  <si>
    <t>116-12.1</t>
  </si>
  <si>
    <t>116-12.2</t>
  </si>
  <si>
    <t>116-12</t>
  </si>
  <si>
    <t>116-12.3</t>
  </si>
  <si>
    <t>116-11.9</t>
  </si>
  <si>
    <t>339335-95-4</t>
  </si>
  <si>
    <t>Ethyl 3,3,3-trifluoro-2-propionamidolactate</t>
  </si>
  <si>
    <t>C8H12F3NO4</t>
  </si>
  <si>
    <t>5657-19-2</t>
  </si>
  <si>
    <t>Furoylglycine</t>
  </si>
  <si>
    <t>85-12.4</t>
  </si>
  <si>
    <t>18641-74-2</t>
  </si>
  <si>
    <t>Methylamine, N-(1-ethylhexylidene)-</t>
  </si>
  <si>
    <t>85-12.5</t>
  </si>
  <si>
    <t>85-12.6</t>
  </si>
  <si>
    <t>85-12.7</t>
  </si>
  <si>
    <t>85-12.3</t>
  </si>
  <si>
    <t>56-12.5</t>
  </si>
  <si>
    <t>97-86-9</t>
  </si>
  <si>
    <t>2-Propenoic acid, 2-methyl-, 2-methylpropyl ester</t>
  </si>
  <si>
    <t>56-12.6</t>
  </si>
  <si>
    <t>56-12.4</t>
  </si>
  <si>
    <t>56-12.7</t>
  </si>
  <si>
    <t>56-12.3</t>
  </si>
  <si>
    <t>164-12.5</t>
  </si>
  <si>
    <t>14779-16-9</t>
  </si>
  <si>
    <t>2(3H)-Benzothiazolimine, 3-methyl-</t>
  </si>
  <si>
    <t>164-12.6</t>
  </si>
  <si>
    <t>164-12.4</t>
  </si>
  <si>
    <t>164-12.7</t>
  </si>
  <si>
    <t>164-12.3</t>
  </si>
  <si>
    <t>127-12.6</t>
  </si>
  <si>
    <t>932-53-6</t>
  </si>
  <si>
    <t>6-Azathymine</t>
  </si>
  <si>
    <t>127-12.7</t>
  </si>
  <si>
    <t>127-12.5</t>
  </si>
  <si>
    <t>127-12.8</t>
  </si>
  <si>
    <t>127-12.4</t>
  </si>
  <si>
    <t>1000330-77-7</t>
  </si>
  <si>
    <t>1,3-Benzenediol, o-(4-methylbenzoyl)-o'-(2-methoxybenzoyl)-</t>
  </si>
  <si>
    <t>C22H18O5</t>
  </si>
  <si>
    <t>38150-49-1</t>
  </si>
  <si>
    <t>dl-2-(3-Thienyl)glycine</t>
  </si>
  <si>
    <t>1074-97-1</t>
  </si>
  <si>
    <t>4,6-Dihydroxypyrimidine, 5-aminocarbonyl-</t>
  </si>
  <si>
    <t>C5H5N3O3</t>
  </si>
  <si>
    <t>1000330-98-7</t>
  </si>
  <si>
    <t>Valeric acid, 2-diethylaminoethyl ester</t>
  </si>
  <si>
    <t>1686-20-0</t>
  </si>
  <si>
    <t>p-Mentha-1,5-dien-8-ol</t>
  </si>
  <si>
    <t>57983-11-6</t>
  </si>
  <si>
    <t>L-Alanine, N-(trifluoroacetyl)-, 1-methylbutyl ester</t>
  </si>
  <si>
    <t>35023-27-9</t>
  </si>
  <si>
    <t>2-Acetamido-N-methylbutyramide</t>
  </si>
  <si>
    <t>C7H14N2O2</t>
  </si>
  <si>
    <t>140650-87-9</t>
  </si>
  <si>
    <t>1-Oxaspiro[4,5]decane 4-carbonitrile, 2-oxo-</t>
  </si>
  <si>
    <t>C10H13NO2</t>
  </si>
  <si>
    <t>1000298-90-8</t>
  </si>
  <si>
    <t>But-3-en-1-ynyl methyl sulfide</t>
  </si>
  <si>
    <t>25414-22-6</t>
  </si>
  <si>
    <t>Furan, 2-methoxy-</t>
  </si>
  <si>
    <t>112-13.5</t>
  </si>
  <si>
    <t>51920-74-2</t>
  </si>
  <si>
    <t>4-Methoxyamphetamine, N-acetyl</t>
  </si>
  <si>
    <t>132-14.2</t>
  </si>
  <si>
    <t>29668-87-9</t>
  </si>
  <si>
    <t>2-Azetidinone, 1-tert-butyl-3,3-dimethyl-4-phenyl-</t>
  </si>
  <si>
    <t>132-14.3</t>
  </si>
  <si>
    <t>132-14.1</t>
  </si>
  <si>
    <t>132-14.4</t>
  </si>
  <si>
    <t>132-14</t>
  </si>
  <si>
    <t>3612-18-8</t>
  </si>
  <si>
    <t>1-Ethyl-4-piperidone</t>
  </si>
  <si>
    <t>2631-37-0</t>
  </si>
  <si>
    <t>Promecarb                           P902</t>
  </si>
  <si>
    <t>14760-99-7</t>
  </si>
  <si>
    <t>N,N'-Dimethyl-N,N'-dinitro-ethanediamide</t>
  </si>
  <si>
    <t>C4H6N4O6</t>
  </si>
  <si>
    <t>38404-42-1</t>
  </si>
  <si>
    <t>Benzoic acid, 3,4-dimethyl-, methyl ester</t>
  </si>
  <si>
    <t>133-14.3</t>
  </si>
  <si>
    <t>105643-80-9</t>
  </si>
  <si>
    <t>CH2=CHCH2SCH2CN</t>
  </si>
  <si>
    <t>116-14.7</t>
  </si>
  <si>
    <t>1000151-94-0</t>
  </si>
  <si>
    <t>l-Ascorbic acid, 5,6-O-ethylboranediyl-</t>
  </si>
  <si>
    <t>C8H11BO6</t>
  </si>
  <si>
    <t>116-14.8</t>
  </si>
  <si>
    <t>116-14.6</t>
  </si>
  <si>
    <t>116-14.5</t>
  </si>
  <si>
    <t>72579-00-1</t>
  </si>
  <si>
    <t>4H-Pyrano[3,4-d]thiazol-4-one, 6,7-dihydro-</t>
  </si>
  <si>
    <t>C6H5NO2S</t>
  </si>
  <si>
    <t>1000340-31-8</t>
  </si>
  <si>
    <t>Benzamide, 4-fluoro-N-allyl-</t>
  </si>
  <si>
    <t>C10H10FNO</t>
  </si>
  <si>
    <t>164-15.3</t>
  </si>
  <si>
    <t>164-15.4</t>
  </si>
  <si>
    <t>164-15.5</t>
  </si>
  <si>
    <t>135-15.3</t>
  </si>
  <si>
    <t>1000321-82-1</t>
  </si>
  <si>
    <t>.beta.-Alanine, N-(4-methoxybenzoyl)-, propyl ester</t>
  </si>
  <si>
    <t>C14H19NO4</t>
  </si>
  <si>
    <t>135-15.4</t>
  </si>
  <si>
    <t>135-15.5</t>
  </si>
  <si>
    <t>135-15.6</t>
  </si>
  <si>
    <t>135-15.2</t>
  </si>
  <si>
    <t>28177-48-2</t>
  </si>
  <si>
    <t>2,6-Difluorophenol</t>
  </si>
  <si>
    <t>C6H4F2O</t>
  </si>
  <si>
    <t>1000337-72-9</t>
  </si>
  <si>
    <t>2-Thiophenecarboxylic acid, 5-amino-, methyl ester</t>
  </si>
  <si>
    <t>126-15.3</t>
  </si>
  <si>
    <t>74753-00-7</t>
  </si>
  <si>
    <t>1,4-Hexadiene, 3,3,5-trimethyl-</t>
  </si>
  <si>
    <t>81-15.7</t>
  </si>
  <si>
    <t>81-15.8</t>
  </si>
  <si>
    <t>58413-46-0</t>
  </si>
  <si>
    <t>1,3-Dioxane-4,6-dione, 2-methyl-2-phenyl-</t>
  </si>
  <si>
    <t>1200-09-5</t>
  </si>
  <si>
    <t>Phenol, 4-(3-methyl-2-butenyl)-</t>
  </si>
  <si>
    <t>79-16.1</t>
  </si>
  <si>
    <t>1073-14-9</t>
  </si>
  <si>
    <t>4,4-Dimethylcyclohexadienone</t>
  </si>
  <si>
    <t>79-16.2</t>
  </si>
  <si>
    <t>79-16</t>
  </si>
  <si>
    <t>79-15.9</t>
  </si>
  <si>
    <t>163-16.1</t>
  </si>
  <si>
    <t>120-61-6</t>
  </si>
  <si>
    <t>1,4-Benzenedicarboxylic acid, dimethyl ester</t>
  </si>
  <si>
    <t>163-16</t>
  </si>
  <si>
    <t>163-15.9</t>
  </si>
  <si>
    <t>73476-31-0</t>
  </si>
  <si>
    <t>Methyl 1,5-dimethyl-2-pyrrolecarboxylate</t>
  </si>
  <si>
    <t>35044-59-8</t>
  </si>
  <si>
    <t>1,3-Cyclohexadiene-1-carboxylic acid, 2,6,6-trimethyl-, ethyl ester</t>
  </si>
  <si>
    <t>528-79-0</t>
  </si>
  <si>
    <t>Phenol, 5-methyl-2-(1-methylethyl)-, acetate</t>
  </si>
  <si>
    <t>88-18-6</t>
  </si>
  <si>
    <t>Phenol, 2-(1,1-dimethylethyl)-</t>
  </si>
  <si>
    <t>276880-65-0</t>
  </si>
  <si>
    <t>Propenone, 1-(4-fluorophenyl)-3-(2-pyridylthio)-</t>
  </si>
  <si>
    <t>C14H10FNOS</t>
  </si>
  <si>
    <t>95-16.3</t>
  </si>
  <si>
    <t>62702-89-0</t>
  </si>
  <si>
    <t>Bicyclo[3.2.1]oct-3-en-2-one, 4-methyl-</t>
  </si>
  <si>
    <t>1000323-49-5</t>
  </si>
  <si>
    <t>Butylphosphonic acid, isobutyl 3-(2-methoxyethyl)nonyl ester</t>
  </si>
  <si>
    <t>C20H43O4P</t>
  </si>
  <si>
    <t>1000329-50-2</t>
  </si>
  <si>
    <t>l-Norleucine, N-methoxycarbonyl-, butyl ester</t>
  </si>
  <si>
    <t>1000323-87-5</t>
  </si>
  <si>
    <t>Terephthalic acid, 2-methoxyethyl propyl ester</t>
  </si>
  <si>
    <t>C14H18O5</t>
  </si>
  <si>
    <t>161-16.8</t>
  </si>
  <si>
    <t>30412-47-6</t>
  </si>
  <si>
    <t>2-Amino-4-hydroxy-6-[2-[3,4-dichloroanilino]ethyl]ptenidine</t>
  </si>
  <si>
    <t>C14H12Cl2N6O</t>
  </si>
  <si>
    <t>161-16.9</t>
  </si>
  <si>
    <t>161-16.7</t>
  </si>
  <si>
    <t>161-17</t>
  </si>
  <si>
    <t>161-16.6</t>
  </si>
  <si>
    <t>26963-43-9</t>
  </si>
  <si>
    <t>2-Amino-4-methyl-6-(2-thienyl)pyrimidine</t>
  </si>
  <si>
    <t>C9H9N3S</t>
  </si>
  <si>
    <t>112-16.9</t>
  </si>
  <si>
    <t>1000350-09-5</t>
  </si>
  <si>
    <t>1-Pyridineacetamide, hexahydro-3-methyl-N-(4-methyl-2,1,3-benzothiadiazol-5-yl)-</t>
  </si>
  <si>
    <t>C15H20N4OS</t>
  </si>
  <si>
    <t>112-17</t>
  </si>
  <si>
    <t>112-17.1</t>
  </si>
  <si>
    <t>112-17.2</t>
  </si>
  <si>
    <t>112-16.8</t>
  </si>
  <si>
    <t>118-17</t>
  </si>
  <si>
    <t>496-12-8</t>
  </si>
  <si>
    <t>1H-Isoindole, 2,3-dihydro-</t>
  </si>
  <si>
    <t>C8H9N</t>
  </si>
  <si>
    <t>118-17.1</t>
  </si>
  <si>
    <t>118-17.2</t>
  </si>
  <si>
    <t>118-17.3</t>
  </si>
  <si>
    <t>118-16.9</t>
  </si>
  <si>
    <t>5465-29-2</t>
  </si>
  <si>
    <t>1H-Benzimidazole, 2-propyl-</t>
  </si>
  <si>
    <t>79-17.3</t>
  </si>
  <si>
    <t>103-25-3</t>
  </si>
  <si>
    <t>Benzenepropanoic acid, methyl ester</t>
  </si>
  <si>
    <t>79-17.4</t>
  </si>
  <si>
    <t>79-17.2</t>
  </si>
  <si>
    <t>138-17.4</t>
  </si>
  <si>
    <t>1000192-14-9</t>
  </si>
  <si>
    <t>3-(2-t-Butoxyethyl)decahydroisoquinoline</t>
  </si>
  <si>
    <t>138-17.5</t>
  </si>
  <si>
    <t>138-17.6</t>
  </si>
  <si>
    <t>138-17.7</t>
  </si>
  <si>
    <t>55138-69-7</t>
  </si>
  <si>
    <t>Pyrazine, 2,5-dimethyl-3-(2-propenyl)-</t>
  </si>
  <si>
    <t>147-17.8</t>
  </si>
  <si>
    <t>207-17.8</t>
  </si>
  <si>
    <t>28017-62-1</t>
  </si>
  <si>
    <t>4-Ethyl-2-hydroxycyclopent-2-en-1-one</t>
  </si>
  <si>
    <t>1000343-94-4</t>
  </si>
  <si>
    <t>Isophthalic acid, ethyl 2-methylprop-2-en-1-yl ester</t>
  </si>
  <si>
    <t>C14H16O4</t>
  </si>
  <si>
    <t>225-18.1</t>
  </si>
  <si>
    <t>1000270-35-6</t>
  </si>
  <si>
    <t>Benzofurane-7-carboxylic acid, 2,3-dihydro-5-bromo-, 4-methylphenyl ester</t>
  </si>
  <si>
    <t>C16H13BrO3</t>
  </si>
  <si>
    <t>225-18.2</t>
  </si>
  <si>
    <t>225-18</t>
  </si>
  <si>
    <t>225-18.3</t>
  </si>
  <si>
    <t>225-17.9</t>
  </si>
  <si>
    <t>113124-05-3</t>
  </si>
  <si>
    <t>3-Pyridinecarbonitrile, 6-ethyl-1,2-dihydro-5-methyl-2-oxo-</t>
  </si>
  <si>
    <t>133-18.4</t>
  </si>
  <si>
    <t>133-18.5</t>
  </si>
  <si>
    <t>133-18.3</t>
  </si>
  <si>
    <t>133-18.6</t>
  </si>
  <si>
    <t>1000349-38-0</t>
  </si>
  <si>
    <t>Succinic acid, di(2-chloropropyl) ester</t>
  </si>
  <si>
    <t>C10H16Cl2O4</t>
  </si>
  <si>
    <t>13678-69-8</t>
  </si>
  <si>
    <t>1,2-Propanedione, 1-(2-thienyl)-</t>
  </si>
  <si>
    <t>111-18.9</t>
  </si>
  <si>
    <t>111-19</t>
  </si>
  <si>
    <t>111-19.1</t>
  </si>
  <si>
    <t>1000274-59-6</t>
  </si>
  <si>
    <t>4-Adamantan-1-yl-nonan-5-one</t>
  </si>
  <si>
    <t>155-18.9</t>
  </si>
  <si>
    <t>814-75-5</t>
  </si>
  <si>
    <t>2-Butanone, 3-bromo-</t>
  </si>
  <si>
    <t>C4H7BrO</t>
  </si>
  <si>
    <t>155-19</t>
  </si>
  <si>
    <t>155-18.8</t>
  </si>
  <si>
    <t>155-19.1</t>
  </si>
  <si>
    <t>78-46-6</t>
  </si>
  <si>
    <t>Dibutyl butanephosphonate</t>
  </si>
  <si>
    <t>C12H27O3P</t>
  </si>
  <si>
    <t>18245-28-8</t>
  </si>
  <si>
    <t>Silane, trimethyl-2-thienyl-</t>
  </si>
  <si>
    <t>C7H12SSi</t>
  </si>
  <si>
    <t>98-19.1</t>
  </si>
  <si>
    <t>98-19.2</t>
  </si>
  <si>
    <t>98-19.3</t>
  </si>
  <si>
    <t>98-19.4</t>
  </si>
  <si>
    <t>98-19</t>
  </si>
  <si>
    <t>425-87-6</t>
  </si>
  <si>
    <t>Ethane, 2-chloro-1,1,2-trifluoro-1-methoxy-</t>
  </si>
  <si>
    <t>C3H4ClF3O</t>
  </si>
  <si>
    <t>81-19.1</t>
  </si>
  <si>
    <t>81-19</t>
  </si>
  <si>
    <t>1000377-79-9</t>
  </si>
  <si>
    <t>Phthalic acid, di(2,3,6-trifluorobenzyl) ester</t>
  </si>
  <si>
    <t>C22H12F6O4</t>
  </si>
  <si>
    <t>149-19.1</t>
  </si>
  <si>
    <t>149-19</t>
  </si>
  <si>
    <t>102402-84-6</t>
  </si>
  <si>
    <t>Pentane-2,4-dione, 3-(1-adamantyl)-</t>
  </si>
  <si>
    <t>79-19.3</t>
  </si>
  <si>
    <t>79-19.4</t>
  </si>
  <si>
    <t>79-19.5</t>
  </si>
  <si>
    <t>40701-27-7</t>
  </si>
  <si>
    <t>2,3-Benzofurandione 2-monooxime</t>
  </si>
  <si>
    <t>120-19.3</t>
  </si>
  <si>
    <t>120-19.4</t>
  </si>
  <si>
    <t>125-19.3</t>
  </si>
  <si>
    <t>1000141-55-1</t>
  </si>
  <si>
    <t>9H-Fluoren-3-ol, 9,9-dimethyl-</t>
  </si>
  <si>
    <t>C15H14O</t>
  </si>
  <si>
    <t>125-19.4</t>
  </si>
  <si>
    <t>125-19.5</t>
  </si>
  <si>
    <t>125-19.6</t>
  </si>
  <si>
    <t>1000129-07-5</t>
  </si>
  <si>
    <t>Isoquinoline, 1.alpha.-(4-hydroxybenzyl)-1,2,3,4-tetrahydroxy-6,7-dimethoxy-</t>
  </si>
  <si>
    <t>C18H21NO3</t>
  </si>
  <si>
    <t>129-19.5</t>
  </si>
  <si>
    <t>3832-48-2</t>
  </si>
  <si>
    <t>Bromodifluoroacetylchloride</t>
  </si>
  <si>
    <t>C2BrClF2O</t>
  </si>
  <si>
    <t>129-19.4</t>
  </si>
  <si>
    <t>129-19.3</t>
  </si>
  <si>
    <t>29422-13-7</t>
  </si>
  <si>
    <t>Naphthalene, 1,2,3,4-tetrahydro-2-phenyl-</t>
  </si>
  <si>
    <t>70388-65-7</t>
  </si>
  <si>
    <t>Benzene, 1,1'-(1-butene-1,4-diyl)bis-, (Z)-</t>
  </si>
  <si>
    <t>125-19.7</t>
  </si>
  <si>
    <t>178-19.5</t>
  </si>
  <si>
    <t>115-19.6</t>
  </si>
  <si>
    <t>115-19.7</t>
  </si>
  <si>
    <t>115-19.8</t>
  </si>
  <si>
    <t>115-19.5</t>
  </si>
  <si>
    <t>55823-65-9</t>
  </si>
  <si>
    <t>11,12-Dihydroxyseychellane</t>
  </si>
  <si>
    <t>C15H26O2</t>
  </si>
  <si>
    <t>248-19.9</t>
  </si>
  <si>
    <t>1000326-52-9</t>
  </si>
  <si>
    <t>2-(4,5-Dihydro-1H-imidazol-2-yl)-N-(1-phenylethylidene)benzenamine</t>
  </si>
  <si>
    <t>C17H17N3</t>
  </si>
  <si>
    <t>248-20</t>
  </si>
  <si>
    <t>248-20.1</t>
  </si>
  <si>
    <t>248-20.2</t>
  </si>
  <si>
    <t>248-19.8</t>
  </si>
  <si>
    <t>1000343-97-9</t>
  </si>
  <si>
    <t>2-Ethylphenylamine, N-methoxycarbonyl-</t>
  </si>
  <si>
    <t>147-19.9</t>
  </si>
  <si>
    <t>147-19.8</t>
  </si>
  <si>
    <t>1000364-68-3</t>
  </si>
  <si>
    <t>N-Ethyl-4,4-dimethyl-N,8-bis(3-methylphenyl)-3,5-dioxa-8-aza-4-siladecan-1-amine</t>
  </si>
  <si>
    <t>C24H38N2O2Si</t>
  </si>
  <si>
    <t>C16H22O3Si3</t>
  </si>
  <si>
    <t>202-20.4</t>
  </si>
  <si>
    <t>83619-73-2</t>
  </si>
  <si>
    <t>Benzene, 1,4-diacetyloxy-2,3-dicyano-</t>
  </si>
  <si>
    <t>C12H8N2O4</t>
  </si>
  <si>
    <t>202-20.5</t>
  </si>
  <si>
    <t>202-20.3</t>
  </si>
  <si>
    <t>202-20.6</t>
  </si>
  <si>
    <t>202-20.2</t>
  </si>
  <si>
    <t>174-20.4</t>
  </si>
  <si>
    <t>106-41-2</t>
  </si>
  <si>
    <t>4-Bromophenol                     @ P721</t>
  </si>
  <si>
    <t>C6H5BrO</t>
  </si>
  <si>
    <t>174-20.5</t>
  </si>
  <si>
    <t>174-20.3</t>
  </si>
  <si>
    <t>174-20.6</t>
  </si>
  <si>
    <t>174-20.2</t>
  </si>
  <si>
    <t>59303-13-8</t>
  </si>
  <si>
    <t>1-Propanone, 1-(5-methyl-2-thienyl)-</t>
  </si>
  <si>
    <t>125-20.7</t>
  </si>
  <si>
    <t>1000357-72-1</t>
  </si>
  <si>
    <t>3-Chloro-2-fluorobenzoic acid, 2-pentyl ester</t>
  </si>
  <si>
    <t>C12H14ClFO2</t>
  </si>
  <si>
    <t>1000421-14-5</t>
  </si>
  <si>
    <t>Silane, methylvinyl(1-cyclohexylethoxy)heptyloxy-</t>
  </si>
  <si>
    <t>C18H36O2Si</t>
  </si>
  <si>
    <t>1000325-48-4</t>
  </si>
  <si>
    <t>3-Aminobutyric, N-propoxycarbonyl-, nonyl ester</t>
  </si>
  <si>
    <t>130-20.5</t>
  </si>
  <si>
    <t>130-20.4</t>
  </si>
  <si>
    <t>147-20.6</t>
  </si>
  <si>
    <t>65847-12-3</t>
  </si>
  <si>
    <t>2H-1,5-Benzodiazepin-2-one, 1,3,4,5-tetrahydro-4,7,8-trimethyl-</t>
  </si>
  <si>
    <t>147-20.7</t>
  </si>
  <si>
    <t>147-20.8</t>
  </si>
  <si>
    <t>30095-81-9</t>
  </si>
  <si>
    <t>4H-1-Benzopyran-2-carboxylic acid, 6-amino-4-oxo-, ethyl ester</t>
  </si>
  <si>
    <t>C12H11NO4</t>
  </si>
  <si>
    <t>129-56-6</t>
  </si>
  <si>
    <t>Anthra[1,9-cd]pyrazol-6(2H)-one</t>
  </si>
  <si>
    <t>C14H8N2O</t>
  </si>
  <si>
    <t>24892-49-7</t>
  </si>
  <si>
    <t>2,4-Dimethyl-2,4-pentanediol</t>
  </si>
  <si>
    <t>1000330-80-7</t>
  </si>
  <si>
    <t>1,3-Benzenediol, o-butoxycarbonyl-o'-(2-furoyl)-</t>
  </si>
  <si>
    <t>C16H16O6</t>
  </si>
  <si>
    <t>137492-22-9</t>
  </si>
  <si>
    <t>3-Butyl-5-hexylpyrrolizidine</t>
  </si>
  <si>
    <t>195-20.7</t>
  </si>
  <si>
    <t>195-20.6</t>
  </si>
  <si>
    <t>125-20.8</t>
  </si>
  <si>
    <t>332-86-5</t>
  </si>
  <si>
    <t>4-Heptanone, 1,1,1,7,7,7-hexafluoro-</t>
  </si>
  <si>
    <t>C7H8F6O</t>
  </si>
  <si>
    <t>125-20.9</t>
  </si>
  <si>
    <t>125-21</t>
  </si>
  <si>
    <t>142-21</t>
  </si>
  <si>
    <t>71275-00-8</t>
  </si>
  <si>
    <t>4-Decanamine, N-ethyl-4-propyl-</t>
  </si>
  <si>
    <t>142-21.1</t>
  </si>
  <si>
    <t>142-20.9</t>
  </si>
  <si>
    <t>142-21.2</t>
  </si>
  <si>
    <t>142-20.8</t>
  </si>
  <si>
    <t>198-21</t>
  </si>
  <si>
    <t>1000325-64-3</t>
  </si>
  <si>
    <t>Carbonic acid, propyl 2,4,6-trichlorophenyl ester</t>
  </si>
  <si>
    <t>C10H9Cl3O3</t>
  </si>
  <si>
    <t>198-21.1</t>
  </si>
  <si>
    <t>198-20.9</t>
  </si>
  <si>
    <t>109-21.1</t>
  </si>
  <si>
    <t>25016-11-9</t>
  </si>
  <si>
    <t>Pyrazole-4-carboxaldehyde, 1-methyl-</t>
  </si>
  <si>
    <t>109-21.2</t>
  </si>
  <si>
    <t>109-21</t>
  </si>
  <si>
    <t>109-21.3</t>
  </si>
  <si>
    <t>109-20.9</t>
  </si>
  <si>
    <t>1000374-62-5</t>
  </si>
  <si>
    <t>(3-Fluorophenyl) methanol, 2-methylpropyl ether</t>
  </si>
  <si>
    <t>207-21.1</t>
  </si>
  <si>
    <t>39905-44-7</t>
  </si>
  <si>
    <t>p-Heptyloxyaniline</t>
  </si>
  <si>
    <t>207-21.2</t>
  </si>
  <si>
    <t>207-21</t>
  </si>
  <si>
    <t>207-21.3</t>
  </si>
  <si>
    <t>207-20.9</t>
  </si>
  <si>
    <t>95-21.1</t>
  </si>
  <si>
    <t>105480-28-2</t>
  </si>
  <si>
    <t>Imidazole, 4-trifluoroacetyl-</t>
  </si>
  <si>
    <t>C5H3F3N2O</t>
  </si>
  <si>
    <t>95-21.2</t>
  </si>
  <si>
    <t>95-21</t>
  </si>
  <si>
    <t>95-21.3</t>
  </si>
  <si>
    <t>214-21.1</t>
  </si>
  <si>
    <t>38463-46-6</t>
  </si>
  <si>
    <t>Thiazolo[5,4-f]quinoline, 7,9-dimethyl-</t>
  </si>
  <si>
    <t>214-21.2</t>
  </si>
  <si>
    <t>214-21</t>
  </si>
  <si>
    <t>214-21.3</t>
  </si>
  <si>
    <t>214-20.9</t>
  </si>
  <si>
    <t>123-21.3</t>
  </si>
  <si>
    <t>14704-41-7</t>
  </si>
  <si>
    <t>3,5-Bis(trifluoromethyl)pyrazol</t>
  </si>
  <si>
    <t>C5H2F6N2</t>
  </si>
  <si>
    <t>123-21.2</t>
  </si>
  <si>
    <t>1000189-12-7</t>
  </si>
  <si>
    <t>1,3,7,7-Tetramethyl-2,11-dioxa-bicyclo[4.4.1]undeca-3,5,9-trien-8-one</t>
  </si>
  <si>
    <t>151-21.3</t>
  </si>
  <si>
    <t>19703-85-6</t>
  </si>
  <si>
    <t>1,3,4-Thiadiazolium, 5-hydroxy-2-(4-methoxyphenyl)-3-methyl-, hydroxide, inner salt</t>
  </si>
  <si>
    <t>C10H10N2O2S</t>
  </si>
  <si>
    <t>151-21.4</t>
  </si>
  <si>
    <t>151-21.5</t>
  </si>
  <si>
    <t>151-21.2</t>
  </si>
  <si>
    <t>Nonadecane</t>
  </si>
  <si>
    <t>104-21.3</t>
  </si>
  <si>
    <t>104-21.2</t>
  </si>
  <si>
    <t>22002-68-2</t>
  </si>
  <si>
    <t>N-Ethyl-2-phenethylamine</t>
  </si>
  <si>
    <t>1000259-50-3</t>
  </si>
  <si>
    <t>Pyrazole-3-carboxamide, 4-bromo-1-methyl-</t>
  </si>
  <si>
    <t>C5H6BrN3O</t>
  </si>
  <si>
    <t>114477-69-9</t>
  </si>
  <si>
    <t>5-Isopropyl-5-acetylamino-6-imino-1,2,5,6-tetrahydro-2-thioxopyrimidin-4(3H)-one</t>
  </si>
  <si>
    <t>C9H14N4O2S</t>
  </si>
  <si>
    <t>141-21.8</t>
  </si>
  <si>
    <t>141-21.9</t>
  </si>
  <si>
    <t>167545-33-7</t>
  </si>
  <si>
    <t>3,5-Heptanedione, 4-ethyl-2,2,6,6-tetramethyl-</t>
  </si>
  <si>
    <t>14202-31-4</t>
  </si>
  <si>
    <t>p-Methoxyphenyl-methanediol diacetate</t>
  </si>
  <si>
    <t>C12H14O5</t>
  </si>
  <si>
    <t>185-21.7</t>
  </si>
  <si>
    <t>35868-44-1</t>
  </si>
  <si>
    <t>Quinazolin-4(3H)-one, 3-methyl-2-(2-phenylethenyl)-</t>
  </si>
  <si>
    <t>C17H14N2O</t>
  </si>
  <si>
    <t>185-21.6</t>
  </si>
  <si>
    <t>185-21.5</t>
  </si>
  <si>
    <t>304-84-7</t>
  </si>
  <si>
    <t>Ethamivan</t>
  </si>
  <si>
    <t>C12H17NO3</t>
  </si>
  <si>
    <t>1000151-09-7</t>
  </si>
  <si>
    <t>(+)-2-Carene, 2-acetyl-</t>
  </si>
  <si>
    <t>123-22</t>
  </si>
  <si>
    <t>6100-74-9</t>
  </si>
  <si>
    <t>Ethanone, 1-(3-hydroxy-4-methoxyphenyl)-</t>
  </si>
  <si>
    <t>123-22.1</t>
  </si>
  <si>
    <t>123-21.9</t>
  </si>
  <si>
    <t>123-22.2</t>
  </si>
  <si>
    <t>96-22</t>
  </si>
  <si>
    <t>96-22.1</t>
  </si>
  <si>
    <t>96-21.9</t>
  </si>
  <si>
    <t>96-22.2</t>
  </si>
  <si>
    <t>96-21.8</t>
  </si>
  <si>
    <t>88913-23-9</t>
  </si>
  <si>
    <t>7-Acetamido-2,2-dimethyl-2,3-dihydrobenzofuran</t>
  </si>
  <si>
    <t>135-22.2</t>
  </si>
  <si>
    <t>80-46-6</t>
  </si>
  <si>
    <t>Phenol, 4-(1,1-dimethylpropyl)-</t>
  </si>
  <si>
    <t>135-22.3</t>
  </si>
  <si>
    <t>135-22.1</t>
  </si>
  <si>
    <t>135-22.4</t>
  </si>
  <si>
    <t>135-22</t>
  </si>
  <si>
    <t>203-22.2</t>
  </si>
  <si>
    <t>80153-58-8</t>
  </si>
  <si>
    <t>1,1,7,7-Tetramethyl-4,4-divinyl-1,7-dichlorotrisilethylene</t>
  </si>
  <si>
    <t>C12H26Cl2Si3</t>
  </si>
  <si>
    <t>203-22.3</t>
  </si>
  <si>
    <t>203-22.4</t>
  </si>
  <si>
    <t>1086-07-3</t>
  </si>
  <si>
    <t>6-Acetyl-5-hydroxy-2,7-dimethyl-1,4-naphthoguinone</t>
  </si>
  <si>
    <t>17373-28-3</t>
  </si>
  <si>
    <t>1-Undecanamine, N,N-dimethyl-</t>
  </si>
  <si>
    <t>166-22.3</t>
  </si>
  <si>
    <t>166-22.4</t>
  </si>
  <si>
    <t>166-22.2</t>
  </si>
  <si>
    <t>166-22.5</t>
  </si>
  <si>
    <t>166-22.1</t>
  </si>
  <si>
    <t>3158-85-8</t>
  </si>
  <si>
    <t>10,11-Dihydrodibenz(b,f)(1,4)oxazepin-11-one</t>
  </si>
  <si>
    <t>1454-85-9</t>
  </si>
  <si>
    <t>n-Heptadecanol-1</t>
  </si>
  <si>
    <t>C17H36O</t>
  </si>
  <si>
    <t>21981-22-6</t>
  </si>
  <si>
    <t>1H-Pyrazole, 5-ethyl-4,5-dihydro-3,5-dimethyl-</t>
  </si>
  <si>
    <t>152-22.3</t>
  </si>
  <si>
    <t>136308-31-1</t>
  </si>
  <si>
    <t>1-Methyl-4-diethylaminocytosine</t>
  </si>
  <si>
    <t>C9H15N3O</t>
  </si>
  <si>
    <t>152-22.4</t>
  </si>
  <si>
    <t>152-22.5</t>
  </si>
  <si>
    <t>152-22.6</t>
  </si>
  <si>
    <t>152-22.2</t>
  </si>
  <si>
    <t>69-22.4</t>
  </si>
  <si>
    <t>420-46-2</t>
  </si>
  <si>
    <t>Ethane, 1,1,1-trifluoro-</t>
  </si>
  <si>
    <t>C2H3F3</t>
  </si>
  <si>
    <t>69-22.5</t>
  </si>
  <si>
    <t>69-22.3</t>
  </si>
  <si>
    <t>69-22.6</t>
  </si>
  <si>
    <t>77376-95-5</t>
  </si>
  <si>
    <t>Ditert.-butylphosphinacrylonitryl</t>
  </si>
  <si>
    <t>C11H20NP</t>
  </si>
  <si>
    <t>179-22.4</t>
  </si>
  <si>
    <t>10130-23-1</t>
  </si>
  <si>
    <t>Quinoxaline, 2-methyl-3-phenyl-</t>
  </si>
  <si>
    <t>C15H12N2</t>
  </si>
  <si>
    <t>179-22.3</t>
  </si>
  <si>
    <t>179-22.2</t>
  </si>
  <si>
    <t>97-56-3</t>
  </si>
  <si>
    <t>Benzenamine, 2-methyl-4-[(2-methylphenyl)azo]-</t>
  </si>
  <si>
    <t>C14H15N3</t>
  </si>
  <si>
    <t>221-22.6</t>
  </si>
  <si>
    <t>13457-18-6</t>
  </si>
  <si>
    <t>Pyrazophos                         P1791</t>
  </si>
  <si>
    <t>C14H20N3O5PS</t>
  </si>
  <si>
    <t>221-22.7</t>
  </si>
  <si>
    <t>221-22.5</t>
  </si>
  <si>
    <t>221-22.8</t>
  </si>
  <si>
    <t>221-22.4</t>
  </si>
  <si>
    <t>215-22.6</t>
  </si>
  <si>
    <t>215-22.7</t>
  </si>
  <si>
    <t>215-22.5</t>
  </si>
  <si>
    <t>215-22.8</t>
  </si>
  <si>
    <t>1120-99-6</t>
  </si>
  <si>
    <t>3-Amino-1,2,4-triazine</t>
  </si>
  <si>
    <t>C3H4N4</t>
  </si>
  <si>
    <t>18992-70-6</t>
  </si>
  <si>
    <t>Carbazole, 2,3-dimethyl-</t>
  </si>
  <si>
    <t>180-22.7</t>
  </si>
  <si>
    <t>180-22.8</t>
  </si>
  <si>
    <t>180-22.9</t>
  </si>
  <si>
    <t>122-22.8</t>
  </si>
  <si>
    <t>1000314-77-5</t>
  </si>
  <si>
    <t>Carbamic acid, 4-methoxyphenyl-, allyl ester</t>
  </si>
  <si>
    <t>122-22.9</t>
  </si>
  <si>
    <t>122-22.7</t>
  </si>
  <si>
    <t>122-23</t>
  </si>
  <si>
    <t>122-22.6</t>
  </si>
  <si>
    <t>1000318-14-4</t>
  </si>
  <si>
    <t>6-Amino-3H-quinazolin-4-one</t>
  </si>
  <si>
    <t>161-22.9</t>
  </si>
  <si>
    <t>1000098-68-5</t>
  </si>
  <si>
    <t>4-(Fluoromethyl)-5-methyl-2-phenyl-2H-1,2,3-triazole</t>
  </si>
  <si>
    <t>85-23.4</t>
  </si>
  <si>
    <t>1000375-50-2</t>
  </si>
  <si>
    <t>DL-3-Aminoisobutyric acid, N-dimethylaminomethylene-, ethyl ester</t>
  </si>
  <si>
    <t>85-23.5</t>
  </si>
  <si>
    <t>85-23.3</t>
  </si>
  <si>
    <t>85-23.2</t>
  </si>
  <si>
    <t>165-23.5</t>
  </si>
  <si>
    <t>37526-58-2</t>
  </si>
  <si>
    <t>3-Methoxy-7-methyl-7H-pirazolo[4,3-E]1,2,4]triazine</t>
  </si>
  <si>
    <t>165-23.6</t>
  </si>
  <si>
    <t>165-23.7</t>
  </si>
  <si>
    <t>165-23.8</t>
  </si>
  <si>
    <t>96-88-8</t>
  </si>
  <si>
    <t>Mepivacaine</t>
  </si>
  <si>
    <t>98-23.8</t>
  </si>
  <si>
    <t>1000257-10-5</t>
  </si>
  <si>
    <t>4,4'-Diaminobenzoin</t>
  </si>
  <si>
    <t>120-23.4</t>
  </si>
  <si>
    <t>13119-27-2</t>
  </si>
  <si>
    <t>3-Methyl-2-thioxo-2,3-dihydro-1,3-benzoxazin-4-one</t>
  </si>
  <si>
    <t>C9H7NO2S</t>
  </si>
  <si>
    <t>1000365-10-5</t>
  </si>
  <si>
    <t>5-Hydroxymethyl-2,2,5-trimethyl-1,3-dioxane, methyl ether</t>
  </si>
  <si>
    <t>C9H18O3</t>
  </si>
  <si>
    <t>204-24.2</t>
  </si>
  <si>
    <t>1000302-54-0</t>
  </si>
  <si>
    <t>2H-Pyrazole-3-carboxylic acid, 5-pyridin-4-yl-, hydrazide</t>
  </si>
  <si>
    <t>C9H9N5O</t>
  </si>
  <si>
    <t>204-24.3</t>
  </si>
  <si>
    <t>204-24.1</t>
  </si>
  <si>
    <t>204-24.4</t>
  </si>
  <si>
    <t>204-24</t>
  </si>
  <si>
    <t>2H-Indol-2-one, 1-(2,6-dichlorophenyl)-1,3-dihydro</t>
  </si>
  <si>
    <t>C14H11Cl2NO2</t>
  </si>
  <si>
    <t>99-24.3</t>
  </si>
  <si>
    <t>673-66-5</t>
  </si>
  <si>
    <t>2-Azacyclooctanone</t>
  </si>
  <si>
    <t>99-24.4</t>
  </si>
  <si>
    <t>99-24.5</t>
  </si>
  <si>
    <t>99-24.6</t>
  </si>
  <si>
    <t>99-24.2</t>
  </si>
  <si>
    <t>168-24.4</t>
  </si>
  <si>
    <t>4808-64-4</t>
  </si>
  <si>
    <t>2,6-Dimethyl-4-nitropyridine-N-oxide</t>
  </si>
  <si>
    <t>C7H8N2O3</t>
  </si>
  <si>
    <t>168-24.5</t>
  </si>
  <si>
    <t>168-24.3</t>
  </si>
  <si>
    <t>168-24.6</t>
  </si>
  <si>
    <t>168-24.2</t>
  </si>
  <si>
    <t>22791-95-3</t>
  </si>
  <si>
    <t>2-(1,1-Dimethylethyl)-6-(1-methylethyl)phenol</t>
  </si>
  <si>
    <t>75-65-0</t>
  </si>
  <si>
    <t>2-Methyl-2-propanol                 P113</t>
  </si>
  <si>
    <t>156-25.1</t>
  </si>
  <si>
    <t>156-25.2</t>
  </si>
  <si>
    <t>156-25</t>
  </si>
  <si>
    <t>156-25.3</t>
  </si>
  <si>
    <t>156-24.9</t>
  </si>
  <si>
    <t>214-25.1</t>
  </si>
  <si>
    <t>1000192-38-3</t>
  </si>
  <si>
    <t>1,2-Bis-(4-bromophenyl)-N,N,N',N'-tetramethyl-ethane-1,2-diamine</t>
  </si>
  <si>
    <t>C18H22Br2N2</t>
  </si>
  <si>
    <t>214-25.2</t>
  </si>
  <si>
    <t>214-25</t>
  </si>
  <si>
    <t>214-25.3</t>
  </si>
  <si>
    <t>214-24.9</t>
  </si>
  <si>
    <t>50616-99-4</t>
  </si>
  <si>
    <t>9,9'-Bi-9H-fluorene, 9,9'-dimethoxy-</t>
  </si>
  <si>
    <t>C28H22O2</t>
  </si>
  <si>
    <t>1000307-90-6</t>
  </si>
  <si>
    <t>3,5-Dimethyl-1-dimethylphenylsilyloxybenzene</t>
  </si>
  <si>
    <t>240-25.5</t>
  </si>
  <si>
    <t>1545-26-2</t>
  </si>
  <si>
    <t>Butanamide, 2,2,3,3,4,4,4-heptafluoro-N-(1-methyl-2-phenylethyl)-</t>
  </si>
  <si>
    <t>C13H12F7NO</t>
  </si>
  <si>
    <t>240-25.6</t>
  </si>
  <si>
    <t>240-25.4</t>
  </si>
  <si>
    <t>240-25.7</t>
  </si>
  <si>
    <t>240-25.3</t>
  </si>
  <si>
    <t>157-25.8</t>
  </si>
  <si>
    <t>157-25.9</t>
  </si>
  <si>
    <t>157-26</t>
  </si>
  <si>
    <t>157-26.1</t>
  </si>
  <si>
    <t>157-25.7</t>
  </si>
  <si>
    <t>164-25.9</t>
  </si>
  <si>
    <t>164-26</t>
  </si>
  <si>
    <t>164-25.8</t>
  </si>
  <si>
    <t>164-26.1</t>
  </si>
  <si>
    <t>164-25.7</t>
  </si>
  <si>
    <t>85-26.1</t>
  </si>
  <si>
    <t>85-26.2</t>
  </si>
  <si>
    <t>85-26</t>
  </si>
  <si>
    <t>85-26.3</t>
  </si>
  <si>
    <t>85-25.9</t>
  </si>
  <si>
    <t>1000305-70-5</t>
  </si>
  <si>
    <t>Propionic acid, 3-(4-ethoxyphenyl)-3-(2-fluorobenzoylamino)-, ethyl ester</t>
  </si>
  <si>
    <t>C20H22FNO4</t>
  </si>
  <si>
    <t>236-26</t>
  </si>
  <si>
    <t>17312-63-9</t>
  </si>
  <si>
    <t>Nonane, 5-butyl-</t>
  </si>
  <si>
    <t>1000131-17-4</t>
  </si>
  <si>
    <t>2-Methyldocosan-2-ol</t>
  </si>
  <si>
    <t>C23H48O</t>
  </si>
  <si>
    <t>1210-03-3</t>
  </si>
  <si>
    <t>Benzo[f]quinolin-1-ol, 3-methyl-</t>
  </si>
  <si>
    <t>1000315-19-8</t>
  </si>
  <si>
    <t>Phthalic acid, ethyl 2-methylallyl ester</t>
  </si>
  <si>
    <t>1000274-74-8</t>
  </si>
  <si>
    <t>4-Chloro-isothiazolo[4,5-d]isothiazol-3-one</t>
  </si>
  <si>
    <t>C4HClN2OS2</t>
  </si>
  <si>
    <t>192-27.3</t>
  </si>
  <si>
    <t>Diazepam                         @ P1393</t>
  </si>
  <si>
    <t>283-27.1</t>
  </si>
  <si>
    <t>1000295-04-7</t>
  </si>
  <si>
    <t>(5-Methyl-2-thioxo-2H-[1,2,4]triazolo[1,5-a]pyridin-3-yl)-m-tolyl-methanone</t>
  </si>
  <si>
    <t>C15H13N3OS</t>
  </si>
  <si>
    <t>283-27.2</t>
  </si>
  <si>
    <t>283-27</t>
  </si>
  <si>
    <t>283-27.3</t>
  </si>
  <si>
    <t>283-26.9</t>
  </si>
  <si>
    <t>58422-77-8</t>
  </si>
  <si>
    <t>Ethaneperoxoic acid, 1-cyano-1,4-diphenylpentyl ester</t>
  </si>
  <si>
    <t>C20H21NO3</t>
  </si>
  <si>
    <t>182-27.4</t>
  </si>
  <si>
    <t>79691-99-9</t>
  </si>
  <si>
    <t>1-Methyl-1,6-diazaplenalene</t>
  </si>
  <si>
    <t>182-27.5</t>
  </si>
  <si>
    <t>182-27.6</t>
  </si>
  <si>
    <t>182-27.7</t>
  </si>
  <si>
    <t>182-27.3</t>
  </si>
  <si>
    <t>277-27.7</t>
  </si>
  <si>
    <t>280-27.6</t>
  </si>
  <si>
    <t>215-64-5</t>
  </si>
  <si>
    <t>Dibenzo[a,c]phenazine</t>
  </si>
  <si>
    <t>C20H12N2</t>
  </si>
  <si>
    <t>280-27.7</t>
  </si>
  <si>
    <t>280-27.5</t>
  </si>
  <si>
    <t>280-27.8</t>
  </si>
  <si>
    <t>280-27.4</t>
  </si>
  <si>
    <t>1000306-89-3</t>
  </si>
  <si>
    <t>Pentanamide, N-(4-methoxyphenyl)-</t>
  </si>
  <si>
    <t>59-27.5</t>
  </si>
  <si>
    <t>1000300-74-1</t>
  </si>
  <si>
    <t>(Tetrahydro-furan-2-ylmethyl)-thiophen-2-ylmethyl-amine</t>
  </si>
  <si>
    <t>C10H15NOS</t>
  </si>
  <si>
    <t>16858-16-5</t>
  </si>
  <si>
    <t>4(1H)-Pyrimidinone, 6-methyl-2-propyl-</t>
  </si>
  <si>
    <t>55-27.5</t>
  </si>
  <si>
    <t>98-27.8</t>
  </si>
  <si>
    <t>10324-58-0</t>
  </si>
  <si>
    <t>Piperidine, 1-pentyl-</t>
  </si>
  <si>
    <t>98-27.9</t>
  </si>
  <si>
    <t>98-27.7</t>
  </si>
  <si>
    <t>98-28</t>
  </si>
  <si>
    <t>98-27.6</t>
  </si>
  <si>
    <t>155-28</t>
  </si>
  <si>
    <t>155-28.1</t>
  </si>
  <si>
    <t>155-28.2</t>
  </si>
  <si>
    <t>155-28.3</t>
  </si>
  <si>
    <t>155-27.9</t>
  </si>
  <si>
    <t>167-28.2</t>
  </si>
  <si>
    <t>1000350-46-0</t>
  </si>
  <si>
    <t>1H-Pyrazole-5-carboxylic acid, 1-methyl-3-[[[4-(trifluoromethoxy)phenyl]amino]carbonyl]-, methyl ester</t>
  </si>
  <si>
    <t>C14H12F3N3O4</t>
  </si>
  <si>
    <t>167-28.3</t>
  </si>
  <si>
    <t>167-28.4</t>
  </si>
  <si>
    <t>167-28.5</t>
  </si>
  <si>
    <t>167-28.1</t>
  </si>
  <si>
    <t>233-29.3</t>
  </si>
  <si>
    <t>233-29.4</t>
  </si>
  <si>
    <t>233-29.2</t>
  </si>
  <si>
    <t>233-29.5</t>
  </si>
  <si>
    <t>233-29.1</t>
  </si>
  <si>
    <t>1000346-57-3</t>
  </si>
  <si>
    <t>L-Valine, N-(2,5-ditrifluoromethylbenzoyl)-, heptyl ester</t>
  </si>
  <si>
    <t>C21H27F6NO3</t>
  </si>
  <si>
    <t>111-15-9</t>
  </si>
  <si>
    <t>2-Ethoxyethyl acetate</t>
  </si>
  <si>
    <t>1499-10-1</t>
  </si>
  <si>
    <t>Anthracene, 9,10-diphenyl-</t>
  </si>
  <si>
    <t>C26H18</t>
  </si>
  <si>
    <t>248-29.5</t>
  </si>
  <si>
    <t>1000281-59-2</t>
  </si>
  <si>
    <t>5-Ethyl-5-(4-acetoxyphenyl)-hexahydropyrimidin-2,4,6-trione</t>
  </si>
  <si>
    <t>C14H14N2O5</t>
  </si>
  <si>
    <t>248-29.6</t>
  </si>
  <si>
    <t>248-29.4</t>
  </si>
  <si>
    <t>248-29.7</t>
  </si>
  <si>
    <t>248-29.3</t>
  </si>
  <si>
    <t>254-29.5</t>
  </si>
  <si>
    <t>254-29.6</t>
  </si>
  <si>
    <t>254-29.4</t>
  </si>
  <si>
    <t>254-29.7</t>
  </si>
  <si>
    <t>254-29.3</t>
  </si>
  <si>
    <t>131-4.1</t>
  </si>
  <si>
    <t>27237-71-4</t>
  </si>
  <si>
    <t>Cyclobutene, 3,4-dibromo-</t>
  </si>
  <si>
    <t>C4H4Br2</t>
  </si>
  <si>
    <t>131-4.2</t>
  </si>
  <si>
    <t>131-4.3</t>
  </si>
  <si>
    <t>131-4.4</t>
  </si>
  <si>
    <t>131-4</t>
  </si>
  <si>
    <t>1435-48-9</t>
  </si>
  <si>
    <t>1,3-Dichloro-4-fluorobenzene</t>
  </si>
  <si>
    <t>C6H3Cl2F</t>
  </si>
  <si>
    <t>129-4.2</t>
  </si>
  <si>
    <t>129-4.3</t>
  </si>
  <si>
    <t>129-4.1</t>
  </si>
  <si>
    <t>129-4.4</t>
  </si>
  <si>
    <t>129-4</t>
  </si>
  <si>
    <t>96-4.2</t>
  </si>
  <si>
    <t>77-78-1</t>
  </si>
  <si>
    <t>Sulfuric acid, dimethyl ester</t>
  </si>
  <si>
    <t>C2H6O4S</t>
  </si>
  <si>
    <t>96-4.3</t>
  </si>
  <si>
    <t>96-4.1</t>
  </si>
  <si>
    <t>96-4.4</t>
  </si>
  <si>
    <t>96-4</t>
  </si>
  <si>
    <t>55-4.2</t>
  </si>
  <si>
    <t>55-4.3</t>
  </si>
  <si>
    <t>55-4.1</t>
  </si>
  <si>
    <t>55-4.4</t>
  </si>
  <si>
    <t>55-4</t>
  </si>
  <si>
    <t>163-4.3</t>
  </si>
  <si>
    <t>C13H14O5</t>
  </si>
  <si>
    <t>163-4.4</t>
  </si>
  <si>
    <t>163-4.2</t>
  </si>
  <si>
    <t>163-4.5</t>
  </si>
  <si>
    <t>163-4.1</t>
  </si>
  <si>
    <t>69-5.9</t>
  </si>
  <si>
    <t>69-6</t>
  </si>
  <si>
    <t>69-6.1</t>
  </si>
  <si>
    <t>69-6.2</t>
  </si>
  <si>
    <t>69-5.8</t>
  </si>
  <si>
    <t>72-6</t>
  </si>
  <si>
    <t>72178-96-2</t>
  </si>
  <si>
    <t>3-Hexenamide, N,N,2-trimethyl-, (E)-(.+-.)-</t>
  </si>
  <si>
    <t>72-6.1</t>
  </si>
  <si>
    <t>72-6.2</t>
  </si>
  <si>
    <t>104-63-2</t>
  </si>
  <si>
    <t>Ethanol, 2-[(phenylmethyl)amino]-</t>
  </si>
  <si>
    <t>84-8.4</t>
  </si>
  <si>
    <t>52812-86-9</t>
  </si>
  <si>
    <t>4-Hexenoic acid, 5-amino-3-oxo-, methyl ester</t>
  </si>
  <si>
    <t>84-8.5</t>
  </si>
  <si>
    <t>84-8.6</t>
  </si>
  <si>
    <t>1000352-83-7</t>
  </si>
  <si>
    <t>7778-85-0</t>
  </si>
  <si>
    <t>Propane, 1,2-dimethoxy-</t>
  </si>
  <si>
    <t>5628-99-9</t>
  </si>
  <si>
    <t>Aziridine, 1-ethenyl-</t>
  </si>
  <si>
    <t>80-9</t>
  </si>
  <si>
    <t>27062-50-6</t>
  </si>
  <si>
    <t>6-Methoxytetrazolo(b)pyridazine</t>
  </si>
  <si>
    <t>C5H5N5O</t>
  </si>
  <si>
    <t>80-9.1</t>
  </si>
  <si>
    <t>80-9.2</t>
  </si>
  <si>
    <t>80-9.3</t>
  </si>
  <si>
    <t>80-8.9</t>
  </si>
  <si>
    <t>52-9</t>
  </si>
  <si>
    <t>137-05-3</t>
  </si>
  <si>
    <t>Mecrylate</t>
  </si>
  <si>
    <t>C5H5NO2</t>
  </si>
  <si>
    <t>52-9.1</t>
  </si>
  <si>
    <t>52-9.2</t>
  </si>
  <si>
    <t>52-9.3</t>
  </si>
  <si>
    <t>52-8.9</t>
  </si>
  <si>
    <t>C8H12O3</t>
  </si>
  <si>
    <t>71-9.2</t>
  </si>
  <si>
    <t>71-9.3</t>
  </si>
  <si>
    <t>72545-68-7</t>
  </si>
  <si>
    <t>N-(2-Thioethyl) N'-methyl urea</t>
  </si>
  <si>
    <t>C4H10N2OS</t>
  </si>
  <si>
    <t>2-Propanamine, N-(1-methylethylidene)-</t>
  </si>
  <si>
    <t>C6H13N</t>
  </si>
  <si>
    <t>7020-80-6</t>
  </si>
  <si>
    <t>N-Ethylidene t-butylamine</t>
  </si>
  <si>
    <t>123-56-8</t>
  </si>
  <si>
    <t>Succinimide</t>
  </si>
  <si>
    <t>C4H5NO2</t>
  </si>
  <si>
    <t>7446-84-6</t>
  </si>
  <si>
    <t>3,5-Dimethyldihydropyran-2,6-dione</t>
  </si>
  <si>
    <t>C7H10O3</t>
  </si>
  <si>
    <t>56-10.3</t>
  </si>
  <si>
    <t>70-10</t>
  </si>
  <si>
    <t>21384-00-9</t>
  </si>
  <si>
    <t>1-[Benzenesulfonyl]-2-methylaziridine</t>
  </si>
  <si>
    <t>C9H11NO2S</t>
  </si>
  <si>
    <t>56-10.4</t>
  </si>
  <si>
    <t>619-27-2</t>
  </si>
  <si>
    <t>Hydrazine, (3-nitrophenyl)-</t>
  </si>
  <si>
    <t>C6H7N3O2</t>
  </si>
  <si>
    <t>153-10.2</t>
  </si>
  <si>
    <t>7397-46-8</t>
  </si>
  <si>
    <t>Borinic acid, diethyl-, methyl ester</t>
  </si>
  <si>
    <t>C5H13BO</t>
  </si>
  <si>
    <t>10599-81-2</t>
  </si>
  <si>
    <t>Methylamine, N-(1-butylpentylidene)-</t>
  </si>
  <si>
    <t>25757-74-8</t>
  </si>
  <si>
    <t>Phosphoramidous difluoride</t>
  </si>
  <si>
    <t>F2H2NP</t>
  </si>
  <si>
    <t>17302-36-2</t>
  </si>
  <si>
    <t>5-Ethyldecane</t>
  </si>
  <si>
    <t>123-75-1</t>
  </si>
  <si>
    <t>Pyrrolidine</t>
  </si>
  <si>
    <t>C4H9N</t>
  </si>
  <si>
    <t>1825-61-2</t>
  </si>
  <si>
    <t>Silane, methoxytrimethyl-</t>
  </si>
  <si>
    <t>C4H12OSi</t>
  </si>
  <si>
    <t>1000366-70-1</t>
  </si>
  <si>
    <t>2-Aminoethanol, N,O-diacetyl-</t>
  </si>
  <si>
    <t>C6H11NO3</t>
  </si>
  <si>
    <t>542-56-3</t>
  </si>
  <si>
    <t>Isobutylnitrite</t>
  </si>
  <si>
    <t>17312-77-5</t>
  </si>
  <si>
    <t>Undecane, 2,3-dimethyl-</t>
  </si>
  <si>
    <t>54007-24-8</t>
  </si>
  <si>
    <t>Hydrazine, 1,1-dimethyl-2-(1-methylpropyl)-</t>
  </si>
  <si>
    <t>C6H16N2</t>
  </si>
  <si>
    <t>55429-85-1</t>
  </si>
  <si>
    <t>Benzeneethanamine, N-[(pentafluorophenyl)methylene]-.beta.,4-bis[(trimethylsilyl)oxy]-</t>
  </si>
  <si>
    <t>C21H26F5NO2Si2</t>
  </si>
  <si>
    <t>Decanamide, N-(2-hydroxyethyl)-</t>
  </si>
  <si>
    <t>C12H25NO2</t>
  </si>
  <si>
    <t>70-11.6</t>
  </si>
  <si>
    <t>4214-86-2</t>
  </si>
  <si>
    <t>2,5-Diamino-6-methyl-4-pyrimidinol</t>
  </si>
  <si>
    <t>C5H8N4O</t>
  </si>
  <si>
    <t>70-11.7</t>
  </si>
  <si>
    <t>70-11.8</t>
  </si>
  <si>
    <t>70-11.9</t>
  </si>
  <si>
    <t>70-11.5</t>
  </si>
  <si>
    <t>543-49-7</t>
  </si>
  <si>
    <t>2-Heptanol</t>
  </si>
  <si>
    <t>C7H16O</t>
  </si>
  <si>
    <t>99902-24-6</t>
  </si>
  <si>
    <t>1,3-Dioxan-4-one, 2-heptyl-6-methyl</t>
  </si>
  <si>
    <t>35871-12-6</t>
  </si>
  <si>
    <t>6-Bromo-4-[2-[3-azabicyclo[3,2,2]nonyl-3-yl]-1-hydroxyethyl]-8-phenylquinoline</t>
  </si>
  <si>
    <t>C25H27BrN2O</t>
  </si>
  <si>
    <t>7250-85-3</t>
  </si>
  <si>
    <t>2-Butene, 1,4-diethoxy-</t>
  </si>
  <si>
    <t>1000282-75-9</t>
  </si>
  <si>
    <t>2-Furancarboxylic acid, cyclobutyl ester</t>
  </si>
  <si>
    <t>164-12.8</t>
  </si>
  <si>
    <t>97-12.7</t>
  </si>
  <si>
    <t>19522-27-1</t>
  </si>
  <si>
    <t>2-Pentenoic acid, 4-oxo-, methyl ester, (Z)-</t>
  </si>
  <si>
    <t>97-12.6</t>
  </si>
  <si>
    <t>97-12.5</t>
  </si>
  <si>
    <t>17301-33-6</t>
  </si>
  <si>
    <t>Undecane, 4,8-dimethyl-</t>
  </si>
  <si>
    <t>592-13-2</t>
  </si>
  <si>
    <t>Hexane, 2,5-dimethyl-</t>
  </si>
  <si>
    <t>19573-22-9</t>
  </si>
  <si>
    <t>Cyclohexane, azido-</t>
  </si>
  <si>
    <t>83-12.6</t>
  </si>
  <si>
    <t>1000346-07-1</t>
  </si>
  <si>
    <t>L-Valine, N-(3-methylbut-2-enoyl)-, heptyl ester</t>
  </si>
  <si>
    <t>C17H31NO3</t>
  </si>
  <si>
    <t>1471-04-1</t>
  </si>
  <si>
    <t>1-Propene, 3-(1,1-dimethylethoxy)-</t>
  </si>
  <si>
    <t>560-21-4</t>
  </si>
  <si>
    <t>Pentane, 2,3,3-trimethyl-</t>
  </si>
  <si>
    <t>25419-06-1</t>
  </si>
  <si>
    <t>1-Pentanamine, N-methyl-</t>
  </si>
  <si>
    <t>2888-90-6</t>
  </si>
  <si>
    <t>Bicyclo(2.2.1)hept-5-ene-2-carbonitrile, endo-</t>
  </si>
  <si>
    <t>1000321-51-9</t>
  </si>
  <si>
    <t>Sarcosine, N-(3-methylbut-2-enoyl)-, propyl ester</t>
  </si>
  <si>
    <t>C11H19NO3</t>
  </si>
  <si>
    <t>83-13.8</t>
  </si>
  <si>
    <t>23290-55-3</t>
  </si>
  <si>
    <t>Thiophene, 2-(1,1-dimethylethoxy)-</t>
  </si>
  <si>
    <t>C8H12OS</t>
  </si>
  <si>
    <t>7554-65-6</t>
  </si>
  <si>
    <t>Fomepizole</t>
  </si>
  <si>
    <t>5006-56-4</t>
  </si>
  <si>
    <t>1,2,4-Triazolo[4,3-a]pyridin-3-amine, 7-methyl-</t>
  </si>
  <si>
    <t>7119-89-3</t>
  </si>
  <si>
    <t>Methane, dichloronitro-</t>
  </si>
  <si>
    <t>CHCl2NO2</t>
  </si>
  <si>
    <t>210169-05-4</t>
  </si>
  <si>
    <t>Pyridine, 3-fluoro-5-amino-</t>
  </si>
  <si>
    <t>C5H5FN2</t>
  </si>
  <si>
    <t>77-14.4</t>
  </si>
  <si>
    <t>1000309-84-1</t>
  </si>
  <si>
    <t>Phthalic acid, 4-chloro-3-methylphenyl ethyl ester</t>
  </si>
  <si>
    <t>77-14.5</t>
  </si>
  <si>
    <t>77-14.3</t>
  </si>
  <si>
    <t>77-14.6</t>
  </si>
  <si>
    <t>77-14.2</t>
  </si>
  <si>
    <t>168-14.5</t>
  </si>
  <si>
    <t>32487-71-1</t>
  </si>
  <si>
    <t>Pyrrole-3-carbonitrile, 5-formyl-2,4-dimethyl-</t>
  </si>
  <si>
    <t>168-14.6</t>
  </si>
  <si>
    <t>168-14.4</t>
  </si>
  <si>
    <t>168-14.7</t>
  </si>
  <si>
    <t>168-14.3</t>
  </si>
  <si>
    <t>114-14.6</t>
  </si>
  <si>
    <t>77-86-1</t>
  </si>
  <si>
    <t>Tromethamine</t>
  </si>
  <si>
    <t>C4H11NO3</t>
  </si>
  <si>
    <t>114-14.7</t>
  </si>
  <si>
    <t>114-14.5</t>
  </si>
  <si>
    <t>114-14.8</t>
  </si>
  <si>
    <t>114-14.4</t>
  </si>
  <si>
    <t>85-14.7</t>
  </si>
  <si>
    <t>85-14.6</t>
  </si>
  <si>
    <t>85887-96-3</t>
  </si>
  <si>
    <t>2,4,6-Trimethyldecane-1,3,10-triol</t>
  </si>
  <si>
    <t>C13H28O3</t>
  </si>
  <si>
    <t>C8H13N</t>
  </si>
  <si>
    <t>624-75-9</t>
  </si>
  <si>
    <t>Iodoacetonitrile</t>
  </si>
  <si>
    <t>C2H2IN</t>
  </si>
  <si>
    <t>17380-74-4</t>
  </si>
  <si>
    <t>1-Phenylcyclopentylamine</t>
  </si>
  <si>
    <t>136-15.9</t>
  </si>
  <si>
    <t>136-16</t>
  </si>
  <si>
    <t>136-15.8</t>
  </si>
  <si>
    <t>136-16.1</t>
  </si>
  <si>
    <t>136-15.7</t>
  </si>
  <si>
    <t>109-04-6</t>
  </si>
  <si>
    <t>Pyridine, 2-bromo-</t>
  </si>
  <si>
    <t>C5H4BrN</t>
  </si>
  <si>
    <t>192927-69-8</t>
  </si>
  <si>
    <t>Benzaldehyde, 2,4-difluoro-3-hydroxy-</t>
  </si>
  <si>
    <t>C7H4F2O2</t>
  </si>
  <si>
    <t>22734-04-9</t>
  </si>
  <si>
    <t>1-Cyclopentylacetonitrile</t>
  </si>
  <si>
    <t>3777-69-3</t>
  </si>
  <si>
    <t>Furan, 2-pentyl-</t>
  </si>
  <si>
    <t>122-16.2</t>
  </si>
  <si>
    <t>1000377-12-9</t>
  </si>
  <si>
    <t>Glutaric acid, di(2-(4-fluorophenyl)ethyl) ester</t>
  </si>
  <si>
    <t>C21H22F2O4</t>
  </si>
  <si>
    <t>122-16.3</t>
  </si>
  <si>
    <t>122-16.1</t>
  </si>
  <si>
    <t>122-16.4</t>
  </si>
  <si>
    <t>122-16</t>
  </si>
  <si>
    <t>1000144-53-6</t>
  </si>
  <si>
    <t>5-Methyl-2-ethenyl-cyclohexane-1-carboxylic acid</t>
  </si>
  <si>
    <t>2374-03-0</t>
  </si>
  <si>
    <t>4-Amino-3-hydroxybenzoic acid</t>
  </si>
  <si>
    <t>1000186-82-3</t>
  </si>
  <si>
    <t>1-(4-Methylhexahydrocyclopenta[b]furan-2-yl)-propan-1-one</t>
  </si>
  <si>
    <t>161-16.2</t>
  </si>
  <si>
    <t>37920-25-5</t>
  </si>
  <si>
    <t>p-n-Butylacetophenone</t>
  </si>
  <si>
    <t>161-16.3</t>
  </si>
  <si>
    <t>161-16.4</t>
  </si>
  <si>
    <t>161-16.5</t>
  </si>
  <si>
    <t>161-16.1</t>
  </si>
  <si>
    <t>1000375-29-5</t>
  </si>
  <si>
    <t>2,3,4,5-Tetrafluorobenzyl alcohol, 1-methylpropyl ether</t>
  </si>
  <si>
    <t>108296-20-4</t>
  </si>
  <si>
    <t>2-Heptanone, 7-bromo-1-phenyl-</t>
  </si>
  <si>
    <t>C13H17BrO</t>
  </si>
  <si>
    <t>201996-50-1</t>
  </si>
  <si>
    <t>2-tert-Butyl-2-methyl-[1,3]dioxolane-4,5-dicarboxylic acid diamide</t>
  </si>
  <si>
    <t>130-16.5</t>
  </si>
  <si>
    <t>1000320-61-8</t>
  </si>
  <si>
    <t>Glycine, N-methyl-n-propoxycarbonyl-, ethyl ester</t>
  </si>
  <si>
    <t>C9H17NO4</t>
  </si>
  <si>
    <t>130-16.6</t>
  </si>
  <si>
    <t>130-16.4</t>
  </si>
  <si>
    <t>130-16.7</t>
  </si>
  <si>
    <t>130-16.3</t>
  </si>
  <si>
    <t>87-16.5</t>
  </si>
  <si>
    <t>87-16.6</t>
  </si>
  <si>
    <t>87-16.4</t>
  </si>
  <si>
    <t>87-16.7</t>
  </si>
  <si>
    <t>87-16.3</t>
  </si>
  <si>
    <t>131-16.7</t>
  </si>
  <si>
    <t>131-16.8</t>
  </si>
  <si>
    <t>131-16.6</t>
  </si>
  <si>
    <t>131-16.5</t>
  </si>
  <si>
    <t>7399-00-0</t>
  </si>
  <si>
    <t>Octadecyltriethoxysilane</t>
  </si>
  <si>
    <t>C24H52O3Si</t>
  </si>
  <si>
    <t>77942-13-3</t>
  </si>
  <si>
    <t>2',4'-Dimethoxy-3'-methylpropiophenone</t>
  </si>
  <si>
    <t>154-17</t>
  </si>
  <si>
    <t>154-17.1</t>
  </si>
  <si>
    <t>154-16.9</t>
  </si>
  <si>
    <t>154-17.2</t>
  </si>
  <si>
    <t>154-16.8</t>
  </si>
  <si>
    <t>13889-92-4</t>
  </si>
  <si>
    <t>Carbonochloridothioic acid, S-propyl ester</t>
  </si>
  <si>
    <t>C4H7ClOS</t>
  </si>
  <si>
    <t>Undecane, 4,7-dimethyl-</t>
  </si>
  <si>
    <t>23701-40-8</t>
  </si>
  <si>
    <t>Methyl-3,5-di-O-acetyl-2-deoxy.alpha.d-erythro-pentofuranoside</t>
  </si>
  <si>
    <t>C10H16O6</t>
  </si>
  <si>
    <t>67-17.3</t>
  </si>
  <si>
    <t>15131-55-2</t>
  </si>
  <si>
    <t>Cyclopentene, 3,3'-oxybis-</t>
  </si>
  <si>
    <t>67-17.4</t>
  </si>
  <si>
    <t>67-17.5</t>
  </si>
  <si>
    <t>67-17.6</t>
  </si>
  <si>
    <t>67-17.2</t>
  </si>
  <si>
    <t>1000188-54-5</t>
  </si>
  <si>
    <t>2-(3-Hydroxy-2-nitrocyclohexyl)-1-phenylethanone</t>
  </si>
  <si>
    <t>C14H17NO4</t>
  </si>
  <si>
    <t>105409-38-9</t>
  </si>
  <si>
    <t>Glycerin, 2-O-benzyl-1,3-di-O-acetyl-</t>
  </si>
  <si>
    <t>86-34-0</t>
  </si>
  <si>
    <t>Phensuximide</t>
  </si>
  <si>
    <t>81-17.7</t>
  </si>
  <si>
    <t>23996-53-4</t>
  </si>
  <si>
    <t>3-Imidazol-1-ylpropanenitrile</t>
  </si>
  <si>
    <t>C6H7N3</t>
  </si>
  <si>
    <t>81-17.8</t>
  </si>
  <si>
    <t>81-17.9</t>
  </si>
  <si>
    <t>81-18</t>
  </si>
  <si>
    <t>81-17.6</t>
  </si>
  <si>
    <t>68-17.8</t>
  </si>
  <si>
    <t>626-06-2</t>
  </si>
  <si>
    <t>2(1H)-Pyridinone, 6-hydroxy-</t>
  </si>
  <si>
    <t>68-17.9</t>
  </si>
  <si>
    <t>68-17.7</t>
  </si>
  <si>
    <t>68-18</t>
  </si>
  <si>
    <t>68-17.6</t>
  </si>
  <si>
    <t>104518-69-6</t>
  </si>
  <si>
    <t>6,6-Dimethyl-1,5-diazabicyclo[3.1.0]hexane</t>
  </si>
  <si>
    <t>95-18.1</t>
  </si>
  <si>
    <t>118365-62-1</t>
  </si>
  <si>
    <t>2-[4-(2-Naphthoxy)butylthio]-4(3H)-pyrimidinone</t>
  </si>
  <si>
    <t>C18H18N2O2S</t>
  </si>
  <si>
    <t>95-18.2</t>
  </si>
  <si>
    <t>95-18</t>
  </si>
  <si>
    <t>95-18.3</t>
  </si>
  <si>
    <t>95-17.9</t>
  </si>
  <si>
    <t>122-91-8</t>
  </si>
  <si>
    <t>Benzenemethanol, 4-methoxy-, formate</t>
  </si>
  <si>
    <t>1000319-42-6</t>
  </si>
  <si>
    <t>1,2,3-Oxadiazolidin-5-one, 4-methylene-3-(2-methylphenyl)-</t>
  </si>
  <si>
    <t>C10H10N2O2</t>
  </si>
  <si>
    <t>191-18.5</t>
  </si>
  <si>
    <t>353-54-8</t>
  </si>
  <si>
    <t>Methane, tribromofluoro-</t>
  </si>
  <si>
    <t>CBr3F</t>
  </si>
  <si>
    <t>191-18.4</t>
  </si>
  <si>
    <t>191-18.3</t>
  </si>
  <si>
    <t>1000314-06-8</t>
  </si>
  <si>
    <t>l-Alanine, N-(p-toluoyl)-, octyl ester</t>
  </si>
  <si>
    <t>104-18.9</t>
  </si>
  <si>
    <t>104-19</t>
  </si>
  <si>
    <t>104-18.8</t>
  </si>
  <si>
    <t>104-19.1</t>
  </si>
  <si>
    <t>104-18.7</t>
  </si>
  <si>
    <t>1000343-74-3</t>
  </si>
  <si>
    <t>6-Fluoro-2-trifluoromethylbenzoic acid, 2,3-dichlorophenyl ester</t>
  </si>
  <si>
    <t>C14H6Cl2F4O2</t>
  </si>
  <si>
    <t>93-19.2</t>
  </si>
  <si>
    <t>3921-06-0</t>
  </si>
  <si>
    <t>Ethanol, 2-(2-methyl-5-benzothiazolyl)-</t>
  </si>
  <si>
    <t>C10H11NOS</t>
  </si>
  <si>
    <t>93-19.3</t>
  </si>
  <si>
    <t>93-19.4</t>
  </si>
  <si>
    <t>93-19.5</t>
  </si>
  <si>
    <t>93-19.1</t>
  </si>
  <si>
    <t>115686-04-9</t>
  </si>
  <si>
    <t>2-Hydroxy-3-(thiophen-2-yl)methyl-5-methoxy-1,4-benzoquinone</t>
  </si>
  <si>
    <t>C12H10O4S</t>
  </si>
  <si>
    <t>1000400-80-3</t>
  </si>
  <si>
    <t>benzene, 1-[(dimethylsulfanylidene)amino]-4-(trifluoromethyl)-</t>
  </si>
  <si>
    <t>C9H10F3NS</t>
  </si>
  <si>
    <t>191-19.6</t>
  </si>
  <si>
    <t>191-19.7</t>
  </si>
  <si>
    <t>180-19.7</t>
  </si>
  <si>
    <t>4206-67-1</t>
  </si>
  <si>
    <t>Silane, (iodomethyl)trimethyl-</t>
  </si>
  <si>
    <t>C4H11ISi</t>
  </si>
  <si>
    <t>180-19.8</t>
  </si>
  <si>
    <t>180-19.6</t>
  </si>
  <si>
    <t>180-19.9</t>
  </si>
  <si>
    <t>180-19.5</t>
  </si>
  <si>
    <t>52356-17-9</t>
  </si>
  <si>
    <t>Benzeneethanol, .beta.-methoxy-.beta.-(trifluoromethyl)-, (S)-</t>
  </si>
  <si>
    <t>C10H11F3O2</t>
  </si>
  <si>
    <t>123-19.7</t>
  </si>
  <si>
    <t>850352-31-7</t>
  </si>
  <si>
    <t>4-Fluoro-.alpha.-pyrrolidinopentiophenone</t>
  </si>
  <si>
    <t>C15H20FNO</t>
  </si>
  <si>
    <t>123-19.8</t>
  </si>
  <si>
    <t>123-19.6</t>
  </si>
  <si>
    <t>123-19.9</t>
  </si>
  <si>
    <t>123-19.5</t>
  </si>
  <si>
    <t>105-19.7</t>
  </si>
  <si>
    <t>1000294-61-2</t>
  </si>
  <si>
    <t>[4-(3-Nitro-benzenesulfonyl)-piperazin-1-yl]-phenyl-methanone</t>
  </si>
  <si>
    <t>C17H17N3O5S</t>
  </si>
  <si>
    <t>105-19.8</t>
  </si>
  <si>
    <t>105-19.9</t>
  </si>
  <si>
    <t>619-33-0</t>
  </si>
  <si>
    <t>Ethane, 1,1-dichloro-2,2-diethoxy-</t>
  </si>
  <si>
    <t>C6H12Cl2O2</t>
  </si>
  <si>
    <t>166-20</t>
  </si>
  <si>
    <t>13674-05-0</t>
  </si>
  <si>
    <t>Phenethylamine, 3-methoxy-.alpha.-methyl-4,5-(methylenedioxy)-</t>
  </si>
  <si>
    <t>166-20.1</t>
  </si>
  <si>
    <t>166-20.2</t>
  </si>
  <si>
    <t>166-20.3</t>
  </si>
  <si>
    <t>166-19.9</t>
  </si>
  <si>
    <t>1000221-98-3</t>
  </si>
  <si>
    <t>2,2,3,3-Tetramethylcyclopropanecarboxylic acid, 2-chloroethyl ester</t>
  </si>
  <si>
    <t>C10H17ClO2</t>
  </si>
  <si>
    <t>125-20.1</t>
  </si>
  <si>
    <t>125-20</t>
  </si>
  <si>
    <t>118-20.4</t>
  </si>
  <si>
    <t>118-20.5</t>
  </si>
  <si>
    <t>118-20.6</t>
  </si>
  <si>
    <t>118-20.7</t>
  </si>
  <si>
    <t>118-20.3</t>
  </si>
  <si>
    <t>36881-00-2</t>
  </si>
  <si>
    <t>1,3-Dioxolane, 2-(4-methoxyphenyl)-2-methyl-</t>
  </si>
  <si>
    <t>21905-69-1</t>
  </si>
  <si>
    <t>Benzoic acid, 2-(4-methylphenoxy)-</t>
  </si>
  <si>
    <t>C14H12O3</t>
  </si>
  <si>
    <t>220-20.6</t>
  </si>
  <si>
    <t>569-77-7</t>
  </si>
  <si>
    <t>5H-Benzocyclohepten-5-one, 2,3,4,6-tetrahydroxy-</t>
  </si>
  <si>
    <t>C11H8O5</t>
  </si>
  <si>
    <t>220-20.7</t>
  </si>
  <si>
    <t>220-20.5</t>
  </si>
  <si>
    <t>220-20.8</t>
  </si>
  <si>
    <t>220-20.4</t>
  </si>
  <si>
    <t>1000305-40-8</t>
  </si>
  <si>
    <t>5-Methylthiophene-2,3-dicarbonitrile</t>
  </si>
  <si>
    <t>C7H4N2S</t>
  </si>
  <si>
    <t>147-20.9</t>
  </si>
  <si>
    <t>167-20.7</t>
  </si>
  <si>
    <t>14548-01-7</t>
  </si>
  <si>
    <t>Phenanthridine, 5-oxide</t>
  </si>
  <si>
    <t>C13H9NO</t>
  </si>
  <si>
    <t>167-20.6</t>
  </si>
  <si>
    <t>35732-73-1</t>
  </si>
  <si>
    <t>Ethanone, 1-[5-methyl-3-(5-nitro-2-furanyl)-1H-1,2,4-triazol-1-yl]-</t>
  </si>
  <si>
    <t>C9H8N4O4</t>
  </si>
  <si>
    <t>181307-35-7</t>
  </si>
  <si>
    <t>1,5-Dihydroxy-6-methoxyxanthone</t>
  </si>
  <si>
    <t>119-20.9</t>
  </si>
  <si>
    <t>4290-21-5</t>
  </si>
  <si>
    <t>1H-Pyrido(4,3-b)indole, 2,3,4,5-tetrahydro-1,1,3,3-tetramethyl-</t>
  </si>
  <si>
    <t>213-21.4</t>
  </si>
  <si>
    <t>114-21.2</t>
  </si>
  <si>
    <t>C12H22N2O4</t>
  </si>
  <si>
    <t>114-21.3</t>
  </si>
  <si>
    <t>114-21.1</t>
  </si>
  <si>
    <t>114-21.4</t>
  </si>
  <si>
    <t>114-21</t>
  </si>
  <si>
    <t>87-21.2</t>
  </si>
  <si>
    <t>55712-36-2</t>
  </si>
  <si>
    <t>Glycine, N-(N-acetyl-L-alanyl)-, butyl ester</t>
  </si>
  <si>
    <t>C11H20N2O4</t>
  </si>
  <si>
    <t>87-21.3</t>
  </si>
  <si>
    <t>87-21.1</t>
  </si>
  <si>
    <t>87-21.4</t>
  </si>
  <si>
    <t>87-21</t>
  </si>
  <si>
    <t>76-21.4</t>
  </si>
  <si>
    <t>289-14-5</t>
  </si>
  <si>
    <t>1,2,4-Trioxolane</t>
  </si>
  <si>
    <t>76-21.5</t>
  </si>
  <si>
    <t>76-21.3</t>
  </si>
  <si>
    <t>76-21.6</t>
  </si>
  <si>
    <t>76-21.2</t>
  </si>
  <si>
    <t>109-21.5</t>
  </si>
  <si>
    <t>1000319-52-7</t>
  </si>
  <si>
    <t>1H-Pyrazole-5-carboxamide, N-(2-fluoro-5-methylphenyl)-1-methyl-</t>
  </si>
  <si>
    <t>C12H12FN3O</t>
  </si>
  <si>
    <t>109-21.6</t>
  </si>
  <si>
    <t>109-21.4</t>
  </si>
  <si>
    <t>109-21.7</t>
  </si>
  <si>
    <t>4362-18-9</t>
  </si>
  <si>
    <t>1,3-Dioxolane, 2-methyl-2-(phenylmethyl)-</t>
  </si>
  <si>
    <t>1000282-46-9</t>
  </si>
  <si>
    <t>1-Ethyl-1-(2-phenylethoxy)-1-silacyclopentane</t>
  </si>
  <si>
    <t>C14H22OSi</t>
  </si>
  <si>
    <t>91-67-8</t>
  </si>
  <si>
    <t>Benzenamine, N,N-diethyl-3-methyl-</t>
  </si>
  <si>
    <t>166-21.8</t>
  </si>
  <si>
    <t>20600-52-6</t>
  </si>
  <si>
    <t>Acetamide, N-(4-hydroxy-2-benzothiazolyl)-</t>
  </si>
  <si>
    <t>C9H8N2O2S</t>
  </si>
  <si>
    <t>166-21.9</t>
  </si>
  <si>
    <t>166-21.7</t>
  </si>
  <si>
    <t>166-22</t>
  </si>
  <si>
    <t>166-21.6</t>
  </si>
  <si>
    <t>1000346-10-2</t>
  </si>
  <si>
    <t>L-Proline, N-(2-fluorobenzoyl)-, dodecyl ester</t>
  </si>
  <si>
    <t>C24H36FNO3</t>
  </si>
  <si>
    <t>192-21.8</t>
  </si>
  <si>
    <t>1000344-52-7</t>
  </si>
  <si>
    <t>Isophthalic acid, 2,3-dichlorophenyl pentyl ester</t>
  </si>
  <si>
    <t>C19H18Cl2O4</t>
  </si>
  <si>
    <t>35778-39-3</t>
  </si>
  <si>
    <t>3-Methyl-4-nonanone</t>
  </si>
  <si>
    <t>1000293-24-8</t>
  </si>
  <si>
    <t>3-Chlorocatechol, cyclic butylboronate</t>
  </si>
  <si>
    <t>C10H12BClO2</t>
  </si>
  <si>
    <t>133-22.5</t>
  </si>
  <si>
    <t>133-22.6</t>
  </si>
  <si>
    <t>133-22.7</t>
  </si>
  <si>
    <t>215-22.9</t>
  </si>
  <si>
    <t>215-23</t>
  </si>
  <si>
    <t>92-22.6</t>
  </si>
  <si>
    <t>243-23</t>
  </si>
  <si>
    <t>243-23.1</t>
  </si>
  <si>
    <t>243-22.9</t>
  </si>
  <si>
    <t>243-23.2</t>
  </si>
  <si>
    <t>243-22.8</t>
  </si>
  <si>
    <t>74-23.1</t>
  </si>
  <si>
    <t>34283-30-2</t>
  </si>
  <si>
    <t>1,2,4-Thiadiazole-3,5-diamine</t>
  </si>
  <si>
    <t>C2H4N4S</t>
  </si>
  <si>
    <t>74-23.2</t>
  </si>
  <si>
    <t>74-23</t>
  </si>
  <si>
    <t>74-23.3</t>
  </si>
  <si>
    <t>74-22.9</t>
  </si>
  <si>
    <t>1000344-72-0</t>
  </si>
  <si>
    <t>Isophthalic acid, 3-methylbut-2-yl pentyl ester</t>
  </si>
  <si>
    <t>202-23.2</t>
  </si>
  <si>
    <t>202-23.3</t>
  </si>
  <si>
    <t>202-23.4</t>
  </si>
  <si>
    <t>202-23.5</t>
  </si>
  <si>
    <t>1000310-37-7</t>
  </si>
  <si>
    <t>Butyldihexylamine</t>
  </si>
  <si>
    <t>C16H35N</t>
  </si>
  <si>
    <t>637-97-8</t>
  </si>
  <si>
    <t>Pentane, 2-iodo-</t>
  </si>
  <si>
    <t>C5H11I</t>
  </si>
  <si>
    <t>106-23.5</t>
  </si>
  <si>
    <t>5438-70-0</t>
  </si>
  <si>
    <t>4-Aminophenylacetic acid ethyl ester</t>
  </si>
  <si>
    <t>106-23.6</t>
  </si>
  <si>
    <t>106-23.4</t>
  </si>
  <si>
    <t>106-23.7</t>
  </si>
  <si>
    <t>147-23.5</t>
  </si>
  <si>
    <t>1000324-39-6</t>
  </si>
  <si>
    <t>Adipic acid, ethyl tridec-2-yn-1-yl ester</t>
  </si>
  <si>
    <t>C21H36O4</t>
  </si>
  <si>
    <t>190-24.1</t>
  </si>
  <si>
    <t>190-24.2</t>
  </si>
  <si>
    <t>190-24.3</t>
  </si>
  <si>
    <t>190-24.4</t>
  </si>
  <si>
    <t>190-24</t>
  </si>
  <si>
    <t>1000298-93-5</t>
  </si>
  <si>
    <t>Phosphoric acid, dibutyl 2,2,3,3-tetrafluoropropyl ester</t>
  </si>
  <si>
    <t>C11H21F4O4P</t>
  </si>
  <si>
    <t>1000338-23-9</t>
  </si>
  <si>
    <t>Benzaldehyde, 4-[(4-fluorophenyl)methoxy]-3-methoxy-</t>
  </si>
  <si>
    <t>109-24.4</t>
  </si>
  <si>
    <t>109-24.5</t>
  </si>
  <si>
    <t>94-24.5</t>
  </si>
  <si>
    <t>127597-51-7</t>
  </si>
  <si>
    <t>1-Allyl-1-but-3-enyl-1-silacyclobutane</t>
  </si>
  <si>
    <t>C10H18Si</t>
  </si>
  <si>
    <t>55402-04-5</t>
  </si>
  <si>
    <t>3-Pentyn-2-one, 5,5-diethoxy-</t>
  </si>
  <si>
    <t>28782-42-5</t>
  </si>
  <si>
    <t>Difenoxin</t>
  </si>
  <si>
    <t>C28H28N2O2</t>
  </si>
  <si>
    <t>213-24.6</t>
  </si>
  <si>
    <t>2849-62-9</t>
  </si>
  <si>
    <t>Azobenzene-2-sulfenyl bromide</t>
  </si>
  <si>
    <t>C12H9BrN2S</t>
  </si>
  <si>
    <t>213-24.7</t>
  </si>
  <si>
    <t>213-24.8</t>
  </si>
  <si>
    <t>7712-59-6</t>
  </si>
  <si>
    <t>2-Methyl-5-chloropentanol-2</t>
  </si>
  <si>
    <t>C6H13ClO</t>
  </si>
  <si>
    <t>41451-75-6</t>
  </si>
  <si>
    <t>Bruceantin</t>
  </si>
  <si>
    <t>C28H36O11</t>
  </si>
  <si>
    <t>84057-95-4</t>
  </si>
  <si>
    <t>Ropivacaine</t>
  </si>
  <si>
    <t>C17H26N2O</t>
  </si>
  <si>
    <t>1000307-28-2</t>
  </si>
  <si>
    <t>Butanamide, N-(2-iodo-4-methylphenyl)-2,2,3,3,4,4,4-heptafluoro-</t>
  </si>
  <si>
    <t>C11H7F7INO</t>
  </si>
  <si>
    <t>1000305-99-8</t>
  </si>
  <si>
    <t>3-Ethyl-3-phenyl-1-methylazetidin-2,4-dione</t>
  </si>
  <si>
    <t>C12H13NO2</t>
  </si>
  <si>
    <t>146-25.5</t>
  </si>
  <si>
    <t>Primidone                           P979</t>
  </si>
  <si>
    <t>13086-84-5</t>
  </si>
  <si>
    <t>di-t-Butyl phosphite</t>
  </si>
  <si>
    <t>779-24-8</t>
  </si>
  <si>
    <t>[1,2,4]Triazolo[1,5-a]pyridine, 2-phenyl-</t>
  </si>
  <si>
    <t>241-25.2</t>
  </si>
  <si>
    <t>1000378-25-9</t>
  </si>
  <si>
    <t>1-(1-Methoxypropan-2-yloxy)propan-2-yl nonanoate</t>
  </si>
  <si>
    <t>C16H32O4</t>
  </si>
  <si>
    <t>1126-79-0</t>
  </si>
  <si>
    <t>Benzene, butoxy-</t>
  </si>
  <si>
    <t>94-26</t>
  </si>
  <si>
    <t>110-13-4</t>
  </si>
  <si>
    <t>2,5-Hexanedione</t>
  </si>
  <si>
    <t>241-26.1</t>
  </si>
  <si>
    <t>1000321-46-2</t>
  </si>
  <si>
    <t>Sarcosine, N-(2-thienylcarbonyl)-, propyl ester</t>
  </si>
  <si>
    <t>C11H15NO3S</t>
  </si>
  <si>
    <t>241-26.2</t>
  </si>
  <si>
    <t>241-26.3</t>
  </si>
  <si>
    <t>241-26.4</t>
  </si>
  <si>
    <t>241-26</t>
  </si>
  <si>
    <t>171-26.2</t>
  </si>
  <si>
    <t>171-26.3</t>
  </si>
  <si>
    <t>171-26.1</t>
  </si>
  <si>
    <t>171-26.4</t>
  </si>
  <si>
    <t>171-26</t>
  </si>
  <si>
    <t>1000259-92-5</t>
  </si>
  <si>
    <t>Benzimidazole, 6-(4-diethylaminobenzylidenamino)-2-methyl-</t>
  </si>
  <si>
    <t>C19H22N4</t>
  </si>
  <si>
    <t>Levallorphan AC                    P1618</t>
  </si>
  <si>
    <t>C21H27NO2</t>
  </si>
  <si>
    <t>85-26.4</t>
  </si>
  <si>
    <t>85-26.5</t>
  </si>
  <si>
    <t>1000283-12-1</t>
  </si>
  <si>
    <t>1-Diphenylmethylsilyloxynonane</t>
  </si>
  <si>
    <t>C22H32OSi</t>
  </si>
  <si>
    <t>221-26.3</t>
  </si>
  <si>
    <t>221-26.4</t>
  </si>
  <si>
    <t>221-26.5</t>
  </si>
  <si>
    <t>221-26.6</t>
  </si>
  <si>
    <t>221-26.2</t>
  </si>
  <si>
    <t>1000275-29-8</t>
  </si>
  <si>
    <t>N-(6-Bromo-quinolin-8-yl)-2,3,3,3-tetrafluoro-2-methoxy-propionamide</t>
  </si>
  <si>
    <t>C13H9BrF4N2O2</t>
  </si>
  <si>
    <t>112-26.7</t>
  </si>
  <si>
    <t>112-26.6</t>
  </si>
  <si>
    <t>56298-90-9</t>
  </si>
  <si>
    <t>2-Heptanol, 4-methyl-</t>
  </si>
  <si>
    <t>787-69-9</t>
  </si>
  <si>
    <t>4,4'-Diacetyl biphenyl</t>
  </si>
  <si>
    <t>167-26.9</t>
  </si>
  <si>
    <t>348118-45-6</t>
  </si>
  <si>
    <t>Ethanone, 1-(9-carbazolyl)-2-(1,2,4-triazol-3-yl)thio-</t>
  </si>
  <si>
    <t>C16H12N4OS</t>
  </si>
  <si>
    <t>167-27</t>
  </si>
  <si>
    <t>167-27.1</t>
  </si>
  <si>
    <t>167-26.8</t>
  </si>
  <si>
    <t>69-27</t>
  </si>
  <si>
    <t>1000465-48-0</t>
  </si>
  <si>
    <t>(Z)-Docos-9-enenitrile</t>
  </si>
  <si>
    <t>C22H41N</t>
  </si>
  <si>
    <t>69-27.1</t>
  </si>
  <si>
    <t>69-26.9</t>
  </si>
  <si>
    <t>69-27.2</t>
  </si>
  <si>
    <t>69-26.8</t>
  </si>
  <si>
    <t>1000340-14-9</t>
  </si>
  <si>
    <t>Hexanamide, N-(4-phenoxyphenyl)-</t>
  </si>
  <si>
    <t>185-27.3</t>
  </si>
  <si>
    <t>111-27.1</t>
  </si>
  <si>
    <t>111-27.2</t>
  </si>
  <si>
    <t>111-27.3</t>
  </si>
  <si>
    <t>111-27.4</t>
  </si>
  <si>
    <t>111-27</t>
  </si>
  <si>
    <t>1000310-91-7</t>
  </si>
  <si>
    <t>Naphthalen-1-ol, 2-(5-trifluoromethyl-1H-pyrazol-3-yl)-</t>
  </si>
  <si>
    <t>C14H9F3N2O</t>
  </si>
  <si>
    <t>1000314-57-3</t>
  </si>
  <si>
    <t>Carbonic acid, nonyl phenyl ester</t>
  </si>
  <si>
    <t>57-27.5</t>
  </si>
  <si>
    <t>1000210-05-3</t>
  </si>
  <si>
    <t>1-Isopropyl-2,2-dimethylpropylideneamine</t>
  </si>
  <si>
    <t>57-27.4</t>
  </si>
  <si>
    <t>57-27.3</t>
  </si>
  <si>
    <t>114-27.5</t>
  </si>
  <si>
    <t>1000347-49-0</t>
  </si>
  <si>
    <t>Silane, dimethyl(4-phenylphenoxy)heptyloxy-</t>
  </si>
  <si>
    <t>C21H30O2Si</t>
  </si>
  <si>
    <t>114-27.6</t>
  </si>
  <si>
    <t>114-27.4</t>
  </si>
  <si>
    <t>114-27.7</t>
  </si>
  <si>
    <t>114-27.3</t>
  </si>
  <si>
    <t>81-27.6</t>
  </si>
  <si>
    <t>623-17-6</t>
  </si>
  <si>
    <t>2-Furanmethanol, acetate</t>
  </si>
  <si>
    <t>81-27.7</t>
  </si>
  <si>
    <t>81-27.8</t>
  </si>
  <si>
    <t>81-27.9</t>
  </si>
  <si>
    <t>81-27.5</t>
  </si>
  <si>
    <t>55556-89-3</t>
  </si>
  <si>
    <t>1,5-Diazocine, octahydro-1,5-dinitroso-</t>
  </si>
  <si>
    <t>101773-68-6</t>
  </si>
  <si>
    <t>3-(2-Methoxypyridin-6-yl)-1-propanol</t>
  </si>
  <si>
    <t>C9H13NO2</t>
  </si>
  <si>
    <t>136-27.9</t>
  </si>
  <si>
    <t>69-27.7</t>
  </si>
  <si>
    <t>98869-92-2</t>
  </si>
  <si>
    <t>2,2'-Bifuran, 2,2',5,5'-tetrahydro-</t>
  </si>
  <si>
    <t>69-27.8</t>
  </si>
  <si>
    <t>69-27.6</t>
  </si>
  <si>
    <t>69-27.9</t>
  </si>
  <si>
    <t>69-27.5</t>
  </si>
  <si>
    <t>67-27.8</t>
  </si>
  <si>
    <t>67-27.9</t>
  </si>
  <si>
    <t>67-27.7</t>
  </si>
  <si>
    <t>67-28</t>
  </si>
  <si>
    <t>18270-16-1</t>
  </si>
  <si>
    <t>Diethyldivinylsilane</t>
  </si>
  <si>
    <t>C8H16Si</t>
  </si>
  <si>
    <t>1000372-70-8</t>
  </si>
  <si>
    <t>Prop-2-yn-1-yl 2-methylbutanoate</t>
  </si>
  <si>
    <t>96-27.8</t>
  </si>
  <si>
    <t>331863-36-6</t>
  </si>
  <si>
    <t>Oxamide, N-(2-furfuryl)-N'-isopropyl-</t>
  </si>
  <si>
    <t>C10H14N2O3</t>
  </si>
  <si>
    <t>96-27.9</t>
  </si>
  <si>
    <t>96-27.7</t>
  </si>
  <si>
    <t>96-28</t>
  </si>
  <si>
    <t>96-27.6</t>
  </si>
  <si>
    <t>3730-60-7</t>
  </si>
  <si>
    <t>2-Hexanol, 2,5-dimethyl-, (S)-</t>
  </si>
  <si>
    <t>Oxydisulfoton</t>
  </si>
  <si>
    <t>C8H19O3PS3</t>
  </si>
  <si>
    <t>97-28.2</t>
  </si>
  <si>
    <t>97-28.1</t>
  </si>
  <si>
    <t>149-28.3</t>
  </si>
  <si>
    <t>1000309-88-3</t>
  </si>
  <si>
    <t>Phthalic acid, 1-cyclopentylethyl propyl ester</t>
  </si>
  <si>
    <t>C18H24O4</t>
  </si>
  <si>
    <t>149-28.4</t>
  </si>
  <si>
    <t>67-66-3</t>
  </si>
  <si>
    <t>Trichloromethane</t>
  </si>
  <si>
    <t>CHCl3</t>
  </si>
  <si>
    <t>55-28.5</t>
  </si>
  <si>
    <t>55-28.6</t>
  </si>
  <si>
    <t>55-28.4</t>
  </si>
  <si>
    <t>55-28.7</t>
  </si>
  <si>
    <t>55-28.3</t>
  </si>
  <si>
    <t>1000307-99-8</t>
  </si>
  <si>
    <t>2-Furoic acid, 4-nitrophenyl ester</t>
  </si>
  <si>
    <t>C11H7NO5</t>
  </si>
  <si>
    <t>95-28.6</t>
  </si>
  <si>
    <t>95-28.7</t>
  </si>
  <si>
    <t>143-28.5</t>
  </si>
  <si>
    <t>143-28.6</t>
  </si>
  <si>
    <t>143-28.7</t>
  </si>
  <si>
    <t>143-28.8</t>
  </si>
  <si>
    <t>143-28.4</t>
  </si>
  <si>
    <t>65405-80-3</t>
  </si>
  <si>
    <t>2-Butenoic acid, 3-hexenyl ester, (E,Z)-</t>
  </si>
  <si>
    <t>15731-98-3</t>
  </si>
  <si>
    <t>3,4,4-Trimethyl-isoxazol-5(4H)-one</t>
  </si>
  <si>
    <t>141-28.8</t>
  </si>
  <si>
    <t>86-52-2</t>
  </si>
  <si>
    <t>Naphthalene, 1-(chloromethyl)-</t>
  </si>
  <si>
    <t>C11H9Cl</t>
  </si>
  <si>
    <t>141-28.9</t>
  </si>
  <si>
    <t>141-28.7</t>
  </si>
  <si>
    <t>141-29</t>
  </si>
  <si>
    <t>141-28.6</t>
  </si>
  <si>
    <t>154-28.8</t>
  </si>
  <si>
    <t>1000459-45-0</t>
  </si>
  <si>
    <t>2-Nitro-2-{2,1,3,4,5,6-[1,2,3]triazolo[4,5-c][1,2,5]oxadiazol-5-yl}propane-1,3-diol</t>
  </si>
  <si>
    <t>C5H6N6O5</t>
  </si>
  <si>
    <t>154-28.9</t>
  </si>
  <si>
    <t>154-28.7</t>
  </si>
  <si>
    <t>154-29</t>
  </si>
  <si>
    <t>154-28.6</t>
  </si>
  <si>
    <t>187-29.2</t>
  </si>
  <si>
    <t>1000357-40-5</t>
  </si>
  <si>
    <t>Fumaric acid, monoamide, N-methyl-N-phenyl-, 3,5-difluorophenyl ester</t>
  </si>
  <si>
    <t>C17H13F2NO3</t>
  </si>
  <si>
    <t>187-29.3</t>
  </si>
  <si>
    <t>187-29.4</t>
  </si>
  <si>
    <t>187-29.5</t>
  </si>
  <si>
    <t>187-29.1</t>
  </si>
  <si>
    <t>1000329-79-2</t>
  </si>
  <si>
    <t>1,2-Benzenediol, O-(3-methylbut-2-enoyl)-O'-(pivaloyl)-</t>
  </si>
  <si>
    <t>C16H20O4</t>
  </si>
  <si>
    <t>83-29.3</t>
  </si>
  <si>
    <t>251-29.7</t>
  </si>
  <si>
    <t>6363-87-7</t>
  </si>
  <si>
    <t>1-Aminoanthraquinone-2-carboxaldehyde</t>
  </si>
  <si>
    <t>C15H9NO3</t>
  </si>
  <si>
    <t>251-29.8</t>
  </si>
  <si>
    <t>251-29.6</t>
  </si>
  <si>
    <t>251-29.9</t>
  </si>
  <si>
    <t>251-29.5</t>
  </si>
  <si>
    <t>49615-54-5</t>
  </si>
  <si>
    <t>Allophanic acid, phenyl ester</t>
  </si>
  <si>
    <t>C8H8N2O3</t>
  </si>
  <si>
    <t>173-29.9</t>
  </si>
  <si>
    <t>1000299-40-4</t>
  </si>
  <si>
    <t>2-Trifluoromethylbenzoic acid, oct-3-en-2-yl ester</t>
  </si>
  <si>
    <t>C16H19F3O2</t>
  </si>
  <si>
    <t>173-30</t>
  </si>
  <si>
    <t>173-29.8</t>
  </si>
  <si>
    <t>173-30.1</t>
  </si>
  <si>
    <t>173-29.7</t>
  </si>
  <si>
    <t>97-30.1</t>
  </si>
  <si>
    <t>2050-78-4</t>
  </si>
  <si>
    <t>Nitric acid, decyl ester</t>
  </si>
  <si>
    <t>C10H21NO3</t>
  </si>
  <si>
    <t>97-30</t>
  </si>
  <si>
    <t>97-29.9</t>
  </si>
  <si>
    <t>1000366-03-9</t>
  </si>
  <si>
    <t>1-(5'-methylfurfuryl)pyrrolidine</t>
  </si>
  <si>
    <t>95-30.2</t>
  </si>
  <si>
    <t>95-30.1</t>
  </si>
  <si>
    <t>1000314-57-1</t>
  </si>
  <si>
    <t>Carbonic acid, heptyl phenyl ester</t>
  </si>
  <si>
    <t>149-30.4</t>
  </si>
  <si>
    <t>1000315-34-2</t>
  </si>
  <si>
    <t>Phthalic acid, (2-chlorocyclohexyl)methyl propyl ester</t>
  </si>
  <si>
    <t>C18H23ClO4</t>
  </si>
  <si>
    <t>149-30.5</t>
  </si>
  <si>
    <t>149-30.3</t>
  </si>
  <si>
    <t>149-30.6</t>
  </si>
  <si>
    <t>149-30.2</t>
  </si>
  <si>
    <t>3194-15-8</t>
  </si>
  <si>
    <t>1-Propanone, 1-(2-furanyl)-</t>
  </si>
  <si>
    <t>C27H56</t>
  </si>
  <si>
    <t>59037-64-8</t>
  </si>
  <si>
    <t>Cyclododecyl isothiocyanate</t>
  </si>
  <si>
    <t>C13H23NS</t>
  </si>
  <si>
    <t>97-30.9</t>
  </si>
  <si>
    <t>97-31</t>
  </si>
  <si>
    <t>1000156-09-4</t>
  </si>
  <si>
    <t>Tetrapentacontane, 1,54-dibromo-</t>
  </si>
  <si>
    <t>C54H108Br2</t>
  </si>
  <si>
    <t>371-30.8</t>
  </si>
  <si>
    <t>1000363-95-6</t>
  </si>
  <si>
    <t>Silane, diethylheptyloxytridecyloxy-</t>
  </si>
  <si>
    <t>C24H52O2Si</t>
  </si>
  <si>
    <t>371-30.9</t>
  </si>
  <si>
    <t>371-30.7</t>
  </si>
  <si>
    <t>371-31</t>
  </si>
  <si>
    <t>371-30.6</t>
  </si>
  <si>
    <t>94-30.9</t>
  </si>
  <si>
    <t>94-31</t>
  </si>
  <si>
    <t>94-30.8</t>
  </si>
  <si>
    <t>94-31.1</t>
  </si>
  <si>
    <t>248-30.9</t>
  </si>
  <si>
    <t>1000319-32-9</t>
  </si>
  <si>
    <t>Morpholine, 4-[4-(4-morpholinyl)phenyl]-</t>
  </si>
  <si>
    <t>248-31</t>
  </si>
  <si>
    <t>248-30.8</t>
  </si>
  <si>
    <t>248-31.1</t>
  </si>
  <si>
    <t>248-30.7</t>
  </si>
  <si>
    <t>341-31.1</t>
  </si>
  <si>
    <t>341-31.2</t>
  </si>
  <si>
    <t>341-31.3</t>
  </si>
  <si>
    <t>341-31.4</t>
  </si>
  <si>
    <t>341-31</t>
  </si>
  <si>
    <t>73-31.2</t>
  </si>
  <si>
    <t>[1,4]Dioxino[2,3-b]-1,4-dioxin, hexahydro-</t>
  </si>
  <si>
    <t>73-31.3</t>
  </si>
  <si>
    <t>73-31.1</t>
  </si>
  <si>
    <t>73-31.4</t>
  </si>
  <si>
    <t>73-31</t>
  </si>
  <si>
    <t>234-31.9</t>
  </si>
  <si>
    <t>1000350-74-1</t>
  </si>
  <si>
    <t>1H-Pyrazole, 4-chloro-1-[2-(4-iodo-1H-pyrazol-1-yl)acetyl]-</t>
  </si>
  <si>
    <t>C8H6ClIN4O</t>
  </si>
  <si>
    <t>234-32</t>
  </si>
  <si>
    <t>234-31.8</t>
  </si>
  <si>
    <t>234-32.1</t>
  </si>
  <si>
    <t>234-31.7</t>
  </si>
  <si>
    <t>267-32.2</t>
  </si>
  <si>
    <t>1056-77-5</t>
  </si>
  <si>
    <t>Furan, tetraphenyl-</t>
  </si>
  <si>
    <t>C28H20O</t>
  </si>
  <si>
    <t>267-32.3</t>
  </si>
  <si>
    <t>267-32.1</t>
  </si>
  <si>
    <t>267-32.4</t>
  </si>
  <si>
    <t>267-32</t>
  </si>
  <si>
    <t>189-32.2</t>
  </si>
  <si>
    <t>189-32.3</t>
  </si>
  <si>
    <t>189-32.1</t>
  </si>
  <si>
    <t>189-32.4</t>
  </si>
  <si>
    <t>189-32</t>
  </si>
  <si>
    <t>315-32.2</t>
  </si>
  <si>
    <t>1000339-09-2</t>
  </si>
  <si>
    <t>Benzamide, 2,3,4-trifluoro-N-(5-chlorophenyl-2-methoxy)-</t>
  </si>
  <si>
    <t>C14H9ClF3NO2</t>
  </si>
  <si>
    <t>315-32.3</t>
  </si>
  <si>
    <t>315-32.4</t>
  </si>
  <si>
    <t>315-32.5</t>
  </si>
  <si>
    <t>315-32.1</t>
  </si>
  <si>
    <t>281-32.2</t>
  </si>
  <si>
    <t>1000365-32-0</t>
  </si>
  <si>
    <t>Hexestrol, O,O'-di(pentafluoropropionyl)-</t>
  </si>
  <si>
    <t>C24H20F10O4</t>
  </si>
  <si>
    <t>281-32.3</t>
  </si>
  <si>
    <t>281-32.4</t>
  </si>
  <si>
    <t>281-32.5</t>
  </si>
  <si>
    <t>281-32.1</t>
  </si>
  <si>
    <t>49647-55-4</t>
  </si>
  <si>
    <t>2-Amino-7-benzyl-4-hydroxypteridine</t>
  </si>
  <si>
    <t>C13H11N5O</t>
  </si>
  <si>
    <t>189-32.9</t>
  </si>
  <si>
    <t>1000112-22-5</t>
  </si>
  <si>
    <t>(.eta.(5)-Cyclopentadienyl)(.eta.(4)-5-methyl-1,3-cyclopentadiene)cobalt</t>
  </si>
  <si>
    <t>C11H13Co</t>
  </si>
  <si>
    <t>189-33</t>
  </si>
  <si>
    <t>189-33.1</t>
  </si>
  <si>
    <t>189-33.2</t>
  </si>
  <si>
    <t>189-32.8</t>
  </si>
  <si>
    <t>195-33</t>
  </si>
  <si>
    <t>1000346-29-2</t>
  </si>
  <si>
    <t>L-Proline, N-(pentafluorobenzoyl)-, isobutyl ester</t>
  </si>
  <si>
    <t>C16H16F5NO3</t>
  </si>
  <si>
    <t>195-33.1</t>
  </si>
  <si>
    <t>195-32.9</t>
  </si>
  <si>
    <t>195-33.2</t>
  </si>
  <si>
    <t>195-32.8</t>
  </si>
  <si>
    <t>205-33</t>
  </si>
  <si>
    <t>1000357-56-9</t>
  </si>
  <si>
    <t>Succinic acid, 3,4-dimethylphenyl 2-biphenyl ester</t>
  </si>
  <si>
    <t>205-33.1</t>
  </si>
  <si>
    <t>205-32.9</t>
  </si>
  <si>
    <t>205-33.2</t>
  </si>
  <si>
    <t>205-32.8</t>
  </si>
  <si>
    <t>520-03-6</t>
  </si>
  <si>
    <t>1H-Isoindole-1,3(2H)-dione, 2-phenyl-</t>
  </si>
  <si>
    <t>C14H9NO2</t>
  </si>
  <si>
    <t>223-33.7</t>
  </si>
  <si>
    <t>223-33.6</t>
  </si>
  <si>
    <t>205-33.9</t>
  </si>
  <si>
    <t>1000217-23-7</t>
  </si>
  <si>
    <t>Thallium, [(triacetyl)methyl]-</t>
  </si>
  <si>
    <t>C7H9O3Tl</t>
  </si>
  <si>
    <t>205-34</t>
  </si>
  <si>
    <t>205-33.8</t>
  </si>
  <si>
    <t>205-34.1</t>
  </si>
  <si>
    <t>205-33.7</t>
  </si>
  <si>
    <t>119-33.9</t>
  </si>
  <si>
    <t>103589-72-6</t>
  </si>
  <si>
    <t>Pyrazole-3-carboxamide, 4-iodo-1-methyl-</t>
  </si>
  <si>
    <t>C5H6IN3O</t>
  </si>
  <si>
    <t>119-34</t>
  </si>
  <si>
    <t>119-34.1</t>
  </si>
  <si>
    <t>119-34.2</t>
  </si>
  <si>
    <t>119-33.8</t>
  </si>
  <si>
    <t>355-34.8</t>
  </si>
  <si>
    <t>1000323-03-3</t>
  </si>
  <si>
    <t>Butylphosphonic acid, 4-methylaminophenyl octyl ester</t>
  </si>
  <si>
    <t>C19H34NO3P</t>
  </si>
  <si>
    <t>355-34.9</t>
  </si>
  <si>
    <t>355-34.7</t>
  </si>
  <si>
    <t>355-35</t>
  </si>
  <si>
    <t>355-34.6</t>
  </si>
  <si>
    <t>79-4.1</t>
  </si>
  <si>
    <t>128353-61-7</t>
  </si>
  <si>
    <t>Boron, (methanamine)tris(trifluoromethyl)-, (t-4)-</t>
  </si>
  <si>
    <t>C4H5BF9N</t>
  </si>
  <si>
    <t>79-4.2</t>
  </si>
  <si>
    <t>79-4</t>
  </si>
  <si>
    <t>79-4.3</t>
  </si>
  <si>
    <t>79-3.9</t>
  </si>
  <si>
    <t>31108-57-3</t>
  </si>
  <si>
    <t>1H-Pyrazole-4-carbonitrile</t>
  </si>
  <si>
    <t>C4H3N3</t>
  </si>
  <si>
    <t>285-76-7</t>
  </si>
  <si>
    <t>1-Azabicyclo[3.1.0]hexane</t>
  </si>
  <si>
    <t>89-4.9</t>
  </si>
  <si>
    <t>89-5</t>
  </si>
  <si>
    <t>89-4.8</t>
  </si>
  <si>
    <t>89-5.1</t>
  </si>
  <si>
    <t>103-5.1</t>
  </si>
  <si>
    <t>103-5.2</t>
  </si>
  <si>
    <t>103-5</t>
  </si>
  <si>
    <t>103-5.3</t>
  </si>
  <si>
    <t>103-4.9</t>
  </si>
  <si>
    <t>80-5.4</t>
  </si>
  <si>
    <t>80-5.5</t>
  </si>
  <si>
    <t>80-5.3</t>
  </si>
  <si>
    <t>80-5.6</t>
  </si>
  <si>
    <t>80-5.2</t>
  </si>
  <si>
    <t>75-6</t>
  </si>
  <si>
    <t>81194-47-0</t>
  </si>
  <si>
    <t>Allyl(cyclohexyloxy)dimethylsilane</t>
  </si>
  <si>
    <t>C11H22OSi</t>
  </si>
  <si>
    <t>75-6.1</t>
  </si>
  <si>
    <t>75-5.9</t>
  </si>
  <si>
    <t>75-6.2</t>
  </si>
  <si>
    <t>75-5.8</t>
  </si>
  <si>
    <t>622-96-8</t>
  </si>
  <si>
    <t>Benzene, 1-ethyl-4-methyl-</t>
  </si>
  <si>
    <t>2,3-Dimethylpyridine</t>
  </si>
  <si>
    <t>Morpholine</t>
  </si>
  <si>
    <t>107-7.2</t>
  </si>
  <si>
    <t>107-7.3</t>
  </si>
  <si>
    <t>117-7.2</t>
  </si>
  <si>
    <t>117-7.3</t>
  </si>
  <si>
    <t>117-7.1</t>
  </si>
  <si>
    <t>117-7.4</t>
  </si>
  <si>
    <t>117-7</t>
  </si>
  <si>
    <t>617-84-5</t>
  </si>
  <si>
    <t>Formamide, N,N-diethyl-</t>
  </si>
  <si>
    <t>101-7.4</t>
  </si>
  <si>
    <t>101-7.5</t>
  </si>
  <si>
    <t>141-43-5</t>
  </si>
  <si>
    <t>Aminoethanol                          P2</t>
  </si>
  <si>
    <t>C2H7NO</t>
  </si>
  <si>
    <t>117-8</t>
  </si>
  <si>
    <t>496-11-7</t>
  </si>
  <si>
    <t>Indane</t>
  </si>
  <si>
    <t>117-8.1</t>
  </si>
  <si>
    <t>117-7.9</t>
  </si>
  <si>
    <t>117-8.2</t>
  </si>
  <si>
    <t>117-7.8</t>
  </si>
  <si>
    <t>56-8.2</t>
  </si>
  <si>
    <t>56-8.3</t>
  </si>
  <si>
    <t>56-8.4</t>
  </si>
  <si>
    <t>56-8.5</t>
  </si>
  <si>
    <t>108-75-8</t>
  </si>
  <si>
    <t>Pyridine, 2,4,6-trimethyl-</t>
  </si>
  <si>
    <t>93-8.9</t>
  </si>
  <si>
    <t>146-8.8</t>
  </si>
  <si>
    <t>146-8.9</t>
  </si>
  <si>
    <t>1000359-87-2</t>
  </si>
  <si>
    <t>Glutaric acid, but-3-yn-2-yl propyl ester</t>
  </si>
  <si>
    <t>115-9</t>
  </si>
  <si>
    <t>106-61-6</t>
  </si>
  <si>
    <t>1,2,3-Propanetriol, 1-acetate</t>
  </si>
  <si>
    <t>101-9</t>
  </si>
  <si>
    <t>119-9</t>
  </si>
  <si>
    <t>119-9.1</t>
  </si>
  <si>
    <t>119-8.9</t>
  </si>
  <si>
    <t>119-9.2</t>
  </si>
  <si>
    <t>119-8.8</t>
  </si>
  <si>
    <t>504-64-3</t>
  </si>
  <si>
    <t>1,2-Propadiene-1,3-dione</t>
  </si>
  <si>
    <t>C3O2</t>
  </si>
  <si>
    <t>79680-97-0</t>
  </si>
  <si>
    <t>Propanedinitrile, aminomethyl-</t>
  </si>
  <si>
    <t>163-9.4</t>
  </si>
  <si>
    <t>24169-43-5</t>
  </si>
  <si>
    <t>1,3-Dioxolane, 2-(bromomethyl)-2-(2-methylphenyl)-</t>
  </si>
  <si>
    <t>C11H13BrO2</t>
  </si>
  <si>
    <t>163-9.5</t>
  </si>
  <si>
    <t>163-9.3</t>
  </si>
  <si>
    <t>163-9.6</t>
  </si>
  <si>
    <t>163-9.2</t>
  </si>
  <si>
    <t>16630-65-2</t>
  </si>
  <si>
    <t>Butanoic acid, 3-(methylthio)-</t>
  </si>
  <si>
    <t>C5H10O2S</t>
  </si>
  <si>
    <t>19078-97-8</t>
  </si>
  <si>
    <t>2,2-Dimethyl-3-heptanone</t>
  </si>
  <si>
    <t>1000309-12-0</t>
  </si>
  <si>
    <t>Sulfurous acid, nonyl 2-propyl ester</t>
  </si>
  <si>
    <t>C12H26O3S</t>
  </si>
  <si>
    <t>69-9.9</t>
  </si>
  <si>
    <t>69-10</t>
  </si>
  <si>
    <t>69-9.8</t>
  </si>
  <si>
    <t>69-10.1</t>
  </si>
  <si>
    <t>69-9.7</t>
  </si>
  <si>
    <t>77-10.2</t>
  </si>
  <si>
    <t>98-95-3</t>
  </si>
  <si>
    <t>Benzene, nitro-</t>
  </si>
  <si>
    <t>77-10.3</t>
  </si>
  <si>
    <t>77-10.1</t>
  </si>
  <si>
    <t>77-10.4</t>
  </si>
  <si>
    <t>77-10</t>
  </si>
  <si>
    <t>25474-85-5</t>
  </si>
  <si>
    <t>p-Methoxybenzylazidoformate</t>
  </si>
  <si>
    <t>1000223-47-9</t>
  </si>
  <si>
    <t>3-Ethylidene- heptan-2,6-dione</t>
  </si>
  <si>
    <t>1000316-75-8</t>
  </si>
  <si>
    <t>[1,2,4]Triazolo[1,5-a]pyrimidine-6-carboxylic acid, 7-amino-, ethyl ester</t>
  </si>
  <si>
    <t>C8H9N5O2</t>
  </si>
  <si>
    <t>125-10.4</t>
  </si>
  <si>
    <t>125-10.3</t>
  </si>
  <si>
    <t>125-10.2</t>
  </si>
  <si>
    <t>1000193-82-5</t>
  </si>
  <si>
    <t>3,7-Dimethyl-1,1-bis(trimethylsilyl)octa-2,6-diene</t>
  </si>
  <si>
    <t>C16H34Si2</t>
  </si>
  <si>
    <t>6410-56-6</t>
  </si>
  <si>
    <t>Dipropyl methylphosphonate</t>
  </si>
  <si>
    <t>81-10.6</t>
  </si>
  <si>
    <t>89-82-7</t>
  </si>
  <si>
    <t>Pulegone</t>
  </si>
  <si>
    <t>81-10.7</t>
  </si>
  <si>
    <t>81-10.8</t>
  </si>
  <si>
    <t>81-10.9</t>
  </si>
  <si>
    <t>75-10.9</t>
  </si>
  <si>
    <t>1066-40-6</t>
  </si>
  <si>
    <t>Silanol, trimethyl-</t>
  </si>
  <si>
    <t>C3H10OSi</t>
  </si>
  <si>
    <t>75-11</t>
  </si>
  <si>
    <t>75-10.8</t>
  </si>
  <si>
    <t>75-11.1</t>
  </si>
  <si>
    <t>75-10.7</t>
  </si>
  <si>
    <t>79718-88-0</t>
  </si>
  <si>
    <t>4-(2,7,7-Trimethylbicyclo[3.2.0]hept-2-en-1-yl)butan-2-one</t>
  </si>
  <si>
    <t>1000322-71-7</t>
  </si>
  <si>
    <t>l-Alanine, N-benzyloxycarbonyl-, benzyl ester</t>
  </si>
  <si>
    <t>110-11.2</t>
  </si>
  <si>
    <t>1000338-38-8</t>
  </si>
  <si>
    <t>1,2,5-Oxadiazole-3-carbonitrile, 4-amino-</t>
  </si>
  <si>
    <t>C3H2N4O</t>
  </si>
  <si>
    <t>110-11.3</t>
  </si>
  <si>
    <t>110-11.4</t>
  </si>
  <si>
    <t>110-11.5</t>
  </si>
  <si>
    <t>110-11.1</t>
  </si>
  <si>
    <t>62545-67-9</t>
  </si>
  <si>
    <t>9-Thiabicyclo[3.3.1]non-6-en-2-amine, N-methyl-, endo-</t>
  </si>
  <si>
    <t>C9H15NS</t>
  </si>
  <si>
    <t>14376-79-5</t>
  </si>
  <si>
    <t>Cyclohexanone, 3,3,5,5-tetramethyl-</t>
  </si>
  <si>
    <t>1000313-65-1</t>
  </si>
  <si>
    <t>l-Proline, N-allyloxycarbonyl-, isohexyl ester</t>
  </si>
  <si>
    <t>55-11.5</t>
  </si>
  <si>
    <t>55-11.6</t>
  </si>
  <si>
    <t>60830-70-8</t>
  </si>
  <si>
    <t>2-(2-Acetoxy-1-propyl)furan, (S)</t>
  </si>
  <si>
    <t>75-11.7</t>
  </si>
  <si>
    <t>1000301-18-1</t>
  </si>
  <si>
    <t>1-(4-Chloro-phenyl)-3-(2-pyridin-2-yl-ethylamino)-pyrrolidine-2,5-dione</t>
  </si>
  <si>
    <t>C17H16ClN3O2</t>
  </si>
  <si>
    <t>75-11.8</t>
  </si>
  <si>
    <t>75-11.6</t>
  </si>
  <si>
    <t>75-11.5</t>
  </si>
  <si>
    <t>1000324-94-8</t>
  </si>
  <si>
    <t>Succinic acid, ethyl 3-pentyl ester</t>
  </si>
  <si>
    <t>1000330-94-1</t>
  </si>
  <si>
    <t>Hexanoic acid, 2-diethylaminoethyl ester</t>
  </si>
  <si>
    <t>4730-22-7</t>
  </si>
  <si>
    <t>2-Heptanol, 6-methyl-</t>
  </si>
  <si>
    <t>94514-30-4</t>
  </si>
  <si>
    <t>N,N'-Bis(2-methyl-2-nitrosopentan-4-one)</t>
  </si>
  <si>
    <t>1000447-36-7</t>
  </si>
  <si>
    <t>6-Methyl-2-heptanol, 2-methylpropionate</t>
  </si>
  <si>
    <t>2455-24-5</t>
  </si>
  <si>
    <t>2-Propenoic acid, 2-methyl-, (tetrahydro-2-furanyl)methyl ester</t>
  </si>
  <si>
    <t>133-12.5</t>
  </si>
  <si>
    <t>133-12.6</t>
  </si>
  <si>
    <t>133-12.7</t>
  </si>
  <si>
    <t>85136-08-9</t>
  </si>
  <si>
    <t>2,6-Heptadienal, 2,4-dimethyl-</t>
  </si>
  <si>
    <t>82-12.7</t>
  </si>
  <si>
    <t>3018-12-0</t>
  </si>
  <si>
    <t>Acetonitrile, dichloro-</t>
  </si>
  <si>
    <t>C2HCl2N</t>
  </si>
  <si>
    <t>1000282-21-7</t>
  </si>
  <si>
    <t>Cyclobutanecarboxylic acid, 3-methylbutyl ester</t>
  </si>
  <si>
    <t>84213-57-0</t>
  </si>
  <si>
    <t>N-(1-Cyano-1-methylethyl)isobutyramide</t>
  </si>
  <si>
    <t>1000197-21-7</t>
  </si>
  <si>
    <t>1-Nonene, 2-ethyl-3-(methoxymethoxy)</t>
  </si>
  <si>
    <t>1000225-56-8</t>
  </si>
  <si>
    <t>Erythro-N-(.beta.-hydroxy-.alpha.-methylphenethyl)-N-(methyl)aminoacetonitrile</t>
  </si>
  <si>
    <t>54305-61-2</t>
  </si>
  <si>
    <t>2-Butanol, 3,3'-oxybis-</t>
  </si>
  <si>
    <t>136-13.2</t>
  </si>
  <si>
    <t>1000330-77-8</t>
  </si>
  <si>
    <t>1,3-Benzenediol, o-(2-chlorobenzoyl)-o'-(2-methoxybenzoyl)-</t>
  </si>
  <si>
    <t>C21H15ClO5</t>
  </si>
  <si>
    <t>136-13.3</t>
  </si>
  <si>
    <t>136-13.1</t>
  </si>
  <si>
    <t>136-13.4</t>
  </si>
  <si>
    <t>136-13</t>
  </si>
  <si>
    <t>1809-21-8</t>
  </si>
  <si>
    <t>Dipropyl phosphite</t>
  </si>
  <si>
    <t>1000303-25-2</t>
  </si>
  <si>
    <t>(2-Amino-4-methyl-6-oxo-6H-pyrimidin-1-yl)acetic acid</t>
  </si>
  <si>
    <t>C7H9N3O3</t>
  </si>
  <si>
    <t>116538-84-2</t>
  </si>
  <si>
    <t>Furan-2-carbonitrile, 5-(2-acetyl-3-oxobut-1-enyl)-</t>
  </si>
  <si>
    <t>1000152-34-3</t>
  </si>
  <si>
    <t>Borane, diethyl(decyloxy)-</t>
  </si>
  <si>
    <t>C14H31BO</t>
  </si>
  <si>
    <t>42826-42-6</t>
  </si>
  <si>
    <t>Propanoic acid, 2,2-dimethyl-, hydrazide</t>
  </si>
  <si>
    <t>87-13.3</t>
  </si>
  <si>
    <t>67398-39-4</t>
  </si>
  <si>
    <t>Hydrazine, 1,1-diethyl-2-(1-methylethyl)-</t>
  </si>
  <si>
    <t>C7H18N2</t>
  </si>
  <si>
    <t>87-13.4</t>
  </si>
  <si>
    <t>87-13.2</t>
  </si>
  <si>
    <t>87-13.5</t>
  </si>
  <si>
    <t>87-13.1</t>
  </si>
  <si>
    <t>163-13.4</t>
  </si>
  <si>
    <t>5089-70-3</t>
  </si>
  <si>
    <t>Silane, (3-chloropropyl)triethoxy-</t>
  </si>
  <si>
    <t>C9H21ClO3Si</t>
  </si>
  <si>
    <t>163-13.5</t>
  </si>
  <si>
    <t>163-13.3</t>
  </si>
  <si>
    <t>163-13.6</t>
  </si>
  <si>
    <t>163-13.2</t>
  </si>
  <si>
    <t>675-14-9</t>
  </si>
  <si>
    <t>1,3,5-Triazine, 2,4,6-trifluoro-</t>
  </si>
  <si>
    <t>C3F3N3</t>
  </si>
  <si>
    <t>353-50-4</t>
  </si>
  <si>
    <t>Carbonic difluoride</t>
  </si>
  <si>
    <t>CF2O</t>
  </si>
  <si>
    <t>16880-87-8</t>
  </si>
  <si>
    <t>1,2,3,4-Tetrahydro-3-hydroxymethyl-2-methylisoquinoline</t>
  </si>
  <si>
    <t>33063-77-3</t>
  </si>
  <si>
    <t>2-Pyrazoline, 1-methyl-4-propyl-</t>
  </si>
  <si>
    <t>18388-07-3</t>
  </si>
  <si>
    <t>Silane, trimethyl(3-methyl-1-butynyl)-</t>
  </si>
  <si>
    <t>59-13.7</t>
  </si>
  <si>
    <t>20324-33-8</t>
  </si>
  <si>
    <t>2-Propanol, 1-[2-(2-methoxy-1-methylethoxy)-1-methylethoxy]-</t>
  </si>
  <si>
    <t>59-13.8</t>
  </si>
  <si>
    <t>59-13.9</t>
  </si>
  <si>
    <t>59-14</t>
  </si>
  <si>
    <t>17869-77-1</t>
  </si>
  <si>
    <t>Silane, [(1,1-dimethyl-2-propynyl)oxy]trimethyl-</t>
  </si>
  <si>
    <t>C8H16OSi</t>
  </si>
  <si>
    <t>2116-90-7</t>
  </si>
  <si>
    <t>N-trimethylsilylaziridine</t>
  </si>
  <si>
    <t>C5H13NSi</t>
  </si>
  <si>
    <t>59-14.1</t>
  </si>
  <si>
    <t>73-13.9</t>
  </si>
  <si>
    <t>1000378-32-2</t>
  </si>
  <si>
    <t>[(1-Ethoxypropan-2-yl)oxy]trimethylsilane</t>
  </si>
  <si>
    <t>C8H20O2Si</t>
  </si>
  <si>
    <t>73-14</t>
  </si>
  <si>
    <t>73-13.8</t>
  </si>
  <si>
    <t>73-13.7</t>
  </si>
  <si>
    <t>147-14</t>
  </si>
  <si>
    <t>147-14.1</t>
  </si>
  <si>
    <t>147-14.2</t>
  </si>
  <si>
    <t>91-63-4</t>
  </si>
  <si>
    <t>Quinoline, 2-methyl-</t>
  </si>
  <si>
    <t>161-14</t>
  </si>
  <si>
    <t>1127-45-3</t>
  </si>
  <si>
    <t>8-Quinolinol, 1-oxide</t>
  </si>
  <si>
    <t>161-14.1</t>
  </si>
  <si>
    <t>161-13.9</t>
  </si>
  <si>
    <t>161-14.2</t>
  </si>
  <si>
    <t>161-13.8</t>
  </si>
  <si>
    <t>54658-02-5</t>
  </si>
  <si>
    <t>Octane, 3-methoxy-</t>
  </si>
  <si>
    <t>59-14.2</t>
  </si>
  <si>
    <t>13831-30-6</t>
  </si>
  <si>
    <t>Acetic acid, (acetyloxy)-</t>
  </si>
  <si>
    <t>C4H6O4</t>
  </si>
  <si>
    <t>59-14.3</t>
  </si>
  <si>
    <t>24645-80-5</t>
  </si>
  <si>
    <t>(p-Hydroxyphenyl)glyoxal</t>
  </si>
  <si>
    <t>C8H6O3</t>
  </si>
  <si>
    <t>1000364-77-4</t>
  </si>
  <si>
    <t>Hydroxyurea, N,N,N',O-tetramethyl-</t>
  </si>
  <si>
    <t>C5H12N2O2</t>
  </si>
  <si>
    <t>72-14.3</t>
  </si>
  <si>
    <t>72-14.4</t>
  </si>
  <si>
    <t>80-71-7</t>
  </si>
  <si>
    <t>2-Cyclopenten-1-one, 2-hydroxy-3-methyl-</t>
  </si>
  <si>
    <t>3510-70-1</t>
  </si>
  <si>
    <t>Silane, trimethylpropyl-</t>
  </si>
  <si>
    <t>C6H16Si</t>
  </si>
  <si>
    <t>108201-46-3</t>
  </si>
  <si>
    <t>Diazene, 1-cyclohexyl-2-ethoxy-, 1-oxide</t>
  </si>
  <si>
    <t>1000272-35-8</t>
  </si>
  <si>
    <t>Acetamide, N-(1,2-dihydro-4,6-dimethyl-2-oxo-3-pyridyl)-</t>
  </si>
  <si>
    <t>166-14.6</t>
  </si>
  <si>
    <t>3,4-dihydroxyphenyl-2-propanone</t>
  </si>
  <si>
    <t>166-14.7</t>
  </si>
  <si>
    <t>166-14.5</t>
  </si>
  <si>
    <t>166-14.8</t>
  </si>
  <si>
    <t>166-14.4</t>
  </si>
  <si>
    <t>108-14.6</t>
  </si>
  <si>
    <t>579-43-1</t>
  </si>
  <si>
    <t>meso-Hydrobenzoin</t>
  </si>
  <si>
    <t>C14H14O2</t>
  </si>
  <si>
    <t>108-14.7</t>
  </si>
  <si>
    <t>108-14.5</t>
  </si>
  <si>
    <t>108-14.8</t>
  </si>
  <si>
    <t>108-14.4</t>
  </si>
  <si>
    <t>1000331-25-2</t>
  </si>
  <si>
    <t>3-Cyclopentylpropionic acid, 2-biphenyl ester</t>
  </si>
  <si>
    <t>38205-60-6</t>
  </si>
  <si>
    <t>5-Acetyl-2,4-dimethylthiazole</t>
  </si>
  <si>
    <t>C7H9NOS</t>
  </si>
  <si>
    <t>769-60-8</t>
  </si>
  <si>
    <t>2-Propen-1-one, 2-methyl-1-phenyl-</t>
  </si>
  <si>
    <t>103438-85-3</t>
  </si>
  <si>
    <t>Benzaldehyde, 4-fluoro-3-hydroxy-</t>
  </si>
  <si>
    <t>C7H5FO2</t>
  </si>
  <si>
    <t>1000419-70-1</t>
  </si>
  <si>
    <t>Cyclopentanecarboxamide, N-propyl-</t>
  </si>
  <si>
    <t>17895-71-5</t>
  </si>
  <si>
    <t>4-Nitrophenyl-.beta.-phenylpropionate</t>
  </si>
  <si>
    <t>C15H13NO4</t>
  </si>
  <si>
    <t>110-14.9</t>
  </si>
  <si>
    <t>110-15</t>
  </si>
  <si>
    <t>110-14.8</t>
  </si>
  <si>
    <t>110-15.1</t>
  </si>
  <si>
    <t>110-14.7</t>
  </si>
  <si>
    <t>574-09-4</t>
  </si>
  <si>
    <t>Ethanone, 2-ethoxy-1,2-diphenyl-</t>
  </si>
  <si>
    <t>94021-41-7</t>
  </si>
  <si>
    <t>4-Thiazoleethanol, 5-methyl-, acetate</t>
  </si>
  <si>
    <t>C8H11NO2S</t>
  </si>
  <si>
    <t>Cyclotetradecane</t>
  </si>
  <si>
    <t>117-15.2</t>
  </si>
  <si>
    <t>117-15.3</t>
  </si>
  <si>
    <t>117-15.4</t>
  </si>
  <si>
    <t>117-15.5</t>
  </si>
  <si>
    <t>117-15.1</t>
  </si>
  <si>
    <t>80-26-2</t>
  </si>
  <si>
    <t>3-Cyclohexene-1-methanol, .alpha.,.alpha.,4-trimethyl-, acetate</t>
  </si>
  <si>
    <t>129322-83-4</t>
  </si>
  <si>
    <t>2',4',5'-Trifluoroacetophenone</t>
  </si>
  <si>
    <t>C8H5F3O</t>
  </si>
  <si>
    <t>591-49-1</t>
  </si>
  <si>
    <t>Cyclohexene, 1-methyl-</t>
  </si>
  <si>
    <t>178-15.5</t>
  </si>
  <si>
    <t>1000348-50-0</t>
  </si>
  <si>
    <t>D-Alanine, N-(4-anisoyl)-, heptadecyl ester</t>
  </si>
  <si>
    <t>178-15.6</t>
  </si>
  <si>
    <t>178-15.4</t>
  </si>
  <si>
    <t>178-15.7</t>
  </si>
  <si>
    <t>178-15.3</t>
  </si>
  <si>
    <t>55956-35-9</t>
  </si>
  <si>
    <t>Spiro[bicyclo[3.2.1]oct-3-ene-2,2'-[1,3]dioxolane]</t>
  </si>
  <si>
    <t>77-01-0</t>
  </si>
  <si>
    <t>Fenpipramide</t>
  </si>
  <si>
    <t>C21H26N2O</t>
  </si>
  <si>
    <t>16681-70-2</t>
  </si>
  <si>
    <t>5-Carboxy-1,2,3-triazole</t>
  </si>
  <si>
    <t>96040-20-9</t>
  </si>
  <si>
    <t>2-Nitro-3-phenylbutane-1,3-diol</t>
  </si>
  <si>
    <t>C10H13NO4</t>
  </si>
  <si>
    <t>1689-09-4</t>
  </si>
  <si>
    <t>1(3H)-Isobenzofuranone, 3,3-dimethyl-</t>
  </si>
  <si>
    <t>377-71-9</t>
  </si>
  <si>
    <t>Succinic acid, tetrafluoro-, diethyl ester</t>
  </si>
  <si>
    <t>C8H10F4O4</t>
  </si>
  <si>
    <t>527-69-5</t>
  </si>
  <si>
    <t>2-Furancarbonyl chloride</t>
  </si>
  <si>
    <t>C5H3ClO2</t>
  </si>
  <si>
    <t>104-16</t>
  </si>
  <si>
    <t>1000369-55-0</t>
  </si>
  <si>
    <t>Diethylmalonic acid, hexyl phenethyl ester</t>
  </si>
  <si>
    <t>C21H32O4</t>
  </si>
  <si>
    <t>104-16.1</t>
  </si>
  <si>
    <t>104-15.9</t>
  </si>
  <si>
    <t>104-16.2</t>
  </si>
  <si>
    <t>104-15.8</t>
  </si>
  <si>
    <t>1000310-21-4</t>
  </si>
  <si>
    <t>5H-Indeno[1,2-b]pyridin-5-ol, 5-allyl-4-amino-</t>
  </si>
  <si>
    <t>C15H14N2O</t>
  </si>
  <si>
    <t>63934-83-8</t>
  </si>
  <si>
    <t>Benzene, 1,1'-(1,1,10,10-tetramethyl-1,10-decanediyl)bis[3,4-dimethyl-</t>
  </si>
  <si>
    <t>C30H46</t>
  </si>
  <si>
    <t>71-16.2</t>
  </si>
  <si>
    <t>3299-99-8</t>
  </si>
  <si>
    <t>9H-Fluorene, 9-(1-methylethyl)-</t>
  </si>
  <si>
    <t>71-16.3</t>
  </si>
  <si>
    <t>71-16.1</t>
  </si>
  <si>
    <t>71-16</t>
  </si>
  <si>
    <t>1000284-50-5</t>
  </si>
  <si>
    <t>3-(1-Methylhept-1-enyl)-5-methyl-2,5-dihydrofuran-2-one</t>
  </si>
  <si>
    <t>16387-55-6</t>
  </si>
  <si>
    <t>2-Octyne, 1,1-diethoxy-</t>
  </si>
  <si>
    <t>2-[2-(2-Butoxyethoxy)ethoxy]ethanol</t>
  </si>
  <si>
    <t>108-16.3</t>
  </si>
  <si>
    <t>1000160-01-2</t>
  </si>
  <si>
    <t>Acetamide (N-B)tris(trifluoromethyl)borane</t>
  </si>
  <si>
    <t>C5H5BF9NO</t>
  </si>
  <si>
    <t>108-16.4</t>
  </si>
  <si>
    <t>108-16.2</t>
  </si>
  <si>
    <t>108-16.5</t>
  </si>
  <si>
    <t>108-16.1</t>
  </si>
  <si>
    <t>294-62-2</t>
  </si>
  <si>
    <t>Cyclododecane</t>
  </si>
  <si>
    <t>108546-69-6</t>
  </si>
  <si>
    <t>1-Allyl-cyclopropanecarboxylic acid, 2,6-di-t-butyl-4-methyl-phenyl ester</t>
  </si>
  <si>
    <t>C22H32O2</t>
  </si>
  <si>
    <t>236-16.3</t>
  </si>
  <si>
    <t>31741-51-2</t>
  </si>
  <si>
    <t>Ruthenium, carbonyl(.eta.5-2,4-cyclopentadien-1-yl)(.eta.3-2-propenyl)-</t>
  </si>
  <si>
    <t>C9H10ORu</t>
  </si>
  <si>
    <t>236-16.4</t>
  </si>
  <si>
    <t>236-16.5</t>
  </si>
  <si>
    <t>236-16.6</t>
  </si>
  <si>
    <t>236-16.2</t>
  </si>
  <si>
    <t>127-16.4</t>
  </si>
  <si>
    <t>29683-84-9</t>
  </si>
  <si>
    <t>2-Thiophenecarboxaldehyde, oxime</t>
  </si>
  <si>
    <t>C5H5NOS</t>
  </si>
  <si>
    <t>127-16.3</t>
  </si>
  <si>
    <t>127-16.2</t>
  </si>
  <si>
    <t>104-16.4</t>
  </si>
  <si>
    <t>104-16.5</t>
  </si>
  <si>
    <t>104-16.3</t>
  </si>
  <si>
    <t>55092-12-1</t>
  </si>
  <si>
    <t>2,7-Methanonaphthalen-3-ol, 1,2,3,4,4a,7,8,8a-octahydro-, (2.alpha.,3.beta.,4a.beta.,7.alpha.,8a.beta.)-</t>
  </si>
  <si>
    <t>129-16.5</t>
  </si>
  <si>
    <t>129-16.6</t>
  </si>
  <si>
    <t>129-16.4</t>
  </si>
  <si>
    <t>129-16.7</t>
  </si>
  <si>
    <t>129-16.3</t>
  </si>
  <si>
    <t>65062-57-9</t>
  </si>
  <si>
    <t>2-Amino-5-methyl-4(3H)-oxopyrrolo[2,3-d]pyrimidine</t>
  </si>
  <si>
    <t>162-16.6</t>
  </si>
  <si>
    <t>87234-76-2</t>
  </si>
  <si>
    <t>2,3-Dihydro-4,4-dimethylindole-4-ol-2-one</t>
  </si>
  <si>
    <t>162-16.7</t>
  </si>
  <si>
    <t>162-16.5</t>
  </si>
  <si>
    <t>162-16.8</t>
  </si>
  <si>
    <t>162-16.4</t>
  </si>
  <si>
    <t>27464-82-0</t>
  </si>
  <si>
    <t>1,3,4-Thiadiazole, 2,5-dimethyl-</t>
  </si>
  <si>
    <t>C4H6N2S</t>
  </si>
  <si>
    <t>1000309-19-7</t>
  </si>
  <si>
    <t>Sulfurous acid, 2-ethylhexyl tetradecyl ester</t>
  </si>
  <si>
    <t>C22H46O3S</t>
  </si>
  <si>
    <t>77509-04-7</t>
  </si>
  <si>
    <t>Eicosanoic acid, phenylmethyl ester</t>
  </si>
  <si>
    <t>C27H46O2</t>
  </si>
  <si>
    <t>17598-02-6</t>
  </si>
  <si>
    <t>Precocene I</t>
  </si>
  <si>
    <t>Methanesulfonic anhydride</t>
  </si>
  <si>
    <t>C2H6O5S2</t>
  </si>
  <si>
    <t>87-16.8</t>
  </si>
  <si>
    <t>108-20-3</t>
  </si>
  <si>
    <t>Diisopropyl ether</t>
  </si>
  <si>
    <t>87-16.9</t>
  </si>
  <si>
    <t>87-17</t>
  </si>
  <si>
    <t>2210-28-8</t>
  </si>
  <si>
    <t>2-Propenoic acid, 2-methyl-, propyl ester</t>
  </si>
  <si>
    <t>79213-80-2</t>
  </si>
  <si>
    <t>N-(4-Formyl-phenyl)-N-methyl-formamide</t>
  </si>
  <si>
    <t>126400-66-6</t>
  </si>
  <si>
    <t>2,5-Pyrrolidinedione, 3-ethoxy-1-phenyl-</t>
  </si>
  <si>
    <t>C12H13NO3</t>
  </si>
  <si>
    <t>180-16.9</t>
  </si>
  <si>
    <t>934186-49-9</t>
  </si>
  <si>
    <t>(5S,8R,8aS)-5-Allyl-8-butyloctahydroindolizine</t>
  </si>
  <si>
    <t>C15H27N</t>
  </si>
  <si>
    <t>180-17</t>
  </si>
  <si>
    <t>180-16.8</t>
  </si>
  <si>
    <t>180-17.1</t>
  </si>
  <si>
    <t>180-16.7</t>
  </si>
  <si>
    <t>29582-96-5</t>
  </si>
  <si>
    <t>L-Norvaline, methyl ester</t>
  </si>
  <si>
    <t>Barbituric acid 3ME                 P707</t>
  </si>
  <si>
    <t>C7H10N2O3</t>
  </si>
  <si>
    <t>137-17.1</t>
  </si>
  <si>
    <t>68525-22-4</t>
  </si>
  <si>
    <t>[1,1'-Bicyclohexyl]-1,1'-diol, 3,3,3',3',5,5,5',5'-octamethyl-</t>
  </si>
  <si>
    <t>137-17.2</t>
  </si>
  <si>
    <t>137-17</t>
  </si>
  <si>
    <t>137-17.3</t>
  </si>
  <si>
    <t>137-16.9</t>
  </si>
  <si>
    <t>103-17.1</t>
  </si>
  <si>
    <t>1000273-13-9</t>
  </si>
  <si>
    <t>Propionic acid, 3-[(diethoxymethyl)ethylphosphinatomethyl)](ethoxycarbonyl)amino-, ethyl ester</t>
  </si>
  <si>
    <t>C16H32NO8P</t>
  </si>
  <si>
    <t>103-17.2</t>
  </si>
  <si>
    <t>103-17</t>
  </si>
  <si>
    <t>103-17.3</t>
  </si>
  <si>
    <t>103-16.9</t>
  </si>
  <si>
    <t>1000302-53-8</t>
  </si>
  <si>
    <t>Piperazine, 1-(bicyclo[2.2.1]hept-5-en-2-ylmethyl)-4-ethanesulfonyl-</t>
  </si>
  <si>
    <t>C14H24N2O2S</t>
  </si>
  <si>
    <t>191-17.2</t>
  </si>
  <si>
    <t>191-17.3</t>
  </si>
  <si>
    <t>141-17.1</t>
  </si>
  <si>
    <t>1000293-48-2</t>
  </si>
  <si>
    <t>2,6-Difluorobenzoic acid, 2-phenylethyl ester</t>
  </si>
  <si>
    <t>C15H12F2O2</t>
  </si>
  <si>
    <t>141-17.2</t>
  </si>
  <si>
    <t>141-17</t>
  </si>
  <si>
    <t>141-17.3</t>
  </si>
  <si>
    <t>141-16.9</t>
  </si>
  <si>
    <t>7176-39-8</t>
  </si>
  <si>
    <t>4-Benzyloxyamphetamine</t>
  </si>
  <si>
    <t>C16H19NO</t>
  </si>
  <si>
    <t>13223-74-0</t>
  </si>
  <si>
    <t>Acetamide, N-(5-methyl-3-isoxazolyl)-</t>
  </si>
  <si>
    <t>C6H8N2O2</t>
  </si>
  <si>
    <t>178-17.4</t>
  </si>
  <si>
    <t>1000163-72-6</t>
  </si>
  <si>
    <t>Benzylamine, .alpha.-methyl-N-(trimethylsilyl)-</t>
  </si>
  <si>
    <t>C11H19NSi</t>
  </si>
  <si>
    <t>178-17.5</t>
  </si>
  <si>
    <t>178-17.3</t>
  </si>
  <si>
    <t>178-17.6</t>
  </si>
  <si>
    <t>178-17.2</t>
  </si>
  <si>
    <t>46248-01-5</t>
  </si>
  <si>
    <t>1H-Imidazole, 1-(phenylsulfonyl)-</t>
  </si>
  <si>
    <t>119-17.3</t>
  </si>
  <si>
    <t>120-17.5</t>
  </si>
  <si>
    <t>3063-79-4</t>
  </si>
  <si>
    <t>2-Pyrrolidinone, 1-(4-methylphenyl)-</t>
  </si>
  <si>
    <t>120-17.6</t>
  </si>
  <si>
    <t>120-17.7</t>
  </si>
  <si>
    <t>120-17.8</t>
  </si>
  <si>
    <t>120-17.4</t>
  </si>
  <si>
    <t>4126-78-7</t>
  </si>
  <si>
    <t>Cycloheptane, methyl-</t>
  </si>
  <si>
    <t>137-17.7</t>
  </si>
  <si>
    <t>137-17.8</t>
  </si>
  <si>
    <t>137-17.6</t>
  </si>
  <si>
    <t>137-17.9</t>
  </si>
  <si>
    <t>137-17.5</t>
  </si>
  <si>
    <t>1000279-96-6</t>
  </si>
  <si>
    <t>1-Cyclopentyl-1-dimethyl(dichloromethyl)silyloxyethane</t>
  </si>
  <si>
    <t>C10H20Cl2OSi</t>
  </si>
  <si>
    <t>1197-22-4</t>
  </si>
  <si>
    <t>Methanesulfanilide</t>
  </si>
  <si>
    <t>69-18</t>
  </si>
  <si>
    <t>1000308-23-5</t>
  </si>
  <si>
    <t>But-2-enamide, N,N-dibutyl-3-methyl-</t>
  </si>
  <si>
    <t>69-18.1</t>
  </si>
  <si>
    <t>69-17.9</t>
  </si>
  <si>
    <t>69-18.2</t>
  </si>
  <si>
    <t>120-17.9</t>
  </si>
  <si>
    <t>146-18.1</t>
  </si>
  <si>
    <t>772-59-8</t>
  </si>
  <si>
    <t>3-Bromo-4-methoxyphenylacetonitrile</t>
  </si>
  <si>
    <t>C9H8BrNO</t>
  </si>
  <si>
    <t>146-18.2</t>
  </si>
  <si>
    <t>146-18</t>
  </si>
  <si>
    <t>146-18.3</t>
  </si>
  <si>
    <t>146-17.9</t>
  </si>
  <si>
    <t>17014-31-2</t>
  </si>
  <si>
    <t>2-Pyrazoline-1-carboxamide, 3,5-dimethyl-</t>
  </si>
  <si>
    <t>C6H11N3O</t>
  </si>
  <si>
    <t>98-18.4</t>
  </si>
  <si>
    <t>1000282-96-6</t>
  </si>
  <si>
    <t>2-Fluorobenzoic acid. heptadecyl ester</t>
  </si>
  <si>
    <t>C24H39FO2</t>
  </si>
  <si>
    <t>113896-95-0</t>
  </si>
  <si>
    <t>4-Benzyloxy-3-pyrrolin-2-one</t>
  </si>
  <si>
    <t>1000194-74-5</t>
  </si>
  <si>
    <t>(1-Pentyl-allyloxymethoxy-methyl)-benzene</t>
  </si>
  <si>
    <t>69-18.4</t>
  </si>
  <si>
    <t>2896-60-8</t>
  </si>
  <si>
    <t>1,3-Benzenediol, 4-ethyl-</t>
  </si>
  <si>
    <t>69-18.5</t>
  </si>
  <si>
    <t>69-18.6</t>
  </si>
  <si>
    <t>69-18.7</t>
  </si>
  <si>
    <t>69-18.3</t>
  </si>
  <si>
    <t>91-01-0</t>
  </si>
  <si>
    <t>Benzenemethanol, .alpha.-phenyl-</t>
  </si>
  <si>
    <t>105-18.7</t>
  </si>
  <si>
    <t>134-18.5</t>
  </si>
  <si>
    <t>1000243-44-1</t>
  </si>
  <si>
    <t>1,3-Diphenyl-2-(methylamino)propanol</t>
  </si>
  <si>
    <t>134-18.6</t>
  </si>
  <si>
    <t>134-18.4</t>
  </si>
  <si>
    <t>134-18.7</t>
  </si>
  <si>
    <t>134-18.3</t>
  </si>
  <si>
    <t>143-18.6</t>
  </si>
  <si>
    <t>143-18.7</t>
  </si>
  <si>
    <t>143-18.5</t>
  </si>
  <si>
    <t>143-18.8</t>
  </si>
  <si>
    <t>143-18.4</t>
  </si>
  <si>
    <t>1484-26-0</t>
  </si>
  <si>
    <t>3-Benzyloxyaniline</t>
  </si>
  <si>
    <t>C13H13NO</t>
  </si>
  <si>
    <t>1000071-42-1</t>
  </si>
  <si>
    <t>3-Sec-butyl-6-methyl-1,2,3,4-tetrahydro-.gamma.-carboline</t>
  </si>
  <si>
    <t>C16H22N2</t>
  </si>
  <si>
    <t>93-14-1</t>
  </si>
  <si>
    <t>Guaifenesin</t>
  </si>
  <si>
    <t>158-18.8</t>
  </si>
  <si>
    <t>31931-46-1</t>
  </si>
  <si>
    <t>N-Thiazol-2-ylthioacetamide</t>
  </si>
  <si>
    <t>C5H6N2S2</t>
  </si>
  <si>
    <t>158-18.9</t>
  </si>
  <si>
    <t>158-18.7</t>
  </si>
  <si>
    <t>158-19</t>
  </si>
  <si>
    <t>158-18.6</t>
  </si>
  <si>
    <t>160-18.8</t>
  </si>
  <si>
    <t>1515-72-6</t>
  </si>
  <si>
    <t>N-n-Butylphthalimide</t>
  </si>
  <si>
    <t>160-18.9</t>
  </si>
  <si>
    <t>160-19</t>
  </si>
  <si>
    <t>160-19.1</t>
  </si>
  <si>
    <t>160-18.7</t>
  </si>
  <si>
    <t>29743-27-9</t>
  </si>
  <si>
    <t>4,6-Heptadiyn-3-one</t>
  </si>
  <si>
    <t>1000292-67-4</t>
  </si>
  <si>
    <t>1-Isopropoxy-2-dimethyl-(isopropyl)-silyloxybenzene</t>
  </si>
  <si>
    <t>C14H24O2Si</t>
  </si>
  <si>
    <t>1000354-54-8</t>
  </si>
  <si>
    <t>Sebacic acid, nonyl 4-(2-phenylpropyl-2)-phenyl ester</t>
  </si>
  <si>
    <t>3304-70-9</t>
  </si>
  <si>
    <t>Dimethyl 4,5-imidazole-dicarboxylate</t>
  </si>
  <si>
    <t>C7H8N2O4</t>
  </si>
  <si>
    <t>195-19</t>
  </si>
  <si>
    <t>35242-42-3</t>
  </si>
  <si>
    <t>4(1H)-Quinazolinone, 1-phenyl-</t>
  </si>
  <si>
    <t>195-19.1</t>
  </si>
  <si>
    <t>195-18.9</t>
  </si>
  <si>
    <t>195-19.2</t>
  </si>
  <si>
    <t>195-18.8</t>
  </si>
  <si>
    <t>18812-55-0</t>
  </si>
  <si>
    <t>Phosphonic acid, propyl-, diisopropyl ester</t>
  </si>
  <si>
    <t>C9H21O3P</t>
  </si>
  <si>
    <t>1471-03-0</t>
  </si>
  <si>
    <t>1-Propene, 3-propoxy-</t>
  </si>
  <si>
    <t>3739-64-8</t>
  </si>
  <si>
    <t>Butane, 1-(2-propenyloxy)-</t>
  </si>
  <si>
    <t>232-19.2</t>
  </si>
  <si>
    <t>1000360-83-3</t>
  </si>
  <si>
    <t>Glutaric acid, diamide, N,N'-di(2-phenylpropyl)-</t>
  </si>
  <si>
    <t>C23H30N2O2</t>
  </si>
  <si>
    <t>232-19.3</t>
  </si>
  <si>
    <t>232-19.1</t>
  </si>
  <si>
    <t>232-19.4</t>
  </si>
  <si>
    <t>232-19</t>
  </si>
  <si>
    <t>3862-73-5</t>
  </si>
  <si>
    <t>2,3,4-Trifluoroaniline</t>
  </si>
  <si>
    <t>25755-82-2</t>
  </si>
  <si>
    <t>4,5-Dihydro-5-oxo-3-(p-tolyl)isoxazole</t>
  </si>
  <si>
    <t>91485-83-5</t>
  </si>
  <si>
    <t>Methyl octyl phthalate</t>
  </si>
  <si>
    <t>18135-13-2</t>
  </si>
  <si>
    <t>Trimethylsilyl dimethyl phosphate</t>
  </si>
  <si>
    <t>C5H15O4PSi</t>
  </si>
  <si>
    <t>380-35-8</t>
  </si>
  <si>
    <t>Ethyl-1,1,2,3,3,3-hexafluoropropylsulfide</t>
  </si>
  <si>
    <t>C5H6F6S</t>
  </si>
  <si>
    <t>69-19.4</t>
  </si>
  <si>
    <t>1000325-55-0</t>
  </si>
  <si>
    <t>2-Chlorobenzoic acid, 2,4,6-trichlorophenyl ester</t>
  </si>
  <si>
    <t>C13H6Cl4O2</t>
  </si>
  <si>
    <t>133-19.7</t>
  </si>
  <si>
    <t>1000330-83-6</t>
  </si>
  <si>
    <t>1,3-Benzenediol, o-(4-ethylbenzoyl)-o'-(3-methylbenzoyl)-</t>
  </si>
  <si>
    <t>C23H20O4</t>
  </si>
  <si>
    <t>133-19.8</t>
  </si>
  <si>
    <t>133-19.9</t>
  </si>
  <si>
    <t>95-19.7</t>
  </si>
  <si>
    <t>95-19.8</t>
  </si>
  <si>
    <t>95-19.6</t>
  </si>
  <si>
    <t>95-19.9</t>
  </si>
  <si>
    <t>95-19.5</t>
  </si>
  <si>
    <t>99-19.8</t>
  </si>
  <si>
    <t>52195-96-7</t>
  </si>
  <si>
    <t>1-Piperidinecarboxaldehyde, 2-(1-formyl-2-pyrrolidinyl)-</t>
  </si>
  <si>
    <t>C11H18N2O2</t>
  </si>
  <si>
    <t>99-19.9</t>
  </si>
  <si>
    <t>99-20</t>
  </si>
  <si>
    <t>104-19.9</t>
  </si>
  <si>
    <t>104-20</t>
  </si>
  <si>
    <t>104-19.8</t>
  </si>
  <si>
    <t>104-20.1</t>
  </si>
  <si>
    <t>1000146-95-5</t>
  </si>
  <si>
    <t>2-(1-AMINO-2-1H-IMIDAZOL-1-YLETHYL)-4-AMINO-6-DIMETHYLAMINO-S-TRIAZINE</t>
  </si>
  <si>
    <t>C10H16N8</t>
  </si>
  <si>
    <t>108-19.9</t>
  </si>
  <si>
    <t>108-20</t>
  </si>
  <si>
    <t>108-19.8</t>
  </si>
  <si>
    <t>108-20.1</t>
  </si>
  <si>
    <t>108-19.7</t>
  </si>
  <si>
    <t>84-20.1</t>
  </si>
  <si>
    <t>84-20.2</t>
  </si>
  <si>
    <t>84-20</t>
  </si>
  <si>
    <t>84-20.3</t>
  </si>
  <si>
    <t>84-19.9</t>
  </si>
  <si>
    <t>120-20.1</t>
  </si>
  <si>
    <t>13063-61-1</t>
  </si>
  <si>
    <t>Benzenamine, N-methyl-N-n-octyl-</t>
  </si>
  <si>
    <t>C15H25N</t>
  </si>
  <si>
    <t>120-20.2</t>
  </si>
  <si>
    <t>120-20</t>
  </si>
  <si>
    <t>15625-88-4</t>
  </si>
  <si>
    <t>1-[1,2,4]Triazol-1-ylethanone</t>
  </si>
  <si>
    <t>1000327-29-0</t>
  </si>
  <si>
    <t>1,2,5,6-Tetrahydropyridine, 1-(2-thienylmethyl)-</t>
  </si>
  <si>
    <t>C10H13NS</t>
  </si>
  <si>
    <t>499-20.2</t>
  </si>
  <si>
    <t>499-20.3</t>
  </si>
  <si>
    <t>499-20.4</t>
  </si>
  <si>
    <t>499-20.5</t>
  </si>
  <si>
    <t>499-20.1</t>
  </si>
  <si>
    <t>947-04-6</t>
  </si>
  <si>
    <t>Azacyclotridecan-2-one</t>
  </si>
  <si>
    <t>C12H23NO</t>
  </si>
  <si>
    <t>126-20.3</t>
  </si>
  <si>
    <t>1000347-74-5</t>
  </si>
  <si>
    <t>D-Alanine, N-propargyloxycarbonyl-, propargyl ester</t>
  </si>
  <si>
    <t>126-20.4</t>
  </si>
  <si>
    <t>126-20.2</t>
  </si>
  <si>
    <t>126-20.5</t>
  </si>
  <si>
    <t>126-20.1</t>
  </si>
  <si>
    <t>827-16-7</t>
  </si>
  <si>
    <t>1,3,5-Triazine-2,4,6(1H,3H,5H)-trione, 1,3,5-trimethyl-</t>
  </si>
  <si>
    <t>C6H9N3O3</t>
  </si>
  <si>
    <t>171-20.5</t>
  </si>
  <si>
    <t>171-20.6</t>
  </si>
  <si>
    <t>286-18-0</t>
  </si>
  <si>
    <t>7-Azabicyclo[4.1.0]heptane</t>
  </si>
  <si>
    <t>144-20.5</t>
  </si>
  <si>
    <t>487-89-8</t>
  </si>
  <si>
    <t>1H-Indole-3-carboxaldehyde</t>
  </si>
  <si>
    <t>C9H7NO</t>
  </si>
  <si>
    <t>144-20.6</t>
  </si>
  <si>
    <t>144-20.4</t>
  </si>
  <si>
    <t>144-20.7</t>
  </si>
  <si>
    <t>144-20.3</t>
  </si>
  <si>
    <t>156-20.5</t>
  </si>
  <si>
    <t>1000332-68-5</t>
  </si>
  <si>
    <t>1-Methyl-1H-tetraazol-5-amine tbdms</t>
  </si>
  <si>
    <t>C8H19N5Si</t>
  </si>
  <si>
    <t>156-20.6</t>
  </si>
  <si>
    <t>156-20.4</t>
  </si>
  <si>
    <t>156-20.7</t>
  </si>
  <si>
    <t>156-20.3</t>
  </si>
  <si>
    <t>70276-72-1</t>
  </si>
  <si>
    <t>1,2-Benzenedimethanamine, N,N'-diphenyl-</t>
  </si>
  <si>
    <t>C20H20N2</t>
  </si>
  <si>
    <t>3584-32-5</t>
  </si>
  <si>
    <t>4-Benzyloxy-3-methoxy-2-nitrobenzoic acid</t>
  </si>
  <si>
    <t>C15H13NO6</t>
  </si>
  <si>
    <t>24562-79-6</t>
  </si>
  <si>
    <t>2H-1,4-Ethanoquinolin-3(4H)-one</t>
  </si>
  <si>
    <t>Caffeine                            P821</t>
  </si>
  <si>
    <t>150-20.8</t>
  </si>
  <si>
    <t>1000282-78-1</t>
  </si>
  <si>
    <t>Cyclopropanecarboxylic acid, 2-(1-adamantyl)ethyl ester</t>
  </si>
  <si>
    <t>166-21</t>
  </si>
  <si>
    <t>2245-38-7</t>
  </si>
  <si>
    <t>Naphthalene, 1,6,7-trimethyl-</t>
  </si>
  <si>
    <t>C13H14</t>
  </si>
  <si>
    <t>166-21.1</t>
  </si>
  <si>
    <t>166-20.9</t>
  </si>
  <si>
    <t>166-21.2</t>
  </si>
  <si>
    <t>166-20.8</t>
  </si>
  <si>
    <t>197-21</t>
  </si>
  <si>
    <t>16037-45-9</t>
  </si>
  <si>
    <t>1H-Pyrazole, 3,4-bis(trimethylsilyl)-</t>
  </si>
  <si>
    <t>C9H20N2Si2</t>
  </si>
  <si>
    <t>197-21.1</t>
  </si>
  <si>
    <t>197-21.2</t>
  </si>
  <si>
    <t>197-21.3</t>
  </si>
  <si>
    <t>197-20.9</t>
  </si>
  <si>
    <t>1000132-62-4</t>
  </si>
  <si>
    <t>Thiocoumarin, 4,4,6-trimethyl-</t>
  </si>
  <si>
    <t>90-27-7</t>
  </si>
  <si>
    <t>Benzeneacetic acid, .alpha.-ethyl-</t>
  </si>
  <si>
    <t>97-21.4</t>
  </si>
  <si>
    <t>1000293-64-1</t>
  </si>
  <si>
    <t>2-Thiopheneacetic acid, 2-isopropoxyphenyl ester</t>
  </si>
  <si>
    <t>C15H16O3S</t>
  </si>
  <si>
    <t>97-21.5</t>
  </si>
  <si>
    <t>97-21.3</t>
  </si>
  <si>
    <t>97-21.6</t>
  </si>
  <si>
    <t>218-21.5</t>
  </si>
  <si>
    <t>218-21.6</t>
  </si>
  <si>
    <t>218-21.4</t>
  </si>
  <si>
    <t>218-21.7</t>
  </si>
  <si>
    <t>218-21.3</t>
  </si>
  <si>
    <t>10339-74-9</t>
  </si>
  <si>
    <t>Tridecanoic acid, 4,8,12-trimethyl-, methyl ester</t>
  </si>
  <si>
    <t>1000298-45-0</t>
  </si>
  <si>
    <t>3,5,5-Trimethylhexyl ethylphosphonofluoridate</t>
  </si>
  <si>
    <t>C11H24FO2P</t>
  </si>
  <si>
    <t>163-21.8</t>
  </si>
  <si>
    <t>7206-76-0</t>
  </si>
  <si>
    <t>Propanediamide, 2-ethyl-2-phenyl-</t>
  </si>
  <si>
    <t>163-21.9</t>
  </si>
  <si>
    <t>163-21.7</t>
  </si>
  <si>
    <t>163-22</t>
  </si>
  <si>
    <t>163-21.6</t>
  </si>
  <si>
    <t>153-21.8</t>
  </si>
  <si>
    <t>615-18-9</t>
  </si>
  <si>
    <t>Benzoxazole, 2-chloro-</t>
  </si>
  <si>
    <t>C7H4ClNO</t>
  </si>
  <si>
    <t>153-21.9</t>
  </si>
  <si>
    <t>153-21.7</t>
  </si>
  <si>
    <t>153-22</t>
  </si>
  <si>
    <t>153-21.6</t>
  </si>
  <si>
    <t>77-21.8</t>
  </si>
  <si>
    <t>5623-26-7</t>
  </si>
  <si>
    <t>.alpha.-Hydroxy-.alpha.-methylbenzyl phenyl ketone</t>
  </si>
  <si>
    <t>77-21.9</t>
  </si>
  <si>
    <t>77-21.7</t>
  </si>
  <si>
    <t>77-22</t>
  </si>
  <si>
    <t>77-21.6</t>
  </si>
  <si>
    <t>219-21.8</t>
  </si>
  <si>
    <t>29423-77-6</t>
  </si>
  <si>
    <t>3,4-Dihydrocoumarin, 4,4-dimethyl-6-dimethylamino-</t>
  </si>
  <si>
    <t>C13H17NO2</t>
  </si>
  <si>
    <t>219-21.7</t>
  </si>
  <si>
    <t>219-21.6</t>
  </si>
  <si>
    <t>13401-18-8</t>
  </si>
  <si>
    <t>2,4(1H,3H)-Pteridinedione, 1,3-dimethyl-</t>
  </si>
  <si>
    <t>192-21.7</t>
  </si>
  <si>
    <t>1-(1,3-benzodioxol-5-yl)-N-(1,3-benzodioxol-4-ylmethyl)-N-methylpropan-2-amine</t>
  </si>
  <si>
    <t>188-21.9</t>
  </si>
  <si>
    <t>15532-75-9</t>
  </si>
  <si>
    <t>Piperazine, 1-[3-(trifluoromethyl)phenyl]-</t>
  </si>
  <si>
    <t>C11H13F3N2</t>
  </si>
  <si>
    <t>188-21.8</t>
  </si>
  <si>
    <t>170-22</t>
  </si>
  <si>
    <t>1000421-72-9</t>
  </si>
  <si>
    <t>Nonylamine, N,N-dipentyl-</t>
  </si>
  <si>
    <t>C19H41N</t>
  </si>
  <si>
    <t>170-22.1</t>
  </si>
  <si>
    <t>170-21.9</t>
  </si>
  <si>
    <t>170-22.2</t>
  </si>
  <si>
    <t>170-21.8</t>
  </si>
  <si>
    <t>1217-49-8</t>
  </si>
  <si>
    <t>Methyl 9-phenanthroate</t>
  </si>
  <si>
    <t>152-22.1</t>
  </si>
  <si>
    <t>673-22-3</t>
  </si>
  <si>
    <t>Benzaldehyde, 2-hydroxy-4-methoxy-</t>
  </si>
  <si>
    <t>152-22</t>
  </si>
  <si>
    <t>152-21.9</t>
  </si>
  <si>
    <t>168-22.1</t>
  </si>
  <si>
    <t>1000338-44-8</t>
  </si>
  <si>
    <t>D-Norleucine, N-propargyloxycarbonyl-, isohexyl ester</t>
  </si>
  <si>
    <t>C16H27NO4</t>
  </si>
  <si>
    <t>168-22.2</t>
  </si>
  <si>
    <t>168-22</t>
  </si>
  <si>
    <t>168-22.3</t>
  </si>
  <si>
    <t>168-21.9</t>
  </si>
  <si>
    <t>57964-39-3</t>
  </si>
  <si>
    <t>2-[1-(4-Cyano-1,2,3,4-tetrahydronaphthyl)]propanenitrile</t>
  </si>
  <si>
    <t>158-22.2</t>
  </si>
  <si>
    <t>1000320-74-3</t>
  </si>
  <si>
    <t>l-Norvaline, n-propoxycarbonyl-, octadecyl ester</t>
  </si>
  <si>
    <t>C27H53NO4</t>
  </si>
  <si>
    <t>158-22.3</t>
  </si>
  <si>
    <t>158-22.1</t>
  </si>
  <si>
    <t>158-22.4</t>
  </si>
  <si>
    <t>158-22</t>
  </si>
  <si>
    <t>1000357-00-2</t>
  </si>
  <si>
    <t>Phthalic acid, butyl 3,3-dimethylbut-2-yl ester</t>
  </si>
  <si>
    <t>156-22.3</t>
  </si>
  <si>
    <t>125-40-6</t>
  </si>
  <si>
    <t>Butabarbital                      @ P766</t>
  </si>
  <si>
    <t>C10H16N2O3</t>
  </si>
  <si>
    <t>156-22.4</t>
  </si>
  <si>
    <t>156-22.2</t>
  </si>
  <si>
    <t>156-22.5</t>
  </si>
  <si>
    <t>156-22.1</t>
  </si>
  <si>
    <t>116-26-7</t>
  </si>
  <si>
    <t>1,3-Cyclohexadiene-1-carboxaldehyde, 2,6,6-trimethyl-</t>
  </si>
  <si>
    <t>159-22.4</t>
  </si>
  <si>
    <t>24672-83-1</t>
  </si>
  <si>
    <t>3-[4-Hydroxyisopent-2(Z)-enyl]-4-hydroxyacetophenone</t>
  </si>
  <si>
    <t>159-22.5</t>
  </si>
  <si>
    <t>159-22.3</t>
  </si>
  <si>
    <t>159-22.6</t>
  </si>
  <si>
    <t>159-22.2</t>
  </si>
  <si>
    <t>143-22.5</t>
  </si>
  <si>
    <t>6973-81-5</t>
  </si>
  <si>
    <t>4(1H)-Pyrimidinone, 2-amino-6-mercapto-</t>
  </si>
  <si>
    <t>C4H5N3OS</t>
  </si>
  <si>
    <t>143-22.6</t>
  </si>
  <si>
    <t>143-22.4</t>
  </si>
  <si>
    <t>143-22.7</t>
  </si>
  <si>
    <t>143-22.3</t>
  </si>
  <si>
    <t>NEDPA</t>
  </si>
  <si>
    <t>C16H19N</t>
  </si>
  <si>
    <t>10354-35-5</t>
  </si>
  <si>
    <t>3-Amino-3-(2-quinolyl)acrylonitrile</t>
  </si>
  <si>
    <t>89-22.7</t>
  </si>
  <si>
    <t>Ethyl acetoacetate ethylene acetal</t>
  </si>
  <si>
    <t>89-22.8</t>
  </si>
  <si>
    <t>89-22.6</t>
  </si>
  <si>
    <t>89-22.9</t>
  </si>
  <si>
    <t>89-22.5</t>
  </si>
  <si>
    <t>591-07-1</t>
  </si>
  <si>
    <t>Acetamide, N-(aminocarbonyl)-</t>
  </si>
  <si>
    <t>1000356-49-9</t>
  </si>
  <si>
    <t>Phthalic acid, ethyl 3-fluorophenyl ester</t>
  </si>
  <si>
    <t>175481-36-4</t>
  </si>
  <si>
    <t>Lacosamide</t>
  </si>
  <si>
    <t>129-23.1</t>
  </si>
  <si>
    <t>129-23</t>
  </si>
  <si>
    <t>182-23.4</t>
  </si>
  <si>
    <t>54090-96-9</t>
  </si>
  <si>
    <t>Sulfoximine, N-[(dimethylamino)carbonyl]-S-methyl-S-phenyl-</t>
  </si>
  <si>
    <t>C10H14N2O2S</t>
  </si>
  <si>
    <t>182-23.5</t>
  </si>
  <si>
    <t>182-23.3</t>
  </si>
  <si>
    <t>182-23.6</t>
  </si>
  <si>
    <t>182-23.2</t>
  </si>
  <si>
    <t>1000309-14-0</t>
  </si>
  <si>
    <t>Sulfurous acid, isohexyl pentyl ester</t>
  </si>
  <si>
    <t>C11H24O3S</t>
  </si>
  <si>
    <t>79-23.4</t>
  </si>
  <si>
    <t>20990-33-4</t>
  </si>
  <si>
    <t>2-Indanone, 4,5,6,7-tetrahydro-</t>
  </si>
  <si>
    <t>79-23.5</t>
  </si>
  <si>
    <t>79-23.6</t>
  </si>
  <si>
    <t>79-23.7</t>
  </si>
  <si>
    <t>79-23.3</t>
  </si>
  <si>
    <t>205-23.5</t>
  </si>
  <si>
    <t>50602-49-8</t>
  </si>
  <si>
    <t>5-Acetamido-2,4-dichlorobenzoic acid</t>
  </si>
  <si>
    <t>C9H7Cl2NO3</t>
  </si>
  <si>
    <t>205-23.6</t>
  </si>
  <si>
    <t>205-23.4</t>
  </si>
  <si>
    <t>205-23.7</t>
  </si>
  <si>
    <t>54934-87-1</t>
  </si>
  <si>
    <t>Ethanol, 2-[4-(1,1-dimethylethyl)-2-methylphenoxy]-</t>
  </si>
  <si>
    <t>10019-95-1</t>
  </si>
  <si>
    <t>1-(p-Toluenesulfonyl)-2-pyrrolidinone</t>
  </si>
  <si>
    <t>91-23.8</t>
  </si>
  <si>
    <t>91-23.9</t>
  </si>
  <si>
    <t>93413-44-6</t>
  </si>
  <si>
    <t>125-23.7</t>
  </si>
  <si>
    <t>1000185-43-3</t>
  </si>
  <si>
    <t>1-Acetyl-2-t-butyl-3-methyl-5-(2-methylthioethyl)imidazolidin-4-one</t>
  </si>
  <si>
    <t>C13H24N2O2S</t>
  </si>
  <si>
    <t>125-23.8</t>
  </si>
  <si>
    <t>125-23.6</t>
  </si>
  <si>
    <t>125-23.9</t>
  </si>
  <si>
    <t>125-23.5</t>
  </si>
  <si>
    <t>178-23.8</t>
  </si>
  <si>
    <t>22856-30-0</t>
  </si>
  <si>
    <t>2,3-Naphthalenedicarbonitrile</t>
  </si>
  <si>
    <t>C12H6N2</t>
  </si>
  <si>
    <t>178-23.9</t>
  </si>
  <si>
    <t>178-23.7</t>
  </si>
  <si>
    <t>178-24</t>
  </si>
  <si>
    <t>178-23.6</t>
  </si>
  <si>
    <t>180-23.8</t>
  </si>
  <si>
    <t>180-23.9</t>
  </si>
  <si>
    <t>180-23.7</t>
  </si>
  <si>
    <t>180-24</t>
  </si>
  <si>
    <t>180-23.6</t>
  </si>
  <si>
    <t>1000317-01-1</t>
  </si>
  <si>
    <t>Benzamide, N-(2-cyanocyclopent-1-enyl)-3,4-dimethoxy-</t>
  </si>
  <si>
    <t>C15H16N2O3</t>
  </si>
  <si>
    <t>71275-02-0</t>
  </si>
  <si>
    <t>N-Ethyl-4-methyl-4-octanamine</t>
  </si>
  <si>
    <t>26761-45-5</t>
  </si>
  <si>
    <t>Neodecanoic acid, oxiranylmethyl ester</t>
  </si>
  <si>
    <t>C13H24O3</t>
  </si>
  <si>
    <t>37593-03-6</t>
  </si>
  <si>
    <t>p-Heptylacetophenone</t>
  </si>
  <si>
    <t>20600-49-1</t>
  </si>
  <si>
    <t>Benzothiazole, 2-(o-aminophenyl)-4-methyl-</t>
  </si>
  <si>
    <t>C14H12N2S</t>
  </si>
  <si>
    <t>119-24.3</t>
  </si>
  <si>
    <t>1000330-82-4</t>
  </si>
  <si>
    <t>1,3-Benzenediol, o-(3-methylbenzoyl)-</t>
  </si>
  <si>
    <t>119-24.4</t>
  </si>
  <si>
    <t>119-24.2</t>
  </si>
  <si>
    <t>119-24.5</t>
  </si>
  <si>
    <t>119-24.1</t>
  </si>
  <si>
    <t>1000325-89-3</t>
  </si>
  <si>
    <t>1,2-Benzenediol, O,O'-diisobutyryl-</t>
  </si>
  <si>
    <t>Phenol, 4,4'-(1-methylethylidene)bis-</t>
  </si>
  <si>
    <t>242-24.3</t>
  </si>
  <si>
    <t>27241-31-2</t>
  </si>
  <si>
    <t>3H-Pyrazol-3-one, 5-amino-2,4-dihydro-2-(2,4,6-trichlorophenyl)-</t>
  </si>
  <si>
    <t>C9H6Cl3N3O</t>
  </si>
  <si>
    <t>242-24.4</t>
  </si>
  <si>
    <t>242-24.2</t>
  </si>
  <si>
    <t>242-24.5</t>
  </si>
  <si>
    <t>242-24.1</t>
  </si>
  <si>
    <t>125212-69-3</t>
  </si>
  <si>
    <t>1-Aza-2-sila-5-boracyclopent-3-ene, 1,2,2,3,4,5-hexamethyl-</t>
  </si>
  <si>
    <t>C8H18BNSi</t>
  </si>
  <si>
    <t>135-24.3</t>
  </si>
  <si>
    <t>35227-84-0</t>
  </si>
  <si>
    <t>2,2'-Biphenylylenephosphoric acid</t>
  </si>
  <si>
    <t>C12H9O4P</t>
  </si>
  <si>
    <t>135-24.4</t>
  </si>
  <si>
    <t>135-24.2</t>
  </si>
  <si>
    <t>135-24.5</t>
  </si>
  <si>
    <t>135-24.1</t>
  </si>
  <si>
    <t>1000330-95-4</t>
  </si>
  <si>
    <t>Octanoic acid, 2-formyl-4,6-dichlorophenyl ester</t>
  </si>
  <si>
    <t>C15H18Cl2O3</t>
  </si>
  <si>
    <t>129-24.4</t>
  </si>
  <si>
    <t>1000275-07-0</t>
  </si>
  <si>
    <t>2,7-Dimethyl-1,2,4-triaza-spiro[4.5]decane-3-thione</t>
  </si>
  <si>
    <t>C9H17N3S</t>
  </si>
  <si>
    <t>129-24.5</t>
  </si>
  <si>
    <t>129-24.3</t>
  </si>
  <si>
    <t>129-24.6</t>
  </si>
  <si>
    <t>129-24.2</t>
  </si>
  <si>
    <t>876-27-7</t>
  </si>
  <si>
    <t>Acetic acid, 4-chlorophenyl ester</t>
  </si>
  <si>
    <t>C8H7ClO2</t>
  </si>
  <si>
    <t>129-24.7</t>
  </si>
  <si>
    <t>2432-82-8</t>
  </si>
  <si>
    <t>Heptanethioic acid, S-methyl ester</t>
  </si>
  <si>
    <t>C8H16OS</t>
  </si>
  <si>
    <t>164-24.6</t>
  </si>
  <si>
    <t>1000318-29-6</t>
  </si>
  <si>
    <t>3-Amino-3-(4-isopropoxy-phenyl)-propionic acid</t>
  </si>
  <si>
    <t>164-24.7</t>
  </si>
  <si>
    <t>164-24.5</t>
  </si>
  <si>
    <t>164-24.8</t>
  </si>
  <si>
    <t>164-24.4</t>
  </si>
  <si>
    <t>1207-27-8</t>
  </si>
  <si>
    <t>1,4-Methanonaphthalen-9-ol, 1,2,3,4-tetrahydro-, acetate, syn-</t>
  </si>
  <si>
    <t>C13H14O2</t>
  </si>
  <si>
    <t>129-24.8</t>
  </si>
  <si>
    <t>129-24.9</t>
  </si>
  <si>
    <t>1000343-91-2</t>
  </si>
  <si>
    <t>Isophthalic acid, ethyl tridec-2-ynyl ester</t>
  </si>
  <si>
    <t>1000370-10-4</t>
  </si>
  <si>
    <t>2-Ethylbutyric acid, 2-acethylphenyl ester</t>
  </si>
  <si>
    <t>C14H18O3</t>
  </si>
  <si>
    <t>121-24.9</t>
  </si>
  <si>
    <t>22315-73-7</t>
  </si>
  <si>
    <t>4-Phenyl-2,2-dimethyl-1,2,3,4-tetrahydro-.gamma.-carboline</t>
  </si>
  <si>
    <t>C19H20N2</t>
  </si>
  <si>
    <t>219-25</t>
  </si>
  <si>
    <t>219-25.1</t>
  </si>
  <si>
    <t>83800-62-8</t>
  </si>
  <si>
    <t>1,3-Dibenzoyl-4-benzylidene-5-oxo-2-thiocarbonylimidazolidine</t>
  </si>
  <si>
    <t>C24H16N2O3S</t>
  </si>
  <si>
    <t>1000363-31-7</t>
  </si>
  <si>
    <t>Silane, diethylheptyloxyisohexyloxy-</t>
  </si>
  <si>
    <t>273-24.9</t>
  </si>
  <si>
    <t>190-25.2</t>
  </si>
  <si>
    <t>53162-12-2</t>
  </si>
  <si>
    <t>Benzeneacetic acid, 4-ethenyl-, ethyl ester</t>
  </si>
  <si>
    <t>190-25.3</t>
  </si>
  <si>
    <t>190-25.1</t>
  </si>
  <si>
    <t>190-25.4</t>
  </si>
  <si>
    <t>190-25</t>
  </si>
  <si>
    <t>999-05-3</t>
  </si>
  <si>
    <t>7-Methyloctane-2,4-dione, enol form</t>
  </si>
  <si>
    <t>56-25.1</t>
  </si>
  <si>
    <t>1000307-59-6</t>
  </si>
  <si>
    <t>3-Methylbut-2-enoic acid, 4-cyanophenyl ester</t>
  </si>
  <si>
    <t>C12H11NO2</t>
  </si>
  <si>
    <t>139-25.3</t>
  </si>
  <si>
    <t>1000344-41-5</t>
  </si>
  <si>
    <t>Isophthalic acid, ethyl 2-nitro-5-fluorophenyl ester</t>
  </si>
  <si>
    <t>C16H12FNO6</t>
  </si>
  <si>
    <t>139-25.4</t>
  </si>
  <si>
    <t>139-25.2</t>
  </si>
  <si>
    <t>139-25.5</t>
  </si>
  <si>
    <t>139-25.1</t>
  </si>
  <si>
    <t>225-25.4</t>
  </si>
  <si>
    <t>1000315-70-2</t>
  </si>
  <si>
    <t>Phthalic acid, 3,4-dimethylphenyl phenyl ester</t>
  </si>
  <si>
    <t>C22H18O4</t>
  </si>
  <si>
    <t>225-25.5</t>
  </si>
  <si>
    <t>225-25.3</t>
  </si>
  <si>
    <t>225-25.6</t>
  </si>
  <si>
    <t>225-25.2</t>
  </si>
  <si>
    <t>296245-18-6</t>
  </si>
  <si>
    <t>Furazano[3,4-H]1,6-naphthyridin-6(9H)-one, 5-methyl-</t>
  </si>
  <si>
    <t>C9H6N4O2</t>
  </si>
  <si>
    <t>184-25.5</t>
  </si>
  <si>
    <t>1000385-74-0</t>
  </si>
  <si>
    <t>1-Acetyl-2-methyl-6-oxo-1,6-dihydro-[3,4'-bipyridine]-5-carbonitrile</t>
  </si>
  <si>
    <t>C14H11N3O2</t>
  </si>
  <si>
    <t>184-25.6</t>
  </si>
  <si>
    <t>184-25.4</t>
  </si>
  <si>
    <t>184-25.7</t>
  </si>
  <si>
    <t>184-25.3</t>
  </si>
  <si>
    <t>152-25.5</t>
  </si>
  <si>
    <t>19814-75-6</t>
  </si>
  <si>
    <t>Xanthene, 9,9-dimethyl-</t>
  </si>
  <si>
    <t>152-25.6</t>
  </si>
  <si>
    <t>152-25.4</t>
  </si>
  <si>
    <t>152-25.7</t>
  </si>
  <si>
    <t>152-25.3</t>
  </si>
  <si>
    <t>383-25.7</t>
  </si>
  <si>
    <t>5656-26-8</t>
  </si>
  <si>
    <t>1H-Isoindole, 3-phenyl-1-(3-phenyl-1H-isoindol-1-ylidene)-</t>
  </si>
  <si>
    <t>C28H18N2</t>
  </si>
  <si>
    <t>383-25.8</t>
  </si>
  <si>
    <t>383-25.6</t>
  </si>
  <si>
    <t>383-25.9</t>
  </si>
  <si>
    <t>383-25.5</t>
  </si>
  <si>
    <t>56-25.9</t>
  </si>
  <si>
    <t>519-98-2</t>
  </si>
  <si>
    <t>Metamizol-M (desalkyl-)           @ P969</t>
  </si>
  <si>
    <t>C12H15N3O</t>
  </si>
  <si>
    <t>56-26</t>
  </si>
  <si>
    <t>56-26.1</t>
  </si>
  <si>
    <t>56-26.2</t>
  </si>
  <si>
    <t>56-25.8</t>
  </si>
  <si>
    <t>121-26</t>
  </si>
  <si>
    <t>1515-95-3</t>
  </si>
  <si>
    <t>Benzene, 1-ethyl-4-methoxy-</t>
  </si>
  <si>
    <t>121-26.1</t>
  </si>
  <si>
    <t>121-25.9</t>
  </si>
  <si>
    <t>121-26.2</t>
  </si>
  <si>
    <t>1000354-58-1</t>
  </si>
  <si>
    <t>Sebacic acid, 3,4-dimethylphenyl isohexyl ester</t>
  </si>
  <si>
    <t>160-26.4</t>
  </si>
  <si>
    <t>Pseudoephedrine 2PFP               P1907</t>
  </si>
  <si>
    <t>160-26.3</t>
  </si>
  <si>
    <t>160-26.2</t>
  </si>
  <si>
    <t>135-26.6</t>
  </si>
  <si>
    <t>1000339-10-8</t>
  </si>
  <si>
    <t>Benzamide, 2-methoxy-N-(2-fluorophenyl)-</t>
  </si>
  <si>
    <t>C14H12FNO2</t>
  </si>
  <si>
    <t>135-26.7</t>
  </si>
  <si>
    <t>135-26.5</t>
  </si>
  <si>
    <t>135-26.8</t>
  </si>
  <si>
    <t>135-26.4</t>
  </si>
  <si>
    <t>10465-97-1</t>
  </si>
  <si>
    <t>Hydrazinecarboxylic acid, 2-benzoyl-, ethyl ester</t>
  </si>
  <si>
    <t>C10H12N2O3</t>
  </si>
  <si>
    <t>1-Penten-3-ol, 2-methyl-</t>
  </si>
  <si>
    <t>190-27.1</t>
  </si>
  <si>
    <t>76128-79-5</t>
  </si>
  <si>
    <t>4-Oxo-2-(4-fluorophenyl)-3,4-dihydropyrimidine</t>
  </si>
  <si>
    <t>C10H7FN2O</t>
  </si>
  <si>
    <t>190-27.2</t>
  </si>
  <si>
    <t>190-27</t>
  </si>
  <si>
    <t>180-27.2</t>
  </si>
  <si>
    <t>40102-90-7</t>
  </si>
  <si>
    <t>10-Acetyl-9,10-dihydroacridine</t>
  </si>
  <si>
    <t>C15H13NO</t>
  </si>
  <si>
    <t>180-27.1</t>
  </si>
  <si>
    <t>164-27.3</t>
  </si>
  <si>
    <t>1000329-76-9</t>
  </si>
  <si>
    <t>1,2-Benzenediol, O-acryloyl-O'-(3-chloropropionyl)-</t>
  </si>
  <si>
    <t>C12H11ClO4</t>
  </si>
  <si>
    <t>164-27.4</t>
  </si>
  <si>
    <t>164-27.2</t>
  </si>
  <si>
    <t>164-27.5</t>
  </si>
  <si>
    <t>164-27.1</t>
  </si>
  <si>
    <t>327-27.4</t>
  </si>
  <si>
    <t>1000308-32-5</t>
  </si>
  <si>
    <t>1-(Trihexylsilyloxy)octane</t>
  </si>
  <si>
    <t>C26H56OSi</t>
  </si>
  <si>
    <t>327-27.5</t>
  </si>
  <si>
    <t>327-27.3</t>
  </si>
  <si>
    <t>327-27.6</t>
  </si>
  <si>
    <t>327-27.2</t>
  </si>
  <si>
    <t>4H-1-Benzopyran-8-carboxylic acid, 3-methyl-4-oxo-2-phenyl-</t>
  </si>
  <si>
    <t>C17H12O4</t>
  </si>
  <si>
    <t>280-27.3</t>
  </si>
  <si>
    <t>280-27.2</t>
  </si>
  <si>
    <t>1000357-77-5</t>
  </si>
  <si>
    <t>2-Chloropropionic acid, phenyl ester</t>
  </si>
  <si>
    <t>C9H9ClO2</t>
  </si>
  <si>
    <t>73583-56-9</t>
  </si>
  <si>
    <t>2,6-Dimethyl-6-nitro-2-hepten-4-one</t>
  </si>
  <si>
    <t>83-27.7</t>
  </si>
  <si>
    <t>83-27.6</t>
  </si>
  <si>
    <t>1000321-09-7</t>
  </si>
  <si>
    <t>l-Proline, n-heptafluorobutyryl-, propyl ester</t>
  </si>
  <si>
    <t>137-28.2</t>
  </si>
  <si>
    <t>23949-66-8</t>
  </si>
  <si>
    <t>Ethanediamide, N-(2-ethoxyphenyl)-N'-(2-ethylphenyl)-</t>
  </si>
  <si>
    <t>C18H20N2O3</t>
  </si>
  <si>
    <t>137-28.3</t>
  </si>
  <si>
    <t>137-28.1</t>
  </si>
  <si>
    <t>137-28.4</t>
  </si>
  <si>
    <t>137-28</t>
  </si>
  <si>
    <t>241-28.6</t>
  </si>
  <si>
    <t>24457-06-5</t>
  </si>
  <si>
    <t>2,6-Bis(1,1-dimethylethyl)-4-hydroxy-4-phenylcyclohexa-2,5-dien-1-one</t>
  </si>
  <si>
    <t>241-28.7</t>
  </si>
  <si>
    <t>241-28.5</t>
  </si>
  <si>
    <t>241-28.8</t>
  </si>
  <si>
    <t>241-28.4</t>
  </si>
  <si>
    <t>1000307-99-4</t>
  </si>
  <si>
    <t>2-Furoic acid, 3,5-dimethylphenyl ester</t>
  </si>
  <si>
    <t>95-28.8</t>
  </si>
  <si>
    <t>95-28.9</t>
  </si>
  <si>
    <t>1000358-05-5</t>
  </si>
  <si>
    <t>2,4-Difluorobenzamide, N-(4-fluorophenyl)-</t>
  </si>
  <si>
    <t>C13H8F3NO</t>
  </si>
  <si>
    <t>141-28.5</t>
  </si>
  <si>
    <t>99-29.4</t>
  </si>
  <si>
    <t>99-29.5</t>
  </si>
  <si>
    <t>99-29.3</t>
  </si>
  <si>
    <t>99-29.6</t>
  </si>
  <si>
    <t>99-29.2</t>
  </si>
  <si>
    <t>140-29.4</t>
  </si>
  <si>
    <t>25023-22-7</t>
  </si>
  <si>
    <t>Imidazol-1-yl-acetic acid, methyl ester</t>
  </si>
  <si>
    <t>140-29.5</t>
  </si>
  <si>
    <t>140-29.3</t>
  </si>
  <si>
    <t>140-29.6</t>
  </si>
  <si>
    <t>140-29.2</t>
  </si>
  <si>
    <t>137-29.6</t>
  </si>
  <si>
    <t>110-52-1</t>
  </si>
  <si>
    <t>Butane, 1,4-dibromo-</t>
  </si>
  <si>
    <t>C4H8Br2</t>
  </si>
  <si>
    <t>137-29.7</t>
  </si>
  <si>
    <t>137-29.5</t>
  </si>
  <si>
    <t>137-29.8</t>
  </si>
  <si>
    <t>137-29.4</t>
  </si>
  <si>
    <t>343-29.7</t>
  </si>
  <si>
    <t>149-30</t>
  </si>
  <si>
    <t>1000315-26-6</t>
  </si>
  <si>
    <t>Phthalic acid, 2,6-dimethoxyphenyl heptyl ester</t>
  </si>
  <si>
    <t>C23H28O6</t>
  </si>
  <si>
    <t>149-30.1</t>
  </si>
  <si>
    <t>207-30.3</t>
  </si>
  <si>
    <t>429-30.2</t>
  </si>
  <si>
    <t>429-30.3</t>
  </si>
  <si>
    <t>429-30.4</t>
  </si>
  <si>
    <t>429-30.5</t>
  </si>
  <si>
    <t>429-30.1</t>
  </si>
  <si>
    <t>185-30.4</t>
  </si>
  <si>
    <t>1000339-96-7</t>
  </si>
  <si>
    <t>Isobutyramide, N-(4-phenoxyphenyl)-</t>
  </si>
  <si>
    <t>185-30.5</t>
  </si>
  <si>
    <t>185-30.3</t>
  </si>
  <si>
    <t>185-30.6</t>
  </si>
  <si>
    <t>185-30.2</t>
  </si>
  <si>
    <t>10147-75-8</t>
  </si>
  <si>
    <t>N,N'-Dibenzylidene-3,3'-dichlorobenzidine</t>
  </si>
  <si>
    <t>C26H18Cl2N2</t>
  </si>
  <si>
    <t>208-30.8</t>
  </si>
  <si>
    <t>1000128-48-8</t>
  </si>
  <si>
    <t>3-Phenpropionic acid, 2',4'-dinitro-, methyl ester</t>
  </si>
  <si>
    <t>C10H10N2O6</t>
  </si>
  <si>
    <t>208-30.9</t>
  </si>
  <si>
    <t>208-30.7</t>
  </si>
  <si>
    <t>208-31</t>
  </si>
  <si>
    <t>208-30.6</t>
  </si>
  <si>
    <t>1000345-86-7</t>
  </si>
  <si>
    <t>Isophthalic acid, di(2-methoxyethyl) ester</t>
  </si>
  <si>
    <t>C14H18O6</t>
  </si>
  <si>
    <t>71-31.2</t>
  </si>
  <si>
    <t>71-31.3</t>
  </si>
  <si>
    <t>71-31.1</t>
  </si>
  <si>
    <t>71-31.4</t>
  </si>
  <si>
    <t>71-31</t>
  </si>
  <si>
    <t>222-31.3</t>
  </si>
  <si>
    <t>1000325-50-8</t>
  </si>
  <si>
    <t>2-Aminocaprylic acid, N-(2-chloroethoxycarbonyl)-, isobutyl ester</t>
  </si>
  <si>
    <t>C15H28ClNO4</t>
  </si>
  <si>
    <t>222-31.4</t>
  </si>
  <si>
    <t>222-31.2</t>
  </si>
  <si>
    <t>222-31.5</t>
  </si>
  <si>
    <t>222-31.1</t>
  </si>
  <si>
    <t>170-31.7</t>
  </si>
  <si>
    <t>55837-12-2</t>
  </si>
  <si>
    <t>1-Naphthalenesulfonic acid, 5-(dimethylamino)-, phenyl ester</t>
  </si>
  <si>
    <t>C18H17NO3S</t>
  </si>
  <si>
    <t>170-31.8</t>
  </si>
  <si>
    <t>170-31.6</t>
  </si>
  <si>
    <t>170-31.9</t>
  </si>
  <si>
    <t>170-31.5</t>
  </si>
  <si>
    <t>191-31.7</t>
  </si>
  <si>
    <t>4387-16-0</t>
  </si>
  <si>
    <t>2,2-Bis[(4-trimethylsiloxy)phenyl]propane</t>
  </si>
  <si>
    <t>C21H32O2Si2</t>
  </si>
  <si>
    <t>191-31.8</t>
  </si>
  <si>
    <t>191-31.9</t>
  </si>
  <si>
    <t>191-32</t>
  </si>
  <si>
    <t>191-31.6</t>
  </si>
  <si>
    <t>322-31.9</t>
  </si>
  <si>
    <t>322-32</t>
  </si>
  <si>
    <t>322-31.8</t>
  </si>
  <si>
    <t>322-32.1</t>
  </si>
  <si>
    <t>322-31.7</t>
  </si>
  <si>
    <t>83-32</t>
  </si>
  <si>
    <t>83-32.1</t>
  </si>
  <si>
    <t>83-32.2</t>
  </si>
  <si>
    <t>96-32.4</t>
  </si>
  <si>
    <t>1000324-74-3</t>
  </si>
  <si>
    <t>Adipic acid, ethyl trans-2-methylcyclohexyl ester</t>
  </si>
  <si>
    <t>96-32.5</t>
  </si>
  <si>
    <t>96-32.3</t>
  </si>
  <si>
    <t>96-32.6</t>
  </si>
  <si>
    <t>96-32.2</t>
  </si>
  <si>
    <t>125-32.4</t>
  </si>
  <si>
    <t>1689-78-7</t>
  </si>
  <si>
    <t>Thiophene, 2-(1,1-dimethylethyl)-</t>
  </si>
  <si>
    <t>C8H12S</t>
  </si>
  <si>
    <t>125-32.5</t>
  </si>
  <si>
    <t>125-32.3</t>
  </si>
  <si>
    <t>125-32.6</t>
  </si>
  <si>
    <t>125-32.2</t>
  </si>
  <si>
    <t>158-32.6</t>
  </si>
  <si>
    <t>1000329-37-3</t>
  </si>
  <si>
    <t>Alanine, N-methyl-n-butoxycarbonyl-, octyl ester</t>
  </si>
  <si>
    <t>158-32.7</t>
  </si>
  <si>
    <t>158-32.8</t>
  </si>
  <si>
    <t>158-32.9</t>
  </si>
  <si>
    <t>158-32.5</t>
  </si>
  <si>
    <t>315-32.8</t>
  </si>
  <si>
    <t>76844-66-1</t>
  </si>
  <si>
    <t>5,6,4'-Trihydroxy-7,8-dimethoxyflavone</t>
  </si>
  <si>
    <t>C17H14O7</t>
  </si>
  <si>
    <t>315-32.9</t>
  </si>
  <si>
    <t>315-32.7</t>
  </si>
  <si>
    <t>315-33</t>
  </si>
  <si>
    <t>315-32.6</t>
  </si>
  <si>
    <t>148-33</t>
  </si>
  <si>
    <t>3510-24-5</t>
  </si>
  <si>
    <t>Methyl p-(2-phenyl-1-benzimidazolyl)benzoate</t>
  </si>
  <si>
    <t>C21H16N2O2</t>
  </si>
  <si>
    <t>148-33.1</t>
  </si>
  <si>
    <t>148-32.9</t>
  </si>
  <si>
    <t>148-33.2</t>
  </si>
  <si>
    <t>148-32.8</t>
  </si>
  <si>
    <t>311-33.5</t>
  </si>
  <si>
    <t>55334-39-9</t>
  </si>
  <si>
    <t>2H,8H-Benzo[1,2-b:5,4-b']dipyran-2-one, 5-methoxy-8,8-dimethyl-10-(3-methyl-2-butenyl)-</t>
  </si>
  <si>
    <t>311-33.6</t>
  </si>
  <si>
    <t>311-33.4</t>
  </si>
  <si>
    <t>311-33.7</t>
  </si>
  <si>
    <t>311-33.3</t>
  </si>
  <si>
    <t>161-33.5</t>
  </si>
  <si>
    <t>1000306-99-3</t>
  </si>
  <si>
    <t>Benzamide, N-(4-methoxyphenyl)-4-butyl-</t>
  </si>
  <si>
    <t>161-33.6</t>
  </si>
  <si>
    <t>161-33.7</t>
  </si>
  <si>
    <t>161-33.8</t>
  </si>
  <si>
    <t>161-33.4</t>
  </si>
  <si>
    <t>267-33.6</t>
  </si>
  <si>
    <t>267-33.7</t>
  </si>
  <si>
    <t>267-33.5</t>
  </si>
  <si>
    <t>267-33.8</t>
  </si>
  <si>
    <t>267-33.4</t>
  </si>
  <si>
    <t>134-33.7</t>
  </si>
  <si>
    <t>1000303-92-6</t>
  </si>
  <si>
    <t>Furan-2-carboxylic acid, 5-cyanomethyl-, methyl ester</t>
  </si>
  <si>
    <t>134-33.6</t>
  </si>
  <si>
    <t>134-33.5</t>
  </si>
  <si>
    <t>248-34.4</t>
  </si>
  <si>
    <t>29558-77-8</t>
  </si>
  <si>
    <t>[1,1'-Biphenyl]-4-ol, 4'-bromo-</t>
  </si>
  <si>
    <t>C12H9BrO</t>
  </si>
  <si>
    <t>248-34.5</t>
  </si>
  <si>
    <t>248-34.3</t>
  </si>
  <si>
    <t>248-34.6</t>
  </si>
  <si>
    <t>248-34.2</t>
  </si>
  <si>
    <t>95-34.7</t>
  </si>
  <si>
    <t>6047-91-2</t>
  </si>
  <si>
    <t>.alpha.-Oxo-furan-2-acetonitrile</t>
  </si>
  <si>
    <t>C6H3NO2</t>
  </si>
  <si>
    <t>95-34.8</t>
  </si>
  <si>
    <t>95-34.6</t>
  </si>
  <si>
    <t>95-34.9</t>
  </si>
  <si>
    <t>95-34.5</t>
  </si>
  <si>
    <t>18794-30-4</t>
  </si>
  <si>
    <t>Pyridine, 3-[(1,1-dimethylethyl)thio]-</t>
  </si>
  <si>
    <t>C9H13NS</t>
  </si>
  <si>
    <t>3234-85-3</t>
  </si>
  <si>
    <t>Myristyl myristate</t>
  </si>
  <si>
    <t>1000352-74-0</t>
  </si>
  <si>
    <t>cis-2-Hexen-1-ol, heptafluorobutyrate</t>
  </si>
  <si>
    <t>C10H11F7O2</t>
  </si>
  <si>
    <t>83-34.8</t>
  </si>
  <si>
    <t>83-34.9</t>
  </si>
  <si>
    <t>31600-00-7</t>
  </si>
  <si>
    <t>Bicyclo[2.2.2]octa-2,5-diene, 1,4,7,7,8,8-hexafluoro-2,3-bis(trifluoromethyl)-</t>
  </si>
  <si>
    <t>C10H2F12</t>
  </si>
  <si>
    <t>250-35</t>
  </si>
  <si>
    <t>250-35.1</t>
  </si>
  <si>
    <t>111-4.1</t>
  </si>
  <si>
    <t>101883-26-5</t>
  </si>
  <si>
    <t>Ethylphosphonic acid, di(2-ethylhexyl) ester</t>
  </si>
  <si>
    <t>111-4.2</t>
  </si>
  <si>
    <t>111-4</t>
  </si>
  <si>
    <t>111-4.3</t>
  </si>
  <si>
    <t>111-3.9</t>
  </si>
  <si>
    <t>1073-11-6</t>
  </si>
  <si>
    <t>2(3H)-Furanone, 5-ethenyldihydro-5-methyl-</t>
  </si>
  <si>
    <t>55-3.9</t>
  </si>
  <si>
    <t>Ethylene diacrylate</t>
  </si>
  <si>
    <t>29907-70-8</t>
  </si>
  <si>
    <t>2-Propanone, 1-(2,5-dimethoxy-4-methylphenyl)-</t>
  </si>
  <si>
    <t>1000191-74-2</t>
  </si>
  <si>
    <t>3-Methyl-6-(methylthio)hexa-1,5-dien-3-ol</t>
  </si>
  <si>
    <t>C8H14OS</t>
  </si>
  <si>
    <t>71-4.5</t>
  </si>
  <si>
    <t>71-4.6</t>
  </si>
  <si>
    <t>3726-47-4</t>
  </si>
  <si>
    <t>Cyclopentane, 1-ethyl-3-methyl-</t>
  </si>
  <si>
    <t>118-4.9</t>
  </si>
  <si>
    <t>79815-20-6</t>
  </si>
  <si>
    <t>(-)-Indoline-2-carboxylic acid</t>
  </si>
  <si>
    <t>118-4.8</t>
  </si>
  <si>
    <t>118-4.7</t>
  </si>
  <si>
    <t>89-5.2</t>
  </si>
  <si>
    <t>1000337-37-7</t>
  </si>
  <si>
    <t>Oxazole, 5-(4-nitrophenyl)-</t>
  </si>
  <si>
    <t>89-5.3</t>
  </si>
  <si>
    <t>89-5.4</t>
  </si>
  <si>
    <t>77-5.2</t>
  </si>
  <si>
    <t>77-5.3</t>
  </si>
  <si>
    <t>77-5.1</t>
  </si>
  <si>
    <t>77-5.4</t>
  </si>
  <si>
    <t>77-5</t>
  </si>
  <si>
    <t>74-5.9</t>
  </si>
  <si>
    <t>598-50-5</t>
  </si>
  <si>
    <t>Urea, methyl-</t>
  </si>
  <si>
    <t>C2H6N2O</t>
  </si>
  <si>
    <t>74-6</t>
  </si>
  <si>
    <t>74-5.8</t>
  </si>
  <si>
    <t>74-6.1</t>
  </si>
  <si>
    <t>74-5.7</t>
  </si>
  <si>
    <t>10165-13-6</t>
  </si>
  <si>
    <t>Ethylenimine, N-chloro-</t>
  </si>
  <si>
    <t>C2H4ClN</t>
  </si>
  <si>
    <t>127-00-4</t>
  </si>
  <si>
    <t>2-Propanol, 1-chloro-</t>
  </si>
  <si>
    <t>C3H7ClO</t>
  </si>
  <si>
    <t>83-7</t>
  </si>
  <si>
    <t>83-7.1</t>
  </si>
  <si>
    <t>83-6.9</t>
  </si>
  <si>
    <t>83-7.2</t>
  </si>
  <si>
    <t>83-6.8</t>
  </si>
  <si>
    <t>83718-54-1</t>
  </si>
  <si>
    <t>N-Dimethylaminomethyl-tert.-butyl-isopropylphosphine</t>
  </si>
  <si>
    <t>C10H24NP</t>
  </si>
  <si>
    <t>25843-45-2</t>
  </si>
  <si>
    <t>Diazene, dimethyl-, 1-oxide</t>
  </si>
  <si>
    <t>120-7.5</t>
  </si>
  <si>
    <t>3647-71-0</t>
  </si>
  <si>
    <t>N-Benzyl-2-phenethylamine</t>
  </si>
  <si>
    <t>120-7.6</t>
  </si>
  <si>
    <t>120-7.7</t>
  </si>
  <si>
    <t>120-7.8</t>
  </si>
  <si>
    <t>120-7.4</t>
  </si>
  <si>
    <t>207-8.1</t>
  </si>
  <si>
    <t>88-58-4</t>
  </si>
  <si>
    <t>1,4-Benzenediol, 2,5-bis(1,1-dimethylethyl)-</t>
  </si>
  <si>
    <t>207-8.2</t>
  </si>
  <si>
    <t>207-8</t>
  </si>
  <si>
    <t>207-8.3</t>
  </si>
  <si>
    <t>29240-35-5</t>
  </si>
  <si>
    <t>Isobutyl 4-cyano-benzoate</t>
  </si>
  <si>
    <t>91-8.2</t>
  </si>
  <si>
    <t>1000139-15-5</t>
  </si>
  <si>
    <t>endo-3-Methylenetricyclo[3.2.1.0(2,4)]oct-6-ene</t>
  </si>
  <si>
    <t>91-8.3</t>
  </si>
  <si>
    <t>91-8.4</t>
  </si>
  <si>
    <t>91-8.5</t>
  </si>
  <si>
    <t>91-8.1</t>
  </si>
  <si>
    <t>17719-79-8</t>
  </si>
  <si>
    <t>Ethanol, 2-(di-2-propenylamino)-</t>
  </si>
  <si>
    <t>959272-69-6</t>
  </si>
  <si>
    <t>2-(1,2,3,6-Tetrahydro-1-pyridinyl)-1-propanol</t>
  </si>
  <si>
    <t>300-87-8</t>
  </si>
  <si>
    <t>Isoxazole, 3,5-dimethyl-</t>
  </si>
  <si>
    <t>82-8.6</t>
  </si>
  <si>
    <t>10049-04-4</t>
  </si>
  <si>
    <t>Chlorine dioxide</t>
  </si>
  <si>
    <t>ClO2</t>
  </si>
  <si>
    <t>67-8.6</t>
  </si>
  <si>
    <t>87143-58-6</t>
  </si>
  <si>
    <t>3,5-Methanocyclopentapyrazole, 3,3a,4,5,6,6a-hexahydro-3a,4,4-trimethyl-</t>
  </si>
  <si>
    <t>93-9</t>
  </si>
  <si>
    <t>1000372-99-6</t>
  </si>
  <si>
    <t>3-(2-pyridyl)propyl acetate</t>
  </si>
  <si>
    <t>93-9.1</t>
  </si>
  <si>
    <t>93-9.2</t>
  </si>
  <si>
    <t>93-9.3</t>
  </si>
  <si>
    <t>77-9.2</t>
  </si>
  <si>
    <t>93-54-9</t>
  </si>
  <si>
    <t>Benzenemethanol, .alpha.-ethyl-</t>
  </si>
  <si>
    <t>77-9.3</t>
  </si>
  <si>
    <t>77-9.1</t>
  </si>
  <si>
    <t>77-9.4</t>
  </si>
  <si>
    <t>77-9</t>
  </si>
  <si>
    <t>59-9.4</t>
  </si>
  <si>
    <t>80-55-7</t>
  </si>
  <si>
    <t>Propanoic acid, 2-hydroxy-2-methyl-, ethyl ester</t>
  </si>
  <si>
    <t>59-9.5</t>
  </si>
  <si>
    <t>59-9.6</t>
  </si>
  <si>
    <t>105-9.5</t>
  </si>
  <si>
    <t>1074-55-1</t>
  </si>
  <si>
    <t>Benzene, 1-methyl-4-propyl-</t>
  </si>
  <si>
    <t>105-9.4</t>
  </si>
  <si>
    <t>105-9.3</t>
  </si>
  <si>
    <t>110-9.6</t>
  </si>
  <si>
    <t>1000330-76-7</t>
  </si>
  <si>
    <t>1,3-Benzenediol, o-ethoxycarbonyl-</t>
  </si>
  <si>
    <t>110-9.7</t>
  </si>
  <si>
    <t>110-9.8</t>
  </si>
  <si>
    <t>1067-08-9</t>
  </si>
  <si>
    <t>Pentane, 3-ethyl-3-methyl-</t>
  </si>
  <si>
    <t>61141-50-2</t>
  </si>
  <si>
    <t>Cyclobutane, 1,2-diethyl-, cis-</t>
  </si>
  <si>
    <t>70-9.9</t>
  </si>
  <si>
    <t>2511-91-3</t>
  </si>
  <si>
    <t>Cyclopropane, pentyl-</t>
  </si>
  <si>
    <t>70-9.8</t>
  </si>
  <si>
    <t>70-9.7</t>
  </si>
  <si>
    <t>15562-30-8</t>
  </si>
  <si>
    <t>5-Methyl-5-triazolo(1,5-a)pyrimidine</t>
  </si>
  <si>
    <t>617-94-7</t>
  </si>
  <si>
    <t>Benzenemethanol, .alpha.,.alpha.-dimethyl-</t>
  </si>
  <si>
    <t>95-10.9</t>
  </si>
  <si>
    <t>2547-27-5</t>
  </si>
  <si>
    <t>trans-4a-Methyl-decahydronaphthalene</t>
  </si>
  <si>
    <t>95-11</t>
  </si>
  <si>
    <t>95-10.8</t>
  </si>
  <si>
    <t>152-11.4</t>
  </si>
  <si>
    <t>1000367-16-3</t>
  </si>
  <si>
    <t>(5R,8R,8aS)-8-Ethyl-5-((Z)-pent-3-en-1-yl)octahydroindolizine</t>
  </si>
  <si>
    <t>152-11.5</t>
  </si>
  <si>
    <t>152-11.3</t>
  </si>
  <si>
    <t>152-11.6</t>
  </si>
  <si>
    <t>499-74-1</t>
  </si>
  <si>
    <t>Carvenone</t>
  </si>
  <si>
    <t>140-11-4</t>
  </si>
  <si>
    <t>Acetic acid, phenylmethyl ester</t>
  </si>
  <si>
    <t>C9H10O2</t>
  </si>
  <si>
    <t>1000366-95-4</t>
  </si>
  <si>
    <t>2-Isopropyl-5-methylphenyl 2-methylbutanoate</t>
  </si>
  <si>
    <t>96-11.8</t>
  </si>
  <si>
    <t>6341-32-8</t>
  </si>
  <si>
    <t>Cyclohexanecarboxamide, N-furfuryl-</t>
  </si>
  <si>
    <t>96-11.9</t>
  </si>
  <si>
    <t>96-11.7</t>
  </si>
  <si>
    <t>96-12</t>
  </si>
  <si>
    <t>96-11.6</t>
  </si>
  <si>
    <t>127-12</t>
  </si>
  <si>
    <t>127-12.1</t>
  </si>
  <si>
    <t>127-12.2</t>
  </si>
  <si>
    <t>96-12.1</t>
  </si>
  <si>
    <t>626-68-6</t>
  </si>
  <si>
    <t>1,3-Dioxane, 2-methyl-</t>
  </si>
  <si>
    <t>96-12.2</t>
  </si>
  <si>
    <t>96-12.3</t>
  </si>
  <si>
    <t>131-12.2</t>
  </si>
  <si>
    <t>2-Chloromethylbenzimidazole</t>
  </si>
  <si>
    <t>C8H7ClN2</t>
  </si>
  <si>
    <t>131-12.3</t>
  </si>
  <si>
    <t>131-12.4</t>
  </si>
  <si>
    <t>131-12.5</t>
  </si>
  <si>
    <t>131-12.1</t>
  </si>
  <si>
    <t>1000309-19-5</t>
  </si>
  <si>
    <t>Sulfurous acid, dodecyl 2-ethylhexyl ester</t>
  </si>
  <si>
    <t>C20H42O3S</t>
  </si>
  <si>
    <t>4292-75-5</t>
  </si>
  <si>
    <t>Cyclohexane, hexyl-</t>
  </si>
  <si>
    <t>598-99-2</t>
  </si>
  <si>
    <t>Acetic acid, trichloro-, methyl ester</t>
  </si>
  <si>
    <t>C3H3Cl3O2</t>
  </si>
  <si>
    <t>625-23-0</t>
  </si>
  <si>
    <t>2-Hexanol, 2-methyl-</t>
  </si>
  <si>
    <t>1004-38-2</t>
  </si>
  <si>
    <t>2,4,6-Pyrimidinetriamine</t>
  </si>
  <si>
    <t>C4H7N5</t>
  </si>
  <si>
    <t>123-13.1</t>
  </si>
  <si>
    <t>124431-95-4</t>
  </si>
  <si>
    <t>n-Hexyl-2-fluoro-4-nitroaniline</t>
  </si>
  <si>
    <t>C12H17FN2O2</t>
  </si>
  <si>
    <t>123-13.2</t>
  </si>
  <si>
    <t>123-13</t>
  </si>
  <si>
    <t>123-13.3</t>
  </si>
  <si>
    <t>123-12.9</t>
  </si>
  <si>
    <t>73-13.6</t>
  </si>
  <si>
    <t>4746-97-8</t>
  </si>
  <si>
    <t>1,4-Dioxaspiro[4.5]decan-8-one</t>
  </si>
  <si>
    <t>5920-29-6</t>
  </si>
  <si>
    <t>1H-Pyrazole, 3-ethyl-4,5-dihydro-</t>
  </si>
  <si>
    <t>7045-71-8</t>
  </si>
  <si>
    <t>Undecane, 2-methyl-</t>
  </si>
  <si>
    <t>554-01-8</t>
  </si>
  <si>
    <t>2(1H)-Pyrimidinone, 4-amino-5-methyl-</t>
  </si>
  <si>
    <t>C5H7N3O</t>
  </si>
  <si>
    <t>67-13.9</t>
  </si>
  <si>
    <t>1000132-15-2</t>
  </si>
  <si>
    <t>Decan-2,4,8-triene, 4,7-dimethyl-</t>
  </si>
  <si>
    <t>67-14</t>
  </si>
  <si>
    <t>67-14.1</t>
  </si>
  <si>
    <t>67-14.2</t>
  </si>
  <si>
    <t>67-13.8</t>
  </si>
  <si>
    <t>25117-32-2</t>
  </si>
  <si>
    <t>Tetradecane, 5-methyl-</t>
  </si>
  <si>
    <t>137-14.3</t>
  </si>
  <si>
    <t>1000302-80-6</t>
  </si>
  <si>
    <t>Ethanone, 1-(1-ethyl-3-methyl-1H-pyrazol-4-yl)-</t>
  </si>
  <si>
    <t>137-14.2</t>
  </si>
  <si>
    <t>137-14.1</t>
  </si>
  <si>
    <t>40291-63-2</t>
  </si>
  <si>
    <t>1,3,5-Tris[3-trichloromethyl-1,2,4-oxadiazoyl]benzene</t>
  </si>
  <si>
    <t>C15H3Cl9N6O3</t>
  </si>
  <si>
    <t>69-14.4</t>
  </si>
  <si>
    <t>1000306-12-1</t>
  </si>
  <si>
    <t>Difluoroisocyanatophosphine</t>
  </si>
  <si>
    <t>CF2NOP</t>
  </si>
  <si>
    <t>69-14.5</t>
  </si>
  <si>
    <t>69-14.3</t>
  </si>
  <si>
    <t>69-14.6</t>
  </si>
  <si>
    <t>69-14.2</t>
  </si>
  <si>
    <t>5617-41-4</t>
  </si>
  <si>
    <t>Heptylcyclohexane</t>
  </si>
  <si>
    <t>1000373-74-1</t>
  </si>
  <si>
    <t>(E)-Hex-3-enyl (E)-2-methylbut-2-enoate</t>
  </si>
  <si>
    <t>57983-75-2</t>
  </si>
  <si>
    <t>L-Alanine, N-(trifluoroacetyl)-, 1-methylpentyl ester</t>
  </si>
  <si>
    <t>C11H18F3NO3</t>
  </si>
  <si>
    <t>85-14.5</t>
  </si>
  <si>
    <t>85-14.4</t>
  </si>
  <si>
    <t>61755-90-6</t>
  </si>
  <si>
    <t>2,4(1H,3H)-Pyrimidinedione, dihydro-6-(hydroxymethyl)-1,3-dimethyl-</t>
  </si>
  <si>
    <t>C7H12N2O3</t>
  </si>
  <si>
    <t>89-14.7</t>
  </si>
  <si>
    <t>1125-61-7</t>
  </si>
  <si>
    <t>Cinnoline, 1-oxide</t>
  </si>
  <si>
    <t>89-14.6</t>
  </si>
  <si>
    <t>89-14.5</t>
  </si>
  <si>
    <t>617-50-5</t>
  </si>
  <si>
    <t>Propanoic acid, 2-methyl-, 1-methylethyl ester</t>
  </si>
  <si>
    <t>112-14.8</t>
  </si>
  <si>
    <t>1000350-64-4</t>
  </si>
  <si>
    <t>4(1H)-Pyridinone, tetrahydro-1-[2-(1H-indol-6-yl)-2-oxoethyl]-</t>
  </si>
  <si>
    <t>112-14.9</t>
  </si>
  <si>
    <t>112-14.7</t>
  </si>
  <si>
    <t>112-14.6</t>
  </si>
  <si>
    <t>22583-04-6</t>
  </si>
  <si>
    <t>4-Methoxy-2-methyl-1-(methylthio)benzene</t>
  </si>
  <si>
    <t>2051-30-1</t>
  </si>
  <si>
    <t>Octane, 2,6-dimethyl-</t>
  </si>
  <si>
    <t>1462-12-0</t>
  </si>
  <si>
    <t>Diethyl ethylidenemalonate</t>
  </si>
  <si>
    <t>C9H14O4</t>
  </si>
  <si>
    <t>97-15.4</t>
  </si>
  <si>
    <t>1000153-27-1</t>
  </si>
  <si>
    <t>Propionic acid, 3-hydroxy-2-isopropylidene-</t>
  </si>
  <si>
    <t>97-15.5</t>
  </si>
  <si>
    <t>97-15.3</t>
  </si>
  <si>
    <t>97-15.6</t>
  </si>
  <si>
    <t>97-15.2</t>
  </si>
  <si>
    <t>17027-41-7</t>
  </si>
  <si>
    <t>Phosphoric acid, 2-chloroethenyl dimethyl ester</t>
  </si>
  <si>
    <t>C4H8ClO4P</t>
  </si>
  <si>
    <t>110920-15-5</t>
  </si>
  <si>
    <t>2,5-Pyrrolidinone, 1-[(3-methylbenzoyl)oxy]-</t>
  </si>
  <si>
    <t>91-15.6</t>
  </si>
  <si>
    <t>22184-66-3</t>
  </si>
  <si>
    <t>1-(4-Methoxybenzyl)-3,3-dimethyldiaziridine</t>
  </si>
  <si>
    <t>C11H16N2O</t>
  </si>
  <si>
    <t>111-15.9</t>
  </si>
  <si>
    <t>121983-36-6</t>
  </si>
  <si>
    <t>Pyrazol-4-amine, 1,5-dimethyl-</t>
  </si>
  <si>
    <t>111-16</t>
  </si>
  <si>
    <t>111-15.8</t>
  </si>
  <si>
    <t>111-16.1</t>
  </si>
  <si>
    <t>111-15.7</t>
  </si>
  <si>
    <t>198-16</t>
  </si>
  <si>
    <t>67-36-7</t>
  </si>
  <si>
    <t>4-Phenoxybenzaldehyde</t>
  </si>
  <si>
    <t>C13H10O2</t>
  </si>
  <si>
    <t>198-16.1</t>
  </si>
  <si>
    <t>198-15.9</t>
  </si>
  <si>
    <t>198-16.2</t>
  </si>
  <si>
    <t>198-15.8</t>
  </si>
  <si>
    <t>199-16</t>
  </si>
  <si>
    <t>1592-00-3</t>
  </si>
  <si>
    <t>2-Bromophenyl isocyanate</t>
  </si>
  <si>
    <t>C7H4BrNO</t>
  </si>
  <si>
    <t>199-16.1</t>
  </si>
  <si>
    <t>199-15.9</t>
  </si>
  <si>
    <t>199-16.2</t>
  </si>
  <si>
    <t>199-15.8</t>
  </si>
  <si>
    <t>54889-97-3</t>
  </si>
  <si>
    <t>Benzene, 1-(1,1-dimethylethyl)-4-(2-ethoxyethoxy)-</t>
  </si>
  <si>
    <t>2460-77-7</t>
  </si>
  <si>
    <t>2,5-di-tert-Butyl-1,4-benzoquinone</t>
  </si>
  <si>
    <t>55334-42-4</t>
  </si>
  <si>
    <t>Dodecane, 1,2-dibromo-</t>
  </si>
  <si>
    <t>C12H24Br2</t>
  </si>
  <si>
    <t>1000300-23-7</t>
  </si>
  <si>
    <t>N-(9,10-Dioxo-9,10-dihydro-anthracen-1-yl)-3,4-dimethoxy-benzamide</t>
  </si>
  <si>
    <t>C23H17NO5</t>
  </si>
  <si>
    <t>1000190-23-2</t>
  </si>
  <si>
    <t>2-Amino-3-benzyloxy-2-methylpropionic acid, methyl ester</t>
  </si>
  <si>
    <t>19656-75-8</t>
  </si>
  <si>
    <t>Diaziridinone, bis(1,1-dimethylpropyl)-</t>
  </si>
  <si>
    <t>1000364-19-8</t>
  </si>
  <si>
    <t>4-Fluorophenethyl alcohol, tert-butyldimethylsilyl ether</t>
  </si>
  <si>
    <t>C14H23FOSi</t>
  </si>
  <si>
    <t>123-16.9</t>
  </si>
  <si>
    <t>123-17</t>
  </si>
  <si>
    <t>166273-38-7</t>
  </si>
  <si>
    <t>Pentanoic acid, 5-hydroxy-, 2,4-di-t-butylphenyl esters</t>
  </si>
  <si>
    <t>83-17.1</t>
  </si>
  <si>
    <t>1000331-08-2</t>
  </si>
  <si>
    <t>Cyclobutanecarboxylic acid, 2-methoxyethyl ester</t>
  </si>
  <si>
    <t>83-17.2</t>
  </si>
  <si>
    <t>83-17</t>
  </si>
  <si>
    <t>83-17.3</t>
  </si>
  <si>
    <t>Benzene, (1-butylhexyl)-</t>
  </si>
  <si>
    <t>152-17.2</t>
  </si>
  <si>
    <t>1000186-61-3</t>
  </si>
  <si>
    <t>Pyrimidine, 2-(1-methylethyl)-4-hydroxy-6-[(dimethylamino)methyl]-</t>
  </si>
  <si>
    <t>C10H17N3O</t>
  </si>
  <si>
    <t>152-17.3</t>
  </si>
  <si>
    <t>152-17.1</t>
  </si>
  <si>
    <t>152-17.4</t>
  </si>
  <si>
    <t>152-17</t>
  </si>
  <si>
    <t>69-17.3</t>
  </si>
  <si>
    <t>3815-86-9</t>
  </si>
  <si>
    <t>Malonic acid, dihydrazide</t>
  </si>
  <si>
    <t>C3H8N4O2</t>
  </si>
  <si>
    <t>69-17.2</t>
  </si>
  <si>
    <t>4621-36-7</t>
  </si>
  <si>
    <t>Benzene, (1-ethyloctyl)-</t>
  </si>
  <si>
    <t>1000359-51-0</t>
  </si>
  <si>
    <t>Glutaric acid, isobutyl 2-methylpent-3-yl ester</t>
  </si>
  <si>
    <t>C15H28O4</t>
  </si>
  <si>
    <t>14044-41-8</t>
  </si>
  <si>
    <t>2-Pyrazoline, 1,3,4-trimethyl-</t>
  </si>
  <si>
    <t>921-47-1</t>
  </si>
  <si>
    <t>Hexane, 2,3,4-trimethyl-</t>
  </si>
  <si>
    <t>7584-15-8</t>
  </si>
  <si>
    <t>2-Carbamoyl-3,5-dimethylpyridine</t>
  </si>
  <si>
    <t>74381-40-1</t>
  </si>
  <si>
    <t>Propanoic acid, 2-methyl-, 1-(1,1-dimethylethyl)-2-methyl-1,3-propanediyl ester</t>
  </si>
  <si>
    <t>4537-13-7</t>
  </si>
  <si>
    <t>Benzene, (1-methylnonyl)-</t>
  </si>
  <si>
    <t>1000294-79-0</t>
  </si>
  <si>
    <t>1-(3-Furan-2-yl-4-methyl-5-thioxo-4,5-dihydro-[1,2,4]triazol-1-ylmethyl)-piperidine-4-carboxylic acid amide</t>
  </si>
  <si>
    <t>C14H19N5O2S</t>
  </si>
  <si>
    <t>4537-14-8</t>
  </si>
  <si>
    <t>Benzene, (1-pentylhexyl)-</t>
  </si>
  <si>
    <t>66521-54-8</t>
  </si>
  <si>
    <t>2-Propen-1-one, 3-(dimethylamino)-1-(2-pyridinyl)-</t>
  </si>
  <si>
    <t>1000338-85-7</t>
  </si>
  <si>
    <t>2,6-Difluoro-3-methylbenzoic acid, eicosyl ester</t>
  </si>
  <si>
    <t>C28H46F2O2</t>
  </si>
  <si>
    <t>22461-89-8</t>
  </si>
  <si>
    <t>Cyclohexanone, 3-ethyl-</t>
  </si>
  <si>
    <t>97-18.8</t>
  </si>
  <si>
    <t>97-18.7</t>
  </si>
  <si>
    <t>1000374-05-7</t>
  </si>
  <si>
    <t>1,4-di-iso-propylnaphthalene</t>
  </si>
  <si>
    <t>1000315-55-1</t>
  </si>
  <si>
    <t>Phthalic acid, methyl 2-pentyl ester</t>
  </si>
  <si>
    <t>152-19.5</t>
  </si>
  <si>
    <t>1000292-41-6</t>
  </si>
  <si>
    <t>p-Methoxybenzoic acid, tridecyl ester</t>
  </si>
  <si>
    <t>152-19.6</t>
  </si>
  <si>
    <t>152-19.4</t>
  </si>
  <si>
    <t>152-19.7</t>
  </si>
  <si>
    <t>152-19.3</t>
  </si>
  <si>
    <t>1000318-35-5</t>
  </si>
  <si>
    <t>5-Methyl-2-methylsulfanyl-[1,2,4]triazolo[1,5-a]pyrimidine-7-thiol</t>
  </si>
  <si>
    <t>C7H8N4S2</t>
  </si>
  <si>
    <t>80-19.8</t>
  </si>
  <si>
    <t>290-37-9</t>
  </si>
  <si>
    <t>Pyrazine</t>
  </si>
  <si>
    <t>C4H4N2</t>
  </si>
  <si>
    <t>80-19.9</t>
  </si>
  <si>
    <t>80-19.7</t>
  </si>
  <si>
    <t>80-20</t>
  </si>
  <si>
    <t>80-19.6</t>
  </si>
  <si>
    <t>13688-68-1</t>
  </si>
  <si>
    <t>9,9-Dimethyl-9-silafluorene</t>
  </si>
  <si>
    <t>C14H14Si</t>
  </si>
  <si>
    <t>85-19.9</t>
  </si>
  <si>
    <t>85-20</t>
  </si>
  <si>
    <t>85-19.8</t>
  </si>
  <si>
    <t>85-19.7</t>
  </si>
  <si>
    <t>56-20.2</t>
  </si>
  <si>
    <t>64018-37-7</t>
  </si>
  <si>
    <t>5-Isoxazolecarboxylic acid, 4,5-dihydro-3,5-dimethyl-, methyl ester, (S)-</t>
  </si>
  <si>
    <t>56-20.3</t>
  </si>
  <si>
    <t>56-20.1</t>
  </si>
  <si>
    <t>56-20.4</t>
  </si>
  <si>
    <t>56-20</t>
  </si>
  <si>
    <t>14056-39-4</t>
  </si>
  <si>
    <t>2-Acetylamino-2-cyano-acetamide</t>
  </si>
  <si>
    <t>112-70-9</t>
  </si>
  <si>
    <t>n-Tridecan-1-ol</t>
  </si>
  <si>
    <t>85-01-8</t>
  </si>
  <si>
    <t>Phenanthrene</t>
  </si>
  <si>
    <t>102-20.6</t>
  </si>
  <si>
    <t>102-20.7</t>
  </si>
  <si>
    <t>102-20.5</t>
  </si>
  <si>
    <t>102-20.8</t>
  </si>
  <si>
    <t>102-20.4</t>
  </si>
  <si>
    <t>1000192-69-8</t>
  </si>
  <si>
    <t>4-Benzyloxy-2-methoxymethoxy-phenol</t>
  </si>
  <si>
    <t>C15H16O4</t>
  </si>
  <si>
    <t>110-21.4</t>
  </si>
  <si>
    <t>110-21.3</t>
  </si>
  <si>
    <t>110-21.2</t>
  </si>
  <si>
    <t>35599-77-0</t>
  </si>
  <si>
    <t>Tridecane, 1-iodo-</t>
  </si>
  <si>
    <t>C13H27I</t>
  </si>
  <si>
    <t>142-21.7</t>
  </si>
  <si>
    <t>1000353-06-7</t>
  </si>
  <si>
    <t>1,3-Benzenedithiol, S,S'-diacetyl-</t>
  </si>
  <si>
    <t>C10H10O2S2</t>
  </si>
  <si>
    <t>142-21.8</t>
  </si>
  <si>
    <t>142-21.6</t>
  </si>
  <si>
    <t>142-21.9</t>
  </si>
  <si>
    <t>142-21.5</t>
  </si>
  <si>
    <t>367-57-7</t>
  </si>
  <si>
    <t>2,4-Pentanedione, 1,1,1-trifluoro-</t>
  </si>
  <si>
    <t>56862-62-5</t>
  </si>
  <si>
    <t>10-Methylnonadecane</t>
  </si>
  <si>
    <t>75-22.1</t>
  </si>
  <si>
    <t>69078-77-9</t>
  </si>
  <si>
    <t>Disulfide, bis[1-(methylthio)ethyl]</t>
  </si>
  <si>
    <t>C6H14S4</t>
  </si>
  <si>
    <t>75-22.2</t>
  </si>
  <si>
    <t>75-22.3</t>
  </si>
  <si>
    <t>75-22.4</t>
  </si>
  <si>
    <t>75-22</t>
  </si>
  <si>
    <t>70-22.3</t>
  </si>
  <si>
    <t>1000195-02-5</t>
  </si>
  <si>
    <t>1-Allylazetidine</t>
  </si>
  <si>
    <t>70-22.4</t>
  </si>
  <si>
    <t>70-22.5</t>
  </si>
  <si>
    <t>70-22.6</t>
  </si>
  <si>
    <t>70-22.2</t>
  </si>
  <si>
    <t>1000298-55-4</t>
  </si>
  <si>
    <t>2-Propionyl-1-pyrroline</t>
  </si>
  <si>
    <t>75011-91-5</t>
  </si>
  <si>
    <t>1H-Pyrazole, 3-ethyl-4,5-dihydro-1,4-dimethyl-</t>
  </si>
  <si>
    <t>117-22.5</t>
  </si>
  <si>
    <t>1000256-13-4</t>
  </si>
  <si>
    <t>Anhydro 5-mercapto-3-methyl-1,2,3,4-oxatriazolium hydroxide</t>
  </si>
  <si>
    <t>C2H3N3OS</t>
  </si>
  <si>
    <t>117-22.6</t>
  </si>
  <si>
    <t>117-22.4</t>
  </si>
  <si>
    <t>117-22.7</t>
  </si>
  <si>
    <t>117-22.3</t>
  </si>
  <si>
    <t>15236-35-8</t>
  </si>
  <si>
    <t>Thioanthranilic acid, N-methyl-, S-butyl ester</t>
  </si>
  <si>
    <t>7735-42-4</t>
  </si>
  <si>
    <t>1,16-Hexadecanediol</t>
  </si>
  <si>
    <t>142-91-6</t>
  </si>
  <si>
    <t>Hexadecanoic acid, 1-methylethyl ester</t>
  </si>
  <si>
    <t>C19H38O2</t>
  </si>
  <si>
    <t>203-22.7</t>
  </si>
  <si>
    <t>1000347-69-0</t>
  </si>
  <si>
    <t>Silane, dimethyldi(2-hexyloxy)-</t>
  </si>
  <si>
    <t>203-22.8</t>
  </si>
  <si>
    <t>203-22.6</t>
  </si>
  <si>
    <t>203-22.9</t>
  </si>
  <si>
    <t>203-22.5</t>
  </si>
  <si>
    <t>257-22.8</t>
  </si>
  <si>
    <t>1000294-42-6</t>
  </si>
  <si>
    <t>5-[(4,5-Dimethyl-furanyl-2-carbonyl)-amino]-2-hydroxy-benzoic acid</t>
  </si>
  <si>
    <t>C14H13NO5</t>
  </si>
  <si>
    <t>257-22.9</t>
  </si>
  <si>
    <t>257-22.7</t>
  </si>
  <si>
    <t>257-23</t>
  </si>
  <si>
    <t>257-22.6</t>
  </si>
  <si>
    <t>206-44-0</t>
  </si>
  <si>
    <t>Fluoranthene</t>
  </si>
  <si>
    <t>1678-92-8</t>
  </si>
  <si>
    <t>Cyclohexane, propyl-</t>
  </si>
  <si>
    <t>95-23.4</t>
  </si>
  <si>
    <t>2534-77-2</t>
  </si>
  <si>
    <t>exo-2-Bromonorbornane</t>
  </si>
  <si>
    <t>C7H11Br</t>
  </si>
  <si>
    <t>95-23.5</t>
  </si>
  <si>
    <t>95-23.3</t>
  </si>
  <si>
    <t>95-23.6</t>
  </si>
  <si>
    <t>95-23.2</t>
  </si>
  <si>
    <t>1000189-21-4</t>
  </si>
  <si>
    <t>2-Ethylimino-4-methyl-pentanenitrile</t>
  </si>
  <si>
    <t>1000190-03-3</t>
  </si>
  <si>
    <t>Dimethyl-(1H-pyrrol-3-ylmethyl)-amine</t>
  </si>
  <si>
    <t>114640-31-2</t>
  </si>
  <si>
    <t>2-Ethyl-5-undecyl-.delta.1--pyrroline</t>
  </si>
  <si>
    <t>94883-96-2</t>
  </si>
  <si>
    <t>(1-Methoxy-pentyl)-cyclopropane</t>
  </si>
  <si>
    <t>17590-58-8</t>
  </si>
  <si>
    <t>1,3-Dithiane, 2-(phenylmethylene)</t>
  </si>
  <si>
    <t>C11H12S2</t>
  </si>
  <si>
    <t>112-61-8</t>
  </si>
  <si>
    <t>Stearic acid ME                  @ P1475</t>
  </si>
  <si>
    <t>57-23.7</t>
  </si>
  <si>
    <t>105-24</t>
  </si>
  <si>
    <t>1000349-84-8</t>
  </si>
  <si>
    <t>1H-Indole-2,3-dione, 1-methyl-, 3-(O-benzoyloxime)</t>
  </si>
  <si>
    <t>105-24.1</t>
  </si>
  <si>
    <t>105-24.2</t>
  </si>
  <si>
    <t>105-24.3</t>
  </si>
  <si>
    <t>105-23.9</t>
  </si>
  <si>
    <t>1940-19-8</t>
  </si>
  <si>
    <t>Cyclohexanol, 1-ethenyl-</t>
  </si>
  <si>
    <t>81-24.3</t>
  </si>
  <si>
    <t>1000241-64-8</t>
  </si>
  <si>
    <t>1-Acetamidobicyclo(3.2.0)heptan-2-one</t>
  </si>
  <si>
    <t>81-24.4</t>
  </si>
  <si>
    <t>81-24.2</t>
  </si>
  <si>
    <t>81-24.5</t>
  </si>
  <si>
    <t>81-24.1</t>
  </si>
  <si>
    <t>60826-24-6</t>
  </si>
  <si>
    <t>5-Dodecanol acetate</t>
  </si>
  <si>
    <t>823-94-9</t>
  </si>
  <si>
    <t>1,3,5-Triazine, 2,4,6-trimethyl-</t>
  </si>
  <si>
    <t>C6H9N3</t>
  </si>
  <si>
    <t>171-24.6</t>
  </si>
  <si>
    <t>171-24.7</t>
  </si>
  <si>
    <t>171-24.5</t>
  </si>
  <si>
    <t>171-24.8</t>
  </si>
  <si>
    <t>171-24.4</t>
  </si>
  <si>
    <t>187-24.8</t>
  </si>
  <si>
    <t>56798-25-5</t>
  </si>
  <si>
    <t>3,3,6,6-Tetramethyl-1,2,3,4,5,6,7,8-octahydroacridine</t>
  </si>
  <si>
    <t>C17H25N</t>
  </si>
  <si>
    <t>187-24.9</t>
  </si>
  <si>
    <t>187-24.7</t>
  </si>
  <si>
    <t>187-25</t>
  </si>
  <si>
    <t>187-24.6</t>
  </si>
  <si>
    <t>14433-76-2</t>
  </si>
  <si>
    <t>N,N-Dimethyldecanamide</t>
  </si>
  <si>
    <t>176-25.1</t>
  </si>
  <si>
    <t>176-25.2</t>
  </si>
  <si>
    <t>157-25</t>
  </si>
  <si>
    <t>1000283-09-4</t>
  </si>
  <si>
    <t>Triisopropylsilyloxycyclobutane</t>
  </si>
  <si>
    <t>C13H28OSi</t>
  </si>
  <si>
    <t>157-25.1</t>
  </si>
  <si>
    <t>157-25.2</t>
  </si>
  <si>
    <t>174-25.2</t>
  </si>
  <si>
    <t>1000318-45-2</t>
  </si>
  <si>
    <t>2-Trifluoromethyl-nicotinamide</t>
  </si>
  <si>
    <t>C7H5F3N2O</t>
  </si>
  <si>
    <t>174-25.3</t>
  </si>
  <si>
    <t>174-25.1</t>
  </si>
  <si>
    <t>174-25.4</t>
  </si>
  <si>
    <t>174-25</t>
  </si>
  <si>
    <t>187-25.6</t>
  </si>
  <si>
    <t>43159-11-1</t>
  </si>
  <si>
    <t>Cadmium[ii] bis(dibutyldithiophosphate)</t>
  </si>
  <si>
    <t>C16H36CdO4P2S4</t>
  </si>
  <si>
    <t>187-25.7</t>
  </si>
  <si>
    <t>187-25.5</t>
  </si>
  <si>
    <t>187-25.8</t>
  </si>
  <si>
    <t>187-25.4</t>
  </si>
  <si>
    <t>4926-90-3</t>
  </si>
  <si>
    <t>Cyclohexane, 1-ethyl-1-methyl-</t>
  </si>
  <si>
    <t>54411-00-6</t>
  </si>
  <si>
    <t>Cyclohexane, 1-methyl-4-(1-methylbutyl)-</t>
  </si>
  <si>
    <t>36823-88-8</t>
  </si>
  <si>
    <t>4-(Trifluoromethoxy)benzoylchloride</t>
  </si>
  <si>
    <t>C8H4ClF3O2</t>
  </si>
  <si>
    <t>95-26.3</t>
  </si>
  <si>
    <t>189-26.1</t>
  </si>
  <si>
    <t>83469-43-6</t>
  </si>
  <si>
    <t>6H-Cyclobuta[jk]phenanthrene</t>
  </si>
  <si>
    <t>189-26.2</t>
  </si>
  <si>
    <t>189-26</t>
  </si>
  <si>
    <t>189-26.3</t>
  </si>
  <si>
    <t>189-25.9</t>
  </si>
  <si>
    <t>247-26.4</t>
  </si>
  <si>
    <t>1000343-85-1</t>
  </si>
  <si>
    <t>Isophthalic acid, 2,7-dimethyloct-7-en-5-yn-4-yl heptyl ester</t>
  </si>
  <si>
    <t>C25H34O4</t>
  </si>
  <si>
    <t>247-26.5</t>
  </si>
  <si>
    <t>247-26.3</t>
  </si>
  <si>
    <t>247-26.6</t>
  </si>
  <si>
    <t>247-26.2</t>
  </si>
  <si>
    <t>140-26.4</t>
  </si>
  <si>
    <t>1000323-36-1</t>
  </si>
  <si>
    <t>Glycine, N-ethyl-n-propargyloxycarbonyl-, hexyl ester</t>
  </si>
  <si>
    <t>140-26.5</t>
  </si>
  <si>
    <t>140-26.6</t>
  </si>
  <si>
    <t>140-26.7</t>
  </si>
  <si>
    <t>140-26.3</t>
  </si>
  <si>
    <t>176-26.6</t>
  </si>
  <si>
    <t>1000272-79-7</t>
  </si>
  <si>
    <t>Benzenamine, 4-fluoro-N-[4-(4-morpholyl)benzyl]-</t>
  </si>
  <si>
    <t>C17H19FN2O</t>
  </si>
  <si>
    <t>176-26.7</t>
  </si>
  <si>
    <t>176-26.8</t>
  </si>
  <si>
    <t>176-26.9</t>
  </si>
  <si>
    <t>176-26.5</t>
  </si>
  <si>
    <t>97-26.8</t>
  </si>
  <si>
    <t>1122-46-9</t>
  </si>
  <si>
    <t>4-Amino-1,6-dihydro-1-methyl-6-oxopyrimidine</t>
  </si>
  <si>
    <t>97-26.9</t>
  </si>
  <si>
    <t>97-27</t>
  </si>
  <si>
    <t>97-27.1</t>
  </si>
  <si>
    <t>1000308-20-1</t>
  </si>
  <si>
    <t>Furan-2-carboxamide, N-(2-fluorophenyl)-</t>
  </si>
  <si>
    <t>7036-98-8</t>
  </si>
  <si>
    <t>5-Nonen-4-one, 6-methyl-</t>
  </si>
  <si>
    <t>628-17-1</t>
  </si>
  <si>
    <t>Pentane, 1-iodo-</t>
  </si>
  <si>
    <t>147-27.8</t>
  </si>
  <si>
    <t>163-28</t>
  </si>
  <si>
    <t>1000285-39-8</t>
  </si>
  <si>
    <t>Methyl n-hexyl ketone-1-phenyl-1,2-ethanediol ketal 2</t>
  </si>
  <si>
    <t>163-28.1</t>
  </si>
  <si>
    <t>163-27.9</t>
  </si>
  <si>
    <t>163-28.2</t>
  </si>
  <si>
    <t>163-27.8</t>
  </si>
  <si>
    <t>1000315-28-3</t>
  </si>
  <si>
    <t>Phthalic acid, 2-bromo-4-fluorophenyl ethyl ester</t>
  </si>
  <si>
    <t>C16H12BrFO4</t>
  </si>
  <si>
    <t>219-28.2</t>
  </si>
  <si>
    <t>1000295-06-7</t>
  </si>
  <si>
    <t>2-Cyclobutyl-N-(4-iodo-phenyl)-acetamide</t>
  </si>
  <si>
    <t>C12H14INO</t>
  </si>
  <si>
    <t>219-28.3</t>
  </si>
  <si>
    <t>219-28.1</t>
  </si>
  <si>
    <t>219-28.4</t>
  </si>
  <si>
    <t>219-28</t>
  </si>
  <si>
    <t>651-70-7</t>
  </si>
  <si>
    <t>Ethanone,2,2,2-trifluoro-1-(2-thienyl)-</t>
  </si>
  <si>
    <t>C6H3F3OS</t>
  </si>
  <si>
    <t>111-28.2</t>
  </si>
  <si>
    <t>111-28.1</t>
  </si>
  <si>
    <t>189-28.4</t>
  </si>
  <si>
    <t>1000348-44-9</t>
  </si>
  <si>
    <t>D-Alanine, N-(2,4,5-trifluoro-3-methoxybenzoyl)-, ethyl ester</t>
  </si>
  <si>
    <t>C13H14F3NO4</t>
  </si>
  <si>
    <t>189-28.5</t>
  </si>
  <si>
    <t>189-28.3</t>
  </si>
  <si>
    <t>189-28.6</t>
  </si>
  <si>
    <t>189-28.2</t>
  </si>
  <si>
    <t>1000278-95-9</t>
  </si>
  <si>
    <t>2-Thiopheneacetic acid, cyclohexyl ester</t>
  </si>
  <si>
    <t>C12H16O2S</t>
  </si>
  <si>
    <t>195-28.6</t>
  </si>
  <si>
    <t>1000373-68-9</t>
  </si>
  <si>
    <t>2,4-Dimethylpentan-3-yl 2,3,4,5,6-pentafluorobenzoate</t>
  </si>
  <si>
    <t>C14H15F5O2</t>
  </si>
  <si>
    <t>195-28.7</t>
  </si>
  <si>
    <t>195-28.5</t>
  </si>
  <si>
    <t>195-28.8</t>
  </si>
  <si>
    <t>195-28.4</t>
  </si>
  <si>
    <t>136264-68-1</t>
  </si>
  <si>
    <t>.alpha.-Chlorononafluoro-1,3-xylene</t>
  </si>
  <si>
    <t>C8ClF9</t>
  </si>
  <si>
    <t>267-29.5</t>
  </si>
  <si>
    <t>55-29.3</t>
  </si>
  <si>
    <t>55-29.4</t>
  </si>
  <si>
    <t>55-29.2</t>
  </si>
  <si>
    <t>55-29.5</t>
  </si>
  <si>
    <t>55-29.1</t>
  </si>
  <si>
    <t>1000340-05-6</t>
  </si>
  <si>
    <t>Cyclopropanecarboxamide, N-methallyl-</t>
  </si>
  <si>
    <t>71-29.1</t>
  </si>
  <si>
    <t>249-29.3</t>
  </si>
  <si>
    <t>2511-22-0</t>
  </si>
  <si>
    <t>Benzoic acid, 3,5-bis(1,1-dimethylethyl)-4-hydroxy-, methyl ester</t>
  </si>
  <si>
    <t>249-29.4</t>
  </si>
  <si>
    <t>249-29.2</t>
  </si>
  <si>
    <t>249-29.5</t>
  </si>
  <si>
    <t>249-29.1</t>
  </si>
  <si>
    <t>111-29.3</t>
  </si>
  <si>
    <t>111-29.4</t>
  </si>
  <si>
    <t>111-29.5</t>
  </si>
  <si>
    <t>111-29.6</t>
  </si>
  <si>
    <t>111-29.2</t>
  </si>
  <si>
    <t>1000306-92-1</t>
  </si>
  <si>
    <t>Octanoic acid, morpholide</t>
  </si>
  <si>
    <t>C12H23NO2</t>
  </si>
  <si>
    <t>249-30</t>
  </si>
  <si>
    <t>1000283-14-8</t>
  </si>
  <si>
    <t>1-(1-Adamantylmethyloxy)-1-ethyl-1-silacylopentane</t>
  </si>
  <si>
    <t>C17H30OSi</t>
  </si>
  <si>
    <t>249-30.1</t>
  </si>
  <si>
    <t>249-29.9</t>
  </si>
  <si>
    <t>249-30.2</t>
  </si>
  <si>
    <t>249-29.8</t>
  </si>
  <si>
    <t>1000345-49-5</t>
  </si>
  <si>
    <t>1,3-Benzenediol, O-cyclopropanecarbonyl-O'-methoxyacetyl-</t>
  </si>
  <si>
    <t>160-30.4</t>
  </si>
  <si>
    <t>1000318-37-0</t>
  </si>
  <si>
    <t>2-[3-(2-Hydroxy-ethoxy)-naphthalen-2-yloxy]-ethanol</t>
  </si>
  <si>
    <t>160-30.5</t>
  </si>
  <si>
    <t>160-30.3</t>
  </si>
  <si>
    <t>160-30.6</t>
  </si>
  <si>
    <t>160-30.2</t>
  </si>
  <si>
    <t>267-30.4</t>
  </si>
  <si>
    <t>267-30.5</t>
  </si>
  <si>
    <t>267-30.3</t>
  </si>
  <si>
    <t>267-30.6</t>
  </si>
  <si>
    <t>267-30.2</t>
  </si>
  <si>
    <t>145-30.6</t>
  </si>
  <si>
    <t>1000188-43-0</t>
  </si>
  <si>
    <t>Acetic acid, 7,7,10a,12a-tetramethyl-2,5-dioxo-1,2,3,4,4a,4b,5,7,8,9,10,10a,10b,11,12,12a-hexadecahydro-1-azachrysen-8-yl ester</t>
  </si>
  <si>
    <t>C23H33NO4</t>
  </si>
  <si>
    <t>145-30.7</t>
  </si>
  <si>
    <t>145-30.5</t>
  </si>
  <si>
    <t>145-30.8</t>
  </si>
  <si>
    <t>145-30.4</t>
  </si>
  <si>
    <t>281-30.7</t>
  </si>
  <si>
    <t>281-30.8</t>
  </si>
  <si>
    <t>281-30.6</t>
  </si>
  <si>
    <t>281-30.9</t>
  </si>
  <si>
    <t>281-30.5</t>
  </si>
  <si>
    <t>221-30.7</t>
  </si>
  <si>
    <t>221-30.8</t>
  </si>
  <si>
    <t>221-30.6</t>
  </si>
  <si>
    <t>221-30.9</t>
  </si>
  <si>
    <t>221-30.5</t>
  </si>
  <si>
    <t>239-30.7</t>
  </si>
  <si>
    <t>481-81-2</t>
  </si>
  <si>
    <t>Thebaol                            P1202</t>
  </si>
  <si>
    <t>239-30.8</t>
  </si>
  <si>
    <t>239-30.9</t>
  </si>
  <si>
    <t>239-31</t>
  </si>
  <si>
    <t>239-30.6</t>
  </si>
  <si>
    <t>13134-76-4</t>
  </si>
  <si>
    <t>Benzo[b]thiophene-2-carboxylic acid, 3-hydroxy-, methyl ester</t>
  </si>
  <si>
    <t>C10H8O3S</t>
  </si>
  <si>
    <t>208-31.1</t>
  </si>
  <si>
    <t>266-30.9</t>
  </si>
  <si>
    <t>1000309-86-3</t>
  </si>
  <si>
    <t>Phthalic acid, diamide, N,N'-diethyl-N,N'-bis(3-methylphenyl)-</t>
  </si>
  <si>
    <t>C26H28N2O2</t>
  </si>
  <si>
    <t>266-31</t>
  </si>
  <si>
    <t>266-31.1</t>
  </si>
  <si>
    <t>266-31.2</t>
  </si>
  <si>
    <t>266-30.8</t>
  </si>
  <si>
    <t>264-31.4</t>
  </si>
  <si>
    <t>264-31.5</t>
  </si>
  <si>
    <t>264-31.3</t>
  </si>
  <si>
    <t>264-31.6</t>
  </si>
  <si>
    <t>264-31.2</t>
  </si>
  <si>
    <t>21943-51-1</t>
  </si>
  <si>
    <t>Cyclobuta[b]quinoxaline, 1,2,2a,3-tetrahydro-</t>
  </si>
  <si>
    <t>C10H10N2</t>
  </si>
  <si>
    <t>157-31.7</t>
  </si>
  <si>
    <t>179-32.2</t>
  </si>
  <si>
    <t>1000318-45-8</t>
  </si>
  <si>
    <t>Benzothiazole-5-carboxylic acid</t>
  </si>
  <si>
    <t>C8H5NO2S</t>
  </si>
  <si>
    <t>179-32.3</t>
  </si>
  <si>
    <t>179-32.1</t>
  </si>
  <si>
    <t>179-32.4</t>
  </si>
  <si>
    <t>179-32</t>
  </si>
  <si>
    <t>3658-44-4</t>
  </si>
  <si>
    <t>Dodecanoic acid, undecyl ester</t>
  </si>
  <si>
    <t>283-33.3</t>
  </si>
  <si>
    <t>1000110-86-1</t>
  </si>
  <si>
    <t>3-Dichlorofluoromethylheptafluorotoluene</t>
  </si>
  <si>
    <t>C8Cl2F8</t>
  </si>
  <si>
    <t>283-33.4</t>
  </si>
  <si>
    <t>283-33.2</t>
  </si>
  <si>
    <t>283-33.5</t>
  </si>
  <si>
    <t>283-33.1</t>
  </si>
  <si>
    <t>341-33.3</t>
  </si>
  <si>
    <t>1000349-82-3</t>
  </si>
  <si>
    <t>16H,20H-Dibenzo[h,q][1,4,7,13,10,16]trioxathiadiazacyclooctadecine, 6,7,9,10,17,18,21,22-octahydro-</t>
  </si>
  <si>
    <t>C20H26N2O3S</t>
  </si>
  <si>
    <t>341-33.4</t>
  </si>
  <si>
    <t>341-33.5</t>
  </si>
  <si>
    <t>341-33.6</t>
  </si>
  <si>
    <t>341-33.2</t>
  </si>
  <si>
    <t>157-33.9</t>
  </si>
  <si>
    <t>134227-45-5</t>
  </si>
  <si>
    <t>3,4,5-Trifluorobenzonitrile</t>
  </si>
  <si>
    <t>C7H2F3N</t>
  </si>
  <si>
    <t>157-34</t>
  </si>
  <si>
    <t>157-33.8</t>
  </si>
  <si>
    <t>157-34.1</t>
  </si>
  <si>
    <t>157-33.7</t>
  </si>
  <si>
    <t>52197-23-6</t>
  </si>
  <si>
    <t>2,3-Dicyano-5,6-diphenylpyrazine</t>
  </si>
  <si>
    <t>C18H10N4</t>
  </si>
  <si>
    <t>341-34.2</t>
  </si>
  <si>
    <t>341-34.3</t>
  </si>
  <si>
    <t>341-34.1</t>
  </si>
  <si>
    <t>341-34.4</t>
  </si>
  <si>
    <t>341-34</t>
  </si>
  <si>
    <t>324-34.2</t>
  </si>
  <si>
    <t>1000347-14-7</t>
  </si>
  <si>
    <t>Silane, dimethyl(4-methoxyphenoxy)nonyloxy-</t>
  </si>
  <si>
    <t>C18H32O3Si</t>
  </si>
  <si>
    <t>324-34.3</t>
  </si>
  <si>
    <t>324-34.1</t>
  </si>
  <si>
    <t>324-34.4</t>
  </si>
  <si>
    <t>324-34</t>
  </si>
  <si>
    <t>159-34.4</t>
  </si>
  <si>
    <t>1000308-41-7</t>
  </si>
  <si>
    <t>Benzamide, N-(2-fluorophenyl)-2,3,4-trifluoro-</t>
  </si>
  <si>
    <t>C13H7F4NO</t>
  </si>
  <si>
    <t>159-34.5</t>
  </si>
  <si>
    <t>159-34.3</t>
  </si>
  <si>
    <t>159-34.6</t>
  </si>
  <si>
    <t>159-34.2</t>
  </si>
  <si>
    <t>1000330-95-9</t>
  </si>
  <si>
    <t>Thiophene-2-acetic acid, 2,2,3,3,4,4,4-heptafluorobutyl ester</t>
  </si>
  <si>
    <t>C10H7F7O2S</t>
  </si>
  <si>
    <t>97-34.2</t>
  </si>
  <si>
    <t>1000072-34-6</t>
  </si>
  <si>
    <t>N,O-Bis(heptafluorobutyryl)hydroxyproline, propyl ester</t>
  </si>
  <si>
    <t>C16H13F14NO5</t>
  </si>
  <si>
    <t>229-34.7</t>
  </si>
  <si>
    <t>1000363-54-8</t>
  </si>
  <si>
    <t>Silane, diethyl(cis-4-methylcyclohexyloxy)propoxy-</t>
  </si>
  <si>
    <t>C14H30O2Si</t>
  </si>
  <si>
    <t>229-34.8</t>
  </si>
  <si>
    <t>229-34.6</t>
  </si>
  <si>
    <t>229-34.9</t>
  </si>
  <si>
    <t>229-34.5</t>
  </si>
  <si>
    <t>110-63-4</t>
  </si>
  <si>
    <t>1,4-Butanediol</t>
  </si>
  <si>
    <t>71-3.9</t>
  </si>
  <si>
    <t>40239-50-7</t>
  </si>
  <si>
    <t>2,2,5-Trimethylhexan-4-one</t>
  </si>
  <si>
    <t>1000383-14-1</t>
  </si>
  <si>
    <t>Carbonic acid, 2-ethylhexyl tetradecyl ester</t>
  </si>
  <si>
    <t>C23H46O3</t>
  </si>
  <si>
    <t>624-29-3</t>
  </si>
  <si>
    <t>Cyclohexane, 1,4-dimethyl-, cis-</t>
  </si>
  <si>
    <t>1000417-50-1</t>
  </si>
  <si>
    <t>Propargylamine, N-tert-butyldimethylsilyl-</t>
  </si>
  <si>
    <t>C9H19NSi</t>
  </si>
  <si>
    <t>83-3.9</t>
  </si>
  <si>
    <t>109-4.1</t>
  </si>
  <si>
    <t>1000436-16-2</t>
  </si>
  <si>
    <t>1-(3-Methyl-2H-pyrazol-4-yl)ethanone</t>
  </si>
  <si>
    <t>109-4.2</t>
  </si>
  <si>
    <t>109-4.3</t>
  </si>
  <si>
    <t>109-4.4</t>
  </si>
  <si>
    <t>109-4</t>
  </si>
  <si>
    <t>167-4.2</t>
  </si>
  <si>
    <t>1733-63-7</t>
  </si>
  <si>
    <t>Ethanone, 1,2,2-triphenyl-</t>
  </si>
  <si>
    <t>C20H16O</t>
  </si>
  <si>
    <t>167-4.3</t>
  </si>
  <si>
    <t>167-4.1</t>
  </si>
  <si>
    <t>167-4.4</t>
  </si>
  <si>
    <t>167-4</t>
  </si>
  <si>
    <t>1000282-54-8</t>
  </si>
  <si>
    <t>L-Proline, N-cyclobutylcarbonyl-, methyl ester</t>
  </si>
  <si>
    <t>C11H17NO3</t>
  </si>
  <si>
    <t>56-4.6</t>
  </si>
  <si>
    <t>1000383-67-8</t>
  </si>
  <si>
    <t>Butyl tiglate 3-methyl-2-</t>
  </si>
  <si>
    <t>74-5</t>
  </si>
  <si>
    <t>7552-07-0</t>
  </si>
  <si>
    <t>1,2,4-Thiadiazole, 5-amino-</t>
  </si>
  <si>
    <t>74-5.1</t>
  </si>
  <si>
    <t>74-5.2</t>
  </si>
  <si>
    <t>74-5.3</t>
  </si>
  <si>
    <t>74-4.9</t>
  </si>
  <si>
    <t>97-5.1</t>
  </si>
  <si>
    <t>97-5</t>
  </si>
  <si>
    <t>50-5.2</t>
  </si>
  <si>
    <t>6383-59-1</t>
  </si>
  <si>
    <t>Phthalaldehydic acid, oxime</t>
  </si>
  <si>
    <t>50-5.3</t>
  </si>
  <si>
    <t>50-5.1</t>
  </si>
  <si>
    <t>50-5.4</t>
  </si>
  <si>
    <t>50-5</t>
  </si>
  <si>
    <t>110-51-0</t>
  </si>
  <si>
    <t>Boron, trihydro(pyridine)-, (T-4)-</t>
  </si>
  <si>
    <t>C5H8BN</t>
  </si>
  <si>
    <t>85-5.6</t>
  </si>
  <si>
    <t>461-64-3</t>
  </si>
  <si>
    <t>Ethyl fluoroformate</t>
  </si>
  <si>
    <t>C3H5FO2</t>
  </si>
  <si>
    <t>65-5.9</t>
  </si>
  <si>
    <t>542-58-5</t>
  </si>
  <si>
    <t>Ethanol, 2-chloro-, acetate</t>
  </si>
  <si>
    <t>C4H7ClO2</t>
  </si>
  <si>
    <t>65-6</t>
  </si>
  <si>
    <t>65-5.8</t>
  </si>
  <si>
    <t>65-6.1</t>
  </si>
  <si>
    <t>65-5.7</t>
  </si>
  <si>
    <t>112-6.1</t>
  </si>
  <si>
    <t>98-03-3</t>
  </si>
  <si>
    <t>2-Thiophenecarboxaldehyde</t>
  </si>
  <si>
    <t>C5H4OS</t>
  </si>
  <si>
    <t>112-6.2</t>
  </si>
  <si>
    <t>112-6.3</t>
  </si>
  <si>
    <t>112-6.4</t>
  </si>
  <si>
    <t>112-6</t>
  </si>
  <si>
    <t>151-6.3</t>
  </si>
  <si>
    <t>2186-92-7</t>
  </si>
  <si>
    <t>Anisaldehyde dimethyl acetal</t>
  </si>
  <si>
    <t>151-6.2</t>
  </si>
  <si>
    <t>74-96-4</t>
  </si>
  <si>
    <t>Ethyl bromide</t>
  </si>
  <si>
    <t>C2H5Br</t>
  </si>
  <si>
    <t>1000355-67-5</t>
  </si>
  <si>
    <t>4-Fluorobenzoic acid, 2-methylpentyl ester</t>
  </si>
  <si>
    <t>C13H17FO2</t>
  </si>
  <si>
    <t>123-6.7</t>
  </si>
  <si>
    <t>53547-60-7</t>
  </si>
  <si>
    <t>6-Methyl-2-pyridinecarbaldehyde</t>
  </si>
  <si>
    <t>C7H7NO</t>
  </si>
  <si>
    <t>108-47-4</t>
  </si>
  <si>
    <t>Pyridine, 2,4-dimethyl-</t>
  </si>
  <si>
    <t>6719-21-7</t>
  </si>
  <si>
    <t>2-Aminocyanoacetamide</t>
  </si>
  <si>
    <t>C3H5N3O</t>
  </si>
  <si>
    <t>106-49-0</t>
  </si>
  <si>
    <t>p-Aminotoluene</t>
  </si>
  <si>
    <t>766-15-4</t>
  </si>
  <si>
    <t>1,3-Dioxane, 4,4-dimethyl-</t>
  </si>
  <si>
    <t>122-78-1</t>
  </si>
  <si>
    <t>Benzeneacetaldehyde</t>
  </si>
  <si>
    <t>1000307-45-8</t>
  </si>
  <si>
    <t>o-Toluic acid, 4-cyanophenyl ester</t>
  </si>
  <si>
    <t>C15H11NO2</t>
  </si>
  <si>
    <t>109-7.6</t>
  </si>
  <si>
    <t>39905-57-2</t>
  </si>
  <si>
    <t>Benzenamine, 4-(hexyloxy)-</t>
  </si>
  <si>
    <t>C12H19NO</t>
  </si>
  <si>
    <t>109-7.7</t>
  </si>
  <si>
    <t>109-7.5</t>
  </si>
  <si>
    <t>109-7.8</t>
  </si>
  <si>
    <t>109-7.4</t>
  </si>
  <si>
    <t>59-7.8</t>
  </si>
  <si>
    <t>59-7.7</t>
  </si>
  <si>
    <t>622-39-9</t>
  </si>
  <si>
    <t>Pyridine, 2-propyl-</t>
  </si>
  <si>
    <t>2890-62-2</t>
  </si>
  <si>
    <t>Ethanone, 1-(1-methylcyclohexyl)-</t>
  </si>
  <si>
    <t>4,6-di-tert-Butylresorcinol</t>
  </si>
  <si>
    <t>1000432-92-7</t>
  </si>
  <si>
    <t>.beta.-HYDROXY-4-METHYLBENZENEPROPANENITRILE</t>
  </si>
  <si>
    <t>2075-45-8</t>
  </si>
  <si>
    <t>1H-Pyrazole, 4-bromo-</t>
  </si>
  <si>
    <t>C3H3BrN2</t>
  </si>
  <si>
    <t>109-8.6</t>
  </si>
  <si>
    <t>109-8.7</t>
  </si>
  <si>
    <t>109-8.8</t>
  </si>
  <si>
    <t>109-8.9</t>
  </si>
  <si>
    <t>109-8.5</t>
  </si>
  <si>
    <t>120-8.8</t>
  </si>
  <si>
    <t>565-07-1</t>
  </si>
  <si>
    <t>2-Aminohydratropic acid</t>
  </si>
  <si>
    <t>120-8.9</t>
  </si>
  <si>
    <t>120-8.7</t>
  </si>
  <si>
    <t>120-9</t>
  </si>
  <si>
    <t>120-8.6</t>
  </si>
  <si>
    <t>Nonane, 2,3-dimethyl-</t>
  </si>
  <si>
    <t>578-54-1</t>
  </si>
  <si>
    <t>Benzenamine, 2-ethyl-</t>
  </si>
  <si>
    <t>529-16-8</t>
  </si>
  <si>
    <t>Bicyclo[2.2.1]hept-2-ene, 2,3-dimethyl-</t>
  </si>
  <si>
    <t>C9H14</t>
  </si>
  <si>
    <t>1855-09-0</t>
  </si>
  <si>
    <t>1,2-Propanediol, 1-phenyl-</t>
  </si>
  <si>
    <t>79-9.4</t>
  </si>
  <si>
    <t>2761-24-2</t>
  </si>
  <si>
    <t>Silane, triethoxypentyl-</t>
  </si>
  <si>
    <t>C11H26O3Si</t>
  </si>
  <si>
    <t>6007-26-7</t>
  </si>
  <si>
    <t>1,3-Dithiane, 2-methyl-</t>
  </si>
  <si>
    <t>1000309-19-1</t>
  </si>
  <si>
    <t>Sulfurous acid, di(2-ethylhexyl) ester</t>
  </si>
  <si>
    <t>C16H34O3S</t>
  </si>
  <si>
    <t>1000150-65-2</t>
  </si>
  <si>
    <t>Ether, 2-chloro-1-propyl isopropyl</t>
  </si>
  <si>
    <t>55-9.9</t>
  </si>
  <si>
    <t>630-17-1</t>
  </si>
  <si>
    <t>Propane, 1-bromo-2,2-dimethyl-</t>
  </si>
  <si>
    <t>C5H11Br</t>
  </si>
  <si>
    <t>55-10</t>
  </si>
  <si>
    <t>55-9.8</t>
  </si>
  <si>
    <t>55-10.1</t>
  </si>
  <si>
    <t>55-9.7</t>
  </si>
  <si>
    <t>14193-38-5</t>
  </si>
  <si>
    <t>trans-O-Dithiane-4,5-diol</t>
  </si>
  <si>
    <t>C4H8O2S2</t>
  </si>
  <si>
    <t>1000141-33-7</t>
  </si>
  <si>
    <t>N-Methyl nicotinimidate, O-trimethylsilyl</t>
  </si>
  <si>
    <t>C10H16N2OSi</t>
  </si>
  <si>
    <t>119-10.4</t>
  </si>
  <si>
    <t>60682-94-2</t>
  </si>
  <si>
    <t>Acetic acid, chloro-, 2-ethoxyethyl ester</t>
  </si>
  <si>
    <t>C6H11ClO3</t>
  </si>
  <si>
    <t>1000452-47-6</t>
  </si>
  <si>
    <t>L-Alanine, 3-cyano-, N-methoxycarbonyl-, methyl ester</t>
  </si>
  <si>
    <t>C7H10N2O4</t>
  </si>
  <si>
    <t>1000284-42-4</t>
  </si>
  <si>
    <t>1-Ethyl-2-pyrrolidinecarboxylic acid, methyl ester</t>
  </si>
  <si>
    <t>119-10.6</t>
  </si>
  <si>
    <t>119-10.5</t>
  </si>
  <si>
    <t>83643-84-9</t>
  </si>
  <si>
    <t>Methyl trifluoroacetoacetate</t>
  </si>
  <si>
    <t>C5H5F3O3</t>
  </si>
  <si>
    <t>118-10.7</t>
  </si>
  <si>
    <t>1000330-11-3</t>
  </si>
  <si>
    <t>1,2-Benzendiol, O,O'-di(phenylacetyl)-</t>
  </si>
  <si>
    <t>118-10.8</t>
  </si>
  <si>
    <t>118-10.9</t>
  </si>
  <si>
    <t>118-11</t>
  </si>
  <si>
    <t>118-10.6</t>
  </si>
  <si>
    <t>Methanol, TMS derivative</t>
  </si>
  <si>
    <t>51863-60-6</t>
  </si>
  <si>
    <t>3',5'-Dihydroxyacetophenone</t>
  </si>
  <si>
    <t>1000357-68-5</t>
  </si>
  <si>
    <t>2,6-Difluoro-3-methylbenzoic acid, 2-nitro-5-fluorophenyl ester</t>
  </si>
  <si>
    <t>C14H8F3NO4</t>
  </si>
  <si>
    <t>1000289-23-5</t>
  </si>
  <si>
    <t>1,5-Dicyano-2,4-dimethyl-2,4-diazapentane</t>
  </si>
  <si>
    <t>C7H12N4</t>
  </si>
  <si>
    <t>83-10.9</t>
  </si>
  <si>
    <t>56259-17-7</t>
  </si>
  <si>
    <t>Cyclopropane, 1-(1-methylethyl)-2-(2-methyl-1-methylenepropyl)-</t>
  </si>
  <si>
    <t>81-11.3</t>
  </si>
  <si>
    <t>81-11.2</t>
  </si>
  <si>
    <t>471-01-2</t>
  </si>
  <si>
    <t>3-Cyclohexen-1-one, 3,5,5-trimethyl-</t>
  </si>
  <si>
    <t>149-11.6</t>
  </si>
  <si>
    <t>100-10-7</t>
  </si>
  <si>
    <t>Benzaldehyde, 4-(dimethylamino)-</t>
  </si>
  <si>
    <t>C9H11NO</t>
  </si>
  <si>
    <t>149-11.7</t>
  </si>
  <si>
    <t>149-11.5</t>
  </si>
  <si>
    <t>149-11.8</t>
  </si>
  <si>
    <t>149-11.4</t>
  </si>
  <si>
    <t>Cyclohexanol, 2-(1,1-dimethylethyl)-, cis-</t>
  </si>
  <si>
    <t>6342-56-9</t>
  </si>
  <si>
    <t>2-Propanone, 1,1-dimethoxy-</t>
  </si>
  <si>
    <t>111-12.2</t>
  </si>
  <si>
    <t>1571-11-5</t>
  </si>
  <si>
    <t>Triallylhydrazine</t>
  </si>
  <si>
    <t>111-12.3</t>
  </si>
  <si>
    <t>111-12.4</t>
  </si>
  <si>
    <t>107289-32-7</t>
  </si>
  <si>
    <t>1,3-Dioxan-4-one, 2-(1,1-dimethylethyl)-5-methyl-, (2s-cis)-</t>
  </si>
  <si>
    <t>Ethanol, 2-phenoxy-</t>
  </si>
  <si>
    <t>109-12.6</t>
  </si>
  <si>
    <t>2655-37-0</t>
  </si>
  <si>
    <t>3,5-Dimethyl-1-butylpyrazole</t>
  </si>
  <si>
    <t>109-12.7</t>
  </si>
  <si>
    <t>109-12.5</t>
  </si>
  <si>
    <t>109-12.8</t>
  </si>
  <si>
    <t>109-12.4</t>
  </si>
  <si>
    <t>80255-24-9</t>
  </si>
  <si>
    <t>Benzene, 1-fluoro-4-(2-nitro-2-propenyl)-</t>
  </si>
  <si>
    <t>C9H8FNO2</t>
  </si>
  <si>
    <t>56335-72-9</t>
  </si>
  <si>
    <t>Cyclobutanol, 3-ethyl-, acetate</t>
  </si>
  <si>
    <t>1000330-74-3</t>
  </si>
  <si>
    <t>1,3-Benzenediol, o-(4-butylbenzoyl)-o'-(3-cyclopentylpropionyl)-</t>
  </si>
  <si>
    <t>C25H30O4</t>
  </si>
  <si>
    <t>113-12.8</t>
  </si>
  <si>
    <t>113-12.7</t>
  </si>
  <si>
    <t>1482-15-1</t>
  </si>
  <si>
    <t>1-Pentyn-3-ol, 3,4-dimethyl-</t>
  </si>
  <si>
    <t>6008-60-2</t>
  </si>
  <si>
    <t>2-(1,3-Dithietan-2-ylidene)propanedinitrile</t>
  </si>
  <si>
    <t>C5H2N2S2</t>
  </si>
  <si>
    <t>52065-78-8</t>
  </si>
  <si>
    <t>Piperidine-2,5-dione</t>
  </si>
  <si>
    <t>133-13.1</t>
  </si>
  <si>
    <t>1000331-30-8</t>
  </si>
  <si>
    <t>4-Ethylbenzoic acid, 2-methylbutyl ester</t>
  </si>
  <si>
    <t>133-13.2</t>
  </si>
  <si>
    <t>133-13</t>
  </si>
  <si>
    <t>133-13.3</t>
  </si>
  <si>
    <t>133-12.9</t>
  </si>
  <si>
    <t>1000190-21-5</t>
  </si>
  <si>
    <t>2,7-Dioxatricyclo[4.3.1.0(3,8)]decan-4-one</t>
  </si>
  <si>
    <t>74-83-9</t>
  </si>
  <si>
    <t>Methane, bromo-</t>
  </si>
  <si>
    <t>CH3Br</t>
  </si>
  <si>
    <t>875-62-7</t>
  </si>
  <si>
    <t>1-Deuteronaphthalene</t>
  </si>
  <si>
    <t>C10H7D</t>
  </si>
  <si>
    <t>57983-58-1</t>
  </si>
  <si>
    <t>Butanoic acid, 2-[(trifluoroacetyl)amino]-, 1-methylpentyl ester</t>
  </si>
  <si>
    <t>C12H20F3NO3</t>
  </si>
  <si>
    <t>4362-40-7</t>
  </si>
  <si>
    <t>1,3-Dioxolane, 4-(chloromethyl)-2,2-dimethyl-</t>
  </si>
  <si>
    <t>C6H11ClO2</t>
  </si>
  <si>
    <t>1888-57-9</t>
  </si>
  <si>
    <t>3-Hexanone, 2,5-dimethyl-</t>
  </si>
  <si>
    <t>51456-63-4</t>
  </si>
  <si>
    <t>1,2-Dimethyl-3-phenyldiaziridine</t>
  </si>
  <si>
    <t>20732-22-3</t>
  </si>
  <si>
    <t>3-Dipropylaminopropanenitrile</t>
  </si>
  <si>
    <t>1000187-80-8</t>
  </si>
  <si>
    <t>2-Ethyl-5-hydroxy-3,6-dimethyl-pyran-4-one</t>
  </si>
  <si>
    <t>n-Tridecane</t>
  </si>
  <si>
    <t>52059-47-9</t>
  </si>
  <si>
    <t>Phenol, 4-[2-[methyl(2-phenylethyl)amino]ethyl]-</t>
  </si>
  <si>
    <t>C17H21NO</t>
  </si>
  <si>
    <t>22581-48-2</t>
  </si>
  <si>
    <t>2-Pyrazoline, 1-isopropyl-3-methyl-</t>
  </si>
  <si>
    <t>1467-36-3</t>
  </si>
  <si>
    <t>Ethanone, 1-(2,3,4-trimethylphenyl)-</t>
  </si>
  <si>
    <t>147-14.3</t>
  </si>
  <si>
    <t>18143-33-4</t>
  </si>
  <si>
    <t>Dimethyl(chloromethyl)methoxysilane</t>
  </si>
  <si>
    <t>C4H11ClOSi</t>
  </si>
  <si>
    <t>1000388-55-7</t>
  </si>
  <si>
    <t>2-(5-Amino-1H-1,2,4-triazol-3-yl)acetamide</t>
  </si>
  <si>
    <t>1000327-14-8</t>
  </si>
  <si>
    <t>4-[(7-Hydroxy-4-oxy)heptoxy]acetophenone</t>
  </si>
  <si>
    <t>C14H20O4</t>
  </si>
  <si>
    <t>59-14.4</t>
  </si>
  <si>
    <t>42786-04-9</t>
  </si>
  <si>
    <t>1H-1,2,4-Triazol-3-amine, 1-ethyl-</t>
  </si>
  <si>
    <t>1000460-38-8</t>
  </si>
  <si>
    <t>1-Ethyl-1H-pyrazole-3,4-diamine</t>
  </si>
  <si>
    <t>13769-75-0</t>
  </si>
  <si>
    <t>Phosphoryl chloride difluoride</t>
  </si>
  <si>
    <t>ClF2OP</t>
  </si>
  <si>
    <t>4610-69-9</t>
  </si>
  <si>
    <t>Ethyl (Z)-cinnamate</t>
  </si>
  <si>
    <t>144-14.5</t>
  </si>
  <si>
    <t>Hydroxyzine-M/artifact 2AC         P1219</t>
  </si>
  <si>
    <t>144-14.6</t>
  </si>
  <si>
    <t>144-14.4</t>
  </si>
  <si>
    <t>144-14.7</t>
  </si>
  <si>
    <t>144-14.3</t>
  </si>
  <si>
    <t>54571-66-3</t>
  </si>
  <si>
    <t>DL-Proline, 5-oxo-, methyl ester</t>
  </si>
  <si>
    <t>84-14.3</t>
  </si>
  <si>
    <t>123-14.7</t>
  </si>
  <si>
    <t>125281-21-2</t>
  </si>
  <si>
    <t>1H-Pyrazole, 3,5-bis(1,1-dimethylethyl)-4-ethyl-</t>
  </si>
  <si>
    <t>C13H24N2</t>
  </si>
  <si>
    <t>110-14.5</t>
  </si>
  <si>
    <t>55030-17-6</t>
  </si>
  <si>
    <t>Carbonic acid, ethyl 3-(1-methylethoxy)phenyl ester</t>
  </si>
  <si>
    <t>110-14.6</t>
  </si>
  <si>
    <t>110-14.4</t>
  </si>
  <si>
    <t>81-14.6</t>
  </si>
  <si>
    <t>38818-63-2</t>
  </si>
  <si>
    <t>2-Methyl-2-[(E)-4-methyl-1,3-pentadienyl]-1,3-dioxolane</t>
  </si>
  <si>
    <t>81-14.7</t>
  </si>
  <si>
    <t>1000428-18-0</t>
  </si>
  <si>
    <t>1,3-Diacetin</t>
  </si>
  <si>
    <t>79-14.6</t>
  </si>
  <si>
    <t>1,3,5-Cycloheptatriene, 7,7-dimethyl-</t>
  </si>
  <si>
    <t>79-14.7</t>
  </si>
  <si>
    <t>79-14.5</t>
  </si>
  <si>
    <t>79-14.8</t>
  </si>
  <si>
    <t>79-14.4</t>
  </si>
  <si>
    <t>26447-67-6</t>
  </si>
  <si>
    <t>1-Hexanone, 1-(2-thienyl)-</t>
  </si>
  <si>
    <t>111-14.9</t>
  </si>
  <si>
    <t>51422-72-1</t>
  </si>
  <si>
    <t>Cyclopentane, 1-bromo-2-fluoro-, cis-</t>
  </si>
  <si>
    <t>C5H8BrF</t>
  </si>
  <si>
    <t>77-14.9</t>
  </si>
  <si>
    <t>84547-87-5</t>
  </si>
  <si>
    <t>1H-Pyrazole-3-carboxylic acid, 4-chloro-</t>
  </si>
  <si>
    <t>C4H3ClN2O2</t>
  </si>
  <si>
    <t>77-15</t>
  </si>
  <si>
    <t>77-15.1</t>
  </si>
  <si>
    <t>77-15.2</t>
  </si>
  <si>
    <t>77-14.8</t>
  </si>
  <si>
    <t>79-15</t>
  </si>
  <si>
    <t>79-15.1</t>
  </si>
  <si>
    <t>79-14.9</t>
  </si>
  <si>
    <t>79-15.2</t>
  </si>
  <si>
    <t>165-15</t>
  </si>
  <si>
    <t>165-15.1</t>
  </si>
  <si>
    <t>165-14.9</t>
  </si>
  <si>
    <t>165-15.2</t>
  </si>
  <si>
    <t>165-14.8</t>
  </si>
  <si>
    <t>1719-53-5</t>
  </si>
  <si>
    <t>Silane, dichlorodiethyl-</t>
  </si>
  <si>
    <t>C4H10Cl2Si</t>
  </si>
  <si>
    <t>112-42-5</t>
  </si>
  <si>
    <t>1-Undecanol</t>
  </si>
  <si>
    <t>25773-40-4</t>
  </si>
  <si>
    <t>Pyrazine, 2-methoxy-3-(1-methylethyl)-</t>
  </si>
  <si>
    <t>71-15.3</t>
  </si>
  <si>
    <t>71-15.4</t>
  </si>
  <si>
    <t>71-15.5</t>
  </si>
  <si>
    <t>3977-29-5</t>
  </si>
  <si>
    <t>2-Amino-4-hydroxy-6-methylpyrimidine</t>
  </si>
  <si>
    <t>55463-65-5</t>
  </si>
  <si>
    <t>6-Amino-2,3-dimethyl-1H-pyrrolo[2,3-b]pyridine</t>
  </si>
  <si>
    <t>C9H11N3</t>
  </si>
  <si>
    <t>2040-22-4</t>
  </si>
  <si>
    <t>Propiophenone, 2,2',4',6'-tetramethyl-</t>
  </si>
  <si>
    <t>122-15.8</t>
  </si>
  <si>
    <t>122-15.9</t>
  </si>
  <si>
    <t>122-15.7</t>
  </si>
  <si>
    <t>1003-90-3</t>
  </si>
  <si>
    <t>1H-Pyrrole, 2,3,4,5-tetramethyl-</t>
  </si>
  <si>
    <t>1000324-35-8</t>
  </si>
  <si>
    <t>Adipic acid, ethyl 2-phenylethyl ester</t>
  </si>
  <si>
    <t>1000381-61-1</t>
  </si>
  <si>
    <t>Succinic acid, propyl 2,3,4,5-tetrafluorobenzyl ester</t>
  </si>
  <si>
    <t>C14H14F4O4</t>
  </si>
  <si>
    <t>113-16.4</t>
  </si>
  <si>
    <t>1000129-56-7</t>
  </si>
  <si>
    <t>2-Fluoroimidazole-4-carboxylic acid, methyl(ester)</t>
  </si>
  <si>
    <t>C5H5FN2O2</t>
  </si>
  <si>
    <t>113-16.5</t>
  </si>
  <si>
    <t>113-16.3</t>
  </si>
  <si>
    <t>113-16.6</t>
  </si>
  <si>
    <t>3717-38-2</t>
  </si>
  <si>
    <t>1-Adamantanamine, N-methyl-</t>
  </si>
  <si>
    <t>C11H19N</t>
  </si>
  <si>
    <t>76853-29-7</t>
  </si>
  <si>
    <t>4,2,7-Ethanylylidenecyclopenta[b]pyran-5,9-diol, octahydro-, (2.alpha.,4.alpha.,4a.beta.,5.beta.,7.alpha.,7a.beta.,8S*,9S*)-</t>
  </si>
  <si>
    <t>120442-70-8</t>
  </si>
  <si>
    <t>Methamphetamine, trifluoroacetyl-</t>
  </si>
  <si>
    <t>C12H14F3NO</t>
  </si>
  <si>
    <t>118-16.8</t>
  </si>
  <si>
    <t>1000340-15-3</t>
  </si>
  <si>
    <t>Hexanamide, N-hexanoyl-N-(2-fluorophenyl)-</t>
  </si>
  <si>
    <t>C18H26FNO2</t>
  </si>
  <si>
    <t>113-16.7</t>
  </si>
  <si>
    <t>113-16.8</t>
  </si>
  <si>
    <t>19018-22-5</t>
  </si>
  <si>
    <t>1H-Benzimidazole, 1-(2-propenyl)-</t>
  </si>
  <si>
    <t>82-16.8</t>
  </si>
  <si>
    <t>93893-89-1</t>
  </si>
  <si>
    <t>2-Pentenenitrile, 3-methyl-5-phenyl-</t>
  </si>
  <si>
    <t>C12H13N</t>
  </si>
  <si>
    <t>192-17.1</t>
  </si>
  <si>
    <t>1138-52-9</t>
  </si>
  <si>
    <t>Phenol, 3,5-bis(1,1-dimethylethyl)-</t>
  </si>
  <si>
    <t>150-16.8</t>
  </si>
  <si>
    <t>4361-65-3</t>
  </si>
  <si>
    <t>1H-1,3-Disilaindene, 2,3-dihydro-</t>
  </si>
  <si>
    <t>C7H10Si2</t>
  </si>
  <si>
    <t>150-16.9</t>
  </si>
  <si>
    <t>150-17</t>
  </si>
  <si>
    <t>150-17.1</t>
  </si>
  <si>
    <t>150-16.7</t>
  </si>
  <si>
    <t>1000392-87-5</t>
  </si>
  <si>
    <t>L-Norvaline, N-(but-3-en-1-yloxycarbonyl)-, but-3-en-1-yl ester</t>
  </si>
  <si>
    <t>583-03-9</t>
  </si>
  <si>
    <t>Fenipentol</t>
  </si>
  <si>
    <t>115-17</t>
  </si>
  <si>
    <t>16330-23-7</t>
  </si>
  <si>
    <t>1-Phenyl-1-pentyn-4-ol</t>
  </si>
  <si>
    <t>115-17.1</t>
  </si>
  <si>
    <t>115-17.2</t>
  </si>
  <si>
    <t>115-17.3</t>
  </si>
  <si>
    <t>115-16.9</t>
  </si>
  <si>
    <t>194-17</t>
  </si>
  <si>
    <t>194-17.1</t>
  </si>
  <si>
    <t>194-17.2</t>
  </si>
  <si>
    <t>194-17.3</t>
  </si>
  <si>
    <t>194-16.9</t>
  </si>
  <si>
    <t>125-64-4</t>
  </si>
  <si>
    <t>Methyprylon</t>
  </si>
  <si>
    <t>C10H17NO2</t>
  </si>
  <si>
    <t>13187-99-0</t>
  </si>
  <si>
    <t>2-Bromo dodecane</t>
  </si>
  <si>
    <t>C12H25Br</t>
  </si>
  <si>
    <t>70841-85-9</t>
  </si>
  <si>
    <t>Propanedioic acid, dihydroxy-, bis(1-methylethyl) ester</t>
  </si>
  <si>
    <t>C9H16O6</t>
  </si>
  <si>
    <t>1000348-49-2</t>
  </si>
  <si>
    <t>D-Alanine, N-(4-anisoyl)-, octyl ester</t>
  </si>
  <si>
    <t>C19H29NO4</t>
  </si>
  <si>
    <t>1000317-48-7</t>
  </si>
  <si>
    <t>N-(3-Methoxy-phenyl)-benzamide</t>
  </si>
  <si>
    <t>C14H13NO2</t>
  </si>
  <si>
    <t>55012-73-2</t>
  </si>
  <si>
    <t>Thiophene, 2,5-bis(3-methylbutyl)-</t>
  </si>
  <si>
    <t>1000280-02-1</t>
  </si>
  <si>
    <t>2-Ethyl-1-dichloromethyl(dimethyl)silyloxyhexane</t>
  </si>
  <si>
    <t>C11H24Cl2OSi</t>
  </si>
  <si>
    <t>163-17.7</t>
  </si>
  <si>
    <t>1000402-36-4</t>
  </si>
  <si>
    <t>benzoic acid, 4,4'-(1,2-dioxo-1,2-ethanediyl)bis-, dimethyl ester</t>
  </si>
  <si>
    <t>163-17.8</t>
  </si>
  <si>
    <t>163-17.6</t>
  </si>
  <si>
    <t>163-17.9</t>
  </si>
  <si>
    <t>163-17.5</t>
  </si>
  <si>
    <t>151-17.9</t>
  </si>
  <si>
    <t>151-18</t>
  </si>
  <si>
    <t>151-17.8</t>
  </si>
  <si>
    <t>151-18.1</t>
  </si>
  <si>
    <t>151-17.7</t>
  </si>
  <si>
    <t>1000315-41-1</t>
  </si>
  <si>
    <t>Phthalic acid, cyclobutyl ethyl ester</t>
  </si>
  <si>
    <t>211-17.9</t>
  </si>
  <si>
    <t>86603-94-3</t>
  </si>
  <si>
    <t>2-Naphthaleneacetonitrile, 6-methoxy-.alpha.-methyl-</t>
  </si>
  <si>
    <t>211-18</t>
  </si>
  <si>
    <t>211-18.1</t>
  </si>
  <si>
    <t>211-18.2</t>
  </si>
  <si>
    <t>211-17.8</t>
  </si>
  <si>
    <t>167-18.2</t>
  </si>
  <si>
    <t>97380-37-5</t>
  </si>
  <si>
    <t>(5R,Z)-5-Methyl-6-((S)-1,2,3,8a-tetrahydroindolizin-6(5H)-ylidene)hexan-2-ol</t>
  </si>
  <si>
    <t>C15H25NO</t>
  </si>
  <si>
    <t>167-18.3</t>
  </si>
  <si>
    <t>167-18.1</t>
  </si>
  <si>
    <t>167-18.4</t>
  </si>
  <si>
    <t>167-18</t>
  </si>
  <si>
    <t>111-18.2</t>
  </si>
  <si>
    <t>22913-26-4</t>
  </si>
  <si>
    <t>3-Thiophenecarboxylic acid, methyl ester</t>
  </si>
  <si>
    <t>C6H6O2S</t>
  </si>
  <si>
    <t>111-18.3</t>
  </si>
  <si>
    <t>111-18.1</t>
  </si>
  <si>
    <t>65185-82-2</t>
  </si>
  <si>
    <t>2-Propylnonanoic acid</t>
  </si>
  <si>
    <t>29549-18-6</t>
  </si>
  <si>
    <t>2-Butanone, 1-(4-tert-butyl-2,6-xylyl)-3-phenyl-</t>
  </si>
  <si>
    <t>C22H28O</t>
  </si>
  <si>
    <t>15119-34-3</t>
  </si>
  <si>
    <t>2H-1-Benzopyran-3-carbonitrile, 2-oxo-</t>
  </si>
  <si>
    <t>C10H5NO2</t>
  </si>
  <si>
    <t>149-91-7</t>
  </si>
  <si>
    <t>Benzoic acid, 3,4,5-trihydroxy-</t>
  </si>
  <si>
    <t>C7H6O5</t>
  </si>
  <si>
    <t>56052-15-4</t>
  </si>
  <si>
    <t>Heptanoic acid, 4-methoxyphenyl ester</t>
  </si>
  <si>
    <t>6263-62-3</t>
  </si>
  <si>
    <t>Benzene, [(ethylthio)methyl]-</t>
  </si>
  <si>
    <t>41571-88-4</t>
  </si>
  <si>
    <t>3-Pyridinol, TMS derivative</t>
  </si>
  <si>
    <t>C8H13NOSi</t>
  </si>
  <si>
    <t>1137-00-4</t>
  </si>
  <si>
    <t>dl-7-Azatryptophan</t>
  </si>
  <si>
    <t>C10H11N3O2</t>
  </si>
  <si>
    <t>84-19</t>
  </si>
  <si>
    <t>369-30-2</t>
  </si>
  <si>
    <t>Benzoic acid, 3-fluoro-4-methoxy-, methyl ester</t>
  </si>
  <si>
    <t>84-18.9</t>
  </si>
  <si>
    <t>84-18.8</t>
  </si>
  <si>
    <t>1000379-96-7</t>
  </si>
  <si>
    <t>2,5-dimethoxyphenylpropyl sulfide</t>
  </si>
  <si>
    <t>C11H16O2S</t>
  </si>
  <si>
    <t>155-19.2</t>
  </si>
  <si>
    <t>2530-85-0</t>
  </si>
  <si>
    <t>2-Propenoic acid, 2-methyl-, 3-(trimethoxysilyl)propyl ester</t>
  </si>
  <si>
    <t>C10H20O5Si</t>
  </si>
  <si>
    <t>165-19.4</t>
  </si>
  <si>
    <t>1000407-99-8</t>
  </si>
  <si>
    <t>Benzamide, 3,4-dimethoxy-N-methyl-</t>
  </si>
  <si>
    <t>165-19.5</t>
  </si>
  <si>
    <t>165-19.3</t>
  </si>
  <si>
    <t>165-19.6</t>
  </si>
  <si>
    <t>165-19.2</t>
  </si>
  <si>
    <t>1000365-84-9</t>
  </si>
  <si>
    <t>2,2,3,3,3-pentafluoro-N-methyl-N-(1-methyl-2-[4-(methylsulfanyl)phenyl]ethyl)propanamide</t>
  </si>
  <si>
    <t>C14H16F5NOS</t>
  </si>
  <si>
    <t>5723-17-1</t>
  </si>
  <si>
    <t>Benzo[d,E]isocoumarin, 3,3-dimethyl-</t>
  </si>
  <si>
    <t>4170-84-7</t>
  </si>
  <si>
    <t>Benzene, (1,1-diethylpropyl)-</t>
  </si>
  <si>
    <t>C13H20</t>
  </si>
  <si>
    <t>150-19.6</t>
  </si>
  <si>
    <t>23623-49-6</t>
  </si>
  <si>
    <t>Phenol, 3,5-dimethyl-4-(methyl-2-propynylamino)-, methylcarbamate (ester)</t>
  </si>
  <si>
    <t>C14H18N2O2</t>
  </si>
  <si>
    <t>150-19.7</t>
  </si>
  <si>
    <t>150-19.5</t>
  </si>
  <si>
    <t>150-19.8</t>
  </si>
  <si>
    <t>150-19.4</t>
  </si>
  <si>
    <t>94-19.6</t>
  </si>
  <si>
    <t>353-82-2</t>
  </si>
  <si>
    <t>Acetonitrile, dichlorofluoro-</t>
  </si>
  <si>
    <t>C2Cl2FN</t>
  </si>
  <si>
    <t>94-19.7</t>
  </si>
  <si>
    <t>94-19.8</t>
  </si>
  <si>
    <t>94-19.9</t>
  </si>
  <si>
    <t>94-19.5</t>
  </si>
  <si>
    <t>19384-17-9</t>
  </si>
  <si>
    <t>m-(3-Ethyl-2-thioureido)benzoic acid</t>
  </si>
  <si>
    <t>C10H12N2O2S</t>
  </si>
  <si>
    <t>1000330-75-7</t>
  </si>
  <si>
    <t>1,3-Benzenediol, o-(2-furoyl)-o'-(4-methylbenzoyl)-</t>
  </si>
  <si>
    <t>C19H14O5</t>
  </si>
  <si>
    <t>1000324-48-2</t>
  </si>
  <si>
    <t>Adipic acid, 2-ethylhexyl pentyl ester</t>
  </si>
  <si>
    <t>C19H36O4</t>
  </si>
  <si>
    <t>179-20.2</t>
  </si>
  <si>
    <t>179-20.1</t>
  </si>
  <si>
    <t>179-20</t>
  </si>
  <si>
    <t>62185-53-9</t>
  </si>
  <si>
    <t>Nonane, 5-(2-methylpropyl)-</t>
  </si>
  <si>
    <t>97-20.5</t>
  </si>
  <si>
    <t>97-20.6</t>
  </si>
  <si>
    <t>97-20.7</t>
  </si>
  <si>
    <t>145-20.5</t>
  </si>
  <si>
    <t>1000329-50-4</t>
  </si>
  <si>
    <t>l-Norleucine, N-methoxycarbonyl-, isohexyl ester</t>
  </si>
  <si>
    <t>C14H27NO4</t>
  </si>
  <si>
    <t>145-20.6</t>
  </si>
  <si>
    <t>145-20.4</t>
  </si>
  <si>
    <t>145-20.3</t>
  </si>
  <si>
    <t>144-20.8</t>
  </si>
  <si>
    <t>21064-27-7</t>
  </si>
  <si>
    <t>2-Propen-1-amine, N-(phenylmethylene)-</t>
  </si>
  <si>
    <t>C10H11N</t>
  </si>
  <si>
    <t>144-20.9</t>
  </si>
  <si>
    <t>144-21</t>
  </si>
  <si>
    <t>1000284-45-9</t>
  </si>
  <si>
    <t>4-(N-Methyl-N-methoxy)indancarboxamide</t>
  </si>
  <si>
    <t>50609-57-9</t>
  </si>
  <si>
    <t>4H-Pyrido[1,2-a]pyrimidine-3-acetic acid, 6-methyl-4-oxo-, ethyl ester</t>
  </si>
  <si>
    <t>1000390-16-7</t>
  </si>
  <si>
    <t>Succinic acid, 3-methylbut-2-en-1-yl diphenylmethyl ester</t>
  </si>
  <si>
    <t>C22H24O4</t>
  </si>
  <si>
    <t>6649-77-0</t>
  </si>
  <si>
    <t>1H-Pyrido[3,4-b]indole, 2,3,4,9-tetrahydro-1-isobutyl-</t>
  </si>
  <si>
    <t>144-21.1</t>
  </si>
  <si>
    <t>144-21.2</t>
  </si>
  <si>
    <t>1000299-64-0</t>
  </si>
  <si>
    <t>l-Proline, N-(m-toluoyl)-, methyl ester</t>
  </si>
  <si>
    <t>Propyphenazone-M isomer-2 2ME      P1232</t>
  </si>
  <si>
    <t>C15H20N2O2</t>
  </si>
  <si>
    <t>171-20.9</t>
  </si>
  <si>
    <t>773-76-2</t>
  </si>
  <si>
    <t>Dichloroquinolinol                  P945</t>
  </si>
  <si>
    <t>C9H5Cl2NO</t>
  </si>
  <si>
    <t>1000436-31-5</t>
  </si>
  <si>
    <t>Methyl[(1-methyl-2,3-dihydropyrrol-3-yl)methyl]amine</t>
  </si>
  <si>
    <t>1000307-04-7</t>
  </si>
  <si>
    <t>Cyclobutanecarboxamide, N-(3-methylphenyl)-</t>
  </si>
  <si>
    <t>71-21.3</t>
  </si>
  <si>
    <t>71-21.2</t>
  </si>
  <si>
    <t>Phenazone                         @ P792</t>
  </si>
  <si>
    <t>53508-14-8</t>
  </si>
  <si>
    <t>2-Pyrrolidinone, 3-[(1,4,5,6-tetrahydro-3-pyridinyl)carbonyl]-</t>
  </si>
  <si>
    <t>C10H14N2O2</t>
  </si>
  <si>
    <t>115400-26-5</t>
  </si>
  <si>
    <t>1,3-Dithiane-2-butanoic acid, .gamma.-oxo-</t>
  </si>
  <si>
    <t>C8H12O3S2</t>
  </si>
  <si>
    <t>239-44-1</t>
  </si>
  <si>
    <t>Benzimidazo[2,1-a]isoquinoline</t>
  </si>
  <si>
    <t>C15H10N2</t>
  </si>
  <si>
    <t>4994-16-5</t>
  </si>
  <si>
    <t>Benzene, 3-cyclohexen-1-yl-</t>
  </si>
  <si>
    <t>C12H14</t>
  </si>
  <si>
    <t>22384-08-3</t>
  </si>
  <si>
    <t>3-Quinolinecarboxylic acid, 1,2-dihydro-1-hydroxy-2-oxo-</t>
  </si>
  <si>
    <t>C10H7NO4</t>
  </si>
  <si>
    <t>110-42-9</t>
  </si>
  <si>
    <t>Capric acid ME                      P783</t>
  </si>
  <si>
    <t>1000356-31-2</t>
  </si>
  <si>
    <t>Terephthalic acid, but-2-enyl pentyl ester</t>
  </si>
  <si>
    <t>219-21.5</t>
  </si>
  <si>
    <t>Primidone-M (diamide)               P661</t>
  </si>
  <si>
    <t>154-21.9</t>
  </si>
  <si>
    <t>593-66-8</t>
  </si>
  <si>
    <t>Ethene, iodo-</t>
  </si>
  <si>
    <t>C2H3I</t>
  </si>
  <si>
    <t>154-22</t>
  </si>
  <si>
    <t>154-21.8</t>
  </si>
  <si>
    <t>154-21.7</t>
  </si>
  <si>
    <t>1000307-40-7</t>
  </si>
  <si>
    <t>1-Naphthalenecarboxamide, N-(4-methoxyphenyl)-</t>
  </si>
  <si>
    <t>C18H15NO2</t>
  </si>
  <si>
    <t>1000392-35-2</t>
  </si>
  <si>
    <t>L-Leucine, N-methyl-N-(hexyloxycarbonyl)-, tetradecyl ester</t>
  </si>
  <si>
    <t>C28H55NO4</t>
  </si>
  <si>
    <t>54724-99-1</t>
  </si>
  <si>
    <t>2-Propyn-1-ol, 1-iodo-</t>
  </si>
  <si>
    <t>C3H3IO</t>
  </si>
  <si>
    <t>1000344-65-3</t>
  </si>
  <si>
    <t>Isophthalic acid, 2-fluorophenyl pentyl ester</t>
  </si>
  <si>
    <t>1000344-07-6</t>
  </si>
  <si>
    <t>DL-Norleucine, N-propargyloxycarbonyl-, isohexyl ester</t>
  </si>
  <si>
    <t>1000369-74-6</t>
  </si>
  <si>
    <t>2-Ethylbutyric acid, 3-methylpent-2-yl ester</t>
  </si>
  <si>
    <t>223-22.1</t>
  </si>
  <si>
    <t>1969-74-0</t>
  </si>
  <si>
    <t>3H-Indol-3-one, 2-phenyl-, 1-oxide</t>
  </si>
  <si>
    <t>223-22.2</t>
  </si>
  <si>
    <t>223-22</t>
  </si>
  <si>
    <t>223-22.3</t>
  </si>
  <si>
    <t>223-21.9</t>
  </si>
  <si>
    <t>703-63-9</t>
  </si>
  <si>
    <t>Quinazoline, 2,4-dimethyl-</t>
  </si>
  <si>
    <t>104-22.3</t>
  </si>
  <si>
    <t>104-22.4</t>
  </si>
  <si>
    <t>104-22.2</t>
  </si>
  <si>
    <t>104-22.5</t>
  </si>
  <si>
    <t>104-22.1</t>
  </si>
  <si>
    <t>23349-86-2</t>
  </si>
  <si>
    <t>1-Propanamine, 3-chloro-N,N,2-trimethyl-</t>
  </si>
  <si>
    <t>C6H14ClN</t>
  </si>
  <si>
    <t>19006-82-7</t>
  </si>
  <si>
    <t>2(1H)-Pyridinone, 6-phenyl-</t>
  </si>
  <si>
    <t>C11H9NO</t>
  </si>
  <si>
    <t>143-22.2</t>
  </si>
  <si>
    <t>143-22.1</t>
  </si>
  <si>
    <t>211-22.3</t>
  </si>
  <si>
    <t>2113-47-5</t>
  </si>
  <si>
    <t>Acetamide, N-(1,1'-biphenyl)-2-yl-</t>
  </si>
  <si>
    <t>211-22.4</t>
  </si>
  <si>
    <t>211-22.2</t>
  </si>
  <si>
    <t>211-22.5</t>
  </si>
  <si>
    <t>211-22.1</t>
  </si>
  <si>
    <t>1000444-45-0</t>
  </si>
  <si>
    <t>4H,5H,6H,7H,8H-Cyclohepta[d][1,3]thiazol-2-ylmethanamine</t>
  </si>
  <si>
    <t>C9H14N2S</t>
  </si>
  <si>
    <t>1653-31-2</t>
  </si>
  <si>
    <t>2-Tridecanol</t>
  </si>
  <si>
    <t>1000306-51-7</t>
  </si>
  <si>
    <t>2-Cyano-2-O-fluorosulfatofluoropropane</t>
  </si>
  <si>
    <t>C4F7NO3S</t>
  </si>
  <si>
    <t>7661-40-7</t>
  </si>
  <si>
    <t>Isoquinoline, 1-isobutyl-</t>
  </si>
  <si>
    <t>C13H15N</t>
  </si>
  <si>
    <t>89464-13-1</t>
  </si>
  <si>
    <t>3-Oxobutyric acid, 2-iodoethyl ester</t>
  </si>
  <si>
    <t>C6H9IO3</t>
  </si>
  <si>
    <t>129-22.6</t>
  </si>
  <si>
    <t>129-22.7</t>
  </si>
  <si>
    <t>58769-20-3</t>
  </si>
  <si>
    <t>Kadethrin                          P1843</t>
  </si>
  <si>
    <t>C23H24O4S</t>
  </si>
  <si>
    <t>4570-41-6</t>
  </si>
  <si>
    <t>2-Benzoxazolamine</t>
  </si>
  <si>
    <t>884-74-2</t>
  </si>
  <si>
    <t>Methanol, (diphenylphosphinyl)-</t>
  </si>
  <si>
    <t>C13H13O2P</t>
  </si>
  <si>
    <t>91560-28-0</t>
  </si>
  <si>
    <t>p-(2-Amino-6-methyl-4-pyrimidinylamino)benzoic acid</t>
  </si>
  <si>
    <t>C12H12N4O2</t>
  </si>
  <si>
    <t>1000275-86-6</t>
  </si>
  <si>
    <t>5-Amino-2,4-dicyano-5-mercapto-penta-2,4-dienoic acid ethyl ester</t>
  </si>
  <si>
    <t>C9H9N3O2S</t>
  </si>
  <si>
    <t>104-23.1</t>
  </si>
  <si>
    <t>2387-23-7</t>
  </si>
  <si>
    <t>1,3-Dicyclohexylurea</t>
  </si>
  <si>
    <t>C13H24N2O</t>
  </si>
  <si>
    <t>104-23.2</t>
  </si>
  <si>
    <t>104-23</t>
  </si>
  <si>
    <t>104-23.3</t>
  </si>
  <si>
    <t>104-22.9</t>
  </si>
  <si>
    <t>18115-70-3</t>
  </si>
  <si>
    <t>2,4-Pentanedione, ion(1-), lithium</t>
  </si>
  <si>
    <t>C5H7LiO2</t>
  </si>
  <si>
    <t>1000430-95-7</t>
  </si>
  <si>
    <t>.alpha.-METHYLANISALACETONE</t>
  </si>
  <si>
    <t>42326-31-8</t>
  </si>
  <si>
    <t>14-Azatetracyclo[7.6.1.0(2,7).0(13,16)]hexadeca-1(15),2(7),3,5,9(16),10,12-heptaen-8-one</t>
  </si>
  <si>
    <t>C15H9NO</t>
  </si>
  <si>
    <t>195-23.3</t>
  </si>
  <si>
    <t>195-23.4</t>
  </si>
  <si>
    <t>195-23.5</t>
  </si>
  <si>
    <t>195-23.6</t>
  </si>
  <si>
    <t>195-23.2</t>
  </si>
  <si>
    <t>1000333-61-3</t>
  </si>
  <si>
    <t>trans-13-Octadecenoic acid, methyl ester</t>
  </si>
  <si>
    <t>206-23.6</t>
  </si>
  <si>
    <t>6701-52-6</t>
  </si>
  <si>
    <t>3-(Benzo(b)thien-6-yl)propionic acid</t>
  </si>
  <si>
    <t>C11H10O2S</t>
  </si>
  <si>
    <t>206-23.7</t>
  </si>
  <si>
    <t>206-23.5</t>
  </si>
  <si>
    <t>206-23.8</t>
  </si>
  <si>
    <t>206-23.4</t>
  </si>
  <si>
    <t>30727-18-5</t>
  </si>
  <si>
    <t>Ethyl 1-methylpipecolinate</t>
  </si>
  <si>
    <t>39891-64-0</t>
  </si>
  <si>
    <t>3-Methyl-2,3-dihydro-benzo[b]thiophene-3-carboxylic acid, methyl ester</t>
  </si>
  <si>
    <t>C11H12O2S</t>
  </si>
  <si>
    <t>22493-83-0</t>
  </si>
  <si>
    <t>Acridine, 9-butyl-9,10-dihydro-</t>
  </si>
  <si>
    <t>C17H19N</t>
  </si>
  <si>
    <t>5848-75-9</t>
  </si>
  <si>
    <t>Thiodiacetonitrile</t>
  </si>
  <si>
    <t>C4H4N2S</t>
  </si>
  <si>
    <t>3282-73-3</t>
  </si>
  <si>
    <t>Didodecyldimethylammonium bromide</t>
  </si>
  <si>
    <t>C26H56BrN</t>
  </si>
  <si>
    <t>5132-81-0</t>
  </si>
  <si>
    <t>9-Acridinecarboxylic acid, methyl ester</t>
  </si>
  <si>
    <t>178-24.1</t>
  </si>
  <si>
    <t>178-24.2</t>
  </si>
  <si>
    <t>178-24.3</t>
  </si>
  <si>
    <t>37521-61-2</t>
  </si>
  <si>
    <t>1,3-Diamino-8-methoxybenzo[f]quinazoline</t>
  </si>
  <si>
    <t>C13H12N4O</t>
  </si>
  <si>
    <t>114-24.2</t>
  </si>
  <si>
    <t>556-50-3</t>
  </si>
  <si>
    <t>N-Glycylglycine</t>
  </si>
  <si>
    <t>114-24.3</t>
  </si>
  <si>
    <t>114-24.1</t>
  </si>
  <si>
    <t>114-24.4</t>
  </si>
  <si>
    <t>5501-39-3</t>
  </si>
  <si>
    <t>2(1H)-Pyridinone, 3-acetyl-4-hydroxy-6-methyl-</t>
  </si>
  <si>
    <t>1000283-05-8</t>
  </si>
  <si>
    <t>4-Nitrobenzoic acid, 4-hexadecyl ester</t>
  </si>
  <si>
    <t>C23H37NO4</t>
  </si>
  <si>
    <t>94-24.6</t>
  </si>
  <si>
    <t>13153-77-0</t>
  </si>
  <si>
    <t>1,4-Ethanonaphthalen-2-ol, 1,2,3,4-tetrahydro-, (1.alpha.,2.alpha.,4.alpha.)-</t>
  </si>
  <si>
    <t>C12H14O</t>
  </si>
  <si>
    <t>131-24.5</t>
  </si>
  <si>
    <t>131-24.6</t>
  </si>
  <si>
    <t>131-24.4</t>
  </si>
  <si>
    <t>131-24.7</t>
  </si>
  <si>
    <t>131-24.3</t>
  </si>
  <si>
    <t>1000308-14-4</t>
  </si>
  <si>
    <t>2-Thiopheneacetamide, N,N-didecyl-</t>
  </si>
  <si>
    <t>C26H47NOS</t>
  </si>
  <si>
    <t>73-24.6</t>
  </si>
  <si>
    <t>4106-66-5</t>
  </si>
  <si>
    <t>3-Dibenzofuranamine</t>
  </si>
  <si>
    <t>73-24.7</t>
  </si>
  <si>
    <t>73-24.5</t>
  </si>
  <si>
    <t>73-24.8</t>
  </si>
  <si>
    <t>156-24.6</t>
  </si>
  <si>
    <t>6640-24-0</t>
  </si>
  <si>
    <t>1-(3-Chlorophenyl)piperazine</t>
  </si>
  <si>
    <t>C10H13ClN2</t>
  </si>
  <si>
    <t>156-24.7</t>
  </si>
  <si>
    <t>156-24.5</t>
  </si>
  <si>
    <t>156-24.8</t>
  </si>
  <si>
    <t>156-24.4</t>
  </si>
  <si>
    <t>134882-04-5</t>
  </si>
  <si>
    <t>Benzeneacetic acid, .alpha.-cyano-4-(cyanomethyl)-, ethyl ester</t>
  </si>
  <si>
    <t>C13H12N2O2</t>
  </si>
  <si>
    <t>129-25</t>
  </si>
  <si>
    <t>129-25.1</t>
  </si>
  <si>
    <t>19575-07-6</t>
  </si>
  <si>
    <t>2-Quinolinecarboxylic acid, methyl ester</t>
  </si>
  <si>
    <t>C11H9NO2</t>
  </si>
  <si>
    <t>129-25.2</t>
  </si>
  <si>
    <t>112-24.9</t>
  </si>
  <si>
    <t>52363-44-7</t>
  </si>
  <si>
    <t>Dipyrrolo[1,2-a:-1',2'-d]pyrazine-5,10-dione, octahydro-2,7-dihydroxy-</t>
  </si>
  <si>
    <t>112-25</t>
  </si>
  <si>
    <t>112-25.1</t>
  </si>
  <si>
    <t>112-25.2</t>
  </si>
  <si>
    <t>112-24.8</t>
  </si>
  <si>
    <t>196-25</t>
  </si>
  <si>
    <t>47162-00-5</t>
  </si>
  <si>
    <t>4-Octanoylbiphenyl</t>
  </si>
  <si>
    <t>C20H24O</t>
  </si>
  <si>
    <t>196-25.1</t>
  </si>
  <si>
    <t>196-24.9</t>
  </si>
  <si>
    <t>196-25.2</t>
  </si>
  <si>
    <t>196-24.8</t>
  </si>
  <si>
    <t>22315-87-3</t>
  </si>
  <si>
    <t>4,4-Dimethyl-1,2,3,4-tetrahydro-.gamma.-carboline</t>
  </si>
  <si>
    <t>605-45-8</t>
  </si>
  <si>
    <t>1,2-Benzenedicarboxylic acid, bis(1-methylethyl) ester</t>
  </si>
  <si>
    <t>1000288-23-3</t>
  </si>
  <si>
    <t>2-[1-(4-Cyano-1,2,3,4-tetrahydronaphthyl)]propanamide</t>
  </si>
  <si>
    <t>C14H16N2O</t>
  </si>
  <si>
    <t>129-25.3</t>
  </si>
  <si>
    <t>1000202-22-7</t>
  </si>
  <si>
    <t>3-Isopropyl-5-methylhexan-2-one</t>
  </si>
  <si>
    <t>40856-75-5</t>
  </si>
  <si>
    <t>2,4-Imidazolidinedione, 5-(2-methylpropyl)-, (S)-</t>
  </si>
  <si>
    <t>C7H12N2O2</t>
  </si>
  <si>
    <t>Desipramine-M (HO-ring)           @ P931</t>
  </si>
  <si>
    <t>139-25.7</t>
  </si>
  <si>
    <t>452-14-2</t>
  </si>
  <si>
    <t>3-Fluoro-4-methoxyphenylacetic acid</t>
  </si>
  <si>
    <t>139-25.8</t>
  </si>
  <si>
    <t>139-25.6</t>
  </si>
  <si>
    <t>139-25.9</t>
  </si>
  <si>
    <t>78-43-3</t>
  </si>
  <si>
    <t>1-Propanol, 2,3-dichloro-, phosphate (3:1)</t>
  </si>
  <si>
    <t>195-25.8</t>
  </si>
  <si>
    <t>1000326-85-4</t>
  </si>
  <si>
    <t>1-Benzoyl-2-(1H-pyrrol-2-yl)-1(2H)-guinoline</t>
  </si>
  <si>
    <t>C20H16N2O</t>
  </si>
  <si>
    <t>195-25.9</t>
  </si>
  <si>
    <t>195-25.7</t>
  </si>
  <si>
    <t>195-26</t>
  </si>
  <si>
    <t>217-25.9</t>
  </si>
  <si>
    <t>243-28-7</t>
  </si>
  <si>
    <t>Benzo(b)carbazole</t>
  </si>
  <si>
    <t>C16H11N</t>
  </si>
  <si>
    <t>217-26</t>
  </si>
  <si>
    <t>217-26.1</t>
  </si>
  <si>
    <t>217-26.2</t>
  </si>
  <si>
    <t>217-25.8</t>
  </si>
  <si>
    <t>227-26</t>
  </si>
  <si>
    <t>227-26.1</t>
  </si>
  <si>
    <t>227-26.2</t>
  </si>
  <si>
    <t>90-44-8</t>
  </si>
  <si>
    <t>Anthrone</t>
  </si>
  <si>
    <t>C14H10O</t>
  </si>
  <si>
    <t>10317-05-2</t>
  </si>
  <si>
    <t>2,6-Octadiene-4,5-diol, 3,6-dimethyl-</t>
  </si>
  <si>
    <t>1000298-21-9</t>
  </si>
  <si>
    <t>4-Fluorophenyl 2-thiophenecarboxylate</t>
  </si>
  <si>
    <t>C11H7FO2S</t>
  </si>
  <si>
    <t>170-26.3</t>
  </si>
  <si>
    <t>34532-47-3</t>
  </si>
  <si>
    <t>1-Naphthalenesulfonamide, 5-(dimethylamino)-N-phenyl-</t>
  </si>
  <si>
    <t>170-26.4</t>
  </si>
  <si>
    <t>170-26.2</t>
  </si>
  <si>
    <t>170-26.5</t>
  </si>
  <si>
    <t>170-26.1</t>
  </si>
  <si>
    <t>206-26.5</t>
  </si>
  <si>
    <t>206-26.6</t>
  </si>
  <si>
    <t>206-26.7</t>
  </si>
  <si>
    <t>108664-99-9</t>
  </si>
  <si>
    <t>16-Oxokahweol</t>
  </si>
  <si>
    <t>C19H22O2</t>
  </si>
  <si>
    <t>1000417-69-4</t>
  </si>
  <si>
    <t>N-Butyldiethanolamine, diacetate</t>
  </si>
  <si>
    <t>1000295-26-5</t>
  </si>
  <si>
    <t>4-(1-Benzyl-1H-tetrazol-5-ylsulfanylmethyl)-6-morpholin-4-yl-[1,3,5]triazin-2-ylamine</t>
  </si>
  <si>
    <t>C16H19N9OS</t>
  </si>
  <si>
    <t>1000367-26-4</t>
  </si>
  <si>
    <t>4-((3R,5R,8aR)-5-(Pent-4-en-1-yl)octahydroindolizin-3-yl)butan-2-ol</t>
  </si>
  <si>
    <t>C17H31NO</t>
  </si>
  <si>
    <t>192-27.4</t>
  </si>
  <si>
    <t>81-27.1</t>
  </si>
  <si>
    <t>63184-62-3</t>
  </si>
  <si>
    <t>2-Pentanone, 1-(3-furanyl)-4-methyl-</t>
  </si>
  <si>
    <t>81-27.2</t>
  </si>
  <si>
    <t>81-27.3</t>
  </si>
  <si>
    <t>81-27.4</t>
  </si>
  <si>
    <t>81-27</t>
  </si>
  <si>
    <t>1484-08-8</t>
  </si>
  <si>
    <t>9H-Carbazole, 9-butyl-</t>
  </si>
  <si>
    <t>C16H17N</t>
  </si>
  <si>
    <t>20278-87-9</t>
  </si>
  <si>
    <t>Heptane, 3,3,4-trimethyl-</t>
  </si>
  <si>
    <t>173-27.6</t>
  </si>
  <si>
    <t>1000450-78-4</t>
  </si>
  <si>
    <t>Benzamide, 4-trifluoromethyl-N,N-dibenzyl-</t>
  </si>
  <si>
    <t>C22H18F3NO</t>
  </si>
  <si>
    <t>173-27.7</t>
  </si>
  <si>
    <t>173-27.5</t>
  </si>
  <si>
    <t>173-27.8</t>
  </si>
  <si>
    <t>173-27.4</t>
  </si>
  <si>
    <t>108-85-0</t>
  </si>
  <si>
    <t>Cyclohexane, bromo-</t>
  </si>
  <si>
    <t>C6H11Br</t>
  </si>
  <si>
    <t>83-27.5</t>
  </si>
  <si>
    <t>64874-87-9</t>
  </si>
  <si>
    <t>L-Alanine, N-(2,2,3,3,3-pentafluoropropoxy)-, 1-methylethyl ester</t>
  </si>
  <si>
    <t>C9H12F5NO3</t>
  </si>
  <si>
    <t>190-27.8</t>
  </si>
  <si>
    <t>327-28</t>
  </si>
  <si>
    <t>65597-99-1</t>
  </si>
  <si>
    <t>Silane, dimethyl(octadecyloxy)propyl-</t>
  </si>
  <si>
    <t>327-28.1</t>
  </si>
  <si>
    <t>327-27.9</t>
  </si>
  <si>
    <t>327-28.2</t>
  </si>
  <si>
    <t>327-27.8</t>
  </si>
  <si>
    <t>1000330-99-2</t>
  </si>
  <si>
    <t>2-Thiophenecarboxylic acid, 3-fluorophenyl ester</t>
  </si>
  <si>
    <t>1000437-46-7</t>
  </si>
  <si>
    <t>Thiophene-2-carboxamide, N-butyl-N-isobutyl-</t>
  </si>
  <si>
    <t>3525-17-5</t>
  </si>
  <si>
    <t>2-(2,5-Dimethoxyphenyl)-7-methoxy-2,4,6-cycloheptatrien-1-one</t>
  </si>
  <si>
    <t>215-28.6</t>
  </si>
  <si>
    <t>215-28.7</t>
  </si>
  <si>
    <t>215-28.5</t>
  </si>
  <si>
    <t>215-28.8</t>
  </si>
  <si>
    <t>215-28.4</t>
  </si>
  <si>
    <t>1000394-00-1</t>
  </si>
  <si>
    <t>1-Naphthaleneacetic acid, pentyl ester</t>
  </si>
  <si>
    <t>1000450-70-3</t>
  </si>
  <si>
    <t>Octane, 4-phenoxy-</t>
  </si>
  <si>
    <t>156-28.8</t>
  </si>
  <si>
    <t>26537-51-9</t>
  </si>
  <si>
    <t>Sydnone, 3-isopentyl-</t>
  </si>
  <si>
    <t>156-28.9</t>
  </si>
  <si>
    <t>156-28.7</t>
  </si>
  <si>
    <t>156-29</t>
  </si>
  <si>
    <t>156-28.6</t>
  </si>
  <si>
    <t>279-28.8</t>
  </si>
  <si>
    <t>1000294-28-0</t>
  </si>
  <si>
    <t>Benzo[4,5]furo[3,2-d]pyrimidin-4-yl-(4-fluoro-phenyl)-amine</t>
  </si>
  <si>
    <t>C16H10FN3O</t>
  </si>
  <si>
    <t>279-28.9</t>
  </si>
  <si>
    <t>279-29</t>
  </si>
  <si>
    <t>279-29.1</t>
  </si>
  <si>
    <t>279-28.7</t>
  </si>
  <si>
    <t>1000415-61-3</t>
  </si>
  <si>
    <t>Phthalic acid, butyl 4-methylthiophenyl ester</t>
  </si>
  <si>
    <t>C19H20O4S</t>
  </si>
  <si>
    <t>1000463-87-1</t>
  </si>
  <si>
    <t>2-Butylamine, N-dodecyl-</t>
  </si>
  <si>
    <t>53491-30-8</t>
  </si>
  <si>
    <t>1-Phenoxy-2-chloropropane</t>
  </si>
  <si>
    <t>C9H11ClO</t>
  </si>
  <si>
    <t>121-29.6</t>
  </si>
  <si>
    <t>121-29.5</t>
  </si>
  <si>
    <t>121-29.4</t>
  </si>
  <si>
    <t>208-30</t>
  </si>
  <si>
    <t>55751-69-4</t>
  </si>
  <si>
    <t>2-Butyl-10H-acridin-9-one</t>
  </si>
  <si>
    <t>C17H17NO</t>
  </si>
  <si>
    <t>208-30.1</t>
  </si>
  <si>
    <t>208-29.9</t>
  </si>
  <si>
    <t>208-30.2</t>
  </si>
  <si>
    <t>208-29.8</t>
  </si>
  <si>
    <t>160-30.8</t>
  </si>
  <si>
    <t>1000322-65-9</t>
  </si>
  <si>
    <t>l-Isoleucine, N-methoxycarbonyl-N-methyl-, methyl ester</t>
  </si>
  <si>
    <t>C10H19NO4</t>
  </si>
  <si>
    <t>160-30.9</t>
  </si>
  <si>
    <t>160-30.7</t>
  </si>
  <si>
    <t>160-31</t>
  </si>
  <si>
    <t>265-31.3</t>
  </si>
  <si>
    <t>265-31.4</t>
  </si>
  <si>
    <t>265-31.2</t>
  </si>
  <si>
    <t>265-31.5</t>
  </si>
  <si>
    <t>265-31.1</t>
  </si>
  <si>
    <t>188-31.6</t>
  </si>
  <si>
    <t>1000328-82-9</t>
  </si>
  <si>
    <t>Valylvaline, N,N'-dimethyl-N'-(2-methoxyethoxycarbonyl)-, heptyl ester</t>
  </si>
  <si>
    <t>C23H44N2O6</t>
  </si>
  <si>
    <t>188-31.7</t>
  </si>
  <si>
    <t>188-31.5</t>
  </si>
  <si>
    <t>188-31.8</t>
  </si>
  <si>
    <t>188-31.4</t>
  </si>
  <si>
    <t>1000454-20-4</t>
  </si>
  <si>
    <t>5,7-Dimethoxy-3-(trimethylsilyl)oxyflavone</t>
  </si>
  <si>
    <t>C20H22O5Si</t>
  </si>
  <si>
    <t>1000454-45-6</t>
  </si>
  <si>
    <t>7,2'-Dimethoxy-3-(trimethylsilyl)oxyflavone</t>
  </si>
  <si>
    <t>404-31.7</t>
  </si>
  <si>
    <t>71594-03-1</t>
  </si>
  <si>
    <t>4H-1-Benzopyran-4-one, 2,3-dihydro-6,7-dimethoxy-3-(2,3,4,5-tetramethoxyphenyl)-, (S)-</t>
  </si>
  <si>
    <t>C21H24O8</t>
  </si>
  <si>
    <t>404-31.8</t>
  </si>
  <si>
    <t>404-31.6</t>
  </si>
  <si>
    <t>404-31.9</t>
  </si>
  <si>
    <t>404-31.5</t>
  </si>
  <si>
    <t>1000407-69-2</t>
  </si>
  <si>
    <t>Benzamide, 2-trifluoromethyl-5-fluoro-N-(2-trifluoromethyl-5-fluorobenzoyl)-N-ethyl-</t>
  </si>
  <si>
    <t>C18H11F8NO2</t>
  </si>
  <si>
    <t>191-31.5</t>
  </si>
  <si>
    <t>516-95-0</t>
  </si>
  <si>
    <t>Epicholestanol</t>
  </si>
  <si>
    <t>215-31.6</t>
  </si>
  <si>
    <t>189-31.8</t>
  </si>
  <si>
    <t>1000358-06-6</t>
  </si>
  <si>
    <t>2,4,5-Trifluoro-3-methoxybenzamide, N-(3-methylphenyl)-</t>
  </si>
  <si>
    <t>C15H12F3NO2</t>
  </si>
  <si>
    <t>189-31.9</t>
  </si>
  <si>
    <t>189-31.7</t>
  </si>
  <si>
    <t>156-32.1</t>
  </si>
  <si>
    <t>1000452-94-4</t>
  </si>
  <si>
    <t>L-Leucine, N-(3-methylbutyl)-, methyl ester</t>
  </si>
  <si>
    <t>156-32.2</t>
  </si>
  <si>
    <t>156-32</t>
  </si>
  <si>
    <t>156-32.3</t>
  </si>
  <si>
    <t>156-31.9</t>
  </si>
  <si>
    <t>254-32.6</t>
  </si>
  <si>
    <t>25429-29-2</t>
  </si>
  <si>
    <t>2,2',4,5,5'-Pentachlorobiphenyl  @ P1620</t>
  </si>
  <si>
    <t>C12H5Cl5</t>
  </si>
  <si>
    <t>254-32.7</t>
  </si>
  <si>
    <t>254-32.5</t>
  </si>
  <si>
    <t>254-32.8</t>
  </si>
  <si>
    <t>254-32.4</t>
  </si>
  <si>
    <t>156-32.6</t>
  </si>
  <si>
    <t>3042-21-5</t>
  </si>
  <si>
    <t>Pyrrole, 2-methyl-5-phenyl-</t>
  </si>
  <si>
    <t>156-32.7</t>
  </si>
  <si>
    <t>156-32.8</t>
  </si>
  <si>
    <t>156-32.9</t>
  </si>
  <si>
    <t>156-32.5</t>
  </si>
  <si>
    <t>429-34.1</t>
  </si>
  <si>
    <t>1000361-13-7</t>
  </si>
  <si>
    <t>Isonipecotic acid, N-(4-butylbenzoyl)-, decyl ester</t>
  </si>
  <si>
    <t>C27H43NO3</t>
  </si>
  <si>
    <t>429-34.2</t>
  </si>
  <si>
    <t>429-34</t>
  </si>
  <si>
    <t>429-34.3</t>
  </si>
  <si>
    <t>429-33.9</t>
  </si>
  <si>
    <t>399-34.1</t>
  </si>
  <si>
    <t>1000363-95-8</t>
  </si>
  <si>
    <t>Silane, diethylheptyloxypentadecyloxy-</t>
  </si>
  <si>
    <t>399-34.2</t>
  </si>
  <si>
    <t>399-34.3</t>
  </si>
  <si>
    <t>399-34.4</t>
  </si>
  <si>
    <t>399-34</t>
  </si>
  <si>
    <t>327-34.7</t>
  </si>
  <si>
    <t>327-34.8</t>
  </si>
  <si>
    <t>327-34.6</t>
  </si>
  <si>
    <t>327-34.9</t>
  </si>
  <si>
    <t>327-34.5</t>
  </si>
  <si>
    <t>09.12.2020</t>
  </si>
  <si>
    <t>14.01.2021</t>
  </si>
  <si>
    <t>11.02.2021</t>
  </si>
  <si>
    <t>08.04.2021</t>
  </si>
  <si>
    <t>06.05.2021</t>
  </si>
  <si>
    <t>15.06.2021</t>
  </si>
  <si>
    <t>GC_BPMZ_70_RI_902</t>
  </si>
  <si>
    <t>GC_BPMZ_193_RI_955</t>
  </si>
  <si>
    <t>GC_BPMZ_282_RI_1001</t>
  </si>
  <si>
    <t>GC_BPMZ_101_RI_1024</t>
  </si>
  <si>
    <t>GC_BPMZ_72_RI_1020</t>
  </si>
  <si>
    <t>GC_BPMZ_69_RI_1030</t>
  </si>
  <si>
    <t>GC_BPMZ_59_RI_1034</t>
  </si>
  <si>
    <t>GC_BPMZ_57_RI_1105</t>
  </si>
  <si>
    <t>GC_BPMZ_71_RI_1107</t>
  </si>
  <si>
    <t>GC_BPMZ_139_RI_1116</t>
  </si>
  <si>
    <t>GC_BPMZ_123_RI_1120</t>
  </si>
  <si>
    <t>GC_BPMZ_98_RI_1145</t>
  </si>
  <si>
    <t>GC_BPMZ_73_RI_1160</t>
  </si>
  <si>
    <t>GC_BPMZ_82_RI_1173</t>
  </si>
  <si>
    <t>GC_BPMZ_82_RI_1178</t>
  </si>
  <si>
    <t>GC_BPMZ_86_RI_1183</t>
  </si>
  <si>
    <t>GC_BPMZ_133_RI_1192</t>
  </si>
  <si>
    <t>GC_BPMZ_71_RI_1196</t>
  </si>
  <si>
    <t>GC_BPMZ_99_RI_1197</t>
  </si>
  <si>
    <t>GC_BPMZ_115_RI_1213</t>
  </si>
  <si>
    <t>GC_BPMZ_107_RI_1298</t>
  </si>
  <si>
    <t>GC_BPMZ_148_RI_1301</t>
  </si>
  <si>
    <t>GC_BPMZ_112_RI_1324</t>
  </si>
  <si>
    <t>GC_BPMZ_153_RI_1347</t>
  </si>
  <si>
    <t>GC_BPMZ_105_RI_1359</t>
  </si>
  <si>
    <t>GC_BPMZ_163_RI_1359</t>
  </si>
  <si>
    <t>GC_BPMZ_97_RI_1365</t>
  </si>
  <si>
    <t>GC_BPMZ_89_RI_1372</t>
  </si>
  <si>
    <t>GC_BPMZ_96_RI_1396</t>
  </si>
  <si>
    <t>GC_BPMZ_109_RI_1411</t>
  </si>
  <si>
    <t>GC_BPMZ_81_RI_1452</t>
  </si>
  <si>
    <t>GC_BPMZ_81_RI_1460</t>
  </si>
  <si>
    <t>GC_BPMZ_179_RI_1464</t>
  </si>
  <si>
    <t>GC_BPMZ_165_RI_1471</t>
  </si>
  <si>
    <t>GC_BPMZ_163_RI_1478</t>
  </si>
  <si>
    <t>GC_BPMZ_164_RI_1483</t>
  </si>
  <si>
    <t>GC_BPMZ_116_RI_1497</t>
  </si>
  <si>
    <t>GC_BPMZ_116_RI_1499</t>
  </si>
  <si>
    <t>GC_BPMZ_175_RI_1502</t>
  </si>
  <si>
    <t>GC_BPMZ_191_RI_1505</t>
  </si>
  <si>
    <t>GC_BPMZ_92_RI_1507</t>
  </si>
  <si>
    <t>GC_BPMZ_191_RI_1511</t>
  </si>
  <si>
    <t>GC_BPMZ_175_RI_1512</t>
  </si>
  <si>
    <t>GC_BPMZ_99_RI_1515</t>
  </si>
  <si>
    <t>GC_BPMZ_99_RI_1517</t>
  </si>
  <si>
    <t>GC_BPMZ_116_RI_1524</t>
  </si>
  <si>
    <t>GC_BPMZ_116_RI_1526</t>
  </si>
  <si>
    <t>GC_BPMZ_175_RI_1537</t>
  </si>
  <si>
    <t>GC_BPMZ_127_RI_1540</t>
  </si>
  <si>
    <t>GC_BPMZ_66_RI_1549</t>
  </si>
  <si>
    <t>GC_BPMZ_153_RI_1556</t>
  </si>
  <si>
    <t>GC_BPMZ_108_RI_1564</t>
  </si>
  <si>
    <t>GC_BPMZ_167_RI_1565</t>
  </si>
  <si>
    <t>GC_BPMZ_127_RI_1568</t>
  </si>
  <si>
    <t>GC_BPMZ_57_RI_1593</t>
  </si>
  <si>
    <t>GC_BPMZ_181_RI_1607</t>
  </si>
  <si>
    <t>GC_BPMZ_121_RI_1610</t>
  </si>
  <si>
    <t>GC_BPMZ_191_RI_1674</t>
  </si>
  <si>
    <t>GC_BPMZ_91_RI_1675</t>
  </si>
  <si>
    <t>GC_BPMZ_191_RI_1679</t>
  </si>
  <si>
    <t>GC_BPMZ_191_RI_1680</t>
  </si>
  <si>
    <t>GC_BPMZ_135_RI_1704</t>
  </si>
  <si>
    <t>GC_BPMZ_99_RI_1729</t>
  </si>
  <si>
    <t>GC_BPMZ_130_RI_1777</t>
  </si>
  <si>
    <t>GC_BPMZ_71_RI_1794</t>
  </si>
  <si>
    <t>GC_BPMZ_125_RI_1805</t>
  </si>
  <si>
    <t>GC_BPMZ_229_RI_1821</t>
  </si>
  <si>
    <t>GC_BPMZ_91_RI_1834</t>
  </si>
  <si>
    <t>GC_BPMZ_243_RI_1864</t>
  </si>
  <si>
    <t>GC_BPMZ_187_RI_1873</t>
  </si>
  <si>
    <t>GC_BPMZ_150_RI_1878</t>
  </si>
  <si>
    <t>GC_BPMZ_119_RI_1885</t>
  </si>
  <si>
    <t>GC_BPMZ_121_RI_1893</t>
  </si>
  <si>
    <t>GC_BPMZ_149_RI_1902</t>
  </si>
  <si>
    <t>GC_BPMZ_149_RI_1900</t>
  </si>
  <si>
    <t>GC_BPMZ_205_RI_1927</t>
  </si>
  <si>
    <t>GC_BPMZ_205_RI_1933</t>
  </si>
  <si>
    <t>GC_BPMZ_205_RI_1946</t>
  </si>
  <si>
    <t>GC_BPMZ_205_RI_1943</t>
  </si>
  <si>
    <t>GC_BPMZ_150_RI_1980</t>
  </si>
  <si>
    <t>GC_BPMZ_150_RI_1976</t>
  </si>
  <si>
    <t>GC_BPMZ_129_RI_1988</t>
  </si>
  <si>
    <t>GC_BPMZ_149_RI_1998</t>
  </si>
  <si>
    <t>GC_BPMZ_57_RI_2000</t>
  </si>
  <si>
    <t>GC_BPMZ_134_RI_2012</t>
  </si>
  <si>
    <t>GC_BPMZ_225_RI_2158</t>
  </si>
  <si>
    <t>GC_BPMZ_225_RI_2153</t>
  </si>
  <si>
    <t>GC_BPMZ_214_RI_2189</t>
  </si>
  <si>
    <t>GC_BPMZ_257_RI_2206</t>
  </si>
  <si>
    <t>GC_BPMZ_257_RI_2198</t>
  </si>
  <si>
    <t>GC_BPMZ_177_RI_2231</t>
  </si>
  <si>
    <t>GC_BPMZ_147_RI_2285</t>
  </si>
  <si>
    <t>GC_BPMZ_147_RI_2279</t>
  </si>
  <si>
    <t>GC_BPMZ_71_RI_2297</t>
  </si>
  <si>
    <t>GC_BPMZ_147_RI_2421</t>
  </si>
  <si>
    <t>GC_BPMZ_149_RI_2554</t>
  </si>
  <si>
    <t>GC_BPMZ_71_RI_2565</t>
  </si>
  <si>
    <t>GC_BPMZ_69_RI_2828</t>
  </si>
  <si>
    <t>GC_BPMZ_94_RI_2590</t>
  </si>
  <si>
    <t>GC_BPMZ_94_RI_2501</t>
  </si>
  <si>
    <t>GC_BPMZ_94_RI_2610</t>
  </si>
  <si>
    <t>GC_BPMZ_94_RI_2685</t>
  </si>
  <si>
    <t>GC_BPMZ_129_RI_1964</t>
  </si>
  <si>
    <t>GC_BPMZ_129_RI_1972</t>
  </si>
  <si>
    <t>GC_BPMZ_129_RI_2087</t>
  </si>
  <si>
    <t>GC_BPMZ_121_RI_989</t>
  </si>
  <si>
    <t>GC_BPMZ_121_RI_1505</t>
  </si>
  <si>
    <t>GC_BPMZ_164_RI_1375</t>
  </si>
  <si>
    <t>GC_BPMZ_72_RI_1019</t>
  </si>
  <si>
    <t>GC_BPMZ_98_RI_2110</t>
  </si>
  <si>
    <t>GC_BPMZ_149_RI_1592</t>
  </si>
  <si>
    <t>GC_BPMZ_143_RI_1648</t>
  </si>
  <si>
    <t>GC_BPMZ_71_RI_2090</t>
  </si>
  <si>
    <t>GC_BPMZ_119_RI_946</t>
  </si>
  <si>
    <t>GC_BPMZ_147_RI_1285</t>
  </si>
  <si>
    <t>GC_BPMZ_135_RI_1293</t>
  </si>
  <si>
    <t>GC_BPMZ_107_RI_932</t>
  </si>
  <si>
    <t>GC_BPMZ_112_RI_880</t>
  </si>
  <si>
    <t>GC_BPMZ_130_RI_1771</t>
  </si>
  <si>
    <t>GC_BPMZ_143_RI_1999</t>
  </si>
  <si>
    <t>GC_BPMZ_119_RI_1877</t>
  </si>
  <si>
    <t>GC_BPMZ_145_RI_3156</t>
  </si>
  <si>
    <t>GC_BPMZ_104_RI_1477</t>
  </si>
  <si>
    <t>GC_BPMZ_104_RI_1908</t>
  </si>
  <si>
    <t>GC_BPMZ_83_RI_1470</t>
  </si>
  <si>
    <t>GC_BPMZ_94_RI_2675</t>
  </si>
  <si>
    <t>GC_BPMZ_215_RI_3106</t>
  </si>
  <si>
    <t>GC_BPMZ_149_RI_1894</t>
  </si>
  <si>
    <t>GC_BPMZ_154_RI_1982</t>
  </si>
  <si>
    <t>GC_BPMZ_195_RI_2014</t>
  </si>
  <si>
    <t>GC_BPMZ_87_RI_1482</t>
  </si>
  <si>
    <t>GC_BPMZ_78_RI_840</t>
  </si>
  <si>
    <t>GC_BPMZ_121_RI_2031</t>
  </si>
  <si>
    <t>GC_BPMZ_135_RI_1274</t>
  </si>
  <si>
    <t>GC_BPMZ_152_RI_1670</t>
  </si>
  <si>
    <t>GC_BPMZ_94_RI_2548</t>
  </si>
  <si>
    <t>GC_BPMZ_84_RI_2295</t>
  </si>
  <si>
    <t>GC_BPMZ_225_RI_2143</t>
  </si>
  <si>
    <t>GC_BPMZ_94_RI_2704</t>
  </si>
  <si>
    <t>GC_BPMZ_151_RI_1805</t>
  </si>
  <si>
    <t>GC_BPMZ_129_RI_2220</t>
  </si>
  <si>
    <t>GC_BPMZ_94_RI_2476</t>
  </si>
  <si>
    <t>GC_BPMZ_124_RI_2068</t>
  </si>
  <si>
    <t>GC_BPMZ_69_RI_2820</t>
  </si>
  <si>
    <t>GC_BPMZ_85_RI_1919</t>
  </si>
  <si>
    <t>GC_BPMZ_71_RI_1193</t>
  </si>
  <si>
    <t>GC_BPMZ_129_RI_2202</t>
  </si>
  <si>
    <t>GC_BPMZ_158_RI_1967</t>
  </si>
  <si>
    <t>GC_BPMZ_96_RI_2094</t>
  </si>
  <si>
    <t>GC_BPMZ_121_RI_1816</t>
  </si>
  <si>
    <t>GC_BPMZ_58_RI_2183</t>
  </si>
  <si>
    <t>GC_BPMZ_315_RI_2766</t>
  </si>
  <si>
    <t>GC_BPMZ_71_RI_1594</t>
  </si>
  <si>
    <t>GC_BPMZ_59_RI_1826</t>
  </si>
  <si>
    <t>GC_BPMZ_94_RI_2781</t>
  </si>
  <si>
    <t>GC_BPMZ_145_RI_1844</t>
  </si>
  <si>
    <t>GC_BPMZ_73_RI_1018</t>
  </si>
  <si>
    <t>GC_BPMZ_150_RI_1969</t>
  </si>
  <si>
    <t>GC_BPMZ_143_RI_1525</t>
  </si>
  <si>
    <t>GC_BPMZ_129_RI_2253</t>
  </si>
  <si>
    <t>GC_BPMZ_59_RI_1021</t>
  </si>
  <si>
    <t>GC_BPMZ_105_RI_1632</t>
  </si>
  <si>
    <t>GC_BPMZ_165_RI_2372</t>
  </si>
  <si>
    <t>GC_BPMZ_72_RI_1522</t>
  </si>
  <si>
    <t>GC_BPMZ_83_RI_2076</t>
  </si>
  <si>
    <t>GC_BPMZ_116_RI_1498</t>
  </si>
  <si>
    <t>GC_BPMZ_71_RI_1536</t>
  </si>
  <si>
    <t>GC_BPMZ_71_RI_1210</t>
  </si>
  <si>
    <t>GC_BPMZ_164_RI_1986</t>
  </si>
  <si>
    <t>GC_BPMZ_137_RI_1527</t>
  </si>
  <si>
    <t>GC_BPMZ_129_RI_2270</t>
  </si>
  <si>
    <t>GC_BPMZ_223_RI_1961</t>
  </si>
  <si>
    <t>GC_BPMZ_57_RI_2545</t>
  </si>
  <si>
    <t>GC_BPMZ_191_RI_1702</t>
  </si>
  <si>
    <t>GC_BPMZ_211_RI_1981</t>
  </si>
  <si>
    <t>GC_BPMZ_192_RI_1510</t>
  </si>
  <si>
    <t>GC_BPMZ_71_RI_775</t>
  </si>
  <si>
    <t>GC_BPMZ_113_RI_1250</t>
  </si>
  <si>
    <t>GC_BPMZ_78_RI_1315</t>
  </si>
  <si>
    <t>GC_BPMZ_83_RI_1783</t>
  </si>
  <si>
    <t>GC_BPMZ_144_RI_1837</t>
  </si>
  <si>
    <t>GC_BPMZ_69_RI_1470</t>
  </si>
  <si>
    <t>GC_BPMZ_91_RI_1867</t>
  </si>
  <si>
    <t>GC_BPMZ_149_RI_2354</t>
  </si>
  <si>
    <t>GC_BPMZ_94_RI_2807</t>
  </si>
  <si>
    <t>GC_BPMZ_72_RI_1090</t>
  </si>
  <si>
    <t>GC_BPMZ_163_RI_1927</t>
  </si>
  <si>
    <t>GC_BPMZ_180_RI_2131</t>
  </si>
  <si>
    <t>GC_BPMZ_331_RI_2686</t>
  </si>
  <si>
    <t>GC_BPMZ_153_RI_1576</t>
  </si>
  <si>
    <t>GC_BPMZ_139_RI_1230</t>
  </si>
  <si>
    <t>GC_BPMZ_115_RI_1525</t>
  </si>
  <si>
    <t>GC_BPMZ_193_RI_2506</t>
  </si>
  <si>
    <t>GC_BPMZ_91_RI_1628</t>
  </si>
  <si>
    <t>GC_BPMZ_112_RI_2255</t>
  </si>
  <si>
    <t>GC_BPMZ_143_RI_1978</t>
  </si>
  <si>
    <t>GC_BPMZ_71_RI_2188</t>
  </si>
  <si>
    <t>GC_BPMZ_135_RI_1510</t>
  </si>
  <si>
    <t>GC_BPMZ_190_RI_1536</t>
  </si>
  <si>
    <t>GC_BPMZ_165_RI_1374</t>
  </si>
  <si>
    <t>GC_BPMZ_153_RI_1460</t>
  </si>
  <si>
    <t>GC_BPMZ_213_RI_1869</t>
  </si>
  <si>
    <t>GC_BPMZ_69_RI_1983</t>
  </si>
  <si>
    <t>GC_BPMZ_145_RI_1863</t>
  </si>
  <si>
    <t>GC_BPMZ_163_RI_1477</t>
  </si>
  <si>
    <t>GC_BPMZ_137_RI_1739</t>
  </si>
  <si>
    <t>GC_BPMZ_94_RI_2695</t>
  </si>
  <si>
    <t>GC_BPMZ_94_RI_2716</t>
  </si>
  <si>
    <t>GC_BPMZ_100_RI_2290</t>
  </si>
  <si>
    <t>GC_BPMZ_84_RI_1255</t>
  </si>
  <si>
    <t>GC_BPMZ_83_RI_1288</t>
  </si>
  <si>
    <t>GC_BPMZ_188_RI_1893</t>
  </si>
  <si>
    <t>GC_BPMZ_168_RI_1959</t>
  </si>
  <si>
    <t>GC_BPMZ_83_RI_2183</t>
  </si>
  <si>
    <t>GC_BPMZ_155_RI_1133</t>
  </si>
  <si>
    <t>GC_BPMZ_167_RI_1562</t>
  </si>
  <si>
    <t>GC_BPMZ_240_RI_2171</t>
  </si>
  <si>
    <t>GC_BPMZ_164_RI_1212</t>
  </si>
  <si>
    <t>GC_BPMZ_148_RI_1279</t>
  </si>
  <si>
    <t>GC_BPMZ_181_RI_1805</t>
  </si>
  <si>
    <t>GC_BPMZ_97_RI_1364</t>
  </si>
  <si>
    <t>GC_BPMZ_135_RI_1865</t>
  </si>
  <si>
    <t>GC_BPMZ_94_RI_2759</t>
  </si>
  <si>
    <t>GC_BPMZ_71_RI_1706</t>
  </si>
  <si>
    <t>GC_BPMZ_112_RI_2133</t>
  </si>
  <si>
    <t>GC_BPMZ_109_RI_777</t>
  </si>
  <si>
    <t>GC_BPMZ_107_RI_916</t>
  </si>
  <si>
    <t>GC_BPMZ_108_RI_1350</t>
  </si>
  <si>
    <t>GC_BPMZ_83_RI_1652</t>
  </si>
  <si>
    <t>GC_BPMZ_119_RI_1743</t>
  </si>
  <si>
    <t>GC_BPMZ_91_RI_1743</t>
  </si>
  <si>
    <t>GC_BPMZ_131_RI_2202</t>
  </si>
  <si>
    <t>GC_BPMZ_83_RI_775</t>
  </si>
  <si>
    <t>GC_BPMZ_150_RI_1510</t>
  </si>
  <si>
    <t>GC_BPMZ_104_RI_1673</t>
  </si>
  <si>
    <t>GC_BPMZ_123_RI_1096</t>
  </si>
  <si>
    <t>GC_BPMZ_123_RI_1118</t>
  </si>
  <si>
    <t>GC_BPMZ_105_RI_1701</t>
  </si>
  <si>
    <t>GC_BPMZ_103_RI_1347</t>
  </si>
  <si>
    <t>GC_BPMZ_71_RI_1495</t>
  </si>
  <si>
    <t>GC_BPMZ_229_RI_1817</t>
  </si>
  <si>
    <t>GC_BPMZ_178_RI_1550</t>
  </si>
  <si>
    <t>GC_BPMZ_171_RI_1586</t>
  </si>
  <si>
    <t>GC_BPMZ_99_RI_1647</t>
  </si>
  <si>
    <t>GC_BPMZ_171_RI_1669</t>
  </si>
  <si>
    <t>GC_BPMZ_151_RI_1930</t>
  </si>
  <si>
    <t>GC_BPMZ_134_RI_2005</t>
  </si>
  <si>
    <t>GC_BPMZ_89_RI_1364</t>
  </si>
  <si>
    <t>GC_BPMZ_95_RI_1482</t>
  </si>
  <si>
    <t>GC_BPMZ_195_RI_2300</t>
  </si>
  <si>
    <t>GC_BPMZ_57_RI_2390</t>
  </si>
  <si>
    <t>GC_BPMZ_121_RI_2820</t>
  </si>
  <si>
    <t>GC_BPMZ_145_RI_1811</t>
  </si>
  <si>
    <t>GC_BPMZ_129_RI_1999</t>
  </si>
  <si>
    <t>GC_BPMZ_83_RI_2576</t>
  </si>
  <si>
    <t>GC_BPMZ_77_RI_867</t>
  </si>
  <si>
    <t>GC_BPMZ_91_RI_1642</t>
  </si>
  <si>
    <t>GC_BPMZ_114_RI_1659</t>
  </si>
  <si>
    <t>GC_BPMZ_163_RI_1717</t>
  </si>
  <si>
    <t>GC_BPMZ_110_RI_1895</t>
  </si>
  <si>
    <t>GC_BPMZ_86_RI_1905</t>
  </si>
  <si>
    <t>GC_BPMZ_146_RI_1481</t>
  </si>
  <si>
    <t>GC_BPMZ_97_RI_1982</t>
  </si>
  <si>
    <t>GC_BPMZ_129_RI_2606</t>
  </si>
  <si>
    <t>GC_BPMZ_154_RI_1940</t>
  </si>
  <si>
    <t>GC_BPMZ_355_RI_3084</t>
  </si>
  <si>
    <t>GC_BPMZ_137_RI_1388</t>
  </si>
  <si>
    <t>GC_BPMZ_107_RI_1885</t>
  </si>
  <si>
    <t>GC_BPMZ_105_RI_1908</t>
  </si>
  <si>
    <t>GC_BPMZ_143_RI_1991</t>
  </si>
  <si>
    <t>GC_BPMZ_87_RI_929</t>
  </si>
  <si>
    <t>GC_BPMZ_154_RI_1244</t>
  </si>
  <si>
    <t>GC_BPMZ_124_RI_1662</t>
  </si>
  <si>
    <t>GC_BPMZ_197_RI_1730</t>
  </si>
  <si>
    <t>GC_BPMZ_58_RI_1976</t>
  </si>
  <si>
    <t>GC_BPMZ_91_RI_2061</t>
  </si>
  <si>
    <t>GC_BPMZ_110_RI_1344</t>
  </si>
  <si>
    <t>GC_BPMZ_191_RI_1677</t>
  </si>
  <si>
    <t>GC_BPMZ_84_RI_1682</t>
  </si>
  <si>
    <t>GC_BPMZ_71_RI_2387</t>
  </si>
  <si>
    <t>GC_BPMZ_128_RI_1180</t>
  </si>
  <si>
    <t>GC_BPMZ_69_RI_1374</t>
  </si>
  <si>
    <t>GC_BPMZ_57_RI_1495</t>
  </si>
  <si>
    <t>GC_BPMZ_57_RI_2289</t>
  </si>
  <si>
    <t>GC_BPMZ_149_RI_2740</t>
  </si>
  <si>
    <t>GC_BPMZ_59_RI_1001</t>
  </si>
  <si>
    <t>GC_BPMZ_147_RI_1433</t>
  </si>
  <si>
    <t>GC_BPMZ_113_RI_1492</t>
  </si>
  <si>
    <t>GC_BPMZ_71_RI_1989</t>
  </si>
  <si>
    <t>GC_BPMZ_97_RI_976</t>
  </si>
  <si>
    <t>GC_BPMZ_153_RI_1555</t>
  </si>
  <si>
    <t>GC_BPMZ_211_RI_2316</t>
  </si>
  <si>
    <t>GC_BPMZ_180_RI_2511</t>
  </si>
  <si>
    <t>GC_BPMZ_94_RI_1218</t>
  </si>
  <si>
    <t>GC_BPMZ_127_RI_1383</t>
  </si>
  <si>
    <t>GC_BPMZ_71_RI_1960</t>
  </si>
  <si>
    <t>GC_BPMZ_57_RI_3009</t>
  </si>
  <si>
    <t>GC_BPMZ_93_RI_915</t>
  </si>
  <si>
    <t>GC_BPMZ_82_RI_1031</t>
  </si>
  <si>
    <t>GC_BPMZ_124_RI_1093</t>
  </si>
  <si>
    <t>GC_BPMZ_96_RI_1258</t>
  </si>
  <si>
    <t>GC_BPMZ_99_RI_2340</t>
  </si>
  <si>
    <t>GC_BPMZ_195_RI_2353</t>
  </si>
  <si>
    <t>GC_BPMZ_107_RI_1439</t>
  </si>
  <si>
    <t>GC_BPMZ_71_RI_1537</t>
  </si>
  <si>
    <t>GC_BPMZ_121_RI_1696</t>
  </si>
  <si>
    <t>GC_BPMZ_164_RI_1850</t>
  </si>
  <si>
    <t>GC_BPMZ_129_RI_2249</t>
  </si>
  <si>
    <t>GC_BPMZ_55_RI_1074</t>
  </si>
  <si>
    <t>GC_BPMZ_57_RI_1074</t>
  </si>
  <si>
    <t>GC_BPMZ_86_RI_1180</t>
  </si>
  <si>
    <t>GC_BPMZ_129_RI_1259</t>
  </si>
  <si>
    <t>GC_BPMZ_187_RI_1916</t>
  </si>
  <si>
    <t>GC_BPMZ_81_RI_2508</t>
  </si>
  <si>
    <t>GC_BPMZ_215_RI_2693</t>
  </si>
  <si>
    <t>GC_BPMZ_85_RI_1061</t>
  </si>
  <si>
    <t>GC_BPMZ_82_RI_1236</t>
  </si>
  <si>
    <t>GC_BPMZ_142_RI_1295</t>
  </si>
  <si>
    <t>GC_BPMZ_105_RI_1428</t>
  </si>
  <si>
    <t>GC_BPMZ_78_RI_1440</t>
  </si>
  <si>
    <t>GC_BPMZ_107_RI_1523</t>
  </si>
  <si>
    <t>GC_BPMZ_73_RI_2219</t>
  </si>
  <si>
    <t>GC_BPMZ_141_RI_1232</t>
  </si>
  <si>
    <t>GC_BPMZ_100_RI_1296</t>
  </si>
  <si>
    <t>GC_BPMZ_59_RI_1323</t>
  </si>
  <si>
    <t>GC_BPMZ_81_RI_1346</t>
  </si>
  <si>
    <t>GC_BPMZ_105_RI_1547</t>
  </si>
  <si>
    <t>GC_BPMZ_121_RI_1568</t>
  </si>
  <si>
    <t>GC_BPMZ_121_RI_1607</t>
  </si>
  <si>
    <t>GC_BPMZ_213_RI_1839</t>
  </si>
  <si>
    <t>GC_BPMZ_144_RI_1859</t>
  </si>
  <si>
    <t>GC_BPMZ_97_RI_1873</t>
  </si>
  <si>
    <t>GC_BPMZ_161_RI_2067</t>
  </si>
  <si>
    <t>GC_BPMZ_219_RI_2072</t>
  </si>
  <si>
    <t>GC_BPMZ_281_RI_3010</t>
  </si>
  <si>
    <t>GC_BPMZ_50_RI_831</t>
  </si>
  <si>
    <t>GC_BPMZ_111_RI_1302</t>
  </si>
  <si>
    <t>GC_BPMZ_105_RI_1327</t>
  </si>
  <si>
    <t>GC_BPMZ_104_RI_1444</t>
  </si>
  <si>
    <t>GC_BPMZ_119_RI_1702</t>
  </si>
  <si>
    <t>GC_BPMZ_58_RI_2121</t>
  </si>
  <si>
    <t>GC_BPMZ_103_RI_2149</t>
  </si>
  <si>
    <t>GC_BPMZ_227_RI_2691</t>
  </si>
  <si>
    <t>GC_BPMZ_189_RI_3109</t>
  </si>
  <si>
    <t>GC_BPMZ_94_RI_1030</t>
  </si>
  <si>
    <t>GC_BPMZ_71_RI_1105</t>
  </si>
  <si>
    <t>GC_BPMZ_81_RI_1158</t>
  </si>
  <si>
    <t>GC_BPMZ_79_RI_1350</t>
  </si>
  <si>
    <t>GC_BPMZ_129_RI_1748</t>
  </si>
  <si>
    <t>GC_BPMZ_179_RI_1785</t>
  </si>
  <si>
    <t>GC_BPMZ_92_RI_1157</t>
  </si>
  <si>
    <t>GC_BPMZ_103_RI_1336</t>
  </si>
  <si>
    <t>GC_BPMZ_123_RI_1343</t>
  </si>
  <si>
    <t>GC_BPMZ_125_RI_1414</t>
  </si>
  <si>
    <t>GC_BPMZ_82_RI_1493</t>
  </si>
  <si>
    <t>GC_BPMZ_97_RI_1809</t>
  </si>
  <si>
    <t>GC_BPMZ_59_RI_2027</t>
  </si>
  <si>
    <t>GC_BPMZ_195_RI_2086</t>
  </si>
  <si>
    <t>GC_BPMZ_81_RI_1092</t>
  </si>
  <si>
    <t>GC_BPMZ_83_RI_1101</t>
  </si>
  <si>
    <t>GC_BPMZ_83_RI_1139</t>
  </si>
  <si>
    <t>GC_BPMZ_85_RI_1279</t>
  </si>
  <si>
    <t>GC_BPMZ_91_RI_1670</t>
  </si>
  <si>
    <t>GC_BPMZ_155_RI_1685</t>
  </si>
  <si>
    <t>GC_BPMZ_131_RI_2436</t>
  </si>
  <si>
    <t>GC_BPMZ_94_RI_2795</t>
  </si>
  <si>
    <t>GC_BPMZ_167_RI_779</t>
  </si>
  <si>
    <t>GC_BPMZ_83_RI_1256</t>
  </si>
  <si>
    <t>GC_BPMZ_82_RI_1295</t>
  </si>
  <si>
    <t>GC_BPMZ_72_RI_1304</t>
  </si>
  <si>
    <t>GC_BPMZ_57_RI_1316</t>
  </si>
  <si>
    <t>GC_BPMZ_66_RI_1582</t>
  </si>
  <si>
    <t>GC_BPMZ_211_RI_1594</t>
  </si>
  <si>
    <t>GC_BPMZ_107_RI_1716</t>
  </si>
  <si>
    <t>GC_BPMZ_219_RI_1955</t>
  </si>
  <si>
    <t>GC_BPMZ_229_RI_1974</t>
  </si>
  <si>
    <t>GC_BPMZ_156_RI_2219</t>
  </si>
  <si>
    <t>GC_BPMZ_151_RI_2225</t>
  </si>
  <si>
    <t>GC_BPMZ_72_RI_1125</t>
  </si>
  <si>
    <t>GC_BPMZ_81_RI_1149</t>
  </si>
  <si>
    <t>GC_BPMZ_101_RI_1334</t>
  </si>
  <si>
    <t>GC_BPMZ_74_RI_1918</t>
  </si>
  <si>
    <t>GC_BPMZ_228_RI_1949</t>
  </si>
  <si>
    <t>GC_BPMZ_215_RI_2009</t>
  </si>
  <si>
    <t>GC_BPMZ_104_RI_2059</t>
  </si>
  <si>
    <t>GC_BPMZ_213_RI_2149</t>
  </si>
  <si>
    <t>GC_BPMZ_85_RI_2207</t>
  </si>
  <si>
    <t>GC_BPMZ_69_RI_2674</t>
  </si>
  <si>
    <t>GC_BPMZ_93_RI_973</t>
  </si>
  <si>
    <t>GC_BPMZ_57_RI_1194</t>
  </si>
  <si>
    <t>GC_BPMZ_94_RI_1736</t>
  </si>
  <si>
    <t>GC_BPMZ_200_RI_2057</t>
  </si>
  <si>
    <t>GC_BPMZ_103_RI_1018</t>
  </si>
  <si>
    <t>GC_BPMZ_108_RI_1164</t>
  </si>
  <si>
    <t>GC_BPMZ_79_RI_1374</t>
  </si>
  <si>
    <t>GC_BPMZ_177_RI_1469</t>
  </si>
  <si>
    <t>GC_BPMZ_129_RI_2390</t>
  </si>
  <si>
    <t>GC_BPMZ_213_RI_2779</t>
  </si>
  <si>
    <t>GC_BPMZ_71_RI_1023</t>
  </si>
  <si>
    <t>GC_BPMZ_79_RI_1035</t>
  </si>
  <si>
    <t>GC_BPMZ_163_RI_1045</t>
  </si>
  <si>
    <t>GC_BPMZ_59_RI_1825</t>
  </si>
  <si>
    <t>GC_BPMZ_123_RI_2293</t>
  </si>
  <si>
    <t>GC_BPMZ_97_RI_2382</t>
  </si>
  <si>
    <t>GC_BPMZ_327_RI_2610</t>
  </si>
  <si>
    <t>GC_BPMZ_109_RI_1219</t>
  </si>
  <si>
    <t>GC_BPMZ_134_RI_1226</t>
  </si>
  <si>
    <t>GC_BPMZ_71_RI_1353</t>
  </si>
  <si>
    <t>GC_BPMZ_91_RI_1497</t>
  </si>
  <si>
    <t>GC_BPMZ_243_RI_1872</t>
  </si>
  <si>
    <t>GC_BPMZ_127_RI_1941</t>
  </si>
  <si>
    <t>GC_BPMZ_192_RI_2507</t>
  </si>
  <si>
    <t>GC_BPMZ_93_RI_1008</t>
  </si>
  <si>
    <t>GC_BPMZ_139_RI_1114</t>
  </si>
  <si>
    <t>GC_BPMZ_111_RI_1356</t>
  </si>
  <si>
    <t>GC_BPMZ_167_RI_1612</t>
  </si>
  <si>
    <t>GC_BPMZ_71_RI_1790</t>
  </si>
  <si>
    <t>GC_BPMZ_179_RI_1807</t>
  </si>
  <si>
    <t>GC_BPMZ_119_RI_1902</t>
  </si>
  <si>
    <t>GC_BPMZ_59_RI_1005</t>
  </si>
  <si>
    <t>GC_BPMZ_138_RI_1055</t>
  </si>
  <si>
    <t>GC_BPMZ_111_RI_1192</t>
  </si>
  <si>
    <t>GC_BPMZ_113_RI_1237</t>
  </si>
  <si>
    <t>GC_BPMZ_147_RI_1311</t>
  </si>
  <si>
    <t>GC_BPMZ_161_RI_1423</t>
  </si>
  <si>
    <t>GC_BPMZ_105_RI_1710</t>
  </si>
  <si>
    <t>GC_BPMZ_246_RI_1845</t>
  </si>
  <si>
    <t>GC_BPMZ_149_RI_2112</t>
  </si>
  <si>
    <t>GC_BPMZ_74_RI_824</t>
  </si>
  <si>
    <t>GC_BPMZ_151_RI_890</t>
  </si>
  <si>
    <t>GC_BPMZ_71_RI_1067</t>
  </si>
  <si>
    <t>GC_BPMZ_133_RI_1252</t>
  </si>
  <si>
    <t>GC_BPMZ_144_RI_1340</t>
  </si>
  <si>
    <t>GC_BPMZ_143_RI_1398</t>
  </si>
  <si>
    <t>GC_BPMZ_210_RI_2287</t>
  </si>
  <si>
    <t>GC_BPMZ_217_RI_2365</t>
  </si>
  <si>
    <t>GC_BPMZ_173_RI_2560</t>
  </si>
  <si>
    <t>GC_BPMZ_355_RI_3083</t>
  </si>
  <si>
    <t>GC_BPMZ_85_RI_862</t>
  </si>
  <si>
    <t>GC_BPMZ_108_RI_1079</t>
  </si>
  <si>
    <t>GC_BPMZ_96_RI_1145</t>
  </si>
  <si>
    <t>GC_BPMZ_75_RI_1186</t>
  </si>
  <si>
    <t>GC_BPMZ_97_RI_1240</t>
  </si>
  <si>
    <t>GC_BPMZ_126_RI_1331</t>
  </si>
  <si>
    <t>GC_BPMZ_105_RI_1556</t>
  </si>
  <si>
    <t>GC_BPMZ_171_RI_1868</t>
  </si>
  <si>
    <t>GC_BPMZ_219_RI_1922</t>
  </si>
  <si>
    <t>GC_BPMZ_150_RI_2048</t>
  </si>
  <si>
    <t>GC_BPMZ_87_RI_2455</t>
  </si>
  <si>
    <t>GC_BPMZ_111_RI_2655</t>
  </si>
  <si>
    <t>GC_BPMZ_149_RI_2747</t>
  </si>
  <si>
    <t>GC_BPMZ_71_RI_2815</t>
  </si>
  <si>
    <t>GC_BPMZ_99_RI_816</t>
  </si>
  <si>
    <t>GC_BPMZ_119_RI_1141</t>
  </si>
  <si>
    <t>GC_BPMZ_84_RI_1342</t>
  </si>
  <si>
    <t>GC_BPMZ_77_RI_1371</t>
  </si>
  <si>
    <t>GC_BPMZ_91_RI_1543</t>
  </si>
  <si>
    <t>GC_BPMZ_111_RI_1614</t>
  </si>
  <si>
    <t>GC_BPMZ_119_RI_1752</t>
  </si>
  <si>
    <t>GC_BPMZ_202_RI_2041</t>
  </si>
  <si>
    <t>GC_BPMZ_206_RI_2107</t>
  </si>
  <si>
    <t>GC_BPMZ_139_RI_2337</t>
  </si>
  <si>
    <t>GC_BPMZ_283_RI_2504</t>
  </si>
  <si>
    <t>GC_BPMZ_266_RI_2632</t>
  </si>
  <si>
    <t>GC_BPMZ_208_RI_2870</t>
  </si>
  <si>
    <t>GC_BPMZ_101_RI_940</t>
  </si>
  <si>
    <t>GC_BPMZ_72_RI_944</t>
  </si>
  <si>
    <t>GC_BPMZ_59_RI_968</t>
  </si>
  <si>
    <t>GC_BPMZ_106_RI_1025</t>
  </si>
  <si>
    <t>GC_BPMZ_73_RI_1073</t>
  </si>
  <si>
    <t>GC_BPMZ_151_RI_1590</t>
  </si>
  <si>
    <t>GC_BPMZ_83_RI_1653</t>
  </si>
  <si>
    <t>GC_BPMZ_165_RI_1712</t>
  </si>
  <si>
    <t>GC_BPMZ_167_RI_1852</t>
  </si>
  <si>
    <t>GC_BPMZ_203_RI_1995</t>
  </si>
  <si>
    <t>GC_BPMZ_176_RI_2047</t>
  </si>
  <si>
    <t>GC_BPMZ_94_RI_2196</t>
  </si>
  <si>
    <t>GC_BPMZ_282_RI_2351</t>
  </si>
  <si>
    <t>GC_BPMZ_141_RI_2713</t>
  </si>
  <si>
    <t>GC_BPMZ_156_RI_2717</t>
  </si>
  <si>
    <t>GC_BPMZ_191_RI_3091</t>
  </si>
  <si>
    <t>GC_BPMZ_56_RI_929</t>
  </si>
  <si>
    <t>GC_BPMZ_109_RI_1009</t>
  </si>
  <si>
    <t>GC_BPMZ_119_RI_1110</t>
  </si>
  <si>
    <t>GC_BPMZ_141_RI_1289</t>
  </si>
  <si>
    <t>GC_BPMZ_163_RI_1455</t>
  </si>
  <si>
    <t>GC_BPMZ_194_RI_1526</t>
  </si>
  <si>
    <t>GC_BPMZ_163_RI_1575</t>
  </si>
  <si>
    <t>GC_BPMZ_205_RI_1921</t>
  </si>
  <si>
    <t>GC_BPMZ_170_RI_2407</t>
  </si>
  <si>
    <t>GC_BPMZ_429_RI_3395</t>
  </si>
  <si>
    <t>GC_BPMZ_108_RI_891</t>
  </si>
  <si>
    <t>GC_BPMZ_207_RI_981</t>
  </si>
  <si>
    <t>GC_BPMZ_83_RI_1135</t>
  </si>
  <si>
    <t>GC_BPMZ_122_RI_1434</t>
  </si>
  <si>
    <t>GC_BPMZ_164_RI_1686</t>
  </si>
  <si>
    <t>GC_BPMZ_71_RI_1693</t>
  </si>
  <si>
    <t>GC_BPMZ_104_RI_1755</t>
  </si>
  <si>
    <t>GC_BPMZ_97_RI_829</t>
  </si>
  <si>
    <t>GC_BPMZ_120_RI_1016</t>
  </si>
  <si>
    <t>GC_BPMZ_113_RI_1573</t>
  </si>
  <si>
    <t>GC_BPMZ_73_RI_1620</t>
  </si>
  <si>
    <t>GC_BPMZ_197_RI_1723</t>
  </si>
  <si>
    <t>GC_BPMZ_150_RI_1731</t>
  </si>
  <si>
    <t>GC_BPMZ_71_RI_1892</t>
  </si>
  <si>
    <t>GC_BPMZ_185_RI_2258</t>
  </si>
  <si>
    <t>GC_BPMZ_227_RI_2371</t>
  </si>
  <si>
    <t>GC_BPMZ_190_RI_2599</t>
  </si>
  <si>
    <t>GC_BPMZ_156_RI_3213</t>
  </si>
  <si>
    <t>GC_BPMZ_327_RI_3479</t>
  </si>
  <si>
    <t>GC_BPMZ_83_RI_790</t>
  </si>
  <si>
    <t>GC_BPMZ_50_RI_950</t>
  </si>
  <si>
    <t>GC_BPMZ_134_RI_1051</t>
  </si>
  <si>
    <t>GC_BPMZ_149_RI_1161</t>
  </si>
  <si>
    <t>GC_BPMZ_118_RI_1488</t>
  </si>
  <si>
    <t>GC_BPMZ_197_RI_1679</t>
  </si>
  <si>
    <t>GC_BPMZ_91_RI_1731</t>
  </si>
  <si>
    <t>GC_BPMZ_254_RI_3203</t>
  </si>
  <si>
    <t>GC_BPMZ_105_RI_905</t>
  </si>
  <si>
    <t>GC_BPMZ_109_RI_956</t>
  </si>
  <si>
    <t>GC_BPMZ_119_RI_1088</t>
  </si>
  <si>
    <t>GC_BPMZ_113_RI_1474</t>
  </si>
  <si>
    <t>GC_BPMZ_160_RI_2975</t>
  </si>
  <si>
    <t>GC_BPMZ_399_RI_3406</t>
  </si>
  <si>
    <t>GC_BPMZ_73_RI_1265</t>
  </si>
  <si>
    <t>GC_BPMZ_87_RI_1363</t>
  </si>
  <si>
    <t>GC_BPMZ_105_RI_1637</t>
  </si>
  <si>
    <t>GC_BPMZ_182_RI_1953</t>
  </si>
  <si>
    <t>GC_BPMZ_196_RI_2257</t>
  </si>
  <si>
    <t>GC_BPMZ_206_RI_2433</t>
  </si>
  <si>
    <t>GC_BPMZ_279_RI_2723</t>
  </si>
  <si>
    <t>GC_BPMZ_265_RI_3043</t>
  </si>
  <si>
    <t>GC_BPMZ_188_RI_3076</t>
  </si>
  <si>
    <t>GC_BPMZ_123_RI_898</t>
  </si>
  <si>
    <t>GC_BPMZ_114_RI_2173</t>
  </si>
  <si>
    <t>GC_BPMZ_404_RI_3086</t>
  </si>
  <si>
    <t>GC_BPMZ_156_RI_3138</t>
  </si>
  <si>
    <t>GC_BPMZ_89_RI_1124</t>
  </si>
  <si>
    <t>GC_BPMZ_73_RI_2962</t>
  </si>
  <si>
    <t>GC_BPMZ_104_RI_1975</t>
  </si>
  <si>
    <t>GC_BPMZ_221_RI_2697</t>
  </si>
  <si>
    <t>GC_BPMZ_91_RI_1664</t>
  </si>
  <si>
    <t>GC_BPMZ_73_RI_2960</t>
  </si>
  <si>
    <t>GC_BPMZ_89_RI_1315</t>
  </si>
  <si>
    <t>GC_BPMZ_281_RI_1312</t>
  </si>
  <si>
    <t>GC_BPMZ_71_RI_1271</t>
  </si>
  <si>
    <t>GC_BPMZ_71_RI_1372</t>
  </si>
  <si>
    <t>GC_BPMZ_97_RI_775</t>
  </si>
  <si>
    <t>GC_BPMZ_70_RI_782</t>
  </si>
  <si>
    <t>GC_BPMZ_56_RI_787</t>
  </si>
  <si>
    <t>GC_BPMZ_65_RI_867</t>
  </si>
  <si>
    <t>GC_BPMZ_91_RI_941</t>
  </si>
  <si>
    <t>GC_BPMZ_105_RI_950</t>
  </si>
  <si>
    <t>GC_BPMZ_97_RI_979</t>
  </si>
  <si>
    <t>GC_BPMZ_105_RI_989</t>
  </si>
  <si>
    <t>GC_BPMZ_71_RI_1061</t>
  </si>
  <si>
    <t>GC_BPMZ_57_RI_1108</t>
  </si>
  <si>
    <t>GC_BPMZ_152_RI_1128</t>
  </si>
  <si>
    <t>GC_BPMZ_119_RI_1171</t>
  </si>
  <si>
    <t>GC_BPMZ_70_RI_1227</t>
  </si>
  <si>
    <t>GC_BPMZ_57_RI_1268</t>
  </si>
  <si>
    <t>GC_BPMZ_138_RI_1344</t>
  </si>
  <si>
    <t>GC_BPMZ_91_RI_1657</t>
  </si>
  <si>
    <t>GC_BPMZ_197_RI_1727</t>
  </si>
  <si>
    <t>GC_BPMZ_71_RI_1748</t>
  </si>
  <si>
    <t>GC_BPMZ_82_RI_1809</t>
  </si>
  <si>
    <t>GC_BPMZ_149_RI_1976</t>
  </si>
  <si>
    <t>GC_BPMZ_82_RI_2013</t>
  </si>
  <si>
    <t>GC_BPMZ_81_RI_2089</t>
  </si>
  <si>
    <t>GC_BPMZ_85_RI_2172</t>
  </si>
  <si>
    <t>GC_BPMZ_149_RI_2267</t>
  </si>
  <si>
    <t>GC_BPMZ_149_RI_2793</t>
  </si>
  <si>
    <t>GC_BPMZ_201_RI_3174</t>
  </si>
  <si>
    <t>GC_BPMZ_166_RI_779</t>
  </si>
  <si>
    <t>GC_BPMZ_91_RI_832</t>
  </si>
  <si>
    <t>GC_BPMZ_91_RI_840</t>
  </si>
  <si>
    <t>GC_BPMZ_101_RI_856</t>
  </si>
  <si>
    <t>GC_BPMZ_104_RI_865</t>
  </si>
  <si>
    <t>GC_BPMZ_91_RI_867</t>
  </si>
  <si>
    <t>GC_BPMZ_98_RI_868</t>
  </si>
  <si>
    <t>GC_BPMZ_101_RI_874</t>
  </si>
  <si>
    <t>GC_BPMZ_57_RI_884</t>
  </si>
  <si>
    <t>GC_BPMZ_94_RI_980</t>
  </si>
  <si>
    <t>GC_BPMZ_97_RI_993</t>
  </si>
  <si>
    <t>GC_BPMZ_57_RI_998</t>
  </si>
  <si>
    <t>GC_BPMZ_121_RI_1002</t>
  </si>
  <si>
    <t>GC_BPMZ_57_RI_1031</t>
  </si>
  <si>
    <t>GC_BPMZ_59_RI_1033</t>
  </si>
  <si>
    <t>GC_BPMZ_105_RI_1069</t>
  </si>
  <si>
    <t>GC_BPMZ_119_RI_1084</t>
  </si>
  <si>
    <t>GC_BPMZ_121_RI_1089</t>
  </si>
  <si>
    <t>GC_BPMZ_125_RI_1098</t>
  </si>
  <si>
    <t>GC_BPMZ_57_RI_1103</t>
  </si>
  <si>
    <t>GC_BPMZ_118_RI_1116</t>
  </si>
  <si>
    <t>GC_BPMZ_140_RI_1118</t>
  </si>
  <si>
    <t>GC_BPMZ_99_RI_1132</t>
  </si>
  <si>
    <t>GC_BPMZ_98_RI_1143</t>
  </si>
  <si>
    <t>GC_BPMZ_82_RI_1170</t>
  </si>
  <si>
    <t>GC_BPMZ_82_RI_1175</t>
  </si>
  <si>
    <t>GC_BPMZ_83_RI_1187</t>
  </si>
  <si>
    <t>GC_BPMZ_133_RI_1188</t>
  </si>
  <si>
    <t>GC_BPMZ_75_RI_1217</t>
  </si>
  <si>
    <t>GC_BPMZ_135_RI_1222</t>
  </si>
  <si>
    <t>GC_BPMZ_57_RI_1298</t>
  </si>
  <si>
    <t>GC_BPMZ_143_RI_1309</t>
  </si>
  <si>
    <t>GC_BPMZ_83_RI_1386</t>
  </si>
  <si>
    <t>GC_BPMZ_71_RI_1393</t>
  </si>
  <si>
    <t>GC_BPMZ_109_RI_1412</t>
  </si>
  <si>
    <t>GC_BPMZ_147_RI_1450</t>
  </si>
  <si>
    <t>GC_BPMZ_179_RI_1463</t>
  </si>
  <si>
    <t>GC_BPMZ_89_RI_1465</t>
  </si>
  <si>
    <t>GC_BPMZ_165_RI_1470</t>
  </si>
  <si>
    <t>GC_BPMZ_191_RI_1510</t>
  </si>
  <si>
    <t>GC_BPMZ_119_RI_1579</t>
  </si>
  <si>
    <t>GC_BPMZ_83_RI_1585</t>
  </si>
  <si>
    <t>GC_BPMZ_181_RI_1604</t>
  </si>
  <si>
    <t>GC_BPMZ_102_RI_1620</t>
  </si>
  <si>
    <t>GC_BPMZ_191_RI_1671</t>
  </si>
  <si>
    <t>GC_BPMZ_249_RI_1762</t>
  </si>
  <si>
    <t>GC_BPMZ_219_RI_1767</t>
  </si>
  <si>
    <t>GC_BPMZ_141_RI_1783</t>
  </si>
  <si>
    <t>GC_BPMZ_125_RI_1800</t>
  </si>
  <si>
    <t>GC_BPMZ_99_RI_1814</t>
  </si>
  <si>
    <t>GC_BPMZ_233_RI_1819</t>
  </si>
  <si>
    <t>GC_BPMZ_243_RI_1859</t>
  </si>
  <si>
    <t>GC_BPMZ_149_RI_1867</t>
  </si>
  <si>
    <t>GC_BPMZ_243_RI_1895</t>
  </si>
  <si>
    <t>GC_BPMZ_121_RI_1886</t>
  </si>
  <si>
    <t>GC_BPMZ_198_RI_1898</t>
  </si>
  <si>
    <t>GC_BPMZ_205_RI_1937</t>
  </si>
  <si>
    <t>GC_BPMZ_149_RI_1961</t>
  </si>
  <si>
    <t>GC_BPMZ_129_RI_1982</t>
  </si>
  <si>
    <t>GC_BPMZ_149_RI_1986</t>
  </si>
  <si>
    <t>GC_BPMZ_92_RI_2037</t>
  </si>
  <si>
    <t>GC_BPMZ_129_RI_2064</t>
  </si>
  <si>
    <t>GC_BPMZ_124_RI_2067</t>
  </si>
  <si>
    <t>GC_BPMZ_178_RI_2157</t>
  </si>
  <si>
    <t>GC_BPMZ_214_RI_2181</t>
  </si>
  <si>
    <t>GC_BPMZ_257_RI_2191</t>
  </si>
  <si>
    <t>GC_BPMZ_146_RI_2286</t>
  </si>
  <si>
    <t>GC_BPMZ_193_RI_2373</t>
  </si>
  <si>
    <t>GC_BPMZ_180_RI_2466</t>
  </si>
  <si>
    <t>GC_BPMZ_94_RI_2471</t>
  </si>
  <si>
    <t>GC_BPMZ_207_RI_2482</t>
  </si>
  <si>
    <t>GC_BPMZ_94_RI_2488</t>
  </si>
  <si>
    <t>GC_BPMZ_94_RI_2508</t>
  </si>
  <si>
    <t>GC_BPMZ_277_RI_2542</t>
  </si>
  <si>
    <t>GC_BPMZ_149_RI_2545</t>
  </si>
  <si>
    <t>GC_BPMZ_94_RI_2584</t>
  </si>
  <si>
    <t>GC_BPMZ_94_RI_2570</t>
  </si>
  <si>
    <t>GC_BPMZ_94_RI_2577</t>
  </si>
  <si>
    <t>GC_BPMZ_94_RI_2589</t>
  </si>
  <si>
    <t>GC_BPMZ_94_RI_2597</t>
  </si>
  <si>
    <t>GC_BPMZ_94_RI_2611</t>
  </si>
  <si>
    <t>GC_BPMZ_94_RI_2654</t>
  </si>
  <si>
    <t>GC_BPMZ_94_RI_2713</t>
  </si>
  <si>
    <t>GC_BPMZ_94_RI_2725</t>
  </si>
  <si>
    <t>GC_BPMZ_94_RI_2767</t>
  </si>
  <si>
    <t>GC_BPMZ_322_RI_2950</t>
  </si>
  <si>
    <t>GC_BPMZ_111_RI_775</t>
  </si>
  <si>
    <t>GC_BPMZ_55_RI_775</t>
  </si>
  <si>
    <t>GC_BPMZ_69_RI_776</t>
  </si>
  <si>
    <t>GC_BPMZ_165_RI_777</t>
  </si>
  <si>
    <t>GC_BPMZ_71_RI_787</t>
  </si>
  <si>
    <t>GC_BPMZ_83_RI_801</t>
  </si>
  <si>
    <t>GC_BPMZ_118_RI_817</t>
  </si>
  <si>
    <t>GC_BPMZ_89_RI_829</t>
  </si>
  <si>
    <t>GC_BPMZ_77_RI_831</t>
  </si>
  <si>
    <t>GC_BPMZ_74_RI_866</t>
  </si>
  <si>
    <t>GC_BPMZ_79_RI_908</t>
  </si>
  <si>
    <t>GC_BPMZ_83_RI_922</t>
  </si>
  <si>
    <t>GC_BPMZ_58_RI_926</t>
  </si>
  <si>
    <t>GC_BPMZ_57_RI_929</t>
  </si>
  <si>
    <t>GC_BPMZ_91_RI_942</t>
  </si>
  <si>
    <t>GC_BPMZ_120_RI_952</t>
  </si>
  <si>
    <t>GC_BPMZ_56_RI_988</t>
  </si>
  <si>
    <t>GC_BPMZ_91_RI_989</t>
  </si>
  <si>
    <t>GC_BPMZ_121_RI_991</t>
  </si>
  <si>
    <t>GC_BPMZ_56_RI_992</t>
  </si>
  <si>
    <t>GC_BPMZ_82_RI_993</t>
  </si>
  <si>
    <t>GC_BPMZ_67_RI_993</t>
  </si>
  <si>
    <t>GC_BPMZ_281_RI_1001</t>
  </si>
  <si>
    <t>GC_BPMZ_105_RI_1021</t>
  </si>
  <si>
    <t>GC_BPMZ_93_RI_1029</t>
  </si>
  <si>
    <t>GC_BPMZ_77_RI_1035</t>
  </si>
  <si>
    <t>GC_BPMZ_59_RI_1046</t>
  </si>
  <si>
    <t>GC_BPMZ_105_RI_1053</t>
  </si>
  <si>
    <t>GC_BPMZ_110_RI_1058</t>
  </si>
  <si>
    <t>GC_BPMZ_85_RI_1060</t>
  </si>
  <si>
    <t>GC_BPMZ_71_RI_1060</t>
  </si>
  <si>
    <t>GC_BPMZ_56_RI_1075</t>
  </si>
  <si>
    <t>GC_BPMZ_70_RI_1075</t>
  </si>
  <si>
    <t>GC_BPMZ_134_RI_1080</t>
  </si>
  <si>
    <t>GC_BPMZ_71_RI_1106</t>
  </si>
  <si>
    <t>GC_BPMZ_81_RI_1111</t>
  </si>
  <si>
    <t>GC_BPMZ_267_RI_1120</t>
  </si>
  <si>
    <t>GC_BPMZ_119_RI_1122</t>
  </si>
  <si>
    <t>GC_BPMZ_95_RI_1127</t>
  </si>
  <si>
    <t>GC_BPMZ_155_RI_1136</t>
  </si>
  <si>
    <t>GC_BPMZ_152_RI_1149</t>
  </si>
  <si>
    <t>GC_BPMZ_95_RI_1149</t>
  </si>
  <si>
    <t>GC_BPMZ_70_RI_1159</t>
  </si>
  <si>
    <t>GC_BPMZ_57_RI_1168</t>
  </si>
  <si>
    <t>GC_BPMZ_96_RI_1170</t>
  </si>
  <si>
    <t>GC_BPMZ_127_RI_1181</t>
  </si>
  <si>
    <t>GC_BPMZ_96_RI_1186</t>
  </si>
  <si>
    <t>GC_BPMZ_70_RI_1187</t>
  </si>
  <si>
    <t>GC_BPMZ_131_RI_1194</t>
  </si>
  <si>
    <t>GC_BPMZ_82_RI_1201</t>
  </si>
  <si>
    <t>GC_BPMZ_57_RI_1210</t>
  </si>
  <si>
    <t>GC_BPMZ_94_RI_1219</t>
  </si>
  <si>
    <t>GC_BPMZ_83_RI_1236</t>
  </si>
  <si>
    <t>GC_BPMZ_97_RI_1239</t>
  </si>
  <si>
    <t>GC_BPMZ_59_RI_1241</t>
  </si>
  <si>
    <t>GC_BPMZ_59_RI_1246</t>
  </si>
  <si>
    <t>GC_BPMZ_57_RI_1250</t>
  </si>
  <si>
    <t>GC_BPMZ_123_RI_1251</t>
  </si>
  <si>
    <t>GC_BPMZ_71_RI_1257</t>
  </si>
  <si>
    <t>GC_BPMZ_57_RI_1261</t>
  </si>
  <si>
    <t>GC_BPMZ_73_RI_1266</t>
  </si>
  <si>
    <t>GC_BPMZ_99_RI_1268</t>
  </si>
  <si>
    <t>GC_BPMZ_83_RI_1276</t>
  </si>
  <si>
    <t>GC_BPMZ_71_RI_1278</t>
  </si>
  <si>
    <t>GC_BPMZ_71_RI_1279</t>
  </si>
  <si>
    <t>GC_BPMZ_125_RI_1288</t>
  </si>
  <si>
    <t>GC_BPMZ_97_RI_1288</t>
  </si>
  <si>
    <t>GC_BPMZ_111_RI_1303</t>
  </si>
  <si>
    <t>GC_BPMZ_82_RI_1305</t>
  </si>
  <si>
    <t>GC_BPMZ_67_RI_1305</t>
  </si>
  <si>
    <t>GC_BPMZ_71_RI_1324</t>
  </si>
  <si>
    <t>GC_BPMZ_341_RI_1326</t>
  </si>
  <si>
    <t>GC_BPMZ_137_RI_1328</t>
  </si>
  <si>
    <t>GC_BPMZ_124_RI_1331</t>
  </si>
  <si>
    <t>GC_BPMZ_69_RI_1333</t>
  </si>
  <si>
    <t>GC_BPMZ_83_RI_1341</t>
  </si>
  <si>
    <t>GC_BPMZ_85_RI_1350</t>
  </si>
  <si>
    <t>GC_BPMZ_89_RI_1353</t>
  </si>
  <si>
    <t>GC_BPMZ_71_RI_1354</t>
  </si>
  <si>
    <t>GC_BPMZ_112_RI_1358</t>
  </si>
  <si>
    <t>GC_BPMZ_99_RI_1366</t>
  </si>
  <si>
    <t>GC_BPMZ_141_RI_1393</t>
  </si>
  <si>
    <t>GC_BPMZ_97_RI_1398</t>
  </si>
  <si>
    <t>GC_BPMZ_91_RI_1432</t>
  </si>
  <si>
    <t>GC_BPMZ_121_RI_1439</t>
  </si>
  <si>
    <t>GC_BPMZ_111_RI_1440</t>
  </si>
  <si>
    <t>GC_BPMZ_198_RI_1445</t>
  </si>
  <si>
    <t>GC_BPMZ_199_RI_1446</t>
  </si>
  <si>
    <t>GC_BPMZ_135_RI_1469</t>
  </si>
  <si>
    <t>GC_BPMZ_164_RI_1476</t>
  </si>
  <si>
    <t>GC_BPMZ_71_RI_1493</t>
  </si>
  <si>
    <t>GC_BPMZ_281_RI_1496</t>
  </si>
  <si>
    <t>GC_BPMZ_179_RI_1501</t>
  </si>
  <si>
    <t>GC_BPMZ_123_RI_1503</t>
  </si>
  <si>
    <t>GC_BPMZ_205_RI_1514</t>
  </si>
  <si>
    <t>GC_BPMZ_97_RI_1522</t>
  </si>
  <si>
    <t>GC_BPMZ_83_RI_1529</t>
  </si>
  <si>
    <t>GC_BPMZ_91_RI_1535</t>
  </si>
  <si>
    <t>GC_BPMZ_152_RI_1536</t>
  </si>
  <si>
    <t>GC_BPMZ_69_RI_1547</t>
  </si>
  <si>
    <t>GC_BPMZ_91_RI_1561</t>
  </si>
  <si>
    <t>GC_BPMZ_115_RI_1572</t>
  </si>
  <si>
    <t>GC_BPMZ_97_RI_1585</t>
  </si>
  <si>
    <t>GC_BPMZ_57_RI_1591</t>
  </si>
  <si>
    <t>GC_BPMZ_150_RI_1592</t>
  </si>
  <si>
    <t>GC_BPMZ_105_RI_1597</t>
  </si>
  <si>
    <t>GC_BPMZ_141_RI_1603</t>
  </si>
  <si>
    <t>GC_BPMZ_91_RI_1629</t>
  </si>
  <si>
    <t>GC_BPMZ_133_RI_1631</t>
  </si>
  <si>
    <t>GC_BPMZ_173_RI_1638</t>
  </si>
  <si>
    <t>GC_BPMZ_157_RI_1658</t>
  </si>
  <si>
    <t>GC_BPMZ_97_RI_1671</t>
  </si>
  <si>
    <t>GC_BPMZ_129_RI_1679</t>
  </si>
  <si>
    <t>GC_BPMZ_197_RI_1685</t>
  </si>
  <si>
    <t>GC_BPMZ_57_RI_1693</t>
  </si>
  <si>
    <t>GC_BPMZ_58_RI_1693</t>
  </si>
  <si>
    <t>GC_BPMZ_71_RI_1714</t>
  </si>
  <si>
    <t>GC_BPMZ_197_RI_1724</t>
  </si>
  <si>
    <t>GC_BPMZ_152_RI_1725</t>
  </si>
  <si>
    <t>GC_BPMZ_197_RI_1734</t>
  </si>
  <si>
    <t>GC_BPMZ_80_RI_1749</t>
  </si>
  <si>
    <t>GC_BPMZ_85_RI_1756</t>
  </si>
  <si>
    <t>GC_BPMZ_129_RI_1759</t>
  </si>
  <si>
    <t>GC_BPMZ_91_RI_1764</t>
  </si>
  <si>
    <t>GC_BPMZ_71_RI_1770</t>
  </si>
  <si>
    <t>GC_BPMZ_56_RI_1783</t>
  </si>
  <si>
    <t>GC_BPMZ_97_RI_1783</t>
  </si>
  <si>
    <t>GC_BPMZ_178_RI_1786</t>
  </si>
  <si>
    <t>GC_BPMZ_105_RI_1802</t>
  </si>
  <si>
    <t>GC_BPMZ_102_RI_1817</t>
  </si>
  <si>
    <t>GC_BPMZ_73_RI_1822</t>
  </si>
  <si>
    <t>GC_BPMZ_429_RI_1822</t>
  </si>
  <si>
    <t>GC_BPMZ_91_RI_1823</t>
  </si>
  <si>
    <t>GC_BPMZ_91_RI_1830</t>
  </si>
  <si>
    <t>GC_BPMZ_91_RI_1843</t>
  </si>
  <si>
    <t>GC_BPMZ_119_RI_1868</t>
  </si>
  <si>
    <t>GC_BPMZ_114_RI_1877</t>
  </si>
  <si>
    <t>GC_BPMZ_87_RI_1877</t>
  </si>
  <si>
    <t>GC_BPMZ_57_RI_1892</t>
  </si>
  <si>
    <t>GC_BPMZ_105_RI_1907</t>
  </si>
  <si>
    <t>GC_BPMZ_149_RI_1914</t>
  </si>
  <si>
    <t>GC_BPMZ_57_RI_1919</t>
  </si>
  <si>
    <t>GC_BPMZ_142_RI_1920</t>
  </si>
  <si>
    <t>GC_BPMZ_85_RI_1921</t>
  </si>
  <si>
    <t>GC_BPMZ_71_RI_1949</t>
  </si>
  <si>
    <t>GC_BPMZ_57_RI_1949</t>
  </si>
  <si>
    <t>GC_BPMZ_149_RI_1960</t>
  </si>
  <si>
    <t>GC_BPMZ_75_RI_1965</t>
  </si>
  <si>
    <t>GC_BPMZ_215_RI_1967</t>
  </si>
  <si>
    <t>GC_BPMZ_73_RI_1974</t>
  </si>
  <si>
    <t>GC_BPMZ_70_RI_1983</t>
  </si>
  <si>
    <t>GC_BPMZ_83_RI_1983</t>
  </si>
  <si>
    <t>GC_BPMZ_117_RI_1995</t>
  </si>
  <si>
    <t>GC_BPMZ_102_RI_2015</t>
  </si>
  <si>
    <t>GC_BPMZ_203_RI_2019</t>
  </si>
  <si>
    <t>GC_BPMZ_163_RI_2026</t>
  </si>
  <si>
    <t>GC_BPMZ_257_RI_2029</t>
  </si>
  <si>
    <t>GC_BPMZ_72_RI_2068</t>
  </si>
  <si>
    <t>GC_BPMZ_121_RI_2068</t>
  </si>
  <si>
    <t>GC_BPMZ_202_RI_2074</t>
  </si>
  <si>
    <t>GC_BPMZ_97_RI_2076</t>
  </si>
  <si>
    <t>GC_BPMZ_97_RI_2077</t>
  </si>
  <si>
    <t>GC_BPMZ_95_RI_2089</t>
  </si>
  <si>
    <t>GC_BPMZ_123_RI_2089</t>
  </si>
  <si>
    <t>GC_BPMZ_97_RI_2095</t>
  </si>
  <si>
    <t>GC_BPMZ_97_RI_2100</t>
  </si>
  <si>
    <t>GC_BPMZ_85_RI_2102</t>
  </si>
  <si>
    <t>GC_BPMZ_208_RI_2113</t>
  </si>
  <si>
    <t>GC_BPMZ_87_RI_2118</t>
  </si>
  <si>
    <t>GC_BPMZ_147_RI_2127</t>
  </si>
  <si>
    <t>GC_BPMZ_202_RI_2130</t>
  </si>
  <si>
    <t>GC_BPMZ_57_RI_2132</t>
  </si>
  <si>
    <t>GC_BPMZ_105_RI_2158</t>
  </si>
  <si>
    <t>GC_BPMZ_97_RI_2183</t>
  </si>
  <si>
    <t>GC_BPMZ_81_RI_2183</t>
  </si>
  <si>
    <t>GC_BPMZ_97_RI_2184</t>
  </si>
  <si>
    <t>GC_BPMZ_123_RI_2184</t>
  </si>
  <si>
    <t>GC_BPMZ_85_RI_2188</t>
  </si>
  <si>
    <t>GC_BPMZ_171_RI_2216</t>
  </si>
  <si>
    <t>GC_BPMZ_59_RI_2229</t>
  </si>
  <si>
    <t>GC_BPMZ_187_RI_2240</t>
  </si>
  <si>
    <t>GC_BPMZ_87_RI_2249</t>
  </si>
  <si>
    <t>GC_BPMZ_176_RI_2255</t>
  </si>
  <si>
    <t>GC_BPMZ_157_RI_2258</t>
  </si>
  <si>
    <t>GC_BPMZ_147_RI_2273</t>
  </si>
  <si>
    <t>GC_BPMZ_174_RI_2281</t>
  </si>
  <si>
    <t>GC_BPMZ_71_RI_2289</t>
  </si>
  <si>
    <t>GC_BPMZ_71_RI_2290</t>
  </si>
  <si>
    <t>GC_BPMZ_187_RI_2329</t>
  </si>
  <si>
    <t>GC_BPMZ_149_RI_2353</t>
  </si>
  <si>
    <t>GC_BPMZ_97_RI_2383</t>
  </si>
  <si>
    <t>GC_BPMZ_95_RI_2383</t>
  </si>
  <si>
    <t>GC_BPMZ_189_RI_2383</t>
  </si>
  <si>
    <t>GC_BPMZ_247_RI_2415</t>
  </si>
  <si>
    <t>GC_BPMZ_147_RI_2416</t>
  </si>
  <si>
    <t>GC_BPMZ_140_RI_2426</t>
  </si>
  <si>
    <t>GC_BPMZ_59_RI_2430</t>
  </si>
  <si>
    <t>GC_BPMZ_251_RI_2433</t>
  </si>
  <si>
    <t>GC_BPMZ_176_RI_2448</t>
  </si>
  <si>
    <t>GC_BPMZ_97_RI_2472</t>
  </si>
  <si>
    <t>GC_BPMZ_205_RI_2477</t>
  </si>
  <si>
    <t>GC_BPMZ_71_RI_2488</t>
  </si>
  <si>
    <t>GC_BPMZ_94_RI_2521</t>
  </si>
  <si>
    <t>GC_BPMZ_94_RI_2549</t>
  </si>
  <si>
    <t>GC_BPMZ_147_RI_2558</t>
  </si>
  <si>
    <t>GC_BPMZ_94_RI_2571</t>
  </si>
  <si>
    <t>GC_BPMZ_83_RI_2582</t>
  </si>
  <si>
    <t>GC_BPMZ_129_RI_2607</t>
  </si>
  <si>
    <t>GC_BPMZ_163_RI_2611</t>
  </si>
  <si>
    <t>GC_BPMZ_149_RI_2639</t>
  </si>
  <si>
    <t>GC_BPMZ_219_RI_2640</t>
  </si>
  <si>
    <t>GC_BPMZ_94_RI_2665</t>
  </si>
  <si>
    <t>GC_BPMZ_189_RI_2666</t>
  </si>
  <si>
    <t>GC_BPMZ_83_RI_2675</t>
  </si>
  <si>
    <t>GC_BPMZ_94_RI_2676</t>
  </si>
  <si>
    <t>GC_BPMZ_195_RI_2693</t>
  </si>
  <si>
    <t>GC_BPMZ_94_RI_2694</t>
  </si>
  <si>
    <t>GC_BPMZ_147_RI_2697</t>
  </si>
  <si>
    <t>GC_BPMZ_149_RI_2741</t>
  </si>
  <si>
    <t>GC_BPMZ_267_RI_2773</t>
  </si>
  <si>
    <t>GC_BPMZ_55_RI_2780</t>
  </si>
  <si>
    <t>GC_BPMZ_71_RI_2782</t>
  </si>
  <si>
    <t>GC_BPMZ_249_RI_2784</t>
  </si>
  <si>
    <t>GC_BPMZ_111_RI_2787</t>
  </si>
  <si>
    <t>GC_BPMZ_94_RI_2808</t>
  </si>
  <si>
    <t>GC_BPMZ_129_RI_2815</t>
  </si>
  <si>
    <t>GC_BPMZ_149_RI_2829</t>
  </si>
  <si>
    <t>GC_BPMZ_94_RI_2860</t>
  </si>
  <si>
    <t>GC_BPMZ_249_RI_2867</t>
  </si>
  <si>
    <t>GC_BPMZ_69_RI_2881</t>
  </si>
  <si>
    <t>GC_BPMZ_94_RI_2882</t>
  </si>
  <si>
    <t>GC_BPMZ_94_RI_2908</t>
  </si>
  <si>
    <t>GC_BPMZ_160_RI_2921</t>
  </si>
  <si>
    <t>GC_BPMZ_267_RI_2921</t>
  </si>
  <si>
    <t>GC_BPMZ_145_RI_2945</t>
  </si>
  <si>
    <t>GC_BPMZ_281_RI_2959</t>
  </si>
  <si>
    <t>GC_BPMZ_221_RI_2960</t>
  </si>
  <si>
    <t>GC_BPMZ_239_RI_2967</t>
  </si>
  <si>
    <t>GC_BPMZ_208_RI_2990</t>
  </si>
  <si>
    <t>GC_BPMZ_266_RI_2994</t>
  </si>
  <si>
    <t>GC_BPMZ_264_RI_3053</t>
  </si>
  <si>
    <t>GC_BPMZ_157_RI_3065</t>
  </si>
  <si>
    <t>GC_BPMZ_179_RI_3153</t>
  </si>
  <si>
    <t>GC_BPMZ_201_RI_3175</t>
  </si>
  <si>
    <t>GC_BPMZ_283_RI_3294</t>
  </si>
  <si>
    <t>GC_BPMZ_341_RI_3303</t>
  </si>
  <si>
    <t>GC_BPMZ_157_RI_3378</t>
  </si>
  <si>
    <t>GC_BPMZ_281_RI_3398</t>
  </si>
  <si>
    <t>GC_BPMZ_341_RI_3408</t>
  </si>
  <si>
    <t>GC_BPMZ_324_RI_3409</t>
  </si>
  <si>
    <t>GC_BPMZ_159_RI_3435</t>
  </si>
  <si>
    <t>GC_BPMZ_97_RI_3439</t>
  </si>
  <si>
    <t>GC_BPMZ_264_RI_3467</t>
  </si>
  <si>
    <t>GC_BPMZ_229_RI_3477</t>
  </si>
  <si>
    <t>GC_BPMZ_97_RI_767</t>
  </si>
  <si>
    <t>GC_BPMZ_79_RI_768</t>
  </si>
  <si>
    <t>GC_BPMZ_166_RI_771</t>
  </si>
  <si>
    <t>GC_BPMZ_93_RI_782</t>
  </si>
  <si>
    <t>GC_BPMZ_207_RI_786</t>
  </si>
  <si>
    <t>GC_BPMZ_89_RI_788</t>
  </si>
  <si>
    <t>GC_BPMZ_83_RI_793</t>
  </si>
  <si>
    <t>GC_BPMZ_89_RI_809</t>
  </si>
  <si>
    <t>GC_BPMZ_103_RI_816</t>
  </si>
  <si>
    <t>GC_BPMZ_80_RI_834</t>
  </si>
  <si>
    <t>GC_BPMZ_101_RI_850</t>
  </si>
  <si>
    <t>GC_BPMZ_75_RI_866</t>
  </si>
  <si>
    <t>GC_BPMZ_101_RI_867</t>
  </si>
  <si>
    <t>GC_BPMZ_111_RI_874</t>
  </si>
  <si>
    <t>GC_BPMZ_57_RI_878</t>
  </si>
  <si>
    <t>GC_BPMZ_108_RI_893</t>
  </si>
  <si>
    <t>GC_BPMZ_105_RI_900</t>
  </si>
  <si>
    <t>GC_BPMZ_107_RI_909</t>
  </si>
  <si>
    <t>GC_BPMZ_57_RI_923</t>
  </si>
  <si>
    <t>GC_BPMZ_107_RI_926</t>
  </si>
  <si>
    <t>GC_BPMZ_117_RI_927</t>
  </si>
  <si>
    <t>GC_BPMZ_101_RI_935</t>
  </si>
  <si>
    <t>GC_BPMZ_119_RI_941</t>
  </si>
  <si>
    <t>GC_BPMZ_106_RI_944</t>
  </si>
  <si>
    <t>GC_BPMZ_61_RI_959</t>
  </si>
  <si>
    <t>GC_BPMZ_77_RI_979</t>
  </si>
  <si>
    <t>GC_BPMZ_77_RI_964</t>
  </si>
  <si>
    <t>GC_BPMZ_117_RI_971</t>
  </si>
  <si>
    <t>GC_BPMZ_72_RI_975</t>
  </si>
  <si>
    <t>GC_BPMZ_56_RI_983</t>
  </si>
  <si>
    <t>GC_BPMZ_121_RI_984</t>
  </si>
  <si>
    <t>GC_BPMZ_59_RI_995</t>
  </si>
  <si>
    <t>GC_BPMZ_121_RI_997</t>
  </si>
  <si>
    <t>GC_BPMZ_59_RI_1000</t>
  </si>
  <si>
    <t>GC_BPMZ_93_RI_1004</t>
  </si>
  <si>
    <t>GC_BPMZ_146_RI_1004</t>
  </si>
  <si>
    <t>GC_BPMZ_59_RI_1011</t>
  </si>
  <si>
    <t>GC_BPMZ_115_RI_1013</t>
  </si>
  <si>
    <t>GC_BPMZ_103_RI_1013</t>
  </si>
  <si>
    <t>GC_BPMZ_101_RI_1014</t>
  </si>
  <si>
    <t>GC_BPMZ_72_RI_1018</t>
  </si>
  <si>
    <t>GC_BPMZ_119_RI_1020</t>
  </si>
  <si>
    <t>GC_BPMZ_59_RI_1025</t>
  </si>
  <si>
    <t>GC_BPMZ_68_RI_1026</t>
  </si>
  <si>
    <t>GC_BPMZ_59_RI_1028</t>
  </si>
  <si>
    <t>GC_BPMZ_83_RI_1036</t>
  </si>
  <si>
    <t>GC_BPMZ_163_RI_1042</t>
  </si>
  <si>
    <t>GC_BPMZ_134_RI_1047</t>
  </si>
  <si>
    <t>GC_BPMZ_108_RI_1055</t>
  </si>
  <si>
    <t>GC_BPMZ_57_RI_1057</t>
  </si>
  <si>
    <t>GC_BPMZ_85_RI_1063</t>
  </si>
  <si>
    <t>GC_BPMZ_57_RI_1064</t>
  </si>
  <si>
    <t>GC_BPMZ_71_RI_1071</t>
  </si>
  <si>
    <t>GC_BPMZ_69_RI_1071</t>
  </si>
  <si>
    <t>GC_BPMZ_77_RI_1087</t>
  </si>
  <si>
    <t>GC_BPMZ_121_RI_1087</t>
  </si>
  <si>
    <t>GC_BPMZ_111_RI_1087</t>
  </si>
  <si>
    <t>GC_BPMZ_207_RI_1087</t>
  </si>
  <si>
    <t>GC_BPMZ_207_RI_1088</t>
  </si>
  <si>
    <t>GC_BPMZ_125_RI_1095</t>
  </si>
  <si>
    <t>GC_BPMZ_139_RI_1103</t>
  </si>
  <si>
    <t>GC_BPMZ_81_RI_1109</t>
  </si>
  <si>
    <t>GC_BPMZ_139_RI_1111</t>
  </si>
  <si>
    <t>GC_BPMZ_123_RI_1115</t>
  </si>
  <si>
    <t>GC_BPMZ_140_RI_1116</t>
  </si>
  <si>
    <t>GC_BPMZ_89_RI_1121</t>
  </si>
  <si>
    <t>GC_BPMZ_75_RI_1122</t>
  </si>
  <si>
    <t>GC_BPMZ_72_RI_1122</t>
  </si>
  <si>
    <t>GC_BPMZ_93_RI_1128</t>
  </si>
  <si>
    <t>GC_BPMZ_82_RI_1130</t>
  </si>
  <si>
    <t>GC_BPMZ_99_RI_1130</t>
  </si>
  <si>
    <t>GC_BPMZ_72_RI_1132</t>
  </si>
  <si>
    <t>GC_BPMZ_82_RI_1133</t>
  </si>
  <si>
    <t>GC_BPMZ_119_RI_1139</t>
  </si>
  <si>
    <t>GC_BPMZ_110_RI_1140</t>
  </si>
  <si>
    <t>GC_BPMZ_70_RI_1141</t>
  </si>
  <si>
    <t>GC_BPMZ_98_RI_1141</t>
  </si>
  <si>
    <t>GC_BPMZ_83_RI_1147</t>
  </si>
  <si>
    <t>GC_BPMZ_55_RI_1147</t>
  </si>
  <si>
    <t>GC_BPMZ_59_RI_1149</t>
  </si>
  <si>
    <t>GC_BPMZ_95_RI_1151</t>
  </si>
  <si>
    <t>GC_BPMZ_92_RI_1155</t>
  </si>
  <si>
    <t>GC_BPMZ_108_RI_1162</t>
  </si>
  <si>
    <t>GC_BPMZ_75_RI_1164</t>
  </si>
  <si>
    <t>GC_BPMZ_82_RI_1169</t>
  </si>
  <si>
    <t>GC_BPMZ_82_RI_1174</t>
  </si>
  <si>
    <t>GC_BPMZ_101_RI_1177</t>
  </si>
  <si>
    <t>GC_BPMZ_86_RI_1179</t>
  </si>
  <si>
    <t>GC_BPMZ_128_RI_1179</t>
  </si>
  <si>
    <t>GC_BPMZ_133_RI_1187</t>
  </si>
  <si>
    <t>GC_BPMZ_71_RI_1191</t>
  </si>
  <si>
    <t>GC_BPMZ_57_RI_1193</t>
  </si>
  <si>
    <t>GC_BPMZ_99_RI_1195</t>
  </si>
  <si>
    <t>GC_BPMZ_99_RI_1196</t>
  </si>
  <si>
    <t>GC_BPMZ_71_RI_1209</t>
  </si>
  <si>
    <t>GC_BPMZ_115_RI_1209</t>
  </si>
  <si>
    <t>GC_BPMZ_133_RI_1211</t>
  </si>
  <si>
    <t>GC_BPMZ_75_RI_1216</t>
  </si>
  <si>
    <t>GC_BPMZ_69_RI_1218</t>
  </si>
  <si>
    <t>GC_BPMZ_82_RI_1221</t>
  </si>
  <si>
    <t>GC_BPMZ_135_RI_1221</t>
  </si>
  <si>
    <t>GC_BPMZ_134_RI_1225</t>
  </si>
  <si>
    <t>GC_BPMZ_70_RI_1226</t>
  </si>
  <si>
    <t>GC_BPMZ_68_RI_1227</t>
  </si>
  <si>
    <t>GC_BPMZ_112_RI_1228</t>
  </si>
  <si>
    <t>GC_BPMZ_139_RI_1228</t>
  </si>
  <si>
    <t>GC_BPMZ_83_RI_1235</t>
  </si>
  <si>
    <t>GC_BPMZ_94_RI_1243</t>
  </si>
  <si>
    <t>GC_BPMZ_59_RI_1245</t>
  </si>
  <si>
    <t>GC_BPMZ_136_RI_1253</t>
  </si>
  <si>
    <t>GC_BPMZ_83_RI_1255</t>
  </si>
  <si>
    <t>GC_BPMZ_71_RI_1256</t>
  </si>
  <si>
    <t>GC_BPMZ_69_RI_1258</t>
  </si>
  <si>
    <t>GC_BPMZ_146_RI_1260</t>
  </si>
  <si>
    <t>GC_BPMZ_87_RI_1263</t>
  </si>
  <si>
    <t>GC_BPMZ_57_RI_1270</t>
  </si>
  <si>
    <t>GC_BPMZ_163_RI_1271</t>
  </si>
  <si>
    <t>GC_BPMZ_69_RI_1273</t>
  </si>
  <si>
    <t>GC_BPMZ_135_RI_1273</t>
  </si>
  <si>
    <t>GC_BPMZ_66_RI_1276</t>
  </si>
  <si>
    <t>GC_BPMZ_148_RI_1278</t>
  </si>
  <si>
    <t>GC_BPMZ_146_RI_1280</t>
  </si>
  <si>
    <t>GC_BPMZ_83_RI_1281</t>
  </si>
  <si>
    <t>GC_BPMZ_147_RI_1284</t>
  </si>
  <si>
    <t>GC_BPMZ_97_RI_1287</t>
  </si>
  <si>
    <t>GC_BPMZ_59_RI_1290</t>
  </si>
  <si>
    <t>GC_BPMZ_135_RI_1292</t>
  </si>
  <si>
    <t>GC_BPMZ_59_RI_1294</t>
  </si>
  <si>
    <t>GC_BPMZ_82_RI_1294</t>
  </si>
  <si>
    <t>GC_BPMZ_83_RI_1295</t>
  </si>
  <si>
    <t>GC_BPMZ_59_RI_1296</t>
  </si>
  <si>
    <t>GC_BPMZ_107_RI_1297</t>
  </si>
  <si>
    <t>GC_BPMZ_57_RI_1297</t>
  </si>
  <si>
    <t>GC_BPMZ_59_RI_1299</t>
  </si>
  <si>
    <t>GC_BPMZ_73_RI_1299</t>
  </si>
  <si>
    <t>GC_BPMZ_148_RI_1300</t>
  </si>
  <si>
    <t>GC_BPMZ_72_RI_1303</t>
  </si>
  <si>
    <t>GC_BPMZ_83_RI_1304</t>
  </si>
  <si>
    <t>GC_BPMZ_147_RI_1304</t>
  </si>
  <si>
    <t>GC_BPMZ_161_RI_1309</t>
  </si>
  <si>
    <t>GC_BPMZ_73_RI_1310</t>
  </si>
  <si>
    <t>GC_BPMZ_59_RI_1310</t>
  </si>
  <si>
    <t>GC_BPMZ_73_RI_1314</t>
  </si>
  <si>
    <t>GC_BPMZ_59_RI_1315</t>
  </si>
  <si>
    <t>GC_BPMZ_121_RI_1318</t>
  </si>
  <si>
    <t>GC_BPMZ_72_RI_1320</t>
  </si>
  <si>
    <t>GC_BPMZ_112_RI_1323</t>
  </si>
  <si>
    <t>GC_BPMZ_73_RI_1329</t>
  </si>
  <si>
    <t>GC_BPMZ_103_RI_1335</t>
  </si>
  <si>
    <t>GC_BPMZ_138_RI_1343</t>
  </si>
  <si>
    <t>GC_BPMZ_166_RI_1349</t>
  </si>
  <si>
    <t>GC_BPMZ_108_RI_1349</t>
  </si>
  <si>
    <t>GC_BPMZ_170_RI_1351</t>
  </si>
  <si>
    <t>GC_BPMZ_71_RI_1352</t>
  </si>
  <si>
    <t>GC_BPMZ_105_RI_1358</t>
  </si>
  <si>
    <t>GC_BPMZ_163_RI_1358</t>
  </si>
  <si>
    <t>GC_BPMZ_71_RI_1359</t>
  </si>
  <si>
    <t>GC_BPMZ_133_RI_1364</t>
  </si>
  <si>
    <t>GC_BPMZ_110_RI_1367</t>
  </si>
  <si>
    <t>GC_BPMZ_107_RI_1370</t>
  </si>
  <si>
    <t>GC_BPMZ_71_RI_1371</t>
  </si>
  <si>
    <t>GC_BPMZ_154_RI_1378</t>
  </si>
  <si>
    <t>GC_BPMZ_163_RI_1381</t>
  </si>
  <si>
    <t>GC_BPMZ_112_RI_1383</t>
  </si>
  <si>
    <t>GC_BPMZ_117_RI_1390</t>
  </si>
  <si>
    <t>GC_BPMZ_81_RI_1391</t>
  </si>
  <si>
    <t>GC_BPMZ_159_RI_1394</t>
  </si>
  <si>
    <t>GC_BPMZ_81_RI_1396</t>
  </si>
  <si>
    <t>GC_BPMZ_178_RI_1405</t>
  </si>
  <si>
    <t>GC_BPMZ_88_RI_1410</t>
  </si>
  <si>
    <t>GC_BPMZ_125_RI_1411</t>
  </si>
  <si>
    <t>GC_BPMZ_112_RI_1414</t>
  </si>
  <si>
    <t>GC_BPMZ_98_RI_1421</t>
  </si>
  <si>
    <t>GC_BPMZ_69_RI_1424</t>
  </si>
  <si>
    <t>GC_BPMZ_142_RI_1438</t>
  </si>
  <si>
    <t>GC_BPMZ_146_RI_1440</t>
  </si>
  <si>
    <t>GC_BPMZ_107_RI_1440</t>
  </si>
  <si>
    <t>GC_BPMZ_95_RI_1440</t>
  </si>
  <si>
    <t>GC_BPMZ_153_RI_1446</t>
  </si>
  <si>
    <t>GC_BPMZ_71_RI_1458</t>
  </si>
  <si>
    <t>GC_BPMZ_109_RI_1460</t>
  </si>
  <si>
    <t>GC_BPMZ_57_RI_1465</t>
  </si>
  <si>
    <t>GC_BPMZ_108_RI_1467</t>
  </si>
  <si>
    <t>GC_BPMZ_177_RI_1470</t>
  </si>
  <si>
    <t>GC_BPMZ_57_RI_1471</t>
  </si>
  <si>
    <t>GC_BPMZ_236_RI_1472</t>
  </si>
  <si>
    <t>GC_BPMZ_127_RI_1474</t>
  </si>
  <si>
    <t>GC_BPMZ_146_RI_1482</t>
  </si>
  <si>
    <t>GC_BPMZ_129_RI_1486</t>
  </si>
  <si>
    <t>GC_BPMZ_147_RI_1488</t>
  </si>
  <si>
    <t>GC_BPMZ_162_RI_1489</t>
  </si>
  <si>
    <t>GC_BPMZ_59_RI_1492</t>
  </si>
  <si>
    <t>GC_BPMZ_153_RI_1493</t>
  </si>
  <si>
    <t>GC_BPMZ_57_RI_1496</t>
  </si>
  <si>
    <t>GC_BPMZ_91_RI_1496</t>
  </si>
  <si>
    <t>GC_BPMZ_147_RI_1497</t>
  </si>
  <si>
    <t>GC_BPMZ_179_RI_1502</t>
  </si>
  <si>
    <t>GC_BPMZ_79_RI_1505</t>
  </si>
  <si>
    <t>GC_BPMZ_92_RI_1506</t>
  </si>
  <si>
    <t>GC_BPMZ_87_RI_1509</t>
  </si>
  <si>
    <t>GC_BPMZ_163_RI_1510</t>
  </si>
  <si>
    <t>GC_BPMZ_175_RI_1511</t>
  </si>
  <si>
    <t>GC_BPMZ_180_RI_1514</t>
  </si>
  <si>
    <t>GC_BPMZ_99_RI_1518</t>
  </si>
  <si>
    <t>GC_BPMZ_72_RI_1523</t>
  </si>
  <si>
    <t>GC_BPMZ_137_RI_1528</t>
  </si>
  <si>
    <t>GC_BPMZ_103_RI_1530</t>
  </si>
  <si>
    <t>GC_BPMZ_191_RI_1531</t>
  </si>
  <si>
    <t>GC_BPMZ_141_RI_1532</t>
  </si>
  <si>
    <t>GC_BPMZ_71_RI_1538</t>
  </si>
  <si>
    <t>GC_BPMZ_91_RI_1545</t>
  </si>
  <si>
    <t>GC_BPMZ_66_RI_1548</t>
  </si>
  <si>
    <t>GC_BPMZ_66_RI_1551</t>
  </si>
  <si>
    <t>GC_BPMZ_178_RI_1551</t>
  </si>
  <si>
    <t>GC_BPMZ_77_RI_1554</t>
  </si>
  <si>
    <t>GC_BPMZ_119_RI_1558</t>
  </si>
  <si>
    <t>GC_BPMZ_167_RI_1564</t>
  </si>
  <si>
    <t>GC_BPMZ_120_RI_1564</t>
  </si>
  <si>
    <t>GC_BPMZ_83_RI_1570</t>
  </si>
  <si>
    <t>GC_BPMZ_137_RI_1572</t>
  </si>
  <si>
    <t>GC_BPMZ_115_RI_1574</t>
  </si>
  <si>
    <t>GC_BPMZ_153_RI_1577</t>
  </si>
  <si>
    <t>GC_BPMZ_119_RI_1581</t>
  </si>
  <si>
    <t>GC_BPMZ_66_RI_1583</t>
  </si>
  <si>
    <t>GC_BPMZ_171_RI_1587</t>
  </si>
  <si>
    <t>GC_BPMZ_100_RI_1596</t>
  </si>
  <si>
    <t>GC_BPMZ_69_RI_1596</t>
  </si>
  <si>
    <t>GC_BPMZ_120_RI_1599</t>
  </si>
  <si>
    <t>GC_BPMZ_181_RI_1605</t>
  </si>
  <si>
    <t>GC_BPMZ_146_RI_1607</t>
  </si>
  <si>
    <t>GC_BPMZ_121_RI_1609</t>
  </si>
  <si>
    <t>GC_BPMZ_98_RI_1615</t>
  </si>
  <si>
    <t>GC_BPMZ_91_RI_1630</t>
  </si>
  <si>
    <t>GC_BPMZ_91_RI_1634</t>
  </si>
  <si>
    <t>GC_BPMZ_69_RI_1636</t>
  </si>
  <si>
    <t>GC_BPMZ_105_RI_1638</t>
  </si>
  <si>
    <t>GC_BPMZ_134_RI_1644</t>
  </si>
  <si>
    <t>GC_BPMZ_99_RI_1649</t>
  </si>
  <si>
    <t>GC_BPMZ_143_RI_1650</t>
  </si>
  <si>
    <t>GC_BPMZ_170_RI_1658</t>
  </si>
  <si>
    <t>GC_BPMZ_91_RI_1659</t>
  </si>
  <si>
    <t>GC_BPMZ_157_RI_1659</t>
  </si>
  <si>
    <t>GC_BPMZ_124_RI_1664</t>
  </si>
  <si>
    <t>GC_BPMZ_158_RI_1665</t>
  </si>
  <si>
    <t>GC_BPMZ_160_RI_1671</t>
  </si>
  <si>
    <t>GC_BPMZ_191_RI_1673</t>
  </si>
  <si>
    <t>GC_BPMZ_77_RI_1675</t>
  </si>
  <si>
    <t>GC_BPMZ_167_RI_1677</t>
  </si>
  <si>
    <t>GC_BPMZ_197_RI_1681</t>
  </si>
  <si>
    <t>GC_BPMZ_129_RI_1682</t>
  </si>
  <si>
    <t>GC_BPMZ_153_RI_1684</t>
  </si>
  <si>
    <t>GC_BPMZ_195_RI_1685</t>
  </si>
  <si>
    <t>GC_BPMZ_197_RI_1687</t>
  </si>
  <si>
    <t>GC_BPMZ_164_RI_1687</t>
  </si>
  <si>
    <t>GC_BPMZ_141_RI_1691</t>
  </si>
  <si>
    <t>GC_BPMZ_125_RI_1693</t>
  </si>
  <si>
    <t>GC_BPMZ_58_RI_1695</t>
  </si>
  <si>
    <t>GC_BPMZ_121_RI_1698</t>
  </si>
  <si>
    <t>GC_BPMZ_232_RI_1703</t>
  </si>
  <si>
    <t>GC_BPMZ_147_RI_1707</t>
  </si>
  <si>
    <t>GC_BPMZ_71_RI_1708</t>
  </si>
  <si>
    <t>GC_BPMZ_85_RI_1708</t>
  </si>
  <si>
    <t>GC_BPMZ_105_RI_1712</t>
  </si>
  <si>
    <t>GC_BPMZ_107_RI_1718</t>
  </si>
  <si>
    <t>GC_BPMZ_163_RI_1719</t>
  </si>
  <si>
    <t>GC_BPMZ_183_RI_1724</t>
  </si>
  <si>
    <t>GC_BPMZ_197_RI_1726</t>
  </si>
  <si>
    <t>GC_BPMZ_99_RI_1726</t>
  </si>
  <si>
    <t>GC_BPMZ_197_RI_1729</t>
  </si>
  <si>
    <t>GC_BPMZ_109_RI_1736</t>
  </si>
  <si>
    <t>GC_BPMZ_69_RI_1737</t>
  </si>
  <si>
    <t>GC_BPMZ_139_RI_1739</t>
  </si>
  <si>
    <t>GC_BPMZ_133_RI_1745</t>
  </si>
  <si>
    <t>GC_BPMZ_95_RI_1746</t>
  </si>
  <si>
    <t>GC_BPMZ_99_RI_1750</t>
  </si>
  <si>
    <t>GC_BPMZ_71_RI_1750</t>
  </si>
  <si>
    <t>GC_BPMZ_104_RI_1757</t>
  </si>
  <si>
    <t>GC_BPMZ_71_RI_1759</t>
  </si>
  <si>
    <t>GC_BPMZ_108_RI_1762</t>
  </si>
  <si>
    <t>GC_BPMZ_130_RI_1773</t>
  </si>
  <si>
    <t>GC_BPMZ_84_RI_1774</t>
  </si>
  <si>
    <t>GC_BPMZ_120_RI_1781</t>
  </si>
  <si>
    <t>GC_BPMZ_83_RI_1787</t>
  </si>
  <si>
    <t>GC_BPMZ_97_RI_1787</t>
  </si>
  <si>
    <t>GC_BPMZ_499_RI_1789</t>
  </si>
  <si>
    <t>GC_BPMZ_98_RI_1793</t>
  </si>
  <si>
    <t>GC_BPMZ_126_RI_1793</t>
  </si>
  <si>
    <t>GC_BPMZ_171_RI_1800</t>
  </si>
  <si>
    <t>GC_BPMZ_125_RI_1806</t>
  </si>
  <si>
    <t>GC_BPMZ_151_RI_1808</t>
  </si>
  <si>
    <t>GC_BPMZ_179_RI_1810</t>
  </si>
  <si>
    <t>GC_BPMZ_82_RI_1812</t>
  </si>
  <si>
    <t>GC_BPMZ_144_RI_1814</t>
  </si>
  <si>
    <t>GC_BPMZ_156_RI_1815</t>
  </si>
  <si>
    <t>GC_BPMZ_121_RI_1820</t>
  </si>
  <si>
    <t>GC_BPMZ_59_RI_1828</t>
  </si>
  <si>
    <t>GC_BPMZ_91_RI_1833</t>
  </si>
  <si>
    <t>GC_BPMZ_195_RI_1839</t>
  </si>
  <si>
    <t>GC_BPMZ_91_RI_1847</t>
  </si>
  <si>
    <t>GC_BPMZ_145_RI_1849</t>
  </si>
  <si>
    <t>GC_BPMZ_194_RI_1854</t>
  </si>
  <si>
    <t>GC_BPMZ_121_RI_1856</t>
  </si>
  <si>
    <t>GC_BPMZ_150_RI_1858</t>
  </si>
  <si>
    <t>GC_BPMZ_83_RI_1859</t>
  </si>
  <si>
    <t>GC_BPMZ_166_RI_1862</t>
  </si>
  <si>
    <t>GC_BPMZ_243_RI_1863</t>
  </si>
  <si>
    <t>GC_BPMZ_197_RI_1865</t>
  </si>
  <si>
    <t>GC_BPMZ_135_RI_1869</t>
  </si>
  <si>
    <t>GC_BPMZ_149_RI_1870</t>
  </si>
  <si>
    <t>GC_BPMZ_206_RI_1871</t>
  </si>
  <si>
    <t>GC_BPMZ_187_RI_1871</t>
  </si>
  <si>
    <t>GC_BPMZ_213_RI_1873</t>
  </si>
  <si>
    <t>GC_BPMZ_243_RI_1875</t>
  </si>
  <si>
    <t>GC_BPMZ_83_RI_1876</t>
  </si>
  <si>
    <t>GC_BPMZ_119_RI_1882</t>
  </si>
  <si>
    <t>GC_BPMZ_119_RI_1889</t>
  </si>
  <si>
    <t>GC_BPMZ_121_RI_1890</t>
  </si>
  <si>
    <t>GC_BPMZ_151_RI_1892</t>
  </si>
  <si>
    <t>GC_BPMZ_188_RI_1896</t>
  </si>
  <si>
    <t>GC_BPMZ_149_RI_1898</t>
  </si>
  <si>
    <t>GC_BPMZ_97_RI_1899</t>
  </si>
  <si>
    <t>GC_BPMZ_112_RI_1901</t>
  </si>
  <si>
    <t>GC_BPMZ_218_RI_1909</t>
  </si>
  <si>
    <t>GC_BPMZ_243_RI_1912</t>
  </si>
  <si>
    <t>GC_BPMZ_123_RI_1920</t>
  </si>
  <si>
    <t>GC_BPMZ_71_RI_1922</t>
  </si>
  <si>
    <t>GC_BPMZ_57_RI_1922</t>
  </si>
  <si>
    <t>GC_BPMZ_243_RI_1928</t>
  </si>
  <si>
    <t>GC_BPMZ_243_RI_1923</t>
  </si>
  <si>
    <t>GC_BPMZ_205_RI_1925</t>
  </si>
  <si>
    <t>GC_BPMZ_163_RI_1931</t>
  </si>
  <si>
    <t>GC_BPMZ_153_RI_1934</t>
  </si>
  <si>
    <t>GC_BPMZ_151_RI_1935</t>
  </si>
  <si>
    <t>GC_BPMZ_77_RI_1935</t>
  </si>
  <si>
    <t>GC_BPMZ_219_RI_1935</t>
  </si>
  <si>
    <t>GC_BPMZ_205_RI_1941</t>
  </si>
  <si>
    <t>GC_BPMZ_192_RI_1946</t>
  </si>
  <si>
    <t>GC_BPMZ_188_RI_1950</t>
  </si>
  <si>
    <t>GC_BPMZ_170_RI_1951</t>
  </si>
  <si>
    <t>GC_BPMZ_85_RI_1952</t>
  </si>
  <si>
    <t>GC_BPMZ_205_RI_1955</t>
  </si>
  <si>
    <t>GC_BPMZ_152_RI_1961</t>
  </si>
  <si>
    <t>GC_BPMZ_168_RI_1961</t>
  </si>
  <si>
    <t>GC_BPMZ_85_RI_1964</t>
  </si>
  <si>
    <t>GC_BPMZ_129_RI_1968</t>
  </si>
  <si>
    <t>GC_BPMZ_158_RI_1971</t>
  </si>
  <si>
    <t>GC_BPMZ_150_RI_1974</t>
  </si>
  <si>
    <t>GC_BPMZ_129_RI_1976</t>
  </si>
  <si>
    <t>GC_BPMZ_149_RI_1980</t>
  </si>
  <si>
    <t>GC_BPMZ_58_RI_1981</t>
  </si>
  <si>
    <t>GC_BPMZ_129_RI_1985</t>
  </si>
  <si>
    <t>GC_BPMZ_156_RI_1985</t>
  </si>
  <si>
    <t>GC_BPMZ_97_RI_1987</t>
  </si>
  <si>
    <t>GC_BPMZ_121_RI_1990</t>
  </si>
  <si>
    <t>GC_BPMZ_149_RI_1991</t>
  </si>
  <si>
    <t>GC_BPMZ_159_RI_1991</t>
  </si>
  <si>
    <t>GC_BPMZ_85_RI_1993</t>
  </si>
  <si>
    <t>GC_BPMZ_71_RI_2000</t>
  </si>
  <si>
    <t>GC_BPMZ_143_RI_2003</t>
  </si>
  <si>
    <t>GC_BPMZ_134_RI_2009</t>
  </si>
  <si>
    <t>GC_BPMZ_215_RI_2013</t>
  </si>
  <si>
    <t>GC_BPMZ_82_RI_2017</t>
  </si>
  <si>
    <t>GC_BPMZ_195_RI_2018</t>
  </si>
  <si>
    <t>GC_BPMZ_89_RI_2023</t>
  </si>
  <si>
    <t>GC_BPMZ_205_RI_2024</t>
  </si>
  <si>
    <t>GC_BPMZ_59_RI_2031</t>
  </si>
  <si>
    <t>GC_BPMZ_121_RI_2035</t>
  </si>
  <si>
    <t>GC_BPMZ_92_RI_2041</t>
  </si>
  <si>
    <t>GC_BPMZ_149_RI_2049</t>
  </si>
  <si>
    <t>GC_BPMZ_200_RI_2061</t>
  </si>
  <si>
    <t>GC_BPMZ_91_RI_2065</t>
  </si>
  <si>
    <t>GC_BPMZ_129_RI_2068</t>
  </si>
  <si>
    <t>GC_BPMZ_124_RI_2071</t>
  </si>
  <si>
    <t>GC_BPMZ_97_RI_2080</t>
  </si>
  <si>
    <t>GC_BPMZ_129_RI_2092</t>
  </si>
  <si>
    <t>GC_BPMZ_182_RI_2092</t>
  </si>
  <si>
    <t>GC_BPMZ_71_RI_2095</t>
  </si>
  <si>
    <t>GC_BPMZ_79_RI_2100</t>
  </si>
  <si>
    <t>GC_BPMZ_205_RI_2102</t>
  </si>
  <si>
    <t>GC_BPMZ_149_RI_2111</t>
  </si>
  <si>
    <t>GC_BPMZ_91_RI_2121</t>
  </si>
  <si>
    <t>GC_BPMZ_58_RI_2126</t>
  </si>
  <si>
    <t>GC_BPMZ_125_RI_2127</t>
  </si>
  <si>
    <t>GC_BPMZ_178_RI_2135</t>
  </si>
  <si>
    <t>GC_BPMZ_180_RI_2136</t>
  </si>
  <si>
    <t>GC_BPMZ_165_RI_2137</t>
  </si>
  <si>
    <t>GC_BPMZ_71_RI_2137</t>
  </si>
  <si>
    <t>GC_BPMZ_114_RI_2139</t>
  </si>
  <si>
    <t>GC_BPMZ_225_RI_2148</t>
  </si>
  <si>
    <t>GC_BPMZ_69_RI_2169</t>
  </si>
  <si>
    <t>GC_BPMZ_204_RI_2173</t>
  </si>
  <si>
    <t>GC_BPMZ_240_RI_2176</t>
  </si>
  <si>
    <t>GC_BPMZ_71_RI_2178</t>
  </si>
  <si>
    <t>GC_BPMZ_119_RI_2183</t>
  </si>
  <si>
    <t>GC_BPMZ_71_RI_2184</t>
  </si>
  <si>
    <t>GC_BPMZ_213_RI_2184</t>
  </si>
  <si>
    <t>GC_BPMZ_242_RI_2186</t>
  </si>
  <si>
    <t>GC_BPMZ_214_RI_2186</t>
  </si>
  <si>
    <t>GC_BPMZ_83_RI_2187</t>
  </si>
  <si>
    <t>GC_BPMZ_69_RI_2188</t>
  </si>
  <si>
    <t>GC_BPMZ_135_RI_2189</t>
  </si>
  <si>
    <t>GC_BPMZ_127_RI_2193</t>
  </si>
  <si>
    <t>GC_BPMZ_85_RI_2193</t>
  </si>
  <si>
    <t>GC_BPMZ_257_RI_2196</t>
  </si>
  <si>
    <t>GC_BPMZ_129_RI_2197</t>
  </si>
  <si>
    <t>GC_BPMZ_129_RI_2207</t>
  </si>
  <si>
    <t>GC_BPMZ_85_RI_2213</t>
  </si>
  <si>
    <t>GC_BPMZ_164_RI_2220</t>
  </si>
  <si>
    <t>GC_BPMZ_129_RI_2226</t>
  </si>
  <si>
    <t>GC_BPMZ_177_RI_2228</t>
  </si>
  <si>
    <t>GC_BPMZ_121_RI_2232</t>
  </si>
  <si>
    <t>GC_BPMZ_59_RI_2234</t>
  </si>
  <si>
    <t>GC_BPMZ_257_RI_2237</t>
  </si>
  <si>
    <t>GC_BPMZ_257_RI_2247</t>
  </si>
  <si>
    <t>GC_BPMZ_219_RI_2248</t>
  </si>
  <si>
    <t>GC_BPMZ_87_RI_2255</t>
  </si>
  <si>
    <t>GC_BPMZ_224_RI_2259</t>
  </si>
  <si>
    <t>GC_BPMZ_105_RI_2266</t>
  </si>
  <si>
    <t>GC_BPMZ_149_RI_2273</t>
  </si>
  <si>
    <t>GC_BPMZ_273_RI_2280</t>
  </si>
  <si>
    <t>GC_BPMZ_190_RI_2291</t>
  </si>
  <si>
    <t>GC_BPMZ_210_RI_2293</t>
  </si>
  <si>
    <t>GC_BPMZ_100_RI_2295</t>
  </si>
  <si>
    <t>GC_BPMZ_123_RI_2298</t>
  </si>
  <si>
    <t>GC_BPMZ_56_RI_2300</t>
  </si>
  <si>
    <t>GC_BPMZ_83_RI_2301</t>
  </si>
  <si>
    <t>GC_BPMZ_139_RI_2302</t>
  </si>
  <si>
    <t>GC_BPMZ_195_RI_2306</t>
  </si>
  <si>
    <t>GC_BPMZ_225_RI_2308</t>
  </si>
  <si>
    <t>GC_BPMZ_56_RI_2312</t>
  </si>
  <si>
    <t>GC_BPMZ_184_RI_2321</t>
  </si>
  <si>
    <t>GC_BPMZ_152_RI_2322</t>
  </si>
  <si>
    <t>GC_BPMZ_99_RI_2345</t>
  </si>
  <si>
    <t>GC_BPMZ_383_RI_2346</t>
  </si>
  <si>
    <t>GC_BPMZ_282_RI_2357</t>
  </si>
  <si>
    <t>GC_BPMZ_56_RI_2370</t>
  </si>
  <si>
    <t>GC_BPMZ_193_RI_2378</t>
  </si>
  <si>
    <t>GC_BPMZ_121_RI_2380</t>
  </si>
  <si>
    <t>GC_BPMZ_83_RI_2388</t>
  </si>
  <si>
    <t>GC_BPMZ_85_RI_2394</t>
  </si>
  <si>
    <t>GC_BPMZ_125_RI_2414</t>
  </si>
  <si>
    <t>GC_BPMZ_207_RI_2421</t>
  </si>
  <si>
    <t>GC_BPMZ_160_RI_2426</t>
  </si>
  <si>
    <t>GC_BPMZ_135_RI_2446</t>
  </si>
  <si>
    <t>GC_BPMZ_208_RI_2470</t>
  </si>
  <si>
    <t>GC_BPMZ_94_RI_2483</t>
  </si>
  <si>
    <t>GC_BPMZ_207_RI_2488</t>
  </si>
  <si>
    <t>GC_BPMZ_71_RI_2495</t>
  </si>
  <si>
    <t>GC_BPMZ_256_RI_2511</t>
  </si>
  <si>
    <t>GC_BPMZ_193_RI_2512</t>
  </si>
  <si>
    <t>GC_BPMZ_190_RI_2514</t>
  </si>
  <si>
    <t>GC_BPMZ_180_RI_2517</t>
  </si>
  <si>
    <t>GC_BPMZ_164_RI_2531</t>
  </si>
  <si>
    <t>GC_BPMZ_327_RI_2543</t>
  </si>
  <si>
    <t>GC_BPMZ_280_RI_2548</t>
  </si>
  <si>
    <t>GC_BPMZ_277_RI_2548</t>
  </si>
  <si>
    <t>GC_BPMZ_71_RI_2564</t>
  </si>
  <si>
    <t>GC_BPMZ_83_RI_2590</t>
  </si>
  <si>
    <t>GC_BPMZ_266_RI_2639</t>
  </si>
  <si>
    <t>GC_BPMZ_137_RI_2649</t>
  </si>
  <si>
    <t>GC_BPMZ_241_RI_2700</t>
  </si>
  <si>
    <t>GC_BPMZ_95_RI_2704</t>
  </si>
  <si>
    <t>GC_BPMZ_141_RI_2709</t>
  </si>
  <si>
    <t>GC_BPMZ_99_RI_2797</t>
  </si>
  <si>
    <t>GC_BPMZ_140_RI_2798</t>
  </si>
  <si>
    <t>GC_BPMZ_137_RI_2831</t>
  </si>
  <si>
    <t>GC_BPMZ_343_RI_2869</t>
  </si>
  <si>
    <t>GC_BPMZ_149_RI_2879</t>
  </si>
  <si>
    <t>GC_BPMZ_207_RI_2894</t>
  </si>
  <si>
    <t>GC_BPMZ_429_RI_2912</t>
  </si>
  <si>
    <t>GC_BPMZ_185_RI_2933</t>
  </si>
  <si>
    <t>GC_BPMZ_428_RI_2978</t>
  </si>
  <si>
    <t>GC_BPMZ_208_RI_2980</t>
  </si>
  <si>
    <t>GC_BPMZ_207_RI_2986</t>
  </si>
  <si>
    <t>GC_BPMZ_71_RI_3040</t>
  </si>
  <si>
    <t>GC_BPMZ_322_RI_3040</t>
  </si>
  <si>
    <t>GC_BPMZ_222_RI_3048</t>
  </si>
  <si>
    <t>GC_BPMZ_170_RI_3103</t>
  </si>
  <si>
    <t>GC_BPMZ_191_RI_3108</t>
  </si>
  <si>
    <t>GC_BPMZ_322_RI_3132</t>
  </si>
  <si>
    <t>GC_BPMZ_83_RI_3136</t>
  </si>
  <si>
    <t>GC_BPMZ_96_RI_3190</t>
  </si>
  <si>
    <t>GC_BPMZ_97_RI_3190</t>
  </si>
  <si>
    <t>GC_BPMZ_125_RI_3192</t>
  </si>
  <si>
    <t>GC_BPMZ_158_RI_3226</t>
  </si>
  <si>
    <t>GC_BPMZ_315_RI_3243</t>
  </si>
  <si>
    <t>GC_BPMZ_148_RI_3276</t>
  </si>
  <si>
    <t>GC_BPMZ_311_RI_3340</t>
  </si>
  <si>
    <t>GC_BPMZ_161_RI_3343</t>
  </si>
  <si>
    <t>GC_BPMZ_267_RI_3346</t>
  </si>
  <si>
    <t>GC_BPMZ_134_RI_3362</t>
  </si>
  <si>
    <t>GC_BPMZ_248_RI_3454</t>
  </si>
  <si>
    <t>GC_BPMZ_95_RI_3489</t>
  </si>
  <si>
    <t>GC_BPMZ_111_RI_3496</t>
  </si>
  <si>
    <t>GC_BPMZ_97_RI_3496</t>
  </si>
  <si>
    <t>GC_BPMZ_83_RI_3497</t>
  </si>
  <si>
    <t>GC_BPMZ_250_RI_3519</t>
  </si>
  <si>
    <t>GC_BPMZ_119_RI_942</t>
  </si>
  <si>
    <t>GC_BPMZ_59_RI_999</t>
  </si>
  <si>
    <t>GC_BPMZ_59_RI_1014</t>
  </si>
  <si>
    <t>GC_BPMZ_69_RI_1028</t>
  </si>
  <si>
    <t>GC_BPMZ_59_RI_1031</t>
  </si>
  <si>
    <t>GC_BPMZ_134_RI_1048</t>
  </si>
  <si>
    <t>GC_BPMZ_57_RI_1058</t>
  </si>
  <si>
    <t>GC_BPMZ_57_RI_1063</t>
  </si>
  <si>
    <t>GC_BPMZ_105_RI_1067</t>
  </si>
  <si>
    <t>GC_BPMZ_99_RI_1076</t>
  </si>
  <si>
    <t>GC_BPMZ_57_RI_1117</t>
  </si>
  <si>
    <t>GC_BPMZ_89_RI_1123</t>
  </si>
  <si>
    <t>GC_BPMZ_57_RI_1127</t>
  </si>
  <si>
    <t>GC_BPMZ_83_RI_1186</t>
  </si>
  <si>
    <t>GC_BPMZ_69_RI_1192</t>
  </si>
  <si>
    <t>GC_BPMZ_58_RI_1192</t>
  </si>
  <si>
    <t>GC_BPMZ_95_RI_1198</t>
  </si>
  <si>
    <t>GC_BPMZ_164_RI_1213</t>
  </si>
  <si>
    <t>GC_BPMZ_81_RI_1397</t>
  </si>
  <si>
    <t>GC_BPMZ_109_RI_1413</t>
  </si>
  <si>
    <t>GC_BPMZ_147_RI_1434</t>
  </si>
  <si>
    <t>GC_BPMZ_81_RI_1453</t>
  </si>
  <si>
    <t>GC_BPMZ_177_RI_1471</t>
  </si>
  <si>
    <t>GC_BPMZ_165_RI_1472</t>
  </si>
  <si>
    <t>GC_BPMZ_173_RI_1476</t>
  </si>
  <si>
    <t>GC_BPMZ_121_RI_1508</t>
  </si>
  <si>
    <t>GC_BPMZ_72_RI_1524</t>
  </si>
  <si>
    <t>GC_BPMZ_181_RI_1608</t>
  </si>
  <si>
    <t>GC_BPMZ_133_RI_1632</t>
  </si>
  <si>
    <t>GC_BPMZ_105_RI_1634</t>
  </si>
  <si>
    <t>GC_BPMZ_114_RI_1661</t>
  </si>
  <si>
    <t>GC_BPMZ_191_RI_1664</t>
  </si>
  <si>
    <t>GC_BPMZ_152_RI_1674</t>
  </si>
  <si>
    <t>GC_BPMZ_71_RI_1696</t>
  </si>
  <si>
    <t>GC_BPMZ_191_RI_1704</t>
  </si>
  <si>
    <t>GC_BPMZ_71_RI_1707</t>
  </si>
  <si>
    <t>GC_BPMZ_99_RI_1727</t>
  </si>
  <si>
    <t>GC_BPMZ_139_RI_1744</t>
  </si>
  <si>
    <t>GC_BPMZ_119_RI_1746</t>
  </si>
  <si>
    <t>GC_BPMZ_119_RI_1755</t>
  </si>
  <si>
    <t>GC_BPMZ_219_RI_1770</t>
  </si>
  <si>
    <t>GC_BPMZ_130_RI_1774</t>
  </si>
  <si>
    <t>GC_BPMZ_97_RI_1786</t>
  </si>
  <si>
    <t>GC_BPMZ_99_RI_1818</t>
  </si>
  <si>
    <t>GC_BPMZ_229_RI_1820</t>
  </si>
  <si>
    <t>GC_BPMZ_243_RI_1874</t>
  </si>
  <si>
    <t>GC_BPMZ_119_RI_1881</t>
  </si>
  <si>
    <t>GC_BPMZ_198_RI_1903</t>
  </si>
  <si>
    <t>GC_BPMZ_135_RI_1924</t>
  </si>
  <si>
    <t>GC_BPMZ_149_RI_1964</t>
  </si>
  <si>
    <t>GC_BPMZ_229_RI_1978</t>
  </si>
  <si>
    <t>GC_BPMZ_58_RI_1980</t>
  </si>
  <si>
    <t>GC_BPMZ_149_RI_1990</t>
  </si>
  <si>
    <t>GC_BPMZ_134_RI_2010</t>
  </si>
  <si>
    <t>GC_BPMZ_92_RI_2044</t>
  </si>
  <si>
    <t>GC_BPMZ_225_RI_2150</t>
  </si>
  <si>
    <t>GC_BPMZ_71_RI_2177</t>
  </si>
  <si>
    <t>GC_BPMZ_97_RI_2188</t>
  </si>
  <si>
    <t>GC_BPMZ_241_RI_2315</t>
  </si>
  <si>
    <t>GC_BPMZ_262_RI_2404</t>
  </si>
  <si>
    <t>GC_BPMZ_59_RI_2436</t>
  </si>
  <si>
    <t>GC_BPMZ_207_RI_2489</t>
  </si>
  <si>
    <t>GC_BPMZ_55_RI_2578</t>
  </si>
  <si>
    <t>GC_BPMZ_59_RI_2639</t>
  </si>
  <si>
    <t>GC_BPMZ_94_RI_2869</t>
  </si>
  <si>
    <t>GC_BPMZ_96_RI_2945</t>
  </si>
  <si>
    <t>GC_BPMZ_91_RI_781</t>
  </si>
  <si>
    <t>GC_BPMZ_59_RI_790</t>
  </si>
  <si>
    <t>GC_BPMZ_86_RI_798</t>
  </si>
  <si>
    <t>GC_BPMZ_208_RI_800</t>
  </si>
  <si>
    <t>GC_BPMZ_207_RI_809</t>
  </si>
  <si>
    <t>GC_BPMZ_91_RI_814</t>
  </si>
  <si>
    <t>GC_BPMZ_106_RI_814</t>
  </si>
  <si>
    <t>GC_BPMZ_207_RI_843</t>
  </si>
  <si>
    <t>GC_BPMZ_102_RI_851</t>
  </si>
  <si>
    <t>GC_BPMZ_91_RI_852</t>
  </si>
  <si>
    <t>GC_BPMZ_101_RI_862</t>
  </si>
  <si>
    <t>GC_BPMZ_77_RI_865</t>
  </si>
  <si>
    <t>GC_BPMZ_102_RI_867</t>
  </si>
  <si>
    <t>GC_BPMZ_103_RI_871</t>
  </si>
  <si>
    <t>GC_BPMZ_104_RI_871</t>
  </si>
  <si>
    <t>GC_BPMZ_207_RI_881</t>
  </si>
  <si>
    <t>GC_BPMZ_70_RI_899</t>
  </si>
  <si>
    <t>GC_BPMZ_77_RI_913</t>
  </si>
  <si>
    <t>GC_BPMZ_87_RI_920</t>
  </si>
  <si>
    <t>GC_BPMZ_97_RI_925</t>
  </si>
  <si>
    <t>GC_BPMZ_207_RI_962</t>
  </si>
  <si>
    <t>GC_BPMZ_103_RI_980</t>
  </si>
  <si>
    <t>GC_BPMZ_97_RI_988</t>
  </si>
  <si>
    <t>GC_BPMZ_281_RI_997</t>
  </si>
  <si>
    <t>GC_BPMZ_281_RI_1003</t>
  </si>
  <si>
    <t>GC_BPMZ_73_RI_1016</t>
  </si>
  <si>
    <t>GC_BPMZ_57_RI_1020</t>
  </si>
  <si>
    <t>GC_BPMZ_69_RI_1027</t>
  </si>
  <si>
    <t>GC_BPMZ_59_RI_1030</t>
  </si>
  <si>
    <t>GC_BPMZ_57_RI_1036</t>
  </si>
  <si>
    <t>GC_BPMZ_57_RI_1052</t>
  </si>
  <si>
    <t>GC_BPMZ_98_RI_1057</t>
  </si>
  <si>
    <t>GC_BPMZ_56_RI_1068</t>
  </si>
  <si>
    <t>GC_BPMZ_57_RI_1071</t>
  </si>
  <si>
    <t>GC_BPMZ_85_RI_1074</t>
  </si>
  <si>
    <t>GC_BPMZ_57_RI_1076</t>
  </si>
  <si>
    <t>GC_BPMZ_57_RI_1079</t>
  </si>
  <si>
    <t>GC_BPMZ_119_RI_1082</t>
  </si>
  <si>
    <t>GC_BPMZ_104_RI_1083</t>
  </si>
  <si>
    <t>GC_BPMZ_57_RI_1088</t>
  </si>
  <si>
    <t>GC_BPMZ_71_RI_1088</t>
  </si>
  <si>
    <t>GC_BPMZ_111_RI_1090</t>
  </si>
  <si>
    <t>GC_BPMZ_70_RI_1096</t>
  </si>
  <si>
    <t>GC_BPMZ_70_RI_1100</t>
  </si>
  <si>
    <t>GC_BPMZ_71_RI_1101</t>
  </si>
  <si>
    <t>GC_BPMZ_85_RI_1103</t>
  </si>
  <si>
    <t>GC_BPMZ_140_RI_1117</t>
  </si>
  <si>
    <t>GC_BPMZ_155_RI_1132</t>
  </si>
  <si>
    <t>GC_BPMZ_57_RI_1136</t>
  </si>
  <si>
    <t>GC_BPMZ_57_RI_1138</t>
  </si>
  <si>
    <t>GC_BPMZ_69_RI_1142</t>
  </si>
  <si>
    <t>GC_BPMZ_71_RI_1143</t>
  </si>
  <si>
    <t>GC_BPMZ_71_RI_1150</t>
  </si>
  <si>
    <t>GC_BPMZ_112_RI_1154</t>
  </si>
  <si>
    <t>GC_BPMZ_92_RI_1156</t>
  </si>
  <si>
    <t>GC_BPMZ_207_RI_1156</t>
  </si>
  <si>
    <t>GC_BPMZ_71_RI_1157</t>
  </si>
  <si>
    <t>GC_BPMZ_116_RI_1185</t>
  </si>
  <si>
    <t>GC_BPMZ_95_RI_1197</t>
  </si>
  <si>
    <t>GC_BPMZ_85_RI_1208</t>
  </si>
  <si>
    <t>GC_BPMZ_57_RI_1209</t>
  </si>
  <si>
    <t>GC_BPMZ_56_RI_1210</t>
  </si>
  <si>
    <t>GC_BPMZ_164_RI_1211</t>
  </si>
  <si>
    <t>GC_BPMZ_127_RI_1217</t>
  </si>
  <si>
    <t>GC_BPMZ_112_RI_1229</t>
  </si>
  <si>
    <t>GC_BPMZ_86_RI_1236</t>
  </si>
  <si>
    <t>GC_BPMZ_94_RI_1246</t>
  </si>
  <si>
    <t>GC_BPMZ_58_RI_1273</t>
  </si>
  <si>
    <t>GC_BPMZ_99_RI_1274</t>
  </si>
  <si>
    <t>GC_BPMZ_83_RI_1275</t>
  </si>
  <si>
    <t>GC_BPMZ_91_RI_1278</t>
  </si>
  <si>
    <t>GC_BPMZ_114_RI_1287</t>
  </si>
  <si>
    <t>GC_BPMZ_112_RI_1291</t>
  </si>
  <si>
    <t>GC_BPMZ_107_RI_1296</t>
  </si>
  <si>
    <t>GC_BPMZ_85_RI_1300</t>
  </si>
  <si>
    <t>GC_BPMZ_132_RI_1320</t>
  </si>
  <si>
    <t>GC_BPMZ_135_RI_1333</t>
  </si>
  <si>
    <t>GC_BPMZ_133_RI_1339</t>
  </si>
  <si>
    <t>GC_BPMZ_113_RI_1349</t>
  </si>
  <si>
    <t>GC_BPMZ_116_RI_1355</t>
  </si>
  <si>
    <t>GC_BPMZ_123_RI_1388</t>
  </si>
  <si>
    <t>GC_BPMZ_164_RI_1391</t>
  </si>
  <si>
    <t>GC_BPMZ_135_RI_1396</t>
  </si>
  <si>
    <t>GC_BPMZ_82_RI_1396</t>
  </si>
  <si>
    <t>GC_BPMZ_96_RI_1397</t>
  </si>
  <si>
    <t>GC_BPMZ_112_RI_1406</t>
  </si>
  <si>
    <t>GC_BPMZ_126_RI_1407</t>
  </si>
  <si>
    <t>GC_BPMZ_81_RI_1412</t>
  </si>
  <si>
    <t>GC_BPMZ_105_RI_1427</t>
  </si>
  <si>
    <t>GC_BPMZ_147_RI_1439</t>
  </si>
  <si>
    <t>GC_BPMZ_79_RI_1453</t>
  </si>
  <si>
    <t>GC_BPMZ_121_RI_1472</t>
  </si>
  <si>
    <t>GC_BPMZ_135_RI_1482</t>
  </si>
  <si>
    <t>GC_BPMZ_135_RI_1483</t>
  </si>
  <si>
    <t>GC_BPMZ_95_RI_1484</t>
  </si>
  <si>
    <t>GC_BPMZ_147_RI_1496</t>
  </si>
  <si>
    <t>GC_BPMZ_144_RI_1500</t>
  </si>
  <si>
    <t>GC_BPMZ_191_RI_1506</t>
  </si>
  <si>
    <t>GC_BPMZ_161_RI_1510</t>
  </si>
  <si>
    <t>GC_BPMZ_135_RI_1511</t>
  </si>
  <si>
    <t>GC_BPMZ_112_RI_1518</t>
  </si>
  <si>
    <t>GC_BPMZ_118_RI_1525</t>
  </si>
  <si>
    <t>GC_BPMZ_127_RI_1526</t>
  </si>
  <si>
    <t>GC_BPMZ_143_RI_1526</t>
  </si>
  <si>
    <t>GC_BPMZ_190_RI_1537</t>
  </si>
  <si>
    <t>GC_BPMZ_79_RI_1549</t>
  </si>
  <si>
    <t>GC_BPMZ_138_RI_1557</t>
  </si>
  <si>
    <t>GC_BPMZ_147_RI_1565</t>
  </si>
  <si>
    <t>GC_BPMZ_119_RI_1565</t>
  </si>
  <si>
    <t>GC_BPMZ_207_RI_1567</t>
  </si>
  <si>
    <t>GC_BPMZ_83_RI_1586</t>
  </si>
  <si>
    <t>GC_BPMZ_57_RI_1592</t>
  </si>
  <si>
    <t>GC_BPMZ_87_RI_1596</t>
  </si>
  <si>
    <t>GC_BPMZ_177_RI_1600</t>
  </si>
  <si>
    <t>GC_BPMZ_181_RI_1606</t>
  </si>
  <si>
    <t>GC_BPMZ_225_RI_1608</t>
  </si>
  <si>
    <t>GC_BPMZ_161_RI_1622</t>
  </si>
  <si>
    <t>GC_BPMZ_173_RI_1641</t>
  </si>
  <si>
    <t>GC_BPMZ_173_RI_1640</t>
  </si>
  <si>
    <t>GC_BPMZ_101_RI_1655</t>
  </si>
  <si>
    <t>GC_BPMZ_355_RI_1665</t>
  </si>
  <si>
    <t>GC_BPMZ_111_RI_1672</t>
  </si>
  <si>
    <t>GC_BPMZ_135_RI_1673</t>
  </si>
  <si>
    <t>GC_BPMZ_155_RI_1674</t>
  </si>
  <si>
    <t>GC_BPMZ_141_RI_1692</t>
  </si>
  <si>
    <t>GC_BPMZ_98_RI_1695</t>
  </si>
  <si>
    <t>GC_BPMZ_81_RI_1699</t>
  </si>
  <si>
    <t>GC_BPMZ_121_RI_1699</t>
  </si>
  <si>
    <t>GC_BPMZ_149_RI_1703</t>
  </si>
  <si>
    <t>GC_BPMZ_79_RI_1704</t>
  </si>
  <si>
    <t>GC_BPMZ_120_RI_1705</t>
  </si>
  <si>
    <t>GC_BPMZ_125_RI_1715</t>
  </si>
  <si>
    <t>GC_BPMZ_107_RI_1717</t>
  </si>
  <si>
    <t>GC_BPMZ_129_RI_1725</t>
  </si>
  <si>
    <t>GC_BPMZ_91_RI_1725</t>
  </si>
  <si>
    <t>GC_BPMZ_125_RI_1727</t>
  </si>
  <si>
    <t>GC_BPMZ_178_RI_1738</t>
  </si>
  <si>
    <t>GC_BPMZ_115_RI_1739</t>
  </si>
  <si>
    <t>GC_BPMZ_248_RI_1765</t>
  </si>
  <si>
    <t>GC_BPMZ_249_RI_1765</t>
  </si>
  <si>
    <t>GC_BPMZ_147_RI_1769</t>
  </si>
  <si>
    <t>GC_BPMZ_175_RI_1770</t>
  </si>
  <si>
    <t>GC_BPMZ_149_RI_1781</t>
  </si>
  <si>
    <t>GC_BPMZ_253_RI_1785</t>
  </si>
  <si>
    <t>GC_BPMZ_253_RI_1782</t>
  </si>
  <si>
    <t>GC_BPMZ_141_RI_1787</t>
  </si>
  <si>
    <t>GC_BPMZ_202_RI_1802</t>
  </si>
  <si>
    <t>GC_BPMZ_125_RI_1803</t>
  </si>
  <si>
    <t>GC_BPMZ_174_RI_1805</t>
  </si>
  <si>
    <t>GC_BPMZ_181_RI_1810</t>
  </si>
  <si>
    <t>GC_BPMZ_125_RI_1814</t>
  </si>
  <si>
    <t>GC_BPMZ_99_RI_1817</t>
  </si>
  <si>
    <t>GC_BPMZ_159_RI_1818</t>
  </si>
  <si>
    <t>GC_BPMZ_229_RI_1819</t>
  </si>
  <si>
    <t>GC_BPMZ_130_RI_1821</t>
  </si>
  <si>
    <t>GC_BPMZ_147_RI_1821</t>
  </si>
  <si>
    <t>GC_BPMZ_233_RI_1822</t>
  </si>
  <si>
    <t>GC_BPMZ_206_RI_1823</t>
  </si>
  <si>
    <t>GC_BPMZ_204_RI_1830</t>
  </si>
  <si>
    <t>GC_BPMZ_125_RI_1841</t>
  </si>
  <si>
    <t>GC_BPMZ_142_RI_1862</t>
  </si>
  <si>
    <t>GC_BPMZ_198_RI_1864</t>
  </si>
  <si>
    <t>GC_BPMZ_109_RI_1867</t>
  </si>
  <si>
    <t>GC_BPMZ_207_RI_1867</t>
  </si>
  <si>
    <t>GC_BPMZ_95_RI_1871</t>
  </si>
  <si>
    <t>GC_BPMZ_214_RI_1872</t>
  </si>
  <si>
    <t>GC_BPMZ_123_RI_1889</t>
  </si>
  <si>
    <t>GC_BPMZ_135_RI_1889</t>
  </si>
  <si>
    <t>GC_BPMZ_205_RI_1890</t>
  </si>
  <si>
    <t>GC_BPMZ_151_RI_1893</t>
  </si>
  <si>
    <t>GC_BPMZ_57_RI_1895</t>
  </si>
  <si>
    <t>GC_BPMZ_104_RI_1898</t>
  </si>
  <si>
    <t>GC_BPMZ_193_RI_1898</t>
  </si>
  <si>
    <t>GC_BPMZ_91_RI_1909</t>
  </si>
  <si>
    <t>GC_BPMZ_86_RI_1909</t>
  </si>
  <si>
    <t>GC_BPMZ_243_RI_1911</t>
  </si>
  <si>
    <t>GC_BPMZ_149_RI_1917</t>
  </si>
  <si>
    <t>GC_BPMZ_187_RI_1919</t>
  </si>
  <si>
    <t>GC_BPMZ_141_RI_1922</t>
  </si>
  <si>
    <t>GC_BPMZ_185_RI_1925</t>
  </si>
  <si>
    <t>GC_BPMZ_119_RI_1926</t>
  </si>
  <si>
    <t>GC_BPMZ_151_RI_1936</t>
  </si>
  <si>
    <t>GC_BPMZ_91_RI_1941</t>
  </si>
  <si>
    <t>GC_BPMZ_123_RI_1952</t>
  </si>
  <si>
    <t>GC_BPMZ_96_RI_1953</t>
  </si>
  <si>
    <t>GC_BPMZ_219_RI_1959</t>
  </si>
  <si>
    <t>GC_BPMZ_129_RI_1969</t>
  </si>
  <si>
    <t>GC_BPMZ_135_RI_1974</t>
  </si>
  <si>
    <t>GC_BPMZ_203_RI_1974</t>
  </si>
  <si>
    <t>GC_BPMZ_166_RI_1985</t>
  </si>
  <si>
    <t>GC_BPMZ_154_RI_1985</t>
  </si>
  <si>
    <t>GC_BPMZ_152_RI_1987</t>
  </si>
  <si>
    <t>GC_BPMZ_69_RI_1991</t>
  </si>
  <si>
    <t>GC_BPMZ_57_RI_1993</t>
  </si>
  <si>
    <t>GC_BPMZ_179_RI_1995</t>
  </si>
  <si>
    <t>GC_BPMZ_221_RI_2013</t>
  </si>
  <si>
    <t>GC_BPMZ_215_RI_2014</t>
  </si>
  <si>
    <t>GC_BPMZ_96_RI_2017</t>
  </si>
  <si>
    <t>GC_BPMZ_195_RI_2022</t>
  </si>
  <si>
    <t>GC_BPMZ_180_RI_2022</t>
  </si>
  <si>
    <t>GC_BPMZ_122_RI_2036</t>
  </si>
  <si>
    <t>GC_BPMZ_121_RI_2037</t>
  </si>
  <si>
    <t>GC_BPMZ_160_RI_2059</t>
  </si>
  <si>
    <t>GC_BPMZ_161_RI_2066</t>
  </si>
  <si>
    <t>GC_BPMZ_72_RI_2074</t>
  </si>
  <si>
    <t>GC_BPMZ_91_RI_2074</t>
  </si>
  <si>
    <t>GC_BPMZ_85_RI_2094</t>
  </si>
  <si>
    <t>GC_BPMZ_85_RI_2095</t>
  </si>
  <si>
    <t>GC_BPMZ_165_RI_2112</t>
  </si>
  <si>
    <t>GC_BPMZ_98_RI_2115</t>
  </si>
  <si>
    <t>GC_BPMZ_120_RI_2116</t>
  </si>
  <si>
    <t>GC_BPMZ_109_RI_2117</t>
  </si>
  <si>
    <t>GC_BPMZ_85_RI_2136</t>
  </si>
  <si>
    <t>GC_BPMZ_204_RI_2176</t>
  </si>
  <si>
    <t>GC_BPMZ_97_RI_2187</t>
  </si>
  <si>
    <t>GC_BPMZ_99_RI_2193</t>
  </si>
  <si>
    <t>GC_BPMZ_168_RI_2195</t>
  </si>
  <si>
    <t>GC_BPMZ_59_RI_2233</t>
  </si>
  <si>
    <t>GC_BPMZ_156_RI_2277</t>
  </si>
  <si>
    <t>GC_BPMZ_214_RI_2280</t>
  </si>
  <si>
    <t>GC_BPMZ_240_RI_2318</t>
  </si>
  <si>
    <t>GC_BPMZ_191_RI_2347</t>
  </si>
  <si>
    <t>GC_BPMZ_157_RI_2360</t>
  </si>
  <si>
    <t>GC_BPMZ_164_RI_2364</t>
  </si>
  <si>
    <t>GC_BPMZ_193_RI_2380</t>
  </si>
  <si>
    <t>GC_BPMZ_85_RI_2392</t>
  </si>
  <si>
    <t>GC_BPMZ_236_RI_2395</t>
  </si>
  <si>
    <t>GC_BPMZ_138_RI_2403</t>
  </si>
  <si>
    <t>GC_BPMZ_147_RI_2418</t>
  </si>
  <si>
    <t>GC_BPMZ_57_RI_2427</t>
  </si>
  <si>
    <t>GC_BPMZ_59_RI_2435</t>
  </si>
  <si>
    <t>GC_BPMZ_91_RI_2464</t>
  </si>
  <si>
    <t>GC_BPMZ_209_RI_2475</t>
  </si>
  <si>
    <t>GC_BPMZ_177_RI_2488</t>
  </si>
  <si>
    <t>GC_BPMZ_192_RI_2503</t>
  </si>
  <si>
    <t>GC_BPMZ_283_RI_2511</t>
  </si>
  <si>
    <t>GC_BPMZ_105_RI_2517</t>
  </si>
  <si>
    <t>GC_BPMZ_277_RI_2550</t>
  </si>
  <si>
    <t>GC_BPMZ_182_RI_2551</t>
  </si>
  <si>
    <t>GC_BPMZ_149_RI_2551</t>
  </si>
  <si>
    <t>GC_BPMZ_277_RI_2558</t>
  </si>
  <si>
    <t>GC_BPMZ_221_RI_2561</t>
  </si>
  <si>
    <t>GC_BPMZ_280_RI_2568</t>
  </si>
  <si>
    <t>GC_BPMZ_123_RI_2572</t>
  </si>
  <si>
    <t>GC_BPMZ_59_RI_2576</t>
  </si>
  <si>
    <t>GC_BPMZ_97_RI_2577</t>
  </si>
  <si>
    <t>GC_BPMZ_57_RI_2591</t>
  </si>
  <si>
    <t>GC_BPMZ_98_RI_2593</t>
  </si>
  <si>
    <t>GC_BPMZ_59_RI_2596</t>
  </si>
  <si>
    <t>GC_BPMZ_155_RI_2627</t>
  </si>
  <si>
    <t>GC_BPMZ_167_RI_2655</t>
  </si>
  <si>
    <t>GC_BPMZ_147_RI_2702</t>
  </si>
  <si>
    <t>GC_BPMZ_233_RI_2792</t>
  </si>
  <si>
    <t>GC_BPMZ_266_RI_2796</t>
  </si>
  <si>
    <t>GC_BPMZ_59_RI_2802</t>
  </si>
  <si>
    <t>GC_BPMZ_252_RI_2813</t>
  </si>
  <si>
    <t>GC_BPMZ_248_RI_2818</t>
  </si>
  <si>
    <t>GC_BPMZ_254_RI_2818</t>
  </si>
  <si>
    <t>GC_BPMZ_56_RI_783</t>
  </si>
  <si>
    <t>GC_BPMZ_97_RI_784</t>
  </si>
  <si>
    <t>GC_BPMZ_84_RI_784</t>
  </si>
  <si>
    <t>GC_BPMZ_86_RI_784</t>
  </si>
  <si>
    <t>GC_BPMZ_85_RI_784</t>
  </si>
  <si>
    <t>GC_BPMZ_86_RI_785</t>
  </si>
  <si>
    <t>GC_BPMZ_57_RI_786</t>
  </si>
  <si>
    <t>GC_BPMZ_83_RI_789</t>
  </si>
  <si>
    <t>GC_BPMZ_93_RI_798</t>
  </si>
  <si>
    <t>GC_BPMZ_106_RI_841</t>
  </si>
  <si>
    <t>GC_BPMZ_83_RI_854</t>
  </si>
  <si>
    <t>GC_BPMZ_101_RI_859</t>
  </si>
  <si>
    <t>GC_BPMZ_67_RI_876</t>
  </si>
  <si>
    <t>GC_BPMZ_57_RI_888</t>
  </si>
  <si>
    <t>GC_BPMZ_71_RI_889</t>
  </si>
  <si>
    <t>GC_BPMZ_83_RI_894</t>
  </si>
  <si>
    <t>GC_BPMZ_95_RI_895</t>
  </si>
  <si>
    <t>GC_BPMZ_84_RI_900</t>
  </si>
  <si>
    <t>GC_BPMZ_123_RI_908</t>
  </si>
  <si>
    <t>GC_BPMZ_123_RI_901</t>
  </si>
  <si>
    <t>GC_BPMZ_107_RI_901</t>
  </si>
  <si>
    <t>GC_BPMZ_138_RI_903</t>
  </si>
  <si>
    <t>GC_BPMZ_87_RI_933</t>
  </si>
  <si>
    <t>GC_BPMZ_97_RI_937</t>
  </si>
  <si>
    <t>GC_BPMZ_70_RI_942</t>
  </si>
  <si>
    <t>GC_BPMZ_119_RI_952</t>
  </si>
  <si>
    <t>GC_BPMZ_106_RI_955</t>
  </si>
  <si>
    <t>GC_BPMZ_193_RI_961</t>
  </si>
  <si>
    <t>GC_BPMZ_113_RI_984</t>
  </si>
  <si>
    <t>GC_BPMZ_88_RI_989</t>
  </si>
  <si>
    <t>GC_BPMZ_116_RI_1001</t>
  </si>
  <si>
    <t>GC_BPMZ_249_RI_1005</t>
  </si>
  <si>
    <t>GC_BPMZ_122_RI_1009</t>
  </si>
  <si>
    <t>GC_BPMZ_111_RI_1019</t>
  </si>
  <si>
    <t>GC_BPMZ_59_RI_1023</t>
  </si>
  <si>
    <t>GC_BPMZ_73_RI_1024</t>
  </si>
  <si>
    <t>GC_BPMZ_72_RI_1025</t>
  </si>
  <si>
    <t>GC_BPMZ_59_RI_1027</t>
  </si>
  <si>
    <t>GC_BPMZ_69_RI_1035</t>
  </si>
  <si>
    <t>GC_BPMZ_92_RI_1036</t>
  </si>
  <si>
    <t>GC_BPMZ_72_RI_1038</t>
  </si>
  <si>
    <t>GC_BPMZ_59_RI_1039</t>
  </si>
  <si>
    <t>GC_BPMZ_134_RI_1055</t>
  </si>
  <si>
    <t>GC_BPMZ_109_RI_1059</t>
  </si>
  <si>
    <t>GC_BPMZ_85_RI_1065</t>
  </si>
  <si>
    <t>GC_BPMZ_57_RI_1065</t>
  </si>
  <si>
    <t>GC_BPMZ_105_RI_1074</t>
  </si>
  <si>
    <t>GC_BPMZ_83_RI_1081</t>
  </si>
  <si>
    <t>GC_BPMZ_59_RI_1082</t>
  </si>
  <si>
    <t>GC_BPMZ_119_RI_1089</t>
  </si>
  <si>
    <t>GC_BPMZ_91_RI_1097</t>
  </si>
  <si>
    <t>GC_BPMZ_87_RI_1102</t>
  </si>
  <si>
    <t>GC_BPMZ_57_RI_1107</t>
  </si>
  <si>
    <t>GC_BPMZ_111_RI_1111</t>
  </si>
  <si>
    <t>GC_BPMZ_139_RI_1119</t>
  </si>
  <si>
    <t>GC_BPMZ_123_RI_1123</t>
  </si>
  <si>
    <t>GC_BPMZ_89_RI_1129</t>
  </si>
  <si>
    <t>GC_BPMZ_93_RI_1136</t>
  </si>
  <si>
    <t>GC_BPMZ_155_RI_1138</t>
  </si>
  <si>
    <t>GC_BPMZ_109_RI_1139</t>
  </si>
  <si>
    <t>GC_BPMZ_109_RI_1140</t>
  </si>
  <si>
    <t>GC_BPMZ_98_RI_1148</t>
  </si>
  <si>
    <t>GC_BPMZ_96_RI_1150</t>
  </si>
  <si>
    <t>GC_BPMZ_98_RI_1154</t>
  </si>
  <si>
    <t>GC_BPMZ_83_RI_1154</t>
  </si>
  <si>
    <t>GC_BPMZ_126_RI_1154</t>
  </si>
  <si>
    <t>GC_BPMZ_341_RI_1156</t>
  </si>
  <si>
    <t>GC_BPMZ_92_RI_1161</t>
  </si>
  <si>
    <t>GC_BPMZ_267_RI_1162</t>
  </si>
  <si>
    <t>GC_BPMZ_123_RI_1174</t>
  </si>
  <si>
    <t>GC_BPMZ_82_RI_1180</t>
  </si>
  <si>
    <t>GC_BPMZ_86_RI_1185</t>
  </si>
  <si>
    <t>GC_BPMZ_57_RI_1191</t>
  </si>
  <si>
    <t>GC_BPMZ_100_RI_1192</t>
  </si>
  <si>
    <t>GC_BPMZ_90_RI_1193</t>
  </si>
  <si>
    <t>GC_BPMZ_71_RI_1197</t>
  </si>
  <si>
    <t>GC_BPMZ_57_RI_1199</t>
  </si>
  <si>
    <t>GC_BPMZ_99_RI_1202</t>
  </si>
  <si>
    <t>GC_BPMZ_115_RI_1215</t>
  </si>
  <si>
    <t>GC_BPMZ_75_RI_1221</t>
  </si>
  <si>
    <t>GC_BPMZ_135_RI_1227</t>
  </si>
  <si>
    <t>GC_BPMZ_98_RI_1229</t>
  </si>
  <si>
    <t>GC_BPMZ_112_RI_1234</t>
  </si>
  <si>
    <t>GC_BPMZ_129_RI_1242</t>
  </si>
  <si>
    <t>GC_BPMZ_94_RI_1249</t>
  </si>
  <si>
    <t>GC_BPMZ_165_RI_1270</t>
  </si>
  <si>
    <t>GC_BPMZ_135_RI_1277</t>
  </si>
  <si>
    <t>GC_BPMZ_88_RI_1277</t>
  </si>
  <si>
    <t>GC_BPMZ_83_RI_1279</t>
  </si>
  <si>
    <t>GC_BPMZ_82_RI_1279</t>
  </si>
  <si>
    <t>GC_BPMZ_93_RI_1282</t>
  </si>
  <si>
    <t>GC_BPMZ_148_RI_1282</t>
  </si>
  <si>
    <t>GC_BPMZ_66_RI_1282</t>
  </si>
  <si>
    <t>GC_BPMZ_112_RI_1294</t>
  </si>
  <si>
    <t>GC_BPMZ_135_RI_1297</t>
  </si>
  <si>
    <t>GC_BPMZ_82_RI_1298</t>
  </si>
  <si>
    <t>GC_BPMZ_107_RI_1300</t>
  </si>
  <si>
    <t>GC_BPMZ_148_RI_1303</t>
  </si>
  <si>
    <t>GC_BPMZ_114_RI_1308</t>
  </si>
  <si>
    <t>GC_BPMZ_112_RI_1314</t>
  </si>
  <si>
    <t>GC_BPMZ_89_RI_1318</t>
  </si>
  <si>
    <t>GC_BPMZ_68_RI_1324</t>
  </si>
  <si>
    <t>GC_BPMZ_57_RI_1326</t>
  </si>
  <si>
    <t>GC_BPMZ_112_RI_1326</t>
  </si>
  <si>
    <t>GC_BPMZ_429_RI_1328</t>
  </si>
  <si>
    <t>GC_BPMZ_126_RI_1329</t>
  </si>
  <si>
    <t>GC_BPMZ_123_RI_1337</t>
  </si>
  <si>
    <t>GC_BPMZ_103_RI_1338</t>
  </si>
  <si>
    <t>GC_BPMZ_163_RI_1340</t>
  </si>
  <si>
    <t>GC_BPMZ_113_RI_1351</t>
  </si>
  <si>
    <t>GC_BPMZ_105_RI_1351</t>
  </si>
  <si>
    <t>GC_BPMZ_170_RI_1354</t>
  </si>
  <si>
    <t>GC_BPMZ_105_RI_1360</t>
  </si>
  <si>
    <t>GC_BPMZ_131_RI_1360</t>
  </si>
  <si>
    <t>GC_BPMZ_163_RI_1360</t>
  </si>
  <si>
    <t>GC_BPMZ_155_RI_1366</t>
  </si>
  <si>
    <t>GC_BPMZ_89_RI_1374</t>
  </si>
  <si>
    <t>GC_BPMZ_69_RI_1375</t>
  </si>
  <si>
    <t>GC_BPMZ_164_RI_1376</t>
  </si>
  <si>
    <t>GC_BPMZ_163_RI_1382</t>
  </si>
  <si>
    <t>GC_BPMZ_179_RI_1390</t>
  </si>
  <si>
    <t>GC_BPMZ_81_RI_1392</t>
  </si>
  <si>
    <t>GC_BPMZ_120_RI_1396</t>
  </si>
  <si>
    <t>GC_BPMZ_149_RI_1404</t>
  </si>
  <si>
    <t>GC_BPMZ_151_RI_1413</t>
  </si>
  <si>
    <t>GC_BPMZ_112_RI_1418</t>
  </si>
  <si>
    <t>GC_BPMZ_137_RI_1429</t>
  </si>
  <si>
    <t>GC_BPMZ_148_RI_1436</t>
  </si>
  <si>
    <t>GC_BPMZ_197_RI_1446</t>
  </si>
  <si>
    <t>GC_BPMZ_93_RI_1453</t>
  </si>
  <si>
    <t>GC_BPMZ_123_RI_1461</t>
  </si>
  <si>
    <t>GC_BPMZ_107_RI_1462</t>
  </si>
  <si>
    <t>GC_BPMZ_121_RI_1465</t>
  </si>
  <si>
    <t>GC_BPMZ_179_RI_1465</t>
  </si>
  <si>
    <t>GC_BPMZ_207_RI_1471</t>
  </si>
  <si>
    <t>GC_BPMZ_163_RI_1479</t>
  </si>
  <si>
    <t>GC_BPMZ_81_RI_1480</t>
  </si>
  <si>
    <t>GC_BPMZ_135_RI_1484</t>
  </si>
  <si>
    <t>GC_BPMZ_123_RI_1484</t>
  </si>
  <si>
    <t>GC_BPMZ_79_RI_1484</t>
  </si>
  <si>
    <t>GC_BPMZ_164_RI_1485</t>
  </si>
  <si>
    <t>GC_BPMZ_81_RI_1485</t>
  </si>
  <si>
    <t>GC_BPMZ_118_RI_1486</t>
  </si>
  <si>
    <t>GC_BPMZ_116_RI_1500</t>
  </si>
  <si>
    <t>GC_BPMZ_175_RI_1504</t>
  </si>
  <si>
    <t>GC_BPMZ_191_RI_1507</t>
  </si>
  <si>
    <t>GC_BPMZ_122_RI_1509</t>
  </si>
  <si>
    <t>GC_BPMZ_191_RI_1512</t>
  </si>
  <si>
    <t>GC_BPMZ_175_RI_1513</t>
  </si>
  <si>
    <t>GC_BPMZ_99_RI_1520</t>
  </si>
  <si>
    <t>GC_BPMZ_143_RI_1528</t>
  </si>
  <si>
    <t>GC_BPMZ_146_RI_1529</t>
  </si>
  <si>
    <t>GC_BPMZ_190_RI_1539</t>
  </si>
  <si>
    <t>GC_BPMZ_127_RI_1542</t>
  </si>
  <si>
    <t>GC_BPMZ_122_RI_1550</t>
  </si>
  <si>
    <t>GC_BPMZ_164_RI_1551</t>
  </si>
  <si>
    <t>GC_BPMZ_113_RI_1552</t>
  </si>
  <si>
    <t>GC_BPMZ_153_RI_1558</t>
  </si>
  <si>
    <t>GC_BPMZ_121_RI_1565</t>
  </si>
  <si>
    <t>GC_BPMZ_167_RI_1566</t>
  </si>
  <si>
    <t>GC_BPMZ_217_RI_1568</t>
  </si>
  <si>
    <t>GC_BPMZ_127_RI_1570</t>
  </si>
  <si>
    <t>GC_BPMZ_119_RI_1583</t>
  </si>
  <si>
    <t>GC_BPMZ_85_RI_1594</t>
  </si>
  <si>
    <t>GC_BPMZ_71_RI_1595</t>
  </si>
  <si>
    <t>GC_BPMZ_87_RI_1598</t>
  </si>
  <si>
    <t>GC_BPMZ_114_RI_1599</t>
  </si>
  <si>
    <t>GC_BPMZ_188_RI_1602</t>
  </si>
  <si>
    <t>GC_BPMZ_135_RI_1608</t>
  </si>
  <si>
    <t>GC_BPMZ_121_RI_1612</t>
  </si>
  <si>
    <t>GC_BPMZ_127_RI_1621</t>
  </si>
  <si>
    <t>GC_BPMZ_152_RI_1628</t>
  </si>
  <si>
    <t>GC_BPMZ_132_RI_1634</t>
  </si>
  <si>
    <t>GC_BPMZ_99_RI_1652</t>
  </si>
  <si>
    <t>GC_BPMZ_83_RI_1658</t>
  </si>
  <si>
    <t>GC_BPMZ_191_RI_1666</t>
  </si>
  <si>
    <t>GC_BPMZ_201_RI_1675</t>
  </si>
  <si>
    <t>GC_BPMZ_191_RI_1675</t>
  </si>
  <si>
    <t>GC_BPMZ_191_RI_1682</t>
  </si>
  <si>
    <t>GC_BPMZ_153_RI_1687</t>
  </si>
  <si>
    <t>GC_BPMZ_207_RI_1693</t>
  </si>
  <si>
    <t>GC_BPMZ_141_RI_1694</t>
  </si>
  <si>
    <t>GC_BPMZ_191_RI_1701</t>
  </si>
  <si>
    <t>GC_BPMZ_177_RI_1704</t>
  </si>
  <si>
    <t>GC_BPMZ_191_RI_1707</t>
  </si>
  <si>
    <t>GC_BPMZ_133_RI_1716</t>
  </si>
  <si>
    <t>GC_BPMZ_163_RI_1722</t>
  </si>
  <si>
    <t>GC_BPMZ_99_RI_1730</t>
  </si>
  <si>
    <t>GC_BPMZ_107_RI_1733</t>
  </si>
  <si>
    <t>GC_BPMZ_109_RI_1739</t>
  </si>
  <si>
    <t>GC_BPMZ_181_RI_1745</t>
  </si>
  <si>
    <t>GC_BPMZ_111_RI_1749</t>
  </si>
  <si>
    <t>GC_BPMZ_119_RI_1749</t>
  </si>
  <si>
    <t>GC_BPMZ_195_RI_1749</t>
  </si>
  <si>
    <t>GC_BPMZ_119_RI_1759</t>
  </si>
  <si>
    <t>GC_BPMZ_249_RI_1768</t>
  </si>
  <si>
    <t>GC_BPMZ_175_RI_1774</t>
  </si>
  <si>
    <t>GC_BPMZ_149_RI_1784</t>
  </si>
  <si>
    <t>GC_BPMZ_83_RI_1790</t>
  </si>
  <si>
    <t>GC_BPMZ_171_RI_1790</t>
  </si>
  <si>
    <t>GC_BPMZ_170_RI_1790</t>
  </si>
  <si>
    <t>GC_BPMZ_57_RI_1796</t>
  </si>
  <si>
    <t>GC_BPMZ_203_RI_1797</t>
  </si>
  <si>
    <t>GC_BPMZ_125_RI_1807</t>
  </si>
  <si>
    <t>GC_BPMZ_181_RI_1813</t>
  </si>
  <si>
    <t>GC_BPMZ_181_RI_1814</t>
  </si>
  <si>
    <t>GC_BPMZ_178_RI_1817</t>
  </si>
  <si>
    <t>GC_BPMZ_235_RI_1820</t>
  </si>
  <si>
    <t>GC_BPMZ_99_RI_1821</t>
  </si>
  <si>
    <t>GC_BPMZ_83_RI_1823</t>
  </si>
  <si>
    <t>GC_BPMZ_229_RI_1823</t>
  </si>
  <si>
    <t>GC_BPMZ_204_RI_1834</t>
  </si>
  <si>
    <t>GC_BPMZ_149_RI_1834</t>
  </si>
  <si>
    <t>GC_BPMZ_194_RI_1864</t>
  </si>
  <si>
    <t>GC_BPMZ_243_RI_1866</t>
  </si>
  <si>
    <t>GC_BPMZ_135_RI_1873</t>
  </si>
  <si>
    <t>GC_BPMZ_219_RI_1873</t>
  </si>
  <si>
    <t>GC_BPMZ_150_RI_1874</t>
  </si>
  <si>
    <t>GC_BPMZ_187_RI_1874</t>
  </si>
  <si>
    <t>GC_BPMZ_243_RI_1878</t>
  </si>
  <si>
    <t>GC_BPMZ_135_RI_1885</t>
  </si>
  <si>
    <t>GC_BPMZ_205_RI_1885</t>
  </si>
  <si>
    <t>GC_BPMZ_137_RI_1893</t>
  </si>
  <si>
    <t>GC_BPMZ_205_RI_1893</t>
  </si>
  <si>
    <t>GC_BPMZ_191_RI_1894</t>
  </si>
  <si>
    <t>GC_BPMZ_193_RI_1902</t>
  </si>
  <si>
    <t>GC_BPMZ_190_RI_1904</t>
  </si>
  <si>
    <t>GC_BPMZ_112_RI_1906</t>
  </si>
  <si>
    <t>GC_BPMZ_198_RI_1906</t>
  </si>
  <si>
    <t>GC_BPMZ_140_RI_1906</t>
  </si>
  <si>
    <t>GC_BPMZ_119_RI_1910</t>
  </si>
  <si>
    <t>GC_BPMZ_243_RI_1915</t>
  </si>
  <si>
    <t>GC_BPMZ_187_RI_1923</t>
  </si>
  <si>
    <t>GC_BPMZ_71_RI_1926</t>
  </si>
  <si>
    <t>GC_BPMZ_243_RI_1927</t>
  </si>
  <si>
    <t>GC_BPMZ_205_RI_1934</t>
  </si>
  <si>
    <t>GC_BPMZ_206_RI_1945</t>
  </si>
  <si>
    <t>GC_BPMZ_205_RI_1945</t>
  </si>
  <si>
    <t>GC_BPMZ_113_RI_1967</t>
  </si>
  <si>
    <t>GC_BPMZ_150_RI_1978</t>
  </si>
  <si>
    <t>GC_BPMZ_129_RI_1980</t>
  </si>
  <si>
    <t>GC_BPMZ_155_RI_1988</t>
  </si>
  <si>
    <t>GC_BPMZ_129_RI_1989</t>
  </si>
  <si>
    <t>GC_BPMZ_126_RI_1990</t>
  </si>
  <si>
    <t>GC_BPMZ_149_RI_1994</t>
  </si>
  <si>
    <t>GC_BPMZ_180_RI_1995</t>
  </si>
  <si>
    <t>GC_BPMZ_57_RI_1997</t>
  </si>
  <si>
    <t>GC_BPMZ_134_RI_2013</t>
  </si>
  <si>
    <t>GC_BPMZ_173_RI_2019</t>
  </si>
  <si>
    <t>GC_BPMZ_171_RI_2023</t>
  </si>
  <si>
    <t>GC_BPMZ_114_RI_2033</t>
  </si>
  <si>
    <t>GC_BPMZ_121_RI_2040</t>
  </si>
  <si>
    <t>GC_BPMZ_92_RI_2047</t>
  </si>
  <si>
    <t>GC_BPMZ_150_RI_2053</t>
  </si>
  <si>
    <t>GC_BPMZ_72_RI_2078</t>
  </si>
  <si>
    <t>GC_BPMZ_127_RI_2140</t>
  </si>
  <si>
    <t>GC_BPMZ_71_RI_2140</t>
  </si>
  <si>
    <t>GC_BPMZ_138_RI_2181</t>
  </si>
  <si>
    <t>GC_BPMZ_240_RI_2181</t>
  </si>
  <si>
    <t>GC_BPMZ_146_RI_2184</t>
  </si>
  <si>
    <t>GC_BPMZ_214_RI_2190</t>
  </si>
  <si>
    <t>GC_BPMZ_128_RI_2199</t>
  </si>
  <si>
    <t>GC_BPMZ_257_RI_2201</t>
  </si>
  <si>
    <t>GC_BPMZ_139_RI_2206</t>
  </si>
  <si>
    <t>GC_BPMZ_189_RI_2222</t>
  </si>
  <si>
    <t>GC_BPMZ_206_RI_2231</t>
  </si>
  <si>
    <t>GC_BPMZ_257_RI_2242</t>
  </si>
  <si>
    <t>GC_BPMZ_207_RI_2278</t>
  </si>
  <si>
    <t>GC_BPMZ_273_RI_2286</t>
  </si>
  <si>
    <t>GC_BPMZ_188_RI_2292</t>
  </si>
  <si>
    <t>GC_BPMZ_191_RI_2315</t>
  </si>
  <si>
    <t>GC_BPMZ_241_RI_2319</t>
  </si>
  <si>
    <t>GC_BPMZ_135_RI_2320</t>
  </si>
  <si>
    <t>GC_BPMZ_211_RI_2350</t>
  </si>
  <si>
    <t>GC_BPMZ_191_RI_2351</t>
  </si>
  <si>
    <t>GC_BPMZ_282_RI_2362</t>
  </si>
  <si>
    <t>GC_BPMZ_165_RI_2384</t>
  </si>
  <si>
    <t>GC_BPMZ_193_RI_2385</t>
  </si>
  <si>
    <t>GC_BPMZ_71_RI_2396</t>
  </si>
  <si>
    <t>GC_BPMZ_207_RI_2402</t>
  </si>
  <si>
    <t>GC_BPMZ_173_RI_2406</t>
  </si>
  <si>
    <t>GC_BPMZ_262_RI_2409</t>
  </si>
  <si>
    <t>GC_BPMZ_125_RI_2418</t>
  </si>
  <si>
    <t>GC_BPMZ_199_RI_2419</t>
  </si>
  <si>
    <t>GC_BPMZ_207_RI_2493</t>
  </si>
  <si>
    <t>GC_BPMZ_343_RI_2493</t>
  </si>
  <si>
    <t>GC_BPMZ_119_RI_2505</t>
  </si>
  <si>
    <t>GC_BPMZ_112_RI_2506</t>
  </si>
  <si>
    <t>GC_BPMZ_256_RI_2516</t>
  </si>
  <si>
    <t>GC_BPMZ_151_RI_2557</t>
  </si>
  <si>
    <t>GC_BPMZ_178_RI_2596</t>
  </si>
  <si>
    <t>GC_BPMZ_190_RI_2633</t>
  </si>
  <si>
    <t>GC_BPMZ_254_RI_2651</t>
  </si>
  <si>
    <t>GC_BPMZ_191_RI_2675</t>
  </si>
  <si>
    <t>GC_BPMZ_248_RI_2696</t>
  </si>
  <si>
    <t>GC_BPMZ_327_RI_2704</t>
  </si>
  <si>
    <t>GC_BPMZ_281_RI_2707</t>
  </si>
  <si>
    <t>GC_BPMZ_254_RI_2748</t>
  </si>
  <si>
    <t>GC_BPMZ_149_RI_2753</t>
  </si>
  <si>
    <t>GC_BPMZ_266_RI_2807</t>
  </si>
  <si>
    <t>GC_BPMZ_327_RI_2814</t>
  </si>
  <si>
    <t>GC_BPMZ_69_RI_2832</t>
  </si>
  <si>
    <t>GC_BPMZ_250_RI_2871</t>
  </si>
  <si>
    <t>GC_BPMZ_69_RI_784</t>
  </si>
  <si>
    <t>GC_BPMZ_132_RI_792</t>
  </si>
  <si>
    <t>GC_BPMZ_191_RI_797</t>
  </si>
  <si>
    <t>GC_BPMZ_208_RI_803</t>
  </si>
  <si>
    <t>GC_BPMZ_97_RI_808</t>
  </si>
  <si>
    <t>GC_BPMZ_207_RI_814</t>
  </si>
  <si>
    <t>GC_BPMZ_123_RI_824</t>
  </si>
  <si>
    <t>GC_BPMZ_132_RI_826</t>
  </si>
  <si>
    <t>GC_BPMZ_101_RI_845</t>
  </si>
  <si>
    <t>GC_BPMZ_91_RI_855</t>
  </si>
  <si>
    <t>GC_BPMZ_91_RI_861</t>
  </si>
  <si>
    <t>GC_BPMZ_124_RI_862</t>
  </si>
  <si>
    <t>GC_BPMZ_93_RI_862</t>
  </si>
  <si>
    <t>GC_BPMZ_101_RI_864</t>
  </si>
  <si>
    <t>GC_BPMZ_72_RI_864</t>
  </si>
  <si>
    <t>GC_BPMZ_207_RI_870</t>
  </si>
  <si>
    <t>GC_BPMZ_76_RI_876</t>
  </si>
  <si>
    <t>GC_BPMZ_84_RI_887</t>
  </si>
  <si>
    <t>GC_BPMZ_51_RI_889</t>
  </si>
  <si>
    <t>GC_BPMZ_151_RI_908</t>
  </si>
  <si>
    <t>GC_BPMZ_97_RI_928</t>
  </si>
  <si>
    <t>GC_BPMZ_105_RI_946</t>
  </si>
  <si>
    <t>GC_BPMZ_75_RI_958</t>
  </si>
  <si>
    <t>GC_BPMZ_85_RI_968</t>
  </si>
  <si>
    <t>GC_BPMZ_191_RI_978</t>
  </si>
  <si>
    <t>GC_BPMZ_133_RI_1003</t>
  </si>
  <si>
    <t>GC_BPMZ_73_RI_1004</t>
  </si>
  <si>
    <t>GC_BPMZ_103_RI_1005</t>
  </si>
  <si>
    <t>GC_BPMZ_282_RI_1007</t>
  </si>
  <si>
    <t>GC_BPMZ_59_RI_1017</t>
  </si>
  <si>
    <t>GC_BPMZ_101_RI_1019</t>
  </si>
  <si>
    <t>GC_BPMZ_103_RI_1033</t>
  </si>
  <si>
    <t>GC_BPMZ_82_RI_1035</t>
  </si>
  <si>
    <t>GC_BPMZ_83_RI_1040</t>
  </si>
  <si>
    <t>GC_BPMZ_191_RI_1061</t>
  </si>
  <si>
    <t>GC_BPMZ_120_RI_1086</t>
  </si>
  <si>
    <t>GC_BPMZ_123_RI_1098</t>
  </si>
  <si>
    <t>GC_BPMZ_85_RI_1104</t>
  </si>
  <si>
    <t>GC_BPMZ_208_RI_1105</t>
  </si>
  <si>
    <t>GC_BPMZ_127_RI_1106</t>
  </si>
  <si>
    <t>GC_BPMZ_89_RI_1127</t>
  </si>
  <si>
    <t>GC_BPMZ_59_RI_1131</t>
  </si>
  <si>
    <t>GC_BPMZ_155_RI_1135</t>
  </si>
  <si>
    <t>GC_BPMZ_325_RI_1142</t>
  </si>
  <si>
    <t>GC_BPMZ_100_RI_1152</t>
  </si>
  <si>
    <t>GC_BPMZ_341_RI_1154</t>
  </si>
  <si>
    <t>GC_BPMZ_268_RI_1160</t>
  </si>
  <si>
    <t>GC_BPMZ_70_RI_1196</t>
  </si>
  <si>
    <t>GC_BPMZ_69_RI_1212</t>
  </si>
  <si>
    <t>GC_BPMZ_105_RI_1220</t>
  </si>
  <si>
    <t>GC_BPMZ_101_RI_1226</t>
  </si>
  <si>
    <t>GC_BPMZ_135_RI_1226</t>
  </si>
  <si>
    <t>GC_BPMZ_134_RI_1228</t>
  </si>
  <si>
    <t>GC_BPMZ_101_RI_1232</t>
  </si>
  <si>
    <t>GC_BPMZ_68_RI_1235</t>
  </si>
  <si>
    <t>GC_BPMZ_207_RI_1235</t>
  </si>
  <si>
    <t>GC_BPMZ_101_RI_1241</t>
  </si>
  <si>
    <t>GC_BPMZ_105_RI_1246</t>
  </si>
  <si>
    <t>GC_BPMZ_101_RI_1247</t>
  </si>
  <si>
    <t>GC_BPMZ_94_RI_1248</t>
  </si>
  <si>
    <t>GC_BPMZ_108_RI_1249</t>
  </si>
  <si>
    <t>GC_BPMZ_94_RI_1250</t>
  </si>
  <si>
    <t>GC_BPMZ_122_RI_1254</t>
  </si>
  <si>
    <t>GC_BPMZ_97_RI_1259</t>
  </si>
  <si>
    <t>GC_BPMZ_327_RI_1271</t>
  </si>
  <si>
    <t>GC_BPMZ_69_RI_1276</t>
  </si>
  <si>
    <t>GC_BPMZ_69_RI_1277</t>
  </si>
  <si>
    <t>GC_BPMZ_105_RI_1281</t>
  </si>
  <si>
    <t>GC_BPMZ_148_RI_1281</t>
  </si>
  <si>
    <t>GC_BPMZ_58_RI_1283</t>
  </si>
  <si>
    <t>GC_BPMZ_82_RI_1299</t>
  </si>
  <si>
    <t>GC_BPMZ_148_RI_1302</t>
  </si>
  <si>
    <t>GC_BPMZ_143_RI_1314</t>
  </si>
  <si>
    <t>GC_BPMZ_112_RI_1325</t>
  </si>
  <si>
    <t>GC_BPMZ_123_RI_1335</t>
  </si>
  <si>
    <t>GC_BPMZ_118_RI_1341</t>
  </si>
  <si>
    <t>GC_BPMZ_119_RI_1341</t>
  </si>
  <si>
    <t>GC_BPMZ_121_RI_1359</t>
  </si>
  <si>
    <t>GC_BPMZ_109_RI_1373</t>
  </si>
  <si>
    <t>GC_BPMZ_67_RI_1374</t>
  </si>
  <si>
    <t>GC_BPMZ_101_RI_1400</t>
  </si>
  <si>
    <t>GC_BPMZ_149_RI_1405</t>
  </si>
  <si>
    <t>GC_BPMZ_151_RI_1412</t>
  </si>
  <si>
    <t>GC_BPMZ_93_RI_1412</t>
  </si>
  <si>
    <t>GC_BPMZ_95_RI_1413</t>
  </si>
  <si>
    <t>GC_BPMZ_74_RI_1418</t>
  </si>
  <si>
    <t>GC_BPMZ_99_RI_1424</t>
  </si>
  <si>
    <t>GC_BPMZ_91_RI_1437</t>
  </si>
  <si>
    <t>GC_BPMZ_153_RI_1448</t>
  </si>
  <si>
    <t>GC_BPMZ_107_RI_1460</t>
  </si>
  <si>
    <t>GC_BPMZ_133_RI_1467</t>
  </si>
  <si>
    <t>GC_BPMZ_205_RI_1471</t>
  </si>
  <si>
    <t>GC_BPMZ_107_RI_1483</t>
  </si>
  <si>
    <t>GC_BPMZ_128_RI_1483</t>
  </si>
  <si>
    <t>GC_BPMZ_99_RI_1494</t>
  </si>
  <si>
    <t>GC_BPMZ_127_RI_1500</t>
  </si>
  <si>
    <t>GC_BPMZ_175_RI_1503</t>
  </si>
  <si>
    <t>GC_BPMZ_121_RI_1504</t>
  </si>
  <si>
    <t>GC_BPMZ_206_RI_1506</t>
  </si>
  <si>
    <t>GC_BPMZ_70_RI_1507</t>
  </si>
  <si>
    <t>GC_BPMZ_205_RI_1515</t>
  </si>
  <si>
    <t>GC_BPMZ_116_RI_1527</t>
  </si>
  <si>
    <t>GC_BPMZ_160_RI_1527</t>
  </si>
  <si>
    <t>GC_BPMZ_190_RI_1538</t>
  </si>
  <si>
    <t>GC_BPMZ_99_RI_1539</t>
  </si>
  <si>
    <t>GC_BPMZ_105_RI_1550</t>
  </si>
  <si>
    <t>GC_BPMZ_117_RI_1552</t>
  </si>
  <si>
    <t>GC_BPMZ_92_RI_1553</t>
  </si>
  <si>
    <t>GC_BPMZ_153_RI_1557</t>
  </si>
  <si>
    <t>GC_BPMZ_217_RI_1565</t>
  </si>
  <si>
    <t>GC_BPMZ_85_RI_1567</t>
  </si>
  <si>
    <t>GC_BPMZ_131_RI_1569</t>
  </si>
  <si>
    <t>GC_BPMZ_119_RI_1582</t>
  </si>
  <si>
    <t>GC_BPMZ_111_RI_1586</t>
  </si>
  <si>
    <t>GC_BPMZ_209_RI_1588</t>
  </si>
  <si>
    <t>GC_BPMZ_71_RI_1597</t>
  </si>
  <si>
    <t>GC_BPMZ_177_RI_1602</t>
  </si>
  <si>
    <t>GC_BPMZ_118_RI_1602</t>
  </si>
  <si>
    <t>GC_BPMZ_180_RI_1607</t>
  </si>
  <si>
    <t>GC_BPMZ_121_RI_1608</t>
  </si>
  <si>
    <t>GC_BPMZ_155_RI_1621</t>
  </si>
  <si>
    <t>GC_BPMZ_169_RI_1625</t>
  </si>
  <si>
    <t>GC_BPMZ_166_RI_1629</t>
  </si>
  <si>
    <t>GC_BPMZ_217_RI_1632</t>
  </si>
  <si>
    <t>GC_BPMZ_209_RI_1642</t>
  </si>
  <si>
    <t>GC_BPMZ_155_RI_1642</t>
  </si>
  <si>
    <t>GC_BPMZ_189_RI_1643</t>
  </si>
  <si>
    <t>GC_BPMZ_101_RI_1657</t>
  </si>
  <si>
    <t>GC_BPMZ_191_RI_1665</t>
  </si>
  <si>
    <t>GC_BPMZ_206_RI_1675</t>
  </si>
  <si>
    <t>GC_BPMZ_191_RI_1681</t>
  </si>
  <si>
    <t>GC_BPMZ_79_RI_1681</t>
  </si>
  <si>
    <t>GC_BPMZ_119_RI_1682</t>
  </si>
  <si>
    <t>GC_BPMZ_139_RI_1685</t>
  </si>
  <si>
    <t>GC_BPMZ_171_RI_1685</t>
  </si>
  <si>
    <t>GC_BPMZ_170_RI_1696</t>
  </si>
  <si>
    <t>GC_BPMZ_191_RI_1700</t>
  </si>
  <si>
    <t>GC_BPMZ_175_RI_1702</t>
  </si>
  <si>
    <t>GC_BPMZ_177_RI_1703</t>
  </si>
  <si>
    <t>GC_BPMZ_115_RI_1705</t>
  </si>
  <si>
    <t>GC_BPMZ_119_RI_1705</t>
  </si>
  <si>
    <t>GC_BPMZ_191_RI_1706</t>
  </si>
  <si>
    <t>GC_BPMZ_50_RI_1721</t>
  </si>
  <si>
    <t>GC_BPMZ_206_RI_1722</t>
  </si>
  <si>
    <t>GC_BPMZ_104_RI_1727</t>
  </si>
  <si>
    <t>GC_BPMZ_194_RI_1741</t>
  </si>
  <si>
    <t>GC_BPMZ_139_RI_1746</t>
  </si>
  <si>
    <t>GC_BPMZ_111_RI_1770</t>
  </si>
  <si>
    <t>GC_BPMZ_130_RI_1776</t>
  </si>
  <si>
    <t>GC_BPMZ_149_RI_1783</t>
  </si>
  <si>
    <t>GC_BPMZ_253_RI_1784</t>
  </si>
  <si>
    <t>GC_BPMZ_141_RI_1790</t>
  </si>
  <si>
    <t>GC_BPMZ_71_RI_1795</t>
  </si>
  <si>
    <t>GC_BPMZ_117_RI_1805</t>
  </si>
  <si>
    <t>GC_BPMZ_182_RI_1814</t>
  </si>
  <si>
    <t>GC_BPMZ_181_RI_1816</t>
  </si>
  <si>
    <t>GC_BPMZ_159_RI_1820</t>
  </si>
  <si>
    <t>GC_BPMZ_99_RI_1820</t>
  </si>
  <si>
    <t>GC_BPMZ_79_RI_1822</t>
  </si>
  <si>
    <t>GC_BPMZ_229_RI_1826</t>
  </si>
  <si>
    <t>GC_BPMZ_145_RI_1850</t>
  </si>
  <si>
    <t>GC_BPMZ_243_RI_1865</t>
  </si>
  <si>
    <t>GC_BPMZ_194_RI_1865</t>
  </si>
  <si>
    <t>GC_BPMZ_177_RI_1871</t>
  </si>
  <si>
    <t>GC_BPMZ_135_RI_1871</t>
  </si>
  <si>
    <t>GC_BPMZ_243_RI_1877</t>
  </si>
  <si>
    <t>GC_BPMZ_119_RI_1884</t>
  </si>
  <si>
    <t>GC_BPMZ_204_RI_1884</t>
  </si>
  <si>
    <t>GC_BPMZ_134_RI_1891</t>
  </si>
  <si>
    <t>GC_BPMZ_205_RI_1892</t>
  </si>
  <si>
    <t>GC_BPMZ_107_RI_1892</t>
  </si>
  <si>
    <t>GC_BPMZ_243_RI_1894</t>
  </si>
  <si>
    <t>GC_BPMZ_164_RI_1905</t>
  </si>
  <si>
    <t>GC_BPMZ_243_RI_1914</t>
  </si>
  <si>
    <t>GC_BPMZ_113_RI_1925</t>
  </si>
  <si>
    <t>GC_BPMZ_128_RI_1926</t>
  </si>
  <si>
    <t>GC_BPMZ_151_RI_1942</t>
  </si>
  <si>
    <t>GC_BPMZ_128_RI_1944</t>
  </si>
  <si>
    <t>GC_BPMZ_124_RI_1949</t>
  </si>
  <si>
    <t>GC_BPMZ_205_RI_1957</t>
  </si>
  <si>
    <t>GC_BPMZ_149_RI_1967</t>
  </si>
  <si>
    <t>GC_BPMZ_128_RI_1989</t>
  </si>
  <si>
    <t>GC_BPMZ_154_RI_1989</t>
  </si>
  <si>
    <t>GC_BPMZ_248_RI_1992</t>
  </si>
  <si>
    <t>GC_BPMZ_149_RI_1993</t>
  </si>
  <si>
    <t>GC_BPMZ_206_RI_1994</t>
  </si>
  <si>
    <t>GC_BPMZ_231_RI_2004</t>
  </si>
  <si>
    <t>GC_BPMZ_148_RI_2018</t>
  </si>
  <si>
    <t>GC_BPMZ_195_RI_2029</t>
  </si>
  <si>
    <t>GC_BPMZ_191_RI_2040</t>
  </si>
  <si>
    <t>GC_BPMZ_92_RI_2048</t>
  </si>
  <si>
    <t>GC_BPMZ_233_RI_2049</t>
  </si>
  <si>
    <t>GC_BPMZ_121_RI_2053</t>
  </si>
  <si>
    <t>GC_BPMZ_200_RI_2066</t>
  </si>
  <si>
    <t>GC_BPMZ_184_RI_2081</t>
  </si>
  <si>
    <t>GC_BPMZ_71_RI_2088</t>
  </si>
  <si>
    <t>GC_BPMZ_149_RI_2120</t>
  </si>
  <si>
    <t>GC_BPMZ_163_RI_2121</t>
  </si>
  <si>
    <t>GC_BPMZ_164_RI_2121</t>
  </si>
  <si>
    <t>GC_BPMZ_73_RI_2132</t>
  </si>
  <si>
    <t>GC_BPMZ_225_RI_2155</t>
  </si>
  <si>
    <t>GC_BPMZ_243_RI_2158</t>
  </si>
  <si>
    <t>GC_BPMZ_257_RI_2185</t>
  </si>
  <si>
    <t>GC_BPMZ_57_RI_2195</t>
  </si>
  <si>
    <t>GC_BPMZ_165_RI_2197</t>
  </si>
  <si>
    <t>GC_BPMZ_139_RI_2207</t>
  </si>
  <si>
    <t>GC_BPMZ_280_RI_2227</t>
  </si>
  <si>
    <t>GC_BPMZ_163_RI_2274</t>
  </si>
  <si>
    <t>GC_BPMZ_205_RI_2315</t>
  </si>
  <si>
    <t>GC_BPMZ_191_RI_2350</t>
  </si>
  <si>
    <t>GC_BPMZ_167_RI_2361</t>
  </si>
  <si>
    <t>GC_BPMZ_149_RI_2363</t>
  </si>
  <si>
    <t>GC_BPMZ_123_RI_2399</t>
  </si>
  <si>
    <t>GC_BPMZ_105_RI_2404</t>
  </si>
  <si>
    <t>GC_BPMZ_147_RI_2422</t>
  </si>
  <si>
    <t>GC_BPMZ_205_RI_2487</t>
  </si>
  <si>
    <t>GC_BPMZ_160_RI_2489</t>
  </si>
  <si>
    <t>GC_BPMZ_149_RI_2508</t>
  </si>
  <si>
    <t>GC_BPMZ_188_RI_2509</t>
  </si>
  <si>
    <t>GC_BPMZ_165_RI_2525</t>
  </si>
  <si>
    <t>GC_BPMZ_180_RI_2555</t>
  </si>
  <si>
    <t>GC_BPMZ_212_RI_2562</t>
  </si>
  <si>
    <t>GC_BPMZ_147_RI_2564</t>
  </si>
  <si>
    <t>GC_BPMZ_221_RI_2564</t>
  </si>
  <si>
    <t>GC_BPMZ_71_RI_2566</t>
  </si>
  <si>
    <t>GC_BPMZ_91_RI_2589</t>
  </si>
  <si>
    <t>GC_BPMZ_91_RI_2637</t>
  </si>
  <si>
    <t>GC_BPMZ_221_RI_2703</t>
  </si>
  <si>
    <t>GC_BPMZ_430_RI_2705</t>
  </si>
  <si>
    <t>GC_BPMZ_326_RI_2711</t>
  </si>
  <si>
    <t>GC_BPMZ_209_RI_2751</t>
  </si>
  <si>
    <t>GC_BPMZ_265_RI_2753</t>
  </si>
  <si>
    <t>GC_BPMZ_195_RI_2760</t>
  </si>
  <si>
    <t>GC_BPMZ_91_RI_2828</t>
  </si>
  <si>
    <t>GC_BPMZ_73_RI_2838</t>
  </si>
  <si>
    <t>GC_BPMZ_238_RI_2844</t>
  </si>
  <si>
    <t>GC_BPMZ_404_RI_2874</t>
  </si>
  <si>
    <t>Aniline                             P300</t>
  </si>
  <si>
    <t>GC_BPMZ_93_RI_779</t>
  </si>
  <si>
    <t>7439-90-9</t>
  </si>
  <si>
    <t>Krypton</t>
  </si>
  <si>
    <t>Kr</t>
  </si>
  <si>
    <t>GC_BPMZ_83_RI_782</t>
  </si>
  <si>
    <t>1000362-18-0</t>
  </si>
  <si>
    <t>5-Oxa-6-azaspiro[3.4]oct-6-ene</t>
  </si>
  <si>
    <t>GC_BPMZ_83_RI_783</t>
  </si>
  <si>
    <t>1000432-50-9</t>
  </si>
  <si>
    <t>1-Methyl-3-(phenylsulfonyl)pyrrolidine</t>
  </si>
  <si>
    <t>C11H15NO2S</t>
  </si>
  <si>
    <t>GC_BPMZ_83_RI_794</t>
  </si>
  <si>
    <t>GC_BPMZ_89_RI_810</t>
  </si>
  <si>
    <t>GC_BPMZ_103_RI_817</t>
  </si>
  <si>
    <t>GC_BPMZ_91_RI_825</t>
  </si>
  <si>
    <t>586-96-9</t>
  </si>
  <si>
    <t>Benzene, nitroso-</t>
  </si>
  <si>
    <t>C6H5NO</t>
  </si>
  <si>
    <t>GC_BPMZ_77_RI_833</t>
  </si>
  <si>
    <t>77-5.5</t>
  </si>
  <si>
    <t>GC_BPMZ_91_RI_834</t>
  </si>
  <si>
    <t>107-5.8</t>
  </si>
  <si>
    <t>13897-37-5</t>
  </si>
  <si>
    <t>1,3,2-Dioxathiolane-4-methanol, 2-oxide</t>
  </si>
  <si>
    <t>C3H6O4S</t>
  </si>
  <si>
    <t>GC_BPMZ_107_RI_856</t>
  </si>
  <si>
    <t>107-5.9</t>
  </si>
  <si>
    <t>107-5.7</t>
  </si>
  <si>
    <t>107-6</t>
  </si>
  <si>
    <t>107-5.6</t>
  </si>
  <si>
    <t>629-20-9</t>
  </si>
  <si>
    <t>1,3,5,7-Cyclooctatetraene</t>
  </si>
  <si>
    <t>GC_BPMZ_104_RI_858</t>
  </si>
  <si>
    <t>6705-52-8</t>
  </si>
  <si>
    <t>6-Oxabicyclo[3.1.0]hexan-2-one</t>
  </si>
  <si>
    <t>GC_BPMZ_98_RI_862</t>
  </si>
  <si>
    <t>GC_BPMZ_101_RI_868</t>
  </si>
  <si>
    <t>GC_BPMZ_57_RI_879</t>
  </si>
  <si>
    <t>GC_BPMZ_108_RI_894</t>
  </si>
  <si>
    <t>88-6.8</t>
  </si>
  <si>
    <t>598-94-7</t>
  </si>
  <si>
    <t>Urea, N,N-dimethyl-</t>
  </si>
  <si>
    <t>GC_BPMZ_88_RI_910</t>
  </si>
  <si>
    <t>88-6.9</t>
  </si>
  <si>
    <t>88-6.7</t>
  </si>
  <si>
    <t>88-7</t>
  </si>
  <si>
    <t>88-6.6</t>
  </si>
  <si>
    <t>GC_BPMZ_107_RI_911</t>
  </si>
  <si>
    <t>GC_BPMZ_87_RI_924</t>
  </si>
  <si>
    <t>1000240-43-2</t>
  </si>
  <si>
    <t>l-Alanyl-l-alanine ethylamide</t>
  </si>
  <si>
    <t>C8H17N3O2</t>
  </si>
  <si>
    <t>GC_BPMZ_101_RI_936</t>
  </si>
  <si>
    <t>GC_BPMZ_72_RI_940</t>
  </si>
  <si>
    <t>5331-48-6</t>
  </si>
  <si>
    <t>N-(n-Propyl)acetamide</t>
  </si>
  <si>
    <t>GC_BPMZ_101_RI_945</t>
  </si>
  <si>
    <t>101-7.6</t>
  </si>
  <si>
    <t>101-7.7</t>
  </si>
  <si>
    <t>GC_BPMZ_106_RI_945</t>
  </si>
  <si>
    <t>56-7.8</t>
  </si>
  <si>
    <t>5756-43-4</t>
  </si>
  <si>
    <t>Hexane, 1-ethoxy-</t>
  </si>
  <si>
    <t>56-7.9</t>
  </si>
  <si>
    <t>GC_BPMZ_56_RI_964</t>
  </si>
  <si>
    <t>56-8</t>
  </si>
  <si>
    <t>56-7.7</t>
  </si>
  <si>
    <t>108-67-8</t>
  </si>
  <si>
    <t>Mesitylene</t>
  </si>
  <si>
    <t>GC_BPMZ_77_RI_965</t>
  </si>
  <si>
    <t>5961-33-1</t>
  </si>
  <si>
    <t>Azetidine, 3-methyl-3-phenyl-</t>
  </si>
  <si>
    <t>C10H13N</t>
  </si>
  <si>
    <t>GC_BPMZ_117_RI_972</t>
  </si>
  <si>
    <t>6135-31-5</t>
  </si>
  <si>
    <t>Carbamic acid, ethyl-, methyl ester</t>
  </si>
  <si>
    <t>108-8.2</t>
  </si>
  <si>
    <t>1000345-16-3</t>
  </si>
  <si>
    <t>Fumaric acid, dodecyl 2-methylcyclohex-1-enylmethyl ester</t>
  </si>
  <si>
    <t>C24H40O4</t>
  </si>
  <si>
    <t>GC_BPMZ_108_RI_980</t>
  </si>
  <si>
    <t>108-8.3</t>
  </si>
  <si>
    <t>108-8.1</t>
  </si>
  <si>
    <t>108-8.4</t>
  </si>
  <si>
    <t>108-8</t>
  </si>
  <si>
    <t>1,2,4-Trimethylbenzene              P434</t>
  </si>
  <si>
    <t>GC_BPMZ_105_RI_985</t>
  </si>
  <si>
    <t>GC_BPMZ_121_RI_987</t>
  </si>
  <si>
    <t>GC_BPMZ_97_RI_989</t>
  </si>
  <si>
    <t>GC_BPMZ_121_RI_999</t>
  </si>
  <si>
    <t>111-90-0</t>
  </si>
  <si>
    <t>2-(2-Ethoxyethoxy)ethanol</t>
  </si>
  <si>
    <t>GC_BPMZ_59_RI_1002</t>
  </si>
  <si>
    <t>GC_BPMZ_59_RI_1013</t>
  </si>
  <si>
    <t>58-8.8</t>
  </si>
  <si>
    <t>1000377-64-4</t>
  </si>
  <si>
    <t>Glutaric acid, di(3,4-difluorobenzyl) ester</t>
  </si>
  <si>
    <t>C19H16F4O4</t>
  </si>
  <si>
    <t>GC_BPMZ_58_RI_1015</t>
  </si>
  <si>
    <t>58-8.9</t>
  </si>
  <si>
    <t>58-8.7</t>
  </si>
  <si>
    <t>58-9</t>
  </si>
  <si>
    <t>58-8.6</t>
  </si>
  <si>
    <t>GC_BPMZ_72_RI_1016</t>
  </si>
  <si>
    <t>557-93-7</t>
  </si>
  <si>
    <t>Isopropenyl bromide</t>
  </si>
  <si>
    <t>C3H5Br</t>
  </si>
  <si>
    <t>GC_BPMZ_120_RI_1018</t>
  </si>
  <si>
    <t>120-9.1</t>
  </si>
  <si>
    <t>5638-76-6</t>
  </si>
  <si>
    <t>Betahistine</t>
  </si>
  <si>
    <t>GC_BPMZ_93_RI_1026</t>
  </si>
  <si>
    <t>67-9.1</t>
  </si>
  <si>
    <t>1000132-73-7</t>
  </si>
  <si>
    <t>(+)-3,4-Dehydroproline amide</t>
  </si>
  <si>
    <t>C5H8N2O</t>
  </si>
  <si>
    <t>GC_BPMZ_67_RI_1027</t>
  </si>
  <si>
    <t>67-9.2</t>
  </si>
  <si>
    <t>67-9</t>
  </si>
  <si>
    <t>67-9.3</t>
  </si>
  <si>
    <t>67-8.9</t>
  </si>
  <si>
    <t>GC_BPMZ_57_RI_1028</t>
  </si>
  <si>
    <t>70-9.1</t>
  </si>
  <si>
    <t>22780-54-7</t>
  </si>
  <si>
    <t>2-Piperidinimine</t>
  </si>
  <si>
    <t>GC_BPMZ_70_RI_1028</t>
  </si>
  <si>
    <t>70-9.2</t>
  </si>
  <si>
    <t>70-9</t>
  </si>
  <si>
    <t>70-9.3</t>
  </si>
  <si>
    <t>70-8.9</t>
  </si>
  <si>
    <t>108-9.2</t>
  </si>
  <si>
    <t>100-51-6</t>
  </si>
  <si>
    <t>Benzyl alcohol</t>
  </si>
  <si>
    <t>GC_BPMZ_108_RI_1033</t>
  </si>
  <si>
    <t>108-9.3</t>
  </si>
  <si>
    <t>108-9.1</t>
  </si>
  <si>
    <t>108-9</t>
  </si>
  <si>
    <t>95-9.3</t>
  </si>
  <si>
    <t>13129-23-2</t>
  </si>
  <si>
    <t>3-Furancarboxylic acid, methyl ester</t>
  </si>
  <si>
    <t>C6H6O3</t>
  </si>
  <si>
    <t>GC_BPMZ_95_RI_1040</t>
  </si>
  <si>
    <t>95-9.4</t>
  </si>
  <si>
    <t>95-9.2</t>
  </si>
  <si>
    <t>95-9.5</t>
  </si>
  <si>
    <t>95-9.1</t>
  </si>
  <si>
    <t>69-9.4</t>
  </si>
  <si>
    <t>1000364-21-7</t>
  </si>
  <si>
    <t>2,4,5-Trifluorobenzyl alcohol, trifluoroacetate</t>
  </si>
  <si>
    <t>C9H4F6O2</t>
  </si>
  <si>
    <t>GC_BPMZ_69_RI_1045</t>
  </si>
  <si>
    <t>69-9.5</t>
  </si>
  <si>
    <t>69-9.6</t>
  </si>
  <si>
    <t>1694-29-7</t>
  </si>
  <si>
    <t>3-Chloro-2,4-pentanedione</t>
  </si>
  <si>
    <t>C5H7ClO2</t>
  </si>
  <si>
    <t>82-9.6</t>
  </si>
  <si>
    <t>1000332-52-3</t>
  </si>
  <si>
    <t>5-Methyl-1-((4-methylphenyl)sulfonyl)-1,6-dihydro-3(2H)-pyridinone</t>
  </si>
  <si>
    <t>C13H15NO3S</t>
  </si>
  <si>
    <t>GC_BPMZ_82_RI_1055</t>
  </si>
  <si>
    <t>82-9.7</t>
  </si>
  <si>
    <t>82-9.5</t>
  </si>
  <si>
    <t>82-9.8</t>
  </si>
  <si>
    <t>82-9.4</t>
  </si>
  <si>
    <t>1,4 Butanediol</t>
  </si>
  <si>
    <t>GC_BPMZ_105_RI_1066</t>
  </si>
  <si>
    <t>GC_BPMZ_207_RI_1086</t>
  </si>
  <si>
    <t>515-30-0</t>
  </si>
  <si>
    <t>Atrolactic acid</t>
  </si>
  <si>
    <t>GC_BPMZ_121_RI_1088</t>
  </si>
  <si>
    <t>18755-44-7</t>
  </si>
  <si>
    <t>Methyl propyl propylphosphonate</t>
  </si>
  <si>
    <t>GC_BPMZ_111_RI_1088</t>
  </si>
  <si>
    <t>29803-82-5</t>
  </si>
  <si>
    <t>2-Cyclohexen-1-ol, 1-methyl-4-(1-methylethyl)-, cis-</t>
  </si>
  <si>
    <t>109-10.3</t>
  </si>
  <si>
    <t>GC_BPMZ_109_RI_1091</t>
  </si>
  <si>
    <t>109-10.4</t>
  </si>
  <si>
    <t>109-10.2</t>
  </si>
  <si>
    <t>109-10.5</t>
  </si>
  <si>
    <t>109-10.1</t>
  </si>
  <si>
    <t>GC_BPMZ_125_RI_1096</t>
  </si>
  <si>
    <t>1000249-77-4</t>
  </si>
  <si>
    <t>1,1-Hexylenedioxybutane</t>
  </si>
  <si>
    <t>C10H20O2</t>
  </si>
  <si>
    <t>56-10.5</t>
  </si>
  <si>
    <t>GC_BPMZ_56_RI_1100</t>
  </si>
  <si>
    <t>56-10.6</t>
  </si>
  <si>
    <t>56-10.7</t>
  </si>
  <si>
    <t>1000424-51-8</t>
  </si>
  <si>
    <t>trans-2-Butene-1,4-dicarboxylic acid dimethyl ester</t>
  </si>
  <si>
    <t>C8H12O4</t>
  </si>
  <si>
    <t>GC_BPMZ_81_RI_1101</t>
  </si>
  <si>
    <t>21915-33-3</t>
  </si>
  <si>
    <t>9-Ethylbicyclo(3.3.1)nonan-9-ol</t>
  </si>
  <si>
    <t>GC_BPMZ_111_RI_1103</t>
  </si>
  <si>
    <t>GC_BPMZ_57_RI_1106</t>
  </si>
  <si>
    <t>152-10.6</t>
  </si>
  <si>
    <t>2785-89-9</t>
  </si>
  <si>
    <t>Phenol, 4-ethyl-2-methoxy-</t>
  </si>
  <si>
    <t>152-10.7</t>
  </si>
  <si>
    <t>GC_BPMZ_152_RI_1110</t>
  </si>
  <si>
    <t>152-10.5</t>
  </si>
  <si>
    <t>58467-29-1</t>
  </si>
  <si>
    <t>2,5-Pyrrolidinedione, 3-(1-aminoethylidene)-4-methyl-</t>
  </si>
  <si>
    <t>C7H10N2O2</t>
  </si>
  <si>
    <t>GC_BPMZ_139_RI_1112</t>
  </si>
  <si>
    <t>1000237-93-1</t>
  </si>
  <si>
    <t>2-Methoxy-p-phenylenediamine</t>
  </si>
  <si>
    <t>GC_BPMZ_123_RI_1116</t>
  </si>
  <si>
    <t>4-Piperidinone, 2,2,6,6-tetramethyl-</t>
  </si>
  <si>
    <t>126-10.8</t>
  </si>
  <si>
    <t>2,5-Dihydroxybenzaldehyde, 2TMS derivative</t>
  </si>
  <si>
    <t>GC_BPMZ_126_RI_1119</t>
  </si>
  <si>
    <t>126-10.9</t>
  </si>
  <si>
    <t>126-10.7</t>
  </si>
  <si>
    <t>126-11</t>
  </si>
  <si>
    <t>126-10.6</t>
  </si>
  <si>
    <t>198-96-9</t>
  </si>
  <si>
    <t>5H-Naphtho[2,3-c]carbazole</t>
  </si>
  <si>
    <t>C20H13N</t>
  </si>
  <si>
    <t>267-11.1</t>
  </si>
  <si>
    <t>1000374-63-8</t>
  </si>
  <si>
    <t>(4-Fluorophenyl) methanol, n-butyl ether</t>
  </si>
  <si>
    <t>GC_BPMZ_109_RI_1131</t>
  </si>
  <si>
    <t>GC_BPMZ_99_RI_1131</t>
  </si>
  <si>
    <t>1000162-35-6</t>
  </si>
  <si>
    <t>.delta.-Valerolactam, diethylboryl-</t>
  </si>
  <si>
    <t>C9H18BNO</t>
  </si>
  <si>
    <t>GC_BPMZ_82_RI_1132</t>
  </si>
  <si>
    <t>1000364-14-5</t>
  </si>
  <si>
    <t>4,4-Dimethyl-2-pentanol, heptafluorobutyrate</t>
  </si>
  <si>
    <t>C11H15F7O2</t>
  </si>
  <si>
    <t>GC_BPMZ_83_RI_1142</t>
  </si>
  <si>
    <t>GC_BPMZ_98_RI_1142</t>
  </si>
  <si>
    <t>GC_BPMZ_96_RI_1144</t>
  </si>
  <si>
    <t>27345-70-6</t>
  </si>
  <si>
    <t>trans-7-Oxabicyclo[4.3.0]nonane</t>
  </si>
  <si>
    <t>GC_BPMZ_83_RI_1148</t>
  </si>
  <si>
    <t>GC_BPMZ_355_RI_1156</t>
  </si>
  <si>
    <t>1490-04-6</t>
  </si>
  <si>
    <t>Menthol</t>
  </si>
  <si>
    <t>GC_BPMZ_71_RI_1158</t>
  </si>
  <si>
    <t>71-11.8</t>
  </si>
  <si>
    <t>2015-57-8</t>
  </si>
  <si>
    <t>1-Benzylcyclopentanol-1</t>
  </si>
  <si>
    <t>GC_BPMZ_85_RI_1162</t>
  </si>
  <si>
    <t>1000187-62-2</t>
  </si>
  <si>
    <t>3-Methoxymethoxy-6,6-dimethyl-2-methylene-bicyclo[3.1.1]heptane</t>
  </si>
  <si>
    <t>589-33-3</t>
  </si>
  <si>
    <t>1H-Pyrrole, 1-butyl-</t>
  </si>
  <si>
    <t>GC_BPMZ_123_RI_1175</t>
  </si>
  <si>
    <t>123-12.1</t>
  </si>
  <si>
    <t>1000330-74-0</t>
  </si>
  <si>
    <t>1,3-Benzenediol, O,O'-di(2-methylbenzoyl)-</t>
  </si>
  <si>
    <t>GC_BPMZ_119_RI_1182</t>
  </si>
  <si>
    <t>112-41-4</t>
  </si>
  <si>
    <t>1-Dodecene</t>
  </si>
  <si>
    <t>13153-11-2</t>
  </si>
  <si>
    <t>Thietane, 1-oxide</t>
  </si>
  <si>
    <t>C3H6OS</t>
  </si>
  <si>
    <t>GC_BPMZ_90_RI_1188</t>
  </si>
  <si>
    <t>90-11.9</t>
  </si>
  <si>
    <t>GC_BPMZ_71_RI_1192</t>
  </si>
  <si>
    <t>5878-19-3</t>
  </si>
  <si>
    <t>2-Propanone, 1-methoxy-</t>
  </si>
  <si>
    <t>GC_BPMZ_58_RI_1193</t>
  </si>
  <si>
    <t>112-40-3</t>
  </si>
  <si>
    <t>Dodecane</t>
  </si>
  <si>
    <t>1750-51-2</t>
  </si>
  <si>
    <t>Naphthalene, decahydro-1,6-dimethyl-</t>
  </si>
  <si>
    <t>GC_BPMZ_95_RI_1201</t>
  </si>
  <si>
    <t>95-12.6</t>
  </si>
  <si>
    <t>112-31-2</t>
  </si>
  <si>
    <t>Decanal</t>
  </si>
  <si>
    <t>1000340-35-6</t>
  </si>
  <si>
    <t>Benzamide, 4-ethyl-N-(3,4-dimethoxyphenethyl)-</t>
  </si>
  <si>
    <t>64840-90-0</t>
  </si>
  <si>
    <t>Eperisone</t>
  </si>
  <si>
    <t>C17H25NO</t>
  </si>
  <si>
    <t>GC_BPMZ_133_RI_1225</t>
  </si>
  <si>
    <t>133-12.8</t>
  </si>
  <si>
    <t>7364-25-2</t>
  </si>
  <si>
    <t>3H-Indazol-3-one, 1,2-dihydro-</t>
  </si>
  <si>
    <t>134-13</t>
  </si>
  <si>
    <t>2245-30-9</t>
  </si>
  <si>
    <t>3,3-Dimethyl-1,2-epoxybutane</t>
  </si>
  <si>
    <t>626-43-7</t>
  </si>
  <si>
    <t>Benzenamine, 3,5-dichloro-</t>
  </si>
  <si>
    <t>C6H5Cl2N</t>
  </si>
  <si>
    <t>69-12.9</t>
  </si>
  <si>
    <t>74630-80-1</t>
  </si>
  <si>
    <t>2,7-Nonadien-5-one, 4,6-dimethyl-</t>
  </si>
  <si>
    <t>69-13</t>
  </si>
  <si>
    <t>GC_BPMZ_69_RI_1239</t>
  </si>
  <si>
    <t>66742-58-3</t>
  </si>
  <si>
    <t>Benzaldehyde, 4-(4-methylbenzyloxy)-</t>
  </si>
  <si>
    <t>GC_BPMZ_105_RI_1240</t>
  </si>
  <si>
    <t>1000287-90-0</t>
  </si>
  <si>
    <t>8-Hydroxy-6-methyl-8-phenyl-hexahydro-indolizin-5-one</t>
  </si>
  <si>
    <t>C15H19NO2</t>
  </si>
  <si>
    <t>GC_BPMZ_69_RI_1240</t>
  </si>
  <si>
    <t>2244-16-8</t>
  </si>
  <si>
    <t>D-Carvone</t>
  </si>
  <si>
    <t>GC_BPMZ_82_RI_1244</t>
  </si>
  <si>
    <t>82-13.2</t>
  </si>
  <si>
    <t>15128-90-2</t>
  </si>
  <si>
    <t>3-Hydroxy-6-methyl-2-nitropyridine</t>
  </si>
  <si>
    <t>C6H6N2O3</t>
  </si>
  <si>
    <t>GC_BPMZ_154_RI_1245</t>
  </si>
  <si>
    <t>6180-61-6</t>
  </si>
  <si>
    <t>1-Propanol, 3-phenoxy-</t>
  </si>
  <si>
    <t>GC_BPMZ_94_RI_1245</t>
  </si>
  <si>
    <t>65729-88-6</t>
  </si>
  <si>
    <t>Tetraacetyl 2,5-anhydro-D-mannitol</t>
  </si>
  <si>
    <t>C14H20O9</t>
  </si>
  <si>
    <t>GC_BPMZ_97_RI_1247</t>
  </si>
  <si>
    <t>1000116-73-6</t>
  </si>
  <si>
    <t>Histamine, 2-methoxycarbonyl-</t>
  </si>
  <si>
    <t>C7H11N3O2</t>
  </si>
  <si>
    <t>21532-07-0</t>
  </si>
  <si>
    <t>3-Methyl-4,5-diamino-1,2,4(4H)-triazole</t>
  </si>
  <si>
    <t>C3H7N5</t>
  </si>
  <si>
    <t>5357-13-1</t>
  </si>
  <si>
    <t>2-Butyl-1,2-oxaborolane</t>
  </si>
  <si>
    <t>C7H15BO</t>
  </si>
  <si>
    <t>GC_BPMZ_85_RI_1252</t>
  </si>
  <si>
    <t>51756-19-5</t>
  </si>
  <si>
    <t>1-Nonen-3-one, 2-methyl-</t>
  </si>
  <si>
    <t>13019-20-0</t>
  </si>
  <si>
    <t>3-Heptanone, 2-methyl-</t>
  </si>
  <si>
    <t>GC_BPMZ_85_RI_1262</t>
  </si>
  <si>
    <t>1000444-88-4</t>
  </si>
  <si>
    <t>1,3,7,9-Tetraazatricyclo[5.2.1.1(3,9)]undecane</t>
  </si>
  <si>
    <t>C7H14N4</t>
  </si>
  <si>
    <t>GC_BPMZ_69_RI_1274</t>
  </si>
  <si>
    <t>98-13.5</t>
  </si>
  <si>
    <t>616-44-4</t>
  </si>
  <si>
    <t>Thiophene, 3-methyl-</t>
  </si>
  <si>
    <t>GC_BPMZ_98_RI_1276</t>
  </si>
  <si>
    <t>98-13.6</t>
  </si>
  <si>
    <t>98-13.4</t>
  </si>
  <si>
    <t>98-13.7</t>
  </si>
  <si>
    <t>98-13.3</t>
  </si>
  <si>
    <t>GC_BPMZ_82_RI_1276</t>
  </si>
  <si>
    <t>21026-75-5</t>
  </si>
  <si>
    <t>Diphenethylamine, .alpha.-methyl-</t>
  </si>
  <si>
    <t>309744-89-6</t>
  </si>
  <si>
    <t>Indol-2(3H)-one, 1-(1,2,3,4-tetrahydro-2-isoquinolinylmethyl)-3,2'-spiro(4-chloromethyl-1,3-dioxolan-2-yl)-</t>
  </si>
  <si>
    <t>C21H21ClN2O3</t>
  </si>
  <si>
    <t>GC_BPMZ_146_RI_1281</t>
  </si>
  <si>
    <t>13679-74-8</t>
  </si>
  <si>
    <t>2-Acetyl-5-methylthiophene</t>
  </si>
  <si>
    <t>C7H8OS</t>
  </si>
  <si>
    <t>GC_BPMZ_135_RI_1294</t>
  </si>
  <si>
    <t>95-13.8</t>
  </si>
  <si>
    <t>69393-39-1</t>
  </si>
  <si>
    <t>4-Penten-1-one, 1-(1H-imidazol-4-yl)-</t>
  </si>
  <si>
    <t>GC_BPMZ_95_RI_1294</t>
  </si>
  <si>
    <t>95-13.9</t>
  </si>
  <si>
    <t>95-13.7</t>
  </si>
  <si>
    <t>95-14</t>
  </si>
  <si>
    <t>95-13.6</t>
  </si>
  <si>
    <t>1000391-84-2</t>
  </si>
  <si>
    <t>Glutaric acid, naphth-2-ylmethyl 2-bromo-4-fluorophenyl ester</t>
  </si>
  <si>
    <t>C22H18BrFO4</t>
  </si>
  <si>
    <t>99028-43-0</t>
  </si>
  <si>
    <t>1-Methoxyethanimine, N-acetyl-</t>
  </si>
  <si>
    <t>GC_BPMZ_100_RI_1297</t>
  </si>
  <si>
    <t>53119-25-8</t>
  </si>
  <si>
    <t>1-Pentanone, 1-(2-thienyl)-</t>
  </si>
  <si>
    <t>1000448-37-4</t>
  </si>
  <si>
    <t>4-Methylethcathinone, N-acetyl-</t>
  </si>
  <si>
    <t>C14H19NO2</t>
  </si>
  <si>
    <t>1000378-98-6</t>
  </si>
  <si>
    <t>2-Hydroxyskatole</t>
  </si>
  <si>
    <t>GC_BPMZ_147_RI_1305</t>
  </si>
  <si>
    <t>110-14</t>
  </si>
  <si>
    <t>10309-97-4</t>
  </si>
  <si>
    <t>1,2-Benzenediol, mono(methylcarbamate)</t>
  </si>
  <si>
    <t>GC_BPMZ_110_RI_1308</t>
  </si>
  <si>
    <t>110-14.1</t>
  </si>
  <si>
    <t>110-13.9</t>
  </si>
  <si>
    <t>110-14.2</t>
  </si>
  <si>
    <t>110-13.8</t>
  </si>
  <si>
    <t>128-14</t>
  </si>
  <si>
    <t>29816-01-1</t>
  </si>
  <si>
    <t>Glycylsarcosine</t>
  </si>
  <si>
    <t>C5H10N2O3</t>
  </si>
  <si>
    <t>GC_BPMZ_128_RI_1310</t>
  </si>
  <si>
    <t>128-14.1</t>
  </si>
  <si>
    <t>128-13.9</t>
  </si>
  <si>
    <t>128-14.2</t>
  </si>
  <si>
    <t>128-13.8</t>
  </si>
  <si>
    <t>1721-93-3</t>
  </si>
  <si>
    <t>Isoquinoline, 1-methyl-</t>
  </si>
  <si>
    <t>GC_BPMZ_143_RI_1310</t>
  </si>
  <si>
    <t>1000390-22-5</t>
  </si>
  <si>
    <t>Succinic acid, naphth-2-ylmethyl 2-chloro-4-methylphenyl ester</t>
  </si>
  <si>
    <t>C22H19ClO4</t>
  </si>
  <si>
    <t>142-14.1</t>
  </si>
  <si>
    <t>GC_BPMZ_142_RI_1313</t>
  </si>
  <si>
    <t>142-14.2</t>
  </si>
  <si>
    <t>142-14.3</t>
  </si>
  <si>
    <t>110-88-3</t>
  </si>
  <si>
    <t>1,3,5-Trioxane</t>
  </si>
  <si>
    <t>C3H6O3</t>
  </si>
  <si>
    <t>GC_BPMZ_89_RI_1316</t>
  </si>
  <si>
    <t>125-14.1</t>
  </si>
  <si>
    <t>452-84-6</t>
  </si>
  <si>
    <t>2-Fluoro-5-methylaniline</t>
  </si>
  <si>
    <t>C7H8FN</t>
  </si>
  <si>
    <t>GC_BPMZ_125_RI_1317</t>
  </si>
  <si>
    <t>125-14.2</t>
  </si>
  <si>
    <t>125-14</t>
  </si>
  <si>
    <t>125-14.3</t>
  </si>
  <si>
    <t>113-14.1</t>
  </si>
  <si>
    <t>621-79-4</t>
  </si>
  <si>
    <t>2-Propenamide, 3-phenyl-</t>
  </si>
  <si>
    <t>113-14.2</t>
  </si>
  <si>
    <t>GC_BPMZ_113_RI_1319</t>
  </si>
  <si>
    <t>113-14.3</t>
  </si>
  <si>
    <t>113-14</t>
  </si>
  <si>
    <t>926-06-7</t>
  </si>
  <si>
    <t>Methanesulfonic acid, 1-methylethyl ester</t>
  </si>
  <si>
    <t>GC_BPMZ_123_RI_1320</t>
  </si>
  <si>
    <t>123-14.1</t>
  </si>
  <si>
    <t>123-14</t>
  </si>
  <si>
    <t>42786-06-1</t>
  </si>
  <si>
    <t>4H-1,2,4-Triazol-3-amine, 4-ethyl-</t>
  </si>
  <si>
    <t>3740-59-8</t>
  </si>
  <si>
    <t>3,4-Dihydro-6-methyl-2H-pyran-2-one</t>
  </si>
  <si>
    <t>691-24-7</t>
  </si>
  <si>
    <t>N,N'-di-tert-Butylcarbodiimide</t>
  </si>
  <si>
    <t>GC_BPMZ_83_RI_1325</t>
  </si>
  <si>
    <t>366-99-4</t>
  </si>
  <si>
    <t>3-Fluoro-p-anisidine</t>
  </si>
  <si>
    <t>C7H8FNO</t>
  </si>
  <si>
    <t>GC_BPMZ_126_RI_1325</t>
  </si>
  <si>
    <t>60891-75-0</t>
  </si>
  <si>
    <t>2-Methyl-6-nitroindolizine</t>
  </si>
  <si>
    <t>GC_BPMZ_84_RI_1343</t>
  </si>
  <si>
    <t>67589-47-3</t>
  </si>
  <si>
    <t>Cyclohexanecarboxylic acid, 4-butyl-, 4-ethoxyphenyl ester, trans-</t>
  </si>
  <si>
    <t>C19H28O3</t>
  </si>
  <si>
    <t>166022-16-8</t>
  </si>
  <si>
    <t>S-(2-((1R,4S)-4-methyl-2-oxocyclohexyl)propan-2-yl) ethanethioate, rel-</t>
  </si>
  <si>
    <t>C12H20O2S</t>
  </si>
  <si>
    <t>2380-94-1</t>
  </si>
  <si>
    <t>4-Hydroxyindole</t>
  </si>
  <si>
    <t>C8H7NO</t>
  </si>
  <si>
    <t>GC_BPMZ_105_RI_1350</t>
  </si>
  <si>
    <t>146-14.6</t>
  </si>
  <si>
    <t>1000305-79-5</t>
  </si>
  <si>
    <t>Succinamic acid, N-isochroman-1-ylmethyl-</t>
  </si>
  <si>
    <t>146-14.7</t>
  </si>
  <si>
    <t>GC_BPMZ_146_RI_1351</t>
  </si>
  <si>
    <t>146-14.8</t>
  </si>
  <si>
    <t>146-14.9</t>
  </si>
  <si>
    <t>146-14.5</t>
  </si>
  <si>
    <t>182-14.7</t>
  </si>
  <si>
    <t>125657-71-8</t>
  </si>
  <si>
    <t>1-Cyclohexen-3-one, 2-acetyl-1-hydroxy-5,5-dimethyl-</t>
  </si>
  <si>
    <t>GC_BPMZ_182_RI_1357</t>
  </si>
  <si>
    <t>182-14.8</t>
  </si>
  <si>
    <t>182-14.6</t>
  </si>
  <si>
    <t>182-14.9</t>
  </si>
  <si>
    <t>182-14.5</t>
  </si>
  <si>
    <t>1680-51-9</t>
  </si>
  <si>
    <t>Naphthalene, 1,2,3,4-tetrahydro-6-methyl-</t>
  </si>
  <si>
    <t>1000126-84-0</t>
  </si>
  <si>
    <t>Aminoformic acid, N-n-hexyl-, 2,6-diisopropylphenyl(ester)</t>
  </si>
  <si>
    <t>C19H31NO2</t>
  </si>
  <si>
    <t>88116-46-5</t>
  </si>
  <si>
    <t>2-Cyclohexen-1-ol, 1-butyl-</t>
  </si>
  <si>
    <t>1000429-31-6</t>
  </si>
  <si>
    <t>1,3-Dimethylbutyl isobutyrate</t>
  </si>
  <si>
    <t>GC_BPMZ_71_RI_1365</t>
  </si>
  <si>
    <t>814-42-6</t>
  </si>
  <si>
    <t>2-Methylpentan-2-yl trifluoroacetate</t>
  </si>
  <si>
    <t>C8H13F3O2</t>
  </si>
  <si>
    <t>57-14.9</t>
  </si>
  <si>
    <t>1000337-47-5</t>
  </si>
  <si>
    <t>1H-Pyrazole-1-acetic acid, 3-amino-, ethyl ester</t>
  </si>
  <si>
    <t>GC_BPMZ_57_RI_1366</t>
  </si>
  <si>
    <t>57-15</t>
  </si>
  <si>
    <t>57-14.8</t>
  </si>
  <si>
    <t>57-15.1</t>
  </si>
  <si>
    <t>57-14.7</t>
  </si>
  <si>
    <t>147-14.9</t>
  </si>
  <si>
    <t>14944-28-6</t>
  </si>
  <si>
    <t>1-Methyl-1,2,3,4-tetrahydronaphthalen-1-ol</t>
  </si>
  <si>
    <t>GC_BPMZ_147_RI_1370</t>
  </si>
  <si>
    <t>147-15</t>
  </si>
  <si>
    <t>147-14.8</t>
  </si>
  <si>
    <t>147-15.1</t>
  </si>
  <si>
    <t>147-14.7</t>
  </si>
  <si>
    <t>1072-05-5</t>
  </si>
  <si>
    <t>Heptane, 2,6-dimethyl-</t>
  </si>
  <si>
    <t>56616-91-2</t>
  </si>
  <si>
    <t>1H-1,2,4-Triazole,3-bromo-1-methyl-</t>
  </si>
  <si>
    <t>C3H4BrN3</t>
  </si>
  <si>
    <t>GC_BPMZ_163_RI_1375</t>
  </si>
  <si>
    <t>31883-01-9</t>
  </si>
  <si>
    <t>4-Methyl-5-ethylthiazole</t>
  </si>
  <si>
    <t>C6H9NS</t>
  </si>
  <si>
    <t>GC_BPMZ_127_RI_1384</t>
  </si>
  <si>
    <t>GC_BPMZ_83_RI_1387</t>
  </si>
  <si>
    <t>3112-85-4</t>
  </si>
  <si>
    <t>Sulfone, methyl phenyl</t>
  </si>
  <si>
    <t>C7H8O2S</t>
  </si>
  <si>
    <t>GC_BPMZ_77_RI_1388</t>
  </si>
  <si>
    <t>77-15.3</t>
  </si>
  <si>
    <t>77-15.4</t>
  </si>
  <si>
    <t>146-15.2</t>
  </si>
  <si>
    <t>146-15.3</t>
  </si>
  <si>
    <t>GC_BPMZ_146_RI_1391</t>
  </si>
  <si>
    <t>146-15.4</t>
  </si>
  <si>
    <t>146-15.5</t>
  </si>
  <si>
    <t>146-15.1</t>
  </si>
  <si>
    <t>57-15.3</t>
  </si>
  <si>
    <t>GC_BPMZ_57_RI_1394</t>
  </si>
  <si>
    <t>57-15.4</t>
  </si>
  <si>
    <t>57-15.2</t>
  </si>
  <si>
    <t>57-15.5</t>
  </si>
  <si>
    <t>51421-97-7</t>
  </si>
  <si>
    <t>Pyrimidine, 4-fluoro-6-dimethylamino-</t>
  </si>
  <si>
    <t>C6H8FN3</t>
  </si>
  <si>
    <t>GC_BPMZ_141_RI_1394</t>
  </si>
  <si>
    <t>4628-12-0</t>
  </si>
  <si>
    <t>Dibutyl propanephosphonate</t>
  </si>
  <si>
    <t>GC_BPMZ_125_RI_1415</t>
  </si>
  <si>
    <t>141-15.6</t>
  </si>
  <si>
    <t>1000340-30-9</t>
  </si>
  <si>
    <t>Benzamide, 2-chloro-N-allyl-</t>
  </si>
  <si>
    <t>C10H10ClNO</t>
  </si>
  <si>
    <t>141-15.7</t>
  </si>
  <si>
    <t>GC_BPMZ_141_RI_1420</t>
  </si>
  <si>
    <t>141-15.8</t>
  </si>
  <si>
    <t>141-15.9</t>
  </si>
  <si>
    <t>160-15.6</t>
  </si>
  <si>
    <t>14944-23-1</t>
  </si>
  <si>
    <t>1(2H)-Naphthalenone, 3,4-dihydro-3-methyl-</t>
  </si>
  <si>
    <t>160-15.7</t>
  </si>
  <si>
    <t>GC_BPMZ_160_RI_1421</t>
  </si>
  <si>
    <t>160-15.8</t>
  </si>
  <si>
    <t>160-15.9</t>
  </si>
  <si>
    <t>160-15.5</t>
  </si>
  <si>
    <t>1000499-05-1</t>
  </si>
  <si>
    <t>2,4,6-Trimethyl-4-phenyl-1,3-dioxane (isomer 2)</t>
  </si>
  <si>
    <t>1000330-49-5</t>
  </si>
  <si>
    <t>1,2-Benzenediol, O-acetoxyacetyl-O'-(4-butylbenzoyl)-</t>
  </si>
  <si>
    <t>C21H22O6</t>
  </si>
  <si>
    <t>GC_BPMZ_161_RI_1437</t>
  </si>
  <si>
    <t>161-16</t>
  </si>
  <si>
    <t>64845-12-1</t>
  </si>
  <si>
    <t>Azacyclohexan-3-ol, 1-tert-butyl-</t>
  </si>
  <si>
    <t>1000436-86-1</t>
  </si>
  <si>
    <t>3-[Bromo(chloro)methyl]-1,2,4,5-tetrafluorobenzene</t>
  </si>
  <si>
    <t>C7H2BrClF4</t>
  </si>
  <si>
    <t>101-16.1</t>
  </si>
  <si>
    <t>1000381-62-7</t>
  </si>
  <si>
    <t>Succinic acid, di(2,3,4,5-tetrafluorobenzyl) ester</t>
  </si>
  <si>
    <t>C18H10F8O4</t>
  </si>
  <si>
    <t>GC_BPMZ_101_RI_1456</t>
  </si>
  <si>
    <t>101-16.2</t>
  </si>
  <si>
    <t>101-16</t>
  </si>
  <si>
    <t>101-16.3</t>
  </si>
  <si>
    <t>101-15.9</t>
  </si>
  <si>
    <t>129-16.1</t>
  </si>
  <si>
    <t>1000366-97-6</t>
  </si>
  <si>
    <t>2,2'-Oxybis(ethane-2,1-diyl) bis(2-methylbutanoate)</t>
  </si>
  <si>
    <t>129-16.2</t>
  </si>
  <si>
    <t>GC_BPMZ_129_RI_1459</t>
  </si>
  <si>
    <t>129-16</t>
  </si>
  <si>
    <t>GC_BPMZ_153_RI_1461</t>
  </si>
  <si>
    <t>40002-47-9</t>
  </si>
  <si>
    <t>1,3-di-n-Propyladamantane</t>
  </si>
  <si>
    <t>C16H28</t>
  </si>
  <si>
    <t>GC_BPMZ_69_RI_1471</t>
  </si>
  <si>
    <t>GC_BPMZ_146_RI_1483</t>
  </si>
  <si>
    <t>28289-71-6</t>
  </si>
  <si>
    <t>Cyclobuta[1,2:3,4]dicyclopentene-1,6-dione, octahydro-</t>
  </si>
  <si>
    <t>160-16.5</t>
  </si>
  <si>
    <t>2642-71-9</t>
  </si>
  <si>
    <t xml:space="preserve">AZINPHOS-ETHYL                                     IUPAC NAME : S-3,4-dihydro-4-oxo-1,2,3-benzotriazin-3-ylmethyl O,O-diethyl phosphorodithioate         TRADE NAMES: GUSATHION A, GUSATHION Kforte                                                            </t>
  </si>
  <si>
    <t xml:space="preserve">C12H16N3O3PS2                                                                                                                                                                                                                                                  </t>
  </si>
  <si>
    <t>HPPEST.L</t>
  </si>
  <si>
    <t>GC_BPMZ_160_RI_1487</t>
  </si>
  <si>
    <t>160-16.6</t>
  </si>
  <si>
    <t>160-16.4</t>
  </si>
  <si>
    <t>160-16.7</t>
  </si>
  <si>
    <t>160-16.3</t>
  </si>
  <si>
    <t>GC_BPMZ_175_RI_1495</t>
  </si>
  <si>
    <t>1000190-01-9</t>
  </si>
  <si>
    <t>2-Isopropyl-4H-oxazol-5-one</t>
  </si>
  <si>
    <t>7225-67-4</t>
  </si>
  <si>
    <t>Heptane, 2,2,3,3,5,6,6-heptamethyl-</t>
  </si>
  <si>
    <t>1000446-79-6</t>
  </si>
  <si>
    <t>Acetamide, 2-phenyl-N-benzyl-N-butyl-</t>
  </si>
  <si>
    <t>C19H23NO</t>
  </si>
  <si>
    <t>GC_BPMZ_91_RI_1498</t>
  </si>
  <si>
    <t>176-16.7</t>
  </si>
  <si>
    <t>1000354-08-9</t>
  </si>
  <si>
    <t>D-Alanine, N-(4-ethylbenzoyl)-, heptyl ester</t>
  </si>
  <si>
    <t>GC_BPMZ_176_RI_1502</t>
  </si>
  <si>
    <t>176-16.8</t>
  </si>
  <si>
    <t>176-16.6</t>
  </si>
  <si>
    <t>176-16.9</t>
  </si>
  <si>
    <t>176-16.5</t>
  </si>
  <si>
    <t>5000-46-4</t>
  </si>
  <si>
    <t>Methanesulfonylacetone</t>
  </si>
  <si>
    <t>C4H8O3S</t>
  </si>
  <si>
    <t>2491-32-9</t>
  </si>
  <si>
    <t>Ethanone, 1-(4-hydroxyphenyl)-2-phenyl-</t>
  </si>
  <si>
    <t>GC_BPMZ_121_RI_1507</t>
  </si>
  <si>
    <t>4285-59-0</t>
  </si>
  <si>
    <t>Propane, 2,2'-[ethylidenebis(oxy)]bis-</t>
  </si>
  <si>
    <t>C8H18O2</t>
  </si>
  <si>
    <t>GC_BPMZ_87_RI_1510</t>
  </si>
  <si>
    <t>87-17.1</t>
  </si>
  <si>
    <t>GC_BPMZ_135_RI_1512</t>
  </si>
  <si>
    <t>181-17</t>
  </si>
  <si>
    <t>92810-18-9</t>
  </si>
  <si>
    <t>Phosphinic acid, phenyl-, anhydride with diethylborinic acid</t>
  </si>
  <si>
    <t>C10H16BO2P</t>
  </si>
  <si>
    <t>GC_BPMZ_181_RI_1520</t>
  </si>
  <si>
    <t>181-17.1</t>
  </si>
  <si>
    <t>181-16.9</t>
  </si>
  <si>
    <t>181-17.2</t>
  </si>
  <si>
    <t>181-16.8</t>
  </si>
  <si>
    <t>31468-12-9</t>
  </si>
  <si>
    <t>N-Cyclohexyl-N'-methylurea, N'-methyl</t>
  </si>
  <si>
    <t>1000342-44-4</t>
  </si>
  <si>
    <t>4-n-Butoxyphenyl isocyanate</t>
  </si>
  <si>
    <t>C11H13NOS</t>
  </si>
  <si>
    <t>GC_BPMZ_107_RI_1525</t>
  </si>
  <si>
    <t>109-17</t>
  </si>
  <si>
    <t>GC_BPMZ_109_RI_1525</t>
  </si>
  <si>
    <t>109-17.1</t>
  </si>
  <si>
    <t>109-16.9</t>
  </si>
  <si>
    <t>109-17.2</t>
  </si>
  <si>
    <t>109-16.8</t>
  </si>
  <si>
    <t>1000456-42-3</t>
  </si>
  <si>
    <t>1-phenylcyclopentane-1-carboxamide</t>
  </si>
  <si>
    <t>GC_BPMZ_115_RI_1526</t>
  </si>
  <si>
    <t>GC_BPMZ_137_RI_1529</t>
  </si>
  <si>
    <t>GC_BPMZ_91_RI_1537</t>
  </si>
  <si>
    <t>1074-42-6</t>
  </si>
  <si>
    <t>Aziridine, 1-(phenylmethyl)-</t>
  </si>
  <si>
    <t>C9H11N</t>
  </si>
  <si>
    <t>GC_BPMZ_105_RI_1548</t>
  </si>
  <si>
    <t>97-17.3</t>
  </si>
  <si>
    <t>1932-60-1</t>
  </si>
  <si>
    <t>Cyclohexyl methylphosphonate</t>
  </si>
  <si>
    <t>C7H15O3P</t>
  </si>
  <si>
    <t>97-17.4</t>
  </si>
  <si>
    <t>GC_BPMZ_97_RI_1549</t>
  </si>
  <si>
    <t>97-17.5</t>
  </si>
  <si>
    <t>97-17.6</t>
  </si>
  <si>
    <t>1000432-45-9</t>
  </si>
  <si>
    <t>6-Hydroxy-5,7,8-trimethyl-4H-1,3-benzoxazine-3-ethanol</t>
  </si>
  <si>
    <t>C13H19NO3</t>
  </si>
  <si>
    <t>104-17.5</t>
  </si>
  <si>
    <t>GC_BPMZ_104_RI_1557</t>
  </si>
  <si>
    <t>104-17.6</t>
  </si>
  <si>
    <t>104-17.7</t>
  </si>
  <si>
    <t>61-70-1</t>
  </si>
  <si>
    <t>2-Indolinone, 1-methyl-</t>
  </si>
  <si>
    <t>GC_BPMZ_147_RI_1561</t>
  </si>
  <si>
    <t>147-17.3</t>
  </si>
  <si>
    <t>GC_BPMZ_91_RI_1563</t>
  </si>
  <si>
    <t>91-17.8</t>
  </si>
  <si>
    <t>GC_BPMZ_121_RI_1570</t>
  </si>
  <si>
    <t>6086-22-2</t>
  </si>
  <si>
    <t>1-Butyl-1H-1,2,4-triazole</t>
  </si>
  <si>
    <t>GC_BPMZ_97_RI_1571</t>
  </si>
  <si>
    <t>40248-00-8</t>
  </si>
  <si>
    <t>1,3-Benzenediol, 5-(dimethylamino)-</t>
  </si>
  <si>
    <t>GC_BPMZ_153_RI_1578</t>
  </si>
  <si>
    <t>104-17.8</t>
  </si>
  <si>
    <t>5344-90-1</t>
  </si>
  <si>
    <t>2-Aminobenzyl alcohol</t>
  </si>
  <si>
    <t>GC_BPMZ_104_RI_1584</t>
  </si>
  <si>
    <t>104-17.9</t>
  </si>
  <si>
    <t>104-18</t>
  </si>
  <si>
    <t>GC_BPMZ_171_RI_1588</t>
  </si>
  <si>
    <t>GC_BPMZ_71_RI_1593</t>
  </si>
  <si>
    <t>71-17.7</t>
  </si>
  <si>
    <t>GC_BPMZ_105_RI_1598</t>
  </si>
  <si>
    <t>91-18.1</t>
  </si>
  <si>
    <t>101-41-7</t>
  </si>
  <si>
    <t>Phenylacetic acid methyl ester</t>
  </si>
  <si>
    <t>GC_BPMZ_91_RI_1606</t>
  </si>
  <si>
    <t>91-18</t>
  </si>
  <si>
    <t>91-17.9</t>
  </si>
  <si>
    <t>287197-76-6</t>
  </si>
  <si>
    <t>Carbamic acid, methyl-, 4-(4-chloromethyl-1,3-thiazol-2-yl)phenyl ester</t>
  </si>
  <si>
    <t>C12H11ClN2O2S</t>
  </si>
  <si>
    <t>GC_BPMZ_98_RI_1609</t>
  </si>
  <si>
    <t>98-17.9</t>
  </si>
  <si>
    <t>41252-83-9</t>
  </si>
  <si>
    <t>Benzeneethanol, .beta.-bromo-</t>
  </si>
  <si>
    <t>C8H9BrO</t>
  </si>
  <si>
    <t>20321-99-7</t>
  </si>
  <si>
    <t>3-Methyl-pyrrolo(2,3-b)pyrazine</t>
  </si>
  <si>
    <t>GC_BPMZ_132_RI_1632</t>
  </si>
  <si>
    <t>567-61-3</t>
  </si>
  <si>
    <t>Benzoic acid, 2-hydroxy-6-methyl-</t>
  </si>
  <si>
    <t>GC_BPMZ_152_RI_1634</t>
  </si>
  <si>
    <t>152-18.6</t>
  </si>
  <si>
    <t>109-18.4</t>
  </si>
  <si>
    <t>1000319-53-8</t>
  </si>
  <si>
    <t>1,2,5-Oxadiazole-3-carboxamide, 4-amino-N-[2-[[(2-fluorophenyl)methyl]amino]ethyl]-</t>
  </si>
  <si>
    <t>C12H14FN5O2</t>
  </si>
  <si>
    <t>109-18.5</t>
  </si>
  <si>
    <t>GC_BPMZ_109_RI_1636</t>
  </si>
  <si>
    <t>109-18.6</t>
  </si>
  <si>
    <t>109-18.7</t>
  </si>
  <si>
    <t>109-18.3</t>
  </si>
  <si>
    <t>GC_BPMZ_91_RI_1645</t>
  </si>
  <si>
    <t>1077-56-1</t>
  </si>
  <si>
    <t>Benzenesulfonamide, N-ethyl-2-methyl-</t>
  </si>
  <si>
    <t>GC_BPMZ_91_RI_1660</t>
  </si>
  <si>
    <t>88461-43-2</t>
  </si>
  <si>
    <t>3,4-Dimethyl-4-ethyl-5-methylene-2-ethylimino-1,3-thiazolidine</t>
  </si>
  <si>
    <t>C10H18N2S</t>
  </si>
  <si>
    <t>1000406-87-5</t>
  </si>
  <si>
    <t>Butyric acid, 2-phenyl-, 4-nitrophenyl ester</t>
  </si>
  <si>
    <t>C16H15NO4</t>
  </si>
  <si>
    <t>GC_BPMZ_91_RI_1666</t>
  </si>
  <si>
    <t>72-18.8</t>
  </si>
  <si>
    <t>1000339-95-2</t>
  </si>
  <si>
    <t>5-Chlorovaleramide, N,N-dimethyl-</t>
  </si>
  <si>
    <t>C7H14ClNO</t>
  </si>
  <si>
    <t>GC_BPMZ_72_RI_1667</t>
  </si>
  <si>
    <t>72-18.9</t>
  </si>
  <si>
    <t>72-18.7</t>
  </si>
  <si>
    <t>72-19</t>
  </si>
  <si>
    <t>72-18.6</t>
  </si>
  <si>
    <t>Benzenesulfonamide, 4-methyl-</t>
  </si>
  <si>
    <t>GC_BPMZ_91_RI_1671</t>
  </si>
  <si>
    <t>1000308-82-7</t>
  </si>
  <si>
    <t>1-Naphthoic acid, tridec-2-ynyl ester</t>
  </si>
  <si>
    <t>C24H30O2</t>
  </si>
  <si>
    <t>GC_BPMZ_155_RI_1671</t>
  </si>
  <si>
    <t>3245-24-7</t>
  </si>
  <si>
    <t>p-Sec-butylphenyl acetate</t>
  </si>
  <si>
    <t>GC_BPMZ_107_RI_1673</t>
  </si>
  <si>
    <t>94533-62-7</t>
  </si>
  <si>
    <t>N,N,N',N'-Tetraethyl-1,2-di-furan-2-yl-ethane-1,2-diamine</t>
  </si>
  <si>
    <t>C18H28N2O2</t>
  </si>
  <si>
    <t>1000303-62-1</t>
  </si>
  <si>
    <t>Thieno[3,4-b][1,4]dioxine-5-carboxamide, 2,3-dihydro-N-(2,2,6,6-tetramethylpiperidin-4-yl)-</t>
  </si>
  <si>
    <t>C16H24N2O3S</t>
  </si>
  <si>
    <t>GC_BPMZ_124_RI_1675</t>
  </si>
  <si>
    <t>124-19.1</t>
  </si>
  <si>
    <t>142-18.9</t>
  </si>
  <si>
    <t>1000429-01-3</t>
  </si>
  <si>
    <t>5-Hydroxy-3-methoxy-2,6-dimethyl-(6R)-((2R)-2-methylbutyryloxy)-2,4-cyclohexadien-1-one</t>
  </si>
  <si>
    <t>C14H20O5</t>
  </si>
  <si>
    <t>GC_BPMZ_142_RI_1676</t>
  </si>
  <si>
    <t>142-19</t>
  </si>
  <si>
    <t>142-18.8</t>
  </si>
  <si>
    <t>142-19.1</t>
  </si>
  <si>
    <t>142-18.7</t>
  </si>
  <si>
    <t>Tetracaine-M/artifact (HOOC-) ME    P905</t>
  </si>
  <si>
    <t>GC_BPMZ_164_RI_1689</t>
  </si>
  <si>
    <t>182306-61-2</t>
  </si>
  <si>
    <t>1-(5-Dimethylethyl)pyrazin-2-yl-ethan-1-one</t>
  </si>
  <si>
    <t>GC_BPMZ_85_RI_1696</t>
  </si>
  <si>
    <t>85-19</t>
  </si>
  <si>
    <t>85-18.9</t>
  </si>
  <si>
    <t>GC_BPMZ_105_RI_1704</t>
  </si>
  <si>
    <t>150-19.2</t>
  </si>
  <si>
    <t>1000400-75-8</t>
  </si>
  <si>
    <t>acetamide, 2,2,2-trifluoro-N-(4-hydroxy-2-methylphenyl)-</t>
  </si>
  <si>
    <t>C9H8F3NO2</t>
  </si>
  <si>
    <t>150-19.3</t>
  </si>
  <si>
    <t>GC_BPMZ_150_RI_1705</t>
  </si>
  <si>
    <t>56805-24-4</t>
  </si>
  <si>
    <t>1H-Imidazo[4,5-b]pyridine-2-carboxaldehyde</t>
  </si>
  <si>
    <t>C7H5N3O</t>
  </si>
  <si>
    <t>GC_BPMZ_119_RI_1706</t>
  </si>
  <si>
    <t>GC_BPMZ_71_RI_1709</t>
  </si>
  <si>
    <t>1000389-88-3</t>
  </si>
  <si>
    <t>Succinic acid, hex-4-yn-3-yl pentafluorobenzyl ester</t>
  </si>
  <si>
    <t>C17H15F5O4</t>
  </si>
  <si>
    <t>GC_BPMZ_105_RI_1713</t>
  </si>
  <si>
    <t>164-19.4</t>
  </si>
  <si>
    <t>GC_BPMZ_164_RI_1715</t>
  </si>
  <si>
    <t>164-19.5</t>
  </si>
  <si>
    <t>164-19.6</t>
  </si>
  <si>
    <t>6813-21-4</t>
  </si>
  <si>
    <t>Selina-3,7(11)-diene</t>
  </si>
  <si>
    <t>C15H24</t>
  </si>
  <si>
    <t>GC_BPMZ_107_RI_1719</t>
  </si>
  <si>
    <t>1000196-08-1</t>
  </si>
  <si>
    <t>Spiro[4.5]dec-9-en-1-ol, 1,6,6,10-tetramethyl-, 4-nitrobenzoate</t>
  </si>
  <si>
    <t>C21H27NO4</t>
  </si>
  <si>
    <t>GC_BPMZ_91_RI_1746</t>
  </si>
  <si>
    <t>1000309-81-2</t>
  </si>
  <si>
    <t>Phthalic acid, 4-bromophenyl isohexyl ester</t>
  </si>
  <si>
    <t>C20H21BrO4</t>
  </si>
  <si>
    <t>GC_BPMZ_85_RI_1751</t>
  </si>
  <si>
    <t>85-19.6</t>
  </si>
  <si>
    <t>GC_BPMZ_249_RI_1766</t>
  </si>
  <si>
    <t>1210-83-9</t>
  </si>
  <si>
    <t>Acetamide, N-[2-(5-hydroxy-1H-indol-3-yl)ethyl]-</t>
  </si>
  <si>
    <t>GC_BPMZ_119_RI_1770</t>
  </si>
  <si>
    <t>119-20.2</t>
  </si>
  <si>
    <t>97306-57-5</t>
  </si>
  <si>
    <t>4-(3-Hydroxy-2,6,6-trimethylcyclohex-1-enyl)pent-3-en-2-one</t>
  </si>
  <si>
    <t>GC_BPMZ_119_RI_1782</t>
  </si>
  <si>
    <t>119-20.3</t>
  </si>
  <si>
    <t>119-20.4</t>
  </si>
  <si>
    <t>1000459-85-0</t>
  </si>
  <si>
    <t>1-(Pentan-3-yl)piperidine-4-carboxylic acid</t>
  </si>
  <si>
    <t>C11H21NO2</t>
  </si>
  <si>
    <t>GC_BPMZ_170_RI_1787</t>
  </si>
  <si>
    <t>4861-58-9</t>
  </si>
  <si>
    <t>Thiophene, 2-pentyl-</t>
  </si>
  <si>
    <t>C9H14S</t>
  </si>
  <si>
    <t>19218-94-1</t>
  </si>
  <si>
    <t>Tetradecane, 1-iodo-</t>
  </si>
  <si>
    <t>C14H29I</t>
  </si>
  <si>
    <t>175-20.3</t>
  </si>
  <si>
    <t>1000424-97-7</t>
  </si>
  <si>
    <t>Indole-2-carboxylic acid methyl ester</t>
  </si>
  <si>
    <t>175-20.4</t>
  </si>
  <si>
    <t>GC_BPMZ_175_RI_1799</t>
  </si>
  <si>
    <t>175-20.5</t>
  </si>
  <si>
    <t>175-20.6</t>
  </si>
  <si>
    <t>1000295-99-6</t>
  </si>
  <si>
    <t>2,3,3,3-Tetrafluoro-2-(5-oxo-4-oxa-tricyclo[4.2.1.0(3,7)]non-2-ylsulfanyl)-propionic acid methyl ester</t>
  </si>
  <si>
    <t>C12H12F4O4S</t>
  </si>
  <si>
    <t>GC_BPMZ_91_RI_1805</t>
  </si>
  <si>
    <t>91-20.3</t>
  </si>
  <si>
    <t>GC_BPMZ_105_RI_1806</t>
  </si>
  <si>
    <t>GC_BPMZ_151_RI_1809</t>
  </si>
  <si>
    <t>GC_BPMZ_179_RI_1811</t>
  </si>
  <si>
    <t>114614-84-5</t>
  </si>
  <si>
    <t>1-Cyclohexylnonene</t>
  </si>
  <si>
    <t>C15H28</t>
  </si>
  <si>
    <t>GC_BPMZ_82_RI_1813</t>
  </si>
  <si>
    <t>18244-95-6</t>
  </si>
  <si>
    <t>Methyltrivinylsilane</t>
  </si>
  <si>
    <t>C7H12Si</t>
  </si>
  <si>
    <t>GC_BPMZ_144_RI_1816</t>
  </si>
  <si>
    <t>1000451-39-5</t>
  </si>
  <si>
    <t>Benzamide, 3-methyl-N-(2-phenylethyl)-N-octyl-</t>
  </si>
  <si>
    <t>C24H33NO</t>
  </si>
  <si>
    <t>GC_BPMZ_91_RI_1827</t>
  </si>
  <si>
    <t>GC_BPMZ_59_RI_1829</t>
  </si>
  <si>
    <t>473-16-5</t>
  </si>
  <si>
    <t>2-Naphthalenemethanol, 1,2,3,4,4a,5,6,8a-octahydro-.alpha.,.alpha.,4a,8-tetramethyl-, [2R-(2.alpha.,4a.alpha.,8a.beta.)]-</t>
  </si>
  <si>
    <t>GC_BPMZ_59_RI_1830</t>
  </si>
  <si>
    <t>4-Hydroxyphenylacetic acid ME     @ P678</t>
  </si>
  <si>
    <t>GC_BPMZ_121_RI_1831</t>
  </si>
  <si>
    <t>131-20.8</t>
  </si>
  <si>
    <t>GC_BPMZ_131_RI_1840</t>
  </si>
  <si>
    <t>131-20.9</t>
  </si>
  <si>
    <t>131-20.7</t>
  </si>
  <si>
    <t>131-21</t>
  </si>
  <si>
    <t>131-20.6</t>
  </si>
  <si>
    <t>GC_BPMZ_258_RI_1842</t>
  </si>
  <si>
    <t>258-20.7</t>
  </si>
  <si>
    <t>258-20.6</t>
  </si>
  <si>
    <t>146-20.9</t>
  </si>
  <si>
    <t>168275-29-4</t>
  </si>
  <si>
    <t>8-Hydroxyquinoline, 2-methylpropionate</t>
  </si>
  <si>
    <t>GC_BPMZ_146_RI_1849</t>
  </si>
  <si>
    <t>146-21</t>
  </si>
  <si>
    <t>146-20.8</t>
  </si>
  <si>
    <t>146-21.1</t>
  </si>
  <si>
    <t>146-20.7</t>
  </si>
  <si>
    <t>130-20.9</t>
  </si>
  <si>
    <t>26371-77-7</t>
  </si>
  <si>
    <t>4-Methyl-N-[-8-quinolinylmethylidene]aniline</t>
  </si>
  <si>
    <t>C17H14N2</t>
  </si>
  <si>
    <t>GC_BPMZ_130_RI_1849</t>
  </si>
  <si>
    <t>130-21</t>
  </si>
  <si>
    <t>130-21.1</t>
  </si>
  <si>
    <t>58176-63-9</t>
  </si>
  <si>
    <t>.beta.-Methoxy-.alpha.-phenylphenethyl alcohol</t>
  </si>
  <si>
    <t>GC_BPMZ_121_RI_1855</t>
  </si>
  <si>
    <t>122-20.9</t>
  </si>
  <si>
    <t>1122-58-3</t>
  </si>
  <si>
    <t>4-Pyridinamine, N,N-dimethyl-</t>
  </si>
  <si>
    <t>GC_BPMZ_122_RI_1855</t>
  </si>
  <si>
    <t>122-21</t>
  </si>
  <si>
    <t>122-20.8</t>
  </si>
  <si>
    <t>122-21.1</t>
  </si>
  <si>
    <t>122-20.7</t>
  </si>
  <si>
    <t>877-68-9</t>
  </si>
  <si>
    <t>Silane, (4-methoxyphenyl)trimethyl-</t>
  </si>
  <si>
    <t>C10H16OSi</t>
  </si>
  <si>
    <t>GC_BPMZ_167_RI_1856</t>
  </si>
  <si>
    <t>1000339-10-6</t>
  </si>
  <si>
    <t>Benzamide, 2-methoxy-N-methallyl-</t>
  </si>
  <si>
    <t>GC_BPMZ_149_RI_1871</t>
  </si>
  <si>
    <t>22177-24-8</t>
  </si>
  <si>
    <t>7-Amino-2,4-dimethyl[1,5]benzodiazepine</t>
  </si>
  <si>
    <t>C11H13N3</t>
  </si>
  <si>
    <t>GC_BPMZ_150_RI_1873</t>
  </si>
  <si>
    <t>GC_BPMZ_135_RI_1881</t>
  </si>
  <si>
    <t>33266-07-8</t>
  </si>
  <si>
    <t>Ethanone, 1-(2-methyl-1,3-dithiolan-2-yl)-</t>
  </si>
  <si>
    <t>C6H10OS2</t>
  </si>
  <si>
    <t>Bis-S-triazolo[4,3-b,3',4'-f]pyridazine, 3,3'-dimethyl</t>
  </si>
  <si>
    <t>C8H8N6</t>
  </si>
  <si>
    <t>GC_BPMZ_188_RI_1897</t>
  </si>
  <si>
    <t>1000367-14-3</t>
  </si>
  <si>
    <t>(2S,6R)-4-Methyl-2-(pent-4-yn-1-yl)-6-propylpiperidine</t>
  </si>
  <si>
    <t>C14H25N</t>
  </si>
  <si>
    <t>GC_BPMZ_140_RI_1902</t>
  </si>
  <si>
    <t>140-21.2</t>
  </si>
  <si>
    <t>GC_BPMZ_198_RI_1902</t>
  </si>
  <si>
    <t>1000320-87-9</t>
  </si>
  <si>
    <t>l-Valine, n-pentafluoropropionyl-, propyl ester</t>
  </si>
  <si>
    <t>C11H16F5NO3</t>
  </si>
  <si>
    <t>74793-38-7</t>
  </si>
  <si>
    <t>1,2,3,4-Butanetetrol, 2,3-diacetate 1,4-dibenzoate, (R*,S*)-</t>
  </si>
  <si>
    <t>C22H22O8</t>
  </si>
  <si>
    <t>GC_BPMZ_105_RI_1911</t>
  </si>
  <si>
    <t>2789-92-6</t>
  </si>
  <si>
    <t>3,5-Dichloroanthranilic acid</t>
  </si>
  <si>
    <t>C7H5Cl2NO2</t>
  </si>
  <si>
    <t>13829-21-5</t>
  </si>
  <si>
    <t>Silane, trichlorodecyl-</t>
  </si>
  <si>
    <t>C10H21Cl3Si</t>
  </si>
  <si>
    <t>GC_BPMZ_163_RI_1932</t>
  </si>
  <si>
    <t>207-21.8</t>
  </si>
  <si>
    <t>1000316-02-1</t>
  </si>
  <si>
    <t>9H-Fluorene-2-carboxylic acid, 9-oxo-, (2-hydroxyethyl)(methyl)amide</t>
  </si>
  <si>
    <t>GC_BPMZ_207_RI_1935</t>
  </si>
  <si>
    <t>207-21.9</t>
  </si>
  <si>
    <t>207-21.7</t>
  </si>
  <si>
    <t>207-22</t>
  </si>
  <si>
    <t>207-21.6</t>
  </si>
  <si>
    <t>942-85-8</t>
  </si>
  <si>
    <t>Benzenecarbodithioic acid, 4-methoxy-, ethyl ester</t>
  </si>
  <si>
    <t>C10H12OS2</t>
  </si>
  <si>
    <t>178-21.8</t>
  </si>
  <si>
    <t>63839-86-1</t>
  </si>
  <si>
    <t>9H-Fluorene-9-methanol, acetate</t>
  </si>
  <si>
    <t>178-21.9</t>
  </si>
  <si>
    <t>GC_BPMZ_178_RI_1942</t>
  </si>
  <si>
    <t>178-22</t>
  </si>
  <si>
    <t>178-22.1</t>
  </si>
  <si>
    <t>178-21.7</t>
  </si>
  <si>
    <t>245-21.9</t>
  </si>
  <si>
    <t>1000337-80-3</t>
  </si>
  <si>
    <t>3-Pyridinemethanol, .alpha.-[3-[bis(1-methylethyl)amino]-1-propynyl]-.alpha.-methyl-</t>
  </si>
  <si>
    <t>C16H24N2O</t>
  </si>
  <si>
    <t>GC_BPMZ_245_RI_1946</t>
  </si>
  <si>
    <t>245-22</t>
  </si>
  <si>
    <t>245-21.8</t>
  </si>
  <si>
    <t>245-22.1</t>
  </si>
  <si>
    <t>245-21.7</t>
  </si>
  <si>
    <t>886-50-0</t>
  </si>
  <si>
    <t>Terbutryn                          P1116</t>
  </si>
  <si>
    <t>C10H19N5S</t>
  </si>
  <si>
    <t>GC_BPMZ_166_RI_1952</t>
  </si>
  <si>
    <t>1000129-08-0</t>
  </si>
  <si>
    <t>Isoquinoline, 1-[3,5-dihydroxybenzyl]-2-formyl-1,2,3,4,5,8-hexahydro-</t>
  </si>
  <si>
    <t>C18H21NO4</t>
  </si>
  <si>
    <t>GC_BPMZ_192_RI_1961</t>
  </si>
  <si>
    <t>192-22.3</t>
  </si>
  <si>
    <t>GC_BPMZ_152_RI_1965</t>
  </si>
  <si>
    <t>28049-67-4</t>
  </si>
  <si>
    <t>2-Phenyl-2-(prop-2-en-1-yl)pent-4-enenitrile</t>
  </si>
  <si>
    <t>C14H15N</t>
  </si>
  <si>
    <t>GC_BPMZ_129_RI_1967</t>
  </si>
  <si>
    <t>129-21.9</t>
  </si>
  <si>
    <t>16245-79-7</t>
  </si>
  <si>
    <t>4-Octylaniline</t>
  </si>
  <si>
    <t>C14H23N</t>
  </si>
  <si>
    <t>GC_BPMZ_205_RI_1974</t>
  </si>
  <si>
    <t>205-22.3</t>
  </si>
  <si>
    <t>205-22.4</t>
  </si>
  <si>
    <t>GC_BPMZ_129_RI_1975</t>
  </si>
  <si>
    <t>82456-34-6</t>
  </si>
  <si>
    <t>3-Nonen-5-one</t>
  </si>
  <si>
    <t>GC_BPMZ_83_RI_1988</t>
  </si>
  <si>
    <t>52195-95-6</t>
  </si>
  <si>
    <t>2,3'-Bipyridine, 1,1'-diacetyl-1,1',4,4',5,5',6,6'-octahydro-</t>
  </si>
  <si>
    <t>GC_BPMZ_205_RI_1990</t>
  </si>
  <si>
    <t>81269-11-6</t>
  </si>
  <si>
    <t>Bis[benzylsulfonyl]-4-carboxyl phenyl methane</t>
  </si>
  <si>
    <t>C22H20O6S2</t>
  </si>
  <si>
    <t>GC_BPMZ_91_RI_2009</t>
  </si>
  <si>
    <t>91-22.8</t>
  </si>
  <si>
    <t>GC_BPMZ_195_RI_2019</t>
  </si>
  <si>
    <t>5960-69-0</t>
  </si>
  <si>
    <t>2-Acetylphenanthrene</t>
  </si>
  <si>
    <t>220-22.7</t>
  </si>
  <si>
    <t>1000338-39-4</t>
  </si>
  <si>
    <t>2,3-Quinoxalinedione, 6,7-diamino-1,4-dihydro-1,4-dimethyl-</t>
  </si>
  <si>
    <t>C10H12N4O2</t>
  </si>
  <si>
    <t>GC_BPMZ_220_RI_2024</t>
  </si>
  <si>
    <t>220-22.8</t>
  </si>
  <si>
    <t>220-22.6</t>
  </si>
  <si>
    <t>220-22.9</t>
  </si>
  <si>
    <t>220-22.5</t>
  </si>
  <si>
    <t>GC_BPMZ_59_RI_2032</t>
  </si>
  <si>
    <t>GC_BPMZ_121_RI_2036</t>
  </si>
  <si>
    <t>123-22.8</t>
  </si>
  <si>
    <t>GC_BPMZ_123_RI_2036</t>
  </si>
  <si>
    <t>123-22.9</t>
  </si>
  <si>
    <t>123-22.7</t>
  </si>
  <si>
    <t>123-23</t>
  </si>
  <si>
    <t>123-22.6</t>
  </si>
  <si>
    <t>GC_BPMZ_92_RI_2042</t>
  </si>
  <si>
    <t>GC_BPMZ_200_RI_2062</t>
  </si>
  <si>
    <t>106-23.1</t>
  </si>
  <si>
    <t>GC_BPMZ_106_RI_2068</t>
  </si>
  <si>
    <t>106-23.2</t>
  </si>
  <si>
    <t>106-23</t>
  </si>
  <si>
    <t>106-22.9</t>
  </si>
  <si>
    <t>96-21-9</t>
  </si>
  <si>
    <t>2-Propanol, 1,3-dibromo-</t>
  </si>
  <si>
    <t>C3H6Br2O</t>
  </si>
  <si>
    <t>GC_BPMZ_123_RI_2072</t>
  </si>
  <si>
    <t>123-23.1</t>
  </si>
  <si>
    <t>1000335-29-2</t>
  </si>
  <si>
    <t>Phosphorus P4</t>
  </si>
  <si>
    <t>P4</t>
  </si>
  <si>
    <t>GC_BPMZ_124_RI_2073</t>
  </si>
  <si>
    <t>118-23.2</t>
  </si>
  <si>
    <t>GC_BPMZ_118_RI_2073</t>
  </si>
  <si>
    <t>118-23.3</t>
  </si>
  <si>
    <t>118-23.1</t>
  </si>
  <si>
    <t>118-23.4</t>
  </si>
  <si>
    <t>118-23</t>
  </si>
  <si>
    <t>1000351-60-0</t>
  </si>
  <si>
    <t>[1,2,4]Triazolo[1,5-a]pyrimidin-7-ol, 6-amino-5-methyl-2-propyl-</t>
  </si>
  <si>
    <t>C9H13N5O</t>
  </si>
  <si>
    <t>GC_BPMZ_83_RI_2081</t>
  </si>
  <si>
    <t>GC_BPMZ_97_RI_2082</t>
  </si>
  <si>
    <t>168-23.3</t>
  </si>
  <si>
    <t>61-80-3</t>
  </si>
  <si>
    <t>Zoxazolamine</t>
  </si>
  <si>
    <t>C7H5ClN2O</t>
  </si>
  <si>
    <t>GC_BPMZ_168_RI_2084</t>
  </si>
  <si>
    <t>168-23.4</t>
  </si>
  <si>
    <t>168-23.2</t>
  </si>
  <si>
    <t>168-23.5</t>
  </si>
  <si>
    <t>168-23.1</t>
  </si>
  <si>
    <t>110-23.4</t>
  </si>
  <si>
    <t>4464-77-1</t>
  </si>
  <si>
    <t>1,2-Ethanediol, 1,2-di-2-furanyl-</t>
  </si>
  <si>
    <t>GC_BPMZ_110_RI_2099</t>
  </si>
  <si>
    <t>110-23.5</t>
  </si>
  <si>
    <t>110-23.3</t>
  </si>
  <si>
    <t>110-23.6</t>
  </si>
  <si>
    <t>110-23.2</t>
  </si>
  <si>
    <t>GC_BPMZ_120_RI_2122</t>
  </si>
  <si>
    <t>Cyclooctasiloxane, hexadecamethyl-</t>
  </si>
  <si>
    <t>GC_BPMZ_147_RI_2131</t>
  </si>
  <si>
    <t>207-23.7</t>
  </si>
  <si>
    <t>207-23.8</t>
  </si>
  <si>
    <t>GC_BPMZ_207_RI_2131</t>
  </si>
  <si>
    <t>207-23.9</t>
  </si>
  <si>
    <t>207-24</t>
  </si>
  <si>
    <t>207-23.6</t>
  </si>
  <si>
    <t>57983-48-9</t>
  </si>
  <si>
    <t>Proline, 3-methyl-1-(trifluoroacetyl)-, 1-methylpropyl ester, trans-</t>
  </si>
  <si>
    <t>C12H18F3NO3</t>
  </si>
  <si>
    <t>GC_BPMZ_180_RI_2137</t>
  </si>
  <si>
    <t>1000463-12-3</t>
  </si>
  <si>
    <t>2-Carbonitrile-8-hydroxyquinoline, tert-butyldimethylsilyl ether</t>
  </si>
  <si>
    <t>C16H20N2OSi</t>
  </si>
  <si>
    <t>GC_BPMZ_127_RI_2139</t>
  </si>
  <si>
    <t>GC_BPMZ_225_RI_2149</t>
  </si>
  <si>
    <t>212-24</t>
  </si>
  <si>
    <t>GC_BPMZ_212_RI_2154</t>
  </si>
  <si>
    <t>212-24.1</t>
  </si>
  <si>
    <t>212-23.9</t>
  </si>
  <si>
    <t>212-24.2</t>
  </si>
  <si>
    <t>212-23.8</t>
  </si>
  <si>
    <t>82-24.2</t>
  </si>
  <si>
    <t>1000353-40-5</t>
  </si>
  <si>
    <t>Succinic acid, cis-hex-3-enyl isobutyl ester</t>
  </si>
  <si>
    <t>GC_BPMZ_82_RI_2175</t>
  </si>
  <si>
    <t>82-24.3</t>
  </si>
  <si>
    <t>82-24.1</t>
  </si>
  <si>
    <t>82-24.4</t>
  </si>
  <si>
    <t>82-24</t>
  </si>
  <si>
    <t>1000437-58-3</t>
  </si>
  <si>
    <t>Acetamide, 2-thiophenyl-N-propyl-N-undecyl-</t>
  </si>
  <si>
    <t>C20H35NOS</t>
  </si>
  <si>
    <t>180-24.2</t>
  </si>
  <si>
    <t>21737-58-6</t>
  </si>
  <si>
    <t>DE(5-carboxamide)oxcarbazepine</t>
  </si>
  <si>
    <t>GC_BPMZ_180_RI_2178</t>
  </si>
  <si>
    <t>180-24.3</t>
  </si>
  <si>
    <t>180-24.1</t>
  </si>
  <si>
    <t>180-24.4</t>
  </si>
  <si>
    <t>277-24.3</t>
  </si>
  <si>
    <t>GC_BPMZ_277_RI_2186</t>
  </si>
  <si>
    <t>277-24.4</t>
  </si>
  <si>
    <t>277-24.2</t>
  </si>
  <si>
    <t>277-24.5</t>
  </si>
  <si>
    <t>277-24.1</t>
  </si>
  <si>
    <t>41977-40-6</t>
  </si>
  <si>
    <t>Cyclopropane, 1-methyl-1-(1-methylethyl)-2-nonyl-</t>
  </si>
  <si>
    <t>96-24.3</t>
  </si>
  <si>
    <t>1000302-17-7</t>
  </si>
  <si>
    <t>Thiophene-2-carboxylic acid, (1-methylpiperidin-4-yl)amide</t>
  </si>
  <si>
    <t>C11H16N2OS</t>
  </si>
  <si>
    <t>GC_BPMZ_96_RI_2188</t>
  </si>
  <si>
    <t>96-24.4</t>
  </si>
  <si>
    <t>96-24.2</t>
  </si>
  <si>
    <t>96-24.5</t>
  </si>
  <si>
    <t>96-24.1</t>
  </si>
  <si>
    <t>GC_BPMZ_71_RI_2193</t>
  </si>
  <si>
    <t>167-24.4</t>
  </si>
  <si>
    <t>1000393-47-2</t>
  </si>
  <si>
    <t>Glutaric acid, but-3-yn-2-yl 2,4-dimethylpent-3-yl ester</t>
  </si>
  <si>
    <t>C16H26O4</t>
  </si>
  <si>
    <t>GC_BPMZ_167_RI_2195</t>
  </si>
  <si>
    <t>167-24.5</t>
  </si>
  <si>
    <t>167-24.3</t>
  </si>
  <si>
    <t>167-24.6</t>
  </si>
  <si>
    <t>167-24.2</t>
  </si>
  <si>
    <t>di-p-Tolyl sulfone</t>
  </si>
  <si>
    <t>GC_BPMZ_139_RI_2202</t>
  </si>
  <si>
    <t>139-24.2</t>
  </si>
  <si>
    <t>324-24.5</t>
  </si>
  <si>
    <t>1000148-85-3</t>
  </si>
  <si>
    <t>2,3:4,5-Bis-O-isopropylidene-.beta.-d-fructopyranose sulfamate</t>
  </si>
  <si>
    <t>C12H21NO8S</t>
  </si>
  <si>
    <t>GC_BPMZ_324_RI_2213</t>
  </si>
  <si>
    <t>324-24.6</t>
  </si>
  <si>
    <t>324-24.4</t>
  </si>
  <si>
    <t>324-24.7</t>
  </si>
  <si>
    <t>324-24.3</t>
  </si>
  <si>
    <t>1000323-92-2</t>
  </si>
  <si>
    <t>Terephthalic acid, tridec-2-yn-1-yl ethyl ester</t>
  </si>
  <si>
    <t>GC_BPMZ_177_RI_2227</t>
  </si>
  <si>
    <t>259683-51-7</t>
  </si>
  <si>
    <t>1-Triethylsilyloxyundecane</t>
  </si>
  <si>
    <t>C17H38OSi</t>
  </si>
  <si>
    <t>GC_BPMZ_59_RI_2235</t>
  </si>
  <si>
    <t>67-24.9</t>
  </si>
  <si>
    <t>43150-55-6</t>
  </si>
  <si>
    <t>4-Pyridinol 2,6-bis[trifluoromethyl]</t>
  </si>
  <si>
    <t>C7H3F6NO</t>
  </si>
  <si>
    <t>GC_BPMZ_67_RI_2252</t>
  </si>
  <si>
    <t>67-25</t>
  </si>
  <si>
    <t>67-24.8</t>
  </si>
  <si>
    <t>67-25.1</t>
  </si>
  <si>
    <t>67-24.7</t>
  </si>
  <si>
    <t>221-25.1</t>
  </si>
  <si>
    <t>51497-38-2</t>
  </si>
  <si>
    <t>2-Hydroxyestrone, 2TMS derivative</t>
  </si>
  <si>
    <t>C24H38O3Si2</t>
  </si>
  <si>
    <t>GC_BPMZ_221_RI_2279</t>
  </si>
  <si>
    <t>221-25.2</t>
  </si>
  <si>
    <t>221-25</t>
  </si>
  <si>
    <t>221-25.3</t>
  </si>
  <si>
    <t>221-24.9</t>
  </si>
  <si>
    <t>GC_BPMZ_83_RI_2280</t>
  </si>
  <si>
    <t>83-25</t>
  </si>
  <si>
    <t>83-24.9</t>
  </si>
  <si>
    <t>140-25.1</t>
  </si>
  <si>
    <t>1000380-91-8</t>
  </si>
  <si>
    <t>Succinic acid, 4-methylthiophenyl pentadecyl ester</t>
  </si>
  <si>
    <t>C26H42O4S</t>
  </si>
  <si>
    <t>140-25.2</t>
  </si>
  <si>
    <t>GC_BPMZ_140_RI_2283</t>
  </si>
  <si>
    <t>140-25.3</t>
  </si>
  <si>
    <t>140-25.4</t>
  </si>
  <si>
    <t>140-25</t>
  </si>
  <si>
    <t>127-25.2</t>
  </si>
  <si>
    <t>80409-50-3</t>
  </si>
  <si>
    <t>(1-Chloroethylidenimino)sulfur pentafluoride</t>
  </si>
  <si>
    <t>C2H3ClF5NS</t>
  </si>
  <si>
    <t>GC_BPMZ_127_RI_2285</t>
  </si>
  <si>
    <t>127-25.3</t>
  </si>
  <si>
    <t>127-25.1</t>
  </si>
  <si>
    <t>127-25.4</t>
  </si>
  <si>
    <t>127-25</t>
  </si>
  <si>
    <t>15795-58-1</t>
  </si>
  <si>
    <t>5-(3-Hydroxybenzylidene)-2,2-dimethyl-1,3-dioxane-4,6-dione</t>
  </si>
  <si>
    <t>C13H12O5</t>
  </si>
  <si>
    <t>GC_BPMZ_146_RI_2292</t>
  </si>
  <si>
    <t>101-06-4</t>
  </si>
  <si>
    <t>Ethanol, 2-[bis(phenylmethyl)amino]-</t>
  </si>
  <si>
    <t>119-25.3</t>
  </si>
  <si>
    <t>1000308-01-8</t>
  </si>
  <si>
    <t>2-Methylpropionic acid, 4-cyanophenyl ester</t>
  </si>
  <si>
    <t>GC_BPMZ_119_RI_2296</t>
  </si>
  <si>
    <t>119-25.4</t>
  </si>
  <si>
    <t>119-25.2</t>
  </si>
  <si>
    <t>119-25.5</t>
  </si>
  <si>
    <t>119-25.1</t>
  </si>
  <si>
    <t>GC_BPMZ_123_RI_2300</t>
  </si>
  <si>
    <t>17038-28-7</t>
  </si>
  <si>
    <t>1,3-Diazabicyclo[3.1.0]hexane</t>
  </si>
  <si>
    <t>GC_BPMZ_83_RI_2303</t>
  </si>
  <si>
    <t>GC_BPMZ_84_RI_2303</t>
  </si>
  <si>
    <t>203-25.3</t>
  </si>
  <si>
    <t>203-25.4</t>
  </si>
  <si>
    <t>GC_BPMZ_203_RI_2304</t>
  </si>
  <si>
    <t>203-25.5</t>
  </si>
  <si>
    <t>203-25.6</t>
  </si>
  <si>
    <t>203-25.2</t>
  </si>
  <si>
    <t>179-25.4</t>
  </si>
  <si>
    <t>1000164-22-1</t>
  </si>
  <si>
    <t>2(1H)-Quinolinone, 2-(2-furyl)-4-methyl-</t>
  </si>
  <si>
    <t>C14H11NO2</t>
  </si>
  <si>
    <t>GC_BPMZ_179_RI_2309</t>
  </si>
  <si>
    <t>179-25.5</t>
  </si>
  <si>
    <t>179-25.3</t>
  </si>
  <si>
    <t>179-25.6</t>
  </si>
  <si>
    <t>179-25.2</t>
  </si>
  <si>
    <t>GC_BPMZ_211_RI_2323</t>
  </si>
  <si>
    <t>109-25.6</t>
  </si>
  <si>
    <t>3601-67-0</t>
  </si>
  <si>
    <t>3,6-Dimethyl-6-hepten-4-yn-3-ol</t>
  </si>
  <si>
    <t>GC_BPMZ_109_RI_2333</t>
  </si>
  <si>
    <t>109-25.7</t>
  </si>
  <si>
    <t>109-25.5</t>
  </si>
  <si>
    <t>109-25.8</t>
  </si>
  <si>
    <t>109-25.4</t>
  </si>
  <si>
    <t>GC_BPMZ_187_RI_2334</t>
  </si>
  <si>
    <t>GC_BPMZ_99_RI_2347</t>
  </si>
  <si>
    <t>1000071-40-2</t>
  </si>
  <si>
    <t>3-Propyl-6-methyl-1,2,3,4-tetrahydro-.gamma.-carboline</t>
  </si>
  <si>
    <t>GC_BPMZ_157_RI_2348</t>
  </si>
  <si>
    <t>157-25.6</t>
  </si>
  <si>
    <t>157-25.5</t>
  </si>
  <si>
    <t>54105-66-7</t>
  </si>
  <si>
    <t>Cyclohexane, undecyl-</t>
  </si>
  <si>
    <t>C17H34</t>
  </si>
  <si>
    <t>GC_BPMZ_83_RI_2383</t>
  </si>
  <si>
    <t>65038-88-2</t>
  </si>
  <si>
    <t>4,5-Dihydro-N-(O-tolyl)-3-furamide</t>
  </si>
  <si>
    <t>GC_BPMZ_97_RI_2389</t>
  </si>
  <si>
    <t>Butane, 1-bromo-2-methyl-</t>
  </si>
  <si>
    <t>GC_BPMZ_123_RI_2396</t>
  </si>
  <si>
    <t>325-26.3</t>
  </si>
  <si>
    <t>Triphenyl phosphate</t>
  </si>
  <si>
    <t>GC_BPMZ_325_RI_2414</t>
  </si>
  <si>
    <t>325-26.4</t>
  </si>
  <si>
    <t>325-26.2</t>
  </si>
  <si>
    <t>325-26.5</t>
  </si>
  <si>
    <t>325-26.1</t>
  </si>
  <si>
    <t>266-26.6</t>
  </si>
  <si>
    <t>77764-87-5</t>
  </si>
  <si>
    <t>3(2H)-Benzofuranone, 6-methoxy-2-[(4-methylphenyl)methylene]-, (E)-</t>
  </si>
  <si>
    <t>C17H14O3</t>
  </si>
  <si>
    <t>266-26.7</t>
  </si>
  <si>
    <t>GC_BPMZ_266_RI_2456</t>
  </si>
  <si>
    <t>266-26.8</t>
  </si>
  <si>
    <t>266-26.9</t>
  </si>
  <si>
    <t>266-26.5</t>
  </si>
  <si>
    <t>GC_BPMZ_180_RI_2474</t>
  </si>
  <si>
    <t>152-26.8</t>
  </si>
  <si>
    <t>GC_BPMZ_152_RI_2475</t>
  </si>
  <si>
    <t>152-26.9</t>
  </si>
  <si>
    <t>152-26.7</t>
  </si>
  <si>
    <t>152-27</t>
  </si>
  <si>
    <t>152-26.6</t>
  </si>
  <si>
    <t>182-26.9</t>
  </si>
  <si>
    <t>1000307-91-1</t>
  </si>
  <si>
    <t>1-Dimethylisopropylsilyloxy-4-methoxybenzene</t>
  </si>
  <si>
    <t>C12H20O2Si</t>
  </si>
  <si>
    <t>182-27</t>
  </si>
  <si>
    <t>GC_BPMZ_182_RI_2490</t>
  </si>
  <si>
    <t>182-27.1</t>
  </si>
  <si>
    <t>182-27.2</t>
  </si>
  <si>
    <t>182-26.8</t>
  </si>
  <si>
    <t>GC_BPMZ_256_RI_2512</t>
  </si>
  <si>
    <t>220-27.1</t>
  </si>
  <si>
    <t>1000338-36-4</t>
  </si>
  <si>
    <t>Benzo[b][1,6]naphthyridine-4-carbonitrile, 3-chloro-5,10-dihydro-10-oxo-</t>
  </si>
  <si>
    <t>C13H6ClN3O</t>
  </si>
  <si>
    <t>GC_BPMZ_220_RI_2512</t>
  </si>
  <si>
    <t>220-27.2</t>
  </si>
  <si>
    <t>220-27</t>
  </si>
  <si>
    <t>220-27.3</t>
  </si>
  <si>
    <t>220-26.9</t>
  </si>
  <si>
    <t>1000422-88-0</t>
  </si>
  <si>
    <t>2,5-Dihydroxy-4-methoxyacetophenone</t>
  </si>
  <si>
    <t>GC_BPMZ_182_RI_2514</t>
  </si>
  <si>
    <t>85-27.3</t>
  </si>
  <si>
    <t>2432-91-9</t>
  </si>
  <si>
    <t>Butanethioic acid, 3-methyl-, S-(1-methylpropyl) ester</t>
  </si>
  <si>
    <t>C9H18OS</t>
  </si>
  <si>
    <t>GC_BPMZ_85_RI_2531</t>
  </si>
  <si>
    <t>85-27.4</t>
  </si>
  <si>
    <t>85-27.2</t>
  </si>
  <si>
    <t>85-27.5</t>
  </si>
  <si>
    <t>85-27.1</t>
  </si>
  <si>
    <t>163-27.3</t>
  </si>
  <si>
    <t>1000315-65-7</t>
  </si>
  <si>
    <t>Phthalic acid, 4-isopropylphenyl methyl ester</t>
  </si>
  <si>
    <t>GC_BPMZ_163_RI_2535</t>
  </si>
  <si>
    <t>163-27.4</t>
  </si>
  <si>
    <t>163-27.2</t>
  </si>
  <si>
    <t>163-27.5</t>
  </si>
  <si>
    <t>97-27.4</t>
  </si>
  <si>
    <t>1551-27-5</t>
  </si>
  <si>
    <t>Thiophene, 2-propyl-</t>
  </si>
  <si>
    <t>C7H10S</t>
  </si>
  <si>
    <t>GC_BPMZ_97_RI_2548</t>
  </si>
  <si>
    <t>97-27.3</t>
  </si>
  <si>
    <t>97-27.2</t>
  </si>
  <si>
    <t>1000431-41-8</t>
  </si>
  <si>
    <t>Propyl pyruvate</t>
  </si>
  <si>
    <t>GC_BPMZ_163_RI_2608</t>
  </si>
  <si>
    <t>163-27.7</t>
  </si>
  <si>
    <t>GC_BPMZ_129_RI_2614</t>
  </si>
  <si>
    <t>130-27.9</t>
  </si>
  <si>
    <t>1000151-95-7</t>
  </si>
  <si>
    <t>Ethane, 1,2-bis(1-aza-3-oxa-2-phosphabicyclo[3.3.0]oct-2-yl)-</t>
  </si>
  <si>
    <t>C12H22N2O2P2</t>
  </si>
  <si>
    <t>130-28</t>
  </si>
  <si>
    <t>GC_BPMZ_130_RI_2615</t>
  </si>
  <si>
    <t>130-28.1</t>
  </si>
  <si>
    <t>130-28.2</t>
  </si>
  <si>
    <t>130-27.8</t>
  </si>
  <si>
    <t>207-28</t>
  </si>
  <si>
    <t>GC_BPMZ_207_RI_2618</t>
  </si>
  <si>
    <t>207-28.1</t>
  </si>
  <si>
    <t>207-27.9</t>
  </si>
  <si>
    <t>207-28.2</t>
  </si>
  <si>
    <t>207-27.8</t>
  </si>
  <si>
    <t>1000321-09-8</t>
  </si>
  <si>
    <t>l-Proline, n-heptafluorobutyryl-, isobutyl ester</t>
  </si>
  <si>
    <t>C13H16F7NO3</t>
  </si>
  <si>
    <t>71-28.2</t>
  </si>
  <si>
    <t>1000309-19-4</t>
  </si>
  <si>
    <t>Sulfurous acid, 2-ethylhexyl undecyl ester</t>
  </si>
  <si>
    <t>C19H40O3S</t>
  </si>
  <si>
    <t>71-28.3</t>
  </si>
  <si>
    <t>GC_BPMZ_71_RI_2654</t>
  </si>
  <si>
    <t>71-28.4</t>
  </si>
  <si>
    <t>71-28.1</t>
  </si>
  <si>
    <t>268-28.4</t>
  </si>
  <si>
    <t>1000464-52-3</t>
  </si>
  <si>
    <t>Heptafluorobutyramide, N-(2-pentyl)-N-ethyl-</t>
  </si>
  <si>
    <t>C11H16F7NO</t>
  </si>
  <si>
    <t>GC_BPMZ_268_RI_2675</t>
  </si>
  <si>
    <t>268-28.5</t>
  </si>
  <si>
    <t>268-28.3</t>
  </si>
  <si>
    <t>268-28.6</t>
  </si>
  <si>
    <t>268-28.2</t>
  </si>
  <si>
    <t>151-28.6</t>
  </si>
  <si>
    <t>26107-82-4</t>
  </si>
  <si>
    <t>3,5-Bis(trifluoromethyl)benzhydrazide</t>
  </si>
  <si>
    <t>C9H6F6N2O</t>
  </si>
  <si>
    <t>GC_BPMZ_151_RI_2701</t>
  </si>
  <si>
    <t>151-28.7</t>
  </si>
  <si>
    <t>151-28.5</t>
  </si>
  <si>
    <t>151-28.8</t>
  </si>
  <si>
    <t>151-28.4</t>
  </si>
  <si>
    <t>190-28.7</t>
  </si>
  <si>
    <t>34244-81-0</t>
  </si>
  <si>
    <t>4(3H)-Pteridinone, 2,6,7-trimethyl-</t>
  </si>
  <si>
    <t>GC_BPMZ_190_RI_2715</t>
  </si>
  <si>
    <t>190-28.8</t>
  </si>
  <si>
    <t>190-28.6</t>
  </si>
  <si>
    <t>190-28.9</t>
  </si>
  <si>
    <t>190-28.5</t>
  </si>
  <si>
    <t>322-28.8</t>
  </si>
  <si>
    <t>GC_BPMZ_322_RI_2729</t>
  </si>
  <si>
    <t>322-28.9</t>
  </si>
  <si>
    <t>322-28.7</t>
  </si>
  <si>
    <t>322-29</t>
  </si>
  <si>
    <t>322-28.6</t>
  </si>
  <si>
    <t>1000377-96-3</t>
  </si>
  <si>
    <t>Phthalic acid, 6-methylhept-2-yl nonyl ester</t>
  </si>
  <si>
    <t>C25H40O4</t>
  </si>
  <si>
    <t>GC_BPMZ_149_RI_2798</t>
  </si>
  <si>
    <t>55822-93-0</t>
  </si>
  <si>
    <t>2,4-Imidazolidinedione, 1-acetyl-5-[4-(acetyloxy)phenyl]-3-methyl-, (.+/-.)-</t>
  </si>
  <si>
    <t>GC_BPMZ_248_RI_2816</t>
  </si>
  <si>
    <t>GC_BPMZ_129_RI_2826</t>
  </si>
  <si>
    <t>GC_BPMZ_69_RI_2830</t>
  </si>
  <si>
    <t>GC_BPMZ_149_RI_2839</t>
  </si>
  <si>
    <t>1000303-08-1</t>
  </si>
  <si>
    <t>[1,3,4]Thiadiazole-2-carbodithioic acid, 5-(4-methoxyphenylcarbamoyl)-, methyl ester</t>
  </si>
  <si>
    <t>C12H11N3O2S3</t>
  </si>
  <si>
    <t>GC_BPMZ_149_RI_2862</t>
  </si>
  <si>
    <t>217-29.9</t>
  </si>
  <si>
    <t>1000128-10-1</t>
  </si>
  <si>
    <t>Citrost-8(14)-en-3.beta.-ol</t>
  </si>
  <si>
    <t>C30H52O</t>
  </si>
  <si>
    <t>217-30</t>
  </si>
  <si>
    <t>GC_BPMZ_217_RI_2874</t>
  </si>
  <si>
    <t>217-30.1</t>
  </si>
  <si>
    <t>217-30.2</t>
  </si>
  <si>
    <t>217-29.8</t>
  </si>
  <si>
    <t>1000356-35-7</t>
  </si>
  <si>
    <t>Phthalic acid, dodecyl pentafluorophenyl ester</t>
  </si>
  <si>
    <t>C26H29F5O4</t>
  </si>
  <si>
    <t>57-30.3</t>
  </si>
  <si>
    <t>14250-88-5</t>
  </si>
  <si>
    <t>Pentanal, 2,2-dimethyl-</t>
  </si>
  <si>
    <t>GC_BPMZ_57_RI_2920</t>
  </si>
  <si>
    <t>57-30.4</t>
  </si>
  <si>
    <t>57-30.2</t>
  </si>
  <si>
    <t>57-30.5</t>
  </si>
  <si>
    <t>57-30.1</t>
  </si>
  <si>
    <t>GC_BPMZ_322_RI_2961</t>
  </si>
  <si>
    <t>355-30.7</t>
  </si>
  <si>
    <t>GC_BPMZ_355_RI_2970</t>
  </si>
  <si>
    <t>355-30.8</t>
  </si>
  <si>
    <t>355-30.6</t>
  </si>
  <si>
    <t>355-30.9</t>
  </si>
  <si>
    <t>355-30.5</t>
  </si>
  <si>
    <t>56588-17-1</t>
  </si>
  <si>
    <t>3-Quinolinol, 4-phenyl-</t>
  </si>
  <si>
    <t>C15H11NO</t>
  </si>
  <si>
    <t>GC_BPMZ_221_RI_2971</t>
  </si>
  <si>
    <t>105-30.8</t>
  </si>
  <si>
    <t>1000310-84-9</t>
  </si>
  <si>
    <t>1H-Benzoimidazole, 2-(4-methoxyphenyl)-1-(4-methylbenzyl)-</t>
  </si>
  <si>
    <t>C22H20N2O</t>
  </si>
  <si>
    <t>GC_BPMZ_105_RI_2981</t>
  </si>
  <si>
    <t>105-30.9</t>
  </si>
  <si>
    <t>105-30.7</t>
  </si>
  <si>
    <t>105-31</t>
  </si>
  <si>
    <t>105-30.6</t>
  </si>
  <si>
    <t>1000148-55-3</t>
  </si>
  <si>
    <t>2-1-Phenyl ethylidene-hydrazono-3-methyl-2,3-dihydrobenzothiazole</t>
  </si>
  <si>
    <t>C16H15N3S</t>
  </si>
  <si>
    <t>GC_BPMZ_281_RI_2988</t>
  </si>
  <si>
    <t>157-31</t>
  </si>
  <si>
    <t>1000397-72-2</t>
  </si>
  <si>
    <t>benzenesulfonamide, N-(4-amino-1-naphthalenyl)-4-methyl-</t>
  </si>
  <si>
    <t>C17H16N2O2S</t>
  </si>
  <si>
    <t>GC_BPMZ_157_RI_3007</t>
  </si>
  <si>
    <t>157-31.1</t>
  </si>
  <si>
    <t>157-30.9</t>
  </si>
  <si>
    <t>157-31.2</t>
  </si>
  <si>
    <t>157-30.8</t>
  </si>
  <si>
    <t>150-31</t>
  </si>
  <si>
    <t>GC_BPMZ_150_RI_3012</t>
  </si>
  <si>
    <t>150-31.1</t>
  </si>
  <si>
    <t>150-30.9</t>
  </si>
  <si>
    <t>150-31.2</t>
  </si>
  <si>
    <t>150-30.8</t>
  </si>
  <si>
    <t>346-31</t>
  </si>
  <si>
    <t>1000351-22-5</t>
  </si>
  <si>
    <t>1H-Pyrrol-2-amine, 4,5-dimethyl-3-(phenylsulfonyl)-1-(2-thienylmethyl)-</t>
  </si>
  <si>
    <t>C17H18N2O2S2</t>
  </si>
  <si>
    <t>346-31.1</t>
  </si>
  <si>
    <t>GC_BPMZ_346_RI_3017</t>
  </si>
  <si>
    <t>346-31.2</t>
  </si>
  <si>
    <t>346-31.3</t>
  </si>
  <si>
    <t>346-30.9</t>
  </si>
  <si>
    <t>GC_BPMZ_57_RI_3020</t>
  </si>
  <si>
    <t>218-31.2</t>
  </si>
  <si>
    <t>55012-72-1</t>
  </si>
  <si>
    <t>1-Naphthalenol, 5,6,7,8-tetrahydro-2,5-dimethyl-8-(1-methylethyl)-</t>
  </si>
  <si>
    <t>GC_BPMZ_218_RI_3037</t>
  </si>
  <si>
    <t>218-31.3</t>
  </si>
  <si>
    <t>218-31.1</t>
  </si>
  <si>
    <t>218-31.4</t>
  </si>
  <si>
    <t>218-31</t>
  </si>
  <si>
    <t>14092-18-3</t>
  </si>
  <si>
    <t>3-Methoxy-1-pentene</t>
  </si>
  <si>
    <t>GC_BPMZ_71_RI_3038</t>
  </si>
  <si>
    <t>141-31.3</t>
  </si>
  <si>
    <t>1000331-58-3</t>
  </si>
  <si>
    <t>2,4-Difluorobenzoic acid, 2-biphenyl ester</t>
  </si>
  <si>
    <t>C19H12F2O2</t>
  </si>
  <si>
    <t>GC_BPMZ_141_RI_3055</t>
  </si>
  <si>
    <t>141-31.4</t>
  </si>
  <si>
    <t>141-31.2</t>
  </si>
  <si>
    <t>141-31.5</t>
  </si>
  <si>
    <t>141-31.1</t>
  </si>
  <si>
    <t>1000345-81-5</t>
  </si>
  <si>
    <t>Isophthalic acid, monoamide, N-(2-chlorophenyl)-, propyl ester</t>
  </si>
  <si>
    <t>C17H16ClNO3</t>
  </si>
  <si>
    <t>GC_BPMZ_191_RI_3105</t>
  </si>
  <si>
    <t>135-31.8</t>
  </si>
  <si>
    <t>1000391-35-2</t>
  </si>
  <si>
    <t>Succinic acid, (adamant-1-yl)methyl 2,2,3,3-tetrafluoropropyl ester</t>
  </si>
  <si>
    <t>C18H24F4O4</t>
  </si>
  <si>
    <t>GC_BPMZ_135_RI_3120</t>
  </si>
  <si>
    <t>135-31.9</t>
  </si>
  <si>
    <t>135-31.7</t>
  </si>
  <si>
    <t>135-32</t>
  </si>
  <si>
    <t>135-31.6</t>
  </si>
  <si>
    <t>99-31.9</t>
  </si>
  <si>
    <t>99-32</t>
  </si>
  <si>
    <t>GC_BPMZ_99_RI_3134</t>
  </si>
  <si>
    <t>99-32.1</t>
  </si>
  <si>
    <t>99-32.2</t>
  </si>
  <si>
    <t>99-31.8</t>
  </si>
  <si>
    <t>GC_BPMZ_201_RI_3189</t>
  </si>
  <si>
    <t>137-32.4</t>
  </si>
  <si>
    <t>Carbidopa 2ME                      P1016</t>
  </si>
  <si>
    <t>C12H18N2O4</t>
  </si>
  <si>
    <t>GC_BPMZ_137_RI_3191</t>
  </si>
  <si>
    <t>137-32.5</t>
  </si>
  <si>
    <t>137-32.3</t>
  </si>
  <si>
    <t>137-32.6</t>
  </si>
  <si>
    <t>137-32.2</t>
  </si>
  <si>
    <t>191-32.5</t>
  </si>
  <si>
    <t>1000343-76-9</t>
  </si>
  <si>
    <t>4-Fluoro-2-trifluoromethylbenzoic acid, 3-fluorophenyl ester</t>
  </si>
  <si>
    <t>C14H7F5O2</t>
  </si>
  <si>
    <t>191-32.6</t>
  </si>
  <si>
    <t>GC_BPMZ_191_RI_3213</t>
  </si>
  <si>
    <t>191-32.7</t>
  </si>
  <si>
    <t>191-32.8</t>
  </si>
  <si>
    <t>191-32.4</t>
  </si>
  <si>
    <t>163-32.5</t>
  </si>
  <si>
    <t>1000357-95-7</t>
  </si>
  <si>
    <t>3-Fluoro-5-trifluoromethylbenzoic acid, 3-methylphenyl ester</t>
  </si>
  <si>
    <t>C15H10F4O2</t>
  </si>
  <si>
    <t>163-32.6</t>
  </si>
  <si>
    <t>GC_BPMZ_163_RI_3213</t>
  </si>
  <si>
    <t>163-32.7</t>
  </si>
  <si>
    <t>163-32.8</t>
  </si>
  <si>
    <t>163-32.4</t>
  </si>
  <si>
    <t>284-32.6</t>
  </si>
  <si>
    <t>1000347-80-2</t>
  </si>
  <si>
    <t>D-Alanine, N-(2,5-ditrifluoromethylbenzoyl)-, heptyl ester</t>
  </si>
  <si>
    <t>C19H23F6NO3</t>
  </si>
  <si>
    <t>GC_BPMZ_284_RI_3216</t>
  </si>
  <si>
    <t>284-32.7</t>
  </si>
  <si>
    <t>284-32.5</t>
  </si>
  <si>
    <t>284-32.8</t>
  </si>
  <si>
    <t>284-32.4</t>
  </si>
  <si>
    <t>157-32.6</t>
  </si>
  <si>
    <t>GC_BPMZ_157_RI_3220</t>
  </si>
  <si>
    <t>157-32.7</t>
  </si>
  <si>
    <t>157-32.5</t>
  </si>
  <si>
    <t>157-32.8</t>
  </si>
  <si>
    <t>157-32.4</t>
  </si>
  <si>
    <t>85-32.9</t>
  </si>
  <si>
    <t>85-33</t>
  </si>
  <si>
    <t>GC_BPMZ_85_RI_3266</t>
  </si>
  <si>
    <t>85-33.1</t>
  </si>
  <si>
    <t>85-33.2</t>
  </si>
  <si>
    <t>85-32.8</t>
  </si>
  <si>
    <t>189-33.4</t>
  </si>
  <si>
    <t>1000490-86-9</t>
  </si>
  <si>
    <t>Benzamide, 2,4,5-trifluoro-3-methoxy-N-(2-phenylethyl)-N-tetradecyl-</t>
  </si>
  <si>
    <t>C30H42F3NO2</t>
  </si>
  <si>
    <t>189-33.5</t>
  </si>
  <si>
    <t>GC_BPMZ_189_RI_3332</t>
  </si>
  <si>
    <t>189-33.6</t>
  </si>
  <si>
    <t>189-33.7</t>
  </si>
  <si>
    <t>189-33.3</t>
  </si>
  <si>
    <t>155-33.6</t>
  </si>
  <si>
    <t>103264-33-1</t>
  </si>
  <si>
    <t>Benzene-1,3-diol, O,O'-acetyl-2-nitro-</t>
  </si>
  <si>
    <t>GC_BPMZ_155_RI_3355</t>
  </si>
  <si>
    <t>155-33.7</t>
  </si>
  <si>
    <t>155-33.5</t>
  </si>
  <si>
    <t>155-33.8</t>
  </si>
  <si>
    <t>155-33.4</t>
  </si>
  <si>
    <t>1000442-93-8</t>
  </si>
  <si>
    <t>.beta.-Hydroxyethyltheophylline tert-butyldimethylsilyl ether</t>
  </si>
  <si>
    <t>C15H26N4O3Si</t>
  </si>
  <si>
    <t>GC_BPMZ_281_RI_3388</t>
  </si>
  <si>
    <t>281-33.8</t>
  </si>
  <si>
    <t>281-33.7</t>
  </si>
  <si>
    <t>Max_WertZeile</t>
  </si>
  <si>
    <t>MAX_Pr</t>
  </si>
  <si>
    <t>ZN</t>
  </si>
  <si>
    <t>78-4.2</t>
  </si>
  <si>
    <t>24921-89-9</t>
  </si>
  <si>
    <t>Cyclopropene, 1-chloro-2,3,3-trifluoro-</t>
  </si>
  <si>
    <t>C3ClF3</t>
  </si>
  <si>
    <t>GC_BPMZ_78_RI_776</t>
  </si>
  <si>
    <t>78-4.3</t>
  </si>
  <si>
    <t>78-4.1</t>
  </si>
  <si>
    <t>78-4.4</t>
  </si>
  <si>
    <t>78-4</t>
  </si>
  <si>
    <t>123-86-4</t>
  </si>
  <si>
    <t>Acetic acid, butyl ester</t>
  </si>
  <si>
    <t>GC_BPMZ_56_RI_782</t>
  </si>
  <si>
    <t>GC_BPMZ_83_RI_786</t>
  </si>
  <si>
    <t>GC_BPMZ_89_RI_793</t>
  </si>
  <si>
    <t>GC_BPMZ_89_RI_813</t>
  </si>
  <si>
    <t>75-69-4</t>
  </si>
  <si>
    <t>Trichloromonofluoromethane</t>
  </si>
  <si>
    <t>CCl3F</t>
  </si>
  <si>
    <t>GC_BPMZ_103_RI_820</t>
  </si>
  <si>
    <t>103-4.8</t>
  </si>
  <si>
    <t>71-43-2</t>
  </si>
  <si>
    <t>Benzene</t>
  </si>
  <si>
    <t>C6H6</t>
  </si>
  <si>
    <t>GC_BPMZ_78_RI_828</t>
  </si>
  <si>
    <t>78-5.1</t>
  </si>
  <si>
    <t>78-5</t>
  </si>
  <si>
    <t>93-5.2</t>
  </si>
  <si>
    <t>93-5.3</t>
  </si>
  <si>
    <t>GC_BPMZ_93_RI_832</t>
  </si>
  <si>
    <t>93-5.4</t>
  </si>
  <si>
    <t>93-5.1</t>
  </si>
  <si>
    <t>61-5.3</t>
  </si>
  <si>
    <t>1618-26-4</t>
  </si>
  <si>
    <t>2,4-Dithiapentane</t>
  </si>
  <si>
    <t>C3H8S2</t>
  </si>
  <si>
    <t>61-5.4</t>
  </si>
  <si>
    <t>GC_BPMZ_61_RI_836</t>
  </si>
  <si>
    <t>61-5.5</t>
  </si>
  <si>
    <t>61-5.6</t>
  </si>
  <si>
    <t>61-5.2</t>
  </si>
  <si>
    <t>107-5.3</t>
  </si>
  <si>
    <t>10147-36-1</t>
  </si>
  <si>
    <t>1-Propanesulfonyl chloride</t>
  </si>
  <si>
    <t>C3H7ClO2S</t>
  </si>
  <si>
    <t>107-5.4</t>
  </si>
  <si>
    <t>GC_BPMZ_107_RI_837</t>
  </si>
  <si>
    <t>107-5.5</t>
  </si>
  <si>
    <t>107-5.2</t>
  </si>
  <si>
    <t>GC_BPMZ_91_RI_837</t>
  </si>
  <si>
    <t>GC_BPMZ_101_RI_853</t>
  </si>
  <si>
    <t>585-71-7</t>
  </si>
  <si>
    <t>Benzene, (1-bromoethyl)-</t>
  </si>
  <si>
    <t>C8H9Br</t>
  </si>
  <si>
    <t>GC_BPMZ_103_RI_863</t>
  </si>
  <si>
    <t>1,3-Dimethylbenzene</t>
  </si>
  <si>
    <t>GC_BPMZ_91_RI_863</t>
  </si>
  <si>
    <t>GC_BPMZ_101_RI_871</t>
  </si>
  <si>
    <t>GC_BPMZ_57_RI_882</t>
  </si>
  <si>
    <t>124-6.3</t>
  </si>
  <si>
    <t>14045-17-1</t>
  </si>
  <si>
    <t>2-Methyl-4-pyridinamine 1-oxide</t>
  </si>
  <si>
    <t>124-6.4</t>
  </si>
  <si>
    <t>GC_BPMZ_124_RI_889</t>
  </si>
  <si>
    <t>124-6.5</t>
  </si>
  <si>
    <t>124-6.6</t>
  </si>
  <si>
    <t>124-6.2</t>
  </si>
  <si>
    <t>67-6.4</t>
  </si>
  <si>
    <t>170275-49-7</t>
  </si>
  <si>
    <t>Cyclohexyl methyl ethylphosphonate</t>
  </si>
  <si>
    <t>C9H19O3P</t>
  </si>
  <si>
    <t>GC_BPMZ_67_RI_889</t>
  </si>
  <si>
    <t>67-6.5</t>
  </si>
  <si>
    <t>67-6.3</t>
  </si>
  <si>
    <t>67-6.6</t>
  </si>
  <si>
    <t>67-6.2</t>
  </si>
  <si>
    <t>54788-76-0</t>
  </si>
  <si>
    <t>Spiro[2.4]heptane, 1,1-dichloro-</t>
  </si>
  <si>
    <t>C7H10Cl2</t>
  </si>
  <si>
    <t>GC_BPMZ_67_RI_890</t>
  </si>
  <si>
    <t>114-6.7</t>
  </si>
  <si>
    <t>616-04-6</t>
  </si>
  <si>
    <t>2,4-Imidazolidinedione, 1-methyl-</t>
  </si>
  <si>
    <t>C4H6N2O2</t>
  </si>
  <si>
    <t>114-6.8</t>
  </si>
  <si>
    <t>GC_BPMZ_114_RI_909</t>
  </si>
  <si>
    <t>114-6.9</t>
  </si>
  <si>
    <t>114-7</t>
  </si>
  <si>
    <t>114-6.6</t>
  </si>
  <si>
    <t>1000164-38-4</t>
  </si>
  <si>
    <t>Methanol, cyclohexylphenyl-</t>
  </si>
  <si>
    <t>GC_BPMZ_107_RI_914</t>
  </si>
  <si>
    <t>GC_BPMZ_87_RI_926</t>
  </si>
  <si>
    <t>GC_BPMZ_107_RI_930</t>
  </si>
  <si>
    <t>GC_BPMZ_119_RI_944</t>
  </si>
  <si>
    <t>506-68-3</t>
  </si>
  <si>
    <t>Cyanogen bromide</t>
  </si>
  <si>
    <t>CBrN</t>
  </si>
  <si>
    <t>GC_BPMZ_105_RI_947</t>
  </si>
  <si>
    <t>GC_BPMZ_106_RI_947</t>
  </si>
  <si>
    <t>2179-58-0</t>
  </si>
  <si>
    <t>Disulfide, methyl 2-propenyl</t>
  </si>
  <si>
    <t>C4H8S2</t>
  </si>
  <si>
    <t>GC_BPMZ_120_RI_957</t>
  </si>
  <si>
    <t>120-7.9</t>
  </si>
  <si>
    <t>93691-87-3</t>
  </si>
  <si>
    <t>Butanoic acid, 4-[(tetrahydro-2H-pyran-2-yl)oxy]-, methyl ester</t>
  </si>
  <si>
    <t>C10H18O4</t>
  </si>
  <si>
    <t>GC_BPMZ_85_RI_966</t>
  </si>
  <si>
    <t>85-8.1</t>
  </si>
  <si>
    <t>GC_BPMZ_77_RI_967</t>
  </si>
  <si>
    <t>GC_BPMZ_93_RI_970</t>
  </si>
  <si>
    <t>70-8</t>
  </si>
  <si>
    <t>GC_BPMZ_70_RI_974</t>
  </si>
  <si>
    <t>70-8.1</t>
  </si>
  <si>
    <t>70-7.9</t>
  </si>
  <si>
    <t>70-8.2</t>
  </si>
  <si>
    <t>70-7.8</t>
  </si>
  <si>
    <t>625-08-1</t>
  </si>
  <si>
    <t>Butanoic acid, 3-hydroxy-3-methyl-</t>
  </si>
  <si>
    <t>GC_BPMZ_103_RI_977</t>
  </si>
  <si>
    <t>GC_BPMZ_105_RI_986</t>
  </si>
  <si>
    <t>61967-11-1</t>
  </si>
  <si>
    <t>Benzenemethanol, .alpha.-methyl-.alpha.-(1-methyl-2-propenyl)-</t>
  </si>
  <si>
    <t>GC_BPMZ_121_RI_988</t>
  </si>
  <si>
    <t>2568-89-0</t>
  </si>
  <si>
    <t>Propane, 2,2'-[methylenebis(oxy)]bis-</t>
  </si>
  <si>
    <t>GC_BPMZ_73_RI_991</t>
  </si>
  <si>
    <t>73-8.2</t>
  </si>
  <si>
    <t>GC_BPMZ_59_RI_1004</t>
  </si>
  <si>
    <t>GC_BPMZ_59_RI_1016</t>
  </si>
  <si>
    <t>GC_BPMZ_105_RI_1019</t>
  </si>
  <si>
    <t>GC_BPMZ_57_RI_1029</t>
  </si>
  <si>
    <t>GC_BPMZ_108_RI_1035</t>
  </si>
  <si>
    <t>138-9.2</t>
  </si>
  <si>
    <t>41556-26-7</t>
  </si>
  <si>
    <t>Decanedioic acid, bis(1,2,2,6,6-pentamethyl-4-piperidinyl) ester</t>
  </si>
  <si>
    <t>C30H56N2O4</t>
  </si>
  <si>
    <t>138-9.3</t>
  </si>
  <si>
    <t>GC_BPMZ_138_RI_1038</t>
  </si>
  <si>
    <t>138-9.1</t>
  </si>
  <si>
    <t>91-9.3</t>
  </si>
  <si>
    <t>33046-84-3</t>
  </si>
  <si>
    <t>2-Pentenal, 5-phenyl-</t>
  </si>
  <si>
    <t>91-9.4</t>
  </si>
  <si>
    <t>GC_BPMZ_91_RI_1043</t>
  </si>
  <si>
    <t>91-9.5</t>
  </si>
  <si>
    <t>91-9.6</t>
  </si>
  <si>
    <t>91-9.2</t>
  </si>
  <si>
    <t>GC_BPMZ_134_RI_1049</t>
  </si>
  <si>
    <t>112-9.6</t>
  </si>
  <si>
    <t>112-9.7</t>
  </si>
  <si>
    <t>GC_BPMZ_112_RI_1059</t>
  </si>
  <si>
    <t>112-9.8</t>
  </si>
  <si>
    <t>112-9.9</t>
  </si>
  <si>
    <t>112-9.5</t>
  </si>
  <si>
    <t>94-9.7</t>
  </si>
  <si>
    <t>1000337-71-8</t>
  </si>
  <si>
    <t>1H-Pyrazole-4-carbothioamide, 5-amino-</t>
  </si>
  <si>
    <t>C4H6N4S</t>
  </si>
  <si>
    <t>94-9.8</t>
  </si>
  <si>
    <t>GC_BPMZ_94_RI_1063</t>
  </si>
  <si>
    <t>94-9.9</t>
  </si>
  <si>
    <t>94-10</t>
  </si>
  <si>
    <t>94-9.6</t>
  </si>
  <si>
    <t>90-9.8</t>
  </si>
  <si>
    <t>63697-00-7</t>
  </si>
  <si>
    <t>(S)-Isopropyl lactate</t>
  </si>
  <si>
    <t>GC_BPMZ_90_RI_1066</t>
  </si>
  <si>
    <t>90-9.9</t>
  </si>
  <si>
    <t>90-9.7</t>
  </si>
  <si>
    <t>90-10</t>
  </si>
  <si>
    <t>90-9.6</t>
  </si>
  <si>
    <t>1113-12-8</t>
  </si>
  <si>
    <t>Silane, dimethyldi-2-propenyl-</t>
  </si>
  <si>
    <t>529-20-4</t>
  </si>
  <si>
    <t>Benzaldehyde, 2-methyl-</t>
  </si>
  <si>
    <t>108-60-1</t>
  </si>
  <si>
    <t>Bis(2-chloro-1-methylethyl) ether</t>
  </si>
  <si>
    <t>C6H12Cl2O</t>
  </si>
  <si>
    <t>105-39-5</t>
  </si>
  <si>
    <t>Acetic acid, chloro-, ethyl ester</t>
  </si>
  <si>
    <t>GC_BPMZ_77_RI_1088</t>
  </si>
  <si>
    <t>1124-11-4</t>
  </si>
  <si>
    <t>Pyrazine, tetramethyl-</t>
  </si>
  <si>
    <t>GC_BPMZ_111_RI_1089</t>
  </si>
  <si>
    <t>GC_BPMZ_57_RI_1101</t>
  </si>
  <si>
    <t>GC_BPMZ_139_RI_1104</t>
  </si>
  <si>
    <t>72518-41-3</t>
  </si>
  <si>
    <t>2-Piperidinecarboxylic acid, 2-methyl-</t>
  </si>
  <si>
    <t>GC_BPMZ_139_RI_1113</t>
  </si>
  <si>
    <t>1000325-01-2</t>
  </si>
  <si>
    <t>Succinic acid, octyl 3-phenylpropyl ester</t>
  </si>
  <si>
    <t>GC_BPMZ_118_RI_1115</t>
  </si>
  <si>
    <t>56621-84-2</t>
  </si>
  <si>
    <t>Pyrimidine, 5-formamido-</t>
  </si>
  <si>
    <t>C5H5N3O</t>
  </si>
  <si>
    <t>GC_BPMZ_95_RI_1126</t>
  </si>
  <si>
    <t>GC_BPMZ_93_RI_1130</t>
  </si>
  <si>
    <t>111-30-8</t>
  </si>
  <si>
    <t>Glutaraldehyde</t>
  </si>
  <si>
    <t>GC_BPMZ_82_RI_1131</t>
  </si>
  <si>
    <t>81-11.1</t>
  </si>
  <si>
    <t>1000419-87-8</t>
  </si>
  <si>
    <t>Urea, N,N-dimethyl-N'-isobutyl-</t>
  </si>
  <si>
    <t>C7H16N2O</t>
  </si>
  <si>
    <t>GC_BPMZ_81_RI_1133</t>
  </si>
  <si>
    <t>81-11</t>
  </si>
  <si>
    <t>133-11.4</t>
  </si>
  <si>
    <t>133-11.5</t>
  </si>
  <si>
    <t>GC_BPMZ_133_RI_1152</t>
  </si>
  <si>
    <t>133-11.6</t>
  </si>
  <si>
    <t>133-11.7</t>
  </si>
  <si>
    <t>133-11.3</t>
  </si>
  <si>
    <t>106929-49-1</t>
  </si>
  <si>
    <t>Ethanone, 1-[3-[[5-(3,3-dimethyloxiranyl)-3-methyl-2-pentenyl]oxy]phenyl]-, (E)-.+/-.-</t>
  </si>
  <si>
    <t>C18H24O3</t>
  </si>
  <si>
    <t>GC_BPMZ_81_RI_1162</t>
  </si>
  <si>
    <t>81-11.9</t>
  </si>
  <si>
    <t>105-11.7</t>
  </si>
  <si>
    <t>1112-39-6</t>
  </si>
  <si>
    <t>Silane, dimethoxydimethyl-</t>
  </si>
  <si>
    <t>C4H12O2Si</t>
  </si>
  <si>
    <t>GC_BPMZ_105_RI_1165</t>
  </si>
  <si>
    <t>105-11.8</t>
  </si>
  <si>
    <t>105-11.6</t>
  </si>
  <si>
    <t>105-11.9</t>
  </si>
  <si>
    <t>105-11.5</t>
  </si>
  <si>
    <t>151-11.7</t>
  </si>
  <si>
    <t>4469-80-1</t>
  </si>
  <si>
    <t>Benzenamine, 4-propoxy-</t>
  </si>
  <si>
    <t>151-11.8</t>
  </si>
  <si>
    <t>GC_BPMZ_151_RI_1167</t>
  </si>
  <si>
    <t>151-11.9</t>
  </si>
  <si>
    <t>151-12</t>
  </si>
  <si>
    <t>151-11.6</t>
  </si>
  <si>
    <t>1000324-85-1</t>
  </si>
  <si>
    <t>Succinic acid, butyl ethyl ester</t>
  </si>
  <si>
    <t>GC_BPMZ_101_RI_1178</t>
  </si>
  <si>
    <t>GC_BPMZ_119_RI_1181</t>
  </si>
  <si>
    <t>81-12.1</t>
  </si>
  <si>
    <t>529-00-0</t>
  </si>
  <si>
    <t>Cyclohexanone, 5-methyl-2-(1-methylethenyl)-</t>
  </si>
  <si>
    <t>GC_BPMZ_81_RI_1185</t>
  </si>
  <si>
    <t>81-12.2</t>
  </si>
  <si>
    <t>81-12</t>
  </si>
  <si>
    <t>81-12.3</t>
  </si>
  <si>
    <t>459-03-0</t>
  </si>
  <si>
    <t>(4-Fluorophenyl)acetone</t>
  </si>
  <si>
    <t>GC_BPMZ_75_RI_1185</t>
  </si>
  <si>
    <t>134-12.1</t>
  </si>
  <si>
    <t>GC_BPMZ_134_RI_1187</t>
  </si>
  <si>
    <t>134-12.2</t>
  </si>
  <si>
    <t>134-12</t>
  </si>
  <si>
    <t>134-12.3</t>
  </si>
  <si>
    <t>134-11.9</t>
  </si>
  <si>
    <t>169739-47-3</t>
  </si>
  <si>
    <t>Dicyclohexyl-, ethylphosphonate</t>
  </si>
  <si>
    <t>C14H27O3P</t>
  </si>
  <si>
    <t>GC_BPMZ_111_RI_1190</t>
  </si>
  <si>
    <t>351-28-0</t>
  </si>
  <si>
    <t>3'-Fluoroacetanilide</t>
  </si>
  <si>
    <t>C8H8FNO</t>
  </si>
  <si>
    <t>1000458-95-4</t>
  </si>
  <si>
    <t>Furan-2-carboxamide, N-(2-butyl)-N-ethyl-</t>
  </si>
  <si>
    <t>C11H17NO2</t>
  </si>
  <si>
    <t>153-12.4</t>
  </si>
  <si>
    <t>1544-68-9</t>
  </si>
  <si>
    <t>Benzene, 1-fluoro-4-isothiocyanato-</t>
  </si>
  <si>
    <t>C7H4FNS</t>
  </si>
  <si>
    <t>GC_BPMZ_153_RI_1203</t>
  </si>
  <si>
    <t>153-12.5</t>
  </si>
  <si>
    <t>153-12.3</t>
  </si>
  <si>
    <t>153-12.6</t>
  </si>
  <si>
    <t>153-12.2</t>
  </si>
  <si>
    <t>1000435-26-9</t>
  </si>
  <si>
    <t>3-[3-(Thiophen-2-yl)-[1,2,4]triazolo[3,4-b][1,3,4]thiadiazol-6-yl]-2H-pyrazole</t>
  </si>
  <si>
    <t>C10H6N6S2</t>
  </si>
  <si>
    <t>GC_BPMZ_111_RI_1203</t>
  </si>
  <si>
    <t>111-12.5</t>
  </si>
  <si>
    <t>111-12.6</t>
  </si>
  <si>
    <t>GC_BPMZ_94_RI_1217</t>
  </si>
  <si>
    <t>GC_BPMZ_98_RI_1224</t>
  </si>
  <si>
    <t>1000144-17-1</t>
  </si>
  <si>
    <t>R(-)-2-Methyl-pyrrolidine</t>
  </si>
  <si>
    <t>74685-45-3</t>
  </si>
  <si>
    <t>1,2-Oxaborolane, 2-ethyl-4,5-dimethyl-</t>
  </si>
  <si>
    <t>67498-53-7</t>
  </si>
  <si>
    <t>7a-Methyl-3-methylenehexahydrobenzofuran-2-one</t>
  </si>
  <si>
    <t>19895-35-3</t>
  </si>
  <si>
    <t>6-Ethyl-5,6-dihydro-2H-pyran-2-one</t>
  </si>
  <si>
    <t>56-13</t>
  </si>
  <si>
    <t>Betaxolol -H2O                     P1423</t>
  </si>
  <si>
    <t>C18H27NO2</t>
  </si>
  <si>
    <t>GC_BPMZ_56_RI_1243</t>
  </si>
  <si>
    <t>56-13.1</t>
  </si>
  <si>
    <t>56-12.9</t>
  </si>
  <si>
    <t>56-13.2</t>
  </si>
  <si>
    <t>56-12.8</t>
  </si>
  <si>
    <t>GC_BPMZ_154_RI_1243</t>
  </si>
  <si>
    <t>17301-22-3</t>
  </si>
  <si>
    <t>Undecane, 2,5-dimethyl-</t>
  </si>
  <si>
    <t>127-13.1</t>
  </si>
  <si>
    <t>31167-35-8</t>
  </si>
  <si>
    <t>Acetamide, N-(5-formyl-2-thienyl)-</t>
  </si>
  <si>
    <t>C7H7NO2S</t>
  </si>
  <si>
    <t>127-13.2</t>
  </si>
  <si>
    <t>GC_BPMZ_127_RI_1252</t>
  </si>
  <si>
    <t>127-13.3</t>
  </si>
  <si>
    <t>127-13.4</t>
  </si>
  <si>
    <t>127-13</t>
  </si>
  <si>
    <t>3209-71-0</t>
  </si>
  <si>
    <t>1,2-Oxazole-3-carboxylic acid</t>
  </si>
  <si>
    <t>C4H3NO3</t>
  </si>
  <si>
    <t>GC_BPMZ_84_RI_1254</t>
  </si>
  <si>
    <t>75-13.2</t>
  </si>
  <si>
    <t>149-73-5</t>
  </si>
  <si>
    <t>Methane, trimethoxy-</t>
  </si>
  <si>
    <t>C4H10O3</t>
  </si>
  <si>
    <t>75-13.3</t>
  </si>
  <si>
    <t>GC_BPMZ_75_RI_1259</t>
  </si>
  <si>
    <t>75-13.4</t>
  </si>
  <si>
    <t>75-13.5</t>
  </si>
  <si>
    <t>75-13.1</t>
  </si>
  <si>
    <t>17312-75-3</t>
  </si>
  <si>
    <t>Nonane, 5-methyl-5-propyl-</t>
  </si>
  <si>
    <t>155-13.3</t>
  </si>
  <si>
    <t>41981-71-9</t>
  </si>
  <si>
    <t>Thiazole, 2,5-diethyl-4-methyl-</t>
  </si>
  <si>
    <t>C8H13NS</t>
  </si>
  <si>
    <t>GC_BPMZ_155_RI_1261</t>
  </si>
  <si>
    <t>155-13.4</t>
  </si>
  <si>
    <t>155-13.2</t>
  </si>
  <si>
    <t>155-13.5</t>
  </si>
  <si>
    <t>155-13.1</t>
  </si>
  <si>
    <t>GC_BPMZ_85_RI_1267</t>
  </si>
  <si>
    <t>GC_BPMZ_71_RI_1270</t>
  </si>
  <si>
    <t>14905-56-7</t>
  </si>
  <si>
    <t>Tetradecane, 2,6,10-trimethyl-</t>
  </si>
  <si>
    <t>GC_BPMZ_85_RI_1270</t>
  </si>
  <si>
    <t>13173-09-6</t>
  </si>
  <si>
    <t>Bicyclo[3.2.0]hept-2-en-6-one</t>
  </si>
  <si>
    <t>7270-63-5</t>
  </si>
  <si>
    <t>1,3-Dioxane, 5-diazo-2,2-dimethyl-4,6-dioxo-</t>
  </si>
  <si>
    <t>C6H6N2O4</t>
  </si>
  <si>
    <t>GC_BPMZ_58_RI_1286</t>
  </si>
  <si>
    <t>58-13.9</t>
  </si>
  <si>
    <t>33449-36-4</t>
  </si>
  <si>
    <t>1,2,4-Triazine-5-ol, 3,6-dimethyl-</t>
  </si>
  <si>
    <t>113-13.7</t>
  </si>
  <si>
    <t>GC_BPMZ_113_RI_1289</t>
  </si>
  <si>
    <t>113-13.8</t>
  </si>
  <si>
    <t>113-13.6</t>
  </si>
  <si>
    <t>113-13.9</t>
  </si>
  <si>
    <t>113-13.5</t>
  </si>
  <si>
    <t>3245-23-6</t>
  </si>
  <si>
    <t>4-Ethylphenyl acetate</t>
  </si>
  <si>
    <t>55927-39-4</t>
  </si>
  <si>
    <t>5-Hydroxy-7-methoxy-2-methyl-3-phenyl-4-chromenone</t>
  </si>
  <si>
    <t>C17H14O4</t>
  </si>
  <si>
    <t>GC_BPMZ_281_RI_1313</t>
  </si>
  <si>
    <t>1000331-02-9</t>
  </si>
  <si>
    <t>2-Fluorobenzoic acid, 6-chlorohexyl ester</t>
  </si>
  <si>
    <t>C13H16ClFO2</t>
  </si>
  <si>
    <t>14252-42-7</t>
  </si>
  <si>
    <t>Ethane, 1,1-bis(ethylthio)-</t>
  </si>
  <si>
    <t>289-16-7</t>
  </si>
  <si>
    <t>1,2,4-Trithiolane</t>
  </si>
  <si>
    <t>C2H4S3</t>
  </si>
  <si>
    <t>GC_BPMZ_78_RI_1316</t>
  </si>
  <si>
    <t>Dodecamethylcyclohexasiloxane</t>
  </si>
  <si>
    <t>76-14-2</t>
  </si>
  <si>
    <t>Ethane, 1,2-dichloro-1,1,2,2-tetrafluoro-</t>
  </si>
  <si>
    <t>C2Cl2F4</t>
  </si>
  <si>
    <t>GC_BPMZ_83_RI_1332</t>
  </si>
  <si>
    <t>82-14.5</t>
  </si>
  <si>
    <t>27957-91-1</t>
  </si>
  <si>
    <t>L-Proline, 1-methyl-, methyl ester</t>
  </si>
  <si>
    <t>GC_BPMZ_82_RI_1341</t>
  </si>
  <si>
    <t>82-14.6</t>
  </si>
  <si>
    <t>82-14.4</t>
  </si>
  <si>
    <t>82-14.7</t>
  </si>
  <si>
    <t>82-14.3</t>
  </si>
  <si>
    <t>GC_BPMZ_123_RI_1342</t>
  </si>
  <si>
    <t>13606-83-2</t>
  </si>
  <si>
    <t>1-Penten-3-one, 4-methyl-1-(1-piperidinyl)-</t>
  </si>
  <si>
    <t>GC_BPMZ_69_RI_1343</t>
  </si>
  <si>
    <t>69-14.7</t>
  </si>
  <si>
    <t>193-14.5</t>
  </si>
  <si>
    <t>69340-58-5</t>
  </si>
  <si>
    <t>3,3,6,9,9-Pentamethyl-2,10-diazabicyclo(4.4.0)dec-1-ene</t>
  </si>
  <si>
    <t>193-14.6</t>
  </si>
  <si>
    <t>GC_BPMZ_193_RI_1344</t>
  </si>
  <si>
    <t>193-14.7</t>
  </si>
  <si>
    <t>193-14.8</t>
  </si>
  <si>
    <t>193-14.4</t>
  </si>
  <si>
    <t>GC_BPMZ_123_RI_1346</t>
  </si>
  <si>
    <t>123-14.8</t>
  </si>
  <si>
    <t>67-14.6</t>
  </si>
  <si>
    <t>71932-98-4</t>
  </si>
  <si>
    <t>2-Heptyne-4-one</t>
  </si>
  <si>
    <t>GC_BPMZ_67_RI_1347</t>
  </si>
  <si>
    <t>67-14.7</t>
  </si>
  <si>
    <t>67-14.5</t>
  </si>
  <si>
    <t>67-14.4</t>
  </si>
  <si>
    <t>1000433-30-4</t>
  </si>
  <si>
    <t>2-Cyano-5-methoxytropone</t>
  </si>
  <si>
    <t>GC_BPMZ_133_RI_1349</t>
  </si>
  <si>
    <t>22607-13-2</t>
  </si>
  <si>
    <t>1,2-Butanediol, 1-phenyl-</t>
  </si>
  <si>
    <t>108-14.9</t>
  </si>
  <si>
    <t>1000376-55-7</t>
  </si>
  <si>
    <t>2,2-dimethylbutyric Acid, 2,2,2-trifluoroethyl ester</t>
  </si>
  <si>
    <t>1000078-13-9</t>
  </si>
  <si>
    <t>4,5,5-Trimethyl-spiro[1,2]pentan-3-imidazoline-3-oxide</t>
  </si>
  <si>
    <t>C10H18N2O</t>
  </si>
  <si>
    <t>GC_BPMZ_182_RI_1356</t>
  </si>
  <si>
    <t>Propofol                            P736</t>
  </si>
  <si>
    <t>GC_BPMZ_71_RI_1364</t>
  </si>
  <si>
    <t>19744-72-0</t>
  </si>
  <si>
    <t>Phenylcyclopentylsulfide</t>
  </si>
  <si>
    <t>C11H14S</t>
  </si>
  <si>
    <t>GC_BPMZ_110_RI_1369</t>
  </si>
  <si>
    <t>97-87-0</t>
  </si>
  <si>
    <t>Propanoic acid, 2-methyl-, butyl ester</t>
  </si>
  <si>
    <t>73809-82-2</t>
  </si>
  <si>
    <t>Salvial-4(14)-en-1-one</t>
  </si>
  <si>
    <t>C15H24O</t>
  </si>
  <si>
    <t>GC_BPMZ_123_RI_1374</t>
  </si>
  <si>
    <t>123-14.9</t>
  </si>
  <si>
    <t>88-15.1</t>
  </si>
  <si>
    <t>3643-97-8</t>
  </si>
  <si>
    <t>1,4-Oxathiin, 2,3-dihydro-6-methyl-</t>
  </si>
  <si>
    <t>GC_BPMZ_88_RI_1381</t>
  </si>
  <si>
    <t>88-15.2</t>
  </si>
  <si>
    <t>88-15</t>
  </si>
  <si>
    <t>88-14.9</t>
  </si>
  <si>
    <t>18277-86-6</t>
  </si>
  <si>
    <t>Chloroacetic acid, tetradecyl ester</t>
  </si>
  <si>
    <t>C16H31ClO2</t>
  </si>
  <si>
    <t>209-15.2</t>
  </si>
  <si>
    <t>78787-89-0</t>
  </si>
  <si>
    <t>Carbazole, 2,4,7-trimethyl-</t>
  </si>
  <si>
    <t>C15H15N</t>
  </si>
  <si>
    <t>GC_BPMZ_209_RI_1387</t>
  </si>
  <si>
    <t>209-15.3</t>
  </si>
  <si>
    <t>209-15.1</t>
  </si>
  <si>
    <t>209-15.4</t>
  </si>
  <si>
    <t>209-15</t>
  </si>
  <si>
    <t>3920-38-5</t>
  </si>
  <si>
    <t>1,3-Dimethyl-4-nitro-1H-pyrazole</t>
  </si>
  <si>
    <t>GC_BPMZ_124_RI_1388</t>
  </si>
  <si>
    <t>69-15.3</t>
  </si>
  <si>
    <t>358-23-6</t>
  </si>
  <si>
    <t>Trifluoromethanesulfonic anhydride</t>
  </si>
  <si>
    <t>C2F6O5S2</t>
  </si>
  <si>
    <t>GC_BPMZ_69_RI_1392</t>
  </si>
  <si>
    <t>69-15.4</t>
  </si>
  <si>
    <t>501-75-7</t>
  </si>
  <si>
    <t>1H-Imidazole-4-ethanamine, 1-methyl-</t>
  </si>
  <si>
    <t>3683-98-5</t>
  </si>
  <si>
    <t>5-Isothiazolecarboxamide</t>
  </si>
  <si>
    <t>C4H4N2OS</t>
  </si>
  <si>
    <t>GC_BPMZ_112_RI_1407</t>
  </si>
  <si>
    <t>4457-62-9</t>
  </si>
  <si>
    <t>Furan, tetrahydro-2,5-dipropyl-</t>
  </si>
  <si>
    <t>GC_BPMZ_95_RI_1412</t>
  </si>
  <si>
    <t>78-09-1</t>
  </si>
  <si>
    <t>Tetraethoxymethane</t>
  </si>
  <si>
    <t>C9H20O4</t>
  </si>
  <si>
    <t>13973-87-0</t>
  </si>
  <si>
    <t>Bromine azide</t>
  </si>
  <si>
    <t>BrN3</t>
  </si>
  <si>
    <t>GC_BPMZ_93_RI_1441</t>
  </si>
  <si>
    <t>7694-30-6</t>
  </si>
  <si>
    <t>Benzene, 1,1'-(1,2-cyclobutanediyl)bis-, cis-</t>
  </si>
  <si>
    <t>GC_BPMZ_104_RI_1445</t>
  </si>
  <si>
    <t>10090-05-8</t>
  </si>
  <si>
    <t>Methanesulfonic acid, TMS derivative</t>
  </si>
  <si>
    <t>C4H12O3SSi</t>
  </si>
  <si>
    <t>GC_BPMZ_89_RI_1467</t>
  </si>
  <si>
    <t>1000460-51-7</t>
  </si>
  <si>
    <t>Benzoic acid, 2,3,5,6-tetrafluoro-, 2-propenyl ester</t>
  </si>
  <si>
    <t>C10H6F4O2</t>
  </si>
  <si>
    <t>74646-37-0</t>
  </si>
  <si>
    <t>1-Tridecyn-4-ol</t>
  </si>
  <si>
    <t>C13H24O</t>
  </si>
  <si>
    <t>GC_BPMZ_83_RI_1471</t>
  </si>
  <si>
    <t>105-16.4</t>
  </si>
  <si>
    <t>201792-72-5</t>
  </si>
  <si>
    <t>3-[3-Pyridyl]-2-oxazolidinone</t>
  </si>
  <si>
    <t>C8H8N2O2</t>
  </si>
  <si>
    <t>GC_BPMZ_105_RI_1478</t>
  </si>
  <si>
    <t>105-16.5</t>
  </si>
  <si>
    <t>105-16.3</t>
  </si>
  <si>
    <t>105-16.6</t>
  </si>
  <si>
    <t>105-16.2</t>
  </si>
  <si>
    <t>GC_BPMZ_104_RI_1478</t>
  </si>
  <si>
    <t>24847-34-5</t>
  </si>
  <si>
    <t>N-Acetyl-l-alanine ethylamide</t>
  </si>
  <si>
    <t>GC_BPMZ_87_RI_1483</t>
  </si>
  <si>
    <t>77-16.5</t>
  </si>
  <si>
    <t>19005-95-9</t>
  </si>
  <si>
    <t>Ketone, methyl 2,4,5-trimethylpyrrol-3-yl</t>
  </si>
  <si>
    <t>GC_BPMZ_77_RI_1484</t>
  </si>
  <si>
    <t>77-16.6</t>
  </si>
  <si>
    <t>77-16.4</t>
  </si>
  <si>
    <t>77-16.7</t>
  </si>
  <si>
    <t>77-16.3</t>
  </si>
  <si>
    <t>1000349-44-0</t>
  </si>
  <si>
    <t>Succinic acid, ethyl 3-hexyl ester</t>
  </si>
  <si>
    <t>C12H22O4</t>
  </si>
  <si>
    <t>GC_BPMZ_129_RI_1487</t>
  </si>
  <si>
    <t>114-16.6</t>
  </si>
  <si>
    <t>4254-55-1</t>
  </si>
  <si>
    <t>1-Methyl-4-amino-4,5(1H)-dihydro-1,2,4-triazole-5-one</t>
  </si>
  <si>
    <t>C3H6N4O</t>
  </si>
  <si>
    <t>GC_BPMZ_114_RI_1492</t>
  </si>
  <si>
    <t>114-16.7</t>
  </si>
  <si>
    <t>114-16.5</t>
  </si>
  <si>
    <t>114-16.8</t>
  </si>
  <si>
    <t>114-16.4</t>
  </si>
  <si>
    <t>3347-62-4</t>
  </si>
  <si>
    <t>1H-Pyrazole, 3-methyl-5-phenyl-</t>
  </si>
  <si>
    <t>GC_BPMZ_129_RI_1494</t>
  </si>
  <si>
    <t>129-16.8</t>
  </si>
  <si>
    <t>103-16-2</t>
  </si>
  <si>
    <t>Monobenzone</t>
  </si>
  <si>
    <t>C13H12O2</t>
  </si>
  <si>
    <t>GC_BPMZ_91_RI_1499</t>
  </si>
  <si>
    <t>14756-77-5</t>
  </si>
  <si>
    <t>1,5-Naphthyridin-3-amine</t>
  </si>
  <si>
    <t>GC_BPMZ_127_RI_1499</t>
  </si>
  <si>
    <t>53380-27-1</t>
  </si>
  <si>
    <t>Ethyl 2-hydroxybenzyl sulfone</t>
  </si>
  <si>
    <t>C9H12O3S</t>
  </si>
  <si>
    <t>GC_BPMZ_107_RI_1507</t>
  </si>
  <si>
    <t>22441-52-7</t>
  </si>
  <si>
    <t>2,4(1H,3H)-Pyrimidinedione, 1-(2-chloroethyl)-5-methyl-</t>
  </si>
  <si>
    <t>C7H9ClN2O2</t>
  </si>
  <si>
    <t>82-16.9</t>
  </si>
  <si>
    <t>GC_BPMZ_82_RI_1510</t>
  </si>
  <si>
    <t>82-17</t>
  </si>
  <si>
    <t>82-17.1</t>
  </si>
  <si>
    <t>123494-96-2</t>
  </si>
  <si>
    <t>Pyrrolidine-2,5-dione, 1-(2-nitro-3-pyridyl)-</t>
  </si>
  <si>
    <t>C9H7N3O4</t>
  </si>
  <si>
    <t>1000454-73-4</t>
  </si>
  <si>
    <t>1,1'-(4,6-Bis(acetyl)oxy-1,3-phenylene)bisethanone</t>
  </si>
  <si>
    <t>C14H14O6</t>
  </si>
  <si>
    <t>GC_BPMZ_179_RI_1513</t>
  </si>
  <si>
    <t>124-16.9</t>
  </si>
  <si>
    <t>20743-95-7</t>
  </si>
  <si>
    <t>Benzene, 1-butoxy-4-methoxy-</t>
  </si>
  <si>
    <t>GC_BPMZ_124_RI_1514</t>
  </si>
  <si>
    <t>124-17</t>
  </si>
  <si>
    <t>124-16.8</t>
  </si>
  <si>
    <t>124-17.1</t>
  </si>
  <si>
    <t>124-16.7</t>
  </si>
  <si>
    <t>170-16.9</t>
  </si>
  <si>
    <t>79418-73-8</t>
  </si>
  <si>
    <t>Benzaldehyde, 2-fluoro-3-hydroxy-4-methoxy-</t>
  </si>
  <si>
    <t>C8H7FO3</t>
  </si>
  <si>
    <t>170-17</t>
  </si>
  <si>
    <t>GC_BPMZ_170_RI_1518</t>
  </si>
  <si>
    <t>170-17.1</t>
  </si>
  <si>
    <t>170-17.2</t>
  </si>
  <si>
    <t>170-16.8</t>
  </si>
  <si>
    <t>69296-95-3</t>
  </si>
  <si>
    <t>Cyclohexanone, 2,3,3-trimethyl-2-(3-methylbutyl)-</t>
  </si>
  <si>
    <t>C14H26O</t>
  </si>
  <si>
    <t>42448-53-3</t>
  </si>
  <si>
    <t>Methanimine, 1-(1,4,4-trimethyl-2-tetrazenyl)-</t>
  </si>
  <si>
    <t>C4H11N5</t>
  </si>
  <si>
    <t>57-44-3</t>
  </si>
  <si>
    <t>Barbital</t>
  </si>
  <si>
    <t>C8H12N2O3</t>
  </si>
  <si>
    <t>GC_BPMZ_141_RI_1535</t>
  </si>
  <si>
    <t>141-17.4</t>
  </si>
  <si>
    <t>1000360-84-9</t>
  </si>
  <si>
    <t>Glutaric acid, diamide, N,N'-dimethyl-N,N'-dibenzyl-</t>
  </si>
  <si>
    <t>C21H26N2O2</t>
  </si>
  <si>
    <t>GC_BPMZ_91_RI_1536</t>
  </si>
  <si>
    <t>70172-00-8</t>
  </si>
  <si>
    <t>3-Buten-2-ol, 3-methyl-4-(2,6,6-trimethyl-2-cyclohexen-1-yl)-</t>
  </si>
  <si>
    <t>Benzene, (1-propylheptyl)-</t>
  </si>
  <si>
    <t>GC_BPMZ_91_RI_1544</t>
  </si>
  <si>
    <t>60965-26-6</t>
  </si>
  <si>
    <t>Ethanone, 2-bromo-1-(2,4-dimethoxyphenyl)-</t>
  </si>
  <si>
    <t>C10H11BrO3</t>
  </si>
  <si>
    <t>GC_BPMZ_92_RI_1548</t>
  </si>
  <si>
    <t>196-17.4</t>
  </si>
  <si>
    <t>20628-06-2</t>
  </si>
  <si>
    <t>4,5-Dimethoxy-2-hydroxyacetophenone</t>
  </si>
  <si>
    <t>196-17.5</t>
  </si>
  <si>
    <t>GC_BPMZ_196_RI_1556</t>
  </si>
  <si>
    <t>196-17.6</t>
  </si>
  <si>
    <t>196-17.7</t>
  </si>
  <si>
    <t>196-17.3</t>
  </si>
  <si>
    <t>129768-51-0</t>
  </si>
  <si>
    <t>Benzamide, 2'-(benzoylcarbonylamino)-</t>
  </si>
  <si>
    <t>C15H12N2O3</t>
  </si>
  <si>
    <t>GC_BPMZ_92_RI_1558</t>
  </si>
  <si>
    <t>1000451-39-0</t>
  </si>
  <si>
    <t>Benzamide, 3-methyl-N-(2-phenylethyl)-N-pentyl-</t>
  </si>
  <si>
    <t>C21H27NO</t>
  </si>
  <si>
    <t>GC_BPMZ_167_RI_1563</t>
  </si>
  <si>
    <t>4430-23-3</t>
  </si>
  <si>
    <t>3H-BENZO[C][1,2]OXATHIOLE 1,1-DIOXIDE</t>
  </si>
  <si>
    <t>C7H6O3S</t>
  </si>
  <si>
    <t>GC_BPMZ_105_RI_1567</t>
  </si>
  <si>
    <t>GC_BPMZ_121_RI_1569</t>
  </si>
  <si>
    <t>1000302-36-4</t>
  </si>
  <si>
    <t>Azepane, 1-[1-(4-methylcyclohexyl)piperidin-4-yl]-</t>
  </si>
  <si>
    <t>C18H34N2</t>
  </si>
  <si>
    <t>GC_BPMZ_122_RI_1570</t>
  </si>
  <si>
    <t>122-17.7</t>
  </si>
  <si>
    <t>122-17.8</t>
  </si>
  <si>
    <t>702-50-1</t>
  </si>
  <si>
    <t>1,3-Cyclohexanedione, 2,2,5,5-tetramethyl-</t>
  </si>
  <si>
    <t>1000314-47-7</t>
  </si>
  <si>
    <t>Glycine, N-(2-fluorobenzoyl)-, pentyl ester</t>
  </si>
  <si>
    <t>C14H18FNO3</t>
  </si>
  <si>
    <t>GC_BPMZ_111_RI_1577</t>
  </si>
  <si>
    <t>111-17.5</t>
  </si>
  <si>
    <t>GC_BPMZ_119_RI_1580</t>
  </si>
  <si>
    <t>620-71-3</t>
  </si>
  <si>
    <t>Propanamide, N-phenyl-</t>
  </si>
  <si>
    <t>2080-75-3</t>
  </si>
  <si>
    <t>2H-Benzimidazol-2-one, 1,3-dihydro-5-methoxy-</t>
  </si>
  <si>
    <t>1000432-25-9</t>
  </si>
  <si>
    <t>3-Ethyl-2,6,10-trimethylundecane</t>
  </si>
  <si>
    <t>84-66-2</t>
  </si>
  <si>
    <t>Diethyl phthalate</t>
  </si>
  <si>
    <t>C12H14O4</t>
  </si>
  <si>
    <t>GC_BPMZ_149_RI_1593</t>
  </si>
  <si>
    <t>150552-26-4</t>
  </si>
  <si>
    <t>Benzene, 1,4-bis(1-carboxyethyl)-</t>
  </si>
  <si>
    <t>GC_BPMZ_177_RI_1593</t>
  </si>
  <si>
    <t>1000464-59-2</t>
  </si>
  <si>
    <t>Cyclopropanecarboxamide, N-(2-pentyl)-N-butyl-</t>
  </si>
  <si>
    <t>GC_BPMZ_100_RI_1595</t>
  </si>
  <si>
    <t>1000437-06-7</t>
  </si>
  <si>
    <t>Benzamide, 2,4-difluoro-N-methyl-N-nonyl-</t>
  </si>
  <si>
    <t>C17H25F2NO</t>
  </si>
  <si>
    <t>GC_BPMZ_98_RI_1606</t>
  </si>
  <si>
    <t>1000329-92-0</t>
  </si>
  <si>
    <t>Succinic acid, di(2-chloro-4-methylphenyl) ester</t>
  </si>
  <si>
    <t>C18H16Cl2O4</t>
  </si>
  <si>
    <t>GC_BPMZ_146_RI_1608</t>
  </si>
  <si>
    <t>162-18.2</t>
  </si>
  <si>
    <t>67764-99-2</t>
  </si>
  <si>
    <t>5,N-Dimethyl-3-(4-fluorophenyl)-4-isoxazolecarboxamide</t>
  </si>
  <si>
    <t>GC_BPMZ_162_RI_1613</t>
  </si>
  <si>
    <t>162-18.3</t>
  </si>
  <si>
    <t>162-18.1</t>
  </si>
  <si>
    <t>162-18.4</t>
  </si>
  <si>
    <t>162-18</t>
  </si>
  <si>
    <t>143-18.2</t>
  </si>
  <si>
    <t>37641-15-9</t>
  </si>
  <si>
    <t>Acetamide, N-(4-oxothiazolidin-2-ylidene)-</t>
  </si>
  <si>
    <t>C5H6N2O2S</t>
  </si>
  <si>
    <t>143-18.3</t>
  </si>
  <si>
    <t>GC_BPMZ_143_RI_1620</t>
  </si>
  <si>
    <t>143-18.1</t>
  </si>
  <si>
    <t>1000351-35-1</t>
  </si>
  <si>
    <t>2H-1-Benzopyran-2-one, 3-acetyl-7-hydroxy-</t>
  </si>
  <si>
    <t>C11H8O4</t>
  </si>
  <si>
    <t>GC_BPMZ_105_RI_1623</t>
  </si>
  <si>
    <t>18335-15-4</t>
  </si>
  <si>
    <t>Benzene, (1-ethylhexyl)-</t>
  </si>
  <si>
    <t>GC_BPMZ_105_RI_1633</t>
  </si>
  <si>
    <t>4237-46-1</t>
  </si>
  <si>
    <t>Benzoyldiphenylmethanol</t>
  </si>
  <si>
    <t>C20H16O2</t>
  </si>
  <si>
    <t>Methyl dihydrojasmonate</t>
  </si>
  <si>
    <t>GC_BPMZ_83_RI_1654</t>
  </si>
  <si>
    <t>199-18.7</t>
  </si>
  <si>
    <t>1000436-22-3</t>
  </si>
  <si>
    <t>1-[5-Methyl-1-(4-methylphenyl)imidazol-4-yl]ethanone</t>
  </si>
  <si>
    <t>GC_BPMZ_199_RI_1659</t>
  </si>
  <si>
    <t>199-18.8</t>
  </si>
  <si>
    <t>199-18.6</t>
  </si>
  <si>
    <t>199-18.9</t>
  </si>
  <si>
    <t>199-18.5</t>
  </si>
  <si>
    <t>GC_BPMZ_91_RI_1665</t>
  </si>
  <si>
    <t>GC_BPMZ_124_RI_1666</t>
  </si>
  <si>
    <t>1025-15-6</t>
  </si>
  <si>
    <t>1,3,5-Triazine-2,4,6(1H,3H,5H)-trione, 1,3,5-tri-2-propenyl-</t>
  </si>
  <si>
    <t>C12H15N3O3</t>
  </si>
  <si>
    <t>GC_BPMZ_83_RI_1669</t>
  </si>
  <si>
    <t>83-19</t>
  </si>
  <si>
    <t>10304-81-1</t>
  </si>
  <si>
    <t>Benzene, (2-chloropropyl)-</t>
  </si>
  <si>
    <t>C9H11Cl</t>
  </si>
  <si>
    <t>1000265-46-6</t>
  </si>
  <si>
    <t>1,4,5,6-Tetrahydrocyclopentapyrazole-3-carboxylic acid, (1-adamantan-1-ylethylidene)hydrazide</t>
  </si>
  <si>
    <t>C19H26N4O</t>
  </si>
  <si>
    <t>GC_BPMZ_191_RI_1672</t>
  </si>
  <si>
    <t>GC_BPMZ_152_RI_1673</t>
  </si>
  <si>
    <t>1000285-40-2</t>
  </si>
  <si>
    <t>.beta.-iso-Methyl ionone</t>
  </si>
  <si>
    <t>67-64-1</t>
  </si>
  <si>
    <t>Acetone                              P58</t>
  </si>
  <si>
    <t>C3H6O</t>
  </si>
  <si>
    <t>GC_BPMZ_58_RI_1689</t>
  </si>
  <si>
    <t>58-18.9</t>
  </si>
  <si>
    <t>GC_BPMZ_71_RI_1695</t>
  </si>
  <si>
    <t>GC_BPMZ_105_RI_1703</t>
  </si>
  <si>
    <t>67-19.3</t>
  </si>
  <si>
    <t>329-99-7</t>
  </si>
  <si>
    <t>Cyclohexyl methylphosphonofluoridate</t>
  </si>
  <si>
    <t>C7H14FO2P</t>
  </si>
  <si>
    <t>GC_BPMZ_67_RI_1712</t>
  </si>
  <si>
    <t>67-19.4</t>
  </si>
  <si>
    <t>67-19.2</t>
  </si>
  <si>
    <t>67-19.5</t>
  </si>
  <si>
    <t>67-19.1</t>
  </si>
  <si>
    <t>181-19.3</t>
  </si>
  <si>
    <t>4347-61-9</t>
  </si>
  <si>
    <t>Ethanone, 2-(benzoyloxy)-1-[1,1'-biphenyl]-4-yl-</t>
  </si>
  <si>
    <t>C21H16O3</t>
  </si>
  <si>
    <t>GC_BPMZ_181_RI_1712</t>
  </si>
  <si>
    <t>181-19.4</t>
  </si>
  <si>
    <t>181-19.2</t>
  </si>
  <si>
    <t>181-19.1</t>
  </si>
  <si>
    <t>1000329-53-0</t>
  </si>
  <si>
    <t>Alanine, N-methyl-N-(2-chloroethoxycarbonyl)-, dodecyl ester</t>
  </si>
  <si>
    <t>C19H36ClNO4</t>
  </si>
  <si>
    <t>GC_BPMZ_164_RI_1714</t>
  </si>
  <si>
    <t>1943-82-4</t>
  </si>
  <si>
    <t>Phenethyl isocyanate</t>
  </si>
  <si>
    <t>GC_BPMZ_91_RI_1733</t>
  </si>
  <si>
    <t>1000325-97-8</t>
  </si>
  <si>
    <t>1,2-Benzenediol, o-(2-chlorobenzoyl)-o'-(2,2,3,3,4,4,4-heptafluorobutyryl)-</t>
  </si>
  <si>
    <t>C17H8ClF7O4</t>
  </si>
  <si>
    <t>959218-68-9</t>
  </si>
  <si>
    <t>1-Ethylbutyl methylphosphonofluoridate</t>
  </si>
  <si>
    <t>C7H16FO2P</t>
  </si>
  <si>
    <t>GC_BPMZ_135_RI_1744</t>
  </si>
  <si>
    <t>GC_BPMZ_91_RI_1745</t>
  </si>
  <si>
    <t>GC_BPMZ_119_RI_1745</t>
  </si>
  <si>
    <t>67660-51-9</t>
  </si>
  <si>
    <t>Butanal, dibutylhydrazone</t>
  </si>
  <si>
    <t>C12H26N2</t>
  </si>
  <si>
    <t>GC_BPMZ_71_RI_1749</t>
  </si>
  <si>
    <t>185-19.9</t>
  </si>
  <si>
    <t>1000282-46-5</t>
  </si>
  <si>
    <t>1-Ethyl-1-(4-methylpentyloxy)-1-silacyclopentane</t>
  </si>
  <si>
    <t>C12H26OSi</t>
  </si>
  <si>
    <t>GC_BPMZ_185_RI_1761</t>
  </si>
  <si>
    <t>185-20</t>
  </si>
  <si>
    <t>185-19.8</t>
  </si>
  <si>
    <t>185-20.1</t>
  </si>
  <si>
    <t>185-19.7</t>
  </si>
  <si>
    <t>71224-25-4</t>
  </si>
  <si>
    <t>4-Methyl-4-ethyl-5-methylene-2-benzylimino-1,3-thiazolidine</t>
  </si>
  <si>
    <t>C14H18N2S</t>
  </si>
  <si>
    <t>GC_BPMZ_91_RI_1766</t>
  </si>
  <si>
    <t>1000307-76-5</t>
  </si>
  <si>
    <t>p-Toluic acid, 4-chlorophenyl ester</t>
  </si>
  <si>
    <t>C14H11ClO2</t>
  </si>
  <si>
    <t>GC_BPMZ_119_RI_1766</t>
  </si>
  <si>
    <t>GC_BPMZ_219_RI_1769</t>
  </si>
  <si>
    <t>2385-81-1</t>
  </si>
  <si>
    <t>Furethidine</t>
  </si>
  <si>
    <t>C21H31NO4</t>
  </si>
  <si>
    <t>213-20.1</t>
  </si>
  <si>
    <t>Bisphenol A                        P1038</t>
  </si>
  <si>
    <t>GC_BPMZ_213_RI_1776</t>
  </si>
  <si>
    <t>213-20.2</t>
  </si>
  <si>
    <t>213-20</t>
  </si>
  <si>
    <t>213-20.3</t>
  </si>
  <si>
    <t>213-19.9</t>
  </si>
  <si>
    <t>127-20.1</t>
  </si>
  <si>
    <t>3719-53-7</t>
  </si>
  <si>
    <t>Phosphoric acid, 1-cyclohexen-1-yl dimethyl ester</t>
  </si>
  <si>
    <t>C8H15O4P</t>
  </si>
  <si>
    <t>127-20.2</t>
  </si>
  <si>
    <t>GC_BPMZ_127_RI_1781</t>
  </si>
  <si>
    <t>127-20.3</t>
  </si>
  <si>
    <t>127-20.4</t>
  </si>
  <si>
    <t>127-20</t>
  </si>
  <si>
    <t>GC_BPMZ_141_RI_1786</t>
  </si>
  <si>
    <t>GC_BPMZ_83_RI_1786</t>
  </si>
  <si>
    <t>GC_BPMZ_178_RI_1788</t>
  </si>
  <si>
    <t>GC_BPMZ_71_RI_1793</t>
  </si>
  <si>
    <t>GC_BPMZ_125_RI_1802</t>
  </si>
  <si>
    <t>1000337-47-2</t>
  </si>
  <si>
    <t>1H-Pyrrole-3-carboxylic acid, 5-acetyl-2,4-dimethyl-</t>
  </si>
  <si>
    <t>C9H11NO3</t>
  </si>
  <si>
    <t>GC_BPMZ_181_RI_1808</t>
  </si>
  <si>
    <t>Methyl 4-methoxysalicylate</t>
  </si>
  <si>
    <t>111-20.5</t>
  </si>
  <si>
    <t>18277-57-1</t>
  </si>
  <si>
    <t>3-Buten-2-one, 4-(1-aziridinyl)-</t>
  </si>
  <si>
    <t>GC_BPMZ_111_RI_1812</t>
  </si>
  <si>
    <t>111-20.6</t>
  </si>
  <si>
    <t>111-20.4</t>
  </si>
  <si>
    <t>111-20.7</t>
  </si>
  <si>
    <t>111-20.3</t>
  </si>
  <si>
    <t>GC_BPMZ_121_RI_1818</t>
  </si>
  <si>
    <t>1000432-48-9</t>
  </si>
  <si>
    <t>8-Ethyl-4,6,6,8-tetramethyl-3,4,6,7-tetrahydro-1H-cyclopenta(G)-2-benzopyran</t>
  </si>
  <si>
    <t>GC_BPMZ_91_RI_1824</t>
  </si>
  <si>
    <t>148-20.6</t>
  </si>
  <si>
    <t>4887-80-3</t>
  </si>
  <si>
    <t>1H-Benzimidazole, 5-methoxy-</t>
  </si>
  <si>
    <t>148-20.7</t>
  </si>
  <si>
    <t>GC_BPMZ_148_RI_1829</t>
  </si>
  <si>
    <t>148-20.8</t>
  </si>
  <si>
    <t>148-20.9</t>
  </si>
  <si>
    <t>148-20.5</t>
  </si>
  <si>
    <t>GC_BPMZ_204_RI_1829</t>
  </si>
  <si>
    <t>33993-25-8</t>
  </si>
  <si>
    <t>2-Naphthyl-.beta.-D-galactopyranoside</t>
  </si>
  <si>
    <t>C16H18O6</t>
  </si>
  <si>
    <t>GC_BPMZ_144_RI_1840</t>
  </si>
  <si>
    <t>GC_BPMZ_213_RI_1842</t>
  </si>
  <si>
    <t>GC_BPMZ_145_RI_1847</t>
  </si>
  <si>
    <t>53545-45-2</t>
  </si>
  <si>
    <t>1,1'-Bisisoquinoline, 2,2'-diacetyl-1,1',2,2'-tetrahydro-</t>
  </si>
  <si>
    <t>C22H20N2O2</t>
  </si>
  <si>
    <t>GC_BPMZ_130_RI_1848</t>
  </si>
  <si>
    <t>1000429-63-9</t>
  </si>
  <si>
    <t>4-Methoxyphenylaldehyde trimethylene acetal</t>
  </si>
  <si>
    <t>GC_BPMZ_194_RI_1853</t>
  </si>
  <si>
    <t>194-20.7</t>
  </si>
  <si>
    <t>1000389-69-7</t>
  </si>
  <si>
    <t>Succinic acid, 2,4,6-trichlorophenyl 4-methoxybenzyl ester</t>
  </si>
  <si>
    <t>C18H15Cl3O5</t>
  </si>
  <si>
    <t>GC_BPMZ_121_RI_1854</t>
  </si>
  <si>
    <t>1000310-33-3</t>
  </si>
  <si>
    <t>3-Methoxybenzylamine, N-decyl-N-methyl-</t>
  </si>
  <si>
    <t>C19H33NO</t>
  </si>
  <si>
    <t>GC_BPMZ_164_RI_1854</t>
  </si>
  <si>
    <t>164-21.2</t>
  </si>
  <si>
    <t>GC_BPMZ_243_RI_1862</t>
  </si>
  <si>
    <t>GC_BPMZ_213_RI_1862</t>
  </si>
  <si>
    <t>183-21</t>
  </si>
  <si>
    <t>50548-43-1</t>
  </si>
  <si>
    <t>4-Dibenzofuranamine</t>
  </si>
  <si>
    <t>GC_BPMZ_183_RI_1863</t>
  </si>
  <si>
    <t>183-21.1</t>
  </si>
  <si>
    <t>183-20.9</t>
  </si>
  <si>
    <t>183-21.2</t>
  </si>
  <si>
    <t>183-20.8</t>
  </si>
  <si>
    <t>GC_BPMZ_145_RI_1866</t>
  </si>
  <si>
    <t>GC_BPMZ_135_RI_1868</t>
  </si>
  <si>
    <t>174-21.1</t>
  </si>
  <si>
    <t>1000396-18-9</t>
  </si>
  <si>
    <t>1(2H)-quinolinepropanenitrile, 6-formyl-3,4-dihydro-</t>
  </si>
  <si>
    <t>GC_BPMZ_174_RI_1871</t>
  </si>
  <si>
    <t>174-21.2</t>
  </si>
  <si>
    <t>174-21</t>
  </si>
  <si>
    <t>174-21.3</t>
  </si>
  <si>
    <t>174-20.9</t>
  </si>
  <si>
    <t>1000356-50-0</t>
  </si>
  <si>
    <t>Phthalic acid, di(2-fluorophenyl) ester</t>
  </si>
  <si>
    <t>1000299-75-3</t>
  </si>
  <si>
    <t>l-Valine, N-(o-anisoyl)-, methyl ester</t>
  </si>
  <si>
    <t>GC_BPMZ_135_RI_1880</t>
  </si>
  <si>
    <t>1000458-48-9</t>
  </si>
  <si>
    <t>3-phenyl-oxindole</t>
  </si>
  <si>
    <t>GC_BPMZ_180_RI_1884</t>
  </si>
  <si>
    <t>7766-38-3</t>
  </si>
  <si>
    <t>2-Propenamide, N-(4-nitrophenyl)-</t>
  </si>
  <si>
    <t>C9H8N2O3</t>
  </si>
  <si>
    <t>GC_BPMZ_109_RI_1888</t>
  </si>
  <si>
    <t>GC_BPMZ_121_RI_1889</t>
  </si>
  <si>
    <t>1000306-49-6</t>
  </si>
  <si>
    <t>2,4-Dimethyl-1-phenyl-3-pyrazolin-5-one</t>
  </si>
  <si>
    <t>GC_BPMZ_149_RI_1897</t>
  </si>
  <si>
    <t>58-21.4</t>
  </si>
  <si>
    <t>582-43-4</t>
  </si>
  <si>
    <t>1-(O-Hydroxyphenyl)-2-(methylamino)propane</t>
  </si>
  <si>
    <t>GC_BPMZ_58_RI_1898</t>
  </si>
  <si>
    <t>58-21.5</t>
  </si>
  <si>
    <t>58-21.3</t>
  </si>
  <si>
    <t>58-21.6</t>
  </si>
  <si>
    <t>58-21.2</t>
  </si>
  <si>
    <t>112-21.2</t>
  </si>
  <si>
    <t>GC_BPMZ_198_RI_1901</t>
  </si>
  <si>
    <t>1000313-93-5</t>
  </si>
  <si>
    <t>l-Alanine, N-(4-fluorobenzoyl)-, hexyl ester</t>
  </si>
  <si>
    <t>C16H22FNO3</t>
  </si>
  <si>
    <t>GC_BPMZ_123_RI_1906</t>
  </si>
  <si>
    <t>GC_BPMZ_86_RI_1908</t>
  </si>
  <si>
    <t>1000389-75-2</t>
  </si>
  <si>
    <t>Succinic acid, 4-chloro-3-methylphenyl phenethyl ester</t>
  </si>
  <si>
    <t>C19H19ClO4</t>
  </si>
  <si>
    <t>GC_BPMZ_105_RI_1910</t>
  </si>
  <si>
    <t>1000391-78-6</t>
  </si>
  <si>
    <t>Glutaric acid, but-3-yn-2-yl phenethyl ester</t>
  </si>
  <si>
    <t>C17H20O4</t>
  </si>
  <si>
    <t>GC_BPMZ_104_RI_1911</t>
  </si>
  <si>
    <t>78-21.5</t>
  </si>
  <si>
    <t>1271-54-1</t>
  </si>
  <si>
    <t>Chromium, bis(.eta.6-benzene)-</t>
  </si>
  <si>
    <t>C12H12Cr</t>
  </si>
  <si>
    <t>78-21.6</t>
  </si>
  <si>
    <t>GC_BPMZ_78_RI_1912</t>
  </si>
  <si>
    <t>78-21.7</t>
  </si>
  <si>
    <t>78-21.8</t>
  </si>
  <si>
    <t>78-21.4</t>
  </si>
  <si>
    <t>77489-44-2</t>
  </si>
  <si>
    <t>3-O-Acetyl-exo-1,2-O-ethylidene-.alpha.-d-erythrofuranose</t>
  </si>
  <si>
    <t>C8H12O5</t>
  </si>
  <si>
    <t>GC_BPMZ_119_RI_1922</t>
  </si>
  <si>
    <t>1000299-19-3</t>
  </si>
  <si>
    <t>p-Anisic acid, pent-2-en-4-ynyl ester</t>
  </si>
  <si>
    <t>GC_BPMZ_135_RI_1923</t>
  </si>
  <si>
    <t>161-21.7</t>
  </si>
  <si>
    <t>32709-28-7</t>
  </si>
  <si>
    <t>Pyrimido[5,4-e]-1,2,4-triazin-7-amine, 3-methyl-5-(trifluoromethyl)-</t>
  </si>
  <si>
    <t>C7H5F3N6</t>
  </si>
  <si>
    <t>GC_BPMZ_161_RI_1925</t>
  </si>
  <si>
    <t>161-21.8</t>
  </si>
  <si>
    <t>161-21.6</t>
  </si>
  <si>
    <t>161-21.9</t>
  </si>
  <si>
    <t>161-21.5</t>
  </si>
  <si>
    <t>33125-97-2</t>
  </si>
  <si>
    <t>Etomidate</t>
  </si>
  <si>
    <t>C14H16N2O2</t>
  </si>
  <si>
    <t>GC_BPMZ_105_RI_1927</t>
  </si>
  <si>
    <t>105-21.9</t>
  </si>
  <si>
    <t>GC_BPMZ_205_RI_1930</t>
  </si>
  <si>
    <t>78-07-9</t>
  </si>
  <si>
    <t>Silane, triethoxyethyl-</t>
  </si>
  <si>
    <t>C8H20O3Si</t>
  </si>
  <si>
    <t>143-21.7</t>
  </si>
  <si>
    <t>4574-75-8</t>
  </si>
  <si>
    <t>3,5-Pyridinedicarbonitrile, 4-methyl-</t>
  </si>
  <si>
    <t>C8H5N3</t>
  </si>
  <si>
    <t>143-21.8</t>
  </si>
  <si>
    <t>GC_BPMZ_143_RI_1931</t>
  </si>
  <si>
    <t>143-21.9</t>
  </si>
  <si>
    <t>143-22</t>
  </si>
  <si>
    <t>143-21.6</t>
  </si>
  <si>
    <t>GC_BPMZ_151_RI_1934</t>
  </si>
  <si>
    <t>458-09-3</t>
  </si>
  <si>
    <t>3-Fluoro-4-hydroxyphenylacetic acid</t>
  </si>
  <si>
    <t>GC_BPMZ_125_RI_1935</t>
  </si>
  <si>
    <t>1000195-13-8</t>
  </si>
  <si>
    <t>[3,3-Dimethyl-2-(3-methylbuta-1,3-dienyl)cyclohex-1-enyl]methanol</t>
  </si>
  <si>
    <t>GC_BPMZ_91_RI_1940</t>
  </si>
  <si>
    <t>GC_BPMZ_205_RI_1940</t>
  </si>
  <si>
    <t>GC_BPMZ_154_RI_1944</t>
  </si>
  <si>
    <t>GC_BPMZ_245_RI_1945</t>
  </si>
  <si>
    <t>185-22</t>
  </si>
  <si>
    <t>GC_BPMZ_185_RI_1950</t>
  </si>
  <si>
    <t>185-22.1</t>
  </si>
  <si>
    <t>185-22.2</t>
  </si>
  <si>
    <t>1000314-04-4</t>
  </si>
  <si>
    <t>l-Alanine, N-(2-fluorobenzoyl)-, hexyl ester</t>
  </si>
  <si>
    <t>GC_BPMZ_166_RI_1951</t>
  </si>
  <si>
    <t>29577-82-0</t>
  </si>
  <si>
    <t>E-p-Nitrophenyldiazo t-butyl sulfide</t>
  </si>
  <si>
    <t>C10H13N3O2S</t>
  </si>
  <si>
    <t>GC_BPMZ_150_RI_1964</t>
  </si>
  <si>
    <t>150-21.9</t>
  </si>
  <si>
    <t>1000328-00-7</t>
  </si>
  <si>
    <t>l-Leucine, n-propargyloxycarbonyl-, octyl ester</t>
  </si>
  <si>
    <t>C18H31NO4</t>
  </si>
  <si>
    <t>GC_BPMZ_168_RI_1965</t>
  </si>
  <si>
    <t>191-22.1</t>
  </si>
  <si>
    <t>3549-23-3</t>
  </si>
  <si>
    <t>Benzeneacetic acid, 4-(1,1-dimethylethyl)-, methyl ester</t>
  </si>
  <si>
    <t>191-22.2</t>
  </si>
  <si>
    <t>GC_BPMZ_191_RI_1968</t>
  </si>
  <si>
    <t>191-22.3</t>
  </si>
  <si>
    <t>191-22.4</t>
  </si>
  <si>
    <t>191-22</t>
  </si>
  <si>
    <t>144-22.1</t>
  </si>
  <si>
    <t>1000344-11-1</t>
  </si>
  <si>
    <t>D-Norleucine, N-methoxycarbonyl-, butyl ester</t>
  </si>
  <si>
    <t>144-22.2</t>
  </si>
  <si>
    <t>GC_BPMZ_144_RI_1969</t>
  </si>
  <si>
    <t>144-22.3</t>
  </si>
  <si>
    <t>144-22.4</t>
  </si>
  <si>
    <t>144-22</t>
  </si>
  <si>
    <t>2379-55-7</t>
  </si>
  <si>
    <t>Quinoxaline, 2,3-dimethyl-</t>
  </si>
  <si>
    <t>GC_BPMZ_158_RI_1970</t>
  </si>
  <si>
    <t>GC_BPMZ_150_RI_1972</t>
  </si>
  <si>
    <t>Tramadol                           P1252</t>
  </si>
  <si>
    <t>GC_BPMZ_58_RI_1979</t>
  </si>
  <si>
    <t>GC_BPMZ_143_RI_1982</t>
  </si>
  <si>
    <t>GC_BPMZ_129_RI_1984</t>
  </si>
  <si>
    <t>GC_BPMZ_149_RI_1989</t>
  </si>
  <si>
    <t>112-95-8</t>
  </si>
  <si>
    <t>Eicosane</t>
  </si>
  <si>
    <t>GC_BPMZ_71_RI_1993</t>
  </si>
  <si>
    <t>606-55-3</t>
  </si>
  <si>
    <t>1-Ethyl-2-methylquinolinium iodide</t>
  </si>
  <si>
    <t>C12H14IN</t>
  </si>
  <si>
    <t>GC_BPMZ_143_RI_1993</t>
  </si>
  <si>
    <t>60138-29-6</t>
  </si>
  <si>
    <t>9-Cyano-7,8-dimethyl-2-oxo-1H-2,3,4,5-tetrahydropyrrolo[1,2-a]-1,3-diazepine</t>
  </si>
  <si>
    <t>GC_BPMZ_203_RI_1999</t>
  </si>
  <si>
    <t>GC_BPMZ_143_RI_2002</t>
  </si>
  <si>
    <t>181-22.5</t>
  </si>
  <si>
    <t>1000429-85-1</t>
  </si>
  <si>
    <t>4-Nitrophenyl pentafluorobenzyl ether</t>
  </si>
  <si>
    <t>C13H6F5NO3</t>
  </si>
  <si>
    <t>GC_BPMZ_181_RI_2004</t>
  </si>
  <si>
    <t>181-22.6</t>
  </si>
  <si>
    <t>181-22.4</t>
  </si>
  <si>
    <t>181-22.7</t>
  </si>
  <si>
    <t>181-22.3</t>
  </si>
  <si>
    <t>GC_BPMZ_134_RI_2008</t>
  </si>
  <si>
    <t>201-22.6</t>
  </si>
  <si>
    <t>483-66-9</t>
  </si>
  <si>
    <t>6-Methoxyfuro[2,3-h]chromen-2-one</t>
  </si>
  <si>
    <t>C12H8O4</t>
  </si>
  <si>
    <t>GC_BPMZ_201_RI_2013</t>
  </si>
  <si>
    <t>201-22.7</t>
  </si>
  <si>
    <t>201-22.5</t>
  </si>
  <si>
    <t>201-22.8</t>
  </si>
  <si>
    <t>201-22.4</t>
  </si>
  <si>
    <t>GC_BPMZ_205_RI_2023</t>
  </si>
  <si>
    <t>160-22.8</t>
  </si>
  <si>
    <t>1000400-54-6</t>
  </si>
  <si>
    <t>benzaldehyde, 4-(diethylamino)-2-methoxy-</t>
  </si>
  <si>
    <t>GC_BPMZ_160_RI_2036</t>
  </si>
  <si>
    <t>160-22.7</t>
  </si>
  <si>
    <t>160-22.6</t>
  </si>
  <si>
    <t>1000351-09-4</t>
  </si>
  <si>
    <t>Butanamide, 3,3-dimethyl-N-(1,4,6-trimethyl-1H-pyrazolo[3,4-b]pyridin-3-yl)-</t>
  </si>
  <si>
    <t>C15H22N4O</t>
  </si>
  <si>
    <t>GC_BPMZ_176_RI_2051</t>
  </si>
  <si>
    <t>135-23</t>
  </si>
  <si>
    <t>1000438-21-1</t>
  </si>
  <si>
    <t>Benzamide, 4-methoxy-N-propyl-N-isobutyl-</t>
  </si>
  <si>
    <t>C15H23NO2</t>
  </si>
  <si>
    <t>135-23.1</t>
  </si>
  <si>
    <t>GC_BPMZ_135_RI_2058</t>
  </si>
  <si>
    <t>135-23.2</t>
  </si>
  <si>
    <t>135-23.3</t>
  </si>
  <si>
    <t>135-22.9</t>
  </si>
  <si>
    <t>39529-31-2</t>
  </si>
  <si>
    <t>Iron, [(1,2,3,4,5-.eta.)-2,4-cyclohexadien-1-yl](.eta.5-2,4-cyclopentadien-1-yl)-</t>
  </si>
  <si>
    <t>C11H12Fe</t>
  </si>
  <si>
    <t>2365-48-2</t>
  </si>
  <si>
    <t>Acetic acid, mercapto-, methyl ester</t>
  </si>
  <si>
    <t>C3H6O2S</t>
  </si>
  <si>
    <t>GC_BPMZ_106_RI_2066</t>
  </si>
  <si>
    <t>128-23.1</t>
  </si>
  <si>
    <t>14241-84-0</t>
  </si>
  <si>
    <t>Aluminum, bis(2-methylpropyl)(2,4-pentanedionato-O,O')-, (T-4)-</t>
  </si>
  <si>
    <t>C13H25AlO2</t>
  </si>
  <si>
    <t>128-23.2</t>
  </si>
  <si>
    <t>GC_BPMZ_128_RI_2068</t>
  </si>
  <si>
    <t>128-23.3</t>
  </si>
  <si>
    <t>128-23.4</t>
  </si>
  <si>
    <t>128-23</t>
  </si>
  <si>
    <t>GC_BPMZ_118_RI_2072</t>
  </si>
  <si>
    <t>4-Fluoroethcathinone</t>
  </si>
  <si>
    <t>C11H14FNO</t>
  </si>
  <si>
    <t>GC_BPMZ_72_RI_2072</t>
  </si>
  <si>
    <t>GC_BPMZ_83_RI_2080</t>
  </si>
  <si>
    <t>1000307-18-5</t>
  </si>
  <si>
    <t>Cyclopropanecarboxamide, N-(4-fluorophenyl)-</t>
  </si>
  <si>
    <t>GC_BPMZ_168_RI_2083</t>
  </si>
  <si>
    <t>115-23.3</t>
  </si>
  <si>
    <t>525-06-4</t>
  </si>
  <si>
    <t>Ethenone, 2,2-diphenyl-</t>
  </si>
  <si>
    <t>115-23.4</t>
  </si>
  <si>
    <t>GC_BPMZ_115_RI_2091</t>
  </si>
  <si>
    <t>115-23.5</t>
  </si>
  <si>
    <t>115-23.6</t>
  </si>
  <si>
    <t>115-23.2</t>
  </si>
  <si>
    <t>GC_BPMZ_129_RI_2091</t>
  </si>
  <si>
    <t>186956-71-8</t>
  </si>
  <si>
    <t>Pyrazolo[1,5-a]pyrimidine, 2-methyl-7-(2-pyridyl)-</t>
  </si>
  <si>
    <t>GC_BPMZ_128_RI_2092</t>
  </si>
  <si>
    <t>128-23.5</t>
  </si>
  <si>
    <t>128-23.6</t>
  </si>
  <si>
    <t>151-23.4</t>
  </si>
  <si>
    <t>1000459-60-9</t>
  </si>
  <si>
    <t>Methyl 5-amino-2,4-dihydroxybenzoate</t>
  </si>
  <si>
    <t>C8H9NO4</t>
  </si>
  <si>
    <t>GC_BPMZ_151_RI_2093</t>
  </si>
  <si>
    <t>151-23.5</t>
  </si>
  <si>
    <t>151-23.3</t>
  </si>
  <si>
    <t>151-23.6</t>
  </si>
  <si>
    <t>151-23.2</t>
  </si>
  <si>
    <t>1000278-83-6</t>
  </si>
  <si>
    <t>2-Furancarboxylic acid, 1-cyclopentylethyl ester</t>
  </si>
  <si>
    <t>GC_BPMZ_95_RI_2099</t>
  </si>
  <si>
    <t>95-23.7</t>
  </si>
  <si>
    <t>52380-33-3</t>
  </si>
  <si>
    <t>11-Octadecenoic acid, methyl ester</t>
  </si>
  <si>
    <t>GC_BPMZ_97_RI_2099</t>
  </si>
  <si>
    <t>56554-47-3</t>
  </si>
  <si>
    <t>13-Octadecenoic acid, methyl ester</t>
  </si>
  <si>
    <t>19932-60-6</t>
  </si>
  <si>
    <t>1H-1,2,4-Triazole, 3-propyl-</t>
  </si>
  <si>
    <t>GC_BPMZ_83_RI_2099</t>
  </si>
  <si>
    <t>83-23.6</t>
  </si>
  <si>
    <t>83-23.7</t>
  </si>
  <si>
    <t>142-23.6</t>
  </si>
  <si>
    <t>1000381-53-8</t>
  </si>
  <si>
    <t>Succinic acid, 2-(2-chlorophenoxy)ethyl heptyl ester</t>
  </si>
  <si>
    <t>C19H27ClO5</t>
  </si>
  <si>
    <t>GC_BPMZ_142_RI_2112</t>
  </si>
  <si>
    <t>142-23.7</t>
  </si>
  <si>
    <t>142-23.5</t>
  </si>
  <si>
    <t>142-23.8</t>
  </si>
  <si>
    <t>142-23.4</t>
  </si>
  <si>
    <t>GC_BPMZ_120_RI_2121</t>
  </si>
  <si>
    <t>GC_BPMZ_58_RI_2125</t>
  </si>
  <si>
    <t>1000216-02-8</t>
  </si>
  <si>
    <t>1H-Purine-2,6-dione,3,7-dihydro-3-methyl-8-morpholinomethyl</t>
  </si>
  <si>
    <t>C11H15N5O3</t>
  </si>
  <si>
    <t>GC_BPMZ_112_RI_2138</t>
  </si>
  <si>
    <t>1000314-32-9</t>
  </si>
  <si>
    <t>l-Alanine, N-(2-thienylcarbonyl)-, propyl ester</t>
  </si>
  <si>
    <t>GC_BPMZ_111_RI_2149</t>
  </si>
  <si>
    <t>111-23.7</t>
  </si>
  <si>
    <t>113-24.1</t>
  </si>
  <si>
    <t>1000445-23-8</t>
  </si>
  <si>
    <t>3-Isopropyl-2-oxoimidazolidine-1-carbaldehyde</t>
  </si>
  <si>
    <t>GC_BPMZ_113_RI_2168</t>
  </si>
  <si>
    <t>113-24.2</t>
  </si>
  <si>
    <t>113-24</t>
  </si>
  <si>
    <t>113-24.3</t>
  </si>
  <si>
    <t>113-23.9</t>
  </si>
  <si>
    <t>591-21-9</t>
  </si>
  <si>
    <t>Cyclohexane, 1,3-dimethyl-</t>
  </si>
  <si>
    <t>130198-38-8</t>
  </si>
  <si>
    <t>Norvenlafaxine</t>
  </si>
  <si>
    <t>GC_BPMZ_58_RI_2188</t>
  </si>
  <si>
    <t>1000266-27-4</t>
  </si>
  <si>
    <t>Ethanediamide, N-(2-dimethylaminoethyl)-N'-diphenylmethyl-</t>
  </si>
  <si>
    <t>C19H23N3O2</t>
  </si>
  <si>
    <t>205-24.3</t>
  </si>
  <si>
    <t>1000310-30-2</t>
  </si>
  <si>
    <t>3-Methylaniline, N-ethyl-N-pentyl-</t>
  </si>
  <si>
    <t>GC_BPMZ_205_RI_2189</t>
  </si>
  <si>
    <t>205-24.4</t>
  </si>
  <si>
    <t>205-24.2</t>
  </si>
  <si>
    <t>205-24.5</t>
  </si>
  <si>
    <t>205-24.1</t>
  </si>
  <si>
    <t>191-24.3</t>
  </si>
  <si>
    <t>92206-04-7</t>
  </si>
  <si>
    <t>9-Phenanthrenemethyl 3,4,5-trimethoxybenzoate</t>
  </si>
  <si>
    <t>C25H22O5</t>
  </si>
  <si>
    <t>191-24.4</t>
  </si>
  <si>
    <t>GC_BPMZ_191_RI_2192</t>
  </si>
  <si>
    <t>191-24.5</t>
  </si>
  <si>
    <t>191-24.6</t>
  </si>
  <si>
    <t>191-24.2</t>
  </si>
  <si>
    <t>GC_BPMZ_257_RI_2195</t>
  </si>
  <si>
    <t>183-24.4</t>
  </si>
  <si>
    <t>1000390-38-0</t>
  </si>
  <si>
    <t>Succinic acid, 2,4,6-trichlorophenyl 3-phenoxybenzyl ester</t>
  </si>
  <si>
    <t>C23H17Cl3O5</t>
  </si>
  <si>
    <t>GC_BPMZ_183_RI_2196</t>
  </si>
  <si>
    <t>183-24.5</t>
  </si>
  <si>
    <t>183-24.3</t>
  </si>
  <si>
    <t>183-24.6</t>
  </si>
  <si>
    <t>183-24.2</t>
  </si>
  <si>
    <t>95-20-5</t>
  </si>
  <si>
    <t>1H-Indole, 2-methyl-</t>
  </si>
  <si>
    <t>C9H9N</t>
  </si>
  <si>
    <t>GC_BPMZ_131_RI_2207</t>
  </si>
  <si>
    <t>75-61-6</t>
  </si>
  <si>
    <t>Methane, dibromodifluoro-</t>
  </si>
  <si>
    <t>CBr2F2</t>
  </si>
  <si>
    <t>GC_BPMZ_129_RI_2225</t>
  </si>
  <si>
    <t>GC_BPMZ_151_RI_2229</t>
  </si>
  <si>
    <t>GC_BPMZ_257_RI_2235</t>
  </si>
  <si>
    <t>GC_BPMZ_129_RI_2259</t>
  </si>
  <si>
    <t>1000315-56-6</t>
  </si>
  <si>
    <t>Phthalic acid, cyclohexylmethyl 2-propyl ester</t>
  </si>
  <si>
    <t>155-25.1</t>
  </si>
  <si>
    <t>1008-88-4</t>
  </si>
  <si>
    <t>Pyridine, 3-phenyl-</t>
  </si>
  <si>
    <t>C11H9N</t>
  </si>
  <si>
    <t>GC_BPMZ_155_RI_2275</t>
  </si>
  <si>
    <t>155-25.2</t>
  </si>
  <si>
    <t>155-25</t>
  </si>
  <si>
    <t>155-25.3</t>
  </si>
  <si>
    <t>155-24.9</t>
  </si>
  <si>
    <t>GC_BPMZ_73_RI_2278</t>
  </si>
  <si>
    <t>1000303-88-9</t>
  </si>
  <si>
    <t>Hexahydro-5.lambda.(6)-thieno[3,4-b]pyrrol-2-one, 1-(2-morpholin-4-ylethyl)-5,5-dioxo-</t>
  </si>
  <si>
    <t>C12H20N2O4S</t>
  </si>
  <si>
    <t>GC_BPMZ_56_RI_2302</t>
  </si>
  <si>
    <t>GC_BPMZ_195_RI_2305</t>
  </si>
  <si>
    <t>76966-10-4</t>
  </si>
  <si>
    <t>3-Ethoxy-1-oxo-1H-phenalene</t>
  </si>
  <si>
    <t>C15H12O2</t>
  </si>
  <si>
    <t>GC_BPMZ_139_RI_2308</t>
  </si>
  <si>
    <t>125-25.4</t>
  </si>
  <si>
    <t>81777-89-1</t>
  </si>
  <si>
    <t>Dimethazone</t>
  </si>
  <si>
    <t>C12H14ClNO2</t>
  </si>
  <si>
    <t>GC_BPMZ_125_RI_2310</t>
  </si>
  <si>
    <t>125-25.5</t>
  </si>
  <si>
    <t>125-25.3</t>
  </si>
  <si>
    <t>125-25.6</t>
  </si>
  <si>
    <t>125-25.2</t>
  </si>
  <si>
    <t>362516-09-4</t>
  </si>
  <si>
    <t>2,5-Bis((trimethylsilyl)oxy)pyrazine</t>
  </si>
  <si>
    <t>C10H20N2O2Si2</t>
  </si>
  <si>
    <t>GC_BPMZ_241_RI_2313</t>
  </si>
  <si>
    <t>782-76-3</t>
  </si>
  <si>
    <t>Phenol, 2-[[(4-methylphenyl)imino]methyl]-</t>
  </si>
  <si>
    <t>GC_BPMZ_211_RI_2322</t>
  </si>
  <si>
    <t>28239-47-6</t>
  </si>
  <si>
    <t>Pentobarbital 2ME                @ P1021</t>
  </si>
  <si>
    <t>C13H22N2O3</t>
  </si>
  <si>
    <t>GC_BPMZ_184_RI_2329</t>
  </si>
  <si>
    <t>184-25.8</t>
  </si>
  <si>
    <t>GC_BPMZ_99_RI_2331</t>
  </si>
  <si>
    <t>99-25.4</t>
  </si>
  <si>
    <t>194-25.6</t>
  </si>
  <si>
    <t>1000310-47-8</t>
  </si>
  <si>
    <t>4-Fluorobenzylamine, N,N-dibutyl-</t>
  </si>
  <si>
    <t>C15H24FN</t>
  </si>
  <si>
    <t>GC_BPMZ_194_RI_2331</t>
  </si>
  <si>
    <t>194-25.7</t>
  </si>
  <si>
    <t>194-25.5</t>
  </si>
  <si>
    <t>194-25.8</t>
  </si>
  <si>
    <t>194-25.4</t>
  </si>
  <si>
    <t>55-25.6</t>
  </si>
  <si>
    <t>1000460-67-8</t>
  </si>
  <si>
    <t>Diazenecarboximidoyl chloride</t>
  </si>
  <si>
    <t>CH2ClN3</t>
  </si>
  <si>
    <t>55-25.7</t>
  </si>
  <si>
    <t>GC_BPMZ_55_RI_2339</t>
  </si>
  <si>
    <t>55-25.8</t>
  </si>
  <si>
    <t>55-25.9</t>
  </si>
  <si>
    <t>55-25.5</t>
  </si>
  <si>
    <t>247-25.7</t>
  </si>
  <si>
    <t>35639-27-1</t>
  </si>
  <si>
    <t>11H-Indeno[1,2-b]quinoline, 2-methoxy-</t>
  </si>
  <si>
    <t>C17H13NO</t>
  </si>
  <si>
    <t>GC_BPMZ_247_RI_2342</t>
  </si>
  <si>
    <t>247-25.8</t>
  </si>
  <si>
    <t>247-25.6</t>
  </si>
  <si>
    <t>247-25.9</t>
  </si>
  <si>
    <t>247-25.5</t>
  </si>
  <si>
    <t>GC_BPMZ_99_RI_2346</t>
  </si>
  <si>
    <t>GC_BPMZ_282_RI_2356</t>
  </si>
  <si>
    <t>59-25.8</t>
  </si>
  <si>
    <t>59-25.9</t>
  </si>
  <si>
    <t>GC_BPMZ_59_RI_2362</t>
  </si>
  <si>
    <t>59-26</t>
  </si>
  <si>
    <t>59-26.1</t>
  </si>
  <si>
    <t>59-25.7</t>
  </si>
  <si>
    <t>GC_BPMZ_56_RI_2371</t>
  </si>
  <si>
    <t>GC_BPMZ_71_RI_2393</t>
  </si>
  <si>
    <t>GC_BPMZ_83_RI_2395</t>
  </si>
  <si>
    <t>83-26.4</t>
  </si>
  <si>
    <t>73-26.4</t>
  </si>
  <si>
    <t>GC_BPMZ_73_RI_2421</t>
  </si>
  <si>
    <t>73-26.5</t>
  </si>
  <si>
    <t>73-26.3</t>
  </si>
  <si>
    <t>73-26.6</t>
  </si>
  <si>
    <t>73-26.2</t>
  </si>
  <si>
    <t>209-26.4</t>
  </si>
  <si>
    <t>35290-21-2</t>
  </si>
  <si>
    <t>7H-1-Benzopyran-7-one, 5-methoxy-2-phenyl-</t>
  </si>
  <si>
    <t>C16H12O3</t>
  </si>
  <si>
    <t>GC_BPMZ_209_RI_2424</t>
  </si>
  <si>
    <t>209-26.5</t>
  </si>
  <si>
    <t>209-26.3</t>
  </si>
  <si>
    <t>209-26.2</t>
  </si>
  <si>
    <t>GC_BPMZ_57_RI_2428</t>
  </si>
  <si>
    <t>GC_BPMZ_131_RI_2442</t>
  </si>
  <si>
    <t>190-26.8</t>
  </si>
  <si>
    <t>GC_BPMZ_190_RI_2470</t>
  </si>
  <si>
    <t>190-26.9</t>
  </si>
  <si>
    <t>190-26.7</t>
  </si>
  <si>
    <t>190-26.6</t>
  </si>
  <si>
    <t>GC_BPMZ_180_RI_2473</t>
  </si>
  <si>
    <t>284-26.9</t>
  </si>
  <si>
    <t>1000254-88-0</t>
  </si>
  <si>
    <t>8-Amino-1-carbethoxy-3-hydroxy-6-methylthio-1,2-dihydropyrimido[4,5-E]as-triazine</t>
  </si>
  <si>
    <t>C9H12N6O3S</t>
  </si>
  <si>
    <t>GC_BPMZ_284_RI_2492</t>
  </si>
  <si>
    <t>284-26.8</t>
  </si>
  <si>
    <t>122-27</t>
  </si>
  <si>
    <t>GC_BPMZ_122_RI_2494</t>
  </si>
  <si>
    <t>122-27.1</t>
  </si>
  <si>
    <t>122-26.9</t>
  </si>
  <si>
    <t>122-27.2</t>
  </si>
  <si>
    <t>122-26.8</t>
  </si>
  <si>
    <t>1000255-97-0</t>
  </si>
  <si>
    <t>2-[p-Chlorophenyl]-6-methoxy-8-aminoquinoline</t>
  </si>
  <si>
    <t>GC_BPMZ_284_RI_2510</t>
  </si>
  <si>
    <t>GC_BPMZ_256_RI_2510</t>
  </si>
  <si>
    <t>238-27.1</t>
  </si>
  <si>
    <t>53905-28-5</t>
  </si>
  <si>
    <t>[1,1'-Biphenyl]-4-ol, 2',5'-dichloro-</t>
  </si>
  <si>
    <t>C12H8Cl2O</t>
  </si>
  <si>
    <t>GC_BPMZ_238_RI_2512</t>
  </si>
  <si>
    <t>238-27.2</t>
  </si>
  <si>
    <t>238-27</t>
  </si>
  <si>
    <t>238-27.3</t>
  </si>
  <si>
    <t>238-26.9</t>
  </si>
  <si>
    <t>GC_BPMZ_193_RI_2516</t>
  </si>
  <si>
    <t>193-27.4</t>
  </si>
  <si>
    <t>73-27.1</t>
  </si>
  <si>
    <t>38842-15-8</t>
  </si>
  <si>
    <t>Benzeneethanamine, N-[(pentafluorophenyl)methyl]-</t>
  </si>
  <si>
    <t>C15H12F5N</t>
  </si>
  <si>
    <t>73-27.2</t>
  </si>
  <si>
    <t>GC_BPMZ_73_RI_2517</t>
  </si>
  <si>
    <t>73-27</t>
  </si>
  <si>
    <t>112496-70-5</t>
  </si>
  <si>
    <t>20-Carboethoxy-20-demethylaspidospermidine</t>
  </si>
  <si>
    <t>C21H28N2O2</t>
  </si>
  <si>
    <t>GC_BPMZ_182_RI_2520</t>
  </si>
  <si>
    <t>127-27.2</t>
  </si>
  <si>
    <t>81228-09-3</t>
  </si>
  <si>
    <t>2,4-Difluorophenylacetic acid</t>
  </si>
  <si>
    <t>C8H6F2O2</t>
  </si>
  <si>
    <t>GC_BPMZ_127_RI_2521</t>
  </si>
  <si>
    <t>127-27.3</t>
  </si>
  <si>
    <t>127-27.1</t>
  </si>
  <si>
    <t>127-27.4</t>
  </si>
  <si>
    <t>127-27</t>
  </si>
  <si>
    <t>GC_BPMZ_165_RI_2529</t>
  </si>
  <si>
    <t>165-27.5</t>
  </si>
  <si>
    <t>199-27.4</t>
  </si>
  <si>
    <t>1000327-16-8</t>
  </si>
  <si>
    <t>Triphenoxymethane</t>
  </si>
  <si>
    <t>C19H16O3</t>
  </si>
  <si>
    <t>GC_BPMZ_199_RI_2548</t>
  </si>
  <si>
    <t>199-27.5</t>
  </si>
  <si>
    <t>199-27.3</t>
  </si>
  <si>
    <t>199-27.6</t>
  </si>
  <si>
    <t>199-27.2</t>
  </si>
  <si>
    <t>GC_BPMZ_277_RI_2549</t>
  </si>
  <si>
    <t>GC_BPMZ_71_RI_2563</t>
  </si>
  <si>
    <t>1000389-88-0</t>
  </si>
  <si>
    <t>Succinic acid, 2-methylpent-3-yl pentafluorobenzyl ester</t>
  </si>
  <si>
    <t>C17H19F5O4</t>
  </si>
  <si>
    <t>301-02-0</t>
  </si>
  <si>
    <t>9-Octadecenamide, (Z)-</t>
  </si>
  <si>
    <t>C18H35NO</t>
  </si>
  <si>
    <t>GC_BPMZ_59_RI_2572</t>
  </si>
  <si>
    <t>59-27.4</t>
  </si>
  <si>
    <t>65016-55-9</t>
  </si>
  <si>
    <t>3-Decylthiophene</t>
  </si>
  <si>
    <t>GC_BPMZ_97_RI_2578</t>
  </si>
  <si>
    <t>34722-01-5</t>
  </si>
  <si>
    <t>3-Butylthiophene</t>
  </si>
  <si>
    <t>Oleamide</t>
  </si>
  <si>
    <t>GC_BPMZ_59_RI_2578</t>
  </si>
  <si>
    <t>7170-38-9</t>
  </si>
  <si>
    <t>3-Phenoxypropionic acid</t>
  </si>
  <si>
    <t>GC_BPMZ_94_RI_2578</t>
  </si>
  <si>
    <t>GC_BPMZ_83_RI_2589</t>
  </si>
  <si>
    <t>1000330-88-4</t>
  </si>
  <si>
    <t>Cyclohexanecarboxylic acid, 2-formyl-4,6-dichlorophenyl ester</t>
  </si>
  <si>
    <t>C14H14Cl2O3</t>
  </si>
  <si>
    <t>GC_BPMZ_97_RI_2589</t>
  </si>
  <si>
    <t>97-28</t>
  </si>
  <si>
    <t>26478-16-0</t>
  </si>
  <si>
    <t>Thiophene, 2-(2-bromoethyl)-</t>
  </si>
  <si>
    <t>C6H7BrS</t>
  </si>
  <si>
    <t>GC_BPMZ_71_RI_2593</t>
  </si>
  <si>
    <t>71-27.9</t>
  </si>
  <si>
    <t>71-28</t>
  </si>
  <si>
    <t>5875-26-3</t>
  </si>
  <si>
    <t>Undecanamide, 11-bromo-</t>
  </si>
  <si>
    <t>C11H22BrNO</t>
  </si>
  <si>
    <t>GC_BPMZ_59_RI_2594</t>
  </si>
  <si>
    <t>GC_BPMZ_71_RI_2628</t>
  </si>
  <si>
    <t>70771-95-8</t>
  </si>
  <si>
    <t>N-(Heptafluorobutyryl)proline propyl ester</t>
  </si>
  <si>
    <t>211-28.2</t>
  </si>
  <si>
    <t>1000393-46-9</t>
  </si>
  <si>
    <t>Glutaric acid, 1,1,1-trifluoroprop-2-yl 2,4-dimethylpent-3-yl ester</t>
  </si>
  <si>
    <t>C15H25F3O4</t>
  </si>
  <si>
    <t>GC_BPMZ_211_RI_2647</t>
  </si>
  <si>
    <t>211-28.3</t>
  </si>
  <si>
    <t>211-28.1</t>
  </si>
  <si>
    <t>211-28.4</t>
  </si>
  <si>
    <t>211-28</t>
  </si>
  <si>
    <t>GC_BPMZ_71_RI_2653</t>
  </si>
  <si>
    <t>109-28.3</t>
  </si>
  <si>
    <t>141-86-6</t>
  </si>
  <si>
    <t>2,6-Pyridinediamine</t>
  </si>
  <si>
    <t>C5H7N3</t>
  </si>
  <si>
    <t>GC_BPMZ_109_RI_2662</t>
  </si>
  <si>
    <t>109-28.4</t>
  </si>
  <si>
    <t>109-28.2</t>
  </si>
  <si>
    <t>109-28.5</t>
  </si>
  <si>
    <t>109-28.1</t>
  </si>
  <si>
    <t>1000387-98-7</t>
  </si>
  <si>
    <t>3-N-(Morpholin-4-ylmethylidene)-1-phenyl-1,2,4-triazole-3,5-diamine</t>
  </si>
  <si>
    <t>C13H16N6O</t>
  </si>
  <si>
    <t>GC_BPMZ_227_RI_2700</t>
  </si>
  <si>
    <t>GC_BPMZ_147_RI_2705</t>
  </si>
  <si>
    <t>127-28.7</t>
  </si>
  <si>
    <t>GC_BPMZ_127_RI_2709</t>
  </si>
  <si>
    <t>127-28.8</t>
  </si>
  <si>
    <t>127-28.6</t>
  </si>
  <si>
    <t>127-28.9</t>
  </si>
  <si>
    <t>127-28.5</t>
  </si>
  <si>
    <t>1000356-18-3</t>
  </si>
  <si>
    <t>Phthalic acid, 2-fluorophenyl octyl ester</t>
  </si>
  <si>
    <t>C22H25FO4</t>
  </si>
  <si>
    <t>GC_BPMZ_149_RI_2750</t>
  </si>
  <si>
    <t>112-84-5</t>
  </si>
  <si>
    <t>13-Docosenamide, (Z)-</t>
  </si>
  <si>
    <t>C22H43NO</t>
  </si>
  <si>
    <t>GC_BPMZ_59_RI_2788</t>
  </si>
  <si>
    <t>59-29.1</t>
  </si>
  <si>
    <t>270-29.3</t>
  </si>
  <si>
    <t>1691-93-6</t>
  </si>
  <si>
    <t>3-Methyl-1-phenyl-4-trifluoroacetyl-5-pyrazolone</t>
  </si>
  <si>
    <t>C12H9F3N2O2</t>
  </si>
  <si>
    <t>270-29.4</t>
  </si>
  <si>
    <t>GC_BPMZ_270_RI_2797</t>
  </si>
  <si>
    <t>270-29.5</t>
  </si>
  <si>
    <t>270-29.6</t>
  </si>
  <si>
    <t>270-29.2</t>
  </si>
  <si>
    <t>72-29.4</t>
  </si>
  <si>
    <t>GC_BPMZ_72_RI_2803</t>
  </si>
  <si>
    <t>72-29.5</t>
  </si>
  <si>
    <t>72-29.3</t>
  </si>
  <si>
    <t>72-29.6</t>
  </si>
  <si>
    <t>72-29.2</t>
  </si>
  <si>
    <t>GC_BPMZ_129_RI_2825</t>
  </si>
  <si>
    <t>81-29.6</t>
  </si>
  <si>
    <t>55600-70-9</t>
  </si>
  <si>
    <t>Crotonoyl bromide</t>
  </si>
  <si>
    <t>C4H5BrO</t>
  </si>
  <si>
    <t>GC_BPMZ_81_RI_2829</t>
  </si>
  <si>
    <t>81-29.7</t>
  </si>
  <si>
    <t>81-29.5</t>
  </si>
  <si>
    <t>81-29.8</t>
  </si>
  <si>
    <t>81-29.4</t>
  </si>
  <si>
    <t>GC_BPMZ_69_RI_2829</t>
  </si>
  <si>
    <t>7170-44-7</t>
  </si>
  <si>
    <t>Undecanoic acid, 11-phenoxy-</t>
  </si>
  <si>
    <t>C17H26O3</t>
  </si>
  <si>
    <t>57-30</t>
  </si>
  <si>
    <t>1000392-64-6</t>
  </si>
  <si>
    <t>DL-Alanine, N-methyl-N-hexyloxycarbonyl-, heptadecyl ester</t>
  </si>
  <si>
    <t>GC_BPMZ_57_RI_2887</t>
  </si>
  <si>
    <t>57-29.9</t>
  </si>
  <si>
    <t>143-30.2</t>
  </si>
  <si>
    <t>18916-44-4</t>
  </si>
  <si>
    <t>Quinoxaline, 2-methyl-, 1-oxide</t>
  </si>
  <si>
    <t>GC_BPMZ_143_RI_2905</t>
  </si>
  <si>
    <t>143-30.3</t>
  </si>
  <si>
    <t>143-30.1</t>
  </si>
  <si>
    <t>143-30.4</t>
  </si>
  <si>
    <t>143-30</t>
  </si>
  <si>
    <t>210-30.3</t>
  </si>
  <si>
    <t>55538-71-1</t>
  </si>
  <si>
    <t>1,4-Anthracenedione, 2-hydroxy-5-methyl-</t>
  </si>
  <si>
    <t>C15H10O3</t>
  </si>
  <si>
    <t>GC_BPMZ_210_RI_2924</t>
  </si>
  <si>
    <t>210-30.4</t>
  </si>
  <si>
    <t>210-30.2</t>
  </si>
  <si>
    <t>210-30.5</t>
  </si>
  <si>
    <t>210-30.1</t>
  </si>
  <si>
    <t>629-98-1</t>
  </si>
  <si>
    <t>13-Docosen-1-ol, (Z)-</t>
  </si>
  <si>
    <t>C22H44O</t>
  </si>
  <si>
    <t>137-30.5</t>
  </si>
  <si>
    <t>89-84-9</t>
  </si>
  <si>
    <t>Ethanone, 1-(2,4-dihydroxyphenyl)-</t>
  </si>
  <si>
    <t>GC_BPMZ_137_RI_2946</t>
  </si>
  <si>
    <t>137-30.6</t>
  </si>
  <si>
    <t>137-30.4</t>
  </si>
  <si>
    <t>137-30.7</t>
  </si>
  <si>
    <t>137-30.3</t>
  </si>
  <si>
    <t>202-30.6</t>
  </si>
  <si>
    <t>GC_BPMZ_202_RI_2957</t>
  </si>
  <si>
    <t>202-30.7</t>
  </si>
  <si>
    <t>202-30.5</t>
  </si>
  <si>
    <t>202-30.8</t>
  </si>
  <si>
    <t>202-30.4</t>
  </si>
  <si>
    <t>111-30.6</t>
  </si>
  <si>
    <t>1000349-87-8</t>
  </si>
  <si>
    <t>Benzenamine, 2-cyclopropyl-N-[(4-methoxyphenyl)methylene]-</t>
  </si>
  <si>
    <t>GC_BPMZ_111_RI_2960</t>
  </si>
  <si>
    <t>111-30.7</t>
  </si>
  <si>
    <t>111-30.5</t>
  </si>
  <si>
    <t>111-30.8</t>
  </si>
  <si>
    <t>111-30.4</t>
  </si>
  <si>
    <t>14133-54-1</t>
  </si>
  <si>
    <t>Furan, 2-(1,2-diethoxyethyl)-</t>
  </si>
  <si>
    <t>C10H16O3</t>
  </si>
  <si>
    <t>GC_BPMZ_97_RI_2962</t>
  </si>
  <si>
    <t>97-30.5</t>
  </si>
  <si>
    <t>97-30.4</t>
  </si>
  <si>
    <t>19095-24-0</t>
  </si>
  <si>
    <t>Octasiloxane, 1,1,3,3,5,5,7,7,9,9,11,11,13,13,15,15-hexadecamethyl-</t>
  </si>
  <si>
    <t>C16H50O7Si8</t>
  </si>
  <si>
    <t>GC_BPMZ_207_RI_2968</t>
  </si>
  <si>
    <t>59-30.8</t>
  </si>
  <si>
    <t>GC_BPMZ_59_RI_2985</t>
  </si>
  <si>
    <t>59-30.9</t>
  </si>
  <si>
    <t>59-30.7</t>
  </si>
  <si>
    <t>59-31</t>
  </si>
  <si>
    <t>59-30.6</t>
  </si>
  <si>
    <t>164-30.8</t>
  </si>
  <si>
    <t>1000339-97-8</t>
  </si>
  <si>
    <t>Benzamide, 4-chloro-N-(3,4-dimethoxyphenethyl)-</t>
  </si>
  <si>
    <t>C17H18ClNO3</t>
  </si>
  <si>
    <t>GC_BPMZ_164_RI_2987</t>
  </si>
  <si>
    <t>164-30.9</t>
  </si>
  <si>
    <t>164-30.7</t>
  </si>
  <si>
    <t>164-31</t>
  </si>
  <si>
    <t>164-30.6</t>
  </si>
  <si>
    <t>1000309-18-7</t>
  </si>
  <si>
    <t>Sulfurous acid, 2-ethylhexyl isobutyl ester</t>
  </si>
  <si>
    <t>GC_BPMZ_57_RI_3019</t>
  </si>
  <si>
    <t>85-31.1</t>
  </si>
  <si>
    <t>6607-66-5</t>
  </si>
  <si>
    <t>1,3,3-Trimethoxybutane</t>
  </si>
  <si>
    <t>GC_BPMZ_85_RI_3021</t>
  </si>
  <si>
    <t>85-31.2</t>
  </si>
  <si>
    <t>85-31</t>
  </si>
  <si>
    <t>85-31.3</t>
  </si>
  <si>
    <t>85-30.9</t>
  </si>
  <si>
    <t>133-31.1</t>
  </si>
  <si>
    <t>1000391-05-0</t>
  </si>
  <si>
    <t>Succinic acid, di(3-phenylprop-2-en-1-yl) ester</t>
  </si>
  <si>
    <t>C22H22O4</t>
  </si>
  <si>
    <t>GC_BPMZ_133_RI_3021</t>
  </si>
  <si>
    <t>133-31.2</t>
  </si>
  <si>
    <t>133-31</t>
  </si>
  <si>
    <t>133-31.3</t>
  </si>
  <si>
    <t>133-30.9</t>
  </si>
  <si>
    <t>GC_BPMZ_71_RI_3037</t>
  </si>
  <si>
    <t>83-31.2</t>
  </si>
  <si>
    <t>76-38-0</t>
  </si>
  <si>
    <t>Methoxyflurane</t>
  </si>
  <si>
    <t>C3H4Cl2F2O</t>
  </si>
  <si>
    <t>83-31.3</t>
  </si>
  <si>
    <t>GC_BPMZ_83_RI_3046</t>
  </si>
  <si>
    <t>83-31.4</t>
  </si>
  <si>
    <t>83-31.5</t>
  </si>
  <si>
    <t>83-31.1</t>
  </si>
  <si>
    <t>97-31.2</t>
  </si>
  <si>
    <t>1000130-99-4</t>
  </si>
  <si>
    <t>9-Methyl-Z-10-tetradecen-1-ol acetate</t>
  </si>
  <si>
    <t>C17H32O2</t>
  </si>
  <si>
    <t>97-31.3</t>
  </si>
  <si>
    <t>GC_BPMZ_97_RI_3046</t>
  </si>
  <si>
    <t>97-31.4</t>
  </si>
  <si>
    <t>97-31.5</t>
  </si>
  <si>
    <t>97-31.1</t>
  </si>
  <si>
    <t>109-31.3</t>
  </si>
  <si>
    <t>1000310-45-5</t>
  </si>
  <si>
    <t>3-Fluorobenzylamine, N,N-dibutyl-</t>
  </si>
  <si>
    <t>GC_BPMZ_109_RI_3047</t>
  </si>
  <si>
    <t>109-31.4</t>
  </si>
  <si>
    <t>109-31.2</t>
  </si>
  <si>
    <t>109-31.5</t>
  </si>
  <si>
    <t>109-31.1</t>
  </si>
  <si>
    <t>GC_BPMZ_191_RI_3103</t>
  </si>
  <si>
    <t>207-31.8</t>
  </si>
  <si>
    <t>41125-94-4</t>
  </si>
  <si>
    <t>2-p-Nitrophenyl-5-isopropyloxy-oxadiazole-1,3,4</t>
  </si>
  <si>
    <t>C11H11N3O4</t>
  </si>
  <si>
    <t>GC_BPMZ_207_RI_3119</t>
  </si>
  <si>
    <t>207-31.9</t>
  </si>
  <si>
    <t>207-31.7</t>
  </si>
  <si>
    <t>207-32</t>
  </si>
  <si>
    <t>207-31.6</t>
  </si>
  <si>
    <t>108-31.8</t>
  </si>
  <si>
    <t>78636-94-9</t>
  </si>
  <si>
    <t>Phenol, 3-heptadecyl-</t>
  </si>
  <si>
    <t>C23H40O</t>
  </si>
  <si>
    <t>GC_BPMZ_108_RI_3120</t>
  </si>
  <si>
    <t>108-31.9</t>
  </si>
  <si>
    <t>108-31.7</t>
  </si>
  <si>
    <t>108-32</t>
  </si>
  <si>
    <t>108-31.6</t>
  </si>
  <si>
    <t>57-31.9</t>
  </si>
  <si>
    <t>57-32</t>
  </si>
  <si>
    <t>GC_BPMZ_57_RI_3133</t>
  </si>
  <si>
    <t>57-32.1</t>
  </si>
  <si>
    <t>57-32.2</t>
  </si>
  <si>
    <t>57-31.8</t>
  </si>
  <si>
    <t>329-32.2</t>
  </si>
  <si>
    <t>1000307-31-5</t>
  </si>
  <si>
    <t>Acetamide, N-(2-iodo-4-methylphenyl)-2,2,2-trifluoro-</t>
  </si>
  <si>
    <t>C9H7F3INO</t>
  </si>
  <si>
    <t>GC_BPMZ_329_RI_3164</t>
  </si>
  <si>
    <t>329-32.3</t>
  </si>
  <si>
    <t>329-32.1</t>
  </si>
  <si>
    <t>329-32.4</t>
  </si>
  <si>
    <t>329-32</t>
  </si>
  <si>
    <t>105-32.2</t>
  </si>
  <si>
    <t>7494-34-0</t>
  </si>
  <si>
    <t>26-Nor-5-cholesten-3.beta.-ol-25-one</t>
  </si>
  <si>
    <t>C26H42O2</t>
  </si>
  <si>
    <t>GC_BPMZ_105_RI_3170</t>
  </si>
  <si>
    <t>105-32.3</t>
  </si>
  <si>
    <t>105-32.1</t>
  </si>
  <si>
    <t>105-32.4</t>
  </si>
  <si>
    <t>105-32</t>
  </si>
  <si>
    <t>83-32.3</t>
  </si>
  <si>
    <t>83-32.4</t>
  </si>
  <si>
    <t>GC_BPMZ_83_RI_3186</t>
  </si>
  <si>
    <t>83-32.5</t>
  </si>
  <si>
    <t>83-32.6</t>
  </si>
  <si>
    <t>GC_BPMZ_97_RI_3188</t>
  </si>
  <si>
    <t>GC_BPMZ_191_RI_3211</t>
  </si>
  <si>
    <t>191-32.3</t>
  </si>
  <si>
    <t>57-32.6</t>
  </si>
  <si>
    <t>GC_BPMZ_57_RI_3224</t>
  </si>
  <si>
    <t>57-32.7</t>
  </si>
  <si>
    <t>57-32.5</t>
  </si>
  <si>
    <t>57-32.8</t>
  </si>
  <si>
    <t>57-32.4</t>
  </si>
  <si>
    <t>223-32.6</t>
  </si>
  <si>
    <t>13604-36-9</t>
  </si>
  <si>
    <t>2-Butanone, O-1,2-benzisothiazol-3-yloxime 1,1-dioxide</t>
  </si>
  <si>
    <t>C11H12N2O3S</t>
  </si>
  <si>
    <t>223-32.7</t>
  </si>
  <si>
    <t>GC_BPMZ_223_RI_3228</t>
  </si>
  <si>
    <t>223-32.8</t>
  </si>
  <si>
    <t>223-32.9</t>
  </si>
  <si>
    <t>223-32.5</t>
  </si>
  <si>
    <t>265-32.8</t>
  </si>
  <si>
    <t>265-32.9</t>
  </si>
  <si>
    <t>GC_BPMZ_265_RI_3254</t>
  </si>
  <si>
    <t>265-33</t>
  </si>
  <si>
    <t>265-33.1</t>
  </si>
  <si>
    <t>265-32.7</t>
  </si>
  <si>
    <t>253-33.1</t>
  </si>
  <si>
    <t>1000315-73-8</t>
  </si>
  <si>
    <t>Phthalic acid, 3,5-dimethylphenyl 4-formylphenyl ester</t>
  </si>
  <si>
    <t>C23H18O5</t>
  </si>
  <si>
    <t>GC_BPMZ_253_RI_3283</t>
  </si>
  <si>
    <t>253-33.2</t>
  </si>
  <si>
    <t>253-33</t>
  </si>
  <si>
    <t>253-33.3</t>
  </si>
  <si>
    <t>253-32.9</t>
  </si>
  <si>
    <t>329-33.5</t>
  </si>
  <si>
    <t>1000363-03-9</t>
  </si>
  <si>
    <t>Silane, diethyldodecyloxypentyloxy-</t>
  </si>
  <si>
    <t>C21H46O2Si</t>
  </si>
  <si>
    <t>329-33.6</t>
  </si>
  <si>
    <t>GC_BPMZ_329_RI_3343</t>
  </si>
  <si>
    <t>329-33.7</t>
  </si>
  <si>
    <t>329-33.8</t>
  </si>
  <si>
    <t>329-33.4</t>
  </si>
  <si>
    <t>191-33.6</t>
  </si>
  <si>
    <t>GC_BPMZ_191_RI_3354</t>
  </si>
  <si>
    <t>191-33.7</t>
  </si>
  <si>
    <t>191-33.5</t>
  </si>
  <si>
    <t>191-33.8</t>
  </si>
  <si>
    <t>191-33.4</t>
  </si>
  <si>
    <t>111-33.7</t>
  </si>
  <si>
    <t>72037-39-9</t>
  </si>
  <si>
    <t>Propanoic acid, 2,2,2-trichloro-1-methylethyl ester</t>
  </si>
  <si>
    <t>C6H9Cl3O2</t>
  </si>
  <si>
    <t>111-33.8</t>
  </si>
  <si>
    <t>GC_BPMZ_111_RI_3371</t>
  </si>
  <si>
    <t>111-33.9</t>
  </si>
  <si>
    <t>111-34</t>
  </si>
  <si>
    <t>111-33.6</t>
  </si>
  <si>
    <t>71-33.7</t>
  </si>
  <si>
    <t>933-48-2</t>
  </si>
  <si>
    <t>Cyclohexanol, 3,3,5-trimethyl-, cis-</t>
  </si>
  <si>
    <t>71-33.8</t>
  </si>
  <si>
    <t>GC_BPMZ_71_RI_3372</t>
  </si>
  <si>
    <t>71-33.9</t>
  </si>
  <si>
    <t>71-34</t>
  </si>
  <si>
    <t>71-33.6</t>
  </si>
  <si>
    <t>3055-98-9</t>
  </si>
  <si>
    <t>Octaethylene glycol monododecyl ether</t>
  </si>
  <si>
    <t>C28H58O9</t>
  </si>
  <si>
    <t>89-33.8</t>
  </si>
  <si>
    <t>108-62-3</t>
  </si>
  <si>
    <t>Acetaldehyde, tetramer</t>
  </si>
  <si>
    <t>C8H16O4</t>
  </si>
  <si>
    <t>GC_BPMZ_89_RI_3373</t>
  </si>
  <si>
    <t>89-33.9</t>
  </si>
  <si>
    <t>89-33.7</t>
  </si>
  <si>
    <t>89-34</t>
  </si>
  <si>
    <t>89-33.6</t>
  </si>
  <si>
    <t>87-33.8</t>
  </si>
  <si>
    <t>GC_BPMZ_87_RI_3373</t>
  </si>
  <si>
    <t>87-33.9</t>
  </si>
  <si>
    <t>87-33.7</t>
  </si>
  <si>
    <t>87-34</t>
  </si>
  <si>
    <t>87-33.6</t>
  </si>
  <si>
    <t>133-33.8</t>
  </si>
  <si>
    <t>1000330-50-5</t>
  </si>
  <si>
    <t>1,2-Benzenediol, O-(4-ethylbenzoyl)-O'-(2-trifluoromethylbenzoyl)-</t>
  </si>
  <si>
    <t>C23H17F3O4</t>
  </si>
  <si>
    <t>GC_BPMZ_133_RI_3374</t>
  </si>
  <si>
    <t>133-33.9</t>
  </si>
  <si>
    <t>133-33.7</t>
  </si>
  <si>
    <t>133-34</t>
  </si>
  <si>
    <t>133-33.6</t>
  </si>
  <si>
    <t>252-33.9</t>
  </si>
  <si>
    <t>1000310-50-3</t>
  </si>
  <si>
    <t>Cyclopentylmethylamine, N,N-didecyl-</t>
  </si>
  <si>
    <t>C26H53N</t>
  </si>
  <si>
    <t>GC_BPMZ_252_RI_3387</t>
  </si>
  <si>
    <t>252-34</t>
  </si>
  <si>
    <t>252-33.8</t>
  </si>
  <si>
    <t>252-34.1</t>
  </si>
  <si>
    <t>252-33.7</t>
  </si>
  <si>
    <t>546-49-6</t>
  </si>
  <si>
    <t>1,5-Heptadien-4-one, 3,3,6-trimethyl-</t>
  </si>
  <si>
    <t>GC_BPMZ_83_RI_3493</t>
  </si>
  <si>
    <t>1000389-51-5</t>
  </si>
  <si>
    <t>1,1,1,2,2,3,3-Heptafluoro-5-iodononane</t>
  </si>
  <si>
    <t>C9H12F7I</t>
  </si>
  <si>
    <t>Säule/BW</t>
  </si>
  <si>
    <t>1000163-31-6</t>
  </si>
  <si>
    <t>Silane, (3,3-dimethylbut-2-yloxy)-(phenyl)-</t>
  </si>
  <si>
    <t>STD/IS</t>
  </si>
  <si>
    <t>RI Lib</t>
  </si>
  <si>
    <t>1000363-04-7</t>
  </si>
  <si>
    <t>Silane, diethylbutoxy(2-ethylhexyloxy)-</t>
  </si>
  <si>
    <t>1024-57-3</t>
  </si>
  <si>
    <t>Heptachlor epoxide</t>
  </si>
  <si>
    <t>CKW std</t>
  </si>
  <si>
    <t>1000363-09-9</t>
  </si>
  <si>
    <t>Silane, diethyl(2-methylbutoxy)pentyloxy-</t>
  </si>
  <si>
    <t>309-00-2</t>
  </si>
  <si>
    <t>Aldrin</t>
  </si>
  <si>
    <t>1000416-18-6</t>
  </si>
  <si>
    <t>Silane, methyldiethoxyisopropoxy-</t>
  </si>
  <si>
    <t>33213-65-9</t>
  </si>
  <si>
    <t>beta Endosulfan</t>
  </si>
  <si>
    <t>1000416-90-5</t>
  </si>
  <si>
    <t>Silane, methylvinyl(2,4-dimethylpent-3-yloxy)ethoxy-</t>
  </si>
  <si>
    <t>50-29-3</t>
  </si>
  <si>
    <t>p,p'-DDT</t>
  </si>
  <si>
    <t>1068-69-5</t>
  </si>
  <si>
    <t>Silane, methylidynetris[trimethyl-</t>
  </si>
  <si>
    <t>60-57-1</t>
  </si>
  <si>
    <t>Dieldrin</t>
  </si>
  <si>
    <t>72-20-8</t>
  </si>
  <si>
    <t>Endrin</t>
  </si>
  <si>
    <t>14920-92-4</t>
  </si>
  <si>
    <t>Pentamethylphenyldisiloxane</t>
  </si>
  <si>
    <t>72-54-8</t>
  </si>
  <si>
    <t>p,p DDD</t>
  </si>
  <si>
    <t>72-55-9</t>
  </si>
  <si>
    <t>p,p'-DDE</t>
  </si>
  <si>
    <t>18919-94-3</t>
  </si>
  <si>
    <t>Tetracosamethylcyclododecasiloxane</t>
  </si>
  <si>
    <t>76-44-8</t>
  </si>
  <si>
    <t>Heptachlor</t>
  </si>
  <si>
    <t>2031-67-6</t>
  </si>
  <si>
    <t>Silane, triethoxymethyl-</t>
  </si>
  <si>
    <t>789-02-6</t>
  </si>
  <si>
    <t>o,p'-DDT</t>
  </si>
  <si>
    <t>959-98-8</t>
  </si>
  <si>
    <t>alpha Endosulfan</t>
  </si>
  <si>
    <t>5324-68-5</t>
  </si>
  <si>
    <t>alpha HCH d6 (IS)</t>
  </si>
  <si>
    <t>CKW std IS</t>
  </si>
  <si>
    <t>Decamethylcyclopentasiloxane</t>
  </si>
  <si>
    <t>319-84-6</t>
  </si>
  <si>
    <t>alpha-1,2,3,4,5,6-Hexachlorocyclohexane</t>
  </si>
  <si>
    <t>CKW, Std</t>
  </si>
  <si>
    <t>Hexamethylcyclotrisiloxane</t>
  </si>
  <si>
    <t>319-85-7</t>
  </si>
  <si>
    <t>beta-Hexachlorocyclohexane</t>
  </si>
  <si>
    <t>319-86-8</t>
  </si>
  <si>
    <t>delta-Hexachlorocyclohexane</t>
  </si>
  <si>
    <t>58-89-9</t>
  </si>
  <si>
    <t>Lindane</t>
  </si>
  <si>
    <t>Octadecamethylcyclononasiloxane</t>
  </si>
  <si>
    <t>ISTD_BIPHENYL-D10</t>
  </si>
  <si>
    <t>IS scan</t>
  </si>
  <si>
    <t>74810-38-1</t>
  </si>
  <si>
    <t>Silane, (iodomethyl)dimethylpropyl-</t>
  </si>
  <si>
    <t>KW std</t>
  </si>
  <si>
    <t>630-01-3</t>
  </si>
  <si>
    <t>Hexacosane</t>
  </si>
  <si>
    <t>630-02-4</t>
  </si>
  <si>
    <t>Octacosane</t>
  </si>
  <si>
    <t>646-31-1</t>
  </si>
  <si>
    <t>Tetracosane</t>
  </si>
  <si>
    <t>LHKW, Std</t>
  </si>
  <si>
    <t>1,4-Dimethylbenzene</t>
  </si>
  <si>
    <t>106-46-7</t>
  </si>
  <si>
    <t>1,4-Dichlorobenzene</t>
  </si>
  <si>
    <t>108-90-7</t>
  </si>
  <si>
    <t>Chlorobenzene</t>
  </si>
  <si>
    <t>Tetrachloroethene</t>
  </si>
  <si>
    <t>75-25-2</t>
  </si>
  <si>
    <t>Tribromomethane</t>
  </si>
  <si>
    <t>95-47-6</t>
  </si>
  <si>
    <t>1,2-Dimethylbenzene</t>
  </si>
  <si>
    <t>95-50-1</t>
  </si>
  <si>
    <t>1,2-Dichlorobenzene</t>
  </si>
  <si>
    <t>98-82-8</t>
  </si>
  <si>
    <t>Cumen</t>
  </si>
  <si>
    <t>PAK, Std</t>
  </si>
  <si>
    <t>1520-96-3</t>
  </si>
  <si>
    <t>Perylene-D12</t>
  </si>
  <si>
    <t>191-24-2</t>
  </si>
  <si>
    <t>Benzo[ghi]perylene</t>
  </si>
  <si>
    <t>193-39-5</t>
  </si>
  <si>
    <t>Indeno[1,2,3-cd]pyrene</t>
  </si>
  <si>
    <t>205-99-2</t>
  </si>
  <si>
    <t>207-08-9</t>
  </si>
  <si>
    <t>Benzo[k]fluoranthene</t>
  </si>
  <si>
    <t>208-96-8</t>
  </si>
  <si>
    <t>Acenaphthylene</t>
  </si>
  <si>
    <t>218-01-9</t>
  </si>
  <si>
    <t>Chrysene</t>
  </si>
  <si>
    <t>50-32-8</t>
  </si>
  <si>
    <t>Benzo[a]pyrene</t>
  </si>
  <si>
    <t>53-70-3</t>
  </si>
  <si>
    <t>Dibenz[a,h]anthracene</t>
  </si>
  <si>
    <t>56-55-3</t>
  </si>
  <si>
    <t>Benz[a]anthracene</t>
  </si>
  <si>
    <t>83-32-9</t>
  </si>
  <si>
    <t>Acenaphthene</t>
  </si>
  <si>
    <t>86-73-7</t>
  </si>
  <si>
    <t>Fluorene</t>
  </si>
  <si>
    <t>Benz[a]anthracene-D12</t>
  </si>
  <si>
    <t>Fluorene-D10</t>
  </si>
  <si>
    <t>117-81-7</t>
  </si>
  <si>
    <t>Bis(2-ethylhexyl) phthalate</t>
  </si>
  <si>
    <t>PHTH std</t>
  </si>
  <si>
    <t>117-84-0</t>
  </si>
  <si>
    <t>Di-n-octyl phthalate</t>
  </si>
  <si>
    <t>131-11-3</t>
  </si>
  <si>
    <t>Dimethyl phthalate</t>
  </si>
  <si>
    <t>84-76-4</t>
  </si>
  <si>
    <t>Dinonyl phthalate</t>
  </si>
  <si>
    <t>p-Toluenesulfamide</t>
  </si>
  <si>
    <t>pTSA-Std</t>
  </si>
  <si>
    <t>120-75-2</t>
  </si>
  <si>
    <t>2-Methyl-Benzothiazole</t>
  </si>
  <si>
    <t>std</t>
  </si>
  <si>
    <t>128-37-0</t>
  </si>
  <si>
    <t>Butylated Hydroxytoluene</t>
  </si>
  <si>
    <t>3470-98-2</t>
  </si>
  <si>
    <t>2-Pyrrolidinone, 1-butyl-</t>
  </si>
  <si>
    <t>59729-33-8</t>
  </si>
  <si>
    <t>Citalopram</t>
  </si>
  <si>
    <t>934-34-9</t>
  </si>
  <si>
    <t>2(3H)-Benzothiazolone</t>
  </si>
  <si>
    <t>std Arzeneistoff: örtliches Beteubungsmittel</t>
  </si>
  <si>
    <t>std, Antiepileptika</t>
  </si>
  <si>
    <t>Std, LC</t>
  </si>
  <si>
    <t>54-11-5</t>
  </si>
  <si>
    <t>Nicotine</t>
  </si>
  <si>
    <t>95-14-7</t>
  </si>
  <si>
    <t>1,2,3-Benzotriazole</t>
  </si>
  <si>
    <t>pH-Wert</t>
  </si>
  <si>
    <t>1000436-58-9</t>
  </si>
  <si>
    <t>2-Formylfuro[2,3-b]pyridin-3-yl acetate</t>
  </si>
  <si>
    <t>206055-84-7</t>
  </si>
  <si>
    <t>[3-(4-Methoxyphenyl)-4,5-dihydro-1,2-oxazol-5-yl]methanol</t>
  </si>
  <si>
    <t>50-4.5</t>
  </si>
  <si>
    <t>1000389-76-0</t>
  </si>
  <si>
    <t>Succinic acid, 2-methylpent-3-yl 2-methylphenyl ester</t>
  </si>
  <si>
    <t>50-4.6</t>
  </si>
  <si>
    <t>50-4.7</t>
  </si>
  <si>
    <t>50-4.8</t>
  </si>
  <si>
    <t>50-4.4</t>
  </si>
  <si>
    <t>2,2'-Sulfonyldiethanol, 2TMS derivative</t>
  </si>
  <si>
    <t>2,5-Dihydroxyacetophenone, 2TMS derivative</t>
  </si>
  <si>
    <t>1000429-63-6</t>
  </si>
  <si>
    <t>(2S,3S)-3-Benzyloxy-4-pivaloyloxy-1,2-butanediol</t>
  </si>
  <si>
    <t>C16H24O5</t>
  </si>
  <si>
    <t>113-9</t>
  </si>
  <si>
    <t>1000390-97-7</t>
  </si>
  <si>
    <t>Succinic acid, 2-methylpent-3-yl 3-methoxyphenyl ester</t>
  </si>
  <si>
    <t>C17H24O5</t>
  </si>
  <si>
    <t>113-9.1</t>
  </si>
  <si>
    <t>113-8.9</t>
  </si>
  <si>
    <t>113-9.2</t>
  </si>
  <si>
    <t>113-8.8</t>
  </si>
  <si>
    <t>1000429-61-9</t>
  </si>
  <si>
    <t>Ethyl (4S)-4-methyl-3-oxohexanoate</t>
  </si>
  <si>
    <t>1339757-02-6</t>
  </si>
  <si>
    <t>Cyclobutylamine, N-(2-methylpropionyl)-</t>
  </si>
  <si>
    <t>1000411-49-8</t>
  </si>
  <si>
    <t>4-Iodobutanal</t>
  </si>
  <si>
    <t>C4H7IO</t>
  </si>
  <si>
    <t>1000431-57-1</t>
  </si>
  <si>
    <t>Nonyl lactate</t>
  </si>
  <si>
    <t>1000431-62-2</t>
  </si>
  <si>
    <t>Acetaldehyde isopentyl propyl acetal</t>
  </si>
  <si>
    <t>C10H22O2</t>
  </si>
  <si>
    <t>1339633-43-0</t>
  </si>
  <si>
    <t>Cyclobutylamine, N-trimethylacetyl-</t>
  </si>
  <si>
    <t>1000460-92-9</t>
  </si>
  <si>
    <t>Butanamide, N-(2,4,5-trichlorophenyl)-</t>
  </si>
  <si>
    <t>C10H10Cl3NO</t>
  </si>
  <si>
    <t>1000391-33-0</t>
  </si>
  <si>
    <t>Succinic acid, 2-methylpent-3-yl hept-1,6-dien-4-yl ester</t>
  </si>
  <si>
    <t>C17H28O4</t>
  </si>
  <si>
    <t>154403-89-1</t>
  </si>
  <si>
    <t>2-(6-Methoxypyridin-3-yl)ethanamine</t>
  </si>
  <si>
    <t>1000385-95-7</t>
  </si>
  <si>
    <t>Ethyldiethanolamine, O,O'-diacetyl</t>
  </si>
  <si>
    <t>1000423-25-7</t>
  </si>
  <si>
    <t>Pentyl hydrodisulfide</t>
  </si>
  <si>
    <t>C5H12S2</t>
  </si>
  <si>
    <t>99300-38-6</t>
  </si>
  <si>
    <t>Benzonitrile, 4-[[(2.5-dioxo-1-pyrrolidinyl)oxy]carbonyl]-</t>
  </si>
  <si>
    <t>1921-70-6</t>
  </si>
  <si>
    <t>Pentadecane, 2,6,10,14-tetramethyl-</t>
  </si>
  <si>
    <t>1000406-90-6</t>
  </si>
  <si>
    <t>2-Heptenoic acid, 4-nitrophenyl ester</t>
  </si>
  <si>
    <t>3528-51-6</t>
  </si>
  <si>
    <t>1-Benzyl-1H-pyrazol-5-ylamine</t>
  </si>
  <si>
    <t>1000389-69-2</t>
  </si>
  <si>
    <t>Succinic acid, 2-chloro-6-fluorophenyl 4-methoxybenzyl ester</t>
  </si>
  <si>
    <t>C18H16ClFO5</t>
  </si>
  <si>
    <t>1000391-79-7</t>
  </si>
  <si>
    <t>Glutaric acid, 8-chlorooctyl phenethyl ester</t>
  </si>
  <si>
    <t>C21H31ClO4</t>
  </si>
  <si>
    <t>58996-69-3</t>
  </si>
  <si>
    <t>Methyl 2-methyloxane-2-carboxylate</t>
  </si>
  <si>
    <t>850352-62-4</t>
  </si>
  <si>
    <t>1-(4-fluorophenyl)-2-(pyrrolidin-1-yl)pentan-1-one</t>
  </si>
  <si>
    <t>1000452-86-6</t>
  </si>
  <si>
    <t>L-Alanine, 2-methyl-N-(n-butyl)-N-(4-methylphenyl)-, n-butyl ester</t>
  </si>
  <si>
    <t>L-Alanine, N-acetyl-, methyl ester</t>
  </si>
  <si>
    <t>1000421-40-9</t>
  </si>
  <si>
    <t>Acetamide, N-methyl-N-undecyl-</t>
  </si>
  <si>
    <t>C14H29NO</t>
  </si>
  <si>
    <t>1000404-52-5</t>
  </si>
  <si>
    <t>acetamide, N-(3,5-dihydroxyphenyl)-</t>
  </si>
  <si>
    <t>195-22.1</t>
  </si>
  <si>
    <t>3904-18-5</t>
  </si>
  <si>
    <t>1-(2,4,5-Trimethoxyphenyl)propan-1-one</t>
  </si>
  <si>
    <t>195-22.2</t>
  </si>
  <si>
    <t>195-22</t>
  </si>
  <si>
    <t>195-22.3</t>
  </si>
  <si>
    <t>195-21.9</t>
  </si>
  <si>
    <t>1000389-59-4</t>
  </si>
  <si>
    <t>Succinic acid, 2,2,3,3-tetrafluoropropyl 2-methylpent-3-yl ester</t>
  </si>
  <si>
    <t>C13H20F4O4</t>
  </si>
  <si>
    <t>56114-62-6</t>
  </si>
  <si>
    <t>3,4-Dihydroxyphenylglycol, 4TMS derivative</t>
  </si>
  <si>
    <t>C20H42O4Si4</t>
  </si>
  <si>
    <t>107-52-8</t>
  </si>
  <si>
    <t>Hexasiloxane, tetradecamethyl-</t>
  </si>
  <si>
    <t>C14H42O5Si6</t>
  </si>
  <si>
    <t>1000439-22-5</t>
  </si>
  <si>
    <t>Pentafluoropropionamide, N-butyl-N-isobutyl-</t>
  </si>
  <si>
    <t>C11H18F5NO</t>
  </si>
  <si>
    <t>1000427-88-2</t>
  </si>
  <si>
    <t>2,4,7-Octanetrione</t>
  </si>
  <si>
    <t>526-13-6</t>
  </si>
  <si>
    <t>3-Tigloyloxy-6,7-dihydroxytropane</t>
  </si>
  <si>
    <t>C13H21NO4</t>
  </si>
  <si>
    <t>164984-44-5</t>
  </si>
  <si>
    <t>2,2-Dimethyl-6-vinyl-2H-chromene</t>
  </si>
  <si>
    <t>C13H14O</t>
  </si>
  <si>
    <t>10299-69-1</t>
  </si>
  <si>
    <t>2,3-Dimethyl-1H-pyrrolo[2,3-b]pyridine</t>
  </si>
  <si>
    <t>Dioctyl methylphosphonate</t>
  </si>
  <si>
    <t>Tetracosamethyl-cyclododecasiloxane</t>
  </si>
  <si>
    <t>C24H72O12Si12</t>
  </si>
  <si>
    <t>1000465-48-7</t>
  </si>
  <si>
    <t>cis-Dihydroquercetin, 5-OTMS</t>
  </si>
  <si>
    <t>C30H52O7Si5</t>
  </si>
  <si>
    <t>1561-02-0</t>
  </si>
  <si>
    <t>2-Methylhexacosane</t>
  </si>
  <si>
    <t>1000385-89-9</t>
  </si>
  <si>
    <t>tert-Butyldimethylsilyl 3-methyl-4-((2,2,3,3,3-pentafluoropropanoyl)oxy)benzoate</t>
  </si>
  <si>
    <t>C17H21F5O4Si</t>
  </si>
  <si>
    <t>396-32</t>
  </si>
  <si>
    <t>1000398-91-1</t>
  </si>
  <si>
    <t>2-propenoic acid, 3-[4-[bis(4-methylphenyl)amino]phenyl]-2-cyano-, ethyl ester</t>
  </si>
  <si>
    <t>C26H24N2O2</t>
  </si>
  <si>
    <t>396-32.1</t>
  </si>
  <si>
    <t>396-31.9</t>
  </si>
  <si>
    <t>396-32.2</t>
  </si>
  <si>
    <t>396-31.8</t>
  </si>
  <si>
    <t>147-32</t>
  </si>
  <si>
    <t>1000436-99-9</t>
  </si>
  <si>
    <t>.beta.-Sitosterol, propionate</t>
  </si>
  <si>
    <t>C32H54O2</t>
  </si>
  <si>
    <t>147-32.1</t>
  </si>
  <si>
    <t>147-31.9</t>
  </si>
  <si>
    <t>147-32.2</t>
  </si>
  <si>
    <t>147-31.8</t>
  </si>
  <si>
    <t>1000464-31-2</t>
  </si>
  <si>
    <t>Benzamide, 3-methoxy-2,4,5-trifluoro-N-(2-butyl)-N-hexyl-</t>
  </si>
  <si>
    <t>C18H26F3NO2</t>
  </si>
  <si>
    <t>253-32.3</t>
  </si>
  <si>
    <t>75092-34-1</t>
  </si>
  <si>
    <t>4-Iodo-1-methyl-3-nitropyrazole</t>
  </si>
  <si>
    <t>C4H4IN3O2</t>
  </si>
  <si>
    <t>253-32.4</t>
  </si>
  <si>
    <t>253-32.2</t>
  </si>
  <si>
    <t>253-32.5</t>
  </si>
  <si>
    <t>253-32.1</t>
  </si>
  <si>
    <t>Endosulfan sulfate</t>
  </si>
  <si>
    <t>1031-07-8</t>
  </si>
  <si>
    <t>7421-93-4</t>
  </si>
  <si>
    <t>1,2,4-Methenocyclopenta[cd]pentalene-5-carboxaldehyde, 2,2a,3,3,4,7-hexachlorodecahydro-, (1.alpha.,2.beta.,2a.beta.,4.beta.,4a.beta.,5.beta.,6a.beta.,6b.beta.,7R*)-</t>
  </si>
  <si>
    <t>101-80-4</t>
  </si>
  <si>
    <t>4,4'-Oxydianiline</t>
  </si>
  <si>
    <t>Std</t>
  </si>
  <si>
    <t xml:space="preserve">54143-55-4 </t>
  </si>
  <si>
    <t>Flecainide</t>
  </si>
  <si>
    <t xml:space="preserve">144-83-2 </t>
  </si>
  <si>
    <t>Sulfapyridine</t>
  </si>
  <si>
    <t xml:space="preserve">84057-84-1 </t>
  </si>
  <si>
    <t xml:space="preserve"> Lamotrigine</t>
  </si>
  <si>
    <t>13.10.2021</t>
  </si>
  <si>
    <t>07.09.2021</t>
  </si>
  <si>
    <t>10.08.2021</t>
  </si>
  <si>
    <t>676-96-0</t>
  </si>
  <si>
    <t>Trimethylphosphine oxide</t>
  </si>
  <si>
    <t>C3H9OP</t>
  </si>
  <si>
    <t>55-5.8</t>
  </si>
  <si>
    <t>25659-22-7</t>
  </si>
  <si>
    <t>4-Hexen-2-one</t>
  </si>
  <si>
    <t>55-5.9</t>
  </si>
  <si>
    <t>55-6</t>
  </si>
  <si>
    <t>55-6.1</t>
  </si>
  <si>
    <t>55-5.7</t>
  </si>
  <si>
    <t>60144-27-6</t>
  </si>
  <si>
    <t>1-Pyrrolidinamine, N-ethylidene-</t>
  </si>
  <si>
    <t>111-5.9</t>
  </si>
  <si>
    <t>133-6.3</t>
  </si>
  <si>
    <t>133-6.4</t>
  </si>
  <si>
    <t>133-6.5</t>
  </si>
  <si>
    <t>133-6.6</t>
  </si>
  <si>
    <t>133-6.2</t>
  </si>
  <si>
    <t>25552-17-4</t>
  </si>
  <si>
    <t>1-Hexanone, 5-methyl-1-phenyl-</t>
  </si>
  <si>
    <t>105-6.4</t>
  </si>
  <si>
    <t>32767-69-4</t>
  </si>
  <si>
    <t>2-(1-Methylpropoxy)-tetrahydropyran</t>
  </si>
  <si>
    <t>C9H18O2</t>
  </si>
  <si>
    <t>53398-87-1</t>
  </si>
  <si>
    <t>2-Hexenoic acid, 3-hexenyl ester, (E,Z)-</t>
  </si>
  <si>
    <t>13429-07-7</t>
  </si>
  <si>
    <t>1-(2-Methoxypropoxy)-2-propanol</t>
  </si>
  <si>
    <t>Bicyclo[3.1.0]hex-2-ene, 2-methyl-5-(1-methylethyl)-</t>
  </si>
  <si>
    <t>2-Propanol, 1-(2-methoxypropoxy)-</t>
  </si>
  <si>
    <t>86-8.7</t>
  </si>
  <si>
    <t>3405-42-3</t>
  </si>
  <si>
    <t>N-Methyl-N-propyl-propylamine</t>
  </si>
  <si>
    <t>C7H17N</t>
  </si>
  <si>
    <t>86-8.8</t>
  </si>
  <si>
    <t>86-8.9</t>
  </si>
  <si>
    <t>86-9</t>
  </si>
  <si>
    <t>86-8.6</t>
  </si>
  <si>
    <t>77-8.9</t>
  </si>
  <si>
    <t>622-82-2</t>
  </si>
  <si>
    <t>Hydrazine, 1-ethyl-2-phenyl-</t>
  </si>
  <si>
    <t>77-8.8</t>
  </si>
  <si>
    <t>122-9.2</t>
  </si>
  <si>
    <t>1769-74-0</t>
  </si>
  <si>
    <t>4-(Borane-dimethylamino)pyridine</t>
  </si>
  <si>
    <t>C7H13BN2</t>
  </si>
  <si>
    <t>122-9.3</t>
  </si>
  <si>
    <t>122-9.4</t>
  </si>
  <si>
    <t>122-9.5</t>
  </si>
  <si>
    <t>122-9.1</t>
  </si>
  <si>
    <t>Silane, trimethyl-1-propenyl-, (Z)-</t>
  </si>
  <si>
    <t>C6H14Si</t>
  </si>
  <si>
    <t>73-10.2</t>
  </si>
  <si>
    <t>4125-18-2</t>
  </si>
  <si>
    <t>1,3-Cyclopentadiene, 5,5-dimethyl-</t>
  </si>
  <si>
    <t>C7H10</t>
  </si>
  <si>
    <t>136-10.1</t>
  </si>
  <si>
    <t>1000300-52-7</t>
  </si>
  <si>
    <t>Bis-[(formyl-methyl-amino)-methyl]-phosphinic acid</t>
  </si>
  <si>
    <t>C6H13N2O4P</t>
  </si>
  <si>
    <t>136-10.2</t>
  </si>
  <si>
    <t>136-10.3</t>
  </si>
  <si>
    <t>136-10.4</t>
  </si>
  <si>
    <t>136-10</t>
  </si>
  <si>
    <t>59-10.4</t>
  </si>
  <si>
    <t>1000239-75-1</t>
  </si>
  <si>
    <t>N-(1-Cyano-1-methylethyl)-2-hydroxy-2-methylpropionamide</t>
  </si>
  <si>
    <t>C8H14N2O2</t>
  </si>
  <si>
    <t>59-10.5</t>
  </si>
  <si>
    <t>59-10.6</t>
  </si>
  <si>
    <t>59-10.3</t>
  </si>
  <si>
    <t>407-38-5</t>
  </si>
  <si>
    <t>Acetic acid, trifluoro-, 2,2,2-trifluoroethyl ester</t>
  </si>
  <si>
    <t>C4H2F6O2</t>
  </si>
  <si>
    <t>145105-90-4</t>
  </si>
  <si>
    <t>Quinoline-2,2-dicarbonitrile, 1,2,3,4,5,6,7,8-octahydro-1-dimethylamino-3-phenyl-</t>
  </si>
  <si>
    <t>67-10.9</t>
  </si>
  <si>
    <t>49747-05-9</t>
  </si>
  <si>
    <t>8-Oxabicyclo[3.2.1]oct-6-en-3-one, 2,4-dimethyl-</t>
  </si>
  <si>
    <t>67-11</t>
  </si>
  <si>
    <t>67-11.1</t>
  </si>
  <si>
    <t>67-11.2</t>
  </si>
  <si>
    <t>67-10.8</t>
  </si>
  <si>
    <t>114-83-0</t>
  </si>
  <si>
    <t>2-Acetyl-1-phenylhydrazine</t>
  </si>
  <si>
    <t>1000331-14-8</t>
  </si>
  <si>
    <t>3-Methylbut-2-enoic acid, 2-ethoxyethyl ester</t>
  </si>
  <si>
    <t>95-11.8</t>
  </si>
  <si>
    <t>95-11.9</t>
  </si>
  <si>
    <t>95-12</t>
  </si>
  <si>
    <t>1000421-40-1</t>
  </si>
  <si>
    <t>Acetamide, N-methyl-N-pentyl-</t>
  </si>
  <si>
    <t>84-12.2</t>
  </si>
  <si>
    <t>84-12.3</t>
  </si>
  <si>
    <t>84-12.4</t>
  </si>
  <si>
    <t>84-12.5</t>
  </si>
  <si>
    <t>84-12.1</t>
  </si>
  <si>
    <t>62183-79-3</t>
  </si>
  <si>
    <t>2,2,4,4-Tetramethyloctane</t>
  </si>
  <si>
    <t>5332-88-7</t>
  </si>
  <si>
    <t>1,3-Dimethylbutyl butyrate</t>
  </si>
  <si>
    <t>54889-47-3</t>
  </si>
  <si>
    <t>Pentane, 2,2'-[ethylidenebis(oxy)]bis-</t>
  </si>
  <si>
    <t>C12H26O2</t>
  </si>
  <si>
    <t>109-87-5</t>
  </si>
  <si>
    <t>Methylal</t>
  </si>
  <si>
    <t>C3H8O2</t>
  </si>
  <si>
    <t>1000458-95-3</t>
  </si>
  <si>
    <t>Furan-2-carboxamide, N-(2-butyl)-N-methyl-</t>
  </si>
  <si>
    <t>C10H15NO2</t>
  </si>
  <si>
    <t>95-12.7</t>
  </si>
  <si>
    <t>95-12.8</t>
  </si>
  <si>
    <t>95-12.9</t>
  </si>
  <si>
    <t>81-12.6</t>
  </si>
  <si>
    <t>1H-Imidazole-4-carbonitrile, 5-amino-</t>
  </si>
  <si>
    <t>C4H4N4</t>
  </si>
  <si>
    <t>81-12.7</t>
  </si>
  <si>
    <t>81-12.8</t>
  </si>
  <si>
    <t>81-12.9</t>
  </si>
  <si>
    <t>81-12.5</t>
  </si>
  <si>
    <t>2359-15-1</t>
  </si>
  <si>
    <t>N,N'-Methylenebismethacrylamide</t>
  </si>
  <si>
    <t>C9H14N2O2</t>
  </si>
  <si>
    <t>136-12.9</t>
  </si>
  <si>
    <t>118-93-4</t>
  </si>
  <si>
    <t>Ethanone, 1-(2-hydroxyphenyl)-</t>
  </si>
  <si>
    <t>C8H8O2</t>
  </si>
  <si>
    <t>136-12.8</t>
  </si>
  <si>
    <t>99-49-0</t>
  </si>
  <si>
    <t>Carvone</t>
  </si>
  <si>
    <t>102-13</t>
  </si>
  <si>
    <t>813-68-3</t>
  </si>
  <si>
    <t>Pentanoic acid, 2,2-dimethyl-, methyl ester</t>
  </si>
  <si>
    <t>102-13.1</t>
  </si>
  <si>
    <t>102-13.2</t>
  </si>
  <si>
    <t>102-13.3</t>
  </si>
  <si>
    <t>102-12.9</t>
  </si>
  <si>
    <t>1000430-93-9</t>
  </si>
  <si>
    <t>2,3-Nonanedione</t>
  </si>
  <si>
    <t>119405-12-8</t>
  </si>
  <si>
    <t>1,3-Methano-5bH-cyclobuta[cd]pentalen-5b-ol, octahydro-</t>
  </si>
  <si>
    <t>61-13.2</t>
  </si>
  <si>
    <t>1000369-68-9</t>
  </si>
  <si>
    <t>2-Ethylbutyric acid, 2-chloro-6-fluorophenyl ester</t>
  </si>
  <si>
    <t>61-13.3</t>
  </si>
  <si>
    <t>61-13.4</t>
  </si>
  <si>
    <t>61-13.5</t>
  </si>
  <si>
    <t>61-13.1</t>
  </si>
  <si>
    <t>4906-24-5</t>
  </si>
  <si>
    <t>CH3C(O)OCH(CH3)C(O)CH3</t>
  </si>
  <si>
    <t>87-13.6</t>
  </si>
  <si>
    <t>1000346-36-4</t>
  </si>
  <si>
    <t>L-Proline, N-pivaloyl-, hexadecyl ester</t>
  </si>
  <si>
    <t>C26H49NO3</t>
  </si>
  <si>
    <t>20483-47-0</t>
  </si>
  <si>
    <t>Methyl 2-ethyldecanoate</t>
  </si>
  <si>
    <t>102-13.4</t>
  </si>
  <si>
    <t>102-13.5</t>
  </si>
  <si>
    <t>102-13.6</t>
  </si>
  <si>
    <t>17414-15-2</t>
  </si>
  <si>
    <t>1-Butene, 1-(methylthio)-, (Z)-</t>
  </si>
  <si>
    <t>C5H10S</t>
  </si>
  <si>
    <t>102-13.7</t>
  </si>
  <si>
    <t>68284-25-3</t>
  </si>
  <si>
    <t>4,7-Methano-1H-indene, 2,3,3a,4,7,7a-hexahydro-2-methylene-</t>
  </si>
  <si>
    <t>101-13.5</t>
  </si>
  <si>
    <t>131929-91-4</t>
  </si>
  <si>
    <t>Cyclobutanol, TMS derivative</t>
  </si>
  <si>
    <t>C7H16OSi</t>
  </si>
  <si>
    <t>101-13.6</t>
  </si>
  <si>
    <t>101-13.7</t>
  </si>
  <si>
    <t>101-13.8</t>
  </si>
  <si>
    <t>101-13.4</t>
  </si>
  <si>
    <t>65-13.6</t>
  </si>
  <si>
    <t>1000305-82-3</t>
  </si>
  <si>
    <t>3,3,4,4-Tetrafluoro-1,2-oxazetidine</t>
  </si>
  <si>
    <t>C2HF4NO</t>
  </si>
  <si>
    <t>65-13.7</t>
  </si>
  <si>
    <t>65-13.8</t>
  </si>
  <si>
    <t>65-13.9</t>
  </si>
  <si>
    <t>65-13.5</t>
  </si>
  <si>
    <t>2432-24-8</t>
  </si>
  <si>
    <t>2(1H)-Pteridinone</t>
  </si>
  <si>
    <t>C6H4N4O</t>
  </si>
  <si>
    <t>13529-27-6</t>
  </si>
  <si>
    <t>2-Furaldehyde diethyl acetal</t>
  </si>
  <si>
    <t>1000282-54-9</t>
  </si>
  <si>
    <t>l-Alanine, N-cyclopropylcarbonyl-, methyl ester</t>
  </si>
  <si>
    <t>C8H13NO3</t>
  </si>
  <si>
    <t>58-14</t>
  </si>
  <si>
    <t>91-57-6</t>
  </si>
  <si>
    <t>Naphthalene, 2-methyl-</t>
  </si>
  <si>
    <t>2415-95-4</t>
  </si>
  <si>
    <t>Cyclopropanecarboxylic acid, 2,2,3,3-tetramethyl, methyl ester</t>
  </si>
  <si>
    <t>644-49-5</t>
  </si>
  <si>
    <t>Propanoic acid, 2-methyl-, propyl ester</t>
  </si>
  <si>
    <t>96548-91-3</t>
  </si>
  <si>
    <t>Pyrimidine, 2-fluoro-4-amino-</t>
  </si>
  <si>
    <t>C4H4FN3</t>
  </si>
  <si>
    <t>28741-21-1</t>
  </si>
  <si>
    <t>N-Cyanomethyl-N-methylacetamide</t>
  </si>
  <si>
    <t>19847-12-2</t>
  </si>
  <si>
    <t>Cyanopyrazine</t>
  </si>
  <si>
    <t>C5H3N3</t>
  </si>
  <si>
    <t>1000163-00-5</t>
  </si>
  <si>
    <t>Trimethylamine (N-B) bis(trifluoromethyl)ethylborane trimethylamine</t>
  </si>
  <si>
    <t>C7H14BF6N</t>
  </si>
  <si>
    <t>1000392-60-1</t>
  </si>
  <si>
    <t>1-Aminocyclopentanecarboxylic acid, N-(but-3-en-1-yloxycarbonyl)-, tridecyl ester</t>
  </si>
  <si>
    <t>C24H43NO4</t>
  </si>
  <si>
    <t>10519-87-6</t>
  </si>
  <si>
    <t>Divinyldimethylsilane</t>
  </si>
  <si>
    <t>C6H12Si</t>
  </si>
  <si>
    <t>151-15</t>
  </si>
  <si>
    <t>1131-52-8</t>
  </si>
  <si>
    <t>3-Ethoxy-4-methoxybenzaldehyde</t>
  </si>
  <si>
    <t>151-15.1</t>
  </si>
  <si>
    <t>151-15.2</t>
  </si>
  <si>
    <t>151-15.3</t>
  </si>
  <si>
    <t>151-14.9</t>
  </si>
  <si>
    <t>1120-36-1</t>
  </si>
  <si>
    <t>1-Tetradecene</t>
  </si>
  <si>
    <t>490-78-8</t>
  </si>
  <si>
    <t>Ethanone, 1-(2,5-dihydroxyphenyl)-</t>
  </si>
  <si>
    <t>137-15.5</t>
  </si>
  <si>
    <t>136-15.3</t>
  </si>
  <si>
    <t>1012322-41-6</t>
  </si>
  <si>
    <t>(5R,8R,8aS)-8-Methyl-5-propyl-1,2,3,5,8,8a-hexahydroindolizine</t>
  </si>
  <si>
    <t>C12H21N</t>
  </si>
  <si>
    <t>136-15.4</t>
  </si>
  <si>
    <t>136-15.5</t>
  </si>
  <si>
    <t>136-15.6</t>
  </si>
  <si>
    <t>136-15.2</t>
  </si>
  <si>
    <t>121-15.3</t>
  </si>
  <si>
    <t>956-07-0</t>
  </si>
  <si>
    <t>Benzaldehyde benzoylhydrazone</t>
  </si>
  <si>
    <t>C14H12N2O</t>
  </si>
  <si>
    <t>121-15.4</t>
  </si>
  <si>
    <t>121-15.5</t>
  </si>
  <si>
    <t>121-15.6</t>
  </si>
  <si>
    <t>121-15.2</t>
  </si>
  <si>
    <t>153-15.5</t>
  </si>
  <si>
    <t>621-76-1</t>
  </si>
  <si>
    <t>Tripropyl orthoformate</t>
  </si>
  <si>
    <t>C10H22O3</t>
  </si>
  <si>
    <t>153-15.6</t>
  </si>
  <si>
    <t>153-15.7</t>
  </si>
  <si>
    <t>153-15.4</t>
  </si>
  <si>
    <t>3658-95-5</t>
  </si>
  <si>
    <t>Butane, 1,1-diethoxy-</t>
  </si>
  <si>
    <t>101-16.4</t>
  </si>
  <si>
    <t>101-16.5</t>
  </si>
  <si>
    <t>119-16.1</t>
  </si>
  <si>
    <t>87-16.2</t>
  </si>
  <si>
    <t>20680-10-8</t>
  </si>
  <si>
    <t>Propane, 1-(1-ethoxyethoxy)-</t>
  </si>
  <si>
    <t>87-16.1</t>
  </si>
  <si>
    <t>132-16.2</t>
  </si>
  <si>
    <t>14879-83-5</t>
  </si>
  <si>
    <t>2,2-Dimethyl-2-sila-1,3-dioxacyclohexane</t>
  </si>
  <si>
    <t>C5H12O2Si</t>
  </si>
  <si>
    <t>132-16.3</t>
  </si>
  <si>
    <t>132-16.4</t>
  </si>
  <si>
    <t>132-16.5</t>
  </si>
  <si>
    <t>163010-44-4</t>
  </si>
  <si>
    <t>1-Naphthol, 1,2,3,4-tetrahydro-2-(methylsulfonyl)-</t>
  </si>
  <si>
    <t>C11H14O3S</t>
  </si>
  <si>
    <t>121-97-1</t>
  </si>
  <si>
    <t>1-Propanone, 1-(4-methoxyphenyl)-</t>
  </si>
  <si>
    <t>88-16.3</t>
  </si>
  <si>
    <t>33669-70-4</t>
  </si>
  <si>
    <t>4,7(1H,8H)-Pteridinedione</t>
  </si>
  <si>
    <t>C6H4N4O2</t>
  </si>
  <si>
    <t>108-16.6</t>
  </si>
  <si>
    <t>108-16.7</t>
  </si>
  <si>
    <t>1000331-11-3</t>
  </si>
  <si>
    <t>Cyclobutanecarboxylic acid, 2-diethylaminoethyl ester</t>
  </si>
  <si>
    <t>1000357-84-9</t>
  </si>
  <si>
    <t>Carbonic acid, butyl 4-methoxyphenyl ester</t>
  </si>
  <si>
    <t>5221-69-2</t>
  </si>
  <si>
    <t>Thiazole, 5-methyl-2-phenyl-</t>
  </si>
  <si>
    <t>C10H9NS</t>
  </si>
  <si>
    <t>109-17.3</t>
  </si>
  <si>
    <t>177600-27-0</t>
  </si>
  <si>
    <t>2-Methoxyethyl-, pinacolyl-, methylphosphonate</t>
  </si>
  <si>
    <t>C10H23O4P</t>
  </si>
  <si>
    <t>6809-91-2</t>
  </si>
  <si>
    <t>1-Benzocyclobutenecarbonitrile</t>
  </si>
  <si>
    <t>1000451-38-6</t>
  </si>
  <si>
    <t>Benzamide, 3-methyl-N-(2-phenylethyl)-N-propyl-</t>
  </si>
  <si>
    <t>507-02-8</t>
  </si>
  <si>
    <t>Acetyl iodide</t>
  </si>
  <si>
    <t>C2H3IO</t>
  </si>
  <si>
    <t>31163-85-6</t>
  </si>
  <si>
    <t>5-Methyl-1-nitropyrazole</t>
  </si>
  <si>
    <t>131-17.3</t>
  </si>
  <si>
    <t>6142-95-6</t>
  </si>
  <si>
    <t>Benzene, (3,3-diethoxy-1-propynyl)-</t>
  </si>
  <si>
    <t>131-17.2</t>
  </si>
  <si>
    <t>126-17.3</t>
  </si>
  <si>
    <t>935-14-8</t>
  </si>
  <si>
    <t>1,4-Diethynylbenzene</t>
  </si>
  <si>
    <t>C10H6</t>
  </si>
  <si>
    <t>126-17.4</t>
  </si>
  <si>
    <t>126-17.5</t>
  </si>
  <si>
    <t>126-17.6</t>
  </si>
  <si>
    <t>126-17.2</t>
  </si>
  <si>
    <t>5099-95-6</t>
  </si>
  <si>
    <t>2-Azetidinone, 1-phenyl-</t>
  </si>
  <si>
    <t>1000281-85-0</t>
  </si>
  <si>
    <t>Bromoacetic acid, tridecyl ester</t>
  </si>
  <si>
    <t>C15H29BrO2</t>
  </si>
  <si>
    <t>75-17.6</t>
  </si>
  <si>
    <t>75-17.7</t>
  </si>
  <si>
    <t>75-17.8</t>
  </si>
  <si>
    <t>75-17.9</t>
  </si>
  <si>
    <t>75-17.5</t>
  </si>
  <si>
    <t>881-57-2</t>
  </si>
  <si>
    <t>5-Formyl-2-methoxyphenyl acetate</t>
  </si>
  <si>
    <t>118-17.7</t>
  </si>
  <si>
    <t>1000364-99-5</t>
  </si>
  <si>
    <t>Benzamide, N-methyl-N[(4-dimethylaminophenyl)sulfonyl]-</t>
  </si>
  <si>
    <t>C16H18N2O3S</t>
  </si>
  <si>
    <t>118-17.6</t>
  </si>
  <si>
    <t>93655-79-9</t>
  </si>
  <si>
    <t>1,2-Bis(p-acetoxyphenyl)ethanedione</t>
  </si>
  <si>
    <t>1000129-74-0</t>
  </si>
  <si>
    <t>1,3,5-Tr-O_ibenzoyl-.beta.-arabinose</t>
  </si>
  <si>
    <t>C26H22O8</t>
  </si>
  <si>
    <t>90648-47-8</t>
  </si>
  <si>
    <t>3-(2-Cyanoethyl)-1,4,4-trimethyl-2,5-dioxoimidazolidine</t>
  </si>
  <si>
    <t>C9H13N3O2</t>
  </si>
  <si>
    <t>95-18.4</t>
  </si>
  <si>
    <t>123-18.3</t>
  </si>
  <si>
    <t>1000321-24-0</t>
  </si>
  <si>
    <t>Sarcosine, N-(2-fluorobenzoyl)-, propyl ester</t>
  </si>
  <si>
    <t>C13H16FNO3</t>
  </si>
  <si>
    <t>123-18.4</t>
  </si>
  <si>
    <t>123-18.5</t>
  </si>
  <si>
    <t>123-18.6</t>
  </si>
  <si>
    <t>123-18.2</t>
  </si>
  <si>
    <t>184-18.4</t>
  </si>
  <si>
    <t>126680-55-5</t>
  </si>
  <si>
    <t>Dimethyl 2'-[2,5-dimethyl-3,4-bis(methoxycarbonyl)-6,7-benzo-1H-azepin-1-yl]maleate</t>
  </si>
  <si>
    <t>C22H23NO8</t>
  </si>
  <si>
    <t>184-18.5</t>
  </si>
  <si>
    <t>184-18.6</t>
  </si>
  <si>
    <t>184-18.7</t>
  </si>
  <si>
    <t>184-18.3</t>
  </si>
  <si>
    <t>1000360-59-8</t>
  </si>
  <si>
    <t>3-Fluoro-4-trifluoromethylbenzoic acid, 2-propylphenyl ester</t>
  </si>
  <si>
    <t>1000346-33-2</t>
  </si>
  <si>
    <t>L-Proline, N-(3-chloropropionyl)-, ethyl ester</t>
  </si>
  <si>
    <t>C10H16ClNO3</t>
  </si>
  <si>
    <t>127-43-5</t>
  </si>
  <si>
    <t>1-Penten-3-one, 1-(2,6,6-trimethyl-1-cyclohexen-1-yl)-</t>
  </si>
  <si>
    <t>122-18.8</t>
  </si>
  <si>
    <t>1000308-43-5</t>
  </si>
  <si>
    <t>Methanesulfonamide, N,N-dinonyl-</t>
  </si>
  <si>
    <t>C19H41NO2S</t>
  </si>
  <si>
    <t>122-18.9</t>
  </si>
  <si>
    <t>122-19</t>
  </si>
  <si>
    <t>122-19.1</t>
  </si>
  <si>
    <t>122-18.7</t>
  </si>
  <si>
    <t>539-15-1</t>
  </si>
  <si>
    <t>Hordenine</t>
  </si>
  <si>
    <t>39251-01-9</t>
  </si>
  <si>
    <t>Benzenecarbothioic acid,S-propyl ester</t>
  </si>
  <si>
    <t>C10H12OS</t>
  </si>
  <si>
    <t>77-54-3</t>
  </si>
  <si>
    <t>1H-3a,7-Methanoazulen-6-ol, octahydro-3,6,8,8-tetramethyl-, acetate, [3R-(3.alpha.,3a.beta.,6.alpha.,7.beta.,8a.alpha.)]-</t>
  </si>
  <si>
    <t>C17H28O2</t>
  </si>
  <si>
    <t>1907-65-9</t>
  </si>
  <si>
    <t>Benzenesulfonamide, N-butyl-4-methyl-</t>
  </si>
  <si>
    <t>C11H17NO2S</t>
  </si>
  <si>
    <t>1000354-13-4</t>
  </si>
  <si>
    <t>Adipic acid, di(pent-4-en-2-yl) ester</t>
  </si>
  <si>
    <t>6126-22-3</t>
  </si>
  <si>
    <t>3-Amino-5-pyrazolol</t>
  </si>
  <si>
    <t>1000323-20-7</t>
  </si>
  <si>
    <t>Butylphosphonic acid, 2-cyclohexylethyl isobutyl ester</t>
  </si>
  <si>
    <t>C16H33O3P</t>
  </si>
  <si>
    <t>97-19.6</t>
  </si>
  <si>
    <t>5834-16-2</t>
  </si>
  <si>
    <t>3-Methyl-2-thiophenecarboxaldehyde</t>
  </si>
  <si>
    <t>C6H6OS</t>
  </si>
  <si>
    <t>97-19.7</t>
  </si>
  <si>
    <t>97-19.8</t>
  </si>
  <si>
    <t>97-19.9</t>
  </si>
  <si>
    <t>97-19.5</t>
  </si>
  <si>
    <t>151-19.6</t>
  </si>
  <si>
    <t>55721-94-3</t>
  </si>
  <si>
    <t>2,3'-Bifuran, 2,3,4,5-tetrahydro-5-methyl-5-[(4-methyl-2-furanyl)methyl]-</t>
  </si>
  <si>
    <t>C15H18O3</t>
  </si>
  <si>
    <t>151-19.7</t>
  </si>
  <si>
    <t>151-19.8</t>
  </si>
  <si>
    <t>151-19.9</t>
  </si>
  <si>
    <t>151-19.5</t>
  </si>
  <si>
    <t>7320-53-8</t>
  </si>
  <si>
    <t>4-Methyldibenzofuran                P760</t>
  </si>
  <si>
    <t>181-20</t>
  </si>
  <si>
    <t>4838-96-4</t>
  </si>
  <si>
    <t>Benzeneethanamine,3,4,5-trimethoxy-N-methyl-</t>
  </si>
  <si>
    <t>1000329-43-6</t>
  </si>
  <si>
    <t>Alanine, N-methyl-n-propoxycarbonyl-, nonyl ester</t>
  </si>
  <si>
    <t>3,4-Dihydroxymandelic acid, 4TMS derivative</t>
  </si>
  <si>
    <t>1000306-64-4</t>
  </si>
  <si>
    <t>2,3-Dimethyloxirane-2-carboxylic acid, methyl ester</t>
  </si>
  <si>
    <t>161-20.6</t>
  </si>
  <si>
    <t>161-20.7</t>
  </si>
  <si>
    <t>161-20.5</t>
  </si>
  <si>
    <t>103-20.7</t>
  </si>
  <si>
    <t>1000319-89-1</t>
  </si>
  <si>
    <t>4,4-Oxazoledimethanol, 4,5-dihydro-2-(2-phenylethenyl)-</t>
  </si>
  <si>
    <t>103-20.8</t>
  </si>
  <si>
    <t>103-20.9</t>
  </si>
  <si>
    <t>103-21</t>
  </si>
  <si>
    <t>103-20.6</t>
  </si>
  <si>
    <t>1155-38-0</t>
  </si>
  <si>
    <t>Benz[3,4]anthra[1,2-b]oxirene, 1a,11b-dihydro-11-methyl-</t>
  </si>
  <si>
    <t>C19H14O</t>
  </si>
  <si>
    <t>57369-32-1</t>
  </si>
  <si>
    <t>Pyroquilon</t>
  </si>
  <si>
    <t>Caffeine</t>
  </si>
  <si>
    <t>38326-36-2</t>
  </si>
  <si>
    <t>4H-Pyrido[1,2-a]pyrimidine-3-carboxylic acid, 6,7,8,9-tetrahydro-4-oxo-, ethyl ester</t>
  </si>
  <si>
    <t>C11H14N2O3</t>
  </si>
  <si>
    <t>148872-77-9</t>
  </si>
  <si>
    <t>Benzaldehyde, 2,5-difluoro-4-hydroxy-3-methoxy-</t>
  </si>
  <si>
    <t>C8H6F2O3</t>
  </si>
  <si>
    <t>88-29-9</t>
  </si>
  <si>
    <t>7-Acetyl-6-ethyl-1,1,4,4-tetramethyltetralin</t>
  </si>
  <si>
    <t>1000330-76-6</t>
  </si>
  <si>
    <t>1,3-Benzenediol, o-methoxycarbonyl-o'-(2-methoxybenzoyl)-</t>
  </si>
  <si>
    <t>C16H14O6</t>
  </si>
  <si>
    <t>1000357-54-0</t>
  </si>
  <si>
    <t>Succinic acid, 2-methylphenyl 3,4-dimethylphenyl ester</t>
  </si>
  <si>
    <t>183-21.3</t>
  </si>
  <si>
    <t>947380-11-2</t>
  </si>
  <si>
    <t>5-(Difluoromethoxy)-1H-indole</t>
  </si>
  <si>
    <t>C9H7F2NO</t>
  </si>
  <si>
    <t>183-21.4</t>
  </si>
  <si>
    <t>183-21.5</t>
  </si>
  <si>
    <t>183-21.6</t>
  </si>
  <si>
    <t>1000382-50-7</t>
  </si>
  <si>
    <t>Phthalic acid, butyl 2-bromo-5-fluorobenzyl ester</t>
  </si>
  <si>
    <t>C19H18BrFO4</t>
  </si>
  <si>
    <t>1000349-63-4</t>
  </si>
  <si>
    <t>Succinic acid, di(2,3-dimethylphenyl) ester</t>
  </si>
  <si>
    <t>118-21.7</t>
  </si>
  <si>
    <t>1000317-65-6</t>
  </si>
  <si>
    <t>10-Ethyl-10H-acridin-9-one</t>
  </si>
  <si>
    <t>118-21.8</t>
  </si>
  <si>
    <t>118-21.9</t>
  </si>
  <si>
    <t>118-22</t>
  </si>
  <si>
    <t>118-21.6</t>
  </si>
  <si>
    <t>133-21.7</t>
  </si>
  <si>
    <t>1000297-29-7</t>
  </si>
  <si>
    <t>3-Chloro-N-isochroman-1-ylmethyl-propionamide</t>
  </si>
  <si>
    <t>C13H16ClNO2</t>
  </si>
  <si>
    <t>133-21.8</t>
  </si>
  <si>
    <t>133-21.9</t>
  </si>
  <si>
    <t>133-22</t>
  </si>
  <si>
    <t>133-21.6</t>
  </si>
  <si>
    <t>127-63-9</t>
  </si>
  <si>
    <t>Diphenyl sulfone</t>
  </si>
  <si>
    <t>C12H10O2S</t>
  </si>
  <si>
    <t>89590-16-9</t>
  </si>
  <si>
    <t>[Chloro(methylthio)methylenimino]sulfur pentafluoride</t>
  </si>
  <si>
    <t>C2H3ClF5NS2</t>
  </si>
  <si>
    <t>127-22.2</t>
  </si>
  <si>
    <t>92374-63-5</t>
  </si>
  <si>
    <t>Benzoic acid, p-((1-(dimethylcarbamoyl)ethyl)amino)-, ethyl ester</t>
  </si>
  <si>
    <t>C14H20N2O3</t>
  </si>
  <si>
    <t>15323-35-0</t>
  </si>
  <si>
    <t>Ethanone, 1-(2,3-dihydro-1,1,2,3,3,6-hexamethyl-1H-inden-5-yl)-</t>
  </si>
  <si>
    <t>C17H24O</t>
  </si>
  <si>
    <t>108480-62-2</t>
  </si>
  <si>
    <t>Pyrido[3,4-d]pyridazine-1,5(2H,6H)-dione, 4-amino-7-methyl-</t>
  </si>
  <si>
    <t>192-22.4</t>
  </si>
  <si>
    <t>192-22.5</t>
  </si>
  <si>
    <t>192-22.6</t>
  </si>
  <si>
    <t>171-22.3</t>
  </si>
  <si>
    <t>171-22.4</t>
  </si>
  <si>
    <t>171-22.2</t>
  </si>
  <si>
    <t>19460-85-6</t>
  </si>
  <si>
    <t>N.alpha.-Benzyl-L-alanine, methyl ester</t>
  </si>
  <si>
    <t>C11H15NO2</t>
  </si>
  <si>
    <t>115-22.6</t>
  </si>
  <si>
    <t>1000359-70-6</t>
  </si>
  <si>
    <t>Glutaric acid, hexyl 3-oxobut-2-yl ester</t>
  </si>
  <si>
    <t>C15H26O5</t>
  </si>
  <si>
    <t>115-22.7</t>
  </si>
  <si>
    <t>115-22.8</t>
  </si>
  <si>
    <t>115-22.9</t>
  </si>
  <si>
    <t>115-22.5</t>
  </si>
  <si>
    <t>1000305-64-5</t>
  </si>
  <si>
    <t>2-Methyldipyrrolo[1,2-a:2',1'-c]pyrazine-3-carbonitrile</t>
  </si>
  <si>
    <t>161-22.6</t>
  </si>
  <si>
    <t>1000331-30-1</t>
  </si>
  <si>
    <t>4-Butylbenzoic acid, 2,3-dichlorophenyl ester</t>
  </si>
  <si>
    <t>C17H16Cl2O2</t>
  </si>
  <si>
    <t>161-22.7</t>
  </si>
  <si>
    <t>161-22.8</t>
  </si>
  <si>
    <t>161-22.5</t>
  </si>
  <si>
    <t>147-22.6</t>
  </si>
  <si>
    <t>1000461-04-5</t>
  </si>
  <si>
    <t>Ethyl {[(ethylthio)carbonyl]thio}acetate</t>
  </si>
  <si>
    <t>C7H12O3S2</t>
  </si>
  <si>
    <t>147-22.7</t>
  </si>
  <si>
    <t>147-22.8</t>
  </si>
  <si>
    <t>147-22.9</t>
  </si>
  <si>
    <t>147-22.5</t>
  </si>
  <si>
    <t>58-22.9</t>
  </si>
  <si>
    <t>144830-14-8</t>
  </si>
  <si>
    <t>O-Desmethyl-cis-tramadol</t>
  </si>
  <si>
    <t>58-23</t>
  </si>
  <si>
    <t>58-23.1</t>
  </si>
  <si>
    <t>58-23.2</t>
  </si>
  <si>
    <t>58-22.8</t>
  </si>
  <si>
    <t>119260-53-6</t>
  </si>
  <si>
    <t>Bis[1-methylimidazole-2-yl methyl]amine</t>
  </si>
  <si>
    <t>C10H15N5</t>
  </si>
  <si>
    <t>96-23.2</t>
  </si>
  <si>
    <t>201-23.7</t>
  </si>
  <si>
    <t>4252-89-5</t>
  </si>
  <si>
    <t>Phosphine oxide, diphenylpropenyl-</t>
  </si>
  <si>
    <t>C15H15OP</t>
  </si>
  <si>
    <t>201-23.8</t>
  </si>
  <si>
    <t>201-23.9</t>
  </si>
  <si>
    <t>201-24</t>
  </si>
  <si>
    <t>201-23.6</t>
  </si>
  <si>
    <t>151-24.2</t>
  </si>
  <si>
    <t>93306-72-0</t>
  </si>
  <si>
    <t>3-Phenyl-1,3-pentanediol</t>
  </si>
  <si>
    <t>151-24.3</t>
  </si>
  <si>
    <t>151-24.4</t>
  </si>
  <si>
    <t>151-24.1</t>
  </si>
  <si>
    <t>133-24.3</t>
  </si>
  <si>
    <t>1000308-89-1</t>
  </si>
  <si>
    <t>Phosphoric acid, dihexyl ethyl ester</t>
  </si>
  <si>
    <t>C14H31O4P</t>
  </si>
  <si>
    <t>133-24.4</t>
  </si>
  <si>
    <t>133-24.5</t>
  </si>
  <si>
    <t>133-24.6</t>
  </si>
  <si>
    <t>133-24.2</t>
  </si>
  <si>
    <t>198-24.3</t>
  </si>
  <si>
    <t>586-77-6</t>
  </si>
  <si>
    <t>Benzenamine, 4-bromo-N,N-dimethyl-</t>
  </si>
  <si>
    <t>C8H10BrN</t>
  </si>
  <si>
    <t>198-24.4</t>
  </si>
  <si>
    <t>198-24.5</t>
  </si>
  <si>
    <t>198-24.6</t>
  </si>
  <si>
    <t>198-24.2</t>
  </si>
  <si>
    <t>2461-18-9</t>
  </si>
  <si>
    <t>Oxirane, [(dodecyloxy)methyl]-</t>
  </si>
  <si>
    <t>58-24.6</t>
  </si>
  <si>
    <t>58-24.7</t>
  </si>
  <si>
    <t>58-24.8</t>
  </si>
  <si>
    <t>88858-32-6</t>
  </si>
  <si>
    <t>p-((Dimethylcarbamoylmethyl)amino)-N,N-dimethylbenzamide</t>
  </si>
  <si>
    <t>C13H19N3O2</t>
  </si>
  <si>
    <t>71-24.7</t>
  </si>
  <si>
    <t>71-24.8</t>
  </si>
  <si>
    <t>71-24.9</t>
  </si>
  <si>
    <t>230-24.7</t>
  </si>
  <si>
    <t>74298-70-7</t>
  </si>
  <si>
    <t>Pyrene, 1,9-dimethyl-</t>
  </si>
  <si>
    <t>C18H14</t>
  </si>
  <si>
    <t>230-24.8</t>
  </si>
  <si>
    <t>230-24.9</t>
  </si>
  <si>
    <t>230-25</t>
  </si>
  <si>
    <t>230-24.6</t>
  </si>
  <si>
    <t>1000294-63-1</t>
  </si>
  <si>
    <t>1,2,4-Triazolo[4,5-b]pyridazine-4-ium, 1-benzyl-6-methyl-8-thiolato-</t>
  </si>
  <si>
    <t>C13H12N4S</t>
  </si>
  <si>
    <t>58-24.9</t>
  </si>
  <si>
    <t>58-25</t>
  </si>
  <si>
    <t>1000356-98-5</t>
  </si>
  <si>
    <t>Phthalic acid, hept-3-yl propyl ester</t>
  </si>
  <si>
    <t>210-25</t>
  </si>
  <si>
    <t>59026-31-2</t>
  </si>
  <si>
    <t>Dihydro-5-phenyl-5-propyl-4,6(1H,5H)-pyrimidinedione</t>
  </si>
  <si>
    <t>190-25.5</t>
  </si>
  <si>
    <t>97-25.2</t>
  </si>
  <si>
    <t>1000327-53-3</t>
  </si>
  <si>
    <t>3-Thiophenecarboxaldehyde, 5-(1H-1,3-benzimidazol-1-ylmethyl)-</t>
  </si>
  <si>
    <t>C13H10N2OS</t>
  </si>
  <si>
    <t>97-25.3</t>
  </si>
  <si>
    <t>97-25.4</t>
  </si>
  <si>
    <t>97-25.5</t>
  </si>
  <si>
    <t>97-25.1</t>
  </si>
  <si>
    <t>67-25.2</t>
  </si>
  <si>
    <t>17680-25-0</t>
  </si>
  <si>
    <t>Propionic acid, triethylsilyl ester</t>
  </si>
  <si>
    <t>C9H20O2Si</t>
  </si>
  <si>
    <t>67-25.3</t>
  </si>
  <si>
    <t>67-25.4</t>
  </si>
  <si>
    <t>67-25.5</t>
  </si>
  <si>
    <t>16250-70-7</t>
  </si>
  <si>
    <t>Oxazolidine, 2-methyl-</t>
  </si>
  <si>
    <t>Benzoic acid, heptyl ester</t>
  </si>
  <si>
    <t>123-25.6</t>
  </si>
  <si>
    <t>1000304-25-6</t>
  </si>
  <si>
    <t>Pyrrolo[3,4-b]pyridine-5,7-dione, 6-phenyl-</t>
  </si>
  <si>
    <t>C13H8N2O2</t>
  </si>
  <si>
    <t>83-15-8</t>
  </si>
  <si>
    <t>Acetamide, N-antipyrinyl-</t>
  </si>
  <si>
    <t>C13H15N3O2</t>
  </si>
  <si>
    <t>656830-25-0</t>
  </si>
  <si>
    <t>Antrodin B</t>
  </si>
  <si>
    <t>128-25.4</t>
  </si>
  <si>
    <t>19064-75-6</t>
  </si>
  <si>
    <t>Pyridazino[4,5-b]quinoxaline</t>
  </si>
  <si>
    <t>C10H6N4</t>
  </si>
  <si>
    <t>128-25.5</t>
  </si>
  <si>
    <t>128-25.6</t>
  </si>
  <si>
    <t>128-25.7</t>
  </si>
  <si>
    <t>128-25.3</t>
  </si>
  <si>
    <t>55134-03-7</t>
  </si>
  <si>
    <t>2,4,6(1H,3H,5H)-Pyrimidinetrione, 5-ethyl-1,3-dimethyl-5-(1-methylpropyl)-</t>
  </si>
  <si>
    <t>C12H20N2O3</t>
  </si>
  <si>
    <t>72-25.8</t>
  </si>
  <si>
    <t>106010-22-4</t>
  </si>
  <si>
    <t>Palmitoleamide</t>
  </si>
  <si>
    <t>C16H31NO</t>
  </si>
  <si>
    <t>72-25.9</t>
  </si>
  <si>
    <t>72-26</t>
  </si>
  <si>
    <t>72-26.1</t>
  </si>
  <si>
    <t>72-25.7</t>
  </si>
  <si>
    <t>281-25.8</t>
  </si>
  <si>
    <t>635-41-6</t>
  </si>
  <si>
    <t>Trimetozine                        P1374</t>
  </si>
  <si>
    <t>C14H19NO5</t>
  </si>
  <si>
    <t>281-25.9</t>
  </si>
  <si>
    <t>281-26</t>
  </si>
  <si>
    <t>281-26.1</t>
  </si>
  <si>
    <t>281-25.7</t>
  </si>
  <si>
    <t>219-25.8</t>
  </si>
  <si>
    <t>1000294-55-6</t>
  </si>
  <si>
    <t>N-(2,6-Dimethyl-phenyl)-2-(4-nitro-phenyl)-2-piperidin-1-yl-acetamide</t>
  </si>
  <si>
    <t>C21H25N3O3</t>
  </si>
  <si>
    <t>219-25.9</t>
  </si>
  <si>
    <t>219-26</t>
  </si>
  <si>
    <t>219-26.1</t>
  </si>
  <si>
    <t>219-25.7</t>
  </si>
  <si>
    <t>56-25.7</t>
  </si>
  <si>
    <t>216-25.9</t>
  </si>
  <si>
    <t>243-17-4</t>
  </si>
  <si>
    <t>11H-Benzo[b]fluorene</t>
  </si>
  <si>
    <t>C17H12</t>
  </si>
  <si>
    <t>216-26</t>
  </si>
  <si>
    <t>216-26.1</t>
  </si>
  <si>
    <t>216-26.2</t>
  </si>
  <si>
    <t>216-25.8</t>
  </si>
  <si>
    <t>25379-20-8</t>
  </si>
  <si>
    <t>2-Phenylindolizine</t>
  </si>
  <si>
    <t>C14H11N</t>
  </si>
  <si>
    <t>60415-94-3</t>
  </si>
  <si>
    <t>2-Acetonylcyclopentanone</t>
  </si>
  <si>
    <t>94-33-7</t>
  </si>
  <si>
    <t>1,2-Ethanediol, monobenzoate</t>
  </si>
  <si>
    <t>123-26.5</t>
  </si>
  <si>
    <t>131-26.3</t>
  </si>
  <si>
    <t>138-26.6</t>
  </si>
  <si>
    <t>1000377-87-2</t>
  </si>
  <si>
    <t>Phthalic acid, 2-(2-chlorophenyl)ethyl heptyl ester</t>
  </si>
  <si>
    <t>C23H27ClO4</t>
  </si>
  <si>
    <t>138-26.7</t>
  </si>
  <si>
    <t>138-26.8</t>
  </si>
  <si>
    <t>138-26.9</t>
  </si>
  <si>
    <t>138-26.5</t>
  </si>
  <si>
    <t>118-26.8</t>
  </si>
  <si>
    <t>5129-72-6</t>
  </si>
  <si>
    <t>Propanamide, N-ethyl-</t>
  </si>
  <si>
    <t>118-26.9</t>
  </si>
  <si>
    <t>118-27</t>
  </si>
  <si>
    <t>118-27.1</t>
  </si>
  <si>
    <t>118-26.7</t>
  </si>
  <si>
    <t>57-26.8</t>
  </si>
  <si>
    <t>1559-34-8</t>
  </si>
  <si>
    <t>3,6,9,12-Tetraoxahexadecan-1-ol</t>
  </si>
  <si>
    <t>57-26.9</t>
  </si>
  <si>
    <t>57-27</t>
  </si>
  <si>
    <t>57-27.1</t>
  </si>
  <si>
    <t>57-26.7</t>
  </si>
  <si>
    <t>109-26.9</t>
  </si>
  <si>
    <t>1000400-28-1</t>
  </si>
  <si>
    <t>benzenamine, 3-[(tetrahydro-2H-pyran-2-yl)oxy]-</t>
  </si>
  <si>
    <t>109-27</t>
  </si>
  <si>
    <t>109-27.1</t>
  </si>
  <si>
    <t>109-27.2</t>
  </si>
  <si>
    <t>230-27</t>
  </si>
  <si>
    <t>1000316-21-3</t>
  </si>
  <si>
    <t>8H-Pyrano[4',3':4,5]thieno[3,2-E][1,2,4]triazolo[1,5-c]pyrimidine, 10,11-dihydro-2,5,10,10-tetramethyl-</t>
  </si>
  <si>
    <t>C14H16N4OS</t>
  </si>
  <si>
    <t>230-27.1</t>
  </si>
  <si>
    <t>230-27.2</t>
  </si>
  <si>
    <t>230-27.3</t>
  </si>
  <si>
    <t>230-26.9</t>
  </si>
  <si>
    <t>Pentazocine artifact (+H2O)        P1505</t>
  </si>
  <si>
    <t>C19H29NO2</t>
  </si>
  <si>
    <t>230-27.4</t>
  </si>
  <si>
    <t>288-27.1</t>
  </si>
  <si>
    <t>298685-91-3</t>
  </si>
  <si>
    <t>4H-1,3,5-Oxadiazine-4-carboxylic acid, 2-(dimethylamino)-6-(2-fluorophenyl)-4-(trifluoromethyl)-, ethyl ester</t>
  </si>
  <si>
    <t>C15H15F4N3O3</t>
  </si>
  <si>
    <t>288-27.2</t>
  </si>
  <si>
    <t>288-27.3</t>
  </si>
  <si>
    <t>288-27.4</t>
  </si>
  <si>
    <t>288-27</t>
  </si>
  <si>
    <t>17424-68-9</t>
  </si>
  <si>
    <t>2-Anilino-2-phenylpropionitrile</t>
  </si>
  <si>
    <t>C15H14N2</t>
  </si>
  <si>
    <t>71-27.3</t>
  </si>
  <si>
    <t>208-27.5</t>
  </si>
  <si>
    <t>15990-54-2</t>
  </si>
  <si>
    <t>Formaldehyde, (triphenylphosphoranylidene)hydrazone</t>
  </si>
  <si>
    <t>C19H17N2P</t>
  </si>
  <si>
    <t>208-27.6</t>
  </si>
  <si>
    <t>208-27.7</t>
  </si>
  <si>
    <t>208-27.8</t>
  </si>
  <si>
    <t>208-27.4</t>
  </si>
  <si>
    <t>206-27.5</t>
  </si>
  <si>
    <t>21654-63-7</t>
  </si>
  <si>
    <t>1-Oxa-3-aza-2-silacyclopentan-5-one, 2,2,4-trimethyl-3-phenyl-</t>
  </si>
  <si>
    <t>C11H15NO2Si</t>
  </si>
  <si>
    <t>206-27.6</t>
  </si>
  <si>
    <t>206-27.7</t>
  </si>
  <si>
    <t>206-27.8</t>
  </si>
  <si>
    <t>206-27.4</t>
  </si>
  <si>
    <t>195-27.7</t>
  </si>
  <si>
    <t>1000390-50-6</t>
  </si>
  <si>
    <t>Succinic acid, 2-fluorophenyl 2,4-dimethylpent-3-yl ester</t>
  </si>
  <si>
    <t>C17H23FO4</t>
  </si>
  <si>
    <t>195-27.8</t>
  </si>
  <si>
    <t>195-27.9</t>
  </si>
  <si>
    <t>195-28</t>
  </si>
  <si>
    <t>195-27.6</t>
  </si>
  <si>
    <t>1120-07-6</t>
  </si>
  <si>
    <t>Nonanamide</t>
  </si>
  <si>
    <t>1120-16-7</t>
  </si>
  <si>
    <t>Dodecanamide</t>
  </si>
  <si>
    <t>32039-22-8</t>
  </si>
  <si>
    <t>1,2,4-Thiadiazole, 5-(methylamino)-3-propyl-</t>
  </si>
  <si>
    <t>C6H11N3S</t>
  </si>
  <si>
    <t>129-27.7</t>
  </si>
  <si>
    <t>Triamterene ME                     P1284</t>
  </si>
  <si>
    <t>C13H13N7</t>
  </si>
  <si>
    <t>81-28.2</t>
  </si>
  <si>
    <t>52196-11-9</t>
  </si>
  <si>
    <t>1-Piperidinecarboxaldehyde, 2-(3,4-dihydro-2H-pyrrol-5-yl)-</t>
  </si>
  <si>
    <t>C10H16N2O</t>
  </si>
  <si>
    <t>81-28.3</t>
  </si>
  <si>
    <t>81-28.4</t>
  </si>
  <si>
    <t>81-28.5</t>
  </si>
  <si>
    <t>81-28.1</t>
  </si>
  <si>
    <t>310-28.3</t>
  </si>
  <si>
    <t>1000310-32-4</t>
  </si>
  <si>
    <t>Didecylisobutylamine</t>
  </si>
  <si>
    <t>310-28.4</t>
  </si>
  <si>
    <t>310-28.5</t>
  </si>
  <si>
    <t>310-28.6</t>
  </si>
  <si>
    <t>310-28.2</t>
  </si>
  <si>
    <t>180-28.3</t>
  </si>
  <si>
    <t>1000367-27-3</t>
  </si>
  <si>
    <t>5-((5R,8aR)-8-Butyloctahydroindolizin-5-yl)pentan-2-ol</t>
  </si>
  <si>
    <t>C17H33NO</t>
  </si>
  <si>
    <t>180-28.4</t>
  </si>
  <si>
    <t>180-28.5</t>
  </si>
  <si>
    <t>180-28.6</t>
  </si>
  <si>
    <t>180-28.2</t>
  </si>
  <si>
    <t>1000320-86-4</t>
  </si>
  <si>
    <t>l-Isoleucine, n-pentafluoropropionyl-, ethyl ester</t>
  </si>
  <si>
    <t>249-28.6</t>
  </si>
  <si>
    <t>249-28.7</t>
  </si>
  <si>
    <t>204-28.4</t>
  </si>
  <si>
    <t>6197-30-4</t>
  </si>
  <si>
    <t>Octocrylene</t>
  </si>
  <si>
    <t>C24H27NO2</t>
  </si>
  <si>
    <t>204-28.5</t>
  </si>
  <si>
    <t>204-28.6</t>
  </si>
  <si>
    <t>204-28.7</t>
  </si>
  <si>
    <t>204-28.3</t>
  </si>
  <si>
    <t>82-28.5</t>
  </si>
  <si>
    <t>296266-47-2</t>
  </si>
  <si>
    <t>1,2,4-Triazine-5-carboxamide, N-methyl-6-(1-methyl-3-propylureido)-</t>
  </si>
  <si>
    <t>C10H16N6O2</t>
  </si>
  <si>
    <t>82-28.6</t>
  </si>
  <si>
    <t>82-28.7</t>
  </si>
  <si>
    <t>82-28.8</t>
  </si>
  <si>
    <t>82-28.4</t>
  </si>
  <si>
    <t>1000338-11-2</t>
  </si>
  <si>
    <t>4H-Indazol-4-one, 1-(4,6-dimethyl-2-pyrimidinyl)-1,5,6,7-tetrahydro-</t>
  </si>
  <si>
    <t>C13H14N4O</t>
  </si>
  <si>
    <t>148-28.7</t>
  </si>
  <si>
    <t>4312-32-7</t>
  </si>
  <si>
    <t>4H-Bis[1,3]benzodioxolo[5,6-a:4',5'-g]quinolizine, 6,7,12b,13-tetrahydro-, (.+/-.)-</t>
  </si>
  <si>
    <t>148-28.8</t>
  </si>
  <si>
    <t>148-28.9</t>
  </si>
  <si>
    <t>148-29</t>
  </si>
  <si>
    <t>148-28.6</t>
  </si>
  <si>
    <t>113-28.7</t>
  </si>
  <si>
    <t>300401-96-1</t>
  </si>
  <si>
    <t>4-Iodo-N-(2-iodo-phenyl)-benzamide</t>
  </si>
  <si>
    <t>C13H9I2NO</t>
  </si>
  <si>
    <t>113-28.8</t>
  </si>
  <si>
    <t>113-28.9</t>
  </si>
  <si>
    <t>113-29</t>
  </si>
  <si>
    <t>113-28.6</t>
  </si>
  <si>
    <t>171-28.9</t>
  </si>
  <si>
    <t>85312-69-2</t>
  </si>
  <si>
    <t>2-Naphthalenemethanol, .alpha.-methyl-.alpha.-(1-methyl-2-propenyl)-</t>
  </si>
  <si>
    <t>C16H18O</t>
  </si>
  <si>
    <t>171-29</t>
  </si>
  <si>
    <t>171-29.1</t>
  </si>
  <si>
    <t>171-29.2</t>
  </si>
  <si>
    <t>171-28.8</t>
  </si>
  <si>
    <t>1000356-97-6</t>
  </si>
  <si>
    <t>Phthalic acid, hept-2-yl nonyl ester</t>
  </si>
  <si>
    <t>57-28.9</t>
  </si>
  <si>
    <t>1786-94-3</t>
  </si>
  <si>
    <t>3,6,9,12,15-Pentaoxanonadecan-1-ol</t>
  </si>
  <si>
    <t>C14H30O6</t>
  </si>
  <si>
    <t>57-29</t>
  </si>
  <si>
    <t>57-29.1</t>
  </si>
  <si>
    <t>57-29.2</t>
  </si>
  <si>
    <t>57-28.8</t>
  </si>
  <si>
    <t>85-29</t>
  </si>
  <si>
    <t>1000260-34-3</t>
  </si>
  <si>
    <t>2,2'-Iminodi(acetamide), N-nitro-</t>
  </si>
  <si>
    <t>C4H8N4O4</t>
  </si>
  <si>
    <t>85-29.1</t>
  </si>
  <si>
    <t>85-29.2</t>
  </si>
  <si>
    <t>85-29.3</t>
  </si>
  <si>
    <t>85-28.9</t>
  </si>
  <si>
    <t>228-29</t>
  </si>
  <si>
    <t>228-29.1</t>
  </si>
  <si>
    <t>228-29.2</t>
  </si>
  <si>
    <t>228-29.3</t>
  </si>
  <si>
    <t>228-28.9</t>
  </si>
  <si>
    <t>288-29.2</t>
  </si>
  <si>
    <t>71167-58-3</t>
  </si>
  <si>
    <t>Bis(ethoxycarbonyl)-5,5-dimethoxycarbonyl--N-methylisoxazolidine, 3,4-cis</t>
  </si>
  <si>
    <t>C14H21NO9</t>
  </si>
  <si>
    <t>288-29.3</t>
  </si>
  <si>
    <t>288-29.4</t>
  </si>
  <si>
    <t>288-29.5</t>
  </si>
  <si>
    <t>288-29.1</t>
  </si>
  <si>
    <t>42215-29-2</t>
  </si>
  <si>
    <t>4(1H)-Pyridinone, 1,2,6-trimethyl-3,5-diphenyl-</t>
  </si>
  <si>
    <t>C20H19NO</t>
  </si>
  <si>
    <t>32604-29-8</t>
  </si>
  <si>
    <t>4,4'-Biphenyldiyl diacetate</t>
  </si>
  <si>
    <t>84-29.3</t>
  </si>
  <si>
    <t>108-27-0</t>
  </si>
  <si>
    <t>5-Methyl-2-pyrrolidinone</t>
  </si>
  <si>
    <t>C5H9NO</t>
  </si>
  <si>
    <t>84-29.4</t>
  </si>
  <si>
    <t>84-29.5</t>
  </si>
  <si>
    <t>84-29.6</t>
  </si>
  <si>
    <t>84-29.2</t>
  </si>
  <si>
    <t>95-29.9</t>
  </si>
  <si>
    <t>55232-37-6</t>
  </si>
  <si>
    <t>Butanetetrone, bis(4-fluorophenyl)-, 2,3-dioxime</t>
  </si>
  <si>
    <t>C16H10F2N2O4</t>
  </si>
  <si>
    <t>95-30</t>
  </si>
  <si>
    <t>95-29.8</t>
  </si>
  <si>
    <t>186-29.9</t>
  </si>
  <si>
    <t>1000309-23-8</t>
  </si>
  <si>
    <t>Oxalic acid, allyl decyl ester</t>
  </si>
  <si>
    <t>186-30</t>
  </si>
  <si>
    <t>186-30.1</t>
  </si>
  <si>
    <t>186-30.2</t>
  </si>
  <si>
    <t>186-29.8</t>
  </si>
  <si>
    <t>111-29.9</t>
  </si>
  <si>
    <t>86375-28-2</t>
  </si>
  <si>
    <t>3-(t-Octylamino)propionitrile</t>
  </si>
  <si>
    <t>C11H22N2</t>
  </si>
  <si>
    <t>111-30</t>
  </si>
  <si>
    <t>111-30.1</t>
  </si>
  <si>
    <t>111-30.2</t>
  </si>
  <si>
    <t>111-29.8</t>
  </si>
  <si>
    <t>265-30</t>
  </si>
  <si>
    <t>1000390-79-9</t>
  </si>
  <si>
    <t>Succinic acid, 2,2,3,3,4,4,5,5-octafluoropentyl 2,2,3,4,4,4-hexafluorobutyl ester</t>
  </si>
  <si>
    <t>C13H10F14O4</t>
  </si>
  <si>
    <t>265-30.1</t>
  </si>
  <si>
    <t>265-30.2</t>
  </si>
  <si>
    <t>265-30.3</t>
  </si>
  <si>
    <t>265-29.9</t>
  </si>
  <si>
    <t>281-30.1</t>
  </si>
  <si>
    <t>29743-08-6</t>
  </si>
  <si>
    <t>4-Butyl-N-(4-ethoxybenzylidene)aniline</t>
  </si>
  <si>
    <t>281-30.2</t>
  </si>
  <si>
    <t>281-30.3</t>
  </si>
  <si>
    <t>281-30.4</t>
  </si>
  <si>
    <t>281-30</t>
  </si>
  <si>
    <t>78-59-1</t>
  </si>
  <si>
    <t>Isophorone</t>
  </si>
  <si>
    <t>95-30.6</t>
  </si>
  <si>
    <t>95-30.7</t>
  </si>
  <si>
    <t>101-67-7</t>
  </si>
  <si>
    <t>Benzenamine, 4-octyl-N-(4-octylphenyl)-</t>
  </si>
  <si>
    <t>72-30.7</t>
  </si>
  <si>
    <t>72-30.8</t>
  </si>
  <si>
    <t>72-30.9</t>
  </si>
  <si>
    <t>72-31</t>
  </si>
  <si>
    <t>72-30.6</t>
  </si>
  <si>
    <t>5754-34-7</t>
  </si>
  <si>
    <t>4-(2-Hydroxyethyl)-2,2-dimethyl-1,3-dioxolane</t>
  </si>
  <si>
    <t>C7H14O3</t>
  </si>
  <si>
    <t>85-30.8</t>
  </si>
  <si>
    <t>1000310-70-7</t>
  </si>
  <si>
    <t>Benzamide, 4-tert-butyl-N-[2-(2-methyl-1H-indol-3-yl)ethyl]-</t>
  </si>
  <si>
    <t>C22H26N2O</t>
  </si>
  <si>
    <t>1000452-55-9</t>
  </si>
  <si>
    <t>Glycinamide, N(2)-methyl-</t>
  </si>
  <si>
    <t>135-31.2</t>
  </si>
  <si>
    <t>135-31.3</t>
  </si>
  <si>
    <t>135-31.4</t>
  </si>
  <si>
    <t>135-31.5</t>
  </si>
  <si>
    <t>135-31.1</t>
  </si>
  <si>
    <t>56599-95-2</t>
  </si>
  <si>
    <t>Octadecanal, 2-bromo-</t>
  </si>
  <si>
    <t>C18H35BrO</t>
  </si>
  <si>
    <t>249-31.2</t>
  </si>
  <si>
    <t>1000306-04-0</t>
  </si>
  <si>
    <t>3-Methylthiothiophene-2-carboxanilide</t>
  </si>
  <si>
    <t>C12H11NOS2</t>
  </si>
  <si>
    <t>249-31.3</t>
  </si>
  <si>
    <t>249-31.4</t>
  </si>
  <si>
    <t>249-31.5</t>
  </si>
  <si>
    <t>249-31.1</t>
  </si>
  <si>
    <t>249-31.6</t>
  </si>
  <si>
    <t>249-31.7</t>
  </si>
  <si>
    <t>249-31.8</t>
  </si>
  <si>
    <t>249-31.9</t>
  </si>
  <si>
    <t>79-31.6</t>
  </si>
  <si>
    <t>1000347-18-7</t>
  </si>
  <si>
    <t>Silane, dimethyl(4-(2-phenylprop-2-yl)phenoxy)propoxy-</t>
  </si>
  <si>
    <t>C20H28O2Si</t>
  </si>
  <si>
    <t>79-31.7</t>
  </si>
  <si>
    <t>79-31.8</t>
  </si>
  <si>
    <t>79-31.9</t>
  </si>
  <si>
    <t>79-31.5</t>
  </si>
  <si>
    <t>82-32.2</t>
  </si>
  <si>
    <t>1000278-12-1</t>
  </si>
  <si>
    <t>2,2'-Bi([1,3]-dioxolo[4,5-d]imidazole), 4,4',6,6'-tetramethyl-5,5'-dioxo-</t>
  </si>
  <si>
    <t>C12H18N4O6</t>
  </si>
  <si>
    <t>82-32.3</t>
  </si>
  <si>
    <t>82-32.4</t>
  </si>
  <si>
    <t>82-32.5</t>
  </si>
  <si>
    <t>82-32.1</t>
  </si>
  <si>
    <t>105-74-8</t>
  </si>
  <si>
    <t>Lauroyl peroxide</t>
  </si>
  <si>
    <t>C24H46O4</t>
  </si>
  <si>
    <t>97-32.1</t>
  </si>
  <si>
    <t>201-32.1</t>
  </si>
  <si>
    <t>177-32.3</t>
  </si>
  <si>
    <t>1000398-88-3</t>
  </si>
  <si>
    <t>benzenesulfonamide, 3-amino-N-[4-(diethylamino)-2-methylphenyl]-2,4-dimethoxy-</t>
  </si>
  <si>
    <t>C19H27N3O4S</t>
  </si>
  <si>
    <t>177-32.4</t>
  </si>
  <si>
    <t>177-32.5</t>
  </si>
  <si>
    <t>177-32.6</t>
  </si>
  <si>
    <t>177-32.2</t>
  </si>
  <si>
    <t>208-32.4</t>
  </si>
  <si>
    <t>867153-30-8</t>
  </si>
  <si>
    <t>(3R,5R,7aR)-3-Heptyl-5-propylhexahydro-1H-pyrrolizine</t>
  </si>
  <si>
    <t>208-32.5</t>
  </si>
  <si>
    <t>208-32.6</t>
  </si>
  <si>
    <t>208-32.7</t>
  </si>
  <si>
    <t>208-32.3</t>
  </si>
  <si>
    <t>71-32.5</t>
  </si>
  <si>
    <t>1000424-30-2</t>
  </si>
  <si>
    <t>2-Methylhept-6-en-3-one</t>
  </si>
  <si>
    <t>71-32.6</t>
  </si>
  <si>
    <t>71-32.7</t>
  </si>
  <si>
    <t>71-32.8</t>
  </si>
  <si>
    <t>71-32.4</t>
  </si>
  <si>
    <t>55-32.8</t>
  </si>
  <si>
    <t>55-32.9</t>
  </si>
  <si>
    <t>55-33</t>
  </si>
  <si>
    <t>55-33.1</t>
  </si>
  <si>
    <t>55-32.7</t>
  </si>
  <si>
    <t>1000464-35-2</t>
  </si>
  <si>
    <t>Benzamide, 2-fluoro-3-trifluoromethyl-N-(2-butyl)-N-heptyl-</t>
  </si>
  <si>
    <t>C19H27F4NO</t>
  </si>
  <si>
    <t>57-33.6</t>
  </si>
  <si>
    <t>3055-97-8</t>
  </si>
  <si>
    <t>Heptaethylene glycol monododecyl ether</t>
  </si>
  <si>
    <t>C26H54O8</t>
  </si>
  <si>
    <t>57-33.7</t>
  </si>
  <si>
    <t>57-33.8</t>
  </si>
  <si>
    <t>57-33.9</t>
  </si>
  <si>
    <t>57-33.5</t>
  </si>
  <si>
    <t>159-33.6</t>
  </si>
  <si>
    <t>1000282-29-5</t>
  </si>
  <si>
    <t>2,3,4-Trifluorobenzoic acid, 2-methylpropyl ester</t>
  </si>
  <si>
    <t>C11H11F3O2</t>
  </si>
  <si>
    <t>159-33.7</t>
  </si>
  <si>
    <t>159-33.8</t>
  </si>
  <si>
    <t>159-33.9</t>
  </si>
  <si>
    <t>159-33.5</t>
  </si>
  <si>
    <t>192-33.6</t>
  </si>
  <si>
    <t>1000128-00-7</t>
  </si>
  <si>
    <t>s-1,2,3,4-Tetrahydroisoquinolin-1-phenylmethanol, 6,7-dimethoxy-</t>
  </si>
  <si>
    <t>192-33.7</t>
  </si>
  <si>
    <t>192-33.8</t>
  </si>
  <si>
    <t>192-33.9</t>
  </si>
  <si>
    <t>192-33.5</t>
  </si>
  <si>
    <t>264-33.7</t>
  </si>
  <si>
    <t>1897-45-6</t>
  </si>
  <si>
    <t>Tetrachloroisophthalonitrile</t>
  </si>
  <si>
    <t>C8Cl4N2</t>
  </si>
  <si>
    <t>264-33.8</t>
  </si>
  <si>
    <t>264-33.9</t>
  </si>
  <si>
    <t>264-34</t>
  </si>
  <si>
    <t>264-33.6</t>
  </si>
  <si>
    <t>Toliprolol-M 3AC                   P1611</t>
  </si>
  <si>
    <t>C16H20O7</t>
  </si>
  <si>
    <t>159-34</t>
  </si>
  <si>
    <t>265-34</t>
  </si>
  <si>
    <t>1000358-10-2</t>
  </si>
  <si>
    <t>2,6-Difluoro-3-methylbenzamide, N-(4-fluorophenyl)-</t>
  </si>
  <si>
    <t>C14H10F3NO</t>
  </si>
  <si>
    <t>265-34.1</t>
  </si>
  <si>
    <t>265-34.2</t>
  </si>
  <si>
    <t>265-34.3</t>
  </si>
  <si>
    <t>265-33.9</t>
  </si>
  <si>
    <t>207-34</t>
  </si>
  <si>
    <t>97389-69-0</t>
  </si>
  <si>
    <t>2'-Hydroxy-5'-methylacetophenone, TMS derivative</t>
  </si>
  <si>
    <t>C12H18O2Si</t>
  </si>
  <si>
    <t>207-34.1</t>
  </si>
  <si>
    <t>207-34.2</t>
  </si>
  <si>
    <t>207-34.3</t>
  </si>
  <si>
    <t>207-33.9</t>
  </si>
  <si>
    <t>145-34.3</t>
  </si>
  <si>
    <t>1000299-44-4</t>
  </si>
  <si>
    <t>4-(Trifluoromethyl)benzoic acid, 2,7-dimethyloct-7-en-5-yn-4-yl ester</t>
  </si>
  <si>
    <t>C18H19F3O2</t>
  </si>
  <si>
    <t>145-34.4</t>
  </si>
  <si>
    <t>145-34.5</t>
  </si>
  <si>
    <t>145-34.6</t>
  </si>
  <si>
    <t>145-34.2</t>
  </si>
  <si>
    <t>1000420-28-5</t>
  </si>
  <si>
    <t>Carbonic acid, monoamide, N-pentyl-, benzyl ester</t>
  </si>
  <si>
    <t>C13H19NO2</t>
  </si>
  <si>
    <t>1000458-60-9</t>
  </si>
  <si>
    <t>Benzamide, 4-nitro-N-(2-butyl)-N-methyl-</t>
  </si>
  <si>
    <t>1000464-53-3</t>
  </si>
  <si>
    <t>Heptafluorobutyramide, N-(2-pentyl)-N-hexadecyl-</t>
  </si>
  <si>
    <t>C25H44F7NO</t>
  </si>
  <si>
    <t>1000397-22-0</t>
  </si>
  <si>
    <t>benzoic acid, 4-[2-[4-(dimethylamino)-2-methylphenyl]diazenyl]-</t>
  </si>
  <si>
    <t>33617-38-8</t>
  </si>
  <si>
    <t>2,4-Dihydroxybenzaldehyde, 2TMS derivative</t>
  </si>
  <si>
    <t>1000452-56-1</t>
  </si>
  <si>
    <t>DL-Lactamide, N,O-dipropyl-</t>
  </si>
  <si>
    <t>C9H19NO2</t>
  </si>
  <si>
    <t>1000458-46-7</t>
  </si>
  <si>
    <t>Diethylene glycol dibutyrate</t>
  </si>
  <si>
    <t>C12H22O5</t>
  </si>
  <si>
    <t>1000460-60-8</t>
  </si>
  <si>
    <t>3-Pyridinecarboxylic acid, 6-(2-methoxyethoxy)-</t>
  </si>
  <si>
    <t>C9H11NO4</t>
  </si>
  <si>
    <t>139-13.1</t>
  </si>
  <si>
    <t>127099-85-8</t>
  </si>
  <si>
    <t>2-Cyanoguanidine</t>
  </si>
  <si>
    <t>1000449-76-0</t>
  </si>
  <si>
    <t>2,N-Dimethylalanine, O-(tert-butyldimethylsilyl)-</t>
  </si>
  <si>
    <t>C11H25NO2Si</t>
  </si>
  <si>
    <t>72-13.6</t>
  </si>
  <si>
    <t>72-13.5</t>
  </si>
  <si>
    <t>2-([(Dimethylamino)methylene]amino)-3-(3-chloro-4-methyloxy-phenyl)propanoic acid, methyl ester</t>
  </si>
  <si>
    <t>126876-22-0</t>
  </si>
  <si>
    <t>1-(1-(Methylthio)propyl)-2-propyldisulfane</t>
  </si>
  <si>
    <t>C7H16S3</t>
  </si>
  <si>
    <t>1000499-05-0</t>
  </si>
  <si>
    <t>2,4,6-Trimethyl-4-phenyl-1,3-dioxane (isomer 1)</t>
  </si>
  <si>
    <t>30097-06-4</t>
  </si>
  <si>
    <t>Tidiacic</t>
  </si>
  <si>
    <t>C5H7NO4S</t>
  </si>
  <si>
    <t>1697766-56-5</t>
  </si>
  <si>
    <t>But-2-enoylamide, 3,N-dimethyl-N-(2-phenylethyl)-</t>
  </si>
  <si>
    <t>C14H19NO</t>
  </si>
  <si>
    <t>99-15.4</t>
  </si>
  <si>
    <t>1000417-49-3</t>
  </si>
  <si>
    <t>N1,N1,N4-Tris(tert-butyldimethylsilyl)succinamide</t>
  </si>
  <si>
    <t>C22H50N2O2Si3</t>
  </si>
  <si>
    <t>99-15.3</t>
  </si>
  <si>
    <t>99-15.2</t>
  </si>
  <si>
    <t>107-15.5</t>
  </si>
  <si>
    <t>1000397-32-1</t>
  </si>
  <si>
    <t>ethane, 2,2'-[oxybis(methylenesulfonyl)]bis[1-methoxy-</t>
  </si>
  <si>
    <t>C8H18O7S2</t>
  </si>
  <si>
    <t>107-15.6</t>
  </si>
  <si>
    <t>107-15.4</t>
  </si>
  <si>
    <t>18794-36-0</t>
  </si>
  <si>
    <t>4-Picoline, 2-(tert-butylthio)-</t>
  </si>
  <si>
    <t>C10H15NS</t>
  </si>
  <si>
    <t>19168-69-5</t>
  </si>
  <si>
    <t>(1-Methylazepan-2-yl)methanamine</t>
  </si>
  <si>
    <t>1000416-79-9</t>
  </si>
  <si>
    <t>Sebacic acid, di(4-trifluoromethoxybenzyl) ester</t>
  </si>
  <si>
    <t>C26H28F6O6</t>
  </si>
  <si>
    <t>175-16.4</t>
  </si>
  <si>
    <t>N-Methylcoclaurine</t>
  </si>
  <si>
    <t>25081-39-4</t>
  </si>
  <si>
    <t>Benzoic acid, 3,5-dimethyl-, methyl ester</t>
  </si>
  <si>
    <t>159-18</t>
  </si>
  <si>
    <t>1000421-13-9</t>
  </si>
  <si>
    <t>Silane, methylvinyl(1-cyclohexylethoxy)ethoxy-</t>
  </si>
  <si>
    <t>C13H26O2Si</t>
  </si>
  <si>
    <t>159-18.1</t>
  </si>
  <si>
    <t>159-17.9</t>
  </si>
  <si>
    <t>159-18.2</t>
  </si>
  <si>
    <t>159-17.8</t>
  </si>
  <si>
    <t>1000463-63-0</t>
  </si>
  <si>
    <t>8-Hydroxyquinoline-5-carbaldehyde, 2-methylpropionate</t>
  </si>
  <si>
    <t>1000402-68-7</t>
  </si>
  <si>
    <t>1H-pyrrole, 1-methyl-2,3,4,5-tetraphenyl-</t>
  </si>
  <si>
    <t>C29H23N</t>
  </si>
  <si>
    <t>1000470-69-9</t>
  </si>
  <si>
    <t>Amberonne (isomer 3)</t>
  </si>
  <si>
    <t>80616-55-3</t>
  </si>
  <si>
    <t>N-(5-Amino-1H-1,2,4-triazol-3-yl)acetamide</t>
  </si>
  <si>
    <t>1000404-84-5</t>
  </si>
  <si>
    <t>benzenepropanol, .alpha.-ethyl-2-hydroxy-</t>
  </si>
  <si>
    <t>1000448-29-2</t>
  </si>
  <si>
    <t>4-Methylethcathinone, N-pentafluoropropionyl-</t>
  </si>
  <si>
    <t>C15H16F5NO2</t>
  </si>
  <si>
    <t>1000446-03-6</t>
  </si>
  <si>
    <t>Carbamic acid, N-allyl-N-methyl-, benzyl ester</t>
  </si>
  <si>
    <t>64399-37-7</t>
  </si>
  <si>
    <t>4H-Pyrido[1,2-a]pyrimidine-3-propanoic acid, 4-oxo-, ethyl ester</t>
  </si>
  <si>
    <t>143-21</t>
  </si>
  <si>
    <t>1000404-35-8</t>
  </si>
  <si>
    <t>acetamide, N-[3-methyl-2-thiazolidinylidene]-</t>
  </si>
  <si>
    <t>C6H10N2OS</t>
  </si>
  <si>
    <t>143-21.1</t>
  </si>
  <si>
    <t>143-20.9</t>
  </si>
  <si>
    <t>143-21.2</t>
  </si>
  <si>
    <t>143-20.8</t>
  </si>
  <si>
    <t>1000389-95-7</t>
  </si>
  <si>
    <t>Succinic acid, di(2-ethylphenyl) ester</t>
  </si>
  <si>
    <t>1000392-83-6</t>
  </si>
  <si>
    <t>L-Norvaline, N-hexyloxycarbonyl-, octyl ester</t>
  </si>
  <si>
    <t>C20H39NO4</t>
  </si>
  <si>
    <t>1010307-04-9</t>
  </si>
  <si>
    <t>1000395-32-1</t>
  </si>
  <si>
    <t>Vanillin, butyl ether</t>
  </si>
  <si>
    <t>1000400-98-4</t>
  </si>
  <si>
    <t>naphtho[1,2-d]thiazole, 7-methoxy-2-methyl-</t>
  </si>
  <si>
    <t>36882-00-5</t>
  </si>
  <si>
    <t>Phenylacetic acid, 2-dimethylaminoethyl ester</t>
  </si>
  <si>
    <t>69999-16-2</t>
  </si>
  <si>
    <t>2,3-Dihydro-1-benzofuran-5-ylacetic acid</t>
  </si>
  <si>
    <t>133-22.8</t>
  </si>
  <si>
    <t>1000446-79-9</t>
  </si>
  <si>
    <t>Acetamide, 2-phenyl-N-benzyl-N-(hept-2-yl)-</t>
  </si>
  <si>
    <t>1000452-62-5</t>
  </si>
  <si>
    <t>L-Glutamic acid, N-methyl-, diethyl ester</t>
  </si>
  <si>
    <t>2,4-Dihydroxybenzoic acid, 3TMS derivative</t>
  </si>
  <si>
    <t>1000450-30-8</t>
  </si>
  <si>
    <t>Benzamide, 2-fluoro-3-trifluoromethyl-N,N-dibenzyl-</t>
  </si>
  <si>
    <t>C22H17F4NO</t>
  </si>
  <si>
    <t>83-24</t>
  </si>
  <si>
    <t>209-24.8</t>
  </si>
  <si>
    <t>1000443-80-7</t>
  </si>
  <si>
    <t>3-(4,7-Dimethoxy-2H-1,3-benzodioxol-5-yl)-3-oxopropanenitrile</t>
  </si>
  <si>
    <t>C12H11NO5</t>
  </si>
  <si>
    <t>209-24.9</t>
  </si>
  <si>
    <t>209-24.7</t>
  </si>
  <si>
    <t>209-25</t>
  </si>
  <si>
    <t>209-24.6</t>
  </si>
  <si>
    <t>1000393-22-4</t>
  </si>
  <si>
    <t>Phenylphosphonic acid, 2,4,4-trimethylpentyl nonyl ester</t>
  </si>
  <si>
    <t>C23H41O3P</t>
  </si>
  <si>
    <t>1000389-76-4</t>
  </si>
  <si>
    <t>Succinic acid, 3-methylbut-2-yl 2-bromo-4-fluorophenyl ester</t>
  </si>
  <si>
    <t>C15H18BrFO4</t>
  </si>
  <si>
    <t>1000401-63-2</t>
  </si>
  <si>
    <t>benzoic acid, 4-[2-(2-benzoxazolyl)ethenyl]-</t>
  </si>
  <si>
    <t>C16H11NO3</t>
  </si>
  <si>
    <t>1462-84-6</t>
  </si>
  <si>
    <t>Pyridine, 2,3,6-trimethyl-</t>
  </si>
  <si>
    <t>1000315-17-6</t>
  </si>
  <si>
    <t>Phthalic acid, 6-ethyl-3-octyl hexyl ester</t>
  </si>
  <si>
    <t>Dioctyl terephthalate</t>
  </si>
  <si>
    <t>1000470-69-8</t>
  </si>
  <si>
    <t>Amberonne (isomer 2)</t>
  </si>
  <si>
    <t>2765-11-9</t>
  </si>
  <si>
    <t>Kategorien:</t>
  </si>
  <si>
    <t>Standard gemessen</t>
  </si>
  <si>
    <t>RetentionsIndex ok</t>
  </si>
  <si>
    <t xml:space="preserve">hohe eigene Bibliotheksübereinstimmung </t>
  </si>
  <si>
    <t>Peakfläche &gt; 10.000, MachFaktor &gt; 80%</t>
  </si>
  <si>
    <t>Wiley, PMW,HPPest, WSGDrug, ENVI96</t>
  </si>
  <si>
    <t xml:space="preserve">hohe Bibliotheksübereinstimmung: Nist, </t>
  </si>
  <si>
    <t>MAX_WertZeile</t>
  </si>
  <si>
    <t>Maxiamaler Wert in 
dieser Zeile für den 
entsprechenden Stoff</t>
  </si>
  <si>
    <t>MAX_Probe</t>
  </si>
  <si>
    <t>ProbenNummer zum 
MaximalWert</t>
  </si>
  <si>
    <t>ZeilenNummer</t>
  </si>
  <si>
    <t>RT</t>
  </si>
  <si>
    <t>RetentionsZeit</t>
  </si>
  <si>
    <t>RI</t>
  </si>
  <si>
    <t>RetentionsIndex</t>
  </si>
  <si>
    <t>BPMZ</t>
  </si>
  <si>
    <t>intensivste Masse im 
Massenspektrum für 
diesen Stoff</t>
  </si>
  <si>
    <t>ProbeNahmeDatum</t>
  </si>
  <si>
    <t>Bemerkungen:</t>
  </si>
  <si>
    <t>PSM</t>
  </si>
  <si>
    <t>Wirkstoff in Pflanzenschutzmitteln</t>
  </si>
  <si>
    <t>AZM</t>
  </si>
  <si>
    <t>Wirkstoff in Arzneimitteln</t>
  </si>
  <si>
    <t>Biozid</t>
  </si>
  <si>
    <t>Wirkstoff in Bioziden</t>
  </si>
  <si>
    <t>WGK 1 -3</t>
  </si>
  <si>
    <t>WasserGefährdungsKlasse 1 bis 3</t>
  </si>
  <si>
    <t>Reach_A7</t>
  </si>
  <si>
    <t>REACH Stoffe mit Annex XVII</t>
  </si>
  <si>
    <t>POP - Annex…</t>
  </si>
  <si>
    <t>Persistent Organic Pollutants</t>
  </si>
  <si>
    <t>BAS-PT…</t>
  </si>
  <si>
    <t>Biocidical Active Sub. - ProduktType</t>
  </si>
  <si>
    <t>Fläche Sub./Fläche IS*100</t>
  </si>
  <si>
    <t>Kategorie 1</t>
  </si>
  <si>
    <t>GC_BPMZ_69_RI_783</t>
  </si>
  <si>
    <t>GC_BPMZ_93_RI_784</t>
  </si>
  <si>
    <t>GC_BPMZ_86_RI_790</t>
  </si>
  <si>
    <t>GC_BPMZ_89_RI_803</t>
  </si>
  <si>
    <t>GC_BPMZ_177_RI_813</t>
  </si>
  <si>
    <t>GC_BPMZ_83_RI_843</t>
  </si>
  <si>
    <t>GC_BPMZ_72_RI_846</t>
  </si>
  <si>
    <t>GC_BPMZ_95_RI_862</t>
  </si>
  <si>
    <t>GC_BPMZ_101_RI_865</t>
  </si>
  <si>
    <t>GC_BPMZ_57_RI_867</t>
  </si>
  <si>
    <t>GC_BPMZ_77_RI_872</t>
  </si>
  <si>
    <t>GC_BPMZ_91_RI_890</t>
  </si>
  <si>
    <t>GC_BPMZ_81_RI_890</t>
  </si>
  <si>
    <t>GC_BPMZ_207_RI_892</t>
  </si>
  <si>
    <t>GC_BPMZ_86_RI_895</t>
  </si>
  <si>
    <t>GC_BPMZ_464_RI_910</t>
  </si>
  <si>
    <t>GC_BPMZ_97_RI_916</t>
  </si>
  <si>
    <t>GC_BPMZ_107_RI_918</t>
  </si>
  <si>
    <t>GC_BPMZ_79_RI_919</t>
  </si>
  <si>
    <t>GC_BPMZ_57_RI_926</t>
  </si>
  <si>
    <t>GC_BPMZ_119_RI_943</t>
  </si>
  <si>
    <t>GC_BPMZ_106_RI_946</t>
  </si>
  <si>
    <t>GC_BPMZ_105_RI_966</t>
  </si>
  <si>
    <t>GC_BPMZ_121_RI_994</t>
  </si>
  <si>
    <t>GC_BPMZ_146_RI_1008</t>
  </si>
  <si>
    <t>GC_BPMZ_59_RI_1018</t>
  </si>
  <si>
    <t>GC_BPMZ_73_RI_1020</t>
  </si>
  <si>
    <t>GC_BPMZ_57_RI_1062</t>
  </si>
  <si>
    <t>GC_BPMZ_71_RI_1066</t>
  </si>
  <si>
    <t>GC_BPMZ_59_RI_1078</t>
  </si>
  <si>
    <t>GC_BPMZ_207_RI_1085</t>
  </si>
  <si>
    <t>GC_BPMZ_207_RI_1094</t>
  </si>
  <si>
    <t>GC_BPMZ_99_RI_1097</t>
  </si>
  <si>
    <t>GC_BPMZ_71_RI_1112</t>
  </si>
  <si>
    <t>GC_BPMZ_140_RI_1121</t>
  </si>
  <si>
    <t>GC_BPMZ_134_RI_1124</t>
  </si>
  <si>
    <t>GC_BPMZ_267_RI_1125</t>
  </si>
  <si>
    <t>GC_BPMZ_99_RI_1135</t>
  </si>
  <si>
    <t>GC_BPMZ_70_RI_1146</t>
  </si>
  <si>
    <t>GC_BPMZ_83_RI_1151</t>
  </si>
  <si>
    <t>GC_BPMZ_78_RI_1156</t>
  </si>
  <si>
    <t>GC_BPMZ_92_RI_1159</t>
  </si>
  <si>
    <t>GC_BPMZ_355_RI_1160</t>
  </si>
  <si>
    <t>GC_BPMZ_57_RI_1173</t>
  </si>
  <si>
    <t>GC_BPMZ_119_RI_1186</t>
  </si>
  <si>
    <t>GC_BPMZ_71_RI_1195</t>
  </si>
  <si>
    <t>GC_BPMZ_71_RI_1213</t>
  </si>
  <si>
    <t>GC_BPMZ_75_RI_1220</t>
  </si>
  <si>
    <t>GC_BPMZ_112_RI_1233</t>
  </si>
  <si>
    <t>GC_BPMZ_139_RI_1238</t>
  </si>
  <si>
    <t>GC_BPMZ_86_RI_1238</t>
  </si>
  <si>
    <t>GC_BPMZ_154_RI_1246</t>
  </si>
  <si>
    <t>GC_BPMZ_84_RI_1258</t>
  </si>
  <si>
    <t>GC_BPMZ_129_RI_1263</t>
  </si>
  <si>
    <t>GC_BPMZ_88_RI_1276</t>
  </si>
  <si>
    <t>GC_BPMZ_56_RI_1276</t>
  </si>
  <si>
    <t>GC_BPMZ_82_RI_1277</t>
  </si>
  <si>
    <t>GC_BPMZ_148_RI_1280</t>
  </si>
  <si>
    <t>GC_BPMZ_99_RI_1286</t>
  </si>
  <si>
    <t>GC_BPMZ_146_RI_1286</t>
  </si>
  <si>
    <t>GC_BPMZ_72_RI_1290</t>
  </si>
  <si>
    <t>GC_BPMZ_57_RI_1300</t>
  </si>
  <si>
    <t>GC_BPMZ_99_RI_1306</t>
  </si>
  <si>
    <t>GC_BPMZ_143_RI_1311</t>
  </si>
  <si>
    <t>GC_BPMZ_89_RI_1317</t>
  </si>
  <si>
    <t>GC_BPMZ_124_RI_1319</t>
  </si>
  <si>
    <t>GC_BPMZ_131_RI_1344</t>
  </si>
  <si>
    <t>GC_BPMZ_160_RI_1375</t>
  </si>
  <si>
    <t>GC_BPMZ_83_RI_1385</t>
  </si>
  <si>
    <t>GC_BPMZ_99_RI_1402</t>
  </si>
  <si>
    <t>GC_BPMZ_107_RI_1411</t>
  </si>
  <si>
    <t>GC_BPMZ_88_RI_1412</t>
  </si>
  <si>
    <t>GC_BPMZ_125_RI_1413</t>
  </si>
  <si>
    <t>GC_BPMZ_112_RI_1417</t>
  </si>
  <si>
    <t>GC_BPMZ_98_RI_1422</t>
  </si>
  <si>
    <t>GC_BPMZ_78_RI_1443</t>
  </si>
  <si>
    <t>GC_BPMZ_107_RI_1459</t>
  </si>
  <si>
    <t>GC_BPMZ_119_RI_1472</t>
  </si>
  <si>
    <t>GC_BPMZ_88_RI_1489</t>
  </si>
  <si>
    <t>GC_BPMZ_71_RI_1492</t>
  </si>
  <si>
    <t>GC_BPMZ_175_RI_1494</t>
  </si>
  <si>
    <t>GC_BPMZ_73_RI_1496</t>
  </si>
  <si>
    <t>GC_BPMZ_143_RI_1500</t>
  </si>
  <si>
    <t>GC_BPMZ_192_RI_1504</t>
  </si>
  <si>
    <t>GC_BPMZ_153_RI_1529</t>
  </si>
  <si>
    <t>GC_BPMZ_101_RI_1530</t>
  </si>
  <si>
    <t>GC_BPMZ_104_RI_1537</t>
  </si>
  <si>
    <t>GC_BPMZ_121_RI_1548</t>
  </si>
  <si>
    <t>GC_BPMZ_105_RI_1559</t>
  </si>
  <si>
    <t>GC_BPMZ_119_RI_1566</t>
  </si>
  <si>
    <t>GC_BPMZ_149_RI_1584</t>
  </si>
  <si>
    <t>GC_BPMZ_103_RI_1586</t>
  </si>
  <si>
    <t>GC_BPMZ_129_RI_1588</t>
  </si>
  <si>
    <t>GC_BPMZ_159_RI_1602</t>
  </si>
  <si>
    <t>GC_BPMZ_173_RI_1617</t>
  </si>
  <si>
    <t>GC_BPMZ_105_RI_1635</t>
  </si>
  <si>
    <t>GC_BPMZ_151_RI_1648</t>
  </si>
  <si>
    <t>GC_BPMZ_99_RI_1650</t>
  </si>
  <si>
    <t>GC_BPMZ_111_RI_1650</t>
  </si>
  <si>
    <t>GC_BPMZ_101_RI_1656</t>
  </si>
  <si>
    <t>GC_BPMZ_92_RI_1657</t>
  </si>
  <si>
    <t>GC_BPMZ_91_RI_1662</t>
  </si>
  <si>
    <t>GC_BPMZ_73_RI_1666</t>
  </si>
  <si>
    <t>GC_BPMZ_385_RI_1666</t>
  </si>
  <si>
    <t>GC_BPMZ_249_RI_1670</t>
  </si>
  <si>
    <t>GC_BPMZ_119_RI_1674</t>
  </si>
  <si>
    <t>GC_BPMZ_108_RI_1674</t>
  </si>
  <si>
    <t>GC_BPMZ_107_RI_1675</t>
  </si>
  <si>
    <t>GC_BPMZ_65_RI_1676</t>
  </si>
  <si>
    <t>GC_BPMZ_150_RI_1678</t>
  </si>
  <si>
    <t>GC_BPMZ_153_RI_1685</t>
  </si>
  <si>
    <t>GC_BPMZ_164_RI_1693</t>
  </si>
  <si>
    <t>GC_BPMZ_141_RI_1693</t>
  </si>
  <si>
    <t>GC_BPMZ_136_RI_1696</t>
  </si>
  <si>
    <t>GC_BPMZ_58_RI_1697</t>
  </si>
  <si>
    <t>GC_BPMZ_99_RI_1699</t>
  </si>
  <si>
    <t>GC_BPMZ_198_RI_1699</t>
  </si>
  <si>
    <t>GC_BPMZ_97_RI_1701</t>
  </si>
  <si>
    <t>GC_BPMZ_145_RI_1705</t>
  </si>
  <si>
    <t>GC_BPMZ_107_RI_1705</t>
  </si>
  <si>
    <t>GC_BPMZ_135_RI_1705</t>
  </si>
  <si>
    <t>GC_BPMZ_107_RI_1720</t>
  </si>
  <si>
    <t>GC_BPMZ_91_RI_1727</t>
  </si>
  <si>
    <t>GC_BPMZ_109_RI_1738</t>
  </si>
  <si>
    <t>GC_BPMZ_138_RI_1739</t>
  </si>
  <si>
    <t>GC_BPMZ_143_RI_1741</t>
  </si>
  <si>
    <t>GC_BPMZ_139_RI_1745</t>
  </si>
  <si>
    <t>GC_BPMZ_133_RI_1747</t>
  </si>
  <si>
    <t>GC_BPMZ_119_RI_1748</t>
  </si>
  <si>
    <t>GC_BPMZ_135_RI_1750</t>
  </si>
  <si>
    <t>GC_BPMZ_119_RI_1757</t>
  </si>
  <si>
    <t>GC_BPMZ_175_RI_1771</t>
  </si>
  <si>
    <t>GC_BPMZ_109_RI_1772</t>
  </si>
  <si>
    <t>GC_BPMZ_130_RI_1775</t>
  </si>
  <si>
    <t>GC_BPMZ_147_RI_1783</t>
  </si>
  <si>
    <t>GC_BPMZ_141_RI_1789</t>
  </si>
  <si>
    <t>GC_BPMZ_182_RI_1811</t>
  </si>
  <si>
    <t>GC_BPMZ_181_RI_1812</t>
  </si>
  <si>
    <t>GC_BPMZ_180_RI_1812</t>
  </si>
  <si>
    <t>GC_BPMZ_99_RI_1819</t>
  </si>
  <si>
    <t>GC_BPMZ_121_RI_1824</t>
  </si>
  <si>
    <t>GC_BPMZ_73_RI_1825</t>
  </si>
  <si>
    <t>GC_BPMZ_160_RI_1831</t>
  </si>
  <si>
    <t>GC_BPMZ_95_RI_1832</t>
  </si>
  <si>
    <t>GC_BPMZ_206_RI_1833</t>
  </si>
  <si>
    <t>GC_BPMZ_187_RI_1843</t>
  </si>
  <si>
    <t>GC_BPMZ_185_RI_1843</t>
  </si>
  <si>
    <t>GC_BPMZ_129_RI_1851</t>
  </si>
  <si>
    <t>GC_BPMZ_145_RI_1851</t>
  </si>
  <si>
    <t>GC_BPMZ_161_RI_1860</t>
  </si>
  <si>
    <t>GC_BPMZ_186_RI_1863</t>
  </si>
  <si>
    <t>GC_BPMZ_143_RI_1866</t>
  </si>
  <si>
    <t>GC_BPMZ_135_RI_1870</t>
  </si>
  <si>
    <t>GC_BPMZ_132_RI_1871</t>
  </si>
  <si>
    <t>GC_BPMZ_149_RI_1872</t>
  </si>
  <si>
    <t>GC_BPMZ_134_RI_1876</t>
  </si>
  <si>
    <t>GC_BPMZ_150_RI_1876</t>
  </si>
  <si>
    <t>GC_BPMZ_171_RI_1876</t>
  </si>
  <si>
    <t>GC_BPMZ_243_RI_1876</t>
  </si>
  <si>
    <t>GC_BPMZ_206_RI_1881</t>
  </si>
  <si>
    <t>GC_BPMZ_135_RI_1882</t>
  </si>
  <si>
    <t>GC_BPMZ_119_RI_1883</t>
  </si>
  <si>
    <t>GC_BPMZ_180_RI_1887</t>
  </si>
  <si>
    <t>GC_BPMZ_145_RI_1891</t>
  </si>
  <si>
    <t>GC_BPMZ_121_RI_1892</t>
  </si>
  <si>
    <t>GC_BPMZ_243_RI_1893</t>
  </si>
  <si>
    <t>GC_BPMZ_85_RI_1897</t>
  </si>
  <si>
    <t>GC_BPMZ_198_RI_1905</t>
  </si>
  <si>
    <t>GC_BPMZ_112_RI_1905</t>
  </si>
  <si>
    <t>GC_BPMZ_86_RI_1911</t>
  </si>
  <si>
    <t>GC_BPMZ_131_RI_1912</t>
  </si>
  <si>
    <t>GC_BPMZ_157_RI_1913</t>
  </si>
  <si>
    <t>GC_BPMZ_123_RI_1922</t>
  </si>
  <si>
    <t>GC_BPMZ_71_RI_1924</t>
  </si>
  <si>
    <t>GC_BPMZ_135_RI_1926</t>
  </si>
  <si>
    <t>GC_BPMZ_121_RI_1927</t>
  </si>
  <si>
    <t>GC_BPMZ_121_RI_1933</t>
  </si>
  <si>
    <t>GC_BPMZ_151_RI_1937</t>
  </si>
  <si>
    <t>GC_BPMZ_91_RI_1943</t>
  </si>
  <si>
    <t>GC_BPMZ_228_RI_1954</t>
  </si>
  <si>
    <t>GC_BPMZ_85_RI_1965</t>
  </si>
  <si>
    <t>GC_BPMZ_149_RI_1966</t>
  </si>
  <si>
    <t>GC_BPMZ_57_RI_1967</t>
  </si>
  <si>
    <t>GC_BPMZ_129_RI_1970</t>
  </si>
  <si>
    <t>GC_BPMZ_115_RI_1975</t>
  </si>
  <si>
    <t>GC_BPMZ_129_RI_1978</t>
  </si>
  <si>
    <t>GC_BPMZ_229_RI_1979</t>
  </si>
  <si>
    <t>GC_BPMZ_147_RI_1979</t>
  </si>
  <si>
    <t>GC_BPMZ_282_RI_1980</t>
  </si>
  <si>
    <t>GC_BPMZ_140_RI_1988</t>
  </si>
  <si>
    <t>GC_BPMZ_97_RI_1991</t>
  </si>
  <si>
    <t>GC_BPMZ_164_RI_1992</t>
  </si>
  <si>
    <t>GC_BPMZ_149_RI_1992</t>
  </si>
  <si>
    <t>GC_BPMZ_71_RI_1995</t>
  </si>
  <si>
    <t>GC_BPMZ_57_RI_1995</t>
  </si>
  <si>
    <t>GC_BPMZ_91_RI_2001</t>
  </si>
  <si>
    <t>GC_BPMZ_170_RI_2007</t>
  </si>
  <si>
    <t>GC_BPMZ_133_RI_2009</t>
  </si>
  <si>
    <t>GC_BPMZ_205_RI_2026</t>
  </si>
  <si>
    <t>GC_BPMZ_121_RI_2039</t>
  </si>
  <si>
    <t>GC_BPMZ_149_RI_2051</t>
  </si>
  <si>
    <t>GC_BPMZ_64_RI_2061</t>
  </si>
  <si>
    <t>GC_BPMZ_153_RI_2073</t>
  </si>
  <si>
    <t>GC_BPMZ_179_RI_2084</t>
  </si>
  <si>
    <t>GC_BPMZ_178_RI_2085</t>
  </si>
  <si>
    <t>GC_BPMZ_207_RI_2088</t>
  </si>
  <si>
    <t>GC_BPMZ_145_RI_2088</t>
  </si>
  <si>
    <t>GC_BPMZ_129_RI_2097</t>
  </si>
  <si>
    <t>GC_BPMZ_57_RI_2097</t>
  </si>
  <si>
    <t>GC_BPMZ_225_RI_2099</t>
  </si>
  <si>
    <t>GC_BPMZ_98_RI_2117</t>
  </si>
  <si>
    <t>GC_BPMZ_120_RI_2125</t>
  </si>
  <si>
    <t>GC_BPMZ_355_RI_2131</t>
  </si>
  <si>
    <t>GC_BPMZ_355_RI_2133</t>
  </si>
  <si>
    <t>GC_BPMZ_71_RI_2138</t>
  </si>
  <si>
    <t>GC_BPMZ_148_RI_2176</t>
  </si>
  <si>
    <t>GC_BPMZ_83_RI_2180</t>
  </si>
  <si>
    <t>GC_BPMZ_217_RI_2200</t>
  </si>
  <si>
    <t>GC_BPMZ_151_RI_2233</t>
  </si>
  <si>
    <t>GC_BPMZ_257_RI_2240</t>
  </si>
  <si>
    <t>GC_BPMZ_209_RI_2245</t>
  </si>
  <si>
    <t>GC_BPMZ_105_RI_2269</t>
  </si>
  <si>
    <t>GC_BPMZ_224_RI_2271</t>
  </si>
  <si>
    <t>GC_BPMZ_57_RI_2296</t>
  </si>
  <si>
    <t>GC_BPMZ_71_RI_2296</t>
  </si>
  <si>
    <t>GC_BPMZ_205_RI_2314</t>
  </si>
  <si>
    <t>GC_BPMZ_99_RI_2348</t>
  </si>
  <si>
    <t>GC_BPMZ_130_RI_2354</t>
  </si>
  <si>
    <t>GC_BPMZ_282_RI_2360</t>
  </si>
  <si>
    <t>GC_BPMZ_108_RI_2375</t>
  </si>
  <si>
    <t>GC_BPMZ_133_RI_2378</t>
  </si>
  <si>
    <t>GC_BPMZ_163_RI_2380</t>
  </si>
  <si>
    <t>GC_BPMZ_177_RI_2382</t>
  </si>
  <si>
    <t>GC_BPMZ_193_RI_2386</t>
  </si>
  <si>
    <t>GC_BPMZ_71_RI_2395</t>
  </si>
  <si>
    <t>GC_BPMZ_129_RI_2398</t>
  </si>
  <si>
    <t>GC_BPMZ_206_RI_2401</t>
  </si>
  <si>
    <t>GC_BPMZ_253_RI_2414</t>
  </si>
  <si>
    <t>GC_BPMZ_109_RI_2451</t>
  </si>
  <si>
    <t>GC_BPMZ_253_RI_2456</t>
  </si>
  <si>
    <t>GC_BPMZ_91_RI_2466</t>
  </si>
  <si>
    <t>GC_BPMZ_194_RI_2466</t>
  </si>
  <si>
    <t>GC_BPMZ_163_RI_2490</t>
  </si>
  <si>
    <t>GC_BPMZ_207_RI_2490</t>
  </si>
  <si>
    <t>GC_BPMZ_253_RI_2492</t>
  </si>
  <si>
    <t>GC_BPMZ_159_RI_2496</t>
  </si>
  <si>
    <t>GC_BPMZ_284_RI_2526</t>
  </si>
  <si>
    <t>GC_BPMZ_190_RI_2558</t>
  </si>
  <si>
    <t>GC_BPMZ_73_RI_2563</t>
  </si>
  <si>
    <t>GC_BPMZ_191_RI_2608</t>
  </si>
  <si>
    <t>GC_BPMZ_191_RI_2636</t>
  </si>
  <si>
    <t>GC_BPMZ_249_RI_2653</t>
  </si>
  <si>
    <t>GC_BPMZ_265_RI_2676</t>
  </si>
  <si>
    <t>GC_BPMZ_147_RI_2703</t>
  </si>
  <si>
    <t>GC_BPMZ_253_RI_2707</t>
  </si>
  <si>
    <t>GC_BPMZ_265_RI_2722</t>
  </si>
  <si>
    <t>GC_BPMZ_191_RI_2748</t>
  </si>
  <si>
    <t>GC_BPMZ_149_RI_2749</t>
  </si>
  <si>
    <t>GC_BPMZ_193_RI_2792</t>
  </si>
  <si>
    <t>GC_BPMZ_177_RI_2799</t>
  </si>
  <si>
    <t>GC_BPMZ_207_RI_2835</t>
  </si>
  <si>
    <t>GC_BPMZ_221_RI_2837</t>
  </si>
  <si>
    <t>GC_BPMZ_295_RI_2837</t>
  </si>
  <si>
    <t>GC_BPMZ_191_RI_2852</t>
  </si>
  <si>
    <t>GC_BPMZ_207_RI_2880</t>
  </si>
  <si>
    <t>GC_BPMZ_131_RI_773</t>
  </si>
  <si>
    <t>GC_BPMZ_84_RI_774</t>
  </si>
  <si>
    <t>GC_BPMZ_129_RI_775</t>
  </si>
  <si>
    <t>GC_BPMZ_164_RI_776</t>
  </si>
  <si>
    <t>GC_BPMZ_96_RI_776</t>
  </si>
  <si>
    <t>GC_BPMZ_55_RI_777</t>
  </si>
  <si>
    <t>GC_BPMZ_163_RI_781</t>
  </si>
  <si>
    <t>GC_BPMZ_207_RI_791</t>
  </si>
  <si>
    <t>GC_BPMZ_50_RI_794</t>
  </si>
  <si>
    <t>GC_BPMZ_72_RI_851</t>
  </si>
  <si>
    <t>GC_BPMZ_91_RI_857</t>
  </si>
  <si>
    <t>GC_BPMZ_69_RI_868</t>
  </si>
  <si>
    <t>GC_BPMZ_72_RI_869</t>
  </si>
  <si>
    <t>GC_BPMZ_91_RI_943</t>
  </si>
  <si>
    <t>GC_BPMZ_77_RI_946</t>
  </si>
  <si>
    <t>GC_BPMZ_93_RI_969</t>
  </si>
  <si>
    <t>GC_BPMZ_82_RI_989</t>
  </si>
  <si>
    <t>GC_BPMZ_84_RI_994</t>
  </si>
  <si>
    <t>GC_BPMZ_73_RI_998</t>
  </si>
  <si>
    <t>GC_BPMZ_103_RI_999</t>
  </si>
  <si>
    <t>GC_BPMZ_122_RI_1000</t>
  </si>
  <si>
    <t>GC_BPMZ_59_RI_1003</t>
  </si>
  <si>
    <t>GC_BPMZ_117_RI_1016</t>
  </si>
  <si>
    <t>GC_BPMZ_73_RI_1017</t>
  </si>
  <si>
    <t>GC_BPMZ_72_RI_1017</t>
  </si>
  <si>
    <t>GC_BPMZ_113_RI_1025</t>
  </si>
  <si>
    <t>GC_BPMZ_80_RI_1028</t>
  </si>
  <si>
    <t>GC_BPMZ_52_RI_1028</t>
  </si>
  <si>
    <t>GC_BPMZ_71_RI_1031</t>
  </si>
  <si>
    <t>GC_BPMZ_84_RI_1057</t>
  </si>
  <si>
    <t>GC_BPMZ_57_RI_1070</t>
  </si>
  <si>
    <t>GC_BPMZ_56_RI_1079</t>
  </si>
  <si>
    <t>GC_BPMZ_70_RI_1088</t>
  </si>
  <si>
    <t>GC_BPMZ_56_RI_1088</t>
  </si>
  <si>
    <t>GC_BPMZ_71_RI_1089</t>
  </si>
  <si>
    <t>GC_BPMZ_85_RI_1090</t>
  </si>
  <si>
    <t>GC_BPMZ_153_RI_1097</t>
  </si>
  <si>
    <t>GC_BPMZ_71_RI_1100</t>
  </si>
  <si>
    <t>GC_BPMZ_71_RI_1108</t>
  </si>
  <si>
    <t>GC_BPMZ_85_RI_1113</t>
  </si>
  <si>
    <t>GC_BPMZ_138_RI_1116</t>
  </si>
  <si>
    <t>GC_BPMZ_85_RI_1120</t>
  </si>
  <si>
    <t>GC_BPMZ_71_RI_1120</t>
  </si>
  <si>
    <t>GC_BPMZ_72_RI_1123</t>
  </si>
  <si>
    <t>GC_BPMZ_57_RI_1135</t>
  </si>
  <si>
    <t>GC_BPMZ_57_RI_1143</t>
  </si>
  <si>
    <t>GC_BPMZ_57_RI_1144</t>
  </si>
  <si>
    <t>GC_BPMZ_59_RI_1147</t>
  </si>
  <si>
    <t>GC_BPMZ_85_RI_1148</t>
  </si>
  <si>
    <t>GC_BPMZ_73_RI_1156</t>
  </si>
  <si>
    <t>GC_BPMZ_85_RI_1161</t>
  </si>
  <si>
    <t>GC_BPMZ_70_RI_1162</t>
  </si>
  <si>
    <t>GC_BPMZ_57_RI_1223</t>
  </si>
  <si>
    <t>GC_BPMZ_97_RI_1224</t>
  </si>
  <si>
    <t>GC_BPMZ_135_RI_1224</t>
  </si>
  <si>
    <t>GC_BPMZ_57_RI_1230</t>
  </si>
  <si>
    <t>GC_BPMZ_71_RI_1230</t>
  </si>
  <si>
    <t>GC_BPMZ_83_RI_1231</t>
  </si>
  <si>
    <t>GC_BPMZ_57_RI_1249</t>
  </si>
  <si>
    <t>GC_BPMZ_85_RI_1250</t>
  </si>
  <si>
    <t>GC_BPMZ_58_RI_1274</t>
  </si>
  <si>
    <t>GC_BPMZ_88_RI_1274</t>
  </si>
  <si>
    <t>GC_BPMZ_79_RI_1278</t>
  </si>
  <si>
    <t>GC_BPMZ_83_RI_1282</t>
  </si>
  <si>
    <t>GC_BPMZ_100_RI_1293</t>
  </si>
  <si>
    <t>GC_BPMZ_83_RI_1312</t>
  </si>
  <si>
    <t>GC_BPMZ_77_RI_1335</t>
  </si>
  <si>
    <t>GC_BPMZ_168_RI_1339</t>
  </si>
  <si>
    <t>GC_BPMZ_114_RI_1349</t>
  </si>
  <si>
    <t>GC_BPMZ_85_RI_1362</t>
  </si>
  <si>
    <t>GC_BPMZ_116_RI_1381</t>
  </si>
  <si>
    <t>GC_BPMZ_108_RI_1384</t>
  </si>
  <si>
    <t>GC_BPMZ_124_RI_1389</t>
  </si>
  <si>
    <t>GC_BPMZ_132_RI_1436</t>
  </si>
  <si>
    <t>GC_BPMZ_136_RI_1441</t>
  </si>
  <si>
    <t>GC_BPMZ_78_RI_1445</t>
  </si>
  <si>
    <t>GC_BPMZ_158_RI_1447</t>
  </si>
  <si>
    <t>GC_BPMZ_107_RI_1452</t>
  </si>
  <si>
    <t>GC_BPMZ_122_RI_1460</t>
  </si>
  <si>
    <t>GC_BPMZ_107_RI_1461</t>
  </si>
  <si>
    <t>GC_BPMZ_81_RI_1461</t>
  </si>
  <si>
    <t>GC_BPMZ_161_RI_1465</t>
  </si>
  <si>
    <t>GC_BPMZ_163_RI_1471</t>
  </si>
  <si>
    <t>GC_BPMZ_130_RI_1482</t>
  </si>
  <si>
    <t>GC_BPMZ_87_RI_1484</t>
  </si>
  <si>
    <t>GC_BPMZ_71_RI_1488</t>
  </si>
  <si>
    <t>GC_BPMZ_83_RI_1497</t>
  </si>
  <si>
    <t>GC_BPMZ_131_RI_1499</t>
  </si>
  <si>
    <t>GC_BPMZ_163_RI_1511</t>
  </si>
  <si>
    <t>GC_BPMZ_179_RI_1512</t>
  </si>
  <si>
    <t>GC_BPMZ_154_RI_1521</t>
  </si>
  <si>
    <t>GC_BPMZ_138_RI_1529</t>
  </si>
  <si>
    <t>GC_BPMZ_71_RI_1547</t>
  </si>
  <si>
    <t>GC_BPMZ_67_RI_1548</t>
  </si>
  <si>
    <t>GC_BPMZ_77_RI_1549</t>
  </si>
  <si>
    <t>GC_BPMZ_91_RI_1550</t>
  </si>
  <si>
    <t>GC_BPMZ_92_RI_1557</t>
  </si>
  <si>
    <t>GC_BPMZ_81_RI_1578</t>
  </si>
  <si>
    <t>GC_BPMZ_68_RI_1585</t>
  </si>
  <si>
    <t>GC_BPMZ_111_RI_1585</t>
  </si>
  <si>
    <t>GC_BPMZ_95_RI_1607</t>
  </si>
  <si>
    <t>GC_BPMZ_180_RI_1609</t>
  </si>
  <si>
    <t>GC_BPMZ_91_RI_1633</t>
  </si>
  <si>
    <t>GC_BPMZ_191_RI_1643</t>
  </si>
  <si>
    <t>GC_BPMZ_83_RI_1655</t>
  </si>
  <si>
    <t>GC_BPMZ_91_RI_1673</t>
  </si>
  <si>
    <t>GC_BPMZ_171_RI_1675</t>
  </si>
  <si>
    <t>GC_BPMZ_104_RI_1678</t>
  </si>
  <si>
    <t>GC_BPMZ_121_RI_1700</t>
  </si>
  <si>
    <t>GC_BPMZ_93_RI_1705</t>
  </si>
  <si>
    <t>GC_BPMZ_129_RI_1709</t>
  </si>
  <si>
    <t>GC_BPMZ_163_RI_1720</t>
  </si>
  <si>
    <t>GC_BPMZ_191_RI_1725</t>
  </si>
  <si>
    <t>GC_BPMZ_99_RI_1728</t>
  </si>
  <si>
    <t>GC_BPMZ_180_RI_1741</t>
  </si>
  <si>
    <t>GC_BPMZ_123_RI_1744</t>
  </si>
  <si>
    <t>GC_BPMZ_105_RI_1746</t>
  </si>
  <si>
    <t>GC_BPMZ_115_RI_1774</t>
  </si>
  <si>
    <t>GC_BPMZ_166_RI_1774</t>
  </si>
  <si>
    <t>GC_BPMZ_125_RI_1786</t>
  </si>
  <si>
    <t>GC_BPMZ_125_RI_1804</t>
  </si>
  <si>
    <t>GC_BPMZ_118_RI_1809</t>
  </si>
  <si>
    <t>GC_BPMZ_181_RI_1811</t>
  </si>
  <si>
    <t>GC_BPMZ_179_RI_1813</t>
  </si>
  <si>
    <t>GC_BPMZ_121_RI_1821</t>
  </si>
  <si>
    <t>GC_BPMZ_220_RI_1823</t>
  </si>
  <si>
    <t>GC_BPMZ_229_RI_1824</t>
  </si>
  <si>
    <t>GC_BPMZ_204_RI_1831</t>
  </si>
  <si>
    <t>GC_BPMZ_147_RI_1831</t>
  </si>
  <si>
    <t>GC_BPMZ_167_RI_1839</t>
  </si>
  <si>
    <t>GC_BPMZ_177_RI_1846</t>
  </si>
  <si>
    <t>GC_BPMZ_246_RI_1850</t>
  </si>
  <si>
    <t>GC_BPMZ_194_RI_1856</t>
  </si>
  <si>
    <t>GC_BPMZ_258_RI_1862</t>
  </si>
  <si>
    <t>GC_BPMZ_213_RI_1863</t>
  </si>
  <si>
    <t>GC_BPMZ_119_RI_1871</t>
  </si>
  <si>
    <t>GC_BPMZ_213_RI_1875</t>
  </si>
  <si>
    <t>GC_BPMZ_114_RI_1882</t>
  </si>
  <si>
    <t>GC_BPMZ_87_RI_1882</t>
  </si>
  <si>
    <t>GC_BPMZ_76_RI_1898</t>
  </si>
  <si>
    <t>GC_BPMZ_109_RI_1909</t>
  </si>
  <si>
    <t>GC_BPMZ_87_RI_1910</t>
  </si>
  <si>
    <t>GC_BPMZ_86_RI_1910</t>
  </si>
  <si>
    <t>GC_BPMZ_205_RI_1920</t>
  </si>
  <si>
    <t>GC_BPMZ_205_RI_1931</t>
  </si>
  <si>
    <t>GC_BPMZ_148_RI_1932</t>
  </si>
  <si>
    <t>GC_BPMZ_166_RI_1936</t>
  </si>
  <si>
    <t>GC_BPMZ_125_RI_1937</t>
  </si>
  <si>
    <t>GC_BPMZ_192_RI_1952</t>
  </si>
  <si>
    <t>GC_BPMZ_219_RI_1960</t>
  </si>
  <si>
    <t>GC_BPMZ_85_RI_1963</t>
  </si>
  <si>
    <t>GC_BPMZ_195_RI_1965</t>
  </si>
  <si>
    <t>GC_BPMZ_154_RI_1986</t>
  </si>
  <si>
    <t>GC_BPMZ_164_RI_1991</t>
  </si>
  <si>
    <t>GC_BPMZ_133_RI_2002</t>
  </si>
  <si>
    <t>GC_BPMZ_215_RI_2016</t>
  </si>
  <si>
    <t>GC_BPMZ_195_RI_2023</t>
  </si>
  <si>
    <t>GC_BPMZ_215_RI_2028</t>
  </si>
  <si>
    <t>GC_BPMZ_191_RI_2037</t>
  </si>
  <si>
    <t>GC_BPMZ_243_RI_2051</t>
  </si>
  <si>
    <t>GC_BPMZ_200_RI_2064</t>
  </si>
  <si>
    <t>GC_BPMZ_74_RI_2068</t>
  </si>
  <si>
    <t>GC_BPMZ_91_RI_2073</t>
  </si>
  <si>
    <t>GC_BPMZ_124_RI_2077</t>
  </si>
  <si>
    <t>GC_BPMZ_219_RI_2078</t>
  </si>
  <si>
    <t>GC_BPMZ_202_RI_2080</t>
  </si>
  <si>
    <t>GC_BPMZ_71_RI_2086</t>
  </si>
  <si>
    <t>GC_BPMZ_106_RI_2105</t>
  </si>
  <si>
    <t>GC_BPMZ_120_RI_2123</t>
  </si>
  <si>
    <t>GC_BPMZ_58_RI_2130</t>
  </si>
  <si>
    <t>GC_BPMZ_147_RI_2130</t>
  </si>
  <si>
    <t>GC_BPMZ_111_RI_2151</t>
  </si>
  <si>
    <t>GC_BPMZ_190_RI_2173</t>
  </si>
  <si>
    <t>GC_BPMZ_213_RI_2183</t>
  </si>
  <si>
    <t>GC_BPMZ_109_RI_2185</t>
  </si>
  <si>
    <t>GC_BPMZ_94_RI_2187</t>
  </si>
  <si>
    <t>GC_BPMZ_257_RI_2197</t>
  </si>
  <si>
    <t>GC_BPMZ_218_RI_2198</t>
  </si>
  <si>
    <t>GC_BPMZ_94_RI_2201</t>
  </si>
  <si>
    <t>GC_BPMZ_213_RI_2219</t>
  </si>
  <si>
    <t>GC_BPMZ_177_RI_2229</t>
  </si>
  <si>
    <t>GC_BPMZ_151_RI_2230</t>
  </si>
  <si>
    <t>GC_BPMZ_111_RI_2234</t>
  </si>
  <si>
    <t>GC_BPMZ_126_RI_2250</t>
  </si>
  <si>
    <t>GC_BPMZ_429_RI_2276</t>
  </si>
  <si>
    <t>GC_BPMZ_73_RI_2277</t>
  </si>
  <si>
    <t>GC_BPMZ_146_RI_2295</t>
  </si>
  <si>
    <t>GC_BPMZ_100_RI_2297</t>
  </si>
  <si>
    <t>GC_BPMZ_56_RI_2304</t>
  </si>
  <si>
    <t>GC_BPMZ_199_RI_2343</t>
  </si>
  <si>
    <t>GC_BPMZ_94_RI_2361</t>
  </si>
  <si>
    <t>GC_BPMZ_193_RI_2382</t>
  </si>
  <si>
    <t>GC_BPMZ_97_RI_2387</t>
  </si>
  <si>
    <t>GC_BPMZ_71_RI_2392</t>
  </si>
  <si>
    <t>GC_BPMZ_241_RI_2396</t>
  </si>
  <si>
    <t>GC_BPMZ_171_RI_2401</t>
  </si>
  <si>
    <t>GC_BPMZ_262_RI_2403</t>
  </si>
  <si>
    <t>GC_BPMZ_235_RI_2405</t>
  </si>
  <si>
    <t>GC_BPMZ_85_RI_2415</t>
  </si>
  <si>
    <t>GC_BPMZ_221_RI_2419</t>
  </si>
  <si>
    <t>GC_BPMZ_251_RI_2439</t>
  </si>
  <si>
    <t>GC_BPMZ_145_RI_2443</t>
  </si>
  <si>
    <t>GC_BPMZ_112_RI_2477</t>
  </si>
  <si>
    <t>GC_BPMZ_55_RI_2478</t>
  </si>
  <si>
    <t>GC_BPMZ_88_RI_2491</t>
  </si>
  <si>
    <t>GC_BPMZ_167_RI_2494</t>
  </si>
  <si>
    <t>GC_BPMZ_69_RI_2495</t>
  </si>
  <si>
    <t>GC_BPMZ_185_RI_2511</t>
  </si>
  <si>
    <t>GC_BPMZ_111_RI_2514</t>
  </si>
  <si>
    <t>GC_BPMZ_201_RI_2551</t>
  </si>
  <si>
    <t>GC_BPMZ_149_RI_2552</t>
  </si>
  <si>
    <t>GC_BPMZ_94_RI_2556</t>
  </si>
  <si>
    <t>GC_BPMZ_57_RI_2556</t>
  </si>
  <si>
    <t>GC_BPMZ_114_RI_2560</t>
  </si>
  <si>
    <t>GC_BPMZ_73_RI_2562</t>
  </si>
  <si>
    <t>GC_BPMZ_81_RI_2577</t>
  </si>
  <si>
    <t>GC_BPMZ_136_RI_2580</t>
  </si>
  <si>
    <t>GC_BPMZ_69_RI_2584</t>
  </si>
  <si>
    <t>GC_BPMZ_67_RI_2596</t>
  </si>
  <si>
    <t>GC_BPMZ_85_RI_2597</t>
  </si>
  <si>
    <t>GC_BPMZ_96_RI_2598</t>
  </si>
  <si>
    <t>GC_BPMZ_97_RI_2662</t>
  </si>
  <si>
    <t>GC_BPMZ_149_RI_2663</t>
  </si>
  <si>
    <t>GC_BPMZ_97_RI_2682</t>
  </si>
  <si>
    <t>GC_BPMZ_83_RI_2682</t>
  </si>
  <si>
    <t>GC_BPMZ_55_RI_2684</t>
  </si>
  <si>
    <t>GC_BPMZ_95_RI_2685</t>
  </si>
  <si>
    <t>GC_BPMZ_94_RI_2689</t>
  </si>
  <si>
    <t>GC_BPMZ_143_RI_2693</t>
  </si>
  <si>
    <t>GC_BPMZ_331_RI_2694</t>
  </si>
  <si>
    <t>GC_BPMZ_71_RI_2712</t>
  </si>
  <si>
    <t>GC_BPMZ_141_RI_2723</t>
  </si>
  <si>
    <t>GC_BPMZ_154_RI_2724</t>
  </si>
  <si>
    <t>GC_BPMZ_315_RI_2777</t>
  </si>
  <si>
    <t>GC_BPMZ_187_RI_2784</t>
  </si>
  <si>
    <t>GC_BPMZ_368_RI_2791</t>
  </si>
  <si>
    <t>GC_BPMZ_94_RI_2806</t>
  </si>
  <si>
    <t>GC_BPMZ_83_RI_2817</t>
  </si>
  <si>
    <t>GC_BPMZ_94_RI_2828</t>
  </si>
  <si>
    <t>GC_BPMZ_251_RI_2839</t>
  </si>
  <si>
    <t>GC_BPMZ_173_RI_2870</t>
  </si>
  <si>
    <t>GC_BPMZ_97_RI_2891</t>
  </si>
  <si>
    <t>GC_BPMZ_95_RI_2917</t>
  </si>
  <si>
    <t>GC_BPMZ_94_RI_2918</t>
  </si>
  <si>
    <t>GC_BPMZ_149_RI_2935</t>
  </si>
  <si>
    <t>GC_BPMZ_83_RI_2948</t>
  </si>
  <si>
    <t>GC_BPMZ_207_RI_2967</t>
  </si>
  <si>
    <t>GC_BPMZ_57_RI_2985</t>
  </si>
  <si>
    <t>GC_BPMZ_97_RI_2986</t>
  </si>
  <si>
    <t>GC_BPMZ_83_RI_2986</t>
  </si>
  <si>
    <t>GC_BPMZ_371_RI_2987</t>
  </si>
  <si>
    <t>GC_BPMZ_94_RI_2998</t>
  </si>
  <si>
    <t>GC_BPMZ_248_RI_3003</t>
  </si>
  <si>
    <t>GC_BPMZ_341_RI_3030</t>
  </si>
  <si>
    <t>GC_BPMZ_73_RI_3036</t>
  </si>
  <si>
    <t>GC_BPMZ_355_RI_3097</t>
  </si>
  <si>
    <t>GC_BPMZ_234_RI_3133</t>
  </si>
  <si>
    <t>GC_BPMZ_396_RI_3139</t>
  </si>
  <si>
    <t>GC_BPMZ_147_RI_3139</t>
  </si>
  <si>
    <t>GC_BPMZ_267_RI_3168</t>
  </si>
  <si>
    <t>GC_BPMZ_189_RI_3169</t>
  </si>
  <si>
    <t>GC_BPMZ_315_RI_3174</t>
  </si>
  <si>
    <t>GC_BPMZ_281_RI_3177</t>
  </si>
  <si>
    <t>GC_BPMZ_253_RI_3177</t>
  </si>
  <si>
    <t>GC_BPMZ_207_RI_3178</t>
  </si>
  <si>
    <t>GC_BPMZ_189_RI_3267</t>
  </si>
  <si>
    <t>GC_BPMZ_195_RI_3273</t>
  </si>
  <si>
    <t>GC_BPMZ_205_RI_3277</t>
  </si>
  <si>
    <t>GC_BPMZ_223_RI_3381</t>
  </si>
  <si>
    <t>GC_BPMZ_205_RI_3386</t>
  </si>
  <si>
    <t>GC_BPMZ_119_RI_3395</t>
  </si>
  <si>
    <t>GC_BPMZ_355_RI_3504</t>
  </si>
  <si>
    <t>GC_BPMZ_83_RI_784</t>
  </si>
  <si>
    <t>GC_BPMZ_93_RI_785</t>
  </si>
  <si>
    <t>GC_BPMZ_83_RI_795</t>
  </si>
  <si>
    <t>GC_BPMZ_74_RI_820</t>
  </si>
  <si>
    <t>GC_BPMZ_77_RI_834</t>
  </si>
  <si>
    <t>GC_BPMZ_101_RI_851</t>
  </si>
  <si>
    <t>GC_BPMZ_55_RI_863</t>
  </si>
  <si>
    <t>GC_BPMZ_133_RI_887</t>
  </si>
  <si>
    <t>GC_BPMZ_107_RI_913</t>
  </si>
  <si>
    <t>GC_BPMZ_107_RI_928</t>
  </si>
  <si>
    <t>GC_BPMZ_107_RI_929</t>
  </si>
  <si>
    <t>GC_BPMZ_59_RI_998</t>
  </si>
  <si>
    <t>GC_BPMZ_93_RI_1005</t>
  </si>
  <si>
    <t>GC_BPMZ_146_RI_1005</t>
  </si>
  <si>
    <t>GC_BPMZ_86_RI_1015</t>
  </si>
  <si>
    <t>GC_BPMZ_77_RI_1026</t>
  </si>
  <si>
    <t>GC_BPMZ_108_RI_1034</t>
  </si>
  <si>
    <t>GC_BPMZ_122_RI_1042</t>
  </si>
  <si>
    <t>GC_BPMZ_73_RI_1075</t>
  </si>
  <si>
    <t>GC_BPMZ_120_RI_1083</t>
  </si>
  <si>
    <t>GC_BPMZ_72_RI_1089</t>
  </si>
  <si>
    <t>GC_BPMZ_136_RI_1089</t>
  </si>
  <si>
    <t>GC_BPMZ_109_RI_1092</t>
  </si>
  <si>
    <t>GC_BPMZ_59_RI_1100</t>
  </si>
  <si>
    <t>GC_BPMZ_71_RI_1104</t>
  </si>
  <si>
    <t>GC_BPMZ_71_RI_1110</t>
  </si>
  <si>
    <t>GC_BPMZ_123_RI_1117</t>
  </si>
  <si>
    <t>GC_BPMZ_67_RI_1126</t>
  </si>
  <si>
    <t>GC_BPMZ_72_RI_1134</t>
  </si>
  <si>
    <t>GC_BPMZ_119_RI_1140</t>
  </si>
  <si>
    <t>GC_BPMZ_95_RI_1175</t>
  </si>
  <si>
    <t>GC_BPMZ_84_RI_1194</t>
  </si>
  <si>
    <t>GC_BPMZ_95_RI_1221</t>
  </si>
  <si>
    <t>GC_BPMZ_81_RI_1222</t>
  </si>
  <si>
    <t>GC_BPMZ_135_RI_1223</t>
  </si>
  <si>
    <t>GC_BPMZ_113_RI_1239</t>
  </si>
  <si>
    <t>GC_BPMZ_136_RI_1241</t>
  </si>
  <si>
    <t>GC_BPMZ_102_RI_1245</t>
  </si>
  <si>
    <t>GC_BPMZ_113_RI_1252</t>
  </si>
  <si>
    <t>GC_BPMZ_61_RI_1261</t>
  </si>
  <si>
    <t>GC_BPMZ_87_RI_1266</t>
  </si>
  <si>
    <t>GC_BPMZ_102_RI_1270</t>
  </si>
  <si>
    <t>GC_BPMZ_102_RI_1272</t>
  </si>
  <si>
    <t>GC_BPMZ_91_RI_1279</t>
  </si>
  <si>
    <t>GC_BPMZ_101_RI_1282</t>
  </si>
  <si>
    <t>GC_BPMZ_65_RI_1285</t>
  </si>
  <si>
    <t>GC_BPMZ_148_RI_1286</t>
  </si>
  <si>
    <t>GC_BPMZ_58_RI_1292</t>
  </si>
  <si>
    <t>GC_BPMZ_142_RI_1296</t>
  </si>
  <si>
    <t>GC_BPMZ_108_RI_1351</t>
  </si>
  <si>
    <t>GC_BPMZ_151_RI_1376</t>
  </si>
  <si>
    <t>GC_BPMZ_137_RI_1391</t>
  </si>
  <si>
    <t>GC_BPMZ_136_RI_1397</t>
  </si>
  <si>
    <t>GC_BPMZ_121_RI_1399</t>
  </si>
  <si>
    <t>GC_BPMZ_153_RI_1418</t>
  </si>
  <si>
    <t>GC_BPMZ_147_RI_1435</t>
  </si>
  <si>
    <t>GC_BPMZ_147_RI_1454</t>
  </si>
  <si>
    <t>GC_BPMZ_101_RI_1466</t>
  </si>
  <si>
    <t>GC_BPMZ_119_RI_1469</t>
  </si>
  <si>
    <t>GC_BPMZ_87_RI_1470</t>
  </si>
  <si>
    <t>GC_BPMZ_132_RI_1470</t>
  </si>
  <si>
    <t>GC_BPMZ_164_RI_1482</t>
  </si>
  <si>
    <t>GC_BPMZ_88_RI_1482</t>
  </si>
  <si>
    <t>GC_BPMZ_108_RI_1483</t>
  </si>
  <si>
    <t>GC_BPMZ_116_RI_1525</t>
  </si>
  <si>
    <t>GC_BPMZ_97_RI_1528</t>
  </si>
  <si>
    <t>GC_BPMZ_127_RI_1539</t>
  </si>
  <si>
    <t>GC_BPMZ_127_RI_1547</t>
  </si>
  <si>
    <t>GC_BPMZ_66_RI_1547</t>
  </si>
  <si>
    <t>GC_BPMZ_131_RI_1550</t>
  </si>
  <si>
    <t>GC_BPMZ_126_RI_1551</t>
  </si>
  <si>
    <t>GC_BPMZ_105_RI_1557</t>
  </si>
  <si>
    <t>GC_BPMZ_91_RI_1562</t>
  </si>
  <si>
    <t>GC_BPMZ_97_RI_1570</t>
  </si>
  <si>
    <t>GC_BPMZ_75_RI_1575</t>
  </si>
  <si>
    <t>GC_BPMZ_118_RI_1582</t>
  </si>
  <si>
    <t>GC_BPMZ_121_RI_1590</t>
  </si>
  <si>
    <t>GC_BPMZ_95_RI_1617</t>
  </si>
  <si>
    <t>GC_BPMZ_123_RI_1627</t>
  </si>
  <si>
    <t>GC_BPMZ_184_RI_1640</t>
  </si>
  <si>
    <t>GC_BPMZ_191_RI_1663</t>
  </si>
  <si>
    <t>GC_BPMZ_160_RI_1670</t>
  </si>
  <si>
    <t>GC_BPMZ_122_RI_1673</t>
  </si>
  <si>
    <t>GC_BPMZ_191_RI_1678</t>
  </si>
  <si>
    <t>GC_BPMZ_129_RI_1681</t>
  </si>
  <si>
    <t>GC_BPMZ_164_RI_1688</t>
  </si>
  <si>
    <t>GC_BPMZ_58_RI_1690</t>
  </si>
  <si>
    <t>GC_BPMZ_135_RI_1703</t>
  </si>
  <si>
    <t>GC_BPMZ_129_RI_1724</t>
  </si>
  <si>
    <t>GC_BPMZ_139_RI_1743</t>
  </si>
  <si>
    <t>GC_BPMZ_97_RI_1744</t>
  </si>
  <si>
    <t>GC_BPMZ_151_RI_1745</t>
  </si>
  <si>
    <t>GC_BPMZ_181_RI_1748</t>
  </si>
  <si>
    <t>GC_BPMZ_175_RI_1798</t>
  </si>
  <si>
    <t>GC_BPMZ_121_RI_1819</t>
  </si>
  <si>
    <t>GC_BPMZ_102_RI_1820</t>
  </si>
  <si>
    <t>GC_BPMZ_144_RI_1821</t>
  </si>
  <si>
    <t>GC_BPMZ_73_RI_1824</t>
  </si>
  <si>
    <t>GC_BPMZ_161_RI_1829</t>
  </si>
  <si>
    <t>GC_BPMZ_103_RI_1837</t>
  </si>
  <si>
    <t>GC_BPMZ_213_RI_1841</t>
  </si>
  <si>
    <t>GC_BPMZ_150_RI_1857</t>
  </si>
  <si>
    <t>GC_BPMZ_187_RI_1870</t>
  </si>
  <si>
    <t>GC_BPMZ_83_RI_1877</t>
  </si>
  <si>
    <t>GC_BPMZ_205_RI_1889</t>
  </si>
  <si>
    <t>GC_BPMZ_183_RI_1897</t>
  </si>
  <si>
    <t>GC_BPMZ_112_RI_1902</t>
  </si>
  <si>
    <t>GC_BPMZ_187_RI_1918</t>
  </si>
  <si>
    <t>GC_BPMZ_118_RI_1934</t>
  </si>
  <si>
    <t>GC_BPMZ_133_RI_1935</t>
  </si>
  <si>
    <t>GC_BPMZ_192_RI_1951</t>
  </si>
  <si>
    <t>GC_BPMZ_127_RI_1952</t>
  </si>
  <si>
    <t>GC_BPMZ_192_RI_1960</t>
  </si>
  <si>
    <t>GC_BPMZ_150_RI_1973</t>
  </si>
  <si>
    <t>GC_BPMZ_229_RI_1977</t>
  </si>
  <si>
    <t>GC_BPMZ_97_RI_1988</t>
  </si>
  <si>
    <t>GC_BPMZ_192_RI_1989</t>
  </si>
  <si>
    <t>GC_BPMZ_171_RI_1991</t>
  </si>
  <si>
    <t>GC_BPMZ_115_RI_2017</t>
  </si>
  <si>
    <t>GC_BPMZ_161_RI_2024</t>
  </si>
  <si>
    <t>GC_BPMZ_147_RI_2025</t>
  </si>
  <si>
    <t>GC_BPMZ_58_RI_2057</t>
  </si>
  <si>
    <t>GC_BPMZ_91_RI_2067</t>
  </si>
  <si>
    <t>GC_BPMZ_118_RI_2074</t>
  </si>
  <si>
    <t>GC_BPMZ_202_RI_2079</t>
  </si>
  <si>
    <t>GC_BPMZ_71_RI_2096</t>
  </si>
  <si>
    <t>GC_BPMZ_96_RI_2100</t>
  </si>
  <si>
    <t>GC_BPMZ_147_RI_2132</t>
  </si>
  <si>
    <t>GC_BPMZ_201_RI_2134</t>
  </si>
  <si>
    <t>GC_BPMZ_97_RI_2189</t>
  </si>
  <si>
    <t>GC_BPMZ_58_RI_2189</t>
  </si>
  <si>
    <t>GC_BPMZ_151_RI_2190</t>
  </si>
  <si>
    <t>GC_BPMZ_133_RI_2194</t>
  </si>
  <si>
    <t>GC_BPMZ_218_RI_2196</t>
  </si>
  <si>
    <t>GC_BPMZ_198_RI_2197</t>
  </si>
  <si>
    <t>GC_BPMZ_58_RI_2216</t>
  </si>
  <si>
    <t>GC_BPMZ_71_RI_2235</t>
  </si>
  <si>
    <t>GC_BPMZ_230_RI_2242</t>
  </si>
  <si>
    <t>GC_BPMZ_58_RI_2245</t>
  </si>
  <si>
    <t>GC_BPMZ_73_RI_2279</t>
  </si>
  <si>
    <t>GC_BPMZ_190_RI_2295</t>
  </si>
  <si>
    <t>GC_BPMZ_100_RI_2296</t>
  </si>
  <si>
    <t>GC_BPMZ_123_RI_2299</t>
  </si>
  <si>
    <t>GC_BPMZ_97_RI_2302</t>
  </si>
  <si>
    <t>GC_BPMZ_67_RI_2302</t>
  </si>
  <si>
    <t>GC_BPMZ_123_RI_2308</t>
  </si>
  <si>
    <t>GC_BPMZ_225_RI_2309</t>
  </si>
  <si>
    <t>GC_BPMZ_56_RI_2315</t>
  </si>
  <si>
    <t>GC_BPMZ_203_RI_2315</t>
  </si>
  <si>
    <t>GC_BPMZ_128_RI_2322</t>
  </si>
  <si>
    <t>GC_BPMZ_72_RI_2363</t>
  </si>
  <si>
    <t>GC_BPMZ_281_RI_2369</t>
  </si>
  <si>
    <t>GC_BPMZ_219_RI_2370</t>
  </si>
  <si>
    <t>GC_BPMZ_216_RI_2372</t>
  </si>
  <si>
    <t>GC_BPMZ_193_RI_2379</t>
  </si>
  <si>
    <t>GC_BPMZ_129_RI_2396</t>
  </si>
  <si>
    <t>GC_BPMZ_123_RI_2411</t>
  </si>
  <si>
    <t>GC_BPMZ_138_RI_2458</t>
  </si>
  <si>
    <t>GC_BPMZ_118_RI_2487</t>
  </si>
  <si>
    <t>GC_BPMZ_57_RI_2487</t>
  </si>
  <si>
    <t>GC_BPMZ_109_RI_2495</t>
  </si>
  <si>
    <t>GC_BPMZ_230_RI_2509</t>
  </si>
  <si>
    <t>GC_BPMZ_283_RI_2510</t>
  </si>
  <si>
    <t>GC_BPMZ_230_RI_2517</t>
  </si>
  <si>
    <t>GC_BPMZ_288_RI_2517</t>
  </si>
  <si>
    <t>GC_BPMZ_180_RI_2518</t>
  </si>
  <si>
    <t>GC_BPMZ_208_RI_2567</t>
  </si>
  <si>
    <t>GC_BPMZ_206_RI_2573</t>
  </si>
  <si>
    <t>GC_BPMZ_195_RI_2593</t>
  </si>
  <si>
    <t>GC_BPMZ_59_RI_2595</t>
  </si>
  <si>
    <t>GC_BPMZ_129_RI_2613</t>
  </si>
  <si>
    <t>GC_BPMZ_59_RI_2638</t>
  </si>
  <si>
    <t>GC_BPMZ_71_RI_2652</t>
  </si>
  <si>
    <t>GC_BPMZ_81_RI_2662</t>
  </si>
  <si>
    <t>GC_BPMZ_310_RI_2675</t>
  </si>
  <si>
    <t>GC_BPMZ_180_RI_2676</t>
  </si>
  <si>
    <t>GC_BPMZ_249_RI_2686</t>
  </si>
  <si>
    <t>GC_BPMZ_204_RI_2686</t>
  </si>
  <si>
    <t>GC_BPMZ_82_RI_2697</t>
  </si>
  <si>
    <t>GC_BPMZ_215_RI_2700</t>
  </si>
  <si>
    <t>GC_BPMZ_148_RI_2727</t>
  </si>
  <si>
    <t>GC_BPMZ_113_RI_2729</t>
  </si>
  <si>
    <t>GC_BPMZ_171_RI_2746</t>
  </si>
  <si>
    <t>GC_BPMZ_57_RI_2757</t>
  </si>
  <si>
    <t>GC_BPMZ_85_RI_2757</t>
  </si>
  <si>
    <t>GC_BPMZ_228_RI_2759</t>
  </si>
  <si>
    <t>GC_BPMZ_288_RI_2784</t>
  </si>
  <si>
    <t>GC_BPMZ_288_RI_2790</t>
  </si>
  <si>
    <t>GC_BPMZ_84_RI_2798</t>
  </si>
  <si>
    <t>GC_BPMZ_59_RI_2804</t>
  </si>
  <si>
    <t>GC_BPMZ_95_RI_2879</t>
  </si>
  <si>
    <t>GC_BPMZ_186_RI_2886</t>
  </si>
  <si>
    <t>GC_BPMZ_111_RI_2886</t>
  </si>
  <si>
    <t>GC_BPMZ_265_RI_2898</t>
  </si>
  <si>
    <t>GC_BPMZ_281_RI_2911</t>
  </si>
  <si>
    <t>GC_BPMZ_97_RI_2945</t>
  </si>
  <si>
    <t>GC_BPMZ_95_RI_2946</t>
  </si>
  <si>
    <t>GC_BPMZ_322_RI_2959</t>
  </si>
  <si>
    <t>GC_BPMZ_72_RI_2985</t>
  </si>
  <si>
    <t>GC_BPMZ_85_RI_3018</t>
  </si>
  <si>
    <t>GC_BPMZ_57_RI_3018</t>
  </si>
  <si>
    <t>GC_BPMZ_157_RI_3032</t>
  </si>
  <si>
    <t>GC_BPMZ_73_RI_3035</t>
  </si>
  <si>
    <t>GC_BPMZ_322_RI_3036</t>
  </si>
  <si>
    <t>GC_BPMZ_135_RI_3045</t>
  </si>
  <si>
    <t>GC_BPMZ_97_RI_3047</t>
  </si>
  <si>
    <t>GC_BPMZ_83_RI_3047</t>
  </si>
  <si>
    <t>GC_BPMZ_249_RI_3049</t>
  </si>
  <si>
    <t>GC_BPMZ_249_RI_3097</t>
  </si>
  <si>
    <t>GC_BPMZ_79_RI_3102</t>
  </si>
  <si>
    <t>GC_BPMZ_82_RI_3182</t>
  </si>
  <si>
    <t>GC_BPMZ_97_RI_3183</t>
  </si>
  <si>
    <t>GC_BPMZ_201_RI_3183</t>
  </si>
  <si>
    <t>GC_BPMZ_177_RI_3199</t>
  </si>
  <si>
    <t>GC_BPMZ_208_RI_3202</t>
  </si>
  <si>
    <t>GC_BPMZ_71_RI_3218</t>
  </si>
  <si>
    <t>GC_BPMZ_55_RI_3259</t>
  </si>
  <si>
    <t>GC_BPMZ_191_RI_3347</t>
  </si>
  <si>
    <t>GC_BPMZ_57_RI_3365</t>
  </si>
  <si>
    <t>GC_BPMZ_159_RI_3366</t>
  </si>
  <si>
    <t>GC_BPMZ_192_RI_3368</t>
  </si>
  <si>
    <t>GC_BPMZ_57_RI_3368</t>
  </si>
  <si>
    <t>GC_BPMZ_264_RI_3380</t>
  </si>
  <si>
    <t>GC_BPMZ_159_RI_3383</t>
  </si>
  <si>
    <t>GC_BPMZ_265_RI_3415</t>
  </si>
  <si>
    <t>GC_BPMZ_207_RI_3416</t>
  </si>
  <si>
    <t>GC_BPMZ_145_RI_3460</t>
  </si>
  <si>
    <t>81103-79-9</t>
  </si>
  <si>
    <t>1718-53-2</t>
  </si>
  <si>
    <t>Benzo[b]fluoranthene</t>
  </si>
  <si>
    <t>GC_BPMZ_281_RI_1009</t>
  </si>
  <si>
    <t>GC_BPMZ_327_RI_1891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</si>
</sst>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Calibri"/>
      <family val="2"/>
      <scheme val="minor"/>
    </font>
    <font>
      <sz val="8"/>
      <name val="Calibri"/>
      <family val="2"/>
      <scheme val="minor"/>
    </font>
    <font>
      <sz val="10"/>
      <name val="Arial"/>
      <family val="2"/>
      <charset val="1"/>
    </font>
    <font>
      <b/>
      <sz val="9"/>
      <color indexed="81"/>
      <name val="Segoe UI"/>
      <family val="2"/>
    </font>
    <font>
      <sz val="9"/>
      <color indexed="81"/>
      <name val="Segoe UI"/>
      <family val="2"/>
    </font>
    <font>
      <sz val="11"/>
      <color theme="1"/>
      <name val="Calibri"/>
      <family val="2"/>
    </font>
    <font>
      <sz val="12"/>
      <color theme="1"/>
      <name val="Arial"/>
      <family val="2"/>
    </font>
    <font>
      <sz val="11"/>
      <color rgb="FFFF0000"/>
      <name val="Calibri"/>
      <family val="2"/>
      <scheme val="minor"/>
    </font>
    <font>
      <sz val="11"/>
      <name val="Calibri"/>
      <family val="2"/>
      <scheme val="minor"/>
    </font>
    <font>
      <sz val="11"/>
      <color theme="1"/>
      <name val="Calibri"/>
      <family val="2"/>
      <scheme val="minor"/>
    </font>
    <font>
      <sz val="11"/>
      <color rgb="FF000000"/>
      <name val="Calibri"/>
      <family val="2"/>
      <scheme val="minor"/>
    </font>
    <font>
      <b/>
      <sz val="11"/>
      <color rgb="FF843C0C"/>
      <name val="Calibri"/>
      <family val="2"/>
      <scheme val="minor"/>
    </font>
    <font>
      <b/>
      <sz val="11"/>
      <color rgb="FF000000"/>
      <name val="Calibri"/>
      <family val="2"/>
      <scheme val="minor"/>
    </font>
  </fonts>
  <fills count="6">
    <fill>
      <patternFill patternType="none"/>
    </fill>
    <fill>
      <patternFill patternType="gray125"/>
    </fill>
    <fill>
      <patternFill patternType="solid">
        <fgColor rgb="FFFFC000"/>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7"/>
        <bgColor indexed="64"/>
      </patternFill>
    </fill>
  </fills>
  <borders count="2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thin">
        <color indexed="64"/>
      </top>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right/>
      <top style="thin">
        <color indexed="64"/>
      </top>
      <bottom/>
      <diagonal/>
    </border>
    <border>
      <left/>
      <right style="medium">
        <color indexed="64"/>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s>
  <cellStyleXfs count="3">
    <xf numFmtId="0" fontId="0" fillId="0" borderId="0"/>
    <xf numFmtId="0" fontId="2" fillId="0" borderId="0" applyBorder="0">
      <protection locked="0"/>
    </xf>
    <xf numFmtId="0" fontId="6" fillId="0" borderId="0"/>
  </cellStyleXfs>
  <cellXfs count="64">
    <xf numFmtId="0" fontId="0" fillId="0" borderId="0" xfId="0"/>
    <xf numFmtId="0" fontId="0" fillId="0" borderId="0" xfId="0" applyAlignment="1">
      <alignment horizontal="right"/>
    </xf>
    <xf numFmtId="14" fontId="0" fillId="0" borderId="0" xfId="0" applyNumberFormat="1"/>
    <xf numFmtId="0" fontId="0" fillId="0" borderId="0" xfId="0" quotePrefix="1"/>
    <xf numFmtId="0" fontId="0" fillId="0" borderId="0" xfId="0" applyFill="1" applyBorder="1"/>
    <xf numFmtId="0" fontId="0" fillId="0" borderId="0" xfId="0" applyBorder="1"/>
    <xf numFmtId="0" fontId="0" fillId="0" borderId="1" xfId="0" applyBorder="1" applyAlignment="1">
      <alignment horizontal="right"/>
    </xf>
    <xf numFmtId="0" fontId="0" fillId="0" borderId="1" xfId="0" applyBorder="1"/>
    <xf numFmtId="14" fontId="0" fillId="0" borderId="1" xfId="0" applyNumberFormat="1" applyBorder="1" applyAlignment="1">
      <alignment horizontal="right"/>
    </xf>
    <xf numFmtId="14" fontId="0" fillId="0" borderId="1" xfId="0" applyNumberFormat="1" applyBorder="1"/>
    <xf numFmtId="0" fontId="0" fillId="0" borderId="2" xfId="0" applyBorder="1" applyAlignment="1">
      <alignment horizontal="right"/>
    </xf>
    <xf numFmtId="14" fontId="0" fillId="0" borderId="2" xfId="0" applyNumberFormat="1" applyBorder="1"/>
    <xf numFmtId="0" fontId="0" fillId="0" borderId="1" xfId="0" applyBorder="1" applyAlignment="1">
      <alignment vertical="center"/>
    </xf>
    <xf numFmtId="0" fontId="5" fillId="0" borderId="1" xfId="0" applyFont="1" applyBorder="1"/>
    <xf numFmtId="0" fontId="5" fillId="0" borderId="1" xfId="0" applyFont="1" applyBorder="1" applyAlignment="1">
      <alignment horizontal="left"/>
    </xf>
    <xf numFmtId="0" fontId="5" fillId="0" borderId="1" xfId="0" applyFont="1" applyBorder="1" applyAlignment="1">
      <alignment horizontal="center"/>
    </xf>
    <xf numFmtId="0" fontId="5" fillId="0" borderId="1" xfId="0" applyFont="1" applyBorder="1" applyAlignment="1">
      <alignment horizontal="right"/>
    </xf>
    <xf numFmtId="0" fontId="6" fillId="0" borderId="1" xfId="2" applyBorder="1"/>
    <xf numFmtId="0" fontId="6" fillId="0" borderId="0" xfId="2"/>
    <xf numFmtId="0" fontId="0" fillId="2" borderId="0" xfId="0" applyFill="1"/>
    <xf numFmtId="0" fontId="6" fillId="0" borderId="0" xfId="2" applyBorder="1"/>
    <xf numFmtId="0" fontId="7" fillId="0" borderId="0" xfId="0" applyFont="1"/>
    <xf numFmtId="0" fontId="8" fillId="0" borderId="0" xfId="0" applyFont="1"/>
    <xf numFmtId="14" fontId="0" fillId="0" borderId="1" xfId="0" quotePrefix="1" applyNumberFormat="1" applyBorder="1"/>
    <xf numFmtId="0" fontId="10" fillId="0" borderId="3" xfId="0" applyFont="1" applyBorder="1"/>
    <xf numFmtId="0" fontId="0" fillId="0" borderId="4" xfId="0" applyBorder="1"/>
    <xf numFmtId="0" fontId="0" fillId="0" borderId="5" xfId="0" applyBorder="1"/>
    <xf numFmtId="0" fontId="0" fillId="0" borderId="6" xfId="0" applyBorder="1"/>
    <xf numFmtId="0" fontId="0" fillId="0" borderId="7" xfId="0" applyBorder="1"/>
    <xf numFmtId="0" fontId="11" fillId="3" borderId="8" xfId="0" applyFont="1" applyFill="1" applyBorder="1"/>
    <xf numFmtId="0" fontId="11" fillId="3" borderId="9" xfId="0" applyFont="1" applyFill="1" applyBorder="1"/>
    <xf numFmtId="0" fontId="11" fillId="3" borderId="10" xfId="0" applyFont="1" applyFill="1" applyBorder="1" applyAlignment="1">
      <alignment horizontal="center"/>
    </xf>
    <xf numFmtId="0" fontId="10" fillId="0" borderId="13" xfId="0" applyFont="1" applyBorder="1" applyAlignment="1">
      <alignment horizontal="center"/>
    </xf>
    <xf numFmtId="0" fontId="11" fillId="3" borderId="11" xfId="0" applyFont="1" applyFill="1" applyBorder="1"/>
    <xf numFmtId="0" fontId="12" fillId="4" borderId="14" xfId="0" applyFont="1" applyFill="1" applyBorder="1" applyAlignment="1">
      <alignment horizontal="center"/>
    </xf>
    <xf numFmtId="0" fontId="12" fillId="4" borderId="15" xfId="0" applyFont="1" applyFill="1" applyBorder="1"/>
    <xf numFmtId="0" fontId="12" fillId="4" borderId="16" xfId="0" applyFont="1" applyFill="1" applyBorder="1"/>
    <xf numFmtId="0" fontId="12" fillId="4" borderId="17" xfId="0" applyFont="1" applyFill="1" applyBorder="1"/>
    <xf numFmtId="0" fontId="10" fillId="0" borderId="18" xfId="0" applyFont="1" applyBorder="1" applyAlignment="1">
      <alignment horizontal="center"/>
    </xf>
    <xf numFmtId="0" fontId="0" fillId="0" borderId="19" xfId="0" applyBorder="1"/>
    <xf numFmtId="0" fontId="0" fillId="0" borderId="20" xfId="0" applyBorder="1"/>
    <xf numFmtId="0" fontId="0" fillId="0" borderId="21" xfId="0" applyBorder="1"/>
    <xf numFmtId="0" fontId="0" fillId="0" borderId="15" xfId="0" applyBorder="1"/>
    <xf numFmtId="0" fontId="0" fillId="0" borderId="22" xfId="0" applyBorder="1"/>
    <xf numFmtId="0" fontId="0" fillId="0" borderId="23" xfId="0" applyBorder="1"/>
    <xf numFmtId="0" fontId="10" fillId="0" borderId="14" xfId="0" applyFont="1" applyBorder="1" applyAlignment="1">
      <alignment horizontal="center"/>
    </xf>
    <xf numFmtId="0" fontId="9" fillId="0" borderId="24" xfId="0" applyFont="1" applyBorder="1" applyAlignment="1">
      <alignment vertical="center"/>
    </xf>
    <xf numFmtId="0" fontId="9" fillId="0" borderId="25" xfId="0" applyFont="1" applyBorder="1" applyAlignment="1">
      <alignment wrapText="1"/>
    </xf>
    <xf numFmtId="0" fontId="9" fillId="0" borderId="12" xfId="0" applyFont="1" applyBorder="1" applyAlignment="1">
      <alignment vertical="center"/>
    </xf>
    <xf numFmtId="0" fontId="9" fillId="0" borderId="26" xfId="0" applyFont="1" applyBorder="1" applyAlignment="1">
      <alignment wrapText="1"/>
    </xf>
    <xf numFmtId="0" fontId="9" fillId="0" borderId="26" xfId="0" applyFont="1" applyBorder="1"/>
    <xf numFmtId="0" fontId="9" fillId="0" borderId="13" xfId="0" applyFont="1" applyBorder="1" applyAlignment="1">
      <alignment vertical="center"/>
    </xf>
    <xf numFmtId="0" fontId="9" fillId="0" borderId="27" xfId="0" applyFont="1" applyBorder="1"/>
    <xf numFmtId="0" fontId="0" fillId="0" borderId="3" xfId="0" applyBorder="1"/>
    <xf numFmtId="0" fontId="9" fillId="0" borderId="12" xfId="0" applyFont="1" applyBorder="1" applyAlignment="1">
      <alignment horizontal="center" vertical="center"/>
    </xf>
    <xf numFmtId="0" fontId="9" fillId="0" borderId="26" xfId="0" applyFont="1" applyBorder="1" applyAlignment="1">
      <alignment horizontal="justify"/>
    </xf>
    <xf numFmtId="0" fontId="9" fillId="0" borderId="13" xfId="0" applyFont="1" applyBorder="1" applyAlignment="1">
      <alignment horizontal="center" vertical="center"/>
    </xf>
    <xf numFmtId="0" fontId="9" fillId="0" borderId="27" xfId="0" applyFont="1" applyBorder="1" applyAlignment="1">
      <alignment horizontal="justify"/>
    </xf>
    <xf numFmtId="0" fontId="0" fillId="0" borderId="0" xfId="0" applyBorder="1" applyAlignment="1">
      <alignment horizontal="right"/>
    </xf>
    <xf numFmtId="0" fontId="0" fillId="0" borderId="0" xfId="0" applyFont="1" applyFill="1" applyBorder="1"/>
    <xf numFmtId="0" fontId="0" fillId="5" borderId="1" xfId="0" applyFill="1" applyBorder="1"/>
    <xf numFmtId="0" fontId="0" fillId="0" borderId="1" xfId="0" applyFill="1" applyBorder="1"/>
    <xf numFmtId="0" fontId="0" fillId="0" borderId="1" xfId="0" applyFill="1" applyBorder="1" applyAlignment="1">
      <alignment vertical="center"/>
    </xf>
    <xf numFmtId="49" fontId="0" fillId="0" borderId="0" xfId="0" applyNumberFormat="1"/>
  </cellXfs>
  <cellStyles count="3">
    <cellStyle name="Standard" xfId="0" builtinId="0"/>
    <cellStyle name="Standard 2" xfId="1" xr:uid="{00000000-0005-0000-0000-000001000000}"/>
    <cellStyle name="Standard 3" xfId="2" xr:uid="{00000000-0005-0000-0000-000002000000}"/>
  </cellStyles>
  <dxfs count="95">
    <dxf>
      <font>
        <color auto="1"/>
      </font>
      <fill>
        <patternFill>
          <bgColor rgb="FF00B050"/>
        </patternFill>
      </fill>
    </dxf>
    <dxf>
      <font>
        <color auto="1"/>
      </font>
      <fill>
        <patternFill>
          <bgColor rgb="FF92D050"/>
        </patternFill>
      </fill>
    </dxf>
    <dxf>
      <fill>
        <patternFill>
          <bgColor rgb="FFFFFF00"/>
        </patternFill>
      </fill>
    </dxf>
    <dxf>
      <fill>
        <patternFill>
          <bgColor theme="9" tint="0.59996337778862885"/>
        </patternFill>
      </fill>
    </dxf>
    <dxf>
      <fill>
        <patternFill>
          <bgColor theme="5" tint="0.79998168889431442"/>
        </patternFill>
      </fill>
    </dxf>
    <dxf>
      <font>
        <color rgb="FFFF0000"/>
      </font>
    </dxf>
    <dxf>
      <font>
        <color rgb="FFFFC000"/>
      </font>
    </dxf>
    <dxf>
      <font>
        <b/>
        <i val="0"/>
        <color rgb="FFFF0000"/>
      </font>
    </dxf>
    <dxf>
      <font>
        <color auto="1"/>
      </font>
      <fill>
        <patternFill>
          <bgColor rgb="FF00B050"/>
        </patternFill>
      </fill>
    </dxf>
    <dxf>
      <font>
        <color auto="1"/>
      </font>
      <fill>
        <patternFill>
          <bgColor rgb="FF92D050"/>
        </patternFill>
      </fill>
    </dxf>
    <dxf>
      <fill>
        <patternFill>
          <bgColor rgb="FFFFFF00"/>
        </patternFill>
      </fill>
    </dxf>
    <dxf>
      <fill>
        <patternFill>
          <bgColor theme="9" tint="0.59996337778862885"/>
        </patternFill>
      </fill>
    </dxf>
    <dxf>
      <fill>
        <patternFill>
          <bgColor theme="5" tint="0.79998168889431442"/>
        </patternFill>
      </fill>
    </dxf>
    <dxf>
      <font>
        <color rgb="FFFF0000"/>
      </font>
    </dxf>
    <dxf>
      <font>
        <color rgb="FFFFC000"/>
      </font>
    </dxf>
    <dxf>
      <font>
        <b/>
        <i val="0"/>
        <color rgb="FFFF0000"/>
      </font>
    </dxf>
    <dxf>
      <font>
        <color auto="1"/>
      </font>
      <fill>
        <patternFill>
          <bgColor rgb="FF00B050"/>
        </patternFill>
      </fill>
    </dxf>
    <dxf>
      <font>
        <color auto="1"/>
      </font>
      <fill>
        <patternFill>
          <bgColor rgb="FF92D050"/>
        </patternFill>
      </fill>
    </dxf>
    <dxf>
      <fill>
        <patternFill>
          <bgColor rgb="FFFFFF00"/>
        </patternFill>
      </fill>
    </dxf>
    <dxf>
      <fill>
        <patternFill>
          <bgColor theme="9" tint="0.59996337778862885"/>
        </patternFill>
      </fill>
    </dxf>
    <dxf>
      <fill>
        <patternFill>
          <bgColor theme="5" tint="0.79998168889431442"/>
        </patternFill>
      </fill>
    </dxf>
    <dxf>
      <font>
        <color rgb="FFFF0000"/>
      </font>
    </dxf>
    <dxf>
      <font>
        <color rgb="FFFFC000"/>
      </font>
    </dxf>
    <dxf>
      <font>
        <b/>
        <i val="0"/>
        <color rgb="FFFF0000"/>
      </font>
    </dxf>
    <dxf>
      <font>
        <color auto="1"/>
      </font>
      <fill>
        <patternFill>
          <bgColor rgb="FF00B050"/>
        </patternFill>
      </fill>
    </dxf>
    <dxf>
      <font>
        <color auto="1"/>
      </font>
      <fill>
        <patternFill>
          <bgColor rgb="FF92D050"/>
        </patternFill>
      </fill>
    </dxf>
    <dxf>
      <fill>
        <patternFill>
          <bgColor rgb="FFFFFF00"/>
        </patternFill>
      </fill>
    </dxf>
    <dxf>
      <fill>
        <patternFill>
          <bgColor theme="9" tint="0.59996337778862885"/>
        </patternFill>
      </fill>
    </dxf>
    <dxf>
      <fill>
        <patternFill>
          <bgColor theme="5" tint="0.79998168889431442"/>
        </patternFill>
      </fill>
    </dxf>
    <dxf>
      <font>
        <color rgb="FFFF0000"/>
      </font>
    </dxf>
    <dxf>
      <font>
        <color rgb="FFFFC000"/>
      </font>
    </dxf>
    <dxf>
      <font>
        <b/>
        <i val="0"/>
        <color rgb="FFFF0000"/>
      </font>
    </dxf>
    <dxf>
      <font>
        <color auto="1"/>
      </font>
      <fill>
        <patternFill>
          <bgColor rgb="FF00B050"/>
        </patternFill>
      </fill>
    </dxf>
    <dxf>
      <font>
        <color auto="1"/>
      </font>
      <fill>
        <patternFill>
          <bgColor rgb="FF92D050"/>
        </patternFill>
      </fill>
    </dxf>
    <dxf>
      <fill>
        <patternFill>
          <bgColor rgb="FFFFFF00"/>
        </patternFill>
      </fill>
    </dxf>
    <dxf>
      <fill>
        <patternFill>
          <bgColor theme="9" tint="0.59996337778862885"/>
        </patternFill>
      </fill>
    </dxf>
    <dxf>
      <fill>
        <patternFill>
          <bgColor theme="5" tint="0.79998168889431442"/>
        </patternFill>
      </fill>
    </dxf>
    <dxf>
      <font>
        <color rgb="FFFF0000"/>
      </font>
    </dxf>
    <dxf>
      <font>
        <color rgb="FFFFC000"/>
      </font>
    </dxf>
    <dxf>
      <font>
        <b/>
        <i val="0"/>
        <color rgb="FFFF0000"/>
      </font>
    </dxf>
    <dxf>
      <font>
        <color auto="1"/>
      </font>
      <fill>
        <patternFill>
          <bgColor rgb="FF00B050"/>
        </patternFill>
      </fill>
    </dxf>
    <dxf>
      <font>
        <color auto="1"/>
      </font>
      <fill>
        <patternFill>
          <bgColor rgb="FF92D050"/>
        </patternFill>
      </fill>
    </dxf>
    <dxf>
      <fill>
        <patternFill>
          <bgColor rgb="FFFFFF00"/>
        </patternFill>
      </fill>
    </dxf>
    <dxf>
      <fill>
        <patternFill>
          <bgColor theme="9" tint="0.59996337778862885"/>
        </patternFill>
      </fill>
    </dxf>
    <dxf>
      <fill>
        <patternFill>
          <bgColor theme="5" tint="0.79998168889431442"/>
        </patternFill>
      </fill>
    </dxf>
    <dxf>
      <font>
        <color rgb="FFFF0000"/>
      </font>
    </dxf>
    <dxf>
      <font>
        <color rgb="FFFFC000"/>
      </font>
    </dxf>
    <dxf>
      <font>
        <b/>
        <i val="0"/>
        <color rgb="FFFF0000"/>
      </font>
    </dxf>
    <dxf>
      <font>
        <color auto="1"/>
      </font>
      <fill>
        <patternFill>
          <bgColor rgb="FF00B050"/>
        </patternFill>
      </fill>
    </dxf>
    <dxf>
      <font>
        <color auto="1"/>
      </font>
      <fill>
        <patternFill>
          <bgColor rgb="FF92D050"/>
        </patternFill>
      </fill>
    </dxf>
    <dxf>
      <fill>
        <patternFill>
          <bgColor rgb="FFFFFF00"/>
        </patternFill>
      </fill>
    </dxf>
    <dxf>
      <fill>
        <patternFill>
          <bgColor theme="9" tint="0.59996337778862885"/>
        </patternFill>
      </fill>
    </dxf>
    <dxf>
      <fill>
        <patternFill>
          <bgColor theme="5" tint="0.79998168889431442"/>
        </patternFill>
      </fill>
    </dxf>
    <dxf>
      <font>
        <color rgb="FFFF0000"/>
      </font>
    </dxf>
    <dxf>
      <font>
        <color rgb="FFFFC000"/>
      </font>
    </dxf>
    <dxf>
      <font>
        <b/>
        <i val="0"/>
        <color rgb="FFFF0000"/>
      </font>
    </dxf>
    <dxf>
      <font>
        <color auto="1"/>
      </font>
      <fill>
        <patternFill>
          <bgColor rgb="FF00B050"/>
        </patternFill>
      </fill>
    </dxf>
    <dxf>
      <font>
        <color auto="1"/>
      </font>
      <fill>
        <patternFill>
          <bgColor rgb="FF92D050"/>
        </patternFill>
      </fill>
    </dxf>
    <dxf>
      <fill>
        <patternFill>
          <bgColor rgb="FFFFFF00"/>
        </patternFill>
      </fill>
    </dxf>
    <dxf>
      <fill>
        <patternFill>
          <bgColor theme="9" tint="0.59996337778862885"/>
        </patternFill>
      </fill>
    </dxf>
    <dxf>
      <fill>
        <patternFill>
          <bgColor theme="5" tint="0.79998168889431442"/>
        </patternFill>
      </fill>
    </dxf>
    <dxf>
      <font>
        <color rgb="FFFF0000"/>
      </font>
    </dxf>
    <dxf>
      <font>
        <color rgb="FFFFC000"/>
      </font>
    </dxf>
    <dxf>
      <font>
        <b/>
        <i val="0"/>
        <color rgb="FFFF0000"/>
      </font>
    </dxf>
    <dxf>
      <font>
        <color auto="1"/>
      </font>
      <fill>
        <patternFill>
          <bgColor rgb="FF00B050"/>
        </patternFill>
      </fill>
    </dxf>
    <dxf>
      <font>
        <color auto="1"/>
      </font>
      <fill>
        <patternFill>
          <bgColor rgb="FF92D050"/>
        </patternFill>
      </fill>
    </dxf>
    <dxf>
      <fill>
        <patternFill>
          <bgColor rgb="FFFFFF00"/>
        </patternFill>
      </fill>
    </dxf>
    <dxf>
      <fill>
        <patternFill>
          <bgColor theme="9" tint="0.59996337778862885"/>
        </patternFill>
      </fill>
    </dxf>
    <dxf>
      <fill>
        <patternFill>
          <bgColor theme="5" tint="0.79998168889431442"/>
        </patternFill>
      </fill>
    </dxf>
    <dxf>
      <font>
        <color rgb="FFFF0000"/>
      </font>
    </dxf>
    <dxf>
      <font>
        <color rgb="FFFFC000"/>
      </font>
    </dxf>
    <dxf>
      <font>
        <b/>
        <i val="0"/>
        <color rgb="FFFF0000"/>
      </font>
    </dxf>
    <dxf>
      <font>
        <color auto="1"/>
      </font>
      <fill>
        <patternFill>
          <bgColor rgb="FF00B050"/>
        </patternFill>
      </fill>
    </dxf>
    <dxf>
      <font>
        <color auto="1"/>
      </font>
      <fill>
        <patternFill>
          <bgColor rgb="FF92D050"/>
        </patternFill>
      </fill>
    </dxf>
    <dxf>
      <fill>
        <patternFill>
          <bgColor rgb="FFFFFF00"/>
        </patternFill>
      </fill>
    </dxf>
    <dxf>
      <fill>
        <patternFill>
          <bgColor theme="9" tint="0.59996337778862885"/>
        </patternFill>
      </fill>
    </dxf>
    <dxf>
      <fill>
        <patternFill>
          <bgColor theme="5" tint="0.79998168889431442"/>
        </patternFill>
      </fill>
    </dxf>
    <dxf>
      <font>
        <color rgb="FFFF0000"/>
      </font>
    </dxf>
    <dxf>
      <font>
        <color rgb="FFFFC000"/>
      </font>
    </dxf>
    <dxf>
      <font>
        <b/>
        <i val="0"/>
        <color rgb="FFFF0000"/>
      </font>
    </dxf>
    <dxf>
      <font>
        <color auto="1"/>
      </font>
      <fill>
        <patternFill>
          <bgColor rgb="FF00B050"/>
        </patternFill>
      </fill>
    </dxf>
    <dxf>
      <font>
        <color auto="1"/>
      </font>
      <fill>
        <patternFill>
          <bgColor rgb="FF92D050"/>
        </patternFill>
      </fill>
    </dxf>
    <dxf>
      <fill>
        <patternFill>
          <bgColor rgb="FFFFFF00"/>
        </patternFill>
      </fill>
    </dxf>
    <dxf>
      <fill>
        <patternFill>
          <bgColor theme="9" tint="0.59996337778862885"/>
        </patternFill>
      </fill>
    </dxf>
    <dxf>
      <fill>
        <patternFill>
          <bgColor theme="5" tint="0.79998168889431442"/>
        </patternFill>
      </fill>
    </dxf>
    <dxf>
      <font>
        <color rgb="FFFF0000"/>
      </font>
    </dxf>
    <dxf>
      <font>
        <color rgb="FFFFC000"/>
      </font>
    </dxf>
    <dxf>
      <font>
        <b/>
        <i val="0"/>
        <color rgb="FFFF0000"/>
      </font>
    </dxf>
    <dxf>
      <font>
        <color auto="1"/>
      </font>
      <fill>
        <patternFill>
          <bgColor rgb="FF00B050"/>
        </patternFill>
      </fill>
    </dxf>
    <dxf>
      <font>
        <color auto="1"/>
      </font>
      <fill>
        <patternFill>
          <bgColor rgb="FF92D050"/>
        </patternFill>
      </fill>
    </dxf>
    <dxf>
      <fill>
        <patternFill>
          <bgColor rgb="FFFFFF00"/>
        </patternFill>
      </fill>
    </dxf>
    <dxf>
      <fill>
        <patternFill>
          <bgColor theme="9" tint="0.59996337778862885"/>
        </patternFill>
      </fill>
    </dxf>
    <dxf>
      <fill>
        <patternFill>
          <bgColor theme="5" tint="0.79998168889431442"/>
        </patternFill>
      </fill>
    </dxf>
    <dxf>
      <font>
        <color auto="1"/>
      </font>
      <fill>
        <patternFill>
          <bgColor theme="7" tint="0.79998168889431442"/>
        </patternFill>
      </fill>
    </dxf>
    <dxf>
      <font>
        <b/>
        <i val="0"/>
        <color theme="5" tint="-0.499984740745262"/>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5</xdr:col>
      <xdr:colOff>209551</xdr:colOff>
      <xdr:row>0</xdr:row>
      <xdr:rowOff>0</xdr:rowOff>
    </xdr:from>
    <xdr:to>
      <xdr:col>8</xdr:col>
      <xdr:colOff>209551</xdr:colOff>
      <xdr:row>4</xdr:row>
      <xdr:rowOff>139919</xdr:rowOff>
    </xdr:to>
    <xdr:pic>
      <xdr:nvPicPr>
        <xdr:cNvPr id="7" name="Grafik 6">
          <a:extLst>
            <a:ext uri="{FF2B5EF4-FFF2-40B4-BE49-F238E27FC236}">
              <a16:creationId xmlns:a16="http://schemas.microsoft.com/office/drawing/2014/main" id="{85B00326-9BD8-416C-8542-3B428757A5EB}"/>
            </a:ext>
          </a:extLst>
        </xdr:cNvPr>
        <xdr:cNvPicPr>
          <a:picLocks noChangeAspect="1"/>
        </xdr:cNvPicPr>
      </xdr:nvPicPr>
      <xdr:blipFill>
        <a:blip xmlns:r="http://schemas.openxmlformats.org/officeDocument/2006/relationships" r:embed="rId1"/>
        <a:stretch>
          <a:fillRect/>
        </a:stretch>
      </xdr:blipFill>
      <xdr:spPr>
        <a:xfrm>
          <a:off x="5778501" y="0"/>
          <a:ext cx="2222500" cy="2102069"/>
        </a:xfrm>
        <a:prstGeom prst="rect">
          <a:avLst/>
        </a:prstGeom>
      </xdr:spPr>
    </xdr:pic>
    <xdr:clientData/>
  </xdr:twoCellAnchor>
  <xdr:twoCellAnchor editAs="oneCell">
    <xdr:from>
      <xdr:col>0</xdr:col>
      <xdr:colOff>0</xdr:colOff>
      <xdr:row>0</xdr:row>
      <xdr:rowOff>0</xdr:rowOff>
    </xdr:from>
    <xdr:to>
      <xdr:col>3</xdr:col>
      <xdr:colOff>1294860</xdr:colOff>
      <xdr:row>1</xdr:row>
      <xdr:rowOff>133283</xdr:rowOff>
    </xdr:to>
    <xdr:pic>
      <xdr:nvPicPr>
        <xdr:cNvPr id="8" name="Grafik 7">
          <a:extLst>
            <a:ext uri="{FF2B5EF4-FFF2-40B4-BE49-F238E27FC236}">
              <a16:creationId xmlns:a16="http://schemas.microsoft.com/office/drawing/2014/main" id="{B26D7883-91B1-4B20-8CD8-CFB5A1736A24}"/>
            </a:ext>
          </a:extLst>
        </xdr:cNvPr>
        <xdr:cNvPicPr>
          <a:picLocks noChangeAspect="1"/>
        </xdr:cNvPicPr>
      </xdr:nvPicPr>
      <xdr:blipFill>
        <a:blip xmlns:r="http://schemas.openxmlformats.org/officeDocument/2006/relationships" r:embed="rId2"/>
        <a:stretch>
          <a:fillRect/>
        </a:stretch>
      </xdr:blipFill>
      <xdr:spPr>
        <a:xfrm>
          <a:off x="0" y="0"/>
          <a:ext cx="2723610" cy="1533458"/>
        </a:xfrm>
        <a:prstGeom prst="rect">
          <a:avLst/>
        </a:prstGeom>
      </xdr:spPr>
    </xdr:pic>
    <xdr:clientData/>
  </xdr:twoCellAnchor>
  <xdr:twoCellAnchor editAs="oneCell">
    <xdr:from>
      <xdr:col>3</xdr:col>
      <xdr:colOff>1255105</xdr:colOff>
      <xdr:row>0</xdr:row>
      <xdr:rowOff>1</xdr:rowOff>
    </xdr:from>
    <xdr:to>
      <xdr:col>5</xdr:col>
      <xdr:colOff>225815</xdr:colOff>
      <xdr:row>2</xdr:row>
      <xdr:rowOff>158750</xdr:rowOff>
    </xdr:to>
    <xdr:pic>
      <xdr:nvPicPr>
        <xdr:cNvPr id="2" name="Grafik 1">
          <a:extLst>
            <a:ext uri="{FF2B5EF4-FFF2-40B4-BE49-F238E27FC236}">
              <a16:creationId xmlns:a16="http://schemas.microsoft.com/office/drawing/2014/main" id="{EDB161C5-D9DD-4A1E-9715-A8E3819307D4}"/>
            </a:ext>
          </a:extLst>
        </xdr:cNvPr>
        <xdr:cNvPicPr>
          <a:picLocks noChangeAspect="1"/>
        </xdr:cNvPicPr>
      </xdr:nvPicPr>
      <xdr:blipFill>
        <a:blip xmlns:r="http://schemas.openxmlformats.org/officeDocument/2006/relationships" r:embed="rId3"/>
        <a:stretch>
          <a:fillRect/>
        </a:stretch>
      </xdr:blipFill>
      <xdr:spPr>
        <a:xfrm>
          <a:off x="2683855" y="1"/>
          <a:ext cx="3110910" cy="174624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85724</xdr:colOff>
      <xdr:row>1</xdr:row>
      <xdr:rowOff>38101</xdr:rowOff>
    </xdr:from>
    <xdr:to>
      <xdr:col>10</xdr:col>
      <xdr:colOff>200025</xdr:colOff>
      <xdr:row>10</xdr:row>
      <xdr:rowOff>76201</xdr:rowOff>
    </xdr:to>
    <xdr:sp macro="" textlink="">
      <xdr:nvSpPr>
        <xdr:cNvPr id="2" name="Textfeld 1">
          <a:extLst>
            <a:ext uri="{FF2B5EF4-FFF2-40B4-BE49-F238E27FC236}">
              <a16:creationId xmlns:a16="http://schemas.microsoft.com/office/drawing/2014/main" id="{480C1385-3D55-404D-9593-5C1B875FA95F}"/>
            </a:ext>
          </a:extLst>
        </xdr:cNvPr>
        <xdr:cNvSpPr txBox="1"/>
      </xdr:nvSpPr>
      <xdr:spPr>
        <a:xfrm>
          <a:off x="3533774" y="228601"/>
          <a:ext cx="4095751" cy="1752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a:t>Sortierung: </a:t>
          </a:r>
        </a:p>
        <a:p>
          <a:r>
            <a:rPr lang="de-DE" sz="1100"/>
            <a:t>1.Ebene nach Kategorie aufsteigend</a:t>
          </a:r>
        </a:p>
        <a:p>
          <a:endParaRPr lang="de-DE" sz="1100"/>
        </a:p>
        <a:p>
          <a:r>
            <a:rPr lang="de-DE" sz="1100" b="0" i="0" u="none" strike="noStrike">
              <a:solidFill>
                <a:schemeClr val="dk1"/>
              </a:solidFill>
              <a:effectLst/>
              <a:latin typeface="+mn-lt"/>
              <a:ea typeface="+mn-ea"/>
              <a:cs typeface="+mn-cs"/>
            </a:rPr>
            <a:t>2.Ebene nach Flächenprozent absteigend</a:t>
          </a:r>
          <a:r>
            <a:rPr lang="de-DE"/>
            <a:t> </a:t>
          </a:r>
          <a:endParaRPr lang="de-DE" sz="1100"/>
        </a:p>
        <a:p>
          <a:endParaRPr lang="de-DE" sz="1100"/>
        </a:p>
        <a:p>
          <a:r>
            <a:rPr lang="de-DE" sz="1100" b="0" i="0" u="none" strike="noStrike">
              <a:solidFill>
                <a:schemeClr val="dk1"/>
              </a:solidFill>
              <a:effectLst/>
              <a:latin typeface="+mn-lt"/>
              <a:ea typeface="+mn-ea"/>
              <a:cs typeface="+mn-cs"/>
            </a:rPr>
            <a:t>dann in gemeinsame Liste nur Stoffe ab Kategorie 3 übernehmen</a:t>
          </a:r>
          <a:r>
            <a:rPr lang="de-DE"/>
            <a:t> </a:t>
          </a:r>
          <a:endParaRPr lang="de-DE" sz="1100"/>
        </a:p>
        <a:p>
          <a:endParaRPr lang="de-DE" sz="1100"/>
        </a:p>
        <a:p>
          <a:r>
            <a:rPr lang="de-DE" sz="1100" b="0" i="0" u="none" strike="noStrike">
              <a:solidFill>
                <a:schemeClr val="dk1"/>
              </a:solidFill>
              <a:effectLst/>
              <a:latin typeface="+mn-lt"/>
              <a:ea typeface="+mn-ea"/>
              <a:cs typeface="+mn-cs"/>
            </a:rPr>
            <a:t>und Kategorie 5 mit Flächenprozent &gt; 50</a:t>
          </a:r>
          <a:r>
            <a:rPr lang="de-DE"/>
            <a:t> </a:t>
          </a:r>
          <a:endParaRPr lang="de-DE"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ATABASE/Stds_eingemesseneStoffe/Neue_Stoffsammlung_Stand_2021_06_27.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enquelle"/>
      <sheetName val="Erläuterungen"/>
      <sheetName val="ALLE"/>
      <sheetName val="Listen"/>
      <sheetName val="Tabelle2"/>
      <sheetName val="Tabelle3"/>
      <sheetName val="WGK1_3"/>
      <sheetName val="REACH_Annex_XVII"/>
      <sheetName val="POPs"/>
      <sheetName val="Biocidal_Active_Sub"/>
    </sheetNames>
    <sheetDataSet>
      <sheetData sheetId="0"/>
      <sheetData sheetId="1"/>
      <sheetData sheetId="2">
        <row r="1">
          <cell r="B1" t="str">
            <v>CAS-Nr</v>
          </cell>
          <cell r="C1" t="str">
            <v>INCHIKEY</v>
          </cell>
          <cell r="D1" t="str">
            <v>IUPAC_NAME</v>
          </cell>
          <cell r="E1" t="str">
            <v>SMILES</v>
          </cell>
          <cell r="F1" t="str">
            <v>INCHI_STRING</v>
          </cell>
          <cell r="G1" t="str">
            <v>MOLECULAR_FORMULA</v>
          </cell>
          <cell r="H1" t="str">
            <v>AVERAGE_MASS</v>
          </cell>
          <cell r="I1" t="str">
            <v>MONOISOTOPIC_MASS</v>
          </cell>
          <cell r="J1" t="str">
            <v>ID</v>
          </cell>
          <cell r="K1" t="str">
            <v>BPMZ</v>
          </cell>
          <cell r="L1" t="str">
            <v>RT</v>
          </cell>
          <cell r="M1" t="str">
            <v>RI Lib</v>
          </cell>
          <cell r="N1" t="str">
            <v>Geruch</v>
          </cell>
          <cell r="O1" t="str">
            <v>LCMS</v>
          </cell>
          <cell r="P1" t="str">
            <v>ID Kopie</v>
          </cell>
          <cell r="Q1" t="str">
            <v>WGK</v>
          </cell>
          <cell r="R1" t="str">
            <v>AZM</v>
          </cell>
          <cell r="S1" t="str">
            <v>PSM</v>
          </cell>
          <cell r="T1" t="str">
            <v>Biozide</v>
          </cell>
          <cell r="U1" t="str">
            <v>REACH</v>
          </cell>
          <cell r="V1" t="str">
            <v>POPs</v>
          </cell>
          <cell r="W1" t="str">
            <v>Biozidal_Active_Sub</v>
          </cell>
          <cell r="X1" t="str">
            <v>Verbrauch</v>
          </cell>
          <cell r="Y1" t="str">
            <v>Quelle</v>
          </cell>
          <cell r="Z1" t="str">
            <v>Verwendung</v>
          </cell>
          <cell r="AA1" t="str">
            <v>SummeVerwendung</v>
          </cell>
        </row>
        <row r="2">
          <cell r="B2" t="str">
            <v>1918-02-1</v>
          </cell>
          <cell r="C2" t="str">
            <v>NQQVFXUMIDALNH-UHFFFAOYSA-N</v>
          </cell>
          <cell r="D2" t="str">
            <v>4-Amino-3,5,6-trichloropyridine-2-carboxylic acid</v>
          </cell>
          <cell r="E2" t="str">
            <v>NC1=C(Cl)C(Cl)=NC(C(O)=O)=C1Cl</v>
          </cell>
          <cell r="F2" t="str">
            <v>InChI=1S/C6H3Cl3N2O2/c7-1-3(10)2(8)5(9)11-4(1)6(12)13/h(H2,10,11)(H,12,13)</v>
          </cell>
          <cell r="G2" t="str">
            <v>C6H3Cl3N2O2</v>
          </cell>
          <cell r="H2">
            <v>241.45</v>
          </cell>
          <cell r="I2">
            <v>239.9260104</v>
          </cell>
          <cell r="J2">
            <v>1</v>
          </cell>
          <cell r="P2">
            <v>1</v>
          </cell>
          <cell r="Q2" t="str">
            <v/>
          </cell>
          <cell r="R2" t="str">
            <v/>
          </cell>
          <cell r="S2" t="str">
            <v>X</v>
          </cell>
          <cell r="U2" t="str">
            <v/>
          </cell>
          <cell r="V2" t="str">
            <v/>
          </cell>
          <cell r="W2" t="str">
            <v/>
          </cell>
          <cell r="AA2" t="str">
            <v>PSM,Inlandsabsatz 2014: 2,5-10 t/a</v>
          </cell>
        </row>
        <row r="3">
          <cell r="B3" t="str">
            <v>2164-08-1</v>
          </cell>
          <cell r="C3" t="str">
            <v>ZTMKADLOSYKWCA-UHFFFAOYSA-N</v>
          </cell>
          <cell r="D3" t="str">
            <v>3-Cyclohexyl-6,7-dihydro-1H-cyclopenta[d]pyrimidine-2,4(3H,5H)-dione</v>
          </cell>
          <cell r="E3" t="str">
            <v>O=C1NC2=C(CCC2)C(=O)N1C1CCCCC1</v>
          </cell>
          <cell r="F3" t="str">
            <v>InChI=1S/C13H18N2O2/c16-12-10-7-4-8-11(10)14-13(17)15(12)9-5-2-1-3-6-9/h9H,1-8H2,(H,14,17)</v>
          </cell>
          <cell r="G3" t="str">
            <v>C13H18N2O2</v>
          </cell>
          <cell r="H3">
            <v>234.29900000000001</v>
          </cell>
          <cell r="I3">
            <v>234.13682782800001</v>
          </cell>
          <cell r="J3">
            <v>2</v>
          </cell>
          <cell r="M3">
            <v>2276</v>
          </cell>
          <cell r="P3">
            <v>2</v>
          </cell>
          <cell r="Q3" t="str">
            <v>WGK 2</v>
          </cell>
          <cell r="R3" t="str">
            <v/>
          </cell>
          <cell r="S3" t="str">
            <v>X</v>
          </cell>
          <cell r="U3" t="str">
            <v/>
          </cell>
          <cell r="V3" t="str">
            <v/>
          </cell>
          <cell r="W3" t="str">
            <v/>
          </cell>
          <cell r="AA3" t="str">
            <v>WGK 2,PSM,Inlandsabsatz 2014: 10-25 t/a; Schweizer Studie weist Funde und QN-Überschreitungen auf</v>
          </cell>
        </row>
        <row r="4">
          <cell r="B4" t="str">
            <v>2305-05-7</v>
          </cell>
          <cell r="C4" t="str">
            <v/>
          </cell>
          <cell r="D4" t="str">
            <v/>
          </cell>
          <cell r="E4" t="str">
            <v/>
          </cell>
          <cell r="F4" t="str">
            <v/>
          </cell>
          <cell r="G4" t="str">
            <v/>
          </cell>
          <cell r="H4" t="str">
            <v/>
          </cell>
          <cell r="I4" t="str">
            <v/>
          </cell>
          <cell r="J4">
            <v>1621</v>
          </cell>
          <cell r="M4">
            <v>1685</v>
          </cell>
          <cell r="N4" t="str">
            <v>sweet, fruit, flower</v>
          </cell>
          <cell r="P4">
            <v>1621</v>
          </cell>
          <cell r="Q4" t="str">
            <v>WGK 2</v>
          </cell>
          <cell r="R4">
            <v>0</v>
          </cell>
          <cell r="S4">
            <v>0</v>
          </cell>
          <cell r="U4" t="str">
            <v/>
          </cell>
          <cell r="V4" t="str">
            <v/>
          </cell>
          <cell r="W4" t="str">
            <v/>
          </cell>
          <cell r="AA4" t="str">
            <v>WGK 2, DS(sweet, fruit, flower)</v>
          </cell>
        </row>
        <row r="5">
          <cell r="B5" t="str">
            <v>2313-01-1</v>
          </cell>
          <cell r="C5" t="str">
            <v/>
          </cell>
          <cell r="D5" t="str">
            <v/>
          </cell>
          <cell r="E5" t="str">
            <v/>
          </cell>
          <cell r="F5" t="str">
            <v/>
          </cell>
          <cell r="G5" t="str">
            <v/>
          </cell>
          <cell r="H5" t="str">
            <v/>
          </cell>
          <cell r="I5" t="str">
            <v/>
          </cell>
          <cell r="J5">
            <v>1622</v>
          </cell>
          <cell r="M5">
            <v>1342</v>
          </cell>
          <cell r="N5" t="str">
            <v>spice</v>
          </cell>
          <cell r="P5">
            <v>1622</v>
          </cell>
          <cell r="Q5" t="str">
            <v/>
          </cell>
          <cell r="R5">
            <v>0</v>
          </cell>
          <cell r="S5">
            <v>0</v>
          </cell>
          <cell r="U5" t="str">
            <v/>
          </cell>
          <cell r="V5" t="str">
            <v/>
          </cell>
          <cell r="W5" t="str">
            <v/>
          </cell>
          <cell r="X5">
            <v>0</v>
          </cell>
          <cell r="Z5">
            <v>0</v>
          </cell>
          <cell r="AA5" t="str">
            <v/>
          </cell>
        </row>
        <row r="6">
          <cell r="B6" t="str">
            <v>2321-07-5</v>
          </cell>
          <cell r="C6" t="str">
            <v>GNBHRKFJIUUOQI-UHFFFAOYSA-N</v>
          </cell>
          <cell r="D6" t="str">
            <v>3',6'-Dihydroxy-3H-spiro[[2]benzofuran-1,9'-xanthen]-3-one</v>
          </cell>
          <cell r="E6" t="str">
            <v>OC1=CC2=C(C=C1)C1(OC(=O)C3=C1C=CC=C3)C1=C(O2)C=C(O)C=C1</v>
          </cell>
          <cell r="F6" t="str">
            <v>InChI=1S/C20H12O5/c21-11-5-7-15-17(9-11)24-18-10-12(22)6-8-16(18)20(15)14-4-2-1-3-13(14)19(23)25-20/h1-10,21-22H</v>
          </cell>
          <cell r="G6" t="str">
            <v>C20 H12 O5</v>
          </cell>
          <cell r="H6">
            <v>332.31099999999998</v>
          </cell>
          <cell r="I6">
            <v>332.06812000000002</v>
          </cell>
          <cell r="J6">
            <v>929</v>
          </cell>
          <cell r="P6">
            <v>929</v>
          </cell>
          <cell r="Q6" t="str">
            <v/>
          </cell>
          <cell r="U6" t="str">
            <v/>
          </cell>
          <cell r="V6" t="str">
            <v/>
          </cell>
          <cell r="W6" t="str">
            <v/>
          </cell>
          <cell r="Y6">
            <v>0</v>
          </cell>
          <cell r="Z6">
            <v>0</v>
          </cell>
          <cell r="AA6" t="str">
            <v>Fluoreszenzfarbstoff, Indiaktor in der analytischen Chemie</v>
          </cell>
        </row>
        <row r="7">
          <cell r="B7" t="str">
            <v>2327-02-8</v>
          </cell>
          <cell r="C7" t="str">
            <v>CYESCLHCWJKRKM-UHFFFAOYSA-N</v>
          </cell>
          <cell r="D7" t="str">
            <v>N-(3,4-Dichlorophenyl)urea</v>
          </cell>
          <cell r="E7" t="str">
            <v>NC(=O)NC1=CC=C(Cl)C(Cl)=C1</v>
          </cell>
          <cell r="F7" t="str">
            <v>InChI=1S/C7H6Cl2N2O/c8-5-2-1-4(3-6(5)9)11-7(10)12/h1-3H,(H3,10,11,12)</v>
          </cell>
          <cell r="G7" t="str">
            <v>C7H6Cl2N2O</v>
          </cell>
          <cell r="H7">
            <v>205.04</v>
          </cell>
          <cell r="I7">
            <v>203.98571820000001</v>
          </cell>
          <cell r="J7">
            <v>3</v>
          </cell>
          <cell r="K7">
            <v>0</v>
          </cell>
          <cell r="M7">
            <v>0</v>
          </cell>
          <cell r="P7">
            <v>3</v>
          </cell>
          <cell r="Q7" t="str">
            <v/>
          </cell>
          <cell r="R7" t="str">
            <v/>
          </cell>
          <cell r="S7" t="str">
            <v/>
          </cell>
          <cell r="U7" t="str">
            <v/>
          </cell>
          <cell r="V7" t="str">
            <v/>
          </cell>
          <cell r="W7" t="str">
            <v/>
          </cell>
          <cell r="Z7">
            <v>0</v>
          </cell>
          <cell r="AA7" t="str">
            <v/>
          </cell>
        </row>
        <row r="8">
          <cell r="B8" t="str">
            <v>2406-04-4</v>
          </cell>
          <cell r="C8" t="str">
            <v>DTYANCALLQJURE-UHFFFAOYSA-N</v>
          </cell>
          <cell r="D8" t="str">
            <v>4-(Phenylimino)cyclohexa-2,5-dien-1-one</v>
          </cell>
          <cell r="E8" t="str">
            <v>O=C1C=CC(C=C1)=NC1=CC=CC=C1</v>
          </cell>
          <cell r="F8" t="str">
            <v>InChI=1S/C12H9NO/c14-12-8-6-11(7-9-12)13-10-4-2-1-3-5-10/h1-9H</v>
          </cell>
          <cell r="G8" t="str">
            <v>C12H9NO</v>
          </cell>
          <cell r="H8">
            <v>183.21</v>
          </cell>
          <cell r="I8">
            <v>183.06841391399999</v>
          </cell>
          <cell r="J8">
            <v>1176</v>
          </cell>
          <cell r="M8">
            <v>1131.3</v>
          </cell>
          <cell r="P8">
            <v>1176</v>
          </cell>
          <cell r="Q8" t="str">
            <v/>
          </cell>
          <cell r="U8" t="str">
            <v/>
          </cell>
          <cell r="V8" t="str">
            <v/>
          </cell>
          <cell r="W8" t="str">
            <v/>
          </cell>
          <cell r="X8">
            <v>0</v>
          </cell>
          <cell r="Y8">
            <v>0</v>
          </cell>
          <cell r="Z8" t="str">
            <v>Weichmacher</v>
          </cell>
          <cell r="AA8" t="str">
            <v>Weichmacher</v>
          </cell>
        </row>
        <row r="9">
          <cell r="B9" t="str">
            <v>2728-05-4</v>
          </cell>
          <cell r="C9" t="str">
            <v>PUZORFQMRDHKBT-UHFFFAOYSA-N</v>
          </cell>
          <cell r="D9" t="str">
            <v>N,N-Diethyl-4-methylbenzamide</v>
          </cell>
          <cell r="E9" t="str">
            <v>CCN(CC)C(=O)C1=CC=C(C)C=C1</v>
          </cell>
          <cell r="F9" t="str">
            <v>InChI=1S/C12H17NO/c1-4-13(5-2)12(14)11-8-6-10(3)7-9-11/h6-9H,4-5H2,1-3H3</v>
          </cell>
          <cell r="G9" t="str">
            <v>C12H17NO</v>
          </cell>
          <cell r="H9">
            <v>191.274</v>
          </cell>
          <cell r="I9">
            <v>191.131014171</v>
          </cell>
          <cell r="J9">
            <v>1377</v>
          </cell>
          <cell r="K9">
            <v>119</v>
          </cell>
          <cell r="M9">
            <v>1505</v>
          </cell>
          <cell r="P9">
            <v>1377</v>
          </cell>
          <cell r="Q9" t="str">
            <v/>
          </cell>
          <cell r="R9">
            <v>0</v>
          </cell>
          <cell r="S9">
            <v>0</v>
          </cell>
          <cell r="U9" t="str">
            <v/>
          </cell>
          <cell r="V9" t="str">
            <v/>
          </cell>
          <cell r="W9" t="str">
            <v/>
          </cell>
          <cell r="AA9" t="str">
            <v>p-DETA</v>
          </cell>
        </row>
        <row r="10">
          <cell r="B10" t="str">
            <v>2765-11-9</v>
          </cell>
          <cell r="C10" t="str">
            <v xml:space="preserve">XGQJZNCFDLXSIJ-UHFFFAOYSA-N  </v>
          </cell>
          <cell r="D10" t="str">
            <v>1-Pentadecanal</v>
          </cell>
          <cell r="E10">
            <v>0</v>
          </cell>
          <cell r="F10">
            <v>0</v>
          </cell>
          <cell r="G10" t="str">
            <v>C15H30O</v>
          </cell>
          <cell r="H10">
            <v>0</v>
          </cell>
          <cell r="I10">
            <v>226.22966600000001</v>
          </cell>
          <cell r="J10">
            <v>1623</v>
          </cell>
          <cell r="M10">
            <v>1711</v>
          </cell>
          <cell r="N10" t="str">
            <v>fresh</v>
          </cell>
          <cell r="P10">
            <v>1623</v>
          </cell>
          <cell r="Q10" t="str">
            <v/>
          </cell>
          <cell r="R10">
            <v>0</v>
          </cell>
          <cell r="S10">
            <v>0</v>
          </cell>
          <cell r="U10" t="str">
            <v/>
          </cell>
          <cell r="V10" t="str">
            <v/>
          </cell>
          <cell r="W10" t="str">
            <v/>
          </cell>
          <cell r="Z10">
            <v>0</v>
          </cell>
          <cell r="AA10" t="str">
            <v xml:space="preserve"> DS(fresh)</v>
          </cell>
        </row>
        <row r="11">
          <cell r="B11" t="str">
            <v>2867-05-2</v>
          </cell>
          <cell r="C11" t="str">
            <v/>
          </cell>
          <cell r="D11" t="str">
            <v/>
          </cell>
          <cell r="E11" t="str">
            <v/>
          </cell>
          <cell r="F11" t="str">
            <v/>
          </cell>
          <cell r="G11" t="str">
            <v/>
          </cell>
          <cell r="H11" t="str">
            <v/>
          </cell>
          <cell r="I11" t="str">
            <v/>
          </cell>
          <cell r="J11">
            <v>1624</v>
          </cell>
          <cell r="M11">
            <v>938</v>
          </cell>
          <cell r="N11" t="str">
            <v>wood, green, herb</v>
          </cell>
          <cell r="P11">
            <v>1624</v>
          </cell>
          <cell r="Q11" t="str">
            <v>WGK 2</v>
          </cell>
          <cell r="R11">
            <v>0</v>
          </cell>
          <cell r="S11">
            <v>0</v>
          </cell>
          <cell r="U11" t="str">
            <v/>
          </cell>
          <cell r="V11" t="str">
            <v/>
          </cell>
          <cell r="W11" t="str">
            <v/>
          </cell>
          <cell r="AA11" t="str">
            <v>WGK 2, DS(wood, green, herb)</v>
          </cell>
        </row>
        <row r="12">
          <cell r="B12" t="str">
            <v>2870-04-4</v>
          </cell>
          <cell r="C12" t="str">
            <v>CHIKRULMSSADAF-UHFFFAOYSA-N</v>
          </cell>
          <cell r="D12" t="str">
            <v>2-Ethyl-1,3-dimethylbenzene</v>
          </cell>
          <cell r="E12" t="str">
            <v>CCC1=C(C)C=CC=C1C</v>
          </cell>
          <cell r="F12" t="str">
            <v>InChI=1S/C10H14/c1-4-10-8(2)6-5-7-9(10)3/h5-7H,4H2,1-3H3</v>
          </cell>
          <cell r="G12" t="str">
            <v>C10H14</v>
          </cell>
          <cell r="H12">
            <v>134.22200000000001</v>
          </cell>
          <cell r="I12">
            <v>134.10955045079999</v>
          </cell>
          <cell r="J12">
            <v>1369</v>
          </cell>
          <cell r="K12">
            <v>0</v>
          </cell>
          <cell r="M12">
            <v>1061</v>
          </cell>
          <cell r="P12">
            <v>1369</v>
          </cell>
          <cell r="Q12" t="str">
            <v/>
          </cell>
          <cell r="R12">
            <v>0</v>
          </cell>
          <cell r="S12">
            <v>0</v>
          </cell>
          <cell r="U12" t="str">
            <v/>
          </cell>
          <cell r="V12" t="str">
            <v/>
          </cell>
          <cell r="W12" t="str">
            <v/>
          </cell>
          <cell r="AA12" t="str">
            <v/>
          </cell>
        </row>
        <row r="13">
          <cell r="B13" t="str">
            <v>2884-06-2</v>
          </cell>
          <cell r="C13" t="str">
            <v>IGJRNTLDWLTHCQ-UHFFFAOYSA-N</v>
          </cell>
          <cell r="D13" t="str">
            <v>2,3-Dimethylnonane</v>
          </cell>
          <cell r="E13" t="str">
            <v>CCCCCCC(C)C(C)C</v>
          </cell>
          <cell r="F13" t="str">
            <v>InChI=1S/C11H24/c1-5-6-7-8-9-11(4)10(2)3/h10-11H,5-9H2,1-4H3</v>
          </cell>
          <cell r="G13" t="str">
            <v>C11H24</v>
          </cell>
          <cell r="H13">
            <v>156.31299999999999</v>
          </cell>
          <cell r="I13">
            <v>156.18780077279999</v>
          </cell>
          <cell r="J13">
            <v>1387</v>
          </cell>
          <cell r="K13">
            <v>71</v>
          </cell>
          <cell r="M13">
            <v>1053</v>
          </cell>
          <cell r="N13">
            <v>0</v>
          </cell>
          <cell r="P13">
            <v>1387</v>
          </cell>
          <cell r="Q13" t="str">
            <v/>
          </cell>
          <cell r="R13">
            <v>0</v>
          </cell>
          <cell r="S13">
            <v>0</v>
          </cell>
          <cell r="U13" t="str">
            <v/>
          </cell>
          <cell r="V13" t="str">
            <v/>
          </cell>
          <cell r="W13" t="str">
            <v/>
          </cell>
          <cell r="AA13" t="str">
            <v/>
          </cell>
        </row>
        <row r="14">
          <cell r="B14" t="str">
            <v>2898-12-6</v>
          </cell>
          <cell r="C14" t="str">
            <v>YLCXGBZIZBEVPZ-UHFFFAOYSA-N</v>
          </cell>
          <cell r="D14" t="str">
            <v>7-Chloro-1-methyl-5-phenyl-2,3-dihydro-1H-1,4-benzodiazepine</v>
          </cell>
          <cell r="E14" t="str">
            <v>CN1CCN=C(C2=CC=CC=C2)C2=C1C=CC(Cl)=C2</v>
          </cell>
          <cell r="F14" t="str">
            <v>InChI=1S/C16H15ClN2/c1-19-10-9-18-16(12-5-3-2-4-6-12)14-11-13(17)7-8-15(14)19/h2-8,11H,9-10H2,1H3</v>
          </cell>
          <cell r="G14" t="str">
            <v>C16H15ClN2</v>
          </cell>
          <cell r="H14">
            <v>270.76</v>
          </cell>
          <cell r="I14">
            <v>270.09237619999999</v>
          </cell>
          <cell r="J14">
            <v>4</v>
          </cell>
          <cell r="M14">
            <v>2226</v>
          </cell>
          <cell r="P14">
            <v>4</v>
          </cell>
          <cell r="Q14" t="str">
            <v>WGK 3</v>
          </cell>
          <cell r="R14" t="str">
            <v>X</v>
          </cell>
          <cell r="S14" t="str">
            <v/>
          </cell>
          <cell r="U14" t="str">
            <v/>
          </cell>
          <cell r="V14" t="str">
            <v/>
          </cell>
          <cell r="W14" t="str">
            <v/>
          </cell>
          <cell r="X14" t="str">
            <v>38kg/a in Dtl.</v>
          </cell>
          <cell r="Z14" t="str">
            <v>Psychopharmaka</v>
          </cell>
          <cell r="AA14" t="str">
            <v>WGK 3,AZM,38kg/a in Dtl.PsychopharmakaTranquillantie</v>
          </cell>
        </row>
        <row r="15">
          <cell r="B15" t="str">
            <v>3013-02-3</v>
          </cell>
          <cell r="C15" t="str">
            <v>GCOMUEMCOXVZNI-UHFFFAOYSA-N</v>
          </cell>
          <cell r="D15" t="str">
            <v>S-Methyl dimethylcarbamothioate</v>
          </cell>
          <cell r="E15" t="str">
            <v>CSC(=O)N(C)C</v>
          </cell>
          <cell r="F15" t="str">
            <v>InChI=1S/C4H9NOS/c1-5(2)4(6)7-3/h1-3H3</v>
          </cell>
          <cell r="G15" t="str">
            <v>C4H9NOS</v>
          </cell>
          <cell r="H15">
            <v>119.18</v>
          </cell>
          <cell r="I15">
            <v>119.04049000000001</v>
          </cell>
          <cell r="J15">
            <v>1439</v>
          </cell>
          <cell r="K15">
            <v>72.099998474121094</v>
          </cell>
          <cell r="M15">
            <v>0</v>
          </cell>
          <cell r="P15">
            <v>1439</v>
          </cell>
          <cell r="Q15" t="str">
            <v/>
          </cell>
          <cell r="R15">
            <v>0</v>
          </cell>
          <cell r="S15">
            <v>0</v>
          </cell>
          <cell r="U15" t="str">
            <v/>
          </cell>
          <cell r="V15" t="str">
            <v/>
          </cell>
          <cell r="W15" t="str">
            <v/>
          </cell>
          <cell r="Z15" t="str">
            <v>Pestizid</v>
          </cell>
          <cell r="AA15" t="str">
            <v>Pestizid</v>
          </cell>
        </row>
        <row r="16">
          <cell r="B16" t="str">
            <v>3302-10-1</v>
          </cell>
          <cell r="C16" t="str">
            <v>OILUAKBAMVLXGF-UHFFFAOYSA-N</v>
          </cell>
          <cell r="D16" t="str">
            <v>3,5,5-Trimethylhexanoic acid</v>
          </cell>
          <cell r="E16" t="str">
            <v>CC(CC(O)=O)CC(C)(C)C</v>
          </cell>
          <cell r="F16" t="str">
            <v>InChI=1/C9H18O2/c1-7(5-8(10)11)6-9(2,3)4/h7H,5-6H2,1-4H3,(H,10,11)</v>
          </cell>
          <cell r="G16" t="str">
            <v>C9H18O2</v>
          </cell>
          <cell r="H16">
            <v>158.24100000000001</v>
          </cell>
          <cell r="I16">
            <v>158.13068000000001</v>
          </cell>
          <cell r="J16">
            <v>1158</v>
          </cell>
          <cell r="K16">
            <v>57</v>
          </cell>
          <cell r="M16">
            <v>1139</v>
          </cell>
          <cell r="P16">
            <v>1158</v>
          </cell>
          <cell r="Q16" t="str">
            <v/>
          </cell>
          <cell r="R16">
            <v>0</v>
          </cell>
          <cell r="U16" t="str">
            <v/>
          </cell>
          <cell r="V16" t="str">
            <v/>
          </cell>
          <cell r="W16" t="str">
            <v/>
          </cell>
          <cell r="AA16" t="str">
            <v/>
          </cell>
        </row>
        <row r="17">
          <cell r="B17" t="str">
            <v>3691-12-1</v>
          </cell>
          <cell r="C17" t="str">
            <v/>
          </cell>
          <cell r="D17" t="str">
            <v/>
          </cell>
          <cell r="E17" t="str">
            <v/>
          </cell>
          <cell r="F17" t="str">
            <v/>
          </cell>
          <cell r="G17" t="str">
            <v/>
          </cell>
          <cell r="H17" t="str">
            <v/>
          </cell>
          <cell r="I17" t="str">
            <v/>
          </cell>
          <cell r="J17">
            <v>1625</v>
          </cell>
          <cell r="M17">
            <v>1453</v>
          </cell>
          <cell r="N17" t="str">
            <v>wood, balsamic</v>
          </cell>
          <cell r="P17">
            <v>1625</v>
          </cell>
          <cell r="Q17" t="str">
            <v/>
          </cell>
          <cell r="R17">
            <v>0</v>
          </cell>
          <cell r="S17">
            <v>0</v>
          </cell>
          <cell r="U17" t="str">
            <v/>
          </cell>
          <cell r="V17" t="str">
            <v/>
          </cell>
          <cell r="W17" t="str">
            <v/>
          </cell>
          <cell r="AA17" t="str">
            <v xml:space="preserve"> DS(wood, balsamic)</v>
          </cell>
        </row>
        <row r="18">
          <cell r="B18" t="str">
            <v>4313-02-4</v>
          </cell>
          <cell r="C18" t="str">
            <v/>
          </cell>
          <cell r="D18" t="str">
            <v/>
          </cell>
          <cell r="E18" t="str">
            <v/>
          </cell>
          <cell r="F18" t="str">
            <v/>
          </cell>
          <cell r="G18" t="str">
            <v/>
          </cell>
          <cell r="H18" t="str">
            <v/>
          </cell>
          <cell r="I18" t="str">
            <v/>
          </cell>
          <cell r="J18">
            <v>1626</v>
          </cell>
          <cell r="M18">
            <v>1000</v>
          </cell>
          <cell r="N18" t="str">
            <v>fried</v>
          </cell>
          <cell r="P18">
            <v>1626</v>
          </cell>
          <cell r="Q18" t="str">
            <v/>
          </cell>
          <cell r="R18">
            <v>0</v>
          </cell>
          <cell r="S18">
            <v>0</v>
          </cell>
          <cell r="U18" t="str">
            <v/>
          </cell>
          <cell r="V18" t="str">
            <v/>
          </cell>
          <cell r="W18" t="str">
            <v/>
          </cell>
          <cell r="AA18" t="str">
            <v xml:space="preserve"> DS(fried)</v>
          </cell>
        </row>
        <row r="19">
          <cell r="B19" t="str">
            <v>4313-03-5</v>
          </cell>
          <cell r="C19" t="str">
            <v/>
          </cell>
          <cell r="D19" t="str">
            <v/>
          </cell>
          <cell r="E19" t="str">
            <v/>
          </cell>
          <cell r="F19" t="str">
            <v/>
          </cell>
          <cell r="G19" t="str">
            <v/>
          </cell>
          <cell r="H19" t="str">
            <v/>
          </cell>
          <cell r="I19" t="str">
            <v/>
          </cell>
          <cell r="J19">
            <v>1627</v>
          </cell>
          <cell r="M19">
            <v>1011</v>
          </cell>
          <cell r="N19" t="str">
            <v>nut, fat</v>
          </cell>
          <cell r="P19">
            <v>1627</v>
          </cell>
          <cell r="Q19" t="str">
            <v/>
          </cell>
          <cell r="R19">
            <v>0</v>
          </cell>
          <cell r="S19">
            <v>0</v>
          </cell>
          <cell r="U19" t="str">
            <v/>
          </cell>
          <cell r="V19" t="str">
            <v/>
          </cell>
          <cell r="W19" t="str">
            <v/>
          </cell>
          <cell r="AA19" t="str">
            <v xml:space="preserve"> DS(nut, fat)</v>
          </cell>
        </row>
        <row r="20">
          <cell r="B20" t="str">
            <v>4403-12-7</v>
          </cell>
          <cell r="C20" t="str">
            <v>KLFVDTRVIFNWIH-UHFFFAOYSA-N</v>
          </cell>
          <cell r="D20" t="str">
            <v>2-{2-[2-(Tridecyloxy)ethoxy]ethoxy}ethan-1-ol</v>
          </cell>
          <cell r="E20" t="str">
            <v>CCCCCCCCCCCCCOCCOCCOCCO</v>
          </cell>
          <cell r="F20" t="str">
            <v>InChI=1S/C19H40O4/c1-2-3-4-5-6-7-8-9-10-11-12-14-21-16-18-23-19-17-22-15-13-20/h20H,2-19H2,1H3</v>
          </cell>
          <cell r="G20" t="str">
            <v>C19 H40 O4</v>
          </cell>
          <cell r="H20">
            <v>332.52499999999998</v>
          </cell>
          <cell r="I20">
            <v>332.29228999999998</v>
          </cell>
          <cell r="J20">
            <v>930</v>
          </cell>
          <cell r="P20">
            <v>930</v>
          </cell>
          <cell r="Q20" t="str">
            <v/>
          </cell>
          <cell r="R20">
            <v>0</v>
          </cell>
          <cell r="S20">
            <v>0</v>
          </cell>
          <cell r="U20" t="str">
            <v/>
          </cell>
          <cell r="V20" t="str">
            <v/>
          </cell>
          <cell r="W20" t="str">
            <v/>
          </cell>
          <cell r="AA20" t="str">
            <v>Polyalkylenglycolether, auch Fettalkoholpolyglycolether, Fettalkoholethoxylate (FAEO) sind eine Reihe nichtionischer Tenside und finden  breite Verwendung in Körperpflegeprodukten, Textilverarbeitung, Pflanzenschutzmittel, Farben und Beschichtungen, Klebern und anderen industriellen Anwendungen.</v>
          </cell>
        </row>
        <row r="21">
          <cell r="B21" t="str">
            <v>4437-01-8</v>
          </cell>
          <cell r="C21" t="str">
            <v>AGWKUHGLWHMYTG-UHFFFAOYSA-N</v>
          </cell>
          <cell r="D21" t="str">
            <v>2,5,8,11,14,17,20-Heptaoxadocosan-22-ol</v>
          </cell>
          <cell r="E21">
            <v>0</v>
          </cell>
          <cell r="F21">
            <v>0</v>
          </cell>
          <cell r="G21" t="str">
            <v>C15H32O8</v>
          </cell>
          <cell r="H21">
            <v>0</v>
          </cell>
          <cell r="I21">
            <v>340.20971900000001</v>
          </cell>
          <cell r="J21">
            <v>1472</v>
          </cell>
          <cell r="K21">
            <v>59</v>
          </cell>
          <cell r="L21">
            <v>25.320399999999999</v>
          </cell>
          <cell r="M21">
            <v>2342</v>
          </cell>
          <cell r="P21">
            <v>1472</v>
          </cell>
          <cell r="Q21" t="str">
            <v/>
          </cell>
          <cell r="R21">
            <v>0</v>
          </cell>
          <cell r="S21">
            <v>0</v>
          </cell>
          <cell r="U21" t="str">
            <v/>
          </cell>
          <cell r="V21" t="str">
            <v/>
          </cell>
          <cell r="W21" t="str">
            <v/>
          </cell>
          <cell r="AA21" t="str">
            <v/>
          </cell>
        </row>
        <row r="22">
          <cell r="B22" t="str">
            <v>4630-07-3</v>
          </cell>
          <cell r="C22" t="str">
            <v/>
          </cell>
          <cell r="D22" t="str">
            <v/>
          </cell>
          <cell r="E22" t="str">
            <v/>
          </cell>
          <cell r="F22" t="str">
            <v/>
          </cell>
          <cell r="G22" t="str">
            <v/>
          </cell>
          <cell r="H22" t="str">
            <v/>
          </cell>
          <cell r="I22" t="str">
            <v/>
          </cell>
          <cell r="J22">
            <v>1628</v>
          </cell>
          <cell r="M22">
            <v>1490</v>
          </cell>
          <cell r="N22" t="str">
            <v>green, oil</v>
          </cell>
          <cell r="P22">
            <v>1628</v>
          </cell>
          <cell r="Q22" t="str">
            <v/>
          </cell>
          <cell r="R22">
            <v>0</v>
          </cell>
          <cell r="S22">
            <v>0</v>
          </cell>
          <cell r="U22" t="str">
            <v/>
          </cell>
          <cell r="V22" t="str">
            <v/>
          </cell>
          <cell r="W22" t="str">
            <v/>
          </cell>
          <cell r="AA22" t="str">
            <v xml:space="preserve"> DS(green, oil)</v>
          </cell>
        </row>
        <row r="23">
          <cell r="B23" t="str">
            <v>4640-01-1</v>
          </cell>
          <cell r="C23" t="str">
            <v>NLYDHBBTVWMLFD-UHFFFAOYSA-N</v>
          </cell>
          <cell r="D23" t="str">
            <v>2,4-Dichloro-1-(4-chloro-2-methoxyphenoxy)benzene</v>
          </cell>
          <cell r="E23" t="str">
            <v>COC1=C(OC2=CC=C(Cl)C=C2Cl)C=CC(Cl)=C1</v>
          </cell>
          <cell r="F23" t="str">
            <v>InChI=1S/C13H9Cl3O2/c1-17-13-7-9(15)3-5-12(13)18-11-4-2-8(14)6-10(11)16/h2-7H,1H3</v>
          </cell>
          <cell r="G23" t="str">
            <v>C13H9Cl3O2</v>
          </cell>
          <cell r="H23">
            <v>303.56</v>
          </cell>
          <cell r="I23">
            <v>301.96681260000003</v>
          </cell>
          <cell r="J23">
            <v>5</v>
          </cell>
          <cell r="M23">
            <v>0</v>
          </cell>
          <cell r="P23">
            <v>5</v>
          </cell>
          <cell r="Q23" t="str">
            <v/>
          </cell>
          <cell r="R23">
            <v>0</v>
          </cell>
          <cell r="S23">
            <v>0</v>
          </cell>
          <cell r="U23" t="str">
            <v/>
          </cell>
          <cell r="V23" t="str">
            <v/>
          </cell>
          <cell r="W23" t="str">
            <v/>
          </cell>
          <cell r="Y23" t="str">
            <v>UBA</v>
          </cell>
          <cell r="Z23" t="str">
            <v>Metabolit vom Biozid Triclosan</v>
          </cell>
          <cell r="AA23" t="str">
            <v>Metabolit vom Biozid Triclosankeine PNEC bisher im Biozidvollzug, aus Rüdel et al., Chemosphere 91, 2013 ist eine Abschätzung über QSAR von 15 ng/L veröffentlicht, Funde in der Umwelt bekannt</v>
          </cell>
        </row>
        <row r="24">
          <cell r="B24" t="str">
            <v>5258-11-7</v>
          </cell>
          <cell r="C24" t="str">
            <v/>
          </cell>
          <cell r="D24" t="str">
            <v/>
          </cell>
          <cell r="E24" t="str">
            <v/>
          </cell>
          <cell r="F24" t="str">
            <v/>
          </cell>
          <cell r="G24" t="str">
            <v/>
          </cell>
          <cell r="H24" t="str">
            <v/>
          </cell>
          <cell r="I24" t="str">
            <v/>
          </cell>
          <cell r="J24">
            <v>1629</v>
          </cell>
          <cell r="M24">
            <v>1134</v>
          </cell>
          <cell r="N24" t="str">
            <v>flower</v>
          </cell>
          <cell r="P24">
            <v>1629</v>
          </cell>
          <cell r="Q24" t="str">
            <v/>
          </cell>
          <cell r="R24">
            <v>0</v>
          </cell>
          <cell r="S24">
            <v>0</v>
          </cell>
          <cell r="U24" t="str">
            <v/>
          </cell>
          <cell r="V24" t="str">
            <v/>
          </cell>
          <cell r="W24" t="str">
            <v/>
          </cell>
          <cell r="AA24" t="str">
            <v xml:space="preserve"> DS(flower)</v>
          </cell>
        </row>
        <row r="25">
          <cell r="B25" t="str">
            <v>5948-04-9</v>
          </cell>
          <cell r="C25" t="str">
            <v/>
          </cell>
          <cell r="D25" t="str">
            <v/>
          </cell>
          <cell r="E25" t="str">
            <v/>
          </cell>
          <cell r="F25" t="str">
            <v/>
          </cell>
          <cell r="G25" t="str">
            <v/>
          </cell>
          <cell r="H25" t="str">
            <v/>
          </cell>
          <cell r="I25" t="str">
            <v/>
          </cell>
          <cell r="J25">
            <v>1630</v>
          </cell>
          <cell r="M25">
            <v>1202</v>
          </cell>
          <cell r="N25" t="str">
            <v>warm, herb</v>
          </cell>
          <cell r="P25">
            <v>1630</v>
          </cell>
          <cell r="Q25" t="str">
            <v/>
          </cell>
          <cell r="R25">
            <v>0</v>
          </cell>
          <cell r="U25" t="str">
            <v/>
          </cell>
          <cell r="V25" t="str">
            <v/>
          </cell>
          <cell r="W25" t="str">
            <v/>
          </cell>
          <cell r="AA25" t="str">
            <v xml:space="preserve"> DS(warm, herb)</v>
          </cell>
        </row>
        <row r="26">
          <cell r="B26" t="str">
            <v>6493-05-6</v>
          </cell>
          <cell r="C26" t="str">
            <v>BYPFEZZEUUWMEJ-UHFFFAOYSA-N</v>
          </cell>
          <cell r="D26" t="str">
            <v>3,7-Dimethyl-1-(5-oxohexyl)-3,7-dihydro-1H-purine-2,6-dione</v>
          </cell>
          <cell r="E26" t="str">
            <v>CN1C=NC2=C1C(=O)N(CCCCC(C)=O)C(=O)N2C</v>
          </cell>
          <cell r="F26" t="str">
            <v>InChI=1S/C13H18N4O3/c1-9(18)6-4-5-7-17-12(19)10-11(14-8-15(10)2)16(3)13(17)20/h8H,4-7H2,1-3H3</v>
          </cell>
          <cell r="G26" t="str">
            <v>C13H18N4O3</v>
          </cell>
          <cell r="H26">
            <v>278.31200000000001</v>
          </cell>
          <cell r="I26">
            <v>278.13789045599998</v>
          </cell>
          <cell r="J26">
            <v>6</v>
          </cell>
          <cell r="K26">
            <v>221</v>
          </cell>
          <cell r="M26">
            <v>2434.9</v>
          </cell>
          <cell r="P26">
            <v>6</v>
          </cell>
          <cell r="Q26" t="str">
            <v>WGK 1</v>
          </cell>
          <cell r="R26" t="str">
            <v>X</v>
          </cell>
          <cell r="S26" t="str">
            <v/>
          </cell>
          <cell r="U26" t="str">
            <v/>
          </cell>
          <cell r="V26" t="str">
            <v/>
          </cell>
          <cell r="W26" t="str">
            <v/>
          </cell>
          <cell r="X26">
            <v>0</v>
          </cell>
          <cell r="Z26" t="str">
            <v>Blutverdünner</v>
          </cell>
          <cell r="AA26" t="str">
            <v>WGK 1,AZM,Blutverdünner</v>
          </cell>
        </row>
        <row r="27">
          <cell r="B27" t="str">
            <v>6750-03-4</v>
          </cell>
          <cell r="C27" t="str">
            <v/>
          </cell>
          <cell r="D27" t="str">
            <v/>
          </cell>
          <cell r="E27" t="str">
            <v/>
          </cell>
          <cell r="F27" t="str">
            <v/>
          </cell>
          <cell r="G27" t="str">
            <v/>
          </cell>
          <cell r="H27" t="str">
            <v/>
          </cell>
          <cell r="I27" t="str">
            <v/>
          </cell>
          <cell r="J27">
            <v>1631</v>
          </cell>
          <cell r="M27">
            <v>1200</v>
          </cell>
          <cell r="N27" t="str">
            <v>watermelon</v>
          </cell>
          <cell r="P27">
            <v>1631</v>
          </cell>
          <cell r="Q27" t="str">
            <v/>
          </cell>
          <cell r="U27" t="str">
            <v/>
          </cell>
          <cell r="V27" t="str">
            <v/>
          </cell>
          <cell r="W27" t="str">
            <v/>
          </cell>
          <cell r="X27">
            <v>0</v>
          </cell>
          <cell r="Y27">
            <v>0</v>
          </cell>
          <cell r="Z27">
            <v>0</v>
          </cell>
          <cell r="AA27" t="str">
            <v/>
          </cell>
        </row>
        <row r="28">
          <cell r="B28" t="str">
            <v>6790-09-6</v>
          </cell>
          <cell r="C28" t="str">
            <v>WRZXKWFJEFFURH-UHFFFAOYSA-N</v>
          </cell>
          <cell r="D28" t="str">
            <v>3,6,9,12,15,18,21,24,27,30,33-Undecaoxapentatriacontane-1,35-diol</v>
          </cell>
          <cell r="E28" t="str">
            <v>OCCOCCOCCOCCOCCOCCOCCOCCOCCOCCOCCOCCO</v>
          </cell>
          <cell r="F28" t="str">
            <v>InChI=1S/C24H50O13/c25-1-3-27-5-7-29-9-11-31-13-15-33-17-19-35-21-23-37-24-22-36-20-18-34-16-14-32-12-10-30-8-6-28-4-2-26/h25-26H,1-24H2</v>
          </cell>
          <cell r="G28" t="str">
            <v>C24H50O13</v>
          </cell>
          <cell r="H28">
            <v>546.65099999999995</v>
          </cell>
          <cell r="I28">
            <v>546.32514166999999</v>
          </cell>
          <cell r="J28">
            <v>1545</v>
          </cell>
          <cell r="M28">
            <v>0</v>
          </cell>
          <cell r="O28" t="str">
            <v>X</v>
          </cell>
          <cell r="P28">
            <v>1545</v>
          </cell>
          <cell r="Q28" t="str">
            <v/>
          </cell>
          <cell r="R28">
            <v>0</v>
          </cell>
          <cell r="U28" t="str">
            <v/>
          </cell>
          <cell r="V28" t="str">
            <v/>
          </cell>
          <cell r="W28" t="str">
            <v/>
          </cell>
          <cell r="AA28" t="str">
            <v>Polyethylenglycol wird in der Medizin, als Wirkstoffträger in der Pharmazie, in industriellen Anwendungen, in der zellbiologischen Forschung und in Kosmetikprodukten eingesetzt.</v>
          </cell>
        </row>
        <row r="29">
          <cell r="B29" t="str">
            <v>7098-07-9</v>
          </cell>
          <cell r="C29" t="str">
            <v>YIWUKEYIRIRTPP-UHFFFAOYSA-N</v>
          </cell>
          <cell r="D29" t="str">
            <v>2-Ethylhexan-1-ol</v>
          </cell>
          <cell r="E29" t="str">
            <v>CCCCC(CC)CO</v>
          </cell>
          <cell r="F29" t="str">
            <v>InChI=1/C8H18O/c1-3-5-6-8(4-2)7-9/h8-9H,3-7H2,1-2H3</v>
          </cell>
          <cell r="G29" t="str">
            <v>C8H18O</v>
          </cell>
          <cell r="H29">
            <v>130.23099999999999</v>
          </cell>
          <cell r="I29">
            <v>130.13577000000001</v>
          </cell>
          <cell r="J29">
            <v>1093</v>
          </cell>
          <cell r="K29">
            <v>81.099998474121094</v>
          </cell>
          <cell r="M29">
            <v>1030</v>
          </cell>
          <cell r="P29">
            <v>1093</v>
          </cell>
          <cell r="Q29" t="str">
            <v/>
          </cell>
          <cell r="U29" t="str">
            <v/>
          </cell>
          <cell r="V29" t="str">
            <v/>
          </cell>
          <cell r="W29" t="str">
            <v/>
          </cell>
          <cell r="AA29" t="str">
            <v/>
          </cell>
        </row>
        <row r="30">
          <cell r="B30" t="str">
            <v>7554-12-3</v>
          </cell>
          <cell r="C30" t="str">
            <v/>
          </cell>
          <cell r="D30" t="str">
            <v/>
          </cell>
          <cell r="E30" t="str">
            <v/>
          </cell>
          <cell r="F30" t="str">
            <v/>
          </cell>
          <cell r="G30" t="str">
            <v/>
          </cell>
          <cell r="H30" t="str">
            <v/>
          </cell>
          <cell r="I30" t="str">
            <v/>
          </cell>
          <cell r="J30">
            <v>1632</v>
          </cell>
          <cell r="M30">
            <v>1705</v>
          </cell>
          <cell r="N30" t="str">
            <v>brown sugar, sweet</v>
          </cell>
          <cell r="P30">
            <v>1632</v>
          </cell>
          <cell r="Q30" t="str">
            <v/>
          </cell>
          <cell r="R30">
            <v>0</v>
          </cell>
          <cell r="S30">
            <v>0</v>
          </cell>
          <cell r="U30" t="str">
            <v/>
          </cell>
          <cell r="V30" t="str">
            <v/>
          </cell>
          <cell r="W30" t="str">
            <v/>
          </cell>
          <cell r="AA30" t="str">
            <v xml:space="preserve"> DS(brown sugar, sweet)</v>
          </cell>
        </row>
        <row r="31">
          <cell r="B31" t="str">
            <v>8018-01-7</v>
          </cell>
          <cell r="C31">
            <v>0</v>
          </cell>
          <cell r="D31">
            <v>0</v>
          </cell>
          <cell r="E31">
            <v>0</v>
          </cell>
          <cell r="F31">
            <v>0</v>
          </cell>
          <cell r="G31">
            <v>0</v>
          </cell>
          <cell r="H31">
            <v>0</v>
          </cell>
          <cell r="I31">
            <v>0</v>
          </cell>
          <cell r="J31">
            <v>7</v>
          </cell>
          <cell r="M31">
            <v>0</v>
          </cell>
          <cell r="P31">
            <v>7</v>
          </cell>
          <cell r="Q31" t="str">
            <v/>
          </cell>
          <cell r="R31">
            <v>0</v>
          </cell>
          <cell r="S31">
            <v>0</v>
          </cell>
          <cell r="U31" t="str">
            <v/>
          </cell>
          <cell r="V31" t="str">
            <v/>
          </cell>
          <cell r="W31" t="str">
            <v/>
          </cell>
          <cell r="X31" t="str">
            <v>Inlandsabsatz: 1000-2500 t/a
Zulassungen: Ackerbau (Kartoffel, Weizen), Gemüsebau, Obstbau, Weinbau, Zierpflanzenbau, bes. Bedeutung: Kartoffeln (2014: Rang 2, 89% der Demobetriebe)</v>
          </cell>
          <cell r="Y31" t="str">
            <v>UBA</v>
          </cell>
          <cell r="Z31" t="str">
            <v>PSM Fungizid</v>
          </cell>
          <cell r="AA31" t="str">
            <v>Inlandsabsatz: 1000-2500 t/a
Zulassungen: Ackerbau (Kartoffel, Weizen), Gemüsebau, Obstbau, Weinbau, Zierpflanzenbau, bes. Bedeutung: Kartoffeln (2014: Rang 2, 89% der Demobetriebe)PSM Fungizidrelativ kurze DT50 (Wasser), jedoch sehr breite und mehrfache Anwendung (6-8-fach); daher längerfristige Exposition zu erwarten</v>
          </cell>
        </row>
        <row r="32">
          <cell r="B32">
            <v>1000187029</v>
          </cell>
          <cell r="C32" t="str">
            <v xml:space="preserve">JWXHLUIZEXNANU-UHFFFAOYSA-N  </v>
          </cell>
          <cell r="D32" t="str">
            <v>(7a-Isopropenyl-4,5-dimethyloctahydro-1H-inden-4-yl)methanol</v>
          </cell>
          <cell r="E32">
            <v>0</v>
          </cell>
          <cell r="F32">
            <v>0</v>
          </cell>
          <cell r="G32" t="str">
            <v>C15H26O</v>
          </cell>
          <cell r="H32">
            <v>0</v>
          </cell>
          <cell r="I32">
            <v>222.198365</v>
          </cell>
          <cell r="J32">
            <v>2299</v>
          </cell>
          <cell r="K32">
            <v>191</v>
          </cell>
          <cell r="M32">
            <v>1659</v>
          </cell>
          <cell r="P32">
            <v>2299</v>
          </cell>
          <cell r="Q32" t="str">
            <v/>
          </cell>
          <cell r="R32">
            <v>0</v>
          </cell>
          <cell r="S32">
            <v>0</v>
          </cell>
          <cell r="U32" t="str">
            <v/>
          </cell>
          <cell r="V32" t="str">
            <v/>
          </cell>
          <cell r="W32" t="str">
            <v/>
          </cell>
          <cell r="AA32" t="str">
            <v/>
          </cell>
        </row>
        <row r="33">
          <cell r="B33">
            <v>1000428180</v>
          </cell>
          <cell r="C33" t="str">
            <v xml:space="preserve">MPPODKLDCLFLKT-UHFFFAOYSA-N </v>
          </cell>
          <cell r="D33" t="str">
            <v>Glycerol 1,3-diacetate</v>
          </cell>
          <cell r="E33">
            <v>0</v>
          </cell>
          <cell r="F33">
            <v>0</v>
          </cell>
          <cell r="G33" t="str">
            <v>C7H12O5</v>
          </cell>
          <cell r="H33">
            <v>0</v>
          </cell>
          <cell r="I33">
            <v>176.06847400000001</v>
          </cell>
          <cell r="J33">
            <v>1079</v>
          </cell>
          <cell r="K33" t="str">
            <v>103.0</v>
          </cell>
          <cell r="M33">
            <v>1214</v>
          </cell>
          <cell r="P33">
            <v>1079</v>
          </cell>
          <cell r="Q33" t="str">
            <v/>
          </cell>
          <cell r="R33">
            <v>0</v>
          </cell>
          <cell r="S33">
            <v>0</v>
          </cell>
          <cell r="U33" t="str">
            <v/>
          </cell>
          <cell r="V33" t="str">
            <v/>
          </cell>
          <cell r="W33" t="str">
            <v/>
          </cell>
          <cell r="AA33" t="str">
            <v/>
          </cell>
        </row>
        <row r="34">
          <cell r="B34" t="str">
            <v xml:space="preserve"> 11024-20-7</v>
          </cell>
          <cell r="C34" t="str">
            <v xml:space="preserve">CDOSHBSSFJOMGT-UHFFFAOYSA-N </v>
          </cell>
          <cell r="D34" t="str">
            <v>3,7-Dimethyl-octa-1,6-dien-3-ol</v>
          </cell>
          <cell r="E34">
            <v>0</v>
          </cell>
          <cell r="F34">
            <v>0</v>
          </cell>
          <cell r="G34" t="str">
            <v>C10H18O</v>
          </cell>
          <cell r="H34">
            <v>0</v>
          </cell>
          <cell r="I34">
            <v>154.13576499999999</v>
          </cell>
          <cell r="J34">
            <v>1355</v>
          </cell>
          <cell r="K34">
            <v>71</v>
          </cell>
          <cell r="M34">
            <v>1099</v>
          </cell>
          <cell r="P34">
            <v>1355</v>
          </cell>
          <cell r="Q34" t="str">
            <v/>
          </cell>
          <cell r="R34">
            <v>0</v>
          </cell>
          <cell r="S34">
            <v>0</v>
          </cell>
          <cell r="U34" t="str">
            <v/>
          </cell>
          <cell r="V34" t="str">
            <v/>
          </cell>
          <cell r="W34" t="str">
            <v/>
          </cell>
          <cell r="Z34" t="str">
            <v>Geruchsstoff</v>
          </cell>
          <cell r="AA34" t="str">
            <v>Geruchsstoff</v>
          </cell>
        </row>
        <row r="35">
          <cell r="B35" t="str">
            <v xml:space="preserve"> 84057-95-4 </v>
          </cell>
          <cell r="C35" t="str">
            <v>ZKMNUMMKYBVTFN-HNNXBMFYSA-N</v>
          </cell>
          <cell r="D35" t="str">
            <v>(2S)-N-(2,6-Dimethylphenyl)-1-propylpiperidine-2-carboxamide</v>
          </cell>
          <cell r="E35" t="str">
            <v>CCCN1CCCC[C@H]1C(=O)NC1=C(C)C=CC=C1C</v>
          </cell>
          <cell r="F35" t="str">
            <v>InChI=1S/C17H26N2O/c1-4-11-19-12-6-5-10-15(19)17(20)18-16-13(2)8-7-9-14(16)3/h7-9,15H,4-6,10-12H2,1-3H3,(H,18,20)/t15-/m0/s1</v>
          </cell>
          <cell r="G35" t="str">
            <v>C17H26N2O</v>
          </cell>
          <cell r="H35">
            <v>274.40800000000002</v>
          </cell>
          <cell r="I35">
            <v>274.20451000000003</v>
          </cell>
          <cell r="J35">
            <v>1432</v>
          </cell>
          <cell r="K35">
            <v>126</v>
          </cell>
          <cell r="M35" t="str">
            <v>2172.8</v>
          </cell>
          <cell r="P35">
            <v>1432</v>
          </cell>
          <cell r="Q35" t="str">
            <v/>
          </cell>
          <cell r="R35">
            <v>0</v>
          </cell>
          <cell r="S35">
            <v>0</v>
          </cell>
          <cell r="U35" t="str">
            <v/>
          </cell>
          <cell r="V35" t="str">
            <v/>
          </cell>
          <cell r="W35" t="str">
            <v/>
          </cell>
          <cell r="Z35" t="str">
            <v>Lokalanästhetikum vom Amid-Typ</v>
          </cell>
          <cell r="AA35" t="str">
            <v>Lokalanästhetikum vom Amid-Typ</v>
          </cell>
        </row>
        <row r="36">
          <cell r="B36" t="str">
            <v>100-00-5</v>
          </cell>
          <cell r="C36" t="str">
            <v>CZGCEKJOLUNIFY-UHFFFAOYSA-N</v>
          </cell>
          <cell r="D36" t="str">
            <v>1-Chloro-4-nitrobenzene</v>
          </cell>
          <cell r="E36" t="str">
            <v>[O-][N+](=O)C1=CC=C(Cl)C=C1</v>
          </cell>
          <cell r="F36" t="str">
            <v>InChI=1S/C6H4ClNO2/c7-5-1-3-6(4-2-5)8(9)10/h1-4H</v>
          </cell>
          <cell r="G36" t="str">
            <v>C6H4ClNO2</v>
          </cell>
          <cell r="H36">
            <v>157.55000000000001</v>
          </cell>
          <cell r="I36">
            <v>156.99305609999999</v>
          </cell>
          <cell r="J36">
            <v>8</v>
          </cell>
          <cell r="M36">
            <v>1187</v>
          </cell>
          <cell r="P36">
            <v>8</v>
          </cell>
          <cell r="Q36" t="str">
            <v>WGK 3</v>
          </cell>
          <cell r="R36" t="str">
            <v/>
          </cell>
          <cell r="S36" t="str">
            <v/>
          </cell>
          <cell r="U36" t="str">
            <v/>
          </cell>
          <cell r="V36" t="str">
            <v/>
          </cell>
          <cell r="W36" t="str">
            <v/>
          </cell>
          <cell r="AA36" t="str">
            <v>WGK 3,</v>
          </cell>
        </row>
        <row r="37">
          <cell r="B37" t="str">
            <v>1000143-27-1</v>
          </cell>
          <cell r="C37" t="str">
            <v xml:space="preserve">HQFCHXSGSOSFMT-ONEGZZNKSA-N  </v>
          </cell>
          <cell r="D37" t="str">
            <v>(2E)-4-Hydroxy-2-methyl-2-pentenoic acid</v>
          </cell>
          <cell r="E37">
            <v>0</v>
          </cell>
          <cell r="F37">
            <v>0</v>
          </cell>
          <cell r="G37" t="str">
            <v>C6H10O3</v>
          </cell>
          <cell r="H37">
            <v>0</v>
          </cell>
          <cell r="I37">
            <v>130.062994</v>
          </cell>
          <cell r="J37">
            <v>2300</v>
          </cell>
          <cell r="K37">
            <v>69</v>
          </cell>
          <cell r="M37">
            <v>1121</v>
          </cell>
          <cell r="P37">
            <v>2300</v>
          </cell>
          <cell r="Q37" t="str">
            <v/>
          </cell>
          <cell r="U37" t="str">
            <v/>
          </cell>
          <cell r="V37" t="str">
            <v/>
          </cell>
          <cell r="W37" t="str">
            <v/>
          </cell>
          <cell r="AA37" t="str">
            <v/>
          </cell>
        </row>
        <row r="38">
          <cell r="B38" t="str">
            <v>1000152-79-7</v>
          </cell>
          <cell r="C38" t="str">
            <v xml:space="preserve">ZXVVIKMMTCNHIH-UHFFFAOYSA-N   </v>
          </cell>
          <cell r="D38" t="str">
            <v xml:space="preserve">1,2,3,4,5-Pentamethylcyclopentane </v>
          </cell>
          <cell r="G38" t="str">
            <v>C10H20</v>
          </cell>
          <cell r="I38">
            <v>140.15650099999999</v>
          </cell>
          <cell r="J38">
            <v>1473</v>
          </cell>
          <cell r="K38">
            <v>84</v>
          </cell>
          <cell r="L38">
            <v>6.1425999999999998</v>
          </cell>
          <cell r="M38">
            <v>905</v>
          </cell>
          <cell r="P38">
            <v>1473</v>
          </cell>
          <cell r="Q38" t="str">
            <v/>
          </cell>
          <cell r="R38">
            <v>0</v>
          </cell>
          <cell r="S38">
            <v>0</v>
          </cell>
          <cell r="T38">
            <v>0</v>
          </cell>
          <cell r="U38" t="str">
            <v/>
          </cell>
          <cell r="V38" t="str">
            <v/>
          </cell>
          <cell r="W38" t="str">
            <v/>
          </cell>
          <cell r="AA38" t="str">
            <v/>
          </cell>
        </row>
        <row r="39">
          <cell r="B39" t="str">
            <v>1000154-28-6</v>
          </cell>
          <cell r="C39" t="str">
            <v xml:space="preserve">ZTKTZVXSSKVBTH-UHFFFAOYSA-N   </v>
          </cell>
          <cell r="D39" t="str">
            <v xml:space="preserve">1,2,3,4,5-Pentamethyl-1-cyclopentene </v>
          </cell>
          <cell r="E39">
            <v>0</v>
          </cell>
          <cell r="F39">
            <v>0</v>
          </cell>
          <cell r="G39" t="str">
            <v>C10H18</v>
          </cell>
          <cell r="H39">
            <v>0</v>
          </cell>
          <cell r="I39">
            <v>138.140851</v>
          </cell>
          <cell r="J39">
            <v>1474</v>
          </cell>
          <cell r="K39">
            <v>123</v>
          </cell>
          <cell r="L39">
            <v>6.1965000000000003</v>
          </cell>
          <cell r="M39">
            <v>944</v>
          </cell>
          <cell r="P39">
            <v>1474</v>
          </cell>
          <cell r="Q39" t="str">
            <v/>
          </cell>
          <cell r="R39">
            <v>0</v>
          </cell>
          <cell r="S39">
            <v>0</v>
          </cell>
          <cell r="T39">
            <v>0</v>
          </cell>
          <cell r="U39" t="str">
            <v/>
          </cell>
          <cell r="V39" t="str">
            <v/>
          </cell>
          <cell r="W39" t="str">
            <v/>
          </cell>
          <cell r="AA39" t="str">
            <v/>
          </cell>
        </row>
        <row r="40">
          <cell r="B40" t="str">
            <v>1000188-70-7</v>
          </cell>
          <cell r="C40" t="str">
            <v xml:space="preserve">QOCCJHPPLXMDNB-UHFFFAOYSA-N </v>
          </cell>
          <cell r="D40" t="str">
            <v>2,3,3a,4,5,6,7,7a-Octahydro-1H-cyclopenta[a]pentalen-7-ol</v>
          </cell>
          <cell r="E40">
            <v>0</v>
          </cell>
          <cell r="F40">
            <v>0</v>
          </cell>
          <cell r="G40" t="str">
            <v>C11H16O</v>
          </cell>
          <cell r="H40">
            <v>0</v>
          </cell>
          <cell r="I40">
            <v>164.120115</v>
          </cell>
          <cell r="J40">
            <v>2301</v>
          </cell>
          <cell r="K40">
            <v>136</v>
          </cell>
          <cell r="M40">
            <v>1350</v>
          </cell>
          <cell r="P40">
            <v>2301</v>
          </cell>
          <cell r="Q40" t="str">
            <v/>
          </cell>
          <cell r="U40" t="str">
            <v/>
          </cell>
          <cell r="V40" t="str">
            <v/>
          </cell>
          <cell r="W40" t="str">
            <v/>
          </cell>
          <cell r="Z40">
            <v>0</v>
          </cell>
          <cell r="AA40" t="str">
            <v/>
          </cell>
        </row>
        <row r="41">
          <cell r="B41" t="str">
            <v>1000190-98-8</v>
          </cell>
          <cell r="C41" t="str">
            <v xml:space="preserve">PZAFNBXGVVDFQS-UHFFFAOYSA-N </v>
          </cell>
          <cell r="D41" t="str">
            <v>10-Oxatetracyclo[6.4.0.0(5,9).0(4,11)]dodecane</v>
          </cell>
          <cell r="E41">
            <v>0</v>
          </cell>
          <cell r="F41">
            <v>0</v>
          </cell>
          <cell r="G41" t="str">
            <v>C11H16O</v>
          </cell>
          <cell r="H41">
            <v>0</v>
          </cell>
          <cell r="I41">
            <v>164.120115</v>
          </cell>
          <cell r="J41">
            <v>2302</v>
          </cell>
          <cell r="K41">
            <v>164</v>
          </cell>
          <cell r="M41">
            <v>1011</v>
          </cell>
          <cell r="P41">
            <v>2302</v>
          </cell>
          <cell r="Q41" t="str">
            <v/>
          </cell>
          <cell r="R41">
            <v>0</v>
          </cell>
          <cell r="S41">
            <v>0</v>
          </cell>
          <cell r="U41" t="str">
            <v/>
          </cell>
          <cell r="V41" t="str">
            <v/>
          </cell>
          <cell r="W41" t="str">
            <v/>
          </cell>
          <cell r="AA41" t="str">
            <v/>
          </cell>
        </row>
        <row r="42">
          <cell r="B42" t="str">
            <v>1000192-69-2</v>
          </cell>
          <cell r="C42" t="str">
            <v xml:space="preserve">PYCFMMQNMYYCKK-NTCAYCPXSA-N   </v>
          </cell>
          <cell r="D42" t="str">
            <v xml:space="preserve">(3Z)-3-(2,2-Dimethyl-6-methylenecyclohexylidene)-1-methylbutyl acetate </v>
          </cell>
          <cell r="E42">
            <v>0</v>
          </cell>
          <cell r="F42">
            <v>0</v>
          </cell>
          <cell r="G42" t="str">
            <v>C16H26O2</v>
          </cell>
          <cell r="H42">
            <v>0</v>
          </cell>
          <cell r="I42">
            <v>250.19327999999999</v>
          </cell>
          <cell r="J42">
            <v>1475</v>
          </cell>
          <cell r="K42">
            <v>175</v>
          </cell>
          <cell r="L42">
            <v>19.982600000000001</v>
          </cell>
          <cell r="M42">
            <v>1682</v>
          </cell>
          <cell r="P42">
            <v>1475</v>
          </cell>
          <cell r="Q42" t="str">
            <v/>
          </cell>
          <cell r="U42" t="str">
            <v/>
          </cell>
          <cell r="V42" t="str">
            <v/>
          </cell>
          <cell r="W42" t="str">
            <v/>
          </cell>
          <cell r="Z42">
            <v>0</v>
          </cell>
          <cell r="AA42" t="str">
            <v/>
          </cell>
        </row>
        <row r="43">
          <cell r="B43" t="str">
            <v>1000193-33-4</v>
          </cell>
          <cell r="C43" t="str">
            <v xml:space="preserve">XGKBCZGJBFBWEU-UHFFFAOYSA-N </v>
          </cell>
          <cell r="D43" t="str">
            <v>Spirobicyclo[2.2.1]hept-2-ene-5,3'-oxetan-2-'one, 4'β-methyl-</v>
          </cell>
          <cell r="E43">
            <v>0</v>
          </cell>
          <cell r="F43">
            <v>0</v>
          </cell>
          <cell r="G43" t="str">
            <v>C10H12O2</v>
          </cell>
          <cell r="H43">
            <v>0</v>
          </cell>
          <cell r="I43">
            <v>164.08373</v>
          </cell>
          <cell r="J43">
            <v>2303</v>
          </cell>
          <cell r="K43">
            <v>66</v>
          </cell>
          <cell r="M43">
            <v>1285</v>
          </cell>
          <cell r="P43">
            <v>2303</v>
          </cell>
          <cell r="Q43" t="str">
            <v/>
          </cell>
          <cell r="R43">
            <v>0</v>
          </cell>
          <cell r="S43">
            <v>0</v>
          </cell>
          <cell r="U43" t="str">
            <v/>
          </cell>
          <cell r="V43" t="str">
            <v/>
          </cell>
          <cell r="W43" t="str">
            <v/>
          </cell>
          <cell r="AA43" t="str">
            <v/>
          </cell>
        </row>
        <row r="44">
          <cell r="B44" t="str">
            <v>1000195-40-7</v>
          </cell>
          <cell r="C44" t="str">
            <v xml:space="preserve">SMTQHBUWTBLHDX-SDQBBNPISA-N </v>
          </cell>
          <cell r="D44" t="str">
            <v>(4E)-4-(2-Acetyl-5,5-dimethyl-2-cyclopenten-1-ylidene)-2-butanone</v>
          </cell>
          <cell r="E44">
            <v>0</v>
          </cell>
          <cell r="F44">
            <v>0</v>
          </cell>
          <cell r="G44" t="str">
            <v>C13H18O2</v>
          </cell>
          <cell r="H44">
            <v>0</v>
          </cell>
          <cell r="I44">
            <v>206.13068000000001</v>
          </cell>
          <cell r="J44">
            <v>2304</v>
          </cell>
          <cell r="K44">
            <v>164</v>
          </cell>
          <cell r="M44">
            <v>1560</v>
          </cell>
          <cell r="P44">
            <v>2304</v>
          </cell>
          <cell r="Q44" t="str">
            <v/>
          </cell>
          <cell r="R44">
            <v>0</v>
          </cell>
          <cell r="S44">
            <v>0</v>
          </cell>
          <cell r="U44" t="str">
            <v/>
          </cell>
          <cell r="V44" t="str">
            <v/>
          </cell>
          <cell r="W44" t="str">
            <v/>
          </cell>
          <cell r="AA44" t="str">
            <v/>
          </cell>
        </row>
        <row r="45">
          <cell r="B45" t="str">
            <v>1000267-40-2</v>
          </cell>
          <cell r="C45" t="str">
            <v xml:space="preserve">VQRPJMVGRQQVKI-UHFFFAOYSA-N   </v>
          </cell>
          <cell r="D45" t="str">
            <v xml:space="preserve">1-[(4-Methylphenyl)sulfonyl]-2-pyrrolidinylamine </v>
          </cell>
          <cell r="E45">
            <v>0</v>
          </cell>
          <cell r="F45">
            <v>0</v>
          </cell>
          <cell r="G45" t="str">
            <v>C11H16N2O2S</v>
          </cell>
          <cell r="H45">
            <v>0</v>
          </cell>
          <cell r="I45">
            <v>240.09324799999999</v>
          </cell>
          <cell r="J45">
            <v>1476</v>
          </cell>
          <cell r="K45">
            <v>120</v>
          </cell>
          <cell r="L45">
            <v>23.643799999999999</v>
          </cell>
          <cell r="M45">
            <v>2111</v>
          </cell>
          <cell r="P45">
            <v>1476</v>
          </cell>
          <cell r="Q45" t="str">
            <v/>
          </cell>
          <cell r="R45">
            <v>0</v>
          </cell>
          <cell r="S45">
            <v>0</v>
          </cell>
          <cell r="U45" t="str">
            <v/>
          </cell>
          <cell r="V45" t="str">
            <v/>
          </cell>
          <cell r="W45" t="str">
            <v/>
          </cell>
          <cell r="AA45" t="str">
            <v/>
          </cell>
        </row>
        <row r="46">
          <cell r="B46" t="str">
            <v>100-02-7</v>
          </cell>
          <cell r="C46" t="str">
            <v>BTJIUGUIPKRLHP-UHFFFAOYSA-N</v>
          </cell>
          <cell r="D46" t="str">
            <v>4-Nitrophenol</v>
          </cell>
          <cell r="E46" t="str">
            <v>OC1=CC=C(C=C1)[N+]([O-])=O</v>
          </cell>
          <cell r="F46" t="str">
            <v>InChI=1S/C6H5NO3/c8-6-3-1-5(2-4-6)7(9)10/h1-4,8H</v>
          </cell>
          <cell r="G46" t="str">
            <v>C6H5NO3</v>
          </cell>
          <cell r="H46">
            <v>139.11000000000001</v>
          </cell>
          <cell r="I46">
            <v>139.02694302500001</v>
          </cell>
          <cell r="J46">
            <v>9</v>
          </cell>
          <cell r="M46">
            <v>1527.2</v>
          </cell>
          <cell r="P46">
            <v>9</v>
          </cell>
          <cell r="Q46" t="str">
            <v>WGK 2</v>
          </cell>
          <cell r="R46" t="str">
            <v/>
          </cell>
          <cell r="S46" t="str">
            <v/>
          </cell>
          <cell r="U46" t="str">
            <v/>
          </cell>
          <cell r="V46" t="str">
            <v/>
          </cell>
          <cell r="W46" t="str">
            <v/>
          </cell>
          <cell r="AA46" t="str">
            <v>WGK 2,</v>
          </cell>
        </row>
        <row r="47">
          <cell r="B47" t="str">
            <v>1000283-56-8</v>
          </cell>
          <cell r="C47" t="str">
            <v xml:space="preserve">YCRIXHKHAODKFH-UHFFFAOYSA-N </v>
          </cell>
          <cell r="D47" t="str">
            <v xml:space="preserve">Trimethyl(4-[1-(2-methyl-2-(4-[(trimethylsilyl)oxy]phenyl)propyl)vinyl]phenoxy)silane  </v>
          </cell>
          <cell r="E47">
            <v>0</v>
          </cell>
          <cell r="F47">
            <v>0</v>
          </cell>
          <cell r="G47" t="str">
            <v>C24H36O2Si2</v>
          </cell>
          <cell r="H47">
            <v>0</v>
          </cell>
          <cell r="I47">
            <v>412.22538400000002</v>
          </cell>
          <cell r="J47">
            <v>2348</v>
          </cell>
          <cell r="K47">
            <v>207</v>
          </cell>
          <cell r="M47">
            <v>2442</v>
          </cell>
          <cell r="P47">
            <v>2348</v>
          </cell>
          <cell r="Q47" t="str">
            <v/>
          </cell>
          <cell r="R47">
            <v>0</v>
          </cell>
          <cell r="S47">
            <v>0</v>
          </cell>
          <cell r="U47" t="str">
            <v/>
          </cell>
          <cell r="V47" t="str">
            <v/>
          </cell>
          <cell r="W47" t="str">
            <v/>
          </cell>
          <cell r="AA47" t="str">
            <v>derivatisierte Verbindung</v>
          </cell>
        </row>
        <row r="48">
          <cell r="B48" t="str">
            <v>1000285-40-2</v>
          </cell>
          <cell r="C48" t="str">
            <v xml:space="preserve">NSSHGPBKKVJJMM-PKNBQFBNSA-N </v>
          </cell>
          <cell r="D48" t="str">
            <v>(3E)-3-Methyl-4-(2,6,6-trimethyl-1-cyclohexen-1-yl)-3-buten-2-one</v>
          </cell>
          <cell r="E48">
            <v>0</v>
          </cell>
          <cell r="F48">
            <v>0</v>
          </cell>
          <cell r="G48" t="str">
            <v>C14H22O</v>
          </cell>
          <cell r="H48">
            <v>0</v>
          </cell>
          <cell r="I48">
            <v>206.16706600000001</v>
          </cell>
          <cell r="J48">
            <v>2305</v>
          </cell>
          <cell r="K48">
            <v>191</v>
          </cell>
          <cell r="M48">
            <v>1904</v>
          </cell>
          <cell r="P48">
            <v>2305</v>
          </cell>
          <cell r="Q48" t="str">
            <v/>
          </cell>
          <cell r="R48">
            <v>0</v>
          </cell>
          <cell r="S48">
            <v>0</v>
          </cell>
          <cell r="U48" t="str">
            <v/>
          </cell>
          <cell r="V48" t="str">
            <v/>
          </cell>
          <cell r="W48" t="str">
            <v/>
          </cell>
          <cell r="AA48" t="str">
            <v/>
          </cell>
        </row>
        <row r="49">
          <cell r="B49" t="str">
            <v>1000305-99-8</v>
          </cell>
          <cell r="C49" t="str">
            <v xml:space="preserve">RYAQGPZYHVOJSF-UHFFFAOYSA-N </v>
          </cell>
          <cell r="D49" t="str">
            <v>3-Ethyl-3-phenyl-1-methylazetidin-2,4-dione</v>
          </cell>
          <cell r="E49">
            <v>0</v>
          </cell>
          <cell r="F49">
            <v>0</v>
          </cell>
          <cell r="G49" t="str">
            <v>C12H13NO2</v>
          </cell>
          <cell r="H49">
            <v>0</v>
          </cell>
          <cell r="I49">
            <v>203.094628</v>
          </cell>
          <cell r="J49">
            <v>2306</v>
          </cell>
          <cell r="K49">
            <v>146</v>
          </cell>
          <cell r="M49">
            <v>1779</v>
          </cell>
          <cell r="P49">
            <v>2306</v>
          </cell>
          <cell r="Q49" t="str">
            <v/>
          </cell>
          <cell r="R49">
            <v>0</v>
          </cell>
          <cell r="S49">
            <v>0</v>
          </cell>
          <cell r="U49" t="str">
            <v/>
          </cell>
          <cell r="V49" t="str">
            <v/>
          </cell>
          <cell r="W49" t="str">
            <v/>
          </cell>
          <cell r="AA49" t="str">
            <v/>
          </cell>
        </row>
        <row r="50">
          <cell r="B50" t="str">
            <v>1000308-03-6</v>
          </cell>
          <cell r="C50" t="str">
            <v xml:space="preserve">OPQLVJSJHKXARH-UHFFFAOYSA-N </v>
          </cell>
          <cell r="D50" t="str">
            <v>2,3,4-Trifluorobenzoic acid, 4-nitrophenyl ester</v>
          </cell>
          <cell r="E50">
            <v>0</v>
          </cell>
          <cell r="F50">
            <v>0</v>
          </cell>
          <cell r="G50" t="str">
            <v>C13H6F3NO4</v>
          </cell>
          <cell r="H50">
            <v>0</v>
          </cell>
          <cell r="I50">
            <v>297.02489300000002</v>
          </cell>
          <cell r="J50">
            <v>2307</v>
          </cell>
          <cell r="K50">
            <v>159</v>
          </cell>
          <cell r="M50">
            <v>2014</v>
          </cell>
          <cell r="P50">
            <v>2307</v>
          </cell>
          <cell r="Q50" t="str">
            <v/>
          </cell>
          <cell r="R50">
            <v>0</v>
          </cell>
          <cell r="S50">
            <v>0</v>
          </cell>
          <cell r="U50" t="str">
            <v/>
          </cell>
          <cell r="V50" t="str">
            <v/>
          </cell>
          <cell r="W50" t="str">
            <v/>
          </cell>
          <cell r="AA50" t="str">
            <v/>
          </cell>
        </row>
        <row r="51">
          <cell r="B51" t="str">
            <v>1000308-93-6</v>
          </cell>
          <cell r="C51" t="str">
            <v xml:space="preserve">CWTNJOUCIAUOGI-UHFFFAOYSA-N   </v>
          </cell>
          <cell r="D51">
            <v>0</v>
          </cell>
          <cell r="E51">
            <v>0</v>
          </cell>
          <cell r="F51">
            <v>0</v>
          </cell>
          <cell r="G51" t="str">
            <v>C15H20O4</v>
          </cell>
          <cell r="H51">
            <v>0</v>
          </cell>
          <cell r="I51">
            <v>264.13616000000002</v>
          </cell>
          <cell r="J51">
            <v>2349</v>
          </cell>
          <cell r="K51">
            <v>149</v>
          </cell>
          <cell r="M51">
            <v>1937</v>
          </cell>
          <cell r="P51">
            <v>2349</v>
          </cell>
          <cell r="Q51" t="str">
            <v/>
          </cell>
          <cell r="R51">
            <v>0</v>
          </cell>
          <cell r="S51">
            <v>0</v>
          </cell>
          <cell r="U51" t="str">
            <v/>
          </cell>
          <cell r="V51" t="str">
            <v/>
          </cell>
          <cell r="W51" t="str">
            <v/>
          </cell>
          <cell r="Z51">
            <v>0</v>
          </cell>
          <cell r="AA51" t="str">
            <v>Weichmacher/ Phthalat</v>
          </cell>
        </row>
        <row r="52">
          <cell r="B52" t="str">
            <v>1000309-12-0</v>
          </cell>
          <cell r="C52" t="str">
            <v xml:space="preserve">VNJPNCNTXDKLLQ-UHFFFAOYSA-N </v>
          </cell>
          <cell r="D52">
            <v>0</v>
          </cell>
          <cell r="E52">
            <v>0</v>
          </cell>
          <cell r="F52">
            <v>0</v>
          </cell>
          <cell r="G52" t="str">
            <v>C12H26O3S</v>
          </cell>
          <cell r="H52">
            <v>0</v>
          </cell>
          <cell r="I52">
            <v>250.16026600000001</v>
          </cell>
          <cell r="J52">
            <v>2350</v>
          </cell>
          <cell r="K52">
            <v>71</v>
          </cell>
          <cell r="M52">
            <v>1773</v>
          </cell>
          <cell r="P52">
            <v>2350</v>
          </cell>
          <cell r="Q52" t="str">
            <v/>
          </cell>
          <cell r="R52">
            <v>0</v>
          </cell>
          <cell r="U52" t="str">
            <v/>
          </cell>
          <cell r="V52" t="str">
            <v/>
          </cell>
          <cell r="W52" t="str">
            <v/>
          </cell>
          <cell r="AA52" t="str">
            <v/>
          </cell>
        </row>
        <row r="53">
          <cell r="B53" t="str">
            <v>1000309-19-4</v>
          </cell>
          <cell r="C53" t="str">
            <v xml:space="preserve">KUJVLRPOAZSAKP-UHFFFAOYSA-N </v>
          </cell>
          <cell r="D53" t="str">
            <v>Sulfurous acid, 2-ethylhexyl undecyl ester</v>
          </cell>
          <cell r="E53">
            <v>0</v>
          </cell>
          <cell r="F53">
            <v>0</v>
          </cell>
          <cell r="G53" t="str">
            <v>C19H40O3S</v>
          </cell>
          <cell r="H53">
            <v>0</v>
          </cell>
          <cell r="I53">
            <v>348.26981499999999</v>
          </cell>
          <cell r="J53">
            <v>2308</v>
          </cell>
          <cell r="K53">
            <v>57</v>
          </cell>
          <cell r="M53">
            <v>2469</v>
          </cell>
          <cell r="P53">
            <v>2308</v>
          </cell>
          <cell r="Q53" t="str">
            <v/>
          </cell>
          <cell r="R53">
            <v>0</v>
          </cell>
          <cell r="S53">
            <v>0</v>
          </cell>
          <cell r="U53" t="str">
            <v/>
          </cell>
          <cell r="V53" t="str">
            <v/>
          </cell>
          <cell r="W53" t="str">
            <v/>
          </cell>
          <cell r="AA53" t="str">
            <v/>
          </cell>
        </row>
        <row r="54">
          <cell r="B54" t="str">
            <v>1000309-20-2</v>
          </cell>
          <cell r="C54" t="str">
            <v xml:space="preserve">SIYAMXBNJITGLS-UHFFFAOYSA-N </v>
          </cell>
          <cell r="D54" t="str">
            <v>Sulfurous acid, 2-ethylhexyl hexyl ester</v>
          </cell>
          <cell r="E54">
            <v>0</v>
          </cell>
          <cell r="F54">
            <v>0</v>
          </cell>
          <cell r="G54" t="str">
            <v>C14H30O3S</v>
          </cell>
          <cell r="H54">
            <v>0</v>
          </cell>
          <cell r="I54">
            <v>278.19156600000002</v>
          </cell>
          <cell r="J54">
            <v>2309</v>
          </cell>
          <cell r="K54">
            <v>57</v>
          </cell>
          <cell r="M54">
            <v>1972</v>
          </cell>
          <cell r="P54">
            <v>2309</v>
          </cell>
          <cell r="Q54" t="str">
            <v/>
          </cell>
          <cell r="R54">
            <v>0</v>
          </cell>
          <cell r="U54" t="str">
            <v/>
          </cell>
          <cell r="V54" t="str">
            <v/>
          </cell>
          <cell r="W54" t="str">
            <v/>
          </cell>
          <cell r="AA54" t="str">
            <v/>
          </cell>
        </row>
        <row r="55">
          <cell r="B55" t="str">
            <v>1000309-31-5</v>
          </cell>
          <cell r="C55" t="str">
            <v xml:space="preserve">KDKKNZXZZFQVCN-UHFFFAOYSA-N </v>
          </cell>
          <cell r="D55" t="str">
            <v>Oxalic acid, cyclohexyl tetradecyl ester</v>
          </cell>
          <cell r="E55">
            <v>0</v>
          </cell>
          <cell r="F55">
            <v>0</v>
          </cell>
          <cell r="G55" t="str">
            <v>C22H40O4</v>
          </cell>
          <cell r="H55">
            <v>0</v>
          </cell>
          <cell r="I55">
            <v>368.29266000000001</v>
          </cell>
          <cell r="J55">
            <v>1605</v>
          </cell>
          <cell r="M55">
            <v>0</v>
          </cell>
          <cell r="P55">
            <v>1605</v>
          </cell>
          <cell r="Q55" t="str">
            <v/>
          </cell>
          <cell r="R55">
            <v>0</v>
          </cell>
          <cell r="S55">
            <v>0</v>
          </cell>
          <cell r="T55">
            <v>0</v>
          </cell>
          <cell r="U55" t="str">
            <v/>
          </cell>
          <cell r="V55" t="str">
            <v/>
          </cell>
          <cell r="W55" t="str">
            <v/>
          </cell>
          <cell r="AA55" t="str">
            <v/>
          </cell>
        </row>
        <row r="56">
          <cell r="B56" t="str">
            <v>1000310-34-9</v>
          </cell>
          <cell r="C56" t="str">
            <v xml:space="preserve">JIJKVVUKZCSPRV-UHFFFAOYSA-N </v>
          </cell>
          <cell r="D56" t="str">
            <v>Ethylamine, N,N-dinonyl-2-(2-thiophenyl)-</v>
          </cell>
          <cell r="E56">
            <v>0</v>
          </cell>
          <cell r="F56">
            <v>0</v>
          </cell>
          <cell r="G56" t="str">
            <v>C24H45NS</v>
          </cell>
          <cell r="H56">
            <v>0</v>
          </cell>
          <cell r="I56">
            <v>379.32727</v>
          </cell>
          <cell r="J56">
            <v>2310</v>
          </cell>
          <cell r="K56">
            <v>282</v>
          </cell>
          <cell r="M56">
            <v>2732</v>
          </cell>
          <cell r="P56">
            <v>2310</v>
          </cell>
          <cell r="Q56" t="str">
            <v/>
          </cell>
          <cell r="R56">
            <v>0</v>
          </cell>
          <cell r="S56">
            <v>0</v>
          </cell>
          <cell r="U56" t="str">
            <v/>
          </cell>
          <cell r="V56" t="str">
            <v/>
          </cell>
          <cell r="W56" t="str">
            <v/>
          </cell>
          <cell r="Z56">
            <v>0</v>
          </cell>
          <cell r="AA56" t="str">
            <v/>
          </cell>
        </row>
        <row r="57">
          <cell r="B57" t="str">
            <v>1000314-57-0</v>
          </cell>
          <cell r="C57" t="str">
            <v xml:space="preserve">XXPQKHZYBPVWKC-UHFFFAOYSA-N </v>
          </cell>
          <cell r="D57" t="str">
            <v>Carbonic acid, isohexyl phenyl ester</v>
          </cell>
          <cell r="E57">
            <v>0</v>
          </cell>
          <cell r="F57">
            <v>0</v>
          </cell>
          <cell r="G57" t="str">
            <v>C13H18O3</v>
          </cell>
          <cell r="H57">
            <v>0</v>
          </cell>
          <cell r="I57">
            <v>222.12559400000001</v>
          </cell>
          <cell r="J57">
            <v>2311</v>
          </cell>
          <cell r="K57">
            <v>94</v>
          </cell>
          <cell r="M57">
            <v>1569</v>
          </cell>
          <cell r="N57">
            <v>0</v>
          </cell>
          <cell r="P57">
            <v>2311</v>
          </cell>
          <cell r="Q57" t="str">
            <v/>
          </cell>
          <cell r="U57" t="str">
            <v/>
          </cell>
          <cell r="V57" t="str">
            <v/>
          </cell>
          <cell r="W57" t="str">
            <v/>
          </cell>
          <cell r="Z57">
            <v>0</v>
          </cell>
          <cell r="AA57" t="str">
            <v/>
          </cell>
        </row>
        <row r="58">
          <cell r="B58" t="str">
            <v>1000314-57-2</v>
          </cell>
          <cell r="C58" t="str">
            <v xml:space="preserve">SISIHJVIARPYCK-UHFFFAOYSA-N </v>
          </cell>
          <cell r="D58" t="str">
            <v>Carbonic acid, octyl phenyl ester</v>
          </cell>
          <cell r="E58">
            <v>0</v>
          </cell>
          <cell r="F58">
            <v>0</v>
          </cell>
          <cell r="G58" t="str">
            <v>C15H22O3</v>
          </cell>
          <cell r="H58">
            <v>0</v>
          </cell>
          <cell r="I58">
            <v>250.15689499999999</v>
          </cell>
          <cell r="J58">
            <v>2312</v>
          </cell>
          <cell r="K58">
            <v>94</v>
          </cell>
          <cell r="M58">
            <v>1832</v>
          </cell>
          <cell r="P58">
            <v>2312</v>
          </cell>
          <cell r="Q58" t="str">
            <v/>
          </cell>
          <cell r="R58">
            <v>0</v>
          </cell>
          <cell r="S58">
            <v>0</v>
          </cell>
          <cell r="U58" t="str">
            <v/>
          </cell>
          <cell r="V58" t="str">
            <v/>
          </cell>
          <cell r="W58" t="str">
            <v/>
          </cell>
          <cell r="AA58" t="str">
            <v/>
          </cell>
        </row>
        <row r="59">
          <cell r="B59" t="str">
            <v>1000314-57-3</v>
          </cell>
          <cell r="C59" t="str">
            <v xml:space="preserve">NVGQGXFHNDEOJT-UHFFFAOYSA-N </v>
          </cell>
          <cell r="D59" t="str">
            <v>Carbonic acid, nonyl phenyl ester</v>
          </cell>
          <cell r="E59">
            <v>0</v>
          </cell>
          <cell r="F59">
            <v>0</v>
          </cell>
          <cell r="G59" t="str">
            <v>C16H24O3</v>
          </cell>
          <cell r="H59">
            <v>0</v>
          </cell>
          <cell r="I59">
            <v>264.17254400000002</v>
          </cell>
          <cell r="J59">
            <v>2313</v>
          </cell>
          <cell r="K59">
            <v>94</v>
          </cell>
          <cell r="M59">
            <v>1931</v>
          </cell>
          <cell r="P59">
            <v>2313</v>
          </cell>
          <cell r="Q59" t="str">
            <v/>
          </cell>
          <cell r="R59">
            <v>0</v>
          </cell>
          <cell r="S59">
            <v>0</v>
          </cell>
          <cell r="U59" t="str">
            <v/>
          </cell>
          <cell r="V59" t="str">
            <v/>
          </cell>
          <cell r="W59" t="str">
            <v/>
          </cell>
          <cell r="AA59" t="str">
            <v/>
          </cell>
        </row>
        <row r="60">
          <cell r="B60" t="str">
            <v>1000314-57-4</v>
          </cell>
          <cell r="C60" t="str">
            <v xml:space="preserve">BDKCULOXMOXMFS-UHFFFAOYSA-N </v>
          </cell>
          <cell r="D60" t="str">
            <v>Carbonic acid, decyl phenyl ester</v>
          </cell>
          <cell r="E60">
            <v>0</v>
          </cell>
          <cell r="F60">
            <v>0</v>
          </cell>
          <cell r="G60" t="str">
            <v>C17H26O3</v>
          </cell>
          <cell r="H60">
            <v>0</v>
          </cell>
          <cell r="I60">
            <v>278.18819400000001</v>
          </cell>
          <cell r="J60">
            <v>2314</v>
          </cell>
          <cell r="K60">
            <v>94</v>
          </cell>
          <cell r="M60">
            <v>2031</v>
          </cell>
          <cell r="P60">
            <v>2314</v>
          </cell>
          <cell r="Q60" t="str">
            <v/>
          </cell>
          <cell r="R60">
            <v>0</v>
          </cell>
          <cell r="S60">
            <v>0</v>
          </cell>
          <cell r="U60" t="str">
            <v/>
          </cell>
          <cell r="V60" t="str">
            <v/>
          </cell>
          <cell r="W60" t="str">
            <v/>
          </cell>
          <cell r="AA60" t="str">
            <v/>
          </cell>
        </row>
        <row r="61">
          <cell r="B61" t="str">
            <v>1000314-57-6</v>
          </cell>
          <cell r="C61" t="str">
            <v xml:space="preserve">LLXVUTZVBFYTHG-UHFFFAOYSA-N </v>
          </cell>
          <cell r="D61" t="str">
            <v>Carbonic acid, dodecyl phenyl ester</v>
          </cell>
          <cell r="E61">
            <v>0</v>
          </cell>
          <cell r="F61">
            <v>0</v>
          </cell>
          <cell r="G61" t="str">
            <v>C19H30O3</v>
          </cell>
          <cell r="H61">
            <v>0</v>
          </cell>
          <cell r="I61">
            <v>306.21949599999999</v>
          </cell>
          <cell r="J61">
            <v>2315</v>
          </cell>
          <cell r="K61">
            <v>94</v>
          </cell>
          <cell r="M61">
            <v>2230</v>
          </cell>
          <cell r="P61">
            <v>2315</v>
          </cell>
          <cell r="Q61" t="str">
            <v/>
          </cell>
          <cell r="R61">
            <v>0</v>
          </cell>
          <cell r="S61">
            <v>0</v>
          </cell>
          <cell r="U61" t="str">
            <v/>
          </cell>
          <cell r="V61" t="str">
            <v/>
          </cell>
          <cell r="W61" t="str">
            <v/>
          </cell>
          <cell r="AA61" t="str">
            <v/>
          </cell>
        </row>
        <row r="62">
          <cell r="B62" t="str">
            <v>1000314-57-7</v>
          </cell>
          <cell r="C62" t="str">
            <v xml:space="preserve">XCAIOPBOINIHJK-UHFFFAOYSA-N </v>
          </cell>
          <cell r="D62" t="str">
            <v>Carbonic acid, phenyl tridecyl ester</v>
          </cell>
          <cell r="E62">
            <v>0</v>
          </cell>
          <cell r="F62">
            <v>0</v>
          </cell>
          <cell r="G62" t="str">
            <v>C20H32O3</v>
          </cell>
          <cell r="H62">
            <v>0</v>
          </cell>
          <cell r="I62">
            <v>320.23514599999999</v>
          </cell>
          <cell r="J62">
            <v>2316</v>
          </cell>
          <cell r="K62">
            <v>94</v>
          </cell>
          <cell r="M62">
            <v>2329</v>
          </cell>
          <cell r="P62">
            <v>2316</v>
          </cell>
          <cell r="Q62" t="str">
            <v/>
          </cell>
          <cell r="R62">
            <v>0</v>
          </cell>
          <cell r="S62">
            <v>0</v>
          </cell>
          <cell r="T62">
            <v>0</v>
          </cell>
          <cell r="U62" t="str">
            <v/>
          </cell>
          <cell r="V62" t="str">
            <v/>
          </cell>
          <cell r="W62" t="str">
            <v/>
          </cell>
          <cell r="Y62">
            <v>0</v>
          </cell>
          <cell r="AA62" t="str">
            <v/>
          </cell>
        </row>
        <row r="63">
          <cell r="B63" t="str">
            <v>1000314-57-8</v>
          </cell>
          <cell r="C63" t="str">
            <v>IDMGLOPCYDADNB-UHFFFAOYSA-N</v>
          </cell>
          <cell r="D63">
            <v>0</v>
          </cell>
          <cell r="E63">
            <v>0</v>
          </cell>
          <cell r="F63">
            <v>0</v>
          </cell>
          <cell r="G63" t="str">
            <v>C21H34O3</v>
          </cell>
          <cell r="H63">
            <v>0</v>
          </cell>
          <cell r="I63">
            <v>334.25079499999998</v>
          </cell>
          <cell r="J63">
            <v>1477</v>
          </cell>
          <cell r="K63">
            <v>94</v>
          </cell>
          <cell r="L63">
            <v>26.810099999999998</v>
          </cell>
          <cell r="M63">
            <v>2428</v>
          </cell>
          <cell r="P63">
            <v>1477</v>
          </cell>
          <cell r="Q63" t="str">
            <v/>
          </cell>
          <cell r="R63">
            <v>0</v>
          </cell>
          <cell r="S63">
            <v>0</v>
          </cell>
          <cell r="U63" t="str">
            <v/>
          </cell>
          <cell r="V63" t="str">
            <v/>
          </cell>
          <cell r="W63" t="str">
            <v/>
          </cell>
          <cell r="AA63" t="str">
            <v>KW mit Phenylester</v>
          </cell>
        </row>
        <row r="64">
          <cell r="B64" t="str">
            <v>1000314-57-9</v>
          </cell>
          <cell r="C64" t="str">
            <v>ZDMORWSPXCSTKG-UHFFFAOYSA-N</v>
          </cell>
          <cell r="D64">
            <v>0</v>
          </cell>
          <cell r="E64">
            <v>0</v>
          </cell>
          <cell r="F64">
            <v>0</v>
          </cell>
          <cell r="G64" t="str">
            <v>C22H36O3</v>
          </cell>
          <cell r="H64">
            <v>0</v>
          </cell>
          <cell r="I64">
            <v>348.26644499999998</v>
          </cell>
          <cell r="J64">
            <v>1478</v>
          </cell>
          <cell r="K64">
            <v>94</v>
          </cell>
          <cell r="L64">
            <v>27.448399999999999</v>
          </cell>
          <cell r="M64">
            <v>2528</v>
          </cell>
          <cell r="P64">
            <v>1478</v>
          </cell>
          <cell r="Q64" t="str">
            <v/>
          </cell>
          <cell r="R64">
            <v>0</v>
          </cell>
          <cell r="S64">
            <v>0</v>
          </cell>
          <cell r="U64" t="str">
            <v/>
          </cell>
          <cell r="V64" t="str">
            <v/>
          </cell>
          <cell r="W64" t="str">
            <v/>
          </cell>
          <cell r="AA64" t="str">
            <v>KW mit Phenylester</v>
          </cell>
        </row>
        <row r="65">
          <cell r="B65" t="str">
            <v>1000314-58-0</v>
          </cell>
          <cell r="C65" t="str">
            <v xml:space="preserve">CWQABBMFNPYHEF-UHFFFAOYSA-N   </v>
          </cell>
          <cell r="D65">
            <v>0</v>
          </cell>
          <cell r="E65">
            <v>0</v>
          </cell>
          <cell r="F65">
            <v>0</v>
          </cell>
          <cell r="G65" t="str">
            <v>C23H38O3</v>
          </cell>
          <cell r="H65">
            <v>0</v>
          </cell>
          <cell r="I65">
            <v>362.28209500000003</v>
          </cell>
          <cell r="J65">
            <v>1479</v>
          </cell>
          <cell r="K65">
            <v>94</v>
          </cell>
          <cell r="L65">
            <v>27.9559</v>
          </cell>
          <cell r="M65">
            <v>2627</v>
          </cell>
          <cell r="P65">
            <v>1479</v>
          </cell>
          <cell r="Q65" t="str">
            <v/>
          </cell>
          <cell r="R65">
            <v>0</v>
          </cell>
          <cell r="S65">
            <v>0</v>
          </cell>
          <cell r="U65" t="str">
            <v/>
          </cell>
          <cell r="V65" t="str">
            <v/>
          </cell>
          <cell r="W65" t="str">
            <v/>
          </cell>
          <cell r="AA65" t="str">
            <v>KW mit Phenylester</v>
          </cell>
        </row>
        <row r="66">
          <cell r="B66" t="str">
            <v>1000314-58-1</v>
          </cell>
          <cell r="C66" t="str">
            <v xml:space="preserve">ZYUBDLPFZYBCKS-UHFFFAOYSA-N   </v>
          </cell>
          <cell r="D66">
            <v>0</v>
          </cell>
          <cell r="E66">
            <v>0</v>
          </cell>
          <cell r="F66">
            <v>0</v>
          </cell>
          <cell r="G66" t="str">
            <v>C25H42O3</v>
          </cell>
          <cell r="H66">
            <v>0</v>
          </cell>
          <cell r="I66">
            <v>390.31339500000001</v>
          </cell>
          <cell r="J66">
            <v>1480</v>
          </cell>
          <cell r="K66">
            <v>94</v>
          </cell>
          <cell r="L66">
            <v>29.269100000000002</v>
          </cell>
          <cell r="M66">
            <v>2826</v>
          </cell>
          <cell r="P66">
            <v>1480</v>
          </cell>
          <cell r="Q66" t="str">
            <v/>
          </cell>
          <cell r="R66">
            <v>0</v>
          </cell>
          <cell r="S66">
            <v>0</v>
          </cell>
          <cell r="U66" t="str">
            <v/>
          </cell>
          <cell r="V66" t="str">
            <v/>
          </cell>
          <cell r="W66" t="str">
            <v/>
          </cell>
          <cell r="AA66" t="str">
            <v>KW mit Phenylester</v>
          </cell>
        </row>
        <row r="67">
          <cell r="B67" t="str">
            <v>1000315-55-1</v>
          </cell>
          <cell r="C67" t="str">
            <v xml:space="preserve">YTHPHGWTOWIKBU-UHFFFAOYSA-N   </v>
          </cell>
          <cell r="D67">
            <v>0</v>
          </cell>
          <cell r="E67">
            <v>0</v>
          </cell>
          <cell r="F67">
            <v>0</v>
          </cell>
          <cell r="G67" t="str">
            <v>C14H18O4</v>
          </cell>
          <cell r="H67">
            <v>0</v>
          </cell>
          <cell r="I67">
            <v>250.120509</v>
          </cell>
          <cell r="J67">
            <v>1481</v>
          </cell>
          <cell r="K67">
            <v>163</v>
          </cell>
          <cell r="L67">
            <v>19.393899999999999</v>
          </cell>
          <cell r="M67">
            <v>1774</v>
          </cell>
          <cell r="P67">
            <v>1481</v>
          </cell>
          <cell r="Q67" t="str">
            <v/>
          </cell>
          <cell r="R67">
            <v>0</v>
          </cell>
          <cell r="S67">
            <v>0</v>
          </cell>
          <cell r="U67" t="str">
            <v/>
          </cell>
          <cell r="V67" t="str">
            <v/>
          </cell>
          <cell r="W67" t="str">
            <v/>
          </cell>
          <cell r="AA67" t="str">
            <v>Weichmacher/ Phthalat</v>
          </cell>
        </row>
        <row r="68">
          <cell r="B68" t="str">
            <v>1000323-74-2</v>
          </cell>
          <cell r="C68" t="str">
            <v xml:space="preserve">XJEGLRCXBDRGTP-UHFFFAOYSA-N   </v>
          </cell>
          <cell r="D68">
            <v>0</v>
          </cell>
          <cell r="E68">
            <v>0</v>
          </cell>
          <cell r="F68">
            <v>0</v>
          </cell>
          <cell r="G68" t="str">
            <v>C24H38O4</v>
          </cell>
          <cell r="H68">
            <v>0</v>
          </cell>
          <cell r="I68">
            <v>390.27701000000002</v>
          </cell>
          <cell r="J68">
            <v>1482</v>
          </cell>
          <cell r="K68">
            <v>149</v>
          </cell>
          <cell r="L68">
            <v>28.954699999999999</v>
          </cell>
          <cell r="M68">
            <v>2704</v>
          </cell>
          <cell r="P68">
            <v>1482</v>
          </cell>
          <cell r="Q68" t="str">
            <v/>
          </cell>
          <cell r="R68">
            <v>0</v>
          </cell>
          <cell r="S68">
            <v>0</v>
          </cell>
          <cell r="U68" t="str">
            <v/>
          </cell>
          <cell r="V68" t="str">
            <v/>
          </cell>
          <cell r="W68" t="str">
            <v/>
          </cell>
          <cell r="AA68" t="str">
            <v>Weichmacher/ Phthalat</v>
          </cell>
        </row>
        <row r="69">
          <cell r="B69" t="str">
            <v>1000324-09-3</v>
          </cell>
          <cell r="C69" t="str">
            <v xml:space="preserve">DFBLMFGRMHBDBJ-UHFFFAOYSA-N </v>
          </cell>
          <cell r="D69">
            <v>0</v>
          </cell>
          <cell r="E69">
            <v>0</v>
          </cell>
          <cell r="F69">
            <v>0</v>
          </cell>
          <cell r="G69" t="str">
            <v>C14H26O4</v>
          </cell>
          <cell r="H69">
            <v>0</v>
          </cell>
          <cell r="I69">
            <v>258.18311</v>
          </cell>
          <cell r="J69">
            <v>2380</v>
          </cell>
          <cell r="M69">
            <v>1683</v>
          </cell>
          <cell r="P69">
            <v>2380</v>
          </cell>
          <cell r="Q69" t="str">
            <v/>
          </cell>
          <cell r="R69">
            <v>0</v>
          </cell>
          <cell r="S69">
            <v>0</v>
          </cell>
          <cell r="U69" t="str">
            <v/>
          </cell>
          <cell r="V69" t="str">
            <v/>
          </cell>
          <cell r="W69" t="str">
            <v/>
          </cell>
          <cell r="AA69" t="str">
            <v/>
          </cell>
        </row>
        <row r="70">
          <cell r="B70" t="str">
            <v>1000325-60-5</v>
          </cell>
          <cell r="C70" t="str">
            <v xml:space="preserve">OPLDOLPQLDGMNM-UHFFFAOYSA-N  </v>
          </cell>
          <cell r="D70" t="str">
            <v>2-Methylbenzoic acid, 2-fluorophenyl ester</v>
          </cell>
          <cell r="E70">
            <v>0</v>
          </cell>
          <cell r="F70">
            <v>0</v>
          </cell>
          <cell r="G70" t="str">
            <v>C14H11FO2</v>
          </cell>
          <cell r="H70">
            <v>0</v>
          </cell>
          <cell r="I70">
            <v>230.074307</v>
          </cell>
          <cell r="J70">
            <v>1610</v>
          </cell>
          <cell r="M70">
            <v>0</v>
          </cell>
          <cell r="N70">
            <v>0</v>
          </cell>
          <cell r="P70">
            <v>1610</v>
          </cell>
          <cell r="Q70" t="str">
            <v/>
          </cell>
          <cell r="R70">
            <v>0</v>
          </cell>
          <cell r="S70">
            <v>0</v>
          </cell>
          <cell r="U70" t="str">
            <v/>
          </cell>
          <cell r="V70" t="str">
            <v/>
          </cell>
          <cell r="W70" t="str">
            <v/>
          </cell>
          <cell r="AA70" t="str">
            <v/>
          </cell>
        </row>
        <row r="71">
          <cell r="B71" t="str">
            <v>1000328-73-1</v>
          </cell>
          <cell r="C71" t="str">
            <v xml:space="preserve">GLRQVRFJQPBNTR-UHFFFAOYSA-N   </v>
          </cell>
          <cell r="D71">
            <v>0</v>
          </cell>
          <cell r="E71">
            <v>0</v>
          </cell>
          <cell r="F71">
            <v>0</v>
          </cell>
          <cell r="G71" t="str">
            <v>C17H33NO4</v>
          </cell>
          <cell r="H71">
            <v>0</v>
          </cell>
          <cell r="I71">
            <v>315.24095999999997</v>
          </cell>
          <cell r="J71">
            <v>2351</v>
          </cell>
          <cell r="K71">
            <v>116</v>
          </cell>
          <cell r="M71">
            <v>2031</v>
          </cell>
          <cell r="P71">
            <v>2351</v>
          </cell>
          <cell r="Q71" t="str">
            <v/>
          </cell>
          <cell r="R71">
            <v>0</v>
          </cell>
          <cell r="S71">
            <v>0</v>
          </cell>
          <cell r="U71" t="str">
            <v/>
          </cell>
          <cell r="V71" t="str">
            <v/>
          </cell>
          <cell r="W71" t="str">
            <v/>
          </cell>
          <cell r="AA71" t="str">
            <v/>
          </cell>
        </row>
        <row r="72">
          <cell r="B72" t="str">
            <v>1000328-89-4</v>
          </cell>
          <cell r="C72" t="str">
            <v xml:space="preserve">LGRSWMYIEIMVCK-UHFFFAOYSA-N </v>
          </cell>
          <cell r="D72" t="str">
            <v>Valine, N-methyl-N-(2-chloroethoxycarbonyl)-, hexadecyl ester</v>
          </cell>
          <cell r="E72">
            <v>0</v>
          </cell>
          <cell r="F72">
            <v>0</v>
          </cell>
          <cell r="G72" t="str">
            <v>C25H48ClNO4</v>
          </cell>
          <cell r="H72">
            <v>0</v>
          </cell>
          <cell r="I72">
            <v>461.32718699999998</v>
          </cell>
          <cell r="J72">
            <v>2318</v>
          </cell>
          <cell r="K72">
            <v>192</v>
          </cell>
          <cell r="M72">
            <v>2987</v>
          </cell>
          <cell r="N72">
            <v>0</v>
          </cell>
          <cell r="P72">
            <v>2318</v>
          </cell>
          <cell r="Q72" t="str">
            <v/>
          </cell>
          <cell r="R72">
            <v>0</v>
          </cell>
          <cell r="S72">
            <v>0</v>
          </cell>
          <cell r="U72" t="str">
            <v/>
          </cell>
          <cell r="V72" t="str">
            <v/>
          </cell>
          <cell r="W72" t="str">
            <v/>
          </cell>
          <cell r="AA72" t="str">
            <v/>
          </cell>
        </row>
        <row r="73">
          <cell r="B73" t="str">
            <v>1000333-58-3</v>
          </cell>
          <cell r="C73" t="str">
            <v xml:space="preserve">OPLQDSJPOHPOSZ-SREVYHEPSA-N </v>
          </cell>
          <cell r="D73" t="str">
            <v>cis-13-Octadecenoic acid, methyl ester</v>
          </cell>
          <cell r="E73">
            <v>0</v>
          </cell>
          <cell r="F73">
            <v>0</v>
          </cell>
          <cell r="G73" t="str">
            <v>C19H36O2</v>
          </cell>
          <cell r="H73">
            <v>0</v>
          </cell>
          <cell r="I73">
            <v>296.27152999999998</v>
          </cell>
          <cell r="J73">
            <v>2379</v>
          </cell>
          <cell r="M73">
            <v>2126</v>
          </cell>
          <cell r="P73">
            <v>2379</v>
          </cell>
          <cell r="Q73" t="str">
            <v/>
          </cell>
          <cell r="R73">
            <v>0</v>
          </cell>
          <cell r="S73">
            <v>0</v>
          </cell>
          <cell r="U73" t="str">
            <v/>
          </cell>
          <cell r="V73" t="str">
            <v/>
          </cell>
          <cell r="W73" t="str">
            <v/>
          </cell>
          <cell r="AA73" t="str">
            <v/>
          </cell>
        </row>
        <row r="74">
          <cell r="B74" t="str">
            <v>1000351-96-9</v>
          </cell>
          <cell r="C74" t="str">
            <v xml:space="preserve">POKJNOVHMIVXTO-UHFFFAOYSA-N </v>
          </cell>
          <cell r="D74" t="str">
            <v>2-(2-Hydroxyethoxy)ethyl 2,2,3,3,3-pentafluoropropanoate</v>
          </cell>
          <cell r="E74">
            <v>0</v>
          </cell>
          <cell r="F74">
            <v>0</v>
          </cell>
          <cell r="G74" t="str">
            <v>C7H9F5O4</v>
          </cell>
          <cell r="H74">
            <v>0</v>
          </cell>
          <cell r="I74">
            <v>252.0421</v>
          </cell>
          <cell r="J74">
            <v>2319</v>
          </cell>
          <cell r="K74">
            <v>119</v>
          </cell>
          <cell r="M74">
            <v>1019</v>
          </cell>
          <cell r="P74">
            <v>2319</v>
          </cell>
          <cell r="Q74" t="str">
            <v/>
          </cell>
          <cell r="R74">
            <v>0</v>
          </cell>
          <cell r="S74">
            <v>0</v>
          </cell>
          <cell r="U74" t="str">
            <v/>
          </cell>
          <cell r="V74" t="str">
            <v/>
          </cell>
          <cell r="W74" t="str">
            <v/>
          </cell>
          <cell r="AA74" t="str">
            <v/>
          </cell>
        </row>
        <row r="75">
          <cell r="B75" t="str">
            <v>1000356-97-6</v>
          </cell>
          <cell r="C75" t="str">
            <v xml:space="preserve">QAKHJGJRTDJEJD-UHFFFAOYSA-N   </v>
          </cell>
          <cell r="D75">
            <v>0</v>
          </cell>
          <cell r="E75">
            <v>0</v>
          </cell>
          <cell r="F75">
            <v>0</v>
          </cell>
          <cell r="G75" t="str">
            <v>C24H38O4</v>
          </cell>
          <cell r="H75">
            <v>0</v>
          </cell>
          <cell r="I75">
            <v>390.27701000000002</v>
          </cell>
          <cell r="J75">
            <v>1483</v>
          </cell>
          <cell r="K75">
            <v>149</v>
          </cell>
          <cell r="L75">
            <v>29.145600000000002</v>
          </cell>
          <cell r="M75">
            <v>2768</v>
          </cell>
          <cell r="P75">
            <v>1483</v>
          </cell>
          <cell r="Q75" t="str">
            <v/>
          </cell>
          <cell r="R75">
            <v>0</v>
          </cell>
          <cell r="S75">
            <v>0</v>
          </cell>
          <cell r="U75" t="str">
            <v/>
          </cell>
          <cell r="V75" t="str">
            <v/>
          </cell>
          <cell r="W75" t="str">
            <v/>
          </cell>
          <cell r="AA75" t="str">
            <v>Weichmacher/ Phthalat</v>
          </cell>
        </row>
        <row r="76">
          <cell r="B76" t="str">
            <v>1000357-63-6</v>
          </cell>
          <cell r="C76" t="str">
            <v xml:space="preserve">WUWIYFKSVRDHOU-UHFFFAOYSA-N   </v>
          </cell>
          <cell r="D76">
            <v>0</v>
          </cell>
          <cell r="E76">
            <v>0</v>
          </cell>
          <cell r="F76">
            <v>0</v>
          </cell>
          <cell r="G76" t="str">
            <v>C14H7F4NO4</v>
          </cell>
          <cell r="H76">
            <v>0</v>
          </cell>
          <cell r="I76">
            <v>329.03111999999999</v>
          </cell>
          <cell r="J76">
            <v>2352</v>
          </cell>
          <cell r="K76">
            <v>191</v>
          </cell>
          <cell r="M76">
            <v>2032</v>
          </cell>
          <cell r="P76">
            <v>2352</v>
          </cell>
          <cell r="Q76" t="str">
            <v/>
          </cell>
          <cell r="R76">
            <v>0</v>
          </cell>
          <cell r="S76">
            <v>0</v>
          </cell>
          <cell r="U76" t="str">
            <v/>
          </cell>
          <cell r="V76" t="str">
            <v/>
          </cell>
          <cell r="W76" t="str">
            <v/>
          </cell>
          <cell r="AA76" t="str">
            <v/>
          </cell>
        </row>
        <row r="77">
          <cell r="B77" t="str">
            <v>1000368-24-6</v>
          </cell>
          <cell r="C77" t="str">
            <v xml:space="preserve">VJBFCCCTSQEGMH-UHFFFAOYSA-N </v>
          </cell>
          <cell r="D77" t="str">
            <v>Acetic acid, trans-4-methylcyclohexyl ester</v>
          </cell>
          <cell r="E77">
            <v>0</v>
          </cell>
          <cell r="F77">
            <v>0</v>
          </cell>
          <cell r="G77" t="str">
            <v>C9H16O2</v>
          </cell>
          <cell r="H77">
            <v>0</v>
          </cell>
          <cell r="I77">
            <v>156.11502899999999</v>
          </cell>
          <cell r="J77">
            <v>2320</v>
          </cell>
          <cell r="K77">
            <v>81</v>
          </cell>
          <cell r="M77">
            <v>1100</v>
          </cell>
          <cell r="P77">
            <v>2320</v>
          </cell>
          <cell r="Q77" t="str">
            <v/>
          </cell>
          <cell r="R77">
            <v>0</v>
          </cell>
          <cell r="S77">
            <v>0</v>
          </cell>
          <cell r="U77" t="str">
            <v/>
          </cell>
          <cell r="V77" t="str">
            <v/>
          </cell>
          <cell r="W77" t="str">
            <v/>
          </cell>
          <cell r="AA77" t="str">
            <v/>
          </cell>
        </row>
        <row r="78">
          <cell r="B78" t="str">
            <v>1000373-89-3</v>
          </cell>
          <cell r="C78" t="str">
            <v xml:space="preserve">HRJOMMSRROBCMQ-UHFFFAOYSA-N </v>
          </cell>
          <cell r="D78" t="str">
            <v>1,2-Benzenedicarboxylic acid, isobutyl methyl ester</v>
          </cell>
          <cell r="E78">
            <v>0</v>
          </cell>
          <cell r="F78">
            <v>0</v>
          </cell>
          <cell r="G78" t="str">
            <v>C13H16O4</v>
          </cell>
          <cell r="H78">
            <v>0</v>
          </cell>
          <cell r="I78">
            <v>236.104859</v>
          </cell>
          <cell r="J78">
            <v>2347</v>
          </cell>
          <cell r="K78">
            <v>163</v>
          </cell>
          <cell r="M78">
            <v>1689</v>
          </cell>
          <cell r="P78">
            <v>2347</v>
          </cell>
          <cell r="Q78" t="str">
            <v/>
          </cell>
          <cell r="R78">
            <v>0</v>
          </cell>
          <cell r="S78">
            <v>0</v>
          </cell>
          <cell r="U78" t="str">
            <v/>
          </cell>
          <cell r="V78" t="str">
            <v/>
          </cell>
          <cell r="W78" t="str">
            <v/>
          </cell>
          <cell r="AA78" t="str">
            <v>Weichmacher/ Phthalat</v>
          </cell>
        </row>
        <row r="79">
          <cell r="B79" t="str">
            <v>1000377-96-3</v>
          </cell>
          <cell r="C79" t="str">
            <v xml:space="preserve">JQHJESVUFUNCLT-UHFFFAOYSA-N   </v>
          </cell>
          <cell r="D79">
            <v>0</v>
          </cell>
          <cell r="E79">
            <v>0</v>
          </cell>
          <cell r="F79">
            <v>0</v>
          </cell>
          <cell r="G79" t="str">
            <v>C25H40O4</v>
          </cell>
          <cell r="H79">
            <v>0</v>
          </cell>
          <cell r="I79">
            <v>404.29266000000001</v>
          </cell>
          <cell r="J79">
            <v>1484</v>
          </cell>
          <cell r="K79">
            <v>149</v>
          </cell>
          <cell r="L79">
            <v>29.365500000000001</v>
          </cell>
          <cell r="M79">
            <v>2712</v>
          </cell>
          <cell r="P79">
            <v>1484</v>
          </cell>
          <cell r="Q79" t="str">
            <v/>
          </cell>
          <cell r="R79">
            <v>0</v>
          </cell>
          <cell r="S79">
            <v>0</v>
          </cell>
          <cell r="U79" t="str">
            <v/>
          </cell>
          <cell r="V79" t="str">
            <v/>
          </cell>
          <cell r="W79" t="str">
            <v/>
          </cell>
          <cell r="AA79" t="str">
            <v>Weichmacher/ Phthalat</v>
          </cell>
        </row>
        <row r="80">
          <cell r="B80" t="str">
            <v>1000377-97-3</v>
          </cell>
          <cell r="C80" t="str">
            <v xml:space="preserve">ASUMBDPCWUXZFX-UHFFFAOYSA-N   </v>
          </cell>
          <cell r="D80">
            <v>0</v>
          </cell>
          <cell r="E80">
            <v>0</v>
          </cell>
          <cell r="F80">
            <v>0</v>
          </cell>
          <cell r="G80" t="str">
            <v>C24H38O4</v>
          </cell>
          <cell r="H80">
            <v>0</v>
          </cell>
          <cell r="I80">
            <v>390.27701000000002</v>
          </cell>
          <cell r="J80">
            <v>1485</v>
          </cell>
          <cell r="K80">
            <v>149</v>
          </cell>
          <cell r="L80">
            <v>27.416399999999999</v>
          </cell>
          <cell r="M80">
            <v>2475</v>
          </cell>
          <cell r="P80">
            <v>1485</v>
          </cell>
          <cell r="Q80" t="str">
            <v/>
          </cell>
          <cell r="R80">
            <v>0</v>
          </cell>
          <cell r="S80">
            <v>0</v>
          </cell>
          <cell r="U80" t="str">
            <v/>
          </cell>
          <cell r="V80" t="str">
            <v/>
          </cell>
          <cell r="W80" t="str">
            <v/>
          </cell>
          <cell r="AA80" t="str">
            <v>Weichmacher/ Phthalat</v>
          </cell>
        </row>
        <row r="81">
          <cell r="B81" t="str">
            <v>1000378-33-1</v>
          </cell>
          <cell r="C81" t="str">
            <v xml:space="preserve">PNBCGVPSRHMZDO-UHFFFAOYSA-N   </v>
          </cell>
          <cell r="D81">
            <v>0</v>
          </cell>
          <cell r="E81">
            <v>0</v>
          </cell>
          <cell r="F81">
            <v>0</v>
          </cell>
          <cell r="G81" t="str">
            <v>C11H22O4</v>
          </cell>
          <cell r="H81">
            <v>0</v>
          </cell>
          <cell r="I81">
            <v>218.15180899999999</v>
          </cell>
          <cell r="J81">
            <v>1486</v>
          </cell>
          <cell r="K81">
            <v>101</v>
          </cell>
          <cell r="L81">
            <v>13.2393</v>
          </cell>
          <cell r="M81">
            <v>1312</v>
          </cell>
          <cell r="P81">
            <v>1486</v>
          </cell>
          <cell r="Q81" t="str">
            <v/>
          </cell>
          <cell r="R81">
            <v>0</v>
          </cell>
          <cell r="S81">
            <v>0</v>
          </cell>
          <cell r="U81" t="str">
            <v/>
          </cell>
          <cell r="V81" t="str">
            <v/>
          </cell>
          <cell r="W81" t="str">
            <v/>
          </cell>
          <cell r="Z81">
            <v>0</v>
          </cell>
          <cell r="AA81" t="str">
            <v/>
          </cell>
        </row>
        <row r="82">
          <cell r="B82" t="str">
            <v>1000406-40-3</v>
          </cell>
          <cell r="C82" t="str">
            <v xml:space="preserve">NMMIRFKUKVHGTQ-UHFFFAOYSA-N </v>
          </cell>
          <cell r="D82">
            <v>0</v>
          </cell>
          <cell r="E82">
            <v>0</v>
          </cell>
          <cell r="F82">
            <v>0</v>
          </cell>
          <cell r="G82" t="str">
            <v>C16H34O</v>
          </cell>
          <cell r="H82">
            <v>0</v>
          </cell>
          <cell r="I82">
            <v>242.260965</v>
          </cell>
          <cell r="J82">
            <v>1487</v>
          </cell>
          <cell r="K82">
            <v>57</v>
          </cell>
          <cell r="L82">
            <v>18.786200000000001</v>
          </cell>
          <cell r="M82">
            <v>1675</v>
          </cell>
          <cell r="P82">
            <v>1487</v>
          </cell>
          <cell r="Q82" t="str">
            <v/>
          </cell>
          <cell r="R82">
            <v>0</v>
          </cell>
          <cell r="S82">
            <v>0</v>
          </cell>
          <cell r="U82" t="str">
            <v/>
          </cell>
          <cell r="V82" t="str">
            <v/>
          </cell>
          <cell r="W82" t="str">
            <v/>
          </cell>
          <cell r="X82">
            <v>0</v>
          </cell>
          <cell r="Z82">
            <v>0</v>
          </cell>
          <cell r="AA82" t="str">
            <v/>
          </cell>
        </row>
        <row r="83">
          <cell r="B83" t="str">
            <v>1000406-41-5</v>
          </cell>
          <cell r="C83" t="str">
            <v xml:space="preserve">CYUXNNBUIUGQFS-UHFFFAOYSA-N </v>
          </cell>
          <cell r="D83">
            <v>0</v>
          </cell>
          <cell r="E83">
            <v>0</v>
          </cell>
          <cell r="F83">
            <v>0</v>
          </cell>
          <cell r="G83" t="str">
            <v>C15H32O</v>
          </cell>
          <cell r="H83">
            <v>0</v>
          </cell>
          <cell r="I83">
            <v>228.245316</v>
          </cell>
          <cell r="J83">
            <v>1488</v>
          </cell>
          <cell r="K83">
            <v>57</v>
          </cell>
          <cell r="L83">
            <v>16.850100000000001</v>
          </cell>
          <cell r="M83">
            <v>1572</v>
          </cell>
          <cell r="P83">
            <v>1488</v>
          </cell>
          <cell r="Q83" t="str">
            <v/>
          </cell>
          <cell r="R83">
            <v>0</v>
          </cell>
          <cell r="S83">
            <v>0</v>
          </cell>
          <cell r="T83">
            <v>0</v>
          </cell>
          <cell r="U83" t="str">
            <v/>
          </cell>
          <cell r="V83" t="str">
            <v/>
          </cell>
          <cell r="W83" t="str">
            <v/>
          </cell>
          <cell r="AA83" t="str">
            <v/>
          </cell>
        </row>
        <row r="84">
          <cell r="B84" t="str">
            <v>1000416-18-8</v>
          </cell>
          <cell r="C84" t="str">
            <v xml:space="preserve">HLXDKGBELJJMHR-UHFFFAOYSA-N </v>
          </cell>
          <cell r="D84" t="str">
            <v>Silane, methyltriisopropoxy-</v>
          </cell>
          <cell r="E84">
            <v>0</v>
          </cell>
          <cell r="F84">
            <v>0</v>
          </cell>
          <cell r="G84" t="str">
            <v>C10H24O3Si</v>
          </cell>
          <cell r="H84">
            <v>0</v>
          </cell>
          <cell r="I84">
            <v>220.14947100000001</v>
          </cell>
          <cell r="J84">
            <v>2321</v>
          </cell>
          <cell r="K84">
            <v>205</v>
          </cell>
          <cell r="M84">
            <v>961</v>
          </cell>
          <cell r="P84">
            <v>2321</v>
          </cell>
          <cell r="Q84" t="str">
            <v/>
          </cell>
          <cell r="R84">
            <v>0</v>
          </cell>
          <cell r="S84">
            <v>0</v>
          </cell>
          <cell r="U84" t="str">
            <v/>
          </cell>
          <cell r="V84" t="str">
            <v/>
          </cell>
          <cell r="W84" t="str">
            <v/>
          </cell>
          <cell r="Z84">
            <v>0</v>
          </cell>
          <cell r="AA84" t="str">
            <v>Säule</v>
          </cell>
        </row>
        <row r="85">
          <cell r="B85" t="str">
            <v>1000419-85-1</v>
          </cell>
          <cell r="C85" t="str">
            <v xml:space="preserve">OKVLJDBLLKNOQZ-UHFFFAOYSA-N   </v>
          </cell>
          <cell r="D85" t="str">
            <v>N-(2-Ethylhexyl)-3,5,5-trimethylhexanamide</v>
          </cell>
          <cell r="E85">
            <v>0</v>
          </cell>
          <cell r="F85">
            <v>0</v>
          </cell>
          <cell r="G85" t="str">
            <v>C17H35NO</v>
          </cell>
          <cell r="H85">
            <v>0</v>
          </cell>
          <cell r="I85">
            <v>269.27186399999999</v>
          </cell>
          <cell r="J85">
            <v>1489</v>
          </cell>
          <cell r="K85">
            <v>158</v>
          </cell>
          <cell r="L85">
            <v>21.127400000000002</v>
          </cell>
          <cell r="M85">
            <v>1875</v>
          </cell>
          <cell r="P85">
            <v>1489</v>
          </cell>
          <cell r="Q85" t="str">
            <v/>
          </cell>
          <cell r="R85">
            <v>0</v>
          </cell>
          <cell r="S85">
            <v>0</v>
          </cell>
          <cell r="U85" t="str">
            <v/>
          </cell>
          <cell r="V85" t="str">
            <v/>
          </cell>
          <cell r="W85" t="str">
            <v/>
          </cell>
          <cell r="AA85" t="str">
            <v/>
          </cell>
        </row>
        <row r="86">
          <cell r="B86" t="str">
            <v>1000420-42-3</v>
          </cell>
          <cell r="C86" t="str">
            <v xml:space="preserve">PFJMTBCRNKYIQT-UHFFFAOYSA-N </v>
          </cell>
          <cell r="D86" t="str">
            <v>Acetamide, 2-(4-methoxyphenyl)-N-propyl-</v>
          </cell>
          <cell r="E86">
            <v>0</v>
          </cell>
          <cell r="F86">
            <v>0</v>
          </cell>
          <cell r="G86" t="str">
            <v>C12H17NO2</v>
          </cell>
          <cell r="H86">
            <v>0</v>
          </cell>
          <cell r="I86">
            <v>207.12592900000001</v>
          </cell>
          <cell r="J86">
            <v>2322</v>
          </cell>
          <cell r="K86">
            <v>121</v>
          </cell>
          <cell r="M86">
            <v>1827</v>
          </cell>
          <cell r="P86">
            <v>2322</v>
          </cell>
          <cell r="Q86" t="str">
            <v/>
          </cell>
          <cell r="S86">
            <v>0</v>
          </cell>
          <cell r="U86" t="str">
            <v/>
          </cell>
          <cell r="V86" t="str">
            <v/>
          </cell>
          <cell r="W86" t="str">
            <v/>
          </cell>
          <cell r="AA86" t="str">
            <v/>
          </cell>
        </row>
        <row r="87">
          <cell r="B87" t="str">
            <v>1000431-01-2</v>
          </cell>
          <cell r="C87" t="str">
            <v xml:space="preserve">LQSZQAHPRJMRET-UHFFFAOYSA-N </v>
          </cell>
          <cell r="D87">
            <v>0</v>
          </cell>
          <cell r="E87">
            <v>0</v>
          </cell>
          <cell r="F87">
            <v>0</v>
          </cell>
          <cell r="G87" t="str">
            <v>C10H20O2</v>
          </cell>
          <cell r="H87">
            <v>0</v>
          </cell>
          <cell r="I87">
            <v>172.14633000000001</v>
          </cell>
          <cell r="J87">
            <v>1490</v>
          </cell>
          <cell r="K87">
            <v>73</v>
          </cell>
          <cell r="L87">
            <v>11.3589</v>
          </cell>
          <cell r="M87">
            <v>1171</v>
          </cell>
          <cell r="P87">
            <v>1490</v>
          </cell>
          <cell r="Q87" t="str">
            <v/>
          </cell>
          <cell r="R87">
            <v>0</v>
          </cell>
          <cell r="S87">
            <v>0</v>
          </cell>
          <cell r="U87" t="str">
            <v/>
          </cell>
          <cell r="V87" t="str">
            <v/>
          </cell>
          <cell r="W87" t="str">
            <v/>
          </cell>
          <cell r="AA87" t="str">
            <v/>
          </cell>
        </row>
        <row r="88">
          <cell r="B88" t="str">
            <v>1000432-48-9</v>
          </cell>
          <cell r="C88" t="str">
            <v xml:space="preserve">BYAUGQHXQRQQPB-UHFFFAOYSA-N   </v>
          </cell>
          <cell r="D88">
            <v>0</v>
          </cell>
          <cell r="E88">
            <v>0</v>
          </cell>
          <cell r="F88">
            <v>0</v>
          </cell>
          <cell r="G88" t="str">
            <v>C18H26O</v>
          </cell>
          <cell r="H88">
            <v>0</v>
          </cell>
          <cell r="I88">
            <v>258.19836600000002</v>
          </cell>
          <cell r="J88">
            <v>1491</v>
          </cell>
          <cell r="K88">
            <v>229</v>
          </cell>
          <cell r="L88">
            <v>22.283899999999999</v>
          </cell>
          <cell r="M88">
            <v>1951</v>
          </cell>
          <cell r="P88">
            <v>1491</v>
          </cell>
          <cell r="Q88" t="str">
            <v/>
          </cell>
          <cell r="R88">
            <v>0</v>
          </cell>
          <cell r="S88">
            <v>0</v>
          </cell>
          <cell r="U88" t="str">
            <v/>
          </cell>
          <cell r="V88" t="str">
            <v/>
          </cell>
          <cell r="W88" t="str">
            <v/>
          </cell>
          <cell r="Z88">
            <v>0</v>
          </cell>
          <cell r="AA88" t="str">
            <v/>
          </cell>
        </row>
        <row r="89">
          <cell r="B89" t="str">
            <v>1000465-48-0</v>
          </cell>
          <cell r="C89" t="str">
            <v xml:space="preserve">DYWJAEXIUOQBMV-YPKPFQOOSA-N </v>
          </cell>
          <cell r="D89" t="str">
            <v>(9Z)-Docosenenitrile</v>
          </cell>
          <cell r="E89">
            <v>0</v>
          </cell>
          <cell r="F89">
            <v>0</v>
          </cell>
          <cell r="G89" t="str">
            <v>C22H41N</v>
          </cell>
          <cell r="H89">
            <v>0</v>
          </cell>
          <cell r="I89">
            <v>319.32389999999998</v>
          </cell>
          <cell r="J89">
            <v>1492</v>
          </cell>
          <cell r="K89">
            <v>122</v>
          </cell>
          <cell r="L89">
            <v>26.957100000000001</v>
          </cell>
          <cell r="M89">
            <v>2495</v>
          </cell>
          <cell r="P89">
            <v>1492</v>
          </cell>
          <cell r="Q89" t="str">
            <v/>
          </cell>
          <cell r="R89">
            <v>0</v>
          </cell>
          <cell r="S89">
            <v>0</v>
          </cell>
          <cell r="U89" t="str">
            <v/>
          </cell>
          <cell r="V89" t="str">
            <v/>
          </cell>
          <cell r="W89" t="str">
            <v/>
          </cell>
          <cell r="AA89" t="str">
            <v/>
          </cell>
        </row>
        <row r="90">
          <cell r="B90" t="str">
            <v>1000470-69-7</v>
          </cell>
          <cell r="C90" t="str">
            <v xml:space="preserve">FVUGZKDGWGKCFE-UHFFFAOYSA-N </v>
          </cell>
          <cell r="D90" t="str">
            <v>1-(1,2,3,4,5,6,7,8-octahydro-2,3,8,8,-tetramethyl-2-naphthyl)ethan-1-one</v>
          </cell>
          <cell r="E90">
            <v>0</v>
          </cell>
          <cell r="F90">
            <v>0</v>
          </cell>
          <cell r="G90">
            <v>0</v>
          </cell>
          <cell r="H90">
            <v>0</v>
          </cell>
          <cell r="I90">
            <v>0</v>
          </cell>
          <cell r="J90">
            <v>2355</v>
          </cell>
          <cell r="K90">
            <v>191</v>
          </cell>
          <cell r="M90">
            <v>1649</v>
          </cell>
          <cell r="P90">
            <v>2355</v>
          </cell>
          <cell r="Q90" t="str">
            <v>WGK 2</v>
          </cell>
          <cell r="R90">
            <v>0</v>
          </cell>
          <cell r="S90">
            <v>0</v>
          </cell>
          <cell r="U90" t="str">
            <v/>
          </cell>
          <cell r="V90" t="str">
            <v/>
          </cell>
          <cell r="W90" t="str">
            <v/>
          </cell>
          <cell r="Z90" t="str">
            <v>Duftstoff</v>
          </cell>
          <cell r="AA90" t="str">
            <v>WGK 2,Duftstoff</v>
          </cell>
        </row>
        <row r="91">
          <cell r="B91" t="str">
            <v>1000470-69-8</v>
          </cell>
          <cell r="C91" t="str">
            <v xml:space="preserve">FVUGZKDGWGKCFE-UHFFFAOYSA-N </v>
          </cell>
          <cell r="D91" t="str">
            <v>1-(1,2,3,4,5,6,7,8-octahydro-2,3,8,8,-tetramethyl-2-naphthyl)ethan-1-one</v>
          </cell>
          <cell r="E91">
            <v>0</v>
          </cell>
          <cell r="F91">
            <v>0</v>
          </cell>
          <cell r="G91">
            <v>0</v>
          </cell>
          <cell r="H91">
            <v>0</v>
          </cell>
          <cell r="I91">
            <v>0</v>
          </cell>
          <cell r="J91">
            <v>2353</v>
          </cell>
          <cell r="K91">
            <v>191</v>
          </cell>
          <cell r="M91">
            <v>1658</v>
          </cell>
          <cell r="P91">
            <v>2353</v>
          </cell>
          <cell r="Q91" t="str">
            <v>WGK 2</v>
          </cell>
          <cell r="R91">
            <v>0</v>
          </cell>
          <cell r="S91">
            <v>0</v>
          </cell>
          <cell r="U91" t="str">
            <v/>
          </cell>
          <cell r="V91" t="str">
            <v/>
          </cell>
          <cell r="W91" t="str">
            <v/>
          </cell>
          <cell r="X91">
            <v>0</v>
          </cell>
          <cell r="Z91" t="str">
            <v>Duftstoff</v>
          </cell>
          <cell r="AA91" t="str">
            <v>WGK 2,Duftstoff</v>
          </cell>
        </row>
        <row r="92">
          <cell r="B92" t="str">
            <v>1000470-69-9</v>
          </cell>
          <cell r="C92" t="str">
            <v xml:space="preserve">FVUGZKDGWGKCFE-UHFFFAOYSA-N </v>
          </cell>
          <cell r="D92" t="str">
            <v>1-(1,2,3,4,5,6,7,8-octahydro-2,3,8,8,-tetramethyl-2-naphthyl)ethan-1-one</v>
          </cell>
          <cell r="E92">
            <v>0</v>
          </cell>
          <cell r="F92">
            <v>0</v>
          </cell>
          <cell r="G92">
            <v>0</v>
          </cell>
          <cell r="H92">
            <v>0</v>
          </cell>
          <cell r="I92">
            <v>0</v>
          </cell>
          <cell r="J92">
            <v>2354</v>
          </cell>
          <cell r="K92">
            <v>191</v>
          </cell>
          <cell r="M92">
            <v>1664</v>
          </cell>
          <cell r="P92">
            <v>2354</v>
          </cell>
          <cell r="Q92" t="str">
            <v>WGK 2</v>
          </cell>
          <cell r="R92">
            <v>0</v>
          </cell>
          <cell r="S92">
            <v>0</v>
          </cell>
          <cell r="U92" t="str">
            <v/>
          </cell>
          <cell r="V92" t="str">
            <v/>
          </cell>
          <cell r="W92" t="str">
            <v/>
          </cell>
          <cell r="Z92" t="str">
            <v>Duftstoff</v>
          </cell>
          <cell r="AA92" t="str">
            <v>WGK 2,Duftstoff</v>
          </cell>
        </row>
        <row r="93">
          <cell r="B93" t="str">
            <v>100-17-4</v>
          </cell>
          <cell r="C93" t="str">
            <v>BNUHAJGCKIQFGE-UHFFFAOYSA-N</v>
          </cell>
          <cell r="D93" t="str">
            <v>1-Methoxy-4-nitrobenzene</v>
          </cell>
          <cell r="E93" t="str">
            <v>COC1=CC=C(C=C1)[N+]([O-])=O</v>
          </cell>
          <cell r="F93" t="str">
            <v>InChI=1S/C7H7NO3/c1-11-7-4-2-6(3-5-7)8(9)10/h2-5H,1H3</v>
          </cell>
          <cell r="G93" t="str">
            <v>C7H7NO3</v>
          </cell>
          <cell r="H93">
            <v>153.137</v>
          </cell>
          <cell r="I93">
            <v>153.04259308900001</v>
          </cell>
          <cell r="J93">
            <v>10</v>
          </cell>
          <cell r="M93">
            <v>1414</v>
          </cell>
          <cell r="P93">
            <v>10</v>
          </cell>
          <cell r="Q93" t="str">
            <v>WGK 1</v>
          </cell>
          <cell r="R93" t="str">
            <v/>
          </cell>
          <cell r="S93" t="str">
            <v/>
          </cell>
          <cell r="U93" t="str">
            <v/>
          </cell>
          <cell r="V93" t="str">
            <v/>
          </cell>
          <cell r="W93" t="str">
            <v/>
          </cell>
          <cell r="AA93" t="str">
            <v>WGK 1,</v>
          </cell>
        </row>
        <row r="94">
          <cell r="B94" t="str">
            <v>10019-95-1</v>
          </cell>
          <cell r="C94" t="str">
            <v>AAXCXJDQWSSCHL-UHFFFAOYSA-N</v>
          </cell>
          <cell r="D94" t="str">
            <v>1-(4-Methylbenzene-1-sulfonyl)pyrrolidin-2-one</v>
          </cell>
          <cell r="E94" t="str">
            <v>CC1=CC=C(C=C1)S(=O)(=O)N1CCCC1=O</v>
          </cell>
          <cell r="F94" t="str">
            <v>InChI=1S/C11H13NO3S/c1-9-4-6-10(7-5-9)16(14,15)12-8-2-3-11(12)13/h4-7H,2-3,8H2,1H3</v>
          </cell>
          <cell r="G94" t="str">
            <v>C11H13NO3S</v>
          </cell>
          <cell r="H94">
            <v>239.29</v>
          </cell>
          <cell r="I94">
            <v>239.06161445699999</v>
          </cell>
          <cell r="J94">
            <v>1391</v>
          </cell>
          <cell r="K94">
            <v>120</v>
          </cell>
          <cell r="M94">
            <v>0</v>
          </cell>
          <cell r="P94">
            <v>1391</v>
          </cell>
          <cell r="Q94" t="str">
            <v/>
          </cell>
          <cell r="R94">
            <v>0</v>
          </cell>
          <cell r="U94" t="str">
            <v/>
          </cell>
          <cell r="V94" t="str">
            <v/>
          </cell>
          <cell r="W94" t="str">
            <v/>
          </cell>
          <cell r="Z94">
            <v>0</v>
          </cell>
          <cell r="AA94" t="str">
            <v/>
          </cell>
        </row>
        <row r="95">
          <cell r="B95" t="str">
            <v>1002-17-1</v>
          </cell>
          <cell r="C95" t="str">
            <v>HWISDPDDDUZJAW-UHFFFAOYSA-N</v>
          </cell>
          <cell r="D95" t="str">
            <v>2,9-Dimethyldecane</v>
          </cell>
          <cell r="E95" t="str">
            <v>CC(C)CCCCCCC(C)C</v>
          </cell>
          <cell r="F95" t="str">
            <v>InChI=1S/C12H26/c1-11(2)9-7-5-6-8-10-12(3)4/h11-12H,5-10H2,1-4H3</v>
          </cell>
          <cell r="G95" t="str">
            <v>C12H26</v>
          </cell>
          <cell r="H95">
            <v>170.34</v>
          </cell>
          <cell r="I95">
            <v>170.20345</v>
          </cell>
          <cell r="J95">
            <v>1285</v>
          </cell>
          <cell r="K95">
            <v>71</v>
          </cell>
          <cell r="M95">
            <v>1126</v>
          </cell>
          <cell r="P95">
            <v>1285</v>
          </cell>
          <cell r="Q95" t="str">
            <v/>
          </cell>
          <cell r="R95">
            <v>0</v>
          </cell>
          <cell r="U95" t="str">
            <v/>
          </cell>
          <cell r="V95" t="str">
            <v/>
          </cell>
          <cell r="W95" t="str">
            <v/>
          </cell>
          <cell r="Z95">
            <v>0</v>
          </cell>
          <cell r="AA95" t="str">
            <v/>
          </cell>
        </row>
        <row r="96">
          <cell r="B96" t="str">
            <v>1002-43-3</v>
          </cell>
          <cell r="C96" t="str">
            <v>HTZWVZNRDDOFEI-UHFFFAOYSA-N</v>
          </cell>
          <cell r="D96" t="str">
            <v>3-Methylundecane</v>
          </cell>
          <cell r="E96">
            <v>0</v>
          </cell>
          <cell r="F96">
            <v>0</v>
          </cell>
          <cell r="G96" t="str">
            <v>C12H26</v>
          </cell>
          <cell r="H96">
            <v>0</v>
          </cell>
          <cell r="I96">
            <v>170.20345083719999</v>
          </cell>
          <cell r="J96">
            <v>1493</v>
          </cell>
          <cell r="K96">
            <v>71</v>
          </cell>
          <cell r="L96">
            <v>11.722099999999999</v>
          </cell>
          <cell r="M96">
            <v>1170</v>
          </cell>
          <cell r="P96">
            <v>1493</v>
          </cell>
          <cell r="Q96" t="str">
            <v/>
          </cell>
          <cell r="R96">
            <v>0</v>
          </cell>
          <cell r="U96" t="str">
            <v/>
          </cell>
          <cell r="V96" t="str">
            <v/>
          </cell>
          <cell r="W96" t="str">
            <v/>
          </cell>
          <cell r="AA96" t="str">
            <v/>
          </cell>
        </row>
        <row r="97">
          <cell r="B97" t="str">
            <v>1003-02-7</v>
          </cell>
          <cell r="C97" t="str">
            <v>VQRLKTXIIUMPIV-UHFFFAOYSA-N</v>
          </cell>
          <cell r="D97" t="str">
            <v>3,6,9,12,15,18,21,24,27,30,33,36-Dodecaoxanonatetracontan-1-ol</v>
          </cell>
          <cell r="E97" t="str">
            <v>CCCCCCCCCCCCCOCCOCCOCCOCCOCCOCCOCCOCCOCCOCCOCCOCCO</v>
          </cell>
          <cell r="F97" t="str">
            <v>InChI=1S/C37H76O13/c1-2-3-4-5-6-7-8-9-10-11-12-14-39-16-18-41-20-22-43-24-26-45-28-30-47-32-34-49-36-37-50-35-33-48-31-29-46-27-25-44-23-21-42-19-17-40-15-13-38/h38H,2-37H2,1H3</v>
          </cell>
          <cell r="G97" t="str">
            <v>C37 H76 O13</v>
          </cell>
          <cell r="H97">
            <v>729.00199999999995</v>
          </cell>
          <cell r="I97">
            <v>728.52805000000001</v>
          </cell>
          <cell r="J97">
            <v>931</v>
          </cell>
          <cell r="P97">
            <v>931</v>
          </cell>
          <cell r="Q97" t="str">
            <v/>
          </cell>
          <cell r="R97">
            <v>0</v>
          </cell>
          <cell r="S97">
            <v>0</v>
          </cell>
          <cell r="U97" t="str">
            <v/>
          </cell>
          <cell r="V97" t="str">
            <v/>
          </cell>
          <cell r="W97" t="str">
            <v/>
          </cell>
          <cell r="AA97" t="str">
            <v>Polyalkylenglycolether, auch Fettalkoholpolyglycolether, Fettalkoholethoxylate (FAEO) sind eine Reihe nichtionischer Tenside und finden  breite Verwendung in Körperpflegeprodukten, Textilverarbeitung, Pflanzenschutzmittel, Farben und Beschichtungen, Klebern und anderen industriellen Anwendungen.</v>
          </cell>
        </row>
        <row r="98">
          <cell r="B98" t="str">
            <v>10032-15-2</v>
          </cell>
          <cell r="C98" t="str">
            <v>YUECNVSODFDKOQ-UHFFFAOYSA-N</v>
          </cell>
          <cell r="D98" t="str">
            <v>Hexyl 2-methylbutanoate</v>
          </cell>
          <cell r="E98" t="str">
            <v>CCCCCCOC(=O)C(C)CC</v>
          </cell>
          <cell r="F98" t="str">
            <v>InChI=1/C11H22O2/c1-4-6-7-8-9-13-11(12)10(3)5-2/h10H,4-9H2,1-3H3</v>
          </cell>
          <cell r="G98" t="str">
            <v>C11H22O2</v>
          </cell>
          <cell r="H98">
            <v>186.29499999999999</v>
          </cell>
          <cell r="I98">
            <v>186.16198</v>
          </cell>
          <cell r="J98">
            <v>1633</v>
          </cell>
          <cell r="M98">
            <v>1239</v>
          </cell>
          <cell r="N98" t="str">
            <v>strawberry</v>
          </cell>
          <cell r="P98">
            <v>1633</v>
          </cell>
          <cell r="Q98" t="str">
            <v>WGK 2</v>
          </cell>
          <cell r="R98">
            <v>0</v>
          </cell>
          <cell r="U98" t="str">
            <v/>
          </cell>
          <cell r="V98" t="str">
            <v/>
          </cell>
          <cell r="W98" t="str">
            <v/>
          </cell>
          <cell r="X98">
            <v>0</v>
          </cell>
          <cell r="Z98">
            <v>0</v>
          </cell>
          <cell r="AA98" t="str">
            <v>WGK 2,</v>
          </cell>
        </row>
        <row r="99">
          <cell r="B99" t="str">
            <v>100-41-4</v>
          </cell>
          <cell r="C99" t="str">
            <v>YNQLUTRBYVCPMQ-UHFFFAOYSA-N</v>
          </cell>
          <cell r="D99" t="str">
            <v>Ethylbenzene</v>
          </cell>
          <cell r="E99" t="str">
            <v>CCC1=CC=CC=C1</v>
          </cell>
          <cell r="F99" t="str">
            <v>InChI=1S/C8H10/c1-2-8-6-4-3-5-7-8/h3-7H,2H2,1H3</v>
          </cell>
          <cell r="G99" t="str">
            <v>C8H10</v>
          </cell>
          <cell r="H99">
            <v>106.16800000000001</v>
          </cell>
          <cell r="I99">
            <v>106.078250322</v>
          </cell>
          <cell r="J99">
            <v>11</v>
          </cell>
          <cell r="K99">
            <v>91</v>
          </cell>
          <cell r="M99">
            <v>855</v>
          </cell>
          <cell r="P99">
            <v>11</v>
          </cell>
          <cell r="Q99" t="str">
            <v>WGK 1</v>
          </cell>
          <cell r="R99" t="str">
            <v/>
          </cell>
          <cell r="S99" t="str">
            <v/>
          </cell>
          <cell r="U99" t="str">
            <v/>
          </cell>
          <cell r="V99" t="str">
            <v/>
          </cell>
          <cell r="W99" t="str">
            <v/>
          </cell>
          <cell r="AA99" t="str">
            <v>WGK 1,</v>
          </cell>
        </row>
        <row r="100">
          <cell r="B100" t="str">
            <v>100-42-5</v>
          </cell>
          <cell r="C100" t="str">
            <v>PPBRXRYQALVLMV-UHFFFAOYSA-N</v>
          </cell>
          <cell r="D100" t="str">
            <v>Ethenylbenzene</v>
          </cell>
          <cell r="E100" t="str">
            <v>C=CC1=CC=CC=C1</v>
          </cell>
          <cell r="F100" t="str">
            <v>InChI=1S/C8H8/c1-2-8-6-4-3-5-7-8/h2-7H,1H2</v>
          </cell>
          <cell r="G100" t="str">
            <v>C8H8</v>
          </cell>
          <cell r="H100">
            <v>104.152</v>
          </cell>
          <cell r="I100">
            <v>104.0626002576</v>
          </cell>
          <cell r="J100">
            <v>12</v>
          </cell>
          <cell r="K100">
            <v>104</v>
          </cell>
          <cell r="M100">
            <v>893</v>
          </cell>
          <cell r="N100" t="str">
            <v>balsamic, gasoline</v>
          </cell>
          <cell r="P100">
            <v>12</v>
          </cell>
          <cell r="Q100" t="str">
            <v>WGK 2</v>
          </cell>
          <cell r="R100" t="str">
            <v/>
          </cell>
          <cell r="S100" t="str">
            <v/>
          </cell>
          <cell r="U100" t="str">
            <v/>
          </cell>
          <cell r="V100" t="str">
            <v/>
          </cell>
          <cell r="W100" t="str">
            <v/>
          </cell>
          <cell r="AA100" t="str">
            <v>WGK 2,Kunststoffindustrie DS(balsamic, gasoline)</v>
          </cell>
        </row>
        <row r="101">
          <cell r="B101" t="str">
            <v>100-44-7</v>
          </cell>
          <cell r="C101" t="str">
            <v>KCXMKQUNVWSEMD-UHFFFAOYSA-N</v>
          </cell>
          <cell r="D101" t="str">
            <v>(Chloromethyl)benzene</v>
          </cell>
          <cell r="E101" t="str">
            <v>ClCC1=CC=CC=C1</v>
          </cell>
          <cell r="F101" t="str">
            <v>InChI=1S/C7H7Cl/c8-6-7-4-2-1-3-5-7/h1-5H,6H2</v>
          </cell>
          <cell r="G101" t="str">
            <v>C7H7Cl</v>
          </cell>
          <cell r="H101">
            <v>126.58</v>
          </cell>
          <cell r="I101">
            <v>126.02362789999999</v>
          </cell>
          <cell r="J101">
            <v>13</v>
          </cell>
          <cell r="M101">
            <v>1023</v>
          </cell>
          <cell r="P101">
            <v>13</v>
          </cell>
          <cell r="Q101" t="str">
            <v>WGK 3</v>
          </cell>
          <cell r="R101" t="str">
            <v/>
          </cell>
          <cell r="S101" t="str">
            <v/>
          </cell>
          <cell r="U101" t="str">
            <v/>
          </cell>
          <cell r="V101" t="str">
            <v/>
          </cell>
          <cell r="W101" t="str">
            <v/>
          </cell>
          <cell r="Z101">
            <v>0</v>
          </cell>
          <cell r="AA101" t="str">
            <v>WGK 3,</v>
          </cell>
        </row>
        <row r="102">
          <cell r="B102" t="str">
            <v>100-47-0</v>
          </cell>
          <cell r="C102" t="str">
            <v>JFDZBHWFFUWGJE-UHFFFAOYSA-N</v>
          </cell>
          <cell r="D102" t="str">
            <v>Benzonitrile</v>
          </cell>
          <cell r="E102" t="str">
            <v>N#CC1=CC=CC=C1</v>
          </cell>
          <cell r="F102" t="str">
            <v>InChI=1S/C7H5N/c8-6-7-4-2-1-3-5-7/h1-5H</v>
          </cell>
          <cell r="G102" t="str">
            <v>C7H5N</v>
          </cell>
          <cell r="H102">
            <v>103.124</v>
          </cell>
          <cell r="I102">
            <v>103.042199165</v>
          </cell>
          <cell r="J102">
            <v>1010</v>
          </cell>
          <cell r="M102">
            <v>985</v>
          </cell>
          <cell r="N102" t="str">
            <v>rancid</v>
          </cell>
          <cell r="P102">
            <v>1010</v>
          </cell>
          <cell r="Q102" t="str">
            <v>WGK 1</v>
          </cell>
          <cell r="R102">
            <v>0</v>
          </cell>
          <cell r="S102">
            <v>0</v>
          </cell>
          <cell r="U102" t="str">
            <v/>
          </cell>
          <cell r="V102" t="str">
            <v/>
          </cell>
          <cell r="W102" t="str">
            <v/>
          </cell>
          <cell r="AA102" t="str">
            <v>WGK 1, DS(rancid)</v>
          </cell>
        </row>
        <row r="103">
          <cell r="B103" t="str">
            <v>10049-04-4</v>
          </cell>
          <cell r="C103" t="str">
            <v>OSVXSBDYLRYLIG-UHFFFAOYSA-N</v>
          </cell>
          <cell r="D103" t="str">
            <v>Chlorosyloxidanyl</v>
          </cell>
          <cell r="E103" t="str">
            <v>[O][Cl]=O</v>
          </cell>
          <cell r="F103" t="str">
            <v>InChI=1S/ClO2/c2-1-3</v>
          </cell>
          <cell r="G103" t="str">
            <v>ClO2</v>
          </cell>
          <cell r="H103">
            <v>67.45</v>
          </cell>
          <cell r="I103">
            <v>66.958681900000002</v>
          </cell>
          <cell r="J103">
            <v>2360</v>
          </cell>
          <cell r="P103">
            <v>2360</v>
          </cell>
          <cell r="Q103" t="str">
            <v/>
          </cell>
          <cell r="U103" t="str">
            <v/>
          </cell>
          <cell r="V103" t="str">
            <v/>
          </cell>
          <cell r="W103" t="str">
            <v>BAS-PT02-Disinfectants and algaecides not intended for direct application to humans or animals,</v>
          </cell>
          <cell r="Y103">
            <v>0</v>
          </cell>
          <cell r="Z103">
            <v>0</v>
          </cell>
          <cell r="AA103" t="str">
            <v>BAS-PT02-Disinfectants and algaecides not intended for direct application to humans or animals,</v>
          </cell>
        </row>
        <row r="104">
          <cell r="B104" t="str">
            <v>100-51-6</v>
          </cell>
          <cell r="C104" t="str">
            <v>WVDDGKGOMKODPV-UHFFFAOYSA-N</v>
          </cell>
          <cell r="D104" t="str">
            <v>Phenylmethanol</v>
          </cell>
          <cell r="E104" t="str">
            <v>OCC1=CC=CC=C1</v>
          </cell>
          <cell r="F104" t="str">
            <v>InChI=1S/C7H8O/c8-6-7-4-2-1-3-5-7/h1-5,8H,6H2</v>
          </cell>
          <cell r="G104" t="str">
            <v>C7H8O</v>
          </cell>
          <cell r="H104">
            <v>108.14</v>
          </cell>
          <cell r="I104">
            <v>108.05751487800001</v>
          </cell>
          <cell r="J104">
            <v>1239</v>
          </cell>
          <cell r="K104">
            <v>0</v>
          </cell>
          <cell r="M104">
            <v>1036</v>
          </cell>
          <cell r="N104" t="str">
            <v>sweet, flower</v>
          </cell>
          <cell r="P104">
            <v>1239</v>
          </cell>
          <cell r="Q104" t="str">
            <v>WGK 1</v>
          </cell>
          <cell r="R104">
            <v>0</v>
          </cell>
          <cell r="S104">
            <v>0</v>
          </cell>
          <cell r="U104" t="str">
            <v/>
          </cell>
          <cell r="V104" t="str">
            <v/>
          </cell>
          <cell r="W104" t="str">
            <v>BAS-PT06-Preservatives for products during storage,</v>
          </cell>
          <cell r="Z104">
            <v>0</v>
          </cell>
          <cell r="AA104" t="str">
            <v>WGK 1,BAS-PT06-Preservatives for products during storage,</v>
          </cell>
        </row>
        <row r="105">
          <cell r="B105" t="str">
            <v>100-52-7</v>
          </cell>
          <cell r="C105" t="str">
            <v>HUMNYLRZRPPJDN-UHFFFAOYSA-N</v>
          </cell>
          <cell r="D105" t="str">
            <v>Benzaldehyde</v>
          </cell>
          <cell r="E105" t="str">
            <v>O=CC1=CC=CC=C1</v>
          </cell>
          <cell r="F105" t="str">
            <v>InChI=1S/C7H6O/c8-6-7-4-2-1-3-5-7/h1-6H</v>
          </cell>
          <cell r="G105" t="str">
            <v>C7H6O</v>
          </cell>
          <cell r="H105">
            <v>106.124</v>
          </cell>
          <cell r="I105">
            <v>106.041864813</v>
          </cell>
          <cell r="J105">
            <v>1222</v>
          </cell>
          <cell r="K105">
            <v>105</v>
          </cell>
          <cell r="M105">
            <v>962</v>
          </cell>
          <cell r="N105" t="str">
            <v>almond, burnt sugar</v>
          </cell>
          <cell r="P105">
            <v>1222</v>
          </cell>
          <cell r="Q105" t="str">
            <v>WGK 1</v>
          </cell>
          <cell r="R105">
            <v>0</v>
          </cell>
          <cell r="S105">
            <v>0</v>
          </cell>
          <cell r="U105" t="str">
            <v/>
          </cell>
          <cell r="V105" t="str">
            <v/>
          </cell>
          <cell r="W105" t="str">
            <v/>
          </cell>
          <cell r="Z105" t="str">
            <v>Öl der Bittermandel</v>
          </cell>
          <cell r="AA105" t="str">
            <v>WGK 1,Öl der Bittermandel DS(almond, burnt sugar)</v>
          </cell>
        </row>
        <row r="106">
          <cell r="B106" t="str">
            <v>100-54-9</v>
          </cell>
          <cell r="C106" t="str">
            <v>GZPHSAQLYPIAIN-UHFFFAOYSA-N</v>
          </cell>
          <cell r="D106" t="str">
            <v>Pyridine-3-carbonitrile</v>
          </cell>
          <cell r="E106" t="str">
            <v>N#CC1=CN=CC=C1</v>
          </cell>
          <cell r="F106" t="str">
            <v>InChI=1S/C6H4N2/c7-4-6-2-1-3-8-5-6/h1-3,5H</v>
          </cell>
          <cell r="G106" t="str">
            <v>C6H4N2</v>
          </cell>
          <cell r="H106">
            <v>104.11199999999999</v>
          </cell>
          <cell r="I106">
            <v>104.03745000000001</v>
          </cell>
          <cell r="J106">
            <v>2324</v>
          </cell>
          <cell r="M106">
            <v>0</v>
          </cell>
          <cell r="P106">
            <v>2324</v>
          </cell>
          <cell r="Q106" t="str">
            <v/>
          </cell>
          <cell r="R106">
            <v>0</v>
          </cell>
          <cell r="S106">
            <v>0</v>
          </cell>
          <cell r="U106" t="str">
            <v/>
          </cell>
          <cell r="V106" t="str">
            <v/>
          </cell>
          <cell r="W106" t="str">
            <v/>
          </cell>
          <cell r="AA106" t="str">
            <v/>
          </cell>
        </row>
        <row r="107">
          <cell r="B107" t="str">
            <v>100-61-8</v>
          </cell>
          <cell r="C107" t="str">
            <v>AFBPFSWMIHJQDM-UHFFFAOYSA-N</v>
          </cell>
          <cell r="D107" t="str">
            <v>N-Methylaniline</v>
          </cell>
          <cell r="E107" t="str">
            <v>CNC1=CC=CC=C1</v>
          </cell>
          <cell r="F107" t="str">
            <v>InChI=1S/C7H9N/c1-8-7-5-3-2-4-6-7/h2-6,8H,1H3</v>
          </cell>
          <cell r="G107" t="str">
            <v>C7H9N</v>
          </cell>
          <cell r="H107">
            <v>107.15600000000001</v>
          </cell>
          <cell r="I107">
            <v>107.073499294</v>
          </cell>
          <cell r="J107">
            <v>14</v>
          </cell>
          <cell r="M107">
            <v>1031</v>
          </cell>
          <cell r="P107">
            <v>14</v>
          </cell>
          <cell r="Q107" t="str">
            <v>WGK 3</v>
          </cell>
          <cell r="R107" t="str">
            <v/>
          </cell>
          <cell r="S107" t="str">
            <v/>
          </cell>
          <cell r="U107" t="str">
            <v/>
          </cell>
          <cell r="V107" t="str">
            <v/>
          </cell>
          <cell r="W107" t="str">
            <v/>
          </cell>
          <cell r="AA107" t="str">
            <v>WGK 3,</v>
          </cell>
        </row>
        <row r="108">
          <cell r="B108" t="str">
            <v>100-71-0</v>
          </cell>
          <cell r="C108" t="str">
            <v>NRGGMCIBEHEAIL-UHFFFAOYSA-N</v>
          </cell>
          <cell r="D108" t="str">
            <v>2-Ethylpyridine</v>
          </cell>
          <cell r="E108" t="str">
            <v>CCC1=NC=CC=C1</v>
          </cell>
          <cell r="F108" t="str">
            <v>InChI=1S/C7H9N/c1-2-7-5-3-4-6-8-7/h3-6H,2H2,1H3</v>
          </cell>
          <cell r="G108" t="str">
            <v>C7H9N</v>
          </cell>
          <cell r="H108">
            <v>107.15600000000001</v>
          </cell>
          <cell r="I108">
            <v>107.0735</v>
          </cell>
          <cell r="J108">
            <v>1634</v>
          </cell>
          <cell r="M108">
            <v>938</v>
          </cell>
          <cell r="N108" t="str">
            <v>grass</v>
          </cell>
          <cell r="P108">
            <v>1634</v>
          </cell>
          <cell r="Q108" t="str">
            <v>WGK 1</v>
          </cell>
          <cell r="R108">
            <v>0</v>
          </cell>
          <cell r="S108">
            <v>0</v>
          </cell>
          <cell r="U108" t="str">
            <v/>
          </cell>
          <cell r="V108" t="str">
            <v/>
          </cell>
          <cell r="W108" t="str">
            <v/>
          </cell>
          <cell r="AA108" t="str">
            <v>WGK 1, DS(grass)</v>
          </cell>
        </row>
        <row r="109">
          <cell r="B109" t="str">
            <v>1007-28-9</v>
          </cell>
          <cell r="C109" t="str">
            <v>IVENSCMCQBJAKW-UHFFFAOYSA-N</v>
          </cell>
          <cell r="D109" t="str">
            <v>6-Chloro-N~2~-ethyl-1,3,5-triazine-2,4-diamine</v>
          </cell>
          <cell r="E109" t="str">
            <v>CCNC1=NC(N)=NC(Cl)=N1</v>
          </cell>
          <cell r="F109" t="str">
            <v>InChI=1S/C5H8ClN5/c1-2-8-5-10-3(6)9-4(7)11-5/h2H2,1H3,(H3,7,8,9,10,11)</v>
          </cell>
          <cell r="G109" t="str">
            <v>C5H8ClN5</v>
          </cell>
          <cell r="H109">
            <v>173.6</v>
          </cell>
          <cell r="I109">
            <v>173.04682299999999</v>
          </cell>
          <cell r="J109">
            <v>15</v>
          </cell>
          <cell r="M109">
            <v>1623.4</v>
          </cell>
          <cell r="P109">
            <v>15</v>
          </cell>
          <cell r="Q109" t="str">
            <v/>
          </cell>
          <cell r="R109" t="str">
            <v/>
          </cell>
          <cell r="S109">
            <v>0</v>
          </cell>
          <cell r="U109" t="str">
            <v/>
          </cell>
          <cell r="V109" t="str">
            <v/>
          </cell>
          <cell r="W109" t="str">
            <v/>
          </cell>
          <cell r="AA109" t="str">
            <v/>
          </cell>
        </row>
        <row r="110">
          <cell r="B110" t="str">
            <v>100-86-7</v>
          </cell>
          <cell r="C110" t="str">
            <v>RIWRBSMFKVOJMN-UHFFFAOYSA-N</v>
          </cell>
          <cell r="D110" t="str">
            <v>2-Methyl-1-phenylpropan-2-ol</v>
          </cell>
          <cell r="E110" t="str">
            <v>CC(C)(O)CC1=CC=CC=C1</v>
          </cell>
          <cell r="F110" t="str">
            <v>InChI=1S/C10H14O/c1-10(2,11)8-9-6-4-3-5-7-9/h3-7,11H,8H2,1-2H3</v>
          </cell>
          <cell r="G110" t="str">
            <v>C10H14O</v>
          </cell>
          <cell r="H110">
            <v>150.221</v>
          </cell>
          <cell r="I110">
            <v>150.10446507099999</v>
          </cell>
          <cell r="J110">
            <v>1411</v>
          </cell>
          <cell r="M110">
            <v>1127</v>
          </cell>
          <cell r="P110">
            <v>1411</v>
          </cell>
          <cell r="Q110" t="str">
            <v>WGK 2</v>
          </cell>
          <cell r="R110">
            <v>0</v>
          </cell>
          <cell r="S110">
            <v>0</v>
          </cell>
          <cell r="U110" t="str">
            <v/>
          </cell>
          <cell r="V110" t="str">
            <v/>
          </cell>
          <cell r="W110" t="str">
            <v/>
          </cell>
          <cell r="Z110" t="str">
            <v>Kunststoffadditiv</v>
          </cell>
          <cell r="AA110" t="str">
            <v>WGK 2,Kunststoffadditiv</v>
          </cell>
        </row>
        <row r="111">
          <cell r="B111" t="str">
            <v>10095-06-4</v>
          </cell>
          <cell r="C111" t="str">
            <v>XIUUSFJTJXFNGH-UHFFFAOYSA-N</v>
          </cell>
          <cell r="D111" t="str">
            <v>1,3,4,6-Tetramethyltetrahydroimidazo[4,5-d]imidazole-2,5(1H,3H)-dione</v>
          </cell>
          <cell r="E111" t="str">
            <v>CN1C2C(N(C)C1=O)N(C)C(=O)N2C</v>
          </cell>
          <cell r="F111" t="str">
            <v>InChI=1S/C8H14N4O2/c1-9-5-6(11(3)7(9)13)12(4)8(14)10(5)2/h5-6H,1-4H3</v>
          </cell>
          <cell r="G111" t="str">
            <v>C8H14N4O2</v>
          </cell>
          <cell r="H111">
            <v>198.226</v>
          </cell>
          <cell r="I111">
            <v>198.11167570699999</v>
          </cell>
          <cell r="J111">
            <v>1338</v>
          </cell>
          <cell r="K111">
            <v>198</v>
          </cell>
          <cell r="M111">
            <v>1720</v>
          </cell>
          <cell r="P111">
            <v>1338</v>
          </cell>
          <cell r="Q111" t="str">
            <v/>
          </cell>
          <cell r="R111">
            <v>0</v>
          </cell>
          <cell r="S111">
            <v>0</v>
          </cell>
          <cell r="U111" t="str">
            <v/>
          </cell>
          <cell r="V111" t="str">
            <v/>
          </cell>
          <cell r="W111" t="str">
            <v/>
          </cell>
          <cell r="AA111" t="str">
            <v/>
          </cell>
        </row>
        <row r="112">
          <cell r="B112" t="str">
            <v>1009-61-6</v>
          </cell>
          <cell r="C112" t="str">
            <v>SKBBQSLSGRSQAJ-UHFFFAOYSA-N</v>
          </cell>
          <cell r="D112" t="str">
            <v>1,1'-(1,4-Phenylene)di(ethan-1-one)</v>
          </cell>
          <cell r="E112" t="str">
            <v>CC(=O)C1=CC=C(C=C1)C(C)=O</v>
          </cell>
          <cell r="F112" t="str">
            <v>InChI=1S/C10H10O2/c1-7(11)9-3-5-10(6-4-9)8(2)12/h3-6H,1-2H3</v>
          </cell>
          <cell r="G112" t="str">
            <v>C10H10O2</v>
          </cell>
          <cell r="H112">
            <v>162.18799999999999</v>
          </cell>
          <cell r="I112">
            <v>162.06808000000001</v>
          </cell>
          <cell r="J112">
            <v>1314</v>
          </cell>
          <cell r="K112">
            <v>147</v>
          </cell>
          <cell r="M112">
            <v>1461</v>
          </cell>
          <cell r="P112">
            <v>1314</v>
          </cell>
          <cell r="Q112" t="str">
            <v/>
          </cell>
          <cell r="R112">
            <v>0</v>
          </cell>
          <cell r="S112">
            <v>0</v>
          </cell>
          <cell r="U112" t="str">
            <v/>
          </cell>
          <cell r="V112" t="str">
            <v/>
          </cell>
          <cell r="W112" t="str">
            <v/>
          </cell>
          <cell r="Z112" t="str">
            <v/>
          </cell>
          <cell r="AA112" t="str">
            <v/>
          </cell>
        </row>
        <row r="113">
          <cell r="B113" t="str">
            <v>101007-06-1</v>
          </cell>
          <cell r="C113" t="str">
            <v>YLFSVIMMRPNPFK-WEQBUNFVSA-N</v>
          </cell>
          <cell r="D113" t="str">
            <v>(S)-Cyano(3-phenoxyphenyl)methyl (1R,3S)-3-{(1Z)-3-[(1,1,1,3,3,3-hexafluoropropan-2-yl)oxy]-3-oxoprop-1-en-1-yl}-2,2-dimethylcyclopropane-1-carboxylate</v>
          </cell>
          <cell r="E113" t="str">
            <v>CC1(C)[C@@H](\C=C/C(=O)OC(C(F)(F)F)C(F)(F)F)[C@H]1C(=O)O[C@H](C#N)C1=CC(OC2=CC=CC=C2)=CC=C1</v>
          </cell>
          <cell r="F113" t="str">
            <v>InChI=1S/C26H21F6NO5/c1-24(2)18(11-12-20(34)38-23(25(27,28)29)26(30,31)32)21(24)22(35)37-19(14-33)15-7-6-10-17(13-15)36-16-8-4-3-5-9-16/h3-13,18-19,21,23H,1-2H3/b12-11-/t18-,19+,21-/m0/s1</v>
          </cell>
          <cell r="G113" t="str">
            <v>C26H21F6NO5</v>
          </cell>
          <cell r="H113">
            <v>541.44600000000003</v>
          </cell>
          <cell r="I113">
            <v>541.13239175800004</v>
          </cell>
          <cell r="J113">
            <v>16</v>
          </cell>
          <cell r="K113">
            <v>0</v>
          </cell>
          <cell r="L113">
            <v>0</v>
          </cell>
          <cell r="M113">
            <v>0</v>
          </cell>
          <cell r="P113">
            <v>16</v>
          </cell>
          <cell r="Q113" t="str">
            <v/>
          </cell>
          <cell r="R113" t="str">
            <v/>
          </cell>
          <cell r="S113" t="str">
            <v>X</v>
          </cell>
          <cell r="U113" t="str">
            <v/>
          </cell>
          <cell r="V113" t="str">
            <v/>
          </cell>
          <cell r="W113" t="str">
            <v/>
          </cell>
          <cell r="Z113">
            <v>0</v>
          </cell>
          <cell r="AA113" t="str">
            <v>PSM,als PSM nicht zugelassen in DE</v>
          </cell>
        </row>
        <row r="114">
          <cell r="B114" t="str">
            <v>1011-95-6</v>
          </cell>
          <cell r="C114" t="str">
            <v>ZKCZXVODRKOWIY-UHFFFAOYSA-N</v>
          </cell>
          <cell r="D114" t="str">
            <v>Diphenylstannane</v>
          </cell>
          <cell r="E114" t="str">
            <v>[Sn](C1=CC=CC=C1)C1=CC=CC=C1</v>
          </cell>
          <cell r="F114" t="str">
            <v>InChI=1S/2C6H5.Sn.2H/c2*1-2-4-6-5-3-1;;;/h2*1-5H;;;</v>
          </cell>
          <cell r="G114" t="str">
            <v>C12H12Sn</v>
          </cell>
          <cell r="H114">
            <v>274.93799999999999</v>
          </cell>
          <cell r="I114">
            <v>275.99610000000001</v>
          </cell>
          <cell r="J114">
            <v>17</v>
          </cell>
          <cell r="M114">
            <v>0</v>
          </cell>
          <cell r="P114">
            <v>17</v>
          </cell>
          <cell r="Q114" t="str">
            <v/>
          </cell>
          <cell r="R114" t="str">
            <v/>
          </cell>
          <cell r="S114" t="str">
            <v/>
          </cell>
          <cell r="U114" t="str">
            <v/>
          </cell>
          <cell r="V114" t="str">
            <v/>
          </cell>
          <cell r="W114" t="str">
            <v/>
          </cell>
          <cell r="AA114" t="str">
            <v/>
          </cell>
        </row>
        <row r="115">
          <cell r="B115" t="str">
            <v>101200-48-0</v>
          </cell>
          <cell r="C115" t="str">
            <v>VLCQZHSMCYCDJL-UHFFFAOYSA-N</v>
          </cell>
          <cell r="D115" t="str">
            <v>Methyl 2-{[(4-methoxy-6-methyl-1,3,5-triazin-2-yl)(methyl)carbamoyl]sulfamoyl}benzoate</v>
          </cell>
          <cell r="E115" t="str">
            <v>COC(=O)C1=CC=CC=C1S(=O)(=O)NC(=O)N(C)C1=NC(OC)=NC(C)=N1</v>
          </cell>
          <cell r="F115" t="str">
            <v>InChI=1S/C15H17N5O6S/c1-9-16-13(18-14(17-9)26-4)20(2)15(22)19-27(23,24)11-8-6-5-7-10(11)12(21)25-3/h5-8H,1-4H3,(H,19,22)</v>
          </cell>
          <cell r="G115" t="str">
            <v>C15H17N5O6S</v>
          </cell>
          <cell r="H115">
            <v>395.39</v>
          </cell>
          <cell r="I115">
            <v>395.08995446099999</v>
          </cell>
          <cell r="J115">
            <v>18</v>
          </cell>
          <cell r="M115">
            <v>0</v>
          </cell>
          <cell r="P115">
            <v>18</v>
          </cell>
          <cell r="Q115" t="str">
            <v/>
          </cell>
          <cell r="R115" t="str">
            <v/>
          </cell>
          <cell r="S115" t="str">
            <v>X</v>
          </cell>
          <cell r="U115" t="str">
            <v/>
          </cell>
          <cell r="V115" t="str">
            <v/>
          </cell>
          <cell r="W115" t="str">
            <v/>
          </cell>
          <cell r="Z115">
            <v>0</v>
          </cell>
          <cell r="AA115" t="str">
            <v>PSM,Inlandsabsatz 2014: 10-25 t/a (Tribenuron), häufige Funde im Projekt "Kleingewässermonitoring"</v>
          </cell>
        </row>
        <row r="116">
          <cell r="B116" t="str">
            <v>101205-02-1</v>
          </cell>
          <cell r="C116" t="str">
            <v>GGWHBJGBERXSLL-UHFFFAOYSA-N</v>
          </cell>
          <cell r="D116" t="str">
            <v>2-(N-Ethoxybutanimidoyl)-3-hydroxy-5-(thian-3-yl)cyclohex-2-en-1-one</v>
          </cell>
          <cell r="E116" t="str">
            <v>CCCC(=NOCC)C1=C(O)CC(CC1=O)C1CCCSC1</v>
          </cell>
          <cell r="F116" t="str">
            <v>InChI=1/C17H27NO3S/c1-3-6-14(18-21-4-2)17-15(19)9-13(10-16(17)20)12-7-5-8-22-11-12/h12-13,19H,3-11H2,1-2H3</v>
          </cell>
          <cell r="G116" t="str">
            <v>C17H27NO3S</v>
          </cell>
          <cell r="H116">
            <v>325.47000000000003</v>
          </cell>
          <cell r="I116">
            <v>325.17116490699999</v>
          </cell>
          <cell r="J116">
            <v>19</v>
          </cell>
          <cell r="M116">
            <v>0</v>
          </cell>
          <cell r="P116">
            <v>19</v>
          </cell>
          <cell r="Q116" t="str">
            <v/>
          </cell>
          <cell r="R116" t="str">
            <v/>
          </cell>
          <cell r="S116" t="str">
            <v>X</v>
          </cell>
          <cell r="U116" t="str">
            <v/>
          </cell>
          <cell r="V116" t="str">
            <v/>
          </cell>
          <cell r="W116" t="str">
            <v/>
          </cell>
          <cell r="AA116" t="str">
            <v>PSM,Inlandsabsatz 2014: 10-25 t/a; Schweizer Studie weist Funde und QN-Überschreitungen auf</v>
          </cell>
        </row>
        <row r="117">
          <cell r="B117" t="str">
            <v>101-21-3</v>
          </cell>
          <cell r="C117" t="str">
            <v>CWJSHJJYOPWUGX-UHFFFAOYSA-N</v>
          </cell>
          <cell r="D117" t="str">
            <v>Propan-2-yl (3-chlorophenyl)carbamate</v>
          </cell>
          <cell r="E117" t="str">
            <v>CC(C)OC(=O)NC1=CC=CC(Cl)=C1</v>
          </cell>
          <cell r="F117" t="str">
            <v>InChI=1S/C10H12ClNO2/c1-7(2)14-10(13)12-9-5-3-4-8(11)6-9/h3-7H,1-2H3,(H,12,13)</v>
          </cell>
          <cell r="G117" t="str">
            <v>C10H12ClNO2</v>
          </cell>
          <cell r="H117">
            <v>213.66</v>
          </cell>
          <cell r="I117">
            <v>213.05565630000001</v>
          </cell>
          <cell r="J117">
            <v>20</v>
          </cell>
          <cell r="M117">
            <v>1613</v>
          </cell>
          <cell r="P117">
            <v>20</v>
          </cell>
          <cell r="Q117" t="str">
            <v/>
          </cell>
          <cell r="R117" t="str">
            <v/>
          </cell>
          <cell r="S117" t="str">
            <v>X</v>
          </cell>
          <cell r="U117" t="str">
            <v/>
          </cell>
          <cell r="V117" t="str">
            <v/>
          </cell>
          <cell r="W117" t="str">
            <v/>
          </cell>
          <cell r="AA117" t="str">
            <v>PSM,Inlandsabsatz 2014: 25-100 t/a</v>
          </cell>
        </row>
        <row r="118">
          <cell r="B118" t="str">
            <v>101-42-8</v>
          </cell>
          <cell r="C118" t="str">
            <v>XXOYNJXVWVNOOJ-UHFFFAOYSA-N</v>
          </cell>
          <cell r="D118" t="str">
            <v>N,N-Dimethyl-N'-phenylurea</v>
          </cell>
          <cell r="E118" t="str">
            <v>CN(C)C(=O)NC1=CC=CC=C1</v>
          </cell>
          <cell r="F118" t="str">
            <v>InChI=1S/C9H12N2O/c1-11(2)9(12)10-8-6-4-3-5-7-8/h3-7H,1-2H3,(H,10,12)</v>
          </cell>
          <cell r="G118" t="str">
            <v>C9H12N2O</v>
          </cell>
          <cell r="H118">
            <v>164.208</v>
          </cell>
          <cell r="I118">
            <v>164.094963014</v>
          </cell>
          <cell r="J118">
            <v>21</v>
          </cell>
          <cell r="M118">
            <v>1585.6</v>
          </cell>
          <cell r="P118">
            <v>21</v>
          </cell>
          <cell r="Q118" t="str">
            <v/>
          </cell>
          <cell r="R118" t="str">
            <v/>
          </cell>
          <cell r="S118" t="str">
            <v>X</v>
          </cell>
          <cell r="U118" t="str">
            <v/>
          </cell>
          <cell r="V118" t="str">
            <v/>
          </cell>
          <cell r="W118" t="str">
            <v/>
          </cell>
          <cell r="AA118" t="str">
            <v>PSM,als PSM nicht zugelassen in DE/nicht genehmigt</v>
          </cell>
        </row>
        <row r="119">
          <cell r="B119" t="str">
            <v>1014-69-3</v>
          </cell>
          <cell r="C119" t="str">
            <v>HCRWJJJUKUVORR-UHFFFAOYSA-N</v>
          </cell>
          <cell r="D119" t="str">
            <v>N~2~-Methyl-6-(methylsulfanyl)-N~4~-(propan-2-yl)-1,3,5-triazine-2,4-diamine</v>
          </cell>
          <cell r="E119" t="str">
            <v>CNC1=NC(SC)=NC(NC(C)C)=N1</v>
          </cell>
          <cell r="F119" t="str">
            <v>InChI=1S/C8H15N5S/c1-5(2)10-7-11-6(9-3)12-8(13-7)14-4/h5H,1-4H3,(H2,9,10,11,12,13)</v>
          </cell>
          <cell r="G119" t="str">
            <v>C8H15N5S</v>
          </cell>
          <cell r="H119">
            <v>213.3</v>
          </cell>
          <cell r="I119">
            <v>213.104816677</v>
          </cell>
          <cell r="J119">
            <v>22</v>
          </cell>
          <cell r="M119">
            <v>1815</v>
          </cell>
          <cell r="P119">
            <v>22</v>
          </cell>
          <cell r="Q119" t="str">
            <v/>
          </cell>
          <cell r="R119" t="str">
            <v/>
          </cell>
          <cell r="S119" t="str">
            <v>X</v>
          </cell>
          <cell r="U119" t="str">
            <v/>
          </cell>
          <cell r="V119" t="str">
            <v/>
          </cell>
          <cell r="W119" t="str">
            <v/>
          </cell>
          <cell r="AA119" t="str">
            <v>PSM,als PSM nicht zugelassen in DE/nicht genehmigt</v>
          </cell>
        </row>
        <row r="120">
          <cell r="B120" t="str">
            <v>101-48-4</v>
          </cell>
          <cell r="C120" t="str">
            <v>WNJSKZBEWNVKGU-UHFFFAOYSA-N</v>
          </cell>
          <cell r="D120" t="str">
            <v>(2,2-Dimethoxyethyl)benzene</v>
          </cell>
          <cell r="E120" t="str">
            <v>COC(CC1=CC=CC=C1)OC</v>
          </cell>
          <cell r="F120" t="str">
            <v>InChI=1S/C10H14O2/c1-11-10(12-2)8-9-6-4-3-5-7-9/h3-7,10H,8H2,1-2H3</v>
          </cell>
          <cell r="G120" t="str">
            <v>C10H14O2</v>
          </cell>
          <cell r="H120">
            <v>166.22</v>
          </cell>
          <cell r="I120">
            <v>166.09938</v>
          </cell>
          <cell r="J120">
            <v>1105</v>
          </cell>
          <cell r="K120" t="str">
            <v>75.0</v>
          </cell>
          <cell r="M120">
            <v>1222</v>
          </cell>
          <cell r="P120">
            <v>1105</v>
          </cell>
          <cell r="Q120" t="str">
            <v>WGK 1</v>
          </cell>
          <cell r="R120">
            <v>0</v>
          </cell>
          <cell r="S120">
            <v>0</v>
          </cell>
          <cell r="U120" t="str">
            <v/>
          </cell>
          <cell r="V120" t="str">
            <v/>
          </cell>
          <cell r="W120" t="str">
            <v/>
          </cell>
          <cell r="Z120" t="str">
            <v>Viridine,</v>
          </cell>
          <cell r="AA120" t="str">
            <v>WGK 1,Viridine,</v>
          </cell>
        </row>
        <row r="121">
          <cell r="B121" t="str">
            <v>10165-13-6</v>
          </cell>
          <cell r="C121" t="str">
            <v>VJVCZFNMCHLMKC-UHFFFAOYSA-N</v>
          </cell>
          <cell r="D121" t="str">
            <v>1-Chloroaziridine</v>
          </cell>
          <cell r="E121" t="str">
            <v>ClN1CC1</v>
          </cell>
          <cell r="F121" t="str">
            <v>InChI=1S/C2H4ClN/c3-4-1-2-4/h1-2H2</v>
          </cell>
          <cell r="G121" t="str">
            <v>C2H4ClN</v>
          </cell>
          <cell r="H121">
            <v>77.510000000000005</v>
          </cell>
          <cell r="I121">
            <v>77.003226799999993</v>
          </cell>
          <cell r="J121">
            <v>2361</v>
          </cell>
          <cell r="P121">
            <v>2361</v>
          </cell>
          <cell r="Q121" t="str">
            <v/>
          </cell>
          <cell r="R121">
            <v>0</v>
          </cell>
          <cell r="S121">
            <v>0</v>
          </cell>
          <cell r="U121" t="str">
            <v/>
          </cell>
          <cell r="V121" t="str">
            <v/>
          </cell>
          <cell r="W121" t="str">
            <v/>
          </cell>
          <cell r="AA121" t="str">
            <v/>
          </cell>
        </row>
        <row r="122">
          <cell r="B122" t="str">
            <v>101680-95-9</v>
          </cell>
          <cell r="C122">
            <v>0</v>
          </cell>
          <cell r="D122">
            <v>0</v>
          </cell>
          <cell r="E122">
            <v>0</v>
          </cell>
          <cell r="F122">
            <v>0</v>
          </cell>
          <cell r="G122">
            <v>0</v>
          </cell>
          <cell r="H122">
            <v>0</v>
          </cell>
          <cell r="I122">
            <v>0</v>
          </cell>
          <cell r="J122">
            <v>1183</v>
          </cell>
          <cell r="K122" t="str">
            <v>257.0</v>
          </cell>
          <cell r="M122">
            <v>1364</v>
          </cell>
          <cell r="P122">
            <v>1183</v>
          </cell>
          <cell r="Q122" t="str">
            <v/>
          </cell>
          <cell r="R122">
            <v>0</v>
          </cell>
          <cell r="S122">
            <v>0</v>
          </cell>
          <cell r="U122" t="str">
            <v/>
          </cell>
          <cell r="V122" t="str">
            <v/>
          </cell>
          <cell r="W122" t="str">
            <v/>
          </cell>
          <cell r="AA122" t="str">
            <v/>
          </cell>
        </row>
        <row r="123">
          <cell r="B123" t="str">
            <v>101-83-7</v>
          </cell>
          <cell r="C123" t="str">
            <v>XBPCUCUWBYBCDP-UHFFFAOYSA-N</v>
          </cell>
          <cell r="D123" t="str">
            <v>N-Cyclohexylcyclohexanamine</v>
          </cell>
          <cell r="E123" t="str">
            <v>C1CCC(CC1)NC1CCCCC1</v>
          </cell>
          <cell r="F123" t="str">
            <v>InChI=1S/C12H23N/c1-3-7-11(8-4-1)13-12-9-5-2-6-10-12/h11-13H,1-10H2</v>
          </cell>
          <cell r="G123" t="str">
            <v>C12H23N</v>
          </cell>
          <cell r="H123">
            <v>181.32300000000001</v>
          </cell>
          <cell r="I123">
            <v>181.18305000000001</v>
          </cell>
          <cell r="J123">
            <v>1292</v>
          </cell>
          <cell r="M123">
            <v>1444</v>
          </cell>
          <cell r="P123">
            <v>1292</v>
          </cell>
          <cell r="Q123" t="str">
            <v>WGK 2</v>
          </cell>
          <cell r="R123">
            <v>0</v>
          </cell>
          <cell r="S123">
            <v>0</v>
          </cell>
          <cell r="U123" t="str">
            <v/>
          </cell>
          <cell r="V123" t="str">
            <v/>
          </cell>
          <cell r="W123" t="str">
            <v/>
          </cell>
          <cell r="Z123" t="str">
            <v>Basis für Weichmacher, Vulkanisierer u.a.</v>
          </cell>
          <cell r="AA123" t="str">
            <v>WGK 2,Basis für Weichmacher, Vulkanisierer u.a.</v>
          </cell>
        </row>
        <row r="124">
          <cell r="B124" t="str">
            <v>101-97-3</v>
          </cell>
          <cell r="C124" t="str">
            <v>DULCUDSUACXJJC-UHFFFAOYSA-N</v>
          </cell>
          <cell r="D124" t="str">
            <v>Ethyl phenylacetate</v>
          </cell>
          <cell r="E124" t="str">
            <v>CCOC(=O)CC1=CC=CC=C1</v>
          </cell>
          <cell r="F124" t="str">
            <v>InChI=1S/C10H12O2/c1-2-12-10(11)8-9-6-4-3-5-7-9/h3-7H,2,8H2,1H3</v>
          </cell>
          <cell r="G124" t="str">
            <v>C10H12O2</v>
          </cell>
          <cell r="H124">
            <v>164.20400000000001</v>
          </cell>
          <cell r="I124">
            <v>164.08373</v>
          </cell>
          <cell r="J124">
            <v>1635</v>
          </cell>
          <cell r="M124">
            <v>1252</v>
          </cell>
          <cell r="N124" t="str">
            <v>fruit, sweet</v>
          </cell>
          <cell r="P124">
            <v>1635</v>
          </cell>
          <cell r="Q124" t="str">
            <v>WGK 2</v>
          </cell>
          <cell r="R124">
            <v>0</v>
          </cell>
          <cell r="S124">
            <v>0</v>
          </cell>
          <cell r="U124" t="str">
            <v/>
          </cell>
          <cell r="V124" t="str">
            <v/>
          </cell>
          <cell r="W124" t="str">
            <v/>
          </cell>
          <cell r="AA124" t="str">
            <v>WGK 2, DS(fruit, sweet)</v>
          </cell>
        </row>
        <row r="125">
          <cell r="B125" t="str">
            <v>10208-80-7</v>
          </cell>
          <cell r="C125" t="str">
            <v>QMAYBMKBYCGXDH-ZNMIVQPWSA-N</v>
          </cell>
          <cell r="D125" t="str">
            <v>(1S,4aS,8aR)-4,7-Dimethyl-1-(propan-2-yl)-1,2,4a,5,6,8a-hexahydronaphthalene</v>
          </cell>
          <cell r="E125" t="str">
            <v>CC(C)[C@@H]1CC=C(C)[C@H]2CCC(C)=C[C@@H]12</v>
          </cell>
          <cell r="F125" t="str">
            <v>InChI=1S/C15H24/c1-10(2)13-8-6-12(4)14-7-5-11(3)9-15(13)14/h6,9-10,13-15H,5,7-8H2,1-4H3/t13-,14+,15-/m0/s1</v>
          </cell>
          <cell r="G125" t="str">
            <v>C15H24</v>
          </cell>
          <cell r="H125">
            <v>204.357</v>
          </cell>
          <cell r="I125">
            <v>204.18780000000001</v>
          </cell>
          <cell r="J125">
            <v>1636</v>
          </cell>
          <cell r="M125">
            <v>1523</v>
          </cell>
          <cell r="N125" t="str">
            <v>wood</v>
          </cell>
          <cell r="P125">
            <v>1636</v>
          </cell>
          <cell r="Q125" t="str">
            <v/>
          </cell>
          <cell r="R125">
            <v>0</v>
          </cell>
          <cell r="S125">
            <v>0</v>
          </cell>
          <cell r="U125" t="str">
            <v/>
          </cell>
          <cell r="V125" t="str">
            <v/>
          </cell>
          <cell r="W125" t="str">
            <v/>
          </cell>
          <cell r="AA125" t="str">
            <v xml:space="preserve"> DS(wood)</v>
          </cell>
        </row>
        <row r="126">
          <cell r="B126" t="str">
            <v>102322-83-8</v>
          </cell>
          <cell r="C126" t="str">
            <v>ARJWAURHQDJJAC-GQCTYLIASA-N</v>
          </cell>
          <cell r="D126" t="str">
            <v>(2E)-5-Methylhept-2-en-4-one</v>
          </cell>
          <cell r="E126" t="str">
            <v>CCC(C)C(=O)\C=C\C</v>
          </cell>
          <cell r="F126" t="str">
            <v>InChI=1/C8H14O/c1-4-6-8(9)7(3)5-2/h4,6-7H,5H2,1-3H3/b6-4+</v>
          </cell>
          <cell r="G126" t="str">
            <v>C8H14O</v>
          </cell>
          <cell r="H126">
            <v>126.199</v>
          </cell>
          <cell r="I126">
            <v>126.10447000000001</v>
          </cell>
          <cell r="J126">
            <v>1637</v>
          </cell>
          <cell r="M126">
            <v>972</v>
          </cell>
          <cell r="N126" t="str">
            <v>hazelnut, nut</v>
          </cell>
          <cell r="P126">
            <v>1637</v>
          </cell>
          <cell r="Q126" t="str">
            <v>WGK 2</v>
          </cell>
          <cell r="U126" t="str">
            <v/>
          </cell>
          <cell r="V126" t="str">
            <v/>
          </cell>
          <cell r="W126" t="str">
            <v/>
          </cell>
          <cell r="AA126" t="str">
            <v>WGK 2, DS(hazelnut, nut)</v>
          </cell>
        </row>
        <row r="127">
          <cell r="B127" t="str">
            <v>10233-13-3</v>
          </cell>
          <cell r="C127" t="str">
            <v>UJPPXNXOEVDSRW-UHFFFAOYSA-N</v>
          </cell>
          <cell r="D127" t="str">
            <v>Propan-2-yl dodecanoate</v>
          </cell>
          <cell r="E127" t="str">
            <v>CCCCCCCCCCCC(=O)OC(C)C</v>
          </cell>
          <cell r="F127" t="str">
            <v>InChI=1S/C15H30O2/c1-4-5-6-7-8-9-10-11-12-13-15(16)17-14(2)3/h14H,4-13H2,1-3H3</v>
          </cell>
          <cell r="G127" t="str">
            <v>C15H30O2</v>
          </cell>
          <cell r="H127">
            <v>242.40299999999999</v>
          </cell>
          <cell r="I127">
            <v>242.22458</v>
          </cell>
          <cell r="J127">
            <v>2325</v>
          </cell>
          <cell r="M127">
            <v>0</v>
          </cell>
          <cell r="P127">
            <v>2325</v>
          </cell>
          <cell r="Q127" t="str">
            <v/>
          </cell>
          <cell r="R127">
            <v>0</v>
          </cell>
          <cell r="S127">
            <v>0</v>
          </cell>
          <cell r="U127" t="str">
            <v/>
          </cell>
          <cell r="V127" t="str">
            <v/>
          </cell>
          <cell r="W127" t="str">
            <v/>
          </cell>
          <cell r="AA127" t="str">
            <v/>
          </cell>
        </row>
        <row r="128">
          <cell r="B128" t="str">
            <v>1024-57-3</v>
          </cell>
          <cell r="C128" t="str">
            <v>ZXFXBSWRVIQKOD-GEAKMUSANA-N</v>
          </cell>
          <cell r="D128" t="str">
            <v>(1aS,1bR,5R,5aS,6R,6aS)-2,3,4,5,6,7,7-Heptachloro-1b,2,5,5a,6,6a-hexahydro-1aH-2,5-methanoindeno[1,2-b]oxirene (incorrect configuration definition!)</v>
          </cell>
          <cell r="E128" t="str">
            <v>[H][C@]12[C@@H]3O[C@@H]3[C@H](Cl)[C@@]1([H])[C@@]1(Cl)C(Cl)=C(Cl)C2(Cl)C1(Cl)Cl</v>
          </cell>
          <cell r="F128" t="str">
            <v>InChI=1/C10H5Cl7O/c11-3-1-2(4-5(3)18-4)9(15)7(13)6(12)8(1,14)10(9,16)17/h1-5H/t1-,2+,3+,4-,5+,8+,9?/s2</v>
          </cell>
          <cell r="G128" t="str">
            <v>C10H5Cl7O</v>
          </cell>
          <cell r="H128">
            <v>389.3</v>
          </cell>
          <cell r="I128">
            <v>385.8160087</v>
          </cell>
          <cell r="J128">
            <v>23</v>
          </cell>
          <cell r="M128">
            <v>0</v>
          </cell>
          <cell r="P128">
            <v>23</v>
          </cell>
          <cell r="Q128" t="str">
            <v/>
          </cell>
          <cell r="R128" t="str">
            <v/>
          </cell>
          <cell r="S128" t="str">
            <v>X</v>
          </cell>
          <cell r="U128" t="str">
            <v/>
          </cell>
          <cell r="V128" t="str">
            <v/>
          </cell>
          <cell r="W128" t="str">
            <v/>
          </cell>
          <cell r="AA128" t="str">
            <v>PSM,als PSM nicht zugelassen in DE/nicht genehmigt</v>
          </cell>
        </row>
        <row r="129">
          <cell r="B129" t="str">
            <v>102-60-3</v>
          </cell>
          <cell r="C129" t="str">
            <v>NSOXQYCFHDMMGV-UHFFFAOYSA-N</v>
          </cell>
          <cell r="D129" t="str">
            <v>1,1',1'',1'''-(Ethane-1,2-diyldinitrilo)tetra(propan-2-ol)</v>
          </cell>
          <cell r="E129" t="str">
            <v>CC(O)CN(CCN(CC(C)O)CC(C)O)CC(C)O</v>
          </cell>
          <cell r="F129" t="str">
            <v>InChI=1/C14H32N2O4/c1-11(17)7-15(8-12(2)18)5-6-16(9-13(3)19)10-14(4)20/h11-14,17-20H,5-10H2,1-4H3</v>
          </cell>
          <cell r="G129" t="str">
            <v>C14 H32 N2 O4</v>
          </cell>
          <cell r="H129">
            <v>292.42</v>
          </cell>
          <cell r="I129">
            <v>292.23588000000001</v>
          </cell>
          <cell r="J129">
            <v>932</v>
          </cell>
          <cell r="M129">
            <v>0</v>
          </cell>
          <cell r="P129">
            <v>932</v>
          </cell>
          <cell r="Q129" t="str">
            <v>WGK 1</v>
          </cell>
          <cell r="R129">
            <v>0</v>
          </cell>
          <cell r="S129">
            <v>0</v>
          </cell>
          <cell r="U129" t="str">
            <v/>
          </cell>
          <cell r="V129" t="str">
            <v/>
          </cell>
          <cell r="W129" t="str">
            <v/>
          </cell>
          <cell r="AA129" t="str">
            <v>WGK 1,wird als Katalysator bei der Herstellung von Urethanschaumstoffen verwendet. Es wirkt als Komplexbildner, Weichmacher, Tensidlösungsmittel und Härter für Epoxidharz. Es wird auch als Viskositätsmodifizierer und als Mittel gegen Blähungen bei Rindern verwendet. Es wird in piezoelektrischen Kristalldetektoren für Schwefeldioxid und in Lackzusätzen verwendet. Es dient sowohl als biologischer Puffer als auch als Reagenz für Mangan. Weiterhin findet es Anwendung in Klebstoffen und Dichtungschemikalien. Darüber hinaus wird es als Vernetzungsmittel verwendet.</v>
          </cell>
        </row>
        <row r="130">
          <cell r="B130" t="str">
            <v>10265-92-6</v>
          </cell>
          <cell r="C130" t="str">
            <v>NNKVPIKMPCQWCG-UHFFFAOYSA-N</v>
          </cell>
          <cell r="D130" t="str">
            <v>O,S-Dimethyl phosphoramidothioate</v>
          </cell>
          <cell r="E130" t="str">
            <v>COP(N)(=O)SC</v>
          </cell>
          <cell r="F130" t="str">
            <v>InChI=1/C2H8NO2PS/c1-5-6(3,4)7-2/h1-2H3,(H2,3,4)</v>
          </cell>
          <cell r="G130" t="str">
            <v>C2H8NO2PS</v>
          </cell>
          <cell r="H130">
            <v>141.12</v>
          </cell>
          <cell r="I130">
            <v>141.00133667399999</v>
          </cell>
          <cell r="J130">
            <v>24</v>
          </cell>
          <cell r="M130">
            <v>1204</v>
          </cell>
          <cell r="P130">
            <v>24</v>
          </cell>
          <cell r="Q130" t="str">
            <v>WGK 3</v>
          </cell>
          <cell r="R130" t="str">
            <v/>
          </cell>
          <cell r="U130" t="str">
            <v/>
          </cell>
          <cell r="V130" t="str">
            <v/>
          </cell>
          <cell r="W130" t="str">
            <v/>
          </cell>
          <cell r="AA130" t="str">
            <v>WGK 3,</v>
          </cell>
        </row>
        <row r="131">
          <cell r="B131" t="str">
            <v>102-76-1</v>
          </cell>
          <cell r="C131" t="str">
            <v>URAYPUMNDPQOKB-UHFFFAOYSA-N</v>
          </cell>
          <cell r="D131" t="str">
            <v>Propane-1,2,3-triyl triacetate</v>
          </cell>
          <cell r="E131" t="str">
            <v>CC(=O)OCC(COC(C)=O)OC(C)=O</v>
          </cell>
          <cell r="F131" t="str">
            <v>InChI=1S/C9H14O6/c1-6(10)13-4-9(15-8(3)12)5-14-7(2)11/h9H,4-5H2,1-3H3</v>
          </cell>
          <cell r="G131" t="str">
            <v>C9H14O6</v>
          </cell>
          <cell r="H131">
            <v>218.20500000000001</v>
          </cell>
          <cell r="I131">
            <v>218.07903999999999</v>
          </cell>
          <cell r="J131">
            <v>1461</v>
          </cell>
          <cell r="K131">
            <v>103</v>
          </cell>
          <cell r="M131">
            <v>1344</v>
          </cell>
          <cell r="P131">
            <v>1461</v>
          </cell>
          <cell r="Q131" t="str">
            <v>WGK 1</v>
          </cell>
          <cell r="R131">
            <v>0</v>
          </cell>
          <cell r="S131">
            <v>0</v>
          </cell>
          <cell r="U131" t="str">
            <v/>
          </cell>
          <cell r="V131" t="str">
            <v/>
          </cell>
          <cell r="W131" t="str">
            <v/>
          </cell>
          <cell r="AA131" t="str">
            <v>WGK 1,</v>
          </cell>
        </row>
        <row r="132">
          <cell r="B132" t="str">
            <v>10276-21-8</v>
          </cell>
          <cell r="C132" t="str">
            <v>ROTNQFPVXVZSRL-UHFFFAOYNA-N</v>
          </cell>
          <cell r="D132" t="str">
            <v>4,4,6-Trimethyl-7-oxabicyclo[4.1.0]heptan-2-one</v>
          </cell>
          <cell r="E132" t="str">
            <v>CC12CC(C)(C)CC(=O)C1O2</v>
          </cell>
          <cell r="F132" t="str">
            <v>InChI=1/C9H14O2/c1-8(2)4-6(10)7-9(3,5-8)11-7/h7H,4-5H2,1-3H3</v>
          </cell>
          <cell r="G132" t="str">
            <v>C9H14O2</v>
          </cell>
          <cell r="H132">
            <v>154.209</v>
          </cell>
          <cell r="I132">
            <v>154.099379691</v>
          </cell>
          <cell r="J132">
            <v>1349</v>
          </cell>
          <cell r="M132">
            <v>1333</v>
          </cell>
          <cell r="P132">
            <v>1349</v>
          </cell>
          <cell r="Q132" t="str">
            <v/>
          </cell>
          <cell r="R132">
            <v>0</v>
          </cell>
          <cell r="S132">
            <v>0</v>
          </cell>
          <cell r="U132" t="str">
            <v/>
          </cell>
          <cell r="V132" t="str">
            <v/>
          </cell>
          <cell r="W132" t="str">
            <v/>
          </cell>
          <cell r="AA132" t="str">
            <v/>
          </cell>
        </row>
        <row r="133">
          <cell r="B133" t="str">
            <v>102767-28-2</v>
          </cell>
          <cell r="C133" t="str">
            <v>HPHUVLMMVZITSG-LURJTMIESA-N</v>
          </cell>
          <cell r="D133" t="str">
            <v>(2S)-2-(2-Oxopyrrolidin-1-yl)butanamide</v>
          </cell>
          <cell r="E133" t="str">
            <v>CC[C@H](N1CCCC1=O)C(N)=O</v>
          </cell>
          <cell r="F133" t="str">
            <v>InChI=1S/C8H14N2O2/c1-2-6(8(9)12)10-5-3-4-7(10)11/h6H,2-5H2,1H3,(H2,9,12)/t6-/m0/s1</v>
          </cell>
          <cell r="G133" t="str">
            <v>C8H14N2O2</v>
          </cell>
          <cell r="H133">
            <v>170.21199999999999</v>
          </cell>
          <cell r="I133">
            <v>170.10552999999999</v>
          </cell>
          <cell r="J133">
            <v>25</v>
          </cell>
          <cell r="P133">
            <v>25</v>
          </cell>
          <cell r="Q133" t="str">
            <v/>
          </cell>
          <cell r="R133">
            <v>0</v>
          </cell>
          <cell r="S133">
            <v>0</v>
          </cell>
          <cell r="U133" t="str">
            <v/>
          </cell>
          <cell r="V133" t="str">
            <v/>
          </cell>
          <cell r="W133" t="str">
            <v/>
          </cell>
          <cell r="X133" t="str">
            <v>98250kg/a in Dtl.</v>
          </cell>
          <cell r="Z133" t="str">
            <v>Antiepileptika</v>
          </cell>
          <cell r="AA133" t="str">
            <v>98250kg/a in Dtl.Antiepileptikaneueres Antiepileptikum</v>
          </cell>
        </row>
        <row r="134">
          <cell r="B134" t="str">
            <v>102-82-9</v>
          </cell>
          <cell r="C134" t="str">
            <v>IMFACGCPASFAPR-UHFFFAOYSA-N</v>
          </cell>
          <cell r="D134" t="str">
            <v>N,N-Dibutylbutan-1-amine</v>
          </cell>
          <cell r="E134">
            <v>0</v>
          </cell>
          <cell r="F134">
            <v>0</v>
          </cell>
          <cell r="G134" t="str">
            <v>C12H27N</v>
          </cell>
          <cell r="H134">
            <v>0</v>
          </cell>
          <cell r="I134">
            <v>185.214349873</v>
          </cell>
          <cell r="J134">
            <v>1494</v>
          </cell>
          <cell r="K134">
            <v>142</v>
          </cell>
          <cell r="L134">
            <v>12.199</v>
          </cell>
          <cell r="M134">
            <v>1169</v>
          </cell>
          <cell r="P134">
            <v>1494</v>
          </cell>
          <cell r="Q134" t="str">
            <v>WGK 3</v>
          </cell>
          <cell r="R134">
            <v>0</v>
          </cell>
          <cell r="S134">
            <v>0</v>
          </cell>
          <cell r="U134" t="str">
            <v/>
          </cell>
          <cell r="V134" t="str">
            <v/>
          </cell>
          <cell r="W134" t="str">
            <v/>
          </cell>
          <cell r="AA134" t="str">
            <v>WGK 3,Zwischenprodukt zur Herstellung von anderen chemischen Verbindungen, Lösungsmittel und Hilfsstoff zur Isolierung und Reinigung von Arzneistoffen, Katalysator (Protonenakzeptor) für organische Synthesen und für Polymerisationen (z. B. für Phenolharze und Polyurethane)[, Korrosionsinhibitor in Hydraulikflüssigkeiten[</v>
          </cell>
        </row>
        <row r="135">
          <cell r="B135" t="str">
            <v>102851-06-9</v>
          </cell>
          <cell r="C135" t="str">
            <v>INISTDXBRIBGOC-XMMISQBUSA-N</v>
          </cell>
          <cell r="D135" t="str">
            <v>Cyano(3-phenoxyphenyl)methyl N-[2-chloro-4-(trifluoromethyl)phenyl]-D-valinate</v>
          </cell>
          <cell r="E135" t="str">
            <v>CC(C)[C@@H](NC1=C(Cl)C=C(C=C1)C(F)(F)F)C(=O)OC(C#N)C1=CC(OC2=CC=CC=C2)=CC=C1</v>
          </cell>
          <cell r="F135" t="str">
            <v>InChI=1S/C26H22ClF3N2O3/c1-16(2)24(32-22-12-11-18(14-21(22)27)26(28,29)30)25(33)35-23(15-31)17-7-6-10-20(13-17)34-19-8-4-3-5-9-19/h3-14,16,23-24,32H,1-2H3/t23?,24-/m1/s1</v>
          </cell>
          <cell r="G135" t="str">
            <v>C26H22ClF3N2O3</v>
          </cell>
          <cell r="H135">
            <v>502.92</v>
          </cell>
          <cell r="I135">
            <v>502.12710479999998</v>
          </cell>
          <cell r="J135">
            <v>26</v>
          </cell>
          <cell r="K135">
            <v>0</v>
          </cell>
          <cell r="M135">
            <v>0</v>
          </cell>
          <cell r="P135">
            <v>26</v>
          </cell>
          <cell r="Q135" t="str">
            <v/>
          </cell>
          <cell r="R135">
            <v>0</v>
          </cell>
          <cell r="S135">
            <v>0</v>
          </cell>
          <cell r="U135" t="str">
            <v/>
          </cell>
          <cell r="V135" t="str">
            <v/>
          </cell>
          <cell r="W135" t="str">
            <v/>
          </cell>
          <cell r="X135" t="str">
            <v>Inlandsabsatz: 2,5-10 t/a
Zulassungen: Ackerbau (Getreide, Raps), Gemüsebau, Obstbau, bes. Bedeutung: Raps (2011: Rang 6, 17% der Demobetriebe; 2014 Rang 8 mit 10 %)</v>
          </cell>
          <cell r="Y135" t="str">
            <v>UBA</v>
          </cell>
          <cell r="Z135" t="str">
            <v>PSM Insektizid</v>
          </cell>
          <cell r="AA135" t="str">
            <v>Inlandsabsatz: 2,5-10 t/a
Zulassungen: Ackerbau (Getreide, Raps), Gemüsebau, Obstbau, bes. Bedeutung: Raps (2011: Rang 6, 17% der Demobetriebe; 2014 Rang 8 mit 10 %)PSM Insektizidrelativ geringe Anwendung (ein zugelassenes Mittel bis 2018, neuer Antrag unklar) 1-2 mal</v>
          </cell>
        </row>
        <row r="136">
          <cell r="B136" t="str">
            <v>10307-61-6</v>
          </cell>
          <cell r="C136" t="str">
            <v>HCRBXQFHJMCTLF-LURJTMIESA-N</v>
          </cell>
          <cell r="D136" t="str">
            <v>Ethyl (2S)-2-methylbutanoate</v>
          </cell>
          <cell r="E136" t="str">
            <v>CCOC(=O)[C@@H](C)CC</v>
          </cell>
          <cell r="F136" t="str">
            <v>InChI=1S/C7H14O2/c1-4-6(3)7(8)9-5-2/h6H,4-5H2,1-3H3/t6-/m0/s1</v>
          </cell>
          <cell r="G136" t="str">
            <v>C7H14O2</v>
          </cell>
          <cell r="H136">
            <v>130.18700000000001</v>
          </cell>
          <cell r="I136">
            <v>130.09938</v>
          </cell>
          <cell r="J136">
            <v>1638</v>
          </cell>
          <cell r="M136">
            <v>848</v>
          </cell>
          <cell r="N136" t="str">
            <v>apple</v>
          </cell>
          <cell r="P136">
            <v>1638</v>
          </cell>
          <cell r="Q136" t="str">
            <v/>
          </cell>
          <cell r="R136">
            <v>0</v>
          </cell>
          <cell r="S136">
            <v>0</v>
          </cell>
          <cell r="U136" t="str">
            <v/>
          </cell>
          <cell r="V136" t="str">
            <v/>
          </cell>
          <cell r="W136" t="str">
            <v/>
          </cell>
          <cell r="Z136">
            <v>0</v>
          </cell>
          <cell r="AA136" t="str">
            <v/>
          </cell>
        </row>
        <row r="137">
          <cell r="B137" t="str">
            <v>103-09-3</v>
          </cell>
          <cell r="C137" t="str">
            <v xml:space="preserve">WOYWLLHHWAMFCB-UHFFFAOYSA-N  </v>
          </cell>
          <cell r="D137" t="str">
            <v>2-Ethylhexyl ethanoate</v>
          </cell>
          <cell r="E137">
            <v>0</v>
          </cell>
          <cell r="F137">
            <v>0</v>
          </cell>
          <cell r="G137" t="str">
            <v>C10H20O2</v>
          </cell>
          <cell r="H137">
            <v>0</v>
          </cell>
          <cell r="I137">
            <v>172.14633000000001</v>
          </cell>
          <cell r="J137">
            <v>1132</v>
          </cell>
          <cell r="K137">
            <v>70</v>
          </cell>
          <cell r="M137">
            <v>1129</v>
          </cell>
          <cell r="P137">
            <v>1132</v>
          </cell>
          <cell r="Q137" t="str">
            <v>WGK 1</v>
          </cell>
          <cell r="R137">
            <v>0</v>
          </cell>
          <cell r="S137">
            <v>0</v>
          </cell>
          <cell r="U137" t="str">
            <v/>
          </cell>
          <cell r="V137" t="str">
            <v/>
          </cell>
          <cell r="W137" t="str">
            <v/>
          </cell>
          <cell r="AA137" t="str">
            <v>WGK 1,</v>
          </cell>
        </row>
        <row r="138">
          <cell r="B138" t="str">
            <v>1031-07-8</v>
          </cell>
          <cell r="C138" t="str">
            <v>AAPVQEMYVNZIOO-UHFFFAOYSA-N</v>
          </cell>
          <cell r="D138" t="str">
            <v>6,7,8,9,10,10-Hexachloro-1,5,5a,6,9,9a-hexahydro-3H-6,9-methano-3lambda~6~-2,4,3lambda~6~-benzodioxathiepine-3,3-dione</v>
          </cell>
          <cell r="E138" t="str">
            <v>ClC1=C(Cl)C2(Cl)C3COS(=O)(=O)OCC3C1(Cl)C2(Cl)Cl</v>
          </cell>
          <cell r="F138" t="str">
            <v>InChI=1/C9H6Cl6O4S/c10-5-6(11)8(13)4-2-19-20(16,17)18-1-3(4)7(5,12)9(8,14)15/h3-4H,1-2H2</v>
          </cell>
          <cell r="G138" t="str">
            <v>C9H6Cl6O4S</v>
          </cell>
          <cell r="H138">
            <v>422.9</v>
          </cell>
          <cell r="I138">
            <v>419.81179600000002</v>
          </cell>
          <cell r="J138">
            <v>27</v>
          </cell>
          <cell r="M138">
            <v>2283.9</v>
          </cell>
          <cell r="P138">
            <v>27</v>
          </cell>
          <cell r="Q138" t="str">
            <v/>
          </cell>
          <cell r="R138" t="str">
            <v/>
          </cell>
          <cell r="S138">
            <v>0</v>
          </cell>
          <cell r="U138" t="str">
            <v/>
          </cell>
          <cell r="V138" t="str">
            <v/>
          </cell>
          <cell r="W138" t="str">
            <v/>
          </cell>
          <cell r="AA138" t="str">
            <v/>
          </cell>
        </row>
        <row r="139">
          <cell r="B139" t="str">
            <v>103-23-1</v>
          </cell>
          <cell r="C139" t="str">
            <v>SAOKZLXYCUGLFA-UHFFFAOYSA-N</v>
          </cell>
          <cell r="D139" t="str">
            <v>Bis(2-ethylhexyl) hexanedioate</v>
          </cell>
          <cell r="E139">
            <v>0</v>
          </cell>
          <cell r="F139">
            <v>0</v>
          </cell>
          <cell r="G139" t="str">
            <v>C22H42O4</v>
          </cell>
          <cell r="H139">
            <v>0</v>
          </cell>
          <cell r="I139">
            <v>370.30830983200002</v>
          </cell>
          <cell r="J139">
            <v>1495</v>
          </cell>
          <cell r="K139">
            <v>129</v>
          </cell>
          <cell r="L139">
            <v>26.145499999999998</v>
          </cell>
          <cell r="M139">
            <v>2398</v>
          </cell>
          <cell r="P139">
            <v>1495</v>
          </cell>
          <cell r="Q139" t="str">
            <v>WGK 1</v>
          </cell>
          <cell r="R139">
            <v>0</v>
          </cell>
          <cell r="S139">
            <v>0</v>
          </cell>
          <cell r="U139" t="str">
            <v/>
          </cell>
          <cell r="V139" t="str">
            <v/>
          </cell>
          <cell r="W139" t="str">
            <v/>
          </cell>
          <cell r="AA139" t="str">
            <v>WGK 1,</v>
          </cell>
        </row>
        <row r="140">
          <cell r="B140" t="str">
            <v>103-26-4</v>
          </cell>
          <cell r="C140" t="str">
            <v>CCRCUPLGCSFEDV-UHFFFAOYSA-N</v>
          </cell>
          <cell r="D140" t="str">
            <v>Methyl 3-phenylprop-2-enoate</v>
          </cell>
          <cell r="E140" t="str">
            <v>COC(=O)C=CC1=CC=CC=C1</v>
          </cell>
          <cell r="F140" t="str">
            <v>InChI=1S/C10H10O2/c1-12-10(11)8-7-9-5-3-2-4-6-9/h2-8H,1H3</v>
          </cell>
          <cell r="G140" t="str">
            <v>C10H10O2</v>
          </cell>
          <cell r="H140">
            <v>162.18799999999999</v>
          </cell>
          <cell r="I140">
            <v>162.06808000000001</v>
          </cell>
          <cell r="J140">
            <v>1639</v>
          </cell>
          <cell r="M140">
            <v>1379</v>
          </cell>
          <cell r="N140" t="str">
            <v>strawberry</v>
          </cell>
          <cell r="P140">
            <v>1639</v>
          </cell>
          <cell r="Q140" t="str">
            <v>WGK 1</v>
          </cell>
          <cell r="U140" t="str">
            <v/>
          </cell>
          <cell r="V140" t="str">
            <v/>
          </cell>
          <cell r="W140" t="str">
            <v/>
          </cell>
          <cell r="AA140" t="str">
            <v>WGK 1, DS(strawberry)</v>
          </cell>
        </row>
        <row r="141">
          <cell r="B141" t="str">
            <v>103-29-7</v>
          </cell>
          <cell r="C141" t="str">
            <v>QWUWMCYKGHVNAV-UHFFFAOYSA-N</v>
          </cell>
          <cell r="D141" t="str">
            <v>1,1'-(Ethane-1,2-diyl)dibenzene</v>
          </cell>
          <cell r="E141">
            <v>0</v>
          </cell>
          <cell r="F141">
            <v>0</v>
          </cell>
          <cell r="G141" t="str">
            <v>C14H14</v>
          </cell>
          <cell r="H141">
            <v>0</v>
          </cell>
          <cell r="I141">
            <v>182.10955045079999</v>
          </cell>
          <cell r="J141">
            <v>1496</v>
          </cell>
          <cell r="K141">
            <v>182.10955045079999</v>
          </cell>
          <cell r="L141">
            <v>17.011900000000001</v>
          </cell>
          <cell r="M141">
            <v>1525</v>
          </cell>
          <cell r="P141">
            <v>1496</v>
          </cell>
          <cell r="Q141" t="str">
            <v>WGK 2</v>
          </cell>
          <cell r="R141">
            <v>0</v>
          </cell>
          <cell r="S141">
            <v>0</v>
          </cell>
          <cell r="U141" t="str">
            <v/>
          </cell>
          <cell r="V141" t="str">
            <v/>
          </cell>
          <cell r="W141" t="str">
            <v/>
          </cell>
          <cell r="AA141" t="str">
            <v>WGK 2,</v>
          </cell>
        </row>
        <row r="142">
          <cell r="B142" t="str">
            <v>103-36-6</v>
          </cell>
          <cell r="C142" t="str">
            <v>KBEBGUQPQBELIU-UHFFFAOYSA-N</v>
          </cell>
          <cell r="D142" t="str">
            <v>Ethyl 3-phenylprop-2-enoate</v>
          </cell>
          <cell r="E142" t="str">
            <v>CCOC(=O)C=CC1=CC=CC=C1</v>
          </cell>
          <cell r="F142" t="str">
            <v>InChI=1S/C11H12O2/c1-2-13-11(12)9-8-10-6-4-3-5-7-10/h3-9H,2H2,1H3</v>
          </cell>
          <cell r="G142" t="str">
            <v>C11H12O2</v>
          </cell>
          <cell r="H142">
            <v>176.215</v>
          </cell>
          <cell r="I142">
            <v>176.08373</v>
          </cell>
          <cell r="J142">
            <v>1640</v>
          </cell>
          <cell r="M142">
            <v>1469</v>
          </cell>
          <cell r="N142" t="str">
            <v>honey, cinnamon</v>
          </cell>
          <cell r="P142">
            <v>1640</v>
          </cell>
          <cell r="Q142" t="str">
            <v>WGK 1</v>
          </cell>
          <cell r="R142">
            <v>0</v>
          </cell>
          <cell r="S142">
            <v>0</v>
          </cell>
          <cell r="U142" t="str">
            <v/>
          </cell>
          <cell r="V142" t="str">
            <v/>
          </cell>
          <cell r="W142" t="str">
            <v/>
          </cell>
          <cell r="AA142" t="str">
            <v>WGK 1, DS(honey, cinnamon)</v>
          </cell>
        </row>
        <row r="143">
          <cell r="B143" t="str">
            <v>103-37-7</v>
          </cell>
          <cell r="C143" t="str">
            <v>VONGZNXBKCOUHB-UHFFFAOYSA-N</v>
          </cell>
          <cell r="D143" t="str">
            <v>Benzyl butanoate</v>
          </cell>
          <cell r="E143" t="str">
            <v>CCCC(=O)OCC1=CC=CC=C1</v>
          </cell>
          <cell r="F143" t="str">
            <v>InChI=1S/C11H14O2/c1-2-6-11(12)13-9-10-7-4-3-5-8-10/h3-5,7-8H,2,6,9H2,1H3</v>
          </cell>
          <cell r="G143" t="str">
            <v>C11H14O2</v>
          </cell>
          <cell r="H143">
            <v>178.23099999999999</v>
          </cell>
          <cell r="I143">
            <v>178.09938</v>
          </cell>
          <cell r="J143">
            <v>1641</v>
          </cell>
          <cell r="M143">
            <v>1335</v>
          </cell>
          <cell r="N143" t="str">
            <v>plum</v>
          </cell>
          <cell r="P143">
            <v>1641</v>
          </cell>
          <cell r="Q143" t="str">
            <v>WGK 2</v>
          </cell>
          <cell r="R143">
            <v>0</v>
          </cell>
          <cell r="S143">
            <v>0</v>
          </cell>
          <cell r="U143" t="str">
            <v/>
          </cell>
          <cell r="V143" t="str">
            <v/>
          </cell>
          <cell r="W143" t="str">
            <v/>
          </cell>
          <cell r="AA143" t="str">
            <v>WGK 2, DS(plum)</v>
          </cell>
        </row>
        <row r="144">
          <cell r="B144" t="str">
            <v>103-45-7</v>
          </cell>
          <cell r="C144" t="str">
            <v>MDHYEMXUFSJLGV-UHFFFAOYSA-N</v>
          </cell>
          <cell r="D144" t="str">
            <v>2-Phenylethyl acetate</v>
          </cell>
          <cell r="E144" t="str">
            <v>CC(=O)OCCC1=CC=CC=C1</v>
          </cell>
          <cell r="F144" t="str">
            <v>InChI=1S/C10H12O2/c1-9(11)12-8-7-10-5-3-2-4-6-10/h2-6H,7-8H2,1H3</v>
          </cell>
          <cell r="G144" t="str">
            <v>C10H12O2</v>
          </cell>
          <cell r="H144">
            <v>164.20400000000001</v>
          </cell>
          <cell r="I144">
            <v>164.08373</v>
          </cell>
          <cell r="J144">
            <v>1642</v>
          </cell>
          <cell r="M144">
            <v>1260</v>
          </cell>
          <cell r="N144" t="str">
            <v>rose, honey, tobacco</v>
          </cell>
          <cell r="P144">
            <v>1642</v>
          </cell>
          <cell r="Q144" t="str">
            <v>WGK 1</v>
          </cell>
          <cell r="R144">
            <v>0</v>
          </cell>
          <cell r="S144">
            <v>0</v>
          </cell>
          <cell r="U144" t="str">
            <v/>
          </cell>
          <cell r="V144" t="str">
            <v/>
          </cell>
          <cell r="W144" t="str">
            <v/>
          </cell>
          <cell r="AA144" t="str">
            <v>WGK 1, DS(rose, honey, tobacco)</v>
          </cell>
        </row>
        <row r="145">
          <cell r="B145" t="str">
            <v>103-49-1</v>
          </cell>
          <cell r="C145" t="str">
            <v>BWLUMTFWVZZZND-UHFFFAOYSA-N</v>
          </cell>
          <cell r="D145" t="str">
            <v>N-Benzyl-1-phenylmethanamine</v>
          </cell>
          <cell r="E145" t="str">
            <v>C(NCC1=CC=CC=C1)C1=CC=CC=C1</v>
          </cell>
          <cell r="F145" t="str">
            <v>InChI=1S/C14H15N/c1-3-7-13(8-4-1)11-15-12-14-9-5-2-6-10-14/h1-10,15H,11-12H2</v>
          </cell>
          <cell r="G145" t="str">
            <v>C14H15N</v>
          </cell>
          <cell r="H145">
            <v>197.28100000000001</v>
          </cell>
          <cell r="I145">
            <v>197.12045000000001</v>
          </cell>
          <cell r="J145">
            <v>1288</v>
          </cell>
          <cell r="K145">
            <v>91</v>
          </cell>
          <cell r="M145">
            <v>1670</v>
          </cell>
          <cell r="P145">
            <v>1288</v>
          </cell>
          <cell r="Q145" t="str">
            <v/>
          </cell>
          <cell r="R145">
            <v>0</v>
          </cell>
          <cell r="S145">
            <v>0</v>
          </cell>
          <cell r="U145" t="str">
            <v/>
          </cell>
          <cell r="V145" t="str">
            <v/>
          </cell>
          <cell r="W145" t="str">
            <v/>
          </cell>
          <cell r="Z145" t="str">
            <v>DBA, Vulcaid 28</v>
          </cell>
          <cell r="AA145" t="str">
            <v>DBA, Vulcaid 28</v>
          </cell>
        </row>
        <row r="146">
          <cell r="B146" t="str">
            <v>103-65-1</v>
          </cell>
          <cell r="C146" t="str">
            <v>ODLMAHJVESYWTB-UHFFFAOYSA-N</v>
          </cell>
          <cell r="D146" t="str">
            <v>Propylbenzene</v>
          </cell>
          <cell r="E146" t="str">
            <v>CCCC1=CC=CC=C1</v>
          </cell>
          <cell r="F146" t="str">
            <v>InChI=1S/C9H12/c1-2-6-9-7-4-3-5-8-9/h3-5,7-8H,2,6H2,1H3</v>
          </cell>
          <cell r="G146" t="str">
            <v>C9H12</v>
          </cell>
          <cell r="H146">
            <v>120.19499999999999</v>
          </cell>
          <cell r="I146">
            <v>120.0939</v>
          </cell>
          <cell r="J146">
            <v>28</v>
          </cell>
          <cell r="M146">
            <v>926</v>
          </cell>
          <cell r="P146">
            <v>28</v>
          </cell>
          <cell r="Q146" t="str">
            <v>WGK 2</v>
          </cell>
          <cell r="R146">
            <v>0</v>
          </cell>
          <cell r="S146">
            <v>0</v>
          </cell>
          <cell r="U146" t="str">
            <v/>
          </cell>
          <cell r="V146" t="str">
            <v/>
          </cell>
          <cell r="W146" t="str">
            <v/>
          </cell>
          <cell r="AA146" t="str">
            <v>WGK 2,</v>
          </cell>
        </row>
        <row r="147">
          <cell r="B147" t="str">
            <v>103-69-5</v>
          </cell>
          <cell r="C147" t="str">
            <v>OJGMBLNIHDZDGS-UHFFFAOYSA-N</v>
          </cell>
          <cell r="D147" t="str">
            <v>N-Ethylaniline</v>
          </cell>
          <cell r="E147" t="str">
            <v>CCNC1=CC=CC=C1</v>
          </cell>
          <cell r="F147" t="str">
            <v>InChI=1S/C8H11N/c1-2-9-8-6-4-3-5-7-8/h3-7,9H,2H2,1H3</v>
          </cell>
          <cell r="G147" t="str">
            <v>C8H11N</v>
          </cell>
          <cell r="H147">
            <v>121.18300000000001</v>
          </cell>
          <cell r="I147">
            <v>121.089149358</v>
          </cell>
          <cell r="J147">
            <v>29</v>
          </cell>
          <cell r="K147">
            <v>0</v>
          </cell>
          <cell r="M147">
            <v>1100</v>
          </cell>
          <cell r="P147">
            <v>29</v>
          </cell>
          <cell r="Q147" t="str">
            <v>WGK 1</v>
          </cell>
          <cell r="R147" t="str">
            <v/>
          </cell>
          <cell r="S147" t="str">
            <v/>
          </cell>
          <cell r="U147" t="str">
            <v/>
          </cell>
          <cell r="V147" t="str">
            <v/>
          </cell>
          <cell r="W147" t="str">
            <v/>
          </cell>
          <cell r="Z147">
            <v>0</v>
          </cell>
          <cell r="AA147" t="str">
            <v>WGK 1,</v>
          </cell>
        </row>
        <row r="148">
          <cell r="B148" t="str">
            <v>103-71-9</v>
          </cell>
          <cell r="C148" t="str">
            <v>DGTNSSLYPYDJGL-UHFFFAOYSA-N</v>
          </cell>
          <cell r="D148" t="str">
            <v>Isocyanatobenzene</v>
          </cell>
          <cell r="E148" t="str">
            <v>O=C=NC1=CC=CC=C1</v>
          </cell>
          <cell r="F148" t="str">
            <v>InChI=1S/C7H5NO/c9-6-8-7-4-2-1-3-5-7/h1-5H</v>
          </cell>
          <cell r="G148" t="str">
            <v>C7H5NO</v>
          </cell>
          <cell r="H148">
            <v>119.123</v>
          </cell>
          <cell r="I148">
            <v>119.037113785</v>
          </cell>
          <cell r="J148">
            <v>1226</v>
          </cell>
          <cell r="K148">
            <v>119</v>
          </cell>
          <cell r="M148">
            <v>1210</v>
          </cell>
          <cell r="P148">
            <v>1226</v>
          </cell>
          <cell r="Q148" t="str">
            <v>WGK 2</v>
          </cell>
          <cell r="R148">
            <v>0</v>
          </cell>
          <cell r="S148">
            <v>0</v>
          </cell>
          <cell r="U148" t="str">
            <v/>
          </cell>
          <cell r="V148" t="str">
            <v/>
          </cell>
          <cell r="W148" t="str">
            <v/>
          </cell>
          <cell r="Z148" t="str">
            <v>Carbanil, Additive TI</v>
          </cell>
          <cell r="AA148" t="str">
            <v>WGK 2,Carbanil, Additive TIMondur P</v>
          </cell>
        </row>
        <row r="149">
          <cell r="B149" t="str">
            <v>103-82-2</v>
          </cell>
          <cell r="C149" t="str">
            <v>WLJVXDMOQOGPHL-UHFFFAOYSA-N</v>
          </cell>
          <cell r="D149" t="str">
            <v>Phenylacetic acid</v>
          </cell>
          <cell r="E149" t="str">
            <v>OC(=O)CC1=CC=CC=C1</v>
          </cell>
          <cell r="F149" t="str">
            <v>InChI=1S/C8H8O2/c9-8(10)6-7-4-2-1-3-5-7/h1-5H,6H2,(H,9,10)</v>
          </cell>
          <cell r="G149" t="str">
            <v>C8H8O2</v>
          </cell>
          <cell r="H149">
            <v>136.15</v>
          </cell>
          <cell r="I149">
            <v>136.05242999999999</v>
          </cell>
          <cell r="J149">
            <v>1643</v>
          </cell>
          <cell r="M149">
            <v>1262</v>
          </cell>
          <cell r="N149" t="str">
            <v>honey, flower</v>
          </cell>
          <cell r="P149">
            <v>1643</v>
          </cell>
          <cell r="Q149" t="str">
            <v>WGK 1</v>
          </cell>
          <cell r="R149">
            <v>0</v>
          </cell>
          <cell r="S149">
            <v>0</v>
          </cell>
          <cell r="U149" t="str">
            <v/>
          </cell>
          <cell r="V149" t="str">
            <v/>
          </cell>
          <cell r="W149" t="str">
            <v/>
          </cell>
          <cell r="X149">
            <v>0</v>
          </cell>
          <cell r="AA149" t="str">
            <v>WGK 1, DS(honey, flower)</v>
          </cell>
        </row>
        <row r="150">
          <cell r="B150" t="str">
            <v>103-83-3</v>
          </cell>
          <cell r="C150" t="str">
            <v>XXBDWLFCJWSEKW-UHFFFAOYSA-N</v>
          </cell>
          <cell r="D150" t="str">
            <v>N,N-Dimethyl-1-phenylmethanamine</v>
          </cell>
          <cell r="E150">
            <v>0</v>
          </cell>
          <cell r="F150">
            <v>0</v>
          </cell>
          <cell r="G150" t="str">
            <v>C9H13N</v>
          </cell>
          <cell r="H150">
            <v>0</v>
          </cell>
          <cell r="I150">
            <v>135.104799423</v>
          </cell>
          <cell r="J150">
            <v>1497</v>
          </cell>
          <cell r="K150">
            <v>135.104799423</v>
          </cell>
          <cell r="L150">
            <v>9.2659000000000002</v>
          </cell>
          <cell r="M150">
            <v>1022</v>
          </cell>
          <cell r="P150">
            <v>1497</v>
          </cell>
          <cell r="Q150" t="str">
            <v>WGK 2</v>
          </cell>
          <cell r="R150">
            <v>0</v>
          </cell>
          <cell r="U150" t="str">
            <v/>
          </cell>
          <cell r="V150" t="str">
            <v/>
          </cell>
          <cell r="W150" t="str">
            <v/>
          </cell>
          <cell r="AA150" t="str">
            <v>WGK 2,</v>
          </cell>
        </row>
        <row r="151">
          <cell r="B151" t="str">
            <v>103-90-2</v>
          </cell>
          <cell r="C151" t="str">
            <v>RZVAJINKPMORJF-UHFFFAOYSA-N</v>
          </cell>
          <cell r="D151" t="str">
            <v>N-(4-Hydroxyphenyl)acetamide</v>
          </cell>
          <cell r="E151" t="str">
            <v>CC(=O)NC1=CC=C(O)C=C1</v>
          </cell>
          <cell r="F151" t="str">
            <v>InChI=1S/C8H9NO2/c1-6(10)9-7-2-4-8(11)5-3-7/h2-5,11H,1H3,(H,9,10)</v>
          </cell>
          <cell r="G151" t="str">
            <v>C8H9NO2</v>
          </cell>
          <cell r="H151">
            <v>151.16499999999999</v>
          </cell>
          <cell r="I151">
            <v>151.06332853399999</v>
          </cell>
          <cell r="J151">
            <v>30</v>
          </cell>
          <cell r="M151">
            <v>1626</v>
          </cell>
          <cell r="P151">
            <v>30</v>
          </cell>
          <cell r="Q151" t="str">
            <v>WGK 1</v>
          </cell>
          <cell r="R151" t="str">
            <v>X</v>
          </cell>
          <cell r="S151" t="str">
            <v/>
          </cell>
          <cell r="U151" t="str">
            <v/>
          </cell>
          <cell r="V151" t="str">
            <v/>
          </cell>
          <cell r="W151" t="str">
            <v/>
          </cell>
          <cell r="Z151" t="str">
            <v>Analgetikum</v>
          </cell>
          <cell r="AA151" t="str">
            <v>WGK 1,AZM,AnalgetikumNicht-Opioide Analgetika</v>
          </cell>
        </row>
        <row r="152">
          <cell r="B152" t="str">
            <v>10395-54-7</v>
          </cell>
          <cell r="C152" t="str">
            <v/>
          </cell>
          <cell r="D152" t="str">
            <v/>
          </cell>
          <cell r="E152" t="str">
            <v/>
          </cell>
          <cell r="F152" t="str">
            <v/>
          </cell>
          <cell r="G152" t="str">
            <v/>
          </cell>
          <cell r="H152" t="str">
            <v/>
          </cell>
          <cell r="I152" t="str">
            <v/>
          </cell>
          <cell r="J152">
            <v>1644</v>
          </cell>
          <cell r="K152">
            <v>0</v>
          </cell>
          <cell r="M152">
            <v>904</v>
          </cell>
          <cell r="N152" t="str">
            <v>earth, must</v>
          </cell>
          <cell r="P152">
            <v>1644</v>
          </cell>
          <cell r="Q152" t="str">
            <v/>
          </cell>
          <cell r="R152">
            <v>0</v>
          </cell>
          <cell r="S152">
            <v>0</v>
          </cell>
          <cell r="U152" t="str">
            <v/>
          </cell>
          <cell r="V152" t="str">
            <v/>
          </cell>
          <cell r="W152" t="str">
            <v/>
          </cell>
          <cell r="AA152" t="str">
            <v xml:space="preserve"> DS(earth, must)</v>
          </cell>
        </row>
        <row r="153">
          <cell r="B153" t="str">
            <v>10396-80-2</v>
          </cell>
          <cell r="C153" t="str">
            <v>DQBHJILNHNRDTM-UHFFFAOYSA-N</v>
          </cell>
          <cell r="D153" t="str">
            <v>2,6-Di-tert-butyl-4-hydroxy-4-methylcyclohexa-2,5-dien-1-one</v>
          </cell>
          <cell r="E153" t="str">
            <v>CC(C)(C)C1=CC(C)(O)C=C(C1=O)C(C)(C)C</v>
          </cell>
          <cell r="F153" t="str">
            <v>InChI=1S/C15H24O2/c1-13(2,3)10-8-15(7,17)9-11(12(10)16)14(4,5)6/h8-9,17H,1-7H3</v>
          </cell>
          <cell r="G153" t="str">
            <v>C15H24O2</v>
          </cell>
          <cell r="H153">
            <v>236.35499999999999</v>
          </cell>
          <cell r="I153">
            <v>236.17762999999999</v>
          </cell>
          <cell r="J153">
            <v>1124</v>
          </cell>
          <cell r="K153" t="str">
            <v>64.0</v>
          </cell>
          <cell r="M153">
            <v>1475</v>
          </cell>
          <cell r="P153">
            <v>1124</v>
          </cell>
          <cell r="Q153" t="str">
            <v/>
          </cell>
          <cell r="R153">
            <v>0</v>
          </cell>
          <cell r="S153">
            <v>0</v>
          </cell>
          <cell r="U153" t="str">
            <v/>
          </cell>
          <cell r="V153" t="str">
            <v/>
          </cell>
          <cell r="W153" t="str">
            <v/>
          </cell>
          <cell r="AA153" t="str">
            <v/>
          </cell>
        </row>
        <row r="154">
          <cell r="B154" t="str">
            <v>10396-80-2</v>
          </cell>
          <cell r="C154" t="str">
            <v>DQBHJILNHNRDTM-UHFFFAOYSA-N</v>
          </cell>
          <cell r="D154" t="str">
            <v>2,6-Di-tert-butyl-4-hydroxy-4-methylcyclohexa-2,5-dien-1-one</v>
          </cell>
          <cell r="E154" t="str">
            <v>CC(C)(C)C1=CC(C)(O)C=C(C1=O)C(C)(C)C</v>
          </cell>
          <cell r="F154" t="str">
            <v>InChI=1S/C15H24O2/c1-13(2,3)10-8-15(7,17)9-11(12(10)16)14(4,5)6/h8-9,17H,1-7H3</v>
          </cell>
          <cell r="G154" t="str">
            <v>C15H24O2</v>
          </cell>
          <cell r="H154">
            <v>236.35499999999999</v>
          </cell>
          <cell r="I154">
            <v>236.17762999999999</v>
          </cell>
          <cell r="J154">
            <v>1125</v>
          </cell>
          <cell r="K154">
            <v>165</v>
          </cell>
          <cell r="M154">
            <v>1471</v>
          </cell>
          <cell r="P154">
            <v>1125</v>
          </cell>
          <cell r="Q154" t="str">
            <v/>
          </cell>
          <cell r="R154">
            <v>0</v>
          </cell>
          <cell r="S154">
            <v>0</v>
          </cell>
          <cell r="U154" t="str">
            <v/>
          </cell>
          <cell r="V154" t="str">
            <v/>
          </cell>
          <cell r="W154" t="str">
            <v/>
          </cell>
          <cell r="Z154" t="str">
            <v/>
          </cell>
          <cell r="AA154" t="str">
            <v/>
          </cell>
        </row>
        <row r="155">
          <cell r="B155" t="str">
            <v>103984-97-0</v>
          </cell>
          <cell r="C155">
            <v>0</v>
          </cell>
          <cell r="D155">
            <v>0</v>
          </cell>
          <cell r="E155">
            <v>0</v>
          </cell>
          <cell r="F155">
            <v>0</v>
          </cell>
          <cell r="G155">
            <v>0</v>
          </cell>
          <cell r="H155">
            <v>0</v>
          </cell>
          <cell r="I155">
            <v>0</v>
          </cell>
          <cell r="J155">
            <v>1106</v>
          </cell>
          <cell r="K155">
            <v>83.099998474121094</v>
          </cell>
          <cell r="M155">
            <v>1433</v>
          </cell>
          <cell r="P155">
            <v>1106</v>
          </cell>
          <cell r="Q155" t="str">
            <v/>
          </cell>
          <cell r="R155">
            <v>0</v>
          </cell>
          <cell r="S155">
            <v>0</v>
          </cell>
          <cell r="U155" t="str">
            <v/>
          </cell>
          <cell r="V155" t="str">
            <v/>
          </cell>
          <cell r="W155" t="str">
            <v/>
          </cell>
          <cell r="AA155" t="str">
            <v/>
          </cell>
        </row>
        <row r="156">
          <cell r="B156" t="str">
            <v>10402-47-8</v>
          </cell>
          <cell r="C156" t="str">
            <v>CVSWGLSBJFKWMW-SDNWHVSQSA-N</v>
          </cell>
          <cell r="D156" t="str">
            <v>(2E)-3,7-Dimethylocta-2,6-dien-1-yl pentanoate</v>
          </cell>
          <cell r="E156" t="str">
            <v>CCCCC(=O)OC\C=C(/C)CCC=C(C)C</v>
          </cell>
          <cell r="F156" t="str">
            <v>InChI=1S/C15H26O2/c1-5-6-10-15(16)17-12-11-14(4)9-7-8-13(2)3/h8,11H,5-7,9-10,12H2,1-4H3/b14-11+</v>
          </cell>
          <cell r="G156" t="str">
            <v>C15H26O2</v>
          </cell>
          <cell r="H156">
            <v>238.37100000000001</v>
          </cell>
          <cell r="I156">
            <v>238.19327999999999</v>
          </cell>
          <cell r="J156">
            <v>1645</v>
          </cell>
          <cell r="M156">
            <v>1649</v>
          </cell>
          <cell r="N156" t="str">
            <v>rose, fruit</v>
          </cell>
          <cell r="P156">
            <v>1645</v>
          </cell>
          <cell r="Q156" t="str">
            <v/>
          </cell>
          <cell r="R156">
            <v>0</v>
          </cell>
          <cell r="S156">
            <v>0</v>
          </cell>
          <cell r="U156" t="str">
            <v/>
          </cell>
          <cell r="V156" t="str">
            <v/>
          </cell>
          <cell r="W156" t="str">
            <v/>
          </cell>
          <cell r="AA156" t="str">
            <v xml:space="preserve"> DS(rose, fruit)</v>
          </cell>
        </row>
        <row r="157">
          <cell r="B157" t="str">
            <v>104040-78-0</v>
          </cell>
          <cell r="C157" t="str">
            <v>HWATZEJQIXKWQS-UHFFFAOYSA-N</v>
          </cell>
          <cell r="D157" t="str">
            <v>N-[(4,6-Dimethoxypyrimidin-2-yl)carbamoyl]-3-(trifluoromethyl)pyridine-2-sulfonamide</v>
          </cell>
          <cell r="E157" t="str">
            <v>COC1=CC(OC)=NC(NC(=O)NS(=O)(=O)C2=NC=CC=C2C(F)(F)F)=N1</v>
          </cell>
          <cell r="F157" t="str">
            <v>InChI=1S/C13H12F3N5O5S/c1-25-8-6-9(26-2)19-11(18-8)20-12(22)21-27(23,24)10-7(13(14,15)16)4-3-5-17-10/h3-6H,1-2H3,(H2,18,19,20,21,22)</v>
          </cell>
          <cell r="G157" t="str">
            <v>C13H12F3N5O5S</v>
          </cell>
          <cell r="H157">
            <v>407.32</v>
          </cell>
          <cell r="I157">
            <v>407.05112416899999</v>
          </cell>
          <cell r="J157">
            <v>31</v>
          </cell>
          <cell r="M157">
            <v>0</v>
          </cell>
          <cell r="P157">
            <v>31</v>
          </cell>
          <cell r="Q157" t="str">
            <v/>
          </cell>
          <cell r="R157" t="str">
            <v/>
          </cell>
          <cell r="S157" t="str">
            <v>X</v>
          </cell>
          <cell r="U157" t="str">
            <v/>
          </cell>
          <cell r="V157" t="str">
            <v/>
          </cell>
          <cell r="W157" t="str">
            <v/>
          </cell>
          <cell r="Z157">
            <v>0</v>
          </cell>
          <cell r="AA157" t="str">
            <v>PSM,Inlandsabsatz 2014: 1-2,5 t/a</v>
          </cell>
        </row>
        <row r="158">
          <cell r="B158" t="str">
            <v>104206-82-8</v>
          </cell>
          <cell r="C158" t="str">
            <v>KPUREKXXPHOJQT-UHFFFAOYSA-N</v>
          </cell>
          <cell r="D158" t="str">
            <v>2-[4-(Methanesulfonyl)-2-nitrobenzoyl]cyclohexane-1,3-dione</v>
          </cell>
          <cell r="E158" t="str">
            <v>CS(=O)(=O)C1=CC(=C(C=C1)C(=O)C1C(=O)CCCC1=O)[N+]([O-])=O</v>
          </cell>
          <cell r="F158" t="str">
            <v>InChI=1S/C14H13NO7S/c1-23(21,22)8-5-6-9(10(7-8)15(19)20)14(18)13-11(16)3-2-4-12(13)17/h5-7,13H,2-4H2,1H3</v>
          </cell>
          <cell r="G158" t="str">
            <v>C14H13NO7S</v>
          </cell>
          <cell r="H158">
            <v>339.32</v>
          </cell>
          <cell r="I158">
            <v>339.04127293699997</v>
          </cell>
          <cell r="J158">
            <v>32</v>
          </cell>
          <cell r="P158">
            <v>32</v>
          </cell>
          <cell r="Q158" t="str">
            <v/>
          </cell>
          <cell r="R158" t="str">
            <v/>
          </cell>
          <cell r="S158" t="str">
            <v>X</v>
          </cell>
          <cell r="U158" t="str">
            <v/>
          </cell>
          <cell r="V158" t="str">
            <v/>
          </cell>
          <cell r="W158" t="str">
            <v/>
          </cell>
          <cell r="AA158" t="str">
            <v>PSM,Inlandsabsatz 2014: 25-100 t/a</v>
          </cell>
        </row>
        <row r="159">
          <cell r="B159" t="str">
            <v>104-35-8</v>
          </cell>
          <cell r="C159" t="str">
            <v>KUXGUCNZFCVULO-UHFFFAOYSA-N</v>
          </cell>
          <cell r="D159" t="str">
            <v>2-(4-Nonylphenoxy)ethan-1-ol</v>
          </cell>
          <cell r="E159" t="str">
            <v>CCCCCCCCCC1=CC=C(OCCO)C=C1</v>
          </cell>
          <cell r="F159" t="str">
            <v>InChI=1S/C17H28O2/c1-2-3-4-5-6-7-8-9-16-10-12-17(13-11-16)19-15-14-18/h10-13,18H,2-9,14-15H2,1H3</v>
          </cell>
          <cell r="G159" t="str">
            <v>C17H28O2</v>
          </cell>
          <cell r="H159">
            <v>264.40899999999999</v>
          </cell>
          <cell r="I159">
            <v>264.20893014199999</v>
          </cell>
          <cell r="J159">
            <v>33</v>
          </cell>
          <cell r="P159">
            <v>33</v>
          </cell>
          <cell r="Q159" t="str">
            <v/>
          </cell>
          <cell r="R159" t="str">
            <v/>
          </cell>
          <cell r="S159" t="str">
            <v/>
          </cell>
          <cell r="U159" t="str">
            <v/>
          </cell>
          <cell r="V159" t="str">
            <v/>
          </cell>
          <cell r="W159" t="str">
            <v/>
          </cell>
          <cell r="AA159" t="str">
            <v/>
          </cell>
        </row>
        <row r="160">
          <cell r="B160" t="str">
            <v>104-40-5</v>
          </cell>
          <cell r="C160" t="str">
            <v>IGFHQQFPSIBGKE-UHFFFAOYSA-N</v>
          </cell>
          <cell r="D160" t="str">
            <v>4-Nonylphenol</v>
          </cell>
          <cell r="E160" t="str">
            <v>CCCCCCCCCC1=CC=C(O)C=C1</v>
          </cell>
          <cell r="F160" t="str">
            <v>InChI=1S/C15H24O/c1-2-3-4-5-6-7-8-9-14-10-12-15(16)13-11-14/h10-13,16H,2-9H2,1H3</v>
          </cell>
          <cell r="G160" t="str">
            <v>C15H24O</v>
          </cell>
          <cell r="H160">
            <v>220.35599999999999</v>
          </cell>
          <cell r="I160">
            <v>220.182715393</v>
          </cell>
          <cell r="J160">
            <v>34</v>
          </cell>
          <cell r="K160">
            <v>0</v>
          </cell>
          <cell r="M160">
            <v>1871.8</v>
          </cell>
          <cell r="P160">
            <v>34</v>
          </cell>
          <cell r="Q160" t="str">
            <v/>
          </cell>
          <cell r="R160" t="str">
            <v/>
          </cell>
          <cell r="S160" t="str">
            <v/>
          </cell>
          <cell r="U160" t="str">
            <v/>
          </cell>
          <cell r="V160" t="str">
            <v/>
          </cell>
          <cell r="W160" t="str">
            <v/>
          </cell>
          <cell r="Z160">
            <v>0</v>
          </cell>
          <cell r="AA160" t="str">
            <v/>
          </cell>
        </row>
        <row r="161">
          <cell r="B161" t="str">
            <v>104-50-7</v>
          </cell>
          <cell r="C161" t="str">
            <v>IPBFYZQJXZJBFQ-UHFFFAOYSA-N</v>
          </cell>
          <cell r="D161" t="str">
            <v>5-Butyloxolan-2-one</v>
          </cell>
          <cell r="E161" t="str">
            <v>CCCCC1CCC(=O)O1</v>
          </cell>
          <cell r="F161" t="str">
            <v>InChI=1/C8H14O2/c1-2-3-4-7-5-6-8(9)10-7/h7H,2-6H2,1H3</v>
          </cell>
          <cell r="G161" t="str">
            <v>C8H14O2</v>
          </cell>
          <cell r="H161">
            <v>142.19800000000001</v>
          </cell>
          <cell r="I161">
            <v>142.09938</v>
          </cell>
          <cell r="J161">
            <v>1646</v>
          </cell>
          <cell r="K161">
            <v>0</v>
          </cell>
          <cell r="M161">
            <v>1261</v>
          </cell>
          <cell r="N161" t="str">
            <v>coconut</v>
          </cell>
          <cell r="P161">
            <v>1646</v>
          </cell>
          <cell r="Q161" t="str">
            <v>WGK 1</v>
          </cell>
          <cell r="R161">
            <v>0</v>
          </cell>
          <cell r="S161">
            <v>0</v>
          </cell>
          <cell r="U161" t="str">
            <v/>
          </cell>
          <cell r="V161" t="str">
            <v/>
          </cell>
          <cell r="W161" t="str">
            <v/>
          </cell>
          <cell r="Z161">
            <v>0</v>
          </cell>
          <cell r="AA161" t="str">
            <v>WGK 1,</v>
          </cell>
        </row>
        <row r="162">
          <cell r="B162" t="str">
            <v xml:space="preserve">104-50-7 </v>
          </cell>
          <cell r="C162" t="str">
            <v>IPBFYZQJXZJBFQ-UHFFFAOYSA-N</v>
          </cell>
          <cell r="D162" t="str">
            <v>5-Butyloxolan-2-one</v>
          </cell>
          <cell r="E162" t="str">
            <v>CCCCC1CCC(=O)O1</v>
          </cell>
          <cell r="F162" t="str">
            <v>InChI=1/C8H14O2/c1-2-3-4-7-5-6-8(9)10-7/h7H,2-6H2,1H3</v>
          </cell>
          <cell r="G162" t="str">
            <v>C8H14O2</v>
          </cell>
          <cell r="H162">
            <v>142.19800000000001</v>
          </cell>
          <cell r="I162">
            <v>142.09938</v>
          </cell>
          <cell r="J162">
            <v>1469</v>
          </cell>
          <cell r="K162">
            <v>85</v>
          </cell>
          <cell r="M162">
            <v>1274.8</v>
          </cell>
          <cell r="P162">
            <v>1469</v>
          </cell>
          <cell r="Q162" t="str">
            <v/>
          </cell>
          <cell r="R162">
            <v>0</v>
          </cell>
          <cell r="S162">
            <v>0</v>
          </cell>
          <cell r="U162" t="str">
            <v/>
          </cell>
          <cell r="V162" t="str">
            <v/>
          </cell>
          <cell r="W162" t="str">
            <v/>
          </cell>
          <cell r="Z162" t="str">
            <v>Fruchtaroma</v>
          </cell>
          <cell r="AA162" t="str">
            <v>Fruchtaroma</v>
          </cell>
        </row>
        <row r="163">
          <cell r="B163" t="str">
            <v>104-54-1</v>
          </cell>
          <cell r="C163" t="str">
            <v>OOCCDEMITAIZTP-UHFFFAOYSA-N</v>
          </cell>
          <cell r="D163" t="str">
            <v>3-Phenylprop-2-en-1-ol</v>
          </cell>
          <cell r="E163" t="str">
            <v>OCC=CC1=CC=CC=C1</v>
          </cell>
          <cell r="F163" t="str">
            <v>InChI=1S/C9H10O/c10-8-4-7-9-5-2-1-3-6-9/h1-7,10H,8H2</v>
          </cell>
          <cell r="G163" t="str">
            <v>C9H10O</v>
          </cell>
          <cell r="H163">
            <v>134.178</v>
          </cell>
          <cell r="I163">
            <v>134.07316</v>
          </cell>
          <cell r="J163">
            <v>1647</v>
          </cell>
          <cell r="K163">
            <v>0</v>
          </cell>
          <cell r="L163">
            <v>0</v>
          </cell>
          <cell r="M163">
            <v>1312</v>
          </cell>
          <cell r="N163" t="str">
            <v>oil</v>
          </cell>
          <cell r="P163">
            <v>1647</v>
          </cell>
          <cell r="Q163" t="str">
            <v>WGK 2</v>
          </cell>
          <cell r="R163">
            <v>0</v>
          </cell>
          <cell r="S163">
            <v>0</v>
          </cell>
          <cell r="U163" t="str">
            <v/>
          </cell>
          <cell r="V163" t="str">
            <v/>
          </cell>
          <cell r="W163" t="str">
            <v/>
          </cell>
          <cell r="AA163" t="str">
            <v>WGK 2, DS(oil)</v>
          </cell>
        </row>
        <row r="164">
          <cell r="B164" t="str">
            <v>10458-14-7</v>
          </cell>
          <cell r="C164" t="str">
            <v>NFLGAXVYCFJBMK-UHFFFAOYSA-N</v>
          </cell>
          <cell r="D164" t="str">
            <v>5-Methyl-2-(propan-2-yl)cyclohexan-1-one</v>
          </cell>
          <cell r="E164" t="str">
            <v>CC(C)C1CCC(C)CC1=O</v>
          </cell>
          <cell r="F164" t="str">
            <v>InChI=1/C10H18O/c1-7(2)9-5-4-8(3)6-10(9)11/h7-9H,4-6H2,1-3H3</v>
          </cell>
          <cell r="G164" t="str">
            <v>C10H18O</v>
          </cell>
          <cell r="H164">
            <v>154.25299999999999</v>
          </cell>
          <cell r="I164">
            <v>154.13577000000001</v>
          </cell>
          <cell r="J164">
            <v>1648</v>
          </cell>
          <cell r="M164">
            <v>1142</v>
          </cell>
          <cell r="N164" t="str">
            <v>mint</v>
          </cell>
          <cell r="P164">
            <v>1648</v>
          </cell>
          <cell r="Q164" t="str">
            <v>WGK 1</v>
          </cell>
          <cell r="U164" t="str">
            <v/>
          </cell>
          <cell r="V164" t="str">
            <v/>
          </cell>
          <cell r="W164" t="str">
            <v/>
          </cell>
          <cell r="X164">
            <v>0</v>
          </cell>
          <cell r="Z164">
            <v>0</v>
          </cell>
          <cell r="AA164" t="str">
            <v>WGK 1,</v>
          </cell>
        </row>
        <row r="165">
          <cell r="B165" t="str">
            <v>104-61-0</v>
          </cell>
          <cell r="C165" t="str">
            <v>OALYTRUKMRCXNH-UHFFFAOYSA-N</v>
          </cell>
          <cell r="D165" t="str">
            <v>5-Pentyloxolan-2-one</v>
          </cell>
          <cell r="E165" t="str">
            <v>CCCCCC1CCC(=O)O1</v>
          </cell>
          <cell r="F165" t="str">
            <v>InChI=1/C9H16O2/c1-2-3-4-5-8-6-7-9(10)11-8/h8H,2-7H2,1H3</v>
          </cell>
          <cell r="G165" t="str">
            <v>C9H16O2</v>
          </cell>
          <cell r="H165">
            <v>156.22499999999999</v>
          </cell>
          <cell r="I165">
            <v>156.11502999999999</v>
          </cell>
          <cell r="J165">
            <v>1034</v>
          </cell>
          <cell r="K165">
            <v>85</v>
          </cell>
          <cell r="M165">
            <v>1388</v>
          </cell>
          <cell r="N165" t="str">
            <v>coconut, peach</v>
          </cell>
          <cell r="P165">
            <v>1034</v>
          </cell>
          <cell r="Q165" t="str">
            <v>WGK 1</v>
          </cell>
          <cell r="U165" t="str">
            <v/>
          </cell>
          <cell r="V165" t="str">
            <v/>
          </cell>
          <cell r="W165" t="str">
            <v/>
          </cell>
          <cell r="Z165" t="str">
            <v>kosmetischer Duftstoff</v>
          </cell>
          <cell r="AA165" t="str">
            <v>WGK 1,kosmetischer Duftstoffγ-Nonalactone DS(coconut, peach)</v>
          </cell>
        </row>
        <row r="166">
          <cell r="B166" t="str">
            <v>104-67-6</v>
          </cell>
          <cell r="C166" t="str">
            <v>PHXATPHONSXBIL-UHFFFAOYSA-N</v>
          </cell>
          <cell r="D166" t="str">
            <v>5-Heptyloxolan-2-one</v>
          </cell>
          <cell r="E166" t="str">
            <v>CCCCCCCC1CCC(=O)O1</v>
          </cell>
          <cell r="F166" t="str">
            <v>InChI=1/C11H20O2/c1-2-3-4-5-6-7-10-8-9-11(12)13-10/h10H,2-9H2,1H3</v>
          </cell>
          <cell r="G166" t="str">
            <v>C11H20O2</v>
          </cell>
          <cell r="H166">
            <v>184.279</v>
          </cell>
          <cell r="I166">
            <v>184.14633000000001</v>
          </cell>
          <cell r="J166">
            <v>1649</v>
          </cell>
          <cell r="M166">
            <v>1922</v>
          </cell>
          <cell r="N166" t="str">
            <v>apricot</v>
          </cell>
          <cell r="P166">
            <v>1649</v>
          </cell>
          <cell r="Q166" t="str">
            <v>WGK 1</v>
          </cell>
          <cell r="R166">
            <v>0</v>
          </cell>
          <cell r="S166">
            <v>0</v>
          </cell>
          <cell r="U166" t="str">
            <v/>
          </cell>
          <cell r="V166" t="str">
            <v/>
          </cell>
          <cell r="W166" t="str">
            <v/>
          </cell>
          <cell r="AA166" t="str">
            <v>WGK 1, DS(apricot)</v>
          </cell>
        </row>
        <row r="167">
          <cell r="B167" t="str">
            <v>10471-96-2</v>
          </cell>
          <cell r="C167" t="str">
            <v>BYTYEUINJPKZIB-UHFFFAOYSA-N</v>
          </cell>
          <cell r="D167" t="str">
            <v>3,7-Dimethylocta-1,6-dien-3-yl pentanoate</v>
          </cell>
          <cell r="E167" t="str">
            <v>CCCCC(=O)OC(C)(CCC=C(C)C)C=C</v>
          </cell>
          <cell r="F167" t="str">
            <v>InChI=1/C15H26O2/c1-6-8-11-14(16)17-15(5,7-2)12-9-10-13(3)4/h7,10H,2,6,8-9,11-12H2,1,3-5H3</v>
          </cell>
          <cell r="G167" t="str">
            <v>C15H26O2</v>
          </cell>
          <cell r="H167">
            <v>238.37100000000001</v>
          </cell>
          <cell r="I167">
            <v>238.19327999999999</v>
          </cell>
          <cell r="J167">
            <v>1650</v>
          </cell>
          <cell r="M167">
            <v>1517</v>
          </cell>
          <cell r="N167" t="str">
            <v>citrus, lavender</v>
          </cell>
          <cell r="P167">
            <v>1650</v>
          </cell>
          <cell r="Q167" t="str">
            <v/>
          </cell>
          <cell r="R167">
            <v>0</v>
          </cell>
          <cell r="S167">
            <v>0</v>
          </cell>
          <cell r="U167" t="str">
            <v/>
          </cell>
          <cell r="V167" t="str">
            <v/>
          </cell>
          <cell r="W167" t="str">
            <v/>
          </cell>
          <cell r="AA167" t="str">
            <v xml:space="preserve"> DS(citrus, lavender)</v>
          </cell>
        </row>
        <row r="168">
          <cell r="B168" t="str">
            <v>104-76-7</v>
          </cell>
          <cell r="C168" t="str">
            <v>XXCCMDLLIVHSJT-UHFFFAOYSA-N</v>
          </cell>
          <cell r="D168" t="str">
            <v>3-Methyl-1-propyl-4,5-dihydro-1H-pyrazole</v>
          </cell>
          <cell r="E168" t="str">
            <v>CCCN1CCC(C)=N1</v>
          </cell>
          <cell r="F168" t="str">
            <v>InChI=1S/C7H14N2/c1-3-5-9-6-4-7(2)8-9/h3-6H2,1-2H3</v>
          </cell>
          <cell r="G168" t="str">
            <v>C7H14N2</v>
          </cell>
          <cell r="H168">
            <v>126.203</v>
          </cell>
          <cell r="I168">
            <v>126.1157</v>
          </cell>
          <cell r="J168">
            <v>1094</v>
          </cell>
          <cell r="M168">
            <v>1016</v>
          </cell>
          <cell r="N168" t="str">
            <v>rose, green</v>
          </cell>
          <cell r="P168">
            <v>1094</v>
          </cell>
          <cell r="Q168" t="str">
            <v>WGK 1</v>
          </cell>
          <cell r="R168">
            <v>0</v>
          </cell>
          <cell r="S168">
            <v>0</v>
          </cell>
          <cell r="U168" t="str">
            <v/>
          </cell>
          <cell r="V168" t="str">
            <v/>
          </cell>
          <cell r="W168" t="str">
            <v/>
          </cell>
          <cell r="Z168" t="str">
            <v>Lösungsmittel</v>
          </cell>
          <cell r="AA168" t="str">
            <v>WGK 1,Lösungsmittel DS(rose, green)</v>
          </cell>
        </row>
        <row r="169">
          <cell r="B169" t="str">
            <v>10479-25-1</v>
          </cell>
          <cell r="C169" t="str">
            <v>WBGPDYJIPNTOIB-UHFFFAOYSA-N</v>
          </cell>
          <cell r="D169" t="str">
            <v>N,N-Dibenzylethanamine</v>
          </cell>
          <cell r="E169" t="str">
            <v>CCN(CC1=CC=CC=C1)CC1=CC=CC=C1</v>
          </cell>
          <cell r="F169" t="str">
            <v>InChI=1S/C16H19N/c1-2-17(13-15-9-5-3-6-10-15)14-16-11-7-4-8-12-16/h3-12H,2,13-14H2,1H3</v>
          </cell>
          <cell r="G169" t="str">
            <v>C16H19N</v>
          </cell>
          <cell r="H169">
            <v>225.33500000000001</v>
          </cell>
          <cell r="I169">
            <v>225.15174961599999</v>
          </cell>
          <cell r="J169">
            <v>1375</v>
          </cell>
          <cell r="K169">
            <v>91</v>
          </cell>
          <cell r="M169">
            <v>0</v>
          </cell>
          <cell r="P169">
            <v>1375</v>
          </cell>
          <cell r="Q169" t="str">
            <v/>
          </cell>
          <cell r="R169">
            <v>0</v>
          </cell>
          <cell r="S169">
            <v>0</v>
          </cell>
          <cell r="U169" t="str">
            <v/>
          </cell>
          <cell r="V169" t="str">
            <v/>
          </cell>
          <cell r="W169" t="str">
            <v/>
          </cell>
          <cell r="AA169" t="str">
            <v/>
          </cell>
        </row>
        <row r="170">
          <cell r="B170" t="str">
            <v>10486-19-8</v>
          </cell>
          <cell r="C170" t="str">
            <v>BGEHHAVMRVXCGR-UHFFFAOYSA-N</v>
          </cell>
          <cell r="D170" t="str">
            <v>Tridecanal</v>
          </cell>
          <cell r="E170" t="str">
            <v>CCCCCCCCCCCCC=O</v>
          </cell>
          <cell r="F170" t="str">
            <v>InChI=1S/C13H26O/c1-2-3-4-5-6-7-8-9-10-11-12-13-14/h13H,2-12H2,1H3</v>
          </cell>
          <cell r="G170" t="str">
            <v>C13H26O</v>
          </cell>
          <cell r="H170">
            <v>198.35</v>
          </cell>
          <cell r="I170">
            <v>198.19837000000001</v>
          </cell>
          <cell r="J170">
            <v>1651</v>
          </cell>
          <cell r="M170">
            <v>1503</v>
          </cell>
          <cell r="N170" t="str">
            <v>flower, sweet, must</v>
          </cell>
          <cell r="P170">
            <v>1651</v>
          </cell>
          <cell r="Q170" t="str">
            <v>WGK 2</v>
          </cell>
          <cell r="R170">
            <v>0</v>
          </cell>
          <cell r="S170">
            <v>0</v>
          </cell>
          <cell r="U170" t="str">
            <v/>
          </cell>
          <cell r="V170" t="str">
            <v/>
          </cell>
          <cell r="W170" t="str">
            <v/>
          </cell>
          <cell r="AA170" t="str">
            <v>WGK 2, DS(flower, sweet, must)</v>
          </cell>
        </row>
        <row r="171">
          <cell r="B171" t="str">
            <v>104-87-0</v>
          </cell>
          <cell r="C171" t="str">
            <v>FXLOVSHXALFLKQ-UHFFFAOYSA-N</v>
          </cell>
          <cell r="D171" t="str">
            <v>4-Methylbenzaldehyde</v>
          </cell>
          <cell r="E171" t="str">
            <v>CC1=CC=C(C=O)C=C1</v>
          </cell>
          <cell r="F171" t="str">
            <v>InChI=1S/C8H8O/c1-7-2-4-8(6-9)5-3-7/h2-6H,1H3</v>
          </cell>
          <cell r="G171" t="str">
            <v>C8H8O</v>
          </cell>
          <cell r="H171">
            <v>120.151</v>
          </cell>
          <cell r="I171">
            <v>120.05751487800001</v>
          </cell>
          <cell r="J171">
            <v>1223</v>
          </cell>
          <cell r="K171">
            <v>119</v>
          </cell>
          <cell r="M171">
            <v>1079</v>
          </cell>
          <cell r="P171">
            <v>1223</v>
          </cell>
          <cell r="Q171" t="str">
            <v>WGK 1</v>
          </cell>
          <cell r="U171" t="str">
            <v/>
          </cell>
          <cell r="V171" t="str">
            <v/>
          </cell>
          <cell r="W171" t="str">
            <v/>
          </cell>
          <cell r="X171">
            <v>0</v>
          </cell>
          <cell r="Y171">
            <v>0</v>
          </cell>
          <cell r="Z171">
            <v>0</v>
          </cell>
          <cell r="AA171" t="str">
            <v>WGK 1,</v>
          </cell>
        </row>
        <row r="172">
          <cell r="B172" t="str">
            <v>105-13-5</v>
          </cell>
          <cell r="C172" t="str">
            <v>MSHFRERJPWKJFX-UHFFFAOYSA-N</v>
          </cell>
          <cell r="D172" t="str">
            <v>(4-Methoxyphenyl)methanol</v>
          </cell>
          <cell r="E172" t="str">
            <v>COC1=CC=C(CO)C=C1</v>
          </cell>
          <cell r="F172" t="str">
            <v>InChI=1S/C8H10O2/c1-10-8-4-2-7(6-9)3-5-8/h2-5,9H,6H2,1H3</v>
          </cell>
          <cell r="G172" t="str">
            <v>C8H10O2</v>
          </cell>
          <cell r="H172">
            <v>138.166</v>
          </cell>
          <cell r="I172">
            <v>138.06808000000001</v>
          </cell>
          <cell r="J172">
            <v>1652</v>
          </cell>
          <cell r="M172">
            <v>1258</v>
          </cell>
          <cell r="N172" t="str">
            <v>flower</v>
          </cell>
          <cell r="P172">
            <v>1652</v>
          </cell>
          <cell r="Q172" t="str">
            <v>WGK 1</v>
          </cell>
          <cell r="U172" t="str">
            <v/>
          </cell>
          <cell r="V172" t="str">
            <v/>
          </cell>
          <cell r="W172" t="str">
            <v/>
          </cell>
          <cell r="X172">
            <v>0</v>
          </cell>
          <cell r="Y172">
            <v>0</v>
          </cell>
          <cell r="Z172">
            <v>0</v>
          </cell>
          <cell r="AA172" t="str">
            <v>WGK 1,</v>
          </cell>
        </row>
        <row r="173">
          <cell r="B173" t="str">
            <v>105-21-5</v>
          </cell>
          <cell r="C173" t="str">
            <v>VLSVVMPLPMNWBH-UHFFFAOYSA-N</v>
          </cell>
          <cell r="D173" t="str">
            <v>5-Propyloxolan-2-one</v>
          </cell>
          <cell r="E173" t="str">
            <v>CCCC1CCC(=O)O1</v>
          </cell>
          <cell r="F173" t="str">
            <v>InChI=1/C7H12O2/c1-2-3-6-4-5-7(8)9-6/h6H,2-5H2,1H3</v>
          </cell>
          <cell r="G173" t="str">
            <v>C7H12O2</v>
          </cell>
          <cell r="H173">
            <v>128.17099999999999</v>
          </cell>
          <cell r="I173">
            <v>128.08373</v>
          </cell>
          <cell r="J173">
            <v>1653</v>
          </cell>
          <cell r="M173">
            <v>1130</v>
          </cell>
          <cell r="N173" t="str">
            <v>nut, fat, fruit</v>
          </cell>
          <cell r="P173">
            <v>1653</v>
          </cell>
          <cell r="Q173" t="str">
            <v>WGK 2</v>
          </cell>
          <cell r="R173">
            <v>0</v>
          </cell>
          <cell r="S173">
            <v>0</v>
          </cell>
          <cell r="U173" t="str">
            <v/>
          </cell>
          <cell r="V173" t="str">
            <v/>
          </cell>
          <cell r="W173" t="str">
            <v/>
          </cell>
          <cell r="AA173" t="str">
            <v>WGK 2, DS(nut, fat, fruit)</v>
          </cell>
        </row>
        <row r="174">
          <cell r="B174" t="str">
            <v>105-37-3</v>
          </cell>
          <cell r="C174" t="str">
            <v>FKRCODPIKNYEAC-UHFFFAOYSA-N</v>
          </cell>
          <cell r="D174" t="str">
            <v>Ethyl propanoate</v>
          </cell>
          <cell r="E174" t="str">
            <v>CCOC(=O)CC</v>
          </cell>
          <cell r="F174" t="str">
            <v>InChI=1S/C5H10O2/c1-3-5(6)7-4-2/h3-4H2,1-2H3</v>
          </cell>
          <cell r="G174" t="str">
            <v>C5H10O2</v>
          </cell>
          <cell r="H174">
            <v>102.133</v>
          </cell>
          <cell r="I174">
            <v>102.06807999999999</v>
          </cell>
          <cell r="J174">
            <v>1654</v>
          </cell>
          <cell r="M174">
            <v>713</v>
          </cell>
          <cell r="N174" t="str">
            <v>fruit</v>
          </cell>
          <cell r="P174">
            <v>1654</v>
          </cell>
          <cell r="Q174" t="str">
            <v>WGK 1</v>
          </cell>
          <cell r="R174">
            <v>0</v>
          </cell>
          <cell r="S174">
            <v>0</v>
          </cell>
          <cell r="U174" t="str">
            <v/>
          </cell>
          <cell r="V174" t="str">
            <v/>
          </cell>
          <cell r="W174" t="str">
            <v/>
          </cell>
          <cell r="AA174" t="str">
            <v>WGK 1, DS(fruit)</v>
          </cell>
        </row>
        <row r="175">
          <cell r="B175" t="str">
            <v>10543-57-4</v>
          </cell>
          <cell r="C175" t="str">
            <v>BGRWYDHXPHLNKA-UHFFFAOYSA-N</v>
          </cell>
          <cell r="D175" t="str">
            <v>N,N'-(Ethane-1,2-diyl)bis(N-acetylacetamide)</v>
          </cell>
          <cell r="E175" t="str">
            <v>CC(=O)N(CCN(C(C)=O)C(C)=O)C(C)=O</v>
          </cell>
          <cell r="F175" t="str">
            <v>InChI=1S/C10H16N2O4/c1-7(13)11(8(2)14)5-6-12(9(3)15)10(4)16/h5-6H2,1-4H3</v>
          </cell>
          <cell r="G175" t="str">
            <v>C10H16N2O4</v>
          </cell>
          <cell r="H175">
            <v>228.24799999999999</v>
          </cell>
          <cell r="I175">
            <v>228.111007003</v>
          </cell>
          <cell r="J175">
            <v>989</v>
          </cell>
          <cell r="M175">
            <v>1689</v>
          </cell>
          <cell r="P175">
            <v>989</v>
          </cell>
          <cell r="Q175" t="str">
            <v>WGK 1</v>
          </cell>
          <cell r="R175">
            <v>0</v>
          </cell>
          <cell r="S175">
            <v>0</v>
          </cell>
          <cell r="U175" t="str">
            <v/>
          </cell>
          <cell r="V175" t="str">
            <v/>
          </cell>
          <cell r="W175" t="str">
            <v/>
          </cell>
          <cell r="AA175" t="str">
            <v>WGK 1,Bleichmittel - Aktivator in Waschmitteln</v>
          </cell>
        </row>
        <row r="176">
          <cell r="B176" t="str">
            <v>10544-50-0</v>
          </cell>
          <cell r="C176" t="str">
            <v>JLQNHALFVCURHW-UHFFFAOYSA-N</v>
          </cell>
          <cell r="D176" t="str">
            <v>Octathiocane</v>
          </cell>
          <cell r="E176" t="str">
            <v>S1SSSSSSS1</v>
          </cell>
          <cell r="F176" t="str">
            <v>InChI=1S/S8/c1-2-4-6-8-7-5-3-1</v>
          </cell>
          <cell r="G176" t="str">
            <v>S8</v>
          </cell>
          <cell r="H176">
            <v>256.48</v>
          </cell>
          <cell r="I176">
            <v>255.77656999999999</v>
          </cell>
          <cell r="J176">
            <v>1434</v>
          </cell>
          <cell r="K176" t="str">
            <v>256.0</v>
          </cell>
          <cell r="M176">
            <v>2049</v>
          </cell>
          <cell r="P176">
            <v>1434</v>
          </cell>
          <cell r="Q176" t="str">
            <v/>
          </cell>
          <cell r="R176">
            <v>0</v>
          </cell>
          <cell r="S176">
            <v>0</v>
          </cell>
          <cell r="T176">
            <v>0</v>
          </cell>
          <cell r="U176" t="str">
            <v/>
          </cell>
          <cell r="V176" t="str">
            <v/>
          </cell>
          <cell r="W176" t="str">
            <v/>
          </cell>
          <cell r="AA176" t="str">
            <v/>
          </cell>
        </row>
        <row r="177">
          <cell r="B177" t="str">
            <v>10544-50-0</v>
          </cell>
          <cell r="C177" t="str">
            <v>JLQNHALFVCURHW-UHFFFAOYSA-N</v>
          </cell>
          <cell r="D177" t="str">
            <v>Octathiocane</v>
          </cell>
          <cell r="E177" t="str">
            <v>S1SSSSSSS1</v>
          </cell>
          <cell r="F177" t="str">
            <v>InChI=1S/S8/c1-2-4-6-8-7-5-3-1</v>
          </cell>
          <cell r="G177" t="str">
            <v>S8</v>
          </cell>
          <cell r="H177">
            <v>256.48</v>
          </cell>
          <cell r="I177">
            <v>255.77656999999999</v>
          </cell>
          <cell r="J177">
            <v>1435</v>
          </cell>
          <cell r="K177">
            <v>160</v>
          </cell>
          <cell r="M177">
            <v>2049</v>
          </cell>
          <cell r="P177">
            <v>1435</v>
          </cell>
          <cell r="Q177" t="str">
            <v/>
          </cell>
          <cell r="R177">
            <v>0</v>
          </cell>
          <cell r="S177">
            <v>0</v>
          </cell>
          <cell r="U177" t="str">
            <v/>
          </cell>
          <cell r="V177" t="str">
            <v/>
          </cell>
          <cell r="W177" t="str">
            <v/>
          </cell>
          <cell r="Z177" t="str">
            <v/>
          </cell>
          <cell r="AA177" t="str">
            <v/>
          </cell>
        </row>
        <row r="178">
          <cell r="B178" t="str">
            <v>105512-06-9</v>
          </cell>
          <cell r="C178" t="str">
            <v>JBDHZKLJNAIJNC-LLVKDONJSA-N</v>
          </cell>
          <cell r="D178" t="str">
            <v>Prop-2-yn-1-yl (2R)-2-{4-[(5-chloro-3-fluoropyridin-2-yl)oxy]phenoxy}propanoate</v>
          </cell>
          <cell r="E178" t="str">
            <v>C[C@@H](OC1=CC=C(OC2=NC=C(Cl)C=C2F)C=C1)C(=O)OCC#C</v>
          </cell>
          <cell r="F178" t="str">
            <v>InChI=1S/C17H13ClFNO4/c1-3-8-22-17(21)11(2)23-13-4-6-14(7-5-13)24-16-15(19)9-12(18)10-20-16/h1,4-7,9-11H,8H2,2H3/t11-/m1/s1</v>
          </cell>
          <cell r="G178" t="str">
            <v>C17H13ClFNO4</v>
          </cell>
          <cell r="H178">
            <v>349.74</v>
          </cell>
          <cell r="I178">
            <v>349.05171000000001</v>
          </cell>
          <cell r="J178">
            <v>35</v>
          </cell>
          <cell r="P178">
            <v>35</v>
          </cell>
          <cell r="Q178" t="str">
            <v/>
          </cell>
          <cell r="R178">
            <v>0</v>
          </cell>
          <cell r="S178" t="str">
            <v>X</v>
          </cell>
          <cell r="U178" t="str">
            <v/>
          </cell>
          <cell r="V178" t="str">
            <v/>
          </cell>
          <cell r="W178" t="str">
            <v/>
          </cell>
          <cell r="AA178" t="str">
            <v>PSM,Inlandsabsatz 2014: 1-2,5 t/a Clodinafop</v>
          </cell>
        </row>
        <row r="179">
          <cell r="B179" t="str">
            <v>105-53-3</v>
          </cell>
          <cell r="C179" t="str">
            <v>IYXGSMUGOJNHAZ-UHFFFAOYSA-N</v>
          </cell>
          <cell r="D179" t="str">
            <v>Diethyl propanedioate</v>
          </cell>
          <cell r="E179" t="str">
            <v>CCOC(=O)CC(=O)OCC</v>
          </cell>
          <cell r="F179" t="str">
            <v>InChI=1S/C7H12O4/c1-3-10-6(8)5-7(9)11-4-2/h3-5H2,1-2H3</v>
          </cell>
          <cell r="G179" t="str">
            <v>C7H12O4</v>
          </cell>
          <cell r="H179">
            <v>160.16900000000001</v>
          </cell>
          <cell r="I179">
            <v>160.07355999999999</v>
          </cell>
          <cell r="J179">
            <v>1655</v>
          </cell>
          <cell r="K179">
            <v>0</v>
          </cell>
          <cell r="M179">
            <v>1228</v>
          </cell>
          <cell r="N179" t="str">
            <v>apple</v>
          </cell>
          <cell r="P179">
            <v>1655</v>
          </cell>
          <cell r="Q179" t="str">
            <v>WGK 1</v>
          </cell>
          <cell r="R179">
            <v>0</v>
          </cell>
          <cell r="S179">
            <v>0</v>
          </cell>
          <cell r="U179" t="str">
            <v/>
          </cell>
          <cell r="V179" t="str">
            <v/>
          </cell>
          <cell r="W179" t="str">
            <v/>
          </cell>
          <cell r="X179">
            <v>0</v>
          </cell>
          <cell r="Z179">
            <v>0</v>
          </cell>
          <cell r="AA179" t="str">
            <v>WGK 1,</v>
          </cell>
        </row>
        <row r="180">
          <cell r="B180" t="str">
            <v>105-54-4</v>
          </cell>
          <cell r="C180" t="str">
            <v>OBNCKNCVKJNDBV-UHFFFAOYSA-N</v>
          </cell>
          <cell r="D180" t="str">
            <v>Ethyl butanoate</v>
          </cell>
          <cell r="E180" t="str">
            <v>CCCC(=O)OCC</v>
          </cell>
          <cell r="F180" t="str">
            <v>InChI=1S/C6H12O2/c1-3-5-6(7)8-4-2/h3-5H2,1-2H3</v>
          </cell>
          <cell r="G180" t="str">
            <v>C6H12O2</v>
          </cell>
          <cell r="H180">
            <v>116.16</v>
          </cell>
          <cell r="I180">
            <v>116.08373</v>
          </cell>
          <cell r="J180">
            <v>1656</v>
          </cell>
          <cell r="M180">
            <v>804</v>
          </cell>
          <cell r="N180" t="str">
            <v>apple</v>
          </cell>
          <cell r="P180">
            <v>1656</v>
          </cell>
          <cell r="Q180" t="str">
            <v>WGK 1</v>
          </cell>
          <cell r="R180">
            <v>0</v>
          </cell>
          <cell r="S180">
            <v>0</v>
          </cell>
          <cell r="U180" t="str">
            <v/>
          </cell>
          <cell r="V180" t="str">
            <v/>
          </cell>
          <cell r="W180" t="str">
            <v/>
          </cell>
          <cell r="X180">
            <v>0</v>
          </cell>
          <cell r="Z180">
            <v>0</v>
          </cell>
          <cell r="AA180" t="str">
            <v>WGK 1,</v>
          </cell>
        </row>
        <row r="181">
          <cell r="B181" t="str">
            <v>105-57-7</v>
          </cell>
          <cell r="C181" t="str">
            <v>DHKHKXVYLBGOIT-UHFFFAOYSA-N</v>
          </cell>
          <cell r="D181" t="str">
            <v>1,1-Diethoxyethane</v>
          </cell>
          <cell r="E181" t="str">
            <v>CCOC(C)OCC</v>
          </cell>
          <cell r="F181" t="str">
            <v>InChI=1S/C6H14O2/c1-4-7-6(3)8-5-2/h6H,4-5H2,1-3H3</v>
          </cell>
          <cell r="G181" t="str">
            <v>C6H14O2</v>
          </cell>
          <cell r="H181">
            <v>118.176</v>
          </cell>
          <cell r="I181">
            <v>118.09938</v>
          </cell>
          <cell r="J181">
            <v>1657</v>
          </cell>
          <cell r="M181">
            <v>734</v>
          </cell>
          <cell r="N181" t="str">
            <v>fruit, cream</v>
          </cell>
          <cell r="P181">
            <v>1657</v>
          </cell>
          <cell r="Q181" t="str">
            <v>WGK 2</v>
          </cell>
          <cell r="R181">
            <v>0</v>
          </cell>
          <cell r="S181">
            <v>0</v>
          </cell>
          <cell r="T181">
            <v>0</v>
          </cell>
          <cell r="U181" t="str">
            <v/>
          </cell>
          <cell r="V181" t="str">
            <v/>
          </cell>
          <cell r="W181" t="str">
            <v/>
          </cell>
          <cell r="AA181" t="str">
            <v>WGK 2, DS(fruit, cream)</v>
          </cell>
        </row>
        <row r="182">
          <cell r="B182" t="str">
            <v>105-60-2</v>
          </cell>
          <cell r="C182" t="str">
            <v>JBKVHLHDHHXQEQ-UHFFFAOYSA-N</v>
          </cell>
          <cell r="D182" t="str">
            <v>Azepan-2-one</v>
          </cell>
          <cell r="E182" t="str">
            <v>O=C1CCCCCN1</v>
          </cell>
          <cell r="F182" t="str">
            <v>InChI=1S/C6H11NO/c8-6-4-2-1-3-5-7-6/h1-5H2,(H,7,8)</v>
          </cell>
          <cell r="G182" t="str">
            <v>C6H11NO</v>
          </cell>
          <cell r="H182">
            <v>113.16</v>
          </cell>
          <cell r="I182">
            <v>113.084063978</v>
          </cell>
          <cell r="J182">
            <v>1546</v>
          </cell>
          <cell r="M182">
            <v>1255</v>
          </cell>
          <cell r="O182" t="str">
            <v>X</v>
          </cell>
          <cell r="P182">
            <v>1546</v>
          </cell>
          <cell r="Q182" t="str">
            <v>WGK 1</v>
          </cell>
          <cell r="R182">
            <v>0</v>
          </cell>
          <cell r="T182">
            <v>0</v>
          </cell>
          <cell r="U182" t="str">
            <v/>
          </cell>
          <cell r="V182" t="str">
            <v/>
          </cell>
          <cell r="W182" t="str">
            <v/>
          </cell>
          <cell r="Z182">
            <v>0</v>
          </cell>
          <cell r="AA182" t="str">
            <v>WGK 1,Caprolactam wird industriell nahezu ausschließlich zur Herstellung von Polycaprolactam (Polyamid 6), das auch unter dem Markennamen Perlon bekannt ist, genutzt. Daraus werden beispielsweise einfache Textilfasern und Folien, aber auch hochwertige und widerstandsfähige Garne für technische Anwendungen hergestellt.</v>
          </cell>
        </row>
        <row r="183">
          <cell r="B183" t="str">
            <v>105-66-8</v>
          </cell>
          <cell r="C183" t="str">
            <v>HUAZGNHGCJGYNP-UHFFFAOYSA-N</v>
          </cell>
          <cell r="D183" t="str">
            <v>Propyl butanoate</v>
          </cell>
          <cell r="E183" t="str">
            <v>CCCOC(=O)CCC</v>
          </cell>
          <cell r="F183" t="str">
            <v>InChI=1S/C7H14O2/c1-3-5-7(8)9-6-4-2/h3-6H2,1-2H3</v>
          </cell>
          <cell r="G183" t="str">
            <v>C7H14O2</v>
          </cell>
          <cell r="H183">
            <v>130.18700000000001</v>
          </cell>
          <cell r="I183">
            <v>130.09938</v>
          </cell>
          <cell r="J183">
            <v>1658</v>
          </cell>
          <cell r="M183">
            <v>880</v>
          </cell>
          <cell r="N183" t="str">
            <v>pineapple, solvent</v>
          </cell>
          <cell r="P183">
            <v>1658</v>
          </cell>
          <cell r="Q183" t="str">
            <v>WGK 2</v>
          </cell>
          <cell r="U183" t="str">
            <v/>
          </cell>
          <cell r="V183" t="str">
            <v/>
          </cell>
          <cell r="W183" t="str">
            <v/>
          </cell>
          <cell r="AA183" t="str">
            <v>WGK 2, DS(pineapple, solvent)</v>
          </cell>
        </row>
        <row r="184">
          <cell r="B184" t="str">
            <v>105-67-9</v>
          </cell>
          <cell r="C184" t="str">
            <v>KUFFULVDNCHOFZ-UHFFFAOYSA-N</v>
          </cell>
          <cell r="D184" t="str">
            <v>2,4-Dimethylphenol</v>
          </cell>
          <cell r="E184" t="str">
            <v>CC1=CC(C)=C(O)C=C1</v>
          </cell>
          <cell r="F184" t="str">
            <v>InChI=1S/C8H10O/c1-6-3-4-8(9)7(2)5-6/h3-5,9H,1-2H3</v>
          </cell>
          <cell r="G184" t="str">
            <v>C8H10O</v>
          </cell>
          <cell r="H184">
            <v>122.167</v>
          </cell>
          <cell r="I184">
            <v>122.07316</v>
          </cell>
          <cell r="J184">
            <v>36</v>
          </cell>
          <cell r="M184">
            <v>1087</v>
          </cell>
          <cell r="P184">
            <v>36</v>
          </cell>
          <cell r="Q184" t="str">
            <v>WGK 3</v>
          </cell>
          <cell r="R184">
            <v>0</v>
          </cell>
          <cell r="S184">
            <v>0</v>
          </cell>
          <cell r="U184" t="str">
            <v/>
          </cell>
          <cell r="V184" t="str">
            <v/>
          </cell>
          <cell r="W184" t="str">
            <v/>
          </cell>
          <cell r="AA184" t="str">
            <v>WGK 3,</v>
          </cell>
        </row>
        <row r="185">
          <cell r="B185" t="str">
            <v>105683-99-6</v>
          </cell>
          <cell r="C185" t="str">
            <v>BHAHVSKDYRPNIR-PLNGDYQASA-N</v>
          </cell>
          <cell r="D185" t="str">
            <v>(6Z)-Dec-6-enal</v>
          </cell>
          <cell r="E185" t="str">
            <v>CCC\C=C/CCCCC=O</v>
          </cell>
          <cell r="F185" t="str">
            <v>InChI=1S/C10H18O/c1-2-3-4-5-6-7-8-9-10-11/h4-5,10H,2-3,6-9H2,1H3/b5-4-</v>
          </cell>
          <cell r="G185" t="str">
            <v>C10H18O</v>
          </cell>
          <cell r="H185">
            <v>154.25299999999999</v>
          </cell>
          <cell r="I185">
            <v>154.13577000000001</v>
          </cell>
          <cell r="J185">
            <v>1659</v>
          </cell>
          <cell r="K185">
            <v>0</v>
          </cell>
          <cell r="M185">
            <v>1203</v>
          </cell>
          <cell r="N185" t="str">
            <v>tallow, green</v>
          </cell>
          <cell r="P185">
            <v>1659</v>
          </cell>
          <cell r="Q185" t="str">
            <v/>
          </cell>
          <cell r="R185">
            <v>0</v>
          </cell>
          <cell r="S185">
            <v>0</v>
          </cell>
          <cell r="U185" t="str">
            <v/>
          </cell>
          <cell r="V185" t="str">
            <v/>
          </cell>
          <cell r="W185" t="str">
            <v/>
          </cell>
          <cell r="Z185">
            <v>0</v>
          </cell>
          <cell r="AA185" t="str">
            <v/>
          </cell>
        </row>
        <row r="186">
          <cell r="B186" t="str">
            <v>105827-78-9</v>
          </cell>
          <cell r="C186" t="str">
            <v xml:space="preserve">YWTYJOPNNQFBPC-UHFFFAOYSA-N </v>
          </cell>
          <cell r="D186" t="str">
            <v>1-(2-Chloro-pyridin-5-yl-methyl)-2-nitroimino-imidazolidine</v>
          </cell>
          <cell r="E186">
            <v>0</v>
          </cell>
          <cell r="F186">
            <v>0</v>
          </cell>
          <cell r="G186" t="str">
            <v>C9H10ClN5O2</v>
          </cell>
          <cell r="H186">
            <v>0</v>
          </cell>
          <cell r="I186">
            <v>255.052302</v>
          </cell>
          <cell r="J186">
            <v>37</v>
          </cell>
          <cell r="K186">
            <v>209</v>
          </cell>
          <cell r="M186">
            <v>2280</v>
          </cell>
          <cell r="P186">
            <v>37</v>
          </cell>
          <cell r="Q186" t="str">
            <v/>
          </cell>
          <cell r="R186" t="str">
            <v>X</v>
          </cell>
          <cell r="S186" t="str">
            <v>X</v>
          </cell>
          <cell r="T186" t="str">
            <v>X</v>
          </cell>
          <cell r="U186" t="str">
            <v/>
          </cell>
          <cell r="V186" t="str">
            <v/>
          </cell>
          <cell r="W186" t="str">
            <v/>
          </cell>
          <cell r="AA186" t="str">
            <v>AZM,PSM,Biozd,PSM Inlandsabsatz 2014: 25-100 t/a</v>
          </cell>
        </row>
        <row r="187">
          <cell r="B187" t="str">
            <v>105-87-3</v>
          </cell>
          <cell r="C187" t="str">
            <v>HIGQPQRQIQDZMP-DHZHZOJOSA-N</v>
          </cell>
          <cell r="D187" t="str">
            <v>(2E)-3,7-Dimethylocta-2,6-dien-1-yl acetate</v>
          </cell>
          <cell r="E187" t="str">
            <v>CC(C)=CCC\C(C)=C\COC(C)=O</v>
          </cell>
          <cell r="F187" t="str">
            <v>InChI=1S/C12H20O2/c1-10(2)6-5-7-11(3)8-9-14-12(4)13/h6,8H,5,7,9H2,1-4H3/b11-8+</v>
          </cell>
          <cell r="G187" t="str">
            <v>C12H20O2</v>
          </cell>
          <cell r="H187">
            <v>196.29</v>
          </cell>
          <cell r="I187">
            <v>196.14633000000001</v>
          </cell>
          <cell r="J187">
            <v>1660</v>
          </cell>
          <cell r="M187">
            <v>1382</v>
          </cell>
          <cell r="N187" t="str">
            <v>rose</v>
          </cell>
          <cell r="P187">
            <v>1660</v>
          </cell>
          <cell r="Q187" t="str">
            <v>WGK 2</v>
          </cell>
          <cell r="R187">
            <v>0</v>
          </cell>
          <cell r="S187">
            <v>0</v>
          </cell>
          <cell r="U187" t="str">
            <v/>
          </cell>
          <cell r="V187" t="str">
            <v/>
          </cell>
          <cell r="W187" t="str">
            <v/>
          </cell>
          <cell r="AA187" t="str">
            <v>WGK 2, DS(rose)</v>
          </cell>
        </row>
        <row r="188">
          <cell r="B188" t="str">
            <v>105-99-7</v>
          </cell>
          <cell r="C188" t="str">
            <v>XTJFFFGAUHQWII-UHFFFAOYSA-N</v>
          </cell>
          <cell r="D188" t="str">
            <v>Dibutyl hexanedioate</v>
          </cell>
          <cell r="E188" t="str">
            <v>CCCCOC(=O)CCCCC(=O)OCCCC</v>
          </cell>
          <cell r="F188" t="str">
            <v>InChI=1S/C14H26O4/c1-3-5-11-17-13(15)9-7-8-10-14(16)18-12-6-4-2/h3-12H2,1-2H3</v>
          </cell>
          <cell r="G188" t="str">
            <v>C14H26O4</v>
          </cell>
          <cell r="H188">
            <v>258.358</v>
          </cell>
          <cell r="I188">
            <v>258.18311</v>
          </cell>
          <cell r="J188">
            <v>1289</v>
          </cell>
          <cell r="K188">
            <v>185</v>
          </cell>
          <cell r="M188">
            <v>1766</v>
          </cell>
          <cell r="P188">
            <v>1289</v>
          </cell>
          <cell r="Q188" t="str">
            <v>WGK 1</v>
          </cell>
          <cell r="R188">
            <v>0</v>
          </cell>
          <cell r="U188" t="str">
            <v/>
          </cell>
          <cell r="V188" t="str">
            <v/>
          </cell>
          <cell r="W188" t="str">
            <v/>
          </cell>
          <cell r="Z188" t="str">
            <v>Weichmacher, Polycizer W 260</v>
          </cell>
          <cell r="AA188" t="str">
            <v>WGK 1,Weichmacher, Polycizer W 260Adipinsäureester</v>
          </cell>
        </row>
        <row r="189">
          <cell r="B189" t="str">
            <v>10599-70-9</v>
          </cell>
          <cell r="C189" t="str">
            <v>KBSVBCHYXYXDAG-UHFFFAOYSA-N</v>
          </cell>
          <cell r="D189" t="str">
            <v>1-(2,5-Dimethylfuran-3-yl)ethan-1-one</v>
          </cell>
          <cell r="E189" t="str">
            <v>CC(=O)C1=C(C)OC(C)=C1</v>
          </cell>
          <cell r="F189" t="str">
            <v>InChI=1S/C8H10O2/c1-5-4-8(6(2)9)7(3)10-5/h4H,1-3H3</v>
          </cell>
          <cell r="G189" t="str">
            <v>C8H10O2</v>
          </cell>
          <cell r="H189">
            <v>138.166</v>
          </cell>
          <cell r="I189">
            <v>138.06807956200001</v>
          </cell>
          <cell r="J189">
            <v>1164</v>
          </cell>
          <cell r="M189">
            <v>1103</v>
          </cell>
          <cell r="P189">
            <v>1164</v>
          </cell>
          <cell r="Q189" t="str">
            <v/>
          </cell>
          <cell r="R189">
            <v>0</v>
          </cell>
          <cell r="U189" t="str">
            <v/>
          </cell>
          <cell r="V189" t="str">
            <v/>
          </cell>
          <cell r="W189" t="str">
            <v/>
          </cell>
          <cell r="AA189" t="str">
            <v/>
          </cell>
        </row>
        <row r="190">
          <cell r="B190" t="str">
            <v>10605-21-7</v>
          </cell>
          <cell r="C190" t="str">
            <v>TWFZGCMQGLPBSX-UHFFFAOYSA-N</v>
          </cell>
          <cell r="D190" t="str">
            <v>Methyl 1H-benzimidazol-2-ylcarbamate</v>
          </cell>
          <cell r="E190" t="str">
            <v>COC(=O)NC1=NC2=CC=CC=C2N1</v>
          </cell>
          <cell r="F190" t="str">
            <v>InChI=1S/C9H9N3O2/c1-14-9(13)12-8-10-6-4-2-3-5-7(6)11-8/h2-5H,1H3,(H2,10,11,12,13)</v>
          </cell>
          <cell r="G190" t="str">
            <v>C9H9N3O2</v>
          </cell>
          <cell r="H190">
            <v>191.19</v>
          </cell>
          <cell r="I190">
            <v>191.06947654199999</v>
          </cell>
          <cell r="J190">
            <v>38</v>
          </cell>
          <cell r="K190">
            <v>0</v>
          </cell>
          <cell r="M190">
            <v>0</v>
          </cell>
          <cell r="P190">
            <v>38</v>
          </cell>
          <cell r="Q190" t="str">
            <v>WGK 3</v>
          </cell>
          <cell r="R190" t="str">
            <v/>
          </cell>
          <cell r="S190" t="str">
            <v>X</v>
          </cell>
          <cell r="T190" t="str">
            <v>X</v>
          </cell>
          <cell r="U190" t="str">
            <v/>
          </cell>
          <cell r="V190" t="str">
            <v/>
          </cell>
          <cell r="W190" t="str">
            <v>BAS-PT07-Film preservatives,</v>
          </cell>
          <cell r="Z190">
            <v>0</v>
          </cell>
          <cell r="AA190" t="str">
            <v>WGK 3,PSM,Biozd,BAS-PT07-Film preservatives,als PSM nicht zugelassen in DE/nicht genehmigt; aber Schweizer Studie weist Funde an allen Standorten und QN-Überschreitungen auf</v>
          </cell>
        </row>
        <row r="191">
          <cell r="B191" t="str">
            <v>106-18-3</v>
          </cell>
          <cell r="C191" t="str">
            <v>NDKYEUQMPZIGFN-UHFFFAOYSA-N</v>
          </cell>
          <cell r="D191" t="str">
            <v>Butyl dodecanoate</v>
          </cell>
          <cell r="E191" t="str">
            <v>CCCCCCCCCCCC(=O)OCCCC</v>
          </cell>
          <cell r="F191" t="str">
            <v>InChI=1S/C16H32O2/c1-3-5-7-8-9-10-11-12-13-14-16(17)18-15-6-4-2/h3-15H2,1-2H3</v>
          </cell>
          <cell r="G191" t="str">
            <v>C16H32O2</v>
          </cell>
          <cell r="H191">
            <v>256.43</v>
          </cell>
          <cell r="I191">
            <v>256.24023</v>
          </cell>
          <cell r="J191">
            <v>1661</v>
          </cell>
          <cell r="K191">
            <v>0</v>
          </cell>
          <cell r="M191">
            <v>1672</v>
          </cell>
          <cell r="N191" t="str">
            <v>oil</v>
          </cell>
          <cell r="P191">
            <v>1661</v>
          </cell>
          <cell r="Q191" t="str">
            <v>WGK 1</v>
          </cell>
          <cell r="R191">
            <v>0</v>
          </cell>
          <cell r="S191">
            <v>0</v>
          </cell>
          <cell r="U191" t="str">
            <v/>
          </cell>
          <cell r="V191" t="str">
            <v/>
          </cell>
          <cell r="W191" t="str">
            <v/>
          </cell>
          <cell r="Z191">
            <v>0</v>
          </cell>
          <cell r="AA191" t="str">
            <v>WGK 1,</v>
          </cell>
        </row>
        <row r="192">
          <cell r="B192" t="str">
            <v>106200-52-6</v>
          </cell>
          <cell r="C192">
            <v>0</v>
          </cell>
          <cell r="D192">
            <v>0</v>
          </cell>
          <cell r="E192">
            <v>0</v>
          </cell>
          <cell r="F192">
            <v>0</v>
          </cell>
          <cell r="G192">
            <v>0</v>
          </cell>
          <cell r="H192">
            <v>0</v>
          </cell>
          <cell r="I192">
            <v>0</v>
          </cell>
          <cell r="J192">
            <v>1088</v>
          </cell>
          <cell r="K192">
            <v>283</v>
          </cell>
          <cell r="M192">
            <v>1588</v>
          </cell>
          <cell r="P192">
            <v>1088</v>
          </cell>
          <cell r="Q192" t="str">
            <v/>
          </cell>
          <cell r="R192">
            <v>0</v>
          </cell>
          <cell r="S192">
            <v>0</v>
          </cell>
          <cell r="U192" t="str">
            <v/>
          </cell>
          <cell r="V192" t="str">
            <v/>
          </cell>
          <cell r="W192" t="str">
            <v/>
          </cell>
          <cell r="AA192" t="str">
            <v/>
          </cell>
        </row>
        <row r="193">
          <cell r="B193" t="str">
            <v>106-22-9</v>
          </cell>
          <cell r="C193" t="str">
            <v>QMVPMAAFGQKVCJ-UHFFFAOYSA-N</v>
          </cell>
          <cell r="D193" t="str">
            <v>3,7-Dimethyloct-6-en-1-ol</v>
          </cell>
          <cell r="E193" t="str">
            <v>CC(CCO)CCC=C(C)C</v>
          </cell>
          <cell r="F193" t="str">
            <v>InChI=1/C10H20O/c1-9(2)5-4-6-10(3)7-8-11/h5,10-11H,4,6-8H2,1-3H3</v>
          </cell>
          <cell r="G193" t="str">
            <v>C10H20O</v>
          </cell>
          <cell r="H193">
            <v>156.26900000000001</v>
          </cell>
          <cell r="I193">
            <v>156.15142</v>
          </cell>
          <cell r="J193">
            <v>1662</v>
          </cell>
          <cell r="K193">
            <v>0</v>
          </cell>
          <cell r="M193">
            <v>1233</v>
          </cell>
          <cell r="N193" t="str">
            <v>rose</v>
          </cell>
          <cell r="P193">
            <v>1662</v>
          </cell>
          <cell r="Q193" t="str">
            <v>WGK 2</v>
          </cell>
          <cell r="R193">
            <v>0</v>
          </cell>
          <cell r="S193">
            <v>0</v>
          </cell>
          <cell r="U193" t="str">
            <v/>
          </cell>
          <cell r="V193" t="str">
            <v/>
          </cell>
          <cell r="W193" t="str">
            <v/>
          </cell>
          <cell r="Z193">
            <v>0</v>
          </cell>
          <cell r="AA193" t="str">
            <v>WGK 2,</v>
          </cell>
        </row>
        <row r="194">
          <cell r="B194" t="str">
            <v>106-23-0</v>
          </cell>
          <cell r="C194" t="str">
            <v>NEHNMFOYXAPHSD-UHFFFAOYSA-N</v>
          </cell>
          <cell r="D194" t="str">
            <v>3,7-Dimethyloct-6-enal</v>
          </cell>
          <cell r="E194" t="str">
            <v>CC(CCC=C(C)C)CC=O</v>
          </cell>
          <cell r="F194" t="str">
            <v>InChI=1/C10H18O/c1-9(2)5-4-6-10(3)7-8-11/h5,8,10H,4,6-7H2,1-3H3</v>
          </cell>
          <cell r="G194" t="str">
            <v>C10H18O</v>
          </cell>
          <cell r="H194">
            <v>154.25299999999999</v>
          </cell>
          <cell r="I194">
            <v>154.13577000000001</v>
          </cell>
          <cell r="J194">
            <v>1663</v>
          </cell>
          <cell r="M194">
            <v>1159</v>
          </cell>
          <cell r="N194" t="str">
            <v>fat</v>
          </cell>
          <cell r="P194">
            <v>1663</v>
          </cell>
          <cell r="Q194" t="str">
            <v>WGK 2</v>
          </cell>
          <cell r="R194">
            <v>0</v>
          </cell>
          <cell r="S194">
            <v>0</v>
          </cell>
          <cell r="U194" t="str">
            <v/>
          </cell>
          <cell r="V194" t="str">
            <v/>
          </cell>
          <cell r="W194" t="str">
            <v>BAS</v>
          </cell>
          <cell r="AA194" t="str">
            <v>WGK 2,BAS DS(fat)</v>
          </cell>
        </row>
        <row r="195">
          <cell r="B195" t="str">
            <v>106-24-1</v>
          </cell>
          <cell r="C195" t="str">
            <v>GLZPCOQZEFWAFX-JXMROGBWSA-N</v>
          </cell>
          <cell r="D195" t="str">
            <v>(2E)-3,7-Dimethylocta-2,6-dien-1-ol</v>
          </cell>
          <cell r="E195" t="str">
            <v>CC(C)=CCC\C(C)=C\CO</v>
          </cell>
          <cell r="F195" t="str">
            <v>InChI=1S/C10H18O/c1-9(2)5-4-6-10(3)7-8-11/h5,7,11H,4,6,8H2,1-3H3/b10-7+</v>
          </cell>
          <cell r="G195" t="str">
            <v>C10H18O</v>
          </cell>
          <cell r="H195">
            <v>154.25299999999999</v>
          </cell>
          <cell r="I195">
            <v>154.13577000000001</v>
          </cell>
          <cell r="J195">
            <v>1664</v>
          </cell>
          <cell r="K195">
            <v>0</v>
          </cell>
          <cell r="M195">
            <v>1276</v>
          </cell>
          <cell r="N195" t="str">
            <v>rose, geranium</v>
          </cell>
          <cell r="P195">
            <v>1664</v>
          </cell>
          <cell r="Q195" t="str">
            <v>WGK 1</v>
          </cell>
          <cell r="R195">
            <v>0</v>
          </cell>
          <cell r="S195">
            <v>0</v>
          </cell>
          <cell r="U195" t="str">
            <v/>
          </cell>
          <cell r="V195" t="str">
            <v/>
          </cell>
          <cell r="W195" t="str">
            <v>BAS-PT18-Insecticides, acaricides and products to control other arthropods,</v>
          </cell>
          <cell r="Z195">
            <v>0</v>
          </cell>
          <cell r="AA195" t="str">
            <v>WGK 1,BAS-PT18-Insecticides, acaricides and products to control other arthropods,</v>
          </cell>
        </row>
        <row r="196">
          <cell r="B196" t="str">
            <v>106-25-2</v>
          </cell>
          <cell r="C196" t="str">
            <v>GLZPCOQZEFWAFX-YFHOEESVSA-N</v>
          </cell>
          <cell r="D196" t="str">
            <v>(2Z)-3,7-Dimethylocta-2,6-dien-1-ol</v>
          </cell>
          <cell r="E196" t="str">
            <v>CC(C)=CCC\C(C)=C/CO</v>
          </cell>
          <cell r="F196" t="str">
            <v>InChI=1S/C10H18O/c1-9(2)5-4-6-10(3)7-8-11/h5,7,11H,4,6,8H2,1-3H3/b10-7-</v>
          </cell>
          <cell r="G196" t="str">
            <v>C10H18O</v>
          </cell>
          <cell r="H196">
            <v>154.25299999999999</v>
          </cell>
          <cell r="I196">
            <v>154.13577000000001</v>
          </cell>
          <cell r="J196">
            <v>1665</v>
          </cell>
          <cell r="M196">
            <v>1233</v>
          </cell>
          <cell r="N196" t="str">
            <v>sweet</v>
          </cell>
          <cell r="P196">
            <v>1665</v>
          </cell>
          <cell r="Q196" t="str">
            <v>WGK 2</v>
          </cell>
          <cell r="R196">
            <v>0</v>
          </cell>
          <cell r="S196">
            <v>0</v>
          </cell>
          <cell r="U196" t="str">
            <v/>
          </cell>
          <cell r="V196" t="str">
            <v/>
          </cell>
          <cell r="W196" t="str">
            <v/>
          </cell>
          <cell r="AA196" t="str">
            <v>WGK 2, DS(sweet)</v>
          </cell>
        </row>
        <row r="197">
          <cell r="B197" t="str">
            <v>106-26-3</v>
          </cell>
          <cell r="C197" t="str">
            <v>WTEVQBCEXWBHNA-YFHOEESVSA-N</v>
          </cell>
          <cell r="D197" t="str">
            <v>(2Z)-3,7-Dimethylocta-2,6-dienal</v>
          </cell>
          <cell r="E197" t="str">
            <v>CC(C)=CCC\C(C)=C/C=O</v>
          </cell>
          <cell r="F197" t="str">
            <v>InChI=1S/C10H16O/c1-9(2)5-4-6-10(3)7-8-11/h5,7-8H,4,6H2,1-3H3/b10-7-</v>
          </cell>
          <cell r="G197" t="str">
            <v>C10H16O</v>
          </cell>
          <cell r="H197">
            <v>152.23699999999999</v>
          </cell>
          <cell r="I197">
            <v>152.12011999999999</v>
          </cell>
          <cell r="J197">
            <v>1666</v>
          </cell>
          <cell r="M197">
            <v>1247</v>
          </cell>
          <cell r="N197" t="str">
            <v>lemon</v>
          </cell>
          <cell r="P197">
            <v>1666</v>
          </cell>
          <cell r="Q197" t="str">
            <v>WGK 1</v>
          </cell>
          <cell r="R197">
            <v>0</v>
          </cell>
          <cell r="S197">
            <v>0</v>
          </cell>
          <cell r="U197" t="str">
            <v/>
          </cell>
          <cell r="V197" t="str">
            <v/>
          </cell>
          <cell r="W197" t="str">
            <v/>
          </cell>
          <cell r="X197">
            <v>0</v>
          </cell>
          <cell r="Z197">
            <v>0</v>
          </cell>
          <cell r="AA197" t="str">
            <v>WGK 1,</v>
          </cell>
        </row>
        <row r="198">
          <cell r="B198" t="str">
            <v>106-28-5</v>
          </cell>
          <cell r="C198" t="str">
            <v>CRDAMVZIKSXKFV-YFVJMOTDSA-N</v>
          </cell>
          <cell r="D198" t="str">
            <v>(2E,6E)-3,7,11-Trimethyldodeca-2,6,10-trien-1-ol</v>
          </cell>
          <cell r="E198" t="str">
            <v>CC(C)=CCC\C(C)=C\CC\C(C)=C\CO</v>
          </cell>
          <cell r="F198" t="str">
            <v>InChI=1S/C15H26O/c1-13(2)7-5-8-14(3)9-6-10-15(4)11-12-16/h7,9,11,16H,5-6,8,10,12H2,1-4H3/b14-9+,15-11+</v>
          </cell>
          <cell r="G198" t="str">
            <v>C15H26O</v>
          </cell>
          <cell r="H198">
            <v>222.37200000000001</v>
          </cell>
          <cell r="I198">
            <v>222.19837000000001</v>
          </cell>
          <cell r="J198">
            <v>1667</v>
          </cell>
          <cell r="M198">
            <v>1722</v>
          </cell>
          <cell r="N198" t="str">
            <v>muguet</v>
          </cell>
          <cell r="P198">
            <v>1667</v>
          </cell>
          <cell r="Q198" t="str">
            <v/>
          </cell>
          <cell r="R198">
            <v>0</v>
          </cell>
          <cell r="U198" t="str">
            <v/>
          </cell>
          <cell r="V198" t="str">
            <v/>
          </cell>
          <cell r="W198" t="str">
            <v/>
          </cell>
          <cell r="AA198" t="str">
            <v xml:space="preserve"> DS(muguet)</v>
          </cell>
        </row>
        <row r="199">
          <cell r="B199" t="str">
            <v>106-29-6</v>
          </cell>
          <cell r="C199" t="str">
            <v>ZSBOMYJPSRFZAL-JLHYYAGUSA-N</v>
          </cell>
          <cell r="D199" t="str">
            <v>(2E)-3,7-Dimethylocta-2,6-dien-1-yl butanoate</v>
          </cell>
          <cell r="E199" t="str">
            <v>CCCC(=O)OC\C=C(/C)CCC=C(C)C</v>
          </cell>
          <cell r="F199" t="str">
            <v>InChI=1S/C14H24O2/c1-5-7-14(15)16-11-10-13(4)9-6-8-12(2)3/h8,10H,5-7,9,11H2,1-4H3/b13-10+</v>
          </cell>
          <cell r="G199" t="str">
            <v>C14H24O2</v>
          </cell>
          <cell r="H199">
            <v>224.34399999999999</v>
          </cell>
          <cell r="I199">
            <v>224.17762999999999</v>
          </cell>
          <cell r="J199">
            <v>1668</v>
          </cell>
          <cell r="M199">
            <v>1549</v>
          </cell>
          <cell r="N199" t="str">
            <v>fruit, rose, apple</v>
          </cell>
          <cell r="P199">
            <v>1668</v>
          </cell>
          <cell r="Q199" t="str">
            <v>WGK 2</v>
          </cell>
          <cell r="R199">
            <v>0</v>
          </cell>
          <cell r="S199">
            <v>0</v>
          </cell>
          <cell r="U199" t="str">
            <v/>
          </cell>
          <cell r="V199" t="str">
            <v/>
          </cell>
          <cell r="W199" t="str">
            <v/>
          </cell>
          <cell r="X199">
            <v>0</v>
          </cell>
          <cell r="Z199">
            <v>0</v>
          </cell>
          <cell r="AA199" t="str">
            <v>WGK 2,</v>
          </cell>
        </row>
        <row r="200">
          <cell r="B200" t="str">
            <v>106-30-9</v>
          </cell>
          <cell r="C200" t="str">
            <v>TVQGDYNRXLTQAP-UHFFFAOYSA-N</v>
          </cell>
          <cell r="D200" t="str">
            <v>Ethyl heptanoate</v>
          </cell>
          <cell r="E200" t="str">
            <v>CCCCCCC(=O)OCC</v>
          </cell>
          <cell r="F200" t="str">
            <v>InChI=1S/C9H18O2/c1-3-5-6-7-8-9(10)11-4-2/h3-8H2,1-2H3</v>
          </cell>
          <cell r="G200" t="str">
            <v>C9H18O2</v>
          </cell>
          <cell r="H200">
            <v>158.24100000000001</v>
          </cell>
          <cell r="I200">
            <v>158.13068000000001</v>
          </cell>
          <cell r="J200">
            <v>1669</v>
          </cell>
          <cell r="M200">
            <v>1100</v>
          </cell>
          <cell r="N200" t="str">
            <v>fruit</v>
          </cell>
          <cell r="P200">
            <v>1669</v>
          </cell>
          <cell r="Q200" t="str">
            <v>WGK 1</v>
          </cell>
          <cell r="R200">
            <v>0</v>
          </cell>
          <cell r="S200">
            <v>0</v>
          </cell>
          <cell r="U200" t="str">
            <v/>
          </cell>
          <cell r="V200" t="str">
            <v/>
          </cell>
          <cell r="W200" t="str">
            <v/>
          </cell>
          <cell r="AA200" t="str">
            <v>WGK 1, DS(fruit)</v>
          </cell>
        </row>
        <row r="201">
          <cell r="B201" t="str">
            <v>106-32-1</v>
          </cell>
          <cell r="C201" t="str">
            <v>YYZUSRORWSJGET-UHFFFAOYSA-N</v>
          </cell>
          <cell r="D201" t="str">
            <v>Ethyl octanoate</v>
          </cell>
          <cell r="E201" t="str">
            <v>CCCCCCCC(=O)OCC</v>
          </cell>
          <cell r="F201" t="str">
            <v>InChI=1S/C10H20O2/c1-3-5-6-7-8-9-10(11)12-4-2/h3-9H2,1-2H3</v>
          </cell>
          <cell r="G201" t="str">
            <v>C10H20O2</v>
          </cell>
          <cell r="H201">
            <v>172.268</v>
          </cell>
          <cell r="I201">
            <v>172.14633000000001</v>
          </cell>
          <cell r="J201">
            <v>1670</v>
          </cell>
          <cell r="M201">
            <v>1198</v>
          </cell>
          <cell r="N201" t="str">
            <v>fruit, fat</v>
          </cell>
          <cell r="P201">
            <v>1670</v>
          </cell>
          <cell r="Q201" t="str">
            <v>WGK 2</v>
          </cell>
          <cell r="R201">
            <v>0</v>
          </cell>
          <cell r="S201">
            <v>0</v>
          </cell>
          <cell r="U201" t="str">
            <v/>
          </cell>
          <cell r="V201" t="str">
            <v/>
          </cell>
          <cell r="W201" t="str">
            <v/>
          </cell>
          <cell r="Z201">
            <v>0</v>
          </cell>
          <cell r="AA201" t="str">
            <v>WGK 2,</v>
          </cell>
        </row>
        <row r="202">
          <cell r="B202" t="str">
            <v>106-33-2</v>
          </cell>
          <cell r="C202" t="str">
            <v>MMXKVMNBHPAILY-UHFFFAOYSA-N</v>
          </cell>
          <cell r="D202" t="str">
            <v>Ethyl dodecanoate</v>
          </cell>
          <cell r="E202" t="str">
            <v>CCCCCCCCCCCC(=O)OCC</v>
          </cell>
          <cell r="F202" t="str">
            <v>InChI=1S/C14H28O2/c1-3-5-6-7-8-9-10-11-12-13-14(15)16-4-2/h3-13H2,1-2H3</v>
          </cell>
          <cell r="G202" t="str">
            <v>C14H28O2</v>
          </cell>
          <cell r="H202">
            <v>228.376</v>
          </cell>
          <cell r="I202">
            <v>228.20893000000001</v>
          </cell>
          <cell r="J202">
            <v>1671</v>
          </cell>
          <cell r="M202">
            <v>1494</v>
          </cell>
          <cell r="N202" t="str">
            <v>leaf</v>
          </cell>
          <cell r="P202">
            <v>1671</v>
          </cell>
          <cell r="Q202" t="str">
            <v>WGK 2</v>
          </cell>
          <cell r="R202">
            <v>0</v>
          </cell>
          <cell r="S202">
            <v>0</v>
          </cell>
          <cell r="U202" t="str">
            <v/>
          </cell>
          <cell r="V202" t="str">
            <v/>
          </cell>
          <cell r="W202" t="str">
            <v/>
          </cell>
          <cell r="X202">
            <v>0</v>
          </cell>
          <cell r="Z202">
            <v>0</v>
          </cell>
          <cell r="AA202" t="str">
            <v>WGK 2,</v>
          </cell>
        </row>
        <row r="203">
          <cell r="B203" t="str">
            <v>106-36-5</v>
          </cell>
          <cell r="C203" t="str">
            <v>MCSINKKTEDDPNK-UHFFFAOYSA-N</v>
          </cell>
          <cell r="D203" t="str">
            <v>Propyl propanoate</v>
          </cell>
          <cell r="E203" t="str">
            <v>CCCOC(=O)CC</v>
          </cell>
          <cell r="F203" t="str">
            <v>InChI=1S/C6H12O2/c1-3-5-8-6(7)4-2/h3-5H2,1-2H3</v>
          </cell>
          <cell r="G203" t="str">
            <v>C6H12O2</v>
          </cell>
          <cell r="H203">
            <v>116.16</v>
          </cell>
          <cell r="I203">
            <v>116.08373</v>
          </cell>
          <cell r="J203">
            <v>1672</v>
          </cell>
          <cell r="M203">
            <v>812</v>
          </cell>
          <cell r="N203" t="str">
            <v>pineapple</v>
          </cell>
          <cell r="P203">
            <v>1672</v>
          </cell>
          <cell r="Q203" t="str">
            <v/>
          </cell>
          <cell r="R203">
            <v>0</v>
          </cell>
          <cell r="U203" t="str">
            <v/>
          </cell>
          <cell r="V203" t="str">
            <v/>
          </cell>
          <cell r="W203" t="str">
            <v/>
          </cell>
          <cell r="X203">
            <v>0</v>
          </cell>
          <cell r="Z203">
            <v>0</v>
          </cell>
          <cell r="AA203" t="str">
            <v/>
          </cell>
        </row>
        <row r="204">
          <cell r="B204" t="str">
            <v>106-42-3</v>
          </cell>
          <cell r="C204" t="str">
            <v>URLKBWYHVLBVBO-UHFFFAOYSA-N</v>
          </cell>
          <cell r="D204" t="str">
            <v>1,4-Xylene</v>
          </cell>
          <cell r="E204" t="str">
            <v>CC1=CC=C(C)C=C1</v>
          </cell>
          <cell r="F204" t="str">
            <v>InChI=1S/C8H10/c1-7-3-5-8(2)6-4-7/h3-6H,1-2H3</v>
          </cell>
          <cell r="G204" t="str">
            <v>C8H10</v>
          </cell>
          <cell r="H204">
            <v>106.16800000000001</v>
          </cell>
          <cell r="I204">
            <v>106.078250322</v>
          </cell>
          <cell r="J204">
            <v>39</v>
          </cell>
          <cell r="K204">
            <v>91</v>
          </cell>
          <cell r="M204">
            <v>865</v>
          </cell>
          <cell r="P204">
            <v>39</v>
          </cell>
          <cell r="Q204" t="str">
            <v/>
          </cell>
          <cell r="R204">
            <v>0</v>
          </cell>
          <cell r="S204">
            <v>0</v>
          </cell>
          <cell r="U204" t="str">
            <v/>
          </cell>
          <cell r="V204" t="str">
            <v/>
          </cell>
          <cell r="W204" t="str">
            <v/>
          </cell>
          <cell r="Z204" t="str">
            <v>Chromar</v>
          </cell>
          <cell r="AA204" t="str">
            <v>Chromarp-Xylol</v>
          </cell>
        </row>
        <row r="205">
          <cell r="B205" t="str">
            <v>106-43-4</v>
          </cell>
          <cell r="C205" t="str">
            <v>NPDACUSDTOMAMK-UHFFFAOYSA-N</v>
          </cell>
          <cell r="D205" t="str">
            <v>1-Chloro-4-methylbenzene</v>
          </cell>
          <cell r="E205" t="str">
            <v>CC1=CC=C(Cl)C=C1</v>
          </cell>
          <cell r="F205" t="str">
            <v>InChI=1S/C7H7Cl/c1-6-2-4-7(8)5-3-6/h2-5H,1H3</v>
          </cell>
          <cell r="G205" t="str">
            <v>C7H7Cl</v>
          </cell>
          <cell r="H205">
            <v>126.58</v>
          </cell>
          <cell r="I205">
            <v>126.02362789999999</v>
          </cell>
          <cell r="J205">
            <v>40</v>
          </cell>
          <cell r="M205">
            <v>941</v>
          </cell>
          <cell r="P205">
            <v>40</v>
          </cell>
          <cell r="Q205" t="str">
            <v>WGK 2</v>
          </cell>
          <cell r="R205" t="str">
            <v/>
          </cell>
          <cell r="S205" t="str">
            <v/>
          </cell>
          <cell r="U205" t="str">
            <v/>
          </cell>
          <cell r="V205" t="str">
            <v/>
          </cell>
          <cell r="W205" t="str">
            <v/>
          </cell>
          <cell r="AA205" t="str">
            <v>WGK 2,</v>
          </cell>
        </row>
        <row r="206">
          <cell r="B206" t="str">
            <v>106-44-5</v>
          </cell>
          <cell r="C206" t="str">
            <v>IWDCLRJOBJJRNH-UHFFFAOYSA-N</v>
          </cell>
          <cell r="D206" t="str">
            <v>4-Methylphenol</v>
          </cell>
          <cell r="E206" t="str">
            <v>CC1=CC=C(O)C=C1</v>
          </cell>
          <cell r="F206" t="str">
            <v>InChI=1S/C7H8O/c1-6-2-4-7(8)5-3-6/h2-5,8H,1H3</v>
          </cell>
          <cell r="G206" t="str">
            <v>C7H8O</v>
          </cell>
          <cell r="H206">
            <v>108.14</v>
          </cell>
          <cell r="I206">
            <v>108.05751487800001</v>
          </cell>
          <cell r="J206">
            <v>1009</v>
          </cell>
          <cell r="M206">
            <v>1077</v>
          </cell>
          <cell r="N206" t="str">
            <v>medicine, phenol, smoke</v>
          </cell>
          <cell r="P206">
            <v>1009</v>
          </cell>
          <cell r="Q206" t="str">
            <v>WGK 2</v>
          </cell>
          <cell r="R206">
            <v>0</v>
          </cell>
          <cell r="S206">
            <v>0</v>
          </cell>
          <cell r="U206" t="str">
            <v/>
          </cell>
          <cell r="V206" t="str">
            <v/>
          </cell>
          <cell r="W206" t="str">
            <v/>
          </cell>
          <cell r="AA206" t="str">
            <v>WGK 2, DS(medicine, phenol, smoke)</v>
          </cell>
        </row>
        <row r="207">
          <cell r="B207" t="str">
            <v>106-46-7</v>
          </cell>
          <cell r="C207" t="str">
            <v>OCJBOOLMMGQPQU-UHFFFAOYSA-N</v>
          </cell>
          <cell r="D207" t="str">
            <v>1,4-Dichlorobenzene</v>
          </cell>
          <cell r="E207" t="str">
            <v>ClC1=CC=C(Cl)C=C1</v>
          </cell>
          <cell r="F207" t="str">
            <v>InChI=1S/C6H4Cl2/c7-5-1-2-6(8)4-3-5/h1-4H</v>
          </cell>
          <cell r="G207" t="str">
            <v>C6H4Cl2</v>
          </cell>
          <cell r="H207">
            <v>147</v>
          </cell>
          <cell r="I207">
            <v>145.96900550000001</v>
          </cell>
          <cell r="J207">
            <v>41</v>
          </cell>
          <cell r="K207">
            <v>146</v>
          </cell>
          <cell r="M207">
            <v>998</v>
          </cell>
          <cell r="P207">
            <v>41</v>
          </cell>
          <cell r="Q207" t="str">
            <v>WGK 2</v>
          </cell>
          <cell r="R207">
            <v>0</v>
          </cell>
          <cell r="S207">
            <v>0</v>
          </cell>
          <cell r="U207" t="str">
            <v>Reach_A7</v>
          </cell>
          <cell r="V207" t="str">
            <v/>
          </cell>
          <cell r="W207" t="str">
            <v/>
          </cell>
          <cell r="Z207" t="str">
            <v>Geruchstoff, Pestizid, z.b. in Mottenkugeln, WC-Steine</v>
          </cell>
          <cell r="AA207" t="str">
            <v>WGK 2,Reach A7,Geruchstoff, Pestizid, z.b. in Mottenkugeln, WC-Steine</v>
          </cell>
        </row>
        <row r="208">
          <cell r="B208" t="str">
            <v>106-47-8</v>
          </cell>
          <cell r="C208" t="str">
            <v>QSNSCYSYFYORTR-UHFFFAOYSA-N</v>
          </cell>
          <cell r="D208" t="str">
            <v>4-Chloroaniline</v>
          </cell>
          <cell r="E208" t="str">
            <v>NC1=CC=C(Cl)C=C1</v>
          </cell>
          <cell r="F208" t="str">
            <v>InChI=1S/C6H6ClN/c7-5-1-3-6(8)4-2-5/h1-4H,8H2</v>
          </cell>
          <cell r="G208" t="str">
            <v>C6H6ClN</v>
          </cell>
          <cell r="H208">
            <v>127.57</v>
          </cell>
          <cell r="I208">
            <v>127.0188769</v>
          </cell>
          <cell r="J208">
            <v>42</v>
          </cell>
          <cell r="M208">
            <v>1157</v>
          </cell>
          <cell r="P208">
            <v>42</v>
          </cell>
          <cell r="Q208" t="str">
            <v>WGK 3</v>
          </cell>
          <cell r="R208" t="str">
            <v/>
          </cell>
          <cell r="S208" t="str">
            <v/>
          </cell>
          <cell r="U208" t="str">
            <v>Reach_A7</v>
          </cell>
          <cell r="V208" t="str">
            <v/>
          </cell>
          <cell r="W208" t="str">
            <v/>
          </cell>
          <cell r="AA208" t="str">
            <v>WGK 3,Reach A7,</v>
          </cell>
        </row>
        <row r="209">
          <cell r="B209" t="str">
            <v>106-48-9</v>
          </cell>
          <cell r="C209" t="str">
            <v>WXNZTHHGJRFXKQ-UHFFFAOYSA-N</v>
          </cell>
          <cell r="D209" t="str">
            <v>4-Chlorophenol</v>
          </cell>
          <cell r="E209" t="str">
            <v>OC1=CC=C(Cl)C=C1</v>
          </cell>
          <cell r="F209" t="str">
            <v>InChI=1S/C6H5ClO/c7-5-1-3-6(8)4-2-5/h1-4,8H</v>
          </cell>
          <cell r="G209" t="str">
            <v>C6H5ClO</v>
          </cell>
          <cell r="H209">
            <v>128.56</v>
          </cell>
          <cell r="I209">
            <v>128.0028925</v>
          </cell>
          <cell r="J209">
            <v>43</v>
          </cell>
          <cell r="M209">
            <v>1145</v>
          </cell>
          <cell r="P209">
            <v>43</v>
          </cell>
          <cell r="Q209" t="str">
            <v>WGK 2</v>
          </cell>
          <cell r="R209" t="str">
            <v/>
          </cell>
          <cell r="S209" t="str">
            <v/>
          </cell>
          <cell r="U209" t="str">
            <v/>
          </cell>
          <cell r="V209" t="str">
            <v/>
          </cell>
          <cell r="W209" t="str">
            <v/>
          </cell>
          <cell r="Z209">
            <v>0</v>
          </cell>
          <cell r="AA209" t="str">
            <v>WGK 2,</v>
          </cell>
        </row>
        <row r="210">
          <cell r="B210" t="str">
            <v>106-49-0</v>
          </cell>
          <cell r="C210" t="str">
            <v>RZXMPPFPUUCRFN-UHFFFAOYSA-N</v>
          </cell>
          <cell r="D210" t="str">
            <v>4-Methylaniline</v>
          </cell>
          <cell r="E210" t="str">
            <v>CC1=CC=C(N)C=C1</v>
          </cell>
          <cell r="F210" t="str">
            <v>InChI=1S/C7H9N/c1-6-2-4-7(8)5-3-6/h2-5H,8H2,1H3</v>
          </cell>
          <cell r="G210" t="str">
            <v>C7H9N</v>
          </cell>
          <cell r="H210">
            <v>107.15600000000001</v>
          </cell>
          <cell r="I210">
            <v>107.073499294</v>
          </cell>
          <cell r="J210">
            <v>44</v>
          </cell>
          <cell r="M210">
            <v>1037</v>
          </cell>
          <cell r="P210">
            <v>44</v>
          </cell>
          <cell r="Q210" t="str">
            <v>WGK 3</v>
          </cell>
          <cell r="R210" t="str">
            <v/>
          </cell>
          <cell r="S210" t="str">
            <v>X</v>
          </cell>
          <cell r="U210" t="str">
            <v/>
          </cell>
          <cell r="V210" t="str">
            <v/>
          </cell>
          <cell r="W210" t="str">
            <v/>
          </cell>
          <cell r="AA210" t="str">
            <v>WGK 3,PSM,</v>
          </cell>
        </row>
        <row r="211">
          <cell r="B211" t="str">
            <v>106-62-7</v>
          </cell>
          <cell r="C211" t="str">
            <v>DUFKCOQISQKSAV-UHFFFAOYSA-N</v>
          </cell>
          <cell r="D211" t="str">
            <v>2-(2-Hydroxypropoxy)propan-1-ol</v>
          </cell>
          <cell r="E211" t="str">
            <v>CC(O)COC(C)CO</v>
          </cell>
          <cell r="F211" t="str">
            <v>InChI=1/C6H14O3/c1-5(8)4-9-6(2)3-7/h5-8H,3-4H2,1-2H3</v>
          </cell>
          <cell r="G211" t="str">
            <v>C6H14O3</v>
          </cell>
          <cell r="H211">
            <v>134.17500000000001</v>
          </cell>
          <cell r="I211">
            <v>134.094294311</v>
          </cell>
          <cell r="J211">
            <v>2345</v>
          </cell>
          <cell r="P211">
            <v>2345</v>
          </cell>
          <cell r="Q211" t="str">
            <v/>
          </cell>
          <cell r="R211">
            <v>0</v>
          </cell>
          <cell r="S211">
            <v>0</v>
          </cell>
          <cell r="U211" t="str">
            <v/>
          </cell>
          <cell r="V211" t="str">
            <v/>
          </cell>
          <cell r="W211" t="str">
            <v/>
          </cell>
          <cell r="Z211">
            <v>0</v>
          </cell>
          <cell r="AA211" t="str">
            <v/>
          </cell>
        </row>
        <row r="212">
          <cell r="B212" t="str">
            <v xml:space="preserve">106-62-7 </v>
          </cell>
          <cell r="C212" t="str">
            <v>DUFKCOQISQKSAV-UHFFFAOYSA-N</v>
          </cell>
          <cell r="D212" t="str">
            <v>2-(2-Hydroxypropoxy)propan-1-ol</v>
          </cell>
          <cell r="E212" t="str">
            <v>CC(O)COC(C)CO</v>
          </cell>
          <cell r="F212" t="str">
            <v>InChI=1/C6H14O3/c1-5(8)4-9-6(2)3-7/h5-8H,3-4H2,1-2H3</v>
          </cell>
          <cell r="G212" t="str">
            <v>C6H14O3</v>
          </cell>
          <cell r="H212">
            <v>134.17500000000001</v>
          </cell>
          <cell r="I212">
            <v>134.09429</v>
          </cell>
          <cell r="J212">
            <v>1307</v>
          </cell>
          <cell r="M212">
            <v>0</v>
          </cell>
          <cell r="P212">
            <v>1307</v>
          </cell>
          <cell r="Q212" t="str">
            <v/>
          </cell>
          <cell r="R212">
            <v>0</v>
          </cell>
          <cell r="S212">
            <v>0</v>
          </cell>
          <cell r="U212" t="str">
            <v/>
          </cell>
          <cell r="V212" t="str">
            <v/>
          </cell>
          <cell r="W212" t="str">
            <v/>
          </cell>
          <cell r="Z212" t="str">
            <v>Lösungsmittel / Weichmacher</v>
          </cell>
          <cell r="AA212" t="str">
            <v>Lösungsmittel / Weichmacher</v>
          </cell>
        </row>
        <row r="213">
          <cell r="B213" t="str">
            <v>1066-51-9</v>
          </cell>
          <cell r="C213" t="str">
            <v>MGRVRXRGTBOSHW-UHFFFAOYSA-N</v>
          </cell>
          <cell r="D213" t="str">
            <v>(Aminomethyl)phosphonic acid</v>
          </cell>
          <cell r="E213" t="str">
            <v>NCP(O)(O)=O</v>
          </cell>
          <cell r="F213" t="str">
            <v>InChI=1S/CH6NO3P/c2-1-6(3,4)5/h1-2H2,(H2,3,4,5)</v>
          </cell>
          <cell r="G213" t="str">
            <v>CH6NO3P</v>
          </cell>
          <cell r="H213">
            <v>111.03700000000001</v>
          </cell>
          <cell r="I213">
            <v>111.00853005499999</v>
          </cell>
          <cell r="J213">
            <v>45</v>
          </cell>
          <cell r="P213">
            <v>45</v>
          </cell>
          <cell r="Q213" t="str">
            <v/>
          </cell>
          <cell r="R213" t="str">
            <v/>
          </cell>
          <cell r="S213">
            <v>0</v>
          </cell>
          <cell r="U213" t="str">
            <v/>
          </cell>
          <cell r="V213" t="str">
            <v/>
          </cell>
          <cell r="W213" t="str">
            <v/>
          </cell>
          <cell r="X213">
            <v>0</v>
          </cell>
          <cell r="Z213">
            <v>0</v>
          </cell>
          <cell r="AA213" t="str">
            <v/>
          </cell>
        </row>
        <row r="214">
          <cell r="B214" t="str">
            <v>106-68-3</v>
          </cell>
          <cell r="C214" t="str">
            <v>RHLVCLIPMVJYKS-UHFFFAOYSA-N</v>
          </cell>
          <cell r="D214" t="str">
            <v>Octan-3-one</v>
          </cell>
          <cell r="E214" t="str">
            <v>CCCCCC(=O)CC</v>
          </cell>
          <cell r="F214" t="str">
            <v>InChI=1S/C8H16O/c1-3-5-6-7-8(9)4-2/h3-7H2,1-2H3</v>
          </cell>
          <cell r="G214" t="str">
            <v>C8H16O</v>
          </cell>
          <cell r="H214">
            <v>128.215</v>
          </cell>
          <cell r="I214">
            <v>128.12011999999999</v>
          </cell>
          <cell r="J214">
            <v>1673</v>
          </cell>
          <cell r="M214">
            <v>965</v>
          </cell>
          <cell r="N214" t="str">
            <v>herb, butter, resin</v>
          </cell>
          <cell r="P214">
            <v>1673</v>
          </cell>
          <cell r="Q214" t="str">
            <v>WGK 1</v>
          </cell>
          <cell r="R214">
            <v>0</v>
          </cell>
          <cell r="U214" t="str">
            <v/>
          </cell>
          <cell r="V214" t="str">
            <v/>
          </cell>
          <cell r="W214" t="str">
            <v/>
          </cell>
          <cell r="X214">
            <v>0</v>
          </cell>
          <cell r="Z214">
            <v>0</v>
          </cell>
          <cell r="AA214" t="str">
            <v>WGK 1,</v>
          </cell>
        </row>
        <row r="215">
          <cell r="B215" t="str">
            <v>106700-29-2</v>
          </cell>
          <cell r="C215" t="str">
            <v>CSWIKHNSBZVWNQ-UHFFFAOYSA-N</v>
          </cell>
          <cell r="D215" t="str">
            <v>2-Chloro-N-(2-ethoxyethyl)-N-(2-methyl-1-phenylprop-1-en-1-yl)acetamide</v>
          </cell>
          <cell r="E215" t="str">
            <v>CCOCCN(C(=O)CCl)C(=C(C)C)C1=CC=CC=C1</v>
          </cell>
          <cell r="F215" t="str">
            <v>InChI=1S/C16H22ClNO2/c1-4-20-11-10-18(15(19)12-17)16(13(2)3)14-8-6-5-7-9-14/h5-9H,4,10-12H2,1-3H3</v>
          </cell>
          <cell r="G215" t="str">
            <v>C16H22ClNO2</v>
          </cell>
          <cell r="H215">
            <v>295.81</v>
          </cell>
          <cell r="I215">
            <v>295.13390670000001</v>
          </cell>
          <cell r="J215">
            <v>46</v>
          </cell>
          <cell r="P215">
            <v>46</v>
          </cell>
          <cell r="Q215" t="str">
            <v/>
          </cell>
          <cell r="R215" t="str">
            <v/>
          </cell>
          <cell r="S215" t="str">
            <v>X</v>
          </cell>
          <cell r="U215" t="str">
            <v/>
          </cell>
          <cell r="V215" t="str">
            <v/>
          </cell>
          <cell r="W215" t="str">
            <v/>
          </cell>
          <cell r="X215">
            <v>0</v>
          </cell>
          <cell r="Z215">
            <v>0</v>
          </cell>
          <cell r="AA215" t="str">
            <v>PSM,Inlandsabsatz 2014: 250-1000 t/a; Schweizer Studie weist Funde an allen Standorten und QN-Überschreitungen auf</v>
          </cell>
        </row>
        <row r="216">
          <cell r="B216" t="str">
            <v>106-70-7</v>
          </cell>
          <cell r="C216" t="str">
            <v>NUKZAGXMHTUAFE-UHFFFAOYSA-N</v>
          </cell>
          <cell r="D216" t="str">
            <v>Methyl hexanoate</v>
          </cell>
          <cell r="E216" t="str">
            <v>CCCCCC(=O)OC</v>
          </cell>
          <cell r="F216" t="str">
            <v>InChI=1S/C7H14O2/c1-3-4-5-6-7(8)9-2/h3-6H2,1-2H3</v>
          </cell>
          <cell r="G216" t="str">
            <v>C7H14O2</v>
          </cell>
          <cell r="H216">
            <v>130.18700000000001</v>
          </cell>
          <cell r="I216">
            <v>130.09938</v>
          </cell>
          <cell r="J216">
            <v>1674</v>
          </cell>
          <cell r="M216">
            <v>1000</v>
          </cell>
          <cell r="N216" t="str">
            <v>fruit, fresh, sweet</v>
          </cell>
          <cell r="P216">
            <v>1674</v>
          </cell>
          <cell r="Q216" t="str">
            <v/>
          </cell>
          <cell r="R216">
            <v>0</v>
          </cell>
          <cell r="S216">
            <v>0</v>
          </cell>
          <cell r="U216" t="str">
            <v/>
          </cell>
          <cell r="V216" t="str">
            <v/>
          </cell>
          <cell r="W216" t="str">
            <v/>
          </cell>
          <cell r="AA216" t="str">
            <v xml:space="preserve"> DS(fruit, fresh, sweet)</v>
          </cell>
        </row>
        <row r="217">
          <cell r="B217" t="str">
            <v>106-72-9</v>
          </cell>
          <cell r="C217" t="str">
            <v>YGFGZTXGYTUXBA-UHFFFAOYSA-N</v>
          </cell>
          <cell r="D217" t="str">
            <v>2,6-Dimethylhept-5-enal</v>
          </cell>
          <cell r="E217" t="str">
            <v>CC(CCC=C(C)C)C=O</v>
          </cell>
          <cell r="F217" t="str">
            <v>InChI=1/C9H16O/c1-8(2)5-4-6-9(3)7-10/h5,7,9H,4,6H2,1-3H3</v>
          </cell>
          <cell r="G217" t="str">
            <v>C9H16O</v>
          </cell>
          <cell r="H217">
            <v>140.226</v>
          </cell>
          <cell r="I217">
            <v>140.12011999999999</v>
          </cell>
          <cell r="J217">
            <v>1675</v>
          </cell>
          <cell r="M217">
            <v>1056</v>
          </cell>
          <cell r="N217" t="str">
            <v>fruit, green, melon</v>
          </cell>
          <cell r="P217">
            <v>1675</v>
          </cell>
          <cell r="Q217" t="str">
            <v>WGK 2</v>
          </cell>
          <cell r="R217">
            <v>0</v>
          </cell>
          <cell r="S217">
            <v>0</v>
          </cell>
          <cell r="U217" t="str">
            <v/>
          </cell>
          <cell r="V217" t="str">
            <v/>
          </cell>
          <cell r="W217" t="str">
            <v/>
          </cell>
          <cell r="AA217" t="str">
            <v>WGK 2, DS(fruit, green, melon)</v>
          </cell>
        </row>
        <row r="218">
          <cell r="B218" t="str">
            <v>106780-29-4</v>
          </cell>
          <cell r="C218" t="str">
            <v xml:space="preserve">XIUUSFJTJXFNGH-UHFFFAOYSA-N  </v>
          </cell>
          <cell r="D218">
            <v>0</v>
          </cell>
          <cell r="E218">
            <v>0</v>
          </cell>
          <cell r="F218">
            <v>0</v>
          </cell>
          <cell r="G218" t="str">
            <v>C8H14N4O2</v>
          </cell>
          <cell r="H218">
            <v>0</v>
          </cell>
          <cell r="I218">
            <v>198.11167499999999</v>
          </cell>
          <cell r="J218">
            <v>1077</v>
          </cell>
          <cell r="K218" t="str">
            <v>198.0</v>
          </cell>
          <cell r="M218">
            <v>1996</v>
          </cell>
          <cell r="P218">
            <v>1077</v>
          </cell>
          <cell r="Q218" t="str">
            <v/>
          </cell>
          <cell r="R218">
            <v>0</v>
          </cell>
          <cell r="S218">
            <v>0</v>
          </cell>
          <cell r="U218" t="str">
            <v/>
          </cell>
          <cell r="V218" t="str">
            <v/>
          </cell>
          <cell r="W218" t="str">
            <v/>
          </cell>
          <cell r="AA218" t="str">
            <v/>
          </cell>
        </row>
        <row r="219">
          <cell r="B219" t="str">
            <v>106-89-8</v>
          </cell>
          <cell r="C219" t="str">
            <v>BRLQWZUYTZBJKN-UHFFFAOYSA-N</v>
          </cell>
          <cell r="D219" t="str">
            <v>2-(Chloromethyl)oxirane</v>
          </cell>
          <cell r="E219" t="str">
            <v>ClCC1CO1</v>
          </cell>
          <cell r="F219" t="str">
            <v>InChI=1/C3H5ClO/c4-1-3-2-5-3/h3H,1-2H2</v>
          </cell>
          <cell r="G219" t="str">
            <v>C3H5ClO</v>
          </cell>
          <cell r="H219">
            <v>92.52</v>
          </cell>
          <cell r="I219">
            <v>92.002892500000002</v>
          </cell>
          <cell r="J219">
            <v>47</v>
          </cell>
          <cell r="M219">
            <v>0</v>
          </cell>
          <cell r="P219">
            <v>47</v>
          </cell>
          <cell r="Q219" t="str">
            <v>WGK 3</v>
          </cell>
          <cell r="R219" t="str">
            <v/>
          </cell>
          <cell r="S219" t="str">
            <v/>
          </cell>
          <cell r="U219" t="str">
            <v/>
          </cell>
          <cell r="V219" t="str">
            <v/>
          </cell>
          <cell r="W219" t="str">
            <v/>
          </cell>
          <cell r="AA219" t="str">
            <v>WGK 3,</v>
          </cell>
        </row>
        <row r="220">
          <cell r="B220" t="str">
            <v>106-93-4</v>
          </cell>
          <cell r="C220" t="str">
            <v>PAAZPARNPHGIKF-UHFFFAOYSA-N</v>
          </cell>
          <cell r="D220" t="str">
            <v>1,2-Dibromoethane</v>
          </cell>
          <cell r="E220" t="str">
            <v>BrCCBr</v>
          </cell>
          <cell r="F220" t="str">
            <v>InChI=1S/C2H4Br2/c3-1-2-4/h1-2H2</v>
          </cell>
          <cell r="G220" t="str">
            <v>C2H4Br2</v>
          </cell>
          <cell r="H220">
            <v>187.86199999999999</v>
          </cell>
          <cell r="I220">
            <v>185.867976</v>
          </cell>
          <cell r="J220">
            <v>48</v>
          </cell>
          <cell r="M220">
            <v>774</v>
          </cell>
          <cell r="P220">
            <v>48</v>
          </cell>
          <cell r="Q220" t="str">
            <v>WGK 3</v>
          </cell>
          <cell r="R220" t="str">
            <v/>
          </cell>
          <cell r="S220" t="str">
            <v/>
          </cell>
          <cell r="U220" t="str">
            <v/>
          </cell>
          <cell r="V220" t="str">
            <v/>
          </cell>
          <cell r="W220" t="str">
            <v/>
          </cell>
          <cell r="AA220" t="str">
            <v>WGK 3,</v>
          </cell>
        </row>
        <row r="221">
          <cell r="B221" t="str">
            <v>107-05-1</v>
          </cell>
          <cell r="C221" t="str">
            <v>OSDWBNJEKMUWAV-UHFFFAOYSA-N</v>
          </cell>
          <cell r="D221" t="str">
            <v>3-Chloroprop-1-ene</v>
          </cell>
          <cell r="E221" t="str">
            <v>ClCC=C</v>
          </cell>
          <cell r="F221" t="str">
            <v>InChI=1S/C3H5Cl/c1-2-3-4/h2H,1,3H2</v>
          </cell>
          <cell r="G221" t="str">
            <v>C3H5Cl</v>
          </cell>
          <cell r="H221">
            <v>76.52</v>
          </cell>
          <cell r="I221">
            <v>76.0079779</v>
          </cell>
          <cell r="J221">
            <v>49</v>
          </cell>
          <cell r="M221">
            <v>495</v>
          </cell>
          <cell r="P221">
            <v>49</v>
          </cell>
          <cell r="Q221" t="str">
            <v>WGK 2</v>
          </cell>
          <cell r="R221" t="str">
            <v/>
          </cell>
          <cell r="S221" t="str">
            <v/>
          </cell>
          <cell r="U221" t="str">
            <v/>
          </cell>
          <cell r="V221" t="str">
            <v/>
          </cell>
          <cell r="W221" t="str">
            <v/>
          </cell>
          <cell r="AA221" t="str">
            <v>WGK 2,</v>
          </cell>
        </row>
        <row r="222">
          <cell r="B222" t="str">
            <v>107-06-2</v>
          </cell>
          <cell r="C222" t="str">
            <v>WSLDOOZREJYCGB-UHFFFAOYSA-N</v>
          </cell>
          <cell r="D222" t="str">
            <v>1,2-Dichloroethane</v>
          </cell>
          <cell r="E222" t="str">
            <v>ClCCCl</v>
          </cell>
          <cell r="F222" t="str">
            <v>InChI=1S/C2H4Cl2/c3-1-2-4/h1-2H2</v>
          </cell>
          <cell r="G222" t="str">
            <v>C2H4Cl2</v>
          </cell>
          <cell r="H222">
            <v>98.95</v>
          </cell>
          <cell r="I222">
            <v>97.969005499999994</v>
          </cell>
          <cell r="J222">
            <v>50</v>
          </cell>
          <cell r="M222">
            <v>586</v>
          </cell>
          <cell r="P222">
            <v>50</v>
          </cell>
          <cell r="Q222" t="str">
            <v>WGK 3</v>
          </cell>
          <cell r="R222" t="str">
            <v/>
          </cell>
          <cell r="S222" t="str">
            <v/>
          </cell>
          <cell r="U222" t="str">
            <v/>
          </cell>
          <cell r="V222" t="str">
            <v/>
          </cell>
          <cell r="W222" t="str">
            <v/>
          </cell>
          <cell r="X222">
            <v>0</v>
          </cell>
          <cell r="Y222">
            <v>0</v>
          </cell>
          <cell r="Z222" t="str">
            <v>Industriech. - Lösungsmittel</v>
          </cell>
          <cell r="AA222" t="str">
            <v>WGK 3,Industriech. - Lösungsmittel</v>
          </cell>
        </row>
        <row r="223">
          <cell r="B223" t="str">
            <v>107-07-3</v>
          </cell>
          <cell r="C223" t="str">
            <v>SZIFAVKTNFCBPC-UHFFFAOYSA-N</v>
          </cell>
          <cell r="D223" t="str">
            <v>2-Chloroethan-1-ol</v>
          </cell>
          <cell r="E223" t="str">
            <v>OCCCl</v>
          </cell>
          <cell r="F223" t="str">
            <v>InChI=1S/C2H5ClO/c3-1-2-4/h4H,1-2H2</v>
          </cell>
          <cell r="G223" t="str">
            <v>C2H5ClO</v>
          </cell>
          <cell r="H223">
            <v>80.510000000000005</v>
          </cell>
          <cell r="I223">
            <v>80.002892500000002</v>
          </cell>
          <cell r="J223">
            <v>51</v>
          </cell>
          <cell r="M223">
            <v>600</v>
          </cell>
          <cell r="P223">
            <v>51</v>
          </cell>
          <cell r="Q223" t="str">
            <v>WGK 3</v>
          </cell>
          <cell r="R223" t="str">
            <v/>
          </cell>
          <cell r="S223">
            <v>0</v>
          </cell>
          <cell r="T223">
            <v>0</v>
          </cell>
          <cell r="U223" t="str">
            <v/>
          </cell>
          <cell r="V223" t="str">
            <v/>
          </cell>
          <cell r="W223" t="str">
            <v/>
          </cell>
          <cell r="AA223" t="str">
            <v>WGK 3,</v>
          </cell>
        </row>
        <row r="224">
          <cell r="B224" t="str">
            <v>1071-83-6</v>
          </cell>
          <cell r="C224" t="str">
            <v>XDDAORKBJWWYJS-UHFFFAOYSA-N</v>
          </cell>
          <cell r="D224" t="str">
            <v>N-(Phosphonomethyl)glycine</v>
          </cell>
          <cell r="E224" t="str">
            <v>OC(=O)CNCP(O)(O)=O</v>
          </cell>
          <cell r="F224" t="str">
            <v>InChI=1S/C3H8NO5P/c5-3(6)1-4-2-10(7,8)9/h4H,1-2H2,(H,5,6)(H2,7,8,9)</v>
          </cell>
          <cell r="G224" t="str">
            <v>C3H8NO5P</v>
          </cell>
          <cell r="H224">
            <v>169.07300000000001</v>
          </cell>
          <cell r="I224">
            <v>169.01400935999999</v>
          </cell>
          <cell r="J224">
            <v>52</v>
          </cell>
          <cell r="P224">
            <v>52</v>
          </cell>
          <cell r="Q224" t="str">
            <v>WGK 2</v>
          </cell>
          <cell r="R224" t="str">
            <v/>
          </cell>
          <cell r="S224" t="str">
            <v>X</v>
          </cell>
          <cell r="U224" t="str">
            <v/>
          </cell>
          <cell r="V224" t="str">
            <v/>
          </cell>
          <cell r="W224" t="str">
            <v/>
          </cell>
          <cell r="AA224" t="str">
            <v>WGK 2,PSM,Inlandsabsatz 2014: 2500-10000 t/a</v>
          </cell>
        </row>
        <row r="225">
          <cell r="B225" t="str">
            <v>1072-83-9</v>
          </cell>
          <cell r="C225" t="str">
            <v>IGJQUJNPMOYEJY-UHFFFAOYSA-N</v>
          </cell>
          <cell r="D225" t="str">
            <v>1-(1H-Pyrrol-2-yl)ethan-1-one</v>
          </cell>
          <cell r="E225" t="str">
            <v>CC(=O)C1=CC=CN1</v>
          </cell>
          <cell r="F225" t="str">
            <v>InChI=1S/C6H7NO/c1-5(8)6-3-2-4-7-6/h2-4,7H,1H3</v>
          </cell>
          <cell r="G225" t="str">
            <v>C6H7NO</v>
          </cell>
          <cell r="H225">
            <v>109.128</v>
          </cell>
          <cell r="I225">
            <v>109.05276000000001</v>
          </cell>
          <cell r="J225">
            <v>1676</v>
          </cell>
          <cell r="M225">
            <v>1045</v>
          </cell>
          <cell r="N225" t="str">
            <v>nut, walnut, bread</v>
          </cell>
          <cell r="P225">
            <v>1676</v>
          </cell>
          <cell r="Q225" t="str">
            <v/>
          </cell>
          <cell r="R225">
            <v>0</v>
          </cell>
          <cell r="S225">
            <v>0</v>
          </cell>
          <cell r="U225" t="str">
            <v/>
          </cell>
          <cell r="V225" t="str">
            <v/>
          </cell>
          <cell r="W225" t="str">
            <v/>
          </cell>
          <cell r="AA225" t="str">
            <v xml:space="preserve"> DS(nut, walnut, bread)</v>
          </cell>
        </row>
        <row r="226">
          <cell r="B226" t="str">
            <v>1073-26-3</v>
          </cell>
          <cell r="C226" t="str">
            <v>AEJPPSRYXGEVDT-UHFFFAOYSA-N</v>
          </cell>
          <cell r="D226" t="str">
            <v>1-(1H-Pyrrol-2-yl)propan-1-one</v>
          </cell>
          <cell r="E226" t="str">
            <v>CCC(=O)C1=CC=CN1</v>
          </cell>
          <cell r="F226" t="str">
            <v>InChI=1S/C7H9NO/c1-2-7(9)6-4-3-5-8-6/h3-5,8H,2H2,1H3</v>
          </cell>
          <cell r="G226" t="str">
            <v>C7H9NO</v>
          </cell>
          <cell r="H226">
            <v>123.155</v>
          </cell>
          <cell r="I226">
            <v>123.06841</v>
          </cell>
          <cell r="J226">
            <v>1677</v>
          </cell>
          <cell r="M226">
            <v>1026</v>
          </cell>
          <cell r="N226" t="str">
            <v>roast, popcorn</v>
          </cell>
          <cell r="P226">
            <v>1677</v>
          </cell>
          <cell r="Q226" t="str">
            <v/>
          </cell>
          <cell r="R226">
            <v>0</v>
          </cell>
          <cell r="S226">
            <v>0</v>
          </cell>
          <cell r="U226" t="str">
            <v/>
          </cell>
          <cell r="V226" t="str">
            <v/>
          </cell>
          <cell r="W226" t="str">
            <v/>
          </cell>
          <cell r="AA226" t="str">
            <v xml:space="preserve"> DS(roast, popcorn)</v>
          </cell>
        </row>
        <row r="227">
          <cell r="B227" t="str">
            <v>107-49-3</v>
          </cell>
          <cell r="C227" t="str">
            <v>IDCBOTIENDVCBQ-UHFFFAOYSA-N</v>
          </cell>
          <cell r="D227" t="str">
            <v>Tetraethyl diphosphate</v>
          </cell>
          <cell r="E227" t="str">
            <v>CCOP(=O)(OCC)OP(=O)(OCC)OCC</v>
          </cell>
          <cell r="F227" t="str">
            <v>InChI=1S/C8H20O7P2/c1-5-11-16(9,12-6-2)15-17(10,13-7-3)14-8-4/h5-8H2,1-4H3</v>
          </cell>
          <cell r="G227" t="str">
            <v>C8H20O7P2</v>
          </cell>
          <cell r="H227">
            <v>290.18900000000002</v>
          </cell>
          <cell r="I227">
            <v>290.06842698000003</v>
          </cell>
          <cell r="J227">
            <v>53</v>
          </cell>
          <cell r="M227" t="str">
            <v>1549.9</v>
          </cell>
          <cell r="P227">
            <v>53</v>
          </cell>
          <cell r="Q227" t="str">
            <v/>
          </cell>
          <cell r="R227" t="str">
            <v/>
          </cell>
          <cell r="S227">
            <v>0</v>
          </cell>
          <cell r="U227" t="str">
            <v/>
          </cell>
          <cell r="V227" t="str">
            <v/>
          </cell>
          <cell r="W227" t="str">
            <v/>
          </cell>
          <cell r="Z227">
            <v>0</v>
          </cell>
          <cell r="AA227" t="str">
            <v/>
          </cell>
        </row>
        <row r="228">
          <cell r="B228" t="str">
            <v>107-50-6</v>
          </cell>
          <cell r="C228" t="str">
            <v>GSANOGQCVHBHIF-UHFFFAOYSA-N</v>
          </cell>
          <cell r="D228" t="str">
            <v>Tetradecamethylcycloheptasiloxane</v>
          </cell>
          <cell r="E228">
            <v>0</v>
          </cell>
          <cell r="F228">
            <v>0</v>
          </cell>
          <cell r="G228" t="str">
            <v>C14H42O7Si7</v>
          </cell>
          <cell r="H228">
            <v>0</v>
          </cell>
          <cell r="I228">
            <v>518.13153939999995</v>
          </cell>
          <cell r="J228">
            <v>1498</v>
          </cell>
          <cell r="K228">
            <v>281</v>
          </cell>
          <cell r="L228">
            <v>16.620999999999999</v>
          </cell>
          <cell r="M228">
            <v>1502</v>
          </cell>
          <cell r="P228">
            <v>1498</v>
          </cell>
          <cell r="Q228" t="str">
            <v/>
          </cell>
          <cell r="R228">
            <v>0</v>
          </cell>
          <cell r="S228">
            <v>0</v>
          </cell>
          <cell r="U228" t="str">
            <v/>
          </cell>
          <cell r="V228" t="str">
            <v/>
          </cell>
          <cell r="W228" t="str">
            <v/>
          </cell>
          <cell r="AA228" t="str">
            <v>Säule</v>
          </cell>
        </row>
        <row r="229">
          <cell r="B229" t="str">
            <v>107534-96-3</v>
          </cell>
          <cell r="C229" t="str">
            <v>PXMNMQRDXWABCY-UHFFFAOYSA-N</v>
          </cell>
          <cell r="D229" t="str">
            <v>1-(4-Chlorophenyl)-4,4-dimethyl-3-[(1H-1,2,4-triazol-1-yl)methyl]pentan-3-ol</v>
          </cell>
          <cell r="E229" t="str">
            <v>CC(C)(C)C(O)(CCC1=CC=C(Cl)C=C1)CN1C=NC=N1</v>
          </cell>
          <cell r="F229" t="str">
            <v>InChI=1/C16H22ClN3O/c1-15(2,3)16(21,10-20-12-18-11-19-20)9-8-13-4-6-14(17)7-5-13/h4-7,11-12,21H,8-10H2,1-3H3</v>
          </cell>
          <cell r="G229" t="str">
            <v>C16H22ClN3O</v>
          </cell>
          <cell r="H229">
            <v>307.82</v>
          </cell>
          <cell r="I229">
            <v>307.14514000000003</v>
          </cell>
          <cell r="J229">
            <v>54</v>
          </cell>
          <cell r="M229">
            <v>2421</v>
          </cell>
          <cell r="P229">
            <v>54</v>
          </cell>
          <cell r="Q229" t="str">
            <v>WGK 3</v>
          </cell>
          <cell r="R229" t="str">
            <v/>
          </cell>
          <cell r="S229" t="str">
            <v>X</v>
          </cell>
          <cell r="T229" t="str">
            <v>X</v>
          </cell>
          <cell r="U229" t="str">
            <v/>
          </cell>
          <cell r="V229" t="str">
            <v/>
          </cell>
          <cell r="W229" t="str">
            <v>BAS-PT07-Film preservatives,</v>
          </cell>
          <cell r="AA229" t="str">
            <v>WGK 3,PSM,Biozd,BAS-PT07-Film preservatives,PSM-Inlandsabsatz 2014: 250-1000 t/a; Schweizer Studie weist Funde an allen Standorten und QN-Überschreitungen auf</v>
          </cell>
        </row>
        <row r="230">
          <cell r="B230" t="str">
            <v>107-66-4</v>
          </cell>
          <cell r="C230" t="str">
            <v>JYFHYPJRHGVZDY-UHFFFAOYSA-N</v>
          </cell>
          <cell r="D230" t="str">
            <v>Dibutyl hydrogen phosphate</v>
          </cell>
          <cell r="E230" t="str">
            <v>CCCCOP(O)(=O)OCCCC</v>
          </cell>
          <cell r="F230" t="str">
            <v>InChI=1S/C8H19O4P/c1-3-5-7-11-13(9,10)12-8-6-4-2/h3-8H2,1-2H3,(H,9,10)</v>
          </cell>
          <cell r="G230" t="str">
            <v>C8H19O4P</v>
          </cell>
          <cell r="H230">
            <v>210.21</v>
          </cell>
          <cell r="I230">
            <v>210.10209609</v>
          </cell>
          <cell r="J230">
            <v>1547</v>
          </cell>
          <cell r="O230" t="str">
            <v>X</v>
          </cell>
          <cell r="P230">
            <v>1547</v>
          </cell>
          <cell r="Q230" t="str">
            <v>WGK 1</v>
          </cell>
          <cell r="R230">
            <v>0</v>
          </cell>
          <cell r="U230" t="str">
            <v/>
          </cell>
          <cell r="V230" t="str">
            <v/>
          </cell>
          <cell r="W230" t="str">
            <v/>
          </cell>
          <cell r="X230">
            <v>0</v>
          </cell>
          <cell r="Y230">
            <v>0</v>
          </cell>
          <cell r="Z230">
            <v>0</v>
          </cell>
          <cell r="AA230" t="str">
            <v>WGK 1,ECHA: &gt;100 to &gt; 1000 t/a Dieser Stoff wird in folgenden Produkten verwendet: pH-Regulatoren und Wasserbehandlungsprodukten und Laborchemikalien. Dieser Stoff wird in folgenden Bereichen verwendet: wissenschaftliche Forschung und Entwicklung, Formulierung von Gemischen und/oder Umverpackung und Gesundheitsdienstleistungen. Dieser Stoff wird verwendet zur Herstellung von: Kunststoffprodukten. Eine weitere Freisetzung dieses Stoffes in die Umwelt ist wahrscheinlich aus: Verwendung in Innenräumen (z. B. Maschinenwaschflüssigkeiten/-waschmittel, Autopflegeprodukte, Farben und Beschichtungen oder Klebstoffe, Duftstoffe und Lufterfrischer).</v>
          </cell>
        </row>
        <row r="231">
          <cell r="B231" t="str">
            <v>107-87-9</v>
          </cell>
          <cell r="C231" t="str">
            <v>XNLICIUVMPYHGG-UHFFFAOYSA-N</v>
          </cell>
          <cell r="D231" t="str">
            <v>Pentan-2-one</v>
          </cell>
          <cell r="E231" t="str">
            <v>CCCC(C)=O</v>
          </cell>
          <cell r="F231" t="str">
            <v>InChI=1S/C5H10O/c1-3-4-5(2)6/h3-4H2,1-2H3</v>
          </cell>
          <cell r="G231" t="str">
            <v>C5H10O</v>
          </cell>
          <cell r="H231">
            <v>86.134</v>
          </cell>
          <cell r="I231">
            <v>86.073165000000003</v>
          </cell>
          <cell r="J231">
            <v>1678</v>
          </cell>
          <cell r="M231">
            <v>711</v>
          </cell>
          <cell r="N231" t="str">
            <v>ether, fruit</v>
          </cell>
          <cell r="P231">
            <v>1678</v>
          </cell>
          <cell r="Q231" t="str">
            <v>WGK 1</v>
          </cell>
          <cell r="R231">
            <v>0</v>
          </cell>
          <cell r="S231">
            <v>0</v>
          </cell>
          <cell r="U231" t="str">
            <v/>
          </cell>
          <cell r="V231" t="str">
            <v/>
          </cell>
          <cell r="W231" t="str">
            <v/>
          </cell>
          <cell r="AA231" t="str">
            <v>WGK 1, DS(ether, fruit)</v>
          </cell>
        </row>
        <row r="232">
          <cell r="B232" t="str">
            <v>107914-86-3</v>
          </cell>
          <cell r="C232" t="str">
            <v xml:space="preserve">BEVFKHLJPJLSEX-UHFFFAOYSA-N   </v>
          </cell>
          <cell r="D232" t="str">
            <v>6-Methyl-1,2,3,5,8,8a-hexahydronaphthalene</v>
          </cell>
          <cell r="E232">
            <v>0</v>
          </cell>
          <cell r="F232">
            <v>0</v>
          </cell>
          <cell r="G232" t="str">
            <v>C11H16</v>
          </cell>
          <cell r="H232">
            <v>0</v>
          </cell>
          <cell r="I232">
            <v>148.12520000000001</v>
          </cell>
          <cell r="J232">
            <v>1200</v>
          </cell>
          <cell r="K232">
            <v>148</v>
          </cell>
          <cell r="L232">
            <v>13.8362</v>
          </cell>
          <cell r="M232">
            <v>1184</v>
          </cell>
          <cell r="P232">
            <v>1200</v>
          </cell>
          <cell r="Q232" t="str">
            <v/>
          </cell>
          <cell r="R232">
            <v>0</v>
          </cell>
          <cell r="S232">
            <v>0</v>
          </cell>
          <cell r="U232" t="str">
            <v/>
          </cell>
          <cell r="V232" t="str">
            <v/>
          </cell>
          <cell r="W232" t="str">
            <v/>
          </cell>
          <cell r="X232">
            <v>0</v>
          </cell>
          <cell r="Z232" t="str">
            <v/>
          </cell>
          <cell r="AA232" t="str">
            <v/>
          </cell>
        </row>
        <row r="233">
          <cell r="B233" t="str">
            <v>107-92-6</v>
          </cell>
          <cell r="C233" t="str">
            <v>FERIUCNNQQJTOY-UHFFFAOYSA-N</v>
          </cell>
          <cell r="D233" t="str">
            <v>Butanoic acid</v>
          </cell>
          <cell r="E233" t="str">
            <v>CCCC(O)=O</v>
          </cell>
          <cell r="F233" t="str">
            <v>InChI=1S/C4H8O2/c1-2-3-4(5)6/h2-3H2,1H3,(H,5,6)</v>
          </cell>
          <cell r="G233" t="str">
            <v>C4H8O2</v>
          </cell>
          <cell r="H233">
            <v>88.105999999999995</v>
          </cell>
          <cell r="I233">
            <v>88.052429000000004</v>
          </cell>
          <cell r="J233">
            <v>1679</v>
          </cell>
          <cell r="M233">
            <v>820</v>
          </cell>
          <cell r="N233" t="str">
            <v>rancid, cheese, sweat</v>
          </cell>
          <cell r="P233">
            <v>1679</v>
          </cell>
          <cell r="Q233" t="str">
            <v>WGK 1</v>
          </cell>
          <cell r="R233">
            <v>0</v>
          </cell>
          <cell r="S233">
            <v>0</v>
          </cell>
          <cell r="U233" t="str">
            <v/>
          </cell>
          <cell r="V233" t="str">
            <v/>
          </cell>
          <cell r="W233" t="str">
            <v/>
          </cell>
          <cell r="AA233" t="str">
            <v>WGK 1, DS(rancid, cheese, sweat)</v>
          </cell>
        </row>
        <row r="234">
          <cell r="B234" t="str">
            <v>1081-75-0</v>
          </cell>
          <cell r="C234" t="str">
            <v>VEAFKIYNHVBNIP-UHFFFAOYSA-N</v>
          </cell>
          <cell r="D234" t="str">
            <v>1,1'-(Propane-1,3-diyl)dibenzene</v>
          </cell>
          <cell r="E234" t="str">
            <v>C(CC1=CC=CC=C1)CC1=CC=CC=C1</v>
          </cell>
          <cell r="F234" t="str">
            <v>InChI=1S/C15H16/c1-3-8-14(9-4-1)12-7-13-15-10-5-2-6-11-15/h1-6,8-11H,7,12-13H2</v>
          </cell>
          <cell r="G234" t="str">
            <v>C15H16</v>
          </cell>
          <cell r="H234">
            <v>196.29300000000001</v>
          </cell>
          <cell r="I234">
            <v>196.12520051519999</v>
          </cell>
          <cell r="J234">
            <v>1080</v>
          </cell>
          <cell r="K234">
            <v>92</v>
          </cell>
          <cell r="M234">
            <v>1633</v>
          </cell>
          <cell r="P234">
            <v>1080</v>
          </cell>
          <cell r="Q234" t="str">
            <v/>
          </cell>
          <cell r="R234">
            <v>0</v>
          </cell>
          <cell r="S234">
            <v>0</v>
          </cell>
          <cell r="T234">
            <v>0</v>
          </cell>
          <cell r="U234" t="str">
            <v/>
          </cell>
          <cell r="V234" t="str">
            <v/>
          </cell>
          <cell r="W234" t="str">
            <v/>
          </cell>
          <cell r="AA234" t="str">
            <v/>
          </cell>
        </row>
        <row r="235">
          <cell r="B235" t="str">
            <v>108199-69-5</v>
          </cell>
          <cell r="C235">
            <v>0</v>
          </cell>
          <cell r="D235">
            <v>0</v>
          </cell>
          <cell r="E235">
            <v>0</v>
          </cell>
          <cell r="F235">
            <v>0</v>
          </cell>
          <cell r="G235">
            <v>0</v>
          </cell>
          <cell r="H235">
            <v>0</v>
          </cell>
          <cell r="I235">
            <v>0</v>
          </cell>
          <cell r="J235">
            <v>1160</v>
          </cell>
          <cell r="K235">
            <v>71</v>
          </cell>
          <cell r="M235">
            <v>1237</v>
          </cell>
          <cell r="P235">
            <v>1160</v>
          </cell>
          <cell r="Q235" t="str">
            <v/>
          </cell>
          <cell r="R235">
            <v>0</v>
          </cell>
          <cell r="S235">
            <v>0</v>
          </cell>
          <cell r="U235" t="str">
            <v/>
          </cell>
          <cell r="V235" t="str">
            <v/>
          </cell>
          <cell r="W235" t="str">
            <v/>
          </cell>
          <cell r="Z235">
            <v>0</v>
          </cell>
          <cell r="AA235" t="str">
            <v/>
          </cell>
        </row>
        <row r="236">
          <cell r="B236" t="str">
            <v>108-20-3</v>
          </cell>
          <cell r="C236" t="str">
            <v>ZAFNJMIOTHYJRJ-UHFFFAOYSA-N</v>
          </cell>
          <cell r="D236" t="str">
            <v>2-[(Propan-2-yl)oxy]propane</v>
          </cell>
          <cell r="E236" t="str">
            <v>CC(C)OC(C)C</v>
          </cell>
          <cell r="F236" t="str">
            <v>InChI=1S/C6H14O/c1-5(2)7-6(3)4/h5-6H,1-4H3</v>
          </cell>
          <cell r="G236" t="str">
            <v>C6H14O</v>
          </cell>
          <cell r="H236">
            <v>102.17700000000001</v>
          </cell>
          <cell r="I236">
            <v>102.10446507100001</v>
          </cell>
          <cell r="J236">
            <v>55</v>
          </cell>
          <cell r="M236">
            <v>563</v>
          </cell>
          <cell r="P236">
            <v>55</v>
          </cell>
          <cell r="Q236" t="str">
            <v>WGK 1</v>
          </cell>
          <cell r="R236" t="str">
            <v>X</v>
          </cell>
          <cell r="S236" t="str">
            <v/>
          </cell>
          <cell r="U236" t="str">
            <v/>
          </cell>
          <cell r="V236" t="str">
            <v/>
          </cell>
          <cell r="W236" t="str">
            <v/>
          </cell>
          <cell r="X236">
            <v>0</v>
          </cell>
          <cell r="Y236">
            <v>0</v>
          </cell>
          <cell r="Z236" t="str">
            <v>Pharmazeutika</v>
          </cell>
          <cell r="AA236" t="str">
            <v>WGK 1,AZM,Pharmazeutika</v>
          </cell>
        </row>
        <row r="237">
          <cell r="B237" t="str">
            <v>108342-25-2</v>
          </cell>
          <cell r="C237" t="str">
            <v xml:space="preserve">DUQZZCOYQGZPEG-AATRIKPKSA-N  </v>
          </cell>
          <cell r="D237" t="str">
            <v>2,8,8-Trimethyl-7-[(1E)-1-propenyl]-6-oxabicyclo[3.2.1]oct-2-ene</v>
          </cell>
          <cell r="E237">
            <v>0</v>
          </cell>
          <cell r="F237">
            <v>0</v>
          </cell>
          <cell r="G237" t="str">
            <v>C13H20O</v>
          </cell>
          <cell r="H237">
            <v>0</v>
          </cell>
          <cell r="I237">
            <v>192.15141499999999</v>
          </cell>
          <cell r="J237">
            <v>1049</v>
          </cell>
          <cell r="K237" t="str">
            <v>107.0</v>
          </cell>
          <cell r="M237">
            <v>0</v>
          </cell>
          <cell r="P237">
            <v>1049</v>
          </cell>
          <cell r="Q237" t="str">
            <v/>
          </cell>
          <cell r="R237">
            <v>0</v>
          </cell>
          <cell r="S237">
            <v>0</v>
          </cell>
          <cell r="U237" t="str">
            <v/>
          </cell>
          <cell r="V237" t="str">
            <v/>
          </cell>
          <cell r="W237" t="str">
            <v/>
          </cell>
          <cell r="Z237">
            <v>0</v>
          </cell>
          <cell r="AA237" t="str">
            <v/>
          </cell>
        </row>
        <row r="238">
          <cell r="B238" t="str">
            <v>108-38-3</v>
          </cell>
          <cell r="C238" t="str">
            <v>IVSZLXZYQVIEFR-UHFFFAOYSA-N</v>
          </cell>
          <cell r="D238" t="str">
            <v>1,3-Xylene</v>
          </cell>
          <cell r="E238" t="str">
            <v>CC1=CC(C)=CC=C1</v>
          </cell>
          <cell r="F238" t="str">
            <v>InChI=1S/C8H10/c1-7-4-3-5-8(2)6-7/h3-6H,1-2H3</v>
          </cell>
          <cell r="G238" t="str">
            <v>C8H10</v>
          </cell>
          <cell r="H238">
            <v>106.16800000000001</v>
          </cell>
          <cell r="I238">
            <v>106.078250322</v>
          </cell>
          <cell r="J238">
            <v>56</v>
          </cell>
          <cell r="K238">
            <v>91</v>
          </cell>
          <cell r="M238">
            <v>866</v>
          </cell>
          <cell r="N238" t="str">
            <v>plastic</v>
          </cell>
          <cell r="P238">
            <v>56</v>
          </cell>
          <cell r="Q238" t="str">
            <v/>
          </cell>
          <cell r="R238">
            <v>0</v>
          </cell>
          <cell r="S238">
            <v>0</v>
          </cell>
          <cell r="U238" t="str">
            <v/>
          </cell>
          <cell r="V238" t="str">
            <v/>
          </cell>
          <cell r="W238" t="str">
            <v/>
          </cell>
          <cell r="Z238" t="str">
            <v/>
          </cell>
          <cell r="AA238" t="str">
            <v>m-Xylol DS(plastic)</v>
          </cell>
        </row>
        <row r="239">
          <cell r="B239" t="str">
            <v>108-39-4</v>
          </cell>
          <cell r="C239" t="str">
            <v>RLSSMJSEOOYNOY-UHFFFAOYSA-N</v>
          </cell>
          <cell r="D239" t="str">
            <v>3-Methylphenol</v>
          </cell>
          <cell r="E239" t="str">
            <v>CC1=CC(O)=CC=C1</v>
          </cell>
          <cell r="F239" t="str">
            <v>InChI=1S/C7H8O/c1-6-3-2-4-7(8)5-6/h2-5,8H,1H3</v>
          </cell>
          <cell r="G239" t="str">
            <v>C7H8O</v>
          </cell>
          <cell r="H239">
            <v>108.14</v>
          </cell>
          <cell r="I239">
            <v>108.05750999999999</v>
          </cell>
          <cell r="J239">
            <v>1680</v>
          </cell>
          <cell r="M239">
            <v>1084</v>
          </cell>
          <cell r="N239" t="str">
            <v>fecal, plastic</v>
          </cell>
          <cell r="P239">
            <v>1680</v>
          </cell>
          <cell r="Q239" t="str">
            <v>WGK 2</v>
          </cell>
          <cell r="R239">
            <v>0</v>
          </cell>
          <cell r="S239">
            <v>0</v>
          </cell>
          <cell r="U239" t="str">
            <v/>
          </cell>
          <cell r="V239" t="str">
            <v/>
          </cell>
          <cell r="W239" t="str">
            <v/>
          </cell>
          <cell r="AA239" t="str">
            <v>WGK 2, DS(fecal, plastic)</v>
          </cell>
        </row>
        <row r="240">
          <cell r="B240" t="str">
            <v>108-41-8</v>
          </cell>
          <cell r="C240" t="str">
            <v>OSOUNOBYRMOXQQ-UHFFFAOYSA-N</v>
          </cell>
          <cell r="D240" t="str">
            <v>1-Chloro-3-methylbenzene</v>
          </cell>
          <cell r="E240" t="str">
            <v>CC1=CC(Cl)=CC=C1</v>
          </cell>
          <cell r="F240" t="str">
            <v>InChI=1S/C7H7Cl/c1-6-3-2-4-7(8)5-6/h2-5H,1H3</v>
          </cell>
          <cell r="G240" t="str">
            <v>C7H7Cl</v>
          </cell>
          <cell r="H240">
            <v>126.58</v>
          </cell>
          <cell r="I240">
            <v>126.02362789999999</v>
          </cell>
          <cell r="J240">
            <v>57</v>
          </cell>
          <cell r="M240">
            <v>933</v>
          </cell>
          <cell r="P240">
            <v>57</v>
          </cell>
          <cell r="Q240" t="str">
            <v/>
          </cell>
          <cell r="R240" t="str">
            <v/>
          </cell>
          <cell r="S240" t="str">
            <v/>
          </cell>
          <cell r="U240" t="str">
            <v/>
          </cell>
          <cell r="V240" t="str">
            <v/>
          </cell>
          <cell r="W240" t="str">
            <v/>
          </cell>
          <cell r="AA240" t="str">
            <v/>
          </cell>
        </row>
        <row r="241">
          <cell r="B241" t="str">
            <v>108-42-9</v>
          </cell>
          <cell r="C241" t="str">
            <v>PNPCRKVUWYDDST-UHFFFAOYSA-N</v>
          </cell>
          <cell r="D241" t="str">
            <v>3-Chloroaniline</v>
          </cell>
          <cell r="E241" t="str">
            <v>NC1=CC(Cl)=CC=C1</v>
          </cell>
          <cell r="F241" t="str">
            <v>InChI=1S/C6H6ClN/c7-5-2-1-3-6(8)4-5/h1-4H,8H2</v>
          </cell>
          <cell r="G241" t="str">
            <v>C6H6ClN</v>
          </cell>
          <cell r="H241">
            <v>127.57</v>
          </cell>
          <cell r="I241">
            <v>127.0188769</v>
          </cell>
          <cell r="J241">
            <v>58</v>
          </cell>
          <cell r="M241">
            <v>1155</v>
          </cell>
          <cell r="P241">
            <v>58</v>
          </cell>
          <cell r="Q241" t="str">
            <v>WGK 2</v>
          </cell>
          <cell r="R241" t="str">
            <v/>
          </cell>
          <cell r="S241" t="str">
            <v/>
          </cell>
          <cell r="U241" t="str">
            <v/>
          </cell>
          <cell r="V241" t="str">
            <v/>
          </cell>
          <cell r="W241" t="str">
            <v/>
          </cell>
          <cell r="AA241" t="str">
            <v>WGK 2,</v>
          </cell>
        </row>
        <row r="242">
          <cell r="B242" t="str">
            <v>108-43-0</v>
          </cell>
          <cell r="C242" t="str">
            <v>HORNXRXVQWOLPJ-UHFFFAOYSA-N</v>
          </cell>
          <cell r="D242" t="str">
            <v>3-Chlorophenol</v>
          </cell>
          <cell r="E242" t="str">
            <v>OC1=CC(Cl)=CC=C1</v>
          </cell>
          <cell r="F242" t="str">
            <v>InChI=1S/C6H5ClO/c7-5-2-1-3-6(8)4-5/h1-4,8H</v>
          </cell>
          <cell r="G242" t="str">
            <v>C6H5ClO</v>
          </cell>
          <cell r="H242">
            <v>128.56</v>
          </cell>
          <cell r="I242">
            <v>128.0028925</v>
          </cell>
          <cell r="J242">
            <v>59</v>
          </cell>
          <cell r="K242">
            <v>0</v>
          </cell>
          <cell r="M242">
            <v>1157</v>
          </cell>
          <cell r="P242">
            <v>59</v>
          </cell>
          <cell r="Q242" t="str">
            <v>WGK 2</v>
          </cell>
          <cell r="R242" t="str">
            <v/>
          </cell>
          <cell r="S242" t="str">
            <v/>
          </cell>
          <cell r="U242" t="str">
            <v/>
          </cell>
          <cell r="V242" t="str">
            <v/>
          </cell>
          <cell r="W242" t="str">
            <v/>
          </cell>
          <cell r="X242">
            <v>0</v>
          </cell>
          <cell r="Z242">
            <v>0</v>
          </cell>
          <cell r="AA242" t="str">
            <v>WGK 2,</v>
          </cell>
        </row>
        <row r="243">
          <cell r="B243" t="str">
            <v>108-44-1</v>
          </cell>
          <cell r="C243" t="str">
            <v>JJYPMNFTHPTTDI-UHFFFAOYSA-N</v>
          </cell>
          <cell r="D243" t="str">
            <v>3-Methylaniline</v>
          </cell>
          <cell r="E243" t="str">
            <v>CC1=CC(N)=CC=C1</v>
          </cell>
          <cell r="F243" t="str">
            <v>InChI=1S/C7H9N/c1-6-3-2-4-7(8)5-6/h2-5H,8H2,1H3</v>
          </cell>
          <cell r="G243" t="str">
            <v>C7H9N</v>
          </cell>
          <cell r="H243">
            <v>107.15600000000001</v>
          </cell>
          <cell r="I243">
            <v>107.073499294</v>
          </cell>
          <cell r="J243">
            <v>60</v>
          </cell>
          <cell r="M243">
            <v>1043</v>
          </cell>
          <cell r="P243">
            <v>60</v>
          </cell>
          <cell r="Q243" t="str">
            <v>WGK 3</v>
          </cell>
          <cell r="R243" t="str">
            <v/>
          </cell>
          <cell r="S243" t="str">
            <v/>
          </cell>
          <cell r="U243" t="str">
            <v/>
          </cell>
          <cell r="V243" t="str">
            <v/>
          </cell>
          <cell r="W243" t="str">
            <v/>
          </cell>
          <cell r="AA243" t="str">
            <v>WGK 3,</v>
          </cell>
        </row>
        <row r="244">
          <cell r="B244" t="str">
            <v>108-50-9</v>
          </cell>
          <cell r="C244" t="str">
            <v>HJFZAYHYIWGLNL-UHFFFAOYSA-N</v>
          </cell>
          <cell r="D244" t="str">
            <v>2,6-Dimethylpyrazine</v>
          </cell>
          <cell r="E244" t="str">
            <v>CC1=CN=CC(C)=N1</v>
          </cell>
          <cell r="F244" t="str">
            <v>InChI=1S/C6H8N2/c1-5-3-7-4-6(2)8-5/h3-4H,1-2H3</v>
          </cell>
          <cell r="G244" t="str">
            <v>C6H8N2</v>
          </cell>
          <cell r="H244">
            <v>108.14400000000001</v>
          </cell>
          <cell r="I244">
            <v>108.06874999999999</v>
          </cell>
          <cell r="J244">
            <v>1681</v>
          </cell>
          <cell r="M244">
            <v>913</v>
          </cell>
          <cell r="N244" t="str">
            <v>roasted nut, cocoa, roast beef</v>
          </cell>
          <cell r="P244">
            <v>1681</v>
          </cell>
          <cell r="Q244" t="str">
            <v/>
          </cell>
          <cell r="R244">
            <v>0</v>
          </cell>
          <cell r="S244">
            <v>0</v>
          </cell>
          <cell r="U244" t="str">
            <v/>
          </cell>
          <cell r="V244" t="str">
            <v/>
          </cell>
          <cell r="W244" t="str">
            <v/>
          </cell>
          <cell r="AA244" t="str">
            <v xml:space="preserve"> DS(roasted nut, cocoa, roast beef)</v>
          </cell>
        </row>
        <row r="245">
          <cell r="B245" t="str">
            <v>108585-89-3</v>
          </cell>
          <cell r="C245">
            <v>0</v>
          </cell>
          <cell r="D245">
            <v>0</v>
          </cell>
          <cell r="E245">
            <v>0</v>
          </cell>
          <cell r="F245">
            <v>0</v>
          </cell>
          <cell r="G245">
            <v>0</v>
          </cell>
          <cell r="H245">
            <v>0</v>
          </cell>
          <cell r="I245">
            <v>0</v>
          </cell>
          <cell r="J245">
            <v>1177</v>
          </cell>
          <cell r="K245">
            <v>135</v>
          </cell>
          <cell r="M245">
            <v>1116</v>
          </cell>
          <cell r="P245">
            <v>1177</v>
          </cell>
          <cell r="Q245" t="str">
            <v/>
          </cell>
          <cell r="R245">
            <v>0</v>
          </cell>
          <cell r="S245">
            <v>0</v>
          </cell>
          <cell r="U245" t="str">
            <v/>
          </cell>
          <cell r="V245" t="str">
            <v/>
          </cell>
          <cell r="W245" t="str">
            <v/>
          </cell>
          <cell r="AA245" t="str">
            <v/>
          </cell>
        </row>
        <row r="246">
          <cell r="B246" t="str">
            <v>1085-98-9</v>
          </cell>
          <cell r="C246" t="str">
            <v>WURGXGVFSMYFCG-UHFFFAOYSA-N</v>
          </cell>
          <cell r="D246" t="str">
            <v>N-{[Dichloro(fluoro)methyl]sulfanyl}-N',N'-dimethyl-N-phenylsulfuric diamide</v>
          </cell>
          <cell r="E246" t="str">
            <v>CN(C)S(=O)(=O)N(SC(F)(Cl)Cl)C1=CC=CC=C1</v>
          </cell>
          <cell r="F246" t="str">
            <v>InChI=1S/C9H11Cl2FN2O2S2/c1-13(2)18(15,16)14(17-9(10,11)12)8-6-4-3-5-7-8/h3-7H,1-2H3</v>
          </cell>
          <cell r="G246" t="str">
            <v>C9H11Cl2FN2O2S2</v>
          </cell>
          <cell r="H246">
            <v>333.22</v>
          </cell>
          <cell r="I246">
            <v>331.96230350000002</v>
          </cell>
          <cell r="J246">
            <v>61</v>
          </cell>
          <cell r="M246">
            <v>1921</v>
          </cell>
          <cell r="P246">
            <v>61</v>
          </cell>
          <cell r="Q246" t="str">
            <v>WGK 3</v>
          </cell>
          <cell r="R246" t="str">
            <v/>
          </cell>
          <cell r="S246" t="str">
            <v>X</v>
          </cell>
          <cell r="T246" t="str">
            <v>X</v>
          </cell>
          <cell r="U246" t="str">
            <v/>
          </cell>
          <cell r="V246" t="str">
            <v/>
          </cell>
          <cell r="W246" t="str">
            <v>BAS-PT07-Film preservatives,</v>
          </cell>
          <cell r="Y246" t="str">
            <v xml:space="preserve">UQN Watch List (W) </v>
          </cell>
          <cell r="Z246">
            <v>0</v>
          </cell>
          <cell r="AA246" t="str">
            <v>WGK 3,PSM,Biozd,BAS-PT07-Film preservatives,bei der Priorisierung zurückgestellt</v>
          </cell>
        </row>
        <row r="247">
          <cell r="B247" t="str">
            <v>108-60-1</v>
          </cell>
          <cell r="C247" t="str">
            <v>QCFYJCYNJLBDRT-UHFFFAOYSA-N</v>
          </cell>
          <cell r="D247" t="str">
            <v>1-Chloro-2-[(1-chloropropan-2-yl)oxy]propane</v>
          </cell>
          <cell r="E247" t="str">
            <v>CC(CCl)OC(C)CCl</v>
          </cell>
          <cell r="F247" t="str">
            <v>InChI=1/C6H12Cl2O/c1-5(3-7)9-6(2)4-8/h5-6H,3-4H2,1-2H3</v>
          </cell>
          <cell r="G247" t="str">
            <v>C6H12Cl2O</v>
          </cell>
          <cell r="H247">
            <v>171.06</v>
          </cell>
          <cell r="I247">
            <v>170.02652</v>
          </cell>
          <cell r="J247">
            <v>62</v>
          </cell>
          <cell r="M247">
            <v>1023</v>
          </cell>
          <cell r="P247">
            <v>62</v>
          </cell>
          <cell r="Q247" t="str">
            <v/>
          </cell>
          <cell r="R247" t="str">
            <v/>
          </cell>
          <cell r="S247" t="str">
            <v/>
          </cell>
          <cell r="U247" t="str">
            <v/>
          </cell>
          <cell r="V247" t="str">
            <v/>
          </cell>
          <cell r="W247" t="str">
            <v/>
          </cell>
          <cell r="Z247">
            <v>0</v>
          </cell>
          <cell r="AA247" t="str">
            <v/>
          </cell>
        </row>
        <row r="248">
          <cell r="B248" t="str">
            <v>108-61-2</v>
          </cell>
          <cell r="C248" t="str">
            <v>VMKMZRBPOSNUMX-UHFFFAOYSA-N</v>
          </cell>
          <cell r="D248" t="str">
            <v>2,2'-Oxydi(propan-1-ol)</v>
          </cell>
          <cell r="E248" t="str">
            <v>CC(CO)OC(C)CO</v>
          </cell>
          <cell r="F248" t="str">
            <v>InChI=1/C6H14O3/c1-5(3-7)9-6(2)4-8/h5-8H,3-4H2,1-2H3</v>
          </cell>
          <cell r="G248" t="str">
            <v>C6H14O3</v>
          </cell>
          <cell r="H248">
            <v>134.17500000000001</v>
          </cell>
          <cell r="I248">
            <v>134.094294311</v>
          </cell>
          <cell r="J248">
            <v>990</v>
          </cell>
          <cell r="M248">
            <v>1042</v>
          </cell>
          <cell r="P248">
            <v>990</v>
          </cell>
          <cell r="Q248" t="str">
            <v/>
          </cell>
          <cell r="R248">
            <v>0</v>
          </cell>
          <cell r="S248">
            <v>0</v>
          </cell>
          <cell r="U248" t="str">
            <v/>
          </cell>
          <cell r="V248" t="str">
            <v/>
          </cell>
          <cell r="W248" t="str">
            <v/>
          </cell>
          <cell r="AA248" t="str">
            <v>Lösungsmittel / Weichmacher</v>
          </cell>
        </row>
        <row r="249">
          <cell r="B249" t="str">
            <v>108-62-3</v>
          </cell>
          <cell r="C249" t="str">
            <v>GKKDCARASOJPNG-UHFFFAOYSA-N</v>
          </cell>
          <cell r="D249" t="str">
            <v>2,4,6,8-Tetramethyl-1,3,5,7-tetroxocane</v>
          </cell>
          <cell r="E249" t="str">
            <v>CC1OC(C)OC(C)OC(C)O1</v>
          </cell>
          <cell r="F249" t="str">
            <v>InChI=1S/C8H16O4/c1-5-9-6(2)11-8(4)12-7(3)10-5/h5-8H,1-4H3</v>
          </cell>
          <cell r="G249" t="str">
            <v>C8H16O4</v>
          </cell>
          <cell r="H249">
            <v>176.21199999999999</v>
          </cell>
          <cell r="I249">
            <v>176.10486</v>
          </cell>
          <cell r="J249">
            <v>63</v>
          </cell>
          <cell r="M249" t="str">
            <v>1034.7</v>
          </cell>
          <cell r="P249">
            <v>63</v>
          </cell>
          <cell r="Q249" t="str">
            <v/>
          </cell>
          <cell r="R249" t="str">
            <v/>
          </cell>
          <cell r="S249" t="str">
            <v>X</v>
          </cell>
          <cell r="U249" t="str">
            <v/>
          </cell>
          <cell r="V249" t="str">
            <v/>
          </cell>
          <cell r="W249" t="str">
            <v/>
          </cell>
          <cell r="AA249" t="str">
            <v>PSM,Inlandsabsatz 2014: 100-250 t/a; Schneckenkorn</v>
          </cell>
        </row>
        <row r="250">
          <cell r="B250" t="str">
            <v>108-64-5</v>
          </cell>
          <cell r="C250" t="str">
            <v>PPXUHEORWJQRHJ-UHFFFAOYSA-N</v>
          </cell>
          <cell r="D250" t="str">
            <v>Ethyl 3-methylbutanoate</v>
          </cell>
          <cell r="E250" t="str">
            <v>CCOC(=O)CC(C)C</v>
          </cell>
          <cell r="F250" t="str">
            <v>InChI=1S/C7H14O2/c1-4-9-7(8)5-6(2)3/h6H,4-5H2,1-3H3</v>
          </cell>
          <cell r="G250" t="str">
            <v>C7H14O2</v>
          </cell>
          <cell r="H250">
            <v>130.18700000000001</v>
          </cell>
          <cell r="I250">
            <v>130.09938</v>
          </cell>
          <cell r="J250">
            <v>1682</v>
          </cell>
          <cell r="M250">
            <v>854</v>
          </cell>
          <cell r="N250" t="str">
            <v>fruit</v>
          </cell>
          <cell r="P250">
            <v>1682</v>
          </cell>
          <cell r="Q250" t="str">
            <v>WGK 2</v>
          </cell>
          <cell r="R250">
            <v>0</v>
          </cell>
          <cell r="S250">
            <v>0</v>
          </cell>
          <cell r="U250" t="str">
            <v/>
          </cell>
          <cell r="V250" t="str">
            <v/>
          </cell>
          <cell r="W250" t="str">
            <v/>
          </cell>
          <cell r="X250">
            <v>0</v>
          </cell>
          <cell r="Z250">
            <v>0</v>
          </cell>
          <cell r="AA250" t="str">
            <v>WGK 2,</v>
          </cell>
        </row>
        <row r="251">
          <cell r="B251" t="str">
            <v>108-65-6</v>
          </cell>
          <cell r="C251" t="str">
            <v>LLHKCFNBLRBOGN-UHFFFAOYSA-N</v>
          </cell>
          <cell r="D251" t="str">
            <v>1-Methoxypropan-2-yl acetate</v>
          </cell>
          <cell r="E251" t="str">
            <v>COCC(C)OC(C)=O</v>
          </cell>
          <cell r="F251" t="str">
            <v>InChI=1/C6H12O3/c1-5(4-8-3)9-6(2)7/h5H,4H2,1-3H3</v>
          </cell>
          <cell r="G251" t="str">
            <v>C6H12O3</v>
          </cell>
          <cell r="H251">
            <v>132.15899999999999</v>
          </cell>
          <cell r="I251">
            <v>132.07864424600001</v>
          </cell>
          <cell r="J251">
            <v>1361</v>
          </cell>
          <cell r="K251">
            <v>72</v>
          </cell>
          <cell r="M251">
            <v>843</v>
          </cell>
          <cell r="P251">
            <v>1361</v>
          </cell>
          <cell r="Q251" t="str">
            <v>WGK 1</v>
          </cell>
          <cell r="R251">
            <v>0</v>
          </cell>
          <cell r="S251">
            <v>0</v>
          </cell>
          <cell r="U251" t="str">
            <v/>
          </cell>
          <cell r="V251" t="str">
            <v/>
          </cell>
          <cell r="W251" t="str">
            <v/>
          </cell>
          <cell r="Z251" t="str">
            <v>LM in Farbstoffen, Kleber</v>
          </cell>
          <cell r="AA251" t="str">
            <v>WGK 1,LM in Farbstoffen, Kleber</v>
          </cell>
        </row>
        <row r="252">
          <cell r="B252" t="str">
            <v>108-67-8</v>
          </cell>
          <cell r="C252" t="str">
            <v>AUHZEENZYGFFBQ-UHFFFAOYSA-N</v>
          </cell>
          <cell r="D252" t="str">
            <v>1,3,5-Trimethylbenzene</v>
          </cell>
          <cell r="E252" t="str">
            <v>CC1=CC(C)=CC(C)=C1</v>
          </cell>
          <cell r="F252" t="str">
            <v>InChI=1S/C9H12/c1-7-4-8(2)6-9(3)5-7/h4-6H,1-3H3</v>
          </cell>
          <cell r="G252" t="str">
            <v>C9H12</v>
          </cell>
          <cell r="H252">
            <v>120.19499999999999</v>
          </cell>
          <cell r="I252">
            <v>120.0939</v>
          </cell>
          <cell r="J252">
            <v>64</v>
          </cell>
          <cell r="M252">
            <v>940</v>
          </cell>
          <cell r="P252">
            <v>64</v>
          </cell>
          <cell r="Q252" t="str">
            <v/>
          </cell>
          <cell r="R252" t="str">
            <v/>
          </cell>
          <cell r="S252" t="str">
            <v/>
          </cell>
          <cell r="U252" t="str">
            <v/>
          </cell>
          <cell r="V252" t="str">
            <v/>
          </cell>
          <cell r="W252" t="str">
            <v/>
          </cell>
          <cell r="Z252">
            <v>0</v>
          </cell>
          <cell r="AA252" t="str">
            <v/>
          </cell>
        </row>
        <row r="253">
          <cell r="B253" t="str">
            <v>108-69-0</v>
          </cell>
          <cell r="C253" t="str">
            <v>MKARNSWMMBGSHX-UHFFFAOYSA-N</v>
          </cell>
          <cell r="D253" t="str">
            <v>3,5-Dimethylaniline</v>
          </cell>
          <cell r="E253" t="str">
            <v>CC1=CC(N)=CC(C)=C1</v>
          </cell>
          <cell r="F253" t="str">
            <v>InChI=1S/C8H11N/c1-6-3-7(2)5-8(9)4-6/h3-5H,9H2,1-2H3</v>
          </cell>
          <cell r="G253" t="str">
            <v>C8H11N</v>
          </cell>
          <cell r="H253">
            <v>121.18300000000001</v>
          </cell>
          <cell r="I253">
            <v>121.08915</v>
          </cell>
          <cell r="J253">
            <v>65</v>
          </cell>
          <cell r="M253">
            <v>1140</v>
          </cell>
          <cell r="P253">
            <v>65</v>
          </cell>
          <cell r="Q253" t="str">
            <v/>
          </cell>
          <cell r="R253" t="str">
            <v/>
          </cell>
          <cell r="S253" t="str">
            <v/>
          </cell>
          <cell r="U253" t="str">
            <v/>
          </cell>
          <cell r="V253" t="str">
            <v/>
          </cell>
          <cell r="W253" t="str">
            <v/>
          </cell>
          <cell r="Z253">
            <v>0</v>
          </cell>
          <cell r="AA253" t="str">
            <v/>
          </cell>
        </row>
        <row r="254">
          <cell r="B254" t="str">
            <v>108-70-3</v>
          </cell>
          <cell r="C254" t="str">
            <v>XKEFYDZQGKAQCN-UHFFFAOYSA-N</v>
          </cell>
          <cell r="D254" t="str">
            <v>1,3,5-Trichlorobenzene</v>
          </cell>
          <cell r="E254" t="str">
            <v>ClC1=CC(Cl)=CC(Cl)=C1</v>
          </cell>
          <cell r="F254" t="str">
            <v>InChI=1S/C6H3Cl3/c7-4-1-5(8)3-6(9)2-4/h1-3H</v>
          </cell>
          <cell r="G254" t="str">
            <v>C6H3Cl3</v>
          </cell>
          <cell r="H254">
            <v>181.44</v>
          </cell>
          <cell r="I254">
            <v>179.93002999999999</v>
          </cell>
          <cell r="J254">
            <v>66</v>
          </cell>
          <cell r="M254">
            <v>1084</v>
          </cell>
          <cell r="P254">
            <v>66</v>
          </cell>
          <cell r="Q254" t="str">
            <v/>
          </cell>
          <cell r="R254" t="str">
            <v/>
          </cell>
          <cell r="S254" t="str">
            <v/>
          </cell>
          <cell r="U254" t="str">
            <v/>
          </cell>
          <cell r="V254" t="str">
            <v/>
          </cell>
          <cell r="W254" t="str">
            <v/>
          </cell>
          <cell r="AA254" t="str">
            <v/>
          </cell>
        </row>
        <row r="255">
          <cell r="B255" t="str">
            <v>108-75-8</v>
          </cell>
          <cell r="C255" t="str">
            <v>BWZVCCNYKMEVEX-UHFFFAOYSA-N</v>
          </cell>
          <cell r="D255" t="str">
            <v>2,4,6-Trimethylpyridine</v>
          </cell>
          <cell r="E255" t="str">
            <v>CC1=CC(C)=NC(C)=C1</v>
          </cell>
          <cell r="F255" t="str">
            <v>InChI=1S/C8H11N/c1-6-4-7(2)9-8(3)5-6/h4-5H,1-3H3</v>
          </cell>
          <cell r="G255" t="str">
            <v>C8H11N</v>
          </cell>
          <cell r="H255">
            <v>121.18300000000001</v>
          </cell>
          <cell r="I255">
            <v>121.089149358</v>
          </cell>
          <cell r="J255">
            <v>1604</v>
          </cell>
          <cell r="M255">
            <v>972</v>
          </cell>
          <cell r="P255">
            <v>1604</v>
          </cell>
          <cell r="Q255" t="str">
            <v/>
          </cell>
          <cell r="R255">
            <v>0</v>
          </cell>
          <cell r="S255">
            <v>0</v>
          </cell>
          <cell r="U255" t="str">
            <v/>
          </cell>
          <cell r="V255" t="str">
            <v/>
          </cell>
          <cell r="W255" t="str">
            <v/>
          </cell>
          <cell r="Z255" t="str">
            <v>Collidine</v>
          </cell>
          <cell r="AA255" t="str">
            <v>Collidine</v>
          </cell>
        </row>
        <row r="256">
          <cell r="B256" t="str">
            <v>108-77-0</v>
          </cell>
          <cell r="C256" t="str">
            <v>MGNCLNQXLYJVJD-UHFFFAOYSA-N</v>
          </cell>
          <cell r="D256" t="str">
            <v>2,4,6-Trichloro-1,3,5-triazine</v>
          </cell>
          <cell r="E256" t="str">
            <v>ClC1=NC(Cl)=NC(Cl)=N1</v>
          </cell>
          <cell r="F256" t="str">
            <v>InChI=1S/C3Cl3N3/c4-1-7-2(5)9-3(6)8-1</v>
          </cell>
          <cell r="G256" t="str">
            <v>C3Cl3N3</v>
          </cell>
          <cell r="H256">
            <v>184.4</v>
          </cell>
          <cell r="I256">
            <v>182.91578000000001</v>
          </cell>
          <cell r="J256">
            <v>67</v>
          </cell>
          <cell r="P256">
            <v>67</v>
          </cell>
          <cell r="Q256" t="str">
            <v>WGK 1</v>
          </cell>
          <cell r="R256" t="str">
            <v/>
          </cell>
          <cell r="S256" t="str">
            <v/>
          </cell>
          <cell r="U256" t="str">
            <v/>
          </cell>
          <cell r="V256" t="str">
            <v/>
          </cell>
          <cell r="W256" t="str">
            <v/>
          </cell>
          <cell r="AA256" t="str">
            <v>WGK 1,</v>
          </cell>
        </row>
        <row r="257">
          <cell r="B257" t="str">
            <v>1088-11-5</v>
          </cell>
          <cell r="C257" t="str">
            <v>AKPLHCDWDRPJGD-UHFFFAOYSA-N</v>
          </cell>
          <cell r="D257" t="str">
            <v>7-Chloro-5-phenyl-1,3-dihydro-2H-1,4-benzodiazepin-2-one</v>
          </cell>
          <cell r="E257" t="str">
            <v>ClC1=CC2=C(NC(=O)CN=C2C2=CC=CC=C2)C=C1</v>
          </cell>
          <cell r="F257" t="str">
            <v>InChI=1S/C15H11ClN2O/c16-11-6-7-13-12(8-11)15(17-9-14(19)18-13)10-4-2-1-3-5-10/h1-8H,9H2,(H,18,19)</v>
          </cell>
          <cell r="G257" t="str">
            <v>C15H11ClN2O</v>
          </cell>
          <cell r="H257">
            <v>270.72000000000003</v>
          </cell>
          <cell r="I257">
            <v>270.05599000000001</v>
          </cell>
          <cell r="J257">
            <v>68</v>
          </cell>
          <cell r="M257">
            <v>2462</v>
          </cell>
          <cell r="P257">
            <v>68</v>
          </cell>
          <cell r="Q257" t="str">
            <v/>
          </cell>
          <cell r="R257" t="str">
            <v>X</v>
          </cell>
          <cell r="S257" t="str">
            <v/>
          </cell>
          <cell r="U257" t="str">
            <v/>
          </cell>
          <cell r="V257" t="str">
            <v/>
          </cell>
          <cell r="W257" t="str">
            <v/>
          </cell>
          <cell r="Z257">
            <v>0</v>
          </cell>
          <cell r="AA257" t="str">
            <v>AZM,</v>
          </cell>
        </row>
        <row r="258">
          <cell r="B258" t="str">
            <v>108-88-3</v>
          </cell>
          <cell r="C258" t="str">
            <v>YXFVVABEGXRONW-UHFFFAOYSA-N</v>
          </cell>
          <cell r="D258" t="str">
            <v>Toluene</v>
          </cell>
          <cell r="E258" t="str">
            <v>CC1=CC=CC=C1</v>
          </cell>
          <cell r="F258" t="str">
            <v>InChI=1S/C7H8/c1-7-5-3-2-4-6-7/h2-6H,1H3</v>
          </cell>
          <cell r="G258" t="str">
            <v>C7H8</v>
          </cell>
          <cell r="H258">
            <v>92.141000000000005</v>
          </cell>
          <cell r="I258">
            <v>92.062600000000003</v>
          </cell>
          <cell r="J258">
            <v>69</v>
          </cell>
          <cell r="K258">
            <v>0</v>
          </cell>
          <cell r="M258">
            <v>773</v>
          </cell>
          <cell r="N258" t="str">
            <v>paint</v>
          </cell>
          <cell r="P258">
            <v>69</v>
          </cell>
          <cell r="Q258" t="str">
            <v>WGK 2</v>
          </cell>
          <cell r="R258" t="str">
            <v/>
          </cell>
          <cell r="S258" t="str">
            <v/>
          </cell>
          <cell r="U258" t="str">
            <v>Reach_A7</v>
          </cell>
          <cell r="V258" t="str">
            <v/>
          </cell>
          <cell r="W258" t="str">
            <v/>
          </cell>
          <cell r="AA258" t="str">
            <v>WGK 2,Reach A7, DS(paint)</v>
          </cell>
        </row>
        <row r="259">
          <cell r="B259" t="str">
            <v>108-90-7</v>
          </cell>
          <cell r="C259" t="str">
            <v>MVPPADPHJFYWMZ-UHFFFAOYSA-N</v>
          </cell>
          <cell r="D259" t="str">
            <v>Chlorobenzene</v>
          </cell>
          <cell r="E259" t="str">
            <v>ClC1=CC=CC=C1</v>
          </cell>
          <cell r="F259" t="str">
            <v>InChI=1S/C6H5Cl/c7-6-4-2-1-3-5-6/h1-5H</v>
          </cell>
          <cell r="G259" t="str">
            <v>C6H5Cl</v>
          </cell>
          <cell r="H259">
            <v>112.56</v>
          </cell>
          <cell r="I259">
            <v>112.00798</v>
          </cell>
          <cell r="J259">
            <v>70</v>
          </cell>
          <cell r="M259">
            <v>811</v>
          </cell>
          <cell r="P259">
            <v>70</v>
          </cell>
          <cell r="Q259" t="str">
            <v>WGK 2</v>
          </cell>
          <cell r="R259" t="str">
            <v/>
          </cell>
          <cell r="S259" t="str">
            <v/>
          </cell>
          <cell r="U259" t="str">
            <v/>
          </cell>
          <cell r="V259" t="str">
            <v/>
          </cell>
          <cell r="W259" t="str">
            <v/>
          </cell>
          <cell r="X259">
            <v>0</v>
          </cell>
          <cell r="Z259">
            <v>0</v>
          </cell>
          <cell r="AA259" t="str">
            <v>WGK 2,</v>
          </cell>
        </row>
        <row r="260">
          <cell r="B260" t="str">
            <v>108-94-1</v>
          </cell>
          <cell r="C260" t="str">
            <v>JHIVVAPYMSGYDF-UHFFFAOYSA-N</v>
          </cell>
          <cell r="D260" t="str">
            <v>Cyclohexanone</v>
          </cell>
          <cell r="E260" t="str">
            <v>O=C1CCCCC1</v>
          </cell>
          <cell r="F260" t="str">
            <v>InChI=1S/C6H10O/c7-6-4-2-1-3-5-6/h1-5H2</v>
          </cell>
          <cell r="G260" t="str">
            <v>C6H10O</v>
          </cell>
          <cell r="H260">
            <v>98.144999999999996</v>
          </cell>
          <cell r="I260">
            <v>98.073164942000005</v>
          </cell>
          <cell r="J260">
            <v>1271</v>
          </cell>
          <cell r="K260">
            <v>98</v>
          </cell>
          <cell r="M260">
            <v>894</v>
          </cell>
          <cell r="P260">
            <v>1271</v>
          </cell>
          <cell r="Q260" t="str">
            <v>WGK 1</v>
          </cell>
          <cell r="R260">
            <v>0</v>
          </cell>
          <cell r="S260">
            <v>0</v>
          </cell>
          <cell r="U260" t="str">
            <v/>
          </cell>
          <cell r="V260" t="str">
            <v/>
          </cell>
          <cell r="W260" t="str">
            <v/>
          </cell>
          <cell r="Z260" t="str">
            <v>Hytrol O, Pimelic ketone</v>
          </cell>
          <cell r="AA260" t="str">
            <v>WGK 1,Hytrol O, Pimelic ketone</v>
          </cell>
        </row>
        <row r="261">
          <cell r="B261" t="str">
            <v>108-95-2</v>
          </cell>
          <cell r="C261" t="str">
            <v>ISWSIDIOOBJBQZ-UHFFFAOYSA-N</v>
          </cell>
          <cell r="D261" t="str">
            <v>Phenol</v>
          </cell>
          <cell r="E261" t="str">
            <v>OC1=CC=CC=C1</v>
          </cell>
          <cell r="F261" t="str">
            <v>InChI=1S/C6H6O/c7-6-4-2-1-3-5-6/h1-5,7H</v>
          </cell>
          <cell r="G261" t="str">
            <v>C6H6O</v>
          </cell>
          <cell r="H261">
            <v>94.113</v>
          </cell>
          <cell r="I261">
            <v>94.041865000000001</v>
          </cell>
          <cell r="J261">
            <v>71</v>
          </cell>
          <cell r="K261">
            <v>94</v>
          </cell>
          <cell r="M261">
            <v>980</v>
          </cell>
          <cell r="N261" t="str">
            <v>phenol</v>
          </cell>
          <cell r="P261">
            <v>71</v>
          </cell>
          <cell r="Q261" t="str">
            <v>WGK 2</v>
          </cell>
          <cell r="R261" t="str">
            <v/>
          </cell>
          <cell r="S261" t="str">
            <v/>
          </cell>
          <cell r="U261" t="str">
            <v/>
          </cell>
          <cell r="V261" t="str">
            <v/>
          </cell>
          <cell r="W261" t="str">
            <v/>
          </cell>
          <cell r="Z261">
            <v>0</v>
          </cell>
          <cell r="AA261" t="str">
            <v>WGK 2,</v>
          </cell>
        </row>
        <row r="262">
          <cell r="B262" t="str">
            <v>109-06-8</v>
          </cell>
          <cell r="C262" t="str">
            <v>BSKHPKMHTQYZBB-UHFFFAOYSA-N</v>
          </cell>
          <cell r="D262" t="str">
            <v>2-Methylpyridine</v>
          </cell>
          <cell r="E262" t="str">
            <v>CC1=NC=CC=C1</v>
          </cell>
          <cell r="F262" t="str">
            <v>InChI=1S/C6H7N/c1-6-4-2-3-5-7-6/h2-5H,1H3</v>
          </cell>
          <cell r="G262" t="str">
            <v>C6H7N</v>
          </cell>
          <cell r="H262">
            <v>93.129000000000005</v>
          </cell>
          <cell r="I262">
            <v>93.057849000000004</v>
          </cell>
          <cell r="J262">
            <v>1683</v>
          </cell>
          <cell r="M262">
            <v>886</v>
          </cell>
          <cell r="N262" t="str">
            <v>sweat</v>
          </cell>
          <cell r="P262">
            <v>1683</v>
          </cell>
          <cell r="Q262" t="str">
            <v>WGK 1</v>
          </cell>
          <cell r="R262">
            <v>0</v>
          </cell>
          <cell r="S262">
            <v>0</v>
          </cell>
          <cell r="U262" t="str">
            <v/>
          </cell>
          <cell r="V262" t="str">
            <v/>
          </cell>
          <cell r="W262" t="str">
            <v/>
          </cell>
          <cell r="AA262" t="str">
            <v>WGK 1, DS(sweat)</v>
          </cell>
        </row>
        <row r="263">
          <cell r="B263" t="str">
            <v>109-08-0</v>
          </cell>
          <cell r="C263" t="str">
            <v>CAWHJQAVHZEVTJ-UHFFFAOYSA-N</v>
          </cell>
          <cell r="D263" t="str">
            <v>2-Methylpyrazine</v>
          </cell>
          <cell r="E263" t="str">
            <v>CC1=NC=CN=C1</v>
          </cell>
          <cell r="F263" t="str">
            <v>InChI=1S/C5H6N2/c1-5-4-6-2-3-7-5/h2-4H,1H3</v>
          </cell>
          <cell r="G263" t="str">
            <v>C5H6N2</v>
          </cell>
          <cell r="H263">
            <v>94.117000000000004</v>
          </cell>
          <cell r="I263">
            <v>94.053098000000006</v>
          </cell>
          <cell r="J263">
            <v>1684</v>
          </cell>
          <cell r="M263">
            <v>828</v>
          </cell>
          <cell r="N263" t="str">
            <v>popcorn</v>
          </cell>
          <cell r="P263">
            <v>1684</v>
          </cell>
          <cell r="Q263" t="str">
            <v/>
          </cell>
          <cell r="R263">
            <v>0</v>
          </cell>
          <cell r="S263">
            <v>0</v>
          </cell>
          <cell r="T263">
            <v>0</v>
          </cell>
          <cell r="U263" t="str">
            <v/>
          </cell>
          <cell r="V263" t="str">
            <v/>
          </cell>
          <cell r="W263" t="str">
            <v/>
          </cell>
          <cell r="AA263" t="str">
            <v xml:space="preserve"> DS(popcorn)</v>
          </cell>
        </row>
        <row r="264">
          <cell r="B264" t="str">
            <v>109-20-6</v>
          </cell>
          <cell r="C264" t="str">
            <v>SOUKTGNMIRUIQN-NTEUORMPSA-N</v>
          </cell>
          <cell r="D264" t="str">
            <v>(2E)-3,7-Dimethylocta-2,6-dien-1-yl 3-methylbutanoate</v>
          </cell>
          <cell r="E264" t="str">
            <v>CC(C)CC(=O)OC\C=C(/C)CCC=C(C)C</v>
          </cell>
          <cell r="F264" t="str">
            <v>InChI=1S/C15H26O2/c1-12(2)7-6-8-14(5)9-10-17-15(16)11-13(3)4/h7,9,13H,6,8,10-11H2,1-5H3/b14-9+</v>
          </cell>
          <cell r="G264" t="str">
            <v>C15H26O2</v>
          </cell>
          <cell r="H264">
            <v>238.37100000000001</v>
          </cell>
          <cell r="I264">
            <v>238.19327999999999</v>
          </cell>
          <cell r="J264">
            <v>1685</v>
          </cell>
          <cell r="M264">
            <v>1610</v>
          </cell>
          <cell r="N264" t="str">
            <v>fruit, rose, apple</v>
          </cell>
          <cell r="P264">
            <v>1685</v>
          </cell>
          <cell r="Q264" t="str">
            <v>WGK 2</v>
          </cell>
          <cell r="R264">
            <v>0</v>
          </cell>
          <cell r="S264">
            <v>0</v>
          </cell>
          <cell r="U264" t="str">
            <v/>
          </cell>
          <cell r="V264" t="str">
            <v/>
          </cell>
          <cell r="W264" t="str">
            <v/>
          </cell>
          <cell r="AA264" t="str">
            <v>WGK 2, DS(fruit, rose, apple)</v>
          </cell>
        </row>
        <row r="265">
          <cell r="B265" t="str">
            <v>109-21-7</v>
          </cell>
          <cell r="C265" t="str">
            <v>XUPYJHCZDLZNFP-UHFFFAOYSA-N</v>
          </cell>
          <cell r="D265" t="str">
            <v>Butyl butanoate</v>
          </cell>
          <cell r="E265">
            <v>0</v>
          </cell>
          <cell r="F265">
            <v>0</v>
          </cell>
          <cell r="G265" t="str">
            <v>C8H16O2</v>
          </cell>
          <cell r="H265">
            <v>0</v>
          </cell>
          <cell r="I265">
            <v>144.11502975499999</v>
          </cell>
          <cell r="J265">
            <v>1499</v>
          </cell>
          <cell r="K265">
            <v>144.11502975499999</v>
          </cell>
          <cell r="L265">
            <v>8.2782999999999998</v>
          </cell>
          <cell r="M265">
            <v>995</v>
          </cell>
          <cell r="P265">
            <v>1499</v>
          </cell>
          <cell r="Q265" t="str">
            <v>WGK 2</v>
          </cell>
          <cell r="R265">
            <v>0</v>
          </cell>
          <cell r="S265">
            <v>0</v>
          </cell>
          <cell r="T265">
            <v>0</v>
          </cell>
          <cell r="U265" t="str">
            <v/>
          </cell>
          <cell r="V265" t="str">
            <v/>
          </cell>
          <cell r="W265" t="str">
            <v/>
          </cell>
          <cell r="AA265" t="str">
            <v>WGK 2,</v>
          </cell>
        </row>
        <row r="266">
          <cell r="B266" t="str">
            <v>109351-28-2</v>
          </cell>
          <cell r="C266" t="str">
            <v/>
          </cell>
          <cell r="D266" t="str">
            <v/>
          </cell>
          <cell r="E266" t="str">
            <v/>
          </cell>
          <cell r="F266" t="str">
            <v/>
          </cell>
          <cell r="G266" t="str">
            <v/>
          </cell>
          <cell r="H266" t="str">
            <v/>
          </cell>
          <cell r="I266" t="str">
            <v/>
          </cell>
          <cell r="J266">
            <v>1686</v>
          </cell>
          <cell r="M266">
            <v>1100</v>
          </cell>
          <cell r="N266" t="str">
            <v>fat</v>
          </cell>
          <cell r="P266">
            <v>1686</v>
          </cell>
          <cell r="Q266" t="str">
            <v/>
          </cell>
          <cell r="R266">
            <v>0</v>
          </cell>
          <cell r="S266">
            <v>0</v>
          </cell>
          <cell r="U266" t="str">
            <v/>
          </cell>
          <cell r="V266" t="str">
            <v/>
          </cell>
          <cell r="W266" t="str">
            <v/>
          </cell>
          <cell r="AA266" t="str">
            <v xml:space="preserve"> DS(fat)</v>
          </cell>
        </row>
        <row r="267">
          <cell r="B267" t="str">
            <v>109492-87-7</v>
          </cell>
          <cell r="C267">
            <v>0</v>
          </cell>
          <cell r="D267">
            <v>0</v>
          </cell>
          <cell r="E267">
            <v>0</v>
          </cell>
          <cell r="F267">
            <v>0</v>
          </cell>
          <cell r="G267">
            <v>0</v>
          </cell>
          <cell r="H267">
            <v>0</v>
          </cell>
          <cell r="I267">
            <v>0</v>
          </cell>
          <cell r="J267">
            <v>1084</v>
          </cell>
          <cell r="K267">
            <v>134</v>
          </cell>
          <cell r="M267">
            <v>2735</v>
          </cell>
          <cell r="P267">
            <v>1084</v>
          </cell>
          <cell r="Q267" t="str">
            <v/>
          </cell>
          <cell r="R267">
            <v>0</v>
          </cell>
          <cell r="S267">
            <v>0</v>
          </cell>
          <cell r="U267" t="str">
            <v/>
          </cell>
          <cell r="V267" t="str">
            <v/>
          </cell>
          <cell r="W267" t="str">
            <v/>
          </cell>
          <cell r="AA267" t="str">
            <v/>
          </cell>
        </row>
        <row r="268">
          <cell r="B268" t="str">
            <v>109-52-4</v>
          </cell>
          <cell r="C268" t="str">
            <v>NQPDZGIKBAWPEJ-UHFFFAOYSA-N</v>
          </cell>
          <cell r="D268" t="str">
            <v>Pentanoic acid</v>
          </cell>
          <cell r="E268" t="str">
            <v>CCCCC(O)=O</v>
          </cell>
          <cell r="F268" t="str">
            <v>InChI=1S/C5H10O2/c1-2-3-4-5(6)7/h2-4H2,1H3,(H,6,7)</v>
          </cell>
          <cell r="G268" t="str">
            <v>C5H10O2</v>
          </cell>
          <cell r="H268">
            <v>102.133</v>
          </cell>
          <cell r="I268">
            <v>102.06807999999999</v>
          </cell>
          <cell r="J268">
            <v>1687</v>
          </cell>
          <cell r="M268">
            <v>911</v>
          </cell>
          <cell r="N268" t="str">
            <v>sweat</v>
          </cell>
          <cell r="P268">
            <v>1687</v>
          </cell>
          <cell r="Q268" t="str">
            <v>WGK 1</v>
          </cell>
          <cell r="R268">
            <v>0</v>
          </cell>
          <cell r="S268">
            <v>0</v>
          </cell>
          <cell r="U268" t="str">
            <v/>
          </cell>
          <cell r="V268" t="str">
            <v/>
          </cell>
          <cell r="W268" t="str">
            <v/>
          </cell>
          <cell r="Z268">
            <v>0</v>
          </cell>
          <cell r="AA268" t="str">
            <v>WGK 1,</v>
          </cell>
        </row>
        <row r="269">
          <cell r="B269" t="str">
            <v>1095-90-5</v>
          </cell>
          <cell r="C269" t="str">
            <v>FJQXCDYVZAHXNS-UHFFFAOYSA-N</v>
          </cell>
          <cell r="D269" t="str">
            <v>6-(Dimethylamino)-4,4-diphenylheptan-3-one--hydrogen chloride (1/1)</v>
          </cell>
          <cell r="E269" t="str">
            <v>Cl.CCC(=O)C(CC(C)N(C)C)(C1=CC=CC=C1)C1=CC=CC=C1</v>
          </cell>
          <cell r="F269" t="str">
            <v>InChI=1/C21H27NO.ClH/c1-5-20(23)21(16-17(2)22(3)4,18-12-8-6-9-13-18)19-14-10-7-11-15-19;/h6-15,17H,5,16H2,1-4H3;1H</v>
          </cell>
          <cell r="G269" t="str">
            <v>C21H28ClNO</v>
          </cell>
          <cell r="H269">
            <v>345.91</v>
          </cell>
          <cell r="I269">
            <v>345.18594000000002</v>
          </cell>
          <cell r="J269">
            <v>72</v>
          </cell>
          <cell r="P269">
            <v>72</v>
          </cell>
          <cell r="Q269" t="str">
            <v/>
          </cell>
          <cell r="R269" t="str">
            <v>X</v>
          </cell>
          <cell r="S269" t="str">
            <v/>
          </cell>
          <cell r="U269" t="str">
            <v/>
          </cell>
          <cell r="V269" t="str">
            <v/>
          </cell>
          <cell r="W269" t="str">
            <v/>
          </cell>
          <cell r="AA269" t="str">
            <v>AZM,</v>
          </cell>
        </row>
        <row r="270">
          <cell r="B270" t="str">
            <v>109-66-0</v>
          </cell>
          <cell r="C270" t="str">
            <v>OFBQJSOFQDEBGM-UHFFFAOYSA-N</v>
          </cell>
          <cell r="D270" t="str">
            <v>Pentane</v>
          </cell>
          <cell r="E270" t="str">
            <v>CCCCC</v>
          </cell>
          <cell r="F270" t="str">
            <v>InChI=1S/C5H12/c1-3-5-4-2/h3-5H2,1-2H3</v>
          </cell>
          <cell r="G270" t="str">
            <v>C5H12</v>
          </cell>
          <cell r="H270">
            <v>72.150999999999996</v>
          </cell>
          <cell r="I270">
            <v>72.093900000000005</v>
          </cell>
          <cell r="J270">
            <v>1688</v>
          </cell>
          <cell r="M270">
            <v>500</v>
          </cell>
          <cell r="N270" t="str">
            <v>alkane</v>
          </cell>
          <cell r="P270">
            <v>1688</v>
          </cell>
          <cell r="Q270" t="str">
            <v>WGK 2</v>
          </cell>
          <cell r="R270">
            <v>0</v>
          </cell>
          <cell r="S270">
            <v>0</v>
          </cell>
          <cell r="U270" t="str">
            <v/>
          </cell>
          <cell r="V270" t="str">
            <v/>
          </cell>
          <cell r="W270" t="str">
            <v/>
          </cell>
          <cell r="AA270" t="str">
            <v>WGK 2, DS(alkane)</v>
          </cell>
        </row>
        <row r="271">
          <cell r="B271" t="str">
            <v>109746-16-9</v>
          </cell>
          <cell r="C271">
            <v>0</v>
          </cell>
          <cell r="D271">
            <v>0</v>
          </cell>
          <cell r="E271">
            <v>0</v>
          </cell>
          <cell r="F271">
            <v>0</v>
          </cell>
          <cell r="G271">
            <v>0</v>
          </cell>
          <cell r="H271">
            <v>0</v>
          </cell>
          <cell r="I271">
            <v>0</v>
          </cell>
          <cell r="J271">
            <v>1043</v>
          </cell>
          <cell r="K271">
            <v>191</v>
          </cell>
          <cell r="M271">
            <v>680</v>
          </cell>
          <cell r="P271">
            <v>1043</v>
          </cell>
          <cell r="Q271" t="str">
            <v/>
          </cell>
          <cell r="R271">
            <v>0</v>
          </cell>
          <cell r="S271">
            <v>0</v>
          </cell>
          <cell r="U271" t="str">
            <v/>
          </cell>
          <cell r="V271" t="str">
            <v/>
          </cell>
          <cell r="W271" t="str">
            <v/>
          </cell>
          <cell r="AA271" t="str">
            <v/>
          </cell>
        </row>
        <row r="272">
          <cell r="B272" t="str">
            <v>109764-57-0</v>
          </cell>
          <cell r="C272">
            <v>0</v>
          </cell>
          <cell r="D272">
            <v>0</v>
          </cell>
          <cell r="E272">
            <v>0</v>
          </cell>
          <cell r="F272">
            <v>0</v>
          </cell>
          <cell r="G272">
            <v>0</v>
          </cell>
          <cell r="H272">
            <v>0</v>
          </cell>
          <cell r="I272">
            <v>0</v>
          </cell>
          <cell r="J272">
            <v>1044</v>
          </cell>
          <cell r="K272">
            <v>177</v>
          </cell>
          <cell r="M272">
            <v>720</v>
          </cell>
          <cell r="P272">
            <v>1044</v>
          </cell>
          <cell r="Q272" t="str">
            <v/>
          </cell>
          <cell r="R272">
            <v>0</v>
          </cell>
          <cell r="S272">
            <v>0</v>
          </cell>
          <cell r="U272" t="str">
            <v/>
          </cell>
          <cell r="V272" t="str">
            <v/>
          </cell>
          <cell r="W272" t="str">
            <v/>
          </cell>
          <cell r="AA272" t="str">
            <v/>
          </cell>
        </row>
        <row r="273">
          <cell r="B273" t="str">
            <v>109-78-4</v>
          </cell>
          <cell r="C273" t="str">
            <v>WSGYTJNNHPZFKR-UHFFFAOYSA-N</v>
          </cell>
          <cell r="D273" t="str">
            <v>3-Hydroxypropanenitrile</v>
          </cell>
          <cell r="E273" t="str">
            <v>OCCC#N</v>
          </cell>
          <cell r="F273" t="str">
            <v>InChI=1S/C3H5NO/c4-2-1-3-5/h5H,1,3H2</v>
          </cell>
          <cell r="G273" t="str">
            <v>C3H5NO</v>
          </cell>
          <cell r="H273">
            <v>71.078999999999994</v>
          </cell>
          <cell r="I273">
            <v>71.037113785000003</v>
          </cell>
          <cell r="J273">
            <v>2362</v>
          </cell>
          <cell r="M273">
            <v>0</v>
          </cell>
          <cell r="P273">
            <v>2362</v>
          </cell>
          <cell r="Q273" t="str">
            <v>WGK 1</v>
          </cell>
          <cell r="R273">
            <v>0</v>
          </cell>
          <cell r="S273">
            <v>0</v>
          </cell>
          <cell r="U273" t="str">
            <v/>
          </cell>
          <cell r="V273" t="str">
            <v/>
          </cell>
          <cell r="W273" t="str">
            <v/>
          </cell>
          <cell r="AA273" t="str">
            <v>WGK 1,</v>
          </cell>
        </row>
        <row r="274">
          <cell r="B274" t="str">
            <v>109-89-7</v>
          </cell>
          <cell r="C274" t="str">
            <v>HPNMFZURTQLUMO-UHFFFAOYSA-N</v>
          </cell>
          <cell r="D274" t="str">
            <v>N-Ethylethanamine</v>
          </cell>
          <cell r="E274" t="str">
            <v>CCNCC</v>
          </cell>
          <cell r="F274" t="str">
            <v>InChI=1S/C4H11N/c1-3-5-4-2/h5H,3-4H2,1-2H3</v>
          </cell>
          <cell r="G274" t="str">
            <v>C4H11N</v>
          </cell>
          <cell r="H274">
            <v>73.138999999999996</v>
          </cell>
          <cell r="I274">
            <v>73.089149000000006</v>
          </cell>
          <cell r="J274">
            <v>73</v>
          </cell>
          <cell r="M274">
            <v>527</v>
          </cell>
          <cell r="P274">
            <v>73</v>
          </cell>
          <cell r="Q274" t="str">
            <v>WGK 1</v>
          </cell>
          <cell r="R274" t="str">
            <v/>
          </cell>
          <cell r="S274" t="str">
            <v/>
          </cell>
          <cell r="U274" t="str">
            <v/>
          </cell>
          <cell r="V274" t="str">
            <v/>
          </cell>
          <cell r="W274" t="str">
            <v/>
          </cell>
          <cell r="X274">
            <v>0</v>
          </cell>
          <cell r="Z274">
            <v>0</v>
          </cell>
          <cell r="AA274" t="str">
            <v>WGK 1,</v>
          </cell>
        </row>
        <row r="275">
          <cell r="B275" t="str">
            <v>109-94-4</v>
          </cell>
          <cell r="C275" t="str">
            <v>WBJINCZRORDGAQ-UHFFFAOYSA-N</v>
          </cell>
          <cell r="D275" t="str">
            <v>Ethyl formate</v>
          </cell>
          <cell r="E275" t="str">
            <v>CCOC=O</v>
          </cell>
          <cell r="F275" t="str">
            <v>InChI=1S/C3H6O2/c1-2-5-3-4/h3H,2H2,1H3</v>
          </cell>
          <cell r="G275" t="str">
            <v>C3H6O2</v>
          </cell>
          <cell r="H275">
            <v>74.078999999999994</v>
          </cell>
          <cell r="I275">
            <v>74.036778999999996</v>
          </cell>
          <cell r="J275">
            <v>1689</v>
          </cell>
          <cell r="M275">
            <v>547</v>
          </cell>
          <cell r="N275" t="str">
            <v>pungent</v>
          </cell>
          <cell r="P275">
            <v>1689</v>
          </cell>
          <cell r="Q275" t="str">
            <v>WGK 1</v>
          </cell>
          <cell r="R275">
            <v>0</v>
          </cell>
          <cell r="S275">
            <v>0</v>
          </cell>
          <cell r="U275" t="str">
            <v/>
          </cell>
          <cell r="V275" t="str">
            <v/>
          </cell>
          <cell r="W275" t="str">
            <v/>
          </cell>
          <cell r="AA275" t="str">
            <v>WGK 1, DS(pungent)</v>
          </cell>
        </row>
        <row r="276">
          <cell r="B276" t="str">
            <v>110-01-0</v>
          </cell>
          <cell r="C276" t="str">
            <v>RAOIDOHSFRTOEL-UHFFFAOYSA-N</v>
          </cell>
          <cell r="D276" t="str">
            <v>Thiolane</v>
          </cell>
          <cell r="E276" t="str">
            <v>C1CCSC1</v>
          </cell>
          <cell r="F276" t="str">
            <v>InChI=1S/C4H8S/c1-2-4-5-3-1/h1-4H2</v>
          </cell>
          <cell r="G276" t="str">
            <v>C4H8S</v>
          </cell>
          <cell r="H276">
            <v>88.17</v>
          </cell>
          <cell r="I276">
            <v>88.034671000000003</v>
          </cell>
          <cell r="J276">
            <v>1690</v>
          </cell>
          <cell r="M276">
            <v>802</v>
          </cell>
          <cell r="N276" t="str">
            <v>cabbage</v>
          </cell>
          <cell r="P276">
            <v>1690</v>
          </cell>
          <cell r="Q276" t="str">
            <v>WGK 2</v>
          </cell>
          <cell r="R276">
            <v>0</v>
          </cell>
          <cell r="U276" t="str">
            <v/>
          </cell>
          <cell r="V276" t="str">
            <v/>
          </cell>
          <cell r="W276" t="str">
            <v/>
          </cell>
          <cell r="AA276" t="str">
            <v>WGK 2, DS(cabbage)</v>
          </cell>
        </row>
        <row r="277">
          <cell r="B277" t="str">
            <v>110-02-1</v>
          </cell>
          <cell r="C277" t="str">
            <v>YTPLMLYBLZKORZ-UHFFFAOYSA-N</v>
          </cell>
          <cell r="D277" t="str">
            <v>Thiophene</v>
          </cell>
          <cell r="E277" t="str">
            <v>S1C=CC=C1</v>
          </cell>
          <cell r="F277" t="str">
            <v>InChI=1S/C4H4S/c1-2-4-5-3-1/h1-4H</v>
          </cell>
          <cell r="G277" t="str">
            <v>C4H4S</v>
          </cell>
          <cell r="H277">
            <v>84.14</v>
          </cell>
          <cell r="I277">
            <v>84.003371000000001</v>
          </cell>
          <cell r="J277">
            <v>1691</v>
          </cell>
          <cell r="M277">
            <v>667</v>
          </cell>
          <cell r="N277" t="str">
            <v>garlic</v>
          </cell>
          <cell r="P277">
            <v>1691</v>
          </cell>
          <cell r="Q277" t="str">
            <v>WGK 3</v>
          </cell>
          <cell r="R277">
            <v>0</v>
          </cell>
          <cell r="S277">
            <v>0</v>
          </cell>
          <cell r="U277" t="str">
            <v/>
          </cell>
          <cell r="V277" t="str">
            <v/>
          </cell>
          <cell r="W277" t="str">
            <v/>
          </cell>
          <cell r="Z277">
            <v>0</v>
          </cell>
          <cell r="AA277" t="str">
            <v>WGK 3,</v>
          </cell>
        </row>
        <row r="278">
          <cell r="B278" t="str">
            <v>110-19-0</v>
          </cell>
          <cell r="C278" t="str">
            <v>GJRQTCIYDGXPES-UHFFFAOYSA-N</v>
          </cell>
          <cell r="D278" t="str">
            <v>2-Methylpropyl acetate</v>
          </cell>
          <cell r="E278" t="str">
            <v>CC(C)COC(C)=O</v>
          </cell>
          <cell r="F278" t="str">
            <v>InChI=1S/C6H12O2/c1-5(2)4-8-6(3)7/h5H,4H2,1-3H3</v>
          </cell>
          <cell r="G278" t="str">
            <v>C6H12O2</v>
          </cell>
          <cell r="H278">
            <v>116.16</v>
          </cell>
          <cell r="I278">
            <v>116.08373</v>
          </cell>
          <cell r="J278">
            <v>1692</v>
          </cell>
          <cell r="K278">
            <v>0</v>
          </cell>
          <cell r="M278">
            <v>776</v>
          </cell>
          <cell r="N278" t="str">
            <v>fruit, apple, banana</v>
          </cell>
          <cell r="P278">
            <v>1692</v>
          </cell>
          <cell r="Q278" t="str">
            <v>WGK 1</v>
          </cell>
          <cell r="R278">
            <v>0</v>
          </cell>
          <cell r="S278">
            <v>0</v>
          </cell>
          <cell r="U278" t="str">
            <v/>
          </cell>
          <cell r="V278" t="str">
            <v/>
          </cell>
          <cell r="W278" t="str">
            <v/>
          </cell>
          <cell r="X278">
            <v>0</v>
          </cell>
          <cell r="Z278">
            <v>0</v>
          </cell>
          <cell r="AA278" t="str">
            <v>WGK 1,</v>
          </cell>
        </row>
        <row r="279">
          <cell r="B279" t="str">
            <v>110-27-0</v>
          </cell>
          <cell r="C279" t="str">
            <v>AXISYYRBXTVTFY-UHFFFAOYSA-N</v>
          </cell>
          <cell r="D279" t="str">
            <v>Propan-2-yl tetradecanoate</v>
          </cell>
          <cell r="E279" t="str">
            <v>CCCCCCCCCCCCCC(=O)OC(C)C</v>
          </cell>
          <cell r="F279" t="str">
            <v>InChI=1S/C17H34O2/c1-4-5-6-7-8-9-10-11-12-13-14-15-17(18)19-16(2)3/h16H,4-15H2,1-3H3</v>
          </cell>
          <cell r="G279" t="str">
            <v>C17H34O2</v>
          </cell>
          <cell r="H279">
            <v>270.45699999999999</v>
          </cell>
          <cell r="I279">
            <v>270.25588033499997</v>
          </cell>
          <cell r="J279">
            <v>1351</v>
          </cell>
          <cell r="K279">
            <v>228</v>
          </cell>
          <cell r="M279">
            <v>1827</v>
          </cell>
          <cell r="P279">
            <v>1351</v>
          </cell>
          <cell r="Q279" t="str">
            <v/>
          </cell>
          <cell r="R279">
            <v>0</v>
          </cell>
          <cell r="S279">
            <v>0</v>
          </cell>
          <cell r="U279" t="str">
            <v/>
          </cell>
          <cell r="V279" t="str">
            <v/>
          </cell>
          <cell r="W279" t="str">
            <v/>
          </cell>
          <cell r="Z279" t="str">
            <v/>
          </cell>
          <cell r="AA279" t="str">
            <v/>
          </cell>
        </row>
        <row r="280">
          <cell r="B280" t="str">
            <v>110-27-0</v>
          </cell>
          <cell r="C280" t="str">
            <v>AXISYYRBXTVTFY-UHFFFAOYSA-N</v>
          </cell>
          <cell r="D280" t="str">
            <v>Propan-2-yl tetradecanoate</v>
          </cell>
          <cell r="E280" t="str">
            <v>CCCCCCCCCCCCCC(=O)OC(C)C</v>
          </cell>
          <cell r="F280" t="str">
            <v>InChI=1S/C17H34O2/c1-4-5-6-7-8-9-10-11-12-13-14-15-17(18)19-16(2)3/h16H,4-15H2,1-3H3</v>
          </cell>
          <cell r="G280" t="str">
            <v>C17H34O2</v>
          </cell>
          <cell r="H280">
            <v>270.45699999999999</v>
          </cell>
          <cell r="I280">
            <v>270.25588033499997</v>
          </cell>
          <cell r="J280">
            <v>1352</v>
          </cell>
          <cell r="K280">
            <v>102</v>
          </cell>
          <cell r="M280">
            <v>1843</v>
          </cell>
          <cell r="P280">
            <v>1352</v>
          </cell>
          <cell r="Q280" t="str">
            <v/>
          </cell>
          <cell r="R280">
            <v>0</v>
          </cell>
          <cell r="S280">
            <v>0</v>
          </cell>
          <cell r="U280" t="str">
            <v/>
          </cell>
          <cell r="V280" t="str">
            <v/>
          </cell>
          <cell r="W280" t="str">
            <v/>
          </cell>
          <cell r="X280">
            <v>0</v>
          </cell>
          <cell r="Z280">
            <v>0</v>
          </cell>
          <cell r="AA280" t="str">
            <v/>
          </cell>
        </row>
        <row r="281">
          <cell r="B281" t="str">
            <v>110-38-3</v>
          </cell>
          <cell r="C281" t="str">
            <v>RGXWDWUGBIJHDO-UHFFFAOYSA-N</v>
          </cell>
          <cell r="D281" t="str">
            <v>Ethyl decanoate</v>
          </cell>
          <cell r="E281" t="str">
            <v>CCCCCCCCCC(=O)OCC</v>
          </cell>
          <cell r="F281" t="str">
            <v>InChI=1S/C12H24O2/c1-3-5-6-7-8-9-10-11-12(13)14-4-2/h3-11H2,1-2H3</v>
          </cell>
          <cell r="G281" t="str">
            <v>C12H24O2</v>
          </cell>
          <cell r="H281">
            <v>200.322</v>
          </cell>
          <cell r="I281">
            <v>200.17762999999999</v>
          </cell>
          <cell r="J281">
            <v>1693</v>
          </cell>
          <cell r="M281">
            <v>1398</v>
          </cell>
          <cell r="N281" t="str">
            <v>grape</v>
          </cell>
          <cell r="P281">
            <v>1693</v>
          </cell>
          <cell r="Q281" t="str">
            <v>WGK 2</v>
          </cell>
          <cell r="R281">
            <v>0</v>
          </cell>
          <cell r="S281">
            <v>0</v>
          </cell>
          <cell r="U281" t="str">
            <v/>
          </cell>
          <cell r="V281" t="str">
            <v/>
          </cell>
          <cell r="W281" t="str">
            <v/>
          </cell>
          <cell r="Z281">
            <v>0</v>
          </cell>
          <cell r="AA281" t="str">
            <v>WGK 2,</v>
          </cell>
        </row>
        <row r="282">
          <cell r="B282" t="str">
            <v>110-42-9</v>
          </cell>
          <cell r="C282" t="str">
            <v>YRHYCMZPEVDGFQ-UHFFFAOYSA-N</v>
          </cell>
          <cell r="D282" t="str">
            <v>Methyl decanoate</v>
          </cell>
          <cell r="E282" t="str">
            <v>CCCCCCCCCC(=O)OC</v>
          </cell>
          <cell r="F282" t="str">
            <v>InChI=1S/C11H22O2/c1-3-4-5-6-7-8-9-10-11(12)13-2/h3-10H2,1-2H3</v>
          </cell>
          <cell r="G282" t="str">
            <v>C11H22O2</v>
          </cell>
          <cell r="H282">
            <v>186.29499999999999</v>
          </cell>
          <cell r="I282">
            <v>186.16198</v>
          </cell>
          <cell r="J282">
            <v>1694</v>
          </cell>
          <cell r="M282">
            <v>1324</v>
          </cell>
          <cell r="N282" t="str">
            <v>wine</v>
          </cell>
          <cell r="P282">
            <v>1694</v>
          </cell>
          <cell r="Q282" t="str">
            <v/>
          </cell>
          <cell r="R282">
            <v>0</v>
          </cell>
          <cell r="S282">
            <v>0</v>
          </cell>
          <cell r="U282" t="str">
            <v/>
          </cell>
          <cell r="V282" t="str">
            <v/>
          </cell>
          <cell r="W282" t="str">
            <v/>
          </cell>
          <cell r="AA282" t="str">
            <v xml:space="preserve"> DS(wine)</v>
          </cell>
        </row>
        <row r="283">
          <cell r="B283" t="str">
            <v>110-43-0</v>
          </cell>
          <cell r="C283" t="str">
            <v>CATSNJVOTSVZJV-UHFFFAOYSA-N</v>
          </cell>
          <cell r="D283" t="str">
            <v>Heptan-2-one</v>
          </cell>
          <cell r="E283" t="str">
            <v>CCCCCC(C)=O</v>
          </cell>
          <cell r="F283" t="str">
            <v>InChI=1S/C7H14O/c1-3-4-5-6-7(2)8/h3-6H2,1-2H3</v>
          </cell>
          <cell r="G283" t="str">
            <v>C7H14O</v>
          </cell>
          <cell r="H283">
            <v>114.188</v>
          </cell>
          <cell r="I283">
            <v>114.10447000000001</v>
          </cell>
          <cell r="J283">
            <v>1695</v>
          </cell>
          <cell r="M283">
            <v>895</v>
          </cell>
          <cell r="N283" t="str">
            <v>soap</v>
          </cell>
          <cell r="P283">
            <v>1695</v>
          </cell>
          <cell r="Q283" t="str">
            <v>WGK 1</v>
          </cell>
          <cell r="R283">
            <v>0</v>
          </cell>
          <cell r="S283">
            <v>0</v>
          </cell>
          <cell r="U283" t="str">
            <v/>
          </cell>
          <cell r="V283" t="str">
            <v/>
          </cell>
          <cell r="W283" t="str">
            <v/>
          </cell>
          <cell r="AA283" t="str">
            <v>WGK 1, DS(soap)</v>
          </cell>
        </row>
        <row r="284">
          <cell r="B284" t="str">
            <v>110488-70-5</v>
          </cell>
          <cell r="C284" t="str">
            <v>QNBTYORWCCMPQP-UHFFFAOYSA-N</v>
          </cell>
          <cell r="D284" t="str">
            <v>3-(4-Chlorophenyl)-3-(3,4-dimethoxyphenyl)-1-(morpholin-4-yl)prop-2-en-1-one</v>
          </cell>
          <cell r="E284" t="str">
            <v>COC1=C(OC)C=C(C=C1)C(=CC(=O)N1CCOCC1)C1=CC=C(Cl)C=C1</v>
          </cell>
          <cell r="F284" t="str">
            <v>InChI=1S/C21H22ClNO4/c1-25-19-8-5-16(13-20(19)26-2)18(15-3-6-17(22)7-4-15)14-21(24)23-9-11-27-12-10-23/h3-8,13-14H,9-12H2,1-2H3</v>
          </cell>
          <cell r="G284" t="str">
            <v>C21H22ClNO4</v>
          </cell>
          <cell r="H284">
            <v>387.86</v>
          </cell>
          <cell r="I284">
            <v>387.12374</v>
          </cell>
          <cell r="J284">
            <v>74</v>
          </cell>
          <cell r="P284">
            <v>74</v>
          </cell>
          <cell r="Q284" t="str">
            <v/>
          </cell>
          <cell r="R284" t="str">
            <v/>
          </cell>
          <cell r="S284" t="str">
            <v>X</v>
          </cell>
          <cell r="U284" t="str">
            <v/>
          </cell>
          <cell r="V284" t="str">
            <v/>
          </cell>
          <cell r="W284" t="str">
            <v/>
          </cell>
          <cell r="AA284" t="str">
            <v>PSM,Inlandsabsatz 2014: 100-250 t/a; Schweizer Studie weist Funde an allen Standorten und QN-Überschreitungen auf</v>
          </cell>
        </row>
        <row r="285">
          <cell r="B285" t="str">
            <v>110516-60-4</v>
          </cell>
          <cell r="C285" t="str">
            <v>-</v>
          </cell>
          <cell r="D285" t="str">
            <v>-</v>
          </cell>
          <cell r="E285" t="str">
            <v>-</v>
          </cell>
          <cell r="F285" t="str">
            <v>-</v>
          </cell>
          <cell r="G285" t="str">
            <v>-</v>
          </cell>
          <cell r="H285" t="str">
            <v>-</v>
          </cell>
          <cell r="I285" t="str">
            <v>-</v>
          </cell>
          <cell r="J285">
            <v>1696</v>
          </cell>
          <cell r="M285">
            <v>1139</v>
          </cell>
          <cell r="N285" t="str">
            <v>caramel</v>
          </cell>
          <cell r="P285">
            <v>1696</v>
          </cell>
          <cell r="Q285" t="str">
            <v/>
          </cell>
          <cell r="R285">
            <v>0</v>
          </cell>
          <cell r="S285">
            <v>0</v>
          </cell>
          <cell r="U285" t="str">
            <v/>
          </cell>
          <cell r="V285" t="str">
            <v/>
          </cell>
          <cell r="W285" t="str">
            <v/>
          </cell>
          <cell r="AA285" t="str">
            <v xml:space="preserve"> DS(caramel)</v>
          </cell>
        </row>
        <row r="286">
          <cell r="B286" t="str">
            <v>110-54-3</v>
          </cell>
          <cell r="C286" t="str">
            <v>VLKZOEOYAKHREP-UHFFFAOYSA-N</v>
          </cell>
          <cell r="D286" t="str">
            <v>Hexane</v>
          </cell>
          <cell r="E286" t="str">
            <v>CCCCCC</v>
          </cell>
          <cell r="F286" t="str">
            <v>InChI=1S/C6H14/c1-3-5-6-4-2/h3-6H2,1-2H3</v>
          </cell>
          <cell r="G286" t="str">
            <v>C6H14</v>
          </cell>
          <cell r="H286">
            <v>86.177999999999997</v>
          </cell>
          <cell r="I286">
            <v>86.109549999999999</v>
          </cell>
          <cell r="J286">
            <v>1697</v>
          </cell>
          <cell r="K286">
            <v>0</v>
          </cell>
          <cell r="M286">
            <v>600</v>
          </cell>
          <cell r="N286" t="str">
            <v>alkane</v>
          </cell>
          <cell r="P286">
            <v>1697</v>
          </cell>
          <cell r="Q286" t="str">
            <v>WGK 2</v>
          </cell>
          <cell r="R286">
            <v>0</v>
          </cell>
          <cell r="S286">
            <v>0</v>
          </cell>
          <cell r="U286" t="str">
            <v/>
          </cell>
          <cell r="V286" t="str">
            <v/>
          </cell>
          <cell r="W286" t="str">
            <v/>
          </cell>
          <cell r="AA286" t="str">
            <v>WGK 2, DS(alkane)</v>
          </cell>
        </row>
        <row r="287">
          <cell r="B287" t="str">
            <v>110-62-3</v>
          </cell>
          <cell r="C287" t="str">
            <v>HGBOYTHUEUWSSQ-UHFFFAOYSA-N</v>
          </cell>
          <cell r="D287" t="str">
            <v>Pentanal</v>
          </cell>
          <cell r="E287" t="str">
            <v>CCCCC=O</v>
          </cell>
          <cell r="F287" t="str">
            <v>InChI=1S/C5H10O/c1-2-3-4-5-6/h5H,2-4H2,1H3</v>
          </cell>
          <cell r="G287" t="str">
            <v>C5H10O</v>
          </cell>
          <cell r="H287">
            <v>86.134</v>
          </cell>
          <cell r="I287">
            <v>86.073165000000003</v>
          </cell>
          <cell r="J287">
            <v>1698</v>
          </cell>
          <cell r="M287">
            <v>732</v>
          </cell>
          <cell r="N287" t="str">
            <v>almond, malt, pungent</v>
          </cell>
          <cell r="P287">
            <v>1698</v>
          </cell>
          <cell r="Q287" t="str">
            <v>WGK 1</v>
          </cell>
          <cell r="R287">
            <v>0</v>
          </cell>
          <cell r="S287">
            <v>0</v>
          </cell>
          <cell r="U287" t="str">
            <v/>
          </cell>
          <cell r="V287" t="str">
            <v/>
          </cell>
          <cell r="W287" t="str">
            <v/>
          </cell>
          <cell r="AA287" t="str">
            <v>WGK 1, DS(almond, malt, pungent)</v>
          </cell>
        </row>
        <row r="288">
          <cell r="B288" t="str">
            <v>11081-15-5</v>
          </cell>
          <cell r="C288" t="str">
            <v>NFAOATPOYUWEHM-UHFFFAOYSA-N</v>
          </cell>
          <cell r="D288" t="str">
            <v>2-(6-Methylheptyl)phenol</v>
          </cell>
          <cell r="E288" t="str">
            <v>CC(C)CCCCCC1=CC=CC=C1O</v>
          </cell>
          <cell r="F288" t="str">
            <v>InChI=1S/C14H22O/c1-12(2)8-4-3-5-9-13-10-6-7-11-14(13)15/h6-7,10-12,15H,3-5,8-9H2,1-2H3</v>
          </cell>
          <cell r="G288" t="str">
            <v>C14H22O</v>
          </cell>
          <cell r="H288">
            <v>206.32900000000001</v>
          </cell>
          <cell r="I288">
            <v>206.16707</v>
          </cell>
          <cell r="J288">
            <v>75</v>
          </cell>
          <cell r="M288">
            <v>0</v>
          </cell>
          <cell r="P288">
            <v>75</v>
          </cell>
          <cell r="Q288" t="str">
            <v>WGK 2</v>
          </cell>
          <cell r="R288" t="str">
            <v/>
          </cell>
          <cell r="S288" t="str">
            <v/>
          </cell>
          <cell r="U288" t="str">
            <v/>
          </cell>
          <cell r="V288" t="str">
            <v/>
          </cell>
          <cell r="W288" t="str">
            <v/>
          </cell>
          <cell r="Z288">
            <v>0</v>
          </cell>
          <cell r="AA288" t="str">
            <v>WGK 2,</v>
          </cell>
        </row>
        <row r="289">
          <cell r="B289" t="str">
            <v>110-82-7</v>
          </cell>
          <cell r="C289" t="str">
            <v>XDTMQSROBMDMFD-UHFFFAOYSA-N</v>
          </cell>
          <cell r="D289" t="str">
            <v>Cyclohexane</v>
          </cell>
          <cell r="E289" t="str">
            <v>C1CCCCC1</v>
          </cell>
          <cell r="F289" t="str">
            <v>InChI=1S/C6H12/c1-2-4-6-5-3-1/h1-6H2</v>
          </cell>
          <cell r="G289" t="str">
            <v>C6H12</v>
          </cell>
          <cell r="H289">
            <v>84.162000000000006</v>
          </cell>
          <cell r="I289">
            <v>84.093900000000005</v>
          </cell>
          <cell r="J289">
            <v>76</v>
          </cell>
          <cell r="L289">
            <v>0</v>
          </cell>
          <cell r="M289">
            <v>619</v>
          </cell>
          <cell r="P289">
            <v>76</v>
          </cell>
          <cell r="Q289" t="str">
            <v>WGK 2</v>
          </cell>
          <cell r="R289" t="str">
            <v/>
          </cell>
          <cell r="S289" t="str">
            <v/>
          </cell>
          <cell r="U289" t="str">
            <v>Reach_A7</v>
          </cell>
          <cell r="V289" t="str">
            <v/>
          </cell>
          <cell r="W289" t="str">
            <v/>
          </cell>
          <cell r="Z289">
            <v>0</v>
          </cell>
          <cell r="AA289" t="str">
            <v>WGK 2,Reach A7,</v>
          </cell>
        </row>
        <row r="290">
          <cell r="B290" t="str">
            <v>110-86-1</v>
          </cell>
          <cell r="C290" t="str">
            <v>JUJWROOIHBZHMG-UHFFFAOYSA-N</v>
          </cell>
          <cell r="D290" t="str">
            <v>Pyridine</v>
          </cell>
          <cell r="E290" t="str">
            <v>C1=CC=NC=C1</v>
          </cell>
          <cell r="F290" t="str">
            <v>InChI=1S/C5H5N/c1-2-4-6-5-3-1/h1-5H</v>
          </cell>
          <cell r="G290" t="str">
            <v>C5H5N</v>
          </cell>
          <cell r="H290">
            <v>79.102000000000004</v>
          </cell>
          <cell r="I290">
            <v>79.042198999999997</v>
          </cell>
          <cell r="J290">
            <v>1699</v>
          </cell>
          <cell r="M290">
            <v>822</v>
          </cell>
          <cell r="N290" t="str">
            <v>rancid</v>
          </cell>
          <cell r="P290">
            <v>1699</v>
          </cell>
          <cell r="Q290" t="str">
            <v>WGK 2</v>
          </cell>
          <cell r="R290">
            <v>0</v>
          </cell>
          <cell r="S290">
            <v>0</v>
          </cell>
          <cell r="U290" t="str">
            <v/>
          </cell>
          <cell r="V290" t="str">
            <v/>
          </cell>
          <cell r="W290" t="str">
            <v/>
          </cell>
          <cell r="Z290">
            <v>0</v>
          </cell>
          <cell r="AA290" t="str">
            <v>WGK 2,</v>
          </cell>
        </row>
        <row r="291">
          <cell r="B291" t="str">
            <v>110905-37-8</v>
          </cell>
          <cell r="C291">
            <v>0</v>
          </cell>
          <cell r="D291">
            <v>0</v>
          </cell>
          <cell r="E291">
            <v>0</v>
          </cell>
          <cell r="F291">
            <v>0</v>
          </cell>
          <cell r="G291">
            <v>0</v>
          </cell>
          <cell r="H291">
            <v>0</v>
          </cell>
          <cell r="I291">
            <v>0</v>
          </cell>
          <cell r="J291">
            <v>1052</v>
          </cell>
          <cell r="K291">
            <v>177</v>
          </cell>
          <cell r="M291">
            <v>770</v>
          </cell>
          <cell r="P291">
            <v>1052</v>
          </cell>
          <cell r="Q291" t="str">
            <v/>
          </cell>
          <cell r="R291">
            <v>0</v>
          </cell>
          <cell r="S291">
            <v>0</v>
          </cell>
          <cell r="U291" t="str">
            <v/>
          </cell>
          <cell r="V291" t="str">
            <v/>
          </cell>
          <cell r="W291" t="str">
            <v/>
          </cell>
          <cell r="Z291">
            <v>0</v>
          </cell>
          <cell r="AA291" t="str">
            <v/>
          </cell>
        </row>
        <row r="292">
          <cell r="B292" t="str">
            <v>110-93-0</v>
          </cell>
          <cell r="C292" t="str">
            <v>UHEPJGULSIKKTP-UHFFFAOYSA-N</v>
          </cell>
          <cell r="D292" t="str">
            <v>6-Methylhept-5-en-2-one</v>
          </cell>
          <cell r="E292" t="str">
            <v>CC(C)=CCCC(C)=O</v>
          </cell>
          <cell r="F292" t="str">
            <v>InChI=1S/C8H14O/c1-7(2)5-4-6-8(3)9/h5H,4,6H2,1-3H3</v>
          </cell>
          <cell r="G292" t="str">
            <v>C8H14O</v>
          </cell>
          <cell r="H292">
            <v>126.199</v>
          </cell>
          <cell r="I292">
            <v>126.10447000000001</v>
          </cell>
          <cell r="J292">
            <v>1700</v>
          </cell>
          <cell r="M292">
            <v>974</v>
          </cell>
          <cell r="N292" t="str">
            <v>pepper, mushroom, rubber</v>
          </cell>
          <cell r="P292">
            <v>1700</v>
          </cell>
          <cell r="Q292" t="str">
            <v>WGK 1</v>
          </cell>
          <cell r="R292">
            <v>0</v>
          </cell>
          <cell r="S292">
            <v>0</v>
          </cell>
          <cell r="U292" t="str">
            <v/>
          </cell>
          <cell r="V292" t="str">
            <v/>
          </cell>
          <cell r="W292" t="str">
            <v/>
          </cell>
          <cell r="AA292" t="str">
            <v>WGK 1, DS(pepper, mushroom, rubber)</v>
          </cell>
        </row>
        <row r="293">
          <cell r="B293" t="str">
            <v>111-02-4</v>
          </cell>
          <cell r="C293" t="str">
            <v>YYGNTYWPHWGJRM-AAJYLUCBSA-N</v>
          </cell>
          <cell r="D293" t="str">
            <v>(6E,10E,14E,18E)-2,6,10,15,19,23-Hexamethyltetracosa-2,6,10,14,18,22-hexaene</v>
          </cell>
          <cell r="E293" t="str">
            <v>CC(C)=CCC\C(C)=C\CC\C(C)=C\CC\C=C(/C)CC\C=C(/C)CCC=C(C)C</v>
          </cell>
          <cell r="F293" t="str">
            <v>InChI=1S/C30H50/c1-25(2)15-11-19-29(7)23-13-21-27(5)17-9-10-18-28(6)22-14-24-30(8)20-12-16-26(3)4/h15-18,23-24H,9-14,19-22H2,1-8H3/b27-17+,28-18+,29-23+,30-24+</v>
          </cell>
          <cell r="G293" t="str">
            <v>C30H50</v>
          </cell>
          <cell r="H293">
            <v>410.73</v>
          </cell>
          <cell r="I293">
            <v>410.39125160999998</v>
          </cell>
          <cell r="J293">
            <v>991</v>
          </cell>
          <cell r="K293">
            <v>69</v>
          </cell>
          <cell r="M293">
            <v>2832</v>
          </cell>
          <cell r="P293">
            <v>991</v>
          </cell>
          <cell r="Q293" t="str">
            <v/>
          </cell>
          <cell r="R293">
            <v>0</v>
          </cell>
          <cell r="S293">
            <v>0</v>
          </cell>
          <cell r="U293" t="str">
            <v/>
          </cell>
          <cell r="V293" t="str">
            <v/>
          </cell>
          <cell r="W293" t="str">
            <v/>
          </cell>
          <cell r="Z293" t="str">
            <v>biogen, u.a. Hautschutzmittel,  Schmiermittel</v>
          </cell>
          <cell r="AA293" t="str">
            <v>biogen, u.a. Hautschutzmittel,  SchmiermittelSpinacen</v>
          </cell>
        </row>
        <row r="294">
          <cell r="B294" t="str">
            <v>111-06-8</v>
          </cell>
          <cell r="C294" t="str">
            <v>GLYJVQDYLFAUFC-UHFFFAOYSA-N</v>
          </cell>
          <cell r="D294" t="str">
            <v>Butyl hexadecanoate</v>
          </cell>
          <cell r="E294" t="str">
            <v>CCCCCCCCCCCCCCCC(=O)OCCCC</v>
          </cell>
          <cell r="F294" t="str">
            <v>InChI=1S/C20H40O2/c1-3-5-7-8-9-10-11-12-13-14-15-16-17-18-20(21)22-19-6-4-2/h3-19H2,1-2H3</v>
          </cell>
          <cell r="G294" t="str">
            <v>C20H40O2</v>
          </cell>
          <cell r="H294">
            <v>312.53800000000001</v>
          </cell>
          <cell r="I294">
            <v>312.30283052800002</v>
          </cell>
          <cell r="J294">
            <v>1332</v>
          </cell>
          <cell r="K294">
            <v>56.099998474121101</v>
          </cell>
          <cell r="L294">
            <v>0</v>
          </cell>
          <cell r="M294">
            <v>2188</v>
          </cell>
          <cell r="P294">
            <v>1332</v>
          </cell>
          <cell r="Q294" t="str">
            <v/>
          </cell>
          <cell r="R294">
            <v>0</v>
          </cell>
          <cell r="S294">
            <v>0</v>
          </cell>
          <cell r="U294" t="str">
            <v/>
          </cell>
          <cell r="V294" t="str">
            <v/>
          </cell>
          <cell r="W294" t="str">
            <v/>
          </cell>
          <cell r="Z294" t="str">
            <v>n-Butyl palmitate</v>
          </cell>
          <cell r="AA294" t="str">
            <v>n-Butyl palmitate</v>
          </cell>
        </row>
        <row r="295">
          <cell r="B295" t="str">
            <v>111-11-5</v>
          </cell>
          <cell r="C295" t="str">
            <v>JGHZJRVDZXSNKQ-UHFFFAOYSA-N</v>
          </cell>
          <cell r="D295" t="str">
            <v>Methyl octanoate</v>
          </cell>
          <cell r="E295" t="str">
            <v>CCCCCCCC(=O)OC</v>
          </cell>
          <cell r="F295" t="str">
            <v>InChI=1S/C9H18O2/c1-3-4-5-6-7-8-9(10)11-2/h3-8H2,1-2H3</v>
          </cell>
          <cell r="G295" t="str">
            <v>C9H18O2</v>
          </cell>
          <cell r="H295">
            <v>158.24100000000001</v>
          </cell>
          <cell r="I295">
            <v>158.13068000000001</v>
          </cell>
          <cell r="J295">
            <v>1701</v>
          </cell>
          <cell r="M295">
            <v>1041</v>
          </cell>
          <cell r="N295" t="str">
            <v>orange</v>
          </cell>
          <cell r="P295">
            <v>1701</v>
          </cell>
          <cell r="Q295" t="str">
            <v/>
          </cell>
          <cell r="R295">
            <v>0</v>
          </cell>
          <cell r="S295">
            <v>0</v>
          </cell>
          <cell r="U295" t="str">
            <v/>
          </cell>
          <cell r="V295" t="str">
            <v/>
          </cell>
          <cell r="W295" t="str">
            <v/>
          </cell>
          <cell r="AA295" t="str">
            <v xml:space="preserve"> DS(orange)</v>
          </cell>
        </row>
        <row r="296">
          <cell r="B296" t="str">
            <v>111-13-7</v>
          </cell>
          <cell r="C296" t="str">
            <v>ZPVFWPFBNIEHGJ-UHFFFAOYSA-N</v>
          </cell>
          <cell r="D296" t="str">
            <v>Octan-2-one</v>
          </cell>
          <cell r="E296" t="str">
            <v>CCCCCCC(C)=O</v>
          </cell>
          <cell r="F296" t="str">
            <v>InChI=1S/C8H16O/c1-3-4-5-6-7-8(2)9/h3-7H2,1-2H3</v>
          </cell>
          <cell r="G296" t="str">
            <v>C8H16O</v>
          </cell>
          <cell r="H296">
            <v>128.215</v>
          </cell>
          <cell r="I296">
            <v>128.12011999999999</v>
          </cell>
          <cell r="J296">
            <v>1702</v>
          </cell>
          <cell r="M296">
            <v>999</v>
          </cell>
          <cell r="N296" t="str">
            <v>soap, gasoline</v>
          </cell>
          <cell r="P296">
            <v>1702</v>
          </cell>
          <cell r="Q296" t="str">
            <v>WGK 1</v>
          </cell>
          <cell r="R296">
            <v>0</v>
          </cell>
          <cell r="S296">
            <v>0</v>
          </cell>
          <cell r="U296" t="str">
            <v/>
          </cell>
          <cell r="V296" t="str">
            <v/>
          </cell>
          <cell r="W296" t="str">
            <v/>
          </cell>
          <cell r="AA296" t="str">
            <v>WGK 1, DS(soap, gasoline)</v>
          </cell>
        </row>
        <row r="297">
          <cell r="B297" t="str">
            <v>111220-79-2</v>
          </cell>
          <cell r="C297">
            <v>0</v>
          </cell>
          <cell r="D297">
            <v>0</v>
          </cell>
          <cell r="E297">
            <v>0</v>
          </cell>
          <cell r="F297">
            <v>0</v>
          </cell>
          <cell r="G297">
            <v>0</v>
          </cell>
          <cell r="H297">
            <v>0</v>
          </cell>
          <cell r="I297">
            <v>0</v>
          </cell>
          <cell r="J297">
            <v>1362</v>
          </cell>
          <cell r="K297" t="str">
            <v>191.0</v>
          </cell>
          <cell r="M297">
            <v>1555.9</v>
          </cell>
          <cell r="P297">
            <v>1362</v>
          </cell>
          <cell r="Q297" t="str">
            <v/>
          </cell>
          <cell r="U297" t="str">
            <v/>
          </cell>
          <cell r="V297" t="str">
            <v/>
          </cell>
          <cell r="W297" t="str">
            <v/>
          </cell>
          <cell r="AA297" t="str">
            <v/>
          </cell>
        </row>
        <row r="298">
          <cell r="B298" t="str">
            <v>111-27-3</v>
          </cell>
          <cell r="C298" t="str">
            <v>ZSIAUFGUXNUGDI-UHFFFAOYSA-N</v>
          </cell>
          <cell r="D298" t="str">
            <v>Hexan-1-ol</v>
          </cell>
          <cell r="E298" t="str">
            <v>CCCCCCO</v>
          </cell>
          <cell r="F298" t="str">
            <v>InChI=1S/C6H14O/c1-2-3-4-5-6-7/h7H,2-6H2,1H3</v>
          </cell>
          <cell r="G298" t="str">
            <v>C6H14O</v>
          </cell>
          <cell r="H298">
            <v>102.17700000000001</v>
          </cell>
          <cell r="I298">
            <v>102.10447000000001</v>
          </cell>
          <cell r="J298">
            <v>1703</v>
          </cell>
          <cell r="M298">
            <v>851</v>
          </cell>
          <cell r="N298" t="str">
            <v>resin, flower, green</v>
          </cell>
          <cell r="P298">
            <v>1703</v>
          </cell>
          <cell r="Q298" t="str">
            <v>WGK 1</v>
          </cell>
          <cell r="R298">
            <v>0</v>
          </cell>
          <cell r="S298">
            <v>0</v>
          </cell>
          <cell r="U298" t="str">
            <v/>
          </cell>
          <cell r="V298" t="str">
            <v/>
          </cell>
          <cell r="W298" t="str">
            <v/>
          </cell>
          <cell r="AA298" t="str">
            <v>WGK 1, DS(resin, flower, green)</v>
          </cell>
        </row>
        <row r="299">
          <cell r="B299" t="str">
            <v>1113-02-6</v>
          </cell>
          <cell r="C299" t="str">
            <v>PZXOQEXFMJCDPG-UHFFFAOYSA-N</v>
          </cell>
          <cell r="D299" t="str">
            <v>O,O-Dimethyl S-[2-(methylamino)-2-oxoethyl] phosphorothioate</v>
          </cell>
          <cell r="E299" t="str">
            <v>CNC(=O)CSP(=O)(OC)OC</v>
          </cell>
          <cell r="F299" t="str">
            <v>InChI=1S/C5H12NO4PS/c1-6-5(7)4-12-11(8,9-2)10-3/h4H2,1-3H3,(H,6,7)</v>
          </cell>
          <cell r="G299" t="str">
            <v>C5H12NO4PS</v>
          </cell>
          <cell r="H299">
            <v>213.19</v>
          </cell>
          <cell r="I299">
            <v>213.02247</v>
          </cell>
          <cell r="J299">
            <v>77</v>
          </cell>
          <cell r="M299">
            <v>1588</v>
          </cell>
          <cell r="P299">
            <v>77</v>
          </cell>
          <cell r="Q299" t="str">
            <v>WGK 3</v>
          </cell>
          <cell r="R299" t="str">
            <v/>
          </cell>
          <cell r="S299" t="str">
            <v/>
          </cell>
          <cell r="U299" t="str">
            <v/>
          </cell>
          <cell r="V299" t="str">
            <v/>
          </cell>
          <cell r="W299" t="str">
            <v/>
          </cell>
          <cell r="Y299">
            <v>0</v>
          </cell>
          <cell r="Z299">
            <v>0</v>
          </cell>
          <cell r="AA299" t="str">
            <v>WGK 3,als PSM nicht zugelassen in DE/nicht genehmigt</v>
          </cell>
        </row>
        <row r="300">
          <cell r="B300" t="str">
            <v>111-31-9</v>
          </cell>
          <cell r="C300" t="str">
            <v>PMBXCGGQNSVESQ-UHFFFAOYSA-N</v>
          </cell>
          <cell r="D300" t="str">
            <v>Hexane-1-thiol</v>
          </cell>
          <cell r="E300" t="str">
            <v>CCCCCCS</v>
          </cell>
          <cell r="F300" t="str">
            <v>InChI=1S/C6H14S/c1-2-3-4-5-6-7/h7H,2-6H2,1H3</v>
          </cell>
          <cell r="G300" t="str">
            <v>C6H14S</v>
          </cell>
          <cell r="H300">
            <v>118.24</v>
          </cell>
          <cell r="I300">
            <v>118.08162</v>
          </cell>
          <cell r="J300">
            <v>1704</v>
          </cell>
          <cell r="M300">
            <v>925</v>
          </cell>
          <cell r="N300" t="str">
            <v>sulfur</v>
          </cell>
          <cell r="P300">
            <v>1704</v>
          </cell>
          <cell r="Q300" t="str">
            <v/>
          </cell>
          <cell r="R300">
            <v>0</v>
          </cell>
          <cell r="S300">
            <v>0</v>
          </cell>
          <cell r="U300" t="str">
            <v/>
          </cell>
          <cell r="V300" t="str">
            <v/>
          </cell>
          <cell r="W300" t="str">
            <v/>
          </cell>
          <cell r="AA300" t="str">
            <v xml:space="preserve"> DS(sulfur)</v>
          </cell>
        </row>
        <row r="301">
          <cell r="B301" t="str">
            <v>111-35-3</v>
          </cell>
          <cell r="C301" t="str">
            <v>XHMWPVBQGARKQM-UHFFFAOYSA-N</v>
          </cell>
          <cell r="D301" t="str">
            <v>3-Ethoxypropan-1-ol</v>
          </cell>
          <cell r="E301" t="str">
            <v>CCOCCCO</v>
          </cell>
          <cell r="F301" t="str">
            <v>InChI=1S/C5H12O2/c1-2-7-5-3-4-6/h6H,2-5H2,1H3</v>
          </cell>
          <cell r="G301" t="str">
            <v>C5H12O2</v>
          </cell>
          <cell r="H301">
            <v>104.149</v>
          </cell>
          <cell r="I301">
            <v>104.08373</v>
          </cell>
          <cell r="J301">
            <v>1705</v>
          </cell>
          <cell r="M301">
            <v>833</v>
          </cell>
          <cell r="N301" t="str">
            <v>fruit</v>
          </cell>
          <cell r="P301">
            <v>1705</v>
          </cell>
          <cell r="Q301" t="str">
            <v/>
          </cell>
          <cell r="R301">
            <v>0</v>
          </cell>
          <cell r="S301">
            <v>0</v>
          </cell>
          <cell r="U301" t="str">
            <v/>
          </cell>
          <cell r="V301" t="str">
            <v/>
          </cell>
          <cell r="W301" t="str">
            <v/>
          </cell>
          <cell r="AA301" t="str">
            <v xml:space="preserve"> DS(fruit)</v>
          </cell>
        </row>
        <row r="302">
          <cell r="B302" t="str">
            <v>111-44-4</v>
          </cell>
          <cell r="C302" t="str">
            <v>ZNSMNVMLTJELDZ-UHFFFAOYSA-N</v>
          </cell>
          <cell r="D302" t="str">
            <v>1-Chloro-2-(2-chloroethoxy)ethane</v>
          </cell>
          <cell r="E302" t="str">
            <v>ClCCOCCCl</v>
          </cell>
          <cell r="F302" t="str">
            <v>InChI=1S/C4H8Cl2O/c5-1-3-7-4-2-6/h1-4H2</v>
          </cell>
          <cell r="G302" t="str">
            <v>C4H8Cl2O</v>
          </cell>
          <cell r="H302">
            <v>143.01</v>
          </cell>
          <cell r="I302">
            <v>141.99521999999999</v>
          </cell>
          <cell r="J302">
            <v>78</v>
          </cell>
          <cell r="M302">
            <v>948</v>
          </cell>
          <cell r="P302">
            <v>78</v>
          </cell>
          <cell r="Q302" t="str">
            <v>WGK 2</v>
          </cell>
          <cell r="R302" t="str">
            <v/>
          </cell>
          <cell r="S302" t="str">
            <v/>
          </cell>
          <cell r="U302" t="str">
            <v/>
          </cell>
          <cell r="V302" t="str">
            <v/>
          </cell>
          <cell r="W302" t="str">
            <v/>
          </cell>
          <cell r="AA302" t="str">
            <v>WGK 2,</v>
          </cell>
        </row>
        <row r="303">
          <cell r="B303" t="str">
            <v>111479-05-1</v>
          </cell>
          <cell r="C303" t="str">
            <v>FROBCXTULYFHEJ-OAHLLOKOSA-N</v>
          </cell>
          <cell r="D303" t="str">
            <v>2-{[(Propan-2-ylidene)amino]oxy}ethyl (2R)-2-{4-[(6-chloroquinoxalin-2-yl)oxy]phenoxy}propanoate</v>
          </cell>
          <cell r="E303" t="str">
            <v>C[C@@H](OC1=CC=C(OC2=NC3=C(C=C(Cl)C=C3)N=C2)C=C1)C(=O)OCCON=C(C)C</v>
          </cell>
          <cell r="F303" t="str">
            <v>InChI=1S/C22H22ClN3O5/c1-14(2)26-29-11-10-28-22(27)15(3)30-17-5-7-18(8-6-17)31-21-13-24-20-12-16(23)4-9-19(20)25-21/h4-9,12-13,15H,10-11H2,1-3H3/t15-/m1/s1</v>
          </cell>
          <cell r="G303" t="str">
            <v>C22H22ClN3O5</v>
          </cell>
          <cell r="H303">
            <v>443.88</v>
          </cell>
          <cell r="I303">
            <v>443.12479999999999</v>
          </cell>
          <cell r="J303">
            <v>79</v>
          </cell>
          <cell r="M303">
            <v>0</v>
          </cell>
          <cell r="P303">
            <v>79</v>
          </cell>
          <cell r="Q303" t="str">
            <v/>
          </cell>
          <cell r="R303" t="str">
            <v/>
          </cell>
          <cell r="S303" t="str">
            <v>X</v>
          </cell>
          <cell r="U303" t="str">
            <v/>
          </cell>
          <cell r="V303" t="str">
            <v/>
          </cell>
          <cell r="W303" t="str">
            <v/>
          </cell>
          <cell r="AA303" t="str">
            <v>PSM,Inlandsabsatz 2014: 25-100 t/a</v>
          </cell>
        </row>
        <row r="304">
          <cell r="B304" t="str">
            <v>1115-11-3</v>
          </cell>
          <cell r="C304" t="str">
            <v>ACWQBUSCFPJUPN-UHFFFAOYSA-N</v>
          </cell>
          <cell r="D304" t="str">
            <v>2-Methylbut-2-enal</v>
          </cell>
          <cell r="E304" t="str">
            <v>CC=C(C)C=O</v>
          </cell>
          <cell r="F304" t="str">
            <v>InChI=1S/C5H8O/c1-3-5(2)4-6/h3-4H,1-2H3</v>
          </cell>
          <cell r="G304" t="str">
            <v>C5H8O</v>
          </cell>
          <cell r="H304">
            <v>84.117999999999995</v>
          </cell>
          <cell r="I304">
            <v>84.057514999999995</v>
          </cell>
          <cell r="J304">
            <v>1706</v>
          </cell>
          <cell r="M304">
            <v>753</v>
          </cell>
          <cell r="N304" t="str">
            <v>green, fruit</v>
          </cell>
          <cell r="P304">
            <v>1706</v>
          </cell>
          <cell r="Q304" t="str">
            <v/>
          </cell>
          <cell r="R304">
            <v>0</v>
          </cell>
          <cell r="S304">
            <v>0</v>
          </cell>
          <cell r="U304" t="str">
            <v/>
          </cell>
          <cell r="V304" t="str">
            <v/>
          </cell>
          <cell r="W304" t="str">
            <v/>
          </cell>
          <cell r="Z304">
            <v>0</v>
          </cell>
          <cell r="AA304" t="str">
            <v/>
          </cell>
        </row>
        <row r="305">
          <cell r="B305" t="str">
            <v>111-65-9</v>
          </cell>
          <cell r="C305" t="str">
            <v>TVMXDCGIABBOFY-UHFFFAOYSA-N</v>
          </cell>
          <cell r="D305" t="str">
            <v>Octane</v>
          </cell>
          <cell r="E305" t="str">
            <v>CCCCCCCC</v>
          </cell>
          <cell r="F305" t="str">
            <v>InChI=1S/C8H18/c1-3-5-7-8-6-4-2/h3-8H2,1-2H3</v>
          </cell>
          <cell r="G305" t="str">
            <v>C8H18</v>
          </cell>
          <cell r="H305">
            <v>114.232</v>
          </cell>
          <cell r="I305">
            <v>114.14085</v>
          </cell>
          <cell r="J305">
            <v>1707</v>
          </cell>
          <cell r="M305">
            <v>800</v>
          </cell>
          <cell r="N305" t="str">
            <v>alkane</v>
          </cell>
          <cell r="P305">
            <v>1707</v>
          </cell>
          <cell r="Q305" t="str">
            <v/>
          </cell>
          <cell r="R305">
            <v>0</v>
          </cell>
          <cell r="S305">
            <v>0</v>
          </cell>
          <cell r="U305" t="str">
            <v/>
          </cell>
          <cell r="V305" t="str">
            <v/>
          </cell>
          <cell r="W305" t="str">
            <v/>
          </cell>
          <cell r="AA305" t="str">
            <v xml:space="preserve"> DS(alkane)</v>
          </cell>
        </row>
        <row r="306">
          <cell r="B306" t="str">
            <v>111-70-6</v>
          </cell>
          <cell r="C306" t="str">
            <v>BBMCTIGTTCKYKF-UHFFFAOYSA-N</v>
          </cell>
          <cell r="D306" t="str">
            <v>Heptan-1-ol</v>
          </cell>
          <cell r="E306" t="str">
            <v>CCCCCCCO</v>
          </cell>
          <cell r="F306" t="str">
            <v>InChI=1S/C7H16O/c1-2-3-4-5-6-7-8/h8H,2-7H2,1H3</v>
          </cell>
          <cell r="G306" t="str">
            <v>C7H16O</v>
          </cell>
          <cell r="H306">
            <v>116.20399999999999</v>
          </cell>
          <cell r="I306">
            <v>116.12012</v>
          </cell>
          <cell r="J306">
            <v>1708</v>
          </cell>
          <cell r="M306">
            <v>962</v>
          </cell>
          <cell r="N306" t="str">
            <v>chemical, green</v>
          </cell>
          <cell r="P306">
            <v>1708</v>
          </cell>
          <cell r="Q306" t="str">
            <v>WGK 1</v>
          </cell>
          <cell r="R306">
            <v>0</v>
          </cell>
          <cell r="S306">
            <v>0</v>
          </cell>
          <cell r="U306" t="str">
            <v/>
          </cell>
          <cell r="V306" t="str">
            <v/>
          </cell>
          <cell r="W306" t="str">
            <v/>
          </cell>
          <cell r="Z306">
            <v>0</v>
          </cell>
          <cell r="AA306" t="str">
            <v>WGK 1,</v>
          </cell>
        </row>
        <row r="307">
          <cell r="B307" t="str">
            <v>111-71-7</v>
          </cell>
          <cell r="C307" t="str">
            <v>FXHGMKSSBGDXIY-UHFFFAOYSA-N</v>
          </cell>
          <cell r="D307" t="str">
            <v>Heptanal</v>
          </cell>
          <cell r="E307" t="str">
            <v>CCCCCCC=O</v>
          </cell>
          <cell r="F307" t="str">
            <v>InChI=1S/C7H14O/c1-2-3-4-5-6-7-8/h7H,2-6H2,1H3</v>
          </cell>
          <cell r="G307" t="str">
            <v>C7H14O</v>
          </cell>
          <cell r="H307">
            <v>114.188</v>
          </cell>
          <cell r="I307">
            <v>114.10447000000001</v>
          </cell>
          <cell r="J307">
            <v>1709</v>
          </cell>
          <cell r="M307">
            <v>903</v>
          </cell>
          <cell r="N307" t="str">
            <v>fat, citrus, rancid</v>
          </cell>
          <cell r="P307">
            <v>1709</v>
          </cell>
          <cell r="Q307" t="str">
            <v>WGK 1</v>
          </cell>
          <cell r="R307">
            <v>0</v>
          </cell>
          <cell r="S307">
            <v>0</v>
          </cell>
          <cell r="U307" t="str">
            <v/>
          </cell>
          <cell r="V307" t="str">
            <v/>
          </cell>
          <cell r="W307" t="str">
            <v/>
          </cell>
          <cell r="AA307" t="str">
            <v>WGK 1, DS(fat, citrus, rancid)</v>
          </cell>
        </row>
        <row r="308">
          <cell r="B308" t="str">
            <v>1117-52-8</v>
          </cell>
          <cell r="C308" t="str">
            <v>LTUMRKDLVGQMJU-IUBLYSDUSA-N</v>
          </cell>
          <cell r="D308" t="str">
            <v>(5E,9E)-6,10,14-Trimethylpentadeca-5,9,13-trien-2-one</v>
          </cell>
          <cell r="E308" t="str">
            <v>CC(C)=CCC\C(C)=C\CC\C(C)=C\CCC(C)=O</v>
          </cell>
          <cell r="F308" t="str">
            <v>InChI=1S/C18H30O/c1-15(2)9-6-10-16(3)11-7-12-17(4)13-8-14-18(5)19/h9,11,13H,6-8,10,12,14H2,1-5H3/b16-11+,17-13+</v>
          </cell>
          <cell r="G308" t="str">
            <v>C18H30O</v>
          </cell>
          <cell r="H308">
            <v>262.43700000000001</v>
          </cell>
          <cell r="I308">
            <v>262.22967</v>
          </cell>
          <cell r="J308">
            <v>1710</v>
          </cell>
          <cell r="L308">
            <v>0</v>
          </cell>
          <cell r="M308">
            <v>2015</v>
          </cell>
          <cell r="N308" t="str">
            <v>flower, ether</v>
          </cell>
          <cell r="P308">
            <v>1710</v>
          </cell>
          <cell r="Q308" t="str">
            <v>WGK 1</v>
          </cell>
          <cell r="R308">
            <v>0</v>
          </cell>
          <cell r="S308">
            <v>0</v>
          </cell>
          <cell r="U308" t="str">
            <v/>
          </cell>
          <cell r="V308" t="str">
            <v/>
          </cell>
          <cell r="W308" t="str">
            <v/>
          </cell>
          <cell r="Z308">
            <v>0</v>
          </cell>
          <cell r="AA308" t="str">
            <v>WGK 1,</v>
          </cell>
        </row>
        <row r="309">
          <cell r="B309" t="str">
            <v>1117-55-1</v>
          </cell>
          <cell r="C309" t="str">
            <v>PBGWNXWNCSSXCO-UHFFFAOYSA-N</v>
          </cell>
          <cell r="D309" t="str">
            <v>Hexyl octanoate</v>
          </cell>
          <cell r="E309" t="str">
            <v>CCCCCCCC(=O)OCCCCCC</v>
          </cell>
          <cell r="F309" t="str">
            <v>InChI=1S/C14H28O2/c1-3-5-7-9-10-12-14(15)16-13-11-8-6-4-2/h3-13H2,1-2H3</v>
          </cell>
          <cell r="G309" t="str">
            <v>C14H28O2</v>
          </cell>
          <cell r="H309">
            <v>228.376</v>
          </cell>
          <cell r="I309">
            <v>228.20893000000001</v>
          </cell>
          <cell r="J309">
            <v>1711</v>
          </cell>
          <cell r="L309">
            <v>0</v>
          </cell>
          <cell r="M309">
            <v>1566</v>
          </cell>
          <cell r="N309" t="str">
            <v>herb, green, oil</v>
          </cell>
          <cell r="P309">
            <v>1711</v>
          </cell>
          <cell r="Q309" t="str">
            <v>WGK 2</v>
          </cell>
          <cell r="R309">
            <v>0</v>
          </cell>
          <cell r="S309">
            <v>0</v>
          </cell>
          <cell r="U309" t="str">
            <v/>
          </cell>
          <cell r="V309" t="str">
            <v/>
          </cell>
          <cell r="W309" t="str">
            <v/>
          </cell>
          <cell r="Z309">
            <v>0</v>
          </cell>
          <cell r="AA309" t="str">
            <v>WGK 2,</v>
          </cell>
        </row>
        <row r="310">
          <cell r="B310" t="str">
            <v>111-76-2</v>
          </cell>
          <cell r="C310" t="str">
            <v>POAOYUHQDCAZBD-UHFFFAOYSA-N</v>
          </cell>
          <cell r="D310" t="str">
            <v>2-Butoxyethan-1-ol</v>
          </cell>
          <cell r="E310">
            <v>0</v>
          </cell>
          <cell r="F310">
            <v>0</v>
          </cell>
          <cell r="G310" t="str">
            <v>C6H14O2</v>
          </cell>
          <cell r="H310">
            <v>0</v>
          </cell>
          <cell r="I310">
            <v>118.0993797</v>
          </cell>
          <cell r="J310">
            <v>1500</v>
          </cell>
          <cell r="K310">
            <v>57</v>
          </cell>
          <cell r="L310">
            <v>5.8891</v>
          </cell>
          <cell r="M310">
            <v>906</v>
          </cell>
          <cell r="P310">
            <v>1500</v>
          </cell>
          <cell r="Q310" t="str">
            <v>WGK 1</v>
          </cell>
          <cell r="R310">
            <v>0</v>
          </cell>
          <cell r="S310">
            <v>0</v>
          </cell>
          <cell r="U310" t="str">
            <v/>
          </cell>
          <cell r="V310" t="str">
            <v/>
          </cell>
          <cell r="W310" t="str">
            <v/>
          </cell>
          <cell r="Z310">
            <v>0</v>
          </cell>
          <cell r="AA310" t="str">
            <v>WGK 1,</v>
          </cell>
        </row>
        <row r="311">
          <cell r="B311" t="str">
            <v>111-77-3</v>
          </cell>
          <cell r="C311" t="str">
            <v>SBASXUCJHJRPEV-UHFFFAOYSA-N</v>
          </cell>
          <cell r="D311" t="str">
            <v>2-(2-Methoxyethoxy)ethan-1-ol</v>
          </cell>
          <cell r="E311">
            <v>0</v>
          </cell>
          <cell r="F311">
            <v>0</v>
          </cell>
          <cell r="G311" t="str">
            <v>C5H12O3</v>
          </cell>
          <cell r="H311">
            <v>0</v>
          </cell>
          <cell r="I311">
            <v>120.078644246</v>
          </cell>
          <cell r="J311">
            <v>1501</v>
          </cell>
          <cell r="K311">
            <v>58</v>
          </cell>
          <cell r="L311">
            <v>6.7535999999999996</v>
          </cell>
          <cell r="M311">
            <v>932</v>
          </cell>
          <cell r="P311">
            <v>1501</v>
          </cell>
          <cell r="Q311" t="str">
            <v>WGK 1</v>
          </cell>
          <cell r="R311">
            <v>0</v>
          </cell>
          <cell r="S311">
            <v>0</v>
          </cell>
          <cell r="U311" t="str">
            <v>Reach_A7</v>
          </cell>
          <cell r="V311" t="str">
            <v/>
          </cell>
          <cell r="W311" t="str">
            <v/>
          </cell>
          <cell r="AA311" t="str">
            <v>WGK 1,Reach A7,Polyalkylenglycolether, auch Fettalkoholpolyglycolether, Fettalkoholethoxylate (FAEO) sind eine Reihe nichtionischer Tenside und finden  breite Verwendung in Körperpflegeprodukten, Textilverarbeitung, Pflanzenschutzmittel, Farben und Beschichtungen, Klebern und anderen industriellen Anwendungen.</v>
          </cell>
        </row>
        <row r="312">
          <cell r="B312" t="str">
            <v>111-82-0</v>
          </cell>
          <cell r="C312" t="str">
            <v>UQDUPQYQJKYHQI-UHFFFAOYSA-N</v>
          </cell>
          <cell r="D312" t="str">
            <v>Methyl dodecanoate</v>
          </cell>
          <cell r="E312" t="str">
            <v>CCCCCCCCCCCC(=O)OC</v>
          </cell>
          <cell r="F312" t="str">
            <v>InChI=1S/C13H26O2/c1-3-4-5-6-7-8-9-10-11-12-13(14)15-2/h3-12H2,1-2H3</v>
          </cell>
          <cell r="G312" t="str">
            <v>C13H26O2</v>
          </cell>
          <cell r="H312">
            <v>214.34899999999999</v>
          </cell>
          <cell r="I312">
            <v>214.19327999999999</v>
          </cell>
          <cell r="J312">
            <v>1712</v>
          </cell>
          <cell r="M312">
            <v>1509</v>
          </cell>
          <cell r="N312" t="str">
            <v>fat, coconut</v>
          </cell>
          <cell r="P312">
            <v>1712</v>
          </cell>
          <cell r="Q312" t="str">
            <v/>
          </cell>
          <cell r="R312">
            <v>0</v>
          </cell>
          <cell r="S312">
            <v>0</v>
          </cell>
          <cell r="U312" t="str">
            <v/>
          </cell>
          <cell r="V312" t="str">
            <v/>
          </cell>
          <cell r="W312" t="str">
            <v/>
          </cell>
          <cell r="AA312" t="str">
            <v xml:space="preserve"> DS(fat, coconut)</v>
          </cell>
        </row>
        <row r="313">
          <cell r="B313" t="str">
            <v>1118-27-0</v>
          </cell>
          <cell r="C313" t="str">
            <v>WCDGWAIZRYMVOW-UHFFFAOYSA-N</v>
          </cell>
          <cell r="D313" t="str">
            <v>3,7-Dimethylocta-1,6-dien-3-yl 3-methylbutanoate</v>
          </cell>
          <cell r="E313" t="str">
            <v>CC(C)CC(=O)OC(C)(CCC=C(C)C)C=C</v>
          </cell>
          <cell r="F313" t="str">
            <v>InChI=1/C15H26O2/c1-7-15(6,10-8-9-12(2)3)17-14(16)11-13(4)5/h7,9,13H,1,8,10-11H2,2-6H3</v>
          </cell>
          <cell r="G313" t="str">
            <v>C15H26O2</v>
          </cell>
          <cell r="H313">
            <v>238.37100000000001</v>
          </cell>
          <cell r="I313">
            <v>238.19327999999999</v>
          </cell>
          <cell r="J313">
            <v>1713</v>
          </cell>
          <cell r="L313">
            <v>0</v>
          </cell>
          <cell r="M313">
            <v>1478</v>
          </cell>
          <cell r="N313" t="str">
            <v>sweet, apple, citrus</v>
          </cell>
          <cell r="P313">
            <v>1713</v>
          </cell>
          <cell r="Q313" t="str">
            <v>WGK 2</v>
          </cell>
          <cell r="R313">
            <v>0</v>
          </cell>
          <cell r="S313">
            <v>0</v>
          </cell>
          <cell r="U313" t="str">
            <v/>
          </cell>
          <cell r="V313" t="str">
            <v/>
          </cell>
          <cell r="W313" t="str">
            <v/>
          </cell>
          <cell r="AA313" t="str">
            <v>WGK 2, DS(sweet, apple, citrus)</v>
          </cell>
        </row>
        <row r="314">
          <cell r="B314" t="str">
            <v>111-84-2</v>
          </cell>
          <cell r="C314" t="str">
            <v>BKIMMITUMNQMOS-UHFFFAOYSA-N</v>
          </cell>
          <cell r="D314" t="str">
            <v>Nonane</v>
          </cell>
          <cell r="E314" t="str">
            <v>CCCCCCCCC</v>
          </cell>
          <cell r="F314" t="str">
            <v>InChI=1S/C9H20/c1-3-5-7-9-8-6-4-2/h3-9H2,1-2H3</v>
          </cell>
          <cell r="G314" t="str">
            <v>C9H20</v>
          </cell>
          <cell r="H314">
            <v>128.25899999999999</v>
          </cell>
          <cell r="I314">
            <v>128.156500644</v>
          </cell>
          <cell r="J314">
            <v>1386</v>
          </cell>
          <cell r="K314">
            <v>57</v>
          </cell>
          <cell r="M314">
            <v>900</v>
          </cell>
          <cell r="N314" t="str">
            <v>alkane</v>
          </cell>
          <cell r="P314">
            <v>1386</v>
          </cell>
          <cell r="Q314" t="str">
            <v/>
          </cell>
          <cell r="S314">
            <v>0</v>
          </cell>
          <cell r="U314" t="str">
            <v/>
          </cell>
          <cell r="V314" t="str">
            <v/>
          </cell>
          <cell r="W314" t="str">
            <v/>
          </cell>
          <cell r="Z314" t="str">
            <v>KW</v>
          </cell>
          <cell r="AA314" t="str">
            <v>KW DS(alkane)</v>
          </cell>
        </row>
        <row r="315">
          <cell r="B315" t="str">
            <v>111-85-3</v>
          </cell>
          <cell r="C315" t="str">
            <v>CNDHHGUSRIZDSL-UHFFFAOYSA-N</v>
          </cell>
          <cell r="D315" t="str">
            <v>1-Chlorooctane</v>
          </cell>
          <cell r="E315" t="str">
            <v>CCCCCCCCCl</v>
          </cell>
          <cell r="F315" t="str">
            <v>InChI=1S/C8H17Cl/c1-2-3-4-5-6-7-8-9/h2-8H2,1H3</v>
          </cell>
          <cell r="G315" t="str">
            <v>C8H17Cl</v>
          </cell>
          <cell r="H315">
            <v>148.66999999999999</v>
          </cell>
          <cell r="I315">
            <v>148.10187819999999</v>
          </cell>
          <cell r="J315">
            <v>1262</v>
          </cell>
          <cell r="M315">
            <v>1041</v>
          </cell>
          <cell r="P315">
            <v>1262</v>
          </cell>
          <cell r="Q315" t="str">
            <v>WGK 2</v>
          </cell>
          <cell r="R315">
            <v>0</v>
          </cell>
          <cell r="S315">
            <v>0</v>
          </cell>
          <cell r="U315" t="str">
            <v/>
          </cell>
          <cell r="V315" t="str">
            <v/>
          </cell>
          <cell r="W315" t="str">
            <v/>
          </cell>
          <cell r="Z315" t="str">
            <v>UV-Stabilisator</v>
          </cell>
          <cell r="AA315" t="str">
            <v>WGK 2,UV-Stabilisator</v>
          </cell>
        </row>
        <row r="316">
          <cell r="B316" t="str">
            <v>111-87-5</v>
          </cell>
          <cell r="C316" t="str">
            <v>KBPLFHHGFOOTCA-UHFFFAOYSA-N</v>
          </cell>
          <cell r="D316" t="str">
            <v>Octan-1-ol</v>
          </cell>
          <cell r="E316">
            <v>0</v>
          </cell>
          <cell r="F316">
            <v>0</v>
          </cell>
          <cell r="G316" t="str">
            <v>C8H18O</v>
          </cell>
          <cell r="H316">
            <v>0</v>
          </cell>
          <cell r="I316">
            <v>130.13576520000001</v>
          </cell>
          <cell r="J316">
            <v>1502</v>
          </cell>
          <cell r="K316">
            <v>56</v>
          </cell>
          <cell r="L316">
            <v>9.9069000000000003</v>
          </cell>
          <cell r="M316">
            <v>1071</v>
          </cell>
          <cell r="N316" t="str">
            <v>chemical, metal, burnt</v>
          </cell>
          <cell r="P316">
            <v>1502</v>
          </cell>
          <cell r="Q316" t="str">
            <v>WGK 1</v>
          </cell>
          <cell r="R316">
            <v>0</v>
          </cell>
          <cell r="S316">
            <v>0</v>
          </cell>
          <cell r="T316">
            <v>0</v>
          </cell>
          <cell r="U316" t="str">
            <v/>
          </cell>
          <cell r="V316" t="str">
            <v/>
          </cell>
          <cell r="W316" t="str">
            <v/>
          </cell>
          <cell r="AA316" t="str">
            <v>WGK 1, DS(chemical, metal, burnt)</v>
          </cell>
        </row>
        <row r="317">
          <cell r="B317" t="str">
            <v>111-90-0</v>
          </cell>
          <cell r="C317" t="str">
            <v>XXJWXESWEXIICW-UHFFFAOYSA-N</v>
          </cell>
          <cell r="D317" t="str">
            <v>2-(2-Ethoxyethoxy)ethan-1-ol</v>
          </cell>
          <cell r="E317">
            <v>0</v>
          </cell>
          <cell r="F317">
            <v>0</v>
          </cell>
          <cell r="G317" t="str">
            <v>C6H14O3</v>
          </cell>
          <cell r="H317">
            <v>0</v>
          </cell>
          <cell r="I317">
            <v>134.094294311</v>
          </cell>
          <cell r="J317">
            <v>1503</v>
          </cell>
          <cell r="K317">
            <v>72</v>
          </cell>
          <cell r="L317">
            <v>8.5480999999999998</v>
          </cell>
          <cell r="M317">
            <v>1007</v>
          </cell>
          <cell r="P317">
            <v>1503</v>
          </cell>
          <cell r="Q317" t="str">
            <v>WGK 1</v>
          </cell>
          <cell r="R317">
            <v>0</v>
          </cell>
          <cell r="S317">
            <v>0</v>
          </cell>
          <cell r="U317" t="str">
            <v/>
          </cell>
          <cell r="V317" t="str">
            <v/>
          </cell>
          <cell r="W317" t="str">
            <v/>
          </cell>
          <cell r="AA317" t="str">
            <v>WGK 1,Polyalkylenglycolether, auch Fettalkoholpolyglycolether, Fettalkoholethoxylate (FAEO) sind eine Reihe nichtionischer Tenside und finden  breite Verwendung in Körperpflegeprodukten, Textilverarbeitung, Pflanzenschutzmittel, Farben und Beschichtungen, Klebern und anderen industriellen Anwendungen.</v>
          </cell>
        </row>
        <row r="318">
          <cell r="B318" t="str">
            <v>111-96-6</v>
          </cell>
          <cell r="C318" t="str">
            <v>SBZXBUIDTXKZTM-UHFFFAOYSA-N</v>
          </cell>
          <cell r="D318" t="str">
            <v>1-Methoxy-2-(2-methoxyethoxy)ethane</v>
          </cell>
          <cell r="E318" t="str">
            <v>COCCOCCOC</v>
          </cell>
          <cell r="F318" t="str">
            <v>InChI=1S/C6H14O3/c1-7-3-5-9-6-4-8-2/h3-6H2,1-2H3</v>
          </cell>
          <cell r="G318" t="str">
            <v>C6H14O3</v>
          </cell>
          <cell r="H318">
            <v>134.17500000000001</v>
          </cell>
          <cell r="I318">
            <v>134.09429</v>
          </cell>
          <cell r="J318">
            <v>80</v>
          </cell>
          <cell r="M318">
            <v>951</v>
          </cell>
          <cell r="P318">
            <v>80</v>
          </cell>
          <cell r="Q318" t="str">
            <v>WGK 1</v>
          </cell>
          <cell r="R318" t="str">
            <v/>
          </cell>
          <cell r="S318" t="str">
            <v/>
          </cell>
          <cell r="U318" t="str">
            <v/>
          </cell>
          <cell r="V318" t="str">
            <v/>
          </cell>
          <cell r="W318" t="str">
            <v/>
          </cell>
          <cell r="Z318" t="str">
            <v>Lösemittel</v>
          </cell>
          <cell r="AA318" t="str">
            <v>WGK 1,Lösemittel</v>
          </cell>
        </row>
        <row r="319">
          <cell r="B319" t="str">
            <v>111974-69-7</v>
          </cell>
          <cell r="C319" t="str">
            <v>URKOMYMAXPYINW-UHFFFAOYSA-N</v>
          </cell>
          <cell r="D319" t="str">
            <v>2-{2-[4-(Dibenzo[b,f][1,4]thiazepin-11-yl)piperazin-1-yl]ethoxy}ethan-1-ol</v>
          </cell>
          <cell r="E319" t="str">
            <v>OCCOCCN1CCN(CC1)C1=NC2=C(SC3=C1C=CC=C3)C=CC=C2</v>
          </cell>
          <cell r="F319" t="str">
            <v>InChI=1S/C21H25N3O2S/c25-14-16-26-15-13-23-9-11-24(12-10-23)21-17-5-1-3-7-19(17)27-20-8-4-2-6-18(20)22-21/h1-8,25H,9-16H2</v>
          </cell>
          <cell r="G319" t="str">
            <v>C21H25N3O2S</v>
          </cell>
          <cell r="H319">
            <v>383.51</v>
          </cell>
          <cell r="I319">
            <v>383.16674999999998</v>
          </cell>
          <cell r="J319">
            <v>81</v>
          </cell>
          <cell r="M319">
            <v>0</v>
          </cell>
          <cell r="P319">
            <v>81</v>
          </cell>
          <cell r="Q319" t="str">
            <v/>
          </cell>
          <cell r="R319" t="str">
            <v>X</v>
          </cell>
          <cell r="S319" t="str">
            <v/>
          </cell>
          <cell r="U319" t="str">
            <v/>
          </cell>
          <cell r="V319" t="str">
            <v/>
          </cell>
          <cell r="W319" t="str">
            <v/>
          </cell>
          <cell r="X319" t="str">
            <v>21600kg/a in Dtl.</v>
          </cell>
          <cell r="Z319" t="str">
            <v>Psychopharmaka</v>
          </cell>
          <cell r="AA319" t="str">
            <v>AZM,21600kg/a in Dtl.Psychopharmakaatypisches Neuroleptikum</v>
          </cell>
        </row>
        <row r="320">
          <cell r="B320" t="str">
            <v>111988-49-9</v>
          </cell>
          <cell r="C320" t="str">
            <v>HOKKPVIRMVDYPB-UVTDQMKNSA-N</v>
          </cell>
          <cell r="D320" t="str">
            <v>{(2Z)-3-[(6-Chloropyridin-3-yl)methyl]-1,3-thiazolidin-2-ylidene}cyanamide</v>
          </cell>
          <cell r="E320" t="str">
            <v>ClC1=CC=C(CN2CCS\C2=N/C#N)C=N1</v>
          </cell>
          <cell r="F320" t="str">
            <v>InChI=1S/C10H9ClN4S/c11-9-2-1-8(5-13-9)6-15-3-4-16-10(15)14-7-12/h1-2,5H,3-4,6H2/b14-10-</v>
          </cell>
          <cell r="G320" t="str">
            <v>C10H9ClN4S</v>
          </cell>
          <cell r="H320">
            <v>252.72</v>
          </cell>
          <cell r="I320">
            <v>252.02365</v>
          </cell>
          <cell r="J320">
            <v>82</v>
          </cell>
          <cell r="L320">
            <v>0</v>
          </cell>
          <cell r="M320">
            <v>0</v>
          </cell>
          <cell r="P320">
            <v>82</v>
          </cell>
          <cell r="Q320" t="str">
            <v>WGK 3</v>
          </cell>
          <cell r="R320" t="str">
            <v/>
          </cell>
          <cell r="S320" t="str">
            <v>X</v>
          </cell>
          <cell r="T320" t="str">
            <v>X</v>
          </cell>
          <cell r="U320" t="str">
            <v/>
          </cell>
          <cell r="V320" t="str">
            <v/>
          </cell>
          <cell r="W320" t="str">
            <v>BAS-PT08-Wood preservatives,</v>
          </cell>
          <cell r="AA320" t="str">
            <v>WGK 3,PSM,Biozd,BAS-PT08-Wood preservatives,Inlandsabsatz 2014: 100-250 t/a; Schweizer Studie weist Funde und QN-Überschreitungen auf</v>
          </cell>
        </row>
        <row r="321">
          <cell r="B321" t="str">
            <v>111991-09-4</v>
          </cell>
          <cell r="C321" t="str">
            <v>RTCOGUMHFFWOJV-UHFFFAOYSA-N</v>
          </cell>
          <cell r="D321" t="str">
            <v>2-{[(4,6-Dimethoxypyrimidin-2-yl)carbamoyl]sulfamoyl}-N,N-dimethylpyridine-3-carboxamide</v>
          </cell>
          <cell r="E321" t="str">
            <v>COC1=CC(OC)=NC(NC(=O)NS(=O)(=O)C2=NC=CC=C2C(=O)N(C)C)=N1</v>
          </cell>
          <cell r="F321" t="str">
            <v>InChI=1S/C15H18N6O6S/c1-21(2)13(22)9-6-5-7-16-12(9)28(24,25)20-15(23)19-14-17-10(26-3)8-11(18-14)27-4/h5-8H,1-4H3,(H2,17,18,19,20,23)</v>
          </cell>
          <cell r="G321" t="str">
            <v>C15H18N6O6S</v>
          </cell>
          <cell r="H321">
            <v>410.41</v>
          </cell>
          <cell r="I321">
            <v>410.10084999999998</v>
          </cell>
          <cell r="J321">
            <v>83</v>
          </cell>
          <cell r="K321">
            <v>0</v>
          </cell>
          <cell r="M321">
            <v>0</v>
          </cell>
          <cell r="P321">
            <v>83</v>
          </cell>
          <cell r="Q321" t="str">
            <v/>
          </cell>
          <cell r="R321" t="str">
            <v/>
          </cell>
          <cell r="S321" t="str">
            <v>X</v>
          </cell>
          <cell r="U321" t="str">
            <v/>
          </cell>
          <cell r="V321" t="str">
            <v/>
          </cell>
          <cell r="W321" t="str">
            <v/>
          </cell>
          <cell r="X321">
            <v>0</v>
          </cell>
          <cell r="Z321" t="str">
            <v>Herbizid</v>
          </cell>
          <cell r="AA321" t="str">
            <v>PSM,HerbizidInlandsabsatz 2014: 100-250 t/a; Schweizer Studie weist Funde an allen Standorten und QN-Überschreitungen auf</v>
          </cell>
        </row>
        <row r="322">
          <cell r="B322" t="str">
            <v>1120-21-4</v>
          </cell>
          <cell r="C322" t="str">
            <v>RSJKGSCJYJTIGS-UHFFFAOYSA-N</v>
          </cell>
          <cell r="D322" t="str">
            <v>Undecane</v>
          </cell>
          <cell r="E322" t="str">
            <v>CCCCCCCCCCC</v>
          </cell>
          <cell r="F322" t="str">
            <v>InChI=1S/C11H24/c1-3-5-7-9-11-10-8-6-4-2/h3-11H2,1-2H3</v>
          </cell>
          <cell r="G322" t="str">
            <v>C11H24</v>
          </cell>
          <cell r="H322">
            <v>156.31299999999999</v>
          </cell>
          <cell r="I322">
            <v>156.18780000000001</v>
          </cell>
          <cell r="J322">
            <v>1465</v>
          </cell>
          <cell r="K322">
            <v>57</v>
          </cell>
          <cell r="M322">
            <v>1100</v>
          </cell>
          <cell r="N322" t="str">
            <v>alkane</v>
          </cell>
          <cell r="P322">
            <v>1465</v>
          </cell>
          <cell r="Q322" t="str">
            <v/>
          </cell>
          <cell r="R322">
            <v>0</v>
          </cell>
          <cell r="S322">
            <v>0</v>
          </cell>
          <cell r="U322" t="str">
            <v/>
          </cell>
          <cell r="V322" t="str">
            <v/>
          </cell>
          <cell r="W322" t="str">
            <v/>
          </cell>
          <cell r="AA322" t="str">
            <v>KW DS(alkane)</v>
          </cell>
        </row>
        <row r="323">
          <cell r="B323" t="str">
            <v>1120-24-7</v>
          </cell>
          <cell r="C323" t="str">
            <v>YWWNNLPSZSEZNZ-UHFFFAOYSA-N</v>
          </cell>
          <cell r="D323" t="str">
            <v>N,N-Dimethyldecan-1-amine</v>
          </cell>
          <cell r="E323" t="str">
            <v>CCCCCCCCCCN(C)C</v>
          </cell>
          <cell r="F323" t="str">
            <v>InChI=1S/C12H27N/c1-4-5-6-7-8-9-10-11-12-13(2)3/h4-12H2,1-3H3</v>
          </cell>
          <cell r="G323" t="str">
            <v>C12H27N</v>
          </cell>
          <cell r="H323">
            <v>185.35499999999999</v>
          </cell>
          <cell r="I323">
            <v>185.214349873</v>
          </cell>
          <cell r="J323">
            <v>1378</v>
          </cell>
          <cell r="K323">
            <v>0</v>
          </cell>
          <cell r="M323">
            <v>1294</v>
          </cell>
          <cell r="P323">
            <v>1378</v>
          </cell>
          <cell r="Q323" t="str">
            <v>WGK 3</v>
          </cell>
          <cell r="R323">
            <v>0</v>
          </cell>
          <cell r="S323">
            <v>0</v>
          </cell>
          <cell r="U323" t="str">
            <v/>
          </cell>
          <cell r="V323" t="str">
            <v/>
          </cell>
          <cell r="W323" t="str">
            <v/>
          </cell>
          <cell r="X323">
            <v>0</v>
          </cell>
          <cell r="Z323">
            <v>0</v>
          </cell>
          <cell r="AA323" t="str">
            <v>WGK 3,</v>
          </cell>
        </row>
        <row r="324">
          <cell r="B324" t="str">
            <v xml:space="preserve">112-05-0 </v>
          </cell>
          <cell r="C324" t="str">
            <v>FBUKVWPVBMHYJY-UHFFFAOYSA-N</v>
          </cell>
          <cell r="D324" t="str">
            <v>Nonanoic acid</v>
          </cell>
          <cell r="E324" t="str">
            <v>CCCCCCCCC(O)=O</v>
          </cell>
          <cell r="F324" t="str">
            <v>InChI=1S/C9H18O2/c1-2-3-4-5-6-7-8-9(10)11/h2-8H2,1H3,(H,10,11)</v>
          </cell>
          <cell r="G324" t="str">
            <v>C9H18O2</v>
          </cell>
          <cell r="H324">
            <v>158.24100000000001</v>
          </cell>
          <cell r="I324">
            <v>158.13067982000001</v>
          </cell>
          <cell r="J324">
            <v>1389</v>
          </cell>
          <cell r="K324">
            <v>60</v>
          </cell>
          <cell r="M324">
            <v>1267</v>
          </cell>
          <cell r="N324" t="str">
            <v>green, fat</v>
          </cell>
          <cell r="P324">
            <v>1389</v>
          </cell>
          <cell r="Q324" t="str">
            <v/>
          </cell>
          <cell r="R324">
            <v>0</v>
          </cell>
          <cell r="S324">
            <v>0</v>
          </cell>
          <cell r="U324" t="str">
            <v/>
          </cell>
          <cell r="V324" t="str">
            <v/>
          </cell>
          <cell r="W324" t="str">
            <v/>
          </cell>
          <cell r="AA324" t="str">
            <v xml:space="preserve"> DS(green, fat)</v>
          </cell>
        </row>
        <row r="325">
          <cell r="B325" t="str">
            <v>112-12-9</v>
          </cell>
          <cell r="C325" t="str">
            <v>KYWIYKKSMDLRDC-UHFFFAOYSA-N</v>
          </cell>
          <cell r="D325" t="str">
            <v>Undecan-2-one</v>
          </cell>
          <cell r="E325" t="str">
            <v>CCCCCCCCCC(C)=O</v>
          </cell>
          <cell r="F325" t="str">
            <v>InChI=1S/C11H22O/c1-3-4-5-6-7-8-9-10-11(2)12/h3-10H2,1-2H3</v>
          </cell>
          <cell r="G325" t="str">
            <v>C11H22O</v>
          </cell>
          <cell r="H325">
            <v>170.29599999999999</v>
          </cell>
          <cell r="I325">
            <v>170.16707</v>
          </cell>
          <cell r="J325">
            <v>1714</v>
          </cell>
          <cell r="M325">
            <v>1296</v>
          </cell>
          <cell r="N325" t="str">
            <v>orange, fresh, green</v>
          </cell>
          <cell r="P325">
            <v>1714</v>
          </cell>
          <cell r="Q325" t="str">
            <v>WGK 2</v>
          </cell>
          <cell r="R325">
            <v>0</v>
          </cell>
          <cell r="S325">
            <v>0</v>
          </cell>
          <cell r="U325" t="str">
            <v/>
          </cell>
          <cell r="V325" t="str">
            <v/>
          </cell>
          <cell r="W325" t="str">
            <v>BAS-PT19-Repellents and attractants,</v>
          </cell>
          <cell r="Z325">
            <v>0</v>
          </cell>
          <cell r="AA325" t="str">
            <v>WGK 2,BAS-PT19-Repellents and attractants,</v>
          </cell>
        </row>
        <row r="326">
          <cell r="B326" t="str">
            <v>112-17-4</v>
          </cell>
          <cell r="C326" t="str">
            <v>NUPSHWCALHZGOV-UHFFFAOYSA-N</v>
          </cell>
          <cell r="D326" t="str">
            <v>Decyl acetate</v>
          </cell>
          <cell r="E326" t="str">
            <v>CCCCCCCCCCOC(C)=O</v>
          </cell>
          <cell r="F326" t="str">
            <v>InChI=1S/C12H24O2/c1-3-4-5-6-7-8-9-10-11-14-12(2)13/h3-11H2,1-2H3</v>
          </cell>
          <cell r="G326" t="str">
            <v>C12H24O2</v>
          </cell>
          <cell r="H326">
            <v>200.322</v>
          </cell>
          <cell r="I326">
            <v>200.17762999999999</v>
          </cell>
          <cell r="J326">
            <v>1715</v>
          </cell>
          <cell r="K326">
            <v>0</v>
          </cell>
          <cell r="M326">
            <v>1408</v>
          </cell>
          <cell r="N326" t="str">
            <v>orange, oil</v>
          </cell>
          <cell r="P326">
            <v>1715</v>
          </cell>
          <cell r="Q326" t="str">
            <v>WGK 2</v>
          </cell>
          <cell r="R326">
            <v>0</v>
          </cell>
          <cell r="S326">
            <v>0</v>
          </cell>
          <cell r="U326" t="str">
            <v/>
          </cell>
          <cell r="V326" t="str">
            <v/>
          </cell>
          <cell r="W326" t="str">
            <v/>
          </cell>
          <cell r="X326">
            <v>0</v>
          </cell>
          <cell r="Z326">
            <v>0</v>
          </cell>
          <cell r="AA326" t="str">
            <v>WGK 2,</v>
          </cell>
        </row>
        <row r="327">
          <cell r="B327" t="str">
            <v>1122-58-3</v>
          </cell>
          <cell r="C327" t="str">
            <v>VHYFNPMBLIVWCW-UHFFFAOYSA-N</v>
          </cell>
          <cell r="D327" t="str">
            <v>N,N-Dimethylpyridin-4-amine</v>
          </cell>
          <cell r="E327" t="str">
            <v>CN(C)C1=CC=NC=C1</v>
          </cell>
          <cell r="F327" t="str">
            <v>InChI=1S/C7H10N2/c1-9(2)7-3-5-8-6-4-7/h3-6H,1-2H3</v>
          </cell>
          <cell r="G327" t="str">
            <v>C7H10N2</v>
          </cell>
          <cell r="H327">
            <v>122.17100000000001</v>
          </cell>
          <cell r="I327">
            <v>122.0844</v>
          </cell>
          <cell r="J327">
            <v>84</v>
          </cell>
          <cell r="M327">
            <v>0</v>
          </cell>
          <cell r="P327">
            <v>84</v>
          </cell>
          <cell r="Q327" t="str">
            <v/>
          </cell>
          <cell r="R327" t="str">
            <v/>
          </cell>
          <cell r="S327" t="str">
            <v/>
          </cell>
          <cell r="U327" t="str">
            <v/>
          </cell>
          <cell r="V327" t="str">
            <v/>
          </cell>
          <cell r="W327" t="str">
            <v/>
          </cell>
          <cell r="AA327" t="str">
            <v/>
          </cell>
        </row>
        <row r="328">
          <cell r="B328" t="str">
            <v>1122-62-9</v>
          </cell>
          <cell r="C328" t="str">
            <v>AJKVQEKCUACUMD-UHFFFAOYSA-N</v>
          </cell>
          <cell r="D328" t="str">
            <v>1-(Pyridin-2-yl)ethan-1-one</v>
          </cell>
          <cell r="E328" t="str">
            <v>CC(=O)C1=CC=CC=N1</v>
          </cell>
          <cell r="F328" t="str">
            <v>InChI=1S/C7H7NO/c1-6(9)7-4-2-3-5-8-7/h2-5H,1H3</v>
          </cell>
          <cell r="G328" t="str">
            <v>C7H7NO</v>
          </cell>
          <cell r="H328">
            <v>121.139</v>
          </cell>
          <cell r="I328">
            <v>121.05276000000001</v>
          </cell>
          <cell r="J328">
            <v>1716</v>
          </cell>
          <cell r="M328">
            <v>1012</v>
          </cell>
          <cell r="N328" t="str">
            <v>popcorn</v>
          </cell>
          <cell r="P328">
            <v>1716</v>
          </cell>
          <cell r="Q328" t="str">
            <v>WGK 1</v>
          </cell>
          <cell r="R328">
            <v>0</v>
          </cell>
          <cell r="S328">
            <v>0</v>
          </cell>
          <cell r="U328" t="str">
            <v/>
          </cell>
          <cell r="V328" t="str">
            <v/>
          </cell>
          <cell r="W328" t="str">
            <v/>
          </cell>
          <cell r="Z328">
            <v>0</v>
          </cell>
          <cell r="AA328" t="str">
            <v>WGK 1,</v>
          </cell>
        </row>
        <row r="329">
          <cell r="B329" t="str">
            <v>112281-77-3</v>
          </cell>
          <cell r="C329" t="str">
            <v>LQDARGUHUSPFNL-UHFFFAOYSA-N</v>
          </cell>
          <cell r="D329" t="str">
            <v>1-[2-(2,4-Dichlorophenyl)-3-(1,1,2,2-tetrafluoroethoxy)propyl]-1H-1,2,4-triazole</v>
          </cell>
          <cell r="E329" t="str">
            <v>FC(F)C(F)(F)OCC(CN1C=NC=N1)C1=C(Cl)C=C(Cl)C=C1</v>
          </cell>
          <cell r="F329" t="str">
            <v>InChI=1/C13H11Cl2F4N3O/c14-9-1-2-10(11(15)3-9)8(4-22-7-20-6-21-22)5-23-13(18,19)12(16)17/h1-3,6-8,12H,4-5H2</v>
          </cell>
          <cell r="G329" t="str">
            <v>C13H11Cl2F4N3O</v>
          </cell>
          <cell r="H329">
            <v>372.14</v>
          </cell>
          <cell r="I329">
            <v>371.02152999999998</v>
          </cell>
          <cell r="J329">
            <v>85</v>
          </cell>
          <cell r="M329">
            <v>2013</v>
          </cell>
          <cell r="P329">
            <v>85</v>
          </cell>
          <cell r="Q329" t="str">
            <v/>
          </cell>
          <cell r="R329">
            <v>0</v>
          </cell>
          <cell r="S329" t="str">
            <v/>
          </cell>
          <cell r="U329" t="str">
            <v/>
          </cell>
          <cell r="V329" t="str">
            <v/>
          </cell>
          <cell r="W329" t="str">
            <v/>
          </cell>
          <cell r="AA329" t="str">
            <v/>
          </cell>
        </row>
        <row r="330">
          <cell r="B330" t="str">
            <v>1122-82-3</v>
          </cell>
          <cell r="C330" t="str">
            <v>MZSJGCPBOVTKHR-UHFFFAOYSA-N</v>
          </cell>
          <cell r="D330" t="str">
            <v>Isothiocyanatocyclohexane</v>
          </cell>
          <cell r="E330" t="str">
            <v>S=C=NC1CCCCC1</v>
          </cell>
          <cell r="F330" t="str">
            <v>InChI=1S/C7H11NS/c9-6-8-7-4-2-1-3-5-7/h7H,1-5H2</v>
          </cell>
          <cell r="G330" t="str">
            <v>C7H11NS</v>
          </cell>
          <cell r="H330">
            <v>141.22999999999999</v>
          </cell>
          <cell r="I330">
            <v>141.06122053199999</v>
          </cell>
          <cell r="J330">
            <v>1267</v>
          </cell>
          <cell r="M330">
            <v>1251.4000000000001</v>
          </cell>
          <cell r="P330">
            <v>1267</v>
          </cell>
          <cell r="Q330" t="str">
            <v/>
          </cell>
          <cell r="R330">
            <v>0</v>
          </cell>
          <cell r="S330">
            <v>0</v>
          </cell>
          <cell r="U330" t="str">
            <v/>
          </cell>
          <cell r="V330" t="str">
            <v/>
          </cell>
          <cell r="W330" t="str">
            <v/>
          </cell>
          <cell r="AA330" t="str">
            <v/>
          </cell>
        </row>
        <row r="331">
          <cell r="B331" t="str">
            <v>1122-85-6</v>
          </cell>
          <cell r="C331" t="str">
            <v>CWHFDTWZHFRTAB-UHFFFAOYSA-N</v>
          </cell>
          <cell r="D331" t="str">
            <v>Phenyl cyanate</v>
          </cell>
          <cell r="E331" t="str">
            <v>N#COC1=CC=CC=C1</v>
          </cell>
          <cell r="F331" t="str">
            <v>InChI=1S/C7H5NO/c8-6-9-7-4-2-1-3-5-7/h1-5H</v>
          </cell>
          <cell r="G331" t="str">
            <v>C7H5NO</v>
          </cell>
          <cell r="H331">
            <v>119.123</v>
          </cell>
          <cell r="I331">
            <v>119.037113785</v>
          </cell>
          <cell r="J331">
            <v>1616</v>
          </cell>
          <cell r="M331">
            <v>0</v>
          </cell>
          <cell r="P331">
            <v>1616</v>
          </cell>
          <cell r="Q331" t="str">
            <v/>
          </cell>
          <cell r="R331">
            <v>0</v>
          </cell>
          <cell r="U331" t="str">
            <v/>
          </cell>
          <cell r="V331" t="str">
            <v/>
          </cell>
          <cell r="W331" t="str">
            <v/>
          </cell>
          <cell r="AA331" t="str">
            <v/>
          </cell>
        </row>
        <row r="332">
          <cell r="B332" t="str">
            <v>112-30-1</v>
          </cell>
          <cell r="C332" t="str">
            <v>MWKFXSUHUHTGQN-UHFFFAOYSA-N</v>
          </cell>
          <cell r="D332" t="str">
            <v>Decan-1-ol</v>
          </cell>
          <cell r="E332">
            <v>0</v>
          </cell>
          <cell r="F332">
            <v>0</v>
          </cell>
          <cell r="G332" t="str">
            <v>C10H22O</v>
          </cell>
          <cell r="H332">
            <v>0</v>
          </cell>
          <cell r="I332">
            <v>158.16706532800001</v>
          </cell>
          <cell r="J332">
            <v>1504</v>
          </cell>
          <cell r="K332">
            <v>70</v>
          </cell>
          <cell r="L332">
            <v>13.4946</v>
          </cell>
          <cell r="M332">
            <v>1273</v>
          </cell>
          <cell r="N332" t="str">
            <v>fat</v>
          </cell>
          <cell r="P332">
            <v>1504</v>
          </cell>
          <cell r="Q332" t="str">
            <v>WGK 1</v>
          </cell>
          <cell r="R332">
            <v>0</v>
          </cell>
          <cell r="S332">
            <v>0</v>
          </cell>
          <cell r="U332" t="str">
            <v/>
          </cell>
          <cell r="V332" t="str">
            <v/>
          </cell>
          <cell r="W332" t="str">
            <v/>
          </cell>
          <cell r="AA332" t="str">
            <v>WGK 1, DS(fat)</v>
          </cell>
        </row>
        <row r="333">
          <cell r="B333" t="str">
            <v>112-31-2</v>
          </cell>
          <cell r="C333" t="str">
            <v>KSMVZQYAVGTKIV-UHFFFAOYSA-N</v>
          </cell>
          <cell r="D333" t="str">
            <v>Decanal</v>
          </cell>
          <cell r="E333" t="str">
            <v>CCCCCCCCCC=O</v>
          </cell>
          <cell r="F333" t="str">
            <v>InChI=1S/C10H20O/c1-2-3-4-5-6-7-8-9-10-11/h10H,2-9H2,1H3</v>
          </cell>
          <cell r="G333" t="str">
            <v>C10H20O</v>
          </cell>
          <cell r="H333">
            <v>156.26900000000001</v>
          </cell>
          <cell r="I333">
            <v>156.15142</v>
          </cell>
          <cell r="J333">
            <v>1283</v>
          </cell>
          <cell r="M333">
            <v>1188</v>
          </cell>
          <cell r="N333" t="str">
            <v>soap, orange peel, tallow</v>
          </cell>
          <cell r="P333">
            <v>1283</v>
          </cell>
          <cell r="Q333" t="str">
            <v>WGK 2</v>
          </cell>
          <cell r="R333">
            <v>0</v>
          </cell>
          <cell r="S333">
            <v>0</v>
          </cell>
          <cell r="U333" t="str">
            <v/>
          </cell>
          <cell r="V333" t="str">
            <v/>
          </cell>
          <cell r="W333" t="str">
            <v/>
          </cell>
          <cell r="Z333" t="str">
            <v>Aromastoff</v>
          </cell>
          <cell r="AA333" t="str">
            <v>WGK 2,Aromastoff DS(soap, orange peel, tallow)</v>
          </cell>
        </row>
        <row r="334">
          <cell r="B334" t="str">
            <v>112-34-5</v>
          </cell>
          <cell r="C334" t="str">
            <v>OAYXUHPQHDHDDZ-UHFFFAOYSA-N</v>
          </cell>
          <cell r="D334" t="str">
            <v>2-(2-Butoxyethoxy)ethan-1-ol</v>
          </cell>
          <cell r="E334" t="str">
            <v>CCCCOCCOCCO</v>
          </cell>
          <cell r="F334" t="str">
            <v>InChI=1S/C8H18O3/c1-2-3-5-10-7-8-11-6-4-9/h9H,2-8H2,1H3</v>
          </cell>
          <cell r="G334" t="str">
            <v>C8 H18 O3</v>
          </cell>
          <cell r="H334">
            <v>162.22900000000001</v>
          </cell>
          <cell r="I334">
            <v>162.12549999999999</v>
          </cell>
          <cell r="J334">
            <v>933</v>
          </cell>
          <cell r="M334">
            <v>1192</v>
          </cell>
          <cell r="P334">
            <v>933</v>
          </cell>
          <cell r="Q334" t="str">
            <v>WGK 1</v>
          </cell>
          <cell r="R334">
            <v>0</v>
          </cell>
          <cell r="S334">
            <v>0</v>
          </cell>
          <cell r="U334" t="str">
            <v>Reach_A7</v>
          </cell>
          <cell r="V334" t="str">
            <v/>
          </cell>
          <cell r="W334" t="str">
            <v/>
          </cell>
          <cell r="AA334" t="str">
            <v>WGK 1,Reach A7,Es dient als Lösemittel für Farben und Lacke, in der chemischen Industrie, in Haushaltsreinigern, Brauchemikalien und in der Textilverarbeitung.</v>
          </cell>
        </row>
        <row r="335">
          <cell r="B335" t="str">
            <v>112-34-5</v>
          </cell>
          <cell r="C335" t="str">
            <v>OAYXUHPQHDHDDZ-UHFFFAOYSA-N</v>
          </cell>
          <cell r="D335" t="str">
            <v>2-(2-Butoxyethoxy)ethan-1-ol</v>
          </cell>
          <cell r="E335" t="str">
            <v>CCCCOCCOCCO</v>
          </cell>
          <cell r="F335" t="str">
            <v>InChI=1S/C8H18O3/c1-2-3-5-10-7-8-11-6-4-9/h9H,2-8H2,1H3</v>
          </cell>
          <cell r="G335" t="str">
            <v>C8H18O3</v>
          </cell>
          <cell r="H335">
            <v>162.22900000000001</v>
          </cell>
          <cell r="I335">
            <v>162.12559443999999</v>
          </cell>
          <cell r="J335">
            <v>1246</v>
          </cell>
          <cell r="M335">
            <v>1192</v>
          </cell>
          <cell r="P335">
            <v>1246</v>
          </cell>
          <cell r="Q335" t="str">
            <v>WGK 1</v>
          </cell>
          <cell r="R335">
            <v>0</v>
          </cell>
          <cell r="S335">
            <v>0</v>
          </cell>
          <cell r="U335" t="str">
            <v>Reach_A7</v>
          </cell>
          <cell r="V335" t="str">
            <v/>
          </cell>
          <cell r="W335" t="str">
            <v/>
          </cell>
          <cell r="Z335">
            <v>0</v>
          </cell>
          <cell r="AA335" t="str">
            <v>WGK 1,Reach A7,Polyalkylenglycolether, auch Fettalkoholpolyglycolether, Fettalkoholethoxylate (FAEO) sind eine Reihe nichtionischer Tenside und finden  breite Verwendung in Körperpflegeprodukten, Textilverarbeitung, Pflanzenschutzmittel, Farben und Beschichtungen, Klebern und anderen industriellen Anwendungen.</v>
          </cell>
        </row>
        <row r="336">
          <cell r="B336" t="str">
            <v>112-36-7</v>
          </cell>
          <cell r="C336" t="str">
            <v>RRQYJINTUHWNHW-UHFFFAOYSA-N</v>
          </cell>
          <cell r="D336" t="str">
            <v>1-Ethoxy-2-(2-ethoxyethoxy)ethane</v>
          </cell>
          <cell r="E336" t="str">
            <v>CCOCCOCCOCC</v>
          </cell>
          <cell r="F336" t="str">
            <v>InChI=1S/C8H18O3/c1-3-9-5-7-11-8-6-10-4-2/h3-8H2,1-2H3</v>
          </cell>
          <cell r="G336" t="str">
            <v>C8H18O3</v>
          </cell>
          <cell r="H336">
            <v>162.22900000000001</v>
          </cell>
          <cell r="I336">
            <v>162.12558999999999</v>
          </cell>
          <cell r="J336">
            <v>1293</v>
          </cell>
          <cell r="K336">
            <v>59</v>
          </cell>
          <cell r="M336">
            <v>1081</v>
          </cell>
          <cell r="P336">
            <v>1293</v>
          </cell>
          <cell r="Q336" t="str">
            <v>WGK 1</v>
          </cell>
          <cell r="R336">
            <v>0</v>
          </cell>
          <cell r="S336">
            <v>0</v>
          </cell>
          <cell r="U336" t="str">
            <v/>
          </cell>
          <cell r="V336" t="str">
            <v/>
          </cell>
          <cell r="W336" t="str">
            <v/>
          </cell>
          <cell r="Z336" t="str">
            <v>Diethyldiethylene glycol</v>
          </cell>
          <cell r="AA336" t="str">
            <v>WGK 1,Diethyldiethylene glycol</v>
          </cell>
        </row>
        <row r="337">
          <cell r="B337" t="str">
            <v>112-37-8</v>
          </cell>
          <cell r="C337" t="str">
            <v>ZDPHROOEEOARMN-UHFFFAOYSA-N</v>
          </cell>
          <cell r="D337" t="str">
            <v>Undecanoic acid</v>
          </cell>
          <cell r="E337" t="str">
            <v>CCCCCCCCCCC(O)=O</v>
          </cell>
          <cell r="F337" t="str">
            <v>InChI=1S/C11H22O2/c1-2-3-4-5-6-7-8-9-10-11(12)13/h2-10H2,1H3,(H,12,13)</v>
          </cell>
          <cell r="G337" t="str">
            <v>C11H22O2</v>
          </cell>
          <cell r="H337">
            <v>186.29499999999999</v>
          </cell>
          <cell r="I337">
            <v>186.16198</v>
          </cell>
          <cell r="J337">
            <v>1717</v>
          </cell>
          <cell r="M337">
            <v>1490</v>
          </cell>
          <cell r="N337" t="str">
            <v>oil</v>
          </cell>
          <cell r="P337">
            <v>1717</v>
          </cell>
          <cell r="Q337" t="str">
            <v>WGK 1</v>
          </cell>
          <cell r="R337">
            <v>0</v>
          </cell>
          <cell r="S337">
            <v>0</v>
          </cell>
          <cell r="U337" t="str">
            <v/>
          </cell>
          <cell r="V337" t="str">
            <v/>
          </cell>
          <cell r="W337" t="str">
            <v/>
          </cell>
          <cell r="Z337">
            <v>0</v>
          </cell>
          <cell r="AA337" t="str">
            <v>WGK 1,</v>
          </cell>
        </row>
        <row r="338">
          <cell r="B338" t="str">
            <v>112-40-3</v>
          </cell>
          <cell r="C338" t="str">
            <v>SNRUBQQJIBEYMU-UHFFFAOYSA-N</v>
          </cell>
          <cell r="D338" t="str">
            <v>Dodecane</v>
          </cell>
          <cell r="E338" t="str">
            <v>CCCCCCCCCCCC</v>
          </cell>
          <cell r="F338" t="str">
            <v>InChI=1S/C12H26/c1-3-5-7-9-11-12-10-8-6-4-2/h3-12H2,1-2H3</v>
          </cell>
          <cell r="G338" t="str">
            <v>C12H26</v>
          </cell>
          <cell r="H338">
            <v>170.34</v>
          </cell>
          <cell r="I338">
            <v>170.20345</v>
          </cell>
          <cell r="J338">
            <v>1309</v>
          </cell>
          <cell r="K338">
            <v>57</v>
          </cell>
          <cell r="M338">
            <v>1200</v>
          </cell>
          <cell r="N338" t="str">
            <v>alkane</v>
          </cell>
          <cell r="P338">
            <v>1309</v>
          </cell>
          <cell r="Q338" t="str">
            <v>WGK 1</v>
          </cell>
          <cell r="R338">
            <v>0</v>
          </cell>
          <cell r="S338">
            <v>0</v>
          </cell>
          <cell r="U338" t="str">
            <v/>
          </cell>
          <cell r="V338" t="str">
            <v/>
          </cell>
          <cell r="W338" t="str">
            <v/>
          </cell>
          <cell r="Z338">
            <v>0</v>
          </cell>
          <cell r="AA338" t="str">
            <v>WGK 1,KW</v>
          </cell>
        </row>
        <row r="339">
          <cell r="B339" t="str">
            <v>112410-23-8</v>
          </cell>
          <cell r="C339" t="str">
            <v>QYPNKSZPJQQLRK-UHFFFAOYSA-N</v>
          </cell>
          <cell r="D339" t="str">
            <v>N-tert-Butyl-N'-(4-ethylbenzoyl)-3,5-dimethylbenzohydrazide</v>
          </cell>
          <cell r="E339" t="str">
            <v>CCC1=CC=C(C=C1)C(=O)NN(C(=O)C1=CC(C)=CC(C)=C1)C(C)(C)C</v>
          </cell>
          <cell r="F339" t="str">
            <v>InChI=1S/C22H28N2O2/c1-7-17-8-10-18(11-9-17)20(25)23-24(22(4,5)6)21(26)19-13-15(2)12-16(3)14-19/h8-14H,7H2,1-6H3,(H,23,25)</v>
          </cell>
          <cell r="G339" t="str">
            <v>C22H28N2O2</v>
          </cell>
          <cell r="H339">
            <v>352.47800000000001</v>
          </cell>
          <cell r="I339">
            <v>352.21508</v>
          </cell>
          <cell r="J339">
            <v>86</v>
          </cell>
          <cell r="P339">
            <v>86</v>
          </cell>
          <cell r="Q339" t="str">
            <v/>
          </cell>
          <cell r="R339" t="str">
            <v/>
          </cell>
          <cell r="S339" t="str">
            <v>X</v>
          </cell>
          <cell r="U339" t="str">
            <v/>
          </cell>
          <cell r="V339" t="str">
            <v/>
          </cell>
          <cell r="W339" t="str">
            <v/>
          </cell>
          <cell r="Z339">
            <v>0</v>
          </cell>
          <cell r="AA339" t="str">
            <v>PSM,Inlandsabsatz 2014: 1-2,5 t/a</v>
          </cell>
        </row>
        <row r="340">
          <cell r="B340" t="str">
            <v>1124-11-4</v>
          </cell>
          <cell r="C340" t="str">
            <v>FINHMKGKINIASC-UHFFFAOYSA-N</v>
          </cell>
          <cell r="D340" t="str">
            <v>Tetramethylpyrazine</v>
          </cell>
          <cell r="E340" t="str">
            <v>CC1=NC(C)=C(C)N=C1C</v>
          </cell>
          <cell r="F340" t="str">
            <v>InChI=1S/C8H12N2/c1-5-6(2)10-8(4)7(3)9-5/h1-4H3</v>
          </cell>
          <cell r="G340" t="str">
            <v>C8H12N2</v>
          </cell>
          <cell r="H340">
            <v>136.19800000000001</v>
          </cell>
          <cell r="I340">
            <v>136.100048394</v>
          </cell>
          <cell r="J340">
            <v>1427</v>
          </cell>
          <cell r="K340">
            <v>136</v>
          </cell>
          <cell r="M340">
            <v>1089</v>
          </cell>
          <cell r="P340">
            <v>1427</v>
          </cell>
          <cell r="Q340" t="str">
            <v/>
          </cell>
          <cell r="R340">
            <v>0</v>
          </cell>
          <cell r="S340">
            <v>0</v>
          </cell>
          <cell r="U340" t="str">
            <v/>
          </cell>
          <cell r="V340" t="str">
            <v/>
          </cell>
          <cell r="W340" t="str">
            <v/>
          </cell>
          <cell r="AA340" t="str">
            <v/>
          </cell>
        </row>
        <row r="341">
          <cell r="B341" t="str">
            <v>112-41-4</v>
          </cell>
          <cell r="C341" t="str">
            <v>CRSBERNSMYQZNG-UHFFFAOYSA-N</v>
          </cell>
          <cell r="D341" t="str">
            <v>Dodec-1-ene</v>
          </cell>
          <cell r="E341" t="str">
            <v>CCCCCCCCCCC=C</v>
          </cell>
          <cell r="F341" t="str">
            <v>InChI=1S/C12H24/c1-3-5-7-9-11-12-10-8-6-4-2/h3H,1,4-12H2,2H3</v>
          </cell>
          <cell r="G341" t="str">
            <v>C12H24</v>
          </cell>
          <cell r="H341">
            <v>168.32400000000001</v>
          </cell>
          <cell r="I341">
            <v>168.18780000000001</v>
          </cell>
          <cell r="J341">
            <v>1091</v>
          </cell>
          <cell r="K341" t="str">
            <v>70.0</v>
          </cell>
          <cell r="M341">
            <v>1190</v>
          </cell>
          <cell r="P341">
            <v>1091</v>
          </cell>
          <cell r="Q341" t="str">
            <v/>
          </cell>
          <cell r="R341">
            <v>0</v>
          </cell>
          <cell r="S341">
            <v>0</v>
          </cell>
          <cell r="U341" t="str">
            <v/>
          </cell>
          <cell r="V341" t="str">
            <v/>
          </cell>
          <cell r="W341" t="str">
            <v/>
          </cell>
          <cell r="Z341" t="str">
            <v>KW</v>
          </cell>
          <cell r="AA341" t="str">
            <v>KW</v>
          </cell>
        </row>
        <row r="342">
          <cell r="B342" t="str">
            <v>112-41-4</v>
          </cell>
          <cell r="C342" t="str">
            <v>IWDFHWZHHOSSGR-UHFFFAOYSA-N</v>
          </cell>
          <cell r="D342" t="str">
            <v>1-Ethyl-1H-imidazole</v>
          </cell>
          <cell r="E342" t="str">
            <v>CCN1C=CN=C1</v>
          </cell>
          <cell r="F342" t="str">
            <v>InChI=1S/C5H8N2/c1-2-7-4-3-6-5-7/h3-5H,2H2,1H3</v>
          </cell>
          <cell r="G342" t="str">
            <v>C5H8N2</v>
          </cell>
          <cell r="H342">
            <v>96.132999999999996</v>
          </cell>
          <cell r="I342">
            <v>96.068747999999999</v>
          </cell>
          <cell r="J342">
            <v>1092</v>
          </cell>
          <cell r="K342">
            <v>83</v>
          </cell>
          <cell r="M342">
            <v>1197</v>
          </cell>
          <cell r="P342">
            <v>1092</v>
          </cell>
          <cell r="Q342" t="str">
            <v/>
          </cell>
          <cell r="R342">
            <v>0</v>
          </cell>
          <cell r="S342">
            <v>0</v>
          </cell>
          <cell r="U342" t="str">
            <v/>
          </cell>
          <cell r="V342" t="str">
            <v/>
          </cell>
          <cell r="W342" t="str">
            <v/>
          </cell>
          <cell r="Z342" t="str">
            <v>KW</v>
          </cell>
          <cell r="AA342" t="str">
            <v>KW</v>
          </cell>
        </row>
        <row r="343">
          <cell r="B343" t="str">
            <v>112-42-5</v>
          </cell>
          <cell r="C343" t="str">
            <v>KJIOQYGWTQBHNH-UHFFFAOYSA-N</v>
          </cell>
          <cell r="D343" t="str">
            <v>Undecan-1-ol</v>
          </cell>
          <cell r="E343" t="str">
            <v>CCCCCCCCCCCO</v>
          </cell>
          <cell r="F343" t="str">
            <v>InChI=1S/C11H24O/c1-2-3-4-5-6-7-8-9-10-11-12/h12H,2-11H2,1H3</v>
          </cell>
          <cell r="G343" t="str">
            <v>C11H24O</v>
          </cell>
          <cell r="H343">
            <v>172.31200000000001</v>
          </cell>
          <cell r="I343">
            <v>172.18271999999999</v>
          </cell>
          <cell r="J343">
            <v>1718</v>
          </cell>
          <cell r="M343">
            <v>1371</v>
          </cell>
          <cell r="N343" t="str">
            <v>mandarin</v>
          </cell>
          <cell r="P343">
            <v>1718</v>
          </cell>
          <cell r="Q343" t="str">
            <v>WGK 2</v>
          </cell>
          <cell r="U343" t="str">
            <v/>
          </cell>
          <cell r="V343" t="str">
            <v/>
          </cell>
          <cell r="W343" t="str">
            <v/>
          </cell>
          <cell r="AA343" t="str">
            <v>WGK 2, DS(mandarin)</v>
          </cell>
        </row>
        <row r="344">
          <cell r="B344" t="str">
            <v>112-44-7</v>
          </cell>
          <cell r="C344" t="str">
            <v>KMPQYAYAQWNLME-UHFFFAOYSA-N</v>
          </cell>
          <cell r="D344" t="str">
            <v>Undecanal</v>
          </cell>
          <cell r="E344" t="str">
            <v>CCCCCCCCCCC=O</v>
          </cell>
          <cell r="F344" t="str">
            <v>InChI=1S/C11H22O/c1-2-3-4-5-6-7-8-9-10-11-12/h11H,2-10H2,1H3</v>
          </cell>
          <cell r="G344" t="str">
            <v>C11H22O</v>
          </cell>
          <cell r="H344">
            <v>170.29599999999999</v>
          </cell>
          <cell r="I344">
            <v>170.16707</v>
          </cell>
          <cell r="J344">
            <v>1719</v>
          </cell>
          <cell r="M344">
            <v>1291</v>
          </cell>
          <cell r="N344" t="str">
            <v>oil, pungent, sweet</v>
          </cell>
          <cell r="P344">
            <v>1719</v>
          </cell>
          <cell r="Q344" t="str">
            <v>WGK 1</v>
          </cell>
          <cell r="R344">
            <v>0</v>
          </cell>
          <cell r="S344">
            <v>0</v>
          </cell>
          <cell r="U344" t="str">
            <v/>
          </cell>
          <cell r="V344" t="str">
            <v/>
          </cell>
          <cell r="W344" t="str">
            <v/>
          </cell>
          <cell r="Z344">
            <v>0</v>
          </cell>
          <cell r="AA344" t="str">
            <v>WGK 1,</v>
          </cell>
        </row>
        <row r="345">
          <cell r="B345" t="str">
            <v>112-49-2</v>
          </cell>
          <cell r="C345" t="str">
            <v>YFNKIDBQEZZDLK-UHFFFAOYSA-N</v>
          </cell>
          <cell r="D345" t="str">
            <v>2,5,8,11-Tetraoxadodecane</v>
          </cell>
          <cell r="E345" t="str">
            <v>COCCOCCOCCOC</v>
          </cell>
          <cell r="F345" t="str">
            <v>InChI=1S/C8H18O4/c1-9-3-5-11-7-8-12-6-4-10-2/h3-8H2,1-2H3</v>
          </cell>
          <cell r="G345" t="str">
            <v>C8H18O4</v>
          </cell>
          <cell r="H345">
            <v>178.22800000000001</v>
          </cell>
          <cell r="I345">
            <v>178.12051</v>
          </cell>
          <cell r="J345">
            <v>87</v>
          </cell>
          <cell r="M345">
            <v>1232</v>
          </cell>
          <cell r="P345">
            <v>87</v>
          </cell>
          <cell r="Q345" t="str">
            <v>WGK 1</v>
          </cell>
          <cell r="R345" t="str">
            <v/>
          </cell>
          <cell r="S345" t="str">
            <v/>
          </cell>
          <cell r="U345" t="str">
            <v/>
          </cell>
          <cell r="V345" t="str">
            <v/>
          </cell>
          <cell r="W345" t="str">
            <v/>
          </cell>
          <cell r="Z345" t="str">
            <v>Lösungsmittel</v>
          </cell>
          <cell r="AA345" t="str">
            <v>WGK 1,Lösungsmittel</v>
          </cell>
        </row>
        <row r="346">
          <cell r="B346" t="str">
            <v>112-50-5</v>
          </cell>
          <cell r="C346" t="str">
            <v>WFSMVVDJSNMRAR-UHFFFAOYSA-N</v>
          </cell>
          <cell r="D346" t="str">
            <v>2-[2-(2-Ethoxyethoxy)ethoxy]ethan-1-ol</v>
          </cell>
          <cell r="E346" t="str">
            <v>CCOCCOCCOCCO</v>
          </cell>
          <cell r="F346" t="str">
            <v>InChI=1S/C8H18O4/c1-2-10-5-6-12-8-7-11-4-3-9/h9H,2-8H2,1H3</v>
          </cell>
          <cell r="G346" t="str">
            <v>C8H18O4</v>
          </cell>
          <cell r="H346">
            <v>178.22800000000001</v>
          </cell>
          <cell r="I346">
            <v>178.12050905999999</v>
          </cell>
          <cell r="J346">
            <v>1548</v>
          </cell>
          <cell r="M346">
            <v>1198</v>
          </cell>
          <cell r="O346" t="str">
            <v>X</v>
          </cell>
          <cell r="P346">
            <v>1548</v>
          </cell>
          <cell r="Q346" t="str">
            <v/>
          </cell>
          <cell r="U346" t="str">
            <v/>
          </cell>
          <cell r="V346" t="str">
            <v/>
          </cell>
          <cell r="W346" t="str">
            <v/>
          </cell>
          <cell r="AA346" t="str">
            <v>Triethylenglycolmonoethylether wird als Lösungsmittel und Kupplungsreagenz verwendet.[3][4] Es wird auch in Brems- und Hydraulikflüssigkeiten verwendet.</v>
          </cell>
        </row>
        <row r="347">
          <cell r="B347" t="str">
            <v>1125-11-7</v>
          </cell>
          <cell r="C347" t="str">
            <v>WJTGLPHMQKJRIX-UHFFFAOYSA-N</v>
          </cell>
          <cell r="D347" t="str">
            <v>2,5,5-Trimethylcyclohexane-1,3-dione</v>
          </cell>
          <cell r="E347" t="str">
            <v>CC1C(=O)CC(C)(C)CC1=O</v>
          </cell>
          <cell r="F347" t="str">
            <v>InChI=1S/C9H14O2/c1-6-7(10)4-9(2,3)5-8(6)11/h6H,4-5H2,1-3H3</v>
          </cell>
          <cell r="G347" t="str">
            <v>C9H14O2</v>
          </cell>
          <cell r="H347">
            <v>154.209</v>
          </cell>
          <cell r="I347">
            <v>154.09938</v>
          </cell>
          <cell r="J347">
            <v>1143</v>
          </cell>
          <cell r="K347" t="str">
            <v>83.0</v>
          </cell>
          <cell r="M347">
            <v>1198</v>
          </cell>
          <cell r="P347">
            <v>1143</v>
          </cell>
          <cell r="Q347" t="str">
            <v/>
          </cell>
          <cell r="R347">
            <v>0</v>
          </cell>
          <cell r="S347">
            <v>0</v>
          </cell>
          <cell r="U347" t="str">
            <v/>
          </cell>
          <cell r="V347" t="str">
            <v/>
          </cell>
          <cell r="W347" t="str">
            <v/>
          </cell>
          <cell r="AA347" t="str">
            <v/>
          </cell>
        </row>
        <row r="348">
          <cell r="B348" t="str">
            <v>1125-21-9</v>
          </cell>
          <cell r="C348" t="str">
            <v>AYJXHIDNNLJQDT-UHFFFAOYSA-N</v>
          </cell>
          <cell r="D348" t="str">
            <v>2,6,6-Trimethylcyclohex-2-ene-1,4-dione</v>
          </cell>
          <cell r="E348" t="str">
            <v>CC1=CC(=O)CC(C)(C)C1=O</v>
          </cell>
          <cell r="F348" t="str">
            <v>InChI=1S/C9H12O2/c1-6-4-7(10)5-9(2,3)8(6)11/h4H,5H2,1-3H3</v>
          </cell>
          <cell r="G348" t="str">
            <v>C9H12O2</v>
          </cell>
          <cell r="H348">
            <v>152.19300000000001</v>
          </cell>
          <cell r="I348">
            <v>152.08373</v>
          </cell>
          <cell r="J348">
            <v>2326</v>
          </cell>
          <cell r="M348">
            <v>0</v>
          </cell>
          <cell r="P348">
            <v>2326</v>
          </cell>
          <cell r="Q348" t="str">
            <v>WGK 1</v>
          </cell>
          <cell r="R348">
            <v>0</v>
          </cell>
          <cell r="U348" t="str">
            <v/>
          </cell>
          <cell r="V348" t="str">
            <v/>
          </cell>
          <cell r="W348" t="str">
            <v/>
          </cell>
          <cell r="AA348" t="str">
            <v>WGK 1,</v>
          </cell>
        </row>
        <row r="349">
          <cell r="B349" t="str">
            <v>112-53-8</v>
          </cell>
          <cell r="C349" t="str">
            <v>LQZZUXJYWNFBMV-UHFFFAOYSA-N</v>
          </cell>
          <cell r="D349" t="str">
            <v>Dodecan-1-ol</v>
          </cell>
          <cell r="E349" t="str">
            <v>CCCCCCCCCCCCO</v>
          </cell>
          <cell r="F349" t="str">
            <v>InChI=1S/C12H26O/c1-2-3-4-5-6-7-8-9-10-11-12-13/h13H,2-12H2,1H3</v>
          </cell>
          <cell r="G349" t="str">
            <v>C12H26O</v>
          </cell>
          <cell r="H349">
            <v>186.339</v>
          </cell>
          <cell r="I349">
            <v>186.19836545699999</v>
          </cell>
          <cell r="J349">
            <v>1090</v>
          </cell>
          <cell r="K349">
            <v>83.099998474121094</v>
          </cell>
          <cell r="M349">
            <v>1460</v>
          </cell>
          <cell r="N349" t="str">
            <v>fat, wax</v>
          </cell>
          <cell r="P349">
            <v>1090</v>
          </cell>
          <cell r="Q349" t="str">
            <v>WGK 2</v>
          </cell>
          <cell r="R349">
            <v>0</v>
          </cell>
          <cell r="S349">
            <v>0</v>
          </cell>
          <cell r="U349" t="str">
            <v/>
          </cell>
          <cell r="V349" t="str">
            <v/>
          </cell>
          <cell r="W349" t="str">
            <v/>
          </cell>
          <cell r="AA349" t="str">
            <v>WGK 2,Lauryl alcohol DS(fat, wax)</v>
          </cell>
        </row>
        <row r="350">
          <cell r="B350" t="str">
            <v>112-54-9</v>
          </cell>
          <cell r="C350" t="str">
            <v>HFJRKMMYBMWEAD-UHFFFAOYSA-N</v>
          </cell>
          <cell r="D350" t="str">
            <v>Dodecanal</v>
          </cell>
          <cell r="E350" t="str">
            <v>CCCCCCCCCCCC=O</v>
          </cell>
          <cell r="F350" t="str">
            <v>InChI=1S/C12H24O/c1-2-3-4-5-6-7-8-9-10-11-12-13/h12H,2-11H2,1H3</v>
          </cell>
          <cell r="G350" t="str">
            <v>C12H24O</v>
          </cell>
          <cell r="H350">
            <v>184.32300000000001</v>
          </cell>
          <cell r="I350">
            <v>184.18271999999999</v>
          </cell>
          <cell r="J350">
            <v>1720</v>
          </cell>
          <cell r="K350">
            <v>0</v>
          </cell>
          <cell r="M350">
            <v>1409</v>
          </cell>
          <cell r="N350" t="str">
            <v>lily, fat, citrus</v>
          </cell>
          <cell r="P350">
            <v>1720</v>
          </cell>
          <cell r="Q350" t="str">
            <v>WGK 2</v>
          </cell>
          <cell r="R350">
            <v>0</v>
          </cell>
          <cell r="S350">
            <v>0</v>
          </cell>
          <cell r="U350" t="str">
            <v/>
          </cell>
          <cell r="V350" t="str">
            <v/>
          </cell>
          <cell r="W350" t="str">
            <v/>
          </cell>
          <cell r="Z350">
            <v>0</v>
          </cell>
          <cell r="AA350" t="str">
            <v>WGK 2,</v>
          </cell>
        </row>
        <row r="351">
          <cell r="B351" t="str">
            <v>112-59-4</v>
          </cell>
          <cell r="C351" t="str">
            <v>GZMAAYIALGURDQ-UHFFFAOYSA-N</v>
          </cell>
          <cell r="D351" t="str">
            <v>2-[2-(Hexyloxy)ethoxy]ethan-1-ol</v>
          </cell>
          <cell r="E351" t="str">
            <v>CCCCCCOCCOCCO</v>
          </cell>
          <cell r="F351" t="str">
            <v>InChI=1S/C10H22O3/c1-2-3-4-5-7-12-9-10-13-8-6-11/h11H,2-10H2,1H3</v>
          </cell>
          <cell r="G351" t="str">
            <v>C10 H22 O3</v>
          </cell>
          <cell r="H351">
            <v>190.28299999999999</v>
          </cell>
          <cell r="I351">
            <v>190.15683999999999</v>
          </cell>
          <cell r="J351">
            <v>934</v>
          </cell>
          <cell r="M351">
            <v>1363</v>
          </cell>
          <cell r="P351">
            <v>934</v>
          </cell>
          <cell r="Q351" t="str">
            <v>WGK 1</v>
          </cell>
          <cell r="U351" t="str">
            <v/>
          </cell>
          <cell r="V351" t="str">
            <v/>
          </cell>
          <cell r="W351" t="str">
            <v/>
          </cell>
          <cell r="Y351">
            <v>0</v>
          </cell>
          <cell r="Z351">
            <v>0</v>
          </cell>
          <cell r="AA351" t="str">
            <v>WGK 1,Polyalkylenglycolether, auch Fettalkoholpolyglycolether, Fettalkoholethoxylate (FAEO) sind eine Reihe nichtionischer Tenside und finden  breite Verwendung in Körperpflegeprodukten, Textilverarbeitung, Pflanzenschutzmittel, Farben und Beschichtungen, Klebern und anderen industriellen Anwendungen.</v>
          </cell>
        </row>
        <row r="352">
          <cell r="B352" t="str">
            <v>112-60-7</v>
          </cell>
          <cell r="C352" t="str">
            <v>UWHCKJMYHZGTIT-UHFFFAOYSA-N</v>
          </cell>
          <cell r="D352" t="str">
            <v>2,2'-{Oxybis[(ethane-2,1-diyl)oxy]}di(ethan-1-ol)</v>
          </cell>
          <cell r="E352" t="str">
            <v>OCCOCCOCCOCCO</v>
          </cell>
          <cell r="F352" t="str">
            <v>InChI=1S/C8H18O5/c9-1-3-11-5-7-13-8-6-12-4-2-10/h9-10H,1-8H2</v>
          </cell>
          <cell r="G352" t="str">
            <v>C8H18O5</v>
          </cell>
          <cell r="H352">
            <v>194.227</v>
          </cell>
          <cell r="I352">
            <v>194.11542367999999</v>
          </cell>
          <cell r="J352">
            <v>1549</v>
          </cell>
          <cell r="M352">
            <v>1507</v>
          </cell>
          <cell r="O352" t="str">
            <v>X</v>
          </cell>
          <cell r="P352">
            <v>1549</v>
          </cell>
          <cell r="Q352" t="str">
            <v/>
          </cell>
          <cell r="R352">
            <v>0</v>
          </cell>
          <cell r="S352">
            <v>0</v>
          </cell>
          <cell r="U352" t="str">
            <v/>
          </cell>
          <cell r="V352" t="str">
            <v/>
          </cell>
          <cell r="W352" t="str">
            <v/>
          </cell>
          <cell r="Z352">
            <v>0</v>
          </cell>
          <cell r="AA352" t="str">
            <v>Polyethylenglycol wird in der Medizin, als Wirkstoffträger in der Pharmazie, in industriellen Anwendungen, in der zellbiologischen Forschung und in Kosmetikprodukten eingesetzt.</v>
          </cell>
        </row>
        <row r="353">
          <cell r="B353" t="str">
            <v>112-61-8</v>
          </cell>
          <cell r="C353" t="str">
            <v>HPEUJPJOZXNMSJ-UHFFFAOYSA-N</v>
          </cell>
          <cell r="D353" t="str">
            <v>Methyl octadecanoate</v>
          </cell>
          <cell r="E353" t="str">
            <v>CCCCCCCCCCCCCCCCCC(=O)OC</v>
          </cell>
          <cell r="F353" t="str">
            <v>InChI=1S/C19H38O2/c1-3-4-5-6-7-8-9-10-11-12-13-14-15-16-17-18-19(20)21-2/h3-18H2,1-2H3</v>
          </cell>
          <cell r="G353" t="str">
            <v>C19H38O2</v>
          </cell>
          <cell r="H353">
            <v>298.51100000000002</v>
          </cell>
          <cell r="I353">
            <v>298.28717999999998</v>
          </cell>
          <cell r="J353">
            <v>1721</v>
          </cell>
          <cell r="M353">
            <v>2082</v>
          </cell>
          <cell r="N353" t="str">
            <v>fat</v>
          </cell>
          <cell r="P353">
            <v>1721</v>
          </cell>
          <cell r="Q353" t="str">
            <v/>
          </cell>
          <cell r="R353">
            <v>0</v>
          </cell>
          <cell r="S353">
            <v>0</v>
          </cell>
          <cell r="U353" t="str">
            <v/>
          </cell>
          <cell r="V353" t="str">
            <v/>
          </cell>
          <cell r="W353" t="str">
            <v/>
          </cell>
          <cell r="AA353" t="str">
            <v xml:space="preserve"> DS(fat)</v>
          </cell>
        </row>
        <row r="354">
          <cell r="B354" t="str">
            <v>112-62-9</v>
          </cell>
          <cell r="C354" t="str">
            <v>QYDYPVFESGNLHU-KHPPLWFESA-N</v>
          </cell>
          <cell r="D354" t="str">
            <v>Methyl (9Z)-octadec-9-enoate</v>
          </cell>
          <cell r="E354" t="str">
            <v>CCCCCCCC\C=C/CCCCCCCC(=O)OC</v>
          </cell>
          <cell r="F354" t="str">
            <v>InChI=1S/C19H36O2/c1-3-4-5-6-7-8-9-10-11-12-13-14-15-16-17-18-19(20)21-2/h10-11H,3-9,12-18H2,1-2H3/b11-10-</v>
          </cell>
          <cell r="G354" t="str">
            <v>C19H36O2</v>
          </cell>
          <cell r="H354">
            <v>296.495</v>
          </cell>
          <cell r="I354">
            <v>296.27153039900003</v>
          </cell>
          <cell r="J354">
            <v>2359</v>
          </cell>
          <cell r="M354">
            <v>2095</v>
          </cell>
          <cell r="P354">
            <v>2359</v>
          </cell>
          <cell r="Q354" t="str">
            <v/>
          </cell>
          <cell r="R354">
            <v>0</v>
          </cell>
          <cell r="S354">
            <v>0</v>
          </cell>
          <cell r="U354" t="str">
            <v/>
          </cell>
          <cell r="V354" t="str">
            <v/>
          </cell>
          <cell r="W354" t="str">
            <v/>
          </cell>
          <cell r="AA354" t="str">
            <v/>
          </cell>
        </row>
        <row r="355">
          <cell r="B355" t="str">
            <v>1126-51-8</v>
          </cell>
          <cell r="C355" t="str">
            <v>MJQGWRVDIFBMNW-UHFFFAOYSA-N</v>
          </cell>
          <cell r="D355" t="str">
            <v>Ethyl 5-oxooxolane-2-carboxylate</v>
          </cell>
          <cell r="E355" t="str">
            <v>CCOC(=O)C1CCC(=O)O1</v>
          </cell>
          <cell r="F355" t="str">
            <v>InChI=1S/C7H10O4/c1-2-10-7(9)5-3-4-6(8)11-5/h5H,2-4H2,1H3</v>
          </cell>
          <cell r="G355" t="str">
            <v>C7H10O4</v>
          </cell>
          <cell r="H355">
            <v>158.15299999999999</v>
          </cell>
          <cell r="I355">
            <v>158.05790999999999</v>
          </cell>
          <cell r="J355">
            <v>1722</v>
          </cell>
          <cell r="M355">
            <v>1893</v>
          </cell>
          <cell r="N355" t="str">
            <v>roast, smoke</v>
          </cell>
          <cell r="P355">
            <v>1722</v>
          </cell>
          <cell r="Q355" t="str">
            <v/>
          </cell>
          <cell r="U355" t="str">
            <v/>
          </cell>
          <cell r="V355" t="str">
            <v/>
          </cell>
          <cell r="W355" t="str">
            <v/>
          </cell>
          <cell r="X355">
            <v>0</v>
          </cell>
          <cell r="Y355">
            <v>0</v>
          </cell>
          <cell r="Z355">
            <v>0</v>
          </cell>
          <cell r="AA355" t="str">
            <v/>
          </cell>
        </row>
        <row r="356">
          <cell r="B356" t="str">
            <v>112-70-9</v>
          </cell>
          <cell r="C356" t="str">
            <v>XFRVVPUIAFSTFO-UHFFFAOYSA-N</v>
          </cell>
          <cell r="D356" t="str">
            <v>Tridecan-1-ol</v>
          </cell>
          <cell r="E356" t="str">
            <v>CCCCCCCCCCCCCO</v>
          </cell>
          <cell r="F356" t="str">
            <v>InChI=1S/C13H28O/c1-2-3-4-5-6-7-8-9-10-11-12-13-14/h14H,2-13H2,1H3</v>
          </cell>
          <cell r="G356" t="str">
            <v>C13H28O</v>
          </cell>
          <cell r="H356">
            <v>200.36600000000001</v>
          </cell>
          <cell r="I356">
            <v>200.21402</v>
          </cell>
          <cell r="J356">
            <v>1723</v>
          </cell>
          <cell r="M356">
            <v>1593</v>
          </cell>
          <cell r="N356" t="str">
            <v>must</v>
          </cell>
          <cell r="P356">
            <v>1723</v>
          </cell>
          <cell r="Q356" t="str">
            <v/>
          </cell>
          <cell r="R356">
            <v>0</v>
          </cell>
          <cell r="S356">
            <v>0</v>
          </cell>
          <cell r="U356" t="str">
            <v/>
          </cell>
          <cell r="V356" t="str">
            <v/>
          </cell>
          <cell r="W356" t="str">
            <v/>
          </cell>
          <cell r="AA356" t="str">
            <v xml:space="preserve"> DS(must)</v>
          </cell>
        </row>
        <row r="357">
          <cell r="B357" t="str">
            <v>112-72-1</v>
          </cell>
          <cell r="C357" t="str">
            <v>HLZKNKRTKFSKGZ-UHFFFAOYSA-N</v>
          </cell>
          <cell r="D357" t="str">
            <v>Tetradecan-1-ol</v>
          </cell>
          <cell r="E357" t="str">
            <v>CCCCCCCCCCCCCCO</v>
          </cell>
          <cell r="F357" t="str">
            <v>InChI=1S/C14H30O/c1-2-3-4-5-6-7-8-9-10-11-12-13-14-15/h15H,2-14H2,1H3</v>
          </cell>
          <cell r="G357" t="str">
            <v>C14H30O</v>
          </cell>
          <cell r="H357">
            <v>214.393</v>
          </cell>
          <cell r="I357">
            <v>214.22967</v>
          </cell>
          <cell r="J357">
            <v>1724</v>
          </cell>
          <cell r="M357">
            <v>2116</v>
          </cell>
          <cell r="N357" t="str">
            <v>coconut</v>
          </cell>
          <cell r="P357">
            <v>1724</v>
          </cell>
          <cell r="Q357" t="str">
            <v>WGK 2</v>
          </cell>
          <cell r="R357">
            <v>0</v>
          </cell>
          <cell r="S357">
            <v>0</v>
          </cell>
          <cell r="U357" t="str">
            <v/>
          </cell>
          <cell r="V357" t="str">
            <v/>
          </cell>
          <cell r="W357" t="str">
            <v/>
          </cell>
          <cell r="X357">
            <v>0</v>
          </cell>
          <cell r="Y357">
            <v>0</v>
          </cell>
          <cell r="Z357">
            <v>0</v>
          </cell>
          <cell r="AA357" t="str">
            <v>WGK 2,</v>
          </cell>
        </row>
        <row r="358">
          <cell r="B358" t="str">
            <v>112-80-1</v>
          </cell>
          <cell r="C358" t="str">
            <v>ZQPPMHVWECSIRJ-KTKRTIGZSA-N</v>
          </cell>
          <cell r="D358" t="str">
            <v>(9Z)-Octadec-9-enoic acid</v>
          </cell>
          <cell r="E358">
            <v>0</v>
          </cell>
          <cell r="F358">
            <v>0</v>
          </cell>
          <cell r="G358" t="str">
            <v>C18H34O2</v>
          </cell>
          <cell r="H358">
            <v>0</v>
          </cell>
          <cell r="I358">
            <v>282.25588033499997</v>
          </cell>
          <cell r="J358">
            <v>1505</v>
          </cell>
          <cell r="K358">
            <v>282.25588033499997</v>
          </cell>
          <cell r="L358">
            <v>23.790700000000001</v>
          </cell>
          <cell r="M358">
            <v>2141</v>
          </cell>
          <cell r="N358" t="str">
            <v>fat</v>
          </cell>
          <cell r="P358">
            <v>1505</v>
          </cell>
          <cell r="Q358" t="str">
            <v/>
          </cell>
          <cell r="U358" t="str">
            <v/>
          </cell>
          <cell r="V358" t="str">
            <v/>
          </cell>
          <cell r="W358" t="str">
            <v/>
          </cell>
          <cell r="X358">
            <v>0</v>
          </cell>
          <cell r="Y358">
            <v>0</v>
          </cell>
          <cell r="Z358">
            <v>0</v>
          </cell>
          <cell r="AA358" t="str">
            <v/>
          </cell>
        </row>
        <row r="359">
          <cell r="B359" t="str">
            <v>112-84-5</v>
          </cell>
          <cell r="C359" t="str">
            <v>UAUDZVJPLUQNMU-KTKRTIGZSA-N</v>
          </cell>
          <cell r="D359" t="str">
            <v>(13Z)-Docos-13-enamide</v>
          </cell>
          <cell r="E359" t="str">
            <v>CCCCCCCC\C=C/CCCCCCCCCCCC(N)=O</v>
          </cell>
          <cell r="F359" t="str">
            <v>InChI=1S/C22H43NO/c1-2-3-4-5-6-7-8-9-10-11-12-13-14-15-16-17-18-19-20-21-22(23)24/h9-10H,2-8,11-21H2,1H3,(H2,23,24)/b10-9-</v>
          </cell>
          <cell r="G359" t="str">
            <v>C22H43NO</v>
          </cell>
          <cell r="H359">
            <v>337.59199999999998</v>
          </cell>
          <cell r="I359">
            <v>337.33447000000001</v>
          </cell>
          <cell r="J359">
            <v>2327</v>
          </cell>
          <cell r="P359">
            <v>2327</v>
          </cell>
          <cell r="Q359" t="str">
            <v>WGK 1</v>
          </cell>
          <cell r="R359">
            <v>0</v>
          </cell>
          <cell r="S359">
            <v>0</v>
          </cell>
          <cell r="U359" t="str">
            <v/>
          </cell>
          <cell r="V359" t="str">
            <v/>
          </cell>
          <cell r="W359" t="str">
            <v/>
          </cell>
          <cell r="AA359" t="str">
            <v>WGK 1,</v>
          </cell>
        </row>
        <row r="360">
          <cell r="B360" t="str">
            <v>112-92-5</v>
          </cell>
          <cell r="C360" t="str">
            <v>GLDOVTGHNKAZLK-UHFFFAOYSA-N</v>
          </cell>
          <cell r="D360" t="str">
            <v>Octadecan-1-ol</v>
          </cell>
          <cell r="E360" t="str">
            <v>CCCCCCCCCCCCCCCCCCO</v>
          </cell>
          <cell r="F360" t="str">
            <v>InChI=1S/C18H38O/c1-2-3-4-5-6-7-8-9-10-11-12-13-14-15-16-17-18-19/h19H,2-18H2,1H3</v>
          </cell>
          <cell r="G360" t="str">
            <v>C18H38O</v>
          </cell>
          <cell r="H360">
            <v>270.50099999999998</v>
          </cell>
          <cell r="I360">
            <v>270.29226999999997</v>
          </cell>
          <cell r="J360">
            <v>1725</v>
          </cell>
          <cell r="M360">
            <v>2232</v>
          </cell>
          <cell r="N360" t="str">
            <v>oil</v>
          </cell>
          <cell r="P360">
            <v>1725</v>
          </cell>
          <cell r="Q360" t="str">
            <v/>
          </cell>
          <cell r="R360">
            <v>0</v>
          </cell>
          <cell r="U360" t="str">
            <v/>
          </cell>
          <cell r="V360" t="str">
            <v/>
          </cell>
          <cell r="W360" t="str">
            <v/>
          </cell>
          <cell r="X360">
            <v>0</v>
          </cell>
          <cell r="Z360">
            <v>0</v>
          </cell>
          <cell r="AA360" t="str">
            <v/>
          </cell>
        </row>
        <row r="361">
          <cell r="B361" t="str">
            <v>112-95-8</v>
          </cell>
          <cell r="C361" t="str">
            <v>CBFCDTFDPHXCNY-UHFFFAOYSA-N</v>
          </cell>
          <cell r="D361" t="str">
            <v>Icosane</v>
          </cell>
          <cell r="E361" t="str">
            <v>CCCCCCCCCCCCCCCCCCCC</v>
          </cell>
          <cell r="F361" t="str">
            <v>InChI=1S/C20H42/c1-3-5-7-9-11-13-15-17-19-20-18-16-14-12-10-8-6-4-2/h3-20H2,1-2H3</v>
          </cell>
          <cell r="G361" t="str">
            <v>C20H42</v>
          </cell>
          <cell r="H361">
            <v>282.55599999999998</v>
          </cell>
          <cell r="I361">
            <v>282.32865135240002</v>
          </cell>
          <cell r="J361">
            <v>992</v>
          </cell>
          <cell r="K361">
            <v>57</v>
          </cell>
          <cell r="M361">
            <v>2000</v>
          </cell>
          <cell r="N361" t="str">
            <v>alkane</v>
          </cell>
          <cell r="P361">
            <v>992</v>
          </cell>
          <cell r="Q361" t="str">
            <v/>
          </cell>
          <cell r="R361">
            <v>0</v>
          </cell>
          <cell r="S361">
            <v>0</v>
          </cell>
          <cell r="U361" t="str">
            <v/>
          </cell>
          <cell r="V361" t="str">
            <v/>
          </cell>
          <cell r="W361" t="str">
            <v/>
          </cell>
          <cell r="AA361" t="str">
            <v>KW DS(alkane)</v>
          </cell>
        </row>
        <row r="362">
          <cell r="B362" t="str">
            <v>113123-53-8</v>
          </cell>
          <cell r="C362">
            <v>0</v>
          </cell>
          <cell r="D362">
            <v>0</v>
          </cell>
          <cell r="E362">
            <v>0</v>
          </cell>
          <cell r="F362">
            <v>0</v>
          </cell>
          <cell r="G362">
            <v>0</v>
          </cell>
          <cell r="H362">
            <v>0</v>
          </cell>
          <cell r="I362">
            <v>0</v>
          </cell>
          <cell r="J362">
            <v>1168</v>
          </cell>
          <cell r="K362">
            <v>180</v>
          </cell>
          <cell r="M362">
            <v>1842</v>
          </cell>
          <cell r="P362">
            <v>1168</v>
          </cell>
          <cell r="Q362" t="str">
            <v/>
          </cell>
          <cell r="R362">
            <v>0</v>
          </cell>
          <cell r="S362">
            <v>0</v>
          </cell>
          <cell r="U362" t="str">
            <v/>
          </cell>
          <cell r="V362" t="str">
            <v/>
          </cell>
          <cell r="W362" t="str">
            <v/>
          </cell>
          <cell r="AA362" t="str">
            <v/>
          </cell>
        </row>
        <row r="363">
          <cell r="B363" t="str">
            <v>113158-40-0</v>
          </cell>
          <cell r="C363" t="str">
            <v>MPPOHAUSNPTFAJ-VIFPVBQESA-N</v>
          </cell>
          <cell r="D363" t="str">
            <v>2-{4-[(6-Chloro-1,3-benzoxazol-2-yl)oxy]phenoxy}propanoic acid (incorrect configuration definition!)</v>
          </cell>
          <cell r="E363" t="str">
            <v>C[C@@H](OC1=CC=C(OC2=NC3=C(O2)C=C(Cl)C=C3)C=C1)C(O)=O</v>
          </cell>
          <cell r="F363" t="str">
            <v>InChI=1S/C16H12ClNO5/c1-9(15(19)20)21-11-3-5-12(6-4-11)22-16-18-13-7-2-10(17)8-14(13)23-16/h2-9H,1H3,(H,19,20)/t9-/m1/s1</v>
          </cell>
          <cell r="G363" t="str">
            <v>C16H12ClNO5</v>
          </cell>
          <cell r="H363">
            <v>333.72</v>
          </cell>
          <cell r="I363">
            <v>333.04039999999998</v>
          </cell>
          <cell r="J363">
            <v>88</v>
          </cell>
          <cell r="M363">
            <v>0</v>
          </cell>
          <cell r="P363">
            <v>88</v>
          </cell>
          <cell r="Q363" t="str">
            <v/>
          </cell>
          <cell r="R363" t="str">
            <v/>
          </cell>
          <cell r="S363" t="str">
            <v>X</v>
          </cell>
          <cell r="T363">
            <v>0</v>
          </cell>
          <cell r="U363" t="str">
            <v/>
          </cell>
          <cell r="V363" t="str">
            <v/>
          </cell>
          <cell r="W363" t="str">
            <v/>
          </cell>
          <cell r="AA363" t="str">
            <v>PSM,Inlandsabsatz 2014: 2,5-10 t/a</v>
          </cell>
        </row>
        <row r="364">
          <cell r="B364" t="str">
            <v>113486-29-6</v>
          </cell>
          <cell r="C364" t="str">
            <v>BGVBGAIWXAXBLP-UHFFFAOYSA-N</v>
          </cell>
          <cell r="D364" t="str">
            <v>3-Methylnonane-2,4-dione</v>
          </cell>
          <cell r="E364" t="str">
            <v>CCCCCC(=O)C(C)C(C)=O</v>
          </cell>
          <cell r="F364" t="str">
            <v>InChI=1/C10H18O2/c1-4-5-6-7-10(12)8(2)9(3)11/h8H,4-7H2,1-3H3</v>
          </cell>
          <cell r="G364" t="str">
            <v>C10H18O2</v>
          </cell>
          <cell r="H364">
            <v>170.25200000000001</v>
          </cell>
          <cell r="I364">
            <v>170.13068000000001</v>
          </cell>
          <cell r="J364">
            <v>1726</v>
          </cell>
          <cell r="M364">
            <v>1253</v>
          </cell>
          <cell r="N364" t="str">
            <v>straw, fruit</v>
          </cell>
          <cell r="P364">
            <v>1726</v>
          </cell>
          <cell r="Q364" t="str">
            <v/>
          </cell>
          <cell r="R364">
            <v>0</v>
          </cell>
          <cell r="S364">
            <v>0</v>
          </cell>
          <cell r="U364" t="str">
            <v/>
          </cell>
          <cell r="V364" t="str">
            <v/>
          </cell>
          <cell r="W364" t="str">
            <v/>
          </cell>
          <cell r="Z364">
            <v>0</v>
          </cell>
          <cell r="AA364" t="str">
            <v/>
          </cell>
        </row>
        <row r="365">
          <cell r="B365" t="str">
            <v>113614-08-7</v>
          </cell>
          <cell r="C365" t="str">
            <v>FFQPZWRNXKPNPX-UHFFFAOYSA-N</v>
          </cell>
          <cell r="D365" t="str">
            <v>N-Benzyl-2-[4-fluoro-3-(trifluoromethyl)phenoxy]butanimidic acid</v>
          </cell>
          <cell r="E365" t="str">
            <v>CCC(OC1=CC(=C(F)C=C1)C(F)(F)F)C(O)=NCC1=CC=CC=C1</v>
          </cell>
          <cell r="F365" t="str">
            <v>InChI=1/C18H17F4NO2/c1-2-16(17(24)23-11-12-6-4-3-5-7-12)25-13-8-9-15(19)14(10-13)18(20,21)22/h3-10,16H,2,11H2,1H3,(H,23,24)</v>
          </cell>
          <cell r="G365" t="str">
            <v>C18H17F4NO2</v>
          </cell>
          <cell r="H365">
            <v>355.33300000000003</v>
          </cell>
          <cell r="I365">
            <v>355.11953999999997</v>
          </cell>
          <cell r="J365">
            <v>89</v>
          </cell>
          <cell r="P365">
            <v>89</v>
          </cell>
          <cell r="Q365" t="str">
            <v/>
          </cell>
          <cell r="R365" t="str">
            <v/>
          </cell>
          <cell r="S365" t="str">
            <v>X</v>
          </cell>
          <cell r="U365" t="str">
            <v/>
          </cell>
          <cell r="V365" t="str">
            <v/>
          </cell>
          <cell r="W365" t="str">
            <v/>
          </cell>
          <cell r="AA365" t="str">
            <v>PSM,Inlandsabsatz 2014: 10-25 t/a</v>
          </cell>
        </row>
        <row r="366">
          <cell r="B366" t="str">
            <v>1139-30-6</v>
          </cell>
          <cell r="C366" t="str">
            <v>NVEQFIOZRFFVFW-RGCMKSIDSA-N</v>
          </cell>
          <cell r="D366" t="str">
            <v>(1R,4R,6R,10S)-4,12,12-Trimethyl-9-methylidene-5-oxatricyclo[8.2.0.0~4,6~]dodecane</v>
          </cell>
          <cell r="E366" t="str">
            <v>C[C@@]12CC[C@@H]3[C@H](CC3(C)C)C(=C)CC[C@H]1O2</v>
          </cell>
          <cell r="F366" t="str">
            <v>InChI=1S/C15H24O/c1-10-5-6-13-15(4,16-13)8-7-12-11(10)9-14(12,2)3/h11-13H,1,5-9H2,2-4H3/t11-,12-,13-,15-/m1/s1</v>
          </cell>
          <cell r="G366" t="str">
            <v>C15H24O</v>
          </cell>
          <cell r="H366">
            <v>220.35599999999999</v>
          </cell>
          <cell r="I366">
            <v>220.18271999999999</v>
          </cell>
          <cell r="J366">
            <v>1727</v>
          </cell>
          <cell r="K366">
            <v>0</v>
          </cell>
          <cell r="M366">
            <v>1573</v>
          </cell>
          <cell r="N366" t="str">
            <v>herb, sweet, spice</v>
          </cell>
          <cell r="P366">
            <v>1727</v>
          </cell>
          <cell r="Q366" t="str">
            <v>WGK 2</v>
          </cell>
          <cell r="R366">
            <v>0</v>
          </cell>
          <cell r="S366">
            <v>0</v>
          </cell>
          <cell r="U366" t="str">
            <v/>
          </cell>
          <cell r="V366" t="str">
            <v/>
          </cell>
          <cell r="W366" t="str">
            <v/>
          </cell>
          <cell r="X366">
            <v>0</v>
          </cell>
          <cell r="Z366">
            <v>0</v>
          </cell>
          <cell r="AA366" t="str">
            <v>WGK 2,</v>
          </cell>
        </row>
        <row r="367">
          <cell r="B367" t="str">
            <v>114048-86-1</v>
          </cell>
          <cell r="C367">
            <v>0</v>
          </cell>
          <cell r="D367">
            <v>0</v>
          </cell>
          <cell r="E367">
            <v>0</v>
          </cell>
          <cell r="F367">
            <v>0</v>
          </cell>
          <cell r="G367">
            <v>0</v>
          </cell>
          <cell r="H367">
            <v>0</v>
          </cell>
          <cell r="I367">
            <v>0</v>
          </cell>
          <cell r="J367">
            <v>1068</v>
          </cell>
          <cell r="K367">
            <v>135</v>
          </cell>
          <cell r="M367">
            <v>1195.8</v>
          </cell>
          <cell r="P367">
            <v>1068</v>
          </cell>
          <cell r="Q367" t="str">
            <v/>
          </cell>
          <cell r="R367">
            <v>0</v>
          </cell>
          <cell r="S367">
            <v>0</v>
          </cell>
          <cell r="U367" t="str">
            <v/>
          </cell>
          <cell r="V367" t="str">
            <v/>
          </cell>
          <cell r="W367" t="str">
            <v/>
          </cell>
          <cell r="AA367" t="str">
            <v/>
          </cell>
        </row>
        <row r="368">
          <cell r="B368" t="str">
            <v>114-07-8</v>
          </cell>
          <cell r="C368" t="str">
            <v>ULGZDMOVFRHVEP-RWJQBGPGSA-N</v>
          </cell>
          <cell r="D368" t="str">
            <v>(3R,4S,5S,6R,7R,9R,11R,12R,13S,14R)-6-{[(2S,3R,4S,6R)-4-(Dimethylamino)-3-hydroxy-6-methyloxan-2-yl]oxy}-14-ethyl-7,12,13-trihydroxy-4-{[(2R,4R,5S,6S)-5-hydroxy-4-methoxy-4,6-dimethyloxan-2-yl]oxy}-3,
5,7,9,11,13-hexamethyl-1-oxacyclotetradecane-2,10-dione (non-preferred name)</v>
          </cell>
          <cell r="E368" t="str">
            <v>CC[C@H]1OC(=O)[C@H](C)[C@@H](O[C@H]2C[C@@](C)(OC)[C@@H](O)[C@H](C)O2)[C@H](C)[C@@H](O[C@@H]2O[C@H](C)C[C@@H]([C@H]2O)N(C)C)[C@](C)(O)C[C@@H](C)C(=O)[C@H](C)[C@@H](O)[C@]1(C)O</v>
          </cell>
          <cell r="F368" t="str">
            <v>InChI=1S/C37H67NO13/c1-14-25-37(10,45)30(41)20(4)27(39)18(2)16-35(8,44)32(51-34-28(40)24(38(11)12)15-19(3)47-34)21(5)29(22(6)33(43)49-25)50-26-17-36(9,46-13)31(42)23(7)48-26/h18-26,28-32,34,40-42,44-45H,14-17H2,1-13H3/t18-,19-,20+,21+,22-,23+,24+,25-,26+,28-,29+,30-,31+,32-,34+,35-,36-,37-/m1/s1</v>
          </cell>
          <cell r="G368" t="str">
            <v>C37H67NO13</v>
          </cell>
          <cell r="H368">
            <v>733.93700000000001</v>
          </cell>
          <cell r="I368">
            <v>733.46123999999998</v>
          </cell>
          <cell r="J368">
            <v>90</v>
          </cell>
          <cell r="K368">
            <v>158</v>
          </cell>
          <cell r="M368">
            <v>0</v>
          </cell>
          <cell r="P368">
            <v>90</v>
          </cell>
          <cell r="Q368" t="str">
            <v/>
          </cell>
          <cell r="R368" t="str">
            <v>X</v>
          </cell>
          <cell r="S368" t="str">
            <v/>
          </cell>
          <cell r="U368" t="str">
            <v/>
          </cell>
          <cell r="V368" t="str">
            <v/>
          </cell>
          <cell r="W368" t="str">
            <v/>
          </cell>
          <cell r="X368" t="str">
            <v>3800kg/a in Dtl.</v>
          </cell>
          <cell r="AA368" t="str">
            <v>AZM,3800kg/a in Dtl.Makrolidantibiotika und Clindamycin</v>
          </cell>
        </row>
        <row r="369">
          <cell r="B369" t="str">
            <v>114-26-1</v>
          </cell>
          <cell r="C369" t="str">
            <v>ISRUGXGCCGIOQO-UHFFFAOYSA-N</v>
          </cell>
          <cell r="D369" t="str">
            <v>2-[(Propan-2-yl)oxy]phenyl methylcarbamate</v>
          </cell>
          <cell r="E369" t="str">
            <v>CNC(=O)OC1=CC=CC=C1OC(C)C</v>
          </cell>
          <cell r="F369" t="str">
            <v>InChI=1S/C11H15NO3/c1-8(2)14-9-6-4-5-7-10(9)15-11(13)12-3/h4-8H,1-3H3,(H,12,13)</v>
          </cell>
          <cell r="G369" t="str">
            <v>C11H15NO3</v>
          </cell>
          <cell r="H369">
            <v>209.245</v>
          </cell>
          <cell r="I369">
            <v>209.10518999999999</v>
          </cell>
          <cell r="J369">
            <v>91</v>
          </cell>
          <cell r="K369">
            <v>0</v>
          </cell>
          <cell r="M369">
            <v>1550</v>
          </cell>
          <cell r="P369">
            <v>91</v>
          </cell>
          <cell r="Q369" t="str">
            <v>WGK 3</v>
          </cell>
          <cell r="R369" t="str">
            <v/>
          </cell>
          <cell r="S369" t="str">
            <v>X</v>
          </cell>
          <cell r="U369" t="str">
            <v/>
          </cell>
          <cell r="V369" t="str">
            <v/>
          </cell>
          <cell r="W369" t="str">
            <v/>
          </cell>
          <cell r="X369">
            <v>0</v>
          </cell>
          <cell r="Z369">
            <v>0</v>
          </cell>
          <cell r="AA369" t="str">
            <v>WGK 3,PSM,als PSM nicht zugelassen in DE/nicht genehmigt</v>
          </cell>
        </row>
        <row r="370">
          <cell r="B370" t="str">
            <v>114791-16-1</v>
          </cell>
          <cell r="C370" t="str">
            <v>PDDMWQFBZZFOQR-RPRPDUKKSA-N</v>
          </cell>
          <cell r="D370" t="str">
            <v>(4aR,5S,8S)-3,8-Dimethyl-5-(propan-2-yl)-2,4a,5,6,7,8-hexahydronaphthalen-2-ol</v>
          </cell>
          <cell r="E370" t="str">
            <v>CC(C)[C@@H]1CC[C@H](C)C2=CC(O)C(C)=C[C@@H]12</v>
          </cell>
          <cell r="F370" t="str">
            <v>InChI=1S/C15H24O/c1-9(2)12-6-5-10(3)13-8-15(16)11(4)7-14(12)13/h7-10,12,14-16H,5-6H2,1-4H3/t10-,12-,14-,15?/m0/s1</v>
          </cell>
          <cell r="G370" t="str">
            <v>C15H24O</v>
          </cell>
          <cell r="H370">
            <v>220.35599999999999</v>
          </cell>
          <cell r="I370">
            <v>220.18271999999999</v>
          </cell>
          <cell r="J370">
            <v>1728</v>
          </cell>
          <cell r="M370">
            <v>1658</v>
          </cell>
          <cell r="N370" t="str">
            <v>wood, spice</v>
          </cell>
          <cell r="P370">
            <v>1728</v>
          </cell>
          <cell r="Q370" t="str">
            <v/>
          </cell>
          <cell r="R370">
            <v>0</v>
          </cell>
          <cell r="S370">
            <v>0</v>
          </cell>
          <cell r="U370" t="str">
            <v/>
          </cell>
          <cell r="V370" t="str">
            <v/>
          </cell>
          <cell r="W370" t="str">
            <v/>
          </cell>
          <cell r="AA370" t="str">
            <v xml:space="preserve"> DS(wood, spice)</v>
          </cell>
        </row>
        <row r="371">
          <cell r="B371" t="str">
            <v>115083-04-0</v>
          </cell>
          <cell r="C371" t="str">
            <v xml:space="preserve">DWTPSNLJCUREIA-UHFFFAOYSA-N   </v>
          </cell>
          <cell r="D371" t="str">
            <v xml:space="preserve">1,3-Diacetyl-2,4,5-imidazolidinetrione </v>
          </cell>
          <cell r="G371" t="str">
            <v>C7H6N2O5</v>
          </cell>
          <cell r="I371">
            <v>198.027671</v>
          </cell>
          <cell r="J371">
            <v>1339</v>
          </cell>
          <cell r="K371">
            <v>198</v>
          </cell>
          <cell r="L371">
            <v>21.424299999999999</v>
          </cell>
          <cell r="M371">
            <v>1883</v>
          </cell>
          <cell r="P371">
            <v>1339</v>
          </cell>
          <cell r="Q371" t="str">
            <v/>
          </cell>
          <cell r="U371" t="str">
            <v/>
          </cell>
          <cell r="V371" t="str">
            <v/>
          </cell>
          <cell r="W371" t="str">
            <v/>
          </cell>
          <cell r="Y371">
            <v>0</v>
          </cell>
          <cell r="Z371" t="str">
            <v/>
          </cell>
          <cell r="AA371" t="str">
            <v/>
          </cell>
        </row>
        <row r="372">
          <cell r="B372" t="str">
            <v>115172-83-3</v>
          </cell>
          <cell r="C372">
            <v>0</v>
          </cell>
          <cell r="D372">
            <v>0</v>
          </cell>
          <cell r="E372">
            <v>0</v>
          </cell>
          <cell r="F372">
            <v>0</v>
          </cell>
          <cell r="G372">
            <v>0</v>
          </cell>
          <cell r="H372">
            <v>0</v>
          </cell>
          <cell r="I372">
            <v>0</v>
          </cell>
          <cell r="J372">
            <v>1065</v>
          </cell>
          <cell r="K372">
            <v>266.89999389648398</v>
          </cell>
          <cell r="M372">
            <v>390</v>
          </cell>
          <cell r="P372">
            <v>1065</v>
          </cell>
          <cell r="Q372" t="str">
            <v/>
          </cell>
          <cell r="U372" t="str">
            <v/>
          </cell>
          <cell r="V372" t="str">
            <v/>
          </cell>
          <cell r="W372" t="str">
            <v/>
          </cell>
          <cell r="Y372">
            <v>0</v>
          </cell>
          <cell r="AA372" t="str">
            <v/>
          </cell>
        </row>
        <row r="373">
          <cell r="B373" t="str">
            <v>115-18-4</v>
          </cell>
          <cell r="C373" t="str">
            <v>HNVRRHSXBLFLIG-UHFFFAOYSA-N</v>
          </cell>
          <cell r="D373" t="str">
            <v>2-Methylbut-3-en-2-ol</v>
          </cell>
          <cell r="E373" t="str">
            <v>CC(C)(O)C=C</v>
          </cell>
          <cell r="F373" t="str">
            <v>InChI=1S/C5H10O/c1-4-5(2,3)6/h4,6H,1H2,2-3H3</v>
          </cell>
          <cell r="G373" t="str">
            <v>C5H10O</v>
          </cell>
          <cell r="H373">
            <v>86.134</v>
          </cell>
          <cell r="I373">
            <v>86.073165000000003</v>
          </cell>
          <cell r="J373">
            <v>1729</v>
          </cell>
          <cell r="M373">
            <v>620</v>
          </cell>
          <cell r="N373" t="str">
            <v>herb</v>
          </cell>
          <cell r="P373">
            <v>1729</v>
          </cell>
          <cell r="Q373" t="str">
            <v>WGK 1</v>
          </cell>
          <cell r="R373">
            <v>0</v>
          </cell>
          <cell r="S373">
            <v>0</v>
          </cell>
          <cell r="U373" t="str">
            <v/>
          </cell>
          <cell r="V373" t="str">
            <v/>
          </cell>
          <cell r="W373" t="str">
            <v/>
          </cell>
          <cell r="AA373" t="str">
            <v>WGK 1, DS(herb)</v>
          </cell>
        </row>
        <row r="374">
          <cell r="B374" t="str">
            <v>115-32-2</v>
          </cell>
          <cell r="C374" t="str">
            <v>UOAMTSKGCBMZTC-UHFFFAOYSA-N</v>
          </cell>
          <cell r="D374" t="str">
            <v>2,2,2-Trichloro-1,1-bis(4-chlorophenyl)ethan-1-ol</v>
          </cell>
          <cell r="E374" t="str">
            <v>OC(C1=CC=C(Cl)C=C1)(C1=CC=C(Cl)C=C1)C(Cl)(Cl)Cl</v>
          </cell>
          <cell r="F374" t="str">
            <v>InChI=1S/C14H9Cl5O/c15-11-5-1-9(2-6-11)13(20,14(17,18)19)10-3-7-12(16)8-4-10/h1-8,20H</v>
          </cell>
          <cell r="G374" t="str">
            <v>C14H9Cl5O</v>
          </cell>
          <cell r="H374">
            <v>370.48</v>
          </cell>
          <cell r="I374">
            <v>367.90960000000001</v>
          </cell>
          <cell r="J374">
            <v>92</v>
          </cell>
          <cell r="M374" t="str">
            <v>2459.1</v>
          </cell>
          <cell r="P374">
            <v>92</v>
          </cell>
          <cell r="Q374" t="str">
            <v/>
          </cell>
          <cell r="R374" t="str">
            <v/>
          </cell>
          <cell r="S374" t="str">
            <v>X</v>
          </cell>
          <cell r="U374" t="str">
            <v/>
          </cell>
          <cell r="V374" t="str">
            <v>POP-Annex I, part A</v>
          </cell>
          <cell r="W374" t="str">
            <v/>
          </cell>
          <cell r="AA374" t="str">
            <v>PSM,POP-Annex I, part A, als PSM nicht zugelassen in DE/nicht genehmigt</v>
          </cell>
        </row>
        <row r="375">
          <cell r="B375" t="str">
            <v>115754-80-8</v>
          </cell>
          <cell r="C375" t="str">
            <v xml:space="preserve">ZESHUKWNUQUCIX-UHFFFAOYSA-N  </v>
          </cell>
          <cell r="D375" t="str">
            <v xml:space="preserve">3-(1-cyclohexenyl)furan </v>
          </cell>
          <cell r="E375">
            <v>0</v>
          </cell>
          <cell r="F375">
            <v>0</v>
          </cell>
          <cell r="G375" t="str">
            <v>C10H12O</v>
          </cell>
          <cell r="H375">
            <v>0</v>
          </cell>
          <cell r="I375">
            <v>148.08881500000001</v>
          </cell>
          <cell r="J375">
            <v>1153</v>
          </cell>
          <cell r="K375">
            <v>148</v>
          </cell>
          <cell r="M375">
            <v>1214</v>
          </cell>
          <cell r="P375">
            <v>1153</v>
          </cell>
          <cell r="Q375" t="str">
            <v/>
          </cell>
          <cell r="R375">
            <v>0</v>
          </cell>
          <cell r="S375">
            <v>0</v>
          </cell>
          <cell r="U375" t="str">
            <v/>
          </cell>
          <cell r="V375" t="str">
            <v/>
          </cell>
          <cell r="W375" t="str">
            <v/>
          </cell>
          <cell r="AA375" t="str">
            <v/>
          </cell>
        </row>
        <row r="376">
          <cell r="B376" t="str">
            <v>115-86-6</v>
          </cell>
          <cell r="C376" t="str">
            <v>XZZNDPSIHUTMOC-UHFFFAOYSA-N</v>
          </cell>
          <cell r="D376" t="str">
            <v>Triphenyl phosphate</v>
          </cell>
          <cell r="E376" t="str">
            <v>O=P(OC1=CC=CC=C1)(OC1=CC=CC=C1)OC1=CC=CC=C1</v>
          </cell>
          <cell r="F376" t="str">
            <v>InChI=1S/C18H15O4P/c19-23(20-16-10-4-1-5-11-16,21-17-12-6-2-7-13-17)22-18-14-8-3-9-15-18/h1-15H</v>
          </cell>
          <cell r="G376" t="str">
            <v>C18H15O4P</v>
          </cell>
          <cell r="H376">
            <v>326.28800000000001</v>
          </cell>
          <cell r="I376">
            <v>326.07080000000002</v>
          </cell>
          <cell r="J376">
            <v>93</v>
          </cell>
          <cell r="K376">
            <v>215</v>
          </cell>
          <cell r="M376">
            <v>2387</v>
          </cell>
          <cell r="P376">
            <v>93</v>
          </cell>
          <cell r="Q376" t="str">
            <v>WGK 2</v>
          </cell>
          <cell r="R376" t="str">
            <v/>
          </cell>
          <cell r="S376">
            <v>0</v>
          </cell>
          <cell r="U376" t="str">
            <v/>
          </cell>
          <cell r="V376" t="str">
            <v/>
          </cell>
          <cell r="W376" t="str">
            <v/>
          </cell>
          <cell r="Z376" t="str">
            <v>Flammenschutz</v>
          </cell>
          <cell r="AA376" t="str">
            <v>WGK 2,Flammenschutz</v>
          </cell>
        </row>
        <row r="377">
          <cell r="B377" t="str">
            <v>115-95-7</v>
          </cell>
          <cell r="C377" t="str">
            <v>UWKAYLJWKGQEPM-UHFFFAOYSA-N</v>
          </cell>
          <cell r="D377" t="str">
            <v>3,7-Dimethylocta-1,6-dien-3-yl acetate</v>
          </cell>
          <cell r="E377" t="str">
            <v>CC(C)=CCCC(C)(OC(C)=O)C=C</v>
          </cell>
          <cell r="F377" t="str">
            <v>InChI=1/C12H20O2/c1-6-12(5,14-11(4)13)9-7-8-10(2)3/h6,8H,1,7,9H2,2-5H3</v>
          </cell>
          <cell r="G377" t="str">
            <v>C12H20O2</v>
          </cell>
          <cell r="H377">
            <v>196.29</v>
          </cell>
          <cell r="I377">
            <v>196.14633000000001</v>
          </cell>
          <cell r="J377">
            <v>1730</v>
          </cell>
          <cell r="M377">
            <v>1261</v>
          </cell>
          <cell r="N377" t="str">
            <v>sweet, fruit</v>
          </cell>
          <cell r="P377">
            <v>1730</v>
          </cell>
          <cell r="Q377" t="str">
            <v>WGK 1</v>
          </cell>
          <cell r="R377">
            <v>0</v>
          </cell>
          <cell r="U377" t="str">
            <v/>
          </cell>
          <cell r="V377" t="str">
            <v/>
          </cell>
          <cell r="W377" t="str">
            <v/>
          </cell>
          <cell r="AA377" t="str">
            <v>WGK 1, DS(sweet, fruit)</v>
          </cell>
        </row>
        <row r="378">
          <cell r="B378" t="str">
            <v>115-96-8</v>
          </cell>
          <cell r="C378" t="str">
            <v>HQUQLFOMPYWACS-UHFFFAOYSA-N</v>
          </cell>
          <cell r="D378" t="str">
            <v>Tris(2-chloroethyl) phosphate</v>
          </cell>
          <cell r="E378" t="str">
            <v>ClCCOP(=O)(OCCCl)OCCCl</v>
          </cell>
          <cell r="F378" t="str">
            <v>InChI=1S/C6H12Cl3O4P/c7-1-4-11-14(10,12-5-2-8)13-6-3-9/h1-6H2</v>
          </cell>
          <cell r="G378" t="str">
            <v>C6H12Cl3O4P</v>
          </cell>
          <cell r="H378">
            <v>285.48</v>
          </cell>
          <cell r="I378">
            <v>283.95388000000003</v>
          </cell>
          <cell r="J378">
            <v>94</v>
          </cell>
          <cell r="K378">
            <v>249</v>
          </cell>
          <cell r="M378">
            <v>1779</v>
          </cell>
          <cell r="P378">
            <v>94</v>
          </cell>
          <cell r="Q378" t="str">
            <v>WGK 3</v>
          </cell>
          <cell r="R378" t="str">
            <v/>
          </cell>
          <cell r="S378">
            <v>0</v>
          </cell>
          <cell r="U378" t="str">
            <v/>
          </cell>
          <cell r="V378" t="str">
            <v/>
          </cell>
          <cell r="W378" t="str">
            <v/>
          </cell>
          <cell r="X378">
            <v>0</v>
          </cell>
          <cell r="Z378" t="str">
            <v>Flammenschutz</v>
          </cell>
          <cell r="AA378" t="str">
            <v>WGK 3,FlammenschutzDisflamoll TCA, Fyrol CEF, Flammschutzmittel</v>
          </cell>
        </row>
        <row r="379">
          <cell r="B379" t="str">
            <v>115-99-1</v>
          </cell>
          <cell r="C379" t="str">
            <v>JZOCDHMHLGUPFI-UHFFFAOYSA-N</v>
          </cell>
          <cell r="D379" t="str">
            <v>3,7-Dimethylocta-1,6-dien-3-yl formate</v>
          </cell>
          <cell r="E379" t="str">
            <v>CC(C)=CCCC(C)(OC=O)C=C</v>
          </cell>
          <cell r="F379" t="str">
            <v>InChI=1/C11H18O2/c1-5-11(4,13-9-12)8-6-7-10(2)3/h5,7,9H,1,6,8H2,2-4H3</v>
          </cell>
          <cell r="G379" t="str">
            <v>C11H18O2</v>
          </cell>
          <cell r="H379">
            <v>182.26300000000001</v>
          </cell>
          <cell r="I379">
            <v>182.13068000000001</v>
          </cell>
          <cell r="J379">
            <v>1731</v>
          </cell>
          <cell r="M379">
            <v>1223</v>
          </cell>
          <cell r="N379" t="str">
            <v>citrus, coriander</v>
          </cell>
          <cell r="P379">
            <v>1731</v>
          </cell>
          <cell r="Q379" t="str">
            <v>WGK 2</v>
          </cell>
          <cell r="R379">
            <v>0</v>
          </cell>
          <cell r="S379">
            <v>0</v>
          </cell>
          <cell r="U379" t="str">
            <v/>
          </cell>
          <cell r="V379" t="str">
            <v/>
          </cell>
          <cell r="W379" t="str">
            <v/>
          </cell>
          <cell r="Z379">
            <v>0</v>
          </cell>
          <cell r="AA379" t="str">
            <v>WGK 2,</v>
          </cell>
        </row>
        <row r="380">
          <cell r="B380" t="str">
            <v>116-06-3</v>
          </cell>
          <cell r="C380" t="str">
            <v>QGLZXHRNAYXIBU-UHFFFAOYSA-N</v>
          </cell>
          <cell r="D380" t="str">
            <v>7,7-Dimethyl-4-oxa-8-thia-2,5-diazanon-5-en-3-one</v>
          </cell>
          <cell r="E380" t="str">
            <v>CNC(=O)ON=CC(C)(C)SC</v>
          </cell>
          <cell r="F380" t="str">
            <v>InChI=1S/C7H14N2O2S/c1-7(2,12-4)5-9-11-6(10)8-3/h5H,1-4H3,(H,8,10)</v>
          </cell>
          <cell r="G380" t="str">
            <v>C7H14N2O2S</v>
          </cell>
          <cell r="H380">
            <v>190.26</v>
          </cell>
          <cell r="I380">
            <v>190.07759999999999</v>
          </cell>
          <cell r="J380">
            <v>95</v>
          </cell>
          <cell r="P380">
            <v>95</v>
          </cell>
          <cell r="Q380" t="str">
            <v/>
          </cell>
          <cell r="R380" t="str">
            <v/>
          </cell>
          <cell r="S380">
            <v>0</v>
          </cell>
          <cell r="U380" t="str">
            <v/>
          </cell>
          <cell r="V380" t="str">
            <v/>
          </cell>
          <cell r="W380" t="str">
            <v/>
          </cell>
          <cell r="AA380" t="str">
            <v/>
          </cell>
        </row>
        <row r="381">
          <cell r="B381" t="str">
            <v>116-26-7</v>
          </cell>
          <cell r="C381" t="str">
            <v>SGAWOGXMMPSZPB-UHFFFAOYSA-N</v>
          </cell>
          <cell r="D381" t="str">
            <v>2,6,6-Trimethylcyclohexa-1,3-diene-1-carbaldehyde</v>
          </cell>
          <cell r="E381" t="str">
            <v>CC1=C(C=O)C(C)(C)CC=C1</v>
          </cell>
          <cell r="F381" t="str">
            <v>InChI=1S/C10H14O/c1-8-5-4-6-10(2,3)9(8)7-11/h4-5,7H,6H2,1-3H3</v>
          </cell>
          <cell r="G381" t="str">
            <v>C10H14O</v>
          </cell>
          <cell r="H381">
            <v>150.221</v>
          </cell>
          <cell r="I381">
            <v>150.10446999999999</v>
          </cell>
          <cell r="J381">
            <v>1732</v>
          </cell>
          <cell r="M381">
            <v>1300</v>
          </cell>
          <cell r="N381" t="str">
            <v>herb, sweet</v>
          </cell>
          <cell r="P381">
            <v>1732</v>
          </cell>
          <cell r="Q381" t="str">
            <v/>
          </cell>
          <cell r="R381">
            <v>0</v>
          </cell>
          <cell r="S381">
            <v>0</v>
          </cell>
          <cell r="U381" t="str">
            <v/>
          </cell>
          <cell r="V381" t="str">
            <v/>
          </cell>
          <cell r="W381" t="str">
            <v/>
          </cell>
          <cell r="AA381" t="str">
            <v xml:space="preserve"> DS(herb, sweet)</v>
          </cell>
        </row>
        <row r="382">
          <cell r="B382" t="str">
            <v>1163-19-5</v>
          </cell>
          <cell r="C382" t="str">
            <v>WHHGLZMJPXIBIX-UHFFFAOYSA-N</v>
          </cell>
          <cell r="D382" t="str">
            <v>1,1'-Oxybis(pentabromobenzene)</v>
          </cell>
          <cell r="E382" t="str">
            <v>BrC1=C(Br)C(Br)=C(OC2=C(Br)C(Br)=C(Br)C(Br)=C2Br)C(Br)=C1Br</v>
          </cell>
          <cell r="F382" t="str">
            <v>InChI=1S/C12Br10O/c13-1-3(15)7(19)11(8(20)4(1)16)23-12-9(21)5(17)2(14)6(18)10(12)22</v>
          </cell>
          <cell r="G382" t="str">
            <v>C12Br10O</v>
          </cell>
          <cell r="H382">
            <v>959.17100000000005</v>
          </cell>
          <cell r="I382">
            <v>949.17830000000004</v>
          </cell>
          <cell r="J382">
            <v>96</v>
          </cell>
          <cell r="M382">
            <v>0</v>
          </cell>
          <cell r="P382">
            <v>96</v>
          </cell>
          <cell r="Q382" t="str">
            <v>WGK 1</v>
          </cell>
          <cell r="R382" t="str">
            <v/>
          </cell>
          <cell r="S382" t="str">
            <v/>
          </cell>
          <cell r="U382" t="str">
            <v/>
          </cell>
          <cell r="V382" t="str">
            <v>POP-Annex I, part A#Annex IV</v>
          </cell>
          <cell r="W382" t="str">
            <v/>
          </cell>
          <cell r="AA382" t="str">
            <v xml:space="preserve">WGK 1,POP-Annex I, part A#Annex IV, </v>
          </cell>
        </row>
        <row r="383">
          <cell r="B383" t="str">
            <v>116-53-0</v>
          </cell>
          <cell r="C383" t="str">
            <v>WLAMNBDJUVNPJU-UHFFFAOYSA-N</v>
          </cell>
          <cell r="D383" t="str">
            <v>2-Methylbutanoic acid</v>
          </cell>
          <cell r="E383" t="str">
            <v>CCC(C)C(O)=O</v>
          </cell>
          <cell r="F383" t="str">
            <v>InChI=1/C5H10O2/c1-3-4(2)5(6)7/h4H,3H2,1-2H3,(H,6,7)</v>
          </cell>
          <cell r="G383" t="str">
            <v>C5H10O2</v>
          </cell>
          <cell r="H383">
            <v>102.133</v>
          </cell>
          <cell r="I383">
            <v>102.06807999999999</v>
          </cell>
          <cell r="J383">
            <v>1733</v>
          </cell>
          <cell r="M383">
            <v>873</v>
          </cell>
          <cell r="N383" t="str">
            <v>cheese, sweat</v>
          </cell>
          <cell r="P383">
            <v>1733</v>
          </cell>
          <cell r="Q383" t="str">
            <v>WGK 1</v>
          </cell>
          <cell r="R383">
            <v>0</v>
          </cell>
          <cell r="S383">
            <v>0</v>
          </cell>
          <cell r="U383" t="str">
            <v/>
          </cell>
          <cell r="V383" t="str">
            <v/>
          </cell>
          <cell r="W383" t="str">
            <v/>
          </cell>
          <cell r="Z383">
            <v>0</v>
          </cell>
          <cell r="AA383" t="str">
            <v>WGK 1,</v>
          </cell>
        </row>
        <row r="384">
          <cell r="B384" t="str">
            <v>116539-59-4</v>
          </cell>
          <cell r="C384" t="str">
            <v>ZEUITGRIYCTCEM-KRWDZBQOSA-N</v>
          </cell>
          <cell r="D384" t="str">
            <v>(3S)-N-Methyl-3-[(naphthalen-1-yl)oxy]-3-(thiophen-2-yl)propan-1-amine</v>
          </cell>
          <cell r="E384" t="str">
            <v>CNCC[C@H](OC1=C2C=CC=CC2=CC=C1)C1=CC=CS1</v>
          </cell>
          <cell r="F384" t="str">
            <v>InChI=1S/C18H19NOS/c1-19-12-11-17(18-10-5-13-21-18)20-16-9-4-7-14-6-2-3-8-15(14)16/h2-10,13,17,19H,11-12H2,1H3/t17-/m0/s1</v>
          </cell>
          <cell r="G384" t="str">
            <v>C18H19NOS</v>
          </cell>
          <cell r="H384">
            <v>297.42</v>
          </cell>
          <cell r="I384">
            <v>297.11874</v>
          </cell>
          <cell r="J384">
            <v>97</v>
          </cell>
          <cell r="P384">
            <v>97</v>
          </cell>
          <cell r="Q384" t="str">
            <v/>
          </cell>
          <cell r="R384" t="str">
            <v>X</v>
          </cell>
          <cell r="S384">
            <v>0</v>
          </cell>
          <cell r="U384" t="str">
            <v/>
          </cell>
          <cell r="V384" t="str">
            <v/>
          </cell>
          <cell r="W384" t="str">
            <v/>
          </cell>
          <cell r="X384" t="str">
            <v>3630kg/a in Dtl.</v>
          </cell>
          <cell r="Z384" t="str">
            <v>Psychopharmaka, Urologika</v>
          </cell>
          <cell r="AA384" t="str">
            <v>AZM,3630kg/a in Dtl.Psychopharmaka, Urologikaselektiver Rückaufnahme-Inhibitor, urologischen Spasmolytika</v>
          </cell>
        </row>
        <row r="385">
          <cell r="B385" t="str">
            <v>116665-02-2</v>
          </cell>
          <cell r="C385">
            <v>0</v>
          </cell>
          <cell r="D385">
            <v>0</v>
          </cell>
          <cell r="E385">
            <v>0</v>
          </cell>
          <cell r="F385">
            <v>0</v>
          </cell>
          <cell r="G385">
            <v>0</v>
          </cell>
          <cell r="H385">
            <v>0</v>
          </cell>
          <cell r="I385">
            <v>0</v>
          </cell>
          <cell r="J385">
            <v>1178</v>
          </cell>
          <cell r="K385">
            <v>401</v>
          </cell>
          <cell r="M385">
            <v>1270</v>
          </cell>
          <cell r="P385">
            <v>1178</v>
          </cell>
          <cell r="Q385" t="str">
            <v/>
          </cell>
          <cell r="R385">
            <v>0</v>
          </cell>
          <cell r="S385">
            <v>0</v>
          </cell>
          <cell r="U385" t="str">
            <v/>
          </cell>
          <cell r="V385" t="str">
            <v/>
          </cell>
          <cell r="W385" t="str">
            <v/>
          </cell>
          <cell r="X385">
            <v>0</v>
          </cell>
          <cell r="Z385">
            <v>0</v>
          </cell>
          <cell r="AA385" t="str">
            <v/>
          </cell>
        </row>
        <row r="386">
          <cell r="B386" t="str">
            <v>117-18-0</v>
          </cell>
          <cell r="C386" t="str">
            <v>XQTLDIFVVHJORV-UHFFFAOYSA-N</v>
          </cell>
          <cell r="D386" t="str">
            <v>1,2,4,5-Tetrachloro-3-nitrobenzene</v>
          </cell>
          <cell r="E386" t="str">
            <v>[O-][N+](=O)C1=C(Cl)C(Cl)=CC(Cl)=C1Cl</v>
          </cell>
          <cell r="F386" t="str">
            <v>InChI=1S/C6HCl4NO2/c7-2-1-3(8)5(10)6(4(2)9)11(12)13/h1H</v>
          </cell>
          <cell r="G386" t="str">
            <v>C6HCl4NO2</v>
          </cell>
          <cell r="H386">
            <v>260.88</v>
          </cell>
          <cell r="I386">
            <v>258.87614000000002</v>
          </cell>
          <cell r="J386">
            <v>98</v>
          </cell>
          <cell r="M386">
            <v>1594</v>
          </cell>
          <cell r="P386">
            <v>98</v>
          </cell>
          <cell r="Q386" t="str">
            <v/>
          </cell>
          <cell r="R386" t="str">
            <v/>
          </cell>
          <cell r="S386" t="str">
            <v/>
          </cell>
          <cell r="U386" t="str">
            <v/>
          </cell>
          <cell r="V386" t="str">
            <v/>
          </cell>
          <cell r="W386" t="str">
            <v/>
          </cell>
          <cell r="AA386" t="str">
            <v/>
          </cell>
        </row>
        <row r="387">
          <cell r="B387" t="str">
            <v>117428-22-5</v>
          </cell>
          <cell r="C387" t="str">
            <v>IBSNKSODLGJUMQ-SDNWHVSQSA-N</v>
          </cell>
          <cell r="D387" t="str">
            <v>Methyl (2E)-3-methoxy-2-[2-({[6-(trifluoromethyl)pyridin-2-yl]oxy}methyl)phenyl]prop-2-enoate</v>
          </cell>
          <cell r="E387" t="str">
            <v>CO\C=C(\C(=O)OC)C1=C(COC2=NC(=CC=C2)C(F)(F)F)C=CC=C1</v>
          </cell>
          <cell r="F387" t="str">
            <v>InChI=1S/C18H16F3NO4/c1-24-11-14(17(23)25-2)13-7-4-3-6-12(13)10-26-16-9-5-8-15(22-16)18(19,20)21/h3-9,11H,10H2,1-2H3/b14-11+</v>
          </cell>
          <cell r="G387" t="str">
            <v>C18H16F3NO4</v>
          </cell>
          <cell r="H387">
            <v>367.32400000000001</v>
          </cell>
          <cell r="I387">
            <v>367.10314</v>
          </cell>
          <cell r="J387">
            <v>99</v>
          </cell>
          <cell r="P387">
            <v>99</v>
          </cell>
          <cell r="Q387" t="str">
            <v/>
          </cell>
          <cell r="R387" t="str">
            <v/>
          </cell>
          <cell r="S387" t="str">
            <v>X</v>
          </cell>
          <cell r="U387" t="str">
            <v/>
          </cell>
          <cell r="V387" t="str">
            <v/>
          </cell>
          <cell r="W387" t="str">
            <v/>
          </cell>
          <cell r="AA387" t="str">
            <v>PSM,Inlandsabsatz 2014: 25-100 t/a</v>
          </cell>
        </row>
        <row r="388">
          <cell r="B388" t="str">
            <v>117436-88-1</v>
          </cell>
          <cell r="C388" t="str">
            <v>PTMMUIIYWDXDHI-UHFFFAOYSA-N</v>
          </cell>
          <cell r="D388" t="str">
            <v>1-(Propan-2-yl)-1,3-dihydro-2-benzofuran</v>
          </cell>
          <cell r="E388" t="str">
            <v>CC(C)C1OCC2=CC=CC=C12</v>
          </cell>
          <cell r="F388" t="str">
            <v>InChI=1S/C11H14O/c1-8(2)11-10-6-4-3-5-9(10)7-12-11/h3-6,8,11H,7H2,1-2H3</v>
          </cell>
          <cell r="G388" t="str">
            <v>C11H14O</v>
          </cell>
          <cell r="H388">
            <v>162.232</v>
          </cell>
          <cell r="I388">
            <v>162.10446999999999</v>
          </cell>
          <cell r="J388">
            <v>1302</v>
          </cell>
          <cell r="K388">
            <v>119</v>
          </cell>
          <cell r="M388">
            <v>1578</v>
          </cell>
          <cell r="P388">
            <v>1302</v>
          </cell>
          <cell r="Q388" t="str">
            <v/>
          </cell>
          <cell r="R388">
            <v>0</v>
          </cell>
          <cell r="S388">
            <v>0</v>
          </cell>
          <cell r="U388" t="str">
            <v/>
          </cell>
          <cell r="V388" t="str">
            <v/>
          </cell>
          <cell r="W388" t="str">
            <v/>
          </cell>
          <cell r="AA388" t="str">
            <v/>
          </cell>
        </row>
        <row r="389">
          <cell r="B389" t="str">
            <v>117-81-7</v>
          </cell>
          <cell r="C389" t="str">
            <v>BJQHLKABXJIVAM-UHFFFAOYSA-N</v>
          </cell>
          <cell r="D389" t="str">
            <v>Bis(2-ethylhexyl) benzene-1,2-dicarboxylate</v>
          </cell>
          <cell r="E389" t="str">
            <v>CCCCC(CC)COC(=O)C1=C(C=CC=C1)C(=O)OCC(CC)CCCC</v>
          </cell>
          <cell r="F389" t="str">
            <v>InChI=1/C24H38O4/c1-5-9-13-19(7-3)17-27-23(25)21-15-11-12-16-22(21)24(26)28-18-20(8-4)14-10-6-2/h11-12,15-16,19-20H,5-10,13-14,17-18H2,1-4H3</v>
          </cell>
          <cell r="G389" t="str">
            <v>C24H38O4</v>
          </cell>
          <cell r="H389">
            <v>390.56400000000002</v>
          </cell>
          <cell r="I389">
            <v>390.27701000000002</v>
          </cell>
          <cell r="J389">
            <v>100</v>
          </cell>
          <cell r="M389">
            <v>2488</v>
          </cell>
          <cell r="P389">
            <v>100</v>
          </cell>
          <cell r="Q389" t="str">
            <v>WGK 1</v>
          </cell>
          <cell r="R389" t="str">
            <v/>
          </cell>
          <cell r="S389" t="str">
            <v/>
          </cell>
          <cell r="U389" t="str">
            <v>Reach_A7</v>
          </cell>
          <cell r="V389" t="str">
            <v/>
          </cell>
          <cell r="W389" t="str">
            <v/>
          </cell>
          <cell r="Z389" t="str">
            <v>Weichmacher</v>
          </cell>
          <cell r="AA389" t="str">
            <v>WGK 1,Reach A7,Weichmacher</v>
          </cell>
        </row>
        <row r="390">
          <cell r="B390" t="str">
            <v>117-82-8</v>
          </cell>
          <cell r="C390" t="str">
            <v>HSUIVCLOAAJSRE-UHFFFAOYSA-N</v>
          </cell>
          <cell r="D390" t="str">
            <v>Bis(2-methoxyethyl) benzene-1,2-dicarboxylate</v>
          </cell>
          <cell r="E390" t="str">
            <v>COCCOC(=O)C1=C(C=CC=C1)C(=O)OCCOC</v>
          </cell>
          <cell r="F390" t="str">
            <v>InChI=1S/C14H18O6/c1-17-7-9-19-13(15)11-5-3-4-6-12(11)14(16)20-10-8-18-2/h3-6H,7-10H2,1-2H3</v>
          </cell>
          <cell r="G390" t="str">
            <v>C14H18O6</v>
          </cell>
          <cell r="H390">
            <v>282.29199999999997</v>
          </cell>
          <cell r="I390">
            <v>282.11033830000002</v>
          </cell>
          <cell r="J390">
            <v>1073</v>
          </cell>
          <cell r="K390">
            <v>149</v>
          </cell>
          <cell r="M390">
            <v>1986</v>
          </cell>
          <cell r="P390">
            <v>1073</v>
          </cell>
          <cell r="Q390" t="str">
            <v>WGK 1</v>
          </cell>
          <cell r="R390">
            <v>0</v>
          </cell>
          <cell r="S390">
            <v>0</v>
          </cell>
          <cell r="U390" t="str">
            <v/>
          </cell>
          <cell r="V390" t="str">
            <v/>
          </cell>
          <cell r="W390" t="str">
            <v/>
          </cell>
          <cell r="Z390" t="str">
            <v/>
          </cell>
          <cell r="AA390" t="str">
            <v>WGK 1,</v>
          </cell>
        </row>
        <row r="391">
          <cell r="B391" t="str">
            <v>117-84-0</v>
          </cell>
          <cell r="C391" t="str">
            <v>MQIUGAXCHLFZKX-UHFFFAOYSA-N</v>
          </cell>
          <cell r="D391" t="str">
            <v>Dioctyl benzene-1,2-dicarboxylate</v>
          </cell>
          <cell r="E391" t="str">
            <v>CCCCCCCCOC(=O)C1=C(C=CC=C1)C(=O)OCCCCCCCC</v>
          </cell>
          <cell r="F391" t="str">
            <v>InChI=1S/C24H38O4/c1-3-5-7-9-11-15-19-27-23(25)21-17-13-14-18-22(21)24(26)28-20-16-12-10-8-6-4-2/h13-14,17-18H,3-12,15-16,19-20H2,1-2H3</v>
          </cell>
          <cell r="G391" t="str">
            <v>C24H38O4</v>
          </cell>
          <cell r="H391">
            <v>390.56400000000002</v>
          </cell>
          <cell r="I391">
            <v>390.27701000000002</v>
          </cell>
          <cell r="J391">
            <v>101</v>
          </cell>
          <cell r="M391">
            <v>2682</v>
          </cell>
          <cell r="P391">
            <v>101</v>
          </cell>
          <cell r="Q391" t="str">
            <v>WGK 1</v>
          </cell>
          <cell r="R391" t="str">
            <v/>
          </cell>
          <cell r="S391" t="str">
            <v/>
          </cell>
          <cell r="U391" t="str">
            <v>Reach_A7</v>
          </cell>
          <cell r="V391" t="str">
            <v/>
          </cell>
          <cell r="W391" t="str">
            <v/>
          </cell>
          <cell r="AA391" t="str">
            <v>WGK 1,Reach A7,</v>
          </cell>
        </row>
        <row r="392">
          <cell r="B392" t="str">
            <v>117926-54-2</v>
          </cell>
          <cell r="C392">
            <v>0</v>
          </cell>
          <cell r="D392">
            <v>0</v>
          </cell>
          <cell r="E392">
            <v>0</v>
          </cell>
          <cell r="F392">
            <v>0</v>
          </cell>
          <cell r="G392">
            <v>0</v>
          </cell>
          <cell r="H392">
            <v>0</v>
          </cell>
          <cell r="I392">
            <v>0</v>
          </cell>
          <cell r="J392">
            <v>1112</v>
          </cell>
          <cell r="K392">
            <v>189</v>
          </cell>
          <cell r="M392">
            <v>1422.5</v>
          </cell>
          <cell r="P392">
            <v>1112</v>
          </cell>
          <cell r="Q392" t="str">
            <v/>
          </cell>
          <cell r="R392">
            <v>0</v>
          </cell>
          <cell r="S392">
            <v>0</v>
          </cell>
          <cell r="U392" t="str">
            <v/>
          </cell>
          <cell r="V392" t="str">
            <v/>
          </cell>
          <cell r="W392" t="str">
            <v/>
          </cell>
          <cell r="AA392" t="str">
            <v/>
          </cell>
        </row>
        <row r="393">
          <cell r="B393" t="str">
            <v>117933-89-8</v>
          </cell>
          <cell r="C393" t="str">
            <v>DASQRZJTRKBKPP-UHFFFAOYSA-N</v>
          </cell>
          <cell r="D393" t="str">
            <v>5-(Butan-2-yl)-2-(2,4-dimethylcyclohex-3-en-1-yl)-5-methyl-1,3-dioxane</v>
          </cell>
          <cell r="E393" t="str">
            <v>CCC(C)C1(C)COC(OC1)C1CCC(C)=CC1C</v>
          </cell>
          <cell r="F393" t="str">
            <v>InChI=1/C17H30O2/c1-6-14(4)17(5)10-18-16(19-11-17)15-8-7-12(2)9-13(15)3/h9,13-16H,6-8,10-11H2,1-5H3</v>
          </cell>
          <cell r="G393" t="str">
            <v>C17H30O2</v>
          </cell>
          <cell r="H393">
            <v>266.42500000000001</v>
          </cell>
          <cell r="I393">
            <v>266.22458</v>
          </cell>
          <cell r="J393">
            <v>102</v>
          </cell>
          <cell r="M393">
            <v>0</v>
          </cell>
          <cell r="P393">
            <v>102</v>
          </cell>
          <cell r="Q393" t="str">
            <v>WGK 3</v>
          </cell>
          <cell r="R393">
            <v>0</v>
          </cell>
          <cell r="S393">
            <v>0</v>
          </cell>
          <cell r="U393" t="str">
            <v/>
          </cell>
          <cell r="V393" t="str">
            <v/>
          </cell>
          <cell r="W393" t="str">
            <v/>
          </cell>
          <cell r="Y393" t="str">
            <v>UBA</v>
          </cell>
          <cell r="Z393" t="str">
            <v>REACH</v>
          </cell>
          <cell r="AA393" t="str">
            <v>WGK 3,REACH</v>
          </cell>
        </row>
        <row r="394">
          <cell r="B394" t="str">
            <v>117-96-4</v>
          </cell>
          <cell r="C394" t="str">
            <v>YVPYQUNUQOZFHG-UHFFFAOYSA-N</v>
          </cell>
          <cell r="D394" t="str">
            <v>3,5-Diacetamido-2,4,6-triiodobenzoic acid</v>
          </cell>
          <cell r="E394" t="str">
            <v>CC(=O)NC1=C(I)C(C(O)=O)=C(I)C(NC(C)=O)=C1I</v>
          </cell>
          <cell r="F394" t="str">
            <v>InChI=1S/C11H9I3N2O4/c1-3(17)15-9-6(12)5(11(19)20)7(13)10(8(9)14)16-4(2)18/h1-2H3,(H,15,17)(H,16,18)(H,19,20)</v>
          </cell>
          <cell r="G394" t="str">
            <v>C11H9I3N2O4</v>
          </cell>
          <cell r="H394">
            <v>613.91600000000005</v>
          </cell>
          <cell r="I394">
            <v>613.76963999999998</v>
          </cell>
          <cell r="J394">
            <v>103</v>
          </cell>
          <cell r="K394">
            <v>43</v>
          </cell>
          <cell r="M394">
            <v>0</v>
          </cell>
          <cell r="P394">
            <v>103</v>
          </cell>
          <cell r="Q394" t="str">
            <v/>
          </cell>
          <cell r="R394" t="str">
            <v>X</v>
          </cell>
          <cell r="S394" t="str">
            <v/>
          </cell>
          <cell r="U394" t="str">
            <v/>
          </cell>
          <cell r="V394" t="str">
            <v/>
          </cell>
          <cell r="W394" t="str">
            <v/>
          </cell>
          <cell r="Z394" t="str">
            <v>jodiertes Röntgenkontrastmittel</v>
          </cell>
          <cell r="AA394" t="str">
            <v>AZM,jodiertes Röntgenkontrastmittel</v>
          </cell>
        </row>
        <row r="395">
          <cell r="B395" t="str">
            <v>118134-30-8</v>
          </cell>
          <cell r="C395" t="str">
            <v>PUYXTUJWRLOUCW-UHFFFAOYSA-N</v>
          </cell>
          <cell r="D395" t="str">
            <v>N-[(8-tert-Butyl-1,4-dioxaspiro[4.5]decan-2-yl)methyl]-N-ethylpropan-1-amine</v>
          </cell>
          <cell r="E395" t="str">
            <v>CCCN(CC)CC1COC2(CCC(CC2)C(C)(C)C)O1</v>
          </cell>
          <cell r="F395" t="str">
            <v>InChI=1/C18H35NO2/c1-6-12-19(7-2)13-16-14-20-18(21-16)10-8-15(9-11-18)17(3,4)5/h15-16H,6-14H2,1-5H3</v>
          </cell>
          <cell r="G395" t="str">
            <v>C18H35NO2</v>
          </cell>
          <cell r="H395">
            <v>297.483</v>
          </cell>
          <cell r="I395">
            <v>297.26677999999998</v>
          </cell>
          <cell r="J395">
            <v>104</v>
          </cell>
          <cell r="M395" t="str">
            <v>1928.3</v>
          </cell>
          <cell r="P395">
            <v>104</v>
          </cell>
          <cell r="Q395" t="str">
            <v>WGK 3</v>
          </cell>
          <cell r="R395" t="str">
            <v/>
          </cell>
          <cell r="S395" t="str">
            <v>X</v>
          </cell>
          <cell r="U395" t="str">
            <v/>
          </cell>
          <cell r="V395" t="str">
            <v/>
          </cell>
          <cell r="W395" t="str">
            <v/>
          </cell>
          <cell r="AA395" t="str">
            <v>WGK 3,PSM,Inlandsabsatz 2014: 250-1000 t/a</v>
          </cell>
        </row>
        <row r="396">
          <cell r="B396" t="str">
            <v>118554-63-5</v>
          </cell>
          <cell r="C396" t="str">
            <v>AXIUBBVSOWPLDA-UHFFFAOYSA-N</v>
          </cell>
          <cell r="D396" t="str">
            <v>2-Ethyl-1,4-dimethylbenzene</v>
          </cell>
          <cell r="E396" t="str">
            <v>CCC1=C(C)C=CC(C)=C1</v>
          </cell>
          <cell r="F396" t="str">
            <v>InChI=1S/C10H14/c1-4-10-7-8(2)5-6-9(10)3/h5-7H,4H2,1-3H3</v>
          </cell>
          <cell r="G396" t="str">
            <v>C10H14</v>
          </cell>
          <cell r="H396">
            <v>134.22200000000001</v>
          </cell>
          <cell r="I396">
            <v>134.10955000000001</v>
          </cell>
          <cell r="J396">
            <v>1131</v>
          </cell>
          <cell r="K396">
            <v>94</v>
          </cell>
          <cell r="M396">
            <v>2217</v>
          </cell>
          <cell r="P396">
            <v>1131</v>
          </cell>
          <cell r="Q396" t="str">
            <v/>
          </cell>
          <cell r="R396">
            <v>0</v>
          </cell>
          <cell r="S396">
            <v>0</v>
          </cell>
          <cell r="U396" t="str">
            <v/>
          </cell>
          <cell r="V396" t="str">
            <v/>
          </cell>
          <cell r="W396" t="str">
            <v/>
          </cell>
          <cell r="AA396" t="str">
            <v/>
          </cell>
        </row>
        <row r="397">
          <cell r="B397" t="str">
            <v>118-61-6</v>
          </cell>
          <cell r="C397" t="str">
            <v>GYCKQBWUSACYIF-UHFFFAOYSA-N</v>
          </cell>
          <cell r="D397" t="str">
            <v>Ethyl 2-hydroxybenzoate</v>
          </cell>
          <cell r="E397" t="str">
            <v>CCOC(=O)C1=C(O)C=CC=C1</v>
          </cell>
          <cell r="F397" t="str">
            <v>InChI=1S/C9H10O3/c1-2-12-9(11)7-5-3-4-6-8(7)10/h3-6,10H,2H2,1H3</v>
          </cell>
          <cell r="G397" t="str">
            <v>C9H10O3</v>
          </cell>
          <cell r="H397">
            <v>166.17599999999999</v>
          </cell>
          <cell r="I397">
            <v>166.06299000000001</v>
          </cell>
          <cell r="J397">
            <v>1734</v>
          </cell>
          <cell r="K397">
            <v>0</v>
          </cell>
          <cell r="M397">
            <v>1436</v>
          </cell>
          <cell r="N397" t="str">
            <v>wintergreen, mint</v>
          </cell>
          <cell r="P397">
            <v>1734</v>
          </cell>
          <cell r="Q397" t="str">
            <v>WGK 1</v>
          </cell>
          <cell r="R397">
            <v>0</v>
          </cell>
          <cell r="S397">
            <v>0</v>
          </cell>
          <cell r="U397" t="str">
            <v/>
          </cell>
          <cell r="V397" t="str">
            <v/>
          </cell>
          <cell r="W397" t="str">
            <v/>
          </cell>
          <cell r="Z397">
            <v>0</v>
          </cell>
          <cell r="AA397" t="str">
            <v>WGK 1,</v>
          </cell>
        </row>
        <row r="398">
          <cell r="B398" t="str">
            <v>118-65-0</v>
          </cell>
          <cell r="C398" t="str">
            <v>NPNUFJAVOOONJE-FLFDDASRSA-N</v>
          </cell>
          <cell r="D398" t="str">
            <v>(1R,4Z,9S)-4,11,11-Trimethyl-8-methylidenebicyclo[7.2.0]undec-4-ene</v>
          </cell>
          <cell r="E398" t="str">
            <v>[H][C@]12CC(C)(C)[C@]1([H])CC\C(C)=C/CCC2=C</v>
          </cell>
          <cell r="F398" t="str">
            <v>InChI=1S/C15H24/c1-11-6-5-7-12(2)13-10-15(3,4)14(13)9-8-11/h6,13-14H,2,5,7-10H2,1,3-4H3/b11-6-/t13-,14-/m1/s1</v>
          </cell>
          <cell r="G398" t="str">
            <v>C15H24</v>
          </cell>
          <cell r="H398">
            <v>204.357</v>
          </cell>
          <cell r="I398">
            <v>204.18780000000001</v>
          </cell>
          <cell r="J398">
            <v>1735</v>
          </cell>
          <cell r="L398">
            <v>0</v>
          </cell>
          <cell r="M398">
            <v>1438</v>
          </cell>
          <cell r="N398" t="str">
            <v>wood</v>
          </cell>
          <cell r="P398">
            <v>1735</v>
          </cell>
          <cell r="Q398" t="str">
            <v/>
          </cell>
          <cell r="R398">
            <v>0</v>
          </cell>
          <cell r="U398" t="str">
            <v/>
          </cell>
          <cell r="V398" t="str">
            <v/>
          </cell>
          <cell r="W398" t="str">
            <v/>
          </cell>
          <cell r="AA398" t="str">
            <v xml:space="preserve"> DS(wood)</v>
          </cell>
        </row>
        <row r="399">
          <cell r="B399" t="str">
            <v>118-69-4</v>
          </cell>
          <cell r="C399" t="str">
            <v>DMEDNTFWIHCBRK-UHFFFAOYSA-N</v>
          </cell>
          <cell r="D399" t="str">
            <v>1,3-Dichloro-2-methylbenzene</v>
          </cell>
          <cell r="E399" t="str">
            <v>CC1=C(Cl)C=CC=C1Cl</v>
          </cell>
          <cell r="F399" t="str">
            <v>InChI=1S/C7H6Cl2/c1-5-6(8)3-2-4-7(5)9/h2-4H,1H3</v>
          </cell>
          <cell r="G399" t="str">
            <v>C7H6Cl2</v>
          </cell>
          <cell r="H399">
            <v>161.03</v>
          </cell>
          <cell r="I399">
            <v>159.98465999999999</v>
          </cell>
          <cell r="J399">
            <v>105</v>
          </cell>
          <cell r="L399">
            <v>0</v>
          </cell>
          <cell r="M399">
            <v>1104</v>
          </cell>
          <cell r="P399">
            <v>105</v>
          </cell>
          <cell r="Q399" t="str">
            <v>WGK 2</v>
          </cell>
          <cell r="R399" t="str">
            <v/>
          </cell>
          <cell r="S399" t="str">
            <v/>
          </cell>
          <cell r="U399" t="str">
            <v/>
          </cell>
          <cell r="V399" t="str">
            <v/>
          </cell>
          <cell r="W399" t="str">
            <v/>
          </cell>
          <cell r="AA399" t="str">
            <v>WGK 2,</v>
          </cell>
        </row>
        <row r="400">
          <cell r="B400" t="str">
            <v>118-71-8</v>
          </cell>
          <cell r="C400" t="str">
            <v>XPCTZQVDEJYUGT-UHFFFAOYSA-N</v>
          </cell>
          <cell r="D400" t="str">
            <v>3-Hydroxy-2-methyl-4H-pyran-4-one</v>
          </cell>
          <cell r="E400" t="str">
            <v>CC1=C(O)C(=O)C=CO1</v>
          </cell>
          <cell r="F400" t="str">
            <v>InChI=1S/C6H6O3/c1-4-6(8)5(7)2-3-9-4/h2-3,8H,1H3</v>
          </cell>
          <cell r="G400" t="str">
            <v>C6H6O3</v>
          </cell>
          <cell r="H400">
            <v>126.111</v>
          </cell>
          <cell r="I400">
            <v>126.03169</v>
          </cell>
          <cell r="J400">
            <v>1736</v>
          </cell>
          <cell r="L400">
            <v>0</v>
          </cell>
          <cell r="M400">
            <v>1087</v>
          </cell>
          <cell r="N400" t="str">
            <v>caramel</v>
          </cell>
          <cell r="P400">
            <v>1736</v>
          </cell>
          <cell r="Q400" t="str">
            <v>WGK 2</v>
          </cell>
          <cell r="R400">
            <v>0</v>
          </cell>
          <cell r="U400" t="str">
            <v/>
          </cell>
          <cell r="V400" t="str">
            <v/>
          </cell>
          <cell r="W400" t="str">
            <v/>
          </cell>
          <cell r="AA400" t="str">
            <v>WGK 2, DS(caramel)</v>
          </cell>
        </row>
        <row r="401">
          <cell r="B401" t="str">
            <v>118-74-1</v>
          </cell>
          <cell r="C401" t="str">
            <v>CKAPSXZOOQJIBF-UHFFFAOYSA-N</v>
          </cell>
          <cell r="D401" t="str">
            <v>Hexachlorobenzene</v>
          </cell>
          <cell r="E401" t="str">
            <v>ClC1=C(Cl)C(Cl)=C(Cl)C(Cl)=C1Cl</v>
          </cell>
          <cell r="F401" t="str">
            <v>InChI=1S/C6Cl6/c7-1-2(8)4(10)6(12)5(11)3(1)9</v>
          </cell>
          <cell r="G401" t="str">
            <v>C6Cl6</v>
          </cell>
          <cell r="H401">
            <v>284.77</v>
          </cell>
          <cell r="I401">
            <v>281.81312000000003</v>
          </cell>
          <cell r="J401">
            <v>106</v>
          </cell>
          <cell r="M401">
            <v>1656</v>
          </cell>
          <cell r="P401">
            <v>106</v>
          </cell>
          <cell r="Q401" t="str">
            <v>WGK 3</v>
          </cell>
          <cell r="R401" t="str">
            <v/>
          </cell>
          <cell r="S401" t="str">
            <v>X</v>
          </cell>
          <cell r="U401" t="str">
            <v/>
          </cell>
          <cell r="V401" t="str">
            <v>POP-Annex I, part A#Annex III, part B#Annex IV</v>
          </cell>
          <cell r="W401" t="str">
            <v/>
          </cell>
          <cell r="AA401" t="str">
            <v>WGK 3,PSM,POP-Annex I, part A#Annex III, part B#Annex IV, als PSM nicht zugelassen in DE/nicht genehmigt</v>
          </cell>
        </row>
        <row r="402">
          <cell r="B402" t="str">
            <v>1189-09-9</v>
          </cell>
          <cell r="C402" t="str">
            <v>ACOBBFVLNKYODD-CSKARUKUSA-N</v>
          </cell>
          <cell r="D402" t="str">
            <v>Methyl (2E)-3,7-dimethylocta-2,6-dienoate</v>
          </cell>
          <cell r="E402" t="str">
            <v>COC(=O)\C=C(/C)CCC=C(C)C</v>
          </cell>
          <cell r="F402" t="str">
            <v>InChI=1S/C11H18O2/c1-9(2)6-5-7-10(3)8-11(12)13-4/h6,8H,5,7H2,1-4H3/b10-8+</v>
          </cell>
          <cell r="G402" t="str">
            <v>C11H18O2</v>
          </cell>
          <cell r="H402">
            <v>182.26300000000001</v>
          </cell>
          <cell r="I402">
            <v>182.13068000000001</v>
          </cell>
          <cell r="J402">
            <v>1737</v>
          </cell>
          <cell r="M402">
            <v>1301</v>
          </cell>
          <cell r="N402" t="str">
            <v>flower, green, fruit</v>
          </cell>
          <cell r="P402">
            <v>1737</v>
          </cell>
          <cell r="Q402" t="str">
            <v>WGK 2</v>
          </cell>
          <cell r="R402">
            <v>0</v>
          </cell>
          <cell r="U402" t="str">
            <v/>
          </cell>
          <cell r="V402" t="str">
            <v/>
          </cell>
          <cell r="W402" t="str">
            <v/>
          </cell>
          <cell r="X402">
            <v>0</v>
          </cell>
          <cell r="Z402">
            <v>0</v>
          </cell>
          <cell r="AA402" t="str">
            <v>WGK 2,</v>
          </cell>
        </row>
        <row r="403">
          <cell r="B403" t="str">
            <v>119168-77-3</v>
          </cell>
          <cell r="C403" t="str">
            <v>ZZYSLNWGKKDOML-UHFFFAOYSA-N</v>
          </cell>
          <cell r="D403" t="str">
            <v>N-[(4-tert-Butylphenyl)methyl]-4-chloro-3-ethyl-1-methyl-1H-pyrazole-5-carboxamide</v>
          </cell>
          <cell r="E403" t="str">
            <v>CCC1=NN(C)C(C(=O)NCC2=CC=C(C=C2)C(C)(C)C)=C1Cl</v>
          </cell>
          <cell r="F403" t="str">
            <v>InChI=1S/C18H24ClN3O/c1-6-14-15(19)16(22(5)21-14)17(23)20-11-12-7-9-13(10-8-12)18(2,3)4/h7-10H,6,11H2,1-5H3,(H,20,23)</v>
          </cell>
          <cell r="G403" t="str">
            <v>C18H24ClN3O</v>
          </cell>
          <cell r="H403">
            <v>333.86</v>
          </cell>
          <cell r="I403">
            <v>333.16079000000002</v>
          </cell>
          <cell r="J403">
            <v>107</v>
          </cell>
          <cell r="P403">
            <v>107</v>
          </cell>
          <cell r="Q403" t="str">
            <v/>
          </cell>
          <cell r="R403" t="str">
            <v/>
          </cell>
          <cell r="S403" t="str">
            <v>X</v>
          </cell>
          <cell r="U403" t="str">
            <v/>
          </cell>
          <cell r="V403" t="str">
            <v/>
          </cell>
          <cell r="W403" t="str">
            <v/>
          </cell>
          <cell r="AA403" t="str">
            <v>PSM,Inlandsabsatz 2014: &lt;1 t/a</v>
          </cell>
        </row>
        <row r="404">
          <cell r="B404" t="str">
            <v>1192-62-7</v>
          </cell>
          <cell r="C404" t="str">
            <v>IEMMBWWQXVXBEU-UHFFFAOYSA-N</v>
          </cell>
          <cell r="D404" t="str">
            <v>1-(Furan-2-yl)ethan-1-one</v>
          </cell>
          <cell r="E404" t="str">
            <v>CC(=O)C1=CC=CO1</v>
          </cell>
          <cell r="F404" t="str">
            <v>InChI=1S/C6H6O2/c1-5(7)6-3-2-4-8-6/h2-4H,1H3</v>
          </cell>
          <cell r="G404" t="str">
            <v>C6H6O2</v>
          </cell>
          <cell r="H404">
            <v>110.11199999999999</v>
          </cell>
          <cell r="I404">
            <v>110.03677999999999</v>
          </cell>
          <cell r="J404">
            <v>1738</v>
          </cell>
          <cell r="M404">
            <v>893</v>
          </cell>
          <cell r="N404" t="str">
            <v>balsamic</v>
          </cell>
          <cell r="P404">
            <v>1738</v>
          </cell>
          <cell r="Q404" t="str">
            <v/>
          </cell>
          <cell r="R404">
            <v>0</v>
          </cell>
          <cell r="S404">
            <v>0</v>
          </cell>
          <cell r="U404" t="str">
            <v/>
          </cell>
          <cell r="V404" t="str">
            <v/>
          </cell>
          <cell r="W404" t="str">
            <v/>
          </cell>
          <cell r="AA404" t="str">
            <v xml:space="preserve"> DS(balsamic)</v>
          </cell>
        </row>
        <row r="405">
          <cell r="B405" t="str">
            <v>1193-18-6</v>
          </cell>
          <cell r="C405" t="str">
            <v>IITQJMYAYSNIMI-UHFFFAOYSA-N</v>
          </cell>
          <cell r="D405" t="str">
            <v>3-Methylcyclohex-2-en-1-one</v>
          </cell>
          <cell r="E405" t="str">
            <v>CC1=CC(=O)CCC1</v>
          </cell>
          <cell r="F405" t="str">
            <v>InChI=1S/C7H10O/c1-6-3-2-4-7(8)5-6/h5H,2-4H2,1H3</v>
          </cell>
          <cell r="G405" t="str">
            <v>C7H10O</v>
          </cell>
          <cell r="H405">
            <v>110.15600000000001</v>
          </cell>
          <cell r="I405">
            <v>110.07316494200001</v>
          </cell>
          <cell r="J405">
            <v>1365</v>
          </cell>
          <cell r="K405">
            <v>82</v>
          </cell>
          <cell r="M405">
            <v>1026</v>
          </cell>
          <cell r="P405">
            <v>1365</v>
          </cell>
          <cell r="Q405" t="str">
            <v/>
          </cell>
          <cell r="R405">
            <v>0</v>
          </cell>
          <cell r="S405">
            <v>0</v>
          </cell>
          <cell r="U405" t="str">
            <v/>
          </cell>
          <cell r="V405" t="str">
            <v/>
          </cell>
          <cell r="W405" t="str">
            <v/>
          </cell>
          <cell r="AA405" t="str">
            <v/>
          </cell>
        </row>
        <row r="406">
          <cell r="B406" t="str">
            <v>119-36-8</v>
          </cell>
          <cell r="C406" t="str">
            <v>OSWPMRLSEDHDFF-UHFFFAOYSA-N</v>
          </cell>
          <cell r="D406" t="str">
            <v>Methyl 2-hydroxybenzoate</v>
          </cell>
          <cell r="E406" t="str">
            <v>COC(=O)C1=C(O)C=CC=C1</v>
          </cell>
          <cell r="F406" t="str">
            <v>InChI=1S/C8H8O3/c1-11-8(10)6-4-2-3-5-7(6)9/h2-5,9H,1H3</v>
          </cell>
          <cell r="G406" t="str">
            <v>C8H8O3</v>
          </cell>
          <cell r="H406">
            <v>152.149</v>
          </cell>
          <cell r="I406">
            <v>152.04733999999999</v>
          </cell>
          <cell r="J406">
            <v>1739</v>
          </cell>
          <cell r="M406">
            <v>1234</v>
          </cell>
          <cell r="N406" t="str">
            <v>peppermint</v>
          </cell>
          <cell r="P406">
            <v>1739</v>
          </cell>
          <cell r="Q406" t="str">
            <v>WGK 1</v>
          </cell>
          <cell r="R406">
            <v>0</v>
          </cell>
          <cell r="S406">
            <v>0</v>
          </cell>
          <cell r="U406" t="str">
            <v/>
          </cell>
          <cell r="V406" t="str">
            <v/>
          </cell>
          <cell r="W406" t="str">
            <v/>
          </cell>
          <cell r="AA406" t="str">
            <v>WGK 1, DS(peppermint)</v>
          </cell>
        </row>
        <row r="407">
          <cell r="B407" t="str">
            <v>119446-68-3</v>
          </cell>
          <cell r="C407" t="str">
            <v>BQYJATMQXGBDHF-UHFFFAOYSA-N</v>
          </cell>
          <cell r="D407" t="str">
            <v>1-({2-[2-Chloro-4-(4-chlorophenoxy)phenyl]-4-methyl-1,3-dioxolan-2-yl}methyl)-1H-1,2,4-triazole</v>
          </cell>
          <cell r="E407" t="str">
            <v>CC1COC(CN2C=NC=N2)(O1)C1=C(Cl)C=C(OC2=CC=C(Cl)C=C2)C=C1</v>
          </cell>
          <cell r="F407" t="str">
            <v>InChI=1/C19H17Cl2N3O3/c1-13-9-25-19(27-13,10-24-12-22-11-23-24)17-7-6-16(8-18(17)21)26-15-4-2-14(20)3-5-15/h2-8,11-13H,9-10H2,1H3</v>
          </cell>
          <cell r="G407" t="str">
            <v>C19H17Cl2N3O3</v>
          </cell>
          <cell r="H407">
            <v>406.26</v>
          </cell>
          <cell r="I407">
            <v>405.06470000000002</v>
          </cell>
          <cell r="J407">
            <v>108</v>
          </cell>
          <cell r="K407">
            <v>0</v>
          </cell>
          <cell r="M407">
            <v>3136</v>
          </cell>
          <cell r="P407">
            <v>108</v>
          </cell>
          <cell r="Q407" t="str">
            <v/>
          </cell>
          <cell r="R407" t="str">
            <v/>
          </cell>
          <cell r="S407" t="str">
            <v>X</v>
          </cell>
          <cell r="U407" t="str">
            <v/>
          </cell>
          <cell r="V407" t="str">
            <v/>
          </cell>
          <cell r="W407" t="str">
            <v/>
          </cell>
          <cell r="AA407" t="str">
            <v>PSM,Inlandsabsatz 2014: 100-250 t/a</v>
          </cell>
        </row>
        <row r="408">
          <cell r="B408" t="str">
            <v>1194-65-6</v>
          </cell>
          <cell r="C408" t="str">
            <v>YOYAIZYFCNQIRF-UHFFFAOYSA-N</v>
          </cell>
          <cell r="D408" t="str">
            <v>2,6-Dichlorobenzonitrile</v>
          </cell>
          <cell r="E408" t="str">
            <v>ClC1=CC=CC(Cl)=C1C#N</v>
          </cell>
          <cell r="F408" t="str">
            <v>InChI=1S/C7H3Cl2N/c8-6-2-1-3-7(9)5(6)4-10/h1-3H</v>
          </cell>
          <cell r="G408" t="str">
            <v>C7H3Cl2N</v>
          </cell>
          <cell r="H408">
            <v>172.01</v>
          </cell>
          <cell r="I408">
            <v>170.96424999999999</v>
          </cell>
          <cell r="J408">
            <v>109</v>
          </cell>
          <cell r="M408">
            <v>1284</v>
          </cell>
          <cell r="P408">
            <v>109</v>
          </cell>
          <cell r="Q408" t="str">
            <v>WGK 2</v>
          </cell>
          <cell r="R408" t="str">
            <v/>
          </cell>
          <cell r="S408" t="str">
            <v>X</v>
          </cell>
          <cell r="U408" t="str">
            <v/>
          </cell>
          <cell r="V408" t="str">
            <v/>
          </cell>
          <cell r="W408" t="str">
            <v/>
          </cell>
          <cell r="AA408" t="str">
            <v>WGK 2,PSM,als PSM nicht zugelassen in DE/nicht genehmigt</v>
          </cell>
        </row>
        <row r="409">
          <cell r="B409" t="str">
            <v xml:space="preserve">119-47-1 </v>
          </cell>
          <cell r="C409" t="str">
            <v>KGRVJHAUYBGFFP-UHFFFAOYSA-N</v>
          </cell>
          <cell r="D409" t="str">
            <v>2,2'-Methylenebis(6-tert-butyl-4-methylphenol)</v>
          </cell>
          <cell r="E409" t="str">
            <v>CC1=CC(CC2=CC(C)=CC(=C2O)C(C)(C)C)=C(O)C(=C1)C(C)(C)C</v>
          </cell>
          <cell r="F409" t="str">
            <v>InChI=1S/C23H32O2/c1-14-9-16(20(24)18(11-14)22(3,4)5)13-17-10-15(2)12-19(21(17)25)23(6,7)8/h9-12,24-25H,13H2,1-8H3</v>
          </cell>
          <cell r="G409" t="str">
            <v>C23H32O2</v>
          </cell>
          <cell r="H409">
            <v>340.50700000000001</v>
          </cell>
          <cell r="I409">
            <v>340.24023026999998</v>
          </cell>
          <cell r="J409">
            <v>1220</v>
          </cell>
          <cell r="K409">
            <v>177</v>
          </cell>
          <cell r="M409">
            <v>2365.3000000000002</v>
          </cell>
          <cell r="P409">
            <v>1220</v>
          </cell>
          <cell r="Q409" t="str">
            <v/>
          </cell>
          <cell r="R409">
            <v>0</v>
          </cell>
          <cell r="S409">
            <v>0</v>
          </cell>
          <cell r="U409" t="str">
            <v/>
          </cell>
          <cell r="V409" t="str">
            <v/>
          </cell>
          <cell r="W409" t="str">
            <v/>
          </cell>
          <cell r="Z409" t="str">
            <v>Alterungsschutzmittel BKF</v>
          </cell>
          <cell r="AA409" t="str">
            <v>Alterungsschutzmittel BKF</v>
          </cell>
        </row>
        <row r="410">
          <cell r="B410" t="str">
            <v>119515-38-7</v>
          </cell>
          <cell r="C410" t="str">
            <v>QLHULAHOXSSASE-UHFFFAOYSA-N</v>
          </cell>
          <cell r="D410" t="str">
            <v>Butan-2-yl 2-(2-hydroxyethyl)piperidine-1-carboxylate</v>
          </cell>
          <cell r="E410" t="str">
            <v>CCC(C)OC(=O)N1CCCCC1CCO</v>
          </cell>
          <cell r="F410" t="str">
            <v>InChI=1/C12H23NO3/c1-3-10(2)16-12(15)13-8-5-4-6-11(13)7-9-14/h10-11,14H,3-9H2,1-2H3</v>
          </cell>
          <cell r="G410" t="str">
            <v>C12H23NO3</v>
          </cell>
          <cell r="H410">
            <v>229.32</v>
          </cell>
          <cell r="I410">
            <v>229.16779</v>
          </cell>
          <cell r="J410">
            <v>110</v>
          </cell>
          <cell r="M410">
            <v>0</v>
          </cell>
          <cell r="P410">
            <v>110</v>
          </cell>
          <cell r="Q410" t="str">
            <v/>
          </cell>
          <cell r="R410" t="str">
            <v/>
          </cell>
          <cell r="S410" t="str">
            <v/>
          </cell>
          <cell r="T410">
            <v>0</v>
          </cell>
          <cell r="U410" t="str">
            <v/>
          </cell>
          <cell r="V410" t="str">
            <v/>
          </cell>
          <cell r="W410" t="str">
            <v>BAS-PT19-Repellents and attractants,</v>
          </cell>
          <cell r="Z410">
            <v>0</v>
          </cell>
          <cell r="AA410" t="str">
            <v>BAS-PT19-Repellents and attractants,Biozid-Metabolit</v>
          </cell>
        </row>
        <row r="411">
          <cell r="B411" t="str">
            <v>1195-32-0</v>
          </cell>
          <cell r="C411" t="str">
            <v>MMSLOZQEMPDGPI-UHFFFAOYSA-N</v>
          </cell>
          <cell r="D411" t="str">
            <v>1-Methyl-4-(prop-1-en-2-yl)benzene</v>
          </cell>
          <cell r="E411" t="str">
            <v>CC(=C)C1=CC=C(C)C=C1</v>
          </cell>
          <cell r="F411" t="str">
            <v>InChI=1S/C10H12/c1-8(2)10-6-4-9(3)5-7-10/h4-7H,1H2,2-3H3</v>
          </cell>
          <cell r="G411" t="str">
            <v>C10H12</v>
          </cell>
          <cell r="H411">
            <v>132.20599999999999</v>
          </cell>
          <cell r="I411">
            <v>132.09389999999999</v>
          </cell>
          <cell r="J411">
            <v>1740</v>
          </cell>
          <cell r="M411">
            <v>1118</v>
          </cell>
          <cell r="N411" t="str">
            <v>citrus, pine</v>
          </cell>
          <cell r="P411">
            <v>1740</v>
          </cell>
          <cell r="Q411" t="str">
            <v>WGK 2</v>
          </cell>
          <cell r="R411">
            <v>0</v>
          </cell>
          <cell r="S411">
            <v>0</v>
          </cell>
          <cell r="U411" t="str">
            <v/>
          </cell>
          <cell r="V411" t="str">
            <v/>
          </cell>
          <cell r="W411" t="str">
            <v/>
          </cell>
          <cell r="Z411">
            <v>0</v>
          </cell>
          <cell r="AA411" t="str">
            <v>WGK 2,</v>
          </cell>
        </row>
        <row r="412">
          <cell r="B412" t="str">
            <v>1195-92-2</v>
          </cell>
          <cell r="C412" t="str">
            <v>CCEFMUBVSUDRLG-UHFFFAOYSA-N</v>
          </cell>
          <cell r="D412" t="str">
            <v>1-Methyl-4-(prop-1-en-2-yl)-7-oxabicyclo[4.1.0]heptane</v>
          </cell>
          <cell r="E412" t="str">
            <v>CC(=C)C1CCC2(C)OC2C1</v>
          </cell>
          <cell r="F412" t="str">
            <v>InChI=1/C10H16O/c1-7(2)8-4-5-10(3)9(6-8)11-10/h8-9H,1,4-6H2,2-3H3</v>
          </cell>
          <cell r="G412" t="str">
            <v>C10H16O</v>
          </cell>
          <cell r="H412">
            <v>152.23699999999999</v>
          </cell>
          <cell r="I412">
            <v>152.12011999999999</v>
          </cell>
          <cell r="J412">
            <v>1741</v>
          </cell>
          <cell r="M412">
            <v>1132</v>
          </cell>
          <cell r="N412" t="str">
            <v>fruit</v>
          </cell>
          <cell r="P412">
            <v>1741</v>
          </cell>
          <cell r="Q412" t="str">
            <v/>
          </cell>
          <cell r="R412">
            <v>0</v>
          </cell>
          <cell r="U412" t="str">
            <v/>
          </cell>
          <cell r="V412" t="str">
            <v/>
          </cell>
          <cell r="W412" t="str">
            <v/>
          </cell>
          <cell r="AA412" t="str">
            <v xml:space="preserve"> DS(fruit)</v>
          </cell>
        </row>
        <row r="413">
          <cell r="B413" t="str">
            <v>119-61-9</v>
          </cell>
          <cell r="C413" t="str">
            <v>RWCCWEUUXYIKHB-UHFFFAOYSA-N</v>
          </cell>
          <cell r="D413" t="str">
            <v>Diphenylmethanone</v>
          </cell>
          <cell r="E413" t="str">
            <v>O=C(C1=CC=CC=C1)C1=CC=CC=C1</v>
          </cell>
          <cell r="F413" t="str">
            <v>InChI=1S/C13H10O/c14-13(11-7-3-1-4-8-11)12-9-5-2-6-10-12/h1-10H</v>
          </cell>
          <cell r="G413" t="str">
            <v>C13H10O</v>
          </cell>
          <cell r="H413">
            <v>182.22200000000001</v>
          </cell>
          <cell r="I413">
            <v>182.07316494200001</v>
          </cell>
          <cell r="J413">
            <v>993</v>
          </cell>
          <cell r="K413">
            <v>182</v>
          </cell>
          <cell r="M413">
            <v>1635</v>
          </cell>
          <cell r="P413">
            <v>993</v>
          </cell>
          <cell r="Q413" t="str">
            <v>WGK 1</v>
          </cell>
          <cell r="R413">
            <v>0</v>
          </cell>
          <cell r="S413">
            <v>0</v>
          </cell>
          <cell r="U413" t="str">
            <v/>
          </cell>
          <cell r="V413" t="str">
            <v/>
          </cell>
          <cell r="W413" t="str">
            <v/>
          </cell>
          <cell r="AA413" t="str">
            <v>WGK 1,Fotoinhibitor, UV-Härter/Schutz 
in Kosmetika/Verpackungen</v>
          </cell>
        </row>
        <row r="414">
          <cell r="B414" t="str">
            <v>119-61-9</v>
          </cell>
          <cell r="C414" t="str">
            <v>RWCCWEUUXYIKHB-UHFFFAOYSA-N</v>
          </cell>
          <cell r="D414">
            <v>0</v>
          </cell>
          <cell r="E414">
            <v>0</v>
          </cell>
          <cell r="F414">
            <v>0</v>
          </cell>
          <cell r="G414">
            <v>0</v>
          </cell>
          <cell r="H414">
            <v>0</v>
          </cell>
          <cell r="I414">
            <v>0</v>
          </cell>
          <cell r="J414">
            <v>1236</v>
          </cell>
          <cell r="K414">
            <v>105</v>
          </cell>
          <cell r="M414">
            <v>1635</v>
          </cell>
          <cell r="P414">
            <v>1236</v>
          </cell>
          <cell r="Q414" t="str">
            <v>WGK 1</v>
          </cell>
          <cell r="R414">
            <v>0</v>
          </cell>
          <cell r="S414">
            <v>0</v>
          </cell>
          <cell r="U414" t="str">
            <v/>
          </cell>
          <cell r="V414" t="str">
            <v/>
          </cell>
          <cell r="W414" t="str">
            <v/>
          </cell>
          <cell r="Z414">
            <v>0</v>
          </cell>
          <cell r="AA414" t="str">
            <v>WGK 1,Fotoinhibitor, UV-Härter/Schutz in Kosmetika/Verpackungen</v>
          </cell>
        </row>
        <row r="415">
          <cell r="B415" t="str">
            <v>119-64-2</v>
          </cell>
          <cell r="C415" t="str">
            <v>CXWXQJXEFPUFDZ-UHFFFAOYSA-N</v>
          </cell>
          <cell r="D415" t="str">
            <v>1,2,3,4-Tetrahydronaphthalene</v>
          </cell>
          <cell r="E415" t="str">
            <v>C1CCC2=C(C1)C=CC=C2</v>
          </cell>
          <cell r="F415" t="str">
            <v>InChI=1S/C10H12/c1-2-6-10-8-4-3-7-9(10)5-1/h1-2,5-6H,3-4,7-8H2</v>
          </cell>
          <cell r="G415" t="str">
            <v>C10H12</v>
          </cell>
          <cell r="H415">
            <v>132.20599999999999</v>
          </cell>
          <cell r="I415">
            <v>132.09389999999999</v>
          </cell>
          <cell r="J415">
            <v>1456</v>
          </cell>
          <cell r="M415">
            <v>1153</v>
          </cell>
          <cell r="P415">
            <v>1456</v>
          </cell>
          <cell r="Q415" t="str">
            <v>WGK 2</v>
          </cell>
          <cell r="R415">
            <v>0</v>
          </cell>
          <cell r="S415">
            <v>0</v>
          </cell>
          <cell r="U415" t="str">
            <v/>
          </cell>
          <cell r="V415" t="str">
            <v/>
          </cell>
          <cell r="W415" t="str">
            <v/>
          </cell>
          <cell r="AA415" t="str">
            <v>WGK 2,</v>
          </cell>
        </row>
        <row r="416">
          <cell r="B416" t="str">
            <v>1197-01-9</v>
          </cell>
          <cell r="C416" t="str">
            <v>XLPDVYGDNRIQFV-UHFFFAOYSA-N</v>
          </cell>
          <cell r="D416" t="str">
            <v>2-(4-Methylphenyl)propan-2-ol</v>
          </cell>
          <cell r="E416" t="str">
            <v>CC1=CC=C(C=C1)C(C)(C)O</v>
          </cell>
          <cell r="F416" t="str">
            <v>InChI=1S/C10H14O/c1-8-4-6-9(7-5-8)10(2,3)11/h4-7,11H,1-3H3</v>
          </cell>
          <cell r="G416" t="str">
            <v>C10H14O</v>
          </cell>
          <cell r="H416">
            <v>150.221</v>
          </cell>
          <cell r="I416">
            <v>150.10446999999999</v>
          </cell>
          <cell r="J416">
            <v>1742</v>
          </cell>
          <cell r="M416">
            <v>1166</v>
          </cell>
          <cell r="N416" t="str">
            <v>citrus, must</v>
          </cell>
          <cell r="P416">
            <v>1742</v>
          </cell>
          <cell r="Q416" t="str">
            <v>WGK 2</v>
          </cell>
          <cell r="R416">
            <v>0</v>
          </cell>
          <cell r="S416">
            <v>0</v>
          </cell>
          <cell r="U416" t="str">
            <v/>
          </cell>
          <cell r="V416" t="str">
            <v/>
          </cell>
          <cell r="W416" t="str">
            <v/>
          </cell>
          <cell r="Z416">
            <v>0</v>
          </cell>
          <cell r="AA416" t="str">
            <v>WGK 2,</v>
          </cell>
        </row>
        <row r="417">
          <cell r="B417" t="str">
            <v>1197-06-4</v>
          </cell>
          <cell r="C417" t="str">
            <v>BAVONGHXFVOKBV-NXEZZACHSA-N</v>
          </cell>
          <cell r="D417" t="str">
            <v>(1R,5R)-2-Methyl-5-(prop-1-en-2-yl)cyclohex-2-en-1-ol</v>
          </cell>
          <cell r="E417" t="str">
            <v>CC(=C)[C@@H]1CC=C(C)[C@H](O)C1</v>
          </cell>
          <cell r="F417" t="str">
            <v>InChI=1S/C10H16O/c1-7(2)9-5-4-8(3)10(11)6-9/h4,9-11H,1,5-6H2,2-3H3/t9-,10-/m1/s1</v>
          </cell>
          <cell r="G417" t="str">
            <v>C10H16O</v>
          </cell>
          <cell r="H417">
            <v>152.23699999999999</v>
          </cell>
          <cell r="I417">
            <v>152.12011999999999</v>
          </cell>
          <cell r="J417">
            <v>1743</v>
          </cell>
          <cell r="M417">
            <v>1229</v>
          </cell>
          <cell r="N417" t="str">
            <v>caraway</v>
          </cell>
          <cell r="P417">
            <v>1743</v>
          </cell>
          <cell r="Q417" t="str">
            <v/>
          </cell>
          <cell r="R417">
            <v>0</v>
          </cell>
          <cell r="S417">
            <v>0</v>
          </cell>
          <cell r="U417" t="str">
            <v/>
          </cell>
          <cell r="V417" t="str">
            <v/>
          </cell>
          <cell r="W417" t="str">
            <v/>
          </cell>
          <cell r="AA417" t="str">
            <v xml:space="preserve"> DS(caraway)</v>
          </cell>
        </row>
        <row r="418">
          <cell r="B418" t="str">
            <v>1197-07-5</v>
          </cell>
          <cell r="C418" t="str">
            <v/>
          </cell>
          <cell r="D418" t="str">
            <v/>
          </cell>
          <cell r="E418" t="str">
            <v/>
          </cell>
          <cell r="F418" t="str">
            <v/>
          </cell>
          <cell r="G418" t="str">
            <v/>
          </cell>
          <cell r="H418" t="str">
            <v/>
          </cell>
          <cell r="I418" t="str">
            <v/>
          </cell>
          <cell r="J418">
            <v>1744</v>
          </cell>
          <cell r="M418">
            <v>1217</v>
          </cell>
          <cell r="N418" t="str">
            <v>caraway, solvent</v>
          </cell>
          <cell r="P418">
            <v>1744</v>
          </cell>
          <cell r="Q418" t="str">
            <v/>
          </cell>
          <cell r="R418">
            <v>0</v>
          </cell>
          <cell r="S418">
            <v>0</v>
          </cell>
          <cell r="U418" t="str">
            <v/>
          </cell>
          <cell r="V418" t="str">
            <v/>
          </cell>
          <cell r="W418" t="str">
            <v/>
          </cell>
          <cell r="AA418" t="str">
            <v xml:space="preserve"> DS(caraway, solvent)</v>
          </cell>
        </row>
        <row r="419">
          <cell r="B419" t="str">
            <v>1197-15-5</v>
          </cell>
          <cell r="C419" t="str">
            <v>MKVBITWQDIIUMF-UHFFFAOYSA-N</v>
          </cell>
          <cell r="D419" t="str">
            <v>4-(Propan-2-yl)cyclohexa-1,3-diene-1-carbaldehyde</v>
          </cell>
          <cell r="E419" t="str">
            <v>CC(C)C1=CC=C(CC1)C=O</v>
          </cell>
          <cell r="F419" t="str">
            <v>InChI=1S/C10H14O/c1-8(2)10-5-3-9(7-11)4-6-10/h3,5,7-8H,4,6H2,1-2H3</v>
          </cell>
          <cell r="G419" t="str">
            <v>C10H14O</v>
          </cell>
          <cell r="H419">
            <v>150.221</v>
          </cell>
          <cell r="I419">
            <v>150.10446999999999</v>
          </cell>
          <cell r="J419">
            <v>1745</v>
          </cell>
          <cell r="K419">
            <v>0</v>
          </cell>
          <cell r="M419">
            <v>1293</v>
          </cell>
          <cell r="N419" t="str">
            <v>fat, spice</v>
          </cell>
          <cell r="P419">
            <v>1745</v>
          </cell>
          <cell r="Q419" t="str">
            <v/>
          </cell>
          <cell r="R419">
            <v>0</v>
          </cell>
          <cell r="S419">
            <v>0</v>
          </cell>
          <cell r="U419" t="str">
            <v/>
          </cell>
          <cell r="V419" t="str">
            <v/>
          </cell>
          <cell r="W419" t="str">
            <v/>
          </cell>
          <cell r="AA419" t="str">
            <v xml:space="preserve"> DS(fat, spice)</v>
          </cell>
        </row>
        <row r="420">
          <cell r="B420" t="str">
            <v xml:space="preserve">1197-34-8 </v>
          </cell>
          <cell r="C420" t="str">
            <v>LPCJHUPMQKSPDC-UHFFFAOYSA-N</v>
          </cell>
          <cell r="D420" t="str">
            <v>3,5-Diethylphenol</v>
          </cell>
          <cell r="E420" t="str">
            <v>CCC1=CC(CC)=CC(O)=C1</v>
          </cell>
          <cell r="F420" t="str">
            <v>InChI=1S/C10H14O/c1-3-8-5-9(4-2)7-10(11)6-8/h5-7,11H,3-4H2,1-2H3</v>
          </cell>
          <cell r="G420" t="str">
            <v>C10H14O</v>
          </cell>
          <cell r="H420">
            <v>150.221</v>
          </cell>
          <cell r="I420">
            <v>150.10446999999999</v>
          </cell>
          <cell r="J420">
            <v>1159</v>
          </cell>
          <cell r="K420">
            <v>135</v>
          </cell>
          <cell r="M420">
            <v>0</v>
          </cell>
          <cell r="P420">
            <v>1159</v>
          </cell>
          <cell r="Q420" t="str">
            <v/>
          </cell>
          <cell r="R420">
            <v>0</v>
          </cell>
          <cell r="S420">
            <v>0</v>
          </cell>
          <cell r="T420">
            <v>0</v>
          </cell>
          <cell r="U420" t="str">
            <v/>
          </cell>
          <cell r="V420" t="str">
            <v/>
          </cell>
          <cell r="W420" t="str">
            <v/>
          </cell>
          <cell r="Z420">
            <v>0</v>
          </cell>
          <cell r="AA420" t="str">
            <v/>
          </cell>
        </row>
        <row r="421">
          <cell r="B421" t="str">
            <v>120021-96-7</v>
          </cell>
          <cell r="C421" t="str">
            <v>-</v>
          </cell>
          <cell r="D421" t="str">
            <v>-</v>
          </cell>
          <cell r="E421" t="str">
            <v>-</v>
          </cell>
          <cell r="F421" t="str">
            <v>-</v>
          </cell>
          <cell r="G421" t="str">
            <v>-</v>
          </cell>
          <cell r="H421" t="str">
            <v>-</v>
          </cell>
          <cell r="I421" t="str">
            <v>-</v>
          </cell>
          <cell r="J421">
            <v>1746</v>
          </cell>
          <cell r="M421">
            <v>1336</v>
          </cell>
          <cell r="N421" t="str">
            <v>oil</v>
          </cell>
          <cell r="P421">
            <v>1746</v>
          </cell>
          <cell r="Q421" t="str">
            <v/>
          </cell>
          <cell r="R421">
            <v>0</v>
          </cell>
          <cell r="S421">
            <v>0</v>
          </cell>
          <cell r="T421">
            <v>0</v>
          </cell>
          <cell r="U421" t="str">
            <v/>
          </cell>
          <cell r="V421" t="str">
            <v/>
          </cell>
          <cell r="W421" t="str">
            <v/>
          </cell>
          <cell r="Z421">
            <v>0</v>
          </cell>
          <cell r="AA421" t="str">
            <v/>
          </cell>
        </row>
        <row r="422">
          <cell r="B422" t="str">
            <v>1200-67-5</v>
          </cell>
          <cell r="C422" t="str">
            <v>RDWUNORUTVEHJF-KKZNHRDASA-N</v>
          </cell>
          <cell r="D422" t="str">
            <v>(1R,2R,4R)-1,7,7-Trimethylbicyclo[2.2.1]heptan-2-yl formate</v>
          </cell>
          <cell r="E422" t="str">
            <v>CC1(C)[C@@H]2CC[C@@]1(C)[C@@H](C2)OC=O</v>
          </cell>
          <cell r="F422" t="str">
            <v>InChI=1S/C11H18O2/c1-10(2)8-4-5-11(10,3)9(6-8)13-7-12/h7-9H,4-6H2,1-3H3/t8-,9-,11+/m1/s1</v>
          </cell>
          <cell r="G422" t="str">
            <v>C11H18O2</v>
          </cell>
          <cell r="H422">
            <v>182.26300000000001</v>
          </cell>
          <cell r="I422">
            <v>182.13068000000001</v>
          </cell>
          <cell r="J422">
            <v>1747</v>
          </cell>
          <cell r="M422">
            <v>1245</v>
          </cell>
          <cell r="N422" t="str">
            <v>green, earth, camphor</v>
          </cell>
          <cell r="P422">
            <v>1747</v>
          </cell>
          <cell r="Q422" t="str">
            <v>WGK 2</v>
          </cell>
          <cell r="R422">
            <v>0</v>
          </cell>
          <cell r="S422">
            <v>0</v>
          </cell>
          <cell r="U422" t="str">
            <v/>
          </cell>
          <cell r="V422" t="str">
            <v/>
          </cell>
          <cell r="W422" t="str">
            <v/>
          </cell>
          <cell r="Z422">
            <v>0</v>
          </cell>
          <cell r="AA422" t="str">
            <v>WGK 2,</v>
          </cell>
        </row>
        <row r="423">
          <cell r="B423" t="str">
            <v>120116-88-3</v>
          </cell>
          <cell r="C423" t="str">
            <v>YXKMMRDKEKCERS-UHFFFAOYSA-N</v>
          </cell>
          <cell r="D423" t="str">
            <v>4-Chloro-2-cyano-N,N-dimethyl-5-(4-methylphenyl)-1H-imidazole-1-sulfonamide</v>
          </cell>
          <cell r="E423" t="str">
            <v>CN(C)S(=O)(=O)N1C(=NC(Cl)=C1C1=CC=C(C)C=C1)C#N</v>
          </cell>
          <cell r="F423" t="str">
            <v>InChI=1S/C13H13ClN4O2S/c1-9-4-6-10(7-5-9)12-13(14)16-11(8-15)18(12)21(19,20)17(2)3/h4-7H,1-3H3</v>
          </cell>
          <cell r="G423" t="str">
            <v>C13H13ClN4O2S</v>
          </cell>
          <cell r="H423">
            <v>324.77999999999997</v>
          </cell>
          <cell r="I423">
            <v>324.04477000000003</v>
          </cell>
          <cell r="J423">
            <v>111</v>
          </cell>
          <cell r="M423">
            <v>2388</v>
          </cell>
          <cell r="P423">
            <v>111</v>
          </cell>
          <cell r="Q423" t="str">
            <v/>
          </cell>
          <cell r="R423" t="str">
            <v/>
          </cell>
          <cell r="S423" t="str">
            <v>X</v>
          </cell>
          <cell r="U423" t="str">
            <v/>
          </cell>
          <cell r="V423" t="str">
            <v/>
          </cell>
          <cell r="W423" t="str">
            <v/>
          </cell>
          <cell r="AA423" t="str">
            <v>PSM,Inlandsabsatz 2014: 25-100 t/a</v>
          </cell>
        </row>
        <row r="424">
          <cell r="B424" t="str">
            <v>120-12-7</v>
          </cell>
          <cell r="C424" t="str">
            <v>MWPLVEDNUUSJAV-UHFFFAOYSA-N</v>
          </cell>
          <cell r="D424" t="str">
            <v>Anthracene</v>
          </cell>
          <cell r="E424" t="str">
            <v>C1=CC2=CC3=C(C=CC=C3)C=C2C=C1</v>
          </cell>
          <cell r="F424" t="str">
            <v>InChI=1S/C14H10/c1-2-6-12-10-14-8-4-3-7-13(14)9-11(12)5-1/h1-10H</v>
          </cell>
          <cell r="G424" t="str">
            <v>C14H10</v>
          </cell>
          <cell r="H424">
            <v>178.23400000000001</v>
          </cell>
          <cell r="I424">
            <v>178.07825</v>
          </cell>
          <cell r="J424">
            <v>112</v>
          </cell>
          <cell r="K424">
            <v>178</v>
          </cell>
          <cell r="L424">
            <v>20.339600000000001</v>
          </cell>
          <cell r="M424">
            <v>1775</v>
          </cell>
          <cell r="P424">
            <v>112</v>
          </cell>
          <cell r="Q424" t="str">
            <v>WGK 2</v>
          </cell>
          <cell r="R424" t="str">
            <v/>
          </cell>
          <cell r="S424" t="str">
            <v/>
          </cell>
          <cell r="U424" t="str">
            <v/>
          </cell>
          <cell r="V424" t="str">
            <v/>
          </cell>
          <cell r="W424" t="str">
            <v/>
          </cell>
          <cell r="Z424" t="str">
            <v>16 PAK EPA</v>
          </cell>
          <cell r="AA424" t="str">
            <v>WGK 2,16 PAK EPAPAK, Std</v>
          </cell>
        </row>
        <row r="425">
          <cell r="B425" t="str">
            <v>120-32-1</v>
          </cell>
          <cell r="C425" t="str">
            <v>NCKMMSIFQUPKCK-UHFFFAOYSA-N</v>
          </cell>
          <cell r="D425" t="str">
            <v>2-Benzyl-4-chlorophenol</v>
          </cell>
          <cell r="E425" t="str">
            <v>OC1=C(CC2=CC=CC=C2)C=C(Cl)C=C1</v>
          </cell>
          <cell r="F425" t="str">
            <v>InChI=1S/C13H11ClO/c14-12-6-7-13(15)11(9-12)8-10-4-2-1-3-5-10/h1-7,9,15H,8H2</v>
          </cell>
          <cell r="G425" t="str">
            <v>C13H11ClO</v>
          </cell>
          <cell r="H425">
            <v>218.68</v>
          </cell>
          <cell r="I425">
            <v>218.04983999999999</v>
          </cell>
          <cell r="J425">
            <v>113</v>
          </cell>
          <cell r="M425" t="str">
            <v>1852.8</v>
          </cell>
          <cell r="P425">
            <v>113</v>
          </cell>
          <cell r="Q425" t="str">
            <v>WGK 2</v>
          </cell>
          <cell r="R425">
            <v>0</v>
          </cell>
          <cell r="S425" t="str">
            <v>X</v>
          </cell>
          <cell r="U425" t="str">
            <v/>
          </cell>
          <cell r="V425" t="str">
            <v/>
          </cell>
          <cell r="W425" t="str">
            <v>BAS-PT02-Disinfectants and algaecides not intended for direct application to humans or animals,</v>
          </cell>
          <cell r="AA425" t="str">
            <v>WGK 2,PSM,BAS-PT02-Disinfectants and algaecides not intended for direct application to humans or animals,</v>
          </cell>
        </row>
        <row r="426">
          <cell r="B426" t="str">
            <v>120-36-5</v>
          </cell>
          <cell r="C426" t="str">
            <v>MZHCENGPTKEIGP-UHFFFAOYSA-N</v>
          </cell>
          <cell r="D426" t="str">
            <v>2-(2,4-Dichlorophenoxy)propanoic acid</v>
          </cell>
          <cell r="E426" t="str">
            <v>CC(OC1=C(Cl)C=C(Cl)C=C1)C(O)=O</v>
          </cell>
          <cell r="F426" t="str">
            <v>InChI=1/C9H8Cl2O3/c1-5(9(12)13)14-8-3-2-6(10)4-7(8)11/h2-5H,1H3,(H,12,13)</v>
          </cell>
          <cell r="G426" t="str">
            <v>C9H8Cl2O3</v>
          </cell>
          <cell r="H426">
            <v>235.06</v>
          </cell>
          <cell r="I426">
            <v>233.98505</v>
          </cell>
          <cell r="J426">
            <v>114</v>
          </cell>
          <cell r="M426">
            <v>1756</v>
          </cell>
          <cell r="P426">
            <v>114</v>
          </cell>
          <cell r="Q426" t="str">
            <v>WGK 2</v>
          </cell>
          <cell r="R426" t="str">
            <v/>
          </cell>
          <cell r="S426" t="str">
            <v>X</v>
          </cell>
          <cell r="U426" t="str">
            <v/>
          </cell>
          <cell r="V426" t="str">
            <v/>
          </cell>
          <cell r="W426" t="str">
            <v/>
          </cell>
          <cell r="X426">
            <v>0</v>
          </cell>
          <cell r="Z426" t="str">
            <v>Herbizid</v>
          </cell>
          <cell r="AA426" t="str">
            <v>WGK 2,PSM,HerbizidInlandsabsatz 2014: 25-100 t/a (Dichlorprop-P in DE zugelassen); Dichlorprop als PSM nicht zugelassen in DE/nicht genehmigt</v>
          </cell>
        </row>
        <row r="427">
          <cell r="B427" t="str">
            <v>120-40-1</v>
          </cell>
          <cell r="C427" t="str">
            <v>AOMUHOFOVNGZAN-UHFFFAOYSA-N</v>
          </cell>
          <cell r="D427" t="str">
            <v>N,N-Bis(2-hydroxyethyl)dodecanamide</v>
          </cell>
          <cell r="E427" t="str">
            <v>CCCCCCCCCCCC(=O)N(CCO)CCO</v>
          </cell>
          <cell r="F427" t="str">
            <v>InChI=1S/C16H33NO3/c1-2-3-4-5-6-7-8-9-10-11-16(20)17(12-14-18)13-15-19/h18-19H,2-15H2,1H3</v>
          </cell>
          <cell r="G427" t="str">
            <v>C16H33NO3</v>
          </cell>
          <cell r="H427">
            <v>287.44400000000002</v>
          </cell>
          <cell r="I427">
            <v>287.24604392700002</v>
          </cell>
          <cell r="J427">
            <v>1550</v>
          </cell>
          <cell r="M427">
            <v>0</v>
          </cell>
          <cell r="O427" t="str">
            <v>X</v>
          </cell>
          <cell r="P427">
            <v>1550</v>
          </cell>
          <cell r="Q427" t="str">
            <v/>
          </cell>
          <cell r="R427">
            <v>0</v>
          </cell>
          <cell r="S427">
            <v>0</v>
          </cell>
          <cell r="U427" t="str">
            <v/>
          </cell>
          <cell r="V427" t="str">
            <v/>
          </cell>
          <cell r="W427" t="str">
            <v/>
          </cell>
          <cell r="AA427" t="str">
            <v>Diethanolamide sind gängige Inhaltsstoffe in der Kosmetik, die als Schaumbildner oder als Emulgatoren dienen.</v>
          </cell>
        </row>
        <row r="428">
          <cell r="B428" t="str">
            <v>120-47-8</v>
          </cell>
          <cell r="C428" t="str">
            <v>NUVBSKCKDOMJSU-UHFFFAOYSA-N</v>
          </cell>
          <cell r="D428" t="str">
            <v>Ethyl 4-hydroxybenzoate</v>
          </cell>
          <cell r="E428" t="str">
            <v>CCOC(=O)C1=CC=C(O)C=C1</v>
          </cell>
          <cell r="F428" t="str">
            <v>InChI=1S/C9H10O3/c1-2-12-9(11)7-3-5-8(10)6-4-7/h3-6,10H,2H2,1H3</v>
          </cell>
          <cell r="G428" t="str">
            <v>C9H10O3</v>
          </cell>
          <cell r="H428">
            <v>166.17599999999999</v>
          </cell>
          <cell r="I428">
            <v>166.06299000000001</v>
          </cell>
          <cell r="J428">
            <v>115</v>
          </cell>
          <cell r="M428">
            <v>1467</v>
          </cell>
          <cell r="P428">
            <v>115</v>
          </cell>
          <cell r="Q428" t="str">
            <v>WGK 1</v>
          </cell>
          <cell r="R428" t="str">
            <v>X</v>
          </cell>
          <cell r="S428" t="str">
            <v/>
          </cell>
          <cell r="U428" t="str">
            <v/>
          </cell>
          <cell r="V428" t="str">
            <v/>
          </cell>
          <cell r="W428" t="str">
            <v/>
          </cell>
          <cell r="AA428" t="str">
            <v>WGK 1,AZM,</v>
          </cell>
        </row>
        <row r="429">
          <cell r="B429" t="str">
            <v>120-51-4</v>
          </cell>
          <cell r="C429" t="str">
            <v>SESFRYSPDFLNCH-UHFFFAOYSA-N</v>
          </cell>
          <cell r="D429" t="str">
            <v>Benzyl benzoate</v>
          </cell>
          <cell r="E429" t="str">
            <v>O=C(OCC1=CC=CC=C1)C1=CC=CC=C1</v>
          </cell>
          <cell r="F429" t="str">
            <v>InChI=1S/C14H12O2/c15-14(13-9-5-2-6-10-13)16-11-12-7-3-1-4-8-12/h1-10H,11H2</v>
          </cell>
          <cell r="G429" t="str">
            <v>C14H12O2</v>
          </cell>
          <cell r="H429">
            <v>212.24799999999999</v>
          </cell>
          <cell r="I429">
            <v>212.08373</v>
          </cell>
          <cell r="J429">
            <v>1748</v>
          </cell>
          <cell r="M429">
            <v>1723</v>
          </cell>
          <cell r="N429" t="str">
            <v>balsamic, oil, herb</v>
          </cell>
          <cell r="P429">
            <v>1748</v>
          </cell>
          <cell r="Q429" t="str">
            <v>WGK 2</v>
          </cell>
          <cell r="R429">
            <v>0</v>
          </cell>
          <cell r="S429">
            <v>0</v>
          </cell>
          <cell r="U429" t="str">
            <v/>
          </cell>
          <cell r="V429" t="str">
            <v/>
          </cell>
          <cell r="W429" t="str">
            <v/>
          </cell>
          <cell r="AA429" t="str">
            <v>WGK 2, DS(balsamic, oil, herb)</v>
          </cell>
        </row>
        <row r="430">
          <cell r="B430" t="str">
            <v>120-72-9</v>
          </cell>
          <cell r="C430" t="str">
            <v>SIKJAQJRHWYJAI-UHFFFAOYSA-N</v>
          </cell>
          <cell r="D430" t="str">
            <v>1H-Indole</v>
          </cell>
          <cell r="E430" t="str">
            <v>N1C=CC2=C1C=CC=C2</v>
          </cell>
          <cell r="F430" t="str">
            <v>InChI=1S/C8H7N/c1-2-4-8-7(3-1)5-6-9-8/h1-6,9H</v>
          </cell>
          <cell r="G430" t="str">
            <v>C8H7N</v>
          </cell>
          <cell r="H430">
            <v>117.151</v>
          </cell>
          <cell r="I430">
            <v>117.057849229</v>
          </cell>
          <cell r="J430">
            <v>1345</v>
          </cell>
          <cell r="K430">
            <v>117</v>
          </cell>
          <cell r="M430">
            <v>1295</v>
          </cell>
          <cell r="N430" t="str">
            <v>mothball, burnt</v>
          </cell>
          <cell r="P430">
            <v>1345</v>
          </cell>
          <cell r="Q430" t="str">
            <v>WGK 1</v>
          </cell>
          <cell r="R430">
            <v>0</v>
          </cell>
          <cell r="U430" t="str">
            <v/>
          </cell>
          <cell r="V430" t="str">
            <v/>
          </cell>
          <cell r="W430" t="str">
            <v/>
          </cell>
          <cell r="Z430" t="str">
            <v>Ketole</v>
          </cell>
          <cell r="AA430" t="str">
            <v>WGK 1,Ketole DS(mothball, burnt)</v>
          </cell>
        </row>
        <row r="431">
          <cell r="B431" t="str">
            <v>120738-89-8</v>
          </cell>
          <cell r="C431" t="str">
            <v>CFRPSFYHXJZSBI-UHFFFAOYSA-N</v>
          </cell>
          <cell r="D431" t="str">
            <v>N~1~-[(6-Chloropyridin-3-yl)methyl]-N~1~-ethyl-N'~1~-methyl-2-nitroethene-1,1-diamine</v>
          </cell>
          <cell r="E431" t="str">
            <v>CCN(CC1=CC=C(Cl)N=C1)C(NC)=C[N+]([O-])=O</v>
          </cell>
          <cell r="F431" t="str">
            <v>InChI=1S/C11H15ClN4O2/c1-3-15(11(13-2)8-16(17)18)7-9-4-5-10(12)14-6-9/h4-6,8,13H,3,7H2,1-2H3</v>
          </cell>
          <cell r="G431" t="str">
            <v>C11H15ClN4O2</v>
          </cell>
          <cell r="H431">
            <v>270.72000000000003</v>
          </cell>
          <cell r="I431">
            <v>270.08834999999999</v>
          </cell>
          <cell r="J431">
            <v>116</v>
          </cell>
          <cell r="M431">
            <v>0</v>
          </cell>
          <cell r="P431">
            <v>116</v>
          </cell>
          <cell r="Q431" t="str">
            <v/>
          </cell>
          <cell r="R431" t="str">
            <v/>
          </cell>
          <cell r="S431" t="str">
            <v>X</v>
          </cell>
          <cell r="U431" t="str">
            <v/>
          </cell>
          <cell r="V431" t="str">
            <v/>
          </cell>
          <cell r="W431" t="str">
            <v/>
          </cell>
          <cell r="AA431" t="str">
            <v>PSM,als PSM nicht zugelassen in DE/nicht genehmigt</v>
          </cell>
        </row>
        <row r="432">
          <cell r="B432" t="str">
            <v>120-82-1</v>
          </cell>
          <cell r="C432" t="str">
            <v>PBKONEOXTCPAFI-UHFFFAOYSA-N</v>
          </cell>
          <cell r="D432" t="str">
            <v>1,2,4-Trichlorobenzene</v>
          </cell>
          <cell r="E432" t="str">
            <v>ClC1=CC(Cl)=C(Cl)C=C1</v>
          </cell>
          <cell r="F432" t="str">
            <v>InChI=1S/C6H3Cl3/c7-4-1-2-5(8)6(9)3-4/h1-3H</v>
          </cell>
          <cell r="G432" t="str">
            <v>C6H3Cl3</v>
          </cell>
          <cell r="H432">
            <v>181.44</v>
          </cell>
          <cell r="I432">
            <v>179.93002999999999</v>
          </cell>
          <cell r="J432">
            <v>117</v>
          </cell>
          <cell r="M432">
            <v>1142</v>
          </cell>
          <cell r="P432">
            <v>117</v>
          </cell>
          <cell r="Q432" t="str">
            <v/>
          </cell>
          <cell r="R432" t="str">
            <v/>
          </cell>
          <cell r="S432" t="str">
            <v/>
          </cell>
          <cell r="T432">
            <v>0</v>
          </cell>
          <cell r="U432" t="str">
            <v>Reach_A7</v>
          </cell>
          <cell r="V432" t="str">
            <v/>
          </cell>
          <cell r="W432" t="str">
            <v/>
          </cell>
          <cell r="AA432" t="str">
            <v>Reach A7,</v>
          </cell>
        </row>
        <row r="433">
          <cell r="B433" t="str">
            <v>120-83-2</v>
          </cell>
          <cell r="C433" t="str">
            <v>HFZWRUODUSTPEG-UHFFFAOYSA-N</v>
          </cell>
          <cell r="D433" t="str">
            <v>2,4-Dichlorophenol</v>
          </cell>
          <cell r="E433" t="str">
            <v>OC1=C(Cl)C=C(Cl)C=C1</v>
          </cell>
          <cell r="F433" t="str">
            <v>InChI=1S/C6H4Cl2O/c7-4-1-2-6(9)5(8)3-4/h1-3,9H</v>
          </cell>
          <cell r="G433" t="str">
            <v>C6H4Cl2O</v>
          </cell>
          <cell r="H433">
            <v>163</v>
          </cell>
          <cell r="I433">
            <v>161.96392</v>
          </cell>
          <cell r="J433">
            <v>118</v>
          </cell>
          <cell r="M433">
            <v>1138</v>
          </cell>
          <cell r="P433">
            <v>118</v>
          </cell>
          <cell r="Q433" t="str">
            <v>WGK 3</v>
          </cell>
          <cell r="R433" t="str">
            <v/>
          </cell>
          <cell r="S433" t="str">
            <v/>
          </cell>
          <cell r="U433" t="str">
            <v/>
          </cell>
          <cell r="V433" t="str">
            <v/>
          </cell>
          <cell r="W433" t="str">
            <v/>
          </cell>
          <cell r="AA433" t="str">
            <v>WGK 3,</v>
          </cell>
        </row>
        <row r="434">
          <cell r="B434" t="str">
            <v>120923-37-7</v>
          </cell>
          <cell r="C434" t="str">
            <v>CTTHWASMBLQOFR-UHFFFAOYSA-N</v>
          </cell>
          <cell r="D434" t="str">
            <v>N'-(4,6-Dimethoxypyrimidin-2-yl)-N-[(methanesulfonyl)(methyl)sulfamoyl]carbamimidic acid</v>
          </cell>
          <cell r="E434" t="str">
            <v>COC1=CC(OC)=NC(N=C(O)NS(=O)(=O)N(C)S(C)(=O)=O)=N1</v>
          </cell>
          <cell r="F434" t="str">
            <v>InChI=1S/C9H15N5O7S2/c1-14(22(4,16)17)23(18,19)13-9(15)12-8-10-6(20-2)5-7(11-8)21-3/h5H,1-4H3,(H2,10,11,12,13,15)</v>
          </cell>
          <cell r="G434" t="str">
            <v>C9H15N5O7S2</v>
          </cell>
          <cell r="H434">
            <v>369.37</v>
          </cell>
          <cell r="I434">
            <v>369.04129</v>
          </cell>
          <cell r="J434">
            <v>119</v>
          </cell>
          <cell r="M434">
            <v>0</v>
          </cell>
          <cell r="P434">
            <v>119</v>
          </cell>
          <cell r="Q434" t="str">
            <v>WGK 1</v>
          </cell>
          <cell r="R434" t="str">
            <v/>
          </cell>
          <cell r="S434" t="str">
            <v>X</v>
          </cell>
          <cell r="U434" t="str">
            <v/>
          </cell>
          <cell r="V434" t="str">
            <v/>
          </cell>
          <cell r="W434" t="str">
            <v/>
          </cell>
          <cell r="AA434" t="str">
            <v>WGK 1,PSM,Inlandsabsatz 2014: 1-2,5 t/a</v>
          </cell>
        </row>
        <row r="435">
          <cell r="B435" t="str">
            <v>120-95-6</v>
          </cell>
          <cell r="C435" t="str">
            <v>WMVJWKURWRGJCI-UHFFFAOYSA-N</v>
          </cell>
          <cell r="D435" t="str">
            <v>2,4-Bis(2-methylbutan-2-yl)phenol</v>
          </cell>
          <cell r="E435" t="str">
            <v>CCC(C)(C)C1=CC(=C(O)C=C1)C(C)(C)CC</v>
          </cell>
          <cell r="F435" t="str">
            <v>InChI=1S/C16H26O/c1-7-15(3,4)12-9-10-14(17)13(11-12)16(5,6)8-2/h9-11,17H,7-8H2,1-6H3</v>
          </cell>
          <cell r="G435" t="str">
            <v>C16H26O</v>
          </cell>
          <cell r="H435">
            <v>234.38300000000001</v>
          </cell>
          <cell r="I435">
            <v>234.19837000000001</v>
          </cell>
          <cell r="J435">
            <v>1118</v>
          </cell>
          <cell r="K435">
            <v>205</v>
          </cell>
          <cell r="M435">
            <v>1754</v>
          </cell>
          <cell r="P435">
            <v>1118</v>
          </cell>
          <cell r="Q435" t="str">
            <v>WGK 2</v>
          </cell>
          <cell r="R435">
            <v>0</v>
          </cell>
          <cell r="S435">
            <v>0</v>
          </cell>
          <cell r="U435" t="str">
            <v/>
          </cell>
          <cell r="V435" t="str">
            <v/>
          </cell>
          <cell r="W435" t="str">
            <v/>
          </cell>
          <cell r="Z435" t="str">
            <v>Antioxidants in Lebensmitteln</v>
          </cell>
          <cell r="AA435" t="str">
            <v>WGK 2,Antioxidants in LebensmittelnProdox 156</v>
          </cell>
        </row>
        <row r="436">
          <cell r="B436" t="str">
            <v>1209-71-8</v>
          </cell>
          <cell r="C436" t="str">
            <v>WMOPMQRJLLIEJV-IUODEOHRSA-N</v>
          </cell>
          <cell r="D436" t="str">
            <v>2-[(2R,4aR)-4a,8-Dimethyl-1,2,3,4,4a,5,6,7-octahydronaphthalen-2-yl]propan-2-ol</v>
          </cell>
          <cell r="E436" t="str">
            <v>CC1=C2C[C@@H](CC[C@@]2(C)CCC1)C(C)(C)O</v>
          </cell>
          <cell r="F436" t="str">
            <v>InChI=1S/C15H26O/c1-11-6-5-8-15(4)9-7-12(10-13(11)15)14(2,3)16/h12,16H,5-10H2,1-4H3/t12-,15-/m1/s1</v>
          </cell>
          <cell r="G436" t="str">
            <v>C15H26O</v>
          </cell>
          <cell r="H436">
            <v>222.37200000000001</v>
          </cell>
          <cell r="I436">
            <v>222.19837000000001</v>
          </cell>
          <cell r="J436">
            <v>1749</v>
          </cell>
          <cell r="M436">
            <v>1837</v>
          </cell>
          <cell r="N436" t="str">
            <v>wax, sweet</v>
          </cell>
          <cell r="P436">
            <v>1749</v>
          </cell>
          <cell r="Q436" t="str">
            <v/>
          </cell>
          <cell r="R436">
            <v>0</v>
          </cell>
          <cell r="S436">
            <v>0</v>
          </cell>
          <cell r="U436" t="str">
            <v/>
          </cell>
          <cell r="V436" t="str">
            <v/>
          </cell>
          <cell r="W436" t="str">
            <v/>
          </cell>
          <cell r="AA436" t="str">
            <v xml:space="preserve"> DS(wax, sweet)</v>
          </cell>
        </row>
        <row r="437">
          <cell r="B437" t="str">
            <v>121-05-1</v>
          </cell>
          <cell r="C437" t="str">
            <v>CURJNMSGPBXOGK-UHFFFAOYSA-N</v>
          </cell>
          <cell r="D437" t="str">
            <v>N~1~,N~1~-Di(propan-2-yl)ethane-1,2-diamine</v>
          </cell>
          <cell r="E437" t="str">
            <v>CC(C)N(CCN)C(C)C</v>
          </cell>
          <cell r="F437" t="str">
            <v>InChI=1S/C8H20N2/c1-7(2)10(6-5-9)8(3)4/h7-8H,5-6,9H2,1-4H3</v>
          </cell>
          <cell r="G437" t="str">
            <v>C8H20N2</v>
          </cell>
          <cell r="H437">
            <v>144.262</v>
          </cell>
          <cell r="I437">
            <v>144.162648652</v>
          </cell>
          <cell r="J437">
            <v>1076</v>
          </cell>
          <cell r="K437" t="str">
            <v>114.0</v>
          </cell>
          <cell r="M437">
            <v>0</v>
          </cell>
          <cell r="P437">
            <v>1076</v>
          </cell>
          <cell r="Q437" t="str">
            <v/>
          </cell>
          <cell r="R437">
            <v>0</v>
          </cell>
          <cell r="S437">
            <v>0</v>
          </cell>
          <cell r="U437" t="str">
            <v/>
          </cell>
          <cell r="V437" t="str">
            <v/>
          </cell>
          <cell r="W437" t="str">
            <v/>
          </cell>
          <cell r="X437">
            <v>0</v>
          </cell>
          <cell r="Z437">
            <v>0</v>
          </cell>
          <cell r="AA437" t="str">
            <v/>
          </cell>
        </row>
        <row r="438">
          <cell r="B438" t="str">
            <v>121107-43-5</v>
          </cell>
          <cell r="C438" t="str">
            <v>ITKYXPSZKACZJS-UHFFFAOYSA-N</v>
          </cell>
          <cell r="D438" t="str">
            <v>1,3-Dichloro-4-[(2,4-dichlorophenyl)methyl]-2-methylbenzene</v>
          </cell>
          <cell r="E438" t="str">
            <v>CC1=C(Cl)C=CC(CC2=CC=C(Cl)C=C2Cl)=C1Cl</v>
          </cell>
          <cell r="F438" t="str">
            <v>InChI=1S/C14H10Cl4/c1-8-12(16)5-3-10(14(8)18)6-9-2-4-11(15)7-13(9)17/h2-5,7H,6H2,1H3</v>
          </cell>
          <cell r="G438" t="str">
            <v>C14H10Cl4</v>
          </cell>
          <cell r="H438">
            <v>320.02999999999997</v>
          </cell>
          <cell r="I438">
            <v>317.95366000000001</v>
          </cell>
          <cell r="J438">
            <v>120</v>
          </cell>
          <cell r="M438">
            <v>0</v>
          </cell>
          <cell r="P438">
            <v>120</v>
          </cell>
          <cell r="Q438" t="str">
            <v/>
          </cell>
          <cell r="R438" t="str">
            <v/>
          </cell>
          <cell r="S438" t="str">
            <v/>
          </cell>
          <cell r="U438" t="str">
            <v/>
          </cell>
          <cell r="V438" t="str">
            <v/>
          </cell>
          <cell r="W438" t="str">
            <v/>
          </cell>
          <cell r="AA438" t="str">
            <v/>
          </cell>
        </row>
        <row r="439">
          <cell r="B439" t="str">
            <v>121107-65-1</v>
          </cell>
          <cell r="C439" t="str">
            <v>KIGMDBNXQJATJR-UHFFFAOYSA-N</v>
          </cell>
          <cell r="D439" t="str">
            <v>1,5-Dichloro-2-[(3,4-dichlorophenyl)methyl]-4-methylbenzene</v>
          </cell>
          <cell r="E439" t="str">
            <v>CC1=CC(CC2=CC=C(Cl)C(Cl)=C2)=C(Cl)C=C1Cl</v>
          </cell>
          <cell r="F439" t="str">
            <v>InChI=1S/C14H10Cl4/c1-8-4-10(13(17)7-12(8)16)5-9-2-3-11(15)14(18)6-9/h2-4,6-7H,5H2,1H3</v>
          </cell>
          <cell r="G439" t="str">
            <v>C14H10Cl4</v>
          </cell>
          <cell r="H439">
            <v>320.02999999999997</v>
          </cell>
          <cell r="I439">
            <v>317.95366000000001</v>
          </cell>
          <cell r="J439">
            <v>121</v>
          </cell>
          <cell r="M439">
            <v>0</v>
          </cell>
          <cell r="P439">
            <v>121</v>
          </cell>
          <cell r="Q439" t="str">
            <v/>
          </cell>
          <cell r="R439" t="str">
            <v/>
          </cell>
          <cell r="S439" t="str">
            <v/>
          </cell>
          <cell r="U439" t="str">
            <v/>
          </cell>
          <cell r="V439" t="str">
            <v/>
          </cell>
          <cell r="W439" t="str">
            <v/>
          </cell>
          <cell r="AA439" t="str">
            <v/>
          </cell>
        </row>
        <row r="440">
          <cell r="B440" t="str">
            <v>121107-77-5</v>
          </cell>
          <cell r="C440" t="str">
            <v>OKBPQVXEXVYBGB-UHFFFAOYSA-N</v>
          </cell>
          <cell r="D440" t="str">
            <v>1,2-Dichloro-4-[(2,4-dichlorophenyl)methyl]-5-methylbenzene</v>
          </cell>
          <cell r="E440" t="str">
            <v>CC1=CC(Cl)=C(Cl)C=C1CC1=C(Cl)C=C(Cl)C=C1</v>
          </cell>
          <cell r="F440" t="str">
            <v>InChI=1S/C14H10Cl4/c1-8-4-13(17)14(18)6-10(8)5-9-2-3-11(15)7-12(9)16/h2-4,6-7H,5H2,1H3</v>
          </cell>
          <cell r="G440" t="str">
            <v>C14H10Cl4</v>
          </cell>
          <cell r="H440">
            <v>320.02999999999997</v>
          </cell>
          <cell r="I440">
            <v>317.95366000000001</v>
          </cell>
          <cell r="J440">
            <v>122</v>
          </cell>
          <cell r="P440">
            <v>122</v>
          </cell>
          <cell r="Q440" t="str">
            <v/>
          </cell>
          <cell r="R440" t="str">
            <v/>
          </cell>
          <cell r="S440" t="str">
            <v/>
          </cell>
          <cell r="U440" t="str">
            <v/>
          </cell>
          <cell r="V440" t="str">
            <v/>
          </cell>
          <cell r="W440" t="str">
            <v/>
          </cell>
          <cell r="AA440" t="str">
            <v/>
          </cell>
        </row>
        <row r="441">
          <cell r="B441" t="str">
            <v>121107-83-3</v>
          </cell>
          <cell r="C441" t="str">
            <v>LTFCIVVNQPWJNC-UHFFFAOYSA-N</v>
          </cell>
          <cell r="D441" t="str">
            <v>1,2-Dichloro-4-[(2,6-dichlorophenyl)methyl]-5-methylbenzene</v>
          </cell>
          <cell r="E441" t="str">
            <v>CC1=CC(Cl)=C(Cl)C=C1CC1=C(Cl)C=CC=C1Cl</v>
          </cell>
          <cell r="F441" t="str">
            <v>InChI=1S/C14H10Cl4/c1-8-5-13(17)14(18)7-9(8)6-10-11(15)3-2-4-12(10)16/h2-5,7H,6H2,1H3</v>
          </cell>
          <cell r="G441" t="str">
            <v>C14H10Cl4</v>
          </cell>
          <cell r="H441">
            <v>320.02999999999997</v>
          </cell>
          <cell r="I441">
            <v>317.95366000000001</v>
          </cell>
          <cell r="J441">
            <v>123</v>
          </cell>
          <cell r="M441">
            <v>0</v>
          </cell>
          <cell r="P441">
            <v>123</v>
          </cell>
          <cell r="Q441" t="str">
            <v/>
          </cell>
          <cell r="R441" t="str">
            <v/>
          </cell>
          <cell r="S441" t="str">
            <v/>
          </cell>
          <cell r="U441" t="str">
            <v/>
          </cell>
          <cell r="V441" t="str">
            <v/>
          </cell>
          <cell r="W441" t="str">
            <v/>
          </cell>
          <cell r="AA441" t="str">
            <v/>
          </cell>
        </row>
        <row r="442">
          <cell r="B442" t="str">
            <v>1211-29-6</v>
          </cell>
          <cell r="C442" t="str">
            <v>GEWDNTWNSAZUDX-PLNGDYQASA-N</v>
          </cell>
          <cell r="D442" t="str">
            <v>Methyl {3-oxo-2-[(2Z)-pent-2-en-1-yl]cyclopentyl}acetate</v>
          </cell>
          <cell r="E442" t="str">
            <v>CC\C=C/CC1C(CC(=O)OC)CCC1=O</v>
          </cell>
          <cell r="F442" t="str">
            <v>InChI=1/C13H20O3/c1-3-4-5-6-11-10(7-8-12(11)14)9-13(15)16-2/h4-5,10-11H,3,6-9H2,1-2H3/b5-4-</v>
          </cell>
          <cell r="G442" t="str">
            <v>C13H20O3</v>
          </cell>
          <cell r="H442">
            <v>224.3</v>
          </cell>
          <cell r="I442">
            <v>224.14124000000001</v>
          </cell>
          <cell r="J442">
            <v>1750</v>
          </cell>
          <cell r="K442">
            <v>0</v>
          </cell>
          <cell r="M442">
            <v>1626</v>
          </cell>
          <cell r="N442" t="str">
            <v>jasmine</v>
          </cell>
          <cell r="P442">
            <v>1750</v>
          </cell>
          <cell r="Q442" t="str">
            <v>WGK 2</v>
          </cell>
          <cell r="R442">
            <v>0</v>
          </cell>
          <cell r="S442">
            <v>0</v>
          </cell>
          <cell r="U442" t="str">
            <v/>
          </cell>
          <cell r="V442" t="str">
            <v/>
          </cell>
          <cell r="W442" t="str">
            <v/>
          </cell>
          <cell r="Z442">
            <v>0</v>
          </cell>
          <cell r="AA442" t="str">
            <v>WGK 2,</v>
          </cell>
        </row>
        <row r="443">
          <cell r="B443" t="str">
            <v>121-14-2</v>
          </cell>
          <cell r="C443" t="str">
            <v>RMBFBMJGBANMMK-UHFFFAOYSA-N</v>
          </cell>
          <cell r="D443" t="str">
            <v>1-Methyl-2,4-dinitrobenzene</v>
          </cell>
          <cell r="E443" t="str">
            <v>CC1=C(C=C(C=C1)[N+]([O-])=O)[N+]([O-])=O</v>
          </cell>
          <cell r="F443" t="str">
            <v>InChI=1S/C7H6N2O4/c1-5-2-3-6(8(10)11)4-7(5)9(12)13/h2-4H,1H3</v>
          </cell>
          <cell r="G443" t="str">
            <v>C7H6N2O4</v>
          </cell>
          <cell r="H443">
            <v>182.13499999999999</v>
          </cell>
          <cell r="I443">
            <v>182.03276</v>
          </cell>
          <cell r="J443">
            <v>124</v>
          </cell>
          <cell r="M443">
            <v>1497</v>
          </cell>
          <cell r="P443">
            <v>124</v>
          </cell>
          <cell r="Q443" t="str">
            <v>WGK 3</v>
          </cell>
          <cell r="R443" t="str">
            <v/>
          </cell>
          <cell r="S443" t="str">
            <v/>
          </cell>
          <cell r="U443" t="str">
            <v/>
          </cell>
          <cell r="V443" t="str">
            <v/>
          </cell>
          <cell r="W443" t="str">
            <v/>
          </cell>
          <cell r="X443">
            <v>0</v>
          </cell>
          <cell r="Z443">
            <v>0</v>
          </cell>
          <cell r="AA443" t="str">
            <v>WGK 3,</v>
          </cell>
        </row>
        <row r="444">
          <cell r="B444" t="str">
            <v>121-33-5</v>
          </cell>
          <cell r="C444" t="str">
            <v>MWOOGOJBHIARFG-UHFFFAOYSA-N</v>
          </cell>
          <cell r="D444" t="str">
            <v>4-Hydroxy-3-methoxybenzaldehyde</v>
          </cell>
          <cell r="E444" t="str">
            <v>COC1=C(O)C=CC(C=O)=C1</v>
          </cell>
          <cell r="F444" t="str">
            <v>InChI=1S/C8H8O3/c1-11-8-4-6(5-9)2-3-7(8)10/h2-5,10H,1H3</v>
          </cell>
          <cell r="G444" t="str">
            <v>C8H8O3</v>
          </cell>
          <cell r="H444">
            <v>152.149</v>
          </cell>
          <cell r="I444">
            <v>152.04733999999999</v>
          </cell>
          <cell r="J444">
            <v>1751</v>
          </cell>
          <cell r="M444">
            <v>1410</v>
          </cell>
          <cell r="N444" t="str">
            <v>vanilla</v>
          </cell>
          <cell r="P444">
            <v>1751</v>
          </cell>
          <cell r="Q444" t="str">
            <v>WGK 1</v>
          </cell>
          <cell r="U444" t="str">
            <v/>
          </cell>
          <cell r="V444" t="str">
            <v/>
          </cell>
          <cell r="W444" t="str">
            <v/>
          </cell>
          <cell r="X444">
            <v>0</v>
          </cell>
          <cell r="Y444">
            <v>0</v>
          </cell>
          <cell r="Z444">
            <v>0</v>
          </cell>
          <cell r="AA444" t="str">
            <v>WGK 1,</v>
          </cell>
        </row>
        <row r="445">
          <cell r="B445" t="str">
            <v>121-50-6</v>
          </cell>
          <cell r="C445" t="str">
            <v>VKTTYIXIDXWHKW-UHFFFAOYSA-N</v>
          </cell>
          <cell r="D445" t="str">
            <v>2-Chloro-5-(trifluoromethyl)aniline</v>
          </cell>
          <cell r="E445" t="str">
            <v>NC1=C(Cl)C=CC(=C1)C(F)(F)F</v>
          </cell>
          <cell r="F445" t="str">
            <v>InChI=1S/C7H5ClF3N/c8-5-2-1-4(3-6(5)12)7(9,10)11/h1-3H,12H2</v>
          </cell>
          <cell r="G445" t="str">
            <v>C7H5ClF3N</v>
          </cell>
          <cell r="H445">
            <v>195.57</v>
          </cell>
          <cell r="I445">
            <v>195.00626</v>
          </cell>
          <cell r="J445">
            <v>125</v>
          </cell>
          <cell r="M445">
            <v>0</v>
          </cell>
          <cell r="P445">
            <v>125</v>
          </cell>
          <cell r="Q445" t="str">
            <v>WGK 2</v>
          </cell>
          <cell r="U445" t="str">
            <v/>
          </cell>
          <cell r="V445" t="str">
            <v/>
          </cell>
          <cell r="W445" t="str">
            <v/>
          </cell>
          <cell r="AA445" t="str">
            <v>WGK 2,</v>
          </cell>
        </row>
        <row r="446">
          <cell r="B446" t="str">
            <v>121552-61-2</v>
          </cell>
          <cell r="C446" t="str">
            <v>HAORKNGNJCEJBX-UHFFFAOYSA-N</v>
          </cell>
          <cell r="D446" t="str">
            <v>4-Cyclopropyl-6-methyl-N-phenylpyrimidin-2-amine</v>
          </cell>
          <cell r="E446" t="str">
            <v>CC1=NC(NC2=CC=CC=C2)=NC(=C1)C1CC1</v>
          </cell>
          <cell r="F446" t="str">
            <v>InChI=1S/C14H15N3/c1-10-9-13(11-7-8-11)17-14(15-10)16-12-5-3-2-4-6-12/h2-6,9,11H,7-8H2,1H3,(H,15,16,17)</v>
          </cell>
          <cell r="G446" t="str">
            <v>C14H15N3</v>
          </cell>
          <cell r="H446">
            <v>225.29499999999999</v>
          </cell>
          <cell r="I446">
            <v>225.1266</v>
          </cell>
          <cell r="J446">
            <v>126</v>
          </cell>
          <cell r="M446">
            <v>2037</v>
          </cell>
          <cell r="P446">
            <v>126</v>
          </cell>
          <cell r="Q446" t="str">
            <v/>
          </cell>
          <cell r="R446" t="str">
            <v/>
          </cell>
          <cell r="S446" t="str">
            <v>X</v>
          </cell>
          <cell r="U446" t="str">
            <v/>
          </cell>
          <cell r="V446" t="str">
            <v/>
          </cell>
          <cell r="W446" t="str">
            <v/>
          </cell>
          <cell r="AA446" t="str">
            <v>PSM,Inlandsabsatz 2014: 10-25 t/a; Schweizer Studie weist Funde und QN-Überschreitungen auf</v>
          </cell>
        </row>
        <row r="447">
          <cell r="B447" t="str">
            <v>121-69-7</v>
          </cell>
          <cell r="C447" t="str">
            <v>JLTDJTHDQAWBAV-UHFFFAOYSA-N</v>
          </cell>
          <cell r="D447" t="str">
            <v>N,N-Dimethylaniline</v>
          </cell>
          <cell r="E447" t="str">
            <v>CN(C)C1=CC=CC=C1</v>
          </cell>
          <cell r="F447" t="str">
            <v>InChI=1S/C8H11N/c1-9(2)8-6-4-3-5-7-8/h3-7H,1-2H3</v>
          </cell>
          <cell r="G447" t="str">
            <v>C8H11N</v>
          </cell>
          <cell r="H447">
            <v>121.18300000000001</v>
          </cell>
          <cell r="I447">
            <v>121.08915</v>
          </cell>
          <cell r="J447">
            <v>127</v>
          </cell>
          <cell r="M447">
            <v>1061</v>
          </cell>
          <cell r="P447">
            <v>127</v>
          </cell>
          <cell r="Q447" t="str">
            <v>WGK 3</v>
          </cell>
          <cell r="R447" t="str">
            <v/>
          </cell>
          <cell r="S447" t="str">
            <v/>
          </cell>
          <cell r="U447" t="str">
            <v/>
          </cell>
          <cell r="V447" t="str">
            <v/>
          </cell>
          <cell r="W447" t="str">
            <v/>
          </cell>
          <cell r="AA447" t="str">
            <v>WGK 3,</v>
          </cell>
        </row>
        <row r="448">
          <cell r="B448" t="str">
            <v>121-73-3</v>
          </cell>
          <cell r="C448" t="str">
            <v>KMAQZIILEGKYQZ-UHFFFAOYSA-N</v>
          </cell>
          <cell r="D448" t="str">
            <v>1-Chloro-3-nitrobenzene</v>
          </cell>
          <cell r="E448" t="str">
            <v>[O-][N+](=O)C1=CC=CC(Cl)=C1</v>
          </cell>
          <cell r="F448" t="str">
            <v>InChI=1S/C6H4ClNO2/c7-5-2-1-3-6(4-5)8(9)10/h1-4H</v>
          </cell>
          <cell r="G448" t="str">
            <v>C6H4ClNO2</v>
          </cell>
          <cell r="H448">
            <v>157.55000000000001</v>
          </cell>
          <cell r="I448">
            <v>156.99306000000001</v>
          </cell>
          <cell r="J448">
            <v>128</v>
          </cell>
          <cell r="M448">
            <v>1179</v>
          </cell>
          <cell r="P448">
            <v>128</v>
          </cell>
          <cell r="Q448" t="str">
            <v>WGK 3</v>
          </cell>
          <cell r="R448" t="str">
            <v/>
          </cell>
          <cell r="S448" t="str">
            <v/>
          </cell>
          <cell r="U448" t="str">
            <v/>
          </cell>
          <cell r="V448" t="str">
            <v/>
          </cell>
          <cell r="W448" t="str">
            <v/>
          </cell>
          <cell r="AA448" t="str">
            <v>WGK 3,</v>
          </cell>
        </row>
        <row r="449">
          <cell r="B449" t="str">
            <v>121-75-5</v>
          </cell>
          <cell r="C449" t="str">
            <v>JXSJBGJIGXNWCI-UHFFFAOYSA-N</v>
          </cell>
          <cell r="D449" t="str">
            <v>Diethyl 2-[(dimethoxyphosphorothioyl)sulfanyl]butanedioate</v>
          </cell>
          <cell r="E449" t="str">
            <v>CCOC(=O)CC(SP(=S)(OC)OC)C(=O)OCC</v>
          </cell>
          <cell r="F449" t="str">
            <v>InChI=1/C10H19O6PS2/c1-5-15-9(11)7-8(10(12)16-6-2)19-17(18,13-3)14-4/h8H,5-7H2,1-4H3</v>
          </cell>
          <cell r="G449" t="str">
            <v>C10H19O6PS2</v>
          </cell>
          <cell r="H449">
            <v>330.35</v>
          </cell>
          <cell r="I449">
            <v>330.03607</v>
          </cell>
          <cell r="J449">
            <v>129</v>
          </cell>
          <cell r="M449">
            <v>1902</v>
          </cell>
          <cell r="P449">
            <v>129</v>
          </cell>
          <cell r="Q449" t="str">
            <v>WGK 3</v>
          </cell>
          <cell r="R449" t="str">
            <v>X</v>
          </cell>
          <cell r="S449">
            <v>0</v>
          </cell>
          <cell r="U449" t="str">
            <v/>
          </cell>
          <cell r="V449" t="str">
            <v/>
          </cell>
          <cell r="W449" t="str">
            <v/>
          </cell>
          <cell r="AA449" t="str">
            <v>WGK 3,AZM,</v>
          </cell>
        </row>
        <row r="450">
          <cell r="B450" t="str">
            <v>121-86-8</v>
          </cell>
          <cell r="C450" t="str">
            <v>LLYXJBROWQDVMI-UHFFFAOYSA-N</v>
          </cell>
          <cell r="D450" t="str">
            <v>2-Chloro-1-methyl-4-nitrobenzene</v>
          </cell>
          <cell r="E450" t="str">
            <v>CC1=CC=C(C=C1Cl)[N+]([O-])=O</v>
          </cell>
          <cell r="F450" t="str">
            <v>InChI=1S/C7H6ClNO2/c1-5-2-3-6(9(10)11)4-7(5)8/h2-4H,1H3</v>
          </cell>
          <cell r="G450" t="str">
            <v>C7H6ClNO2</v>
          </cell>
          <cell r="H450">
            <v>171.58</v>
          </cell>
          <cell r="I450">
            <v>171.00871000000001</v>
          </cell>
          <cell r="J450">
            <v>130</v>
          </cell>
          <cell r="P450">
            <v>130</v>
          </cell>
          <cell r="Q450" t="str">
            <v>WGK 2</v>
          </cell>
          <cell r="R450" t="str">
            <v/>
          </cell>
          <cell r="S450" t="str">
            <v/>
          </cell>
          <cell r="U450" t="str">
            <v/>
          </cell>
          <cell r="V450" t="str">
            <v/>
          </cell>
          <cell r="W450" t="str">
            <v/>
          </cell>
          <cell r="AA450" t="str">
            <v>WGK 2,</v>
          </cell>
        </row>
        <row r="451">
          <cell r="B451" t="str">
            <v>121-87-9</v>
          </cell>
          <cell r="C451" t="str">
            <v>LOCWBQIWHWIRGN-UHFFFAOYSA-N</v>
          </cell>
          <cell r="D451" t="str">
            <v>2-Chloro-4-nitroaniline</v>
          </cell>
          <cell r="E451" t="str">
            <v>NC1=C(Cl)C=C(C=C1)[N+]([O-])=O</v>
          </cell>
          <cell r="F451" t="str">
            <v>InChI=1S/C6H5ClN2O2/c7-5-3-4(9(10)11)1-2-6(5)8/h1-3H,8H2</v>
          </cell>
          <cell r="G451" t="str">
            <v>C6H5ClN2O2</v>
          </cell>
          <cell r="H451">
            <v>172.57</v>
          </cell>
          <cell r="I451">
            <v>172.00396000000001</v>
          </cell>
          <cell r="J451">
            <v>131</v>
          </cell>
          <cell r="P451">
            <v>131</v>
          </cell>
          <cell r="Q451" t="str">
            <v>WGK 2</v>
          </cell>
          <cell r="R451" t="str">
            <v/>
          </cell>
          <cell r="S451" t="str">
            <v/>
          </cell>
          <cell r="U451" t="str">
            <v/>
          </cell>
          <cell r="V451" t="str">
            <v/>
          </cell>
          <cell r="W451" t="str">
            <v/>
          </cell>
          <cell r="AA451" t="str">
            <v>WGK 2,</v>
          </cell>
        </row>
        <row r="452">
          <cell r="B452" t="str">
            <v>122-00-9</v>
          </cell>
          <cell r="C452" t="str">
            <v>GNKZMNRKLCTJAY-UHFFFAOYSA-N</v>
          </cell>
          <cell r="D452" t="str">
            <v>1-(4-Methylphenyl)ethan-1-one</v>
          </cell>
          <cell r="E452" t="str">
            <v>CC(=O)C1=CC=C(C)C=C1</v>
          </cell>
          <cell r="F452" t="str">
            <v>InChI=1S/C9H10O/c1-7-3-5-9(6-4-7)8(2)10/h3-6H,1-2H3</v>
          </cell>
          <cell r="G452" t="str">
            <v>C9H10O</v>
          </cell>
          <cell r="H452">
            <v>134.178</v>
          </cell>
          <cell r="I452">
            <v>134.07316</v>
          </cell>
          <cell r="J452">
            <v>1752</v>
          </cell>
          <cell r="M452">
            <v>1191</v>
          </cell>
          <cell r="N452" t="str">
            <v>bitter almond</v>
          </cell>
          <cell r="P452">
            <v>1752</v>
          </cell>
          <cell r="Q452" t="str">
            <v>WGK 1</v>
          </cell>
          <cell r="R452">
            <v>0</v>
          </cell>
          <cell r="S452">
            <v>0</v>
          </cell>
          <cell r="U452" t="str">
            <v/>
          </cell>
          <cell r="V452" t="str">
            <v/>
          </cell>
          <cell r="W452" t="str">
            <v/>
          </cell>
          <cell r="AA452" t="str">
            <v>WGK 1, DS(bitter almond)</v>
          </cell>
        </row>
        <row r="453">
          <cell r="B453" t="str">
            <v>122-03-2</v>
          </cell>
          <cell r="C453" t="str">
            <v>WTWBUQJHJGUZCY-UHFFFAOYSA-N</v>
          </cell>
          <cell r="D453" t="str">
            <v>4-(Propan-2-yl)benzaldehyde</v>
          </cell>
          <cell r="E453" t="str">
            <v>CC(C)C1=CC=C(C=O)C=C1</v>
          </cell>
          <cell r="F453" t="str">
            <v>InChI=1S/C10H12O/c1-8(2)10-5-3-9(7-11)4-6-10/h3-8H,1-2H3</v>
          </cell>
          <cell r="G453" t="str">
            <v>C10H12O</v>
          </cell>
          <cell r="H453">
            <v>148.20500000000001</v>
          </cell>
          <cell r="I453">
            <v>148.08882</v>
          </cell>
          <cell r="J453">
            <v>1753</v>
          </cell>
          <cell r="K453">
            <v>0</v>
          </cell>
          <cell r="M453">
            <v>1224</v>
          </cell>
          <cell r="N453" t="str">
            <v>acid, sharp</v>
          </cell>
          <cell r="P453">
            <v>1753</v>
          </cell>
          <cell r="Q453" t="str">
            <v>WGK 2</v>
          </cell>
          <cell r="R453">
            <v>0</v>
          </cell>
          <cell r="S453">
            <v>0</v>
          </cell>
          <cell r="U453" t="str">
            <v/>
          </cell>
          <cell r="V453" t="str">
            <v/>
          </cell>
          <cell r="W453" t="str">
            <v/>
          </cell>
          <cell r="Z453">
            <v>0</v>
          </cell>
          <cell r="AA453" t="str">
            <v>WGK 2,</v>
          </cell>
        </row>
        <row r="454">
          <cell r="B454" t="str">
            <v>122-11-2</v>
          </cell>
          <cell r="C454" t="str">
            <v>ZZORFUFYDOWNEF-UHFFFAOYSA-N</v>
          </cell>
          <cell r="D454" t="str">
            <v>4-Amino-N-(2,6-dimethoxypyrimidin-4-yl)benzene-1-sulfonamide</v>
          </cell>
          <cell r="E454" t="str">
            <v>COC1=NC(OC)=NC(NS(=O)(=O)C2=CC=C(N)C=C2)=C1</v>
          </cell>
          <cell r="F454" t="str">
            <v>InChI=1S/C12H14N4O4S/c1-19-11-7-10(14-12(15-11)20-2)16-21(17,18)9-5-3-8(13)4-6-9/h3-7H,13H2,1-2H3,(H,14,15,16)</v>
          </cell>
          <cell r="G454" t="str">
            <v>C12H14N4O4S</v>
          </cell>
          <cell r="H454">
            <v>310.33</v>
          </cell>
          <cell r="I454">
            <v>310.07357999999999</v>
          </cell>
          <cell r="J454">
            <v>132</v>
          </cell>
          <cell r="M454">
            <v>0</v>
          </cell>
          <cell r="P454">
            <v>132</v>
          </cell>
          <cell r="Q454" t="str">
            <v/>
          </cell>
          <cell r="R454" t="str">
            <v>X</v>
          </cell>
          <cell r="S454" t="str">
            <v/>
          </cell>
          <cell r="U454" t="str">
            <v/>
          </cell>
          <cell r="V454" t="str">
            <v/>
          </cell>
          <cell r="W454" t="str">
            <v/>
          </cell>
          <cell r="Z454" t="str">
            <v>Tierarzneimittel</v>
          </cell>
          <cell r="AA454" t="str">
            <v>AZM,Tierarzneimittel</v>
          </cell>
        </row>
        <row r="455">
          <cell r="B455" t="str">
            <v>122-14-5</v>
          </cell>
          <cell r="C455" t="str">
            <v>ZNOLGFHPUIJIMJ-UHFFFAOYSA-N</v>
          </cell>
          <cell r="D455" t="str">
            <v>O,O-Dimethyl O-(3-methyl-4-nitrophenyl) phosphorothioate</v>
          </cell>
          <cell r="E455" t="str">
            <v>COP(=S)(OC)OC1=CC=C(C(C)=C1)[N+]([O-])=O</v>
          </cell>
          <cell r="F455" t="str">
            <v>InChI=1S/C9H12NO5PS/c1-7-6-8(4-5-9(7)10(11)12)15-16(17,13-2)14-3/h4-6H,1-3H3</v>
          </cell>
          <cell r="G455" t="str">
            <v>C9H12NO5PS</v>
          </cell>
          <cell r="H455">
            <v>277.23</v>
          </cell>
          <cell r="I455">
            <v>277.01738</v>
          </cell>
          <cell r="J455">
            <v>133</v>
          </cell>
          <cell r="M455">
            <v>1875</v>
          </cell>
          <cell r="P455">
            <v>133</v>
          </cell>
          <cell r="Q455" t="str">
            <v>WGK 3</v>
          </cell>
          <cell r="R455" t="str">
            <v/>
          </cell>
          <cell r="S455" t="str">
            <v>X</v>
          </cell>
          <cell r="U455" t="str">
            <v/>
          </cell>
          <cell r="V455" t="str">
            <v/>
          </cell>
          <cell r="W455" t="str">
            <v/>
          </cell>
          <cell r="AA455" t="str">
            <v>WGK 3,PSM,als PSM nicht zugelassen in DE/nicht genehmigt</v>
          </cell>
        </row>
        <row r="456">
          <cell r="B456" t="str">
            <v>1222-05-5</v>
          </cell>
          <cell r="C456" t="str">
            <v>ONKNPOPIGWHAQC-UHFFFAOYSA-N</v>
          </cell>
          <cell r="D456" t="str">
            <v>4,6,6,7,8,8-Hexamethyl-1,3,4,6,7,8-hexahydroindeno[5,6-c]pyran</v>
          </cell>
          <cell r="E456" t="str">
            <v>CC1C(C)(C)C2=CC3=C(C=C2C1(C)C)C(C)COC3</v>
          </cell>
          <cell r="F456" t="str">
            <v>InChI=1/C18H26O/c1-11-9-19-10-13-7-15-16(8-14(11)13)18(5,6)12(2)17(15,3)4/h7-8,11-12H,9-10H2,1-6H3</v>
          </cell>
          <cell r="G456" t="str">
            <v>C18H26O</v>
          </cell>
          <cell r="H456">
            <v>258.40499999999997</v>
          </cell>
          <cell r="I456">
            <v>258.19837000000001</v>
          </cell>
          <cell r="J456">
            <v>134</v>
          </cell>
          <cell r="K456">
            <v>243</v>
          </cell>
          <cell r="M456">
            <v>1851</v>
          </cell>
          <cell r="P456">
            <v>134</v>
          </cell>
          <cell r="Q456" t="str">
            <v>WGK 2</v>
          </cell>
          <cell r="R456" t="str">
            <v/>
          </cell>
          <cell r="S456" t="str">
            <v>X</v>
          </cell>
          <cell r="U456" t="str">
            <v/>
          </cell>
          <cell r="V456" t="str">
            <v/>
          </cell>
          <cell r="W456" t="str">
            <v/>
          </cell>
          <cell r="Y456">
            <v>0</v>
          </cell>
          <cell r="Z456" t="str">
            <v>Duftstoff</v>
          </cell>
          <cell r="AA456" t="str">
            <v>WGK 2,PSM,Duftstoff</v>
          </cell>
        </row>
        <row r="457">
          <cell r="B457" t="str">
            <v>1222-05-5</v>
          </cell>
          <cell r="C457" t="str">
            <v xml:space="preserve">ONKNPOPIGWHAQC-UHFFFAOYSA-N </v>
          </cell>
          <cell r="D457" t="str">
            <v>4,6,6,7,8,8-Hexamethyl-1,3,4,6,7,8-hexahydroindeno[5,6-c]pyran</v>
          </cell>
          <cell r="E457" t="str">
            <v>CC1C(C)(C)C2=CC3=C(C=C2C1(C)C)C(C)COC3</v>
          </cell>
          <cell r="F457" t="str">
            <v>InChI=1/C18H26O/c1-11-9-19-10-13-7-15-16(8-14(11)13)18(5,6)12(2)17(15,3)4/h7-8,11-12H,9-10H2,1-6H3</v>
          </cell>
          <cell r="G457" t="str">
            <v>C18H26O</v>
          </cell>
          <cell r="H457">
            <v>258.40499999999997</v>
          </cell>
          <cell r="I457">
            <v>258.19836545700002</v>
          </cell>
          <cell r="J457">
            <v>1325</v>
          </cell>
          <cell r="K457">
            <v>243</v>
          </cell>
          <cell r="M457">
            <v>1850</v>
          </cell>
          <cell r="P457">
            <v>1325</v>
          </cell>
          <cell r="Q457" t="str">
            <v>WGK 2</v>
          </cell>
          <cell r="R457">
            <v>0</v>
          </cell>
          <cell r="S457">
            <v>0</v>
          </cell>
          <cell r="U457" t="str">
            <v/>
          </cell>
          <cell r="V457" t="str">
            <v/>
          </cell>
          <cell r="W457" t="str">
            <v/>
          </cell>
          <cell r="AA457" t="str">
            <v>WGK 2,</v>
          </cell>
        </row>
        <row r="458">
          <cell r="B458" t="str">
            <v>122320-09-6</v>
          </cell>
          <cell r="C458">
            <v>0</v>
          </cell>
          <cell r="D458">
            <v>0</v>
          </cell>
          <cell r="E458">
            <v>0</v>
          </cell>
          <cell r="F458">
            <v>0</v>
          </cell>
          <cell r="G458">
            <v>0</v>
          </cell>
          <cell r="H458">
            <v>0</v>
          </cell>
          <cell r="I458">
            <v>0</v>
          </cell>
          <cell r="J458">
            <v>1050</v>
          </cell>
          <cell r="K458">
            <v>84</v>
          </cell>
          <cell r="M458">
            <v>1416</v>
          </cell>
          <cell r="P458">
            <v>1050</v>
          </cell>
          <cell r="Q458" t="str">
            <v/>
          </cell>
          <cell r="R458">
            <v>0</v>
          </cell>
          <cell r="S458">
            <v>0</v>
          </cell>
          <cell r="U458" t="str">
            <v/>
          </cell>
          <cell r="V458" t="str">
            <v/>
          </cell>
          <cell r="W458" t="str">
            <v/>
          </cell>
          <cell r="AA458" t="str">
            <v/>
          </cell>
        </row>
        <row r="459">
          <cell r="B459" t="str">
            <v>122-34-9</v>
          </cell>
          <cell r="C459" t="str">
            <v>ODCWYMIRDDJXKW-UHFFFAOYSA-N</v>
          </cell>
          <cell r="D459" t="str">
            <v>6-Chloro-N~2~,N~4~-diethyl-1,3,5-triazine-2,4-diamine</v>
          </cell>
          <cell r="E459" t="str">
            <v>CCNC1=NC(NCC)=NC(Cl)=N1</v>
          </cell>
          <cell r="F459" t="str">
            <v>InChI=1S/C7H12ClN5/c1-3-9-6-11-5(8)12-7(13-6)10-4-2/h3-4H2,1-2H3,(H2,9,10,11,12,13)</v>
          </cell>
          <cell r="G459" t="str">
            <v>C7H12ClN5</v>
          </cell>
          <cell r="H459">
            <v>201.66</v>
          </cell>
          <cell r="I459">
            <v>201.07812000000001</v>
          </cell>
          <cell r="J459">
            <v>135</v>
          </cell>
          <cell r="M459">
            <v>1711</v>
          </cell>
          <cell r="P459">
            <v>135</v>
          </cell>
          <cell r="Q459" t="str">
            <v>WGK 3</v>
          </cell>
          <cell r="R459" t="str">
            <v/>
          </cell>
          <cell r="S459" t="str">
            <v>X</v>
          </cell>
          <cell r="U459" t="str">
            <v/>
          </cell>
          <cell r="V459" t="str">
            <v/>
          </cell>
          <cell r="W459" t="str">
            <v/>
          </cell>
          <cell r="Y459">
            <v>0</v>
          </cell>
          <cell r="Z459" t="str">
            <v>Herbizid</v>
          </cell>
          <cell r="AA459" t="str">
            <v>WGK 3,PSM,Herbizidals PSM nicht zugelassen in DE/nicht genehmigt</v>
          </cell>
        </row>
        <row r="460">
          <cell r="B460" t="str">
            <v>122-42-9</v>
          </cell>
          <cell r="C460" t="str">
            <v>VXPLXMJHHKHSOA-UHFFFAOYSA-N</v>
          </cell>
          <cell r="D460" t="str">
            <v>Propan-2-yl phenylcarbamate</v>
          </cell>
          <cell r="E460" t="str">
            <v>CC(C)OC(=O)NC1=CC=CC=C1</v>
          </cell>
          <cell r="F460" t="str">
            <v>InChI=1S/C10H13NO2/c1-8(2)13-10(12)11-9-6-4-3-5-7-9/h3-8H,1-2H3,(H,11,12)</v>
          </cell>
          <cell r="G460" t="str">
            <v>C10H13NO2</v>
          </cell>
          <cell r="H460">
            <v>179.21899999999999</v>
          </cell>
          <cell r="I460">
            <v>179.09463</v>
          </cell>
          <cell r="J460">
            <v>136</v>
          </cell>
          <cell r="M460">
            <v>1431</v>
          </cell>
          <cell r="P460">
            <v>136</v>
          </cell>
          <cell r="Q460" t="str">
            <v/>
          </cell>
          <cell r="R460" t="str">
            <v/>
          </cell>
          <cell r="S460" t="str">
            <v>X</v>
          </cell>
          <cell r="U460" t="str">
            <v/>
          </cell>
          <cell r="V460" t="str">
            <v/>
          </cell>
          <cell r="W460" t="str">
            <v/>
          </cell>
          <cell r="AA460" t="str">
            <v>PSM,als PSM nicht zugelassen in DE/nicht genehmigt</v>
          </cell>
        </row>
        <row r="461">
          <cell r="B461" t="str">
            <v>122548-33-8</v>
          </cell>
          <cell r="C461" t="str">
            <v>NAGRVUXEKKZNHT-UHFFFAOYSA-N</v>
          </cell>
          <cell r="D461" t="str">
            <v>N-(2-Chloroimidazo[1,2-a]pyridine-3-sulfonyl)-N'-(4,6-dimethoxypyrimidin-2-yl)carbamimidic acid</v>
          </cell>
          <cell r="E461" t="str">
            <v>COC1=CC(OC)=NC(N=C(O)NS(=O)(=O)C2=C(Cl)N=C3C=CC=CN23)=N1</v>
          </cell>
          <cell r="F461" t="str">
            <v>InChI=1S/C14H13ClN6O5S/c1-25-9-7-10(26-2)18-13(17-9)19-14(22)20-27(23,24)12-11(15)16-8-5-3-4-6-21(8)12/h3-7H,1-2H3,(H2,17,18,19,20,22)</v>
          </cell>
          <cell r="G461" t="str">
            <v>C14H13ClN6O5S</v>
          </cell>
          <cell r="H461">
            <v>412.81</v>
          </cell>
          <cell r="I461">
            <v>412.03566999999998</v>
          </cell>
          <cell r="J461">
            <v>137</v>
          </cell>
          <cell r="P461">
            <v>137</v>
          </cell>
          <cell r="Q461" t="str">
            <v/>
          </cell>
          <cell r="R461" t="str">
            <v/>
          </cell>
          <cell r="S461" t="str">
            <v/>
          </cell>
          <cell r="U461" t="str">
            <v/>
          </cell>
          <cell r="V461" t="str">
            <v/>
          </cell>
          <cell r="W461" t="str">
            <v/>
          </cell>
          <cell r="Z461">
            <v>0</v>
          </cell>
          <cell r="AA461" t="str">
            <v/>
          </cell>
        </row>
        <row r="462">
          <cell r="B462" t="str">
            <v>122-57-6</v>
          </cell>
          <cell r="C462" t="str">
            <v>BWHOZHOGCMHOBV-UHFFFAOYSA-N</v>
          </cell>
          <cell r="D462" t="str">
            <v>4-Phenylbut-3-en-2-one</v>
          </cell>
          <cell r="E462" t="str">
            <v>CC(=O)C=CC1=CC=CC=C1</v>
          </cell>
          <cell r="F462" t="str">
            <v>InChI=1S/C10H10O/c1-9(11)7-8-10-5-3-2-4-6-10/h2-8H,1H3</v>
          </cell>
          <cell r="G462" t="str">
            <v>C10H10O</v>
          </cell>
          <cell r="H462">
            <v>146.18899999999999</v>
          </cell>
          <cell r="I462">
            <v>146.07316494200001</v>
          </cell>
          <cell r="J462">
            <v>1002</v>
          </cell>
          <cell r="M462">
            <v>1337</v>
          </cell>
          <cell r="P462">
            <v>1002</v>
          </cell>
          <cell r="Q462" t="str">
            <v>WGK 1</v>
          </cell>
          <cell r="R462">
            <v>0</v>
          </cell>
          <cell r="S462">
            <v>0</v>
          </cell>
          <cell r="U462" t="str">
            <v/>
          </cell>
          <cell r="V462" t="str">
            <v/>
          </cell>
          <cell r="W462" t="str">
            <v/>
          </cell>
          <cell r="AA462" t="str">
            <v>WGK 1,</v>
          </cell>
        </row>
        <row r="463">
          <cell r="B463" t="str">
            <v>1225-85-0</v>
          </cell>
          <cell r="C463" t="str">
            <v xml:space="preserve">AKKMBTJVARDPMB-UHFFFAOYSA-N </v>
          </cell>
          <cell r="D463">
            <v>0</v>
          </cell>
          <cell r="E463">
            <v>0</v>
          </cell>
          <cell r="F463">
            <v>0</v>
          </cell>
          <cell r="G463" t="str">
            <v>C16H14O4</v>
          </cell>
          <cell r="H463">
            <v>0</v>
          </cell>
          <cell r="I463">
            <v>270.08920899999998</v>
          </cell>
          <cell r="J463">
            <v>2358</v>
          </cell>
          <cell r="K463">
            <v>164</v>
          </cell>
          <cell r="M463">
            <v>2113</v>
          </cell>
          <cell r="P463">
            <v>2358</v>
          </cell>
          <cell r="Q463" t="str">
            <v/>
          </cell>
          <cell r="R463">
            <v>0</v>
          </cell>
          <cell r="S463">
            <v>0</v>
          </cell>
          <cell r="U463" t="str">
            <v/>
          </cell>
          <cell r="V463" t="str">
            <v/>
          </cell>
          <cell r="W463" t="str">
            <v/>
          </cell>
          <cell r="X463">
            <v>0</v>
          </cell>
          <cell r="Z463">
            <v>0</v>
          </cell>
          <cell r="AA463" t="str">
            <v/>
          </cell>
        </row>
        <row r="464">
          <cell r="B464" t="str">
            <v>122686-23-1</v>
          </cell>
          <cell r="C464">
            <v>0</v>
          </cell>
          <cell r="D464">
            <v>0</v>
          </cell>
          <cell r="E464">
            <v>0</v>
          </cell>
          <cell r="F464">
            <v>0</v>
          </cell>
          <cell r="G464">
            <v>0</v>
          </cell>
          <cell r="H464">
            <v>0</v>
          </cell>
          <cell r="I464">
            <v>0</v>
          </cell>
          <cell r="J464">
            <v>1374</v>
          </cell>
          <cell r="K464">
            <v>179</v>
          </cell>
          <cell r="M464">
            <v>1604.6</v>
          </cell>
          <cell r="P464">
            <v>1374</v>
          </cell>
          <cell r="Q464" t="str">
            <v/>
          </cell>
          <cell r="R464">
            <v>0</v>
          </cell>
          <cell r="S464">
            <v>0</v>
          </cell>
          <cell r="U464" t="str">
            <v/>
          </cell>
          <cell r="V464" t="str">
            <v/>
          </cell>
          <cell r="W464" t="str">
            <v/>
          </cell>
          <cell r="AA464" t="str">
            <v/>
          </cell>
        </row>
        <row r="465">
          <cell r="B465" t="str">
            <v>122-78-1</v>
          </cell>
          <cell r="C465" t="str">
            <v>DTUQWGWMVIHBKE-UHFFFAOYSA-N</v>
          </cell>
          <cell r="D465" t="str">
            <v>Phenylacetaldehyde</v>
          </cell>
          <cell r="E465" t="str">
            <v>O=CCC1=CC=CC=C1</v>
          </cell>
          <cell r="F465" t="str">
            <v>InChI=1S/C8H8O/c9-7-6-8-4-2-1-3-5-8/h1-5,7H,6H2</v>
          </cell>
          <cell r="G465" t="str">
            <v>C8H8O</v>
          </cell>
          <cell r="H465">
            <v>120.151</v>
          </cell>
          <cell r="I465">
            <v>120.05750999999999</v>
          </cell>
          <cell r="J465">
            <v>1754</v>
          </cell>
          <cell r="M465">
            <v>1049</v>
          </cell>
          <cell r="N465" t="str">
            <v>hawthorne, honey, sweet</v>
          </cell>
          <cell r="P465">
            <v>1754</v>
          </cell>
          <cell r="Q465" t="str">
            <v>WGK 1</v>
          </cell>
          <cell r="R465">
            <v>0</v>
          </cell>
          <cell r="S465">
            <v>0</v>
          </cell>
          <cell r="U465" t="str">
            <v/>
          </cell>
          <cell r="V465" t="str">
            <v/>
          </cell>
          <cell r="W465" t="str">
            <v/>
          </cell>
          <cell r="AA465" t="str">
            <v>WGK 1, DS(hawthorne, honey, sweet)</v>
          </cell>
        </row>
        <row r="466">
          <cell r="B466" t="str">
            <v>122931-48-0</v>
          </cell>
          <cell r="C466" t="str">
            <v>MEFOUWRMVYJCQC-UHFFFAOYSA-N</v>
          </cell>
          <cell r="D466" t="str">
            <v>N-[(4,6-Dimethoxypyrimidin-2-yl)carbamoyl]-3-(ethanesulfonyl)pyridine-2-sulfonamide</v>
          </cell>
          <cell r="E466" t="str">
            <v>CCS(=O)(=O)C1=CC=CN=C1S(=O)(=O)NC(=O)NC1=NC(OC)=CC(OC)=N1</v>
          </cell>
          <cell r="F466" t="str">
            <v>InChI=1S/C14H17N5O7S2/c1-4-27(21,22)9-6-5-7-15-12(9)28(23,24)19-14(20)18-13-16-10(25-2)8-11(17-13)26-3/h5-8H,4H2,1-3H3,(H2,16,17,18,19,20)</v>
          </cell>
          <cell r="G466" t="str">
            <v>C14H17N5O7S2</v>
          </cell>
          <cell r="H466">
            <v>431.44</v>
          </cell>
          <cell r="I466">
            <v>431.05694</v>
          </cell>
          <cell r="J466">
            <v>138</v>
          </cell>
          <cell r="P466">
            <v>138</v>
          </cell>
          <cell r="Q466" t="str">
            <v/>
          </cell>
          <cell r="R466" t="str">
            <v/>
          </cell>
          <cell r="S466" t="str">
            <v>X</v>
          </cell>
          <cell r="U466" t="str">
            <v/>
          </cell>
          <cell r="V466" t="str">
            <v/>
          </cell>
          <cell r="W466" t="str">
            <v/>
          </cell>
          <cell r="Y466">
            <v>0</v>
          </cell>
          <cell r="Z466">
            <v>0</v>
          </cell>
          <cell r="AA466" t="str">
            <v>PSM,Inlandsabsatz 2014: 2,5-10 t/a</v>
          </cell>
        </row>
        <row r="467">
          <cell r="B467" t="str">
            <v>122-97-4</v>
          </cell>
          <cell r="C467" t="str">
            <v>VAJVDSVGBWFCLW-UHFFFAOYSA-N</v>
          </cell>
          <cell r="D467" t="str">
            <v>3-Phenylpropan-1-ol</v>
          </cell>
          <cell r="E467" t="str">
            <v>OCCCC1=CC=CC=C1</v>
          </cell>
          <cell r="F467" t="str">
            <v>InChI=1S/C9H12O/c10-8-4-7-9-5-2-1-3-6-9/h1-3,5-6,10H,4,7-8H2</v>
          </cell>
          <cell r="G467" t="str">
            <v>C9H12O</v>
          </cell>
          <cell r="H467">
            <v>136.19399999999999</v>
          </cell>
          <cell r="I467">
            <v>136.08882</v>
          </cell>
          <cell r="J467">
            <v>1755</v>
          </cell>
          <cell r="M467">
            <v>1252</v>
          </cell>
          <cell r="N467" t="str">
            <v>cinnamon, anise, fruit</v>
          </cell>
          <cell r="P467">
            <v>1755</v>
          </cell>
          <cell r="Q467" t="str">
            <v>WGK 1</v>
          </cell>
          <cell r="R467">
            <v>0</v>
          </cell>
          <cell r="S467">
            <v>0</v>
          </cell>
          <cell r="U467" t="str">
            <v/>
          </cell>
          <cell r="V467" t="str">
            <v/>
          </cell>
          <cell r="W467" t="str">
            <v/>
          </cell>
          <cell r="Z467">
            <v>0</v>
          </cell>
          <cell r="AA467" t="str">
            <v>WGK 1,</v>
          </cell>
        </row>
        <row r="468">
          <cell r="B468" t="str">
            <v>122-99-6</v>
          </cell>
          <cell r="C468" t="str">
            <v>QCDWFXQBSFUVSP-UHFFFAOYSA-N</v>
          </cell>
          <cell r="D468" t="str">
            <v>2-Phenoxyethan-1-ol</v>
          </cell>
          <cell r="E468" t="str">
            <v>OCCOC1=CC=CC=C1</v>
          </cell>
          <cell r="F468" t="str">
            <v>InChI=1S/C8H10O2/c9-6-7-10-8-4-2-1-3-5-8/h1-5,9H,6-7H2</v>
          </cell>
          <cell r="G468" t="str">
            <v>C8H10O2</v>
          </cell>
          <cell r="H468">
            <v>138.166</v>
          </cell>
          <cell r="I468">
            <v>138.06807956200001</v>
          </cell>
          <cell r="J468">
            <v>1408</v>
          </cell>
          <cell r="M468">
            <v>1225</v>
          </cell>
          <cell r="P468">
            <v>1408</v>
          </cell>
          <cell r="Q468" t="str">
            <v>WGK 1</v>
          </cell>
          <cell r="U468" t="str">
            <v/>
          </cell>
          <cell r="V468" t="str">
            <v/>
          </cell>
          <cell r="W468" t="str">
            <v>BAS-PT01-Human hygiene,</v>
          </cell>
          <cell r="Z468" t="str">
            <v>Konservierungsstoff, Lösungsmittel, Bakterizid in Kosmetika,…</v>
          </cell>
          <cell r="AA468" t="str">
            <v>WGK 1,BAS-PT01-Human hygiene,Konservierungsstoff, Lösungsmittel, Bakterizid in Kosmetika,…</v>
          </cell>
        </row>
        <row r="469">
          <cell r="B469" t="str">
            <v>123-07-9</v>
          </cell>
          <cell r="C469" t="str">
            <v>HXDOZKJGKXYMEW-UHFFFAOYSA-N</v>
          </cell>
          <cell r="D469" t="str">
            <v>4-Ethylphenol</v>
          </cell>
          <cell r="E469" t="str">
            <v>CCC1=CC=C(O)C=C1</v>
          </cell>
          <cell r="F469" t="str">
            <v>InChI=1S/C8H10O/c1-2-7-3-5-8(9)6-4-7/h3-6,9H,2H2,1H3</v>
          </cell>
          <cell r="G469" t="str">
            <v>C8H10O</v>
          </cell>
          <cell r="H469">
            <v>122.167</v>
          </cell>
          <cell r="I469">
            <v>122.07316</v>
          </cell>
          <cell r="J469">
            <v>139</v>
          </cell>
          <cell r="M469">
            <v>1847</v>
          </cell>
          <cell r="N469" t="str">
            <v>phenol, spice</v>
          </cell>
          <cell r="P469">
            <v>139</v>
          </cell>
          <cell r="Q469" t="str">
            <v>WGK 1</v>
          </cell>
          <cell r="R469">
            <v>0</v>
          </cell>
          <cell r="S469">
            <v>0</v>
          </cell>
          <cell r="U469" t="str">
            <v/>
          </cell>
          <cell r="V469" t="str">
            <v/>
          </cell>
          <cell r="W469" t="str">
            <v/>
          </cell>
          <cell r="AA469" t="str">
            <v>WGK 1, DS(phenol, spice)</v>
          </cell>
        </row>
        <row r="470">
          <cell r="B470" t="str">
            <v>123-11-5</v>
          </cell>
          <cell r="C470" t="str">
            <v>ZRSNZINYAWTAHE-UHFFFAOYSA-N</v>
          </cell>
          <cell r="D470" t="str">
            <v>4-Methoxybenzaldehyde</v>
          </cell>
          <cell r="E470" t="str">
            <v>COC1=CC=C(C=O)C=C1</v>
          </cell>
          <cell r="F470" t="str">
            <v>InChI=1S/C8H8O2/c1-10-8-4-2-7(6-9)3-5-8/h2-6H,1H3</v>
          </cell>
          <cell r="G470" t="str">
            <v>C8H8O2</v>
          </cell>
          <cell r="H470">
            <v>136.15</v>
          </cell>
          <cell r="I470">
            <v>136.05242999999999</v>
          </cell>
          <cell r="J470">
            <v>1756</v>
          </cell>
          <cell r="M470">
            <v>1263</v>
          </cell>
          <cell r="N470" t="str">
            <v>mint, sweet</v>
          </cell>
          <cell r="P470">
            <v>1756</v>
          </cell>
          <cell r="Q470" t="str">
            <v>WGK 1</v>
          </cell>
          <cell r="R470">
            <v>0</v>
          </cell>
          <cell r="S470">
            <v>0</v>
          </cell>
          <cell r="U470" t="str">
            <v/>
          </cell>
          <cell r="V470" t="str">
            <v/>
          </cell>
          <cell r="W470" t="str">
            <v/>
          </cell>
          <cell r="Z470">
            <v>0</v>
          </cell>
          <cell r="AA470" t="str">
            <v>WGK 1,</v>
          </cell>
        </row>
        <row r="471">
          <cell r="B471" t="str">
            <v>123123-38-6</v>
          </cell>
          <cell r="C471" t="str">
            <v/>
          </cell>
          <cell r="D471" t="str">
            <v/>
          </cell>
          <cell r="E471" t="str">
            <v/>
          </cell>
          <cell r="F471" t="str">
            <v/>
          </cell>
          <cell r="G471" t="str">
            <v/>
          </cell>
          <cell r="H471" t="str">
            <v/>
          </cell>
          <cell r="I471" t="str">
            <v/>
          </cell>
          <cell r="J471">
            <v>1757</v>
          </cell>
          <cell r="M471">
            <v>1896</v>
          </cell>
          <cell r="N471" t="str">
            <v>sweet, wood</v>
          </cell>
          <cell r="P471">
            <v>1757</v>
          </cell>
          <cell r="Q471" t="str">
            <v/>
          </cell>
          <cell r="R471">
            <v>0</v>
          </cell>
          <cell r="S471">
            <v>0</v>
          </cell>
          <cell r="U471" t="str">
            <v/>
          </cell>
          <cell r="V471" t="str">
            <v/>
          </cell>
          <cell r="W471" t="str">
            <v/>
          </cell>
          <cell r="AA471" t="str">
            <v xml:space="preserve"> DS(sweet, wood)</v>
          </cell>
        </row>
        <row r="472">
          <cell r="B472" t="str">
            <v>1231244-60-2</v>
          </cell>
          <cell r="C472" t="str">
            <v>PHMHHVKFXZNTKU-UHFFFAOYSA-N</v>
          </cell>
          <cell r="D472" t="str">
            <v>{(2,6-Dimethylphenyl)[(1H-pyrazol-1-yl)methyl]amino}(oxo)acetic acid</v>
          </cell>
          <cell r="E472" t="str">
            <v>CC1=CC=CC(C)=C1N(CN1C=CC=N1)C(=O)C(O)=O</v>
          </cell>
          <cell r="F472" t="str">
            <v>InChI=1S/C14H15N3O3/c1-10-5-3-6-11(2)12(10)17(13(18)14(19)20)9-16-8-4-7-15-16/h3-8H,9H2,1-2H3,(H,19,20)</v>
          </cell>
          <cell r="G472" t="str">
            <v>C14H15N3O3</v>
          </cell>
          <cell r="H472">
            <v>273.29199999999997</v>
          </cell>
          <cell r="I472">
            <v>273.11133999999998</v>
          </cell>
          <cell r="J472">
            <v>1024</v>
          </cell>
          <cell r="M472">
            <v>0</v>
          </cell>
          <cell r="P472">
            <v>1024</v>
          </cell>
          <cell r="Q472" t="str">
            <v/>
          </cell>
          <cell r="R472">
            <v>0</v>
          </cell>
          <cell r="S472">
            <v>0</v>
          </cell>
          <cell r="U472" t="str">
            <v/>
          </cell>
          <cell r="V472" t="str">
            <v/>
          </cell>
          <cell r="W472" t="str">
            <v/>
          </cell>
          <cell r="X472">
            <v>0</v>
          </cell>
          <cell r="Z472" t="str">
            <v>Metabolite</v>
          </cell>
          <cell r="AA472" t="str">
            <v>Metabolite</v>
          </cell>
        </row>
        <row r="473">
          <cell r="B473" t="str">
            <v>123-25-1</v>
          </cell>
          <cell r="C473" t="str">
            <v>DKMROQRQHGEIOW-UHFFFAOYSA-N</v>
          </cell>
          <cell r="D473" t="str">
            <v>Diethyl butanedioate</v>
          </cell>
          <cell r="E473" t="str">
            <v>CCOC(=O)CCC(=O)OCC</v>
          </cell>
          <cell r="F473" t="str">
            <v>InChI=1S/C8H14O4/c1-3-11-7(9)5-6-8(10)12-4-2/h3-6H2,1-2H3</v>
          </cell>
          <cell r="G473" t="str">
            <v>C8H14O4</v>
          </cell>
          <cell r="H473">
            <v>174.196</v>
          </cell>
          <cell r="I473">
            <v>174.08921000000001</v>
          </cell>
          <cell r="J473">
            <v>1758</v>
          </cell>
          <cell r="M473">
            <v>1167</v>
          </cell>
          <cell r="N473" t="str">
            <v>wine, fruit</v>
          </cell>
          <cell r="P473">
            <v>1758</v>
          </cell>
          <cell r="Q473" t="str">
            <v>WGK 2</v>
          </cell>
          <cell r="R473">
            <v>0</v>
          </cell>
          <cell r="S473">
            <v>0</v>
          </cell>
          <cell r="U473" t="str">
            <v/>
          </cell>
          <cell r="V473" t="str">
            <v/>
          </cell>
          <cell r="W473" t="str">
            <v/>
          </cell>
          <cell r="AA473" t="str">
            <v>WGK 2, DS(wine, fruit)</v>
          </cell>
        </row>
        <row r="474">
          <cell r="B474" t="str">
            <v>123312-89-0</v>
          </cell>
          <cell r="C474" t="str">
            <v>QHMTXANCGGJZRX-WUXMJOGZSA-N</v>
          </cell>
          <cell r="D474" t="str">
            <v>6-Methyl-4-{(E)-[(pyridin-3-yl)methylidene]amino}-4,5-dihydro-1,2,4-triazin-3(2H)-one</v>
          </cell>
          <cell r="E474" t="str">
            <v>CC1=NNC(=O)N(C1)\N=C\C1=CC=CN=C1</v>
          </cell>
          <cell r="F474" t="str">
            <v>InChI=1S/C10H11N5O/c1-8-7-15(10(16)14-13-8)12-6-9-3-2-4-11-5-9/h2-6H,7H2,1H3,(H,14,16)/b12-6+</v>
          </cell>
          <cell r="G474" t="str">
            <v>C10H11N5O</v>
          </cell>
          <cell r="H474">
            <v>217.232</v>
          </cell>
          <cell r="I474">
            <v>217.09636</v>
          </cell>
          <cell r="J474">
            <v>140</v>
          </cell>
          <cell r="K474">
            <v>0</v>
          </cell>
          <cell r="M474" t="str">
            <v>2235.3</v>
          </cell>
          <cell r="P474">
            <v>140</v>
          </cell>
          <cell r="Q474" t="str">
            <v/>
          </cell>
          <cell r="R474" t="str">
            <v/>
          </cell>
          <cell r="S474" t="str">
            <v>X</v>
          </cell>
          <cell r="U474" t="str">
            <v/>
          </cell>
          <cell r="V474" t="str">
            <v/>
          </cell>
          <cell r="W474" t="str">
            <v/>
          </cell>
          <cell r="Z474">
            <v>0</v>
          </cell>
          <cell r="AA474" t="str">
            <v>PSM,Inlandsabsatz 2014: 25-100 t/a</v>
          </cell>
        </row>
        <row r="475">
          <cell r="B475" t="str">
            <v>123-32-0</v>
          </cell>
          <cell r="C475" t="str">
            <v>LCZUOKDVTBMCMX-UHFFFAOYSA-N</v>
          </cell>
          <cell r="D475" t="str">
            <v>2,5-Dimethylpyrazine</v>
          </cell>
          <cell r="E475" t="str">
            <v>CC1=CN=C(C)C=N1</v>
          </cell>
          <cell r="F475" t="str">
            <v>InChI=1S/C6H8N2/c1-5-3-8-6(2)4-7-5/h3-4H,1-2H3</v>
          </cell>
          <cell r="G475" t="str">
            <v>C6H8N2</v>
          </cell>
          <cell r="H475">
            <v>108.14400000000001</v>
          </cell>
          <cell r="I475">
            <v>108.06874999999999</v>
          </cell>
          <cell r="J475">
            <v>1759</v>
          </cell>
          <cell r="M475">
            <v>905</v>
          </cell>
          <cell r="N475" t="str">
            <v>cocoa, roasted nut, roast beef, medicine</v>
          </cell>
          <cell r="P475">
            <v>1759</v>
          </cell>
          <cell r="Q475" t="str">
            <v/>
          </cell>
          <cell r="R475">
            <v>0</v>
          </cell>
          <cell r="S475">
            <v>0</v>
          </cell>
          <cell r="U475" t="str">
            <v/>
          </cell>
          <cell r="V475" t="str">
            <v/>
          </cell>
          <cell r="W475" t="str">
            <v/>
          </cell>
          <cell r="Z475">
            <v>0</v>
          </cell>
          <cell r="AA475" t="str">
            <v/>
          </cell>
        </row>
        <row r="476">
          <cell r="B476" t="str">
            <v>123-35-3</v>
          </cell>
          <cell r="C476" t="str">
            <v>UAHWPYUMFXYFJY-UHFFFAOYSA-N</v>
          </cell>
          <cell r="D476" t="str">
            <v>7-Methyl-3-methylideneocta-1,6-diene</v>
          </cell>
          <cell r="E476" t="str">
            <v>CC(C)=CCCC(=C)C=C</v>
          </cell>
          <cell r="F476" t="str">
            <v>InChI=1S/C10H16/c1-5-10(4)8-6-7-9(2)3/h5,7H,1,4,6,8H2,2-3H3</v>
          </cell>
          <cell r="G476" t="str">
            <v>C10H16</v>
          </cell>
          <cell r="H476">
            <v>136.238</v>
          </cell>
          <cell r="I476">
            <v>136.12520000000001</v>
          </cell>
          <cell r="J476">
            <v>1760</v>
          </cell>
          <cell r="M476">
            <v>992</v>
          </cell>
          <cell r="N476" t="str">
            <v>balsamic, must, spice</v>
          </cell>
          <cell r="P476">
            <v>1760</v>
          </cell>
          <cell r="Q476" t="str">
            <v>WGK 1</v>
          </cell>
          <cell r="R476">
            <v>0</v>
          </cell>
          <cell r="S476">
            <v>0</v>
          </cell>
          <cell r="U476" t="str">
            <v/>
          </cell>
          <cell r="V476" t="str">
            <v/>
          </cell>
          <cell r="W476" t="str">
            <v/>
          </cell>
          <cell r="AA476" t="str">
            <v>WGK 1, DS(balsamic, must, spice)</v>
          </cell>
        </row>
        <row r="477">
          <cell r="B477" t="str">
            <v>123-38-6</v>
          </cell>
          <cell r="C477" t="str">
            <v>NBBJYMSMWIIQGU-UHFFFAOYSA-N</v>
          </cell>
          <cell r="D477" t="str">
            <v>Propanal</v>
          </cell>
          <cell r="E477" t="str">
            <v>CCC=O</v>
          </cell>
          <cell r="F477" t="str">
            <v>InChI=1S/C3H6O/c1-2-3-4/h3H,2H2,1H3</v>
          </cell>
          <cell r="G477" t="str">
            <v>C3H6O</v>
          </cell>
          <cell r="H477">
            <v>58.08</v>
          </cell>
          <cell r="I477">
            <v>58.041865000000001</v>
          </cell>
          <cell r="J477">
            <v>1761</v>
          </cell>
          <cell r="K477">
            <v>0</v>
          </cell>
          <cell r="M477">
            <v>506</v>
          </cell>
          <cell r="N477" t="str">
            <v>solvent, pungent</v>
          </cell>
          <cell r="P477">
            <v>1761</v>
          </cell>
          <cell r="Q477" t="str">
            <v>WGK 1</v>
          </cell>
          <cell r="R477">
            <v>0</v>
          </cell>
          <cell r="S477">
            <v>0</v>
          </cell>
          <cell r="U477" t="str">
            <v/>
          </cell>
          <cell r="V477" t="str">
            <v/>
          </cell>
          <cell r="W477" t="str">
            <v/>
          </cell>
          <cell r="X477">
            <v>0</v>
          </cell>
          <cell r="Z477">
            <v>0</v>
          </cell>
          <cell r="AA477" t="str">
            <v>WGK 1,</v>
          </cell>
        </row>
        <row r="478">
          <cell r="B478" t="str">
            <v>123-51-3</v>
          </cell>
          <cell r="C478" t="str">
            <v>PHTQWCKDNZKARW-UHFFFAOYSA-N</v>
          </cell>
          <cell r="D478" t="str">
            <v>3-Methylbutan-1-ol</v>
          </cell>
          <cell r="E478" t="str">
            <v>CC(C)CCO</v>
          </cell>
          <cell r="F478" t="str">
            <v>InChI=1S/C5H12O/c1-5(2)3-4-6/h5-6H,3-4H2,1-2H3</v>
          </cell>
          <cell r="G478" t="str">
            <v>C5H12O</v>
          </cell>
          <cell r="H478">
            <v>88.15</v>
          </cell>
          <cell r="I478">
            <v>88.088814999999997</v>
          </cell>
          <cell r="J478">
            <v>1762</v>
          </cell>
          <cell r="M478">
            <v>736</v>
          </cell>
          <cell r="N478" t="str">
            <v>whiskey, malt, burnt</v>
          </cell>
          <cell r="P478">
            <v>1762</v>
          </cell>
          <cell r="Q478" t="str">
            <v>WGK 1</v>
          </cell>
          <cell r="R478">
            <v>0</v>
          </cell>
          <cell r="S478">
            <v>0</v>
          </cell>
          <cell r="U478" t="str">
            <v/>
          </cell>
          <cell r="V478" t="str">
            <v/>
          </cell>
          <cell r="W478" t="str">
            <v/>
          </cell>
          <cell r="X478">
            <v>0</v>
          </cell>
          <cell r="Z478">
            <v>0</v>
          </cell>
          <cell r="AA478" t="str">
            <v>WGK 1,</v>
          </cell>
        </row>
        <row r="479">
          <cell r="B479" t="str">
            <v>123-62-6</v>
          </cell>
          <cell r="C479" t="str">
            <v>WYVAMUWZEOHJOQ-UHFFFAOYSA-N</v>
          </cell>
          <cell r="D479" t="str">
            <v>Propanoic anhydride</v>
          </cell>
          <cell r="E479" t="str">
            <v>CCC(=O)OC(=O)CC</v>
          </cell>
          <cell r="F479" t="str">
            <v>InChI=1S/C6H10O3/c1-3-5(7)9-6(8)4-2/h3-4H2,1-2H3</v>
          </cell>
          <cell r="G479" t="str">
            <v>C6H10O3</v>
          </cell>
          <cell r="H479">
            <v>130.143</v>
          </cell>
          <cell r="I479">
            <v>130.06299418200001</v>
          </cell>
          <cell r="J479">
            <v>1326</v>
          </cell>
          <cell r="M479">
            <v>2329.1999999999998</v>
          </cell>
          <cell r="P479">
            <v>1326</v>
          </cell>
          <cell r="Q479" t="str">
            <v>WGK 1</v>
          </cell>
          <cell r="R479">
            <v>0</v>
          </cell>
          <cell r="U479" t="str">
            <v/>
          </cell>
          <cell r="V479" t="str">
            <v/>
          </cell>
          <cell r="W479" t="str">
            <v/>
          </cell>
          <cell r="AA479" t="str">
            <v>WGK 1,</v>
          </cell>
        </row>
        <row r="480">
          <cell r="B480" t="str">
            <v>123-66-0</v>
          </cell>
          <cell r="C480" t="str">
            <v>SHZIWNPUGXLXDT-UHFFFAOYSA-N</v>
          </cell>
          <cell r="D480" t="str">
            <v>Ethyl hexanoate</v>
          </cell>
          <cell r="E480" t="str">
            <v>CCCCCC(=O)OCC</v>
          </cell>
          <cell r="F480" t="str">
            <v>InChI=1S/C8H16O2/c1-3-5-6-7-8(9)10-4-2/h3-7H2,1-2H3</v>
          </cell>
          <cell r="G480" t="str">
            <v>C8H16O2</v>
          </cell>
          <cell r="H480">
            <v>144.214</v>
          </cell>
          <cell r="I480">
            <v>144.11502999999999</v>
          </cell>
          <cell r="J480">
            <v>1763</v>
          </cell>
          <cell r="M480">
            <v>1002</v>
          </cell>
          <cell r="N480" t="str">
            <v>apple peel, fruit</v>
          </cell>
          <cell r="P480">
            <v>1763</v>
          </cell>
          <cell r="Q480" t="str">
            <v>WGK 1</v>
          </cell>
          <cell r="R480">
            <v>0</v>
          </cell>
          <cell r="S480">
            <v>0</v>
          </cell>
          <cell r="U480" t="str">
            <v/>
          </cell>
          <cell r="V480" t="str">
            <v/>
          </cell>
          <cell r="W480" t="str">
            <v/>
          </cell>
          <cell r="AA480" t="str">
            <v>WGK 1, DS(apple peel, fruit)</v>
          </cell>
        </row>
        <row r="481">
          <cell r="B481" t="str">
            <v>123-72-8</v>
          </cell>
          <cell r="C481" t="str">
            <v>ZTQSAGDEMFDKMZ-UHFFFAOYSA-N</v>
          </cell>
          <cell r="D481" t="str">
            <v>Butanal</v>
          </cell>
          <cell r="E481" t="str">
            <v>CCCC=O</v>
          </cell>
          <cell r="F481" t="str">
            <v>InChI=1S/C4H8O/c1-2-3-4-5/h4H,2-3H2,1H3</v>
          </cell>
          <cell r="G481" t="str">
            <v>C4H8O</v>
          </cell>
          <cell r="H481">
            <v>72.106999999999999</v>
          </cell>
          <cell r="I481">
            <v>72.057514999999995</v>
          </cell>
          <cell r="J481">
            <v>1764</v>
          </cell>
          <cell r="M481">
            <v>596</v>
          </cell>
          <cell r="N481" t="str">
            <v>pungent, green</v>
          </cell>
          <cell r="P481">
            <v>1764</v>
          </cell>
          <cell r="Q481" t="str">
            <v>WGK 1</v>
          </cell>
          <cell r="R481">
            <v>0</v>
          </cell>
          <cell r="S481">
            <v>0</v>
          </cell>
          <cell r="U481" t="str">
            <v/>
          </cell>
          <cell r="V481" t="str">
            <v/>
          </cell>
          <cell r="W481" t="str">
            <v/>
          </cell>
          <cell r="AA481" t="str">
            <v>WGK 1, DS(pungent, green)</v>
          </cell>
        </row>
        <row r="482">
          <cell r="B482" t="str">
            <v>123-73-9</v>
          </cell>
          <cell r="C482" t="str">
            <v>MLUCVPSAIODCQM-NSCUHMNNSA-N</v>
          </cell>
          <cell r="D482" t="str">
            <v>(2E)-But-2-enal</v>
          </cell>
          <cell r="E482" t="str">
            <v>C\C=C\C=O</v>
          </cell>
          <cell r="F482" t="str">
            <v>InChI=1S/C4H6O/c1-2-3-4-5/h2-4H,1H3/b3-2+</v>
          </cell>
          <cell r="G482" t="str">
            <v>C4H6O</v>
          </cell>
          <cell r="H482">
            <v>70.090999999999994</v>
          </cell>
          <cell r="I482">
            <v>70.041865000000001</v>
          </cell>
          <cell r="J482">
            <v>1765</v>
          </cell>
          <cell r="M482">
            <v>648</v>
          </cell>
          <cell r="N482" t="str">
            <v>flower</v>
          </cell>
          <cell r="P482">
            <v>1765</v>
          </cell>
          <cell r="Q482" t="str">
            <v>WGK 3</v>
          </cell>
          <cell r="U482" t="str">
            <v/>
          </cell>
          <cell r="V482" t="str">
            <v/>
          </cell>
          <cell r="W482" t="str">
            <v/>
          </cell>
          <cell r="Y482">
            <v>0</v>
          </cell>
          <cell r="Z482">
            <v>0</v>
          </cell>
          <cell r="AA482" t="str">
            <v>WGK 3,</v>
          </cell>
        </row>
        <row r="483">
          <cell r="B483" t="str">
            <v>123-75-1</v>
          </cell>
          <cell r="C483" t="str">
            <v>RWRDLPDLKQPQOW-UHFFFAOYSA-N</v>
          </cell>
          <cell r="D483" t="str">
            <v>Pyrrolidine</v>
          </cell>
          <cell r="E483" t="str">
            <v>C1CCNC1</v>
          </cell>
          <cell r="F483" t="str">
            <v>InChI=1S/C4H9N/c1-2-4-5-3-1/h5H,1-4H2</v>
          </cell>
          <cell r="G483" t="str">
            <v>C4H9N</v>
          </cell>
          <cell r="H483">
            <v>71.123000000000005</v>
          </cell>
          <cell r="I483">
            <v>71.073498999999998</v>
          </cell>
          <cell r="J483">
            <v>1766</v>
          </cell>
          <cell r="M483">
            <v>660</v>
          </cell>
          <cell r="N483" t="str">
            <v>alkaline</v>
          </cell>
          <cell r="P483">
            <v>1766</v>
          </cell>
          <cell r="Q483" t="str">
            <v>WGK 1</v>
          </cell>
          <cell r="R483">
            <v>0</v>
          </cell>
          <cell r="S483">
            <v>0</v>
          </cell>
          <cell r="U483" t="str">
            <v/>
          </cell>
          <cell r="V483" t="str">
            <v/>
          </cell>
          <cell r="W483" t="str">
            <v/>
          </cell>
          <cell r="Z483">
            <v>0</v>
          </cell>
          <cell r="AA483" t="str">
            <v>WGK 1,</v>
          </cell>
        </row>
        <row r="484">
          <cell r="B484" t="str">
            <v>1238210-10-0</v>
          </cell>
          <cell r="C484">
            <v>0</v>
          </cell>
          <cell r="D484">
            <v>0</v>
          </cell>
          <cell r="E484">
            <v>0</v>
          </cell>
          <cell r="F484">
            <v>0</v>
          </cell>
          <cell r="G484">
            <v>0</v>
          </cell>
          <cell r="H484">
            <v>0</v>
          </cell>
          <cell r="I484">
            <v>0</v>
          </cell>
          <cell r="J484">
            <v>1025</v>
          </cell>
          <cell r="P484">
            <v>1025</v>
          </cell>
          <cell r="Q484" t="str">
            <v/>
          </cell>
          <cell r="R484">
            <v>0</v>
          </cell>
          <cell r="S484">
            <v>0</v>
          </cell>
          <cell r="U484" t="str">
            <v/>
          </cell>
          <cell r="V484" t="str">
            <v/>
          </cell>
          <cell r="W484" t="str">
            <v/>
          </cell>
          <cell r="AA484" t="str">
            <v/>
          </cell>
        </row>
        <row r="485">
          <cell r="B485" t="str">
            <v>123-86-4</v>
          </cell>
          <cell r="C485" t="str">
            <v>DKPFZGUDAPQIHT-UHFFFAOYSA-N</v>
          </cell>
          <cell r="D485" t="str">
            <v>Butyl acetate</v>
          </cell>
          <cell r="E485" t="str">
            <v>CCCCOC(C)=O</v>
          </cell>
          <cell r="F485" t="str">
            <v>InChI=1S/C6H12O2/c1-3-4-5-8-6(2)7/h3-5H2,1-2H3</v>
          </cell>
          <cell r="G485" t="str">
            <v>C6H12O2</v>
          </cell>
          <cell r="H485">
            <v>116.16</v>
          </cell>
          <cell r="I485">
            <v>116.08373</v>
          </cell>
          <cell r="J485">
            <v>1767</v>
          </cell>
          <cell r="M485">
            <v>816</v>
          </cell>
          <cell r="N485" t="str">
            <v>pear</v>
          </cell>
          <cell r="P485">
            <v>1767</v>
          </cell>
          <cell r="Q485" t="str">
            <v>WGK 1</v>
          </cell>
          <cell r="R485">
            <v>0</v>
          </cell>
          <cell r="U485" t="str">
            <v/>
          </cell>
          <cell r="V485" t="str">
            <v/>
          </cell>
          <cell r="W485" t="str">
            <v/>
          </cell>
          <cell r="X485">
            <v>0</v>
          </cell>
          <cell r="Z485">
            <v>0</v>
          </cell>
          <cell r="AA485" t="str">
            <v>WGK 1,</v>
          </cell>
        </row>
        <row r="486">
          <cell r="B486" t="str">
            <v>123-92-2</v>
          </cell>
          <cell r="C486" t="str">
            <v>MLFHJEHSLIIPHL-UHFFFAOYSA-N</v>
          </cell>
          <cell r="D486" t="str">
            <v>3-Methylbutyl acetate</v>
          </cell>
          <cell r="E486" t="str">
            <v>CC(C)CCOC(C)=O</v>
          </cell>
          <cell r="F486" t="str">
            <v>InChI=1S/C7H14O2/c1-6(2)4-5-9-7(3)8/h6H,4-5H2,1-3H3</v>
          </cell>
          <cell r="G486" t="str">
            <v>C7H14O2</v>
          </cell>
          <cell r="H486">
            <v>130.18700000000001</v>
          </cell>
          <cell r="I486">
            <v>130.09938</v>
          </cell>
          <cell r="J486">
            <v>1768</v>
          </cell>
          <cell r="M486">
            <v>876</v>
          </cell>
          <cell r="N486" t="str">
            <v>banana</v>
          </cell>
          <cell r="P486">
            <v>1768</v>
          </cell>
          <cell r="Q486" t="str">
            <v>WGK 1</v>
          </cell>
          <cell r="R486">
            <v>0</v>
          </cell>
          <cell r="S486">
            <v>0</v>
          </cell>
          <cell r="U486" t="str">
            <v/>
          </cell>
          <cell r="V486" t="str">
            <v/>
          </cell>
          <cell r="W486" t="str">
            <v/>
          </cell>
          <cell r="AA486" t="str">
            <v>WGK 1, DS(banana)</v>
          </cell>
        </row>
        <row r="487">
          <cell r="B487" t="str">
            <v>123-96-6</v>
          </cell>
          <cell r="C487" t="str">
            <v>SJWFXCIHNDVPSH-UHFFFAOYSA-N</v>
          </cell>
          <cell r="D487" t="str">
            <v>Octan-2-ol</v>
          </cell>
          <cell r="E487" t="str">
            <v>CCCCCCC(C)O</v>
          </cell>
          <cell r="F487" t="str">
            <v>InChI=1/C8H18O/c1-3-4-5-6-7-8(2)9/h8-9H,3-7H2,1-2H3</v>
          </cell>
          <cell r="G487" t="str">
            <v>C8H18O</v>
          </cell>
          <cell r="H487">
            <v>130.23099999999999</v>
          </cell>
          <cell r="I487">
            <v>130.13577000000001</v>
          </cell>
          <cell r="J487">
            <v>1769</v>
          </cell>
          <cell r="M487">
            <v>984</v>
          </cell>
          <cell r="N487" t="str">
            <v>mushroom, fat</v>
          </cell>
          <cell r="P487">
            <v>1769</v>
          </cell>
          <cell r="Q487" t="str">
            <v>WGK 1</v>
          </cell>
          <cell r="R487">
            <v>0</v>
          </cell>
          <cell r="S487">
            <v>0</v>
          </cell>
          <cell r="U487" t="str">
            <v/>
          </cell>
          <cell r="V487" t="str">
            <v/>
          </cell>
          <cell r="W487" t="str">
            <v/>
          </cell>
          <cell r="X487">
            <v>0</v>
          </cell>
          <cell r="Z487">
            <v>0</v>
          </cell>
          <cell r="AA487" t="str">
            <v>WGK 1,</v>
          </cell>
        </row>
        <row r="488">
          <cell r="B488" t="str">
            <v>124-06-1</v>
          </cell>
          <cell r="C488" t="str">
            <v>MMKRHZKQPFCLLS-UHFFFAOYSA-N</v>
          </cell>
          <cell r="D488" t="str">
            <v>Ethyl tetradecanoate</v>
          </cell>
          <cell r="E488" t="str">
            <v>CCCCCCCCCCCCCC(=O)OCC</v>
          </cell>
          <cell r="F488" t="str">
            <v>InChI=1S/C16H32O2/c1-3-5-6-7-8-9-10-11-12-13-14-15-16(17)18-4-2/h3-15H2,1-2H3</v>
          </cell>
          <cell r="G488" t="str">
            <v>C16H32O2</v>
          </cell>
          <cell r="H488">
            <v>256.43</v>
          </cell>
          <cell r="I488">
            <v>256.24023</v>
          </cell>
          <cell r="J488">
            <v>1770</v>
          </cell>
          <cell r="M488">
            <v>1694</v>
          </cell>
          <cell r="N488" t="str">
            <v>ether</v>
          </cell>
          <cell r="P488">
            <v>1770</v>
          </cell>
          <cell r="Q488" t="str">
            <v>WGK 2</v>
          </cell>
          <cell r="U488" t="str">
            <v/>
          </cell>
          <cell r="V488" t="str">
            <v/>
          </cell>
          <cell r="W488" t="str">
            <v/>
          </cell>
          <cell r="Y488">
            <v>0</v>
          </cell>
          <cell r="Z488">
            <v>0</v>
          </cell>
          <cell r="AA488" t="str">
            <v>WGK 2,</v>
          </cell>
        </row>
        <row r="489">
          <cell r="B489" t="str">
            <v>124-07-2</v>
          </cell>
          <cell r="C489" t="str">
            <v>WWZKQHOCKIZLMA-UHFFFAOYSA-N</v>
          </cell>
          <cell r="D489" t="str">
            <v>Octanoic acid</v>
          </cell>
          <cell r="E489" t="str">
            <v>CCCCCCCC(O)=O</v>
          </cell>
          <cell r="F489" t="str">
            <v>InChI=1S/C8H16O2/c1-2-3-4-5-6-7-8(9)10/h2-7H2,1H3,(H,9,10)</v>
          </cell>
          <cell r="G489" t="str">
            <v>C8H16O2</v>
          </cell>
          <cell r="H489">
            <v>144.214</v>
          </cell>
          <cell r="I489">
            <v>144.11502975499999</v>
          </cell>
          <cell r="J489">
            <v>1395</v>
          </cell>
          <cell r="M489">
            <v>1170</v>
          </cell>
          <cell r="N489" t="str">
            <v>sweat, cheese</v>
          </cell>
          <cell r="P489">
            <v>1395</v>
          </cell>
          <cell r="Q489" t="str">
            <v/>
          </cell>
          <cell r="U489" t="str">
            <v/>
          </cell>
          <cell r="V489" t="str">
            <v/>
          </cell>
          <cell r="W489" t="str">
            <v>BAS-PT04-Food and feed area,</v>
          </cell>
          <cell r="X489">
            <v>0</v>
          </cell>
          <cell r="Y489">
            <v>0</v>
          </cell>
          <cell r="Z489" t="str">
            <v>Caprylsäure, Verwendung in Seifen, Fungiziden, antiseptischen Arzeneimitteln</v>
          </cell>
          <cell r="AA489" t="str">
            <v>BAS-PT04-Food and feed area,Caprylsäure, Verwendung in Seifen, Fungiziden, antiseptischen Arzeneimitteln</v>
          </cell>
        </row>
        <row r="490">
          <cell r="B490" t="str">
            <v>124-10-7</v>
          </cell>
          <cell r="C490" t="str">
            <v>ZAZKJZBWRNNLDS-UHFFFAOYSA-N</v>
          </cell>
          <cell r="D490" t="str">
            <v>Methyl tetradecanoate</v>
          </cell>
          <cell r="E490" t="str">
            <v>CCCCCCCCCCCCCC(=O)OC</v>
          </cell>
          <cell r="F490" t="str">
            <v>InChI=1S/C15H30O2/c1-3-4-5-6-7-8-9-10-11-12-13-14-15(16)17-2/h3-14H2,1-2H3</v>
          </cell>
          <cell r="G490" t="str">
            <v>C15H30O2</v>
          </cell>
          <cell r="H490">
            <v>242.40299999999999</v>
          </cell>
          <cell r="I490">
            <v>242.22458</v>
          </cell>
          <cell r="J490">
            <v>1771</v>
          </cell>
          <cell r="K490">
            <v>0</v>
          </cell>
          <cell r="M490">
            <v>1651</v>
          </cell>
          <cell r="N490" t="str">
            <v>orris</v>
          </cell>
          <cell r="P490">
            <v>1771</v>
          </cell>
          <cell r="Q490" t="str">
            <v/>
          </cell>
          <cell r="R490">
            <v>0</v>
          </cell>
          <cell r="S490">
            <v>0</v>
          </cell>
          <cell r="U490" t="str">
            <v/>
          </cell>
          <cell r="V490" t="str">
            <v/>
          </cell>
          <cell r="W490" t="str">
            <v/>
          </cell>
          <cell r="X490">
            <v>0</v>
          </cell>
          <cell r="Z490">
            <v>0</v>
          </cell>
          <cell r="AA490" t="str">
            <v/>
          </cell>
        </row>
        <row r="491">
          <cell r="B491" t="str">
            <v>124-13-0</v>
          </cell>
          <cell r="C491" t="str">
            <v>NUJGJRNETVAIRJ-UHFFFAOYSA-N</v>
          </cell>
          <cell r="D491" t="str">
            <v>Octanal</v>
          </cell>
          <cell r="E491" t="str">
            <v>CCCCCCCC=O</v>
          </cell>
          <cell r="F491" t="str">
            <v>InChI=1S/C8H16O/c1-2-3-4-5-6-7-8-9/h8H,2-7H2,1H3</v>
          </cell>
          <cell r="G491" t="str">
            <v>C8H16O</v>
          </cell>
          <cell r="H491">
            <v>128.215</v>
          </cell>
          <cell r="I491">
            <v>128.12011999999999</v>
          </cell>
          <cell r="J491">
            <v>1036</v>
          </cell>
          <cell r="K491">
            <v>56</v>
          </cell>
          <cell r="M491">
            <v>958</v>
          </cell>
          <cell r="N491" t="str">
            <v>fat, soap, lemon, green</v>
          </cell>
          <cell r="P491">
            <v>1036</v>
          </cell>
          <cell r="Q491" t="str">
            <v>WGK 2</v>
          </cell>
          <cell r="R491">
            <v>0</v>
          </cell>
          <cell r="S491">
            <v>0</v>
          </cell>
          <cell r="U491" t="str">
            <v/>
          </cell>
          <cell r="V491" t="str">
            <v/>
          </cell>
          <cell r="W491" t="str">
            <v/>
          </cell>
          <cell r="Z491" t="str">
            <v>Antifoam-LF</v>
          </cell>
          <cell r="AA491" t="str">
            <v>WGK 2,Antifoam-LF DS(fat, soap, lemon, green)</v>
          </cell>
        </row>
        <row r="492">
          <cell r="B492" t="str">
            <v>124-18-5</v>
          </cell>
          <cell r="C492" t="str">
            <v>DIOQZVSQGTUSAI-UHFFFAOYSA-N</v>
          </cell>
          <cell r="D492" t="str">
            <v>Decane</v>
          </cell>
          <cell r="E492" t="str">
            <v>CCCCCCCCCC</v>
          </cell>
          <cell r="F492" t="str">
            <v>InChI=1S/C10H22/c1-3-5-7-9-10-8-6-4-2/h3-10H2,1-2H3</v>
          </cell>
          <cell r="G492" t="str">
            <v>C10H22</v>
          </cell>
          <cell r="H492">
            <v>142.286</v>
          </cell>
          <cell r="I492">
            <v>142.17214999999999</v>
          </cell>
          <cell r="J492">
            <v>1284</v>
          </cell>
          <cell r="K492">
            <v>57</v>
          </cell>
          <cell r="M492">
            <v>1000</v>
          </cell>
          <cell r="N492" t="str">
            <v>alkane</v>
          </cell>
          <cell r="P492">
            <v>1284</v>
          </cell>
          <cell r="Q492" t="str">
            <v>WGK 1</v>
          </cell>
          <cell r="R492">
            <v>0</v>
          </cell>
          <cell r="S492">
            <v>0</v>
          </cell>
          <cell r="U492" t="str">
            <v/>
          </cell>
          <cell r="V492" t="str">
            <v/>
          </cell>
          <cell r="W492" t="str">
            <v/>
          </cell>
          <cell r="Z492">
            <v>0</v>
          </cell>
          <cell r="AA492" t="str">
            <v>WGK 1,</v>
          </cell>
        </row>
        <row r="493">
          <cell r="B493" t="str">
            <v>124-19-6</v>
          </cell>
          <cell r="C493" t="str">
            <v>GYHFUZHODSMOHU-UHFFFAOYSA-N</v>
          </cell>
          <cell r="D493" t="str">
            <v>Nonanal</v>
          </cell>
          <cell r="E493" t="str">
            <v>CCCCCCCCC=O</v>
          </cell>
          <cell r="F493" t="str">
            <v>InChI=1S/C9H18O/c1-2-3-4-5-6-7-8-9-10/h9H,2-8H2,1H3</v>
          </cell>
          <cell r="G493" t="str">
            <v>C9H18O</v>
          </cell>
          <cell r="H493">
            <v>142.24199999999999</v>
          </cell>
          <cell r="I493">
            <v>142.13576520000001</v>
          </cell>
          <cell r="J493">
            <v>1385</v>
          </cell>
          <cell r="M493">
            <v>1056</v>
          </cell>
          <cell r="N493" t="str">
            <v>fat, citrus, green</v>
          </cell>
          <cell r="P493">
            <v>1385</v>
          </cell>
          <cell r="Q493" t="str">
            <v>WGK 2</v>
          </cell>
          <cell r="R493">
            <v>0</v>
          </cell>
          <cell r="S493">
            <v>0</v>
          </cell>
          <cell r="U493" t="str">
            <v/>
          </cell>
          <cell r="V493" t="str">
            <v/>
          </cell>
          <cell r="W493" t="str">
            <v/>
          </cell>
          <cell r="Z493" t="str">
            <v>blumig</v>
          </cell>
          <cell r="AA493" t="str">
            <v>WGK 2,blumig DS(fat, citrus, green)</v>
          </cell>
        </row>
        <row r="494">
          <cell r="B494" t="str">
            <v>124-25-4</v>
          </cell>
          <cell r="C494" t="str">
            <v>UHUFTBALEZWWIH-UHFFFAOYSA-N</v>
          </cell>
          <cell r="D494" t="str">
            <v>Tetradecanal</v>
          </cell>
          <cell r="E494" t="str">
            <v>CCCCCCCCCCCCCC=O</v>
          </cell>
          <cell r="F494" t="str">
            <v>InChI=1S/C14H28O/c1-2-3-4-5-6-7-8-9-10-11-12-13-14-15/h14H,2-13H2,1H3</v>
          </cell>
          <cell r="G494" t="str">
            <v>C14H28O</v>
          </cell>
          <cell r="H494">
            <v>212.37700000000001</v>
          </cell>
          <cell r="I494">
            <v>212.21402</v>
          </cell>
          <cell r="J494">
            <v>1772</v>
          </cell>
          <cell r="L494">
            <v>0</v>
          </cell>
          <cell r="M494">
            <v>1613</v>
          </cell>
          <cell r="N494" t="str">
            <v>flower, wax</v>
          </cell>
          <cell r="P494">
            <v>1772</v>
          </cell>
          <cell r="Q494" t="str">
            <v/>
          </cell>
          <cell r="R494">
            <v>0</v>
          </cell>
          <cell r="S494">
            <v>0</v>
          </cell>
          <cell r="U494" t="str">
            <v/>
          </cell>
          <cell r="V494" t="str">
            <v/>
          </cell>
          <cell r="W494" t="str">
            <v/>
          </cell>
          <cell r="Z494">
            <v>0</v>
          </cell>
          <cell r="AA494" t="str">
            <v/>
          </cell>
        </row>
        <row r="495">
          <cell r="B495" t="str">
            <v>124-40-3</v>
          </cell>
          <cell r="C495" t="str">
            <v>ROSDSFDQCJNGOL-UHFFFAOYSA-N</v>
          </cell>
          <cell r="D495" t="str">
            <v>N-Methylmethanamine</v>
          </cell>
          <cell r="E495" t="str">
            <v>CNC</v>
          </cell>
          <cell r="F495" t="str">
            <v>InChI=1S/C2H7N/c1-3-2/h3H,1-2H3</v>
          </cell>
          <cell r="G495" t="str">
            <v>C2H7N</v>
          </cell>
          <cell r="H495">
            <v>45.085000000000001</v>
          </cell>
          <cell r="I495">
            <v>45.057848999999997</v>
          </cell>
          <cell r="J495">
            <v>141</v>
          </cell>
          <cell r="M495">
            <v>405</v>
          </cell>
          <cell r="P495">
            <v>141</v>
          </cell>
          <cell r="Q495" t="str">
            <v>WGK 1</v>
          </cell>
          <cell r="R495" t="str">
            <v/>
          </cell>
          <cell r="S495" t="str">
            <v/>
          </cell>
          <cell r="U495" t="str">
            <v/>
          </cell>
          <cell r="V495" t="str">
            <v/>
          </cell>
          <cell r="W495" t="str">
            <v/>
          </cell>
          <cell r="AA495" t="str">
            <v>WGK 1,</v>
          </cell>
        </row>
        <row r="496">
          <cell r="B496" t="str">
            <v>124471-70-1</v>
          </cell>
          <cell r="C496">
            <v>0</v>
          </cell>
          <cell r="D496">
            <v>0</v>
          </cell>
          <cell r="E496">
            <v>0</v>
          </cell>
          <cell r="F496">
            <v>0</v>
          </cell>
          <cell r="G496">
            <v>0</v>
          </cell>
          <cell r="H496">
            <v>0</v>
          </cell>
          <cell r="I496">
            <v>0</v>
          </cell>
          <cell r="J496">
            <v>1051</v>
          </cell>
          <cell r="K496">
            <v>71.099998474121094</v>
          </cell>
          <cell r="M496">
            <v>1230</v>
          </cell>
          <cell r="P496">
            <v>1051</v>
          </cell>
          <cell r="Q496" t="str">
            <v/>
          </cell>
          <cell r="U496" t="str">
            <v/>
          </cell>
          <cell r="V496" t="str">
            <v/>
          </cell>
          <cell r="W496" t="str">
            <v/>
          </cell>
          <cell r="X496">
            <v>0</v>
          </cell>
          <cell r="Y496">
            <v>0</v>
          </cell>
          <cell r="Z496">
            <v>0</v>
          </cell>
          <cell r="AA496" t="str">
            <v/>
          </cell>
        </row>
        <row r="497">
          <cell r="B497" t="str">
            <v>124-48-1</v>
          </cell>
          <cell r="C497" t="str">
            <v>GATVIKZLVQHOMN-UHFFFAOYSA-N</v>
          </cell>
          <cell r="D497" t="str">
            <v>Dibromo(chloro)methane</v>
          </cell>
          <cell r="E497" t="str">
            <v>ClC(Br)Br</v>
          </cell>
          <cell r="F497" t="str">
            <v>InChI=1S/CHBr2Cl/c2-1(3)4/h1H</v>
          </cell>
          <cell r="G497" t="str">
            <v>CHBr2Cl</v>
          </cell>
          <cell r="H497">
            <v>208.28</v>
          </cell>
          <cell r="I497">
            <v>205.81335000000001</v>
          </cell>
          <cell r="J497">
            <v>142</v>
          </cell>
          <cell r="M497">
            <v>735</v>
          </cell>
          <cell r="P497">
            <v>142</v>
          </cell>
          <cell r="Q497" t="str">
            <v/>
          </cell>
          <cell r="R497" t="str">
            <v/>
          </cell>
          <cell r="S497" t="str">
            <v/>
          </cell>
          <cell r="U497" t="str">
            <v/>
          </cell>
          <cell r="V497" t="str">
            <v/>
          </cell>
          <cell r="W497" t="str">
            <v/>
          </cell>
          <cell r="AA497" t="str">
            <v/>
          </cell>
        </row>
        <row r="498">
          <cell r="B498" t="str">
            <v>124495-18-7</v>
          </cell>
          <cell r="C498" t="str">
            <v>WRPIRSINYZBGPK-UHFFFAOYSA-N</v>
          </cell>
          <cell r="D498" t="str">
            <v>5,7-Dichloro-4-(4-fluorophenoxy)quinoline</v>
          </cell>
          <cell r="E498" t="str">
            <v>FC1=CC=C(OC2=CC=NC3=CC(Cl)=CC(Cl)=C23)C=C1</v>
          </cell>
          <cell r="F498" t="str">
            <v>InChI=1S/C15H8Cl2FNO/c16-9-7-12(17)15-13(8-9)19-6-5-14(15)20-11-3-1-10(18)2-4-11/h1-8H</v>
          </cell>
          <cell r="G498" t="str">
            <v>C15H8Cl2FNO</v>
          </cell>
          <cell r="H498">
            <v>308.13</v>
          </cell>
          <cell r="I498">
            <v>306.99669999999998</v>
          </cell>
          <cell r="J498">
            <v>143</v>
          </cell>
          <cell r="M498">
            <v>2347</v>
          </cell>
          <cell r="P498">
            <v>143</v>
          </cell>
          <cell r="Q498" t="str">
            <v/>
          </cell>
          <cell r="R498" t="str">
            <v/>
          </cell>
          <cell r="S498" t="str">
            <v>X</v>
          </cell>
          <cell r="U498" t="str">
            <v/>
          </cell>
          <cell r="V498" t="str">
            <v/>
          </cell>
          <cell r="W498" t="str">
            <v/>
          </cell>
          <cell r="AA498" t="str">
            <v>PSM,Inlandsabsatz 2014: 2,5-10 t/a</v>
          </cell>
        </row>
        <row r="499">
          <cell r="B499" t="str">
            <v>124666-93-9</v>
          </cell>
          <cell r="C499">
            <v>0</v>
          </cell>
          <cell r="D499">
            <v>0</v>
          </cell>
          <cell r="E499">
            <v>0</v>
          </cell>
          <cell r="F499">
            <v>0</v>
          </cell>
          <cell r="G499">
            <v>0</v>
          </cell>
          <cell r="H499">
            <v>0</v>
          </cell>
          <cell r="I499">
            <v>0</v>
          </cell>
          <cell r="J499">
            <v>1202</v>
          </cell>
          <cell r="K499">
            <v>203</v>
          </cell>
          <cell r="M499">
            <v>778</v>
          </cell>
          <cell r="P499">
            <v>1202</v>
          </cell>
          <cell r="Q499" t="str">
            <v/>
          </cell>
          <cell r="R499">
            <v>0</v>
          </cell>
          <cell r="S499">
            <v>0</v>
          </cell>
          <cell r="U499" t="str">
            <v/>
          </cell>
          <cell r="V499" t="str">
            <v/>
          </cell>
          <cell r="W499" t="str">
            <v/>
          </cell>
          <cell r="AA499" t="str">
            <v/>
          </cell>
        </row>
        <row r="500">
          <cell r="B500" t="str">
            <v>124750-99-8</v>
          </cell>
          <cell r="C500" t="str">
            <v>OXCMYAYHXIHQOA-UHFFFAOYSA-N</v>
          </cell>
          <cell r="D500" t="str">
            <v>Potassium 5-(4'-{[2-butyl-4-chloro-5-(hydroxymethyl)-1H-imidazol-1-yl]methyl}[1,1'-biphenyl]-2-yl)tetrazol-1-ide</v>
          </cell>
          <cell r="E500" t="str">
            <v>[K+].CCCCC1=NC(Cl)=C(CO)N1CC1=CC=C(C=C1)C1=CC=CC=C1C1=NN=N[N-]1</v>
          </cell>
          <cell r="F500" t="str">
            <v>InChI=1S/C22H22ClN6O.K/c1-2-3-8-20-24-21(23)19(14-30)29(20)13-15-9-11-16(12-10-15)17-6-4-5-7-18(17)22-25-27-28-26-22;/h4-7,9-12,30H,2-3,8,13-14H2,1H3;/q-1;+1</v>
          </cell>
          <cell r="G500" t="str">
            <v>C22H22ClKN6O</v>
          </cell>
          <cell r="H500">
            <v>461.01</v>
          </cell>
          <cell r="I500">
            <v>460.11806999999999</v>
          </cell>
          <cell r="J500">
            <v>144</v>
          </cell>
          <cell r="P500">
            <v>144</v>
          </cell>
          <cell r="Q500" t="str">
            <v/>
          </cell>
          <cell r="R500" t="str">
            <v>X</v>
          </cell>
          <cell r="S500" t="str">
            <v/>
          </cell>
          <cell r="U500" t="str">
            <v/>
          </cell>
          <cell r="V500" t="str">
            <v/>
          </cell>
          <cell r="W500" t="str">
            <v/>
          </cell>
          <cell r="AA500" t="str">
            <v>AZM,</v>
          </cell>
        </row>
        <row r="501">
          <cell r="B501" t="str">
            <v>124-76-5</v>
          </cell>
          <cell r="C501" t="str">
            <v>DTGKSKDOIYIVQL-MRTMQBJTSA-N</v>
          </cell>
          <cell r="D501" t="str">
            <v>(1R,2R,4R)-1,7,7-Trimethylbicyclo[2.2.1]heptan-2-ol</v>
          </cell>
          <cell r="E501" t="str">
            <v>CC1(C)[C@@H]2CC[C@@]1(C)[C@H](O)C2</v>
          </cell>
          <cell r="F501" t="str">
            <v>InChI=1S/C10H18O/c1-9(2)7-4-5-10(9,3)8(11)6-7/h7-8,11H,4-6H2,1-3H3/t7-,8-,10+/m1/s1</v>
          </cell>
          <cell r="G501" t="str">
            <v>C10H18O</v>
          </cell>
          <cell r="H501">
            <v>154.25299999999999</v>
          </cell>
          <cell r="I501">
            <v>154.13577000000001</v>
          </cell>
          <cell r="J501">
            <v>1773</v>
          </cell>
          <cell r="M501">
            <v>1158</v>
          </cell>
          <cell r="N501" t="str">
            <v>must, camphor</v>
          </cell>
          <cell r="P501">
            <v>1773</v>
          </cell>
          <cell r="Q501" t="str">
            <v>WGK 2</v>
          </cell>
          <cell r="R501">
            <v>0</v>
          </cell>
          <cell r="S501">
            <v>0</v>
          </cell>
          <cell r="U501" t="str">
            <v/>
          </cell>
          <cell r="V501" t="str">
            <v/>
          </cell>
          <cell r="W501" t="str">
            <v/>
          </cell>
          <cell r="AA501" t="str">
            <v>WGK 2, DS(must, camphor)</v>
          </cell>
        </row>
        <row r="502">
          <cell r="B502" t="str">
            <v>124821-08-5</v>
          </cell>
          <cell r="C502">
            <v>0</v>
          </cell>
          <cell r="D502">
            <v>0</v>
          </cell>
          <cell r="E502">
            <v>0</v>
          </cell>
          <cell r="F502">
            <v>0</v>
          </cell>
          <cell r="G502">
            <v>0</v>
          </cell>
          <cell r="H502">
            <v>0</v>
          </cell>
          <cell r="I502">
            <v>0</v>
          </cell>
          <cell r="J502">
            <v>1041</v>
          </cell>
          <cell r="K502">
            <v>257</v>
          </cell>
          <cell r="M502">
            <v>1291</v>
          </cell>
          <cell r="P502">
            <v>1041</v>
          </cell>
          <cell r="Q502" t="str">
            <v/>
          </cell>
          <cell r="R502">
            <v>0</v>
          </cell>
          <cell r="S502">
            <v>0</v>
          </cell>
          <cell r="U502" t="str">
            <v/>
          </cell>
          <cell r="V502" t="str">
            <v/>
          </cell>
          <cell r="W502" t="str">
            <v/>
          </cell>
          <cell r="Z502">
            <v>0</v>
          </cell>
          <cell r="AA502" t="str">
            <v/>
          </cell>
        </row>
        <row r="503">
          <cell r="B503" t="str">
            <v>124943-91-5</v>
          </cell>
          <cell r="C503">
            <v>0</v>
          </cell>
          <cell r="D503">
            <v>0</v>
          </cell>
          <cell r="E503">
            <v>0</v>
          </cell>
          <cell r="F503">
            <v>0</v>
          </cell>
          <cell r="G503">
            <v>0</v>
          </cell>
          <cell r="H503">
            <v>0</v>
          </cell>
          <cell r="I503">
            <v>0</v>
          </cell>
          <cell r="J503">
            <v>1207</v>
          </cell>
          <cell r="K503">
            <v>207</v>
          </cell>
          <cell r="M503">
            <v>1291</v>
          </cell>
          <cell r="P503">
            <v>1207</v>
          </cell>
          <cell r="Q503" t="str">
            <v/>
          </cell>
          <cell r="R503">
            <v>0</v>
          </cell>
          <cell r="S503">
            <v>0</v>
          </cell>
          <cell r="U503" t="str">
            <v/>
          </cell>
          <cell r="V503" t="str">
            <v/>
          </cell>
          <cell r="W503" t="str">
            <v/>
          </cell>
          <cell r="Z503">
            <v>0</v>
          </cell>
          <cell r="AA503" t="str">
            <v/>
          </cell>
        </row>
        <row r="504">
          <cell r="B504" t="str">
            <v>124959-28-0</v>
          </cell>
          <cell r="C504" t="str">
            <v>BLFCXYJTVFTNRX-UHFFFAOYSA-N</v>
          </cell>
          <cell r="D504" t="str">
            <v>2-Chloro-4-(furan-2-yl)pyrimidine</v>
          </cell>
          <cell r="E504" t="str">
            <v>ClC1=NC=CC(=N1)C1=CC=CO1</v>
          </cell>
          <cell r="F504" t="str">
            <v>InChI=1S/C8H5ClN2O/c9-8-10-4-3-6(11-8)7-2-1-5-12-7/h1-5H</v>
          </cell>
          <cell r="G504" t="str">
            <v>C8H5ClN2O</v>
          </cell>
          <cell r="H504">
            <v>180.59</v>
          </cell>
          <cell r="I504">
            <v>180.00904</v>
          </cell>
          <cell r="J504">
            <v>1129</v>
          </cell>
          <cell r="K504">
            <v>180</v>
          </cell>
          <cell r="M504">
            <v>1291</v>
          </cell>
          <cell r="P504">
            <v>1129</v>
          </cell>
          <cell r="Q504" t="str">
            <v/>
          </cell>
          <cell r="R504">
            <v>0</v>
          </cell>
          <cell r="U504" t="str">
            <v/>
          </cell>
          <cell r="V504" t="str">
            <v/>
          </cell>
          <cell r="W504" t="str">
            <v/>
          </cell>
          <cell r="Z504">
            <v>0</v>
          </cell>
          <cell r="AA504" t="str">
            <v/>
          </cell>
        </row>
        <row r="505">
          <cell r="B505" t="str">
            <v>125116-23-6</v>
          </cell>
          <cell r="C505" t="str">
            <v>XWPZUHJBOLQNMN-UHFFFAOYSA-N</v>
          </cell>
          <cell r="D505" t="str">
            <v>5-[(4-Chlorophenyl)methyl]-2,2-dimethyl-1-[(1H-1,2,4-triazol-1-yl)methyl]cyclopentan-1-ol</v>
          </cell>
          <cell r="E505" t="str">
            <v>CC1(C)CCC(CC2=CC=C(Cl)C=C2)C1(O)CN1C=NC=N1</v>
          </cell>
          <cell r="F505" t="str">
            <v>InChI=1/C17H22ClN3O/c1-16(2)8-7-14(9-13-3-5-15(18)6-4-13)17(16,22)10-21-12-19-11-20-21/h3-6,11-12,14,22H,7-10H2,1-2H3</v>
          </cell>
          <cell r="G505" t="str">
            <v>C17H22ClN3O</v>
          </cell>
          <cell r="H505">
            <v>319.83</v>
          </cell>
          <cell r="I505">
            <v>319.14514000000003</v>
          </cell>
          <cell r="J505">
            <v>145</v>
          </cell>
          <cell r="P505">
            <v>145</v>
          </cell>
          <cell r="Q505" t="str">
            <v/>
          </cell>
          <cell r="R505" t="str">
            <v/>
          </cell>
          <cell r="S505" t="str">
            <v>X</v>
          </cell>
          <cell r="U505" t="str">
            <v/>
          </cell>
          <cell r="V505" t="str">
            <v/>
          </cell>
          <cell r="W505" t="str">
            <v/>
          </cell>
          <cell r="AA505" t="str">
            <v>PSM,Inlandsabsatz 2014: 25-100 t/a</v>
          </cell>
        </row>
        <row r="506">
          <cell r="B506" t="str">
            <v>125-28-0</v>
          </cell>
          <cell r="C506" t="str">
            <v>RBOXVHNMENFORY-DNJOTXNNSA-N</v>
          </cell>
          <cell r="D506" t="str">
            <v>3-Methoxy-17-methyl-5alpha-4,5-epoxymorphinan-6alpha-ol</v>
          </cell>
          <cell r="E506" t="str">
            <v>COC1=C2O[C@H]3[C@@H](O)CC[C@H]4[C@H]5CC(C=C1)=C2[C@@]34CCN5C</v>
          </cell>
          <cell r="F506" t="str">
            <v>InChI=1S/C18H23NO3/c1-19-8-7-18-11-4-5-13(20)17(18)22-16-14(21-2)6-3-10(15(16)18)9-12(11)19/h3,6,11-13,17,20H,4-5,7-9H2,1-2H3/t11-,12+,13-,17-,18-/m0/s1</v>
          </cell>
          <cell r="G506" t="str">
            <v>C18H23NO3</v>
          </cell>
          <cell r="H506">
            <v>301.38600000000002</v>
          </cell>
          <cell r="I506">
            <v>301.16779000000002</v>
          </cell>
          <cell r="J506">
            <v>146</v>
          </cell>
          <cell r="K506">
            <v>301</v>
          </cell>
          <cell r="M506">
            <v>2395.5</v>
          </cell>
          <cell r="P506">
            <v>146</v>
          </cell>
          <cell r="Q506" t="str">
            <v/>
          </cell>
          <cell r="R506" t="str">
            <v>X</v>
          </cell>
          <cell r="S506" t="str">
            <v/>
          </cell>
          <cell r="U506" t="str">
            <v/>
          </cell>
          <cell r="V506" t="str">
            <v/>
          </cell>
          <cell r="W506" t="str">
            <v/>
          </cell>
          <cell r="Z506" t="str">
            <v>Schmerzmittel, Analgetika, Antitussiva und Expektoranti</v>
          </cell>
          <cell r="AA506" t="str">
            <v>AZM,Schmerzmittel, Analgetika, Antitussiva und Expektorantischwach wirksame Opioide, Morphinderivat</v>
          </cell>
        </row>
        <row r="507">
          <cell r="B507" t="str">
            <v>125-29-1</v>
          </cell>
          <cell r="C507" t="str">
            <v>LLPOLZWFYMWNKH-CMKMFDCUSA-N</v>
          </cell>
          <cell r="D507" t="str">
            <v>3-Methoxy-17-methyl-5alpha-4,5-epoxymorphinan-6-one</v>
          </cell>
          <cell r="E507" t="str">
            <v>[H][C@@]12OC3=C4C(C[C@@]5([H])N(C)CC[C@@]14[C@@]5([H])CCC2=O)=CC=C3OC</v>
          </cell>
          <cell r="F507" t="str">
            <v>InChI=1S/C18H21NO3/c1-19-8-7-18-11-4-5-13(20)17(18)22-16-14(21-2)6-3-10(15(16)18)9-12(11)19/h3,6,11-12,17H,4-5,7-9H2,1-2H3/t11-,12+,17-,18-/m0/s1</v>
          </cell>
          <cell r="G507" t="str">
            <v>C18H21NO3</v>
          </cell>
          <cell r="H507">
            <v>299.37</v>
          </cell>
          <cell r="I507">
            <v>299.15213999999997</v>
          </cell>
          <cell r="J507">
            <v>147</v>
          </cell>
          <cell r="K507">
            <v>299</v>
          </cell>
          <cell r="M507">
            <v>2454.3000000000002</v>
          </cell>
          <cell r="P507">
            <v>147</v>
          </cell>
          <cell r="Q507" t="str">
            <v/>
          </cell>
          <cell r="R507" t="str">
            <v>X</v>
          </cell>
          <cell r="S507" t="str">
            <v/>
          </cell>
          <cell r="U507" t="str">
            <v/>
          </cell>
          <cell r="V507" t="str">
            <v/>
          </cell>
          <cell r="W507" t="str">
            <v/>
          </cell>
          <cell r="Z507" t="str">
            <v>Morphinderivat</v>
          </cell>
          <cell r="AA507" t="str">
            <v>AZM,Morphinderivat</v>
          </cell>
        </row>
        <row r="508">
          <cell r="B508" t="str">
            <v>125-33-7</v>
          </cell>
          <cell r="C508" t="str">
            <v>DQMZLTXERSFNPB-UHFFFAOYSA-N</v>
          </cell>
          <cell r="D508" t="str">
            <v>5-Ethyl-5-phenyl-1,3-diazinane-4,6-dione</v>
          </cell>
          <cell r="E508" t="str">
            <v>CCC1(C(=O)NCNC1=O)C1=CC=CC=C1</v>
          </cell>
          <cell r="F508" t="str">
            <v>InChI=1S/C12H14N2O2/c1-2-12(9-6-4-3-5-7-9)10(15)13-8-14-11(12)16/h3-7H,2,8H2,1H3,(H,13,15)(H,14,16)</v>
          </cell>
          <cell r="G508" t="str">
            <v>C12H14N2O2</v>
          </cell>
          <cell r="H508">
            <v>218.256</v>
          </cell>
          <cell r="I508">
            <v>218.10552999999999</v>
          </cell>
          <cell r="J508">
            <v>148</v>
          </cell>
          <cell r="M508">
            <v>2200</v>
          </cell>
          <cell r="P508">
            <v>148</v>
          </cell>
          <cell r="Q508" t="str">
            <v/>
          </cell>
          <cell r="R508" t="str">
            <v>X</v>
          </cell>
          <cell r="S508" t="str">
            <v/>
          </cell>
          <cell r="U508" t="str">
            <v/>
          </cell>
          <cell r="V508" t="str">
            <v/>
          </cell>
          <cell r="W508" t="str">
            <v/>
          </cell>
          <cell r="X508" t="str">
            <v>5625kg/a in Dtl.</v>
          </cell>
          <cell r="AA508" t="str">
            <v>AZM,5625kg/a in Dtl.traditionelles Antiepileptikum</v>
          </cell>
        </row>
        <row r="509">
          <cell r="B509" t="str">
            <v>125657-71-8</v>
          </cell>
          <cell r="C509" t="str">
            <v xml:space="preserve">DIJDAMFZOHSRID-UHFFFAOYSA-N </v>
          </cell>
          <cell r="D509" t="str">
            <v xml:space="preserve">2-Acetyl-3-hydroxy-5,5-dimethyl-2-cyclohexen-1-one </v>
          </cell>
          <cell r="E509">
            <v>0</v>
          </cell>
          <cell r="F509">
            <v>0</v>
          </cell>
          <cell r="G509" t="str">
            <v>C10H14O3</v>
          </cell>
          <cell r="H509">
            <v>0</v>
          </cell>
          <cell r="I509">
            <v>182.09429499999999</v>
          </cell>
          <cell r="J509">
            <v>1089</v>
          </cell>
          <cell r="K509">
            <v>126</v>
          </cell>
          <cell r="M509">
            <v>1462</v>
          </cell>
          <cell r="P509">
            <v>1089</v>
          </cell>
          <cell r="Q509" t="str">
            <v/>
          </cell>
          <cell r="U509" t="str">
            <v/>
          </cell>
          <cell r="V509" t="str">
            <v/>
          </cell>
          <cell r="W509" t="str">
            <v/>
          </cell>
          <cell r="X509">
            <v>0</v>
          </cell>
          <cell r="Y509">
            <v>0</v>
          </cell>
          <cell r="Z509">
            <v>0</v>
          </cell>
          <cell r="AA509" t="str">
            <v/>
          </cell>
        </row>
        <row r="510">
          <cell r="B510" t="str">
            <v>125657-71-8</v>
          </cell>
          <cell r="C510" t="str">
            <v xml:space="preserve">DIJDAMFZOHSRID-UHFFFAOYSA-N </v>
          </cell>
          <cell r="D510" t="str">
            <v xml:space="preserve">2-Acetyl-3-hydroxy-5,5-dimethyl-2-cyclohexen-1-one </v>
          </cell>
          <cell r="E510">
            <v>0</v>
          </cell>
          <cell r="F510">
            <v>0</v>
          </cell>
          <cell r="G510" t="str">
            <v>C10H14O3</v>
          </cell>
          <cell r="H510">
            <v>0</v>
          </cell>
          <cell r="I510">
            <v>182.09429499999999</v>
          </cell>
          <cell r="J510">
            <v>1618</v>
          </cell>
          <cell r="K510">
            <v>98</v>
          </cell>
          <cell r="M510">
            <v>1462</v>
          </cell>
          <cell r="P510">
            <v>1618</v>
          </cell>
          <cell r="Q510" t="str">
            <v/>
          </cell>
          <cell r="R510">
            <v>0</v>
          </cell>
          <cell r="S510">
            <v>0</v>
          </cell>
          <cell r="T510">
            <v>0</v>
          </cell>
          <cell r="U510" t="str">
            <v/>
          </cell>
          <cell r="V510" t="str">
            <v/>
          </cell>
          <cell r="W510" t="str">
            <v/>
          </cell>
          <cell r="AA510" t="str">
            <v/>
          </cell>
        </row>
        <row r="511">
          <cell r="B511" t="str">
            <v>125811-37-2</v>
          </cell>
          <cell r="C511" t="str">
            <v/>
          </cell>
          <cell r="D511" t="str">
            <v/>
          </cell>
          <cell r="E511" t="str">
            <v/>
          </cell>
          <cell r="F511" t="str">
            <v/>
          </cell>
          <cell r="G511" t="str">
            <v/>
          </cell>
          <cell r="H511" t="str">
            <v/>
          </cell>
          <cell r="I511" t="str">
            <v/>
          </cell>
          <cell r="J511">
            <v>1774</v>
          </cell>
          <cell r="M511">
            <v>1252</v>
          </cell>
          <cell r="N511" t="str">
            <v>mint</v>
          </cell>
          <cell r="P511">
            <v>1774</v>
          </cell>
          <cell r="Q511" t="str">
            <v/>
          </cell>
          <cell r="R511">
            <v>0</v>
          </cell>
          <cell r="U511" t="str">
            <v/>
          </cell>
          <cell r="V511" t="str">
            <v/>
          </cell>
          <cell r="W511" t="str">
            <v/>
          </cell>
          <cell r="AA511" t="str">
            <v xml:space="preserve"> DS(mint)</v>
          </cell>
        </row>
        <row r="512">
          <cell r="B512" t="str">
            <v>126-68-1</v>
          </cell>
          <cell r="C512" t="str">
            <v>QTPJMTACJMLPLL-UHFFFAOYSA-N</v>
          </cell>
          <cell r="D512" t="str">
            <v>O,O,O-Triethyl phosphorothioate</v>
          </cell>
          <cell r="E512" t="str">
            <v>CCOP(=S)(OCC)OCC</v>
          </cell>
          <cell r="F512" t="str">
            <v>InChI=1S/C6H15O3PS/c1-4-7-10(11,8-5-2)9-6-3/h4-6H2,1-3H3</v>
          </cell>
          <cell r="G512" t="str">
            <v>C6H15O3PS</v>
          </cell>
          <cell r="H512">
            <v>198.22</v>
          </cell>
          <cell r="I512">
            <v>198.04794999999999</v>
          </cell>
          <cell r="J512">
            <v>149</v>
          </cell>
          <cell r="M512">
            <v>0</v>
          </cell>
          <cell r="P512">
            <v>149</v>
          </cell>
          <cell r="Q512" t="str">
            <v/>
          </cell>
          <cell r="R512" t="str">
            <v/>
          </cell>
          <cell r="S512">
            <v>0</v>
          </cell>
          <cell r="U512" t="str">
            <v/>
          </cell>
          <cell r="V512" t="str">
            <v/>
          </cell>
          <cell r="W512" t="str">
            <v/>
          </cell>
          <cell r="X512">
            <v>0</v>
          </cell>
          <cell r="Z512">
            <v>0</v>
          </cell>
          <cell r="AA512" t="str">
            <v/>
          </cell>
        </row>
        <row r="513">
          <cell r="B513" t="str">
            <v>126-71-6</v>
          </cell>
          <cell r="C513" t="str">
            <v>HRKAMJBPFPHCSD-UHFFFAOYSA-N</v>
          </cell>
          <cell r="D513" t="str">
            <v>Tris(2-methylpropyl) phosphate</v>
          </cell>
          <cell r="E513" t="str">
            <v>CC(C)COP(=O)(OCC(C)C)OCC(C)C</v>
          </cell>
          <cell r="F513" t="str">
            <v>InChI=1S/C12H27O4P/c1-10(2)7-14-17(13,15-8-11(3)4)16-9-12(5)6/h10-12H,7-9H2,1-6H3</v>
          </cell>
          <cell r="G513" t="str">
            <v>C12H27O4P</v>
          </cell>
          <cell r="H513">
            <v>266.31799999999998</v>
          </cell>
          <cell r="I513">
            <v>266.16469999999998</v>
          </cell>
          <cell r="J513">
            <v>150</v>
          </cell>
          <cell r="K513">
            <v>0</v>
          </cell>
          <cell r="M513">
            <v>1483</v>
          </cell>
          <cell r="P513">
            <v>150</v>
          </cell>
          <cell r="Q513" t="str">
            <v>WGK 1</v>
          </cell>
          <cell r="R513" t="str">
            <v/>
          </cell>
          <cell r="S513" t="str">
            <v/>
          </cell>
          <cell r="U513" t="str">
            <v/>
          </cell>
          <cell r="V513" t="str">
            <v/>
          </cell>
          <cell r="W513" t="str">
            <v/>
          </cell>
          <cell r="X513">
            <v>0</v>
          </cell>
          <cell r="Z513" t="str">
            <v>Flammenschutz</v>
          </cell>
          <cell r="AA513" t="str">
            <v>WGK 1,Flammenschutz</v>
          </cell>
        </row>
        <row r="514">
          <cell r="B514" t="str">
            <v>126-73-8</v>
          </cell>
          <cell r="C514" t="str">
            <v>STCOOQWBFONSKY-UHFFFAOYSA-N</v>
          </cell>
          <cell r="D514" t="str">
            <v>Tributyl phosphate</v>
          </cell>
          <cell r="E514" t="str">
            <v>CCCCOP(=O)(OCCCC)OCCCC</v>
          </cell>
          <cell r="F514" t="str">
            <v>InChI=1S/C12H27O4P/c1-4-7-10-14-17(13,15-11-8-5-2)16-12-9-6-3/h4-12H2,1-3H3</v>
          </cell>
          <cell r="G514" t="str">
            <v>C12H27O4P</v>
          </cell>
          <cell r="H514">
            <v>266.31799999999998</v>
          </cell>
          <cell r="I514">
            <v>266.16469999999998</v>
          </cell>
          <cell r="J514">
            <v>151</v>
          </cell>
          <cell r="K514">
            <v>99</v>
          </cell>
          <cell r="M514">
            <v>1655</v>
          </cell>
          <cell r="P514">
            <v>151</v>
          </cell>
          <cell r="Q514" t="str">
            <v>WGK 2</v>
          </cell>
          <cell r="R514" t="str">
            <v/>
          </cell>
          <cell r="S514" t="str">
            <v/>
          </cell>
          <cell r="U514" t="str">
            <v/>
          </cell>
          <cell r="V514" t="str">
            <v/>
          </cell>
          <cell r="W514" t="str">
            <v/>
          </cell>
          <cell r="AA514" t="str">
            <v>WGK 2,Tributylphosphat wird als Entschäumer in der Textil- und Papierindustrie, Flammschutzmittel in Hydraulikflüssigkeiten, als Entschäumer für Betonverflüssiger oder als Extraktionsmittel bei der Wiederaufarbeitung abgebrannter Brennelemente, der Chromatographie[8] und der Gewinnung seltener Metalle eingesetzt. Es dient auch als Weichmacher für Celluloid, Nitrocelluloselacke und Kunststoffe.[7] Des Weiteren findet es bei dem Solvent-Detergent-Verfahren (S/D-Verfahren) zur Virusinaktivierung von Blutplasmapräparaten Anwendung, wo es gemeinsam mit einem Tensid die Lipidhülle von behüllten Viren auflöst und diese damit inaktiviert</v>
          </cell>
        </row>
        <row r="515">
          <cell r="B515" t="str">
            <v>126-75-0</v>
          </cell>
          <cell r="C515" t="str">
            <v>GRPRVIYRYGLIJU-UHFFFAOYSA-N</v>
          </cell>
          <cell r="D515" t="str">
            <v>O,O-Diethyl S-[2-(ethylsulfanyl)ethyl] phosphorothioate</v>
          </cell>
          <cell r="E515" t="str">
            <v>CCOP(=O)(OCC)SCCSCC</v>
          </cell>
          <cell r="F515" t="str">
            <v>InChI=1S/C8H19O3PS2/c1-4-10-12(9,11-5-2)14-8-7-13-6-3/h4-8H2,1-3H3</v>
          </cell>
          <cell r="G515" t="str">
            <v>C8H19O3PS2</v>
          </cell>
          <cell r="H515">
            <v>258.33</v>
          </cell>
          <cell r="I515">
            <v>258.05131999999998</v>
          </cell>
          <cell r="J515">
            <v>152</v>
          </cell>
          <cell r="M515">
            <v>1706</v>
          </cell>
          <cell r="P515">
            <v>152</v>
          </cell>
          <cell r="Q515" t="str">
            <v/>
          </cell>
          <cell r="R515" t="str">
            <v/>
          </cell>
          <cell r="S515" t="str">
            <v>X</v>
          </cell>
          <cell r="U515" t="str">
            <v/>
          </cell>
          <cell r="V515" t="str">
            <v/>
          </cell>
          <cell r="W515" t="str">
            <v/>
          </cell>
          <cell r="AA515" t="str">
            <v>PSM,als PSM nicht zugelassen in DE/nicht genehmigt</v>
          </cell>
        </row>
        <row r="516">
          <cell r="B516" t="str">
            <v>126833-17-8</v>
          </cell>
          <cell r="C516" t="str">
            <v>VDLGAVXLJYLFDH-UHFFFAOYSA-N</v>
          </cell>
          <cell r="D516" t="str">
            <v>N-(2,3-Dichloro-4-hydroxyphenyl)-1-methylcyclohexane-1-carboxamide</v>
          </cell>
          <cell r="E516" t="str">
            <v>CC1(CCCCC1)C(=O)NC1=C(Cl)C(Cl)=C(O)C=C1</v>
          </cell>
          <cell r="F516" t="str">
            <v>InChI=1S/C14H17Cl2NO2/c1-14(7-3-2-4-8-14)13(19)17-9-5-6-10(18)12(16)11(9)15/h5-6,18H,2-4,7-8H2,1H3,(H,17,19)</v>
          </cell>
          <cell r="G516" t="str">
            <v>C14H17Cl2NO2</v>
          </cell>
          <cell r="H516">
            <v>302.2</v>
          </cell>
          <cell r="I516">
            <v>301.06362999999999</v>
          </cell>
          <cell r="J516">
            <v>153</v>
          </cell>
          <cell r="P516">
            <v>153</v>
          </cell>
          <cell r="Q516" t="str">
            <v>WGK 2</v>
          </cell>
          <cell r="R516" t="str">
            <v/>
          </cell>
          <cell r="S516" t="str">
            <v>X</v>
          </cell>
          <cell r="U516" t="str">
            <v/>
          </cell>
          <cell r="V516" t="str">
            <v/>
          </cell>
          <cell r="W516" t="str">
            <v/>
          </cell>
          <cell r="Z516">
            <v>0</v>
          </cell>
          <cell r="AA516" t="str">
            <v>WGK 2,PSM,Inlandsabsatz 2014: 100-250 t/a</v>
          </cell>
        </row>
        <row r="517">
          <cell r="B517" t="str">
            <v>126-86-3</v>
          </cell>
          <cell r="C517" t="str">
            <v>LXOFYPKXCSULTL-UHFFFAOYSA-N</v>
          </cell>
          <cell r="D517" t="str">
            <v>2,4,7,9-Tetramethyldec-5-yne-4,7-diol</v>
          </cell>
          <cell r="E517" t="str">
            <v>CC(C)CC(C)(O)C#CC(C)(O)CC(C)C</v>
          </cell>
          <cell r="F517" t="str">
            <v>InChI=1/C14H26O2/c1-11(2)9-13(5,15)7-8-14(6,16)10-12(3)4/h11-12,15-16H,9-10H2,1-6H3</v>
          </cell>
          <cell r="G517" t="str">
            <v>C14H26O2</v>
          </cell>
          <cell r="H517">
            <v>226.36</v>
          </cell>
          <cell r="I517">
            <v>226.19327999999999</v>
          </cell>
          <cell r="J517">
            <v>154</v>
          </cell>
          <cell r="K517">
            <v>109</v>
          </cell>
          <cell r="M517">
            <v>1407</v>
          </cell>
          <cell r="P517">
            <v>154</v>
          </cell>
          <cell r="Q517" t="str">
            <v>WGK 1</v>
          </cell>
          <cell r="R517" t="str">
            <v/>
          </cell>
          <cell r="S517" t="str">
            <v/>
          </cell>
          <cell r="U517" t="str">
            <v/>
          </cell>
          <cell r="V517" t="str">
            <v/>
          </cell>
          <cell r="W517" t="str">
            <v/>
          </cell>
          <cell r="AA517" t="str">
            <v>WGK 1,Surfunyl, Tensid, in Farben/Druckertinten</v>
          </cell>
        </row>
        <row r="518">
          <cell r="B518" t="str">
            <v>126-99-8</v>
          </cell>
          <cell r="C518" t="str">
            <v>YACLQRRMGMJLJV-UHFFFAOYSA-N</v>
          </cell>
          <cell r="D518" t="str">
            <v>2-Chlorobuta-1,3-diene</v>
          </cell>
          <cell r="E518" t="str">
            <v>ClC(=C)C=C</v>
          </cell>
          <cell r="F518" t="str">
            <v>InChI=1S/C4H5Cl/c1-3-4(2)5/h3H,1-2H2</v>
          </cell>
          <cell r="G518" t="str">
            <v>C4H5Cl</v>
          </cell>
          <cell r="H518">
            <v>88.53</v>
          </cell>
          <cell r="I518">
            <v>88.007977999999994</v>
          </cell>
          <cell r="J518">
            <v>155</v>
          </cell>
          <cell r="M518">
            <v>557</v>
          </cell>
          <cell r="P518">
            <v>155</v>
          </cell>
          <cell r="Q518" t="str">
            <v>WGK 3</v>
          </cell>
          <cell r="R518" t="str">
            <v/>
          </cell>
          <cell r="S518" t="str">
            <v/>
          </cell>
          <cell r="U518" t="str">
            <v/>
          </cell>
          <cell r="V518" t="str">
            <v/>
          </cell>
          <cell r="W518" t="str">
            <v/>
          </cell>
          <cell r="AA518" t="str">
            <v>WGK 3,</v>
          </cell>
        </row>
        <row r="519">
          <cell r="B519" t="str">
            <v>127-18-4</v>
          </cell>
          <cell r="C519" t="str">
            <v>CYTYCFOTNPOANT-UHFFFAOYSA-N</v>
          </cell>
          <cell r="D519" t="str">
            <v>Tetrachloroethene</v>
          </cell>
          <cell r="E519" t="str">
            <v>ClC(Cl)=C(Cl)Cl</v>
          </cell>
          <cell r="F519" t="str">
            <v>InChI=1S/C2Cl4/c3-1(4)2(5)6</v>
          </cell>
          <cell r="G519" t="str">
            <v>C2Cl4</v>
          </cell>
          <cell r="H519">
            <v>165.82</v>
          </cell>
          <cell r="I519">
            <v>163.87540999999999</v>
          </cell>
          <cell r="J519">
            <v>156</v>
          </cell>
          <cell r="M519">
            <v>785</v>
          </cell>
          <cell r="P519">
            <v>156</v>
          </cell>
          <cell r="Q519" t="str">
            <v>WGK 3</v>
          </cell>
          <cell r="R519" t="str">
            <v/>
          </cell>
          <cell r="S519" t="str">
            <v/>
          </cell>
          <cell r="T519">
            <v>0</v>
          </cell>
          <cell r="U519" t="str">
            <v/>
          </cell>
          <cell r="V519" t="str">
            <v/>
          </cell>
          <cell r="W519" t="str">
            <v/>
          </cell>
          <cell r="Z519" t="str">
            <v>Industriech. - Lösungsmittel</v>
          </cell>
          <cell r="AA519" t="str">
            <v>WGK 3,Industriech. - Lösungsmittel</v>
          </cell>
        </row>
        <row r="520">
          <cell r="B520" t="str">
            <v>127308-40-1</v>
          </cell>
          <cell r="C520">
            <v>0</v>
          </cell>
          <cell r="D520">
            <v>0</v>
          </cell>
          <cell r="E520">
            <v>0</v>
          </cell>
          <cell r="F520">
            <v>0</v>
          </cell>
          <cell r="G520">
            <v>0</v>
          </cell>
          <cell r="H520">
            <v>0</v>
          </cell>
          <cell r="I520">
            <v>0</v>
          </cell>
          <cell r="J520">
            <v>1046</v>
          </cell>
          <cell r="K520" t="str">
            <v>114.0</v>
          </cell>
          <cell r="M520">
            <v>2380</v>
          </cell>
          <cell r="P520">
            <v>1046</v>
          </cell>
          <cell r="Q520" t="str">
            <v/>
          </cell>
          <cell r="R520">
            <v>0</v>
          </cell>
          <cell r="S520">
            <v>0</v>
          </cell>
          <cell r="U520" t="str">
            <v/>
          </cell>
          <cell r="V520" t="str">
            <v/>
          </cell>
          <cell r="W520" t="str">
            <v/>
          </cell>
          <cell r="AA520" t="str">
            <v/>
          </cell>
        </row>
        <row r="521">
          <cell r="B521" t="str">
            <v>127-41-3</v>
          </cell>
          <cell r="C521" t="str">
            <v>UZFLPKAIBPNNCA-BQYQJAHWSA-N</v>
          </cell>
          <cell r="D521" t="str">
            <v>(3E)-4-(2,6,6-Trimethylcyclohex-2-en-1-yl)but-3-en-2-one</v>
          </cell>
          <cell r="E521" t="str">
            <v>CC(=O)\C=C\C1C(C)=CCCC1(C)C</v>
          </cell>
          <cell r="F521" t="str">
            <v>InChI=1/C13H20O/c1-10-6-5-9-13(3,4)12(10)8-7-11(2)14/h6-8,12H,5,9H2,1-4H3/b8-7+</v>
          </cell>
          <cell r="G521" t="str">
            <v>C13H20O</v>
          </cell>
          <cell r="H521">
            <v>192.30199999999999</v>
          </cell>
          <cell r="I521">
            <v>192.15142</v>
          </cell>
          <cell r="J521">
            <v>1775</v>
          </cell>
          <cell r="K521">
            <v>0</v>
          </cell>
          <cell r="M521">
            <v>1422</v>
          </cell>
          <cell r="N521" t="str">
            <v>wood, violet</v>
          </cell>
          <cell r="P521">
            <v>1775</v>
          </cell>
          <cell r="Q521" t="str">
            <v>WGK 2</v>
          </cell>
          <cell r="R521">
            <v>0</v>
          </cell>
          <cell r="S521">
            <v>0</v>
          </cell>
          <cell r="U521" t="str">
            <v/>
          </cell>
          <cell r="V521" t="str">
            <v/>
          </cell>
          <cell r="W521" t="str">
            <v/>
          </cell>
          <cell r="Z521">
            <v>0</v>
          </cell>
          <cell r="AA521" t="str">
            <v>WGK 2,</v>
          </cell>
        </row>
        <row r="522">
          <cell r="B522" t="str">
            <v>127-43-5</v>
          </cell>
          <cell r="C522" t="str">
            <v>LMWNGLDCJDIIBR-UHFFFAOYSA-N</v>
          </cell>
          <cell r="D522" t="str">
            <v>1-(2,6,6-Trimethylcyclohex-1-en-1-yl)pent-1-en-3-one</v>
          </cell>
          <cell r="E522" t="str">
            <v>CCC(=O)C=CC1=C(C)CCCC1(C)C</v>
          </cell>
          <cell r="F522" t="str">
            <v>InChI=1S/C14H22O/c1-5-12(15)8-9-13-11(2)7-6-10-14(13,3)4/h8-9H,5-7,10H2,1-4H3</v>
          </cell>
          <cell r="G522" t="str">
            <v>C14H22O</v>
          </cell>
          <cell r="H522">
            <v>206.32900000000001</v>
          </cell>
          <cell r="I522">
            <v>206.16707</v>
          </cell>
          <cell r="J522">
            <v>1098</v>
          </cell>
          <cell r="K522" t="str">
            <v>191.0</v>
          </cell>
          <cell r="M522">
            <v>1556.8</v>
          </cell>
          <cell r="P522">
            <v>1098</v>
          </cell>
          <cell r="Q522" t="str">
            <v>WGK 2</v>
          </cell>
          <cell r="R522">
            <v>0</v>
          </cell>
          <cell r="U522" t="str">
            <v/>
          </cell>
          <cell r="V522" t="str">
            <v/>
          </cell>
          <cell r="W522" t="str">
            <v/>
          </cell>
          <cell r="AA522" t="str">
            <v>WGK 2,</v>
          </cell>
        </row>
        <row r="523">
          <cell r="B523" t="str">
            <v>127-51-5</v>
          </cell>
          <cell r="C523" t="str">
            <v>JRJBVWJSTHECJK-UHFFFAOYSA-N</v>
          </cell>
          <cell r="D523" t="str">
            <v>3-Methyl-4-(2,6,6-trimethylcyclohex-2-en-1-yl)but-3-en-2-one</v>
          </cell>
          <cell r="E523">
            <v>0</v>
          </cell>
          <cell r="F523">
            <v>0</v>
          </cell>
          <cell r="G523" t="str">
            <v>C14H22O</v>
          </cell>
          <cell r="H523">
            <v>0</v>
          </cell>
          <cell r="I523">
            <v>206.16706529999999</v>
          </cell>
          <cell r="J523">
            <v>1506</v>
          </cell>
          <cell r="K523">
            <v>135</v>
          </cell>
          <cell r="L523">
            <v>16.466699999999999</v>
          </cell>
          <cell r="M523">
            <v>1480</v>
          </cell>
          <cell r="P523">
            <v>1506</v>
          </cell>
          <cell r="Q523" t="str">
            <v>WGK 2</v>
          </cell>
          <cell r="R523">
            <v>0</v>
          </cell>
          <cell r="S523">
            <v>0</v>
          </cell>
          <cell r="U523" t="str">
            <v/>
          </cell>
          <cell r="V523" t="str">
            <v/>
          </cell>
          <cell r="W523" t="str">
            <v/>
          </cell>
          <cell r="AA523" t="str">
            <v>WGK 2,</v>
          </cell>
        </row>
        <row r="524">
          <cell r="B524" t="str">
            <v>127-63-9</v>
          </cell>
          <cell r="C524" t="str">
            <v>KZTYYGOKRVBIMI-UHFFFAOYSA-N</v>
          </cell>
          <cell r="D524" t="str">
            <v>1,1'-Sulfonyldibenzene</v>
          </cell>
          <cell r="E524" t="str">
            <v>O=S(=O)(C1=CC=CC=C1)C1=CC=CC=C1</v>
          </cell>
          <cell r="F524" t="str">
            <v>InChI=1S/C12H10O2S/c13-15(14,11-7-3-1-4-8-11)12-9-5-2-6-10-12/h1-10H</v>
          </cell>
          <cell r="G524" t="str">
            <v>C12H10O2S</v>
          </cell>
          <cell r="H524">
            <v>218.27</v>
          </cell>
          <cell r="I524">
            <v>218.04015000000001</v>
          </cell>
          <cell r="J524">
            <v>157</v>
          </cell>
          <cell r="P524">
            <v>157</v>
          </cell>
          <cell r="Q524" t="str">
            <v/>
          </cell>
          <cell r="R524" t="str">
            <v/>
          </cell>
          <cell r="S524">
            <v>0</v>
          </cell>
          <cell r="U524" t="str">
            <v/>
          </cell>
          <cell r="V524" t="str">
            <v/>
          </cell>
          <cell r="W524" t="str">
            <v/>
          </cell>
          <cell r="AA524" t="str">
            <v/>
          </cell>
        </row>
        <row r="525">
          <cell r="B525" t="str">
            <v>127-69-5</v>
          </cell>
          <cell r="C525" t="str">
            <v>NHUHCSRWZMLRLA-UHFFFAOYSA-N</v>
          </cell>
          <cell r="D525" t="str">
            <v>4-Amino-N-(3,4-dimethyl-1,2-oxazol-5-yl)benzene-1-sulfonamide</v>
          </cell>
          <cell r="E525" t="str">
            <v>CC1=NOC(NS(=O)(=O)C2=CC=C(N)C=C2)=C1C</v>
          </cell>
          <cell r="F525" t="str">
            <v>InChI=1S/C11H13N3O3S/c1-7-8(2)13-17-11(7)14-18(15,16)10-5-3-9(12)4-6-10/h3-6,14H,12H2,1-2H3</v>
          </cell>
          <cell r="G525" t="str">
            <v>C11H13N3O3S</v>
          </cell>
          <cell r="H525">
            <v>267.3</v>
          </cell>
          <cell r="I525">
            <v>267.06776000000002</v>
          </cell>
          <cell r="J525">
            <v>158</v>
          </cell>
          <cell r="P525">
            <v>158</v>
          </cell>
          <cell r="Q525" t="str">
            <v/>
          </cell>
          <cell r="R525" t="str">
            <v>X</v>
          </cell>
          <cell r="S525" t="str">
            <v/>
          </cell>
          <cell r="U525" t="str">
            <v/>
          </cell>
          <cell r="V525" t="str">
            <v/>
          </cell>
          <cell r="W525" t="str">
            <v/>
          </cell>
          <cell r="AA525" t="str">
            <v>AZM,</v>
          </cell>
        </row>
        <row r="526">
          <cell r="B526" t="str">
            <v>127-79-7</v>
          </cell>
          <cell r="C526" t="str">
            <v>QPPBRPIAZZHUNT-UHFFFAOYSA-N</v>
          </cell>
          <cell r="D526" t="str">
            <v>4-Amino-N-(4-methylpyrimidin-2-yl)benzene-1-sulfonamide</v>
          </cell>
          <cell r="E526" t="str">
            <v>CC1=CC=NC(NS(=O)(=O)C2=CC=C(N)C=C2)=N1</v>
          </cell>
          <cell r="F526" t="str">
            <v>InChI=1S/C11H12N4O2S/c1-8-6-7-13-11(14-8)15-18(16,17)10-4-2-9(12)3-5-10/h2-7H,12H2,1H3,(H,13,14,15)</v>
          </cell>
          <cell r="G526" t="str">
            <v>C11H12N4O2S</v>
          </cell>
          <cell r="H526">
            <v>264.3</v>
          </cell>
          <cell r="I526">
            <v>264.06810000000002</v>
          </cell>
          <cell r="J526">
            <v>159</v>
          </cell>
          <cell r="K526">
            <v>200</v>
          </cell>
          <cell r="L526">
            <v>0</v>
          </cell>
          <cell r="M526">
            <v>2573</v>
          </cell>
          <cell r="P526">
            <v>159</v>
          </cell>
          <cell r="Q526" t="str">
            <v/>
          </cell>
          <cell r="R526" t="str">
            <v>X</v>
          </cell>
          <cell r="S526" t="str">
            <v/>
          </cell>
          <cell r="U526" t="str">
            <v/>
          </cell>
          <cell r="V526" t="str">
            <v/>
          </cell>
          <cell r="W526" t="str">
            <v/>
          </cell>
          <cell r="Z526" t="str">
            <v>Tierarzneimittel</v>
          </cell>
          <cell r="AA526" t="str">
            <v>AZM,TierarzneimittelAntibiotika/ Chemotherapeutika</v>
          </cell>
        </row>
        <row r="527">
          <cell r="B527" t="str">
            <v>127855-73-6</v>
          </cell>
          <cell r="C527">
            <v>0</v>
          </cell>
          <cell r="D527">
            <v>0</v>
          </cell>
          <cell r="E527">
            <v>0</v>
          </cell>
          <cell r="F527">
            <v>0</v>
          </cell>
          <cell r="G527">
            <v>0</v>
          </cell>
          <cell r="H527">
            <v>0</v>
          </cell>
          <cell r="I527">
            <v>0</v>
          </cell>
          <cell r="J527">
            <v>1066</v>
          </cell>
          <cell r="K527">
            <v>163</v>
          </cell>
          <cell r="M527">
            <v>2573</v>
          </cell>
          <cell r="P527">
            <v>1066</v>
          </cell>
          <cell r="Q527" t="str">
            <v/>
          </cell>
          <cell r="R527">
            <v>0</v>
          </cell>
          <cell r="S527">
            <v>0</v>
          </cell>
          <cell r="U527" t="str">
            <v/>
          </cell>
          <cell r="V527" t="str">
            <v/>
          </cell>
          <cell r="W527" t="str">
            <v/>
          </cell>
          <cell r="AA527" t="str">
            <v/>
          </cell>
        </row>
        <row r="528">
          <cell r="B528" t="str">
            <v>127-91-3</v>
          </cell>
          <cell r="C528" t="str">
            <v>WTARULDDTDQWMU-UHFFFAOYSA-N</v>
          </cell>
          <cell r="D528" t="str">
            <v>6,6-Dimethyl-2-methylidenebicyclo[3.1.1]heptane</v>
          </cell>
          <cell r="E528" t="str">
            <v>CC1(C)C2CC1C(=C)CC2</v>
          </cell>
          <cell r="F528" t="str">
            <v>InChI=1/C10H16/c1-7-4-5-8-6-9(7)10(8,2)3/h8-9H,1,4-6H2,2-3H3</v>
          </cell>
          <cell r="G528" t="str">
            <v>C10H16</v>
          </cell>
          <cell r="H528">
            <v>136.238</v>
          </cell>
          <cell r="I528">
            <v>136.12520000000001</v>
          </cell>
          <cell r="J528">
            <v>1776</v>
          </cell>
          <cell r="M528">
            <v>981</v>
          </cell>
          <cell r="N528" t="str">
            <v>pine, resin, turpentine</v>
          </cell>
          <cell r="P528">
            <v>1776</v>
          </cell>
          <cell r="Q528" t="str">
            <v>WGK 3</v>
          </cell>
          <cell r="R528">
            <v>0</v>
          </cell>
          <cell r="S528">
            <v>0</v>
          </cell>
          <cell r="U528" t="str">
            <v/>
          </cell>
          <cell r="V528" t="str">
            <v/>
          </cell>
          <cell r="W528" t="str">
            <v/>
          </cell>
          <cell r="AA528" t="str">
            <v>WGK 3, DS(pine, resin, turpentine)</v>
          </cell>
        </row>
        <row r="529">
          <cell r="B529" t="str">
            <v>128111-90-0</v>
          </cell>
          <cell r="C529">
            <v>0</v>
          </cell>
          <cell r="D529">
            <v>0</v>
          </cell>
          <cell r="E529">
            <v>0</v>
          </cell>
          <cell r="F529">
            <v>0</v>
          </cell>
          <cell r="G529">
            <v>0</v>
          </cell>
          <cell r="H529">
            <v>0</v>
          </cell>
          <cell r="I529">
            <v>0</v>
          </cell>
          <cell r="J529">
            <v>1126</v>
          </cell>
          <cell r="K529">
            <v>175</v>
          </cell>
          <cell r="M529">
            <v>1113</v>
          </cell>
          <cell r="P529">
            <v>1126</v>
          </cell>
          <cell r="Q529" t="str">
            <v/>
          </cell>
          <cell r="R529">
            <v>0</v>
          </cell>
          <cell r="S529">
            <v>0</v>
          </cell>
          <cell r="U529" t="str">
            <v/>
          </cell>
          <cell r="V529" t="str">
            <v/>
          </cell>
          <cell r="W529" t="str">
            <v/>
          </cell>
          <cell r="AA529" t="str">
            <v/>
          </cell>
        </row>
        <row r="530">
          <cell r="B530" t="str">
            <v>128-37-0</v>
          </cell>
          <cell r="C530" t="str">
            <v>NLZUEZXRPGMBCV-UHFFFAOYSA-N</v>
          </cell>
          <cell r="D530" t="str">
            <v>2,6-Di-tert-butyl-4-methylphenol</v>
          </cell>
          <cell r="E530" t="str">
            <v>CC1=CC(=C(O)C(=C1)C(C)(C)C)C(C)(C)C</v>
          </cell>
          <cell r="F530" t="str">
            <v>InChI=1S/C15H24O/c1-10-8-11(14(2,3)4)13(16)12(9-10)15(5,6)7/h8-9,16H,1-7H3</v>
          </cell>
          <cell r="G530" t="str">
            <v>C15H24O</v>
          </cell>
          <cell r="H530">
            <v>220.35599999999999</v>
          </cell>
          <cell r="I530">
            <v>220.18271999999999</v>
          </cell>
          <cell r="J530">
            <v>160</v>
          </cell>
          <cell r="K530" t="str">
            <v>205.0</v>
          </cell>
          <cell r="M530">
            <v>1534</v>
          </cell>
          <cell r="P530">
            <v>160</v>
          </cell>
          <cell r="Q530" t="str">
            <v>WGK 2</v>
          </cell>
          <cell r="R530" t="str">
            <v/>
          </cell>
          <cell r="S530" t="str">
            <v/>
          </cell>
          <cell r="U530" t="str">
            <v/>
          </cell>
          <cell r="V530" t="str">
            <v/>
          </cell>
          <cell r="W530" t="str">
            <v/>
          </cell>
          <cell r="Z530" t="str">
            <v>Antioxidant DBPC, Dalpac, Deenax, Dibunol</v>
          </cell>
          <cell r="AA530" t="str">
            <v>WGK 2,Antioxidant DBPC, Dalpac, Deenax, Dibunol</v>
          </cell>
        </row>
        <row r="531">
          <cell r="B531" t="str">
            <v>128381-60-2</v>
          </cell>
          <cell r="C531">
            <v>0</v>
          </cell>
          <cell r="D531">
            <v>0</v>
          </cell>
          <cell r="E531">
            <v>0</v>
          </cell>
          <cell r="F531">
            <v>0</v>
          </cell>
          <cell r="G531">
            <v>0</v>
          </cell>
          <cell r="H531">
            <v>0</v>
          </cell>
          <cell r="I531">
            <v>0</v>
          </cell>
          <cell r="J531">
            <v>1383</v>
          </cell>
          <cell r="K531">
            <v>126</v>
          </cell>
          <cell r="M531">
            <v>2694</v>
          </cell>
          <cell r="P531">
            <v>1383</v>
          </cell>
          <cell r="Q531" t="str">
            <v/>
          </cell>
          <cell r="R531">
            <v>0</v>
          </cell>
          <cell r="S531">
            <v>0</v>
          </cell>
          <cell r="U531" t="str">
            <v/>
          </cell>
          <cell r="V531" t="str">
            <v/>
          </cell>
          <cell r="W531" t="str">
            <v/>
          </cell>
          <cell r="AA531" t="str">
            <v/>
          </cell>
        </row>
        <row r="532">
          <cell r="B532" t="str">
            <v>128386-31-2</v>
          </cell>
          <cell r="C532" t="str">
            <v/>
          </cell>
          <cell r="D532" t="str">
            <v/>
          </cell>
          <cell r="E532" t="str">
            <v/>
          </cell>
          <cell r="F532" t="str">
            <v/>
          </cell>
          <cell r="G532" t="str">
            <v/>
          </cell>
          <cell r="H532" t="str">
            <v/>
          </cell>
          <cell r="I532" t="str">
            <v/>
          </cell>
          <cell r="J532">
            <v>1777</v>
          </cell>
          <cell r="M532">
            <v>1279</v>
          </cell>
          <cell r="N532" t="str">
            <v>metal</v>
          </cell>
          <cell r="P532">
            <v>1777</v>
          </cell>
          <cell r="Q532" t="str">
            <v/>
          </cell>
          <cell r="R532">
            <v>0</v>
          </cell>
          <cell r="S532">
            <v>0</v>
          </cell>
          <cell r="U532" t="str">
            <v/>
          </cell>
          <cell r="V532" t="str">
            <v/>
          </cell>
          <cell r="W532" t="str">
            <v/>
          </cell>
          <cell r="X532">
            <v>0</v>
          </cell>
          <cell r="Z532">
            <v>0</v>
          </cell>
          <cell r="AA532" t="str">
            <v/>
          </cell>
        </row>
        <row r="533">
          <cell r="B533" t="str">
            <v>128592-75-6</v>
          </cell>
          <cell r="C533">
            <v>0</v>
          </cell>
          <cell r="D533">
            <v>0</v>
          </cell>
          <cell r="E533">
            <v>0</v>
          </cell>
          <cell r="F533">
            <v>0</v>
          </cell>
          <cell r="G533">
            <v>0</v>
          </cell>
          <cell r="H533">
            <v>0</v>
          </cell>
          <cell r="I533">
            <v>0</v>
          </cell>
          <cell r="J533">
            <v>1154</v>
          </cell>
          <cell r="K533" t="str">
            <v>129.0</v>
          </cell>
          <cell r="M533">
            <v>1827</v>
          </cell>
          <cell r="P533">
            <v>1154</v>
          </cell>
          <cell r="Q533" t="str">
            <v/>
          </cell>
          <cell r="R533">
            <v>0</v>
          </cell>
          <cell r="S533">
            <v>0</v>
          </cell>
          <cell r="U533" t="str">
            <v/>
          </cell>
          <cell r="V533" t="str">
            <v/>
          </cell>
          <cell r="W533" t="str">
            <v/>
          </cell>
          <cell r="AA533" t="str">
            <v/>
          </cell>
        </row>
        <row r="534">
          <cell r="B534" t="str">
            <v>128639-02-1</v>
          </cell>
          <cell r="C534" t="str">
            <v>MLKCGVHIFJBRCD-UHFFFAOYSA-N</v>
          </cell>
          <cell r="D534" t="str">
            <v>Ethyl 2-chloro-3-{2-chloro-5-[4-(difluoromethyl)-3-methyl-5-oxo-4,5-dihydro-1H-1,2,4-triazol-1-yl]-4-fluorophenyl}propanoate</v>
          </cell>
          <cell r="E534" t="str">
            <v>CCOC(=O)C(Cl)CC1=C(Cl)C=C(F)C(=C1)N1N=C(C)N(C(F)F)C1=O</v>
          </cell>
          <cell r="F534" t="str">
            <v>InChI=1/C15H14Cl2F3N3O3/c1-3-26-13(24)10(17)4-8-5-12(11(18)6-9(8)16)23-15(25)22(14(19)20)7(2)21-23/h5-6,10,14H,3-4H2,1-2H3</v>
          </cell>
          <cell r="G534" t="str">
            <v>C15H14Cl2F3N3O3</v>
          </cell>
          <cell r="H534">
            <v>412.19</v>
          </cell>
          <cell r="I534">
            <v>411.03643</v>
          </cell>
          <cell r="J534">
            <v>161</v>
          </cell>
          <cell r="P534">
            <v>161</v>
          </cell>
          <cell r="Q534" t="str">
            <v/>
          </cell>
          <cell r="R534" t="str">
            <v/>
          </cell>
          <cell r="S534" t="str">
            <v>X</v>
          </cell>
          <cell r="U534" t="str">
            <v/>
          </cell>
          <cell r="V534" t="str">
            <v/>
          </cell>
          <cell r="W534" t="str">
            <v/>
          </cell>
          <cell r="Y534">
            <v>0</v>
          </cell>
          <cell r="Z534">
            <v>0</v>
          </cell>
          <cell r="AA534" t="str">
            <v>PSM,Inlandsabsatz 2014: 2,5-10 t/a (Carfentrazone)</v>
          </cell>
        </row>
        <row r="535">
          <cell r="B535" t="str">
            <v>129-00-0</v>
          </cell>
          <cell r="C535" t="str">
            <v>BBEAQIROQSPTKN-UHFFFAOYSA-N</v>
          </cell>
          <cell r="D535" t="str">
            <v>Pyrene</v>
          </cell>
          <cell r="E535" t="str">
            <v>C1=CC2=C3C(C=CC4=CC=CC(C=C2)=C34)=C1</v>
          </cell>
          <cell r="F535" t="str">
            <v>InChI=1S/C16H10/c1-3-11-7-9-13-5-2-6-14-10-8-12(4-1)15(11)16(13)14/h1-10H</v>
          </cell>
          <cell r="G535" t="str">
            <v>C16H10</v>
          </cell>
          <cell r="H535">
            <v>202.256</v>
          </cell>
          <cell r="I535">
            <v>202.07825</v>
          </cell>
          <cell r="J535">
            <v>162</v>
          </cell>
          <cell r="K535">
            <v>202</v>
          </cell>
          <cell r="L535">
            <v>23.7834</v>
          </cell>
          <cell r="M535">
            <v>2093</v>
          </cell>
          <cell r="P535">
            <v>162</v>
          </cell>
          <cell r="Q535" t="str">
            <v/>
          </cell>
          <cell r="R535" t="str">
            <v/>
          </cell>
          <cell r="S535" t="str">
            <v/>
          </cell>
          <cell r="U535" t="str">
            <v/>
          </cell>
          <cell r="V535" t="str">
            <v/>
          </cell>
          <cell r="W535" t="str">
            <v/>
          </cell>
          <cell r="X535">
            <v>0</v>
          </cell>
          <cell r="Z535">
            <v>0</v>
          </cell>
          <cell r="AA535" t="str">
            <v>PAK, Std</v>
          </cell>
        </row>
        <row r="536">
          <cell r="B536" t="str">
            <v>129177-53-3</v>
          </cell>
          <cell r="C536">
            <v>0</v>
          </cell>
          <cell r="D536">
            <v>0</v>
          </cell>
          <cell r="E536">
            <v>0</v>
          </cell>
          <cell r="F536">
            <v>0</v>
          </cell>
          <cell r="G536">
            <v>0</v>
          </cell>
          <cell r="H536">
            <v>0</v>
          </cell>
          <cell r="I536">
            <v>0</v>
          </cell>
          <cell r="J536">
            <v>1163</v>
          </cell>
          <cell r="K536">
            <v>160</v>
          </cell>
          <cell r="M536">
            <v>972</v>
          </cell>
          <cell r="P536">
            <v>1163</v>
          </cell>
          <cell r="Q536" t="str">
            <v/>
          </cell>
          <cell r="R536">
            <v>0</v>
          </cell>
          <cell r="S536">
            <v>0</v>
          </cell>
          <cell r="U536" t="str">
            <v/>
          </cell>
          <cell r="V536" t="str">
            <v/>
          </cell>
          <cell r="W536" t="str">
            <v/>
          </cell>
          <cell r="AA536" t="str">
            <v/>
          </cell>
        </row>
        <row r="537">
          <cell r="B537" t="str">
            <v>129618-40-2</v>
          </cell>
          <cell r="C537" t="str">
            <v>NQDJXKOVJZTUJA-UHFFFAOYSA-N</v>
          </cell>
          <cell r="D537" t="str">
            <v>11-Cyclopropyl-4-methyl-5,11-dihydro-6H-dipyrido[3,2-b:2',3'-e][1,4]diazepin-6-one</v>
          </cell>
          <cell r="E537" t="str">
            <v>CC1=CC=NC2=C1NC(=O)C1=CC=CN=C1N2C1CC1</v>
          </cell>
          <cell r="F537" t="str">
            <v>InChI=1S/C15H14N4O/c1-9-6-8-17-14-12(9)18-15(20)11-3-2-7-16-13(11)19(14)10-4-5-10/h2-3,6-8,10H,4-5H2,1H3,(H,18,20)</v>
          </cell>
          <cell r="G537" t="str">
            <v>C15H14N4O</v>
          </cell>
          <cell r="H537">
            <v>266.30399999999997</v>
          </cell>
          <cell r="I537">
            <v>266.11676</v>
          </cell>
          <cell r="J537">
            <v>163</v>
          </cell>
          <cell r="P537">
            <v>163</v>
          </cell>
          <cell r="Q537" t="str">
            <v>WGK 2</v>
          </cell>
          <cell r="R537">
            <v>0</v>
          </cell>
          <cell r="U537" t="str">
            <v/>
          </cell>
          <cell r="V537" t="str">
            <v/>
          </cell>
          <cell r="W537" t="str">
            <v/>
          </cell>
          <cell r="X537" t="str">
            <v>1040kg/a in Dtl.</v>
          </cell>
          <cell r="Z537" t="str">
            <v>Antibiotika und Chemotherapeutika</v>
          </cell>
          <cell r="AA537" t="str">
            <v>WGK 2,1040kg/a in Dtl.Antibiotika und Chemotherapeutikaantiretrovirales Mittel</v>
          </cell>
        </row>
        <row r="538">
          <cell r="B538" t="str">
            <v>130011-69-7</v>
          </cell>
          <cell r="C538">
            <v>0</v>
          </cell>
          <cell r="D538">
            <v>0</v>
          </cell>
          <cell r="E538">
            <v>0</v>
          </cell>
          <cell r="F538">
            <v>0</v>
          </cell>
          <cell r="G538">
            <v>0</v>
          </cell>
          <cell r="H538">
            <v>0</v>
          </cell>
          <cell r="I538">
            <v>0</v>
          </cell>
          <cell r="J538">
            <v>1264</v>
          </cell>
          <cell r="K538">
            <v>124</v>
          </cell>
          <cell r="M538">
            <v>1274</v>
          </cell>
          <cell r="P538">
            <v>1264</v>
          </cell>
          <cell r="Q538" t="str">
            <v/>
          </cell>
          <cell r="R538">
            <v>0</v>
          </cell>
          <cell r="S538">
            <v>0</v>
          </cell>
          <cell r="U538" t="str">
            <v/>
          </cell>
          <cell r="V538" t="str">
            <v/>
          </cell>
          <cell r="W538" t="str">
            <v/>
          </cell>
          <cell r="AA538" t="str">
            <v/>
          </cell>
        </row>
        <row r="539">
          <cell r="B539" t="str">
            <v>13010-31-6</v>
          </cell>
          <cell r="C539" t="str">
            <v>OSBSFAARYOCBHB-UHFFFAOYSA-N</v>
          </cell>
          <cell r="D539" t="str">
            <v>N,N,N-Tripropylpropan-1-aminium</v>
          </cell>
          <cell r="E539" t="str">
            <v>CCC[N+](CCC)(CCC)CCC</v>
          </cell>
          <cell r="F539" t="str">
            <v>InChI=1S/C12H28N/c1-5-9-13(10-6-2,11-7-3)12-8-4/h5-12H2,1-4H3/q+1</v>
          </cell>
          <cell r="G539" t="str">
            <v>C12H28N</v>
          </cell>
          <cell r="H539">
            <v>186.36199999999999</v>
          </cell>
          <cell r="I539">
            <v>186.22163</v>
          </cell>
          <cell r="J539">
            <v>164</v>
          </cell>
          <cell r="M539">
            <v>0</v>
          </cell>
          <cell r="P539">
            <v>164</v>
          </cell>
          <cell r="Q539" t="str">
            <v/>
          </cell>
          <cell r="R539">
            <v>0</v>
          </cell>
          <cell r="S539">
            <v>0</v>
          </cell>
          <cell r="U539" t="str">
            <v/>
          </cell>
          <cell r="V539" t="str">
            <v/>
          </cell>
          <cell r="W539" t="str">
            <v/>
          </cell>
          <cell r="AA539" t="str">
            <v/>
          </cell>
        </row>
        <row r="540">
          <cell r="B540" t="str">
            <v>131092-10-9</v>
          </cell>
          <cell r="C540" t="str">
            <v/>
          </cell>
          <cell r="D540" t="str">
            <v/>
          </cell>
          <cell r="E540" t="str">
            <v/>
          </cell>
          <cell r="F540" t="str">
            <v/>
          </cell>
          <cell r="G540" t="str">
            <v/>
          </cell>
          <cell r="H540" t="str">
            <v/>
          </cell>
          <cell r="I540" t="str">
            <v/>
          </cell>
          <cell r="J540">
            <v>1778</v>
          </cell>
          <cell r="M540">
            <v>1330</v>
          </cell>
          <cell r="N540" t="str">
            <v>hummus</v>
          </cell>
          <cell r="P540">
            <v>1778</v>
          </cell>
          <cell r="Q540" t="str">
            <v/>
          </cell>
          <cell r="R540">
            <v>0</v>
          </cell>
          <cell r="S540">
            <v>0</v>
          </cell>
          <cell r="U540" t="str">
            <v/>
          </cell>
          <cell r="V540" t="str">
            <v/>
          </cell>
          <cell r="W540" t="str">
            <v/>
          </cell>
          <cell r="AA540" t="str">
            <v xml:space="preserve"> DS(hummus)</v>
          </cell>
        </row>
        <row r="541">
          <cell r="B541" t="str">
            <v>13109-70-1</v>
          </cell>
          <cell r="C541" t="str">
            <v>VIPNQHBVIDJXJE-SUNKGSAMSA-N</v>
          </cell>
          <cell r="D541" t="str">
            <v>(1R,2S,4R)-1,7,7-Trimethylbicyclo[2.2.1]heptan-2-yl butanoate</v>
          </cell>
          <cell r="E541" t="str">
            <v>CCCC(=O)O[C@H]1C[C@H]2CC[C@]1(C)C2(C)C</v>
          </cell>
          <cell r="F541" t="str">
            <v>InChI=1S/C14H24O2/c1-5-6-12(15)16-11-9-10-7-8-14(11,4)13(10,2)3/h10-11H,5-9H2,1-4H3/t10-,11+,14+/m1/s1</v>
          </cell>
          <cell r="G541" t="str">
            <v>C14H24O2</v>
          </cell>
          <cell r="H541">
            <v>224.34399999999999</v>
          </cell>
          <cell r="I541">
            <v>224.17762999999999</v>
          </cell>
          <cell r="J541">
            <v>1779</v>
          </cell>
          <cell r="M541">
            <v>1490</v>
          </cell>
          <cell r="N541" t="str">
            <v>herb, wood</v>
          </cell>
          <cell r="P541">
            <v>1779</v>
          </cell>
          <cell r="Q541" t="str">
            <v/>
          </cell>
          <cell r="R541">
            <v>0</v>
          </cell>
          <cell r="U541" t="str">
            <v/>
          </cell>
          <cell r="V541" t="str">
            <v/>
          </cell>
          <cell r="W541" t="str">
            <v/>
          </cell>
          <cell r="AA541" t="str">
            <v xml:space="preserve"> DS(herb, wood)</v>
          </cell>
        </row>
        <row r="542">
          <cell r="B542" t="str">
            <v>131-11-3</v>
          </cell>
          <cell r="C542" t="str">
            <v>NIQCNGHVCWTJSM-UHFFFAOYSA-N</v>
          </cell>
          <cell r="D542" t="str">
            <v>Dimethyl benzene-1,2-dicarboxylate</v>
          </cell>
          <cell r="E542" t="str">
            <v>COC(=O)C1=C(C=CC=C1)C(=O)OC</v>
          </cell>
          <cell r="F542" t="str">
            <v>InChI=1S/C10H10O4/c1-13-9(11)7-5-3-4-6-8(7)10(12)14-2/h3-6H,1-2H3</v>
          </cell>
          <cell r="G542" t="str">
            <v>C10H10O4</v>
          </cell>
          <cell r="H542">
            <v>194.18600000000001</v>
          </cell>
          <cell r="I542">
            <v>194.05790999999999</v>
          </cell>
          <cell r="J542">
            <v>165</v>
          </cell>
          <cell r="M542">
            <v>1400</v>
          </cell>
          <cell r="P542">
            <v>165</v>
          </cell>
          <cell r="Q542" t="str">
            <v>WGK 1</v>
          </cell>
          <cell r="R542" t="str">
            <v/>
          </cell>
          <cell r="S542" t="str">
            <v/>
          </cell>
          <cell r="U542" t="str">
            <v/>
          </cell>
          <cell r="V542" t="str">
            <v/>
          </cell>
          <cell r="W542" t="str">
            <v/>
          </cell>
          <cell r="AA542" t="str">
            <v>WGK 1,</v>
          </cell>
        </row>
        <row r="543">
          <cell r="B543" t="str">
            <v>131-16-8</v>
          </cell>
          <cell r="C543" t="str">
            <v>MQHNKCZKNAJROC-UHFFFAOYSA-N</v>
          </cell>
          <cell r="D543" t="str">
            <v>Dipropyl benzene-1,2-dicarboxylate</v>
          </cell>
          <cell r="E543" t="str">
            <v>CCCOC(=O)C1=C(C=CC=C1)C(=O)OCCC</v>
          </cell>
          <cell r="F543" t="str">
            <v>InChI=1S/C14H18O4/c1-3-9-17-13(15)11-7-5-6-8-12(11)14(16)18-10-4-2/h5-8H,3-4,9-10H2,1-2H3</v>
          </cell>
          <cell r="G543" t="str">
            <v>C14H18O4</v>
          </cell>
          <cell r="H543">
            <v>250.29400000000001</v>
          </cell>
          <cell r="I543">
            <v>250.12051</v>
          </cell>
          <cell r="J543">
            <v>166</v>
          </cell>
          <cell r="M543">
            <v>1743</v>
          </cell>
          <cell r="P543">
            <v>166</v>
          </cell>
          <cell r="Q543" t="str">
            <v/>
          </cell>
          <cell r="R543" t="str">
            <v/>
          </cell>
          <cell r="S543" t="str">
            <v/>
          </cell>
          <cell r="U543" t="str">
            <v/>
          </cell>
          <cell r="V543" t="str">
            <v/>
          </cell>
          <cell r="W543" t="str">
            <v/>
          </cell>
          <cell r="Y543">
            <v>0</v>
          </cell>
          <cell r="Z543">
            <v>0</v>
          </cell>
          <cell r="AA543" t="str">
            <v/>
          </cell>
        </row>
        <row r="544">
          <cell r="B544" t="str">
            <v>131-20-4</v>
          </cell>
          <cell r="C544" t="str">
            <v>IJFPVINAQGWBRJ-UHFFFAOYSA-N</v>
          </cell>
          <cell r="D544" t="str">
            <v>Bis(6-methylheptyl) benzene-1,2-dicarboxylate</v>
          </cell>
          <cell r="E544" t="str">
            <v>CC(C)CCCCCOC(=O)C1=CC=CC=C1C(=O)OCCCCCC(C)C</v>
          </cell>
          <cell r="F544" t="str">
            <v>InChI=1S/C24H38O4/c1-19(2)13-7-5-11-17-27-23(25)21-15-9-10-16-22(21)24(26)28-18-12-6-8-14-20(3)4/h9-10,15-16,19-20H,5-8,11-14,17-18H2,1-4H3</v>
          </cell>
          <cell r="G544" t="str">
            <v>C24H38O4</v>
          </cell>
          <cell r="H544">
            <v>390.56400000000002</v>
          </cell>
          <cell r="I544">
            <v>390.27701000000002</v>
          </cell>
          <cell r="J544">
            <v>1286</v>
          </cell>
          <cell r="M544">
            <v>0</v>
          </cell>
          <cell r="P544">
            <v>1286</v>
          </cell>
          <cell r="Q544" t="str">
            <v/>
          </cell>
          <cell r="R544">
            <v>0</v>
          </cell>
          <cell r="S544">
            <v>0</v>
          </cell>
          <cell r="U544" t="str">
            <v/>
          </cell>
          <cell r="V544" t="str">
            <v/>
          </cell>
          <cell r="W544" t="str">
            <v/>
          </cell>
          <cell r="Z544" t="str">
            <v>Weichmacher</v>
          </cell>
          <cell r="AA544" t="str">
            <v>Weichmacher</v>
          </cell>
        </row>
        <row r="545">
          <cell r="B545" t="str">
            <v>131341-86-1</v>
          </cell>
          <cell r="C545" t="str">
            <v>MUJOIMFVNIBMKC-UHFFFAOYSA-N</v>
          </cell>
          <cell r="D545" t="str">
            <v>4-(2,2-Difluoro-2H-1,3-benzodioxol-4-yl)-1H-pyrrole-3-carbonitrile</v>
          </cell>
          <cell r="E545" t="str">
            <v>FC1(F)OC2=CC=CC(=C2O1)C1=CNC=C1C#N</v>
          </cell>
          <cell r="F545" t="str">
            <v>InChI=1S/C12H6F2N2O2/c13-12(14)17-10-3-1-2-8(11(10)18-12)9-6-16-5-7(9)4-15/h1-3,5-6,16H</v>
          </cell>
          <cell r="G545" t="str">
            <v>C12H6F2N2O2</v>
          </cell>
          <cell r="H545">
            <v>248.18899999999999</v>
          </cell>
          <cell r="I545">
            <v>248.03972999999999</v>
          </cell>
          <cell r="J545">
            <v>167</v>
          </cell>
          <cell r="M545">
            <v>2169</v>
          </cell>
          <cell r="P545">
            <v>167</v>
          </cell>
          <cell r="Q545" t="str">
            <v>WGK 2</v>
          </cell>
          <cell r="R545" t="str">
            <v/>
          </cell>
          <cell r="S545" t="str">
            <v>X</v>
          </cell>
          <cell r="U545" t="str">
            <v/>
          </cell>
          <cell r="V545" t="str">
            <v/>
          </cell>
          <cell r="W545" t="str">
            <v>BAS-PT07-Film preservatives,</v>
          </cell>
          <cell r="Z545">
            <v>0</v>
          </cell>
          <cell r="AA545" t="str">
            <v>WGK 2,PSM,BAS-PT07-Film preservatives,Inlandsabsatz 2014: 25-100 t/a</v>
          </cell>
        </row>
        <row r="546">
          <cell r="B546" t="str">
            <v>13139-17-8</v>
          </cell>
          <cell r="C546" t="str">
            <v>MJSHDCCLFGOEIK-UHFFFAOYSA-N</v>
          </cell>
          <cell r="D546" t="str">
            <v>1-{[(Benzyloxy)carbonyl]oxy}pyrrolidine-2,5-dione</v>
          </cell>
          <cell r="E546" t="str">
            <v>O=C(OCC1=CC=CC=C1)ON1C(=O)CCC1=O</v>
          </cell>
          <cell r="F546" t="str">
            <v>InChI=1S/C12H11NO5/c14-10-6-7-11(15)13(10)18-12(16)17-8-9-4-2-1-3-5-9/h1-5H,6-8H2</v>
          </cell>
          <cell r="G546" t="str">
            <v>C12H11NO5</v>
          </cell>
          <cell r="H546">
            <v>249.22200000000001</v>
          </cell>
          <cell r="I546">
            <v>249.063722458</v>
          </cell>
          <cell r="J546">
            <v>1373</v>
          </cell>
          <cell r="K546">
            <v>91</v>
          </cell>
          <cell r="M546">
            <v>0</v>
          </cell>
          <cell r="P546">
            <v>1373</v>
          </cell>
          <cell r="Q546" t="str">
            <v/>
          </cell>
          <cell r="R546">
            <v>0</v>
          </cell>
          <cell r="S546">
            <v>0</v>
          </cell>
          <cell r="U546" t="str">
            <v/>
          </cell>
          <cell r="V546" t="str">
            <v/>
          </cell>
          <cell r="W546" t="str">
            <v/>
          </cell>
          <cell r="AA546" t="str">
            <v/>
          </cell>
        </row>
        <row r="547">
          <cell r="B547" t="str">
            <v>13149-83-2</v>
          </cell>
          <cell r="C547" t="str">
            <v>DVCJBXDDMHZFDE-UHFFFAOYSA-N</v>
          </cell>
          <cell r="D547" t="str">
            <v>3,6,9,12,15,18,21,24,27,30,33,36-Dodecaoxadopentacontan-1-ol</v>
          </cell>
          <cell r="E547" t="str">
            <v>CCCCCCCCCCCCCCCCOCCOCCOCCOCCOCCOCCOCCOCCOCCOCCOCCOCCO</v>
          </cell>
          <cell r="F547" t="str">
            <v>InChI=1S/C40H82O13/c1-2-3-4-5-6-7-8-9-10-11-12-13-14-15-17-42-19-21-44-23-25-46-27-29-48-31-33-50-35-37-52-39-40-53-38-36-51-34-32-49-30-28-47-26-24-45-22-20-43-18-16-41/h41H,2-40H2,1H3</v>
          </cell>
          <cell r="G547" t="str">
            <v>C40H82O13</v>
          </cell>
          <cell r="H547">
            <v>771.08299999999997</v>
          </cell>
          <cell r="I547">
            <v>770.57554270000003</v>
          </cell>
          <cell r="J547">
            <v>1551</v>
          </cell>
          <cell r="M547">
            <v>0</v>
          </cell>
          <cell r="O547" t="str">
            <v>X</v>
          </cell>
          <cell r="P547">
            <v>1551</v>
          </cell>
          <cell r="Q547" t="str">
            <v/>
          </cell>
          <cell r="R547">
            <v>0</v>
          </cell>
          <cell r="U547" t="str">
            <v/>
          </cell>
          <cell r="V547" t="str">
            <v/>
          </cell>
          <cell r="W547" t="str">
            <v/>
          </cell>
          <cell r="AA547" t="str">
            <v>Polyalkylenglycolether, auch Fettalkoholpolyglycolether, Fettalkoholethoxylate (FAEO) sind eine Reihe nichtionischer Tenside und finden  breite Verwendung in Körperpflegeprodukten, Textilverarbeitung, Pflanzenschutzmittel, Farben und Beschichtungen, Klebern und anderen industriellen Anwendungen.</v>
          </cell>
        </row>
        <row r="548">
          <cell r="B548" t="str">
            <v>13149-86-5</v>
          </cell>
          <cell r="C548" t="str">
            <v>HNUQMTZUNUBOLQ-UHFFFAOYSA-N</v>
          </cell>
          <cell r="D548" t="str">
            <v>3,6,9,12,15,18,21,24,27,30-Decaoxaoctatetracontan-1-ol</v>
          </cell>
          <cell r="E548" t="str">
            <v>CCCCCCCCCCCCCCCCCCOCCOCCOCCOCCOCCOCCOCCOCCOCCOCCO</v>
          </cell>
          <cell r="F548" t="str">
            <v>InChI=1S/C38H78O11/c1-2-3-4-5-6-7-8-9-10-11-12-13-14-15-16-17-19-40-21-23-42-25-27-44-29-31-46-33-35-48-37-38-49-36-34-47-32-30-45-28-26-43-24-22-41-20-18-39/h39H,2-38H2,1H3</v>
          </cell>
          <cell r="G548" t="str">
            <v>C38H78O11</v>
          </cell>
          <cell r="H548">
            <v>711.03099999999995</v>
          </cell>
          <cell r="I548">
            <v>710.55441333199997</v>
          </cell>
          <cell r="J548">
            <v>1552</v>
          </cell>
          <cell r="M548">
            <v>0</v>
          </cell>
          <cell r="O548" t="str">
            <v>X</v>
          </cell>
          <cell r="P548">
            <v>1552</v>
          </cell>
          <cell r="Q548" t="str">
            <v/>
          </cell>
          <cell r="R548">
            <v>0</v>
          </cell>
          <cell r="S548">
            <v>0</v>
          </cell>
          <cell r="U548" t="str">
            <v/>
          </cell>
          <cell r="V548" t="str">
            <v/>
          </cell>
          <cell r="W548" t="str">
            <v/>
          </cell>
          <cell r="AA548" t="str">
            <v>Polyalkylenglycolether, auch Fettalkoholpolyglycolether, Fettalkoholethoxylate (FAEO) sind eine Reihe nichtionischer Tenside und finden  breite Verwendung in Körperpflegeprodukten, Textilverarbeitung, Pflanzenschutzmittel, Farben und Beschichtungen, Klebern und anderen industriellen Anwendungen.</v>
          </cell>
        </row>
        <row r="549">
          <cell r="B549" t="str">
            <v>13149-87-6</v>
          </cell>
          <cell r="C549" t="str">
            <v>WPXCYCTVMORDCF-UHFFFAOYSA-N</v>
          </cell>
          <cell r="D549" t="str">
            <v>3,6,9,12,15,18,21,24-Octaoxadotetracontan-1-ol</v>
          </cell>
          <cell r="E549" t="str">
            <v>CCCCCCCCCCCCCCCCCCOCCOCCOCCOCCOCCOCCOCCOCCO</v>
          </cell>
          <cell r="F549" t="str">
            <v>InChI=1S/C34H70O9/c1-2-3-4-5-6-7-8-9-10-11-12-13-14-15-16-17-19-36-21-23-38-25-27-40-29-31-42-33-34-43-32-30-41-28-26-39-24-22-37-20-18-35/h35H,2-34H2,1H3</v>
          </cell>
          <cell r="G549" t="str">
            <v>C34H70O9</v>
          </cell>
          <cell r="H549">
            <v>622.92499999999995</v>
          </cell>
          <cell r="I549">
            <v>622.50198383400004</v>
          </cell>
          <cell r="J549">
            <v>1553</v>
          </cell>
          <cell r="O549" t="str">
            <v>X</v>
          </cell>
          <cell r="P549">
            <v>1553</v>
          </cell>
          <cell r="Q549" t="str">
            <v/>
          </cell>
          <cell r="R549">
            <v>0</v>
          </cell>
          <cell r="U549" t="str">
            <v/>
          </cell>
          <cell r="V549" t="str">
            <v/>
          </cell>
          <cell r="W549" t="str">
            <v/>
          </cell>
          <cell r="AA549" t="str">
            <v>Polyalkylenglycolether, auch Fettalkoholpolyglycolether, Fettalkoholethoxylate (FAEO) sind eine Reihe nichtionischer Tenside und finden  breite Verwendung in Körperpflegeprodukten, Textilverarbeitung, Pflanzenschutzmittel, Farben und Beschichtungen, Klebern und anderen industriellen Anwendungen.</v>
          </cell>
        </row>
        <row r="550">
          <cell r="B550" t="str">
            <v>131-54-4</v>
          </cell>
          <cell r="C550" t="str">
            <v>SODJJEXAWOSSON-UHFFFAOYSA-N</v>
          </cell>
          <cell r="D550" t="str">
            <v>Bis(2-hydroxy-4-methoxyphenyl)methanone</v>
          </cell>
          <cell r="E550">
            <v>0</v>
          </cell>
          <cell r="F550">
            <v>0</v>
          </cell>
          <cell r="G550" t="str">
            <v>C15H14O5</v>
          </cell>
          <cell r="H550">
            <v>0</v>
          </cell>
          <cell r="I550">
            <v>274.0841236</v>
          </cell>
          <cell r="J550">
            <v>1507</v>
          </cell>
          <cell r="K550">
            <v>151</v>
          </cell>
          <cell r="L550">
            <v>26.883900000000001</v>
          </cell>
          <cell r="M550">
            <v>2422</v>
          </cell>
          <cell r="P550">
            <v>1507</v>
          </cell>
          <cell r="Q550" t="str">
            <v/>
          </cell>
          <cell r="R550">
            <v>0</v>
          </cell>
          <cell r="S550">
            <v>0</v>
          </cell>
          <cell r="U550" t="str">
            <v/>
          </cell>
          <cell r="V550" t="str">
            <v/>
          </cell>
          <cell r="W550" t="str">
            <v/>
          </cell>
          <cell r="AA550" t="str">
            <v/>
          </cell>
        </row>
        <row r="551">
          <cell r="B551" t="str">
            <v>131581-05-0</v>
          </cell>
          <cell r="C551">
            <v>0</v>
          </cell>
          <cell r="D551">
            <v>0</v>
          </cell>
          <cell r="E551">
            <v>0</v>
          </cell>
          <cell r="F551">
            <v>0</v>
          </cell>
          <cell r="G551">
            <v>0</v>
          </cell>
          <cell r="H551">
            <v>0</v>
          </cell>
          <cell r="I551">
            <v>0</v>
          </cell>
          <cell r="J551">
            <v>1263</v>
          </cell>
          <cell r="K551">
            <v>95</v>
          </cell>
          <cell r="M551">
            <v>1706</v>
          </cell>
          <cell r="P551">
            <v>1263</v>
          </cell>
          <cell r="Q551" t="str">
            <v/>
          </cell>
          <cell r="R551">
            <v>0</v>
          </cell>
          <cell r="S551">
            <v>0</v>
          </cell>
          <cell r="U551" t="str">
            <v/>
          </cell>
          <cell r="V551" t="str">
            <v/>
          </cell>
          <cell r="W551" t="str">
            <v/>
          </cell>
          <cell r="AA551" t="str">
            <v/>
          </cell>
        </row>
        <row r="552">
          <cell r="B552" t="str">
            <v>131669-17-5</v>
          </cell>
          <cell r="C552">
            <v>0</v>
          </cell>
          <cell r="D552">
            <v>0</v>
          </cell>
          <cell r="E552">
            <v>0</v>
          </cell>
          <cell r="F552">
            <v>0</v>
          </cell>
          <cell r="G552">
            <v>0</v>
          </cell>
          <cell r="H552">
            <v>0</v>
          </cell>
          <cell r="I552">
            <v>0</v>
          </cell>
          <cell r="J552">
            <v>1368</v>
          </cell>
          <cell r="K552">
            <v>205</v>
          </cell>
          <cell r="M552">
            <v>1389</v>
          </cell>
          <cell r="P552">
            <v>1368</v>
          </cell>
          <cell r="Q552" t="str">
            <v/>
          </cell>
          <cell r="R552">
            <v>0</v>
          </cell>
          <cell r="U552" t="str">
            <v/>
          </cell>
          <cell r="V552" t="str">
            <v/>
          </cell>
          <cell r="W552" t="str">
            <v/>
          </cell>
          <cell r="X552">
            <v>0</v>
          </cell>
          <cell r="Z552">
            <v>0</v>
          </cell>
          <cell r="AA552" t="str">
            <v/>
          </cell>
        </row>
        <row r="553">
          <cell r="B553" t="str">
            <v>131671-56-2</v>
          </cell>
          <cell r="C553" t="str">
            <v>SUOMOGSVQCEXBO-UHFFFAOYSA-N</v>
          </cell>
          <cell r="D553" t="str">
            <v>4-Ethylhept-6-en-3-one</v>
          </cell>
          <cell r="E553" t="str">
            <v>CCC(CC=C)C(=O)CC</v>
          </cell>
          <cell r="F553" t="str">
            <v>InChI=1S/C9H16O/c1-4-7-8(5-2)9(10)6-3/h4,8H,1,5-7H2,2-3H3</v>
          </cell>
          <cell r="G553" t="str">
            <v>C9H16O</v>
          </cell>
          <cell r="H553">
            <v>140.226</v>
          </cell>
          <cell r="I553">
            <v>140.12011999999999</v>
          </cell>
          <cell r="J553">
            <v>1780</v>
          </cell>
          <cell r="M553">
            <v>1120</v>
          </cell>
          <cell r="N553" t="str">
            <v>fish</v>
          </cell>
          <cell r="P553">
            <v>1780</v>
          </cell>
          <cell r="Q553" t="str">
            <v/>
          </cell>
          <cell r="R553">
            <v>0</v>
          </cell>
          <cell r="S553">
            <v>0</v>
          </cell>
          <cell r="U553" t="str">
            <v/>
          </cell>
          <cell r="V553" t="str">
            <v/>
          </cell>
          <cell r="W553" t="str">
            <v/>
          </cell>
          <cell r="AA553" t="str">
            <v xml:space="preserve"> DS(fish)</v>
          </cell>
        </row>
        <row r="554">
          <cell r="B554" t="str">
            <v>13171-00-1</v>
          </cell>
          <cell r="C554" t="str">
            <v>IKTHMQYJOWTSJO-UHFFFAOYSA-N</v>
          </cell>
          <cell r="D554" t="str">
            <v>1-(6-tert-Butyl-1,1-dimethyl-2,3-dihydro-1H-inden-4-yl)ethan-1-one</v>
          </cell>
          <cell r="E554" t="str">
            <v>CC(=O)C1=CC(=CC2=C1CCC2(C)C)C(C)(C)C</v>
          </cell>
          <cell r="F554" t="str">
            <v>InChI=1S/C17H24O/c1-11(18)14-9-12(16(2,3)4)10-15-13(14)7-8-17(15,5)6/h9-10H,7-8H2,1-6H3</v>
          </cell>
          <cell r="G554" t="str">
            <v>C17H24O</v>
          </cell>
          <cell r="H554">
            <v>244.37799999999999</v>
          </cell>
          <cell r="I554">
            <v>244.18271999999999</v>
          </cell>
          <cell r="J554">
            <v>168</v>
          </cell>
          <cell r="M554">
            <v>1706</v>
          </cell>
          <cell r="P554">
            <v>168</v>
          </cell>
          <cell r="Q554" t="str">
            <v>WGK 2</v>
          </cell>
          <cell r="R554" t="str">
            <v/>
          </cell>
          <cell r="S554" t="str">
            <v/>
          </cell>
          <cell r="U554" t="str">
            <v/>
          </cell>
          <cell r="V554" t="str">
            <v/>
          </cell>
          <cell r="W554" t="str">
            <v/>
          </cell>
          <cell r="AA554" t="str">
            <v>WGK 2,</v>
          </cell>
        </row>
        <row r="555">
          <cell r="B555" t="str">
            <v>131860-33-8</v>
          </cell>
          <cell r="C555" t="str">
            <v>WFDXOXNFNRHQEC-GHRIWEEISA-N</v>
          </cell>
          <cell r="D555" t="str">
            <v>Methyl (2E)-2-(2-{[6-(2-cyanophenoxy)pyrimidin-4-yl]oxy}phenyl)-3-methoxyprop-2-enoate</v>
          </cell>
          <cell r="E555" t="str">
            <v>CO\C=C(\C(=O)OC)C1=CC=CC=C1OC1=CC(OC2=CC=CC=C2C#N)=NC=N1</v>
          </cell>
          <cell r="F555" t="str">
            <v>InChI=1S/C22H17N3O5/c1-27-13-17(22(26)28-2)16-8-4-6-10-19(16)30-21-11-20(24-14-25-21)29-18-9-5-3-7-15(18)12-23/h3-11,13-14H,1-2H3/b17-13+</v>
          </cell>
          <cell r="G555" t="str">
            <v>C22H17N3O5</v>
          </cell>
          <cell r="H555">
            <v>403.39400000000001</v>
          </cell>
          <cell r="I555">
            <v>403.11682000000002</v>
          </cell>
          <cell r="J555">
            <v>169</v>
          </cell>
          <cell r="M555">
            <v>3083</v>
          </cell>
          <cell r="P555">
            <v>169</v>
          </cell>
          <cell r="Q555" t="str">
            <v/>
          </cell>
          <cell r="R555" t="str">
            <v/>
          </cell>
          <cell r="S555" t="str">
            <v>X</v>
          </cell>
          <cell r="U555" t="str">
            <v/>
          </cell>
          <cell r="V555" t="str">
            <v/>
          </cell>
          <cell r="W555" t="str">
            <v>BAS-PT07-Film preservatives,</v>
          </cell>
          <cell r="X555">
            <v>0</v>
          </cell>
          <cell r="Z555">
            <v>0</v>
          </cell>
          <cell r="AA555" t="str">
            <v>PSM,BAS-PT07-Film preservatives,Inlandsabsatz 2014: 100-250 t/a; Schweizer Studie weist Funde an allen Standorten und QN-Überschreitungen auf</v>
          </cell>
        </row>
        <row r="556">
          <cell r="B556" t="str">
            <v>131929-60-7</v>
          </cell>
          <cell r="C556" t="str">
            <v>SRJQTHAZUNRMPR-UYQKXTDMSA-N</v>
          </cell>
          <cell r="D556" t="str">
            <v>(2R,3aS,5aR,5bS,9S,13S,14R,16aS,16bR)-13-{[(2R,5S,6R)-5-(Dimethylamino)-6-methyloxan-2-yl]oxy}-9-ethyl-14-methyl-7,15-dioxo-2,3,3a,5a,5b,6,7,9,10,11,12,13,14,15,16a,16b-hexadecahydro-1H-as-indaceno[3,
2-d]oxacyclododecin-2-yl 6-deoxy-2,3,4-tri-O-methyl-alpha-L-mannopyranoside</v>
          </cell>
          <cell r="E556" t="str">
            <v>[H][C@@]12C[C@H](C[C@@]1([H])[C@]1([H])C=C3C(=O)[C@H](C)[C@H](CCC[C@H](CC)OC(=O)C[C@@]3([H])[C@]1([H])C=C2)O[C@@]1([H])CC[C@@H]([C@@H](C)O1)N(C)C)O[C@]1([H])O[C@@H](C)[C@H](OC)[C@@H](OC)[C@H]1OC</v>
          </cell>
          <cell r="F556" t="str">
            <v>InChI=1S/C41H65NO10/c1-10-26-12-11-13-34(52-36-17-16-33(42(5)6)23(3)48-36)22(2)37(44)32-20-30-28(31(32)21-35(43)50-26)15-14-25-18-27(19-29(25)30)51-41-40(47-9)39(46-8)38(45-7)24(4)49-41/h14-15,20,22-31,33-34,36,38-41H,10-13,16-19,21H2,1-9H3/t22-,23-,24+,25-,26+,27-,28-,29-,30-,31+,33+,34+,36+,38+,39-,40-,41+/m1/s1</v>
          </cell>
          <cell r="G556" t="str">
            <v>C41H65NO10</v>
          </cell>
          <cell r="H556">
            <v>731.96799999999996</v>
          </cell>
          <cell r="I556">
            <v>731.46085000000005</v>
          </cell>
          <cell r="J556">
            <v>170</v>
          </cell>
          <cell r="M556">
            <v>0</v>
          </cell>
          <cell r="P556">
            <v>170</v>
          </cell>
          <cell r="Q556" t="str">
            <v/>
          </cell>
          <cell r="R556">
            <v>0</v>
          </cell>
          <cell r="S556">
            <v>0</v>
          </cell>
          <cell r="U556" t="str">
            <v/>
          </cell>
          <cell r="V556" t="str">
            <v/>
          </cell>
          <cell r="W556" t="str">
            <v/>
          </cell>
          <cell r="X556" t="str">
            <v>Inlandsabsatz: 2,5-10 t/a
Ackerbau (Kartoffel, Mais); Gemüsebau (div. Kulturen); Weinbau; Zierpflanzenbau + Artikel 53  Kirschessigfliege im Obstbau</v>
          </cell>
          <cell r="Y556" t="str">
            <v>UBA</v>
          </cell>
          <cell r="Z556" t="str">
            <v>PSM Insektizid</v>
          </cell>
          <cell r="AA556" t="str">
            <v>Inlandsabsatz: 2,5-10 t/a
Ackerbau (Kartoffel, Mais); Gemüsebau (div. Kulturen); Weinbau; Zierpflanzenbau + Artikel 53  Kirschessigfliege im ObstbauPSM Insektizidgeringer Inlandsabsatz, aber regelmäßig Artikel 53; Gemisch; relativ persistent im W/S System; mehrmalige Anwendung</v>
          </cell>
        </row>
        <row r="557">
          <cell r="B557" t="str">
            <v>131929-63-0</v>
          </cell>
          <cell r="C557" t="str">
            <v>RDECBWLKMPEKPM-PSCJHHPTSA-N</v>
          </cell>
          <cell r="D557" t="str">
            <v>(2S,3aR,5aS,5bS,9S,13S,14R,16aS,16bS)-13-{[(2R,5S,6R)-5-(Dimethylamino)-6-methyloxan-2-yl]oxy}-9-ethyl-4,14-dimethyl-7,15-dioxo-2,3,3a,5a,5b,6,7,9,10,11,12,13,14,15,16a,16b-hexadecahydro-1H-as-indacen
o[3,2-d]oxacyclododecin-2-yl 6-deoxy-2,3,4-tri-O-methyl-alpha-L-mannopyranoside</v>
          </cell>
          <cell r="E557" t="str">
            <v>[H][C@@]12C[C@H](C[C@@]1([H])[C@]1([H])C=C3C(=O)[C@H](C)[C@H](CCC[C@H](CC)OC(=O)C[C@@]3([H])[C@]1([H])C=C2C)O[C@@]1([H])CC[C@@H]([C@@H](C)O1)N(C)C)O[C@]1([H])O[C@@H](C)[C@H](OC)[C@@H](OC)[C@H]1OC</v>
          </cell>
          <cell r="F557" t="str">
            <v>InChI=1S/C42H67NO10/c1-11-26-13-12-14-35(53-37-16-15-34(43(6)7)24(4)49-37)23(3)38(45)33-20-31-29(32(33)21-36(44)51-26)17-22(2)28-18-27(19-30(28)31)52-42-41(48-10)40(47-9)39(46-8)25(5)50-42/h17,20,23-32,34-35,37,39-42H,11-16,18-19,21H2,1-10H3/t23-,24-,25+,26+,27-,28+,29-,30-,31-,32+,34+,35+,37+,39+,40-,41-,42+/m1/s1</v>
          </cell>
          <cell r="G557" t="str">
            <v>C42H67NO10</v>
          </cell>
          <cell r="H557">
            <v>745.995</v>
          </cell>
          <cell r="I557">
            <v>745.47649999999999</v>
          </cell>
          <cell r="J557">
            <v>171</v>
          </cell>
          <cell r="P557">
            <v>171</v>
          </cell>
          <cell r="Q557" t="str">
            <v/>
          </cell>
          <cell r="U557" t="str">
            <v/>
          </cell>
          <cell r="V557" t="str">
            <v/>
          </cell>
          <cell r="W557" t="str">
            <v/>
          </cell>
          <cell r="X557" t="str">
            <v>Inlandsabsatz: 2,5-10 t/a
Ackerbau (Kartoffel, Mais); Gemüsebau (div. Kulturen); Weinbau; Zierpflanzenbau + Artikel 53  Kirschessigfliege im Obstbau</v>
          </cell>
          <cell r="Y557" t="str">
            <v>UBA</v>
          </cell>
          <cell r="Z557" t="str">
            <v>PSM Insektizid</v>
          </cell>
          <cell r="AA557" t="str">
            <v>Inlandsabsatz: 2,5-10 t/a
Ackerbau (Kartoffel, Mais); Gemüsebau (div. Kulturen); Weinbau; Zierpflanzenbau + Artikel 53  Kirschessigfliege im ObstbauPSM Insektizidgeringer Inlandsabsatz, aber regelmäßig Artikel 53; Gemisch; relativ persistent im W/S System; mehrmalige Anwendung</v>
          </cell>
        </row>
        <row r="558">
          <cell r="B558" t="str">
            <v>131983-72-7</v>
          </cell>
          <cell r="C558" t="str">
            <v>PPDBOQMNKNNODG-UHFFFAOYSA-N</v>
          </cell>
          <cell r="D558" t="str">
            <v>5-[(4-Chlorophenyl)methylidene]-2,2-dimethyl-1-[(1H-1,2,4-triazol-1-yl)methyl]cyclopentan-1-ol</v>
          </cell>
          <cell r="E558" t="str">
            <v>CC1(C)CCC(=CC2=CC=C(Cl)C=C2)C1(O)CN1C=NC=N1</v>
          </cell>
          <cell r="F558" t="str">
            <v>InChI=1/C17H20ClN3O/c1-16(2)8-7-14(9-13-3-5-15(18)6-4-13)17(16,22)10-21-12-19-11-20-21/h3-6,9,11-12,22H,7-8,10H2,1-2H3</v>
          </cell>
          <cell r="G558" t="str">
            <v>C17H20ClN3O</v>
          </cell>
          <cell r="H558">
            <v>317.82</v>
          </cell>
          <cell r="I558">
            <v>317.12948999999998</v>
          </cell>
          <cell r="J558">
            <v>172</v>
          </cell>
          <cell r="P558">
            <v>172</v>
          </cell>
          <cell r="Q558" t="str">
            <v/>
          </cell>
          <cell r="R558" t="str">
            <v/>
          </cell>
          <cell r="S558" t="str">
            <v>X</v>
          </cell>
          <cell r="U558" t="str">
            <v/>
          </cell>
          <cell r="V558" t="str">
            <v/>
          </cell>
          <cell r="W558" t="str">
            <v/>
          </cell>
          <cell r="AA558" t="str">
            <v>PSM,Inlandsabsatz 2014: 10-25 t/a</v>
          </cell>
        </row>
        <row r="559">
          <cell r="B559" t="str">
            <v>1321-21-7</v>
          </cell>
          <cell r="C559" t="str">
            <v>FOLPKOWCPVGUCA-UHFFFAOYSA-N</v>
          </cell>
          <cell r="D559" t="str">
            <v>1-(2-Methoxypropoxy)propan-2-ol</v>
          </cell>
          <cell r="E559" t="str">
            <v>COC(C)COCC(C)O</v>
          </cell>
          <cell r="F559" t="str">
            <v>InChI=1/C7H16O3/c1-6(8)4-10-5-7(2)9-3/h6-8H,4-5H2,1-3H3</v>
          </cell>
          <cell r="G559" t="str">
            <v>C7H16O3</v>
          </cell>
          <cell r="H559">
            <v>148.202</v>
          </cell>
          <cell r="I559">
            <v>148.109944375</v>
          </cell>
          <cell r="J559">
            <v>1006</v>
          </cell>
          <cell r="K559">
            <v>59</v>
          </cell>
          <cell r="L559">
            <v>8.7509999999999994</v>
          </cell>
          <cell r="M559">
            <v>1010</v>
          </cell>
          <cell r="P559">
            <v>1006</v>
          </cell>
          <cell r="Q559" t="str">
            <v/>
          </cell>
          <cell r="R559">
            <v>0</v>
          </cell>
          <cell r="S559">
            <v>0</v>
          </cell>
          <cell r="U559" t="str">
            <v/>
          </cell>
          <cell r="V559" t="str">
            <v/>
          </cell>
          <cell r="W559" t="str">
            <v/>
          </cell>
          <cell r="AA559" t="str">
            <v>PEG-Bruchstück</v>
          </cell>
        </row>
        <row r="560">
          <cell r="B560" t="str">
            <v>132156-51-5</v>
          </cell>
          <cell r="C560">
            <v>0</v>
          </cell>
          <cell r="D560">
            <v>0</v>
          </cell>
          <cell r="E560">
            <v>0</v>
          </cell>
          <cell r="F560">
            <v>0</v>
          </cell>
          <cell r="G560">
            <v>0</v>
          </cell>
          <cell r="H560">
            <v>0</v>
          </cell>
          <cell r="I560">
            <v>0</v>
          </cell>
          <cell r="J560">
            <v>1103</v>
          </cell>
          <cell r="K560">
            <v>135</v>
          </cell>
          <cell r="M560">
            <v>1566</v>
          </cell>
          <cell r="P560">
            <v>1103</v>
          </cell>
          <cell r="Q560" t="str">
            <v/>
          </cell>
          <cell r="R560">
            <v>0</v>
          </cell>
          <cell r="S560">
            <v>0</v>
          </cell>
          <cell r="U560" t="str">
            <v/>
          </cell>
          <cell r="V560" t="str">
            <v/>
          </cell>
          <cell r="W560" t="str">
            <v/>
          </cell>
          <cell r="Z560">
            <v>0</v>
          </cell>
          <cell r="AA560" t="str">
            <v/>
          </cell>
        </row>
        <row r="561">
          <cell r="B561" t="str">
            <v>132-64-9</v>
          </cell>
          <cell r="C561" t="str">
            <v>TXCDCPKCNAJMEE-UHFFFAOYSA-N</v>
          </cell>
          <cell r="D561" t="str">
            <v>Dibenzo[b,d]furan</v>
          </cell>
          <cell r="E561" t="str">
            <v>O1C2=CC=CC=C2C2=C1C=CC=C2</v>
          </cell>
          <cell r="F561" t="str">
            <v>InChI=1S/C12H8O/c1-3-7-11-9(5-1)10-6-2-4-8-12(10)13-11/h1-8H</v>
          </cell>
          <cell r="G561" t="str">
            <v>C12H8O</v>
          </cell>
          <cell r="H561">
            <v>168.19499999999999</v>
          </cell>
          <cell r="I561">
            <v>168.05751000000001</v>
          </cell>
          <cell r="J561">
            <v>173</v>
          </cell>
          <cell r="K561">
            <v>0</v>
          </cell>
          <cell r="M561">
            <v>1493</v>
          </cell>
          <cell r="P561">
            <v>173</v>
          </cell>
          <cell r="Q561" t="str">
            <v/>
          </cell>
          <cell r="R561" t="str">
            <v/>
          </cell>
          <cell r="S561" t="str">
            <v/>
          </cell>
          <cell r="U561" t="str">
            <v/>
          </cell>
          <cell r="V561" t="str">
            <v/>
          </cell>
          <cell r="W561" t="str">
            <v/>
          </cell>
          <cell r="Z561">
            <v>0</v>
          </cell>
          <cell r="AA561" t="str">
            <v/>
          </cell>
        </row>
        <row r="562">
          <cell r="B562" t="str">
            <v>132-65-0</v>
          </cell>
          <cell r="C562" t="str">
            <v>IYYZUPMFVPLQIF-UHFFFAOYSA-N</v>
          </cell>
          <cell r="D562" t="str">
            <v>Dibenzo[b,d]thiophene</v>
          </cell>
          <cell r="E562" t="str">
            <v>S1C2=C(C=CC=C2)C2=C1C=CC=C2</v>
          </cell>
          <cell r="F562" t="str">
            <v>InChI=1S/C12H8S/c1-3-7-11-9(5-1)10-6-2-4-8-12(10)13-11/h1-8H</v>
          </cell>
          <cell r="G562" t="str">
            <v>C12H8S</v>
          </cell>
          <cell r="H562">
            <v>184.26</v>
          </cell>
          <cell r="I562">
            <v>184.03467000000001</v>
          </cell>
          <cell r="J562">
            <v>1287</v>
          </cell>
          <cell r="M562">
            <v>1719</v>
          </cell>
          <cell r="P562">
            <v>1287</v>
          </cell>
          <cell r="Q562" t="str">
            <v/>
          </cell>
          <cell r="R562">
            <v>0</v>
          </cell>
          <cell r="S562">
            <v>0</v>
          </cell>
          <cell r="U562" t="str">
            <v/>
          </cell>
          <cell r="V562" t="str">
            <v/>
          </cell>
          <cell r="W562" t="str">
            <v/>
          </cell>
          <cell r="Z562" t="str">
            <v>Teer-/Erdölbestandteil</v>
          </cell>
          <cell r="AA562" t="str">
            <v>Teer-/Erdölbestandteil</v>
          </cell>
        </row>
        <row r="563">
          <cell r="B563" t="str">
            <v>132685-81-5</v>
          </cell>
          <cell r="C563">
            <v>0</v>
          </cell>
          <cell r="D563">
            <v>0</v>
          </cell>
          <cell r="E563">
            <v>0</v>
          </cell>
          <cell r="F563">
            <v>0</v>
          </cell>
          <cell r="G563">
            <v>0</v>
          </cell>
          <cell r="H563">
            <v>0</v>
          </cell>
          <cell r="I563">
            <v>0</v>
          </cell>
          <cell r="J563">
            <v>1195</v>
          </cell>
          <cell r="K563">
            <v>243</v>
          </cell>
          <cell r="M563">
            <v>1262</v>
          </cell>
          <cell r="P563">
            <v>1195</v>
          </cell>
          <cell r="Q563" t="str">
            <v/>
          </cell>
          <cell r="R563">
            <v>0</v>
          </cell>
          <cell r="S563">
            <v>0</v>
          </cell>
          <cell r="U563" t="str">
            <v/>
          </cell>
          <cell r="V563" t="str">
            <v/>
          </cell>
          <cell r="W563" t="str">
            <v/>
          </cell>
          <cell r="Z563">
            <v>0</v>
          </cell>
          <cell r="AA563" t="str">
            <v/>
          </cell>
        </row>
        <row r="564">
          <cell r="B564" t="str">
            <v>133-06-2</v>
          </cell>
          <cell r="C564" t="str">
            <v>LDVVMCZRFWMZSG-UHFFFAOYSA-N</v>
          </cell>
          <cell r="D564" t="str">
            <v>2-[(Trichloromethyl)sulfanyl]-3a,4,7,7a-tetrahydro-1H-isoindole-1,3(2H)-dione</v>
          </cell>
          <cell r="E564" t="str">
            <v>ClC(Cl)(Cl)SN1C(=O)C2CC=CCC2C1=O</v>
          </cell>
          <cell r="F564" t="str">
            <v>InChI=1/C9H8Cl3NO2S/c10-9(11,12)16-13-7(14)5-3-1-2-4-6(5)8(13)15/h1-2,5-6H,3-4H2</v>
          </cell>
          <cell r="G564" t="str">
            <v>C9H8Cl3NO2S</v>
          </cell>
          <cell r="H564">
            <v>300.58</v>
          </cell>
          <cell r="I564">
            <v>298.93412999999998</v>
          </cell>
          <cell r="J564">
            <v>174</v>
          </cell>
          <cell r="M564">
            <v>2000</v>
          </cell>
          <cell r="P564">
            <v>174</v>
          </cell>
          <cell r="Q564" t="str">
            <v/>
          </cell>
          <cell r="R564" t="str">
            <v/>
          </cell>
          <cell r="S564" t="str">
            <v>X</v>
          </cell>
          <cell r="U564" t="str">
            <v/>
          </cell>
          <cell r="V564" t="str">
            <v/>
          </cell>
          <cell r="W564" t="str">
            <v/>
          </cell>
          <cell r="AA564" t="str">
            <v>PSM,Inlandsabsatz 2014: 250-1000 t/a</v>
          </cell>
        </row>
        <row r="565">
          <cell r="B565" t="str">
            <v>133-07-3</v>
          </cell>
          <cell r="C565" t="str">
            <v>HKIOYBQGHSTUDB-UHFFFAOYSA-N</v>
          </cell>
          <cell r="D565" t="str">
            <v>2-[(Trichloromethyl)sulfanyl]-1H-isoindole-1,3(2H)-dione</v>
          </cell>
          <cell r="E565" t="str">
            <v>ClC(Cl)(Cl)SN1C(=O)C2=C(C=CC=C2)C1=O</v>
          </cell>
          <cell r="F565" t="str">
            <v>InChI=1S/C9H4Cl3NO2S/c10-9(11,12)16-13-7(14)5-3-1-2-4-6(5)8(13)15/h1-4H</v>
          </cell>
          <cell r="G565" t="str">
            <v>C9H4Cl3NO2S</v>
          </cell>
          <cell r="H565">
            <v>296.55</v>
          </cell>
          <cell r="I565">
            <v>294.90282999999999</v>
          </cell>
          <cell r="J565">
            <v>175</v>
          </cell>
          <cell r="M565">
            <v>2015</v>
          </cell>
          <cell r="P565">
            <v>175</v>
          </cell>
          <cell r="Q565" t="str">
            <v/>
          </cell>
          <cell r="R565" t="str">
            <v/>
          </cell>
          <cell r="S565" t="str">
            <v>X</v>
          </cell>
          <cell r="T565" t="str">
            <v>X</v>
          </cell>
          <cell r="U565" t="str">
            <v/>
          </cell>
          <cell r="V565" t="str">
            <v/>
          </cell>
          <cell r="W565" t="str">
            <v>BAS-PT06-Preservatives for products during storage,</v>
          </cell>
          <cell r="AA565" t="str">
            <v>PSM,Biozd,BAS-PT06-Preservatives for products during storage,PSM-Inlandsabsatz 2014: 250-1000 t/a</v>
          </cell>
        </row>
        <row r="566">
          <cell r="B566" t="str">
            <v>13332-20-2</v>
          </cell>
          <cell r="C566" t="str">
            <v xml:space="preserve">VJBFCCCTSQEGMH-UHFFFAOYSA-N  </v>
          </cell>
          <cell r="D566" t="str">
            <v>4-Methylcyclohexyl acetate</v>
          </cell>
          <cell r="E566" t="str">
            <v>CC1CCC(CC1)OC(C)=O</v>
          </cell>
          <cell r="F566" t="str">
            <v>InChI=1S/C9H16O2/c1-7-3-5-9(6-4-7)11-8(2)10/h7,9H,3-6H2,1-2H3</v>
          </cell>
          <cell r="G566" t="str">
            <v>C9H16O2</v>
          </cell>
          <cell r="H566">
            <v>156.22499999999999</v>
          </cell>
          <cell r="I566">
            <v>156.11502975499999</v>
          </cell>
          <cell r="J566">
            <v>1213</v>
          </cell>
          <cell r="K566" t="str">
            <v>81.0</v>
          </cell>
          <cell r="M566">
            <v>1100</v>
          </cell>
          <cell r="P566">
            <v>1213</v>
          </cell>
          <cell r="Q566" t="str">
            <v/>
          </cell>
          <cell r="R566">
            <v>0</v>
          </cell>
          <cell r="U566" t="str">
            <v/>
          </cell>
          <cell r="V566" t="str">
            <v/>
          </cell>
          <cell r="W566" t="str">
            <v/>
          </cell>
          <cell r="X566">
            <v>0</v>
          </cell>
          <cell r="Z566">
            <v>0</v>
          </cell>
          <cell r="AA566" t="str">
            <v/>
          </cell>
        </row>
        <row r="567">
          <cell r="B567" t="str">
            <v>133447-37-7</v>
          </cell>
          <cell r="C567" t="str">
            <v>OVNCGQSYSSYBPO-UHFFFAOYSA-N</v>
          </cell>
          <cell r="D567" t="str">
            <v>1-(3,4-Dihydro-2H-pyrrol-5-yl)propan-1-one</v>
          </cell>
          <cell r="E567" t="str">
            <v>CCC(=O)C1=NCCC1</v>
          </cell>
          <cell r="F567" t="str">
            <v>InChI=1S/C7H11NO/c1-2-7(9)6-4-3-5-8-6/h2-5H2,1H3</v>
          </cell>
          <cell r="G567" t="str">
            <v>C7H11NO</v>
          </cell>
          <cell r="H567">
            <v>125.17100000000001</v>
          </cell>
          <cell r="I567">
            <v>125.08405999999999</v>
          </cell>
          <cell r="J567">
            <v>1781</v>
          </cell>
          <cell r="M567">
            <v>1024</v>
          </cell>
          <cell r="N567" t="str">
            <v>roast</v>
          </cell>
          <cell r="P567">
            <v>1781</v>
          </cell>
          <cell r="Q567" t="str">
            <v/>
          </cell>
          <cell r="R567">
            <v>0</v>
          </cell>
          <cell r="S567">
            <v>0</v>
          </cell>
          <cell r="U567" t="str">
            <v/>
          </cell>
          <cell r="V567" t="str">
            <v/>
          </cell>
          <cell r="W567" t="str">
            <v/>
          </cell>
          <cell r="AA567" t="str">
            <v xml:space="preserve"> DS(roast)</v>
          </cell>
        </row>
        <row r="568">
          <cell r="B568" t="str">
            <v>13360-45-7</v>
          </cell>
          <cell r="C568" t="str">
            <v>NLYNUTMZTCLNOO-UHFFFAOYSA-N</v>
          </cell>
          <cell r="D568" t="str">
            <v>N'-(4-Bromo-3-chlorophenyl)-N-methoxy-N-methylurea</v>
          </cell>
          <cell r="E568" t="str">
            <v>CON(C)C(=O)NC1=CC(Cl)=C(Br)C=C1</v>
          </cell>
          <cell r="F568" t="str">
            <v>InChI=1S/C9H10BrClN2O2/c1-13(15-2)9(14)12-6-3-4-7(10)8(11)5-6/h3-5H,1-2H3,(H,12,14)</v>
          </cell>
          <cell r="G568" t="str">
            <v>C9H10BrClN2O2</v>
          </cell>
          <cell r="H568">
            <v>293.55</v>
          </cell>
          <cell r="I568">
            <v>291.96141999999998</v>
          </cell>
          <cell r="J568">
            <v>176</v>
          </cell>
          <cell r="M568" t="str">
            <v>2016.2</v>
          </cell>
          <cell r="P568">
            <v>176</v>
          </cell>
          <cell r="Q568" t="str">
            <v/>
          </cell>
          <cell r="R568" t="str">
            <v/>
          </cell>
          <cell r="S568" t="str">
            <v/>
          </cell>
          <cell r="U568" t="str">
            <v/>
          </cell>
          <cell r="V568" t="str">
            <v/>
          </cell>
          <cell r="W568" t="str">
            <v/>
          </cell>
          <cell r="X568">
            <v>0</v>
          </cell>
          <cell r="Y568">
            <v>0</v>
          </cell>
          <cell r="Z568">
            <v>0</v>
          </cell>
          <cell r="AA568" t="str">
            <v/>
          </cell>
        </row>
        <row r="569">
          <cell r="B569" t="str">
            <v>13360-64-0</v>
          </cell>
          <cell r="C569" t="str">
            <v>OXCKCFJIKRGXMM-UHFFFAOYSA-N</v>
          </cell>
          <cell r="D569" t="str">
            <v>2-Ethyl-5-methylpyrazine</v>
          </cell>
          <cell r="E569" t="str">
            <v>CCC1=CN=C(C)C=N1</v>
          </cell>
          <cell r="F569" t="str">
            <v>InChI=1S/C7H10N2/c1-3-7-5-8-6(2)4-9-7/h4-5H,3H2,1-2H3</v>
          </cell>
          <cell r="G569" t="str">
            <v>C7H10N2</v>
          </cell>
          <cell r="H569">
            <v>122.17100000000001</v>
          </cell>
          <cell r="I569">
            <v>122.0844</v>
          </cell>
          <cell r="J569">
            <v>1782</v>
          </cell>
          <cell r="M569">
            <v>993</v>
          </cell>
          <cell r="N569" t="str">
            <v>fruit, sweet</v>
          </cell>
          <cell r="P569">
            <v>1782</v>
          </cell>
          <cell r="Q569" t="str">
            <v/>
          </cell>
          <cell r="R569">
            <v>0</v>
          </cell>
          <cell r="S569">
            <v>0</v>
          </cell>
          <cell r="U569" t="str">
            <v/>
          </cell>
          <cell r="V569" t="str">
            <v/>
          </cell>
          <cell r="W569" t="str">
            <v/>
          </cell>
          <cell r="AA569" t="str">
            <v xml:space="preserve"> DS(fruit, sweet)</v>
          </cell>
        </row>
        <row r="570">
          <cell r="B570" t="str">
            <v>13360-65-1</v>
          </cell>
          <cell r="C570" t="str">
            <v>WHMWOHBXYIZFPF-UHFFFAOYSA-N</v>
          </cell>
          <cell r="D570" t="str">
            <v>3-Ethyl-2,5-dimethylpyrazine</v>
          </cell>
          <cell r="E570" t="str">
            <v>CCC1=C(C)N=CC(C)=N1</v>
          </cell>
          <cell r="F570" t="str">
            <v>InChI=1S/C8H12N2/c1-4-8-7(3)9-5-6(2)10-8/h5H,4H2,1-3H3</v>
          </cell>
          <cell r="G570" t="str">
            <v>C8H12N2</v>
          </cell>
          <cell r="H570">
            <v>136.19800000000001</v>
          </cell>
          <cell r="I570">
            <v>136.10005000000001</v>
          </cell>
          <cell r="J570">
            <v>1783</v>
          </cell>
          <cell r="K570">
            <v>0</v>
          </cell>
          <cell r="M570">
            <v>1082</v>
          </cell>
          <cell r="N570" t="str">
            <v>potato, roast</v>
          </cell>
          <cell r="P570">
            <v>1783</v>
          </cell>
          <cell r="Q570" t="str">
            <v/>
          </cell>
          <cell r="R570">
            <v>0</v>
          </cell>
          <cell r="S570">
            <v>0</v>
          </cell>
          <cell r="U570" t="str">
            <v/>
          </cell>
          <cell r="V570" t="str">
            <v/>
          </cell>
          <cell r="W570" t="str">
            <v/>
          </cell>
          <cell r="Z570">
            <v>0</v>
          </cell>
          <cell r="AA570" t="str">
            <v/>
          </cell>
        </row>
        <row r="571">
          <cell r="B571" t="str">
            <v>133855-98-8</v>
          </cell>
          <cell r="C571" t="str">
            <v>ZMYFCFLJBGAQRS-UHFFFAOYSA-N</v>
          </cell>
          <cell r="D571" t="str">
            <v>1-{[3-(2-Chlorophenyl)-2-(4-fluorophenyl)oxiran-2-yl]methyl}-1H-1,2,4-triazole</v>
          </cell>
          <cell r="E571" t="str">
            <v>FC1=CC=C(C=C1)C1(CN2C=NC=N2)OC1C1=C(Cl)C=CC=C1</v>
          </cell>
          <cell r="F571" t="str">
            <v>InChI=1/C17H13ClFN3O/c18-15-4-2-1-3-14(15)16-17(23-16,9-22-11-20-10-21-22)12-5-7-13(19)8-6-12/h1-8,10-11,16H,9H2</v>
          </cell>
          <cell r="G571" t="str">
            <v>C17H13ClFN3O</v>
          </cell>
          <cell r="H571">
            <v>329.76</v>
          </cell>
          <cell r="I571">
            <v>329.07312000000002</v>
          </cell>
          <cell r="J571">
            <v>177</v>
          </cell>
          <cell r="K571">
            <v>0</v>
          </cell>
          <cell r="M571">
            <v>0</v>
          </cell>
          <cell r="P571">
            <v>177</v>
          </cell>
          <cell r="Q571" t="str">
            <v/>
          </cell>
          <cell r="R571" t="str">
            <v/>
          </cell>
          <cell r="S571" t="str">
            <v>X</v>
          </cell>
          <cell r="U571" t="str">
            <v/>
          </cell>
          <cell r="V571" t="str">
            <v/>
          </cell>
          <cell r="W571" t="str">
            <v/>
          </cell>
          <cell r="Z571">
            <v>0</v>
          </cell>
          <cell r="AA571" t="str">
            <v>PSM,Inlandsabsatz 2014: 250-1000 t/a</v>
          </cell>
        </row>
        <row r="572">
          <cell r="B572" t="str">
            <v>13392-18-2</v>
          </cell>
          <cell r="C572" t="str">
            <v>LSLYOANBFKQKPT-UHFFFAOYSA-N</v>
          </cell>
          <cell r="D572" t="str">
            <v>5-(1-Hydroxy-2-{[1-(4-hydroxyphenyl)propan-2-yl]amino}ethyl)benzene-1,3-diol</v>
          </cell>
          <cell r="E572" t="str">
            <v>CC(CC1=CC=C(O)C=C1)NCC(O)C1=CC(O)=CC(O)=C1</v>
          </cell>
          <cell r="F572" t="str">
            <v>InChI=1/C17H21NO4/c1-11(6-12-2-4-14(19)5-3-12)18-10-17(22)13-7-15(20)9-16(21)8-13/h2-5,7-9,11,17-22H,6,10H2,1H3</v>
          </cell>
          <cell r="G572" t="str">
            <v>C17H21NO4</v>
          </cell>
          <cell r="H572">
            <v>303.358</v>
          </cell>
          <cell r="I572">
            <v>303.14706000000001</v>
          </cell>
          <cell r="J572">
            <v>178</v>
          </cell>
          <cell r="K572">
            <v>196</v>
          </cell>
          <cell r="P572">
            <v>178</v>
          </cell>
          <cell r="Q572" t="str">
            <v/>
          </cell>
          <cell r="R572" t="str">
            <v>X</v>
          </cell>
          <cell r="S572" t="str">
            <v/>
          </cell>
          <cell r="U572" t="str">
            <v/>
          </cell>
          <cell r="V572" t="str">
            <v/>
          </cell>
          <cell r="W572" t="str">
            <v/>
          </cell>
          <cell r="X572" t="str">
            <v>80.64kg/a in Dtl.</v>
          </cell>
          <cell r="Z572" t="str">
            <v>Bronchospasmolytika und Anti</v>
          </cell>
          <cell r="AA572" t="str">
            <v>AZM,80.64kg/a in Dtl.Bronchospasmolytika und Antikurzwirkenden inhalativen Betasympathomimetika</v>
          </cell>
        </row>
        <row r="573">
          <cell r="B573" t="str">
            <v>13401-18-8</v>
          </cell>
          <cell r="C573" t="str">
            <v>LMXZVISHHDYBFW-UHFFFAOYSA-N</v>
          </cell>
          <cell r="D573" t="str">
            <v>1,3-Dimethylpteridine-2,4(1H,3H)-dione</v>
          </cell>
          <cell r="E573" t="str">
            <v>CN1C(=O)N(C)C2=NC=CN=C2C1=O</v>
          </cell>
          <cell r="F573" t="str">
            <v>InChI=1S/C8H8N4O2/c1-11-6-5(9-3-4-10-6)7(13)12(2)8(11)14/h3-4H,1-2H3</v>
          </cell>
          <cell r="G573" t="str">
            <v>C8H8N4O2</v>
          </cell>
          <cell r="H573">
            <v>192.178</v>
          </cell>
          <cell r="I573">
            <v>192.06473</v>
          </cell>
          <cell r="J573">
            <v>1116</v>
          </cell>
          <cell r="K573">
            <v>192</v>
          </cell>
          <cell r="M573">
            <v>1795</v>
          </cell>
          <cell r="P573">
            <v>1116</v>
          </cell>
          <cell r="Q573" t="str">
            <v/>
          </cell>
          <cell r="R573">
            <v>0</v>
          </cell>
          <cell r="S573">
            <v>0</v>
          </cell>
          <cell r="U573" t="str">
            <v/>
          </cell>
          <cell r="V573" t="str">
            <v/>
          </cell>
          <cell r="W573" t="str">
            <v/>
          </cell>
          <cell r="AA573" t="str">
            <v/>
          </cell>
        </row>
        <row r="574">
          <cell r="B574" t="str">
            <v>13419-69-7</v>
          </cell>
          <cell r="C574" t="str">
            <v>NIONDZDPPYHYKY-SNAWJCMRSA-N</v>
          </cell>
          <cell r="D574" t="str">
            <v>(2E)-Hex-2-enoic acid</v>
          </cell>
          <cell r="E574" t="str">
            <v>CCC\C=C\C(O)=O</v>
          </cell>
          <cell r="F574" t="str">
            <v>InChI=1S/C6H10O2/c1-2-3-4-5-6(7)8/h4-5H,2-3H2,1H3,(H,7,8)/b5-4+</v>
          </cell>
          <cell r="G574" t="str">
            <v>C6H10O2</v>
          </cell>
          <cell r="H574">
            <v>114.14400000000001</v>
          </cell>
          <cell r="I574">
            <v>114.06807999999999</v>
          </cell>
          <cell r="J574">
            <v>1784</v>
          </cell>
          <cell r="L574">
            <v>0</v>
          </cell>
          <cell r="M574">
            <v>1614</v>
          </cell>
          <cell r="N574" t="str">
            <v>must, fat</v>
          </cell>
          <cell r="P574">
            <v>1784</v>
          </cell>
          <cell r="Q574" t="str">
            <v/>
          </cell>
          <cell r="R574">
            <v>0</v>
          </cell>
          <cell r="U574" t="str">
            <v/>
          </cell>
          <cell r="V574" t="str">
            <v/>
          </cell>
          <cell r="W574" t="str">
            <v/>
          </cell>
          <cell r="AA574" t="str">
            <v xml:space="preserve"> DS(must, fat)</v>
          </cell>
        </row>
        <row r="575">
          <cell r="B575" t="str">
            <v>134-20-3</v>
          </cell>
          <cell r="C575" t="str">
            <v>VAMXMNNIEUEQDV-UHFFFAOYSA-N</v>
          </cell>
          <cell r="D575" t="str">
            <v>Methyl 2-aminobenzoate</v>
          </cell>
          <cell r="E575" t="str">
            <v>COC(=O)C1=C(N)C=CC=C1</v>
          </cell>
          <cell r="F575" t="str">
            <v>InChI=1S/C8H9NO2/c1-11-8(10)6-4-2-3-5-7(6)9/h2-5H,9H2,1H3</v>
          </cell>
          <cell r="G575" t="str">
            <v>C8H9NO2</v>
          </cell>
          <cell r="H575">
            <v>151.16499999999999</v>
          </cell>
          <cell r="I575">
            <v>151.06333000000001</v>
          </cell>
          <cell r="J575">
            <v>1785</v>
          </cell>
          <cell r="M575">
            <v>1337</v>
          </cell>
          <cell r="N575" t="str">
            <v>honey, flower</v>
          </cell>
          <cell r="P575">
            <v>1785</v>
          </cell>
          <cell r="Q575" t="str">
            <v>WGK 1</v>
          </cell>
          <cell r="R575">
            <v>0</v>
          </cell>
          <cell r="S575">
            <v>0</v>
          </cell>
          <cell r="U575" t="str">
            <v/>
          </cell>
          <cell r="V575" t="str">
            <v/>
          </cell>
          <cell r="W575" t="str">
            <v/>
          </cell>
          <cell r="AA575" t="str">
            <v>WGK 1, DS(honey, flower)</v>
          </cell>
        </row>
        <row r="576">
          <cell r="B576" t="str">
            <v>13429-07-7</v>
          </cell>
          <cell r="C576" t="str">
            <v>FOLPKOWCPVGUCA-UHFFFAOYSA-N</v>
          </cell>
          <cell r="D576" t="str">
            <v>1-(2-Methoxypropoxy)propan-2-ol</v>
          </cell>
          <cell r="E576" t="str">
            <v>COC(C)COCC(C)O</v>
          </cell>
          <cell r="F576" t="str">
            <v>InChI=1/C7H16O3/c1-6(8)4-10-5-7(2)9-3/h6-8H,4-5H2,1-3H3</v>
          </cell>
          <cell r="G576" t="str">
            <v>C7H16O3</v>
          </cell>
          <cell r="H576">
            <v>148.202</v>
          </cell>
          <cell r="I576">
            <v>148.10993999999999</v>
          </cell>
          <cell r="J576">
            <v>1147</v>
          </cell>
          <cell r="M576">
            <v>1010</v>
          </cell>
          <cell r="P576">
            <v>1147</v>
          </cell>
          <cell r="Q576" t="str">
            <v/>
          </cell>
          <cell r="R576">
            <v>0</v>
          </cell>
          <cell r="S576">
            <v>0</v>
          </cell>
          <cell r="U576" t="str">
            <v/>
          </cell>
          <cell r="V576" t="str">
            <v/>
          </cell>
          <cell r="W576" t="str">
            <v/>
          </cell>
          <cell r="X576">
            <v>0</v>
          </cell>
          <cell r="Z576">
            <v>0</v>
          </cell>
          <cell r="AA576" t="str">
            <v/>
          </cell>
        </row>
        <row r="577">
          <cell r="B577" t="str">
            <v>134346-43-3</v>
          </cell>
          <cell r="C577" t="str">
            <v/>
          </cell>
          <cell r="D577" t="str">
            <v/>
          </cell>
          <cell r="E577" t="str">
            <v/>
          </cell>
          <cell r="F577" t="str">
            <v/>
          </cell>
          <cell r="G577" t="str">
            <v/>
          </cell>
          <cell r="H577" t="str">
            <v/>
          </cell>
          <cell r="I577" t="str">
            <v/>
          </cell>
          <cell r="J577">
            <v>1786</v>
          </cell>
          <cell r="M577">
            <v>1484</v>
          </cell>
          <cell r="N577" t="str">
            <v>metal</v>
          </cell>
          <cell r="P577">
            <v>1786</v>
          </cell>
          <cell r="Q577" t="str">
            <v/>
          </cell>
          <cell r="R577">
            <v>0</v>
          </cell>
          <cell r="S577">
            <v>0</v>
          </cell>
          <cell r="U577" t="str">
            <v/>
          </cell>
          <cell r="V577" t="str">
            <v/>
          </cell>
          <cell r="W577" t="str">
            <v/>
          </cell>
          <cell r="AA577" t="str">
            <v xml:space="preserve"> DS(metal)</v>
          </cell>
        </row>
        <row r="578">
          <cell r="B578" t="str">
            <v>134452-45-2</v>
          </cell>
          <cell r="C578" t="str">
            <v>RBBPXPMPGIPSJY-HWKANZRONA-N</v>
          </cell>
          <cell r="D578" t="str">
            <v>(2E)-3-(3-Propyloxiran-2-yl)prop-2-enal</v>
          </cell>
          <cell r="E578" t="str">
            <v>CCCC1OC1\C=C\C=O</v>
          </cell>
          <cell r="F578" t="str">
            <v>InChI=1/C8H12O2/c1-2-4-7-8(10-7)5-3-6-9/h3,5-8H,2,4H2,1H3/b5-3+</v>
          </cell>
          <cell r="G578" t="str">
            <v>C8H12O2</v>
          </cell>
          <cell r="H578">
            <v>140.18199999999999</v>
          </cell>
          <cell r="I578">
            <v>140.08373</v>
          </cell>
          <cell r="J578">
            <v>1787</v>
          </cell>
          <cell r="M578">
            <v>1181</v>
          </cell>
          <cell r="N578" t="str">
            <v>metal</v>
          </cell>
          <cell r="P578">
            <v>1787</v>
          </cell>
          <cell r="Q578" t="str">
            <v/>
          </cell>
          <cell r="R578">
            <v>0</v>
          </cell>
          <cell r="S578">
            <v>0</v>
          </cell>
          <cell r="U578" t="str">
            <v/>
          </cell>
          <cell r="V578" t="str">
            <v/>
          </cell>
          <cell r="W578" t="str">
            <v/>
          </cell>
          <cell r="AA578" t="str">
            <v xml:space="preserve"> DS(metal)</v>
          </cell>
        </row>
        <row r="579">
          <cell r="B579" t="str">
            <v>134454-31-2</v>
          </cell>
          <cell r="C579" t="str">
            <v>HIOMEXREAUSUBP-FNORWQNLNA-N</v>
          </cell>
          <cell r="D579" t="str">
            <v>(2E)-3-(3-Pentyloxiran-2-yl)prop-2-enal</v>
          </cell>
          <cell r="E579" t="str">
            <v>CCCCCC1OC1\C=C\C=O</v>
          </cell>
          <cell r="F579" t="str">
            <v>InChI=1/C10H16O2/c1-2-3-4-6-9-10(12-9)7-5-8-11/h5,7-10H,2-4,6H2,1H3/b7-5+</v>
          </cell>
          <cell r="G579" t="str">
            <v>C10H16O2</v>
          </cell>
          <cell r="H579">
            <v>168.23599999999999</v>
          </cell>
          <cell r="I579">
            <v>168.11502999999999</v>
          </cell>
          <cell r="J579">
            <v>1788</v>
          </cell>
          <cell r="M579">
            <v>1380</v>
          </cell>
          <cell r="N579" t="str">
            <v>metal, green</v>
          </cell>
          <cell r="P579">
            <v>1788</v>
          </cell>
          <cell r="Q579" t="str">
            <v/>
          </cell>
          <cell r="R579">
            <v>0</v>
          </cell>
          <cell r="U579" t="str">
            <v/>
          </cell>
          <cell r="V579" t="str">
            <v/>
          </cell>
          <cell r="W579" t="str">
            <v/>
          </cell>
          <cell r="AA579" t="str">
            <v xml:space="preserve"> DS(metal, green)</v>
          </cell>
        </row>
        <row r="580">
          <cell r="B580" t="str">
            <v>134523-00-5</v>
          </cell>
          <cell r="C580" t="str">
            <v>XUKUURHRXDUEBC-KAYWLYCHSA-N</v>
          </cell>
          <cell r="D580" t="str">
            <v>(3R,5R)-7-[2-(4-Fluorophenyl)-3-phenyl-4-(phenylcarbamoyl)-5-(propan-2-yl)-1H-pyrrol-1-yl]-3,5-dihydroxyheptanoic acid</v>
          </cell>
          <cell r="E580" t="str">
            <v>CC(C)C1=C(C(=O)NC2=CC=CC=C2)C(=C(N1CC[C@@H](O)C[C@@H](O)CC(O)=O)C1=CC=C(F)C=C1)C1=CC=CC=C1</v>
          </cell>
          <cell r="F580" t="str">
            <v>InChI=1S/C33H35FN2O5/c1-21(2)31-30(33(41)35-25-11-7-4-8-12-25)29(22-9-5-3-6-10-22)32(23-13-15-24(34)16-14-23)36(31)18-17-26(37)19-27(38)20-28(39)40/h3-16,21,26-27,37-38H,17-20H2,1-2H3,(H,35,41)(H,39,40)/t26-,27-/m1/s1</v>
          </cell>
          <cell r="G580" t="str">
            <v>C33H35FN2O5</v>
          </cell>
          <cell r="H580">
            <v>558.65</v>
          </cell>
          <cell r="I580">
            <v>558.25300000000004</v>
          </cell>
          <cell r="J580">
            <v>179</v>
          </cell>
          <cell r="P580">
            <v>179</v>
          </cell>
          <cell r="Q580" t="str">
            <v/>
          </cell>
          <cell r="R580" t="str">
            <v>X</v>
          </cell>
          <cell r="S580" t="str">
            <v/>
          </cell>
          <cell r="U580" t="str">
            <v/>
          </cell>
          <cell r="V580" t="str">
            <v/>
          </cell>
          <cell r="W580" t="str">
            <v/>
          </cell>
          <cell r="X580" t="str">
            <v>6490kg/a in Dtl.</v>
          </cell>
          <cell r="Z580" t="str">
            <v>Lipidsenkende Mittel</v>
          </cell>
          <cell r="AA580" t="str">
            <v>AZM,6490kg/a in Dtl.Lipidsenkende MittelStatin</v>
          </cell>
        </row>
        <row r="581">
          <cell r="B581" t="str">
            <v>13457-18-6</v>
          </cell>
          <cell r="C581" t="str">
            <v>JOOMJVFZQRQWKR-UHFFFAOYSA-N</v>
          </cell>
          <cell r="D581" t="str">
            <v>Ethyl 2-[(diethoxyphosphorothioyl)oxy]-5-methylpyrazolo[1,5-a]pyrimidine-6-carboxylate</v>
          </cell>
          <cell r="E581" t="str">
            <v>CCOC(=O)C1=CN2N=C(OP(=S)(OCC)OCC)C=C2N=C1C</v>
          </cell>
          <cell r="F581" t="str">
            <v>InChI=1S/C14H20N3O5PS/c1-5-19-14(18)11-9-17-12(15-10(11)4)8-13(16-17)22-23(24,20-6-2)21-7-3/h8-9H,5-7H2,1-4H3</v>
          </cell>
          <cell r="G581" t="str">
            <v>C14H20N3O5PS</v>
          </cell>
          <cell r="H581">
            <v>373.36</v>
          </cell>
          <cell r="I581">
            <v>373.08613000000003</v>
          </cell>
          <cell r="J581">
            <v>180</v>
          </cell>
          <cell r="M581">
            <v>2622</v>
          </cell>
          <cell r="P581">
            <v>180</v>
          </cell>
          <cell r="Q581" t="str">
            <v>WGK 3</v>
          </cell>
          <cell r="R581" t="str">
            <v/>
          </cell>
          <cell r="S581" t="str">
            <v>X</v>
          </cell>
          <cell r="T581" t="str">
            <v>X</v>
          </cell>
          <cell r="U581" t="str">
            <v/>
          </cell>
          <cell r="V581" t="str">
            <v/>
          </cell>
          <cell r="W581" t="str">
            <v/>
          </cell>
          <cell r="AA581" t="str">
            <v>WGK 3,PSM,Biozd,als PSM nicht zugelassen in DE/nicht genehmigt</v>
          </cell>
        </row>
        <row r="582">
          <cell r="B582" t="str">
            <v>134-62-3</v>
          </cell>
          <cell r="C582" t="str">
            <v>MMOXZBCLCQITDF-UHFFFAOYSA-N</v>
          </cell>
          <cell r="D582" t="str">
            <v>N,N-Diethyl-3-methylbenzamide</v>
          </cell>
          <cell r="E582" t="str">
            <v>CCN(CC)C(=O)C1=CC=CC(C)=C1</v>
          </cell>
          <cell r="F582" t="str">
            <v>InChI=1S/C12H17NO/c1-4-13(5-2)12(14)11-8-6-7-10(3)9-11/h6-9H,4-5H2,1-3H3</v>
          </cell>
          <cell r="G582" t="str">
            <v>C12H17NO</v>
          </cell>
          <cell r="H582">
            <v>191.274</v>
          </cell>
          <cell r="I582">
            <v>191.13101</v>
          </cell>
          <cell r="J582">
            <v>181</v>
          </cell>
          <cell r="M582">
            <v>1571</v>
          </cell>
          <cell r="P582">
            <v>181</v>
          </cell>
          <cell r="Q582" t="str">
            <v>WGK 2</v>
          </cell>
          <cell r="R582" t="str">
            <v/>
          </cell>
          <cell r="S582">
            <v>0</v>
          </cell>
          <cell r="T582" t="str">
            <v>X</v>
          </cell>
          <cell r="U582" t="str">
            <v/>
          </cell>
          <cell r="V582" t="str">
            <v/>
          </cell>
          <cell r="W582" t="str">
            <v>BAS-PT19-Repellents and attractants,</v>
          </cell>
          <cell r="Z582" t="str">
            <v>Insektenschutz</v>
          </cell>
          <cell r="AA582" t="str">
            <v>WGK 2,Biozd,BAS-PT19-Repellents and attractants,Insektenschutz</v>
          </cell>
        </row>
        <row r="583">
          <cell r="B583" t="str">
            <v>13466-78-9</v>
          </cell>
          <cell r="C583" t="str">
            <v>BQOFWKZOCNGFEC-UHFFFAOYSA-N</v>
          </cell>
          <cell r="D583" t="str">
            <v>3,7,7-Trimethylbicyclo[4.1.0]hept-3-ene</v>
          </cell>
          <cell r="E583" t="str">
            <v>CC1=CCC2C(C1)C2(C)C</v>
          </cell>
          <cell r="F583" t="str">
            <v>InChI=1/C10H16/c1-7-4-5-8-9(6-7)10(8,2)3/h4,8-9H,5-6H2,1-3H3</v>
          </cell>
          <cell r="G583" t="str">
            <v>C10H16</v>
          </cell>
          <cell r="H583">
            <v>136.238</v>
          </cell>
          <cell r="I583">
            <v>136.12520051519999</v>
          </cell>
          <cell r="J583">
            <v>1166</v>
          </cell>
          <cell r="M583">
            <v>1009</v>
          </cell>
          <cell r="N583" t="str">
            <v>lemon, resin</v>
          </cell>
          <cell r="P583">
            <v>1166</v>
          </cell>
          <cell r="Q583" t="str">
            <v>WGK 2</v>
          </cell>
          <cell r="R583">
            <v>0</v>
          </cell>
          <cell r="S583">
            <v>0</v>
          </cell>
          <cell r="U583" t="str">
            <v/>
          </cell>
          <cell r="V583" t="str">
            <v/>
          </cell>
          <cell r="W583" t="str">
            <v/>
          </cell>
          <cell r="X583">
            <v>0</v>
          </cell>
          <cell r="Z583">
            <v>0</v>
          </cell>
          <cell r="AA583" t="str">
            <v>WGK 2, DS(lemon, resin)</v>
          </cell>
        </row>
        <row r="584">
          <cell r="B584" t="str">
            <v>134678-17-4</v>
          </cell>
          <cell r="C584">
            <v>0</v>
          </cell>
          <cell r="D584">
            <v>0</v>
          </cell>
          <cell r="E584">
            <v>0</v>
          </cell>
          <cell r="F584">
            <v>0</v>
          </cell>
          <cell r="G584">
            <v>0</v>
          </cell>
          <cell r="H584">
            <v>0</v>
          </cell>
          <cell r="I584">
            <v>0</v>
          </cell>
          <cell r="J584">
            <v>1026</v>
          </cell>
          <cell r="M584">
            <v>0</v>
          </cell>
          <cell r="P584">
            <v>1026</v>
          </cell>
          <cell r="Q584" t="str">
            <v/>
          </cell>
          <cell r="R584" t="str">
            <v>X</v>
          </cell>
          <cell r="S584">
            <v>0</v>
          </cell>
          <cell r="U584" t="str">
            <v/>
          </cell>
          <cell r="V584" t="str">
            <v/>
          </cell>
          <cell r="W584" t="str">
            <v/>
          </cell>
          <cell r="Z584" t="str">
            <v>Virustatikum</v>
          </cell>
          <cell r="AA584" t="str">
            <v>AZM,Virustatikum</v>
          </cell>
        </row>
        <row r="585">
          <cell r="B585" t="str">
            <v>13474-59-4</v>
          </cell>
          <cell r="C585" t="str">
            <v>YMBFCQPIMVLNIU-SOUVJXGZSA-N</v>
          </cell>
          <cell r="D585" t="str">
            <v>(1S,5S,6R)-2,6-Dimethyl-6-(4-methylpent-3-en-1-yl)bicyclo[3.1.1]hept-2-ene</v>
          </cell>
          <cell r="E585" t="str">
            <v>CC(C)=CCC[C@]1(C)[C@@H]2C[C@H]1C(C)=CC2</v>
          </cell>
          <cell r="F585" t="str">
            <v>InChI=1S/C15H24/c1-11(2)6-5-9-15(4)13-8-7-12(3)14(15)10-13/h6-7,13-14H,5,8-10H2,1-4H3/t13-,14-,15+/m0/s1</v>
          </cell>
          <cell r="G585" t="str">
            <v>C15H24</v>
          </cell>
          <cell r="H585">
            <v>204.357</v>
          </cell>
          <cell r="I585">
            <v>204.18780000000001</v>
          </cell>
          <cell r="J585">
            <v>1789</v>
          </cell>
          <cell r="M585">
            <v>1431</v>
          </cell>
          <cell r="N585" t="str">
            <v>wood, warm, tea</v>
          </cell>
          <cell r="P585">
            <v>1789</v>
          </cell>
          <cell r="Q585" t="str">
            <v/>
          </cell>
          <cell r="R585">
            <v>0</v>
          </cell>
          <cell r="S585">
            <v>0</v>
          </cell>
          <cell r="U585" t="str">
            <v/>
          </cell>
          <cell r="V585" t="str">
            <v/>
          </cell>
          <cell r="W585" t="str">
            <v/>
          </cell>
          <cell r="AA585" t="str">
            <v xml:space="preserve"> DS(wood, warm, tea)</v>
          </cell>
        </row>
        <row r="586">
          <cell r="B586" t="str">
            <v>13475-82-6</v>
          </cell>
          <cell r="C586" t="str">
            <v>VKPSKYDESGTTFR-UHFFFAOYSA-N</v>
          </cell>
          <cell r="D586" t="str">
            <v>2,2,4,6,6-Pentamethylheptane</v>
          </cell>
          <cell r="E586" t="str">
            <v>CC(CC(C)(C)C)CC(C)(C)C</v>
          </cell>
          <cell r="F586" t="str">
            <v>InChI=1S/C12H26/c1-10(8-11(2,3)4)9-12(5,6)7/h10H,8-9H2,1-7H3</v>
          </cell>
          <cell r="G586" t="str">
            <v>C12H26</v>
          </cell>
          <cell r="H586">
            <v>170.34</v>
          </cell>
          <cell r="I586">
            <v>170.20345083719999</v>
          </cell>
          <cell r="J586">
            <v>1401</v>
          </cell>
          <cell r="K586">
            <v>57</v>
          </cell>
          <cell r="M586">
            <v>1007.3</v>
          </cell>
          <cell r="P586">
            <v>1401</v>
          </cell>
          <cell r="Q586" t="str">
            <v/>
          </cell>
          <cell r="R586">
            <v>0</v>
          </cell>
          <cell r="S586">
            <v>0</v>
          </cell>
          <cell r="U586" t="str">
            <v/>
          </cell>
          <cell r="V586" t="str">
            <v/>
          </cell>
          <cell r="W586" t="str">
            <v/>
          </cell>
          <cell r="X586">
            <v>0</v>
          </cell>
          <cell r="Z586" t="str">
            <v>Bestandteil von Schmiermitteln, Kosmetika,…</v>
          </cell>
          <cell r="AA586" t="str">
            <v>Bestandteil von Schmiermitteln, Kosmetika,…</v>
          </cell>
        </row>
        <row r="587">
          <cell r="B587" t="str">
            <v>134-84-9</v>
          </cell>
          <cell r="C587" t="str">
            <v>WXPWZZHELZEVPO-UHFFFAOYSA-N</v>
          </cell>
          <cell r="D587" t="str">
            <v>(4-Methylphenyl)(phenyl)methanone</v>
          </cell>
          <cell r="E587">
            <v>0</v>
          </cell>
          <cell r="F587">
            <v>0</v>
          </cell>
          <cell r="G587" t="str">
            <v>C14H12O</v>
          </cell>
          <cell r="H587">
            <v>0</v>
          </cell>
          <cell r="I587">
            <v>196.08881500000001</v>
          </cell>
          <cell r="J587">
            <v>1508</v>
          </cell>
          <cell r="K587">
            <v>119</v>
          </cell>
          <cell r="L587">
            <v>18.6358</v>
          </cell>
          <cell r="M587">
            <v>1694</v>
          </cell>
          <cell r="P587">
            <v>1508</v>
          </cell>
          <cell r="Q587" t="str">
            <v/>
          </cell>
          <cell r="R587">
            <v>0</v>
          </cell>
          <cell r="S587">
            <v>0</v>
          </cell>
          <cell r="U587" t="str">
            <v/>
          </cell>
          <cell r="V587" t="str">
            <v/>
          </cell>
          <cell r="W587" t="str">
            <v/>
          </cell>
          <cell r="Z587">
            <v>0</v>
          </cell>
          <cell r="AA587" t="str">
            <v/>
          </cell>
        </row>
        <row r="588">
          <cell r="B588" t="str">
            <v>13491-79-7</v>
          </cell>
          <cell r="C588" t="str">
            <v>DLTWBMHADAJAAZ-UHFFFAOYSA-N</v>
          </cell>
          <cell r="D588" t="str">
            <v>2-tert-Butylcyclohexan-1-ol</v>
          </cell>
          <cell r="E588" t="str">
            <v>CC(C)(C)C1CCCCC1O</v>
          </cell>
          <cell r="F588" t="str">
            <v>InChI=1/C10H20O/c1-10(2,3)8-6-4-5-7-9(8)11/h8-9,11H,4-7H2,1-3H3</v>
          </cell>
          <cell r="G588" t="str">
            <v>C10H20O</v>
          </cell>
          <cell r="H588">
            <v>156.26900000000001</v>
          </cell>
          <cell r="I588">
            <v>156.15141526400001</v>
          </cell>
          <cell r="J588">
            <v>1269</v>
          </cell>
          <cell r="K588">
            <v>82</v>
          </cell>
          <cell r="M588">
            <v>1182</v>
          </cell>
          <cell r="P588">
            <v>1269</v>
          </cell>
          <cell r="Q588" t="str">
            <v>WGK 2</v>
          </cell>
          <cell r="R588">
            <v>0</v>
          </cell>
          <cell r="S588">
            <v>0</v>
          </cell>
          <cell r="T588">
            <v>0</v>
          </cell>
          <cell r="U588" t="str">
            <v/>
          </cell>
          <cell r="V588" t="str">
            <v/>
          </cell>
          <cell r="W588" t="str">
            <v/>
          </cell>
          <cell r="Z588" t="str">
            <v>Kunststoffadditiv</v>
          </cell>
          <cell r="AA588" t="str">
            <v>WGK 2,Kunststoffadditiv</v>
          </cell>
        </row>
        <row r="589">
          <cell r="B589" t="str">
            <v>13494-80-9</v>
          </cell>
          <cell r="C589" t="str">
            <v>PORWMNRCUJJQNO-UHFFFAOYSA-N</v>
          </cell>
          <cell r="D589" t="str">
            <v>Tellurium</v>
          </cell>
          <cell r="E589" t="str">
            <v>[Te]</v>
          </cell>
          <cell r="F589" t="str">
            <v>InChI=1S/Te</v>
          </cell>
          <cell r="G589" t="str">
            <v>Te</v>
          </cell>
          <cell r="H589">
            <v>127.6</v>
          </cell>
          <cell r="I589">
            <v>129.90621999999999</v>
          </cell>
          <cell r="J589">
            <v>182</v>
          </cell>
          <cell r="P589">
            <v>182</v>
          </cell>
          <cell r="Q589" t="str">
            <v/>
          </cell>
          <cell r="R589">
            <v>0</v>
          </cell>
          <cell r="S589">
            <v>0</v>
          </cell>
          <cell r="U589" t="str">
            <v/>
          </cell>
          <cell r="V589" t="str">
            <v/>
          </cell>
          <cell r="W589" t="str">
            <v/>
          </cell>
          <cell r="AA589" t="str">
            <v/>
          </cell>
        </row>
        <row r="590">
          <cell r="B590" t="str">
            <v>135-19-3</v>
          </cell>
          <cell r="C590" t="str">
            <v>JWAZRIHNYRIHIV-UHFFFAOYSA-N</v>
          </cell>
          <cell r="D590" t="str">
            <v>Naphthalen-2-ol</v>
          </cell>
          <cell r="E590" t="str">
            <v>OC1=CC2=C(C=CC=C2)C=C1</v>
          </cell>
          <cell r="F590" t="str">
            <v>InChI=1S/C10H8O/c11-10-6-5-8-3-1-2-4-9(8)7-10/h1-7,11H</v>
          </cell>
          <cell r="G590" t="str">
            <v>C10H8O</v>
          </cell>
          <cell r="H590">
            <v>144.173</v>
          </cell>
          <cell r="I590">
            <v>144.05751000000001</v>
          </cell>
          <cell r="J590">
            <v>183</v>
          </cell>
          <cell r="M590">
            <v>1471</v>
          </cell>
          <cell r="P590">
            <v>183</v>
          </cell>
          <cell r="Q590" t="str">
            <v>WGK 2</v>
          </cell>
          <cell r="R590" t="str">
            <v/>
          </cell>
          <cell r="S590" t="str">
            <v/>
          </cell>
          <cell r="U590" t="str">
            <v/>
          </cell>
          <cell r="V590" t="str">
            <v/>
          </cell>
          <cell r="W590" t="str">
            <v/>
          </cell>
          <cell r="AA590" t="str">
            <v>WGK 2,</v>
          </cell>
        </row>
        <row r="591">
          <cell r="B591" t="str">
            <v>13523-86-9</v>
          </cell>
          <cell r="C591" t="str">
            <v>JZQKKSLKJUAGIC-UHFFFAOYSA-N</v>
          </cell>
          <cell r="D591" t="str">
            <v>1-[(1H-Indol-4-yl)oxy]-3-[(propan-2-yl)amino]propan-2-ol</v>
          </cell>
          <cell r="E591" t="str">
            <v>CC(C)NCC(O)COC1=C2C=CNC2=CC=C1</v>
          </cell>
          <cell r="F591" t="str">
            <v>InChI=1/C14H20N2O2/c1-10(2)16-8-11(17)9-18-14-5-3-4-13-12(14)6-7-15-13/h3-7,10-11,15-17H,8-9H2,1-2H3</v>
          </cell>
          <cell r="G591" t="str">
            <v>C14H20N2O2</v>
          </cell>
          <cell r="H591">
            <v>248.32599999999999</v>
          </cell>
          <cell r="I591">
            <v>248.15248</v>
          </cell>
          <cell r="J591">
            <v>184</v>
          </cell>
          <cell r="K591">
            <v>133</v>
          </cell>
          <cell r="M591">
            <v>2261</v>
          </cell>
          <cell r="P591">
            <v>184</v>
          </cell>
          <cell r="Q591" t="str">
            <v/>
          </cell>
          <cell r="R591" t="str">
            <v>X</v>
          </cell>
          <cell r="S591" t="str">
            <v/>
          </cell>
          <cell r="U591" t="str">
            <v/>
          </cell>
          <cell r="V591" t="str">
            <v/>
          </cell>
          <cell r="W591" t="str">
            <v/>
          </cell>
          <cell r="X591">
            <v>0</v>
          </cell>
          <cell r="Z591" t="str">
            <v>Beta-Blocker</v>
          </cell>
          <cell r="AA591" t="str">
            <v>AZM,Beta-Blocker</v>
          </cell>
        </row>
        <row r="592">
          <cell r="B592" t="str">
            <v>135410-20-7</v>
          </cell>
          <cell r="C592" t="str">
            <v>WCXDHFDTOYPNIE-RIYZIHGNSA-N</v>
          </cell>
          <cell r="D592" t="str">
            <v>(1E)-N-[(6-Chloropyridin-3-yl)methyl]-N'-cyano-N-methylethanimidamide</v>
          </cell>
          <cell r="E592" t="str">
            <v>CN(CC1=CN=C(Cl)C=C1)C(\C)=N\C#N</v>
          </cell>
          <cell r="F592" t="str">
            <v>InChI=1S/C10H11ClN4/c1-8(14-7-12)15(2)6-9-3-4-10(11)13-5-9/h3-5H,6H2,1-2H3/b14-8+</v>
          </cell>
          <cell r="G592" t="str">
            <v>C10H11ClN4</v>
          </cell>
          <cell r="H592">
            <v>222.68</v>
          </cell>
          <cell r="I592">
            <v>222.06721999999999</v>
          </cell>
          <cell r="J592">
            <v>185</v>
          </cell>
          <cell r="M592">
            <v>0</v>
          </cell>
          <cell r="P592">
            <v>185</v>
          </cell>
          <cell r="Q592" t="str">
            <v/>
          </cell>
          <cell r="R592" t="str">
            <v/>
          </cell>
          <cell r="S592" t="str">
            <v>X</v>
          </cell>
          <cell r="T592" t="str">
            <v>X</v>
          </cell>
          <cell r="U592" t="str">
            <v/>
          </cell>
          <cell r="V592" t="str">
            <v/>
          </cell>
          <cell r="W592" t="str">
            <v>BAS-PT18-Insecticides, acaricides and products to control other arthropods,</v>
          </cell>
          <cell r="AA592" t="str">
            <v>PSM,Biozd,BAS-PT18-Insecticides, acaricides and products to control other arthropods,PSM-Inlandsabsatz 2014: 2,5-10 t/a</v>
          </cell>
        </row>
        <row r="593">
          <cell r="B593" t="str">
            <v>135590-91-9</v>
          </cell>
          <cell r="C593" t="str">
            <v>OPGCOAPTHCZZIW-UHFFFAOYSA-N</v>
          </cell>
          <cell r="D593" t="str">
            <v>Diethyl 1-(2,4-dichlorophenyl)-5-methyl-4,5-dihydro-1H-pyrazole-3,5-dicarboxylate</v>
          </cell>
          <cell r="E593" t="str">
            <v>CCOC(=O)C1=NN(C2=C(Cl)C=C(Cl)C=C2)C(C)(C1)C(=O)OCC</v>
          </cell>
          <cell r="F593" t="str">
            <v>InChI=1/C16H18Cl2N2O4/c1-4-23-14(21)12-9-16(3,15(22)24-5-2)20(19-12)13-7-6-10(17)8-11(13)18/h6-8H,4-5,9H2,1-3H3</v>
          </cell>
          <cell r="G593" t="str">
            <v>C16H18Cl2N2O4</v>
          </cell>
          <cell r="H593">
            <v>373.23</v>
          </cell>
          <cell r="I593">
            <v>372.06436000000002</v>
          </cell>
          <cell r="J593">
            <v>186</v>
          </cell>
          <cell r="K593">
            <v>0</v>
          </cell>
          <cell r="M593" t="str">
            <v>2427.6</v>
          </cell>
          <cell r="P593">
            <v>186</v>
          </cell>
          <cell r="Q593" t="str">
            <v/>
          </cell>
          <cell r="R593" t="str">
            <v/>
          </cell>
          <cell r="S593" t="str">
            <v>X</v>
          </cell>
          <cell r="U593" t="str">
            <v/>
          </cell>
          <cell r="V593" t="str">
            <v/>
          </cell>
          <cell r="W593" t="str">
            <v/>
          </cell>
          <cell r="X593">
            <v>0</v>
          </cell>
          <cell r="Z593">
            <v>0</v>
          </cell>
          <cell r="AA593" t="str">
            <v>PSM,Inlandsabsatz 2014: 10-25 t/a (Mefenpyr)</v>
          </cell>
        </row>
        <row r="594">
          <cell r="B594" t="str">
            <v>13588-28-8</v>
          </cell>
          <cell r="C594" t="str">
            <v>CUDYYMUUJHLCGZ-UHFFFAOYSA-N</v>
          </cell>
          <cell r="D594" t="str">
            <v>2-(2-Methoxypropoxy)propan-1-ol</v>
          </cell>
          <cell r="E594" t="str">
            <v>COC(C)COC(C)CO</v>
          </cell>
          <cell r="F594" t="str">
            <v>InChI=1/C7H16O3/c1-6(4-8)10-5-7(2)9-3/h6-8H,4-5H2,1-3H3</v>
          </cell>
          <cell r="G594" t="str">
            <v>C7H16O3</v>
          </cell>
          <cell r="H594">
            <v>148.202</v>
          </cell>
          <cell r="I594">
            <v>148.109944375</v>
          </cell>
          <cell r="J594">
            <v>2357</v>
          </cell>
          <cell r="K594">
            <v>59</v>
          </cell>
          <cell r="M594">
            <v>983</v>
          </cell>
          <cell r="P594">
            <v>2357</v>
          </cell>
          <cell r="Q594" t="str">
            <v/>
          </cell>
          <cell r="R594">
            <v>0</v>
          </cell>
          <cell r="S594">
            <v>0</v>
          </cell>
          <cell r="U594" t="str">
            <v/>
          </cell>
          <cell r="V594" t="str">
            <v/>
          </cell>
          <cell r="W594" t="str">
            <v/>
          </cell>
          <cell r="AA594" t="str">
            <v/>
          </cell>
        </row>
        <row r="595">
          <cell r="B595" t="str">
            <v>13593-03-8</v>
          </cell>
          <cell r="C595" t="str">
            <v>JYQUHIFYBATCCY-UHFFFAOYSA-N</v>
          </cell>
          <cell r="D595" t="str">
            <v>O,O-Diethyl O-quinoxalin-2-yl phosphorothioate</v>
          </cell>
          <cell r="E595" t="str">
            <v>CCOP(=S)(OCC)OC1=CN=C2C=CC=CC2=N1</v>
          </cell>
          <cell r="F595" t="str">
            <v>InChI=1S/C12H15N2O3PS/c1-3-15-18(19,16-4-2)17-12-9-13-10-7-5-6-8-11(10)14-12/h5-9H,3-4H2,1-2H3</v>
          </cell>
          <cell r="G595" t="str">
            <v>C12H15N2O3PS</v>
          </cell>
          <cell r="H595">
            <v>298.3</v>
          </cell>
          <cell r="I595">
            <v>298.05410000000001</v>
          </cell>
          <cell r="J595">
            <v>187</v>
          </cell>
          <cell r="M595">
            <v>2067</v>
          </cell>
          <cell r="P595">
            <v>187</v>
          </cell>
          <cell r="Q595" t="str">
            <v>WGK 3</v>
          </cell>
          <cell r="R595" t="str">
            <v/>
          </cell>
          <cell r="U595" t="str">
            <v/>
          </cell>
          <cell r="V595" t="str">
            <v/>
          </cell>
          <cell r="W595" t="str">
            <v/>
          </cell>
          <cell r="AA595" t="str">
            <v>WGK 3,</v>
          </cell>
        </row>
        <row r="596">
          <cell r="B596" t="str">
            <v>13623-11-5</v>
          </cell>
          <cell r="C596" t="str">
            <v>BAMPVSWRQZNDQC-UHFFFAOYSA-N</v>
          </cell>
          <cell r="D596" t="str">
            <v>2,4,5-Trimethyl-1,3-thiazole</v>
          </cell>
          <cell r="E596" t="str">
            <v>CC1=NC(C)=C(C)S1</v>
          </cell>
          <cell r="F596" t="str">
            <v>InChI=1S/C6H9NS/c1-4-5(2)8-6(3)7-4/h1-3H3</v>
          </cell>
          <cell r="G596" t="str">
            <v>C6H9NS</v>
          </cell>
          <cell r="H596">
            <v>127.21</v>
          </cell>
          <cell r="I596">
            <v>127.04557</v>
          </cell>
          <cell r="J596">
            <v>1790</v>
          </cell>
          <cell r="M596">
            <v>995</v>
          </cell>
          <cell r="N596" t="str">
            <v>earth</v>
          </cell>
          <cell r="P596">
            <v>1790</v>
          </cell>
          <cell r="Q596" t="str">
            <v/>
          </cell>
          <cell r="R596">
            <v>0</v>
          </cell>
          <cell r="S596">
            <v>0</v>
          </cell>
          <cell r="U596" t="str">
            <v/>
          </cell>
          <cell r="V596" t="str">
            <v/>
          </cell>
          <cell r="W596" t="str">
            <v/>
          </cell>
          <cell r="AA596" t="str">
            <v xml:space="preserve"> DS(earth)</v>
          </cell>
        </row>
        <row r="597">
          <cell r="B597" t="str">
            <v>136426-54-5</v>
          </cell>
          <cell r="C597" t="str">
            <v>IJJVMEJXYNJXOJ-UHFFFAOYSA-N</v>
          </cell>
          <cell r="D597" t="str">
            <v>3-(2,4-Dichlorophenyl)-6-fluoro-2-(1H-1,2,4-triazol-1-yl)quinazolin-4(3H)-one</v>
          </cell>
          <cell r="E597" t="str">
            <v>FC1=CC2=C(C=C1)N=C(N1C=NC=N1)N(C2=O)C1=C(Cl)C=C(Cl)C=C1</v>
          </cell>
          <cell r="F597" t="str">
            <v>InChI=1S/C16H8Cl2FN5O/c17-9-1-4-14(12(18)5-9)24-15(25)11-6-10(19)2-3-13(11)22-16(24)23-8-20-7-21-23/h1-8H</v>
          </cell>
          <cell r="G597" t="str">
            <v>C16H8Cl2FN5O</v>
          </cell>
          <cell r="H597">
            <v>376.17</v>
          </cell>
          <cell r="I597">
            <v>375.00898999999998</v>
          </cell>
          <cell r="J597">
            <v>188</v>
          </cell>
          <cell r="K597">
            <v>0</v>
          </cell>
          <cell r="M597">
            <v>0</v>
          </cell>
          <cell r="P597">
            <v>188</v>
          </cell>
          <cell r="Q597" t="str">
            <v/>
          </cell>
          <cell r="R597" t="str">
            <v/>
          </cell>
          <cell r="S597">
            <v>0</v>
          </cell>
          <cell r="U597" t="str">
            <v/>
          </cell>
          <cell r="V597" t="str">
            <v/>
          </cell>
          <cell r="W597" t="str">
            <v/>
          </cell>
          <cell r="Z597">
            <v>0</v>
          </cell>
          <cell r="AA597" t="str">
            <v/>
          </cell>
        </row>
        <row r="598">
          <cell r="B598" t="str">
            <v>1365-19-1</v>
          </cell>
          <cell r="C598" t="str">
            <v>BXOURKNXQXLKRK-ZJUUUORDSA-N</v>
          </cell>
          <cell r="D598" t="str">
            <v>(2S)-6-Methyl-2-[(2R)-oxiran-2-yl]hept-5-en-2-ol</v>
          </cell>
          <cell r="E598" t="str">
            <v>CC(C)=CCC[C@](C)(O)[C@H]1CO1</v>
          </cell>
          <cell r="F598" t="str">
            <v>InChI=1S/C10H18O2/c1-8(2)5-4-6-10(3,11)9-7-12-9/h5,9,11H,4,6-7H2,1-3H3/t9-,10+/m1/s1</v>
          </cell>
          <cell r="G598" t="str">
            <v>C10H18O2</v>
          </cell>
          <cell r="H598">
            <v>170.25200000000001</v>
          </cell>
          <cell r="I598">
            <v>170.13068000000001</v>
          </cell>
          <cell r="J598">
            <v>1791</v>
          </cell>
          <cell r="M598">
            <v>1212</v>
          </cell>
          <cell r="N598" t="str">
            <v>flower, wood</v>
          </cell>
          <cell r="P598">
            <v>1791</v>
          </cell>
          <cell r="Q598" t="str">
            <v>WGK 2</v>
          </cell>
          <cell r="R598">
            <v>0</v>
          </cell>
          <cell r="S598">
            <v>0</v>
          </cell>
          <cell r="U598" t="str">
            <v/>
          </cell>
          <cell r="V598" t="str">
            <v/>
          </cell>
          <cell r="W598" t="str">
            <v/>
          </cell>
          <cell r="AA598" t="str">
            <v>WGK 2, DS(flower, wood)</v>
          </cell>
        </row>
        <row r="599">
          <cell r="B599" t="str">
            <v>136-60-7</v>
          </cell>
          <cell r="C599" t="str">
            <v>XSIFPSYPOVKYCO-UHFFFAOYSA-N</v>
          </cell>
          <cell r="D599" t="str">
            <v>Butyl benzoate</v>
          </cell>
          <cell r="E599" t="str">
            <v>CCCCOC(=O)C1=CC=CC=C1</v>
          </cell>
          <cell r="F599" t="str">
            <v>InChI=1S/C11H14O2/c1-2-3-9-13-11(12)10-7-5-4-6-8-10/h4-8H,2-3,9H2,1H3</v>
          </cell>
          <cell r="G599" t="str">
            <v>C11H14O2</v>
          </cell>
          <cell r="H599">
            <v>178.23099999999999</v>
          </cell>
          <cell r="I599">
            <v>178.09938</v>
          </cell>
          <cell r="J599">
            <v>1792</v>
          </cell>
          <cell r="M599">
            <v>1343</v>
          </cell>
          <cell r="N599" t="str">
            <v>balsamic</v>
          </cell>
          <cell r="P599">
            <v>1792</v>
          </cell>
          <cell r="Q599" t="str">
            <v>WGK 2</v>
          </cell>
          <cell r="R599">
            <v>0</v>
          </cell>
          <cell r="S599">
            <v>0</v>
          </cell>
          <cell r="U599" t="str">
            <v/>
          </cell>
          <cell r="V599" t="str">
            <v/>
          </cell>
          <cell r="W599" t="str">
            <v/>
          </cell>
          <cell r="AA599" t="str">
            <v>WGK 2, DS(balsamic)</v>
          </cell>
        </row>
        <row r="600">
          <cell r="B600" t="str">
            <v>13674-84-5</v>
          </cell>
          <cell r="C600" t="str">
            <v>KVMPUXDNESXNOH-UHFFFAOYSA-N</v>
          </cell>
          <cell r="D600" t="str">
            <v>Tris(1-chloropropan-2-yl) phosphate</v>
          </cell>
          <cell r="E600" t="str">
            <v>CC(CCl)OP(=O)(OC(C)CCl)OC(C)CCl</v>
          </cell>
          <cell r="F600" t="str">
            <v>InChI=1/C9H18Cl3O4P/c1-7(4-10)14-17(13,15-8(2)5-11)16-9(3)6-12/h7-9H,4-6H2,1-3H3</v>
          </cell>
          <cell r="G600" t="str">
            <v>C9H18Cl3O4P</v>
          </cell>
          <cell r="H600">
            <v>327.56</v>
          </cell>
          <cell r="I600">
            <v>326.00083000000001</v>
          </cell>
          <cell r="J600">
            <v>189</v>
          </cell>
          <cell r="K600">
            <v>125</v>
          </cell>
          <cell r="M600">
            <v>1814</v>
          </cell>
          <cell r="P600">
            <v>189</v>
          </cell>
          <cell r="Q600" t="str">
            <v>WGK 1</v>
          </cell>
          <cell r="R600" t="str">
            <v/>
          </cell>
          <cell r="S600" t="str">
            <v/>
          </cell>
          <cell r="U600" t="str">
            <v/>
          </cell>
          <cell r="V600" t="str">
            <v/>
          </cell>
          <cell r="W600" t="str">
            <v/>
          </cell>
          <cell r="Z600" t="str">
            <v>Flammenschutz</v>
          </cell>
          <cell r="AA600" t="str">
            <v>WGK 1,Flammenschutz</v>
          </cell>
        </row>
        <row r="601">
          <cell r="B601" t="str">
            <v>13674-87-8</v>
          </cell>
          <cell r="C601" t="str">
            <v>ASLWPAWFJZFCKF-UHFFFAOYSA-N</v>
          </cell>
          <cell r="D601" t="str">
            <v>Tris(1,3-dichloropropan-2-yl) phosphate</v>
          </cell>
          <cell r="E601" t="str">
            <v>ClCC(CCl)OP(=O)(OC(CCl)CCl)OC(CCl)CCl</v>
          </cell>
          <cell r="F601" t="str">
            <v>InChI=1S/C9H15Cl6O4P/c10-1-7(2-11)17-20(16,18-8(3-12)4-13)19-9(5-14)6-15/h7-9H,1-6H2</v>
          </cell>
          <cell r="G601" t="str">
            <v>C9H15Cl6O4P</v>
          </cell>
          <cell r="H601">
            <v>430.89</v>
          </cell>
          <cell r="I601">
            <v>427.88391000000001</v>
          </cell>
          <cell r="J601">
            <v>190</v>
          </cell>
          <cell r="K601" t="str">
            <v>381.0</v>
          </cell>
          <cell r="M601">
            <v>2248</v>
          </cell>
          <cell r="P601">
            <v>190</v>
          </cell>
          <cell r="Q601" t="str">
            <v>WGK 2</v>
          </cell>
          <cell r="R601" t="str">
            <v/>
          </cell>
          <cell r="S601" t="str">
            <v/>
          </cell>
          <cell r="U601" t="str">
            <v/>
          </cell>
          <cell r="V601" t="str">
            <v/>
          </cell>
          <cell r="W601" t="str">
            <v/>
          </cell>
          <cell r="Z601" t="str">
            <v>Flammenschutz</v>
          </cell>
          <cell r="AA601" t="str">
            <v>WGK 2,FlammenschutzFyrol FR2</v>
          </cell>
        </row>
        <row r="602">
          <cell r="B602" t="str">
            <v>13678-68-7</v>
          </cell>
          <cell r="C602" t="str">
            <v>LQOUTUIIYXYBQW-UHFFFAOYSA-N</v>
          </cell>
          <cell r="D602" t="str">
            <v>S-[(Furan-2-yl)methyl] ethanethioate</v>
          </cell>
          <cell r="E602" t="str">
            <v>CC(=O)SCC1=CC=CO1</v>
          </cell>
          <cell r="F602" t="str">
            <v>InChI=1S/C7H8O2S/c1-6(8)10-5-7-3-2-4-9-7/h2-4H,5H2,1H3</v>
          </cell>
          <cell r="G602" t="str">
            <v>C7H8O2S</v>
          </cell>
          <cell r="H602">
            <v>156.19999999999999</v>
          </cell>
          <cell r="I602">
            <v>156.02449999999999</v>
          </cell>
          <cell r="J602">
            <v>1793</v>
          </cell>
          <cell r="M602">
            <v>1180</v>
          </cell>
          <cell r="N602" t="str">
            <v>roast</v>
          </cell>
          <cell r="P602">
            <v>1793</v>
          </cell>
          <cell r="Q602" t="str">
            <v/>
          </cell>
          <cell r="R602">
            <v>0</v>
          </cell>
          <cell r="S602">
            <v>0</v>
          </cell>
          <cell r="U602" t="str">
            <v/>
          </cell>
          <cell r="V602" t="str">
            <v/>
          </cell>
          <cell r="W602" t="str">
            <v/>
          </cell>
          <cell r="AA602" t="str">
            <v xml:space="preserve"> DS(roast)</v>
          </cell>
        </row>
        <row r="603">
          <cell r="B603" t="str">
            <v>13679-70-4</v>
          </cell>
          <cell r="C603" t="str">
            <v>VAUMDUIUEPIGHM-UHFFFAOYSA-N</v>
          </cell>
          <cell r="D603" t="str">
            <v>5-Methylthiophene-2-carbaldehyde</v>
          </cell>
          <cell r="E603" t="str">
            <v>CC1=CC=C(S1)C=O</v>
          </cell>
          <cell r="F603" t="str">
            <v>InChI=1S/C6H6OS/c1-5-2-3-6(4-7)8-5/h2-4H,1H3</v>
          </cell>
          <cell r="G603" t="str">
            <v>C6H6OS</v>
          </cell>
          <cell r="H603">
            <v>126.17</v>
          </cell>
          <cell r="I603">
            <v>126.01394000000001</v>
          </cell>
          <cell r="J603">
            <v>1794</v>
          </cell>
          <cell r="M603">
            <v>1119</v>
          </cell>
          <cell r="N603" t="str">
            <v>sulfur</v>
          </cell>
          <cell r="P603">
            <v>1794</v>
          </cell>
          <cell r="Q603" t="str">
            <v/>
          </cell>
          <cell r="R603">
            <v>0</v>
          </cell>
          <cell r="S603">
            <v>0</v>
          </cell>
          <cell r="U603" t="str">
            <v/>
          </cell>
          <cell r="V603" t="str">
            <v/>
          </cell>
          <cell r="W603" t="str">
            <v/>
          </cell>
          <cell r="AA603" t="str">
            <v xml:space="preserve"> DS(sulfur)</v>
          </cell>
        </row>
        <row r="604">
          <cell r="B604" t="str">
            <v>13679-85-1</v>
          </cell>
          <cell r="C604" t="str">
            <v>YMZZPMVKABUEBL-UHFFFAOYSA-N</v>
          </cell>
          <cell r="D604" t="str">
            <v>2-Methylthiolan-3-one</v>
          </cell>
          <cell r="E604" t="str">
            <v>CC1SCCC1=O</v>
          </cell>
          <cell r="F604" t="str">
            <v>InChI=1/C5H8OS/c1-4-5(6)2-3-7-4/h4H,2-3H2,1H3</v>
          </cell>
          <cell r="G604" t="str">
            <v>C5H8OS</v>
          </cell>
          <cell r="H604">
            <v>116.18</v>
          </cell>
          <cell r="I604">
            <v>116.02959</v>
          </cell>
          <cell r="J604">
            <v>1795</v>
          </cell>
          <cell r="M604">
            <v>998</v>
          </cell>
          <cell r="N604" t="str">
            <v>cabbage, onion, must</v>
          </cell>
          <cell r="P604">
            <v>1795</v>
          </cell>
          <cell r="Q604" t="str">
            <v/>
          </cell>
          <cell r="R604">
            <v>0</v>
          </cell>
          <cell r="U604" t="str">
            <v/>
          </cell>
          <cell r="V604" t="str">
            <v/>
          </cell>
          <cell r="W604" t="str">
            <v/>
          </cell>
          <cell r="AA604" t="str">
            <v xml:space="preserve"> DS(cabbage, onion, must)</v>
          </cell>
        </row>
        <row r="605">
          <cell r="B605" t="str">
            <v>13684-63-4</v>
          </cell>
          <cell r="C605" t="str">
            <v>IDOWTHOLJBTAFI-UHFFFAOYSA-N</v>
          </cell>
          <cell r="D605" t="str">
            <v>3-[(Methoxycarbonyl)amino]phenyl (3-methylphenyl)carbamate (non-preferred name)</v>
          </cell>
          <cell r="E605" t="str">
            <v>COC(=O)NC1=CC(OC(=O)NC2=CC=CC(C)=C2)=CC=C1</v>
          </cell>
          <cell r="F605" t="str">
            <v>InChI=1S/C16H16N2O4/c1-11-5-3-6-12(9-11)18-16(20)22-14-8-4-7-13(10-14)17-15(19)21-2/h3-10H,1-2H3,(H,17,19)(H,18,20)</v>
          </cell>
          <cell r="G605" t="str">
            <v>C16H16N2O4</v>
          </cell>
          <cell r="H605">
            <v>300.31400000000002</v>
          </cell>
          <cell r="I605">
            <v>300.11101000000002</v>
          </cell>
          <cell r="J605">
            <v>191</v>
          </cell>
          <cell r="M605">
            <v>0</v>
          </cell>
          <cell r="P605">
            <v>191</v>
          </cell>
          <cell r="Q605" t="str">
            <v>WGK 2</v>
          </cell>
          <cell r="R605" t="str">
            <v/>
          </cell>
          <cell r="S605" t="str">
            <v>X</v>
          </cell>
          <cell r="U605" t="str">
            <v/>
          </cell>
          <cell r="V605" t="str">
            <v/>
          </cell>
          <cell r="W605" t="str">
            <v/>
          </cell>
          <cell r="AA605" t="str">
            <v>WGK 2,PSM,Inlandsabsatz 2014: 100-250 t/a</v>
          </cell>
        </row>
        <row r="606">
          <cell r="B606" t="str">
            <v>136-85-6</v>
          </cell>
          <cell r="C606" t="str">
            <v>LRUDIIUSNGCQKF-UHFFFAOYSA-N</v>
          </cell>
          <cell r="D606" t="str">
            <v>5-Methyl-1H-benzotriazole</v>
          </cell>
          <cell r="E606" t="str">
            <v>CC1=CC2=C(NN=N2)C=C1</v>
          </cell>
          <cell r="F606" t="str">
            <v>InChI=1S/C7H7N3/c1-5-2-3-6-7(4-5)9-10-8-6/h2-4H,1H3,(H,8,9,10)</v>
          </cell>
          <cell r="G606" t="str">
            <v>C7H7N3</v>
          </cell>
          <cell r="H606">
            <v>133.154</v>
          </cell>
          <cell r="I606">
            <v>133.06399999999999</v>
          </cell>
          <cell r="J606">
            <v>192</v>
          </cell>
          <cell r="K606" t="str">
            <v>133.0</v>
          </cell>
          <cell r="M606">
            <v>0</v>
          </cell>
          <cell r="P606">
            <v>192</v>
          </cell>
          <cell r="Q606" t="str">
            <v/>
          </cell>
          <cell r="R606" t="str">
            <v/>
          </cell>
          <cell r="S606" t="str">
            <v/>
          </cell>
          <cell r="U606" t="str">
            <v/>
          </cell>
          <cell r="V606" t="str">
            <v/>
          </cell>
          <cell r="W606" t="str">
            <v/>
          </cell>
          <cell r="Z606" t="str">
            <v>Industriechem. Antioxid.</v>
          </cell>
          <cell r="AA606" t="str">
            <v>Industriechem. Antioxid.Korrosionsschutzmittel</v>
          </cell>
        </row>
        <row r="607">
          <cell r="B607" t="str">
            <v>136954-20-6</v>
          </cell>
          <cell r="C607" t="str">
            <v>JUCARGIKESIVLB-UHFFFAOYSA-N</v>
          </cell>
          <cell r="D607" t="str">
            <v>3-Sulfanylhexyl acetate</v>
          </cell>
          <cell r="E607" t="str">
            <v>CCCC(S)CCOC(C)=O</v>
          </cell>
          <cell r="F607" t="str">
            <v>InChI=1/C8H16O2S/c1-3-4-8(11)5-6-10-7(2)9/h8,11H,3-6H2,1-2H3</v>
          </cell>
          <cell r="G607" t="str">
            <v>C8H16O2S</v>
          </cell>
          <cell r="H607">
            <v>176.27</v>
          </cell>
          <cell r="I607">
            <v>176.08709999999999</v>
          </cell>
          <cell r="J607">
            <v>1796</v>
          </cell>
          <cell r="M607">
            <v>1244</v>
          </cell>
          <cell r="N607" t="str">
            <v>box tree</v>
          </cell>
          <cell r="P607">
            <v>1796</v>
          </cell>
          <cell r="Q607" t="str">
            <v/>
          </cell>
          <cell r="R607">
            <v>0</v>
          </cell>
          <cell r="S607">
            <v>0</v>
          </cell>
          <cell r="U607" t="str">
            <v/>
          </cell>
          <cell r="V607" t="str">
            <v/>
          </cell>
          <cell r="W607" t="str">
            <v/>
          </cell>
          <cell r="X607">
            <v>0</v>
          </cell>
          <cell r="Z607">
            <v>0</v>
          </cell>
          <cell r="AA607" t="str">
            <v/>
          </cell>
        </row>
        <row r="608">
          <cell r="B608" t="str">
            <v>137-00-8</v>
          </cell>
          <cell r="C608" t="str">
            <v>BKAWJIRCKVUVED-UHFFFAOYSA-N</v>
          </cell>
          <cell r="D608" t="str">
            <v>2-(4-Methyl-1,3-thiazol-5-yl)ethan-1-ol</v>
          </cell>
          <cell r="E608" t="str">
            <v>CC1=C(CCO)SC=N1</v>
          </cell>
          <cell r="F608" t="str">
            <v>InChI=1S/C6H9NOS/c1-5-6(2-3-8)9-4-7-5/h4,8H,2-3H2,1H3</v>
          </cell>
          <cell r="G608" t="str">
            <v>C6H9NOS</v>
          </cell>
          <cell r="H608">
            <v>143.19999999999999</v>
          </cell>
          <cell r="I608">
            <v>143.04049000000001</v>
          </cell>
          <cell r="J608">
            <v>1797</v>
          </cell>
          <cell r="M608">
            <v>1258</v>
          </cell>
          <cell r="N608" t="str">
            <v>sulfur</v>
          </cell>
          <cell r="P608">
            <v>1797</v>
          </cell>
          <cell r="Q608" t="str">
            <v>WGK 2</v>
          </cell>
          <cell r="R608">
            <v>0</v>
          </cell>
          <cell r="S608">
            <v>0</v>
          </cell>
          <cell r="U608" t="str">
            <v/>
          </cell>
          <cell r="V608" t="str">
            <v/>
          </cell>
          <cell r="W608" t="str">
            <v/>
          </cell>
          <cell r="Z608">
            <v>0</v>
          </cell>
          <cell r="AA608" t="str">
            <v>WGK 2,</v>
          </cell>
        </row>
        <row r="609">
          <cell r="B609" t="str">
            <v>13710-19-5</v>
          </cell>
          <cell r="C609" t="str">
            <v>YEZNLOUZAIOMLT-UHFFFAOYSA-N</v>
          </cell>
          <cell r="D609" t="str">
            <v>2-(3-Chloro-2-methylanilino)benzoic acid</v>
          </cell>
          <cell r="E609" t="str">
            <v>CC1=C(Cl)C=CC=C1NC1=C(C=CC=C1)C(O)=O</v>
          </cell>
          <cell r="F609" t="str">
            <v>InChI=1S/C14H12ClNO2/c1-9-11(15)6-4-8-12(9)16-13-7-3-2-5-10(13)14(17)18/h2-8,16H,1H3,(H,17,18)</v>
          </cell>
          <cell r="G609" t="str">
            <v>C14H12ClNO2</v>
          </cell>
          <cell r="H609">
            <v>261.70999999999998</v>
          </cell>
          <cell r="I609">
            <v>261.05565999999999</v>
          </cell>
          <cell r="J609">
            <v>193</v>
          </cell>
          <cell r="M609">
            <v>0</v>
          </cell>
          <cell r="P609">
            <v>193</v>
          </cell>
          <cell r="Q609" t="str">
            <v/>
          </cell>
          <cell r="R609" t="str">
            <v>X</v>
          </cell>
          <cell r="S609" t="str">
            <v/>
          </cell>
          <cell r="U609" t="str">
            <v/>
          </cell>
          <cell r="V609" t="str">
            <v/>
          </cell>
          <cell r="W609" t="str">
            <v/>
          </cell>
          <cell r="AA609" t="str">
            <v>AZM,</v>
          </cell>
        </row>
        <row r="610">
          <cell r="B610" t="str">
            <v>137-32-6</v>
          </cell>
          <cell r="C610" t="str">
            <v>QPRQEDXDYOZYLA-UHFFFAOYSA-N</v>
          </cell>
          <cell r="D610" t="str">
            <v>2-Methylbutan-1-ol</v>
          </cell>
          <cell r="E610" t="str">
            <v>CCC(C)CO</v>
          </cell>
          <cell r="F610" t="str">
            <v>InChI=1/C5H12O/c1-3-5(2)4-6/h5-6H,3-4H2,1-2H3</v>
          </cell>
          <cell r="G610" t="str">
            <v>C5H12O</v>
          </cell>
          <cell r="H610">
            <v>88.15</v>
          </cell>
          <cell r="I610">
            <v>88.088814999999997</v>
          </cell>
          <cell r="J610">
            <v>1798</v>
          </cell>
          <cell r="M610">
            <v>755</v>
          </cell>
          <cell r="N610" t="str">
            <v>wine, onion</v>
          </cell>
          <cell r="P610">
            <v>1798</v>
          </cell>
          <cell r="Q610" t="str">
            <v>WGK 1</v>
          </cell>
          <cell r="R610">
            <v>0</v>
          </cell>
          <cell r="S610">
            <v>0</v>
          </cell>
          <cell r="U610" t="str">
            <v/>
          </cell>
          <cell r="V610" t="str">
            <v/>
          </cell>
          <cell r="W610" t="str">
            <v/>
          </cell>
          <cell r="AA610" t="str">
            <v>WGK 1, DS(wine, onion)</v>
          </cell>
        </row>
        <row r="611">
          <cell r="B611" t="str">
            <v>13744-15-5</v>
          </cell>
          <cell r="C611" t="str">
            <v>FSRZGYRCMPZNJF-KHMAMNHCSA-N</v>
          </cell>
          <cell r="D611" t="str">
            <v>(3aS,3bR,4S,7R,7aR)-7-Methyl-3-methylidene-4-(propan-2-yl)octahydro-1H-cyclopenta[1,3]cyclopropa[1,2]benzene</v>
          </cell>
          <cell r="E611" t="str">
            <v>[H][C@]12[C@@H](CC[C@@H](C)[C@]11CCC(=C)[C@]21[H])C(C)C</v>
          </cell>
          <cell r="F611" t="str">
            <v>InChI=1S/C15H24/c1-9(2)12-6-5-11(4)15-8-7-10(3)13(15)14(12)15/h9,11-14H,3,5-8H2,1-2,4H3/t11-,12+,13-,14-,15+/m1/s1</v>
          </cell>
          <cell r="G611" t="str">
            <v>C15H24</v>
          </cell>
          <cell r="H611">
            <v>204.357</v>
          </cell>
          <cell r="I611">
            <v>204.18780000000001</v>
          </cell>
          <cell r="J611">
            <v>1799</v>
          </cell>
          <cell r="M611">
            <v>1018</v>
          </cell>
          <cell r="N611" t="str">
            <v>citrus, fruit</v>
          </cell>
          <cell r="P611">
            <v>1799</v>
          </cell>
          <cell r="Q611" t="str">
            <v/>
          </cell>
          <cell r="R611">
            <v>0</v>
          </cell>
          <cell r="S611">
            <v>0</v>
          </cell>
          <cell r="U611" t="str">
            <v/>
          </cell>
          <cell r="V611" t="str">
            <v/>
          </cell>
          <cell r="W611" t="str">
            <v/>
          </cell>
          <cell r="AA611" t="str">
            <v xml:space="preserve"> DS(citrus, fruit)</v>
          </cell>
        </row>
        <row r="612">
          <cell r="B612" t="str">
            <v>137-58-6</v>
          </cell>
          <cell r="C612" t="str">
            <v>NNJVILVZKWQKPM-UHFFFAOYSA-N</v>
          </cell>
          <cell r="D612" t="str">
            <v>N-(2,6-Dimethylphenyl)-N~2~,N~2~-diethylglycinamide</v>
          </cell>
          <cell r="E612" t="str">
            <v>CCN(CC)CC(=O)NC1=C(C)C=CC=C1C</v>
          </cell>
          <cell r="F612" t="str">
            <v>InChI=1S/C14H22N2O/c1-5-16(6-2)10-13(17)15-14-11(3)8-7-9-12(14)4/h7-9H,5-6,10H2,1-4H3,(H,15,17)</v>
          </cell>
          <cell r="G612" t="str">
            <v>C14H22N2O</v>
          </cell>
          <cell r="H612">
            <v>234.34299999999999</v>
          </cell>
          <cell r="I612">
            <v>234.17321000000001</v>
          </cell>
          <cell r="J612">
            <v>194</v>
          </cell>
          <cell r="K612">
            <v>86</v>
          </cell>
          <cell r="M612">
            <v>1881</v>
          </cell>
          <cell r="P612">
            <v>194</v>
          </cell>
          <cell r="Q612" t="str">
            <v/>
          </cell>
          <cell r="R612" t="str">
            <v>X</v>
          </cell>
          <cell r="S612" t="str">
            <v/>
          </cell>
          <cell r="U612" t="str">
            <v/>
          </cell>
          <cell r="V612" t="str">
            <v/>
          </cell>
          <cell r="W612" t="str">
            <v/>
          </cell>
          <cell r="Z612" t="str">
            <v>örtlich wirksames Betäubungsmittel,Mund- und Rachentherapeutika, Urologika</v>
          </cell>
          <cell r="AA612" t="str">
            <v>AZM,örtlich wirksames Betäubungsmittel,Mund- und Rachentherapeutika, UrologikaKathetermittel</v>
          </cell>
        </row>
        <row r="613">
          <cell r="B613" t="str">
            <v>137641-05-5</v>
          </cell>
          <cell r="C613" t="str">
            <v>CWKFPEBMTGKLKX-UHFFFAOYSA-N</v>
          </cell>
          <cell r="D613" t="str">
            <v>N-(4-Fluorophenyl)-6-[3-(trifluoromethyl)phenoxy]pyridine-2-carboxamide</v>
          </cell>
          <cell r="E613" t="str">
            <v>FC1=CC=C(NC(=O)C2=CC=CC(OC3=CC(=CC=C3)C(F)(F)F)=N2)C=C1</v>
          </cell>
          <cell r="F613" t="str">
            <v>InChI=1S/C19H12F4N2O2/c20-13-7-9-14(10-8-13)24-18(26)16-5-2-6-17(25-16)27-15-4-1-3-12(11-15)19(21,22)23/h1-11H,(H,24,26)</v>
          </cell>
          <cell r="G613" t="str">
            <v>C19H12F4N2O2</v>
          </cell>
          <cell r="H613">
            <v>376.31099999999998</v>
          </cell>
          <cell r="I613">
            <v>376.08348999999998</v>
          </cell>
          <cell r="J613">
            <v>195</v>
          </cell>
          <cell r="M613">
            <v>0</v>
          </cell>
          <cell r="P613">
            <v>195</v>
          </cell>
          <cell r="Q613" t="str">
            <v/>
          </cell>
          <cell r="R613" t="str">
            <v/>
          </cell>
          <cell r="S613" t="str">
            <v>X</v>
          </cell>
          <cell r="T613">
            <v>0</v>
          </cell>
          <cell r="U613" t="str">
            <v/>
          </cell>
          <cell r="V613" t="str">
            <v/>
          </cell>
          <cell r="W613" t="str">
            <v/>
          </cell>
          <cell r="AA613" t="str">
            <v>PSM,Inlandsabsatz 2014: 2,5-10 t/a</v>
          </cell>
        </row>
        <row r="614">
          <cell r="B614" t="str">
            <v>137862-53-4</v>
          </cell>
          <cell r="C614" t="str">
            <v>ACWBQPMHZXGDFX-JOCHJYFZSA-N</v>
          </cell>
          <cell r="D614" t="str">
            <v>N-Pentanoyl-N-{[2'-(1H-tetrazol-5-yl)[1,1'-biphenyl]-4-yl]methyl}-D-valine</v>
          </cell>
          <cell r="E614" t="str">
            <v>CCCCC(=O)N(CC1=CC=C(C=C1)C1=CC=CC=C1C1=NN=NN1)[C@H](C(C)C)C(O)=O</v>
          </cell>
          <cell r="F614" t="str">
            <v>InChI=1S/C24H29N5O3/c1-4-5-10-21(30)29(22(16(2)3)24(31)32)15-17-11-13-18(14-12-17)19-8-6-7-9-20(19)23-25-27-28-26-23/h6-9,11-14,16,22H,4-5,10,15H2,1-3H3,(H,31,32)(H,25,26,27,28)/t22-/m1/s1</v>
          </cell>
          <cell r="G614" t="str">
            <v>C24H29N5O3</v>
          </cell>
          <cell r="H614">
            <v>435.52800000000002</v>
          </cell>
          <cell r="I614">
            <v>435.22703999999999</v>
          </cell>
          <cell r="J614">
            <v>196</v>
          </cell>
          <cell r="P614">
            <v>196</v>
          </cell>
          <cell r="Q614" t="str">
            <v/>
          </cell>
          <cell r="R614" t="str">
            <v>X</v>
          </cell>
          <cell r="S614" t="str">
            <v/>
          </cell>
          <cell r="U614" t="str">
            <v/>
          </cell>
          <cell r="V614" t="str">
            <v/>
          </cell>
          <cell r="W614" t="str">
            <v/>
          </cell>
          <cell r="X614" t="str">
            <v>69624kg/a in Dtl.</v>
          </cell>
          <cell r="Z614" t="str">
            <v>Hemmstoffe des Renin-Angiotensin-Systems, Antihypertonikum - Metabolit</v>
          </cell>
          <cell r="AA614" t="str">
            <v>AZM,69624kg/a in Dtl.Hemmstoffe des Renin-Angiotensin-Systems, Antihypertonikum - MetabolitSartan, Metabolit: Valsartansäure</v>
          </cell>
        </row>
        <row r="615">
          <cell r="B615" t="str">
            <v>137-89-3</v>
          </cell>
          <cell r="C615" t="str">
            <v>WXZOXVVKILCOPG-UHFFFAOYSA-N</v>
          </cell>
          <cell r="D615" t="str">
            <v>Bis(2-ethylhexyl) benzene-1,3-dicarboxylate</v>
          </cell>
          <cell r="E615" t="str">
            <v>CCCCC(CC)COC(=O)C1=CC(=CC=C1)C(=O)OCC(CC)CCCC</v>
          </cell>
          <cell r="F615" t="str">
            <v>InChI=1/C24H38O4/c1-5-9-12-19(7-3)17-27-23(25)21-14-11-15-22(16-21)24(26)28-18-20(8-4)13-10-6-2/h11,14-16,19-20H,5-10,12-13,17-18H2,1-4H3</v>
          </cell>
          <cell r="G615" t="str">
            <v>C24H38O4</v>
          </cell>
          <cell r="H615">
            <v>390.56400000000002</v>
          </cell>
          <cell r="I615">
            <v>390.27700970400002</v>
          </cell>
          <cell r="J615">
            <v>1078</v>
          </cell>
          <cell r="K615">
            <v>149</v>
          </cell>
          <cell r="M615">
            <v>2707</v>
          </cell>
          <cell r="P615">
            <v>1078</v>
          </cell>
          <cell r="Q615" t="str">
            <v/>
          </cell>
          <cell r="R615">
            <v>0</v>
          </cell>
          <cell r="S615">
            <v>0</v>
          </cell>
          <cell r="U615" t="str">
            <v/>
          </cell>
          <cell r="V615" t="str">
            <v/>
          </cell>
          <cell r="W615" t="str">
            <v/>
          </cell>
          <cell r="Z615" t="str">
            <v>Phthalat</v>
          </cell>
          <cell r="AA615" t="str">
            <v>Phthalat</v>
          </cell>
        </row>
        <row r="616">
          <cell r="B616" t="str">
            <v>137909-40-1</v>
          </cell>
          <cell r="C616" t="str">
            <v xml:space="preserve">QELBXOLVEDEBJG-UHFFFAOYSA-N   </v>
          </cell>
          <cell r="D616" t="str">
            <v xml:space="preserve">Bis(2-chloro-1-methylethyl) 3-chloropropyl phosphate </v>
          </cell>
          <cell r="E616">
            <v>0</v>
          </cell>
          <cell r="F616">
            <v>0</v>
          </cell>
          <cell r="G616" t="str">
            <v>C9H18Cl3O4P</v>
          </cell>
          <cell r="H616">
            <v>0</v>
          </cell>
          <cell r="I616">
            <v>326.00082800000001</v>
          </cell>
          <cell r="J616">
            <v>1243</v>
          </cell>
          <cell r="K616">
            <v>99</v>
          </cell>
          <cell r="L616">
            <v>20.522300000000001</v>
          </cell>
          <cell r="M616">
            <v>1798</v>
          </cell>
          <cell r="P616">
            <v>1243</v>
          </cell>
          <cell r="Q616" t="str">
            <v/>
          </cell>
          <cell r="U616" t="str">
            <v/>
          </cell>
          <cell r="V616" t="str">
            <v/>
          </cell>
          <cell r="W616" t="str">
            <v/>
          </cell>
          <cell r="Z616" t="str">
            <v/>
          </cell>
          <cell r="AA616" t="str">
            <v/>
          </cell>
        </row>
        <row r="617">
          <cell r="B617" t="str">
            <v>13798-23-7</v>
          </cell>
          <cell r="C617" t="str">
            <v>FEXCMMPRRBSCRG-UHFFFAOYSA-N</v>
          </cell>
          <cell r="D617" t="str">
            <v>Hexathiane</v>
          </cell>
          <cell r="E617" t="str">
            <v>S1SSSSS1</v>
          </cell>
          <cell r="F617" t="str">
            <v>InChI=1S/S6/c1-2-4-6-5-3-1</v>
          </cell>
          <cell r="G617" t="str">
            <v>S6</v>
          </cell>
          <cell r="H617">
            <v>192.36</v>
          </cell>
          <cell r="I617">
            <v>191.83242999999999</v>
          </cell>
          <cell r="J617">
            <v>1433</v>
          </cell>
          <cell r="K617">
            <v>192</v>
          </cell>
          <cell r="M617">
            <v>1500</v>
          </cell>
          <cell r="P617">
            <v>1433</v>
          </cell>
          <cell r="Q617" t="str">
            <v/>
          </cell>
          <cell r="R617">
            <v>0</v>
          </cell>
          <cell r="S617">
            <v>0</v>
          </cell>
          <cell r="U617" t="str">
            <v/>
          </cell>
          <cell r="V617" t="str">
            <v/>
          </cell>
          <cell r="W617" t="str">
            <v/>
          </cell>
          <cell r="Z617" t="str">
            <v>Hexathiane</v>
          </cell>
          <cell r="AA617" t="str">
            <v>Hexathiane</v>
          </cell>
        </row>
        <row r="618">
          <cell r="B618" t="str">
            <v>138261-41-3</v>
          </cell>
          <cell r="C618" t="str">
            <v>YWTYJOPNNQFBPC-UHFFFAOYSA-N</v>
          </cell>
          <cell r="D618" t="str">
            <v>N-{(2E)-1-[(6-Chloropyridin-3-yl)methyl]imidazolidin-2-ylidene}nitramide</v>
          </cell>
          <cell r="E618" t="str">
            <v>[O-][N+](=O)\N=C1/NCCN1CC1=CN=C(Cl)C=C1</v>
          </cell>
          <cell r="F618" t="str">
            <v>InChI=1S/C9H10ClN5O2/c10-8-2-1-7(5-12-8)6-14-4-3-11-9(14)13-15(16)17/h1-2,5H,3-4,6H2,(H,11,13)</v>
          </cell>
          <cell r="G618" t="str">
            <v>C9H10ClN5O2</v>
          </cell>
          <cell r="H618">
            <v>255.66</v>
          </cell>
          <cell r="I618">
            <v>255.0523</v>
          </cell>
          <cell r="J618">
            <v>197</v>
          </cell>
          <cell r="M618">
            <v>0</v>
          </cell>
          <cell r="P618">
            <v>197</v>
          </cell>
          <cell r="Q618" t="str">
            <v/>
          </cell>
          <cell r="R618" t="str">
            <v>X</v>
          </cell>
          <cell r="S618">
            <v>0</v>
          </cell>
          <cell r="U618" t="str">
            <v/>
          </cell>
          <cell r="V618" t="str">
            <v/>
          </cell>
          <cell r="W618" t="str">
            <v>BAS-PT18-Insecticides, acaricides and products to control other arthropods,</v>
          </cell>
          <cell r="AA618" t="str">
            <v>AZM,BAS-PT18-Insecticides, acaricides and products to control other arthropods,</v>
          </cell>
        </row>
        <row r="619">
          <cell r="B619" t="str">
            <v>13837-75-7</v>
          </cell>
          <cell r="C619" t="str">
            <v/>
          </cell>
          <cell r="D619" t="str">
            <v/>
          </cell>
          <cell r="E619" t="str">
            <v/>
          </cell>
          <cell r="F619" t="str">
            <v/>
          </cell>
          <cell r="G619" t="str">
            <v/>
          </cell>
          <cell r="H619" t="str">
            <v/>
          </cell>
          <cell r="I619" t="str">
            <v/>
          </cell>
          <cell r="J619">
            <v>1800</v>
          </cell>
          <cell r="M619">
            <v>1137</v>
          </cell>
          <cell r="N619" t="str">
            <v>fresh, citrus</v>
          </cell>
          <cell r="P619">
            <v>1800</v>
          </cell>
          <cell r="Q619" t="str">
            <v/>
          </cell>
          <cell r="R619">
            <v>0</v>
          </cell>
          <cell r="S619">
            <v>0</v>
          </cell>
          <cell r="U619" t="str">
            <v/>
          </cell>
          <cell r="V619" t="str">
            <v/>
          </cell>
          <cell r="W619" t="str">
            <v/>
          </cell>
          <cell r="AA619" t="str">
            <v xml:space="preserve"> DS(fresh, citrus)</v>
          </cell>
        </row>
        <row r="620">
          <cell r="B620" t="str">
            <v>138402-11-6</v>
          </cell>
          <cell r="C620" t="str">
            <v>YOSHYTLCDANDAN-UHFFFAOYSA-N</v>
          </cell>
          <cell r="D620" t="str">
            <v>2-Butyl-3-{[2'-(1H-tetrazol-5-yl)[1,1'-biphenyl]-4-yl]methyl}-1,3-diazaspiro[4.4]non-1-en-4-one</v>
          </cell>
          <cell r="E620" t="str">
            <v>CCCCC1=NC2(CCCC2)C(=O)N1CC1=CC=C(C=C1)C1=CC=CC=C1C1=NN=NN1</v>
          </cell>
          <cell r="F620" t="str">
            <v>InChI=1S/C25H28N6O/c1-2-3-10-22-26-25(15-6-7-16-25)24(32)31(22)17-18-11-13-19(14-12-18)20-8-4-5-9-21(20)23-27-29-30-28-23/h4-5,8-9,11-14H,2-3,6-7,10,15-17H2,1H3,(H,27,28,29,30)</v>
          </cell>
          <cell r="G620" t="str">
            <v>C25H28N6O</v>
          </cell>
          <cell r="H620">
            <v>428.54</v>
          </cell>
          <cell r="I620">
            <v>428.23246</v>
          </cell>
          <cell r="J620">
            <v>198</v>
          </cell>
          <cell r="M620">
            <v>0</v>
          </cell>
          <cell r="P620">
            <v>198</v>
          </cell>
          <cell r="Q620" t="str">
            <v/>
          </cell>
          <cell r="R620" t="str">
            <v>X</v>
          </cell>
          <cell r="S620" t="str">
            <v/>
          </cell>
          <cell r="U620" t="str">
            <v/>
          </cell>
          <cell r="V620" t="str">
            <v/>
          </cell>
          <cell r="W620" t="str">
            <v/>
          </cell>
          <cell r="X620" t="str">
            <v>19935kg/a in Dtl.</v>
          </cell>
          <cell r="Z620" t="str">
            <v>Hemmstoffe des Renin-Angiotensin-Systems</v>
          </cell>
          <cell r="AA620" t="str">
            <v>AZM,19935kg/a in Dtl.Hemmstoffe des Renin-Angiotensin-SystemsSartan, Metabolit: Valsartansäure</v>
          </cell>
        </row>
        <row r="621">
          <cell r="B621" t="str">
            <v>138785-64-5</v>
          </cell>
          <cell r="C621" t="str">
            <v>JTEGQNOMFQHVDC-RQJHMYQMSA-N</v>
          </cell>
          <cell r="D621" t="str">
            <v>4-Amino-1-[(2S,5R)-2-(hydroxymethyl)-1,3-oxathiolan-5-yl]pyrimidin-2(1H)-one</v>
          </cell>
          <cell r="E621" t="str">
            <v>NC1=NC(=O)N(C=C1)[C@H]1CS[C@@H](CO)O1</v>
          </cell>
          <cell r="F621" t="str">
            <v>InChI=1S/C8H11N3O3S/c9-5-1-2-11(8(13)10-5)6-4-15-7(3-12)14-6/h1-2,6-7,12H,3-4H2,(H2,9,10,13)/t6-,7+/m1/s1</v>
          </cell>
          <cell r="G621" t="str">
            <v>C8H11N3O3S</v>
          </cell>
          <cell r="H621">
            <v>229.25</v>
          </cell>
          <cell r="I621">
            <v>229.05211</v>
          </cell>
          <cell r="J621">
            <v>1039</v>
          </cell>
          <cell r="K621">
            <v>124</v>
          </cell>
          <cell r="M621">
            <v>1531</v>
          </cell>
          <cell r="P621">
            <v>1039</v>
          </cell>
          <cell r="Q621" t="str">
            <v/>
          </cell>
          <cell r="R621">
            <v>0</v>
          </cell>
          <cell r="S621">
            <v>0</v>
          </cell>
          <cell r="U621" t="str">
            <v/>
          </cell>
          <cell r="V621" t="str">
            <v/>
          </cell>
          <cell r="W621" t="str">
            <v/>
          </cell>
          <cell r="AA621" t="str">
            <v/>
          </cell>
        </row>
        <row r="622">
          <cell r="B622" t="str">
            <v>138-86-3</v>
          </cell>
          <cell r="C622" t="str">
            <v>XMGQYMWWDOXHJM-UHFFFAOYSA-N</v>
          </cell>
          <cell r="D622" t="str">
            <v>1-Methyl-4-(prop-1-en-2-yl)cyclohex-1-ene</v>
          </cell>
          <cell r="E622" t="str">
            <v>CC(=C)C1CCC(C)=CC1</v>
          </cell>
          <cell r="F622" t="str">
            <v>InChI=1/C10H16/c1-8(2)10-6-4-9(3)5-7-10/h4,10H,1,5-7H2,2-3H3</v>
          </cell>
          <cell r="G622" t="str">
            <v>C10H16</v>
          </cell>
          <cell r="H622">
            <v>136.238</v>
          </cell>
          <cell r="I622">
            <v>136.12520000000001</v>
          </cell>
          <cell r="J622">
            <v>1801</v>
          </cell>
          <cell r="K622">
            <v>0</v>
          </cell>
          <cell r="M622">
            <v>1033</v>
          </cell>
          <cell r="N622" t="str">
            <v>lemon, orange</v>
          </cell>
          <cell r="P622">
            <v>1801</v>
          </cell>
          <cell r="Q622" t="str">
            <v/>
          </cell>
          <cell r="R622">
            <v>0</v>
          </cell>
          <cell r="S622">
            <v>0</v>
          </cell>
          <cell r="U622" t="str">
            <v/>
          </cell>
          <cell r="V622" t="str">
            <v/>
          </cell>
          <cell r="W622" t="str">
            <v/>
          </cell>
          <cell r="X622">
            <v>0</v>
          </cell>
          <cell r="Z622">
            <v>0</v>
          </cell>
          <cell r="AA622" t="str">
            <v/>
          </cell>
        </row>
        <row r="623">
          <cell r="B623" t="str">
            <v>138-87-4</v>
          </cell>
          <cell r="C623" t="str">
            <v>RUJPNZNXGCHGID-UHFFFAOYSA-N</v>
          </cell>
          <cell r="D623" t="str">
            <v>1-Methyl-4-(prop-1-en-2-yl)cyclohexan-1-ol</v>
          </cell>
          <cell r="E623" t="str">
            <v>CC(=C)C1CCC(C)(O)CC1</v>
          </cell>
          <cell r="F623" t="str">
            <v>InChI=1S/C10H18O/c1-8(2)9-4-6-10(3,11)7-5-9/h9,11H,1,4-7H2,2-3H3</v>
          </cell>
          <cell r="G623" t="str">
            <v>C10H18O</v>
          </cell>
          <cell r="H623">
            <v>154.25299999999999</v>
          </cell>
          <cell r="I623">
            <v>154.13577000000001</v>
          </cell>
          <cell r="J623">
            <v>1802</v>
          </cell>
          <cell r="M623">
            <v>1144</v>
          </cell>
          <cell r="N623" t="str">
            <v>must</v>
          </cell>
          <cell r="P623">
            <v>1802</v>
          </cell>
          <cell r="Q623" t="str">
            <v>WGK 2</v>
          </cell>
          <cell r="R623">
            <v>0</v>
          </cell>
          <cell r="S623">
            <v>0</v>
          </cell>
          <cell r="U623" t="str">
            <v/>
          </cell>
          <cell r="V623" t="str">
            <v/>
          </cell>
          <cell r="W623" t="str">
            <v/>
          </cell>
          <cell r="AA623" t="str">
            <v>WGK 2, DS(must)</v>
          </cell>
        </row>
        <row r="624">
          <cell r="B624" t="str">
            <v>139-13-9</v>
          </cell>
          <cell r="C624" t="str">
            <v>MGFYIUFZLHCRTH-UHFFFAOYSA-N</v>
          </cell>
          <cell r="D624" t="str">
            <v>2,2',2''-Nitrilotriacetic acid</v>
          </cell>
          <cell r="E624" t="str">
            <v>OC(=O)CN(CC(O)=O)CC(O)=O</v>
          </cell>
          <cell r="F624" t="str">
            <v>InChI=1S/C6H9NO6/c8-4(9)1-7(2-5(10)11)3-6(12)13/h1-3H2,(H,8,9)(H,10,11)(H,12,13)</v>
          </cell>
          <cell r="G624" t="str">
            <v>C6H9NO6</v>
          </cell>
          <cell r="H624">
            <v>191.13900000000001</v>
          </cell>
          <cell r="I624">
            <v>191.04299</v>
          </cell>
          <cell r="J624">
            <v>199</v>
          </cell>
          <cell r="M624">
            <v>0</v>
          </cell>
          <cell r="P624">
            <v>199</v>
          </cell>
          <cell r="Q624" t="str">
            <v/>
          </cell>
          <cell r="R624" t="str">
            <v/>
          </cell>
          <cell r="S624" t="str">
            <v/>
          </cell>
          <cell r="U624" t="str">
            <v/>
          </cell>
          <cell r="V624" t="str">
            <v/>
          </cell>
          <cell r="W624" t="str">
            <v/>
          </cell>
          <cell r="AA624" t="str">
            <v/>
          </cell>
        </row>
        <row r="625">
          <cell r="B625" t="str">
            <v>13925-00-3</v>
          </cell>
          <cell r="C625" t="str">
            <v>KVFIJIWMDBAGDP-UHFFFAOYSA-N</v>
          </cell>
          <cell r="D625" t="str">
            <v>2-Ethylpyrazine</v>
          </cell>
          <cell r="E625" t="str">
            <v>CCC1=CN=CC=N1</v>
          </cell>
          <cell r="F625" t="str">
            <v>InChI=1S/C6H8N2/c1-2-6-5-7-3-4-8-6/h3-5H,2H2,1H3</v>
          </cell>
          <cell r="G625" t="str">
            <v>C6H8N2</v>
          </cell>
          <cell r="H625">
            <v>108.14400000000001</v>
          </cell>
          <cell r="I625">
            <v>108.06874999999999</v>
          </cell>
          <cell r="J625">
            <v>1803</v>
          </cell>
          <cell r="M625">
            <v>907</v>
          </cell>
          <cell r="N625" t="str">
            <v>peanut butter, wood</v>
          </cell>
          <cell r="P625">
            <v>1803</v>
          </cell>
          <cell r="Q625" t="str">
            <v/>
          </cell>
          <cell r="R625">
            <v>0</v>
          </cell>
          <cell r="U625" t="str">
            <v/>
          </cell>
          <cell r="V625" t="str">
            <v/>
          </cell>
          <cell r="W625" t="str">
            <v/>
          </cell>
          <cell r="AA625" t="str">
            <v xml:space="preserve"> DS(peanut butter, wood)</v>
          </cell>
        </row>
        <row r="626">
          <cell r="B626" t="str">
            <v>13925-05-8</v>
          </cell>
          <cell r="C626" t="str">
            <v>PGTQKVQDZHXLOP-UHFFFAOYSA-N</v>
          </cell>
          <cell r="D626" t="str">
            <v>2-Methyl-5-(propan-2-yl)pyrazine</v>
          </cell>
          <cell r="E626" t="str">
            <v>CC(C)C1=CN=C(C)C=N1</v>
          </cell>
          <cell r="F626" t="str">
            <v>InChI=1S/C8H12N2/c1-6(2)8-5-9-7(3)4-10-8/h4-6H,1-3H3</v>
          </cell>
          <cell r="G626" t="str">
            <v>C8H12N2</v>
          </cell>
          <cell r="H626">
            <v>136.19800000000001</v>
          </cell>
          <cell r="I626">
            <v>136.10005000000001</v>
          </cell>
          <cell r="J626">
            <v>1804</v>
          </cell>
          <cell r="M626">
            <v>1048</v>
          </cell>
          <cell r="N626" t="str">
            <v>sweat</v>
          </cell>
          <cell r="P626">
            <v>1804</v>
          </cell>
          <cell r="Q626" t="str">
            <v/>
          </cell>
          <cell r="R626">
            <v>0</v>
          </cell>
          <cell r="U626" t="str">
            <v/>
          </cell>
          <cell r="V626" t="str">
            <v/>
          </cell>
          <cell r="W626" t="str">
            <v/>
          </cell>
          <cell r="AA626" t="str">
            <v xml:space="preserve"> DS(sweat)</v>
          </cell>
        </row>
        <row r="627">
          <cell r="B627" t="str">
            <v>13925-07-0</v>
          </cell>
          <cell r="C627" t="str">
            <v>JZBCTZLGKSYRSF-UHFFFAOYSA-N</v>
          </cell>
          <cell r="D627" t="str">
            <v>2-Ethyl-3,5-dimethylpyrazine</v>
          </cell>
          <cell r="E627" t="str">
            <v>CCC1=C(C)N=C(C)C=N1</v>
          </cell>
          <cell r="F627" t="str">
            <v>InChI=1S/C8H12N2/c1-4-8-7(3)10-6(2)5-9-8/h5H,4H2,1-3H3</v>
          </cell>
          <cell r="G627" t="str">
            <v>C8H12N2</v>
          </cell>
          <cell r="H627">
            <v>136.19800000000001</v>
          </cell>
          <cell r="I627">
            <v>136.10005000000001</v>
          </cell>
          <cell r="J627">
            <v>1805</v>
          </cell>
          <cell r="M627">
            <v>1083</v>
          </cell>
          <cell r="N627" t="str">
            <v>potato</v>
          </cell>
          <cell r="P627">
            <v>1805</v>
          </cell>
          <cell r="Q627" t="str">
            <v/>
          </cell>
          <cell r="R627">
            <v>0</v>
          </cell>
          <cell r="U627" t="str">
            <v/>
          </cell>
          <cell r="V627" t="str">
            <v/>
          </cell>
          <cell r="W627" t="str">
            <v/>
          </cell>
          <cell r="AA627" t="str">
            <v xml:space="preserve"> DS(potato)</v>
          </cell>
        </row>
        <row r="628">
          <cell r="B628" t="str">
            <v>13925-07-0</v>
          </cell>
          <cell r="C628" t="str">
            <v>JZBCTZLGKSYRSF-UHFFFAOYSA-N</v>
          </cell>
          <cell r="D628" t="str">
            <v>2-Ethyl-3,5-dimethylpyrazine</v>
          </cell>
          <cell r="E628" t="str">
            <v>CCC1=C(C)N=C(C)C=N1</v>
          </cell>
          <cell r="F628" t="str">
            <v>InChI=1S/C8H12N2/c1-4-8-7(3)10-6(2)5-9-8/h5H,4H2,1-3H3</v>
          </cell>
          <cell r="G628" t="str">
            <v>C8H12N2</v>
          </cell>
          <cell r="H628">
            <v>136.19800000000001</v>
          </cell>
          <cell r="I628">
            <v>136.10005000000001</v>
          </cell>
          <cell r="J628">
            <v>1806</v>
          </cell>
          <cell r="M628">
            <v>1086</v>
          </cell>
          <cell r="N628" t="str">
            <v>roast</v>
          </cell>
          <cell r="P628">
            <v>1806</v>
          </cell>
          <cell r="Q628" t="str">
            <v/>
          </cell>
          <cell r="R628">
            <v>0</v>
          </cell>
          <cell r="S628">
            <v>0</v>
          </cell>
          <cell r="U628" t="str">
            <v/>
          </cell>
          <cell r="V628" t="str">
            <v/>
          </cell>
          <cell r="W628" t="str">
            <v/>
          </cell>
          <cell r="AA628" t="str">
            <v xml:space="preserve"> DS(roast)</v>
          </cell>
        </row>
        <row r="629">
          <cell r="B629" t="str">
            <v>139-40-2</v>
          </cell>
          <cell r="C629" t="str">
            <v>WJNRPILHGGKWCK-UHFFFAOYSA-N</v>
          </cell>
          <cell r="D629" t="str">
            <v>6-Chloro-N~2~,N~4~-di(propan-2-yl)-1,3,5-triazine-2,4-diamine</v>
          </cell>
          <cell r="E629" t="str">
            <v>CC(C)NC1=NC(NC(C)C)=NC(Cl)=N1</v>
          </cell>
          <cell r="F629" t="str">
            <v>InChI=1S/C9H16ClN5/c1-5(2)11-8-13-7(10)14-9(15-8)12-6(3)4/h5-6H,1-4H3,(H2,11,12,13,14,15)</v>
          </cell>
          <cell r="G629" t="str">
            <v>C9H16ClN5</v>
          </cell>
          <cell r="H629">
            <v>229.71</v>
          </cell>
          <cell r="I629">
            <v>229.10942</v>
          </cell>
          <cell r="J629">
            <v>200</v>
          </cell>
          <cell r="M629">
            <v>1706</v>
          </cell>
          <cell r="P629">
            <v>200</v>
          </cell>
          <cell r="Q629" t="str">
            <v/>
          </cell>
          <cell r="R629" t="str">
            <v/>
          </cell>
          <cell r="S629" t="str">
            <v>X</v>
          </cell>
          <cell r="U629" t="str">
            <v/>
          </cell>
          <cell r="V629" t="str">
            <v/>
          </cell>
          <cell r="W629" t="str">
            <v/>
          </cell>
          <cell r="Z629" t="str">
            <v>- Herbizid</v>
          </cell>
          <cell r="AA629" t="str">
            <v>PSM,- Herbizidals PSM nicht zugelassen in DE/nicht genehmigt</v>
          </cell>
        </row>
        <row r="630">
          <cell r="B630" t="str">
            <v>139481-59-7</v>
          </cell>
          <cell r="C630" t="str">
            <v>HTQMVQVXFRQIKW-UHFFFAOYSA-N</v>
          </cell>
          <cell r="D630" t="str">
            <v>2-Ethoxy-1-{[2'-(1H-tetrazol-5-yl)[1,1'-biphenyl]-4-yl]methyl}-1H-benzimidazole-7-carboxylic acid</v>
          </cell>
          <cell r="E630" t="str">
            <v>CCOC1=NC2=CC=CC(C(O)=O)=C2N1CC1=CC=C(C=C1)C1=C(C=CC=C1)C1=NN=NN1</v>
          </cell>
          <cell r="F630" t="str">
            <v>InChI=1S/C24H20N6O3/c1-2-33-24-25-20-9-5-8-19(23(31)32)21(20)30(24)14-15-10-12-16(13-11-15)17-6-3-4-7-18(17)22-26-28-29-27-22/h3-13H,2,14H2,1H3,(H,31,32)(H,26,27,28,29)</v>
          </cell>
          <cell r="G630" t="str">
            <v>C24H20N6O3</v>
          </cell>
          <cell r="H630">
            <v>440.46300000000002</v>
          </cell>
          <cell r="I630">
            <v>440.15969000000001</v>
          </cell>
          <cell r="J630">
            <v>201</v>
          </cell>
          <cell r="P630">
            <v>201</v>
          </cell>
          <cell r="Q630" t="str">
            <v/>
          </cell>
          <cell r="R630" t="str">
            <v>X</v>
          </cell>
          <cell r="S630" t="str">
            <v/>
          </cell>
          <cell r="U630" t="str">
            <v/>
          </cell>
          <cell r="V630" t="str">
            <v/>
          </cell>
          <cell r="W630" t="str">
            <v/>
          </cell>
          <cell r="X630" t="str">
            <v>7792kg/a in Dtl.</v>
          </cell>
          <cell r="Z630" t="str">
            <v>Antihypertonikum, Hemmstoffe des Renin-Angiotensin-Systems</v>
          </cell>
          <cell r="AA630" t="str">
            <v>AZM,7792kg/a in Dtl.Antihypertonikum, Hemmstoffe des Renin-Angiotensin-SystemsSartan, Metabolit: Valsartansäure</v>
          </cell>
        </row>
        <row r="631">
          <cell r="B631" t="str">
            <v>13955-48-1</v>
          </cell>
          <cell r="C631" t="str">
            <v>KBPPPUZMFQKLNP-GUBZILKMSA-N</v>
          </cell>
          <cell r="D631" t="str">
            <v>(3R,3aS,7aR)-3,6-Dimethyl-2,3,3a,4,5,7a-hexahydro-1-benzofuran</v>
          </cell>
          <cell r="E631" t="str">
            <v>C[C@H]1CO[C@H]2C=C(C)CC[C@@H]12</v>
          </cell>
          <cell r="F631" t="str">
            <v>InChI=1S/C10H16O/c1-7-3-4-9-8(2)6-11-10(9)5-7/h5,8-10H,3-4,6H2,1-2H3/t8-,9-,10-/m0/s1</v>
          </cell>
          <cell r="G631" t="str">
            <v>C10H16O</v>
          </cell>
          <cell r="H631">
            <v>152.23699999999999</v>
          </cell>
          <cell r="I631">
            <v>152.12011999999999</v>
          </cell>
          <cell r="J631">
            <v>1807</v>
          </cell>
          <cell r="M631">
            <v>1235</v>
          </cell>
          <cell r="N631" t="str">
            <v>mint, dill</v>
          </cell>
          <cell r="P631">
            <v>1807</v>
          </cell>
          <cell r="Q631" t="str">
            <v/>
          </cell>
          <cell r="R631">
            <v>0</v>
          </cell>
          <cell r="S631">
            <v>0</v>
          </cell>
          <cell r="U631" t="str">
            <v/>
          </cell>
          <cell r="V631" t="str">
            <v/>
          </cell>
          <cell r="W631" t="str">
            <v/>
          </cell>
          <cell r="AA631" t="str">
            <v xml:space="preserve"> DS(mint, dill)</v>
          </cell>
        </row>
        <row r="632">
          <cell r="B632" t="str">
            <v>139755-83-2</v>
          </cell>
          <cell r="C632" t="str">
            <v>BNRNXUUZRGQAQC-UHFFFAOYSA-N</v>
          </cell>
          <cell r="D632" t="str">
            <v>5-[2-Ethoxy-5-(4-methylpiperazine-1-sulfonyl)phenyl]-1-methyl-3-propyl-1,6-dihydro-7H-pyrazolo[4,3-d]pyrimidin-7-one</v>
          </cell>
          <cell r="E632" t="str">
            <v>CCCC1=NN(C)C2=C1N=C(NC2=O)C1=CC(=CC=C1OCC)S(=O)(=O)N1CCN(C)CC1</v>
          </cell>
          <cell r="F632" t="str">
            <v>InChI=1S/C22H30N6O4S/c1-5-7-17-19-20(27(4)25-17)22(29)24-21(23-19)16-14-15(8-9-18(16)32-6-2)33(30,31)28-12-10-26(3)11-13-28/h8-9,14H,5-7,10-13H2,1-4H3,(H,23,24,29)</v>
          </cell>
          <cell r="G632" t="str">
            <v>C22H30N6O4S</v>
          </cell>
          <cell r="H632">
            <v>474.58</v>
          </cell>
          <cell r="I632">
            <v>474.20492000000002</v>
          </cell>
          <cell r="J632">
            <v>202</v>
          </cell>
          <cell r="P632">
            <v>202</v>
          </cell>
          <cell r="Q632" t="str">
            <v/>
          </cell>
          <cell r="R632" t="str">
            <v>X</v>
          </cell>
          <cell r="U632" t="str">
            <v/>
          </cell>
          <cell r="V632" t="str">
            <v/>
          </cell>
          <cell r="W632" t="str">
            <v/>
          </cell>
          <cell r="X632" t="str">
            <v>96kg/a in Dtl.</v>
          </cell>
          <cell r="Y632">
            <v>0</v>
          </cell>
          <cell r="Z632" t="str">
            <v>Antihypertonika</v>
          </cell>
          <cell r="AA632" t="str">
            <v>AZM,96kg/a in Dtl.AntihypertonikaVasodilatator</v>
          </cell>
        </row>
        <row r="633">
          <cell r="B633" t="str">
            <v>14009-71-3</v>
          </cell>
          <cell r="C633" t="str">
            <v>BCTBAGTXFYWYMW-WCBMZHEXSA-N</v>
          </cell>
          <cell r="D633" t="str">
            <v>(3S,6S)-6-Ethenyl-2,2,6-trimethyloxan-3-ol</v>
          </cell>
          <cell r="E633" t="str">
            <v>CC1(C)O[C@@](C)(CC[C@@H]1O)C=C</v>
          </cell>
          <cell r="F633" t="str">
            <v>InChI=1S/C10H18O2/c1-5-10(4)7-6-8(11)9(2,3)12-10/h5,8,11H,1,6-7H2,2-4H3/t8-,10+/m0/s1</v>
          </cell>
          <cell r="G633" t="str">
            <v>C10H18O2</v>
          </cell>
          <cell r="H633">
            <v>170.25200000000001</v>
          </cell>
          <cell r="I633">
            <v>170.13068000000001</v>
          </cell>
          <cell r="J633">
            <v>1808</v>
          </cell>
          <cell r="M633">
            <v>1402</v>
          </cell>
          <cell r="N633" t="str">
            <v>citrus, green</v>
          </cell>
          <cell r="P633">
            <v>1808</v>
          </cell>
          <cell r="Q633" t="str">
            <v/>
          </cell>
          <cell r="U633" t="str">
            <v/>
          </cell>
          <cell r="V633" t="str">
            <v/>
          </cell>
          <cell r="W633" t="str">
            <v/>
          </cell>
          <cell r="X633">
            <v>0</v>
          </cell>
          <cell r="Y633">
            <v>0</v>
          </cell>
          <cell r="Z633">
            <v>0</v>
          </cell>
          <cell r="AA633" t="str">
            <v/>
          </cell>
        </row>
        <row r="634">
          <cell r="B634" t="str">
            <v>140-10-3</v>
          </cell>
          <cell r="C634" t="str">
            <v>WBYWAXJHAXSJNI-VOTSOKGWSA-N</v>
          </cell>
          <cell r="D634" t="str">
            <v>(2E)-3-Phenylprop-2-enoic acid</v>
          </cell>
          <cell r="E634" t="str">
            <v>OC(=O)\C=C\C1=CC=CC=C1</v>
          </cell>
          <cell r="F634" t="str">
            <v>InChI=1S/C9H8O2/c10-9(11)7-6-8-4-2-1-3-5-8/h1-7H,(H,10,11)/b7-6+</v>
          </cell>
          <cell r="G634" t="str">
            <v>C9H8O2</v>
          </cell>
          <cell r="H634">
            <v>148.161</v>
          </cell>
          <cell r="I634">
            <v>148.05242999999999</v>
          </cell>
          <cell r="J634">
            <v>1809</v>
          </cell>
          <cell r="M634">
            <v>1467</v>
          </cell>
          <cell r="N634" t="str">
            <v>honey</v>
          </cell>
          <cell r="P634">
            <v>1809</v>
          </cell>
          <cell r="Q634" t="str">
            <v>WGK 1</v>
          </cell>
          <cell r="R634">
            <v>0</v>
          </cell>
          <cell r="S634">
            <v>0</v>
          </cell>
          <cell r="U634" t="str">
            <v/>
          </cell>
          <cell r="V634" t="str">
            <v/>
          </cell>
          <cell r="W634" t="str">
            <v/>
          </cell>
          <cell r="AA634" t="str">
            <v>WGK 1, DS(honey)</v>
          </cell>
        </row>
        <row r="635">
          <cell r="B635" t="str">
            <v>140-11-4</v>
          </cell>
          <cell r="C635" t="str">
            <v>QUKGYYKBILRGFE-UHFFFAOYSA-N</v>
          </cell>
          <cell r="D635" t="str">
            <v>Benzyl acetate</v>
          </cell>
          <cell r="E635" t="str">
            <v>CC(=O)OCC1=CC=CC=C1</v>
          </cell>
          <cell r="F635" t="str">
            <v>InChI=1S/C9H10O2/c1-8(10)11-7-9-5-3-2-4-6-9/h2-6H,7H2,1H3</v>
          </cell>
          <cell r="G635" t="str">
            <v>C9H10O2</v>
          </cell>
          <cell r="H635">
            <v>150.17699999999999</v>
          </cell>
          <cell r="I635">
            <v>150.06807956200001</v>
          </cell>
          <cell r="J635">
            <v>1238</v>
          </cell>
          <cell r="M635">
            <v>1177</v>
          </cell>
          <cell r="N635" t="str">
            <v>fresh, boiled vegetable</v>
          </cell>
          <cell r="P635">
            <v>1238</v>
          </cell>
          <cell r="Q635" t="str">
            <v>WGK 1</v>
          </cell>
          <cell r="R635">
            <v>0</v>
          </cell>
          <cell r="S635">
            <v>0</v>
          </cell>
          <cell r="U635" t="str">
            <v/>
          </cell>
          <cell r="V635" t="str">
            <v/>
          </cell>
          <cell r="W635" t="str">
            <v/>
          </cell>
          <cell r="Z635">
            <v>0</v>
          </cell>
          <cell r="AA635" t="str">
            <v>WGK 1,</v>
          </cell>
        </row>
        <row r="636">
          <cell r="B636" t="str">
            <v>14049-11-7</v>
          </cell>
          <cell r="C636" t="str">
            <v>BCTBAGTXFYWYMW-UHFFFAOYSA-N</v>
          </cell>
          <cell r="D636" t="str">
            <v>6-Ethenyl-2,2,6-trimethyloxan-3-ol</v>
          </cell>
          <cell r="E636" t="str">
            <v>CC1(C)OC(C)(CCC1O)C=C</v>
          </cell>
          <cell r="F636" t="str">
            <v>InChI=1/C10H18O2/c1-5-10(4)7-6-8(11)9(2,3)12-10/h5,8,11H,1,6-7H2,2-4H3</v>
          </cell>
          <cell r="G636" t="str">
            <v>C10H18O2</v>
          </cell>
          <cell r="H636">
            <v>170.25200000000001</v>
          </cell>
          <cell r="I636">
            <v>170.13068000000001</v>
          </cell>
          <cell r="J636">
            <v>1810</v>
          </cell>
          <cell r="M636">
            <v>767</v>
          </cell>
          <cell r="N636" t="str">
            <v>flower</v>
          </cell>
          <cell r="P636">
            <v>1810</v>
          </cell>
          <cell r="Q636" t="str">
            <v/>
          </cell>
          <cell r="R636">
            <v>0</v>
          </cell>
          <cell r="S636">
            <v>0</v>
          </cell>
          <cell r="U636" t="str">
            <v/>
          </cell>
          <cell r="V636" t="str">
            <v/>
          </cell>
          <cell r="W636" t="str">
            <v/>
          </cell>
          <cell r="AA636" t="str">
            <v xml:space="preserve"> DS(flower)</v>
          </cell>
        </row>
        <row r="637">
          <cell r="B637" t="str">
            <v>140-66-9</v>
          </cell>
          <cell r="C637" t="str">
            <v>ISAVYTVYFVQUDY-UHFFFAOYSA-N</v>
          </cell>
          <cell r="D637" t="str">
            <v>4-(2,4,4-Trimethylpentan-2-yl)phenol</v>
          </cell>
          <cell r="E637" t="str">
            <v>CC(C)(C)CC(C)(C)C1=CC=C(O)C=C1</v>
          </cell>
          <cell r="F637" t="str">
            <v>InChI=1S/C14H22O/c1-13(2,3)10-14(4,5)11-6-8-12(15)9-7-11/h6-9,15H,10H2,1-5H3</v>
          </cell>
          <cell r="G637" t="str">
            <v>C14H22O</v>
          </cell>
          <cell r="H637">
            <v>206.32900000000001</v>
          </cell>
          <cell r="I637">
            <v>206.16707</v>
          </cell>
          <cell r="J637">
            <v>203</v>
          </cell>
          <cell r="K637">
            <v>135</v>
          </cell>
          <cell r="M637">
            <v>1655</v>
          </cell>
          <cell r="P637">
            <v>203</v>
          </cell>
          <cell r="Q637" t="str">
            <v>WGK 3</v>
          </cell>
          <cell r="R637" t="str">
            <v/>
          </cell>
          <cell r="S637" t="str">
            <v/>
          </cell>
          <cell r="U637" t="str">
            <v/>
          </cell>
          <cell r="V637" t="str">
            <v/>
          </cell>
          <cell r="W637" t="str">
            <v/>
          </cell>
          <cell r="X637">
            <v>0</v>
          </cell>
          <cell r="Z637" t="str">
            <v>Kunststoffzusatz</v>
          </cell>
          <cell r="AA637" t="str">
            <v>WGK 3,Kunststoffzusatz</v>
          </cell>
        </row>
        <row r="638">
          <cell r="B638" t="str">
            <v>140-67-0</v>
          </cell>
          <cell r="C638" t="str">
            <v>ZFMSMUAANRJZFM-UHFFFAOYSA-N</v>
          </cell>
          <cell r="D638" t="str">
            <v>1-Methoxy-4-(prop-2-en-1-yl)benzene</v>
          </cell>
          <cell r="E638" t="str">
            <v>COC1=CC=C(CC=C)C=C1</v>
          </cell>
          <cell r="F638" t="str">
            <v>InChI=1S/C10H12O/c1-3-4-9-5-7-10(11-2)8-6-9/h3,5-8H,1,4H2,2H3</v>
          </cell>
          <cell r="G638" t="str">
            <v>C10H12O</v>
          </cell>
          <cell r="H638">
            <v>148.20500000000001</v>
          </cell>
          <cell r="I638">
            <v>148.08882</v>
          </cell>
          <cell r="J638">
            <v>1811</v>
          </cell>
          <cell r="M638">
            <v>1200</v>
          </cell>
          <cell r="N638" t="str">
            <v>licorice, anise</v>
          </cell>
          <cell r="P638">
            <v>1811</v>
          </cell>
          <cell r="Q638" t="str">
            <v>WGK 2</v>
          </cell>
          <cell r="R638">
            <v>0</v>
          </cell>
          <cell r="S638">
            <v>0</v>
          </cell>
          <cell r="U638" t="str">
            <v/>
          </cell>
          <cell r="V638" t="str">
            <v/>
          </cell>
          <cell r="W638" t="str">
            <v/>
          </cell>
          <cell r="AA638" t="str">
            <v>WGK 2, DS(licorice, anise)</v>
          </cell>
        </row>
        <row r="639">
          <cell r="B639" t="str">
            <v>141-04-8</v>
          </cell>
          <cell r="C639" t="str">
            <v>RDOFJDLLWVCMRU-UHFFFAOYSA-N</v>
          </cell>
          <cell r="D639" t="str">
            <v>Bis(2-methylpropyl) hexanedioate</v>
          </cell>
          <cell r="E639" t="str">
            <v>CC(C)COC(=O)CCCCC(=O)OCC(C)C</v>
          </cell>
          <cell r="F639" t="str">
            <v>InChI=1S/C14H26O4/c1-11(2)9-17-13(15)7-5-6-8-14(16)18-10-12(3)4/h11-12H,5-10H2,1-4H3</v>
          </cell>
          <cell r="G639" t="str">
            <v>C14H26O4</v>
          </cell>
          <cell r="H639">
            <v>258.358</v>
          </cell>
          <cell r="I639">
            <v>258.183109317</v>
          </cell>
          <cell r="J639">
            <v>994</v>
          </cell>
          <cell r="K639">
            <v>129</v>
          </cell>
          <cell r="M639">
            <v>1695</v>
          </cell>
          <cell r="P639">
            <v>994</v>
          </cell>
          <cell r="Q639" t="str">
            <v>WGK 1</v>
          </cell>
          <cell r="R639">
            <v>0</v>
          </cell>
          <cell r="S639">
            <v>0</v>
          </cell>
          <cell r="U639" t="str">
            <v/>
          </cell>
          <cell r="V639" t="str">
            <v/>
          </cell>
          <cell r="W639" t="str">
            <v/>
          </cell>
          <cell r="X639">
            <v>0</v>
          </cell>
          <cell r="Z639" t="str">
            <v>Adipinsäureester</v>
          </cell>
          <cell r="AA639" t="str">
            <v>WGK 1,AdipinsäureesterWeichmacher, plasticizer for hair fixatives and nail polishes, DIBA</v>
          </cell>
        </row>
        <row r="640">
          <cell r="B640" t="str">
            <v>141112-29-0</v>
          </cell>
          <cell r="C640" t="str">
            <v>OYIKARCXOQLFHF-UHFFFAOYSA-N</v>
          </cell>
          <cell r="D640" t="str">
            <v>(5-Cyclopropyl-1,2-oxazol-4-yl)[2-(methanesulfonyl)-4-(trifluoromethyl)phenyl]methanone</v>
          </cell>
          <cell r="E640" t="str">
            <v>CS(=O)(=O)C1=C(C=CC(=C1)C(F)(F)F)C(=O)C1=C(ON=C1)C1CC1</v>
          </cell>
          <cell r="F640" t="str">
            <v>InChI=1S/C15H12F3NO4S/c1-24(21,22)12-6-9(15(16,17)18)4-5-10(12)13(20)11-7-19-23-14(11)8-2-3-8/h4-8H,2-3H2,1H3</v>
          </cell>
          <cell r="G640" t="str">
            <v>C15H12F3NO4S</v>
          </cell>
          <cell r="H640">
            <v>359.32</v>
          </cell>
          <cell r="I640">
            <v>359.04390999999998</v>
          </cell>
          <cell r="J640">
            <v>205</v>
          </cell>
          <cell r="M640">
            <v>2283</v>
          </cell>
          <cell r="P640">
            <v>205</v>
          </cell>
          <cell r="Q640" t="str">
            <v/>
          </cell>
          <cell r="R640" t="str">
            <v/>
          </cell>
          <cell r="U640" t="str">
            <v/>
          </cell>
          <cell r="V640" t="str">
            <v/>
          </cell>
          <cell r="W640" t="str">
            <v/>
          </cell>
          <cell r="AA640" t="str">
            <v/>
          </cell>
        </row>
        <row r="641">
          <cell r="B641" t="str">
            <v>141-12-8</v>
          </cell>
          <cell r="C641" t="str">
            <v>HIGQPQRQIQDZMP-FLIBITNWSA-N</v>
          </cell>
          <cell r="D641" t="str">
            <v>(2Z)-3,7-Dimethylocta-2,6-dien-1-yl acetate</v>
          </cell>
          <cell r="E641" t="str">
            <v>CC(C)=CCC\C(C)=C/COC(C)=O</v>
          </cell>
          <cell r="F641" t="str">
            <v>InChI=1S/C12H20O2/c1-10(2)6-5-7-11(3)8-9-14-12(4)13/h6,8H,5,7,9H2,1-4H3/b11-8-</v>
          </cell>
          <cell r="G641" t="str">
            <v>C12H20O2</v>
          </cell>
          <cell r="H641">
            <v>196.29</v>
          </cell>
          <cell r="I641">
            <v>196.14633000000001</v>
          </cell>
          <cell r="J641">
            <v>1812</v>
          </cell>
          <cell r="M641">
            <v>1362</v>
          </cell>
          <cell r="N641" t="str">
            <v>fruit</v>
          </cell>
          <cell r="P641">
            <v>1812</v>
          </cell>
          <cell r="Q641" t="str">
            <v>WGK 2</v>
          </cell>
          <cell r="U641" t="str">
            <v/>
          </cell>
          <cell r="V641" t="str">
            <v/>
          </cell>
          <cell r="W641" t="str">
            <v/>
          </cell>
          <cell r="Y641">
            <v>0</v>
          </cell>
          <cell r="Z641">
            <v>0</v>
          </cell>
          <cell r="AA641" t="str">
            <v>WGK 2,</v>
          </cell>
        </row>
        <row r="642">
          <cell r="B642" t="str">
            <v>141-16-2</v>
          </cell>
          <cell r="C642" t="str">
            <v>XQPZQXTWYZAXAK-UHFFFAOYSA-N</v>
          </cell>
          <cell r="D642" t="str">
            <v>3,7-Dimethyloct-6-en-1-yl butanoate</v>
          </cell>
          <cell r="E642" t="str">
            <v>CCCC(=O)OCCC(C)CCC=C(C)C</v>
          </cell>
          <cell r="F642" t="str">
            <v>InChI=1/C14H26O2/c1-5-7-14(15)16-11-10-13(4)9-6-8-12(2)3/h8,13H,5-7,9-11H2,1-4H3</v>
          </cell>
          <cell r="G642" t="str">
            <v>C14H26O2</v>
          </cell>
          <cell r="H642">
            <v>226.36</v>
          </cell>
          <cell r="I642">
            <v>226.19327999999999</v>
          </cell>
          <cell r="J642">
            <v>1813</v>
          </cell>
          <cell r="M642">
            <v>1528</v>
          </cell>
          <cell r="N642" t="str">
            <v>fruit, sweet, rose</v>
          </cell>
          <cell r="P642">
            <v>1813</v>
          </cell>
          <cell r="Q642" t="str">
            <v>WGK 2</v>
          </cell>
          <cell r="R642">
            <v>0</v>
          </cell>
          <cell r="S642">
            <v>0</v>
          </cell>
          <cell r="U642" t="str">
            <v/>
          </cell>
          <cell r="V642" t="str">
            <v/>
          </cell>
          <cell r="W642" t="str">
            <v/>
          </cell>
          <cell r="Z642">
            <v>0</v>
          </cell>
          <cell r="AA642" t="str">
            <v>WGK 2,</v>
          </cell>
        </row>
        <row r="643">
          <cell r="B643" t="str">
            <v>141-27-5</v>
          </cell>
          <cell r="C643" t="str">
            <v>WTEVQBCEXWBHNA-JXMROGBWSA-N</v>
          </cell>
          <cell r="D643" t="str">
            <v>(2E)-3,7-Dimethylocta-2,6-dienal</v>
          </cell>
          <cell r="E643" t="str">
            <v>CC(C)=CCC\C(C)=C\C=O</v>
          </cell>
          <cell r="F643" t="str">
            <v>InChI=1S/C10H16O/c1-9(2)5-4-6-10(3)7-8-11/h5,7-8H,4,6H2,1-3H3/b10-7+</v>
          </cell>
          <cell r="G643" t="str">
            <v>C10H16O</v>
          </cell>
          <cell r="H643">
            <v>152.23699999999999</v>
          </cell>
          <cell r="I643">
            <v>152.12011999999999</v>
          </cell>
          <cell r="J643">
            <v>1814</v>
          </cell>
          <cell r="M643">
            <v>1277</v>
          </cell>
          <cell r="N643" t="str">
            <v>lemon, mint</v>
          </cell>
          <cell r="P643">
            <v>1814</v>
          </cell>
          <cell r="Q643" t="str">
            <v>WGK 1</v>
          </cell>
          <cell r="R643">
            <v>0</v>
          </cell>
          <cell r="S643">
            <v>0</v>
          </cell>
          <cell r="U643" t="str">
            <v/>
          </cell>
          <cell r="V643" t="str">
            <v/>
          </cell>
          <cell r="W643" t="str">
            <v/>
          </cell>
          <cell r="AA643" t="str">
            <v>WGK 1, DS(lemon, mint)</v>
          </cell>
        </row>
        <row r="644">
          <cell r="B644" t="str">
            <v>14129-48-7</v>
          </cell>
          <cell r="C644" t="str">
            <v>JPTOCTSNXXKSSN-UHFFFAOYSA-N</v>
          </cell>
          <cell r="D644" t="str">
            <v>Oct-4-en-3-one</v>
          </cell>
          <cell r="E644" t="str">
            <v>CCCC=CC(=O)CC</v>
          </cell>
          <cell r="F644" t="str">
            <v>InChI=1S/C8H14O/c1-3-5-6-7-8(9)4-2/h6-7H,3-5H2,1-2H3</v>
          </cell>
          <cell r="G644" t="str">
            <v>C8H14O</v>
          </cell>
          <cell r="H644">
            <v>126.199</v>
          </cell>
          <cell r="I644">
            <v>126.10446507100001</v>
          </cell>
          <cell r="J644">
            <v>1190</v>
          </cell>
          <cell r="K644" t="str">
            <v>97.0</v>
          </cell>
          <cell r="M644">
            <v>906.9</v>
          </cell>
          <cell r="P644">
            <v>1190</v>
          </cell>
          <cell r="Q644" t="str">
            <v/>
          </cell>
          <cell r="S644">
            <v>0</v>
          </cell>
          <cell r="T644">
            <v>0</v>
          </cell>
          <cell r="U644" t="str">
            <v/>
          </cell>
          <cell r="V644" t="str">
            <v/>
          </cell>
          <cell r="W644" t="str">
            <v/>
          </cell>
          <cell r="AA644" t="str">
            <v/>
          </cell>
        </row>
        <row r="645">
          <cell r="B645" t="str">
            <v>141-31-1</v>
          </cell>
          <cell r="C645">
            <v>0</v>
          </cell>
          <cell r="D645">
            <v>0</v>
          </cell>
          <cell r="E645">
            <v>0</v>
          </cell>
          <cell r="F645">
            <v>0</v>
          </cell>
          <cell r="G645">
            <v>0</v>
          </cell>
          <cell r="H645">
            <v>0</v>
          </cell>
          <cell r="I645">
            <v>0</v>
          </cell>
          <cell r="J645">
            <v>1334</v>
          </cell>
          <cell r="K645">
            <v>112</v>
          </cell>
          <cell r="M645">
            <v>2119</v>
          </cell>
          <cell r="P645">
            <v>1334</v>
          </cell>
          <cell r="Q645" t="str">
            <v/>
          </cell>
          <cell r="R645">
            <v>0</v>
          </cell>
          <cell r="S645">
            <v>0</v>
          </cell>
          <cell r="U645" t="str">
            <v/>
          </cell>
          <cell r="V645" t="str">
            <v/>
          </cell>
          <cell r="W645" t="str">
            <v/>
          </cell>
          <cell r="AA645" t="str">
            <v/>
          </cell>
        </row>
        <row r="646">
          <cell r="B646" t="str">
            <v>141517-21-7</v>
          </cell>
          <cell r="C646" t="str">
            <v>ONCZDRURRATYFI-GOKCYMHRSA-N</v>
          </cell>
          <cell r="D646" t="str">
            <v>Methyl (methoxyimino)(2-{[({1-[3-(trifluoromethyl)phenyl]ethylidene}amino)oxy]methyl}phenyl)acetate</v>
          </cell>
          <cell r="E646" t="str">
            <v>CON=C(C(=O)OC)C1=C(CON=C(C)C2=CC(=CC=C2)C(F)(F)F)C=CC=C1</v>
          </cell>
          <cell r="F646" t="str">
            <v>InChI=1S/C20H19F3N2O4/c1-13(14-8-6-9-16(11-14)20(21,22)23)24-29-12-15-7-4-5-10-17(15)18(25-28-3)19(26)27-2/h4-11H,12H2,1-3H3/b24-13?,25-18+</v>
          </cell>
          <cell r="G646" t="str">
            <v>C20H19F3N2O4</v>
          </cell>
          <cell r="H646">
            <v>408.37700000000001</v>
          </cell>
          <cell r="I646">
            <v>408.12968999999998</v>
          </cell>
          <cell r="J646">
            <v>206</v>
          </cell>
          <cell r="M646">
            <v>2339</v>
          </cell>
          <cell r="P646">
            <v>206</v>
          </cell>
          <cell r="Q646" t="str">
            <v>WGK 2</v>
          </cell>
          <cell r="R646" t="str">
            <v/>
          </cell>
          <cell r="S646" t="str">
            <v>X</v>
          </cell>
          <cell r="T646">
            <v>0</v>
          </cell>
          <cell r="U646" t="str">
            <v/>
          </cell>
          <cell r="V646" t="str">
            <v/>
          </cell>
          <cell r="W646" t="str">
            <v/>
          </cell>
          <cell r="AA646" t="str">
            <v>WGK 2,PSM,Inlandsabsatz 2014: 2,5-10 t/a</v>
          </cell>
        </row>
        <row r="647">
          <cell r="B647" t="str">
            <v>141-78-6</v>
          </cell>
          <cell r="C647" t="str">
            <v>XEKOWRVHYACXOJ-UHFFFAOYSA-N</v>
          </cell>
          <cell r="D647" t="str">
            <v>Ethyl acetate</v>
          </cell>
          <cell r="E647" t="str">
            <v>CCOC(C)=O</v>
          </cell>
          <cell r="F647" t="str">
            <v>InChI=1S/C4H8O2/c1-3-6-4(2)5/h3H2,1-2H3</v>
          </cell>
          <cell r="G647" t="str">
            <v>C4H8O2</v>
          </cell>
          <cell r="H647">
            <v>88.105999999999995</v>
          </cell>
          <cell r="I647">
            <v>88.052429000000004</v>
          </cell>
          <cell r="J647">
            <v>1815</v>
          </cell>
          <cell r="M647">
            <v>628</v>
          </cell>
          <cell r="N647" t="str">
            <v>pineapple</v>
          </cell>
          <cell r="P647">
            <v>1815</v>
          </cell>
          <cell r="Q647" t="str">
            <v>WGK 1</v>
          </cell>
          <cell r="R647">
            <v>0</v>
          </cell>
          <cell r="S647">
            <v>0</v>
          </cell>
          <cell r="U647" t="str">
            <v/>
          </cell>
          <cell r="V647" t="str">
            <v/>
          </cell>
          <cell r="W647" t="str">
            <v/>
          </cell>
          <cell r="Z647">
            <v>0</v>
          </cell>
          <cell r="AA647" t="str">
            <v>WGK 1,</v>
          </cell>
        </row>
        <row r="648">
          <cell r="B648" t="str">
            <v>141-79-7</v>
          </cell>
          <cell r="C648" t="str">
            <v>SHOJXDKTYKFBRD-UHFFFAOYSA-N</v>
          </cell>
          <cell r="D648" t="str">
            <v>4-Methylpent-3-en-2-one</v>
          </cell>
          <cell r="E648" t="str">
            <v>CC(C)=CC(C)=O</v>
          </cell>
          <cell r="F648" t="str">
            <v>InChI=1S/C6H10O/c1-5(2)4-6(3)7/h4H,1-3H3</v>
          </cell>
          <cell r="G648" t="str">
            <v>C6H10O</v>
          </cell>
          <cell r="H648">
            <v>98.144999999999996</v>
          </cell>
          <cell r="I648">
            <v>98.073165000000003</v>
          </cell>
          <cell r="J648">
            <v>1816</v>
          </cell>
          <cell r="M648">
            <v>798</v>
          </cell>
          <cell r="N648" t="str">
            <v>sweet, chemical</v>
          </cell>
          <cell r="P648">
            <v>1816</v>
          </cell>
          <cell r="Q648" t="str">
            <v>WGK 1</v>
          </cell>
          <cell r="R648">
            <v>0</v>
          </cell>
          <cell r="S648">
            <v>0</v>
          </cell>
          <cell r="U648" t="str">
            <v/>
          </cell>
          <cell r="V648" t="str">
            <v/>
          </cell>
          <cell r="W648" t="str">
            <v/>
          </cell>
          <cell r="AA648" t="str">
            <v>WGK 1, DS(sweet, chemical)</v>
          </cell>
        </row>
        <row r="649">
          <cell r="B649" t="str">
            <v>1418095-19-8</v>
          </cell>
          <cell r="C649" t="str">
            <v>WOXWIWNBIJDJHI-JTQLQIEISA-N</v>
          </cell>
          <cell r="D649" t="str">
            <v>N-(2-Ethyl-6-methylphenyl)-N-(sulfoacetyl)-L-alanine</v>
          </cell>
          <cell r="E649" t="str">
            <v>CCC1=CC=CC(C)=C1N([C@@H](C)C(O)=O)C(=O)CS(O)(=O)=O</v>
          </cell>
          <cell r="F649" t="str">
            <v>InChI=1S/C14H19NO6S/c1-4-11-7-5-6-9(2)13(11)15(10(3)14(17)18)12(16)8-22(19,20)21/h5-7,10H,4,8H2,1-3H3,(H,17,18)(H,19,20,21)/t10-/m0/s1</v>
          </cell>
          <cell r="G649" t="str">
            <v>C14H19NO6S</v>
          </cell>
          <cell r="H649">
            <v>329.37</v>
          </cell>
          <cell r="I649">
            <v>329.09330999999997</v>
          </cell>
          <cell r="J649">
            <v>1027</v>
          </cell>
          <cell r="P649">
            <v>1027</v>
          </cell>
          <cell r="Q649" t="str">
            <v/>
          </cell>
          <cell r="R649">
            <v>0</v>
          </cell>
          <cell r="S649">
            <v>0</v>
          </cell>
          <cell r="U649" t="str">
            <v/>
          </cell>
          <cell r="V649" t="str">
            <v/>
          </cell>
          <cell r="W649" t="str">
            <v/>
          </cell>
          <cell r="Z649" t="str">
            <v>Metabolite</v>
          </cell>
          <cell r="AA649" t="str">
            <v>Metabolite</v>
          </cell>
        </row>
        <row r="650">
          <cell r="B650" t="str">
            <v>1420-07-1</v>
          </cell>
          <cell r="C650" t="str">
            <v>IIPZYDQGBIWLBU-UHFFFAOYSA-N</v>
          </cell>
          <cell r="D650" t="str">
            <v>2-tert-Butyl-4,6-dinitrophenol</v>
          </cell>
          <cell r="E650" t="str">
            <v>CC(C)(C)C1=CC(=CC(=C1O)[N+]([O-])=O)[N+]([O-])=O</v>
          </cell>
          <cell r="F650" t="str">
            <v>InChI=1S/C10H12N2O5/c1-10(2,3)7-4-6(11(14)15)5-8(9(7)13)12(16)17/h4-5,13H,1-3H3</v>
          </cell>
          <cell r="G650" t="str">
            <v>C10H12N2O5</v>
          </cell>
          <cell r="H650">
            <v>240.215</v>
          </cell>
          <cell r="I650">
            <v>240.07462000000001</v>
          </cell>
          <cell r="J650">
            <v>207</v>
          </cell>
          <cell r="M650">
            <v>0</v>
          </cell>
          <cell r="P650">
            <v>207</v>
          </cell>
          <cell r="Q650" t="str">
            <v/>
          </cell>
          <cell r="R650" t="str">
            <v/>
          </cell>
          <cell r="S650" t="str">
            <v>X</v>
          </cell>
          <cell r="U650" t="str">
            <v/>
          </cell>
          <cell r="V650" t="str">
            <v/>
          </cell>
          <cell r="W650" t="str">
            <v/>
          </cell>
          <cell r="AA650" t="str">
            <v>PSM,als PSM nicht zugelassen in DE/nicht genehmigt</v>
          </cell>
        </row>
        <row r="651">
          <cell r="B651" t="str">
            <v>142-28-9</v>
          </cell>
          <cell r="C651" t="str">
            <v>YHRUOJUYPBUZOS-UHFFFAOYSA-N</v>
          </cell>
          <cell r="D651" t="str">
            <v>1,3-Dichloropropane</v>
          </cell>
          <cell r="E651" t="str">
            <v>ClCCCCl</v>
          </cell>
          <cell r="F651" t="str">
            <v>InChI=1S/C3H6Cl2/c4-2-1-3-5/h1-3H2</v>
          </cell>
          <cell r="G651" t="str">
            <v>C3H6Cl2</v>
          </cell>
          <cell r="H651">
            <v>112.98</v>
          </cell>
          <cell r="I651">
            <v>111.98466000000001</v>
          </cell>
          <cell r="J651">
            <v>208</v>
          </cell>
          <cell r="M651">
            <v>751</v>
          </cell>
          <cell r="P651">
            <v>208</v>
          </cell>
          <cell r="Q651" t="str">
            <v/>
          </cell>
          <cell r="R651" t="str">
            <v/>
          </cell>
          <cell r="S651" t="str">
            <v/>
          </cell>
          <cell r="U651" t="str">
            <v/>
          </cell>
          <cell r="V651" t="str">
            <v/>
          </cell>
          <cell r="W651" t="str">
            <v/>
          </cell>
          <cell r="Z651">
            <v>0</v>
          </cell>
          <cell r="AA651" t="str">
            <v/>
          </cell>
        </row>
        <row r="652">
          <cell r="B652" t="str">
            <v>142459-58-3</v>
          </cell>
          <cell r="C652" t="str">
            <v>IANUJLZYFUDJIH-UHFFFAOYSA-N</v>
          </cell>
          <cell r="D652" t="str">
            <v>N-(4-Fluorophenyl)-N-(propan-2-yl)-2-{[5-(trifluoromethyl)-1,3,4-thiadiazol-2-yl]oxy}acetamide</v>
          </cell>
          <cell r="E652" t="str">
            <v>CC(C)N(C(=O)COC1=NN=C(S1)C(F)(F)F)C1=CC=C(F)C=C1</v>
          </cell>
          <cell r="F652" t="str">
            <v>InChI=1S/C14H13F4N3O2S/c1-8(2)21(10-5-3-9(15)4-6-10)11(22)7-23-13-20-19-12(24-13)14(16,17)18/h3-6,8H,7H2,1-2H3</v>
          </cell>
          <cell r="G652" t="str">
            <v>C14H13F4N3O2S</v>
          </cell>
          <cell r="H652">
            <v>363.33</v>
          </cell>
          <cell r="I652">
            <v>363.06646000000001</v>
          </cell>
          <cell r="J652">
            <v>209</v>
          </cell>
          <cell r="M652">
            <v>0</v>
          </cell>
          <cell r="P652">
            <v>209</v>
          </cell>
          <cell r="Q652" t="str">
            <v/>
          </cell>
          <cell r="R652" t="str">
            <v/>
          </cell>
          <cell r="S652" t="str">
            <v>X</v>
          </cell>
          <cell r="T652">
            <v>0</v>
          </cell>
          <cell r="U652" t="str">
            <v/>
          </cell>
          <cell r="V652" t="str">
            <v/>
          </cell>
          <cell r="W652" t="str">
            <v/>
          </cell>
          <cell r="Z652" t="str">
            <v>Herbizid</v>
          </cell>
          <cell r="AA652" t="str">
            <v>PSM,HerbizidInlandsabsatz 2014: 25-100 t/a; Schweizer Studie weist Funde an allen Standorten und QN-Überschreitungen auf</v>
          </cell>
        </row>
        <row r="653">
          <cell r="B653" t="str">
            <v>142469-14-5</v>
          </cell>
          <cell r="C653" t="str">
            <v>KVEQCVKVIFQSGC-UHFFFAOYSA-N</v>
          </cell>
          <cell r="D653" t="str">
            <v>N-[6-Methoxy-4-(trifluoromethyl)-1,3,5-triazin-2(1H)-ylidene]-N'-[2-(trifluoromethyl)benzene-1-sulfonyl]carbamimidic acid</v>
          </cell>
          <cell r="E653" t="str">
            <v>COC1=NC(=NC(N1)=NC(O)=NS(=O)(=O)C1=CC=CC=C1C(F)(F)F)C(F)(F)F</v>
          </cell>
          <cell r="F653" t="str">
            <v>InChI=1S/C13H9F6N5O4S/c1-28-11-21-8(13(17,18)19)20-9(23-11)22-10(25)24-29(26,27)7-5-3-2-4-6(7)12(14,15)16/h2-5H,1H3,(H2,20,21,22,23,24,25)</v>
          </cell>
          <cell r="G653" t="str">
            <v>C13H9F6N5O4S</v>
          </cell>
          <cell r="H653">
            <v>445.3</v>
          </cell>
          <cell r="I653">
            <v>445.02794</v>
          </cell>
          <cell r="J653">
            <v>210</v>
          </cell>
          <cell r="P653">
            <v>210</v>
          </cell>
          <cell r="Q653" t="str">
            <v/>
          </cell>
          <cell r="R653" t="str">
            <v/>
          </cell>
          <cell r="S653" t="str">
            <v>X</v>
          </cell>
          <cell r="U653" t="str">
            <v/>
          </cell>
          <cell r="V653" t="str">
            <v/>
          </cell>
          <cell r="W653" t="str">
            <v/>
          </cell>
          <cell r="AA653" t="str">
            <v>PSM,Inlandsabsatz 2014: 25-100 t/a</v>
          </cell>
        </row>
        <row r="654">
          <cell r="B654" t="str">
            <v>14250-88-5</v>
          </cell>
          <cell r="C654" t="str">
            <v>YMXAGOUPXPGFLB-UHFFFAOYSA-N</v>
          </cell>
          <cell r="D654" t="str">
            <v>2,2-Dimethylpentanal</v>
          </cell>
          <cell r="E654" t="str">
            <v>CCCC(C)(C)C=O</v>
          </cell>
          <cell r="F654" t="str">
            <v>InChI=1S/C7H14O/c1-4-5-7(2,3)6-8/h6H,4-5H2,1-3H3</v>
          </cell>
          <cell r="G654" t="str">
            <v>C7H14O</v>
          </cell>
          <cell r="H654">
            <v>114.188</v>
          </cell>
          <cell r="I654">
            <v>114.10446507100001</v>
          </cell>
          <cell r="J654">
            <v>1402</v>
          </cell>
          <cell r="K654">
            <v>85</v>
          </cell>
          <cell r="M654">
            <v>0</v>
          </cell>
          <cell r="P654">
            <v>1402</v>
          </cell>
          <cell r="Q654" t="str">
            <v/>
          </cell>
          <cell r="R654">
            <v>0</v>
          </cell>
          <cell r="U654" t="str">
            <v/>
          </cell>
          <cell r="V654" t="str">
            <v/>
          </cell>
          <cell r="W654" t="str">
            <v/>
          </cell>
          <cell r="AA654" t="str">
            <v/>
          </cell>
        </row>
        <row r="655">
          <cell r="B655" t="str">
            <v>142-58-5</v>
          </cell>
          <cell r="C655" t="str">
            <v>JHIXEZNTXMFXEK-UHFFFAOYSA-N</v>
          </cell>
          <cell r="D655" t="str">
            <v>N-(2-Hydroxyethyl)tetradecanamide</v>
          </cell>
          <cell r="E655" t="str">
            <v>CCCCCCCCCCCCCC(=O)NCCO</v>
          </cell>
          <cell r="F655" t="str">
            <v>InChI=1S/C16H33NO2/c1-2-3-4-5-6-7-8-9-10-11-12-13-16(19)17-14-15-18/h18H,2-15H2,1H3,(H,17,19)</v>
          </cell>
          <cell r="G655" t="str">
            <v>C16 H33 N O2</v>
          </cell>
          <cell r="H655">
            <v>271.44499999999999</v>
          </cell>
          <cell r="I655">
            <v>271.25069999999999</v>
          </cell>
          <cell r="J655">
            <v>935</v>
          </cell>
          <cell r="M655">
            <v>0</v>
          </cell>
          <cell r="P655">
            <v>935</v>
          </cell>
          <cell r="Q655" t="str">
            <v/>
          </cell>
          <cell r="R655">
            <v>0</v>
          </cell>
          <cell r="S655">
            <v>0</v>
          </cell>
          <cell r="U655" t="str">
            <v/>
          </cell>
          <cell r="V655" t="str">
            <v/>
          </cell>
          <cell r="W655" t="str">
            <v/>
          </cell>
          <cell r="Z655">
            <v>0</v>
          </cell>
          <cell r="AA655" t="str">
            <v>Inhaltsstoff in kosmetischen Mitteln, antistatisch, schaumverstärkend, viskositätsregelnd</v>
          </cell>
        </row>
        <row r="656">
          <cell r="B656" t="str">
            <v>142-62-1</v>
          </cell>
          <cell r="C656" t="str">
            <v>FUZZWVXGSFPDMH-UHFFFAOYSA-N</v>
          </cell>
          <cell r="D656" t="str">
            <v>Hexanoic acid</v>
          </cell>
          <cell r="E656" t="str">
            <v>CCCCCC(O)=O</v>
          </cell>
          <cell r="F656" t="str">
            <v>InChI=1S/C6H12O2/c1-2-3-4-5-6(7)8/h2-5H2,1H3,(H,7,8)</v>
          </cell>
          <cell r="G656" t="str">
            <v>C6H12O2</v>
          </cell>
          <cell r="H656">
            <v>116.16</v>
          </cell>
          <cell r="I656">
            <v>116.08373</v>
          </cell>
          <cell r="J656">
            <v>1035</v>
          </cell>
          <cell r="K656">
            <v>60</v>
          </cell>
          <cell r="M656">
            <v>1000</v>
          </cell>
          <cell r="N656" t="str">
            <v>sweat</v>
          </cell>
          <cell r="P656">
            <v>1035</v>
          </cell>
          <cell r="Q656" t="str">
            <v>WGK 1</v>
          </cell>
          <cell r="R656">
            <v>0</v>
          </cell>
          <cell r="S656">
            <v>0</v>
          </cell>
          <cell r="U656" t="str">
            <v/>
          </cell>
          <cell r="V656" t="str">
            <v/>
          </cell>
          <cell r="W656" t="str">
            <v/>
          </cell>
          <cell r="Z656" t="str">
            <v>Käsig</v>
          </cell>
          <cell r="AA656" t="str">
            <v>WGK 1,Käsig DS(sweat)</v>
          </cell>
        </row>
        <row r="657">
          <cell r="B657" t="str">
            <v>142-82-5</v>
          </cell>
          <cell r="C657" t="str">
            <v>IMNFDUFMRHMDMM-UHFFFAOYSA-N</v>
          </cell>
          <cell r="D657" t="str">
            <v>Heptane</v>
          </cell>
          <cell r="E657" t="str">
            <v>CCCCCCC</v>
          </cell>
          <cell r="F657" t="str">
            <v>InChI=1S/C7H16/c1-3-5-7-6-4-2/h3-7H2,1-2H3</v>
          </cell>
          <cell r="G657" t="str">
            <v>C7H16</v>
          </cell>
          <cell r="H657">
            <v>100.205</v>
          </cell>
          <cell r="I657">
            <v>100.12520000000001</v>
          </cell>
          <cell r="J657">
            <v>1817</v>
          </cell>
          <cell r="M657">
            <v>700</v>
          </cell>
          <cell r="N657" t="str">
            <v>alkane</v>
          </cell>
          <cell r="P657">
            <v>1817</v>
          </cell>
          <cell r="Q657" t="str">
            <v/>
          </cell>
          <cell r="R657">
            <v>0</v>
          </cell>
          <cell r="S657">
            <v>0</v>
          </cell>
          <cell r="U657" t="str">
            <v/>
          </cell>
          <cell r="V657" t="str">
            <v/>
          </cell>
          <cell r="W657" t="str">
            <v/>
          </cell>
          <cell r="AA657" t="str">
            <v xml:space="preserve"> DS(alkane)</v>
          </cell>
        </row>
        <row r="658">
          <cell r="B658" t="str">
            <v>142-91-6</v>
          </cell>
          <cell r="C658" t="str">
            <v>XUGNVMKQXJXZCD-UHFFFAOYSA-N</v>
          </cell>
          <cell r="D658" t="str">
            <v>Propan-2-yl hexadecanoate</v>
          </cell>
          <cell r="E658">
            <v>0</v>
          </cell>
          <cell r="F658">
            <v>0</v>
          </cell>
          <cell r="G658" t="str">
            <v>C19H38O2</v>
          </cell>
          <cell r="H658">
            <v>0</v>
          </cell>
          <cell r="I658">
            <v>298.28718046400002</v>
          </cell>
          <cell r="J658">
            <v>1509</v>
          </cell>
          <cell r="K658">
            <v>256</v>
          </cell>
          <cell r="L658">
            <v>22.650300000000001</v>
          </cell>
          <cell r="M658">
            <v>2023</v>
          </cell>
          <cell r="N658" t="str">
            <v>fat</v>
          </cell>
          <cell r="P658">
            <v>1509</v>
          </cell>
          <cell r="Q658" t="str">
            <v/>
          </cell>
          <cell r="R658">
            <v>0</v>
          </cell>
          <cell r="U658" t="str">
            <v/>
          </cell>
          <cell r="V658" t="str">
            <v/>
          </cell>
          <cell r="W658" t="str">
            <v/>
          </cell>
          <cell r="AA658" t="str">
            <v xml:space="preserve"> DS(fat)</v>
          </cell>
        </row>
        <row r="659">
          <cell r="B659" t="str">
            <v>142-92-7</v>
          </cell>
          <cell r="C659" t="str">
            <v>AOGQPLXWSUTHQB-UHFFFAOYSA-N</v>
          </cell>
          <cell r="D659" t="str">
            <v>Hexyl acetate</v>
          </cell>
          <cell r="E659" t="str">
            <v>CCCCCCOC(C)=O</v>
          </cell>
          <cell r="F659" t="str">
            <v>InChI=1S/C8H16O2/c1-3-4-5-6-7-10-8(2)9/h3-7H2,1-2H3</v>
          </cell>
          <cell r="G659" t="str">
            <v>C8H16O2</v>
          </cell>
          <cell r="H659">
            <v>144.214</v>
          </cell>
          <cell r="I659">
            <v>144.11502999999999</v>
          </cell>
          <cell r="J659">
            <v>1818</v>
          </cell>
          <cell r="M659">
            <v>1014</v>
          </cell>
          <cell r="N659" t="str">
            <v>fruit, herb</v>
          </cell>
          <cell r="P659">
            <v>1818</v>
          </cell>
          <cell r="Q659" t="str">
            <v>WGK 1</v>
          </cell>
          <cell r="R659">
            <v>0</v>
          </cell>
          <cell r="S659">
            <v>0</v>
          </cell>
          <cell r="U659" t="str">
            <v/>
          </cell>
          <cell r="V659" t="str">
            <v/>
          </cell>
          <cell r="W659" t="str">
            <v/>
          </cell>
          <cell r="AA659" t="str">
            <v>WGK 1, DS(fruit, herb)</v>
          </cell>
        </row>
        <row r="660">
          <cell r="B660" t="str">
            <v>1429-66-9</v>
          </cell>
          <cell r="C660" t="str">
            <v>DMBAVJVECSKEPF-UHFFFAOYSA-N</v>
          </cell>
          <cell r="D660" t="str">
            <v>2-Hydroxypropane-1,3-diyl dioctanoate</v>
          </cell>
          <cell r="E660">
            <v>0</v>
          </cell>
          <cell r="F660">
            <v>0</v>
          </cell>
          <cell r="G660" t="str">
            <v>C19H36O5</v>
          </cell>
          <cell r="H660">
            <v>0</v>
          </cell>
          <cell r="I660">
            <v>344.25627425900001</v>
          </cell>
          <cell r="J660">
            <v>1510</v>
          </cell>
          <cell r="K660">
            <v>344.25627425900001</v>
          </cell>
          <cell r="L660">
            <v>25.933900000000001</v>
          </cell>
          <cell r="M660">
            <v>2376</v>
          </cell>
          <cell r="P660">
            <v>1510</v>
          </cell>
          <cell r="Q660" t="str">
            <v/>
          </cell>
          <cell r="R660">
            <v>0</v>
          </cell>
          <cell r="S660">
            <v>0</v>
          </cell>
          <cell r="U660" t="str">
            <v/>
          </cell>
          <cell r="V660" t="str">
            <v/>
          </cell>
          <cell r="W660" t="str">
            <v/>
          </cell>
          <cell r="AA660" t="str">
            <v/>
          </cell>
        </row>
        <row r="661">
          <cell r="B661" t="str">
            <v>143-07-7</v>
          </cell>
          <cell r="C661" t="str">
            <v>POULHZVOKOAJMA-UHFFFAOYSA-N</v>
          </cell>
          <cell r="D661" t="str">
            <v>Dodecanoic acid</v>
          </cell>
          <cell r="E661" t="str">
            <v>CCCCCCCCCCCC(O)=O</v>
          </cell>
          <cell r="F661" t="str">
            <v>InChI=1S/C12H24O2/c1-2-3-4-5-6-7-8-9-10-11-12(13)14/h2-11H2,1H3,(H,13,14)</v>
          </cell>
          <cell r="G661" t="str">
            <v>C12H24O2</v>
          </cell>
          <cell r="H661">
            <v>200.322</v>
          </cell>
          <cell r="I661">
            <v>200.17762999999999</v>
          </cell>
          <cell r="J661">
            <v>1819</v>
          </cell>
          <cell r="M661">
            <v>2169</v>
          </cell>
          <cell r="N661" t="str">
            <v>metal</v>
          </cell>
          <cell r="P661">
            <v>1819</v>
          </cell>
          <cell r="Q661" t="str">
            <v/>
          </cell>
          <cell r="R661">
            <v>0</v>
          </cell>
          <cell r="U661" t="str">
            <v/>
          </cell>
          <cell r="V661" t="str">
            <v/>
          </cell>
          <cell r="W661" t="str">
            <v>BAS-PT19-Repellents and attractants,</v>
          </cell>
          <cell r="AA661" t="str">
            <v>BAS-PT19-Repellents and attractants, DS(metal)</v>
          </cell>
        </row>
        <row r="662">
          <cell r="B662" t="str">
            <v>143-08-8</v>
          </cell>
          <cell r="C662" t="str">
            <v>ZWRUINPWMLAQRD-UHFFFAOYSA-N</v>
          </cell>
          <cell r="D662" t="str">
            <v>Nonan-1-ol</v>
          </cell>
          <cell r="E662" t="str">
            <v>CCCCCCCCCO</v>
          </cell>
          <cell r="F662" t="str">
            <v>InChI=1S/C9H20O/c1-2-3-4-5-6-7-8-9-10/h10H,2-9H2,1H3</v>
          </cell>
          <cell r="G662" t="str">
            <v>C9H20O</v>
          </cell>
          <cell r="H662">
            <v>144.25800000000001</v>
          </cell>
          <cell r="I662">
            <v>144.15142</v>
          </cell>
          <cell r="J662">
            <v>1820</v>
          </cell>
          <cell r="M662">
            <v>1154</v>
          </cell>
          <cell r="N662" t="str">
            <v>fat, green</v>
          </cell>
          <cell r="P662">
            <v>1820</v>
          </cell>
          <cell r="Q662" t="str">
            <v>WGK 2</v>
          </cell>
          <cell r="R662">
            <v>0</v>
          </cell>
          <cell r="S662">
            <v>0</v>
          </cell>
          <cell r="U662" t="str">
            <v/>
          </cell>
          <cell r="V662" t="str">
            <v/>
          </cell>
          <cell r="W662" t="str">
            <v/>
          </cell>
          <cell r="AA662" t="str">
            <v>WGK 2, DS(fat, green)</v>
          </cell>
        </row>
        <row r="663">
          <cell r="B663" t="str">
            <v>1430-97-3</v>
          </cell>
          <cell r="C663" t="str">
            <v>RKJHJMAZNPASHY-UHFFFAOYSA-N</v>
          </cell>
          <cell r="D663" t="str">
            <v>2-Methyl-9H-fluorene</v>
          </cell>
          <cell r="E663" t="str">
            <v>CC1=CC2=C(C=C1)C1=C(C2)C=CC=C1</v>
          </cell>
          <cell r="F663" t="str">
            <v>InChI=1S/C14H12/c1-10-6-7-14-12(8-10)9-11-4-2-3-5-13(11)14/h2-8H,9H2,1H3</v>
          </cell>
          <cell r="G663" t="str">
            <v>C14H12</v>
          </cell>
          <cell r="H663">
            <v>180.25</v>
          </cell>
          <cell r="I663">
            <v>180.09390038640001</v>
          </cell>
          <cell r="J663">
            <v>1366</v>
          </cell>
          <cell r="K663">
            <v>165</v>
          </cell>
          <cell r="M663">
            <v>1673</v>
          </cell>
          <cell r="P663">
            <v>1366</v>
          </cell>
          <cell r="Q663" t="str">
            <v/>
          </cell>
          <cell r="R663">
            <v>0</v>
          </cell>
          <cell r="S663">
            <v>0</v>
          </cell>
          <cell r="U663" t="str">
            <v/>
          </cell>
          <cell r="V663" t="str">
            <v/>
          </cell>
          <cell r="W663" t="str">
            <v/>
          </cell>
          <cell r="Z663" t="str">
            <v>PAK</v>
          </cell>
          <cell r="AA663" t="str">
            <v>PAK</v>
          </cell>
        </row>
        <row r="664">
          <cell r="B664" t="str">
            <v>143-13-5</v>
          </cell>
          <cell r="C664" t="str">
            <v>GJQIMXVRFNLMTB-UHFFFAOYSA-N</v>
          </cell>
          <cell r="D664" t="str">
            <v>Nonyl acetate</v>
          </cell>
          <cell r="E664" t="str">
            <v>CCCCCCCCCOC(C)=O</v>
          </cell>
          <cell r="F664" t="str">
            <v>InChI=1S/C11H22O2/c1-3-4-5-6-7-8-9-10-13-11(2)12/h3-10H2,1-2H3</v>
          </cell>
          <cell r="G664" t="str">
            <v>C11H22O2</v>
          </cell>
          <cell r="H664">
            <v>186.29499999999999</v>
          </cell>
          <cell r="I664">
            <v>186.16198</v>
          </cell>
          <cell r="J664">
            <v>1821</v>
          </cell>
          <cell r="M664">
            <v>1302</v>
          </cell>
          <cell r="N664" t="str">
            <v>sweet, fruit</v>
          </cell>
          <cell r="P664">
            <v>1821</v>
          </cell>
          <cell r="Q664" t="str">
            <v>WGK 2</v>
          </cell>
          <cell r="R664">
            <v>0</v>
          </cell>
          <cell r="U664" t="str">
            <v/>
          </cell>
          <cell r="V664" t="str">
            <v/>
          </cell>
          <cell r="W664" t="str">
            <v/>
          </cell>
          <cell r="AA664" t="str">
            <v>WGK 2, DS(sweet, fruit)</v>
          </cell>
        </row>
        <row r="665">
          <cell r="B665" t="str">
            <v>143-22-6</v>
          </cell>
          <cell r="C665" t="str">
            <v>COBPKKZHLDDMTB-UHFFFAOYSA-N</v>
          </cell>
          <cell r="D665" t="str">
            <v>2-[2-(2-Butoxyethoxy)ethoxy]ethan-1-ol</v>
          </cell>
          <cell r="E665" t="str">
            <v>CCCCOCCOCCOCCO</v>
          </cell>
          <cell r="F665" t="str">
            <v>InChI=1S/C10H22O4/c1-2-3-5-12-7-9-14-10-8-13-6-4-11/h11H,2-10H2,1H3</v>
          </cell>
          <cell r="G665" t="str">
            <v>C10 H22 O4</v>
          </cell>
          <cell r="H665">
            <v>206.28200000000001</v>
          </cell>
          <cell r="I665">
            <v>206.15174999999999</v>
          </cell>
          <cell r="J665">
            <v>936</v>
          </cell>
          <cell r="M665">
            <v>1470</v>
          </cell>
          <cell r="P665">
            <v>936</v>
          </cell>
          <cell r="Q665" t="str">
            <v>WGK 1</v>
          </cell>
          <cell r="R665">
            <v>0</v>
          </cell>
          <cell r="S665">
            <v>0</v>
          </cell>
          <cell r="U665" t="str">
            <v/>
          </cell>
          <cell r="V665" t="str">
            <v/>
          </cell>
          <cell r="W665" t="str">
            <v/>
          </cell>
          <cell r="X665">
            <v>0</v>
          </cell>
          <cell r="Z665">
            <v>0</v>
          </cell>
          <cell r="AA665" t="str">
            <v>WGK 1,Polyalkylenglycolether, auch Fettalkoholpolyglycolether, Fettalkoholethoxylate (FAEO) sind eine Reihe nichtionischer Tenside und finden  breite Verwendung in Körperpflegeprodukten, Textilverarbeitung, Pflanzenschutzmittel, Farben und Beschichtungen, Klebern und anderen industriellen Anwendungen.</v>
          </cell>
        </row>
        <row r="666">
          <cell r="B666" t="str">
            <v>143-24-8</v>
          </cell>
          <cell r="C666" t="str">
            <v>ZUHZGEOKBKGPSW-UHFFFAOYSA-N</v>
          </cell>
          <cell r="D666" t="str">
            <v>2,5,8,11,14-Pentaoxapentadecane</v>
          </cell>
          <cell r="E666" t="str">
            <v>COCCOCCOCCOCCOC</v>
          </cell>
          <cell r="F666" t="str">
            <v>InChI=1S/C10H22O5/c1-11-3-5-13-7-9-15-10-8-14-6-4-12-2/h3-10H2,1-2H3</v>
          </cell>
          <cell r="G666" t="str">
            <v>C10H22O5</v>
          </cell>
          <cell r="H666">
            <v>222.28100000000001</v>
          </cell>
          <cell r="I666">
            <v>222.14671999999999</v>
          </cell>
          <cell r="J666">
            <v>211</v>
          </cell>
          <cell r="M666">
            <v>0</v>
          </cell>
          <cell r="P666">
            <v>211</v>
          </cell>
          <cell r="Q666" t="str">
            <v>WGK 1</v>
          </cell>
          <cell r="R666" t="str">
            <v/>
          </cell>
          <cell r="S666" t="str">
            <v/>
          </cell>
          <cell r="U666" t="str">
            <v/>
          </cell>
          <cell r="V666" t="str">
            <v/>
          </cell>
          <cell r="W666" t="str">
            <v/>
          </cell>
          <cell r="Z666" t="str">
            <v>Lösungsmittel</v>
          </cell>
          <cell r="AA666" t="str">
            <v>WGK 1,Lösungsmittel</v>
          </cell>
        </row>
        <row r="667">
          <cell r="B667" t="str">
            <v>143390-89-0</v>
          </cell>
          <cell r="C667" t="str">
            <v>ZOTBXTZVPHCKPN-HTXNQAPBSA-N</v>
          </cell>
          <cell r="D667" t="str">
            <v>Methyl (2E)-(methoxyimino){2-[(2-methylphenoxy)methyl]phenyl}acetate</v>
          </cell>
          <cell r="E667" t="str">
            <v>CO\N=C(\C(=O)OC)C1=C(COC2=C(C)C=CC=C2)C=CC=C1</v>
          </cell>
          <cell r="F667" t="str">
            <v>InChI=1S/C18H19NO4/c1-13-8-4-7-11-16(13)23-12-14-9-5-6-10-15(14)17(19-22-3)18(20)21-2/h4-11H,12H2,1-3H3/b19-17+</v>
          </cell>
          <cell r="G667" t="str">
            <v>C18H19NO4</v>
          </cell>
          <cell r="H667">
            <v>313.35300000000001</v>
          </cell>
          <cell r="I667">
            <v>313.13141000000002</v>
          </cell>
          <cell r="J667">
            <v>212</v>
          </cell>
          <cell r="M667">
            <v>2200</v>
          </cell>
          <cell r="P667">
            <v>212</v>
          </cell>
          <cell r="Q667" t="str">
            <v>WGK 3</v>
          </cell>
          <cell r="R667" t="str">
            <v/>
          </cell>
          <cell r="S667" t="str">
            <v>X</v>
          </cell>
          <cell r="U667" t="str">
            <v/>
          </cell>
          <cell r="V667" t="str">
            <v/>
          </cell>
          <cell r="W667" t="str">
            <v/>
          </cell>
          <cell r="AA667" t="str">
            <v>WGK 3,PSM,Inlandsabsatz 2014: 25-100 t/a</v>
          </cell>
        </row>
        <row r="668">
          <cell r="B668" t="str">
            <v>143491-57-0</v>
          </cell>
          <cell r="C668" t="str">
            <v>XQSPYNMVSIKCOC-NTSWFWBYSA-N</v>
          </cell>
          <cell r="D668" t="str">
            <v>4-Amino-5-fluoro-1-[(2R,5S)-2-(hydroxymethyl)-1,3-oxathiolan-5-yl]pyrimidin-2(1H)-one</v>
          </cell>
          <cell r="E668" t="str">
            <v>NC1=NC(=O)N(C=C1F)[C@@H]1CS[C@H](CO)O1</v>
          </cell>
          <cell r="F668" t="str">
            <v>InChI=1S/C8H10FN3O3S/c9-4-1-12(8(14)11-7(4)10)5-3-16-6(2-13)15-5/h1,5-6,13H,2-3H2,(H2,10,11,14)/t5-,6+/m0/s1</v>
          </cell>
          <cell r="G668" t="str">
            <v>C8H10FN3O3S</v>
          </cell>
          <cell r="H668">
            <v>247.24</v>
          </cell>
          <cell r="I668">
            <v>247.04268999999999</v>
          </cell>
          <cell r="J668">
            <v>1028</v>
          </cell>
          <cell r="M668">
            <v>0</v>
          </cell>
          <cell r="P668">
            <v>1028</v>
          </cell>
          <cell r="Q668" t="str">
            <v>WGK 1</v>
          </cell>
          <cell r="R668" t="str">
            <v>X</v>
          </cell>
          <cell r="S668">
            <v>0</v>
          </cell>
          <cell r="U668" t="str">
            <v/>
          </cell>
          <cell r="V668" t="str">
            <v/>
          </cell>
          <cell r="W668" t="str">
            <v/>
          </cell>
          <cell r="Z668" t="str">
            <v>Virustatikum</v>
          </cell>
          <cell r="AA668" t="str">
            <v>WGK 1,AZM,Virustatikum</v>
          </cell>
        </row>
        <row r="669">
          <cell r="B669" t="str">
            <v>14362-16-4</v>
          </cell>
          <cell r="C669" t="str">
            <v>OWRNLGZKEZSHGO-UHFFFAOYSA-N</v>
          </cell>
          <cell r="D669" t="str">
            <v>2,5,8,11,14,17-Hexamethyl-3,6,9,12,15,18-hexaoxahenicosane-1,20-diol</v>
          </cell>
          <cell r="E669" t="str">
            <v>CC(O)COC(C)COC(C)COC(C)COC(C)COC(C)COC(C)CO</v>
          </cell>
          <cell r="F669" t="str">
            <v>InChI=1/C21H44O8/c1-15(23)9-24-17(3)11-26-19(5)13-28-21(7)14-29-20(6)12-27-18(4)10-25-16(2)8-22/h15-23H,8-14H2,1-7H3</v>
          </cell>
          <cell r="G669" t="str">
            <v>C21H44O8</v>
          </cell>
          <cell r="H669">
            <v>424.57499999999999</v>
          </cell>
          <cell r="I669">
            <v>424.30361837700002</v>
          </cell>
          <cell r="J669">
            <v>1554</v>
          </cell>
          <cell r="O669" t="str">
            <v>X</v>
          </cell>
          <cell r="P669">
            <v>1554</v>
          </cell>
          <cell r="Q669" t="str">
            <v/>
          </cell>
          <cell r="R669">
            <v>0</v>
          </cell>
          <cell r="S669">
            <v>0</v>
          </cell>
          <cell r="U669" t="str">
            <v/>
          </cell>
          <cell r="V669" t="str">
            <v/>
          </cell>
          <cell r="W669" t="str">
            <v/>
          </cell>
          <cell r="X669">
            <v>0</v>
          </cell>
          <cell r="Z669">
            <v>0</v>
          </cell>
          <cell r="AA669" t="str">
            <v>Polypropylenglycole finden Verwendung in nicht-ionogenen Wasch- und Reinigungsmitteln, Kunstharzen, Gefrierschutzmitteln und Flotationsmitteln. Polypropylenglycole werden auch als Antischaummittel, Weichmacher und Schmiermittel eingesetzt.[1][2] Sie dienen u. a. zur Herstellung von Polyurethanen, z. B. in Zweikomponenten-Klebstoffen, wo sie der Polyol-Komponente (Harz-Komponente) zugemischt sein können.[3] Aus ihnen werden durch Veretherung mit Fettalkoholen oder Veresterung mit Fettsäuren ein weites Spektrum an Emulgatoren mit der Bezeichnung "PPG-..." hergestellt</v>
          </cell>
        </row>
        <row r="670">
          <cell r="B670" t="str">
            <v>14371-10-9</v>
          </cell>
          <cell r="C670" t="str">
            <v>KJPRLNWUNMBNBZ-QPJJXVBHSA-N</v>
          </cell>
          <cell r="D670" t="str">
            <v>(2E)-3-Phenylprop-2-enal</v>
          </cell>
          <cell r="E670" t="str">
            <v>O=C\C=C\C1=CC=CC=C1</v>
          </cell>
          <cell r="F670" t="str">
            <v>InChI=1S/C9H8O/c10-8-4-7-9-5-2-1-3-6-9/h1-8H/b7-4+</v>
          </cell>
          <cell r="G670" t="str">
            <v>C9H8O</v>
          </cell>
          <cell r="H670">
            <v>132.16200000000001</v>
          </cell>
          <cell r="I670">
            <v>132.05751000000001</v>
          </cell>
          <cell r="J670">
            <v>1822</v>
          </cell>
          <cell r="M670">
            <v>1283</v>
          </cell>
          <cell r="N670" t="str">
            <v>cinnamon, paint</v>
          </cell>
          <cell r="P670">
            <v>1822</v>
          </cell>
          <cell r="Q670" t="str">
            <v/>
          </cell>
          <cell r="R670">
            <v>0</v>
          </cell>
          <cell r="S670">
            <v>0</v>
          </cell>
          <cell r="U670" t="str">
            <v/>
          </cell>
          <cell r="V670" t="str">
            <v/>
          </cell>
          <cell r="W670" t="str">
            <v/>
          </cell>
          <cell r="Z670">
            <v>0</v>
          </cell>
          <cell r="AA670" t="str">
            <v/>
          </cell>
        </row>
        <row r="671">
          <cell r="B671" t="str">
            <v>144143-96-4</v>
          </cell>
          <cell r="C671" t="str">
            <v>DJSLTDBPKHORNY-XMMWENQYSA-N</v>
          </cell>
          <cell r="D671" t="str">
            <v>4-({2-Butyl-5-[(1E)-2-carboxy-3-(thiophen-2-yl)prop-1-en-1-yl]-1H-imidazol-1-yl}methyl)benzoic acid--methanesulfonic acid (1/1)</v>
          </cell>
          <cell r="E671" t="str">
            <v>CS(O)(=O)=O.CCCCC1=NC=C(\C=C(/CC2=CC=CS2)C(O)=O)N1CC1=CC=C(C=C1)C(O)=O</v>
          </cell>
          <cell r="F671" t="str">
            <v>InChI=1S/C23H24N2O4S.CH4O3S/c1-2-3-6-21-24-14-19(12-18(23(28)29)13-20-5-4-11-30-20)25(21)15-16-7-9-17(10-8-16)22(26)27;1-5(2,3)4/h4-5,7-12,14H,2-3,6,13,15H2,1H3,(H,26,27)(H,28,29);1H3,(H,2,3,4)/b18-12+;</v>
          </cell>
          <cell r="G671" t="str">
            <v>C24H28N2O7S2</v>
          </cell>
          <cell r="H671">
            <v>520.62</v>
          </cell>
          <cell r="I671">
            <v>520.13378999999998</v>
          </cell>
          <cell r="J671">
            <v>213</v>
          </cell>
          <cell r="M671">
            <v>0</v>
          </cell>
          <cell r="P671">
            <v>213</v>
          </cell>
          <cell r="Q671" t="str">
            <v/>
          </cell>
          <cell r="R671" t="str">
            <v>X</v>
          </cell>
          <cell r="S671" t="str">
            <v/>
          </cell>
          <cell r="U671" t="str">
            <v/>
          </cell>
          <cell r="V671" t="str">
            <v/>
          </cell>
          <cell r="W671" t="str">
            <v/>
          </cell>
          <cell r="X671" t="str">
            <v>14820kg/a in Dtl.</v>
          </cell>
          <cell r="Z671" t="str">
            <v>Hemmstoffe des Renin-Angiotensin-Systems</v>
          </cell>
          <cell r="AA671" t="str">
            <v>AZM,14820kg/a in Dtl.Hemmstoffe des Renin-Angiotensin-SystemsSartan</v>
          </cell>
        </row>
        <row r="672">
          <cell r="B672" t="str">
            <v>1445-23-4</v>
          </cell>
          <cell r="C672" t="str">
            <v>GDGFDAKCWRGGHW-UHFFFAOYSA-N</v>
          </cell>
          <cell r="D672" t="str">
            <v>2-tert-Butyl-4,5-dimethylphenol</v>
          </cell>
          <cell r="E672" t="str">
            <v>CC1=CC(O)=C(C=C1C)C(C)(C)C</v>
          </cell>
          <cell r="F672" t="str">
            <v>InChI=1S/C12H18O/c1-8-6-10(12(3,4)5)11(13)7-9(8)2/h6-7,13H,1-5H3</v>
          </cell>
          <cell r="G672" t="str">
            <v>C12H18O</v>
          </cell>
          <cell r="H672">
            <v>178.27500000000001</v>
          </cell>
          <cell r="I672">
            <v>178.13577000000001</v>
          </cell>
          <cell r="J672">
            <v>1150</v>
          </cell>
          <cell r="K672">
            <v>163</v>
          </cell>
          <cell r="M672">
            <v>2175</v>
          </cell>
          <cell r="P672">
            <v>1150</v>
          </cell>
          <cell r="Q672" t="str">
            <v/>
          </cell>
          <cell r="R672">
            <v>0</v>
          </cell>
          <cell r="S672">
            <v>0</v>
          </cell>
          <cell r="U672" t="str">
            <v/>
          </cell>
          <cell r="V672" t="str">
            <v/>
          </cell>
          <cell r="W672" t="str">
            <v/>
          </cell>
          <cell r="Z672">
            <v>0</v>
          </cell>
          <cell r="AA672" t="str">
            <v/>
          </cell>
        </row>
        <row r="673">
          <cell r="B673" t="str">
            <v>144689-24-7</v>
          </cell>
          <cell r="C673" t="str">
            <v>VTRAEEWXHOVJFV-UHFFFAOYSA-N</v>
          </cell>
          <cell r="D673" t="str">
            <v>4-(2-Hydroxypropan-2-yl)-2-propyl-1-{[2'-(1H-tetrazol-5-yl)[1,1'-biphenyl]-4-yl]methyl}-1H-imidazole-5-carboxylic acid</v>
          </cell>
          <cell r="E673" t="str">
            <v>CCCC1=NC(=C(N1CC1=CC=C(C=C1)C1=C(C=CC=C1)C1=NN=NN1)C(O)=O)C(C)(C)O</v>
          </cell>
          <cell r="F673" t="str">
            <v>InChI=1S/C24H26N6O3/c1-4-7-19-25-21(24(2,3)33)20(23(31)32)30(19)14-15-10-12-16(13-11-15)17-8-5-6-9-18(17)22-26-28-29-27-22/h5-6,8-13,33H,4,7,14H2,1-3H3,(H,31,32)(H,26,27,28,29)</v>
          </cell>
          <cell r="G673" t="str">
            <v>C24H26N6O3</v>
          </cell>
          <cell r="H673">
            <v>446.51100000000002</v>
          </cell>
          <cell r="I673">
            <v>446.20663999999999</v>
          </cell>
          <cell r="J673">
            <v>214</v>
          </cell>
          <cell r="M673">
            <v>0</v>
          </cell>
          <cell r="P673">
            <v>214</v>
          </cell>
          <cell r="Q673" t="str">
            <v/>
          </cell>
          <cell r="R673" t="str">
            <v>X</v>
          </cell>
          <cell r="S673">
            <v>0</v>
          </cell>
          <cell r="U673" t="str">
            <v/>
          </cell>
          <cell r="V673" t="str">
            <v/>
          </cell>
          <cell r="W673" t="str">
            <v/>
          </cell>
          <cell r="X673" t="str">
            <v>4452kg/a in Dtl.</v>
          </cell>
          <cell r="Z673" t="str">
            <v>Hemmstoffe des Renin-Angiotensin-Systems</v>
          </cell>
          <cell r="AA673" t="str">
            <v>AZM,4452kg/a in Dtl.Hemmstoffe des Renin-Angiotensin-SystemsSartan, Metabolit: Valsartansäure</v>
          </cell>
        </row>
        <row r="674">
          <cell r="B674" t="str">
            <v>144701-48-4</v>
          </cell>
          <cell r="C674" t="str">
            <v>RMMXLENWKUUMAY-UHFFFAOYSA-N</v>
          </cell>
          <cell r="D674" t="str">
            <v>4'-[(1,7'-Dimethyl-2'-propyl-1H,3'H-[2,5'-bibenzimidazol]-3'-yl)methyl][1,1'-biphenyl]-2-carboxylic acid</v>
          </cell>
          <cell r="E674" t="str">
            <v>CCCC1=NC2=C(C=C(C=C2C)C2=NC3=CC=CC=C3N2C)N1CC1=CC=C(C=C1)C1=CC=CC=C1C(O)=O</v>
          </cell>
          <cell r="F674" t="str">
            <v>InChI=1S/C33H30N4O2/c1-4-9-30-35-31-21(2)18-24(32-34-27-12-7-8-13-28(27)36(32)3)19-29(31)37(30)20-22-14-16-23(17-15-22)25-10-5-6-11-26(25)33(38)39/h5-8,10-19H,4,9,20H2,1-3H3,(H,38,39)</v>
          </cell>
          <cell r="G674" t="str">
            <v>C33H30N4O2</v>
          </cell>
          <cell r="H674">
            <v>514.62900000000002</v>
          </cell>
          <cell r="I674">
            <v>514.23688000000004</v>
          </cell>
          <cell r="J674">
            <v>215</v>
          </cell>
          <cell r="P674">
            <v>215</v>
          </cell>
          <cell r="Q674" t="str">
            <v>WGK 2</v>
          </cell>
          <cell r="R674" t="str">
            <v>X</v>
          </cell>
          <cell r="S674" t="str">
            <v/>
          </cell>
          <cell r="T674">
            <v>0</v>
          </cell>
          <cell r="U674" t="str">
            <v/>
          </cell>
          <cell r="V674" t="str">
            <v/>
          </cell>
          <cell r="W674" t="str">
            <v/>
          </cell>
          <cell r="X674" t="str">
            <v>6132kg/a in Dtl.</v>
          </cell>
          <cell r="Z674" t="str">
            <v>Hemmstoffe des Renin-Angiotensin-Systems</v>
          </cell>
          <cell r="AA674" t="str">
            <v>WGK 2,AZM,6132kg/a in Dtl.Hemmstoffe des Renin-Angiotensin-SystemsSartan</v>
          </cell>
        </row>
        <row r="675">
          <cell r="B675" t="str">
            <v>144-83-2</v>
          </cell>
          <cell r="C675" t="str">
            <v>GECHUMIMRBOMGK-UHFFFAOYSA-N</v>
          </cell>
          <cell r="D675" t="str">
            <v>4-Amino-N-(pyridin-2-yl)benzene-1-sulfonamide</v>
          </cell>
          <cell r="E675" t="str">
            <v>NC1=CC=C(C=C1)S(=O)(=O)NC1=CC=CC=N1</v>
          </cell>
          <cell r="F675" t="str">
            <v>InChI=1S/C11H11N3O2S/c12-9-4-6-10(7-5-9)17(15,16)14-11-3-1-2-8-13-11/h1-8H,12H2,(H,13,14)</v>
          </cell>
          <cell r="G675" t="str">
            <v>C11H11N3O2S</v>
          </cell>
          <cell r="H675">
            <v>249.29</v>
          </cell>
          <cell r="I675">
            <v>249.05719999999999</v>
          </cell>
          <cell r="J675">
            <v>216</v>
          </cell>
          <cell r="M675">
            <v>0</v>
          </cell>
          <cell r="P675">
            <v>216</v>
          </cell>
          <cell r="Q675" t="str">
            <v/>
          </cell>
          <cell r="R675" t="str">
            <v>X</v>
          </cell>
          <cell r="S675" t="str">
            <v/>
          </cell>
          <cell r="U675" t="str">
            <v/>
          </cell>
          <cell r="V675" t="str">
            <v/>
          </cell>
          <cell r="W675" t="str">
            <v/>
          </cell>
          <cell r="AA675" t="str">
            <v>AZM,</v>
          </cell>
        </row>
        <row r="676">
          <cell r="B676" t="str">
            <v>14488-53-0</v>
          </cell>
          <cell r="C676">
            <v>0</v>
          </cell>
          <cell r="D676">
            <v>0</v>
          </cell>
          <cell r="E676">
            <v>0</v>
          </cell>
          <cell r="F676">
            <v>0</v>
          </cell>
          <cell r="G676">
            <v>0</v>
          </cell>
          <cell r="H676">
            <v>0</v>
          </cell>
          <cell r="I676">
            <v>0</v>
          </cell>
          <cell r="J676">
            <v>217</v>
          </cell>
          <cell r="M676">
            <v>0</v>
          </cell>
          <cell r="P676">
            <v>217</v>
          </cell>
          <cell r="Q676" t="str">
            <v/>
          </cell>
          <cell r="R676" t="str">
            <v/>
          </cell>
          <cell r="S676" t="str">
            <v/>
          </cell>
          <cell r="U676" t="str">
            <v/>
          </cell>
          <cell r="V676" t="str">
            <v/>
          </cell>
          <cell r="W676" t="str">
            <v/>
          </cell>
          <cell r="AA676" t="str">
            <v/>
          </cell>
        </row>
        <row r="677">
          <cell r="B677" t="str">
            <v>14529-40-9</v>
          </cell>
          <cell r="C677" t="str">
            <v>ZWINLZAYDMUOAE-UHFFFAOYSA-N</v>
          </cell>
          <cell r="D677" t="str">
            <v>3,6,9,12,15,18,21,24,27,30-Decaoxahexatetracontan-1-ol</v>
          </cell>
          <cell r="E677" t="str">
            <v>CCCCCCCCCCCCCCCCOCCOCCOCCOCCOCCOCCOCCOCCOCCOCCO</v>
          </cell>
          <cell r="F677" t="str">
            <v>InChI=1S/C36H74O11/c1-2-3-4-5-6-7-8-9-10-11-12-13-14-15-17-38-19-21-40-23-25-42-27-29-44-31-33-46-35-36-47-34-32-45-30-28-43-26-24-41-22-20-39-18-16-37/h37H,2-36H2,1H3</v>
          </cell>
          <cell r="G677" t="str">
            <v>C36H74O11</v>
          </cell>
          <cell r="H677">
            <v>682.97699999999998</v>
          </cell>
          <cell r="I677">
            <v>682.52311320299998</v>
          </cell>
          <cell r="J677">
            <v>1555</v>
          </cell>
          <cell r="O677" t="str">
            <v>X</v>
          </cell>
          <cell r="P677">
            <v>1555</v>
          </cell>
          <cell r="Q677" t="str">
            <v/>
          </cell>
          <cell r="U677" t="str">
            <v/>
          </cell>
          <cell r="V677" t="str">
            <v/>
          </cell>
          <cell r="W677" t="str">
            <v/>
          </cell>
          <cell r="Y677">
            <v>0</v>
          </cell>
          <cell r="Z677">
            <v>0</v>
          </cell>
          <cell r="AA677" t="str">
            <v>Polyalkylenglycolether, auch Fettalkoholpolyglycolether, Fettalkoholethoxylate (FAEO) sind eine Reihe nichtionischer Tenside und finden  breite Verwendung in Körperpflegeprodukten, Textilverarbeitung, Pflanzenschutzmittel, Farben und Beschichtungen, Klebern und anderen industriellen Anwendungen.</v>
          </cell>
        </row>
        <row r="678">
          <cell r="B678" t="str">
            <v>145701-23-1</v>
          </cell>
          <cell r="C678" t="str">
            <v>QZXATCCPQKOEIH-UHFFFAOYSA-N</v>
          </cell>
          <cell r="D678" t="str">
            <v>N-(2,6-Difluorophenyl)-8-fluoro-5-methoxy[1,2,4]triazolo[1,5-c]pyrimidine-2-sulfonamide</v>
          </cell>
          <cell r="E678" t="str">
            <v>COC1=NC=C(F)C2=NC(=NN12)S(=O)(=O)NC1=C(F)C=CC=C1F</v>
          </cell>
          <cell r="F678" t="str">
            <v>InChI=1S/C12H8F3N5O3S/c1-23-12-16-5-8(15)10-17-11(18-20(10)12)24(21,22)19-9-6(13)3-2-4-7(9)14/h2-5,19H,1H3</v>
          </cell>
          <cell r="G678" t="str">
            <v>C12H8F3N5O3S</v>
          </cell>
          <cell r="H678">
            <v>359.28</v>
          </cell>
          <cell r="I678">
            <v>359.02999</v>
          </cell>
          <cell r="J678">
            <v>218</v>
          </cell>
          <cell r="M678">
            <v>0</v>
          </cell>
          <cell r="P678">
            <v>218</v>
          </cell>
          <cell r="Q678" t="str">
            <v/>
          </cell>
          <cell r="R678" t="str">
            <v/>
          </cell>
          <cell r="S678" t="str">
            <v>X</v>
          </cell>
          <cell r="U678" t="str">
            <v/>
          </cell>
          <cell r="V678" t="str">
            <v/>
          </cell>
          <cell r="W678" t="str">
            <v/>
          </cell>
          <cell r="AA678" t="str">
            <v>PSM,Inlandsabsatz 2014: 2,5-10 t/a</v>
          </cell>
        </row>
        <row r="679">
          <cell r="B679" t="str">
            <v>14575-74-7</v>
          </cell>
          <cell r="C679" t="str">
            <v>IAIHUHQCLTYTSF-AFAAIUEZNA-N</v>
          </cell>
          <cell r="D679" t="str">
            <v>(1S,2S,4R)-1,3,3-Trimethylbicyclo[2.2.1]heptan-2-ol</v>
          </cell>
          <cell r="E679" t="str">
            <v>CC1(C)[C@@H]2CC[C@@](C)(C2)[C@@H]1O</v>
          </cell>
          <cell r="F679" t="str">
            <v>InChI=1/C10H18O/c1-9(2)7-4-5-10(3,6-7)8(9)11/h7-8,11H,4-6H2,1-3H3/t7-,8-,10+/s2</v>
          </cell>
          <cell r="G679" t="str">
            <v>C10H18O</v>
          </cell>
          <cell r="H679">
            <v>154.25299999999999</v>
          </cell>
          <cell r="I679">
            <v>154.13577000000001</v>
          </cell>
          <cell r="J679">
            <v>1823</v>
          </cell>
          <cell r="M679">
            <v>1140</v>
          </cell>
          <cell r="N679" t="str">
            <v>camphor</v>
          </cell>
          <cell r="P679">
            <v>1823</v>
          </cell>
          <cell r="Q679" t="str">
            <v/>
          </cell>
          <cell r="R679">
            <v>0</v>
          </cell>
          <cell r="S679">
            <v>0</v>
          </cell>
          <cell r="U679" t="str">
            <v/>
          </cell>
          <cell r="V679" t="str">
            <v/>
          </cell>
          <cell r="W679" t="str">
            <v/>
          </cell>
          <cell r="AA679" t="str">
            <v xml:space="preserve"> DS(camphor)</v>
          </cell>
        </row>
        <row r="680">
          <cell r="B680" t="str">
            <v>1461-25-2</v>
          </cell>
          <cell r="C680" t="str">
            <v>AFCAKJKUYFLYFK-UHFFFAOYSA-N</v>
          </cell>
          <cell r="D680" t="str">
            <v>Tetrabutylstannane</v>
          </cell>
          <cell r="E680" t="str">
            <v>CCCC[Sn](CCCC)(CCCC)CCCC</v>
          </cell>
          <cell r="F680" t="str">
            <v>InChI=1S/4C4H9.Sn/c4*1-3-4-2;/h4*1,3-4H2,2H3;</v>
          </cell>
          <cell r="G680" t="str">
            <v>C16H36Sn</v>
          </cell>
          <cell r="H680">
            <v>347.17399999999998</v>
          </cell>
          <cell r="I680">
            <v>348.18389999999999</v>
          </cell>
          <cell r="J680">
            <v>219</v>
          </cell>
          <cell r="M680">
            <v>1588</v>
          </cell>
          <cell r="P680">
            <v>219</v>
          </cell>
          <cell r="Q680" t="str">
            <v>WGK 3</v>
          </cell>
          <cell r="R680" t="str">
            <v/>
          </cell>
          <cell r="S680" t="str">
            <v/>
          </cell>
          <cell r="T680">
            <v>0</v>
          </cell>
          <cell r="U680" t="str">
            <v/>
          </cell>
          <cell r="V680" t="str">
            <v/>
          </cell>
          <cell r="W680" t="str">
            <v/>
          </cell>
          <cell r="AA680" t="str">
            <v>WGK 3,</v>
          </cell>
        </row>
        <row r="681">
          <cell r="B681" t="str">
            <v>1461-27-4</v>
          </cell>
          <cell r="C681" t="str">
            <v>JWQKMEKSFPNAIB-UHFFFAOYSA-N</v>
          </cell>
          <cell r="D681" t="str">
            <v>1-Methyl-5-(prop-1-en-2-yl)cyclohex-1-ene</v>
          </cell>
          <cell r="E681" t="str">
            <v>CC(=C)C1CCC=C(C)C1</v>
          </cell>
          <cell r="F681" t="str">
            <v>InChI=1/C10H16/c1-8(2)10-6-4-5-9(3)7-10/h5,10H,1,4,6-7H2,2-3H3</v>
          </cell>
          <cell r="G681" t="str">
            <v>C10H16</v>
          </cell>
          <cell r="H681">
            <v>136.238</v>
          </cell>
          <cell r="I681">
            <v>136.12520051519999</v>
          </cell>
          <cell r="J681">
            <v>1615</v>
          </cell>
          <cell r="M681">
            <v>1006</v>
          </cell>
          <cell r="P681">
            <v>1615</v>
          </cell>
          <cell r="Q681" t="str">
            <v/>
          </cell>
          <cell r="R681">
            <v>0</v>
          </cell>
          <cell r="S681">
            <v>0</v>
          </cell>
          <cell r="U681" t="str">
            <v/>
          </cell>
          <cell r="V681" t="str">
            <v/>
          </cell>
          <cell r="W681" t="str">
            <v/>
          </cell>
          <cell r="Z681">
            <v>0</v>
          </cell>
          <cell r="AA681" t="str">
            <v/>
          </cell>
        </row>
        <row r="682">
          <cell r="B682" t="str">
            <v>1462-84-6</v>
          </cell>
          <cell r="C682" t="str">
            <v>UTBIMNXEDGNJFE-UHFFFAOYSA-N</v>
          </cell>
          <cell r="D682" t="str">
            <v>2,3,6-Trimethylpyridine</v>
          </cell>
          <cell r="E682" t="str">
            <v>CC1=NC(C)=C(C)C=C1</v>
          </cell>
          <cell r="F682" t="str">
            <v>InChI=1S/C8H11N/c1-6-4-5-7(2)9-8(6)3/h4-5H,1-3H3</v>
          </cell>
          <cell r="G682" t="str">
            <v>C8H11N</v>
          </cell>
          <cell r="H682">
            <v>121.18300000000001</v>
          </cell>
          <cell r="I682">
            <v>121.08915</v>
          </cell>
          <cell r="J682">
            <v>2328</v>
          </cell>
          <cell r="P682">
            <v>2328</v>
          </cell>
          <cell r="Q682" t="str">
            <v/>
          </cell>
          <cell r="U682" t="str">
            <v/>
          </cell>
          <cell r="V682" t="str">
            <v/>
          </cell>
          <cell r="W682" t="str">
            <v/>
          </cell>
          <cell r="X682">
            <v>0</v>
          </cell>
          <cell r="Y682">
            <v>0</v>
          </cell>
          <cell r="Z682" t="str">
            <v>Collidine</v>
          </cell>
          <cell r="AA682" t="str">
            <v>Collidine</v>
          </cell>
        </row>
        <row r="683">
          <cell r="B683" t="str">
            <v>14663-73-1</v>
          </cell>
          <cell r="C683" t="str">
            <v>RTRMBXZHMWADJB-UHFFFAOYSA-N</v>
          </cell>
          <cell r="D683" t="str">
            <v>2-[2-(Tridecyloxy)ethoxy]ethan-1-ol</v>
          </cell>
          <cell r="E683" t="str">
            <v>CCCCCCCCCCCCCOCCOCCO</v>
          </cell>
          <cell r="F683" t="str">
            <v>InChI=1S/C17H36O3/c1-2-3-4-5-6-7-8-9-10-11-12-14-19-16-17-20-15-13-18/h18H,2-17H2,1H3</v>
          </cell>
          <cell r="G683" t="str">
            <v>C17 H36 O3</v>
          </cell>
          <cell r="H683">
            <v>288.47199999999998</v>
          </cell>
          <cell r="I683">
            <v>288.26612</v>
          </cell>
          <cell r="J683">
            <v>937</v>
          </cell>
          <cell r="P683">
            <v>937</v>
          </cell>
          <cell r="Q683" t="str">
            <v/>
          </cell>
          <cell r="U683" t="str">
            <v/>
          </cell>
          <cell r="V683" t="str">
            <v/>
          </cell>
          <cell r="W683" t="str">
            <v/>
          </cell>
          <cell r="AA683" t="str">
            <v>Polyalkylenglycolether, auch Fettalkoholpolyglycolether, Fettalkoholethoxylate (FAEO) sind eine Reihe nichtionischer Tenside und finden  breite Verwendung in Körperpflegeprodukten, Textilverarbeitung, Pflanzenschutzmittel, Farben und Beschichtungen, Klebern und anderen industriellen Anwendungen.</v>
          </cell>
        </row>
        <row r="684">
          <cell r="B684" t="str">
            <v>14667-55-1</v>
          </cell>
          <cell r="C684" t="str">
            <v>IAEGWXHKWJGQAZ-UHFFFAOYSA-N</v>
          </cell>
          <cell r="D684" t="str">
            <v>2,3,5-Trimethylpyrazine</v>
          </cell>
          <cell r="E684" t="str">
            <v>CC1=CN=C(C)C(C)=N1</v>
          </cell>
          <cell r="F684" t="str">
            <v>InChI=1S/C7H10N2/c1-5-4-8-6(2)7(3)9-5/h4H,1-3H3</v>
          </cell>
          <cell r="G684" t="str">
            <v>C7H10N2</v>
          </cell>
          <cell r="H684">
            <v>122.17100000000001</v>
          </cell>
          <cell r="I684">
            <v>122.0844</v>
          </cell>
          <cell r="J684">
            <v>1824</v>
          </cell>
          <cell r="K684">
            <v>0</v>
          </cell>
          <cell r="M684">
            <v>1000</v>
          </cell>
          <cell r="N684" t="str">
            <v>roast, potato, must</v>
          </cell>
          <cell r="P684">
            <v>1824</v>
          </cell>
          <cell r="Q684" t="str">
            <v>WGK 3</v>
          </cell>
          <cell r="R684">
            <v>0</v>
          </cell>
          <cell r="S684">
            <v>0</v>
          </cell>
          <cell r="U684" t="str">
            <v/>
          </cell>
          <cell r="V684" t="str">
            <v/>
          </cell>
          <cell r="W684" t="str">
            <v/>
          </cell>
          <cell r="Z684">
            <v>0</v>
          </cell>
          <cell r="AA684" t="str">
            <v>WGK 3,</v>
          </cell>
        </row>
        <row r="685">
          <cell r="B685" t="str">
            <v>147159-48-6</v>
          </cell>
          <cell r="C685" t="str">
            <v>BHAHVSKDYRPNIR-SNAWJCMRSA-N</v>
          </cell>
          <cell r="D685" t="str">
            <v>(6E)-Dec-6-enal</v>
          </cell>
          <cell r="E685" t="str">
            <v>CCC\C=C\CCCCC=O</v>
          </cell>
          <cell r="F685" t="str">
            <v>InChI=1S/C10H18O/c1-2-3-4-5-6-7-8-9-10-11/h4-5,10H,2-3,6-9H2,1H3/b5-4+</v>
          </cell>
          <cell r="G685" t="str">
            <v>C10H18O</v>
          </cell>
          <cell r="H685">
            <v>154.25299999999999</v>
          </cell>
          <cell r="I685">
            <v>154.13577000000001</v>
          </cell>
          <cell r="J685">
            <v>1825</v>
          </cell>
          <cell r="M685">
            <v>1203</v>
          </cell>
          <cell r="N685" t="str">
            <v>cucumber</v>
          </cell>
          <cell r="P685">
            <v>1825</v>
          </cell>
          <cell r="Q685" t="str">
            <v/>
          </cell>
          <cell r="R685">
            <v>0</v>
          </cell>
          <cell r="S685">
            <v>0</v>
          </cell>
          <cell r="U685" t="str">
            <v/>
          </cell>
          <cell r="V685" t="str">
            <v/>
          </cell>
          <cell r="W685" t="str">
            <v/>
          </cell>
          <cell r="Z685">
            <v>0</v>
          </cell>
          <cell r="AA685" t="str">
            <v/>
          </cell>
        </row>
        <row r="686">
          <cell r="B686" t="str">
            <v>14816-18-3</v>
          </cell>
          <cell r="C686" t="str">
            <v>ATROHALUCMTWTB-WYMLVPIESA-N</v>
          </cell>
          <cell r="D686" t="str">
            <v>-</v>
          </cell>
          <cell r="E686" t="str">
            <v>CCOP(=S)(OCC)O\N=C(/C#N)C1=CC=CC=C1</v>
          </cell>
          <cell r="F686" t="str">
            <v>InChI=1S/C12H15N2O3PS/c1-3-15-18(19,16-4-2)17-14-12(10-13)11-8-6-5-7-9-11/h5-9H,3-4H2,1-2H3/b14-12+</v>
          </cell>
          <cell r="G686" t="str">
            <v>C12H15N2O3PS</v>
          </cell>
          <cell r="H686">
            <v>298.3</v>
          </cell>
          <cell r="I686">
            <v>298.05410000000001</v>
          </cell>
          <cell r="J686">
            <v>220</v>
          </cell>
          <cell r="P686">
            <v>220</v>
          </cell>
          <cell r="Q686" t="str">
            <v>WGK 3</v>
          </cell>
          <cell r="R686" t="str">
            <v>X</v>
          </cell>
          <cell r="S686" t="str">
            <v>X</v>
          </cell>
          <cell r="U686" t="str">
            <v/>
          </cell>
          <cell r="V686" t="str">
            <v/>
          </cell>
          <cell r="W686" t="str">
            <v/>
          </cell>
          <cell r="AA686" t="str">
            <v>WGK 3,AZM,PSM,als PSM nicht zugelassen in DE/nicht genehmigt</v>
          </cell>
        </row>
        <row r="687">
          <cell r="B687" t="str">
            <v>148477-71-8</v>
          </cell>
          <cell r="C687" t="str">
            <v>DTDSAWVUFPGDMX-UHFFFAOYSA-N</v>
          </cell>
          <cell r="D687" t="str">
            <v>3-(2,4-Dichlorophenyl)-2-oxo-1-oxaspiro[4.5]dec-3-en-4-yl 2,2-dimethylbutanoate</v>
          </cell>
          <cell r="E687" t="str">
            <v>CCC(C)(C)C(=O)OC1=C(C(=O)OC11CCCCC1)C1=CC=C(Cl)C=C1Cl</v>
          </cell>
          <cell r="F687" t="str">
            <v>InChI=1S/C21H24Cl2O4/c1-4-20(2,3)19(25)26-17-16(14-9-8-13(22)12-15(14)23)18(24)27-21(17)10-6-5-7-11-21/h8-9,12H,4-7,10-11H2,1-3H3</v>
          </cell>
          <cell r="G687" t="str">
            <v>C21H24Cl2O4</v>
          </cell>
          <cell r="H687">
            <v>411.32</v>
          </cell>
          <cell r="I687">
            <v>410.10516000000001</v>
          </cell>
          <cell r="J687">
            <v>221</v>
          </cell>
          <cell r="P687">
            <v>221</v>
          </cell>
          <cell r="Q687" t="str">
            <v/>
          </cell>
          <cell r="R687" t="str">
            <v/>
          </cell>
          <cell r="S687" t="str">
            <v>X</v>
          </cell>
          <cell r="U687" t="str">
            <v/>
          </cell>
          <cell r="V687" t="str">
            <v/>
          </cell>
          <cell r="W687" t="str">
            <v/>
          </cell>
          <cell r="AA687" t="str">
            <v>PSM,Inlandsabsatz 2014: &lt;1 t/a</v>
          </cell>
        </row>
        <row r="688">
          <cell r="B688" t="str">
            <v>148553-50-8</v>
          </cell>
          <cell r="C688" t="str">
            <v>AYXYPKUFHZROOJ-ZETCQYMHSA-N</v>
          </cell>
          <cell r="D688" t="str">
            <v>(3S)-3-(Aminomethyl)-5-methylhexanoic acid</v>
          </cell>
          <cell r="E688" t="str">
            <v>CC(C)C[C@H](CN)CC(O)=O</v>
          </cell>
          <cell r="F688" t="str">
            <v>InChI=1S/C8H17NO2/c1-6(2)3-7(5-9)4-8(10)11/h6-7H,3-5,9H2,1-2H3,(H,10,11)/t7-/m0/s1</v>
          </cell>
          <cell r="G688" t="str">
            <v>C8H17NO2</v>
          </cell>
          <cell r="H688">
            <v>159.22900000000001</v>
          </cell>
          <cell r="I688">
            <v>159.12593000000001</v>
          </cell>
          <cell r="J688">
            <v>222</v>
          </cell>
          <cell r="P688">
            <v>222</v>
          </cell>
          <cell r="Q688" t="str">
            <v/>
          </cell>
          <cell r="R688" t="str">
            <v>X</v>
          </cell>
          <cell r="U688" t="str">
            <v/>
          </cell>
          <cell r="V688" t="str">
            <v/>
          </cell>
          <cell r="W688" t="str">
            <v/>
          </cell>
          <cell r="X688" t="str">
            <v>25 t/a</v>
          </cell>
          <cell r="Y688" t="str">
            <v>UBA</v>
          </cell>
          <cell r="Z688" t="str">
            <v>Antiepileptika</v>
          </cell>
          <cell r="AA688" t="str">
            <v>AZM,25 t/aAntiepileptikaneueres Antiepileptikum</v>
          </cell>
        </row>
        <row r="689">
          <cell r="B689" t="str">
            <v>1486-01-7</v>
          </cell>
          <cell r="C689" t="str">
            <v>ZUOUZKKEUPVFJK-LHNTUAQVSA-N</v>
          </cell>
          <cell r="D689" t="str">
            <v>(~2~H_10_)-1,1'-Biphenyl</v>
          </cell>
          <cell r="E689" t="str">
            <v>[2H]C1=C([2H])C([2H])=C(C([2H])=C1[2H])C1=C([2H])C([2H])=C([2H])C([2H])=C1[2H]</v>
          </cell>
          <cell r="F689" t="str">
            <v>InChI=1S/C12H10/c1-3-7-11(8-4-1)12-9-5-2-6-10-12/h1-10H/i1D,2D,3D,4D,5D,6D,7D,8D,9D,10D</v>
          </cell>
          <cell r="G689" t="str">
            <v>C12D10</v>
          </cell>
          <cell r="H689">
            <v>164.273</v>
          </cell>
          <cell r="I689">
            <v>164.14102</v>
          </cell>
          <cell r="J689">
            <v>1305</v>
          </cell>
          <cell r="K689">
            <v>164</v>
          </cell>
          <cell r="M689">
            <v>1375</v>
          </cell>
          <cell r="P689">
            <v>1305</v>
          </cell>
          <cell r="Q689" t="str">
            <v/>
          </cell>
          <cell r="U689" t="str">
            <v/>
          </cell>
          <cell r="V689" t="str">
            <v/>
          </cell>
          <cell r="W689" t="str">
            <v/>
          </cell>
          <cell r="Z689" t="str">
            <v>50µl (500ng/l)</v>
          </cell>
          <cell r="AA689" t="str">
            <v>50µl (500ng/l)BIPHENYL-D10</v>
          </cell>
        </row>
        <row r="690">
          <cell r="B690" t="str">
            <v>148-79-8</v>
          </cell>
          <cell r="C690" t="str">
            <v>WJCNZQLZVWNLKY-UHFFFAOYSA-N</v>
          </cell>
          <cell r="D690" t="str">
            <v>2-(1,3-Thiazol-4-yl)-1H-benzimidazole</v>
          </cell>
          <cell r="E690" t="str">
            <v>N1C2=C(C=CC=C2)N=C1C1=CSC=N1</v>
          </cell>
          <cell r="F690" t="str">
            <v>InChI=1S/C10H7N3S/c1-2-4-8-7(3-1)12-10(13-8)9-5-14-6-11-9/h1-6H,(H,12,13)</v>
          </cell>
          <cell r="G690" t="str">
            <v>C10H7N3S</v>
          </cell>
          <cell r="H690">
            <v>201.25</v>
          </cell>
          <cell r="I690">
            <v>201.03607</v>
          </cell>
          <cell r="J690">
            <v>223</v>
          </cell>
          <cell r="M690">
            <v>2010</v>
          </cell>
          <cell r="P690">
            <v>223</v>
          </cell>
          <cell r="Q690" t="str">
            <v>WGK 2</v>
          </cell>
          <cell r="R690" t="str">
            <v/>
          </cell>
          <cell r="S690" t="str">
            <v>X</v>
          </cell>
          <cell r="T690" t="str">
            <v>X</v>
          </cell>
          <cell r="U690" t="str">
            <v/>
          </cell>
          <cell r="V690" t="str">
            <v/>
          </cell>
          <cell r="W690" t="str">
            <v>BAS-PT07-Film preservatives,</v>
          </cell>
          <cell r="AA690" t="str">
            <v>WGK 2,PSM,Biozd,BAS-PT07-Film preservatives,</v>
          </cell>
        </row>
        <row r="691">
          <cell r="B691" t="str">
            <v>14888-58-5</v>
          </cell>
          <cell r="C691" t="str">
            <v>BNISRVGIGGHBIM-UHFFFAOYNA-N</v>
          </cell>
          <cell r="D691" t="str">
            <v>3,3a,4,6,7,7a-Hexahydro-5H-4,7-methanoinden-5-one</v>
          </cell>
          <cell r="E691" t="str">
            <v>O=C1CC2CC1C1CC=CC21</v>
          </cell>
          <cell r="F691" t="str">
            <v>InChI=1/C10H12O/c11-10-5-6-4-9(10)8-3-1-2-7(6)8/h1-2,6-9H,3-5H2</v>
          </cell>
          <cell r="G691" t="str">
            <v>C10H12O</v>
          </cell>
          <cell r="H691">
            <v>148.20500000000001</v>
          </cell>
          <cell r="I691">
            <v>148.08882</v>
          </cell>
          <cell r="J691">
            <v>1463</v>
          </cell>
          <cell r="K691" t="str">
            <v>148.0</v>
          </cell>
          <cell r="P691">
            <v>1463</v>
          </cell>
          <cell r="Q691" t="str">
            <v/>
          </cell>
          <cell r="U691" t="str">
            <v/>
          </cell>
          <cell r="V691" t="str">
            <v/>
          </cell>
          <cell r="W691" t="str">
            <v/>
          </cell>
          <cell r="AA691" t="str">
            <v/>
          </cell>
        </row>
        <row r="692">
          <cell r="B692" t="str">
            <v>1490-04-6</v>
          </cell>
          <cell r="C692" t="str">
            <v>NOOLISFMXDJSKH-UHFFFAOYSA-N</v>
          </cell>
          <cell r="D692" t="str">
            <v>5-Methyl-2-(propan-2-yl)cyclohexan-1-ol</v>
          </cell>
          <cell r="E692" t="str">
            <v>CC(C)C1CCC(C)CC1O</v>
          </cell>
          <cell r="F692" t="str">
            <v>InChI=1/C10H20O/c1-7(2)9-5-4-8(3)6-10(9)11/h7-11H,4-6H2,1-3H3</v>
          </cell>
          <cell r="G692" t="str">
            <v>C10H20O</v>
          </cell>
          <cell r="H692">
            <v>156.26900000000001</v>
          </cell>
          <cell r="I692">
            <v>156.15141526400001</v>
          </cell>
          <cell r="J692">
            <v>995</v>
          </cell>
          <cell r="M692">
            <v>1169</v>
          </cell>
          <cell r="P692">
            <v>995</v>
          </cell>
          <cell r="Q692" t="str">
            <v>WGK 1</v>
          </cell>
          <cell r="U692" t="str">
            <v/>
          </cell>
          <cell r="V692" t="str">
            <v/>
          </cell>
          <cell r="W692" t="str">
            <v/>
          </cell>
          <cell r="AA692" t="str">
            <v>WGK 1,Duftstoff</v>
          </cell>
        </row>
        <row r="693">
          <cell r="B693" t="str">
            <v>14920-92-4</v>
          </cell>
          <cell r="C693" t="str">
            <v>AMNQQNTZDFYVGH-UHFFFAOYSA-N</v>
          </cell>
          <cell r="D693" t="str">
            <v>1,1,1,3,3-Pentamethyl-3-phenyldisiloxane</v>
          </cell>
          <cell r="E693" t="str">
            <v>C[Si](C)(C)O[Si](C)(C)C1=CC=CC=C1</v>
          </cell>
          <cell r="F693" t="str">
            <v>InChI=1S/C11H20OSi2/c1-13(2,3)12-14(4,5)11-9-7-6-8-10-11/h6-10H,1-5H3</v>
          </cell>
          <cell r="G693" t="str">
            <v>C11H20OSi2</v>
          </cell>
          <cell r="H693">
            <v>224.45</v>
          </cell>
          <cell r="I693">
            <v>224.10526833399999</v>
          </cell>
          <cell r="J693">
            <v>1410</v>
          </cell>
          <cell r="K693">
            <v>209</v>
          </cell>
          <cell r="M693">
            <v>1157</v>
          </cell>
          <cell r="P693">
            <v>1410</v>
          </cell>
          <cell r="Q693" t="str">
            <v/>
          </cell>
          <cell r="U693" t="str">
            <v/>
          </cell>
          <cell r="V693" t="str">
            <v/>
          </cell>
          <cell r="W693" t="str">
            <v/>
          </cell>
          <cell r="Z693" t="str">
            <v>Säule</v>
          </cell>
          <cell r="AA693" t="str">
            <v>Säule</v>
          </cell>
        </row>
        <row r="694">
          <cell r="B694" t="str">
            <v>149289-30-5</v>
          </cell>
          <cell r="C694" t="str">
            <v>MKAFOJAJJMUXLW-UHFFFAOYSA-N</v>
          </cell>
          <cell r="D694" t="str">
            <v>1-[1-(4-Methoxyphenyl)-2-(methylamino)ethyl]cyclohexan-1-ol</v>
          </cell>
          <cell r="E694" t="str">
            <v>CNCC(C1=CC=C(OC)C=C1)C1(O)CCCCC1</v>
          </cell>
          <cell r="F694" t="str">
            <v>InChI=1/C16H25NO2/c1-17-12-15(16(18)10-4-3-5-11-16)13-6-8-14(19-2)9-7-13/h6-9,15,17-18H,3-5,10-12H2,1-2H3</v>
          </cell>
          <cell r="G694" t="str">
            <v>C16H25NO2</v>
          </cell>
          <cell r="H694">
            <v>263.38099999999997</v>
          </cell>
          <cell r="I694">
            <v>263.18853000000001</v>
          </cell>
          <cell r="J694">
            <v>224</v>
          </cell>
          <cell r="P694">
            <v>224</v>
          </cell>
          <cell r="Q694" t="str">
            <v/>
          </cell>
          <cell r="U694" t="str">
            <v/>
          </cell>
          <cell r="V694" t="str">
            <v/>
          </cell>
          <cell r="W694" t="str">
            <v/>
          </cell>
          <cell r="AA694" t="str">
            <v/>
          </cell>
        </row>
        <row r="695">
          <cell r="B695" t="str">
            <v>149961-52-4</v>
          </cell>
          <cell r="C695" t="str">
            <v>WXUZAHCNPWONDH-DYTRJAOYSA-N</v>
          </cell>
          <cell r="D695" t="str">
            <v>(2E)-2-{2-[(2,5-Dimethylphenoxy)methyl]phenyl}-2-(methoxyimino)-N-methylacetamide</v>
          </cell>
          <cell r="E695" t="str">
            <v>CNC(=O)C(=N\OC)\C1=CC=CC=C1COC1=C(C)C=CC(C)=C1</v>
          </cell>
          <cell r="F695" t="str">
            <v>InChI=1S/C19H22N2O3/c1-13-9-10-14(2)17(11-13)24-12-15-7-5-6-8-16(15)18(21-23-4)19(22)20-3/h5-11H,12H2,1-4H3,(H,20,22)/b21-18+</v>
          </cell>
          <cell r="G695" t="str">
            <v>C19H22N2O3</v>
          </cell>
          <cell r="H695">
            <v>326.39600000000002</v>
          </cell>
          <cell r="I695">
            <v>326.16304000000002</v>
          </cell>
          <cell r="J695">
            <v>225</v>
          </cell>
          <cell r="P695">
            <v>225</v>
          </cell>
          <cell r="Q695" t="str">
            <v/>
          </cell>
          <cell r="R695" t="str">
            <v/>
          </cell>
          <cell r="S695" t="str">
            <v>X</v>
          </cell>
          <cell r="U695" t="str">
            <v/>
          </cell>
          <cell r="V695" t="str">
            <v/>
          </cell>
          <cell r="W695" t="str">
            <v/>
          </cell>
          <cell r="AA695" t="str">
            <v>PSM,Inlandsabsatz 2014: 100-250 t/a</v>
          </cell>
        </row>
        <row r="696">
          <cell r="B696" t="str">
            <v>150114-71-9</v>
          </cell>
          <cell r="C696" t="str">
            <v>NIXXQNOQHKNPEJ-UHFFFAOYSA-N</v>
          </cell>
          <cell r="D696" t="str">
            <v>4-Amino-3,6-dichloropyridine-2-carboxylic acid</v>
          </cell>
          <cell r="E696" t="str">
            <v>NC1=CC(Cl)=NC(C(O)=O)=C1Cl</v>
          </cell>
          <cell r="F696" t="str">
            <v>InChI=1S/C6H4Cl2N2O2/c7-3-1-2(9)4(8)5(10-3)6(11)12/h1H,(H2,9,10)(H,11,12)</v>
          </cell>
          <cell r="G696" t="str">
            <v>C6H4Cl2N2O2</v>
          </cell>
          <cell r="H696">
            <v>207.01</v>
          </cell>
          <cell r="I696">
            <v>205.96498</v>
          </cell>
          <cell r="J696">
            <v>226</v>
          </cell>
          <cell r="P696">
            <v>226</v>
          </cell>
          <cell r="Q696" t="str">
            <v/>
          </cell>
          <cell r="R696" t="str">
            <v/>
          </cell>
          <cell r="S696" t="str">
            <v>X</v>
          </cell>
          <cell r="U696" t="str">
            <v/>
          </cell>
          <cell r="V696" t="str">
            <v/>
          </cell>
          <cell r="W696" t="str">
            <v/>
          </cell>
          <cell r="AA696" t="str">
            <v>PSM,Inlandsabsatz 2014: 2,5-10 t/a</v>
          </cell>
        </row>
        <row r="697">
          <cell r="B697" t="str">
            <v>150315-10-9</v>
          </cell>
          <cell r="C697" t="str">
            <v>HCNBYBFTNHEQQJ-UHFFFAOYSA-N</v>
          </cell>
          <cell r="D697" t="str">
            <v>2-({[(4,6-Dimethoxypyrimidin-2-yl)imino](hydroxy)methyl}sulfamoyl)-6-(trifluoromethyl)pyridine-3-carboxylic acid</v>
          </cell>
          <cell r="E697" t="str">
            <v>COC1=CC(OC)=NC(N=C(O)NS(=O)(=O)C2=C(C=CC(=N2)C(F)(F)F)C(O)=O)=N1</v>
          </cell>
          <cell r="F697" t="str">
            <v>InChI=1S/C14H12F3N5O7S/c1-28-8-5-9(29-2)20-12(19-8)21-13(25)22-30(26,27)10-6(11(23)24)3-4-7(18-10)14(15,16)17/h3-5H,1-2H3,(H,23,24)(H2,19,20,21,22,25)</v>
          </cell>
          <cell r="G697" t="str">
            <v>C14H12F3N5O7S</v>
          </cell>
          <cell r="H697">
            <v>451.33</v>
          </cell>
          <cell r="I697">
            <v>451.040953409</v>
          </cell>
          <cell r="J697">
            <v>1470</v>
          </cell>
          <cell r="P697">
            <v>1470</v>
          </cell>
          <cell r="Q697" t="str">
            <v/>
          </cell>
          <cell r="S697" t="str">
            <v>X</v>
          </cell>
          <cell r="U697" t="str">
            <v/>
          </cell>
          <cell r="V697" t="str">
            <v/>
          </cell>
          <cell r="W697" t="str">
            <v/>
          </cell>
          <cell r="Z697" t="str">
            <v>Herbizid</v>
          </cell>
          <cell r="AA697" t="str">
            <v>PSM,Herbizid</v>
          </cell>
        </row>
        <row r="698">
          <cell r="B698" t="str">
            <v>15051-81-7</v>
          </cell>
          <cell r="C698" t="str">
            <v/>
          </cell>
          <cell r="D698" t="str">
            <v/>
          </cell>
          <cell r="E698" t="str">
            <v/>
          </cell>
          <cell r="F698" t="str">
            <v/>
          </cell>
          <cell r="G698" t="str">
            <v/>
          </cell>
          <cell r="H698" t="str">
            <v/>
          </cell>
          <cell r="I698" t="str">
            <v/>
          </cell>
          <cell r="J698">
            <v>1826</v>
          </cell>
          <cell r="M698">
            <v>1773</v>
          </cell>
          <cell r="N698" t="str">
            <v>sweet, wood, flower</v>
          </cell>
          <cell r="P698">
            <v>1826</v>
          </cell>
          <cell r="Q698" t="str">
            <v/>
          </cell>
          <cell r="U698" t="str">
            <v/>
          </cell>
          <cell r="V698" t="str">
            <v/>
          </cell>
          <cell r="W698" t="str">
            <v/>
          </cell>
          <cell r="AA698" t="str">
            <v xml:space="preserve"> DS(sweet, wood, flower)</v>
          </cell>
        </row>
        <row r="699">
          <cell r="B699" t="str">
            <v>1506-02-1</v>
          </cell>
          <cell r="C699">
            <v>0</v>
          </cell>
          <cell r="D699">
            <v>0</v>
          </cell>
          <cell r="E699">
            <v>0</v>
          </cell>
          <cell r="F699">
            <v>0</v>
          </cell>
          <cell r="G699">
            <v>0</v>
          </cell>
          <cell r="H699">
            <v>0</v>
          </cell>
          <cell r="I699">
            <v>0</v>
          </cell>
          <cell r="J699">
            <v>227</v>
          </cell>
          <cell r="P699">
            <v>227</v>
          </cell>
          <cell r="Q699" t="str">
            <v>WGK 3</v>
          </cell>
          <cell r="R699" t="str">
            <v/>
          </cell>
          <cell r="S699" t="str">
            <v/>
          </cell>
          <cell r="U699" t="str">
            <v/>
          </cell>
          <cell r="V699" t="str">
            <v/>
          </cell>
          <cell r="W699" t="str">
            <v/>
          </cell>
          <cell r="Z699" t="str">
            <v>Duftstoff</v>
          </cell>
          <cell r="AA699" t="str">
            <v>WGK 3,Duftstoff</v>
          </cell>
        </row>
        <row r="700">
          <cell r="B700" t="str">
            <v>150-68-5</v>
          </cell>
          <cell r="C700" t="str">
            <v>BMLIZLVNXIYGCK-UHFFFAOYSA-N</v>
          </cell>
          <cell r="D700" t="str">
            <v>N'-(4-Chlorophenyl)-N,N-dimethylurea</v>
          </cell>
          <cell r="E700" t="str">
            <v>CN(C)C(=O)NC1=CC=C(Cl)C=C1</v>
          </cell>
          <cell r="F700" t="str">
            <v>InChI=1S/C9H11ClN2O/c1-12(2)9(13)11-8-5-3-7(10)4-6-8/h3-6H,1-2H3,(H,11,13)</v>
          </cell>
          <cell r="G700" t="str">
            <v>C9H11ClN2O</v>
          </cell>
          <cell r="H700">
            <v>198.65</v>
          </cell>
          <cell r="I700">
            <v>198.05599000000001</v>
          </cell>
          <cell r="J700">
            <v>228</v>
          </cell>
          <cell r="M700" t="str">
            <v>1530.8</v>
          </cell>
          <cell r="P700">
            <v>228</v>
          </cell>
          <cell r="Q700" t="str">
            <v/>
          </cell>
          <cell r="R700" t="str">
            <v/>
          </cell>
          <cell r="S700" t="str">
            <v>X</v>
          </cell>
          <cell r="U700" t="str">
            <v/>
          </cell>
          <cell r="V700" t="str">
            <v/>
          </cell>
          <cell r="W700" t="str">
            <v/>
          </cell>
          <cell r="AA700" t="str">
            <v>PSM,als PSM nicht zugelassen in DE/nicht genehmigt</v>
          </cell>
        </row>
        <row r="701">
          <cell r="B701" t="str">
            <v>150-84-5</v>
          </cell>
          <cell r="C701" t="str">
            <v>JOZKFWLRHCDGJA-UHFFFAOYSA-N</v>
          </cell>
          <cell r="D701" t="str">
            <v>3,7-Dimethyloct-6-en-1-yl acetate</v>
          </cell>
          <cell r="E701" t="str">
            <v>CC(CCOC(C)=O)CCC=C(C)C</v>
          </cell>
          <cell r="F701" t="str">
            <v>InChI=1/C12H22O2/c1-10(2)6-5-7-11(3)8-9-14-12(4)13/h6,11H,5,7-9H2,1-4H3</v>
          </cell>
          <cell r="G701" t="str">
            <v>C12H22O2</v>
          </cell>
          <cell r="H701">
            <v>198.30600000000001</v>
          </cell>
          <cell r="I701">
            <v>198.16198</v>
          </cell>
          <cell r="J701">
            <v>1827</v>
          </cell>
          <cell r="M701">
            <v>1357</v>
          </cell>
          <cell r="N701" t="str">
            <v>rose, dust</v>
          </cell>
          <cell r="P701">
            <v>1827</v>
          </cell>
          <cell r="Q701" t="str">
            <v>WGK 2</v>
          </cell>
          <cell r="U701" t="str">
            <v/>
          </cell>
          <cell r="V701" t="str">
            <v/>
          </cell>
          <cell r="W701" t="str">
            <v/>
          </cell>
          <cell r="AA701" t="str">
            <v>WGK 2, DS(rose, dust)</v>
          </cell>
        </row>
        <row r="702">
          <cell r="B702" t="str">
            <v>150-86-7</v>
          </cell>
          <cell r="C702" t="str">
            <v>BOTWFXYSPFMFNR-PYDDKJGSSA-N</v>
          </cell>
          <cell r="D702" t="str">
            <v>(2E,7R,11R)-3,7,11,15-Tetramethylhexadec-2-en-1-ol</v>
          </cell>
          <cell r="E702" t="str">
            <v>CC(C)CCC[C@@H](C)CCC[C@@H](C)CCC\C(C)=C\CO</v>
          </cell>
          <cell r="F702" t="str">
            <v>InChI=1S/C20H40O/c1-17(2)9-6-10-18(3)11-7-12-19(4)13-8-14-20(5)15-16-21/h15,17-19,21H,6-14,16H2,1-5H3/b20-15+/t18-,19-/m1/s1</v>
          </cell>
          <cell r="G702" t="str">
            <v>C20H40O</v>
          </cell>
          <cell r="H702">
            <v>296.53899999999999</v>
          </cell>
          <cell r="I702">
            <v>296.30792000000002</v>
          </cell>
          <cell r="J702">
            <v>1828</v>
          </cell>
          <cell r="M702">
            <v>2128</v>
          </cell>
          <cell r="N702" t="str">
            <v>flower</v>
          </cell>
          <cell r="P702">
            <v>1828</v>
          </cell>
          <cell r="Q702" t="str">
            <v>WGK 1</v>
          </cell>
          <cell r="U702" t="str">
            <v/>
          </cell>
          <cell r="V702" t="str">
            <v/>
          </cell>
          <cell r="W702" t="str">
            <v/>
          </cell>
          <cell r="AA702" t="str">
            <v>WGK 1, DS(flower)</v>
          </cell>
        </row>
        <row r="703">
          <cell r="B703" t="str">
            <v>15186-51-3</v>
          </cell>
          <cell r="C703" t="str">
            <v>UTSGPHXOHJSDBC-UHFFFAOYSA-N</v>
          </cell>
          <cell r="D703" t="str">
            <v>3-Methyl-2-(3-methylbut-2-en-1-yl)furanato</v>
          </cell>
          <cell r="E703" t="str">
            <v>CC(C)=CCC1=C(C)C=CO1</v>
          </cell>
          <cell r="F703" t="str">
            <v>InChI=1S/C10H14O/c1-8(2)4-5-10-9(3)6-7-11-10/h4,6-7H,5H2,1-3H3</v>
          </cell>
          <cell r="G703" t="str">
            <v>C10H14O</v>
          </cell>
          <cell r="H703">
            <v>150.221</v>
          </cell>
          <cell r="I703">
            <v>150.10446999999999</v>
          </cell>
          <cell r="J703">
            <v>1829</v>
          </cell>
          <cell r="M703">
            <v>1116</v>
          </cell>
          <cell r="N703" t="str">
            <v>mint</v>
          </cell>
          <cell r="P703">
            <v>1829</v>
          </cell>
          <cell r="Q703" t="str">
            <v/>
          </cell>
          <cell r="R703">
            <v>0</v>
          </cell>
          <cell r="S703">
            <v>0</v>
          </cell>
          <cell r="U703" t="str">
            <v/>
          </cell>
          <cell r="V703" t="str">
            <v/>
          </cell>
          <cell r="W703" t="str">
            <v/>
          </cell>
          <cell r="AA703" t="str">
            <v xml:space="preserve"> DS(mint)</v>
          </cell>
        </row>
        <row r="704">
          <cell r="B704" t="str">
            <v>152019-73-3</v>
          </cell>
          <cell r="C704" t="str">
            <v>LNOOSYCKMKZOJB-UHFFFAOYSA-N</v>
          </cell>
          <cell r="D704" t="str">
            <v>[(2-Ethyl-6-methylphenyl)(1-methoxypropan-2-yl)amino](oxo)acetic acid</v>
          </cell>
          <cell r="E704" t="str">
            <v>CCC1=CC=CC(C)=C1N(C(C)COC)C(=O)C(O)=O</v>
          </cell>
          <cell r="F704" t="str">
            <v>InChI=1/C15H21NO4/c1-5-12-8-6-7-10(2)13(12)16(11(3)9-20-4)14(17)15(18)19/h6-8,11H,5,9H2,1-4H3,(H,18,19)</v>
          </cell>
          <cell r="G704" t="str">
            <v>C15H21NO4</v>
          </cell>
          <cell r="H704">
            <v>279.33600000000001</v>
          </cell>
          <cell r="I704">
            <v>279.14706000000001</v>
          </cell>
          <cell r="J704">
            <v>1029</v>
          </cell>
          <cell r="M704">
            <v>0</v>
          </cell>
          <cell r="P704">
            <v>1029</v>
          </cell>
          <cell r="Q704" t="str">
            <v/>
          </cell>
          <cell r="R704">
            <v>0</v>
          </cell>
          <cell r="S704">
            <v>0</v>
          </cell>
          <cell r="U704" t="str">
            <v/>
          </cell>
          <cell r="V704" t="str">
            <v/>
          </cell>
          <cell r="W704" t="str">
            <v/>
          </cell>
          <cell r="Z704" t="str">
            <v>Metabolite</v>
          </cell>
          <cell r="AA704" t="str">
            <v>Metabolite</v>
          </cell>
        </row>
        <row r="705">
          <cell r="B705" t="str">
            <v>1520-96-3</v>
          </cell>
          <cell r="C705" t="str">
            <v>CSHWQDPOILHKBI-AQZSQYOVSA-N</v>
          </cell>
          <cell r="D705" t="str">
            <v>(~2~H_12_)Perylene</v>
          </cell>
          <cell r="E705">
            <v>0</v>
          </cell>
          <cell r="F705">
            <v>0</v>
          </cell>
          <cell r="G705" t="str">
            <v>C20D12</v>
          </cell>
          <cell r="H705">
            <v>0</v>
          </cell>
          <cell r="I705">
            <v>0</v>
          </cell>
          <cell r="J705">
            <v>1542</v>
          </cell>
          <cell r="L705">
            <v>30.2561</v>
          </cell>
          <cell r="M705">
            <v>0</v>
          </cell>
          <cell r="P705">
            <v>1542</v>
          </cell>
          <cell r="Q705" t="str">
            <v/>
          </cell>
          <cell r="R705">
            <v>0</v>
          </cell>
          <cell r="S705">
            <v>0</v>
          </cell>
          <cell r="U705" t="str">
            <v/>
          </cell>
          <cell r="V705" t="str">
            <v/>
          </cell>
          <cell r="W705" t="str">
            <v/>
          </cell>
          <cell r="AA705" t="str">
            <v>PAK, Std, IS</v>
          </cell>
        </row>
        <row r="706">
          <cell r="B706" t="str">
            <v>152-18-1</v>
          </cell>
          <cell r="C706" t="str">
            <v>XWSLYQXUTWUIKM-UHFFFAOYSA-N</v>
          </cell>
          <cell r="D706" t="str">
            <v>O,O,O-Trimethyl phosphorothioate</v>
          </cell>
          <cell r="E706" t="str">
            <v>COP(=S)(OC)OC</v>
          </cell>
          <cell r="F706" t="str">
            <v>InChI=1S/C3H9O3PS/c1-4-7(8,5-2)6-3/h1-3H3</v>
          </cell>
          <cell r="G706" t="str">
            <v>C3H9O3PS</v>
          </cell>
          <cell r="H706">
            <v>156.13999999999999</v>
          </cell>
          <cell r="I706">
            <v>156.001</v>
          </cell>
          <cell r="J706">
            <v>229</v>
          </cell>
          <cell r="M706">
            <v>0</v>
          </cell>
          <cell r="P706">
            <v>229</v>
          </cell>
          <cell r="Q706" t="str">
            <v/>
          </cell>
          <cell r="R706" t="str">
            <v/>
          </cell>
          <cell r="S706">
            <v>0</v>
          </cell>
          <cell r="U706" t="str">
            <v/>
          </cell>
          <cell r="V706" t="str">
            <v/>
          </cell>
          <cell r="W706" t="str">
            <v/>
          </cell>
          <cell r="AA706" t="str">
            <v/>
          </cell>
        </row>
        <row r="707">
          <cell r="B707" t="str">
            <v>152459-95-5</v>
          </cell>
          <cell r="C707" t="str">
            <v>KTUFNOKKBVMGRW-UHFFFAOYSA-N</v>
          </cell>
          <cell r="D707" t="str">
            <v>4-[(4-Methylpiperazin-1-yl)methyl]-N-(4-methyl-3-{[4-(pyridin-3-yl)pyrimidin-2-yl]amino}phenyl)benzamide</v>
          </cell>
          <cell r="E707" t="str">
            <v>CN1CCN(CC2=CC=C(C=C2)C(=O)NC2=CC(NC3=NC=CC(=N3)C3=CC=CN=C3)=C(C)C=C2)CC1</v>
          </cell>
          <cell r="F707" t="str">
            <v>InChI=1S/C29H31N7O/c1-21-5-10-25(18-27(21)34-29-31-13-11-26(33-29)24-4-3-12-30-19-24)32-28(37)23-8-6-22(7-9-23)20-36-16-14-35(2)15-17-36/h3-13,18-19H,14-17,20H2,1-2H3,(H,32,37)(H,31,33,34)</v>
          </cell>
          <cell r="G707" t="str">
            <v>C29H31N7O</v>
          </cell>
          <cell r="H707">
            <v>493.61500000000001</v>
          </cell>
          <cell r="I707">
            <v>493.25900999999999</v>
          </cell>
          <cell r="J707">
            <v>230</v>
          </cell>
          <cell r="M707">
            <v>0</v>
          </cell>
          <cell r="P707">
            <v>230</v>
          </cell>
          <cell r="Q707" t="str">
            <v/>
          </cell>
          <cell r="R707" t="str">
            <v>X</v>
          </cell>
          <cell r="S707">
            <v>0</v>
          </cell>
          <cell r="U707" t="str">
            <v/>
          </cell>
          <cell r="V707" t="str">
            <v/>
          </cell>
          <cell r="W707" t="str">
            <v/>
          </cell>
          <cell r="X707" t="str">
            <v>1,4 t/a</v>
          </cell>
          <cell r="Y707" t="str">
            <v>UBA</v>
          </cell>
          <cell r="Z707" t="str">
            <v>Onkoligika</v>
          </cell>
          <cell r="AA707" t="str">
            <v>AZM,1,4 t/aOnkoligikaProteinkinaseinhibitor</v>
          </cell>
        </row>
        <row r="708">
          <cell r="B708" t="str">
            <v>15299-99-7</v>
          </cell>
          <cell r="C708" t="str">
            <v>WXZVAROIGSFCFJ-UHFFFAOYSA-N</v>
          </cell>
          <cell r="D708" t="str">
            <v>N,N-Diethyl-2-[(naphthalen-1-yl)oxy]propanamide</v>
          </cell>
          <cell r="E708" t="str">
            <v>CCN(CC)C(=O)C(C)OC1=C2C=CC=CC2=CC=C1</v>
          </cell>
          <cell r="F708" t="str">
            <v>InChI=1/C17H21NO2/c1-4-18(5-2)17(19)13(3)20-16-12-8-10-14-9-6-7-11-15(14)16/h6-13H,4-5H2,1-3H3</v>
          </cell>
          <cell r="G708" t="str">
            <v>C17H21NO2</v>
          </cell>
          <cell r="H708">
            <v>271.36</v>
          </cell>
          <cell r="I708">
            <v>271.15723000000003</v>
          </cell>
          <cell r="J708">
            <v>231</v>
          </cell>
          <cell r="M708">
            <v>2119</v>
          </cell>
          <cell r="P708">
            <v>231</v>
          </cell>
          <cell r="Q708" t="str">
            <v/>
          </cell>
          <cell r="R708" t="str">
            <v/>
          </cell>
          <cell r="S708" t="str">
            <v>X</v>
          </cell>
          <cell r="U708" t="str">
            <v/>
          </cell>
          <cell r="V708" t="str">
            <v/>
          </cell>
          <cell r="W708" t="str">
            <v/>
          </cell>
          <cell r="AA708" t="str">
            <v>PSM,Inlandsabsatz 2014: 100-250 t/a</v>
          </cell>
        </row>
        <row r="709">
          <cell r="B709" t="str">
            <v>15307-86-5</v>
          </cell>
          <cell r="C709" t="str">
            <v>DCOPUUMXTXDBNB-UHFFFAOYSA-N</v>
          </cell>
          <cell r="D709" t="str">
            <v>[2-(2,6-Dichloroanilino)phenyl]acetic acid</v>
          </cell>
          <cell r="E709" t="str">
            <v>OC(=O)CC1=C(NC2=C(Cl)C=CC=C2Cl)C=CC=C1</v>
          </cell>
          <cell r="F709" t="str">
            <v>InChI=1S/C14H11Cl2NO2/c15-10-5-3-6-11(16)14(10)17-12-7-2-1-4-9(12)8-13(18)19/h1-7,17H,8H2,(H,18,19)</v>
          </cell>
          <cell r="G709" t="str">
            <v>C14H11Cl2NO2</v>
          </cell>
          <cell r="H709">
            <v>296.14999999999998</v>
          </cell>
          <cell r="I709">
            <v>295.01668000000001</v>
          </cell>
          <cell r="J709">
            <v>232</v>
          </cell>
          <cell r="M709">
            <v>0</v>
          </cell>
          <cell r="P709">
            <v>232</v>
          </cell>
          <cell r="Q709" t="str">
            <v/>
          </cell>
          <cell r="R709" t="str">
            <v>X</v>
          </cell>
          <cell r="S709" t="str">
            <v/>
          </cell>
          <cell r="U709" t="str">
            <v/>
          </cell>
          <cell r="V709" t="str">
            <v/>
          </cell>
          <cell r="W709" t="str">
            <v/>
          </cell>
          <cell r="X709" t="str">
            <v>32996kg/a in Dtl.</v>
          </cell>
          <cell r="Z709" t="str">
            <v>Ophthalmika,Antireheumatika und Antiphlogistikum, Abbau unter Licht</v>
          </cell>
          <cell r="AA709" t="str">
            <v>AZM,32996kg/a in Dtl.Ophthalmika,Antireheumatika und Antiphlogistikum, Abbau unter Licht</v>
          </cell>
        </row>
        <row r="710">
          <cell r="B710" t="str">
            <v>15307-86-5</v>
          </cell>
          <cell r="C710" t="str">
            <v xml:space="preserve">DCOPUUMXTXDBNB-UHFFFAOYSA-N </v>
          </cell>
          <cell r="D710" t="str">
            <v>[2-(2,6-Dichloroanilino)phenyl]acetic acid</v>
          </cell>
          <cell r="E710">
            <v>0</v>
          </cell>
          <cell r="F710">
            <v>0</v>
          </cell>
          <cell r="G710" t="str">
            <v>C14H11Cl2NO2</v>
          </cell>
          <cell r="H710">
            <v>0</v>
          </cell>
          <cell r="I710">
            <v>295.016684</v>
          </cell>
          <cell r="J710">
            <v>1290</v>
          </cell>
          <cell r="K710">
            <v>214</v>
          </cell>
          <cell r="M710">
            <v>2118</v>
          </cell>
          <cell r="P710">
            <v>1290</v>
          </cell>
          <cell r="Q710" t="str">
            <v/>
          </cell>
          <cell r="R710">
            <v>0</v>
          </cell>
          <cell r="S710">
            <v>0</v>
          </cell>
          <cell r="U710" t="str">
            <v/>
          </cell>
          <cell r="V710" t="str">
            <v/>
          </cell>
          <cell r="W710" t="str">
            <v/>
          </cell>
          <cell r="Z710" t="str">
            <v>Antiphlogistika, Antipyretika, Analgetika</v>
          </cell>
          <cell r="AA710" t="str">
            <v>Antiphlogistika, Antipyretika, Analgetika</v>
          </cell>
        </row>
        <row r="711">
          <cell r="B711" t="str">
            <v>15323-35-0</v>
          </cell>
          <cell r="C711" t="str">
            <v>VDBHOHJWUDKDRW-UHFFFAOYSA-N</v>
          </cell>
          <cell r="D711" t="str">
            <v>1-(1,1,2,3,3,6-Hexamethyl-2,3-dihydro-1H-inden-5-yl)ethan-1-one</v>
          </cell>
          <cell r="E711" t="str">
            <v>CC1C(C)(C)C2=C(C=C(C(C)=O)C(C)=C2)C1(C)C</v>
          </cell>
          <cell r="F711" t="str">
            <v>InChI=1/C17H24O/c1-10-8-14-15(9-13(10)11(2)18)17(6,7)12(3)16(14,4)5/h8-9,12H,1-7H3</v>
          </cell>
          <cell r="G711" t="str">
            <v>C17H24O</v>
          </cell>
          <cell r="H711">
            <v>244.37799999999999</v>
          </cell>
          <cell r="I711">
            <v>244.18271999999999</v>
          </cell>
          <cell r="J711">
            <v>233</v>
          </cell>
          <cell r="M711">
            <v>1712</v>
          </cell>
          <cell r="P711">
            <v>233</v>
          </cell>
          <cell r="Q711" t="str">
            <v>WGK 3</v>
          </cell>
          <cell r="R711" t="str">
            <v/>
          </cell>
          <cell r="S711" t="str">
            <v/>
          </cell>
          <cell r="U711" t="str">
            <v/>
          </cell>
          <cell r="V711" t="str">
            <v/>
          </cell>
          <cell r="W711" t="str">
            <v/>
          </cell>
          <cell r="AA711" t="str">
            <v>WGK 3,</v>
          </cell>
        </row>
        <row r="712">
          <cell r="B712" t="str">
            <v>15352-77-9</v>
          </cell>
          <cell r="C712" t="str">
            <v/>
          </cell>
          <cell r="D712" t="str">
            <v/>
          </cell>
          <cell r="E712" t="str">
            <v/>
          </cell>
          <cell r="F712" t="str">
            <v/>
          </cell>
          <cell r="G712" t="str">
            <v/>
          </cell>
          <cell r="H712" t="str">
            <v/>
          </cell>
          <cell r="I712" t="str">
            <v/>
          </cell>
          <cell r="J712">
            <v>1830</v>
          </cell>
          <cell r="M712">
            <v>1666</v>
          </cell>
          <cell r="N712" t="str">
            <v>sweet, herb</v>
          </cell>
          <cell r="P712">
            <v>1830</v>
          </cell>
          <cell r="Q712" t="str">
            <v/>
          </cell>
          <cell r="R712">
            <v>0</v>
          </cell>
          <cell r="S712">
            <v>0</v>
          </cell>
          <cell r="U712" t="str">
            <v/>
          </cell>
          <cell r="V712" t="str">
            <v/>
          </cell>
          <cell r="W712" t="str">
            <v/>
          </cell>
          <cell r="AA712" t="str">
            <v xml:space="preserve"> DS(sweet, herb)</v>
          </cell>
        </row>
        <row r="713">
          <cell r="B713" t="str">
            <v>15356-70-4</v>
          </cell>
          <cell r="C713" t="str">
            <v>NOOLISFMXDJSKH-KXUCPTDWSA-N</v>
          </cell>
          <cell r="D713" t="str">
            <v>rel-(1R,2S,5R)-5-Methyl-2-(propan-2-yl)cyclohexan-1-ol</v>
          </cell>
          <cell r="E713" t="str">
            <v>CC(C)[C@@H]1CC[C@@H](C)C[C@H]1O</v>
          </cell>
          <cell r="F713" t="str">
            <v>InChI=1/C10H20O/c1-7(2)9-5-4-8(3)6-10(9)11/h7-11H,4-6H2,1-3H3/t8-,9+,10-/s2</v>
          </cell>
          <cell r="G713" t="str">
            <v>C10H20O</v>
          </cell>
          <cell r="H713">
            <v>156.26900000000001</v>
          </cell>
          <cell r="I713">
            <v>156.15142</v>
          </cell>
          <cell r="J713">
            <v>1042</v>
          </cell>
          <cell r="M713">
            <v>0</v>
          </cell>
          <cell r="P713">
            <v>1042</v>
          </cell>
          <cell r="Q713" t="str">
            <v/>
          </cell>
          <cell r="R713">
            <v>0</v>
          </cell>
          <cell r="S713">
            <v>0</v>
          </cell>
          <cell r="U713" t="str">
            <v/>
          </cell>
          <cell r="V713" t="str">
            <v/>
          </cell>
          <cell r="W713" t="str">
            <v/>
          </cell>
          <cell r="Z713" t="str">
            <v>Geruchsstoff</v>
          </cell>
          <cell r="AA713" t="str">
            <v>Geruchsstoff</v>
          </cell>
        </row>
        <row r="714">
          <cell r="B714" t="str">
            <v>15362-40-0</v>
          </cell>
          <cell r="C714" t="str">
            <v>JCICIFOYVSPMHG-UHFFFAOYSA-N</v>
          </cell>
          <cell r="D714" t="str">
            <v>1-(2,6-Dichlorophenyl)-1,3-dihydro-2H-indol-2-one</v>
          </cell>
          <cell r="E714" t="str">
            <v>ClC1=CC=CC(Cl)=C1N1C(=O)CC2=C1C=CC=C2</v>
          </cell>
          <cell r="F714" t="str">
            <v>InChI=1S/C14H9Cl2NO/c15-10-5-3-6-11(16)14(10)17-12-7-2-1-4-9(12)8-13(17)18/h1-7H,8H2</v>
          </cell>
          <cell r="G714" t="str">
            <v>C14H9Cl2NO</v>
          </cell>
          <cell r="H714">
            <v>278.13</v>
          </cell>
          <cell r="I714">
            <v>277.00612000000001</v>
          </cell>
          <cell r="J714">
            <v>1030</v>
          </cell>
          <cell r="K714">
            <v>214</v>
          </cell>
          <cell r="M714">
            <v>2301</v>
          </cell>
          <cell r="P714">
            <v>1030</v>
          </cell>
          <cell r="Q714" t="str">
            <v/>
          </cell>
          <cell r="R714">
            <v>0</v>
          </cell>
          <cell r="S714">
            <v>0</v>
          </cell>
          <cell r="U714" t="str">
            <v/>
          </cell>
          <cell r="V714" t="str">
            <v/>
          </cell>
          <cell r="W714" t="str">
            <v/>
          </cell>
          <cell r="Z714" t="str">
            <v>Diclofenac artifact</v>
          </cell>
          <cell r="AA714" t="str">
            <v>Diclofenac artifact</v>
          </cell>
        </row>
        <row r="715">
          <cell r="B715" t="str">
            <v>153719-23-4</v>
          </cell>
          <cell r="C715" t="str">
            <v>NWWZPOKUUAIXIW-UHFFFAOYSA-N</v>
          </cell>
          <cell r="D715" t="str">
            <v>N-{3-[(2-Chloro-1,3-thiazol-5-yl)methyl]-5-methyl-1,3,5-oxadiazinan-4-ylidene}nitramide</v>
          </cell>
          <cell r="E715" t="str">
            <v>CN1COCN(CC2=CN=C(Cl)S2)C1=N[N+]([O-])=O</v>
          </cell>
          <cell r="F715" t="str">
            <v>InChI=1S/C8H10ClN5O3S/c1-12-4-17-5-13(8(12)11-14(15)16)3-6-2-10-7(9)18-6/h2H,3-5H2,1H3</v>
          </cell>
          <cell r="G715" t="str">
            <v>C8H10ClN5O3S</v>
          </cell>
          <cell r="H715">
            <v>291.70999999999998</v>
          </cell>
          <cell r="I715">
            <v>291.01929000000001</v>
          </cell>
          <cell r="J715">
            <v>234</v>
          </cell>
          <cell r="P715">
            <v>234</v>
          </cell>
          <cell r="Q715" t="str">
            <v/>
          </cell>
          <cell r="R715" t="str">
            <v/>
          </cell>
          <cell r="S715" t="str">
            <v>X</v>
          </cell>
          <cell r="T715" t="str">
            <v>X</v>
          </cell>
          <cell r="U715" t="str">
            <v/>
          </cell>
          <cell r="V715" t="str">
            <v/>
          </cell>
          <cell r="W715" t="str">
            <v>BAS-PT08-Wood preservatives,</v>
          </cell>
          <cell r="X715">
            <v>0</v>
          </cell>
          <cell r="Y715">
            <v>0</v>
          </cell>
          <cell r="Z715">
            <v>0</v>
          </cell>
          <cell r="AA715" t="str">
            <v>PSM,Biozd,BAS-PT08-Wood preservatives,Inlandsabsatz 2014: 10-25 t/a; Schweizer Studie weist Funde an allen Standorten und QN-Überschreitungen auf</v>
          </cell>
        </row>
        <row r="716">
          <cell r="B716" t="str">
            <v>154-21-2</v>
          </cell>
          <cell r="C716" t="str">
            <v>OJMMVQQUTAEWLP-KIDUDLJLSA-N</v>
          </cell>
          <cell r="D716" t="str">
            <v>Methyl 6,8-dideoxy-6-{[(4R)-1-methyl-4-propyl-L-prolyl]amino}-1-thio-D-erythro-alpha-D-galacto-octopyranoside</v>
          </cell>
          <cell r="E716" t="str">
            <v>CCC[C@@H]1C[C@H](N(C)C1)C(=O)N[C@H]([C@@H](C)O)[C@H]1O[C@H](SC)[C@H](O)[C@@H](O)[C@H]1O</v>
          </cell>
          <cell r="F716" t="str">
            <v>InChI=1S/C18H34N2O6S/c1-5-6-10-7-11(20(3)8-10)17(25)19-12(9(2)21)16-14(23)13(22)15(24)18(26-16)27-4/h9-16,18,21-24H,5-8H2,1-4H3,(H,19,25)/t9-,10-,11+,12-,13+,14-,15-,16-,18-/m1/s1</v>
          </cell>
          <cell r="G716" t="str">
            <v>C18H34N2O6S</v>
          </cell>
          <cell r="H716">
            <v>406.54</v>
          </cell>
          <cell r="I716">
            <v>406.21375999999998</v>
          </cell>
          <cell r="J716">
            <v>235</v>
          </cell>
          <cell r="M716">
            <v>0</v>
          </cell>
          <cell r="P716">
            <v>235</v>
          </cell>
          <cell r="Q716" t="str">
            <v/>
          </cell>
          <cell r="R716" t="str">
            <v>X</v>
          </cell>
          <cell r="S716" t="str">
            <v/>
          </cell>
          <cell r="U716" t="str">
            <v/>
          </cell>
          <cell r="V716" t="str">
            <v/>
          </cell>
          <cell r="W716" t="str">
            <v/>
          </cell>
          <cell r="Z716" t="str">
            <v>- Antibiotikum</v>
          </cell>
          <cell r="AA716" t="str">
            <v>AZM,- Antibiotikum</v>
          </cell>
        </row>
        <row r="717">
          <cell r="B717" t="str">
            <v>15423-57-1</v>
          </cell>
          <cell r="C717" t="str">
            <v/>
          </cell>
          <cell r="D717" t="str">
            <v/>
          </cell>
          <cell r="E717" t="str">
            <v/>
          </cell>
          <cell r="F717" t="str">
            <v/>
          </cell>
          <cell r="G717" t="str">
            <v/>
          </cell>
          <cell r="H717" t="str">
            <v/>
          </cell>
          <cell r="I717" t="str">
            <v/>
          </cell>
          <cell r="J717">
            <v>1831</v>
          </cell>
          <cell r="M717">
            <v>1562</v>
          </cell>
          <cell r="N717" t="str">
            <v>wood, earth, spice</v>
          </cell>
          <cell r="P717">
            <v>1831</v>
          </cell>
          <cell r="Q717" t="str">
            <v/>
          </cell>
          <cell r="R717">
            <v>0</v>
          </cell>
          <cell r="S717">
            <v>0</v>
          </cell>
          <cell r="U717" t="str">
            <v/>
          </cell>
          <cell r="V717" t="str">
            <v/>
          </cell>
          <cell r="W717" t="str">
            <v/>
          </cell>
          <cell r="X717">
            <v>0</v>
          </cell>
          <cell r="Z717">
            <v>0</v>
          </cell>
          <cell r="AA717" t="str">
            <v/>
          </cell>
        </row>
        <row r="718">
          <cell r="B718" t="str">
            <v>154361-50-9</v>
          </cell>
          <cell r="C718" t="str">
            <v>GAGWJHPBXLXJQN-UORFTKCHSA-N</v>
          </cell>
          <cell r="D718" t="str">
            <v>5'-Deoxy-5-fluoro-N-[(pentyloxy)carbonyl]cytidine</v>
          </cell>
          <cell r="E718" t="str">
            <v>CCCCCOC(=O)NC1=NC(=O)N(C=C1F)[C@@H]1O[C@H](C)[C@@H](O)[C@H]1O</v>
          </cell>
          <cell r="F718" t="str">
            <v>InChI=1S/C15H22FN3O6/c1-3-4-5-6-24-15(23)18-12-9(16)7-19(14(22)17-12)13-11(21)10(20)8(2)25-13/h7-8,10-11,13,20-21H,3-6H2,1-2H3,(H,17,18,22,23)/t8-,10-,11-,13-/m1/s1</v>
          </cell>
          <cell r="G718" t="str">
            <v>C15H22FN3O6</v>
          </cell>
          <cell r="H718">
            <v>359.35399999999998</v>
          </cell>
          <cell r="I718">
            <v>359.14926000000003</v>
          </cell>
          <cell r="J718">
            <v>236</v>
          </cell>
          <cell r="M718">
            <v>0</v>
          </cell>
          <cell r="P718">
            <v>236</v>
          </cell>
          <cell r="Q718" t="str">
            <v/>
          </cell>
          <cell r="R718" t="str">
            <v>X</v>
          </cell>
          <cell r="S718">
            <v>0</v>
          </cell>
          <cell r="U718" t="str">
            <v/>
          </cell>
          <cell r="V718" t="str">
            <v/>
          </cell>
          <cell r="W718" t="str">
            <v/>
          </cell>
          <cell r="X718" t="str">
            <v>5,3 t/a (2009)</v>
          </cell>
          <cell r="Y718" t="str">
            <v>UBA</v>
          </cell>
          <cell r="Z718" t="str">
            <v>Onkoligika</v>
          </cell>
          <cell r="AA718" t="str">
            <v>AZM,5,3 t/a (2009)OnkoligikaAntimetabolit</v>
          </cell>
        </row>
        <row r="719">
          <cell r="B719" t="str">
            <v>15456-69-6</v>
          </cell>
          <cell r="C719" t="str">
            <v/>
          </cell>
          <cell r="D719" t="str">
            <v/>
          </cell>
          <cell r="E719" t="str">
            <v/>
          </cell>
          <cell r="F719" t="str">
            <v/>
          </cell>
          <cell r="G719" t="str">
            <v/>
          </cell>
          <cell r="H719" t="str">
            <v/>
          </cell>
          <cell r="I719" t="str">
            <v/>
          </cell>
          <cell r="J719">
            <v>1832</v>
          </cell>
          <cell r="K719">
            <v>0</v>
          </cell>
          <cell r="M719">
            <v>1656</v>
          </cell>
          <cell r="N719" t="str">
            <v>soap</v>
          </cell>
          <cell r="P719">
            <v>1832</v>
          </cell>
          <cell r="Q719" t="str">
            <v/>
          </cell>
          <cell r="R719">
            <v>0</v>
          </cell>
          <cell r="S719">
            <v>0</v>
          </cell>
          <cell r="U719" t="str">
            <v/>
          </cell>
          <cell r="V719" t="str">
            <v/>
          </cell>
          <cell r="W719" t="str">
            <v/>
          </cell>
          <cell r="X719">
            <v>0</v>
          </cell>
          <cell r="Z719">
            <v>0</v>
          </cell>
          <cell r="AA719" t="str">
            <v/>
          </cell>
        </row>
        <row r="720">
          <cell r="B720" t="str">
            <v>1551-27-5</v>
          </cell>
          <cell r="C720" t="str">
            <v>BTXIJTYYMLCUHI-UHFFFAOYSA-N</v>
          </cell>
          <cell r="D720" t="str">
            <v>2-Propylthiophene</v>
          </cell>
          <cell r="E720" t="str">
            <v>CCCC1=CC=CS1</v>
          </cell>
          <cell r="F720" t="str">
            <v>InChI=1S/C7H10S/c1-2-4-7-5-3-6-8-7/h3,5-6H,2,4H2,1H3</v>
          </cell>
          <cell r="G720" t="str">
            <v>C7H10S</v>
          </cell>
          <cell r="H720">
            <v>126.22</v>
          </cell>
          <cell r="I720">
            <v>126.05032</v>
          </cell>
          <cell r="J720">
            <v>1458</v>
          </cell>
          <cell r="K720">
            <v>97.099998474121094</v>
          </cell>
          <cell r="M720">
            <v>966</v>
          </cell>
          <cell r="P720">
            <v>1458</v>
          </cell>
          <cell r="Q720" t="str">
            <v/>
          </cell>
          <cell r="R720">
            <v>0</v>
          </cell>
          <cell r="S720">
            <v>0</v>
          </cell>
          <cell r="U720" t="str">
            <v/>
          </cell>
          <cell r="V720" t="str">
            <v/>
          </cell>
          <cell r="W720" t="str">
            <v/>
          </cell>
          <cell r="AA720" t="str">
            <v/>
          </cell>
        </row>
        <row r="721">
          <cell r="B721" t="str">
            <v>15537-55-0</v>
          </cell>
          <cell r="C721" t="str">
            <v>KXSDPILWMGFJMM-GUBZILKMSA-N</v>
          </cell>
          <cell r="D721" t="str">
            <v>(1R,2S,5S)-2-Methyl-5-(propan-2-yl)bicyclo[3.1.0]hexan-2-ol</v>
          </cell>
          <cell r="E721" t="str">
            <v>CC(C)[C@]12C[C@H]1[C@@](C)(O)CC2</v>
          </cell>
          <cell r="F721" t="str">
            <v>InChI=1S/C10H18O/c1-7(2)10-5-4-9(3,11)8(10)6-10/h7-8,11H,4-6H2,1-3H3/t8-,9-,10-/m0/s1</v>
          </cell>
          <cell r="G721" t="str">
            <v>C10H18O</v>
          </cell>
          <cell r="H721">
            <v>154.25299999999999</v>
          </cell>
          <cell r="I721">
            <v>154.13577000000001</v>
          </cell>
          <cell r="J721">
            <v>1833</v>
          </cell>
          <cell r="M721">
            <v>1073</v>
          </cell>
          <cell r="N721" t="str">
            <v>balsamic</v>
          </cell>
          <cell r="P721">
            <v>1833</v>
          </cell>
          <cell r="Q721" t="str">
            <v/>
          </cell>
          <cell r="R721">
            <v>0</v>
          </cell>
          <cell r="S721">
            <v>0</v>
          </cell>
          <cell r="U721" t="str">
            <v/>
          </cell>
          <cell r="V721" t="str">
            <v/>
          </cell>
          <cell r="W721" t="str">
            <v/>
          </cell>
          <cell r="AA721" t="str">
            <v xml:space="preserve"> DS(balsamic)</v>
          </cell>
        </row>
        <row r="722">
          <cell r="B722" t="str">
            <v>15545-48-9</v>
          </cell>
          <cell r="C722" t="str">
            <v>JXCGFZXSOMJFOA-UHFFFAOYSA-N</v>
          </cell>
          <cell r="D722" t="str">
            <v>N'-(3-Chloro-4-methylphenyl)-N,N-dimethylurea</v>
          </cell>
          <cell r="E722" t="str">
            <v>CN(C)C(=O)NC1=CC(Cl)=C(C)C=C1</v>
          </cell>
          <cell r="F722" t="str">
            <v>InChI=1S/C10H13ClN2O/c1-7-4-5-8(6-9(7)11)12-10(14)13(2)3/h4-6H,1-3H3,(H,12,14)</v>
          </cell>
          <cell r="G722" t="str">
            <v>C10H13ClN2O</v>
          </cell>
          <cell r="H722">
            <v>212.68</v>
          </cell>
          <cell r="I722">
            <v>212.07164</v>
          </cell>
          <cell r="J722">
            <v>237</v>
          </cell>
          <cell r="M722" t="str">
            <v>1627.4</v>
          </cell>
          <cell r="P722">
            <v>237</v>
          </cell>
          <cell r="Q722" t="str">
            <v/>
          </cell>
          <cell r="R722" t="str">
            <v/>
          </cell>
          <cell r="S722" t="str">
            <v>X</v>
          </cell>
          <cell r="U722" t="str">
            <v/>
          </cell>
          <cell r="V722" t="str">
            <v/>
          </cell>
          <cell r="W722" t="str">
            <v/>
          </cell>
          <cell r="Z722" t="str">
            <v>Herbizid</v>
          </cell>
          <cell r="AA722" t="str">
            <v>PSM,HerbizidInlandsabsatz 2014: 250-1000 t/a</v>
          </cell>
        </row>
        <row r="723">
          <cell r="B723" t="str">
            <v>1559-34-8</v>
          </cell>
          <cell r="C723" t="str">
            <v>MXVMODFDROLTFD-UHFFFAOYSA-N</v>
          </cell>
          <cell r="D723" t="str">
            <v>3,6,9,12-Tetraoxahexadecan-1-ol</v>
          </cell>
          <cell r="E723" t="str">
            <v>CCCCOCCOCCOCCOCCO</v>
          </cell>
          <cell r="F723" t="str">
            <v>InChI=1S/C12H26O5/c1-2-3-5-14-7-9-16-11-12-17-10-8-15-6-4-13/h13H,2-12H2,1H3</v>
          </cell>
          <cell r="G723" t="str">
            <v>C12H26O5</v>
          </cell>
          <cell r="H723">
            <v>250.33500000000001</v>
          </cell>
          <cell r="I723">
            <v>250.17802393700001</v>
          </cell>
          <cell r="J723">
            <v>1012</v>
          </cell>
          <cell r="M723">
            <v>1748</v>
          </cell>
          <cell r="P723">
            <v>1012</v>
          </cell>
          <cell r="Q723" t="str">
            <v/>
          </cell>
          <cell r="R723">
            <v>0</v>
          </cell>
          <cell r="S723">
            <v>0</v>
          </cell>
          <cell r="U723" t="str">
            <v/>
          </cell>
          <cell r="V723" t="str">
            <v/>
          </cell>
          <cell r="W723" t="str">
            <v/>
          </cell>
          <cell r="AA723" t="str">
            <v>Polyalkylenglycolether, auch Fettalkoholpolyglycolether, Fettalkoholethoxylate (FAEO) sind eine Reihe nichtionischer Tenside und finden  breite Verwendung in Körperpflegeprodukten, Textilverarbeitung, Pflanzenschutzmittel, Farben und Beschichtungen, Klebern und anderen industriellen Anwendungen.</v>
          </cell>
        </row>
        <row r="724">
          <cell r="B724" t="str">
            <v>1560-95-8</v>
          </cell>
          <cell r="C724" t="str">
            <v>KUVMKLCGXIYSNH-UHFFFAOYSA-N</v>
          </cell>
          <cell r="D724" t="str">
            <v>2-Methyltetradecane</v>
          </cell>
          <cell r="E724" t="str">
            <v>CCCCCCCCCCCCC(C)C</v>
          </cell>
          <cell r="F724" t="str">
            <v>InChI=1S/C15H32/c1-4-5-6-7-8-9-10-11-12-13-14-15(2)3/h15H,4-14H2,1-3H3</v>
          </cell>
          <cell r="G724" t="str">
            <v>C15H32</v>
          </cell>
          <cell r="H724">
            <v>212.42099999999999</v>
          </cell>
          <cell r="I724">
            <v>212.25040000000001</v>
          </cell>
          <cell r="J724">
            <v>1455</v>
          </cell>
          <cell r="K724">
            <v>71.099998474121094</v>
          </cell>
          <cell r="M724">
            <v>1461</v>
          </cell>
          <cell r="P724">
            <v>1455</v>
          </cell>
          <cell r="Q724" t="str">
            <v/>
          </cell>
          <cell r="R724">
            <v>0</v>
          </cell>
          <cell r="U724" t="str">
            <v/>
          </cell>
          <cell r="V724" t="str">
            <v/>
          </cell>
          <cell r="W724" t="str">
            <v/>
          </cell>
          <cell r="AA724" t="str">
            <v/>
          </cell>
        </row>
        <row r="725">
          <cell r="B725" t="str">
            <v>1563-66-2</v>
          </cell>
          <cell r="C725" t="str">
            <v>DUEPRVBVGDRKAG-UHFFFAOYSA-N</v>
          </cell>
          <cell r="D725" t="str">
            <v>2,2-Dimethyl-2,3-dihydro-1-benzofuran-7-yl methylcarbamate</v>
          </cell>
          <cell r="E725" t="str">
            <v>CNC(=O)OC1=CC=CC2=C1OC(C)(C)C2</v>
          </cell>
          <cell r="F725" t="str">
            <v>InChI=1S/C12H15NO3/c1-12(2)7-8-5-4-6-9(10(8)16-12)15-11(14)13-3/h4-6H,7H2,1-3H3,(H,13,14)</v>
          </cell>
          <cell r="G725" t="str">
            <v>C12H15NO3</v>
          </cell>
          <cell r="H725">
            <v>221.256</v>
          </cell>
          <cell r="I725">
            <v>221.10518999999999</v>
          </cell>
          <cell r="J725">
            <v>238</v>
          </cell>
          <cell r="M725">
            <v>1678</v>
          </cell>
          <cell r="P725">
            <v>238</v>
          </cell>
          <cell r="Q725" t="str">
            <v>WGK 3</v>
          </cell>
          <cell r="R725" t="str">
            <v/>
          </cell>
          <cell r="S725" t="str">
            <v>X</v>
          </cell>
          <cell r="U725" t="str">
            <v/>
          </cell>
          <cell r="V725" t="str">
            <v/>
          </cell>
          <cell r="W725" t="str">
            <v/>
          </cell>
          <cell r="AA725" t="str">
            <v>WGK 3,PSM,als PSM nicht zugelassen in DE/nicht genehmigt; aber Schweizer Studie weist Funde an allen Standorten und QN-Überschreitungen auf</v>
          </cell>
        </row>
        <row r="726">
          <cell r="B726" t="str">
            <v>1565-80-6</v>
          </cell>
          <cell r="C726" t="str">
            <v>QPRQEDXDYOZYLA-YFKPBYRVSA-N</v>
          </cell>
          <cell r="D726" t="str">
            <v>(2S)-2-Methylbutan-1-ol</v>
          </cell>
          <cell r="E726" t="str">
            <v>CC[C@H](C)CO</v>
          </cell>
          <cell r="F726" t="str">
            <v>InChI=1S/C5H12O/c1-3-5(2)4-6/h5-6H,3-4H2,1-2H3/t5-/m0/s1</v>
          </cell>
          <cell r="G726" t="str">
            <v>C5H12O</v>
          </cell>
          <cell r="H726">
            <v>88.15</v>
          </cell>
          <cell r="I726">
            <v>88.088814999999997</v>
          </cell>
          <cell r="J726">
            <v>1834</v>
          </cell>
          <cell r="M726">
            <v>739</v>
          </cell>
          <cell r="N726" t="str">
            <v>malt</v>
          </cell>
          <cell r="P726">
            <v>1834</v>
          </cell>
          <cell r="Q726" t="str">
            <v/>
          </cell>
          <cell r="R726">
            <v>0</v>
          </cell>
          <cell r="S726">
            <v>0</v>
          </cell>
          <cell r="U726" t="str">
            <v/>
          </cell>
          <cell r="V726" t="str">
            <v/>
          </cell>
          <cell r="W726" t="str">
            <v/>
          </cell>
          <cell r="AA726" t="str">
            <v xml:space="preserve"> DS(malt)</v>
          </cell>
        </row>
        <row r="727">
          <cell r="B727" t="str">
            <v>156-59-2</v>
          </cell>
          <cell r="C727" t="str">
            <v>KFUSEUYYWQURPO-UPHRSURJSA-N</v>
          </cell>
          <cell r="D727" t="str">
            <v>(Z)-1,2-Dichloroethene</v>
          </cell>
          <cell r="E727" t="str">
            <v>Cl\C=C/Cl</v>
          </cell>
          <cell r="F727" t="str">
            <v>InChI=1S/C2H2Cl2/c3-1-2-4/h1-2H/b2-1-</v>
          </cell>
          <cell r="G727" t="str">
            <v>C2H2Cl2</v>
          </cell>
          <cell r="H727">
            <v>96.94</v>
          </cell>
          <cell r="I727">
            <v>95.953355999999999</v>
          </cell>
          <cell r="J727">
            <v>239</v>
          </cell>
          <cell r="K727">
            <v>0</v>
          </cell>
          <cell r="M727">
            <v>578</v>
          </cell>
          <cell r="P727">
            <v>239</v>
          </cell>
          <cell r="Q727" t="str">
            <v>WGK 2</v>
          </cell>
          <cell r="R727" t="str">
            <v/>
          </cell>
          <cell r="S727" t="str">
            <v/>
          </cell>
          <cell r="U727" t="str">
            <v/>
          </cell>
          <cell r="V727" t="str">
            <v/>
          </cell>
          <cell r="W727" t="str">
            <v/>
          </cell>
          <cell r="AA727" t="str">
            <v>WGK 2,</v>
          </cell>
        </row>
        <row r="728">
          <cell r="B728" t="str">
            <v>156-60-5</v>
          </cell>
          <cell r="C728" t="str">
            <v>KFUSEUYYWQURPO-OWOJBTEDSA-N</v>
          </cell>
          <cell r="D728" t="str">
            <v>(E)-1,2-Dichloroethene</v>
          </cell>
          <cell r="E728" t="str">
            <v>Cl\C=C\Cl</v>
          </cell>
          <cell r="F728" t="str">
            <v>InChI=1S/C2H2Cl2/c3-1-2-4/h1-2H/b2-1+</v>
          </cell>
          <cell r="G728" t="str">
            <v>C2H2Cl2</v>
          </cell>
          <cell r="H728">
            <v>96.94</v>
          </cell>
          <cell r="I728">
            <v>95.953355999999999</v>
          </cell>
          <cell r="J728">
            <v>240</v>
          </cell>
          <cell r="M728">
            <v>528</v>
          </cell>
          <cell r="P728">
            <v>240</v>
          </cell>
          <cell r="Q728" t="str">
            <v/>
          </cell>
          <cell r="R728">
            <v>0</v>
          </cell>
          <cell r="U728" t="str">
            <v/>
          </cell>
          <cell r="V728" t="str">
            <v/>
          </cell>
          <cell r="W728" t="str">
            <v/>
          </cell>
          <cell r="AA728" t="str">
            <v/>
          </cell>
        </row>
        <row r="729">
          <cell r="B729" t="str">
            <v>15676-16-1</v>
          </cell>
          <cell r="C729" t="str">
            <v>BGRJTUBHPOOWDU-UHFFFAOYSA-N</v>
          </cell>
          <cell r="D729" t="str">
            <v>N-[(1-Ethylpyrrolidin-2-yl)methyl]-2-methoxy-5-sulfamoylbenzamide</v>
          </cell>
          <cell r="E729" t="str">
            <v>CCN1CCCC1CNC(=O)C1=C(OC)C=CC(=C1)S(N)(=O)=O</v>
          </cell>
          <cell r="F729" t="str">
            <v>InChI=1/C15H23N3O4S/c1-3-18-8-4-5-11(18)10-17-15(19)13-9-12(23(16,20)21)6-7-14(13)22-2/h6-7,9,11H,3-5,8,10H2,1-2H3,(H,17,19)(H2,16,20,21)</v>
          </cell>
          <cell r="G729" t="str">
            <v>C15H23N3O4S</v>
          </cell>
          <cell r="H729">
            <v>341.43</v>
          </cell>
          <cell r="I729">
            <v>341.14093000000003</v>
          </cell>
          <cell r="J729">
            <v>241</v>
          </cell>
          <cell r="K729">
            <v>0</v>
          </cell>
          <cell r="M729">
            <v>0</v>
          </cell>
          <cell r="P729">
            <v>241</v>
          </cell>
          <cell r="Q729" t="str">
            <v/>
          </cell>
          <cell r="R729">
            <v>0</v>
          </cell>
          <cell r="U729" t="str">
            <v/>
          </cell>
          <cell r="V729" t="str">
            <v/>
          </cell>
          <cell r="W729" t="str">
            <v/>
          </cell>
          <cell r="Z729">
            <v>0</v>
          </cell>
          <cell r="AA729" t="str">
            <v/>
          </cell>
        </row>
        <row r="730">
          <cell r="B730" t="str">
            <v>15687-27-1</v>
          </cell>
          <cell r="C730" t="str">
            <v>HEFNNWSXXWATRW-UHFFFAOYSA-N</v>
          </cell>
          <cell r="D730" t="str">
            <v>2-[4-(2-Methylpropyl)phenyl]propanoic acid</v>
          </cell>
          <cell r="E730" t="str">
            <v>CC(C)CC1=CC=C(C=C1)C(C)C(O)=O</v>
          </cell>
          <cell r="F730" t="str">
            <v>InChI=1/C13H18O2/c1-9(2)8-11-4-6-12(7-5-11)10(3)13(14)15/h4-7,9-10H,8H2,1-3H3,(H,14,15)</v>
          </cell>
          <cell r="G730" t="str">
            <v>C13H18O2</v>
          </cell>
          <cell r="H730">
            <v>206.285</v>
          </cell>
          <cell r="I730">
            <v>206.13068000000001</v>
          </cell>
          <cell r="J730">
            <v>242</v>
          </cell>
          <cell r="K730">
            <v>161</v>
          </cell>
          <cell r="M730">
            <v>1589</v>
          </cell>
          <cell r="P730">
            <v>242</v>
          </cell>
          <cell r="Q730" t="str">
            <v/>
          </cell>
          <cell r="R730" t="str">
            <v>X</v>
          </cell>
          <cell r="S730" t="str">
            <v/>
          </cell>
          <cell r="U730" t="str">
            <v/>
          </cell>
          <cell r="V730" t="str">
            <v/>
          </cell>
          <cell r="W730" t="str">
            <v/>
          </cell>
          <cell r="X730" t="str">
            <v>626880kg/a in Dtl.</v>
          </cell>
          <cell r="Z730" t="str">
            <v>Antiphlogistika, Antipyretika, Analgetika</v>
          </cell>
          <cell r="AA730" t="str">
            <v>AZM,626880kg/a in Dtl.Antiphlogistika, Antipyretika, Analgetikasehr gut abbaubar</v>
          </cell>
        </row>
        <row r="731">
          <cell r="B731" t="str">
            <v>1569-50-2</v>
          </cell>
          <cell r="C731" t="str">
            <v>GJYMQFMQRRNLCY-UHFFFAOYSA-N</v>
          </cell>
          <cell r="D731" t="str">
            <v>Pent-3-en-2-ol</v>
          </cell>
          <cell r="E731" t="str">
            <v>CC=CC(C)O</v>
          </cell>
          <cell r="F731" t="str">
            <v>InChI=1/C5H10O/c1-3-4-5(2)6/h3-6H,1-2H3</v>
          </cell>
          <cell r="G731" t="str">
            <v>C5H10O</v>
          </cell>
          <cell r="H731">
            <v>86.134</v>
          </cell>
          <cell r="I731">
            <v>86.073165000000003</v>
          </cell>
          <cell r="J731">
            <v>1835</v>
          </cell>
          <cell r="M731">
            <v>712</v>
          </cell>
          <cell r="N731" t="str">
            <v>green, vinyl</v>
          </cell>
          <cell r="P731">
            <v>1835</v>
          </cell>
          <cell r="Q731" t="str">
            <v/>
          </cell>
          <cell r="R731">
            <v>0</v>
          </cell>
          <cell r="S731">
            <v>0</v>
          </cell>
          <cell r="U731" t="str">
            <v/>
          </cell>
          <cell r="V731" t="str">
            <v/>
          </cell>
          <cell r="W731" t="str">
            <v/>
          </cell>
          <cell r="AA731" t="str">
            <v xml:space="preserve"> DS(green, vinyl)</v>
          </cell>
        </row>
        <row r="732">
          <cell r="B732" t="str">
            <v>1570-64-5</v>
          </cell>
          <cell r="C732" t="str">
            <v>RHPUJHQBPORFGV-UHFFFAOYSA-N</v>
          </cell>
          <cell r="D732" t="str">
            <v>4-Chloro-2-methylphenol</v>
          </cell>
          <cell r="E732" t="str">
            <v>CC1=C(O)C=CC(Cl)=C1</v>
          </cell>
          <cell r="F732" t="str">
            <v>InChI=1S/C7H7ClO/c1-5-4-6(8)2-3-7(5)9/h2-4,9H,1H3</v>
          </cell>
          <cell r="G732" t="str">
            <v>C7H7ClO</v>
          </cell>
          <cell r="H732">
            <v>142.58000000000001</v>
          </cell>
          <cell r="I732">
            <v>142.01854</v>
          </cell>
          <cell r="J732">
            <v>243</v>
          </cell>
          <cell r="P732">
            <v>243</v>
          </cell>
          <cell r="Q732" t="str">
            <v>WGK 2</v>
          </cell>
          <cell r="R732" t="str">
            <v/>
          </cell>
          <cell r="S732" t="str">
            <v/>
          </cell>
          <cell r="U732" t="str">
            <v/>
          </cell>
          <cell r="V732" t="str">
            <v/>
          </cell>
          <cell r="W732" t="str">
            <v/>
          </cell>
          <cell r="Z732">
            <v>0</v>
          </cell>
          <cell r="AA732" t="str">
            <v>WGK 2,</v>
          </cell>
        </row>
        <row r="733">
          <cell r="B733" t="str">
            <v>15706-73-7</v>
          </cell>
          <cell r="C733" t="str">
            <v>OTKQNSSMCDLVQV-UHFFFAOYSA-N</v>
          </cell>
          <cell r="D733" t="str">
            <v>Butyl 2-methylbutanoate</v>
          </cell>
          <cell r="E733" t="str">
            <v>CCCCOC(=O)C(C)CC</v>
          </cell>
          <cell r="F733" t="str">
            <v>InChI=1/C9H18O2/c1-4-6-7-11-9(10)8(3)5-2/h8H,4-7H2,1-3H3</v>
          </cell>
          <cell r="G733" t="str">
            <v>C9H18O2</v>
          </cell>
          <cell r="H733">
            <v>158.24100000000001</v>
          </cell>
          <cell r="I733">
            <v>158.13068000000001</v>
          </cell>
          <cell r="J733">
            <v>1836</v>
          </cell>
          <cell r="M733">
            <v>1043</v>
          </cell>
          <cell r="N733" t="str">
            <v>fruit, cocoa</v>
          </cell>
          <cell r="P733">
            <v>1836</v>
          </cell>
          <cell r="Q733" t="str">
            <v>WGK 2</v>
          </cell>
          <cell r="R733">
            <v>0</v>
          </cell>
          <cell r="S733">
            <v>0</v>
          </cell>
          <cell r="U733" t="str">
            <v/>
          </cell>
          <cell r="V733" t="str">
            <v/>
          </cell>
          <cell r="W733" t="str">
            <v/>
          </cell>
          <cell r="AA733" t="str">
            <v>WGK 2, DS(fruit, cocoa)</v>
          </cell>
        </row>
        <row r="734">
          <cell r="B734" t="str">
            <v>15707-23-0</v>
          </cell>
          <cell r="C734" t="str">
            <v>LNIMMWYNSBZESE-UHFFFAOYSA-N</v>
          </cell>
          <cell r="D734" t="str">
            <v>2-Ethyl-3-methylpyrazine</v>
          </cell>
          <cell r="E734" t="str">
            <v>CCC1=NC=CN=C1C</v>
          </cell>
          <cell r="F734" t="str">
            <v>InChI=1S/C7H10N2/c1-3-7-6(2)8-4-5-9-7/h4-5H,3H2,1-2H3</v>
          </cell>
          <cell r="G734" t="str">
            <v>C7H10N2</v>
          </cell>
          <cell r="H734">
            <v>122.17100000000001</v>
          </cell>
          <cell r="I734">
            <v>122.0844</v>
          </cell>
          <cell r="J734">
            <v>1606</v>
          </cell>
          <cell r="M734">
            <v>1047</v>
          </cell>
          <cell r="N734" t="str">
            <v>roast</v>
          </cell>
          <cell r="P734">
            <v>1606</v>
          </cell>
          <cell r="Q734" t="str">
            <v>WGK 1</v>
          </cell>
          <cell r="R734">
            <v>0</v>
          </cell>
          <cell r="S734">
            <v>0</v>
          </cell>
          <cell r="U734" t="str">
            <v/>
          </cell>
          <cell r="V734" t="str">
            <v/>
          </cell>
          <cell r="W734" t="str">
            <v/>
          </cell>
          <cell r="Z734">
            <v>0</v>
          </cell>
          <cell r="AA734" t="str">
            <v>WGK 1,</v>
          </cell>
        </row>
        <row r="735">
          <cell r="B735" t="str">
            <v>15707-34-3</v>
          </cell>
          <cell r="C735" t="str">
            <v>CIBKSMZEVHTQLG-UHFFFAOYSA-N</v>
          </cell>
          <cell r="D735" t="str">
            <v>5-Ethyl-2,3-dimethylpyrazine</v>
          </cell>
          <cell r="E735" t="str">
            <v>CCC1=CN=C(C)C(C)=N1</v>
          </cell>
          <cell r="F735" t="str">
            <v>InChI=1S/C8H12N2/c1-4-8-5-9-6(2)7(3)10-8/h5H,4H2,1-3H3</v>
          </cell>
          <cell r="G735" t="str">
            <v>C8H12N2</v>
          </cell>
          <cell r="H735">
            <v>136.19800000000001</v>
          </cell>
          <cell r="I735">
            <v>136.10005000000001</v>
          </cell>
          <cell r="J735">
            <v>1837</v>
          </cell>
          <cell r="M735">
            <v>1084</v>
          </cell>
          <cell r="N735" t="str">
            <v>burnt, popcorn</v>
          </cell>
          <cell r="P735">
            <v>1837</v>
          </cell>
          <cell r="Q735" t="str">
            <v/>
          </cell>
          <cell r="R735">
            <v>0</v>
          </cell>
          <cell r="S735">
            <v>0</v>
          </cell>
          <cell r="U735" t="str">
            <v/>
          </cell>
          <cell r="V735" t="str">
            <v/>
          </cell>
          <cell r="W735" t="str">
            <v/>
          </cell>
          <cell r="AA735" t="str">
            <v xml:space="preserve"> DS(burnt, popcorn)</v>
          </cell>
        </row>
        <row r="736">
          <cell r="B736" t="str">
            <v>15721-78-5</v>
          </cell>
          <cell r="C736" t="str">
            <v>GQBHYWDCHSZDQU-UHFFFAOYSA-N</v>
          </cell>
          <cell r="D736" t="str">
            <v>4-(2,4,4-Trimethylpentan-2-yl)-N-[4-(2,4,4-trimethylpentan-2-yl)phenyl]aniline</v>
          </cell>
          <cell r="E736" t="str">
            <v>CC(C)(C)CC(C)(C)C1=CC=C(NC2=CC=C(C=C2)C(C)(C)CC(C)(C)C)C=C1</v>
          </cell>
          <cell r="F736" t="str">
            <v>InChI=1S/C28H43N/c1-25(2,3)19-27(7,8)21-11-15-23(16-12-21)29-24-17-13-22(14-18-24)28(9,10)20-26(4,5)6/h11-18,29H,19-20H2,1-10H3</v>
          </cell>
          <cell r="G736" t="str">
            <v>C28H43N</v>
          </cell>
          <cell r="H736">
            <v>393.65899999999999</v>
          </cell>
          <cell r="I736">
            <v>393.33955038900001</v>
          </cell>
          <cell r="J736">
            <v>2363</v>
          </cell>
          <cell r="M736">
            <v>0</v>
          </cell>
          <cell r="P736">
            <v>2363</v>
          </cell>
          <cell r="Q736" t="str">
            <v>WGK 2</v>
          </cell>
          <cell r="R736">
            <v>0</v>
          </cell>
          <cell r="U736" t="str">
            <v/>
          </cell>
          <cell r="V736" t="str">
            <v/>
          </cell>
          <cell r="W736" t="str">
            <v/>
          </cell>
          <cell r="AA736" t="str">
            <v>WGK 2,</v>
          </cell>
        </row>
        <row r="737">
          <cell r="B737" t="str">
            <v>157615-33-3</v>
          </cell>
          <cell r="C737" t="str">
            <v/>
          </cell>
          <cell r="D737" t="str">
            <v/>
          </cell>
          <cell r="E737" t="str">
            <v/>
          </cell>
          <cell r="F737" t="str">
            <v/>
          </cell>
          <cell r="G737" t="str">
            <v/>
          </cell>
          <cell r="H737" t="str">
            <v/>
          </cell>
          <cell r="I737" t="str">
            <v/>
          </cell>
          <cell r="J737">
            <v>1838</v>
          </cell>
          <cell r="M737">
            <v>1102</v>
          </cell>
          <cell r="N737" t="str">
            <v>earth</v>
          </cell>
          <cell r="P737">
            <v>1838</v>
          </cell>
          <cell r="Q737" t="str">
            <v/>
          </cell>
          <cell r="R737">
            <v>0</v>
          </cell>
          <cell r="S737">
            <v>0</v>
          </cell>
          <cell r="U737" t="str">
            <v/>
          </cell>
          <cell r="V737" t="str">
            <v/>
          </cell>
          <cell r="W737" t="str">
            <v/>
          </cell>
          <cell r="AA737" t="str">
            <v xml:space="preserve"> DS(earth)</v>
          </cell>
        </row>
        <row r="738">
          <cell r="B738" t="str">
            <v>1576-87-0</v>
          </cell>
          <cell r="C738" t="str">
            <v>DTCCTIQRPGSLPT-ONEGZZNKSA-N</v>
          </cell>
          <cell r="D738" t="str">
            <v>(2E)-Pent-2-enal</v>
          </cell>
          <cell r="E738" t="str">
            <v>CC\C=C\C=O</v>
          </cell>
          <cell r="F738" t="str">
            <v>InChI=1S/C5H8O/c1-2-3-4-5-6/h3-5H,2H2,1H3/b4-3+</v>
          </cell>
          <cell r="G738" t="str">
            <v>C5H8O</v>
          </cell>
          <cell r="H738">
            <v>84.117999999999995</v>
          </cell>
          <cell r="I738">
            <v>84.057514999999995</v>
          </cell>
          <cell r="J738">
            <v>1839</v>
          </cell>
          <cell r="M738">
            <v>754</v>
          </cell>
          <cell r="N738" t="str">
            <v>strawberry, fruit, tomato</v>
          </cell>
          <cell r="P738">
            <v>1839</v>
          </cell>
          <cell r="Q738" t="str">
            <v/>
          </cell>
          <cell r="R738">
            <v>0</v>
          </cell>
          <cell r="S738">
            <v>0</v>
          </cell>
          <cell r="U738" t="str">
            <v/>
          </cell>
          <cell r="V738" t="str">
            <v/>
          </cell>
          <cell r="W738" t="str">
            <v/>
          </cell>
          <cell r="Z738">
            <v>0</v>
          </cell>
          <cell r="AA738" t="str">
            <v/>
          </cell>
        </row>
        <row r="739">
          <cell r="B739" t="str">
            <v>1576-95-0</v>
          </cell>
          <cell r="C739" t="str">
            <v>BTSIZIIPFNVMHF-ARJAWSKDSA-N</v>
          </cell>
          <cell r="D739" t="str">
            <v>(2Z)-Pent-2-en-1-ol</v>
          </cell>
          <cell r="E739" t="str">
            <v>CC\C=C/CO</v>
          </cell>
          <cell r="F739" t="str">
            <v>InChI=1S/C5H10O/c1-2-3-4-5-6/h3-4,6H,2,5H2,1H3/b4-3-</v>
          </cell>
          <cell r="G739" t="str">
            <v>C5H10O</v>
          </cell>
          <cell r="H739">
            <v>86.134</v>
          </cell>
          <cell r="I739">
            <v>86.073165000000003</v>
          </cell>
          <cell r="J739">
            <v>1840</v>
          </cell>
          <cell r="M739">
            <v>767</v>
          </cell>
          <cell r="N739" t="str">
            <v>green, plastic, rubber</v>
          </cell>
          <cell r="P739">
            <v>1840</v>
          </cell>
          <cell r="Q739" t="str">
            <v/>
          </cell>
          <cell r="R739">
            <v>0</v>
          </cell>
          <cell r="S739">
            <v>0</v>
          </cell>
          <cell r="U739" t="str">
            <v/>
          </cell>
          <cell r="V739" t="str">
            <v/>
          </cell>
          <cell r="W739" t="str">
            <v/>
          </cell>
          <cell r="AA739" t="str">
            <v xml:space="preserve"> DS(green, plastic, rubber)</v>
          </cell>
        </row>
        <row r="740">
          <cell r="B740" t="str">
            <v>1576-96-1</v>
          </cell>
          <cell r="C740" t="str">
            <v>BTSIZIIPFNVMHF-ONEGZZNKSA-N</v>
          </cell>
          <cell r="D740" t="str">
            <v>(2E)-Pent-2-en-1-ol</v>
          </cell>
          <cell r="E740" t="str">
            <v>CC\C=C\CO</v>
          </cell>
          <cell r="F740" t="str">
            <v>InChI=1S/C5H10O/c1-2-3-4-5-6/h3-4,6H,2,5H2,1H3/b4-3+</v>
          </cell>
          <cell r="G740" t="str">
            <v>C5H10O</v>
          </cell>
          <cell r="H740">
            <v>86.134</v>
          </cell>
          <cell r="I740">
            <v>86.073165000000003</v>
          </cell>
          <cell r="J740">
            <v>1841</v>
          </cell>
          <cell r="M740">
            <v>973</v>
          </cell>
          <cell r="N740" t="str">
            <v>mushroom</v>
          </cell>
          <cell r="P740">
            <v>1841</v>
          </cell>
          <cell r="Q740" t="str">
            <v/>
          </cell>
          <cell r="S740">
            <v>0</v>
          </cell>
          <cell r="U740" t="str">
            <v/>
          </cell>
          <cell r="V740" t="str">
            <v/>
          </cell>
          <cell r="W740" t="str">
            <v/>
          </cell>
          <cell r="AA740" t="str">
            <v xml:space="preserve"> DS(mushroom)</v>
          </cell>
        </row>
        <row r="741">
          <cell r="B741" t="str">
            <v>15795-58-1</v>
          </cell>
          <cell r="C741" t="str">
            <v>LCLVJNFWTMYFRL-UHFFFAOYSA-N</v>
          </cell>
          <cell r="D741" t="str">
            <v>5-[(3-Hydroxyphenyl)methylidene]-2,2-dimethyl-1,3-dioxane-4,6-dione</v>
          </cell>
          <cell r="E741" t="str">
            <v>CC1(C)OC(=O)C(=CC2=CC(O)=CC=C2)C(=O)O1</v>
          </cell>
          <cell r="F741" t="str">
            <v>InChI=1S/C13H12O5/c1-13(2)17-11(15)10(12(16)18-13)7-8-4-3-5-9(14)6-8/h3-7,14H,1-2H3</v>
          </cell>
          <cell r="G741" t="str">
            <v>C13H12O5</v>
          </cell>
          <cell r="H741">
            <v>248.23400000000001</v>
          </cell>
          <cell r="I741">
            <v>248.06847348599999</v>
          </cell>
          <cell r="J741">
            <v>1358</v>
          </cell>
          <cell r="K741">
            <v>190</v>
          </cell>
          <cell r="M741">
            <v>2283</v>
          </cell>
          <cell r="P741">
            <v>1358</v>
          </cell>
          <cell r="Q741" t="str">
            <v/>
          </cell>
          <cell r="R741">
            <v>0</v>
          </cell>
          <cell r="S741">
            <v>0</v>
          </cell>
          <cell r="U741" t="str">
            <v/>
          </cell>
          <cell r="V741" t="str">
            <v/>
          </cell>
          <cell r="W741" t="str">
            <v/>
          </cell>
          <cell r="Z741">
            <v>0</v>
          </cell>
          <cell r="AA741" t="str">
            <v/>
          </cell>
        </row>
        <row r="742">
          <cell r="B742" t="str">
            <v>1582-09-8</v>
          </cell>
          <cell r="C742" t="str">
            <v>ZSDSQXJSNMTJDA-UHFFFAOYSA-N</v>
          </cell>
          <cell r="D742" t="str">
            <v>2,6-Dinitro-N,N-dipropyl-4-(trifluoromethyl)aniline</v>
          </cell>
          <cell r="E742" t="str">
            <v>CCCN(CCC)C1=C(C=C(C=C1[N+]([O-])=O)C(F)(F)F)[N+]([O-])=O</v>
          </cell>
          <cell r="F742" t="str">
            <v>InChI=1S/C13H16F3N3O4/c1-3-5-17(6-4-2)12-10(18(20)21)7-9(13(14,15)16)8-11(12)19(22)23/h7-8H,3-6H2,1-2H3</v>
          </cell>
          <cell r="G742" t="str">
            <v>C13H16F3N3O4</v>
          </cell>
          <cell r="H742">
            <v>335.28300000000002</v>
          </cell>
          <cell r="I742">
            <v>335.10928999999999</v>
          </cell>
          <cell r="J742">
            <v>244</v>
          </cell>
          <cell r="M742">
            <v>1661</v>
          </cell>
          <cell r="P742">
            <v>244</v>
          </cell>
          <cell r="Q742" t="str">
            <v>WGK 2</v>
          </cell>
          <cell r="R742" t="str">
            <v/>
          </cell>
          <cell r="S742" t="str">
            <v>X</v>
          </cell>
          <cell r="U742" t="str">
            <v/>
          </cell>
          <cell r="V742" t="str">
            <v/>
          </cell>
          <cell r="W742" t="str">
            <v/>
          </cell>
          <cell r="AA742" t="str">
            <v>WGK 2,PSM,als PSM nicht zugelassen in DE/nicht genehmigt</v>
          </cell>
        </row>
        <row r="743">
          <cell r="B743" t="str">
            <v>15869-86-0</v>
          </cell>
          <cell r="C743" t="str">
            <v>NRJUFUBKIFIKFI-UHFFFAOYSA-N</v>
          </cell>
          <cell r="D743" t="str">
            <v>4-Ethyloctane</v>
          </cell>
          <cell r="E743" t="str">
            <v>CCCCC(CC)CCC</v>
          </cell>
          <cell r="F743" t="str">
            <v>InChI=1/C10H22/c1-4-7-9-10(6-3)8-5-2/h10H,4-9H2,1-3H3</v>
          </cell>
          <cell r="G743" t="str">
            <v>C10H22</v>
          </cell>
          <cell r="H743">
            <v>142.286</v>
          </cell>
          <cell r="I743">
            <v>142.17215070840001</v>
          </cell>
          <cell r="J743">
            <v>1184</v>
          </cell>
          <cell r="K743" t="str">
            <v>57.0</v>
          </cell>
          <cell r="M743">
            <v>952</v>
          </cell>
          <cell r="P743">
            <v>1184</v>
          </cell>
          <cell r="Q743" t="str">
            <v/>
          </cell>
          <cell r="R743">
            <v>0</v>
          </cell>
          <cell r="U743" t="str">
            <v/>
          </cell>
          <cell r="V743" t="str">
            <v/>
          </cell>
          <cell r="W743" t="str">
            <v/>
          </cell>
          <cell r="Z743" t="str">
            <v>KW</v>
          </cell>
          <cell r="AA743" t="str">
            <v>KW</v>
          </cell>
        </row>
        <row r="744">
          <cell r="B744" t="str">
            <v>15950-66-0</v>
          </cell>
          <cell r="C744" t="str">
            <v>HSQFVBWFPBKHEB-UHFFFAOYSA-N</v>
          </cell>
          <cell r="D744" t="str">
            <v>2,3,4-Trichlorophenol</v>
          </cell>
          <cell r="E744" t="str">
            <v>OC1=CC=C(Cl)C(Cl)=C1Cl</v>
          </cell>
          <cell r="F744" t="str">
            <v>InChI=1S/C6H3Cl3O/c7-3-1-2-4(10)6(9)5(3)8/h1-2,10H</v>
          </cell>
          <cell r="G744" t="str">
            <v>C6H3Cl3O</v>
          </cell>
          <cell r="H744">
            <v>197.44</v>
          </cell>
          <cell r="I744">
            <v>195.92495</v>
          </cell>
          <cell r="J744">
            <v>245</v>
          </cell>
          <cell r="M744">
            <v>1340</v>
          </cell>
          <cell r="P744">
            <v>245</v>
          </cell>
          <cell r="Q744" t="str">
            <v/>
          </cell>
          <cell r="R744" t="str">
            <v/>
          </cell>
          <cell r="S744" t="str">
            <v/>
          </cell>
          <cell r="U744" t="str">
            <v/>
          </cell>
          <cell r="V744" t="str">
            <v/>
          </cell>
          <cell r="W744" t="str">
            <v/>
          </cell>
          <cell r="AA744" t="str">
            <v/>
          </cell>
        </row>
        <row r="745">
          <cell r="B745" t="str">
            <v>15972-60-8</v>
          </cell>
          <cell r="C745" t="str">
            <v>XCSGPAVHZFQHGE-UHFFFAOYSA-N</v>
          </cell>
          <cell r="D745" t="str">
            <v>2-Chloro-N-(2,6-diethylphenyl)-N-(methoxymethyl)acetamide</v>
          </cell>
          <cell r="E745" t="str">
            <v>CCC1=CC=CC(CC)=C1N(COC)C(=O)CCl</v>
          </cell>
          <cell r="F745" t="str">
            <v>InChI=1S/C14H20ClNO2/c1-4-11-7-6-8-12(5-2)14(11)16(10-18-3)13(17)9-15/h6-8H,4-5,9-10H2,1-3H3</v>
          </cell>
          <cell r="G745" t="str">
            <v>C14H20ClNO2</v>
          </cell>
          <cell r="H745">
            <v>269.77</v>
          </cell>
          <cell r="I745">
            <v>269.11826000000002</v>
          </cell>
          <cell r="J745">
            <v>246</v>
          </cell>
          <cell r="M745">
            <v>1876</v>
          </cell>
          <cell r="P745">
            <v>246</v>
          </cell>
          <cell r="Q745" t="str">
            <v>WGK 3</v>
          </cell>
          <cell r="R745" t="str">
            <v/>
          </cell>
          <cell r="S745" t="str">
            <v>X</v>
          </cell>
          <cell r="U745" t="str">
            <v/>
          </cell>
          <cell r="V745" t="str">
            <v/>
          </cell>
          <cell r="W745" t="str">
            <v/>
          </cell>
          <cell r="Z745" t="str">
            <v xml:space="preserve"> - Herbizid</v>
          </cell>
          <cell r="AA745" t="str">
            <v>WGK 3,PSM, - Herbizidals PSM nicht zugelassen in DE/nicht genehmigt</v>
          </cell>
        </row>
        <row r="746">
          <cell r="B746" t="str">
            <v>1603-41-4</v>
          </cell>
          <cell r="C746" t="str">
            <v>CMBSSVKZOPZBKW-UHFFFAOYSA-N</v>
          </cell>
          <cell r="D746" t="str">
            <v>5-Methylpyridin-2-amine</v>
          </cell>
          <cell r="E746" t="str">
            <v>CC1=CC=C(N)N=C1</v>
          </cell>
          <cell r="F746" t="str">
            <v>InChI=1S/C6H8N2/c1-5-2-3-6(7)8-4-5/h2-4H,1H3,(H2,7,8)</v>
          </cell>
          <cell r="G746" t="str">
            <v>C6H8N2</v>
          </cell>
          <cell r="H746">
            <v>108.14400000000001</v>
          </cell>
          <cell r="I746">
            <v>108.06874999999999</v>
          </cell>
          <cell r="J746">
            <v>1148</v>
          </cell>
          <cell r="K746">
            <v>108</v>
          </cell>
          <cell r="M746">
            <v>1163</v>
          </cell>
          <cell r="P746">
            <v>1148</v>
          </cell>
          <cell r="Q746" t="str">
            <v/>
          </cell>
          <cell r="R746">
            <v>0</v>
          </cell>
          <cell r="S746">
            <v>0</v>
          </cell>
          <cell r="U746" t="str">
            <v/>
          </cell>
          <cell r="V746" t="str">
            <v/>
          </cell>
          <cell r="W746" t="str">
            <v/>
          </cell>
          <cell r="X746">
            <v>0</v>
          </cell>
          <cell r="Z746">
            <v>0</v>
          </cell>
          <cell r="AA746" t="str">
            <v/>
          </cell>
        </row>
        <row r="747">
          <cell r="B747" t="str">
            <v>16118-49-3</v>
          </cell>
          <cell r="C747" t="str">
            <v>AMRQXHFXNZFDCH-UHFFFAOYSA-N</v>
          </cell>
          <cell r="D747" t="str">
            <v>1-(Ethylamino)-1-oxopropan-2-yl phenylcarbamate</v>
          </cell>
          <cell r="E747" t="str">
            <v>CCNC(=O)C(C)OC(=O)NC1=CC=CC=C1</v>
          </cell>
          <cell r="F747" t="str">
            <v>InChI=1/C12H16N2O3/c1-3-13-11(15)9(2)17-12(16)14-10-7-5-4-6-8-10/h4-9H,3H2,1-2H3,(H,13,15)(H,14,16)</v>
          </cell>
          <cell r="G747" t="str">
            <v>C12H16N2O3</v>
          </cell>
          <cell r="H747">
            <v>236.27099999999999</v>
          </cell>
          <cell r="I747">
            <v>236.11609000000001</v>
          </cell>
          <cell r="J747">
            <v>247</v>
          </cell>
          <cell r="M747" t="str">
            <v>1950.9</v>
          </cell>
          <cell r="P747">
            <v>247</v>
          </cell>
          <cell r="Q747" t="str">
            <v/>
          </cell>
          <cell r="R747" t="str">
            <v/>
          </cell>
          <cell r="S747" t="str">
            <v>X</v>
          </cell>
          <cell r="U747" t="str">
            <v/>
          </cell>
          <cell r="V747" t="str">
            <v/>
          </cell>
          <cell r="W747" t="str">
            <v/>
          </cell>
          <cell r="X747">
            <v>0</v>
          </cell>
          <cell r="Z747" t="str">
            <v>Herbizid</v>
          </cell>
          <cell r="AA747" t="str">
            <v>PSM,Herbizidals PSM nicht zugelassen in DE; aber Schweizer Studie weist Funde an allen Standorten und QN-Überschreitungen auf</v>
          </cell>
        </row>
        <row r="748">
          <cell r="B748" t="str">
            <v>161326-34-7</v>
          </cell>
          <cell r="C748" t="str">
            <v>LMVPQMGRYSRMIW-KRWDZBQOSA-N</v>
          </cell>
          <cell r="D748" t="str">
            <v>(5S)-3-Anilino-5-methyl-2-(methylsulfanyl)-5-phenyl-3,5-dihydro-4H-imidazol-4-one</v>
          </cell>
          <cell r="E748" t="str">
            <v>CSC1=N[C@](C)(C(=O)N1NC1=CC=CC=C1)C1=CC=CC=C1</v>
          </cell>
          <cell r="F748" t="str">
            <v>InChI=1S/C17H17N3OS/c1-17(13-9-5-3-6-10-13)15(21)20(16(18-17)22-2)19-14-11-7-4-8-12-14/h3-12,19H,1-2H3/t17-/m0/s1</v>
          </cell>
          <cell r="G748" t="str">
            <v>C17H17N3OS</v>
          </cell>
          <cell r="H748">
            <v>311.39999999999998</v>
          </cell>
          <cell r="I748">
            <v>311.10923000000003</v>
          </cell>
          <cell r="J748">
            <v>248</v>
          </cell>
          <cell r="P748">
            <v>248</v>
          </cell>
          <cell r="Q748" t="str">
            <v/>
          </cell>
          <cell r="R748" t="str">
            <v/>
          </cell>
          <cell r="S748" t="str">
            <v>X</v>
          </cell>
          <cell r="U748" t="str">
            <v/>
          </cell>
          <cell r="V748" t="str">
            <v/>
          </cell>
          <cell r="W748" t="str">
            <v/>
          </cell>
          <cell r="X748">
            <v>0</v>
          </cell>
          <cell r="Y748">
            <v>0</v>
          </cell>
          <cell r="Z748">
            <v>0</v>
          </cell>
          <cell r="AA748" t="str">
            <v>PSM,Inlandsabsatz 2014: 1 t/a</v>
          </cell>
        </row>
        <row r="749">
          <cell r="B749" t="str">
            <v>1618-26-4</v>
          </cell>
          <cell r="C749" t="str">
            <v>LOCDPORVFVOGCR-UHFFFAOYSA-N</v>
          </cell>
          <cell r="D749" t="str">
            <v>Bis(methylsulfanyl)methane</v>
          </cell>
          <cell r="E749" t="str">
            <v>CSCSC</v>
          </cell>
          <cell r="F749" t="str">
            <v>InChI=1S/C3H8S2/c1-4-3-5-2/h3H2,1-2H3</v>
          </cell>
          <cell r="G749" t="str">
            <v>C3H8S2</v>
          </cell>
          <cell r="H749">
            <v>108.22</v>
          </cell>
          <cell r="I749">
            <v>108.00673999999999</v>
          </cell>
          <cell r="J749">
            <v>1842</v>
          </cell>
          <cell r="K749">
            <v>0</v>
          </cell>
          <cell r="M749">
            <v>1400</v>
          </cell>
          <cell r="N749" t="str">
            <v>garlic, sulfur</v>
          </cell>
          <cell r="P749">
            <v>1842</v>
          </cell>
          <cell r="Q749" t="str">
            <v/>
          </cell>
          <cell r="R749">
            <v>0</v>
          </cell>
          <cell r="S749">
            <v>0</v>
          </cell>
          <cell r="U749" t="str">
            <v/>
          </cell>
          <cell r="V749" t="str">
            <v/>
          </cell>
          <cell r="W749" t="str">
            <v/>
          </cell>
          <cell r="X749">
            <v>0</v>
          </cell>
          <cell r="Y749">
            <v>0</v>
          </cell>
          <cell r="Z749">
            <v>0</v>
          </cell>
          <cell r="AA749" t="str">
            <v/>
          </cell>
        </row>
        <row r="750">
          <cell r="B750" t="str">
            <v>1620-98-0</v>
          </cell>
          <cell r="C750" t="str">
            <v>DOZRDZLFLOODMB-UHFFFAOYSA-N</v>
          </cell>
          <cell r="D750" t="str">
            <v>3,5-Di-tert-butyl-4-hydroxybenzaldehyde</v>
          </cell>
          <cell r="E750" t="str">
            <v>CC(C)(C)C1=CC(C=O)=CC(=C1O)C(C)(C)C</v>
          </cell>
          <cell r="F750" t="str">
            <v>InChI=1S/C15H22O2/c1-14(2,3)11-7-10(9-16)8-12(13(11)17)15(4,5)6/h7-9,17H,1-6H3</v>
          </cell>
          <cell r="G750" t="str">
            <v>C15H22O2</v>
          </cell>
          <cell r="H750">
            <v>234.339</v>
          </cell>
          <cell r="I750">
            <v>234.16198</v>
          </cell>
          <cell r="J750">
            <v>2329</v>
          </cell>
          <cell r="P750">
            <v>2329</v>
          </cell>
          <cell r="Q750" t="str">
            <v/>
          </cell>
          <cell r="R750">
            <v>0</v>
          </cell>
          <cell r="S750">
            <v>0</v>
          </cell>
          <cell r="U750" t="str">
            <v/>
          </cell>
          <cell r="V750" t="str">
            <v/>
          </cell>
          <cell r="W750" t="str">
            <v/>
          </cell>
          <cell r="AA750" t="str">
            <v/>
          </cell>
        </row>
        <row r="751">
          <cell r="B751" t="str">
            <v>1629-58-9</v>
          </cell>
          <cell r="C751" t="str">
            <v>JLIDVCMBCGBIEY-UHFFFAOYSA-N</v>
          </cell>
          <cell r="D751" t="str">
            <v>Pent-1-en-3-one</v>
          </cell>
          <cell r="E751" t="str">
            <v>CCC(=O)C=C</v>
          </cell>
          <cell r="F751" t="str">
            <v>InChI=1S/C5H8O/c1-3-5(6)4-2/h3H,1,4H2,2H3</v>
          </cell>
          <cell r="G751" t="str">
            <v>C5H8O</v>
          </cell>
          <cell r="H751">
            <v>84.117999999999995</v>
          </cell>
          <cell r="I751">
            <v>84.057514999999995</v>
          </cell>
          <cell r="J751">
            <v>1843</v>
          </cell>
          <cell r="M751">
            <v>680</v>
          </cell>
          <cell r="N751" t="str">
            <v>fish, pungent</v>
          </cell>
          <cell r="P751">
            <v>1843</v>
          </cell>
          <cell r="Q751" t="str">
            <v>WGK 3</v>
          </cell>
          <cell r="R751">
            <v>0</v>
          </cell>
          <cell r="S751">
            <v>0</v>
          </cell>
          <cell r="T751">
            <v>0</v>
          </cell>
          <cell r="U751" t="str">
            <v/>
          </cell>
          <cell r="V751" t="str">
            <v/>
          </cell>
          <cell r="W751" t="str">
            <v/>
          </cell>
          <cell r="AA751" t="str">
            <v>WGK 3, DS(fish, pungent)</v>
          </cell>
        </row>
        <row r="752">
          <cell r="B752" t="str">
            <v>1629-60-3</v>
          </cell>
          <cell r="C752" t="str">
            <v>JTHNLKXLWOXOQK-UHFFFAOYSA-N</v>
          </cell>
          <cell r="D752" t="str">
            <v>Hex-1-en-3-one</v>
          </cell>
          <cell r="E752" t="str">
            <v>CCCC(=O)C=C</v>
          </cell>
          <cell r="F752" t="str">
            <v>InChI=1S/C6H10O/c1-3-5-6(7)4-2/h4H,2-3,5H2,1H3</v>
          </cell>
          <cell r="G752" t="str">
            <v>C6H10O</v>
          </cell>
          <cell r="H752">
            <v>98.144999999999996</v>
          </cell>
          <cell r="I752">
            <v>98.073165000000003</v>
          </cell>
          <cell r="J752">
            <v>1844</v>
          </cell>
          <cell r="M752">
            <v>775</v>
          </cell>
          <cell r="N752" t="str">
            <v>cooked vegetable, metal</v>
          </cell>
          <cell r="P752">
            <v>1844</v>
          </cell>
          <cell r="Q752" t="str">
            <v/>
          </cell>
          <cell r="R752">
            <v>0</v>
          </cell>
          <cell r="S752">
            <v>0</v>
          </cell>
          <cell r="U752" t="str">
            <v/>
          </cell>
          <cell r="V752" t="str">
            <v/>
          </cell>
          <cell r="W752" t="str">
            <v/>
          </cell>
          <cell r="Z752">
            <v>0</v>
          </cell>
          <cell r="AA752" t="str">
            <v/>
          </cell>
        </row>
        <row r="753">
          <cell r="B753" t="str">
            <v>1632-73-1</v>
          </cell>
          <cell r="C753" t="str">
            <v>IAIHUHQCLTYTSF-UHFFFAOYSA-N</v>
          </cell>
          <cell r="D753" t="str">
            <v>1,3,3-Trimethylbicyclo[2.2.1]heptan-2-ol</v>
          </cell>
          <cell r="E753" t="str">
            <v>CC1(C)C2CCC(C)(C2)C1O</v>
          </cell>
          <cell r="F753" t="str">
            <v>InChI=1/C10H18O/c1-9(2)7-4-5-10(3,6-7)8(9)11/h7-8,11H,4-6H2,1-3H3</v>
          </cell>
          <cell r="G753" t="str">
            <v>C10H18O</v>
          </cell>
          <cell r="H753">
            <v>154.25299999999999</v>
          </cell>
          <cell r="I753">
            <v>154.13577000000001</v>
          </cell>
          <cell r="J753">
            <v>1845</v>
          </cell>
          <cell r="M753">
            <v>1139</v>
          </cell>
          <cell r="N753" t="str">
            <v>camphor</v>
          </cell>
          <cell r="P753">
            <v>1845</v>
          </cell>
          <cell r="Q753" t="str">
            <v>WGK 2</v>
          </cell>
          <cell r="R753">
            <v>0</v>
          </cell>
          <cell r="S753">
            <v>0</v>
          </cell>
          <cell r="U753" t="str">
            <v/>
          </cell>
          <cell r="V753" t="str">
            <v/>
          </cell>
          <cell r="W753" t="str">
            <v/>
          </cell>
          <cell r="Z753">
            <v>0</v>
          </cell>
          <cell r="AA753" t="str">
            <v>WGK 2,</v>
          </cell>
        </row>
        <row r="754">
          <cell r="B754" t="str">
            <v>1634-04-4</v>
          </cell>
          <cell r="C754" t="str">
            <v>BZLVMXJERCGZMT-UHFFFAOYSA-N</v>
          </cell>
          <cell r="D754" t="str">
            <v>2-Methoxy-2-methylpropane</v>
          </cell>
          <cell r="E754" t="str">
            <v>COC(C)(C)C</v>
          </cell>
          <cell r="F754" t="str">
            <v>InChI=1S/C5H12O/c1-5(2,3)6-4/h1-4H3</v>
          </cell>
          <cell r="G754" t="str">
            <v>C5H12O</v>
          </cell>
          <cell r="H754">
            <v>88.15</v>
          </cell>
          <cell r="I754">
            <v>88.088814999999997</v>
          </cell>
          <cell r="J754">
            <v>249</v>
          </cell>
          <cell r="M754">
            <v>544</v>
          </cell>
          <cell r="P754">
            <v>249</v>
          </cell>
          <cell r="Q754" t="str">
            <v>WGK 1</v>
          </cell>
          <cell r="R754" t="str">
            <v/>
          </cell>
          <cell r="S754" t="str">
            <v/>
          </cell>
          <cell r="U754" t="str">
            <v/>
          </cell>
          <cell r="V754" t="str">
            <v/>
          </cell>
          <cell r="W754" t="str">
            <v/>
          </cell>
          <cell r="AA754" t="str">
            <v>WGK 1,</v>
          </cell>
        </row>
        <row r="755">
          <cell r="B755" t="str">
            <v>16409-43-1</v>
          </cell>
          <cell r="C755" t="str">
            <v>CZCBTSFUTPZVKJ-UHFFFAOYSA-N</v>
          </cell>
          <cell r="D755" t="str">
            <v>4-Methyl-2-(2-methylprop-1-en-1-yl)oxane</v>
          </cell>
          <cell r="E755" t="str">
            <v>CC1CCOC(C1)C=C(C)C</v>
          </cell>
          <cell r="F755" t="str">
            <v>InChI=1/C10H18O/c1-8(2)6-10-7-9(3)4-5-11-10/h6,9-10H,4-5,7H2,1-3H3</v>
          </cell>
          <cell r="G755" t="str">
            <v>C10H18O</v>
          </cell>
          <cell r="H755">
            <v>154.25299999999999</v>
          </cell>
          <cell r="I755">
            <v>154.13577000000001</v>
          </cell>
          <cell r="J755">
            <v>1137</v>
          </cell>
          <cell r="K755">
            <v>139</v>
          </cell>
          <cell r="M755">
            <v>1112</v>
          </cell>
          <cell r="P755">
            <v>1137</v>
          </cell>
          <cell r="Q755" t="str">
            <v/>
          </cell>
          <cell r="R755">
            <v>0</v>
          </cell>
          <cell r="U755" t="str">
            <v/>
          </cell>
          <cell r="V755" t="str">
            <v/>
          </cell>
          <cell r="W755" t="str">
            <v/>
          </cell>
          <cell r="AA755" t="str">
            <v/>
          </cell>
        </row>
        <row r="756">
          <cell r="B756" t="str">
            <v>16420-13-6</v>
          </cell>
          <cell r="C756" t="str">
            <v>PHWISQNXPLXQRU-UHFFFAOYSA-N</v>
          </cell>
          <cell r="D756" t="str">
            <v>Dimethylcarbamothioyl chloride</v>
          </cell>
          <cell r="G756" t="str">
            <v>C3H6ClNS</v>
          </cell>
          <cell r="I756">
            <v>122.9909481</v>
          </cell>
          <cell r="J756">
            <v>1511</v>
          </cell>
          <cell r="K756">
            <v>123</v>
          </cell>
          <cell r="L756">
            <v>10.6677</v>
          </cell>
          <cell r="M756">
            <v>931</v>
          </cell>
          <cell r="P756">
            <v>1511</v>
          </cell>
          <cell r="Q756" t="str">
            <v/>
          </cell>
          <cell r="R756">
            <v>0</v>
          </cell>
          <cell r="S756">
            <v>0</v>
          </cell>
          <cell r="U756" t="str">
            <v/>
          </cell>
          <cell r="V756" t="str">
            <v/>
          </cell>
          <cell r="W756" t="str">
            <v/>
          </cell>
          <cell r="AA756" t="str">
            <v/>
          </cell>
        </row>
        <row r="757">
          <cell r="B757" t="str">
            <v>16491-36-4</v>
          </cell>
          <cell r="C757" t="str">
            <v>ZCHOPXVYTWUHDS-WAYWQWQTSA-N</v>
          </cell>
          <cell r="D757" t="str">
            <v>(3Z)-Hex-3-en-1-yl butanoate</v>
          </cell>
          <cell r="E757" t="str">
            <v>CCCC(=O)OCC\C=C/CC</v>
          </cell>
          <cell r="F757" t="str">
            <v>InChI=1S/C10H18O2/c1-3-5-6-7-9-12-10(11)8-4-2/h5-6H,3-4,7-9H2,1-2H3/b6-5-</v>
          </cell>
          <cell r="G757" t="str">
            <v>C10H18O2</v>
          </cell>
          <cell r="H757">
            <v>170.25200000000001</v>
          </cell>
          <cell r="I757">
            <v>170.13068000000001</v>
          </cell>
          <cell r="J757">
            <v>1846</v>
          </cell>
          <cell r="M757">
            <v>1178</v>
          </cell>
          <cell r="N757" t="str">
            <v>wine, green</v>
          </cell>
          <cell r="P757">
            <v>1846</v>
          </cell>
          <cell r="Q757" t="str">
            <v>WGK 2</v>
          </cell>
          <cell r="R757">
            <v>0</v>
          </cell>
          <cell r="S757">
            <v>0</v>
          </cell>
          <cell r="T757">
            <v>0</v>
          </cell>
          <cell r="U757" t="str">
            <v/>
          </cell>
          <cell r="V757" t="str">
            <v/>
          </cell>
          <cell r="W757" t="str">
            <v/>
          </cell>
          <cell r="AA757" t="str">
            <v>WGK 2, DS(wine, green)</v>
          </cell>
        </row>
        <row r="758">
          <cell r="B758" t="str">
            <v>16584-00-2</v>
          </cell>
          <cell r="C758" t="str">
            <v>PWORFEDVDWBHSJ-UHFFFAOYSA-N</v>
          </cell>
          <cell r="D758" t="str">
            <v>2-Methyl-2H-benzotriazole</v>
          </cell>
          <cell r="E758" t="str">
            <v>CN1N=C2C=CC=CC2=N1</v>
          </cell>
          <cell r="F758" t="str">
            <v>InChI=1S/C7H7N3/c1-10-8-6-4-2-3-5-7(6)9-10/h2-5H,1H3</v>
          </cell>
          <cell r="G758" t="str">
            <v>C7H7N3</v>
          </cell>
          <cell r="H758">
            <v>133.154</v>
          </cell>
          <cell r="I758">
            <v>133.06399999999999</v>
          </cell>
          <cell r="J758">
            <v>1141</v>
          </cell>
          <cell r="K758">
            <v>133</v>
          </cell>
          <cell r="M758">
            <v>1156</v>
          </cell>
          <cell r="P758">
            <v>1141</v>
          </cell>
          <cell r="Q758" t="str">
            <v/>
          </cell>
          <cell r="R758">
            <v>0</v>
          </cell>
          <cell r="S758">
            <v>0</v>
          </cell>
          <cell r="U758" t="str">
            <v/>
          </cell>
          <cell r="V758" t="str">
            <v/>
          </cell>
          <cell r="W758" t="str">
            <v/>
          </cell>
          <cell r="X758">
            <v>0</v>
          </cell>
          <cell r="Z758" t="str">
            <v>Korrosionsinhibitor</v>
          </cell>
          <cell r="AA758" t="str">
            <v>Korrosionsinhibitor</v>
          </cell>
        </row>
        <row r="759">
          <cell r="B759" t="str">
            <v>166273-38-7</v>
          </cell>
          <cell r="C759" t="str">
            <v xml:space="preserve">ZUILXYOZKNAZSJ-UHFFFAOYSA-N  </v>
          </cell>
          <cell r="D759" t="str">
            <v>2,4-Ditert-butylphenyl 5-hydroxypentanoate</v>
          </cell>
          <cell r="E759">
            <v>0</v>
          </cell>
          <cell r="F759">
            <v>0</v>
          </cell>
          <cell r="G759" t="str">
            <v>C19H30O3</v>
          </cell>
          <cell r="H759">
            <v>0</v>
          </cell>
          <cell r="I759">
            <v>306.21949599999999</v>
          </cell>
          <cell r="J759">
            <v>1403</v>
          </cell>
          <cell r="K759" t="str">
            <v>191.0</v>
          </cell>
          <cell r="M759">
            <v>2255</v>
          </cell>
          <cell r="P759">
            <v>1403</v>
          </cell>
          <cell r="Q759" t="str">
            <v/>
          </cell>
          <cell r="R759">
            <v>0</v>
          </cell>
          <cell r="S759">
            <v>0</v>
          </cell>
          <cell r="U759" t="str">
            <v/>
          </cell>
          <cell r="V759" t="str">
            <v/>
          </cell>
          <cell r="W759" t="str">
            <v/>
          </cell>
          <cell r="AA759" t="str">
            <v/>
          </cell>
        </row>
        <row r="760">
          <cell r="B760" t="str">
            <v>16630-66-3</v>
          </cell>
          <cell r="C760" t="str">
            <v>HZYCAKGEXXKCDM-UHFFFAOYSA-N</v>
          </cell>
          <cell r="D760" t="str">
            <v>Methyl (methylsulfanyl)acetate</v>
          </cell>
          <cell r="E760" t="str">
            <v>COC(=O)CSC</v>
          </cell>
          <cell r="F760" t="str">
            <v>InChI=1S/C4H8O2S/c1-6-4(5)3-7-2/h3H2,1-2H3</v>
          </cell>
          <cell r="G760" t="str">
            <v>C4H8O2S</v>
          </cell>
          <cell r="H760">
            <v>120.17</v>
          </cell>
          <cell r="I760">
            <v>120.0245</v>
          </cell>
          <cell r="J760">
            <v>1847</v>
          </cell>
          <cell r="M760">
            <v>894</v>
          </cell>
          <cell r="N760" t="str">
            <v>cooked potato, roasted nut</v>
          </cell>
          <cell r="P760">
            <v>1847</v>
          </cell>
          <cell r="Q760" t="str">
            <v/>
          </cell>
          <cell r="R760">
            <v>0</v>
          </cell>
          <cell r="S760">
            <v>0</v>
          </cell>
          <cell r="U760" t="str">
            <v/>
          </cell>
          <cell r="V760" t="str">
            <v/>
          </cell>
          <cell r="W760" t="str">
            <v/>
          </cell>
          <cell r="Z760">
            <v>0</v>
          </cell>
          <cell r="AA760" t="str">
            <v/>
          </cell>
        </row>
        <row r="761">
          <cell r="B761" t="str">
            <v>1668-19-5</v>
          </cell>
          <cell r="C761" t="str">
            <v>ODQWQRRAPPTVAG-GZTJUZNOSA-N</v>
          </cell>
          <cell r="D761" t="str">
            <v>(3E)-3-(Dibenzo[b,e]oxepin-11(6H)-ylidene)-N,N-dimethylpropan-1-amine</v>
          </cell>
          <cell r="E761" t="str">
            <v>CN(C)CC\C=C1/C2=C(COC3=C1C=CC=C3)C=CC=C2</v>
          </cell>
          <cell r="F761" t="str">
            <v>InChI=1S/C19H21NO/c1-20(2)13-7-11-17-16-9-4-3-8-15(16)14-21-19-12-6-5-10-18(17)19/h3-6,8-12H,7,13-14H2,1-2H3/b17-11+</v>
          </cell>
          <cell r="G761" t="str">
            <v>C19H21NO</v>
          </cell>
          <cell r="H761">
            <v>279.38299999999998</v>
          </cell>
          <cell r="I761">
            <v>279.16230999999999</v>
          </cell>
          <cell r="J761">
            <v>250</v>
          </cell>
          <cell r="M761">
            <v>2194</v>
          </cell>
          <cell r="P761">
            <v>250</v>
          </cell>
          <cell r="Q761" t="str">
            <v/>
          </cell>
          <cell r="R761" t="str">
            <v>X</v>
          </cell>
          <cell r="S761" t="str">
            <v/>
          </cell>
          <cell r="U761" t="str">
            <v/>
          </cell>
          <cell r="V761" t="str">
            <v/>
          </cell>
          <cell r="W761" t="str">
            <v/>
          </cell>
          <cell r="X761" t="str">
            <v>4620kg/a in Dtl.</v>
          </cell>
          <cell r="Z761" t="str">
            <v>Psychopharmaka</v>
          </cell>
          <cell r="AA761" t="str">
            <v>AZM,4620kg/a in Dtl.PsychopharmakaAntidepressiva</v>
          </cell>
        </row>
        <row r="762">
          <cell r="B762" t="str">
            <v>1669-44-9</v>
          </cell>
          <cell r="C762" t="str">
            <v>ZCFOBLITZWHNNC-UHFFFAOYSA-N</v>
          </cell>
          <cell r="D762" t="str">
            <v>Oct-3-en-2-one</v>
          </cell>
          <cell r="E762" t="str">
            <v>CCCCC=CC(C)=O</v>
          </cell>
          <cell r="F762" t="str">
            <v>InChI=1S/C8H14O/c1-3-4-5-6-7-8(2)9/h6-7H,3-5H2,1-2H3</v>
          </cell>
          <cell r="G762" t="str">
            <v>C8H14O</v>
          </cell>
          <cell r="H762">
            <v>126.199</v>
          </cell>
          <cell r="I762">
            <v>126.10447000000001</v>
          </cell>
          <cell r="J762">
            <v>1848</v>
          </cell>
          <cell r="M762">
            <v>1040</v>
          </cell>
          <cell r="N762" t="str">
            <v>nut, crushed bug</v>
          </cell>
          <cell r="P762">
            <v>1848</v>
          </cell>
          <cell r="Q762" t="str">
            <v/>
          </cell>
          <cell r="R762">
            <v>0</v>
          </cell>
          <cell r="U762" t="str">
            <v/>
          </cell>
          <cell r="V762" t="str">
            <v/>
          </cell>
          <cell r="W762" t="str">
            <v/>
          </cell>
          <cell r="X762">
            <v>0</v>
          </cell>
          <cell r="Y762">
            <v>0</v>
          </cell>
          <cell r="Z762">
            <v>0</v>
          </cell>
          <cell r="AA762" t="str">
            <v/>
          </cell>
        </row>
        <row r="763">
          <cell r="B763" t="str">
            <v>16721-39-4</v>
          </cell>
          <cell r="C763" t="str">
            <v>HPOHAUWWDDPHRS-ZJUUUORDSA-N</v>
          </cell>
          <cell r="D763" t="str">
            <v>(1R,6R)-3-Methyl-6-(propan-2-yl)cyclohex-2-en-1-ol</v>
          </cell>
          <cell r="E763" t="str">
            <v>CC(C)[C@H]1CCC(C)=C[C@@H]1O</v>
          </cell>
          <cell r="F763" t="str">
            <v>InChI=1S/C10H18O/c1-7(2)9-5-4-8(3)6-10(9)11/h6-7,9-11H,4-5H2,1-3H3/t9-,10+/m1/s1</v>
          </cell>
          <cell r="G763" t="str">
            <v>C10H18O</v>
          </cell>
          <cell r="H763">
            <v>154.25299999999999</v>
          </cell>
          <cell r="I763">
            <v>154.13577000000001</v>
          </cell>
          <cell r="J763">
            <v>1849</v>
          </cell>
          <cell r="M763">
            <v>1233</v>
          </cell>
          <cell r="N763" t="str">
            <v>herb</v>
          </cell>
          <cell r="P763">
            <v>1849</v>
          </cell>
          <cell r="Q763" t="str">
            <v/>
          </cell>
          <cell r="R763">
            <v>0</v>
          </cell>
          <cell r="S763">
            <v>0</v>
          </cell>
          <cell r="U763" t="str">
            <v/>
          </cell>
          <cell r="V763" t="str">
            <v/>
          </cell>
          <cell r="W763" t="str">
            <v/>
          </cell>
          <cell r="AA763" t="str">
            <v xml:space="preserve"> DS(herb)</v>
          </cell>
        </row>
        <row r="764">
          <cell r="B764" t="str">
            <v>1672-58-8</v>
          </cell>
          <cell r="C764" t="str">
            <v>WSJBSKRPKADYRQ-UHFFFAOYSA-N</v>
          </cell>
          <cell r="D764" t="str">
            <v>N-(1,5-Dimethyl-3-oxo-2-phenyl-2,3-dihydro-1H-pyrazol-4-yl)formamide</v>
          </cell>
          <cell r="E764" t="str">
            <v>CN1N(C(=O)C(NC=O)=C1C)C1=CC=CC=C1</v>
          </cell>
          <cell r="F764" t="str">
            <v>InChI=1S/C12H13N3O2/c1-9-11(13-8-16)12(17)15(14(9)2)10-6-4-3-5-7-10/h3-8H,1-2H3,(H,13,16)</v>
          </cell>
          <cell r="G764" t="str">
            <v>C12H13N3O2</v>
          </cell>
          <cell r="H764">
            <v>231.255</v>
          </cell>
          <cell r="I764">
            <v>231.10077999999999</v>
          </cell>
          <cell r="J764">
            <v>251</v>
          </cell>
          <cell r="K764">
            <v>0</v>
          </cell>
          <cell r="M764">
            <v>0</v>
          </cell>
          <cell r="P764">
            <v>251</v>
          </cell>
          <cell r="Q764" t="str">
            <v/>
          </cell>
          <cell r="R764" t="str">
            <v>X</v>
          </cell>
          <cell r="S764" t="str">
            <v/>
          </cell>
          <cell r="U764" t="str">
            <v/>
          </cell>
          <cell r="V764" t="str">
            <v/>
          </cell>
          <cell r="W764" t="str">
            <v/>
          </cell>
          <cell r="Z764" t="str">
            <v>TP Metamizol</v>
          </cell>
          <cell r="AA764" t="str">
            <v>AZM,TP Metamizol</v>
          </cell>
        </row>
        <row r="765">
          <cell r="B765" t="str">
            <v>16750-94-0</v>
          </cell>
          <cell r="C765" t="str">
            <v/>
          </cell>
          <cell r="D765" t="str">
            <v/>
          </cell>
          <cell r="E765" t="str">
            <v/>
          </cell>
          <cell r="F765" t="str">
            <v/>
          </cell>
          <cell r="G765" t="str">
            <v/>
          </cell>
          <cell r="H765" t="str">
            <v/>
          </cell>
          <cell r="I765" t="str">
            <v/>
          </cell>
          <cell r="J765">
            <v>1850</v>
          </cell>
          <cell r="M765">
            <v>1464</v>
          </cell>
          <cell r="N765" t="str">
            <v>rose</v>
          </cell>
          <cell r="P765">
            <v>1850</v>
          </cell>
          <cell r="Q765" t="str">
            <v/>
          </cell>
          <cell r="R765">
            <v>0</v>
          </cell>
          <cell r="S765">
            <v>0</v>
          </cell>
          <cell r="T765">
            <v>0</v>
          </cell>
          <cell r="U765" t="str">
            <v/>
          </cell>
          <cell r="V765" t="str">
            <v/>
          </cell>
          <cell r="W765" t="str">
            <v/>
          </cell>
          <cell r="AA765" t="str">
            <v xml:space="preserve"> DS(rose)</v>
          </cell>
        </row>
        <row r="766">
          <cell r="B766" t="str">
            <v>1678-25-7</v>
          </cell>
          <cell r="C766" t="str">
            <v>XAUGWFWQVYXATQ-UHFFFAOYSA-N</v>
          </cell>
          <cell r="D766" t="str">
            <v>N-Phenylbenzenesulfonamide</v>
          </cell>
          <cell r="E766" t="str">
            <v>O=S(=O)(NC1=CC=CC=C1)C1=CC=CC=C1</v>
          </cell>
          <cell r="F766" t="str">
            <v>InChI=1S/C12H11NO2S/c14-16(15,12-9-5-2-6-10-12)13-11-7-3-1-4-8-11/h1-10,13H</v>
          </cell>
          <cell r="G766" t="str">
            <v>C12H11NO2S</v>
          </cell>
          <cell r="H766">
            <v>233.29</v>
          </cell>
          <cell r="I766">
            <v>233.051049772</v>
          </cell>
          <cell r="J766">
            <v>1230</v>
          </cell>
          <cell r="K766">
            <v>92</v>
          </cell>
          <cell r="M766">
            <v>2072</v>
          </cell>
          <cell r="P766">
            <v>1230</v>
          </cell>
          <cell r="Q766" t="str">
            <v>WGK 2</v>
          </cell>
          <cell r="R766">
            <v>0</v>
          </cell>
          <cell r="S766">
            <v>0</v>
          </cell>
          <cell r="U766" t="str">
            <v/>
          </cell>
          <cell r="V766" t="str">
            <v/>
          </cell>
          <cell r="W766" t="str">
            <v/>
          </cell>
          <cell r="Z766" t="str">
            <v>Fungizid</v>
          </cell>
          <cell r="AA766" t="str">
            <v>WGK 2,Fungizid</v>
          </cell>
        </row>
        <row r="767">
          <cell r="B767" t="str">
            <v>1678-25-7</v>
          </cell>
          <cell r="C767" t="str">
            <v>XAUGWFWQVYXATQ-UHFFFAOYSA-N</v>
          </cell>
          <cell r="D767" t="str">
            <v>N-Phenylbenzenesulfonamide</v>
          </cell>
          <cell r="E767" t="str">
            <v>O=S(=O)(NC1=CC=CC=C1)C1=CC=CC=C1</v>
          </cell>
          <cell r="F767" t="str">
            <v>InChI=1S/C12H11NO2S/c14-16(15,12-9-5-2-6-10-12)13-11-7-3-1-4-8-11/h1-10,13H</v>
          </cell>
          <cell r="G767" t="str">
            <v>C12H11NO2S</v>
          </cell>
          <cell r="H767">
            <v>233.29</v>
          </cell>
          <cell r="I767">
            <v>233.051049772</v>
          </cell>
          <cell r="J767">
            <v>1231</v>
          </cell>
          <cell r="K767" t="str">
            <v>233.0</v>
          </cell>
          <cell r="M767">
            <v>2072</v>
          </cell>
          <cell r="P767">
            <v>1231</v>
          </cell>
          <cell r="Q767" t="str">
            <v>WGK 2</v>
          </cell>
          <cell r="R767">
            <v>0</v>
          </cell>
          <cell r="S767">
            <v>0</v>
          </cell>
          <cell r="U767" t="str">
            <v/>
          </cell>
          <cell r="V767" t="str">
            <v/>
          </cell>
          <cell r="W767" t="str">
            <v/>
          </cell>
          <cell r="Z767" t="str">
            <v>Fungizid</v>
          </cell>
          <cell r="AA767" t="str">
            <v>WGK 2,Fungizid</v>
          </cell>
        </row>
        <row r="768">
          <cell r="B768" t="str">
            <v>168564-54-3</v>
          </cell>
          <cell r="C768" t="str">
            <v/>
          </cell>
          <cell r="D768" t="str">
            <v/>
          </cell>
          <cell r="E768" t="str">
            <v/>
          </cell>
          <cell r="F768" t="str">
            <v/>
          </cell>
          <cell r="G768" t="str">
            <v/>
          </cell>
          <cell r="H768" t="str">
            <v/>
          </cell>
          <cell r="I768" t="str">
            <v/>
          </cell>
          <cell r="J768">
            <v>1851</v>
          </cell>
          <cell r="M768">
            <v>1123</v>
          </cell>
          <cell r="N768" t="str">
            <v>must, dust</v>
          </cell>
          <cell r="P768">
            <v>1851</v>
          </cell>
          <cell r="Q768" t="str">
            <v/>
          </cell>
          <cell r="R768">
            <v>0</v>
          </cell>
          <cell r="S768">
            <v>0</v>
          </cell>
          <cell r="U768" t="str">
            <v/>
          </cell>
          <cell r="V768" t="str">
            <v/>
          </cell>
          <cell r="W768" t="str">
            <v/>
          </cell>
          <cell r="AA768" t="str">
            <v xml:space="preserve"> DS(must, dust)</v>
          </cell>
        </row>
        <row r="769">
          <cell r="B769" t="str">
            <v>1687-68-9</v>
          </cell>
          <cell r="C769" t="str">
            <v>TWOFDIYIPNBWBG-UHFFFAOYSA-N</v>
          </cell>
          <cell r="D769" t="str">
            <v>N-Benzyldodecan-1-amine</v>
          </cell>
          <cell r="E769" t="str">
            <v>CCCCCCCCCCCCNCC1=CC=CC=C1</v>
          </cell>
          <cell r="F769" t="str">
            <v>InChI=1S/C19H33N/c1-2-3-4-5-6-7-8-9-10-14-17-20-18-19-15-12-11-13-16-19/h11-13,15-16,20H,2-10,14,17-18H2,1H3</v>
          </cell>
          <cell r="G769" t="str">
            <v>C19 H33 N</v>
          </cell>
          <cell r="H769">
            <v>275.48</v>
          </cell>
          <cell r="I769">
            <v>275.26103000000001</v>
          </cell>
          <cell r="J769">
            <v>938</v>
          </cell>
          <cell r="K769">
            <v>0</v>
          </cell>
          <cell r="M769">
            <v>0</v>
          </cell>
          <cell r="P769">
            <v>938</v>
          </cell>
          <cell r="Q769" t="str">
            <v/>
          </cell>
          <cell r="R769">
            <v>0</v>
          </cell>
          <cell r="S769">
            <v>0</v>
          </cell>
          <cell r="U769" t="str">
            <v/>
          </cell>
          <cell r="V769" t="str">
            <v/>
          </cell>
          <cell r="W769" t="str">
            <v/>
          </cell>
          <cell r="Z769">
            <v>0</v>
          </cell>
          <cell r="AA769" t="str">
            <v/>
          </cell>
        </row>
        <row r="770">
          <cell r="B770" t="str">
            <v>1689-83-4</v>
          </cell>
          <cell r="C770" t="str">
            <v>NRXQIUSYPAHGNM-UHFFFAOYSA-N</v>
          </cell>
          <cell r="D770" t="str">
            <v>4-Hydroxy-3,5-diiodobenzonitrile</v>
          </cell>
          <cell r="E770" t="str">
            <v>OC1=C(I)C=C(C=C1I)C#N</v>
          </cell>
          <cell r="F770" t="str">
            <v>InChI=1S/C7H3I2NO/c8-5-1-4(3-10)2-6(9)7(5)11/h1-2,11H</v>
          </cell>
          <cell r="G770" t="str">
            <v>C7H3I2NO</v>
          </cell>
          <cell r="H770">
            <v>370.916</v>
          </cell>
          <cell r="I770">
            <v>370.8304</v>
          </cell>
          <cell r="J770">
            <v>252</v>
          </cell>
          <cell r="M770">
            <v>1927</v>
          </cell>
          <cell r="P770">
            <v>252</v>
          </cell>
          <cell r="Q770" t="str">
            <v/>
          </cell>
          <cell r="R770" t="str">
            <v/>
          </cell>
          <cell r="S770" t="str">
            <v>X</v>
          </cell>
          <cell r="U770" t="str">
            <v/>
          </cell>
          <cell r="V770" t="str">
            <v/>
          </cell>
          <cell r="W770" t="str">
            <v/>
          </cell>
          <cell r="Z770" t="str">
            <v>Herbizid</v>
          </cell>
          <cell r="AA770" t="str">
            <v>PSM,Herbizidals PSM nicht genehmigt in EU; Schweizer Studie weist Funde an allen Standorten und QN-Überschreitungen auf</v>
          </cell>
        </row>
        <row r="771">
          <cell r="B771" t="str">
            <v>1689-84-5</v>
          </cell>
          <cell r="C771" t="str">
            <v>UPMXNNIRAGDFEH-UHFFFAOYSA-N</v>
          </cell>
          <cell r="D771" t="str">
            <v>3,5-Dibromo-4-hydroxybenzonitrile</v>
          </cell>
          <cell r="E771" t="str">
            <v>OC1=C(Br)C=C(C=C1Br)C#N</v>
          </cell>
          <cell r="F771" t="str">
            <v>InChI=1S/C7H3Br2NO/c8-5-1-4(3-10)2-6(9)7(5)11/h1-2,11H</v>
          </cell>
          <cell r="G771" t="str">
            <v>C7H3Br2NO</v>
          </cell>
          <cell r="H771">
            <v>276.91500000000002</v>
          </cell>
          <cell r="I771">
            <v>274.85813999999999</v>
          </cell>
          <cell r="J771">
            <v>253</v>
          </cell>
          <cell r="M771">
            <v>1652</v>
          </cell>
          <cell r="P771">
            <v>253</v>
          </cell>
          <cell r="Q771" t="str">
            <v/>
          </cell>
          <cell r="R771" t="str">
            <v/>
          </cell>
          <cell r="S771" t="str">
            <v>X</v>
          </cell>
          <cell r="U771" t="str">
            <v/>
          </cell>
          <cell r="V771" t="str">
            <v/>
          </cell>
          <cell r="W771" t="str">
            <v/>
          </cell>
          <cell r="Z771" t="str">
            <v>Herbizid</v>
          </cell>
          <cell r="AA771" t="str">
            <v>PSM,HerbizidInlandsabsatz 2014: 100-250 t/a</v>
          </cell>
        </row>
        <row r="772">
          <cell r="B772" t="str">
            <v>16984-48-8</v>
          </cell>
          <cell r="C772" t="str">
            <v>KRHYYFGTRYWZRS-UHFFFAOYSA-M</v>
          </cell>
          <cell r="D772" t="str">
            <v>Fluoride</v>
          </cell>
          <cell r="E772" t="str">
            <v>[F-]</v>
          </cell>
          <cell r="F772" t="str">
            <v>InChI=1S/FH/h1H/p-1</v>
          </cell>
          <cell r="G772" t="str">
            <v>F</v>
          </cell>
          <cell r="H772">
            <v>18.998951999999999</v>
          </cell>
          <cell r="I772">
            <v>18.998951999999999</v>
          </cell>
          <cell r="J772">
            <v>254</v>
          </cell>
          <cell r="L772">
            <v>0</v>
          </cell>
          <cell r="M772">
            <v>0</v>
          </cell>
          <cell r="P772">
            <v>254</v>
          </cell>
          <cell r="Q772" t="str">
            <v/>
          </cell>
          <cell r="R772">
            <v>0</v>
          </cell>
          <cell r="S772">
            <v>0</v>
          </cell>
          <cell r="U772" t="str">
            <v/>
          </cell>
          <cell r="V772" t="str">
            <v/>
          </cell>
          <cell r="W772" t="str">
            <v/>
          </cell>
          <cell r="AA772" t="str">
            <v/>
          </cell>
        </row>
        <row r="773">
          <cell r="B773" t="str">
            <v>1698-60-8</v>
          </cell>
          <cell r="C773" t="str">
            <v>WYKYKTKDBLFHCY-UHFFFAOYSA-N</v>
          </cell>
          <cell r="D773" t="str">
            <v>5-Amino-4-chloro-2-phenylpyridazin-3(2H)-one</v>
          </cell>
          <cell r="E773" t="str">
            <v>NC1=C(Cl)C(=O)N(N=C1)C1=CC=CC=C1</v>
          </cell>
          <cell r="F773" t="str">
            <v>InChI=1S/C10H8ClN3O/c11-9-8(12)6-13-14(10(9)15)7-4-2-1-3-5-7/h1-6H,12H2</v>
          </cell>
          <cell r="G773" t="str">
            <v>C10H8ClN3O</v>
          </cell>
          <cell r="H773">
            <v>221.64</v>
          </cell>
          <cell r="I773">
            <v>221.03559000000001</v>
          </cell>
          <cell r="J773">
            <v>255</v>
          </cell>
          <cell r="M773" t="str">
            <v>2317.6</v>
          </cell>
          <cell r="P773">
            <v>255</v>
          </cell>
          <cell r="Q773" t="str">
            <v>WGK 2</v>
          </cell>
          <cell r="R773" t="str">
            <v/>
          </cell>
          <cell r="S773" t="str">
            <v>X</v>
          </cell>
          <cell r="U773" t="str">
            <v/>
          </cell>
          <cell r="V773" t="str">
            <v/>
          </cell>
          <cell r="W773" t="str">
            <v/>
          </cell>
          <cell r="Z773" t="str">
            <v>Herbizid</v>
          </cell>
          <cell r="AA773" t="str">
            <v>WGK 2,PSM,HerbizidInlandsabsatz 2014: 25-100 t/a; Schweizer Studie weist Funde an allen Standorten und QN-Überschreitungen auf</v>
          </cell>
        </row>
        <row r="774">
          <cell r="B774" t="str">
            <v>1698-61-9</v>
          </cell>
          <cell r="C774" t="str">
            <v>HAKJEHJYRKVCIU-UHFFFAOYSA-N</v>
          </cell>
          <cell r="D774" t="str">
            <v>4-Amino-5-chloro-2-phenylpyridazin-3(2H)-one</v>
          </cell>
          <cell r="E774" t="str">
            <v>NC1=C(Cl)C=NN(C2=CC=CC=C2)C1=O</v>
          </cell>
          <cell r="F774" t="str">
            <v>InChI=1S/C10H8ClN3O/c11-8-6-13-14(10(15)9(8)12)7-4-2-1-3-5-7/h1-6H,12H2</v>
          </cell>
          <cell r="G774" t="str">
            <v>C10H8ClN3O</v>
          </cell>
          <cell r="H774">
            <v>221.64</v>
          </cell>
          <cell r="I774">
            <v>221.03559000000001</v>
          </cell>
          <cell r="J774">
            <v>256</v>
          </cell>
          <cell r="M774">
            <v>0</v>
          </cell>
          <cell r="P774">
            <v>256</v>
          </cell>
          <cell r="Q774" t="str">
            <v/>
          </cell>
          <cell r="R774" t="str">
            <v/>
          </cell>
          <cell r="S774">
            <v>0</v>
          </cell>
          <cell r="U774" t="str">
            <v/>
          </cell>
          <cell r="V774" t="str">
            <v/>
          </cell>
          <cell r="W774" t="str">
            <v/>
          </cell>
          <cell r="AA774" t="str">
            <v/>
          </cell>
        </row>
        <row r="775">
          <cell r="B775" t="str">
            <v>1700656-13-8</v>
          </cell>
          <cell r="C775" t="str">
            <v>OKVLJDBLLKNOQZ-UHFFFAOYSA-N</v>
          </cell>
          <cell r="D775" t="str">
            <v>N-(2-Ethylhexyl)-3,5,5-trimethylhexanamide</v>
          </cell>
          <cell r="E775" t="str">
            <v>CCCCC(CC)CNC(=O)CC(C)CC(C)(C)C</v>
          </cell>
          <cell r="F775" t="str">
            <v>InChI=1/C17H35NO/c1-7-9-10-15(8-2)13-18-16(19)11-14(3)12-17(4,5)6/h14-15H,7-13H2,1-6H3,(H,18,19)</v>
          </cell>
          <cell r="G775" t="str">
            <v>C17H35NO</v>
          </cell>
          <cell r="H775">
            <v>269.47300000000001</v>
          </cell>
          <cell r="I775">
            <v>269.27186475100001</v>
          </cell>
          <cell r="J775">
            <v>1556</v>
          </cell>
          <cell r="M775">
            <v>0</v>
          </cell>
          <cell r="O775" t="str">
            <v>X</v>
          </cell>
          <cell r="P775">
            <v>1556</v>
          </cell>
          <cell r="Q775" t="str">
            <v/>
          </cell>
          <cell r="R775">
            <v>0</v>
          </cell>
          <cell r="S775">
            <v>0</v>
          </cell>
          <cell r="U775" t="str">
            <v/>
          </cell>
          <cell r="V775" t="str">
            <v/>
          </cell>
          <cell r="W775" t="str">
            <v/>
          </cell>
          <cell r="AA775" t="str">
            <v>Textilindustrie, Textilfarbe, Imprägnierungsmittel, Verwendung als Antischaummittel, schaumreduzierende Mittel, Wasch- und Reinigungsmittel, &gt;100 to &lt;1000 t/a</v>
          </cell>
        </row>
        <row r="776">
          <cell r="B776" t="str">
            <v>1702-17-6</v>
          </cell>
          <cell r="C776" t="str">
            <v>HUBANNPOLNYSAD-UHFFFAOYSA-N</v>
          </cell>
          <cell r="D776" t="str">
            <v>3,6-Dichloropyridine-2-carboxylic acid</v>
          </cell>
          <cell r="E776" t="str">
            <v>OC(=O)C1=C(Cl)C=CC(Cl)=N1</v>
          </cell>
          <cell r="F776" t="str">
            <v>InChI=1S/C6H3Cl2NO2/c7-3-1-2-4(8)9-5(3)6(10)11/h1-2H,(H,10,11)</v>
          </cell>
          <cell r="G776" t="str">
            <v>C6H3Cl2NO2</v>
          </cell>
          <cell r="H776">
            <v>192</v>
          </cell>
          <cell r="I776">
            <v>190.95408</v>
          </cell>
          <cell r="J776">
            <v>257</v>
          </cell>
          <cell r="M776">
            <v>0</v>
          </cell>
          <cell r="P776">
            <v>257</v>
          </cell>
          <cell r="Q776" t="str">
            <v/>
          </cell>
          <cell r="R776" t="str">
            <v/>
          </cell>
          <cell r="S776" t="str">
            <v>X</v>
          </cell>
          <cell r="U776" t="str">
            <v/>
          </cell>
          <cell r="V776" t="str">
            <v/>
          </cell>
          <cell r="W776" t="str">
            <v/>
          </cell>
          <cell r="Z776" t="str">
            <v>Herbizid</v>
          </cell>
          <cell r="AA776" t="str">
            <v>PSM,HerbizidInlandsabsatz 2014: 25-100 t/a</v>
          </cell>
        </row>
        <row r="777">
          <cell r="B777" t="str">
            <v>17040-19-6</v>
          </cell>
          <cell r="C777" t="str">
            <v>PZIRJMYRYORVIT-UHFFFAOYSA-N</v>
          </cell>
          <cell r="D777" t="str">
            <v>S-[2-(Ethanesulfonyl)ethyl] O,O-dimethyl phosphorothioate</v>
          </cell>
          <cell r="E777" t="str">
            <v>CCS(=O)(=O)CCSP(=O)(OC)OC</v>
          </cell>
          <cell r="F777" t="str">
            <v>InChI=1S/C6H15O5PS2/c1-4-14(8,9)6-5-13-12(7,10-2)11-3/h4-6H2,1-3H3</v>
          </cell>
          <cell r="G777" t="str">
            <v>C6H15O5PS2</v>
          </cell>
          <cell r="H777">
            <v>262.27</v>
          </cell>
          <cell r="I777">
            <v>262.00984999999997</v>
          </cell>
          <cell r="J777">
            <v>258</v>
          </cell>
          <cell r="K777">
            <v>169</v>
          </cell>
          <cell r="M777">
            <v>1909</v>
          </cell>
          <cell r="P777">
            <v>258</v>
          </cell>
          <cell r="Q777" t="str">
            <v>WGK 2</v>
          </cell>
          <cell r="R777" t="str">
            <v/>
          </cell>
          <cell r="S777" t="str">
            <v>X</v>
          </cell>
          <cell r="U777" t="str">
            <v/>
          </cell>
          <cell r="V777" t="str">
            <v/>
          </cell>
          <cell r="W777" t="str">
            <v/>
          </cell>
          <cell r="X777">
            <v>0</v>
          </cell>
          <cell r="Z777">
            <v>0</v>
          </cell>
          <cell r="AA777" t="str">
            <v>WGK 2,PSM,als PSM nicht zugelassen in DE/nicht genehmigt</v>
          </cell>
        </row>
        <row r="778">
          <cell r="B778" t="str">
            <v>17042-24-9</v>
          </cell>
          <cell r="C778" t="str">
            <v/>
          </cell>
          <cell r="D778" t="str">
            <v/>
          </cell>
          <cell r="E778" t="str">
            <v/>
          </cell>
          <cell r="F778" t="str">
            <v/>
          </cell>
          <cell r="G778" t="str">
            <v/>
          </cell>
          <cell r="H778" t="str">
            <v/>
          </cell>
          <cell r="I778" t="str">
            <v/>
          </cell>
          <cell r="J778">
            <v>1852</v>
          </cell>
          <cell r="M778">
            <v>900</v>
          </cell>
          <cell r="N778" t="str">
            <v>roasted meat</v>
          </cell>
          <cell r="P778">
            <v>1852</v>
          </cell>
          <cell r="Q778" t="str">
            <v/>
          </cell>
          <cell r="R778">
            <v>0</v>
          </cell>
          <cell r="S778">
            <v>0</v>
          </cell>
          <cell r="U778" t="str">
            <v/>
          </cell>
          <cell r="V778" t="str">
            <v/>
          </cell>
          <cell r="W778" t="str">
            <v/>
          </cell>
          <cell r="X778">
            <v>0</v>
          </cell>
          <cell r="Z778">
            <v>0</v>
          </cell>
          <cell r="AA778" t="str">
            <v/>
          </cell>
        </row>
        <row r="779">
          <cell r="B779" t="str">
            <v>17066-67-0</v>
          </cell>
          <cell r="C779" t="str">
            <v>YOVSPTNQHMDJAG-ZNMIVQPWSA-N</v>
          </cell>
          <cell r="D779" t="str">
            <v>(4aS,7S,8aR)-4a-Methyl-1-methylidene-7-(prop-1-en-2-yl)decahydronaphthalene</v>
          </cell>
          <cell r="E779" t="str">
            <v>[H][C@]12C[C@H](CC[C@]1(C)CCCC2=C)C(C)=C</v>
          </cell>
          <cell r="F779" t="str">
            <v>InChI=1S/C15H24/c1-11(2)13-7-9-15(4)8-5-6-12(3)14(15)10-13/h13-14H,1,3,5-10H2,2,4H3/t13-,14+,15-/m0/s1</v>
          </cell>
          <cell r="G779" t="str">
            <v>C15H24</v>
          </cell>
          <cell r="H779">
            <v>204.357</v>
          </cell>
          <cell r="I779">
            <v>204.18780000000001</v>
          </cell>
          <cell r="J779">
            <v>1853</v>
          </cell>
          <cell r="M779">
            <v>1436</v>
          </cell>
          <cell r="N779" t="str">
            <v>herb</v>
          </cell>
          <cell r="P779">
            <v>1853</v>
          </cell>
          <cell r="Q779" t="str">
            <v/>
          </cell>
          <cell r="R779">
            <v>0</v>
          </cell>
          <cell r="U779" t="str">
            <v/>
          </cell>
          <cell r="V779" t="str">
            <v/>
          </cell>
          <cell r="W779" t="str">
            <v/>
          </cell>
          <cell r="X779">
            <v>0</v>
          </cell>
          <cell r="Z779">
            <v>0</v>
          </cell>
          <cell r="AA779" t="str">
            <v/>
          </cell>
        </row>
        <row r="780">
          <cell r="B780" t="str">
            <v>17086-28-1</v>
          </cell>
          <cell r="C780">
            <v>0</v>
          </cell>
          <cell r="D780">
            <v>0</v>
          </cell>
          <cell r="E780">
            <v>0</v>
          </cell>
          <cell r="F780">
            <v>0</v>
          </cell>
          <cell r="G780">
            <v>0</v>
          </cell>
          <cell r="H780">
            <v>0</v>
          </cell>
          <cell r="I780">
            <v>0</v>
          </cell>
          <cell r="J780">
            <v>259</v>
          </cell>
          <cell r="M780">
            <v>0</v>
          </cell>
          <cell r="P780">
            <v>259</v>
          </cell>
          <cell r="Q780" t="str">
            <v/>
          </cell>
          <cell r="R780" t="str">
            <v>X</v>
          </cell>
          <cell r="S780" t="str">
            <v/>
          </cell>
          <cell r="U780" t="str">
            <v/>
          </cell>
          <cell r="V780" t="str">
            <v/>
          </cell>
          <cell r="W780" t="str">
            <v/>
          </cell>
          <cell r="X780" t="str">
            <v>4830kg/a in Dtl.</v>
          </cell>
          <cell r="Z780" t="str">
            <v>Antibiotika und Chemotherapeutika</v>
          </cell>
          <cell r="AA780" t="str">
            <v>AZM,4830kg/a in Dtl.Antibiotika und ChemotherapeutikaTetracycline</v>
          </cell>
        </row>
        <row r="781">
          <cell r="B781" t="str">
            <v>171118-09-05</v>
          </cell>
          <cell r="C781">
            <v>0</v>
          </cell>
          <cell r="D781">
            <v>0</v>
          </cell>
          <cell r="E781">
            <v>0</v>
          </cell>
          <cell r="F781">
            <v>0</v>
          </cell>
          <cell r="G781">
            <v>0</v>
          </cell>
          <cell r="H781">
            <v>0</v>
          </cell>
          <cell r="I781">
            <v>0</v>
          </cell>
          <cell r="J781">
            <v>1031</v>
          </cell>
          <cell r="K781">
            <v>0</v>
          </cell>
          <cell r="M781">
            <v>0</v>
          </cell>
          <cell r="P781">
            <v>1031</v>
          </cell>
          <cell r="Q781" t="str">
            <v/>
          </cell>
          <cell r="R781">
            <v>0</v>
          </cell>
          <cell r="S781">
            <v>0</v>
          </cell>
          <cell r="U781" t="str">
            <v/>
          </cell>
          <cell r="V781" t="str">
            <v/>
          </cell>
          <cell r="W781" t="str">
            <v/>
          </cell>
          <cell r="Z781" t="str">
            <v>Metabolite</v>
          </cell>
          <cell r="AA781" t="str">
            <v>Metabolite</v>
          </cell>
        </row>
        <row r="782">
          <cell r="B782" t="str">
            <v>1715-40-8</v>
          </cell>
          <cell r="C782" t="str">
            <v>DAASOABUJRMZAD-UHFFFAOYSA-N</v>
          </cell>
          <cell r="D782" t="str">
            <v>5-(Bromomethyl)-1,2,3,4,7,7-hexachlorobicyclo[2.2.1]hept-2-ene</v>
          </cell>
          <cell r="E782" t="str">
            <v>ClC1=C(Cl)C2(Cl)C(CBr)CC1(Cl)C2(Cl)Cl</v>
          </cell>
          <cell r="F782" t="str">
            <v>InChI=1/C8H5BrCl6/c9-2-3-1-6(12)4(10)5(11)7(3,13)8(6,14)15/h3H,1-2H2</v>
          </cell>
          <cell r="G782" t="str">
            <v>C8H5BrCl6</v>
          </cell>
          <cell r="H782">
            <v>393.73</v>
          </cell>
          <cell r="I782">
            <v>389.77058</v>
          </cell>
          <cell r="J782">
            <v>260</v>
          </cell>
          <cell r="M782" t="str">
            <v>1817.8</v>
          </cell>
          <cell r="P782">
            <v>260</v>
          </cell>
          <cell r="Q782" t="str">
            <v/>
          </cell>
          <cell r="R782" t="str">
            <v/>
          </cell>
          <cell r="S782" t="str">
            <v>X</v>
          </cell>
          <cell r="U782" t="str">
            <v/>
          </cell>
          <cell r="V782" t="str">
            <v/>
          </cell>
          <cell r="W782" t="str">
            <v/>
          </cell>
          <cell r="X782">
            <v>0</v>
          </cell>
          <cell r="Z782">
            <v>0</v>
          </cell>
          <cell r="AA782" t="str">
            <v>PSM,als PSM nicht zugelassen in DE/nicht genehmigt</v>
          </cell>
        </row>
        <row r="783">
          <cell r="B783" t="str">
            <v xml:space="preserve">1718-53-2 </v>
          </cell>
          <cell r="C783" t="str">
            <v>DXBHBZVCASKNBY-AQZSQYOVSA-N</v>
          </cell>
          <cell r="D783" t="str">
            <v>(~2~H_12_)Tetraphene</v>
          </cell>
          <cell r="E783">
            <v>0</v>
          </cell>
          <cell r="F783">
            <v>0</v>
          </cell>
          <cell r="G783" t="str">
            <v>C18D12</v>
          </cell>
          <cell r="H783">
            <v>0</v>
          </cell>
          <cell r="I783">
            <v>0</v>
          </cell>
          <cell r="J783">
            <v>1543</v>
          </cell>
          <cell r="K783">
            <v>0</v>
          </cell>
          <cell r="L783">
            <v>26.810300000000002</v>
          </cell>
          <cell r="M783">
            <v>0</v>
          </cell>
          <cell r="P783">
            <v>1543</v>
          </cell>
          <cell r="Q783" t="str">
            <v/>
          </cell>
          <cell r="U783" t="str">
            <v/>
          </cell>
          <cell r="V783" t="str">
            <v/>
          </cell>
          <cell r="W783" t="str">
            <v/>
          </cell>
          <cell r="Z783">
            <v>0</v>
          </cell>
          <cell r="AA783" t="str">
            <v>PAK, Std, IS</v>
          </cell>
        </row>
        <row r="784">
          <cell r="B784" t="str">
            <v>17254-80-7</v>
          </cell>
          <cell r="C784" t="str">
            <v>XNSGCNYTNLWRKM-UHFFFAOYSA-N</v>
          </cell>
          <cell r="D784" t="str">
            <v>5-Amino-4-chloro-2-methylpyridazin-3(2H)-one</v>
          </cell>
          <cell r="E784" t="str">
            <v>CN1N=CC(N)=C(Cl)C1=O</v>
          </cell>
          <cell r="F784" t="str">
            <v>InChI=1S/C5H6ClN3O/c1-9-5(10)4(6)3(7)2-8-9/h2H,7H2,1H3</v>
          </cell>
          <cell r="G784" t="str">
            <v>C5H6ClN3O</v>
          </cell>
          <cell r="H784">
            <v>159.57</v>
          </cell>
          <cell r="I784">
            <v>159.01993999999999</v>
          </cell>
          <cell r="J784">
            <v>261</v>
          </cell>
          <cell r="P784">
            <v>261</v>
          </cell>
          <cell r="Q784" t="str">
            <v/>
          </cell>
          <cell r="R784" t="str">
            <v/>
          </cell>
          <cell r="S784" t="str">
            <v>X</v>
          </cell>
          <cell r="U784" t="str">
            <v/>
          </cell>
          <cell r="V784" t="str">
            <v/>
          </cell>
          <cell r="W784" t="str">
            <v/>
          </cell>
          <cell r="Z784" t="str">
            <v>Herbizid</v>
          </cell>
          <cell r="AA784" t="str">
            <v>PSM,Herbizid</v>
          </cell>
        </row>
        <row r="785">
          <cell r="B785" t="str">
            <v>1728-46-7</v>
          </cell>
          <cell r="C785" t="str">
            <v>ZRYDPLOWJSFQAE-UHFFFAOYSA-N</v>
          </cell>
          <cell r="D785" t="str">
            <v>2-tert-Butylcyclohexan-1-one</v>
          </cell>
          <cell r="E785" t="str">
            <v>CC(C)(C)C1CCCCC1=O</v>
          </cell>
          <cell r="F785" t="str">
            <v>InChI=1/C10H18O/c1-10(2,3)8-6-4-5-7-9(8)11/h8H,4-7H2,1-3H3</v>
          </cell>
          <cell r="G785" t="str">
            <v>C10H18O</v>
          </cell>
          <cell r="H785">
            <v>154.25299999999999</v>
          </cell>
          <cell r="I785">
            <v>154.13577000000001</v>
          </cell>
          <cell r="J785">
            <v>1151</v>
          </cell>
          <cell r="K785">
            <v>98</v>
          </cell>
          <cell r="M785">
            <v>1166</v>
          </cell>
          <cell r="P785">
            <v>1151</v>
          </cell>
          <cell r="Q785" t="str">
            <v>WGK 1</v>
          </cell>
          <cell r="U785" t="str">
            <v/>
          </cell>
          <cell r="V785" t="str">
            <v/>
          </cell>
          <cell r="W785" t="str">
            <v/>
          </cell>
          <cell r="Z785">
            <v>0</v>
          </cell>
          <cell r="AA785" t="str">
            <v>WGK 1,</v>
          </cell>
        </row>
        <row r="786">
          <cell r="B786" t="str">
            <v>172960-62-2</v>
          </cell>
          <cell r="C786">
            <v>0</v>
          </cell>
          <cell r="D786">
            <v>0</v>
          </cell>
          <cell r="E786">
            <v>0</v>
          </cell>
          <cell r="F786">
            <v>0</v>
          </cell>
          <cell r="G786">
            <v>0</v>
          </cell>
          <cell r="H786">
            <v>0</v>
          </cell>
          <cell r="I786">
            <v>0</v>
          </cell>
          <cell r="J786">
            <v>1032</v>
          </cell>
          <cell r="K786">
            <v>0</v>
          </cell>
          <cell r="M786">
            <v>0</v>
          </cell>
          <cell r="P786">
            <v>1032</v>
          </cell>
          <cell r="Q786" t="str">
            <v/>
          </cell>
          <cell r="R786">
            <v>0</v>
          </cell>
          <cell r="S786">
            <v>0</v>
          </cell>
          <cell r="U786" t="str">
            <v/>
          </cell>
          <cell r="V786" t="str">
            <v/>
          </cell>
          <cell r="W786" t="str">
            <v/>
          </cell>
          <cell r="Z786" t="str">
            <v>Metabolite</v>
          </cell>
          <cell r="AA786" t="str">
            <v>Metabolite</v>
          </cell>
        </row>
        <row r="787">
          <cell r="B787" t="str">
            <v>17301-29-0</v>
          </cell>
          <cell r="C787" t="str">
            <v>QQWXDSCYXKZATG-UHFFFAOYSA-N</v>
          </cell>
          <cell r="D787" t="str">
            <v>3,7-Dimethylundecane</v>
          </cell>
          <cell r="E787" t="str">
            <v>CCCCC(C)CCCC(C)CC</v>
          </cell>
          <cell r="F787" t="str">
            <v>InChI=1/C13H28/c1-5-7-9-13(4)11-8-10-12(3)6-2/h12-13H,5-11H2,1-4H3</v>
          </cell>
          <cell r="G787" t="str">
            <v>C13H28</v>
          </cell>
          <cell r="H787">
            <v>184.36699999999999</v>
          </cell>
          <cell r="I787">
            <v>184.2191</v>
          </cell>
          <cell r="J787">
            <v>1466</v>
          </cell>
          <cell r="K787">
            <v>57</v>
          </cell>
          <cell r="M787">
            <v>1222</v>
          </cell>
          <cell r="P787">
            <v>1466</v>
          </cell>
          <cell r="Q787" t="str">
            <v/>
          </cell>
          <cell r="R787">
            <v>0</v>
          </cell>
          <cell r="S787">
            <v>0</v>
          </cell>
          <cell r="U787" t="str">
            <v/>
          </cell>
          <cell r="V787" t="str">
            <v/>
          </cell>
          <cell r="W787" t="str">
            <v/>
          </cell>
          <cell r="AA787" t="str">
            <v/>
          </cell>
        </row>
        <row r="788">
          <cell r="B788" t="str">
            <v>17301-30-3</v>
          </cell>
          <cell r="C788" t="str">
            <v>WOGVWUCXENBLIV-UHFFFAOYSA-N</v>
          </cell>
          <cell r="D788" t="str">
            <v>3,8-Dimethylundecane</v>
          </cell>
          <cell r="E788" t="str">
            <v>CCCC(C)CCCCC(C)CC</v>
          </cell>
          <cell r="F788" t="str">
            <v>InChI=1/C13H28/c1-5-9-13(4)11-8-7-10-12(3)6-2/h12-13H,5-11H2,1-4H3</v>
          </cell>
          <cell r="G788" t="str">
            <v>C13H28</v>
          </cell>
          <cell r="H788">
            <v>184.36699999999999</v>
          </cell>
          <cell r="I788">
            <v>184.2191009016</v>
          </cell>
          <cell r="J788">
            <v>2364</v>
          </cell>
          <cell r="P788">
            <v>2364</v>
          </cell>
          <cell r="Q788" t="str">
            <v/>
          </cell>
          <cell r="R788">
            <v>0</v>
          </cell>
          <cell r="S788">
            <v>0</v>
          </cell>
          <cell r="U788" t="str">
            <v/>
          </cell>
          <cell r="V788" t="str">
            <v/>
          </cell>
          <cell r="W788" t="str">
            <v/>
          </cell>
          <cell r="Z788">
            <v>0</v>
          </cell>
          <cell r="AA788" t="str">
            <v/>
          </cell>
        </row>
        <row r="789">
          <cell r="B789" t="str">
            <v>17301-32-5</v>
          </cell>
          <cell r="C789" t="str">
            <v>IEVWHTVOIZEXCC-UHFFFAOYSA-N</v>
          </cell>
          <cell r="D789" t="str">
            <v>4,7-Dimethylundecane</v>
          </cell>
          <cell r="E789" t="str">
            <v>CCCCC(C)CCC(C)CCC</v>
          </cell>
          <cell r="F789" t="str">
            <v>InChI=1S/C13H28/c1-5-7-9-13(4)11-10-12(3)8-6-2/h12-13H,5-11H2,1-4H3</v>
          </cell>
          <cell r="G789" t="str">
            <v>C13H28</v>
          </cell>
          <cell r="H789">
            <v>184.36699999999999</v>
          </cell>
          <cell r="I789">
            <v>184.2191</v>
          </cell>
          <cell r="J789">
            <v>1467</v>
          </cell>
          <cell r="K789">
            <v>57</v>
          </cell>
          <cell r="L789">
            <v>0</v>
          </cell>
          <cell r="M789">
            <v>1207</v>
          </cell>
          <cell r="P789">
            <v>1467</v>
          </cell>
          <cell r="Q789" t="str">
            <v/>
          </cell>
          <cell r="U789" t="str">
            <v/>
          </cell>
          <cell r="V789" t="str">
            <v/>
          </cell>
          <cell r="W789" t="str">
            <v/>
          </cell>
          <cell r="Z789">
            <v>0</v>
          </cell>
          <cell r="AA789" t="str">
            <v/>
          </cell>
        </row>
        <row r="790">
          <cell r="B790" t="str">
            <v>17302-01-1</v>
          </cell>
          <cell r="C790" t="str">
            <v>HSOMNBKXPGCNBH-UHFFFAOYSA-N</v>
          </cell>
          <cell r="D790" t="str">
            <v>3-Ethyl-3-methylheptane</v>
          </cell>
          <cell r="E790" t="str">
            <v>CCCCC(C)(CC)CC</v>
          </cell>
          <cell r="F790" t="str">
            <v>InChI=1S/C10H22/c1-5-8-9-10(4,6-2)7-3/h5-9H2,1-4H3</v>
          </cell>
          <cell r="G790" t="str">
            <v>C10H22</v>
          </cell>
          <cell r="H790">
            <v>142.286</v>
          </cell>
          <cell r="I790">
            <v>142.17214999999999</v>
          </cell>
          <cell r="J790">
            <v>2330</v>
          </cell>
          <cell r="P790">
            <v>2330</v>
          </cell>
          <cell r="Q790" t="str">
            <v/>
          </cell>
          <cell r="R790">
            <v>0</v>
          </cell>
          <cell r="U790" t="str">
            <v/>
          </cell>
          <cell r="V790" t="str">
            <v/>
          </cell>
          <cell r="W790" t="str">
            <v/>
          </cell>
          <cell r="AA790" t="str">
            <v/>
          </cell>
        </row>
        <row r="791">
          <cell r="B791" t="str">
            <v>17302-23-7</v>
          </cell>
          <cell r="C791" t="str">
            <v>JDNGDDOTBYZAGS-UHFFFAOYNA-N</v>
          </cell>
          <cell r="D791" t="str">
            <v>4,5-Dimethylnonane</v>
          </cell>
          <cell r="E791" t="str">
            <v>CCCCC(C)C(C)CCC</v>
          </cell>
          <cell r="F791" t="str">
            <v>InChI=1/C11H24/c1-5-7-9-11(4)10(3)8-6-2/h10-11H,5-9H2,1-4H3</v>
          </cell>
          <cell r="G791" t="str">
            <v>C11H24</v>
          </cell>
          <cell r="H791">
            <v>156.31299999999999</v>
          </cell>
          <cell r="I791">
            <v>156.18780077279999</v>
          </cell>
          <cell r="J791">
            <v>1388</v>
          </cell>
          <cell r="K791">
            <v>71</v>
          </cell>
          <cell r="M791">
            <v>1046</v>
          </cell>
          <cell r="P791">
            <v>1388</v>
          </cell>
          <cell r="Q791" t="str">
            <v/>
          </cell>
          <cell r="R791">
            <v>0</v>
          </cell>
          <cell r="S791">
            <v>0</v>
          </cell>
          <cell r="U791" t="str">
            <v/>
          </cell>
          <cell r="V791" t="str">
            <v/>
          </cell>
          <cell r="W791" t="str">
            <v/>
          </cell>
          <cell r="Z791" t="str">
            <v/>
          </cell>
          <cell r="AA791" t="str">
            <v/>
          </cell>
        </row>
        <row r="792">
          <cell r="B792" t="str">
            <v>17302-27-1</v>
          </cell>
          <cell r="C792" t="str">
            <v>NQUMJENPNGXAIH-UHFFFAOYNA-N</v>
          </cell>
          <cell r="D792" t="str">
            <v>2,5-Dimethylnonane</v>
          </cell>
          <cell r="G792" t="str">
            <v>C11H24</v>
          </cell>
          <cell r="I792">
            <v>156.18780077279999</v>
          </cell>
          <cell r="J792">
            <v>1512</v>
          </cell>
          <cell r="K792">
            <v>57</v>
          </cell>
          <cell r="L792">
            <v>10.4086</v>
          </cell>
          <cell r="M792">
            <v>1021</v>
          </cell>
          <cell r="P792">
            <v>1512</v>
          </cell>
          <cell r="Q792" t="str">
            <v/>
          </cell>
          <cell r="U792" t="str">
            <v/>
          </cell>
          <cell r="V792" t="str">
            <v/>
          </cell>
          <cell r="W792" t="str">
            <v/>
          </cell>
          <cell r="Y792">
            <v>0</v>
          </cell>
          <cell r="Z792">
            <v>0</v>
          </cell>
          <cell r="AA792" t="str">
            <v/>
          </cell>
        </row>
        <row r="793">
          <cell r="B793" t="str">
            <v>17312-54-8</v>
          </cell>
          <cell r="C793" t="str">
            <v>VDAVEASVPZDNQB-UHFFFAOYSA-N</v>
          </cell>
          <cell r="D793" t="str">
            <v>3,7-Dimethyldecane</v>
          </cell>
          <cell r="E793">
            <v>0</v>
          </cell>
          <cell r="F793">
            <v>0</v>
          </cell>
          <cell r="G793" t="str">
            <v>C12H26</v>
          </cell>
          <cell r="H793">
            <v>0</v>
          </cell>
          <cell r="I793">
            <v>170.20345083719999</v>
          </cell>
          <cell r="J793">
            <v>1513</v>
          </cell>
          <cell r="K793">
            <v>71</v>
          </cell>
          <cell r="L793">
            <v>10.9262</v>
          </cell>
          <cell r="M793">
            <v>1125</v>
          </cell>
          <cell r="P793">
            <v>1513</v>
          </cell>
          <cell r="Q793" t="str">
            <v/>
          </cell>
          <cell r="R793">
            <v>0</v>
          </cell>
          <cell r="S793">
            <v>0</v>
          </cell>
          <cell r="U793" t="str">
            <v/>
          </cell>
          <cell r="V793" t="str">
            <v/>
          </cell>
          <cell r="W793" t="str">
            <v/>
          </cell>
          <cell r="Z793">
            <v>0</v>
          </cell>
          <cell r="AA793" t="str">
            <v/>
          </cell>
        </row>
        <row r="794">
          <cell r="B794" t="str">
            <v>17312-62-8</v>
          </cell>
          <cell r="C794" t="str">
            <v>OYGXFRZNLCWGOZ-UHFFFAOYSA-N</v>
          </cell>
          <cell r="D794" t="str">
            <v>5-Propyldecane</v>
          </cell>
          <cell r="E794">
            <v>0</v>
          </cell>
          <cell r="F794">
            <v>0</v>
          </cell>
          <cell r="G794" t="str">
            <v>C13H28</v>
          </cell>
          <cell r="H794">
            <v>0</v>
          </cell>
          <cell r="I794">
            <v>184.2191009016</v>
          </cell>
          <cell r="J794">
            <v>1514</v>
          </cell>
          <cell r="K794">
            <v>184.2191009016</v>
          </cell>
          <cell r="L794">
            <v>13.0784</v>
          </cell>
          <cell r="M794">
            <v>1249</v>
          </cell>
          <cell r="P794">
            <v>1514</v>
          </cell>
          <cell r="Q794" t="str">
            <v/>
          </cell>
          <cell r="R794">
            <v>0</v>
          </cell>
          <cell r="S794">
            <v>0</v>
          </cell>
          <cell r="U794" t="str">
            <v/>
          </cell>
          <cell r="V794" t="str">
            <v/>
          </cell>
          <cell r="W794" t="str">
            <v/>
          </cell>
          <cell r="X794">
            <v>0</v>
          </cell>
          <cell r="Z794">
            <v>0</v>
          </cell>
          <cell r="AA794" t="str">
            <v/>
          </cell>
        </row>
        <row r="795">
          <cell r="B795" t="str">
            <v>17312-80-0</v>
          </cell>
          <cell r="C795" t="str">
            <v>WMZNFELFMFOGCC-UHFFFAOYSA-N</v>
          </cell>
          <cell r="D795" t="str">
            <v>2,4-Dimethylundecane</v>
          </cell>
          <cell r="E795">
            <v>0</v>
          </cell>
          <cell r="F795">
            <v>0</v>
          </cell>
          <cell r="G795" t="str">
            <v>C13H28</v>
          </cell>
          <cell r="H795">
            <v>0</v>
          </cell>
          <cell r="I795">
            <v>184.2191009016</v>
          </cell>
          <cell r="J795">
            <v>1515</v>
          </cell>
          <cell r="K795">
            <v>184.2191009016</v>
          </cell>
          <cell r="L795">
            <v>12.4063</v>
          </cell>
          <cell r="M795">
            <v>1208</v>
          </cell>
          <cell r="P795">
            <v>1515</v>
          </cell>
          <cell r="Q795" t="str">
            <v/>
          </cell>
          <cell r="R795">
            <v>0</v>
          </cell>
          <cell r="S795">
            <v>0</v>
          </cell>
          <cell r="U795" t="str">
            <v/>
          </cell>
          <cell r="V795" t="str">
            <v/>
          </cell>
          <cell r="W795" t="str">
            <v/>
          </cell>
          <cell r="X795">
            <v>0</v>
          </cell>
          <cell r="Z795">
            <v>0</v>
          </cell>
          <cell r="AA795" t="str">
            <v/>
          </cell>
        </row>
        <row r="796">
          <cell r="B796" t="str">
            <v>1731-44-8</v>
          </cell>
          <cell r="C796">
            <v>0</v>
          </cell>
          <cell r="D796">
            <v>0</v>
          </cell>
          <cell r="E796">
            <v>0</v>
          </cell>
          <cell r="F796">
            <v>0</v>
          </cell>
          <cell r="G796">
            <v>0</v>
          </cell>
          <cell r="H796">
            <v>0</v>
          </cell>
          <cell r="I796">
            <v>0</v>
          </cell>
          <cell r="J796">
            <v>1242</v>
          </cell>
          <cell r="K796">
            <v>96</v>
          </cell>
          <cell r="M796">
            <v>2679</v>
          </cell>
          <cell r="P796">
            <v>1242</v>
          </cell>
          <cell r="Q796" t="str">
            <v/>
          </cell>
          <cell r="R796">
            <v>0</v>
          </cell>
          <cell r="S796">
            <v>0</v>
          </cell>
          <cell r="U796" t="str">
            <v/>
          </cell>
          <cell r="V796" t="str">
            <v/>
          </cell>
          <cell r="W796" t="str">
            <v/>
          </cell>
          <cell r="AA796" t="str">
            <v/>
          </cell>
        </row>
        <row r="797">
          <cell r="B797" t="str">
            <v>173159-57-4</v>
          </cell>
          <cell r="C797" t="str">
            <v>PXDNXJSDGQBLKS-UHFFFAOYSA-N</v>
          </cell>
          <cell r="D797" t="str">
            <v>2-{[(4,6-Dimethoxypyrimidin-2-yl)carbamoyl]sulfamoyl}-4-formamido-N,N-dimethylbenzamide</v>
          </cell>
          <cell r="E797" t="str">
            <v>COC1=CC(OC)=NC(NC(=O)NS(=O)(=O)C2=C(C=CC(NC=O)=C2)C(=O)N(C)C)=N1</v>
          </cell>
          <cell r="F797" t="str">
            <v>InChI=1S/C17H20N6O7S/c1-23(2)15(25)11-6-5-10(18-9-24)7-12(11)31(27,28)22-17(26)21-16-19-13(29-3)8-14(20-16)30-4/h5-9H,1-4H3,(H,18,24)(H2,19,20,21,22,26)</v>
          </cell>
          <cell r="G797" t="str">
            <v>C17H20N6O7S</v>
          </cell>
          <cell r="H797">
            <v>452.44</v>
          </cell>
          <cell r="I797">
            <v>452.11142000000001</v>
          </cell>
          <cell r="J797">
            <v>262</v>
          </cell>
          <cell r="K797">
            <v>0</v>
          </cell>
          <cell r="L797">
            <v>0</v>
          </cell>
          <cell r="M797">
            <v>0</v>
          </cell>
          <cell r="P797">
            <v>262</v>
          </cell>
          <cell r="Q797" t="str">
            <v>WGK 1</v>
          </cell>
          <cell r="R797" t="str">
            <v/>
          </cell>
          <cell r="S797" t="str">
            <v>X</v>
          </cell>
          <cell r="U797" t="str">
            <v/>
          </cell>
          <cell r="V797" t="str">
            <v/>
          </cell>
          <cell r="W797" t="str">
            <v/>
          </cell>
          <cell r="Z797">
            <v>0</v>
          </cell>
          <cell r="AA797" t="str">
            <v>WGK 1,PSM,Inlandsabsatz 2014: 2,5-10 t/a; Schweizer Studie weist Funde und QN-Überschreitungen auf</v>
          </cell>
        </row>
        <row r="798">
          <cell r="B798" t="str">
            <v>1731-84-6</v>
          </cell>
          <cell r="C798" t="str">
            <v>IJXHLVMUNBOGRR-UHFFFAOYSA-N</v>
          </cell>
          <cell r="D798" t="str">
            <v>Methyl nonanoate</v>
          </cell>
          <cell r="E798" t="str">
            <v>CCCCCCCCC(=O)OC</v>
          </cell>
          <cell r="F798" t="str">
            <v>InChI=1S/C10H20O2/c1-3-4-5-6-7-8-9-10(11)12-2/h3-9H2,1-2H3</v>
          </cell>
          <cell r="G798" t="str">
            <v>C10H20O2</v>
          </cell>
          <cell r="H798">
            <v>172.268</v>
          </cell>
          <cell r="I798">
            <v>172.14633000000001</v>
          </cell>
          <cell r="J798">
            <v>1854</v>
          </cell>
          <cell r="M798">
            <v>1224</v>
          </cell>
          <cell r="N798" t="str">
            <v>coconut</v>
          </cell>
          <cell r="P798">
            <v>1854</v>
          </cell>
          <cell r="Q798" t="str">
            <v/>
          </cell>
          <cell r="R798">
            <v>0</v>
          </cell>
          <cell r="U798" t="str">
            <v/>
          </cell>
          <cell r="V798" t="str">
            <v/>
          </cell>
          <cell r="W798" t="str">
            <v/>
          </cell>
          <cell r="AA798" t="str">
            <v xml:space="preserve"> DS(coconut)</v>
          </cell>
        </row>
        <row r="799">
          <cell r="B799" t="str">
            <v>173584-44-6</v>
          </cell>
          <cell r="C799" t="str">
            <v>VBCVPMMZEGZULK-NRFANRHFSA-N</v>
          </cell>
          <cell r="D799" t="str">
            <v>Methyl (4aS)-7-chloro-2-{(methoxycarbonyl)[4-(trifluoromethoxy)phenyl]carbamoyl}-2,5-dihydroindeno[1,2-e][1,3,4]oxadiazine-4a(3H)-carboxylate</v>
          </cell>
          <cell r="E799" t="str">
            <v>COC(=O)N(C(=O)N1CO[C@]2(CC3=C(C=CC(Cl)=C3)C2=N1)C(=O)OC)C1=CC=C(OC(F)(F)F)C=C1</v>
          </cell>
          <cell r="F799" t="str">
            <v>InChI=1S/C22H17ClF3N3O7/c1-33-18(30)21-10-12-9-13(23)3-8-16(12)17(21)27-28(11-35-21)19(31)29(20(32)34-2)14-4-6-15(7-5-14)36-22(24,25)26/h3-9H,10-11H2,1-2H3/t21-/m0/s1</v>
          </cell>
          <cell r="G799" t="str">
            <v>C22H17ClF3N3O7</v>
          </cell>
          <cell r="H799">
            <v>527.84</v>
          </cell>
          <cell r="I799">
            <v>527.07070999999996</v>
          </cell>
          <cell r="J799">
            <v>263</v>
          </cell>
          <cell r="M799">
            <v>0</v>
          </cell>
          <cell r="P799">
            <v>263</v>
          </cell>
          <cell r="Q799" t="str">
            <v/>
          </cell>
          <cell r="R799" t="str">
            <v/>
          </cell>
          <cell r="S799" t="str">
            <v>X</v>
          </cell>
          <cell r="T799" t="str">
            <v>X</v>
          </cell>
          <cell r="U799" t="str">
            <v/>
          </cell>
          <cell r="V799" t="str">
            <v/>
          </cell>
          <cell r="W799" t="str">
            <v/>
          </cell>
          <cell r="AA799" t="str">
            <v>PSM,Biozd,PSM-Inlandsabsatz: 10-25 t/a
Zulassungen:  Raps, Gemüsebau, Obstbau, bes. Bedeutung: Wein (2014: Rang 4, 26% der Demobetriebe);
vermutl. nur ereignisbezogen messbar; rel. breite Anwendung aber geringe AM und extrem schnelle Verlagerung ins Sediment</v>
          </cell>
        </row>
        <row r="800">
          <cell r="B800" t="str">
            <v>1746-01-6</v>
          </cell>
          <cell r="C800" t="str">
            <v>HGUFODBRKLSHSI-UHFFFAOYSA-N</v>
          </cell>
          <cell r="D800" t="str">
            <v>2,3,7,8-Tetrachlorooxanthrene</v>
          </cell>
          <cell r="E800" t="str">
            <v>ClC1=CC2=C(OC3=C(O2)C=C(Cl)C(Cl)=C3)C=C1Cl</v>
          </cell>
          <cell r="F800" t="str">
            <v>InChI=1S/C12H4Cl4O2/c13-5-1-9-10(2-6(5)14)18-12-4-8(16)7(15)3-11(12)17-9/h1-4H</v>
          </cell>
          <cell r="G800" t="str">
            <v>C12H4Cl4O2</v>
          </cell>
          <cell r="H800">
            <v>321.95999999999998</v>
          </cell>
          <cell r="I800">
            <v>319.89654000000002</v>
          </cell>
          <cell r="J800">
            <v>264</v>
          </cell>
          <cell r="M800">
            <v>2307</v>
          </cell>
          <cell r="P800">
            <v>264</v>
          </cell>
          <cell r="Q800" t="str">
            <v/>
          </cell>
          <cell r="R800" t="str">
            <v/>
          </cell>
          <cell r="S800" t="str">
            <v/>
          </cell>
          <cell r="U800" t="str">
            <v/>
          </cell>
          <cell r="V800" t="str">
            <v/>
          </cell>
          <cell r="W800" t="str">
            <v/>
          </cell>
          <cell r="AA800" t="str">
            <v/>
          </cell>
        </row>
        <row r="801">
          <cell r="B801" t="str">
            <v>1746-81-2</v>
          </cell>
          <cell r="C801" t="str">
            <v>LKJPSUCKSLORMF-UHFFFAOYSA-N</v>
          </cell>
          <cell r="D801" t="str">
            <v>N'-(4-Chlorophenyl)-N-methoxy-N-methylurea</v>
          </cell>
          <cell r="E801" t="str">
            <v>CON(C)C(=O)NC1=CC=C(Cl)C=C1</v>
          </cell>
          <cell r="F801" t="str">
            <v>InChI=1S/C9H11ClN2O2/c1-12(14-2)9(13)11-8-5-3-7(10)4-6-8/h3-6H,1-2H3,(H,11,13)</v>
          </cell>
          <cell r="G801" t="str">
            <v>C9H11ClN2O2</v>
          </cell>
          <cell r="H801">
            <v>214.65</v>
          </cell>
          <cell r="I801">
            <v>214.05090999999999</v>
          </cell>
          <cell r="J801">
            <v>265</v>
          </cell>
          <cell r="M801" t="str">
            <v>1729.1</v>
          </cell>
          <cell r="P801">
            <v>265</v>
          </cell>
          <cell r="Q801" t="str">
            <v>WGK 3</v>
          </cell>
          <cell r="R801" t="str">
            <v/>
          </cell>
          <cell r="S801" t="str">
            <v>X</v>
          </cell>
          <cell r="T801" t="str">
            <v>X</v>
          </cell>
          <cell r="U801" t="str">
            <v/>
          </cell>
          <cell r="V801" t="str">
            <v/>
          </cell>
          <cell r="W801" t="str">
            <v>BAS-PT02-Disinfectants and algaecides not intended for direct application to humans or animals,</v>
          </cell>
          <cell r="AA801" t="str">
            <v>WGK 3,PSM,Biozd,BAS-PT02-Disinfectants and algaecides not intended for direct application to humans or animals,</v>
          </cell>
        </row>
        <row r="802">
          <cell r="B802" t="str">
            <v>175013-18-0</v>
          </cell>
          <cell r="C802" t="str">
            <v>HZRSNVGNWUDEFX-UHFFFAOYSA-N</v>
          </cell>
          <cell r="D802" t="str">
            <v>Methyl [2-({[1-(4-chlorophenyl)-1H-pyrazol-3-yl]oxy}methyl)phenyl]methoxycarbamate</v>
          </cell>
          <cell r="E802" t="str">
            <v>CON(C(=O)OC)C1=C(COC2=NN(C=C2)C2=CC=C(Cl)C=C2)C=CC=C1</v>
          </cell>
          <cell r="F802" t="str">
            <v>InChI=1S/C19H18ClN3O4/c1-25-19(24)23(26-2)17-6-4-3-5-14(17)13-27-18-11-12-22(21-18)16-9-7-15(20)8-10-16/h3-12H,13H2,1-2H3</v>
          </cell>
          <cell r="G802" t="str">
            <v>C19H18ClN3O4</v>
          </cell>
          <cell r="H802">
            <v>387.82</v>
          </cell>
          <cell r="I802">
            <v>387.09858000000003</v>
          </cell>
          <cell r="J802">
            <v>266</v>
          </cell>
          <cell r="K802">
            <v>0</v>
          </cell>
          <cell r="M802">
            <v>2967</v>
          </cell>
          <cell r="P802">
            <v>266</v>
          </cell>
          <cell r="Q802" t="str">
            <v>WGK 2</v>
          </cell>
          <cell r="R802" t="str">
            <v/>
          </cell>
          <cell r="S802" t="str">
            <v>X</v>
          </cell>
          <cell r="U802" t="str">
            <v/>
          </cell>
          <cell r="V802" t="str">
            <v/>
          </cell>
          <cell r="W802" t="str">
            <v/>
          </cell>
          <cell r="AA802" t="str">
            <v>WGK 2,PSM,Inlandsabsatz 2014: 25-100 t/a</v>
          </cell>
        </row>
        <row r="803">
          <cell r="B803" t="str">
            <v>175217-20-6</v>
          </cell>
          <cell r="C803" t="str">
            <v>MXMXHPPIGKYTAR-UHFFFAOYSA-N</v>
          </cell>
          <cell r="D803" t="str">
            <v>4,5-Dimethyl-N-(prop-2-en-1-yl)-2-(trimethylsilyl)thiophene-3-carboxamide</v>
          </cell>
          <cell r="E803" t="str">
            <v>CC1=C(C)C(C(=O)NCC=C)=C(S1)[Si](C)(C)C</v>
          </cell>
          <cell r="F803" t="str">
            <v>InChI=1S/C13H21NOSSi/c1-7-8-14-12(15)11-9(2)10(3)16-13(11)17(4,5)6/h7H,1,8H2,2-6H3,(H,14,15)</v>
          </cell>
          <cell r="G803" t="str">
            <v>C13H21NOSSi</v>
          </cell>
          <cell r="H803">
            <v>267.45999999999998</v>
          </cell>
          <cell r="I803">
            <v>267.11131</v>
          </cell>
          <cell r="J803">
            <v>267</v>
          </cell>
          <cell r="M803">
            <v>0</v>
          </cell>
          <cell r="P803">
            <v>267</v>
          </cell>
          <cell r="Q803" t="str">
            <v/>
          </cell>
          <cell r="R803" t="str">
            <v/>
          </cell>
          <cell r="S803" t="str">
            <v>X</v>
          </cell>
          <cell r="U803" t="str">
            <v/>
          </cell>
          <cell r="V803" t="str">
            <v/>
          </cell>
          <cell r="W803" t="str">
            <v/>
          </cell>
          <cell r="AA803" t="str">
            <v>PSM,Inlandsabsatz 2014: 10-25 t/a</v>
          </cell>
        </row>
        <row r="804">
          <cell r="B804" t="str">
            <v>1754-62-7</v>
          </cell>
          <cell r="C804" t="str">
            <v>CCRCUPLGCSFEDV-BQYQJAHWSA-N</v>
          </cell>
          <cell r="D804" t="str">
            <v>Methyl (2E)-3-phenylprop-2-enoate</v>
          </cell>
          <cell r="E804" t="str">
            <v>COC(=O)\C=C\C1=CC=CC=C1</v>
          </cell>
          <cell r="F804" t="str">
            <v>InChI=1S/C10H10O2/c1-12-10(11)8-7-9-5-3-2-4-6-9/h2-8H,1H3/b8-7+</v>
          </cell>
          <cell r="G804" t="str">
            <v>C10H10O2</v>
          </cell>
          <cell r="H804">
            <v>162.18799999999999</v>
          </cell>
          <cell r="I804">
            <v>162.06808000000001</v>
          </cell>
          <cell r="J804">
            <v>1855</v>
          </cell>
          <cell r="M804">
            <v>1700</v>
          </cell>
          <cell r="N804" t="str">
            <v>strawberry</v>
          </cell>
          <cell r="P804">
            <v>1855</v>
          </cell>
          <cell r="Q804" t="str">
            <v/>
          </cell>
          <cell r="R804">
            <v>0</v>
          </cell>
          <cell r="S804">
            <v>0</v>
          </cell>
          <cell r="U804" t="str">
            <v/>
          </cell>
          <cell r="V804" t="str">
            <v/>
          </cell>
          <cell r="W804" t="str">
            <v/>
          </cell>
          <cell r="AA804" t="str">
            <v xml:space="preserve"> DS(strawberry)</v>
          </cell>
        </row>
        <row r="805">
          <cell r="B805" t="str">
            <v>175481-36-4</v>
          </cell>
          <cell r="C805" t="str">
            <v>VPPJLAIAVCUEMN-GFCCVEGCSA-N</v>
          </cell>
          <cell r="D805" t="str">
            <v>N~2~-Acetyl-N-benzyl-O-methyl-D-serinamide</v>
          </cell>
          <cell r="E805" t="str">
            <v>COC[C@@H](NC(C)=O)C(=O)NCC1=CC=CC=C1</v>
          </cell>
          <cell r="F805" t="str">
            <v>InChI=1S/C13H18N2O3/c1-10(16)15-12(9-18-2)13(17)14-8-11-6-4-3-5-7-11/h3-7,12H,8-9H2,1-2H3,(H,14,17)(H,15,16)/t12-/m1/s1</v>
          </cell>
          <cell r="G805" t="str">
            <v>C13H18N2O3</v>
          </cell>
          <cell r="H805">
            <v>250.298</v>
          </cell>
          <cell r="I805">
            <v>250.13174244800001</v>
          </cell>
          <cell r="J805">
            <v>1354</v>
          </cell>
          <cell r="K805" t="str">
            <v>74.0</v>
          </cell>
          <cell r="M805">
            <v>2390</v>
          </cell>
          <cell r="P805">
            <v>1354</v>
          </cell>
          <cell r="Q805" t="str">
            <v/>
          </cell>
          <cell r="R805">
            <v>0</v>
          </cell>
          <cell r="S805">
            <v>0</v>
          </cell>
          <cell r="U805" t="str">
            <v/>
          </cell>
          <cell r="V805" t="str">
            <v/>
          </cell>
          <cell r="W805" t="str">
            <v/>
          </cell>
          <cell r="AA805" t="str">
            <v/>
          </cell>
        </row>
        <row r="806">
          <cell r="B806" t="str">
            <v>1758-88-9</v>
          </cell>
          <cell r="C806" t="str">
            <v xml:space="preserve">AXIUBBVSOWPLDA-UHFFFAOYSA-N </v>
          </cell>
          <cell r="D806" t="str">
            <v>2,5-Dimethylethylbenzene</v>
          </cell>
          <cell r="E806">
            <v>0</v>
          </cell>
          <cell r="F806">
            <v>0</v>
          </cell>
          <cell r="G806" t="str">
            <v>C10H14</v>
          </cell>
          <cell r="H806">
            <v>0</v>
          </cell>
          <cell r="I806">
            <v>134.10955000000001</v>
          </cell>
          <cell r="J806">
            <v>1133</v>
          </cell>
          <cell r="K806">
            <v>119</v>
          </cell>
          <cell r="M806">
            <v>1074</v>
          </cell>
          <cell r="P806">
            <v>1133</v>
          </cell>
          <cell r="Q806" t="str">
            <v/>
          </cell>
          <cell r="R806">
            <v>0</v>
          </cell>
          <cell r="U806" t="str">
            <v/>
          </cell>
          <cell r="V806" t="str">
            <v/>
          </cell>
          <cell r="W806" t="str">
            <v/>
          </cell>
          <cell r="AA806" t="str">
            <v/>
          </cell>
        </row>
        <row r="807">
          <cell r="B807" t="str">
            <v>1763-23-1</v>
          </cell>
          <cell r="C807" t="str">
            <v>YFSUTJLHUFNCNZ-UHFFFAOYSA-N</v>
          </cell>
          <cell r="D807" t="str">
            <v>Heptadecafluorooctane-1-sulfonic acid</v>
          </cell>
          <cell r="E807" t="str">
            <v>OS(=O)(=O)C(F)(F)C(F)(F)C(F)(F)C(F)(F)C(F)(F)C(F)(F)C(F)(F)C(F)(F)F</v>
          </cell>
          <cell r="F807" t="str">
            <v>InChI=1S/C8HF17O3S/c9-1(10,3(13,14)5(17,18)7(21,22)23)2(11,12)4(15,16)6(19,20)8(24,25)29(26,27)28/h(H,26,27,28)</v>
          </cell>
          <cell r="G807" t="str">
            <v>C8HF17O3S</v>
          </cell>
          <cell r="H807">
            <v>500.13</v>
          </cell>
          <cell r="I807">
            <v>499.93749000000003</v>
          </cell>
          <cell r="J807">
            <v>268</v>
          </cell>
          <cell r="M807">
            <v>0</v>
          </cell>
          <cell r="P807">
            <v>268</v>
          </cell>
          <cell r="Q807" t="str">
            <v/>
          </cell>
          <cell r="R807" t="str">
            <v/>
          </cell>
          <cell r="S807" t="str">
            <v/>
          </cell>
          <cell r="U807" t="str">
            <v/>
          </cell>
          <cell r="V807" t="str">
            <v/>
          </cell>
          <cell r="W807" t="str">
            <v/>
          </cell>
          <cell r="Z807" t="str">
            <v>Industriechem.</v>
          </cell>
          <cell r="AA807" t="str">
            <v>Industriechem.</v>
          </cell>
        </row>
        <row r="808">
          <cell r="B808" t="str">
            <v>17699-14-8</v>
          </cell>
          <cell r="C808" t="str">
            <v>XUEHVOLRMXNRKQ-KHMAMNHCSA-N</v>
          </cell>
          <cell r="D808" t="str">
            <v>(3aS,3bR,4S,7R,7aR)-3,7-Dimethyl-4-(propan-2-yl)-3a,3b,4,5,6,7-hexahydro-1H-cyclopenta[1,3]cyclopropa[1,2]benzene</v>
          </cell>
          <cell r="E808" t="str">
            <v>[H][C@]12[C@@H](CC[C@@H](C)[C@]11CC=C(C)[C@]21[H])C(C)C</v>
          </cell>
          <cell r="F808" t="str">
            <v>InChI=1S/C15H24/c1-9(2)12-6-5-11(4)15-8-7-10(3)13(15)14(12)15/h7,9,11-14H,5-6,8H2,1-4H3/t11-,12+,13-,14-,15+/m1/s1</v>
          </cell>
          <cell r="G808" t="str">
            <v>C15H24</v>
          </cell>
          <cell r="H808">
            <v>204.357</v>
          </cell>
          <cell r="I808">
            <v>204.18780000000001</v>
          </cell>
          <cell r="J808">
            <v>1856</v>
          </cell>
          <cell r="K808">
            <v>0</v>
          </cell>
          <cell r="M808">
            <v>1345</v>
          </cell>
          <cell r="N808" t="str">
            <v>herb, wax</v>
          </cell>
          <cell r="P808">
            <v>1856</v>
          </cell>
          <cell r="Q808" t="str">
            <v/>
          </cell>
          <cell r="R808">
            <v>0</v>
          </cell>
          <cell r="S808">
            <v>0</v>
          </cell>
          <cell r="U808" t="str">
            <v/>
          </cell>
          <cell r="V808" t="str">
            <v/>
          </cell>
          <cell r="W808" t="str">
            <v/>
          </cell>
          <cell r="Z808">
            <v>0</v>
          </cell>
          <cell r="AA808" t="str">
            <v/>
          </cell>
        </row>
        <row r="809">
          <cell r="B809" t="str">
            <v>17699-16-0</v>
          </cell>
          <cell r="C809" t="str">
            <v>KXSDPILWMGFJMM-AEJSXWLSSA-N</v>
          </cell>
          <cell r="D809" t="str">
            <v>(1R,2R,5S)-2-Methyl-5-(propan-2-yl)bicyclo[3.1.0]hexan-2-ol</v>
          </cell>
          <cell r="E809" t="str">
            <v>[H][C@@]12C[C@@]1(CC[C@@]2(C)O)C(C)C</v>
          </cell>
          <cell r="F809" t="str">
            <v>InChI=1S/C10H18O/c1-7(2)10-5-4-9(3,11)8(10)6-10/h7-8,11H,4-6H2,1-3H3/t8-,9+,10-/m0/s1</v>
          </cell>
          <cell r="G809" t="str">
            <v>C10H18O</v>
          </cell>
          <cell r="H809">
            <v>154.25299999999999</v>
          </cell>
          <cell r="I809">
            <v>154.13577000000001</v>
          </cell>
          <cell r="J809">
            <v>1857</v>
          </cell>
          <cell r="K809">
            <v>0</v>
          </cell>
          <cell r="M809">
            <v>1110</v>
          </cell>
          <cell r="N809" t="str">
            <v>wood, balsamic</v>
          </cell>
          <cell r="P809">
            <v>1857</v>
          </cell>
          <cell r="Q809" t="str">
            <v/>
          </cell>
          <cell r="R809">
            <v>0</v>
          </cell>
          <cell r="S809">
            <v>0</v>
          </cell>
          <cell r="T809">
            <v>0</v>
          </cell>
          <cell r="U809" t="str">
            <v/>
          </cell>
          <cell r="V809" t="str">
            <v/>
          </cell>
          <cell r="W809" t="str">
            <v/>
          </cell>
          <cell r="AA809" t="str">
            <v xml:space="preserve"> DS(wood, balsamic)</v>
          </cell>
        </row>
        <row r="810">
          <cell r="B810" t="str">
            <v>17818-07-4</v>
          </cell>
          <cell r="C810">
            <v>0</v>
          </cell>
          <cell r="D810">
            <v>0</v>
          </cell>
          <cell r="E810">
            <v>0</v>
          </cell>
          <cell r="F810">
            <v>0</v>
          </cell>
          <cell r="G810">
            <v>0</v>
          </cell>
          <cell r="H810">
            <v>0</v>
          </cell>
          <cell r="I810">
            <v>0</v>
          </cell>
          <cell r="J810">
            <v>1193</v>
          </cell>
          <cell r="K810">
            <v>116</v>
          </cell>
          <cell r="P810">
            <v>1193</v>
          </cell>
          <cell r="Q810" t="str">
            <v/>
          </cell>
          <cell r="R810">
            <v>0</v>
          </cell>
          <cell r="S810">
            <v>0</v>
          </cell>
          <cell r="U810" t="str">
            <v/>
          </cell>
          <cell r="V810" t="str">
            <v/>
          </cell>
          <cell r="W810" t="str">
            <v/>
          </cell>
          <cell r="AA810" t="str">
            <v/>
          </cell>
        </row>
        <row r="811">
          <cell r="B811" t="str">
            <v>1786-08-9</v>
          </cell>
          <cell r="C811" t="str">
            <v>FRISMOQHTLZZRP-UHFFFAOYSA-N</v>
          </cell>
          <cell r="D811" t="str">
            <v>4-Methyl-2-(2-methylprop-1-en-1-yl)-3,6-dihydro-2H-pyran</v>
          </cell>
          <cell r="E811" t="str">
            <v>CC(C)=CC1CC(C)=CCO1</v>
          </cell>
          <cell r="F811" t="str">
            <v>InChI=1/C10H16O/c1-8(2)6-10-7-9(3)4-5-11-10/h4,6,10H,5,7H2,1-3H3</v>
          </cell>
          <cell r="G811" t="str">
            <v>C10H16O</v>
          </cell>
          <cell r="H811">
            <v>152.23699999999999</v>
          </cell>
          <cell r="I811">
            <v>152.12011999999999</v>
          </cell>
          <cell r="J811">
            <v>1858</v>
          </cell>
          <cell r="M811">
            <v>1131</v>
          </cell>
          <cell r="N811" t="str">
            <v>oil, flower</v>
          </cell>
          <cell r="P811">
            <v>1858</v>
          </cell>
          <cell r="Q811" t="str">
            <v>WGK 2</v>
          </cell>
          <cell r="R811">
            <v>0</v>
          </cell>
          <cell r="S811">
            <v>0</v>
          </cell>
          <cell r="U811" t="str">
            <v/>
          </cell>
          <cell r="V811" t="str">
            <v/>
          </cell>
          <cell r="W811" t="str">
            <v/>
          </cell>
          <cell r="AA811" t="str">
            <v>WGK 2, DS(oil, flower)</v>
          </cell>
        </row>
        <row r="812">
          <cell r="B812" t="str">
            <v>178928-70-6</v>
          </cell>
          <cell r="C812" t="str">
            <v>MNHVNIJQQRJYDH-UHFFFAOYSA-N</v>
          </cell>
          <cell r="D812" t="str">
            <v>2-[2-(1-Chlorocyclopropyl)-3-(2-chlorophenyl)-2-hydroxypropyl]-2,4-dihydro-3H-1,2,4-triazole-3-thione</v>
          </cell>
          <cell r="E812" t="str">
            <v>OC(CN1N=CNC1=S)(CC1=C(Cl)C=CC=C1)C1(Cl)CC1</v>
          </cell>
          <cell r="F812" t="str">
            <v>InChI=1/C14H15Cl2N3OS/c15-11-4-2-1-3-10(11)7-14(20,13(16)5-6-13)8-19-12(21)17-9-18-19/h1-4,9,20H,5-8H2,(H,17,18,21)</v>
          </cell>
          <cell r="G812" t="str">
            <v>C14H15Cl2N3OS</v>
          </cell>
          <cell r="H812">
            <v>344.25</v>
          </cell>
          <cell r="I812">
            <v>343.03129000000001</v>
          </cell>
          <cell r="J812">
            <v>269</v>
          </cell>
          <cell r="M812">
            <v>0</v>
          </cell>
          <cell r="P812">
            <v>269</v>
          </cell>
          <cell r="Q812" t="str">
            <v>WGK 2</v>
          </cell>
          <cell r="R812" t="str">
            <v/>
          </cell>
          <cell r="S812" t="str">
            <v>X</v>
          </cell>
          <cell r="U812" t="str">
            <v/>
          </cell>
          <cell r="V812" t="str">
            <v/>
          </cell>
          <cell r="W812" t="str">
            <v/>
          </cell>
          <cell r="AA812" t="str">
            <v>WGK 2,PSM,Inlandsabsatz 2014: 250-1000 t/a</v>
          </cell>
        </row>
        <row r="813">
          <cell r="B813" t="str">
            <v>1792-17-2</v>
          </cell>
          <cell r="C813" t="str">
            <v>AQSQFWLMFCKKMG-UHFFFAOYSA-N</v>
          </cell>
          <cell r="D813" t="str">
            <v>N,N'-Dibutylurea</v>
          </cell>
          <cell r="E813" t="str">
            <v>CCCCNC(=O)NCCCC</v>
          </cell>
          <cell r="F813" t="str">
            <v>InChI=1S/C9H20N2O/c1-3-5-7-10-9(12)11-8-6-4-2/h3-8H2,1-2H3,(H2,10,11,12)</v>
          </cell>
          <cell r="G813" t="str">
            <v>C9H20N2O</v>
          </cell>
          <cell r="H813">
            <v>172.27199999999999</v>
          </cell>
          <cell r="I813">
            <v>172.157563272</v>
          </cell>
          <cell r="J813">
            <v>1557</v>
          </cell>
          <cell r="M813">
            <v>0</v>
          </cell>
          <cell r="O813" t="str">
            <v>X</v>
          </cell>
          <cell r="P813">
            <v>1557</v>
          </cell>
          <cell r="Q813" t="str">
            <v/>
          </cell>
          <cell r="R813">
            <v>0</v>
          </cell>
          <cell r="S813">
            <v>0</v>
          </cell>
          <cell r="U813" t="str">
            <v/>
          </cell>
          <cell r="V813" t="str">
            <v/>
          </cell>
          <cell r="W813" t="str">
            <v/>
          </cell>
          <cell r="AA813" t="str">
            <v>N,N'-Dibutylharnstoff ist ein Abbauprodukt von Benomyl, dem Wirkstoff in Benlat-Fungiziden. wird als pharmazeutische Zwischenprodukte verwendet.</v>
          </cell>
        </row>
        <row r="814">
          <cell r="B814" t="str">
            <v xml:space="preserve">1792-41-2 </v>
          </cell>
          <cell r="C814" t="str">
            <v>MVHOAOSHABGEFL-UHFFFAOYSA-N</v>
          </cell>
          <cell r="D814" t="str">
            <v>2,6-Dimethyl-1H-benzimidazole</v>
          </cell>
          <cell r="E814" t="str">
            <v>CC1=NC2=C(N1)C=C(C)C=C2</v>
          </cell>
          <cell r="F814" t="str">
            <v>InChI=1S/C9H10N2/c1-6-3-4-8-9(5-6)11-7(2)10-8/h3-5H,1-2H3,(H,10,11)</v>
          </cell>
          <cell r="G814" t="str">
            <v>C9H10N2</v>
          </cell>
          <cell r="H814">
            <v>146.19300000000001</v>
          </cell>
          <cell r="I814">
            <v>146.08439999999999</v>
          </cell>
          <cell r="J814">
            <v>1121</v>
          </cell>
          <cell r="K814">
            <v>146</v>
          </cell>
          <cell r="M814">
            <v>0</v>
          </cell>
          <cell r="P814">
            <v>1121</v>
          </cell>
          <cell r="Q814" t="str">
            <v/>
          </cell>
          <cell r="R814">
            <v>0</v>
          </cell>
          <cell r="U814" t="str">
            <v/>
          </cell>
          <cell r="V814" t="str">
            <v/>
          </cell>
          <cell r="W814" t="str">
            <v/>
          </cell>
          <cell r="AA814" t="str">
            <v/>
          </cell>
        </row>
        <row r="815">
          <cell r="B815" t="str">
            <v>18031-40-8</v>
          </cell>
          <cell r="C815" t="str">
            <v>RUMOYJJNUMEFDD-SNVBAGLBSA-N</v>
          </cell>
          <cell r="D815" t="str">
            <v>(4S)-4-(Prop-1-en-2-yl)cyclohex-1-ene-1-carbaldehyde</v>
          </cell>
          <cell r="E815" t="str">
            <v>CC(=C)[C@H]1CCC(C=O)=CC1</v>
          </cell>
          <cell r="F815" t="str">
            <v>InChI=1S/C10H14O/c1-8(2)10-5-3-9(7-11)4-6-10/h3,7,10H,1,4-6H2,2H3/t10-/m1/s1</v>
          </cell>
          <cell r="G815" t="str">
            <v>C10H14O</v>
          </cell>
          <cell r="H815">
            <v>150.221</v>
          </cell>
          <cell r="I815">
            <v>150.10446999999999</v>
          </cell>
          <cell r="J815">
            <v>1859</v>
          </cell>
          <cell r="M815">
            <v>1319</v>
          </cell>
          <cell r="N815" t="str">
            <v>fat</v>
          </cell>
          <cell r="P815">
            <v>1859</v>
          </cell>
          <cell r="Q815" t="str">
            <v/>
          </cell>
          <cell r="R815">
            <v>0</v>
          </cell>
          <cell r="S815">
            <v>0</v>
          </cell>
          <cell r="U815" t="str">
            <v/>
          </cell>
          <cell r="V815" t="str">
            <v/>
          </cell>
          <cell r="W815" t="str">
            <v/>
          </cell>
          <cell r="AA815" t="str">
            <v xml:space="preserve"> DS(fat)</v>
          </cell>
        </row>
        <row r="816">
          <cell r="B816" t="str">
            <v>180409-60-3</v>
          </cell>
          <cell r="C816" t="str">
            <v>ACMXQHFNODYQAT-UHFFFAOYSA-N</v>
          </cell>
          <cell r="D816" t="str">
            <v>N-{(Z)-[(Cyclopropylmethoxy)imino][2,3-difluoro-6-(trifluoromethyl)phenyl]methyl}-2-phenylacetamide</v>
          </cell>
          <cell r="E816" t="str">
            <v>FC1=C(F)C(\C(NC(=O)CC2=CC=CC=C2)=N\OCC2CC2)=C(C=C1)C(F)(F)F</v>
          </cell>
          <cell r="F816" t="str">
            <v>InChI=1S/C20H17F5N2O2/c21-15-9-8-14(20(23,24)25)17(18(15)22)19(27-29-11-13-6-7-13)26-16(28)10-12-4-2-1-3-5-12/h1-5,8-9,13H,6-7,10-11H2,(H,26,27,28)</v>
          </cell>
          <cell r="G816" t="str">
            <v>C20H17F5N2O2</v>
          </cell>
          <cell r="H816">
            <v>412.36</v>
          </cell>
          <cell r="I816">
            <v>412.12101999999999</v>
          </cell>
          <cell r="J816">
            <v>270</v>
          </cell>
          <cell r="M816">
            <v>0</v>
          </cell>
          <cell r="P816">
            <v>270</v>
          </cell>
          <cell r="Q816" t="str">
            <v/>
          </cell>
          <cell r="R816" t="str">
            <v/>
          </cell>
          <cell r="S816" t="str">
            <v>X</v>
          </cell>
          <cell r="U816" t="str">
            <v/>
          </cell>
          <cell r="V816" t="str">
            <v/>
          </cell>
          <cell r="W816" t="str">
            <v/>
          </cell>
          <cell r="AA816" t="str">
            <v>PSM,Inlandsabsatz 2014: 2,5-10 t/a</v>
          </cell>
        </row>
        <row r="817">
          <cell r="B817" t="str">
            <v>18060-79-2</v>
          </cell>
          <cell r="C817" t="str">
            <v>DBISBKDNOKIADM-UHFFFAOYSA-N</v>
          </cell>
          <cell r="D817" t="str">
            <v>5-Isothiocyanatopent-1-ene</v>
          </cell>
          <cell r="E817" t="str">
            <v>C=CCCCN=C=S</v>
          </cell>
          <cell r="F817" t="str">
            <v>InChI=1S/C6H9NS/c1-2-3-4-5-7-6-8/h2H,1,3-5H2</v>
          </cell>
          <cell r="G817" t="str">
            <v>C6H9NS</v>
          </cell>
          <cell r="H817">
            <v>127.21</v>
          </cell>
          <cell r="I817">
            <v>127.04557</v>
          </cell>
          <cell r="J817">
            <v>1860</v>
          </cell>
          <cell r="M817">
            <v>1161</v>
          </cell>
          <cell r="N817" t="str">
            <v>mustard, horseradish</v>
          </cell>
          <cell r="P817">
            <v>1860</v>
          </cell>
          <cell r="Q817" t="str">
            <v/>
          </cell>
          <cell r="R817">
            <v>0</v>
          </cell>
          <cell r="S817">
            <v>0</v>
          </cell>
          <cell r="U817" t="str">
            <v/>
          </cell>
          <cell r="V817" t="str">
            <v/>
          </cell>
          <cell r="W817" t="str">
            <v/>
          </cell>
          <cell r="AA817" t="str">
            <v xml:space="preserve"> DS(mustard, horseradish)</v>
          </cell>
        </row>
        <row r="818">
          <cell r="B818" t="str">
            <v>1806-26-4</v>
          </cell>
          <cell r="C818" t="str">
            <v>NTDQQZYCCIDJRK-UHFFFAOYSA-N</v>
          </cell>
          <cell r="D818" t="str">
            <v>4-Octylphenol</v>
          </cell>
          <cell r="E818" t="str">
            <v>CCCCCCCCC1=CC=C(O)C=C1</v>
          </cell>
          <cell r="F818" t="str">
            <v>InChI=1S/C14H22O/c1-2-3-4-5-6-7-8-13-9-11-14(15)12-10-13/h9-12,15H,2-8H2,1H3</v>
          </cell>
          <cell r="G818" t="str">
            <v>C14H22O</v>
          </cell>
          <cell r="H818">
            <v>206.32900000000001</v>
          </cell>
          <cell r="I818">
            <v>206.16707</v>
          </cell>
          <cell r="J818">
            <v>271</v>
          </cell>
          <cell r="M818">
            <v>1809</v>
          </cell>
          <cell r="P818">
            <v>271</v>
          </cell>
          <cell r="Q818" t="str">
            <v/>
          </cell>
          <cell r="R818" t="str">
            <v/>
          </cell>
          <cell r="S818" t="str">
            <v/>
          </cell>
          <cell r="U818" t="str">
            <v/>
          </cell>
          <cell r="V818" t="str">
            <v/>
          </cell>
          <cell r="W818" t="str">
            <v/>
          </cell>
          <cell r="AA818" t="str">
            <v/>
          </cell>
        </row>
        <row r="819">
          <cell r="B819" t="str">
            <v>18138-04-0</v>
          </cell>
          <cell r="C819" t="str">
            <v>PSINWXIDJYEXLO-UHFFFAOYSA-N</v>
          </cell>
          <cell r="D819" t="str">
            <v>2,3-Diethyl-5-methylpyrazine</v>
          </cell>
          <cell r="E819" t="str">
            <v>CCC1=C(CC)N=C(C)C=N1</v>
          </cell>
          <cell r="F819" t="str">
            <v>InChI=1S/C9H14N2/c1-4-8-9(5-2)11-7(3)6-10-8/h6H,4-5H2,1-3H3</v>
          </cell>
          <cell r="G819" t="str">
            <v>C9H14N2</v>
          </cell>
          <cell r="H819">
            <v>150.22499999999999</v>
          </cell>
          <cell r="I819">
            <v>150.1157</v>
          </cell>
          <cell r="J819">
            <v>1861</v>
          </cell>
          <cell r="M819">
            <v>1158</v>
          </cell>
          <cell r="N819" t="str">
            <v>potato, meat, roast</v>
          </cell>
          <cell r="P819">
            <v>1861</v>
          </cell>
          <cell r="Q819" t="str">
            <v/>
          </cell>
          <cell r="R819">
            <v>0</v>
          </cell>
          <cell r="S819">
            <v>0</v>
          </cell>
          <cell r="U819" t="str">
            <v/>
          </cell>
          <cell r="V819" t="str">
            <v/>
          </cell>
          <cell r="W819" t="str">
            <v/>
          </cell>
          <cell r="AA819" t="str">
            <v xml:space="preserve"> DS(potato, meat, roast)</v>
          </cell>
        </row>
        <row r="820">
          <cell r="B820" t="str">
            <v>18138-05-1</v>
          </cell>
          <cell r="C820" t="str">
            <v>MRWLZECVHMHMGI-UHFFFAOYSA-N</v>
          </cell>
          <cell r="D820" t="str">
            <v>3,5-Diethyl-2-methylpyrazine</v>
          </cell>
          <cell r="E820" t="str">
            <v>CCC1=CN=C(C)C(CC)=N1</v>
          </cell>
          <cell r="F820" t="str">
            <v>InChI=1S/C9H14N2/c1-4-8-6-10-7(3)9(5-2)11-8/h6H,4-5H2,1-3H3</v>
          </cell>
          <cell r="G820" t="str">
            <v>C9H14N2</v>
          </cell>
          <cell r="H820">
            <v>150.22499999999999</v>
          </cell>
          <cell r="I820">
            <v>150.1157</v>
          </cell>
          <cell r="J820">
            <v>1862</v>
          </cell>
          <cell r="M820">
            <v>1160</v>
          </cell>
          <cell r="N820" t="str">
            <v>baked</v>
          </cell>
          <cell r="P820">
            <v>1862</v>
          </cell>
          <cell r="Q820" t="str">
            <v/>
          </cell>
          <cell r="R820">
            <v>0</v>
          </cell>
          <cell r="S820">
            <v>0</v>
          </cell>
          <cell r="U820" t="str">
            <v/>
          </cell>
          <cell r="V820" t="str">
            <v/>
          </cell>
          <cell r="W820" t="str">
            <v/>
          </cell>
          <cell r="X820">
            <v>0</v>
          </cell>
          <cell r="Z820">
            <v>0</v>
          </cell>
          <cell r="AA820" t="str">
            <v/>
          </cell>
        </row>
        <row r="821">
          <cell r="B821" t="str">
            <v>181589-32-2</v>
          </cell>
          <cell r="C821" t="str">
            <v>YSQNQOKRWIKETP-UHFFFAOYSA-N</v>
          </cell>
          <cell r="D821" t="str">
            <v>2-Ethenyl-3-ethyl-5-methylpyrazine</v>
          </cell>
          <cell r="E821" t="str">
            <v>CCC1=NC(C)=CN=C1C=C</v>
          </cell>
          <cell r="F821" t="str">
            <v>InChI=1S/C9H12N2/c1-4-8-9(5-2)11-7(3)6-10-8/h4,6H,1,5H2,2-3H3</v>
          </cell>
          <cell r="G821" t="str">
            <v>C9H12N2</v>
          </cell>
          <cell r="H821">
            <v>148.209</v>
          </cell>
          <cell r="I821">
            <v>148.10005000000001</v>
          </cell>
          <cell r="J821">
            <v>1863</v>
          </cell>
          <cell r="M821">
            <v>1180</v>
          </cell>
          <cell r="N821" t="str">
            <v>earth</v>
          </cell>
          <cell r="P821">
            <v>1863</v>
          </cell>
          <cell r="Q821" t="str">
            <v/>
          </cell>
          <cell r="R821">
            <v>0</v>
          </cell>
          <cell r="S821">
            <v>0</v>
          </cell>
          <cell r="U821" t="str">
            <v/>
          </cell>
          <cell r="V821" t="str">
            <v/>
          </cell>
          <cell r="W821" t="str">
            <v/>
          </cell>
          <cell r="AA821" t="str">
            <v xml:space="preserve"> DS(earth)</v>
          </cell>
        </row>
        <row r="822">
          <cell r="B822" t="str">
            <v>18173-63-2</v>
          </cell>
          <cell r="C822" t="str">
            <v xml:space="preserve">QYOHYCIFURFHEZ-UHFFFAOYSA-N </v>
          </cell>
          <cell r="D822" t="str">
            <v>(2-Methoxyethyl)(trimethyl)silane</v>
          </cell>
          <cell r="E822">
            <v>0</v>
          </cell>
          <cell r="F822">
            <v>0</v>
          </cell>
          <cell r="G822" t="str">
            <v>C6H16OSi</v>
          </cell>
          <cell r="H822">
            <v>0</v>
          </cell>
          <cell r="I822">
            <v>132.09704199999999</v>
          </cell>
          <cell r="J822">
            <v>1436</v>
          </cell>
          <cell r="K822">
            <v>89.099998474121094</v>
          </cell>
          <cell r="M822">
            <v>604</v>
          </cell>
          <cell r="P822">
            <v>1436</v>
          </cell>
          <cell r="Q822" t="str">
            <v/>
          </cell>
          <cell r="R822">
            <v>0</v>
          </cell>
          <cell r="S822">
            <v>0</v>
          </cell>
          <cell r="U822" t="str">
            <v/>
          </cell>
          <cell r="V822" t="str">
            <v/>
          </cell>
          <cell r="W822" t="str">
            <v/>
          </cell>
          <cell r="Z822" t="str">
            <v>Säule</v>
          </cell>
          <cell r="AA822" t="str">
            <v>Säule</v>
          </cell>
        </row>
        <row r="823">
          <cell r="B823" t="str">
            <v>182346-21-0</v>
          </cell>
          <cell r="C823" t="str">
            <v>DMLQSUZPTTUUDP-UHFFFAOYSA-N</v>
          </cell>
          <cell r="D823" t="str">
            <v>1,2,3-Tribromo-4-(2,4-dibromophenoxy)benzene</v>
          </cell>
          <cell r="E823" t="str">
            <v>BrC1=CC=C(OC2=C(Br)C(Br)=C(Br)C=C2)C(Br)=C1</v>
          </cell>
          <cell r="F823" t="str">
            <v>InChI=1S/C12H5Br5O/c13-6-1-3-9(8(15)5-6)18-10-4-2-7(14)11(16)12(10)17/h1-5H</v>
          </cell>
          <cell r="G823" t="str">
            <v>C12H5Br5O</v>
          </cell>
          <cell r="H823">
            <v>564.69100000000003</v>
          </cell>
          <cell r="I823">
            <v>559.62572999999998</v>
          </cell>
          <cell r="J823">
            <v>272</v>
          </cell>
          <cell r="M823">
            <v>0</v>
          </cell>
          <cell r="P823">
            <v>272</v>
          </cell>
          <cell r="Q823" t="str">
            <v/>
          </cell>
          <cell r="R823" t="str">
            <v/>
          </cell>
          <cell r="S823" t="str">
            <v/>
          </cell>
          <cell r="U823" t="str">
            <v/>
          </cell>
          <cell r="V823" t="str">
            <v>POP-Annex I, part A#Annex IV</v>
          </cell>
          <cell r="W823" t="str">
            <v/>
          </cell>
          <cell r="AA823" t="str">
            <v xml:space="preserve">POP-Annex I, part A#Annex IV, </v>
          </cell>
        </row>
        <row r="824">
          <cell r="B824" t="str">
            <v>1825-21-4</v>
          </cell>
          <cell r="C824" t="str">
            <v>BBABSCYTNHOKOG-UHFFFAOYSA-N</v>
          </cell>
          <cell r="D824" t="str">
            <v>1,2,3,4,5-Pentachloro-6-methoxybenzene</v>
          </cell>
          <cell r="E824" t="str">
            <v>COC1=C(Cl)C(Cl)=C(Cl)C(Cl)=C1Cl</v>
          </cell>
          <cell r="F824" t="str">
            <v>InChI=1S/C7H3Cl5O/c1-13-7-5(11)3(9)2(8)4(10)6(7)12/h1H3</v>
          </cell>
          <cell r="G824" t="str">
            <v>C7H3Cl5O</v>
          </cell>
          <cell r="H824">
            <v>280.35000000000002</v>
          </cell>
          <cell r="I824">
            <v>277.86264999999997</v>
          </cell>
          <cell r="J824">
            <v>273</v>
          </cell>
          <cell r="M824">
            <v>1672</v>
          </cell>
          <cell r="P824">
            <v>273</v>
          </cell>
          <cell r="Q824" t="str">
            <v/>
          </cell>
          <cell r="R824" t="str">
            <v/>
          </cell>
          <cell r="S824" t="str">
            <v/>
          </cell>
          <cell r="U824" t="str">
            <v/>
          </cell>
          <cell r="V824" t="str">
            <v/>
          </cell>
          <cell r="W824" t="str">
            <v/>
          </cell>
          <cell r="AA824" t="str">
            <v/>
          </cell>
        </row>
        <row r="825">
          <cell r="B825" t="str">
            <v>1825-61-2</v>
          </cell>
          <cell r="C825" t="str">
            <v>POPACFLNWGUDSR-UHFFFAOYSA-N</v>
          </cell>
          <cell r="D825" t="str">
            <v>Methoxy(trimethyl)silane</v>
          </cell>
          <cell r="E825" t="str">
            <v>CO[Si](C)(C)C</v>
          </cell>
          <cell r="F825" t="str">
            <v>InChI=1S/C4H12OSi/c1-5-6(2,3)4/h1-4H3</v>
          </cell>
          <cell r="G825" t="str">
            <v>C4H12OSi</v>
          </cell>
          <cell r="H825">
            <v>104.224</v>
          </cell>
          <cell r="I825">
            <v>104.06574000000001</v>
          </cell>
          <cell r="J825">
            <v>1437</v>
          </cell>
          <cell r="K825">
            <v>89</v>
          </cell>
          <cell r="M825">
            <v>524</v>
          </cell>
          <cell r="P825">
            <v>1437</v>
          </cell>
          <cell r="Q825" t="str">
            <v/>
          </cell>
          <cell r="R825">
            <v>0</v>
          </cell>
          <cell r="S825">
            <v>0</v>
          </cell>
          <cell r="U825" t="str">
            <v/>
          </cell>
          <cell r="V825" t="str">
            <v/>
          </cell>
          <cell r="W825" t="str">
            <v/>
          </cell>
          <cell r="X825">
            <v>0</v>
          </cell>
          <cell r="Z825" t="str">
            <v>Säule</v>
          </cell>
          <cell r="AA825" t="str">
            <v>Säule</v>
          </cell>
        </row>
        <row r="826">
          <cell r="B826" t="str">
            <v>182699-77-0</v>
          </cell>
          <cell r="C826" t="str">
            <v/>
          </cell>
          <cell r="D826" t="str">
            <v/>
          </cell>
          <cell r="E826" t="str">
            <v/>
          </cell>
          <cell r="F826" t="str">
            <v/>
          </cell>
          <cell r="G826" t="str">
            <v/>
          </cell>
          <cell r="H826" t="str">
            <v/>
          </cell>
          <cell r="I826" t="str">
            <v/>
          </cell>
          <cell r="J826">
            <v>1864</v>
          </cell>
          <cell r="M826">
            <v>1456</v>
          </cell>
          <cell r="N826" t="str">
            <v>coconut, spice</v>
          </cell>
          <cell r="P826">
            <v>1864</v>
          </cell>
          <cell r="Q826" t="str">
            <v/>
          </cell>
          <cell r="R826">
            <v>0</v>
          </cell>
          <cell r="T826">
            <v>0</v>
          </cell>
          <cell r="U826" t="str">
            <v/>
          </cell>
          <cell r="V826" t="str">
            <v/>
          </cell>
          <cell r="W826" t="str">
            <v/>
          </cell>
          <cell r="AA826" t="str">
            <v xml:space="preserve"> DS(coconut, spice)</v>
          </cell>
        </row>
        <row r="827">
          <cell r="B827" t="str">
            <v>18323-44-9</v>
          </cell>
          <cell r="C827" t="str">
            <v>KDLRVYVGXIQJDK-AWPVFWJPSA-N</v>
          </cell>
          <cell r="D827" t="str">
            <v>Methyl 7-chloro-6,7,8-trideoxy-6-{[(4R)-1-methyl-4-propyl-L-prolyl]amino}-1-thio-L-threo-alpha-D-galacto-octopyranoside</v>
          </cell>
          <cell r="E827" t="str">
            <v>CCC[C@@H]1C[C@H](N(C)C1)C(=O)N[C@H]([C@H](C)Cl)[C@H]1O[C@H](SC)[C@H](O)[C@@H](O)[C@H]1O</v>
          </cell>
          <cell r="F827" t="str">
            <v>InChI=1S/C18H33ClN2O5S/c1-5-6-10-7-11(21(3)8-10)17(25)20-12(9(2)19)16-14(23)13(22)15(24)18(26-16)27-4/h9-16,18,22-24H,5-8H2,1-4H3,(H,20,25)/t9-,10+,11-,12+,13-,14+,15+,16+,18+/m0/s1</v>
          </cell>
          <cell r="G827" t="str">
            <v>C18H33ClN2O5S</v>
          </cell>
          <cell r="H827">
            <v>424.98</v>
          </cell>
          <cell r="I827">
            <v>424.17986999999999</v>
          </cell>
          <cell r="J827">
            <v>274</v>
          </cell>
          <cell r="P827">
            <v>274</v>
          </cell>
          <cell r="Q827" t="str">
            <v/>
          </cell>
          <cell r="R827" t="str">
            <v>X</v>
          </cell>
          <cell r="S827" t="str">
            <v/>
          </cell>
          <cell r="U827" t="str">
            <v/>
          </cell>
          <cell r="V827" t="str">
            <v/>
          </cell>
          <cell r="W827" t="str">
            <v/>
          </cell>
          <cell r="X827" t="str">
            <v>22800kg/a in Dtl.</v>
          </cell>
          <cell r="Z827" t="str">
            <v>Antibiotika und Chemotherapeutika</v>
          </cell>
          <cell r="AA827" t="str">
            <v>AZM,22800kg/a in Dtl.Antibiotika und ChemotherapeutikaMakrolidantibiotika und Clindamycin</v>
          </cell>
        </row>
        <row r="828">
          <cell r="B828" t="str">
            <v>1836-75-5</v>
          </cell>
          <cell r="C828" t="str">
            <v>XITQUSLLOSKDTB-UHFFFAOYSA-N</v>
          </cell>
          <cell r="D828" t="str">
            <v>2,4-Dichloro-1-(4-nitrophenoxy)benzene</v>
          </cell>
          <cell r="E828" t="str">
            <v>[O-][N+](=O)C1=CC=C(OC2=C(Cl)C=C(Cl)C=C2)C=C1</v>
          </cell>
          <cell r="F828" t="str">
            <v>InChI=1S/C12H7Cl2NO3/c13-8-1-6-12(11(14)7-8)18-10-4-2-9(3-5-10)15(16)17/h1-7H</v>
          </cell>
          <cell r="G828" t="str">
            <v>C12H7Cl2NO3</v>
          </cell>
          <cell r="H828">
            <v>284.08999999999997</v>
          </cell>
          <cell r="I828">
            <v>282.9803</v>
          </cell>
          <cell r="J828">
            <v>275</v>
          </cell>
          <cell r="L828">
            <v>0</v>
          </cell>
          <cell r="M828">
            <v>2173</v>
          </cell>
          <cell r="N828">
            <v>0</v>
          </cell>
          <cell r="P828">
            <v>275</v>
          </cell>
          <cell r="Q828" t="str">
            <v/>
          </cell>
          <cell r="R828" t="str">
            <v/>
          </cell>
          <cell r="S828" t="str">
            <v>X</v>
          </cell>
          <cell r="U828" t="str">
            <v/>
          </cell>
          <cell r="V828" t="str">
            <v/>
          </cell>
          <cell r="W828" t="str">
            <v/>
          </cell>
          <cell r="Z828">
            <v>0</v>
          </cell>
          <cell r="AA828" t="str">
            <v>PSM,als PSM nicht zugelassen in DE/nicht genehmigt</v>
          </cell>
        </row>
        <row r="829">
          <cell r="B829" t="str">
            <v>18368-95-1</v>
          </cell>
          <cell r="C829" t="str">
            <v>XNMPFDIYAMOYRM-UHFFFAOYSA-N</v>
          </cell>
          <cell r="D829" t="str">
            <v>1-Methyl-4-(prop-1-en-2-yl)cyclohexa-1,3-diene</v>
          </cell>
          <cell r="E829" t="str">
            <v>CC(=C)C1=CC=C(C)CC1</v>
          </cell>
          <cell r="F829" t="str">
            <v>InChI=1S/C10H14/c1-8(2)10-6-4-9(3)5-7-10/h4,6H,1,5,7H2,2-3H3</v>
          </cell>
          <cell r="G829" t="str">
            <v>C10H14</v>
          </cell>
          <cell r="H829">
            <v>134.22200000000001</v>
          </cell>
          <cell r="I829">
            <v>134.10955000000001</v>
          </cell>
          <cell r="J829">
            <v>1865</v>
          </cell>
          <cell r="K829">
            <v>0</v>
          </cell>
          <cell r="M829">
            <v>1115</v>
          </cell>
          <cell r="N829" t="str">
            <v>turpentine</v>
          </cell>
          <cell r="P829">
            <v>1865</v>
          </cell>
          <cell r="Q829" t="str">
            <v/>
          </cell>
          <cell r="R829">
            <v>0</v>
          </cell>
          <cell r="S829">
            <v>0</v>
          </cell>
          <cell r="U829" t="str">
            <v/>
          </cell>
          <cell r="V829" t="str">
            <v/>
          </cell>
          <cell r="W829" t="str">
            <v/>
          </cell>
          <cell r="Z829">
            <v>0</v>
          </cell>
          <cell r="AA829" t="str">
            <v/>
          </cell>
        </row>
        <row r="830">
          <cell r="B830" t="str">
            <v>18409-17-1</v>
          </cell>
          <cell r="C830" t="str">
            <v>AYQPVPFZWIQERS-VOTSOKGWSA-N</v>
          </cell>
          <cell r="D830" t="str">
            <v>(2E)-Oct-2-en-1-ol</v>
          </cell>
          <cell r="E830" t="str">
            <v>CCCCC\C=C\CO</v>
          </cell>
          <cell r="F830" t="str">
            <v>InChI=1S/C8H16O/c1-2-3-4-5-6-7-8-9/h6-7,9H,2-5,8H2,1H3/b7-6+</v>
          </cell>
          <cell r="G830" t="str">
            <v>C8H16O</v>
          </cell>
          <cell r="H830">
            <v>128.215</v>
          </cell>
          <cell r="I830">
            <v>128.12011999999999</v>
          </cell>
          <cell r="J830">
            <v>1866</v>
          </cell>
          <cell r="M830">
            <v>1104</v>
          </cell>
          <cell r="N830" t="str">
            <v>soap, plastic</v>
          </cell>
          <cell r="P830">
            <v>1866</v>
          </cell>
          <cell r="Q830" t="str">
            <v/>
          </cell>
          <cell r="R830">
            <v>0</v>
          </cell>
          <cell r="S830">
            <v>0</v>
          </cell>
          <cell r="U830" t="str">
            <v/>
          </cell>
          <cell r="V830" t="str">
            <v/>
          </cell>
          <cell r="W830" t="str">
            <v/>
          </cell>
          <cell r="AA830" t="str">
            <v xml:space="preserve"> DS(soap, plastic)</v>
          </cell>
        </row>
        <row r="831">
          <cell r="B831" t="str">
            <v>18432-37-6</v>
          </cell>
          <cell r="C831" t="str">
            <v>CFNNUWKVCNMSFJ-UHFFFAOYSA-N</v>
          </cell>
          <cell r="D831" t="str">
            <v>5-(2-Methylpropyl)oxolan-2-one</v>
          </cell>
          <cell r="E831" t="str">
            <v>CC(C)CC1CCC(=O)O1</v>
          </cell>
          <cell r="F831" t="str">
            <v>InChI=1/C8H14O2/c1-6(2)5-7-3-4-8(9)10-7/h6-7H,3-5H2,1-2H3</v>
          </cell>
          <cell r="G831" t="str">
            <v>C8H14O2</v>
          </cell>
          <cell r="H831">
            <v>142.19800000000001</v>
          </cell>
          <cell r="I831">
            <v>142.099379691</v>
          </cell>
          <cell r="J831">
            <v>1186</v>
          </cell>
          <cell r="K831">
            <v>85</v>
          </cell>
          <cell r="M831">
            <v>1481</v>
          </cell>
          <cell r="P831">
            <v>1186</v>
          </cell>
          <cell r="Q831" t="str">
            <v/>
          </cell>
          <cell r="R831">
            <v>0</v>
          </cell>
          <cell r="S831">
            <v>0</v>
          </cell>
          <cell r="T831">
            <v>0</v>
          </cell>
          <cell r="U831" t="str">
            <v/>
          </cell>
          <cell r="V831" t="str">
            <v/>
          </cell>
          <cell r="W831" t="str">
            <v/>
          </cell>
          <cell r="AA831" t="str">
            <v/>
          </cell>
        </row>
        <row r="832">
          <cell r="B832" t="str">
            <v>18433-98-2</v>
          </cell>
          <cell r="C832" t="str">
            <v/>
          </cell>
          <cell r="D832" t="str">
            <v/>
          </cell>
          <cell r="E832" t="str">
            <v/>
          </cell>
          <cell r="F832" t="str">
            <v/>
          </cell>
          <cell r="G832" t="str">
            <v/>
          </cell>
          <cell r="H832" t="str">
            <v/>
          </cell>
          <cell r="I832" t="str">
            <v/>
          </cell>
          <cell r="J832">
            <v>1867</v>
          </cell>
          <cell r="K832">
            <v>0</v>
          </cell>
          <cell r="M832">
            <v>1312</v>
          </cell>
          <cell r="N832" t="str">
            <v>fruit</v>
          </cell>
          <cell r="P832">
            <v>1867</v>
          </cell>
          <cell r="Q832" t="str">
            <v/>
          </cell>
          <cell r="R832">
            <v>0</v>
          </cell>
          <cell r="S832">
            <v>0</v>
          </cell>
          <cell r="U832" t="str">
            <v/>
          </cell>
          <cell r="V832" t="str">
            <v/>
          </cell>
          <cell r="W832" t="str">
            <v/>
          </cell>
          <cell r="Z832">
            <v>0</v>
          </cell>
          <cell r="AA832" t="str">
            <v/>
          </cell>
        </row>
        <row r="833">
          <cell r="B833" t="str">
            <v>18438-38-5</v>
          </cell>
          <cell r="C833" t="str">
            <v>VLQBSKLZRSUMTJ-UHFFFAOYSA-N</v>
          </cell>
          <cell r="D833" t="str">
            <v>2-(Methylsulfanyl)pyridine</v>
          </cell>
          <cell r="E833" t="str">
            <v>CSC1=CC=CC=N1</v>
          </cell>
          <cell r="F833" t="str">
            <v>InChI=1S/C6H7NS/c1-8-6-4-2-3-5-7-6/h2-5H,1H3</v>
          </cell>
          <cell r="G833" t="str">
            <v>C6H7NS</v>
          </cell>
          <cell r="H833">
            <v>125.19</v>
          </cell>
          <cell r="I833">
            <v>125.02992040300001</v>
          </cell>
          <cell r="J833">
            <v>1428</v>
          </cell>
          <cell r="K833">
            <v>124</v>
          </cell>
          <cell r="M833">
            <v>1099</v>
          </cell>
          <cell r="P833">
            <v>1428</v>
          </cell>
          <cell r="Q833" t="str">
            <v/>
          </cell>
          <cell r="R833">
            <v>0</v>
          </cell>
          <cell r="S833">
            <v>0</v>
          </cell>
          <cell r="U833" t="str">
            <v/>
          </cell>
          <cell r="V833" t="str">
            <v/>
          </cell>
          <cell r="W833" t="str">
            <v/>
          </cell>
          <cell r="AA833" t="str">
            <v/>
          </cell>
        </row>
        <row r="834">
          <cell r="B834" t="str">
            <v>1846-48-6</v>
          </cell>
          <cell r="C834" t="str">
            <v>ZRKSYTSBZMCHBI-UHFFFAOYSA-N</v>
          </cell>
          <cell r="D834" t="str">
            <v>6,6-Dimethylbicyclo[3.1.0]hexan-2-one</v>
          </cell>
          <cell r="E834" t="str">
            <v>CC1(C)C2CCC(=O)C12</v>
          </cell>
          <cell r="F834" t="str">
            <v>InChI=1S/C8H12O/c1-8(2)5-3-4-6(9)7(5)8/h5,7H,3-4H2,1-2H3</v>
          </cell>
          <cell r="G834" t="str">
            <v>C8H12O</v>
          </cell>
          <cell r="H834">
            <v>124.18300000000001</v>
          </cell>
          <cell r="I834">
            <v>124.088815006</v>
          </cell>
          <cell r="J834">
            <v>1198</v>
          </cell>
          <cell r="K834">
            <v>82</v>
          </cell>
          <cell r="M834">
            <v>1770</v>
          </cell>
          <cell r="P834">
            <v>1198</v>
          </cell>
          <cell r="Q834" t="str">
            <v/>
          </cell>
          <cell r="R834">
            <v>0</v>
          </cell>
          <cell r="S834">
            <v>0</v>
          </cell>
          <cell r="U834" t="str">
            <v/>
          </cell>
          <cell r="V834" t="str">
            <v/>
          </cell>
          <cell r="W834" t="str">
            <v/>
          </cell>
          <cell r="AA834" t="str">
            <v/>
          </cell>
        </row>
        <row r="835">
          <cell r="B835" t="str">
            <v>18467-77-1</v>
          </cell>
          <cell r="C835" t="str">
            <v>FWCBATIDXGJRMF-FLNNQWSLSA-N</v>
          </cell>
          <cell r="D835" t="str">
            <v>(3aS,3bR,7aS,8aR)-2,2,5,5-Tetramethyltetrahydro-2H,5H,8aH-[1,3]dioxolo[4,5]furo[3,2-d][1,3]dioxine-8a-carboxylic acid (non-preferred name)</v>
          </cell>
          <cell r="E835" t="str">
            <v>CC1(C)O[C@H]2[C@@H]3OC(C)(C)OC[C@@H]3O[C@]2(O1)C(O)=O</v>
          </cell>
          <cell r="F835" t="str">
            <v>InChI=1S/C12H18O7/c1-10(2)15-5-6-7(17-10)8-12(16-6,9(13)14)19-11(3,4)18-8/h6-8H,5H2,1-4H3,(H,13,14)/t6-,7+,8-,12+/m0/s1</v>
          </cell>
          <cell r="G835" t="str">
            <v>C12H18O7</v>
          </cell>
          <cell r="H835">
            <v>274.26900000000001</v>
          </cell>
          <cell r="I835">
            <v>274.10525000000001</v>
          </cell>
          <cell r="J835">
            <v>276</v>
          </cell>
          <cell r="M835">
            <v>0</v>
          </cell>
          <cell r="P835">
            <v>276</v>
          </cell>
          <cell r="Q835" t="str">
            <v/>
          </cell>
          <cell r="R835" t="str">
            <v/>
          </cell>
          <cell r="S835">
            <v>0</v>
          </cell>
          <cell r="U835" t="str">
            <v/>
          </cell>
          <cell r="V835" t="str">
            <v/>
          </cell>
          <cell r="W835" t="str">
            <v/>
          </cell>
          <cell r="AA835" t="str">
            <v/>
          </cell>
        </row>
        <row r="836">
          <cell r="B836" t="str">
            <v>18479-49-7</v>
          </cell>
          <cell r="C836" t="str">
            <v>IUDWWFNDSJRYRV-UHFFFAOYSA-N</v>
          </cell>
          <cell r="D836" t="str">
            <v>3,7-Dimethyloct-1-en-3-ol</v>
          </cell>
          <cell r="E836" t="str">
            <v>CC(C)CCCC(C)(O)C=C</v>
          </cell>
          <cell r="F836" t="str">
            <v>InChI=1/C10H20O/c1-5-10(4,11)8-6-7-9(2)3/h5,9,11H,1,6-8H2,2-4H3</v>
          </cell>
          <cell r="G836" t="str">
            <v>C10H20O</v>
          </cell>
          <cell r="H836">
            <v>156.26900000000001</v>
          </cell>
          <cell r="I836">
            <v>156.15142</v>
          </cell>
          <cell r="J836">
            <v>1868</v>
          </cell>
          <cell r="K836">
            <v>0</v>
          </cell>
          <cell r="M836">
            <v>1052</v>
          </cell>
          <cell r="N836" t="str">
            <v>wood, citrus, camphor</v>
          </cell>
          <cell r="P836">
            <v>1868</v>
          </cell>
          <cell r="Q836" t="str">
            <v>WGK 1</v>
          </cell>
          <cell r="R836">
            <v>0</v>
          </cell>
          <cell r="S836">
            <v>0</v>
          </cell>
          <cell r="U836" t="str">
            <v/>
          </cell>
          <cell r="V836" t="str">
            <v/>
          </cell>
          <cell r="W836" t="str">
            <v/>
          </cell>
          <cell r="AA836" t="str">
            <v>WGK 1, DS(wood, citrus, camphor)</v>
          </cell>
        </row>
        <row r="837">
          <cell r="B837" t="str">
            <v>18479-58-8</v>
          </cell>
          <cell r="C837" t="str">
            <v>XSNQECSCDATQEL-UHFFFAOYSA-N</v>
          </cell>
          <cell r="D837" t="str">
            <v>2,6-Dimethyloct-7-en-2-ol</v>
          </cell>
          <cell r="E837" t="str">
            <v>CC(CCCC(C)(C)O)C=C</v>
          </cell>
          <cell r="F837" t="str">
            <v>InChI=1/C10H20O/c1-5-9(2)7-6-8-10(3,4)11/h5,9,11H,1,6-8H2,2-4H3</v>
          </cell>
          <cell r="G837" t="str">
            <v>C10H20O</v>
          </cell>
          <cell r="H837">
            <v>156.26900000000001</v>
          </cell>
          <cell r="I837">
            <v>156.15141526400001</v>
          </cell>
          <cell r="J837">
            <v>1019</v>
          </cell>
          <cell r="K837">
            <v>59</v>
          </cell>
          <cell r="L837">
            <v>9.0629000000000008</v>
          </cell>
          <cell r="M837">
            <v>1064</v>
          </cell>
          <cell r="N837" t="str">
            <v>tart lime, citrus, cologne</v>
          </cell>
          <cell r="P837">
            <v>1019</v>
          </cell>
          <cell r="Q837" t="str">
            <v>WGK 1</v>
          </cell>
          <cell r="R837">
            <v>0</v>
          </cell>
          <cell r="S837">
            <v>0</v>
          </cell>
          <cell r="U837" t="str">
            <v/>
          </cell>
          <cell r="V837" t="str">
            <v/>
          </cell>
          <cell r="W837" t="str">
            <v/>
          </cell>
          <cell r="AA837" t="str">
            <v>WGK 1, DS(tart lime, citrus, cologne)</v>
          </cell>
        </row>
        <row r="838">
          <cell r="B838" t="str">
            <v xml:space="preserve">18479-59-9 </v>
          </cell>
          <cell r="C838" t="str">
            <v>VOATZOQREKBJMT-UHFFFAOYSA-N</v>
          </cell>
          <cell r="D838" t="str">
            <v>2-Methyl-6-methylideneoctan-2-ol</v>
          </cell>
          <cell r="E838" t="str">
            <v>CCC(=C)CCCC(C)(C)O</v>
          </cell>
          <cell r="F838" t="str">
            <v>InChI=1S/C10H20O/c1-5-9(2)7-6-8-10(3,4)11/h11H,2,5-8H2,1,3-4H3</v>
          </cell>
          <cell r="G838" t="str">
            <v>C10H20O</v>
          </cell>
          <cell r="H838">
            <v>156.26900000000001</v>
          </cell>
          <cell r="I838">
            <v>156.15142</v>
          </cell>
          <cell r="J838">
            <v>1295</v>
          </cell>
          <cell r="M838">
            <v>1075</v>
          </cell>
          <cell r="P838">
            <v>1295</v>
          </cell>
          <cell r="Q838" t="str">
            <v/>
          </cell>
          <cell r="R838">
            <v>0</v>
          </cell>
          <cell r="S838">
            <v>0</v>
          </cell>
          <cell r="U838" t="str">
            <v/>
          </cell>
          <cell r="V838" t="str">
            <v/>
          </cell>
          <cell r="W838" t="str">
            <v/>
          </cell>
          <cell r="Z838" t="str">
            <v>Geruchsstoff</v>
          </cell>
          <cell r="AA838" t="str">
            <v>Geruchsstoff</v>
          </cell>
        </row>
        <row r="839">
          <cell r="B839" t="str">
            <v>18479-68-0</v>
          </cell>
          <cell r="C839" t="str">
            <v>ZTYHGIAOVUPAAH-UHFFFAOYSA-N</v>
          </cell>
          <cell r="D839" t="str">
            <v>2-(4-Methylcyclohex-3-en-1-yl)propan-1-ol</v>
          </cell>
          <cell r="E839" t="str">
            <v>CC(CO)C1CCC(C)=CC1</v>
          </cell>
          <cell r="F839" t="str">
            <v>InChI=1/C10H18O/c1-8-3-5-10(6-4-8)9(2)7-11/h3,9-11H,4-7H2,1-2H3</v>
          </cell>
          <cell r="G839" t="str">
            <v>C10H18O</v>
          </cell>
          <cell r="H839">
            <v>154.25299999999999</v>
          </cell>
          <cell r="I839">
            <v>154.13577000000001</v>
          </cell>
          <cell r="J839">
            <v>1869</v>
          </cell>
          <cell r="M839">
            <v>1486</v>
          </cell>
          <cell r="N839" t="str">
            <v>fruit, herb</v>
          </cell>
          <cell r="P839">
            <v>1869</v>
          </cell>
          <cell r="Q839" t="str">
            <v/>
          </cell>
          <cell r="R839">
            <v>0</v>
          </cell>
          <cell r="U839" t="str">
            <v/>
          </cell>
          <cell r="V839" t="str">
            <v/>
          </cell>
          <cell r="W839" t="str">
            <v/>
          </cell>
          <cell r="AA839" t="str">
            <v xml:space="preserve"> DS(fruit, herb)</v>
          </cell>
        </row>
        <row r="840">
          <cell r="B840" t="str">
            <v>185119-76-0</v>
          </cell>
          <cell r="C840" t="str">
            <v>VWGAYSCWLXQJBQ-UHFFFAOYSA-N</v>
          </cell>
          <cell r="D840" t="str">
            <v>Methyl 4-iodo-2-{[(4-methoxy-6-methyl-1,3,5-triazin-2-yl)carbamoyl]sulfamoyl}benzoate</v>
          </cell>
          <cell r="E840" t="str">
            <v>COC(=O)C1=C(C=C(I)C=C1)S(=O)(=O)NC(=O)NC1=NC(OC)=NC(C)=N1</v>
          </cell>
          <cell r="F840" t="str">
            <v>InChI=1S/C14H14IN5O6S/c1-7-16-12(19-14(17-7)26-3)18-13(22)20-27(23,24)10-6-8(15)4-5-9(10)11(21)25-2/h4-6H,1-3H3,(H2,16,17,18,19,20,22)</v>
          </cell>
          <cell r="G840" t="str">
            <v>C14H14IN5O6S</v>
          </cell>
          <cell r="H840">
            <v>507.26</v>
          </cell>
          <cell r="I840">
            <v>506.97095000000002</v>
          </cell>
          <cell r="J840">
            <v>277</v>
          </cell>
          <cell r="M840">
            <v>0</v>
          </cell>
          <cell r="P840">
            <v>277</v>
          </cell>
          <cell r="Q840" t="str">
            <v/>
          </cell>
          <cell r="R840" t="str">
            <v/>
          </cell>
          <cell r="S840" t="str">
            <v>X</v>
          </cell>
          <cell r="U840" t="str">
            <v/>
          </cell>
          <cell r="V840" t="str">
            <v/>
          </cell>
          <cell r="W840" t="str">
            <v/>
          </cell>
          <cell r="Z840" t="str">
            <v>Herbizid</v>
          </cell>
          <cell r="AA840" t="str">
            <v>PSM,HerbizidInlandsabsatz 2014: 2,5-10 t/a (Iodosulfuron)</v>
          </cell>
        </row>
        <row r="841">
          <cell r="B841" t="str">
            <v>18559-94-9</v>
          </cell>
          <cell r="C841" t="str">
            <v>NDAUXUAQIAJITI-UHFFFAOYSA-N</v>
          </cell>
          <cell r="D841" t="str">
            <v>4-[2-(tert-Butylamino)-1-hydroxyethyl]-2-(hydroxymethyl)phenol</v>
          </cell>
          <cell r="E841" t="str">
            <v>CC(C)(C)NCC(O)C1=CC=C(O)C(CO)=C1</v>
          </cell>
          <cell r="F841" t="str">
            <v>InChI=1/C13H21NO3/c1-13(2,3)14-7-12(17)9-4-5-11(16)10(6-9)8-15/h4-6,12,14-17H,7-8H2,1-3H3</v>
          </cell>
          <cell r="G841" t="str">
            <v>C13H21NO3</v>
          </cell>
          <cell r="H841">
            <v>239.315</v>
          </cell>
          <cell r="I841">
            <v>239.15214</v>
          </cell>
          <cell r="J841">
            <v>278</v>
          </cell>
          <cell r="K841">
            <v>86</v>
          </cell>
          <cell r="M841">
            <v>0</v>
          </cell>
          <cell r="P841">
            <v>278</v>
          </cell>
          <cell r="Q841" t="str">
            <v/>
          </cell>
          <cell r="R841" t="str">
            <v>X</v>
          </cell>
          <cell r="S841" t="str">
            <v/>
          </cell>
          <cell r="U841" t="str">
            <v/>
          </cell>
          <cell r="V841" t="str">
            <v/>
          </cell>
          <cell r="W841" t="str">
            <v/>
          </cell>
          <cell r="X841" t="str">
            <v>162.816kg/a in Dtl.</v>
          </cell>
          <cell r="Z841" t="str">
            <v>Broncholytika, Sekretolytika</v>
          </cell>
          <cell r="AA841" t="str">
            <v>AZM,162.816kg/a in Dtl.Broncholytika, Sekretolytikakurzwirkenden inhalativen Betasympathomimetika</v>
          </cell>
        </row>
        <row r="842">
          <cell r="B842" t="str">
            <v>18607-93-7</v>
          </cell>
          <cell r="C842" t="str">
            <v>FYRHTIWFKXZWAD-UHFFFAOYSA-N</v>
          </cell>
          <cell r="D842" t="str">
            <v>5-Methoxy-6-(prop-2-en-1-yl)-2H-1,3-benzodioxole</v>
          </cell>
          <cell r="E842" t="str">
            <v>COC1=CC2=C(OCO2)C=C1CC=C</v>
          </cell>
          <cell r="F842" t="str">
            <v>InChI=1S/C11H12O3/c1-3-4-8-5-10-11(14-7-13-10)6-9(8)12-2/h3,5-6H,1,4,7H2,2H3</v>
          </cell>
          <cell r="G842" t="str">
            <v>C11H12O3</v>
          </cell>
          <cell r="H842">
            <v>192.214</v>
          </cell>
          <cell r="I842">
            <v>192.07864000000001</v>
          </cell>
          <cell r="J842">
            <v>1870</v>
          </cell>
          <cell r="M842">
            <v>1479</v>
          </cell>
          <cell r="N842" t="str">
            <v>spice, pepper</v>
          </cell>
          <cell r="P842">
            <v>1870</v>
          </cell>
          <cell r="Q842" t="str">
            <v/>
          </cell>
          <cell r="R842">
            <v>0</v>
          </cell>
          <cell r="U842" t="str">
            <v/>
          </cell>
          <cell r="V842" t="str">
            <v/>
          </cell>
          <cell r="W842" t="str">
            <v/>
          </cell>
          <cell r="AA842" t="str">
            <v xml:space="preserve"> DS(spice, pepper)</v>
          </cell>
        </row>
        <row r="843">
          <cell r="B843" t="str">
            <v>18640-74-9</v>
          </cell>
          <cell r="C843" t="str">
            <v>CMPVUVUNJQERIT-UHFFFAOYSA-N</v>
          </cell>
          <cell r="D843" t="str">
            <v>2-(2-Methylpropyl)-1,3-thiazole</v>
          </cell>
          <cell r="E843" t="str">
            <v>CC(C)CC1=NC=CS1</v>
          </cell>
          <cell r="F843" t="str">
            <v>InChI=1S/C7H11NS/c1-6(2)5-7-8-3-4-9-7/h3-4,6H,5H2,1-2H3</v>
          </cell>
          <cell r="G843" t="str">
            <v>C7H11NS</v>
          </cell>
          <cell r="H843">
            <v>141.22999999999999</v>
          </cell>
          <cell r="I843">
            <v>141.06121999999999</v>
          </cell>
          <cell r="J843">
            <v>1871</v>
          </cell>
          <cell r="M843">
            <v>1043</v>
          </cell>
          <cell r="N843" t="str">
            <v>tomato leaf, green</v>
          </cell>
          <cell r="P843">
            <v>1871</v>
          </cell>
          <cell r="Q843" t="str">
            <v/>
          </cell>
          <cell r="R843">
            <v>0</v>
          </cell>
          <cell r="S843">
            <v>0</v>
          </cell>
          <cell r="U843" t="str">
            <v/>
          </cell>
          <cell r="V843" t="str">
            <v/>
          </cell>
          <cell r="W843" t="str">
            <v/>
          </cell>
          <cell r="X843">
            <v>0</v>
          </cell>
          <cell r="Z843">
            <v>0</v>
          </cell>
          <cell r="AA843" t="str">
            <v/>
          </cell>
        </row>
        <row r="844">
          <cell r="B844" t="str">
            <v>18675-35-9</v>
          </cell>
          <cell r="C844" t="str">
            <v>KRCZYMFUWVJCLI-WYVCTLLJNA-N</v>
          </cell>
          <cell r="D844" t="str">
            <v>(1S,2S,5R)-2-Methyl-5-(prop-1-en-2-yl)cyclohexan-1-ol</v>
          </cell>
          <cell r="E844" t="str">
            <v>C[C@H]1CC[C@H](C[C@@H]1O)C(C)=C</v>
          </cell>
          <cell r="F844" t="str">
            <v>InChI=1/C10H18O/c1-7(2)9-5-4-8(3)10(11)6-9/h8-11H,1,4-6H2,2-3H3/t8-,9+,10-/s2</v>
          </cell>
          <cell r="G844" t="str">
            <v>C10H18O</v>
          </cell>
          <cell r="H844">
            <v>154.25299999999999</v>
          </cell>
          <cell r="I844">
            <v>154.13577000000001</v>
          </cell>
          <cell r="J844">
            <v>1872</v>
          </cell>
          <cell r="M844">
            <v>1214</v>
          </cell>
          <cell r="N844" t="str">
            <v>wood, spice</v>
          </cell>
          <cell r="P844">
            <v>1872</v>
          </cell>
          <cell r="Q844" t="str">
            <v/>
          </cell>
          <cell r="R844">
            <v>0</v>
          </cell>
          <cell r="S844">
            <v>0</v>
          </cell>
          <cell r="U844" t="str">
            <v/>
          </cell>
          <cell r="V844" t="str">
            <v/>
          </cell>
          <cell r="W844" t="str">
            <v/>
          </cell>
          <cell r="AA844" t="str">
            <v xml:space="preserve"> DS(wood, spice)</v>
          </cell>
        </row>
        <row r="845">
          <cell r="B845" t="str">
            <v>18679-18-0</v>
          </cell>
          <cell r="C845" t="str">
            <v>QFXOXDSHNXAFEY-SREVYHEPNA-N</v>
          </cell>
          <cell r="D845" t="str">
            <v>5-[(2Z)-Oct-2-en-1-yl]oxolan-2-one</v>
          </cell>
          <cell r="E845" t="str">
            <v>CCCCC\C=C/CC1CCC(=O)O1</v>
          </cell>
          <cell r="F845" t="str">
            <v>InChI=1/C12H20O2/c1-2-3-4-5-6-7-8-11-9-10-12(13)14-11/h6-7,11H,2-5,8-10H2,1H3/b7-6-</v>
          </cell>
          <cell r="G845" t="str">
            <v>C12H20O2</v>
          </cell>
          <cell r="H845">
            <v>196.29</v>
          </cell>
          <cell r="I845">
            <v>196.14633000000001</v>
          </cell>
          <cell r="J845">
            <v>1873</v>
          </cell>
          <cell r="M845">
            <v>1660</v>
          </cell>
          <cell r="N845" t="str">
            <v>peach, sweet</v>
          </cell>
          <cell r="P845">
            <v>1873</v>
          </cell>
          <cell r="Q845" t="str">
            <v/>
          </cell>
          <cell r="R845">
            <v>0</v>
          </cell>
          <cell r="S845">
            <v>0</v>
          </cell>
          <cell r="U845" t="str">
            <v/>
          </cell>
          <cell r="V845" t="str">
            <v/>
          </cell>
          <cell r="W845" t="str">
            <v/>
          </cell>
          <cell r="Z845">
            <v>0</v>
          </cell>
          <cell r="AA845" t="str">
            <v/>
          </cell>
        </row>
        <row r="846">
          <cell r="B846" t="str">
            <v>186826-86-8</v>
          </cell>
          <cell r="C846" t="str">
            <v>IDIIJJHBXUESQI-DFIJPDEKSA-N</v>
          </cell>
          <cell r="D846" t="str">
            <v>1-Cyclopropyl-6-fluoro-8-methoxy-7-[(4aS,7aS)-octahydro-6H-pyrrolo[3,4-b]pyridin-6-yl]-4-oxo-1,4-dihydroquinoline-3-carboxylic acid--hydrogen chloride (1/1)</v>
          </cell>
          <cell r="E846" t="str">
            <v>Cl.COC1=C2N(C=C(C(O)=O)C(=O)C2=CC(F)=C1N1C[C@@H]2CCCN[C@@H]2C1)C1CC1</v>
          </cell>
          <cell r="F846" t="str">
            <v>InChI=1S/C21H24FN3O4.ClH/c1-29-20-17-13(19(26)14(21(27)28)9-25(17)12-4-5-12)7-15(22)18(20)24-8-11-3-2-6-23-16(11)10-24;/h7,9,11-12,16,23H,2-6,8,10H2,1H3,(H,27,28);1H/t11-,16+;/m0./s1</v>
          </cell>
          <cell r="G846" t="str">
            <v>C21H25ClFN3O4</v>
          </cell>
          <cell r="H846">
            <v>437.9</v>
          </cell>
          <cell r="I846">
            <v>437.15176000000002</v>
          </cell>
          <cell r="J846">
            <v>279</v>
          </cell>
          <cell r="M846">
            <v>0</v>
          </cell>
          <cell r="P846">
            <v>279</v>
          </cell>
          <cell r="Q846" t="str">
            <v>WGK 2</v>
          </cell>
          <cell r="R846" t="str">
            <v>X</v>
          </cell>
          <cell r="S846" t="str">
            <v/>
          </cell>
          <cell r="U846" t="str">
            <v/>
          </cell>
          <cell r="V846" t="str">
            <v/>
          </cell>
          <cell r="W846" t="str">
            <v/>
          </cell>
          <cell r="AA846" t="str">
            <v>WGK 2,AZM,</v>
          </cell>
        </row>
        <row r="847">
          <cell r="B847" t="str">
            <v>18683-91-5</v>
          </cell>
          <cell r="C847" t="str">
            <v>JBDGDEWWOUBZPM-XYPYZODXSA-N</v>
          </cell>
          <cell r="D847" t="str">
            <v>(1r,4r)-4-{[(2-Amino-3,5-dibromophenyl)methyl]amino}cyclohexan-1-ol</v>
          </cell>
          <cell r="E847" t="str">
            <v>NC1=C(Br)C=C(Br)C=C1CN[C@H]1CC[C@H](O)CC1</v>
          </cell>
          <cell r="F847" t="str">
            <v>InChI=1S/C13H18Br2N2O/c14-9-5-8(13(16)12(15)6-9)7-17-10-1-3-11(18)4-2-10/h5-6,10-11,17-18H,1-4,7,16H2/t10-,11-</v>
          </cell>
          <cell r="G847" t="str">
            <v>C13H18Br2N2O</v>
          </cell>
          <cell r="H847">
            <v>378.108</v>
          </cell>
          <cell r="I847">
            <v>375.97859</v>
          </cell>
          <cell r="J847">
            <v>280</v>
          </cell>
          <cell r="K847">
            <v>114</v>
          </cell>
          <cell r="M847">
            <v>2670</v>
          </cell>
          <cell r="P847">
            <v>280</v>
          </cell>
          <cell r="Q847" t="str">
            <v/>
          </cell>
          <cell r="R847" t="str">
            <v>X</v>
          </cell>
          <cell r="S847" t="str">
            <v/>
          </cell>
          <cell r="U847" t="str">
            <v/>
          </cell>
          <cell r="V847" t="str">
            <v/>
          </cell>
          <cell r="W847" t="str">
            <v/>
          </cell>
          <cell r="X847" t="str">
            <v>1416kg/a in Dtl.</v>
          </cell>
          <cell r="Z847" t="str">
            <v>Broncholytika, Sekretolytika, ca 3 t/a  WGK 3*</v>
          </cell>
          <cell r="AA847" t="str">
            <v>AZM,1416kg/a in Dtl.Broncholytika, Sekretolytika, ca 3 t/a  WGK 3*Expektorantie</v>
          </cell>
        </row>
        <row r="848">
          <cell r="B848" t="str">
            <v>18691-97-9</v>
          </cell>
          <cell r="C848" t="str">
            <v>RRVIAQKBTUQODI-UHFFFAOYSA-N</v>
          </cell>
          <cell r="D848" t="str">
            <v>N-1,3-Benzothiazol-2-yl-N,N'-dimethylurea</v>
          </cell>
          <cell r="E848" t="str">
            <v>CNC(=O)N(C)C1=NC2=C(S1)C=CC=C2</v>
          </cell>
          <cell r="F848" t="str">
            <v>InChI=1S/C10H11N3OS/c1-11-9(14)13(2)10-12-7-5-3-4-6-8(7)15-10/h3-6H,1-2H3,(H,11,14)</v>
          </cell>
          <cell r="G848" t="str">
            <v>C10H11N3OS</v>
          </cell>
          <cell r="H848">
            <v>221.28</v>
          </cell>
          <cell r="I848">
            <v>221.06227999999999</v>
          </cell>
          <cell r="J848">
            <v>281</v>
          </cell>
          <cell r="P848">
            <v>281</v>
          </cell>
          <cell r="Q848" t="str">
            <v>WGK 2</v>
          </cell>
          <cell r="R848" t="str">
            <v/>
          </cell>
          <cell r="S848" t="str">
            <v>X</v>
          </cell>
          <cell r="U848" t="str">
            <v/>
          </cell>
          <cell r="V848" t="str">
            <v/>
          </cell>
          <cell r="W848" t="str">
            <v/>
          </cell>
          <cell r="Z848" t="str">
            <v>Herbizid</v>
          </cell>
          <cell r="AA848" t="str">
            <v>WGK 2,PSM,Herbizid</v>
          </cell>
        </row>
        <row r="849">
          <cell r="B849" t="str">
            <v>187227-45-8</v>
          </cell>
          <cell r="C849" t="str">
            <v>NENPYTRHICXVCS-YNEHKIRRSA-N</v>
          </cell>
          <cell r="D849" t="str">
            <v>(3R,4R,5S)-4-Acetamido-5-amino-3-[(pentan-3-yl)oxy]cyclohex-1-ene-1-carboxylic acid</v>
          </cell>
          <cell r="E849" t="str">
            <v>CCC(CC)O[C@@H]1C=C(C[C@H](N)[C@H]1NC(C)=O)C(O)=O</v>
          </cell>
          <cell r="F849" t="str">
            <v>InChI=1S/C14H24N2O4/c1-4-10(5-2)20-12-7-9(14(18)19)6-11(15)13(12)16-8(3)17/h7,10-13H,4-6,15H2,1-3H3,(H,16,17)(H,18,19)/t11-,12+,13+/m0/s1</v>
          </cell>
          <cell r="G849" t="str">
            <v>C14H24N2O4</v>
          </cell>
          <cell r="H849">
            <v>284.35599999999999</v>
          </cell>
          <cell r="I849">
            <v>284.17361</v>
          </cell>
          <cell r="J849">
            <v>282</v>
          </cell>
          <cell r="M849">
            <v>0</v>
          </cell>
          <cell r="P849">
            <v>282</v>
          </cell>
          <cell r="Q849" t="str">
            <v/>
          </cell>
          <cell r="R849" t="str">
            <v>X</v>
          </cell>
          <cell r="S849" t="str">
            <v/>
          </cell>
          <cell r="U849" t="str">
            <v/>
          </cell>
          <cell r="V849" t="str">
            <v/>
          </cell>
          <cell r="W849" t="str">
            <v/>
          </cell>
          <cell r="AA849" t="str">
            <v>AZM,</v>
          </cell>
        </row>
        <row r="850">
          <cell r="B850" t="str">
            <v>18772-36-6</v>
          </cell>
          <cell r="C850" t="str">
            <v>CDNNKGWZSNSADW-UHFFFAOYSA-N</v>
          </cell>
          <cell r="D850" t="str">
            <v>Icosamethylcyclodecasiloxane</v>
          </cell>
          <cell r="E850" t="str">
            <v>C[Si]1(C)O[Si](C)(C)O[Si](C)(C)O[Si](C)(C)O[Si](C)(C)O[Si](C)(C)O[Si](C)(C)O[Si](C)(C)O[Si](C)(C)O[Si](C)(C)O1</v>
          </cell>
          <cell r="F850" t="str">
            <v>InChI=1S/C20H60O10Si10/c1-31(2)21-32(3,4)23-34(7,8)25-36(11,12)27-38(15,16)29-40(19,20)30-39(17,18)28-37(13,14)26-35(9,10)24-33(5,6)22-31/h1-20H3</v>
          </cell>
          <cell r="G850" t="str">
            <v>C20H60O10Si10</v>
          </cell>
          <cell r="H850">
            <v>741.54</v>
          </cell>
          <cell r="I850">
            <v>740.18790999999999</v>
          </cell>
          <cell r="J850">
            <v>1310</v>
          </cell>
          <cell r="K850">
            <v>73</v>
          </cell>
          <cell r="M850">
            <v>2030</v>
          </cell>
          <cell r="P850">
            <v>1310</v>
          </cell>
          <cell r="Q850" t="str">
            <v/>
          </cell>
          <cell r="R850">
            <v>0</v>
          </cell>
          <cell r="S850">
            <v>0</v>
          </cell>
          <cell r="U850" t="str">
            <v/>
          </cell>
          <cell r="V850" t="str">
            <v/>
          </cell>
          <cell r="W850" t="str">
            <v/>
          </cell>
          <cell r="Z850" t="str">
            <v>Siloxan-Verbindung</v>
          </cell>
          <cell r="AA850" t="str">
            <v>Siloxan-Verbindung</v>
          </cell>
        </row>
        <row r="851">
          <cell r="B851" t="str">
            <v>18787-63-8</v>
          </cell>
          <cell r="C851" t="str">
            <v>XCXKZBWAKKPFCJ-UHFFFAOYSA-N</v>
          </cell>
          <cell r="D851" t="str">
            <v>Hexadecan-2-one</v>
          </cell>
          <cell r="E851" t="str">
            <v>CCCCCCCCCCCCCCC(C)=O</v>
          </cell>
          <cell r="F851" t="str">
            <v>InChI=1S/C16H32O/c1-3-4-5-6-7-8-9-10-11-12-13-14-15-16(2)17/h3-15H2,1-2H3</v>
          </cell>
          <cell r="G851" t="str">
            <v>C16H32O</v>
          </cell>
          <cell r="H851">
            <v>240.43100000000001</v>
          </cell>
          <cell r="I851">
            <v>240.24531999999999</v>
          </cell>
          <cell r="J851">
            <v>1874</v>
          </cell>
          <cell r="M851">
            <v>1798</v>
          </cell>
          <cell r="N851" t="str">
            <v>fruit</v>
          </cell>
          <cell r="P851">
            <v>1874</v>
          </cell>
          <cell r="Q851" t="str">
            <v/>
          </cell>
          <cell r="R851">
            <v>0</v>
          </cell>
          <cell r="S851">
            <v>0</v>
          </cell>
          <cell r="T851">
            <v>0</v>
          </cell>
          <cell r="U851" t="str">
            <v/>
          </cell>
          <cell r="V851" t="str">
            <v/>
          </cell>
          <cell r="W851" t="str">
            <v/>
          </cell>
          <cell r="AA851" t="str">
            <v xml:space="preserve"> DS(fruit)</v>
          </cell>
        </row>
        <row r="852">
          <cell r="B852" t="str">
            <v>18794-84-8</v>
          </cell>
          <cell r="C852" t="str">
            <v>JSNRRGGBADWTMC-NTCAYCPXSA-N</v>
          </cell>
          <cell r="D852" t="str">
            <v>(6E)-7,11-Dimethyl-3-methylidenedodeca-1,6,10-triene</v>
          </cell>
          <cell r="E852" t="str">
            <v>CC(C)=CCC\C(C)=C\CCC(=C)C=C</v>
          </cell>
          <cell r="F852" t="str">
            <v>InChI=1S/C15H24/c1-6-14(4)10-8-12-15(5)11-7-9-13(2)3/h6,9,12H,1,4,7-8,10-11H2,2-3,5H3/b15-12+</v>
          </cell>
          <cell r="G852" t="str">
            <v>C15H24</v>
          </cell>
          <cell r="H852">
            <v>204.357</v>
          </cell>
          <cell r="I852">
            <v>204.18780000000001</v>
          </cell>
          <cell r="J852">
            <v>1875</v>
          </cell>
          <cell r="M852">
            <v>1445</v>
          </cell>
          <cell r="N852" t="str">
            <v>wood, citrus, sweet</v>
          </cell>
          <cell r="P852">
            <v>1875</v>
          </cell>
          <cell r="Q852" t="str">
            <v/>
          </cell>
          <cell r="R852">
            <v>0</v>
          </cell>
          <cell r="S852">
            <v>0</v>
          </cell>
          <cell r="U852" t="str">
            <v/>
          </cell>
          <cell r="V852" t="str">
            <v/>
          </cell>
          <cell r="W852" t="str">
            <v/>
          </cell>
          <cell r="AA852" t="str">
            <v xml:space="preserve"> DS(wood, citrus, sweet)</v>
          </cell>
        </row>
        <row r="853">
          <cell r="B853" t="str">
            <v>18829-55-5</v>
          </cell>
          <cell r="C853" t="str">
            <v>NDFKTBCGKNOHPJ-AATRIKPKSA-N</v>
          </cell>
          <cell r="D853" t="str">
            <v>(2E)-Hept-2-enal</v>
          </cell>
          <cell r="E853" t="str">
            <v>CCCC\C=C\C=O</v>
          </cell>
          <cell r="F853" t="str">
            <v>InChI=1S/C7H12O/c1-2-3-4-5-6-7-8/h5-7H,2-4H2,1H3/b6-5+</v>
          </cell>
          <cell r="G853" t="str">
            <v>C7H12O</v>
          </cell>
          <cell r="H853">
            <v>112.172</v>
          </cell>
          <cell r="I853">
            <v>112.08882</v>
          </cell>
          <cell r="J853">
            <v>1876</v>
          </cell>
          <cell r="M853">
            <v>957</v>
          </cell>
          <cell r="N853" t="str">
            <v>soap, fat, almond</v>
          </cell>
          <cell r="P853">
            <v>1876</v>
          </cell>
          <cell r="Q853" t="str">
            <v/>
          </cell>
          <cell r="R853">
            <v>0</v>
          </cell>
          <cell r="S853">
            <v>0</v>
          </cell>
          <cell r="U853" t="str">
            <v/>
          </cell>
          <cell r="V853" t="str">
            <v/>
          </cell>
          <cell r="W853" t="str">
            <v/>
          </cell>
          <cell r="Z853">
            <v>0</v>
          </cell>
          <cell r="AA853" t="str">
            <v/>
          </cell>
        </row>
        <row r="854">
          <cell r="B854" t="str">
            <v>18829-56-6</v>
          </cell>
          <cell r="C854" t="str">
            <v>BSAIUMLZVGUGKX-BQYQJAHWSA-N</v>
          </cell>
          <cell r="D854" t="str">
            <v>(2E)-Non-2-enal</v>
          </cell>
          <cell r="E854" t="str">
            <v>CCCCCC\C=C\C=O</v>
          </cell>
          <cell r="F854" t="str">
            <v>InChI=1S/C9H16O/c1-2-3-4-5-6-7-8-9-10/h7-9H,2-6H2,1H3/b8-7+</v>
          </cell>
          <cell r="G854" t="str">
            <v>C9H16O</v>
          </cell>
          <cell r="H854">
            <v>140.226</v>
          </cell>
          <cell r="I854">
            <v>140.12011999999999</v>
          </cell>
          <cell r="J854">
            <v>1877</v>
          </cell>
          <cell r="M854">
            <v>1162</v>
          </cell>
          <cell r="N854" t="str">
            <v>cucumber, fat, green</v>
          </cell>
          <cell r="P854">
            <v>1877</v>
          </cell>
          <cell r="Q854" t="str">
            <v>WGK 2</v>
          </cell>
          <cell r="R854">
            <v>0</v>
          </cell>
          <cell r="S854">
            <v>0</v>
          </cell>
          <cell r="U854" t="str">
            <v/>
          </cell>
          <cell r="V854" t="str">
            <v/>
          </cell>
          <cell r="W854" t="str">
            <v/>
          </cell>
          <cell r="AA854" t="str">
            <v>WGK 2, DS(cucumber, fat, green)</v>
          </cell>
        </row>
        <row r="855">
          <cell r="B855" t="str">
            <v>188425-85-6</v>
          </cell>
          <cell r="C855" t="str">
            <v>WYEMLYFITZORAB-UHFFFAOYSA-N</v>
          </cell>
          <cell r="D855" t="str">
            <v>2-Chloro-N-(4'-chloro[1,1'-biphenyl]-2-yl)pyridine-3-carboxamide</v>
          </cell>
          <cell r="E855" t="str">
            <v>ClC1=CC=C(C=C1)C1=C(NC(=O)C2=C(Cl)N=CC=C2)C=CC=C1</v>
          </cell>
          <cell r="F855" t="str">
            <v>InChI=1S/C18H12Cl2N2O/c19-13-9-7-12(8-10-13)14-4-1-2-6-16(14)22-18(23)15-5-3-11-21-17(15)20/h1-11H,(H,22,23)</v>
          </cell>
          <cell r="G855" t="str">
            <v>C18H12Cl2N2O</v>
          </cell>
          <cell r="H855">
            <v>343.21</v>
          </cell>
          <cell r="I855">
            <v>342.03267</v>
          </cell>
          <cell r="J855">
            <v>283</v>
          </cell>
          <cell r="M855">
            <v>0</v>
          </cell>
          <cell r="P855">
            <v>283</v>
          </cell>
          <cell r="Q855" t="str">
            <v/>
          </cell>
          <cell r="R855" t="str">
            <v/>
          </cell>
          <cell r="S855" t="str">
            <v>X</v>
          </cell>
          <cell r="U855" t="str">
            <v/>
          </cell>
          <cell r="V855" t="str">
            <v/>
          </cell>
          <cell r="W855" t="str">
            <v/>
          </cell>
          <cell r="AA855" t="str">
            <v>PSM,Inlandsabsatz 2014: 100-250 t/a</v>
          </cell>
        </row>
        <row r="856">
          <cell r="B856" t="str">
            <v>189084-64-8</v>
          </cell>
          <cell r="C856" t="str">
            <v>NSKIRYMHNFTRLR-UHFFFAOYSA-N</v>
          </cell>
          <cell r="D856" t="str">
            <v>1,3,5-Tribromo-2-(2,4-dibromophenoxy)benzene</v>
          </cell>
          <cell r="E856" t="str">
            <v>BrC1=CC=C(OC2=C(Br)C=C(Br)C=C2Br)C(Br)=C1</v>
          </cell>
          <cell r="F856" t="str">
            <v>InChI=1S/C12H5Br5O/c13-6-1-2-11(8(15)3-6)18-12-9(16)4-7(14)5-10(12)17/h1-5H</v>
          </cell>
          <cell r="G856" t="str">
            <v>C12H5Br5O</v>
          </cell>
          <cell r="H856">
            <v>564.69100000000003</v>
          </cell>
          <cell r="I856">
            <v>559.62572999999998</v>
          </cell>
          <cell r="J856">
            <v>284</v>
          </cell>
          <cell r="M856">
            <v>0</v>
          </cell>
          <cell r="P856">
            <v>284</v>
          </cell>
          <cell r="Q856" t="str">
            <v/>
          </cell>
          <cell r="R856" t="str">
            <v/>
          </cell>
          <cell r="S856" t="str">
            <v/>
          </cell>
          <cell r="U856" t="str">
            <v/>
          </cell>
          <cell r="V856" t="str">
            <v/>
          </cell>
          <cell r="W856" t="str">
            <v/>
          </cell>
          <cell r="AA856" t="str">
            <v/>
          </cell>
        </row>
        <row r="857">
          <cell r="B857" t="str">
            <v>18912-81-7</v>
          </cell>
          <cell r="C857" t="str">
            <v>PWTNRNHDJZLBCD-UHFFFAOYSA-N</v>
          </cell>
          <cell r="D857" t="str">
            <v>2-[2-(Pentyloxy)ethoxy]ethan-1-ol</v>
          </cell>
          <cell r="E857" t="str">
            <v>CCCCCOCCOCCO</v>
          </cell>
          <cell r="F857" t="str">
            <v>InChI=1S/C9H20O3/c1-2-3-4-6-11-8-9-12-7-5-10/h10H,2-9H2,1H3</v>
          </cell>
          <cell r="G857" t="str">
            <v>C9H20O3</v>
          </cell>
          <cell r="H857">
            <v>176.256</v>
          </cell>
          <cell r="I857">
            <v>176.14124450400001</v>
          </cell>
          <cell r="J857">
            <v>1558</v>
          </cell>
          <cell r="M857">
            <v>0</v>
          </cell>
          <cell r="O857" t="str">
            <v>X</v>
          </cell>
          <cell r="P857">
            <v>1558</v>
          </cell>
          <cell r="Q857" t="str">
            <v/>
          </cell>
          <cell r="R857">
            <v>0</v>
          </cell>
          <cell r="S857">
            <v>0</v>
          </cell>
          <cell r="U857" t="str">
            <v/>
          </cell>
          <cell r="V857" t="str">
            <v/>
          </cell>
          <cell r="W857" t="str">
            <v/>
          </cell>
          <cell r="AA857" t="str">
            <v>Polyalkylenglycolether, auch Fettalkoholpolyglycolether, Fettalkoholethoxylate (FAEO) sind eine Reihe nichtionischer Tenside und finden  breite Verwendung in Körperpflegeprodukten, Textilverarbeitung, Pflanzenschutzmittel, Farben und Beschichtungen, Klebern und anderen industriellen Anwendungen.</v>
          </cell>
        </row>
        <row r="858">
          <cell r="B858" t="str">
            <v>18919-94-3</v>
          </cell>
          <cell r="C858" t="str">
            <v>SOGKSNZFDBFKCV-UHFFFAOYSA-N</v>
          </cell>
          <cell r="D858" t="str">
            <v>Tetracosamethylcyclododecasiloxane</v>
          </cell>
          <cell r="E858" t="str">
            <v>C[Si]1(C)O[Si](C)(C)O[Si](C)(C)O[Si](C)(C)O[Si](C)(C)O[Si](C)(C)O[Si](C)(C)O[Si](C)(C)O[Si](C)(C)O[Si](C)(C)O[Si](C)(C)O[Si](C)(C)O1</v>
          </cell>
          <cell r="F858" t="str">
            <v>InChI=1S/C24H72O12Si12/c1-37(2)25-38(3,4)27-40(7,8)29-42(11,12)31-44(15,16)33-46(19,20)35-48(23,24)36-47(21,22)34-45(17,18)32-43(13,14)30-41(9,10)28-39(5,6)26-37/h1-24H3</v>
          </cell>
          <cell r="G858" t="str">
            <v>C24H72O12Si12</v>
          </cell>
          <cell r="H858">
            <v>889.84799999999996</v>
          </cell>
          <cell r="I858">
            <v>888.22550000000001</v>
          </cell>
          <cell r="J858">
            <v>1452</v>
          </cell>
          <cell r="K858">
            <v>147</v>
          </cell>
          <cell r="M858">
            <v>2338</v>
          </cell>
          <cell r="P858">
            <v>1452</v>
          </cell>
          <cell r="Q858" t="str">
            <v/>
          </cell>
          <cell r="R858">
            <v>0</v>
          </cell>
          <cell r="S858">
            <v>0</v>
          </cell>
          <cell r="U858" t="str">
            <v/>
          </cell>
          <cell r="V858" t="str">
            <v/>
          </cell>
          <cell r="W858" t="str">
            <v/>
          </cell>
          <cell r="Z858" t="str">
            <v>Säule</v>
          </cell>
          <cell r="AA858" t="str">
            <v>Säule</v>
          </cell>
        </row>
        <row r="859">
          <cell r="B859" t="str">
            <v>189278-12-4</v>
          </cell>
          <cell r="C859" t="str">
            <v>FLVBXVXXXMLMOX-UHFFFAOYSA-N</v>
          </cell>
          <cell r="D859" t="str">
            <v>6-Iodo-2-propoxy-3-propylquinazolin-4(3H)-one</v>
          </cell>
          <cell r="E859" t="str">
            <v>CCCOC1=NC2=C(C=C(I)C=C2)C(=O)N1CCC</v>
          </cell>
          <cell r="F859" t="str">
            <v>InChI=1S/C14H17IN2O2/c1-3-7-17-13(18)11-9-10(15)5-6-12(11)16-14(17)19-8-4-2/h5-6,9H,3-4,7-8H2,1-2H3</v>
          </cell>
          <cell r="G859" t="str">
            <v>C14H17IN2O2</v>
          </cell>
          <cell r="H859">
            <v>372.20600000000002</v>
          </cell>
          <cell r="I859">
            <v>372.03347000000002</v>
          </cell>
          <cell r="J859">
            <v>285</v>
          </cell>
          <cell r="M859">
            <v>0</v>
          </cell>
          <cell r="P859">
            <v>285</v>
          </cell>
          <cell r="Q859" t="str">
            <v/>
          </cell>
          <cell r="R859" t="str">
            <v/>
          </cell>
          <cell r="S859" t="str">
            <v>X</v>
          </cell>
          <cell r="U859" t="str">
            <v/>
          </cell>
          <cell r="V859" t="str">
            <v/>
          </cell>
          <cell r="W859" t="str">
            <v/>
          </cell>
          <cell r="AA859" t="str">
            <v>PSM,Inlandsabsatz 2014: 10-25 t/a</v>
          </cell>
        </row>
        <row r="860">
          <cell r="B860" t="str">
            <v>1897-45-6</v>
          </cell>
          <cell r="C860" t="str">
            <v>CRQQGFGUEAVUIL-UHFFFAOYSA-N</v>
          </cell>
          <cell r="D860" t="str">
            <v>2,4,5,6-Tetrachlorobenzene-1,3-dicarbonitrile</v>
          </cell>
          <cell r="E860" t="str">
            <v>ClC1=C(Cl)C(C#N)=C(Cl)C(C#N)=C1Cl</v>
          </cell>
          <cell r="F860" t="str">
            <v>InChI=1S/C8Cl4N2/c9-5-3(1-13)6(10)8(12)7(11)4(5)2-14</v>
          </cell>
          <cell r="G860" t="str">
            <v>C8Cl4N2</v>
          </cell>
          <cell r="H860">
            <v>265.89999999999998</v>
          </cell>
          <cell r="I860">
            <v>263.88155999999998</v>
          </cell>
          <cell r="J860">
            <v>286</v>
          </cell>
          <cell r="K860">
            <v>266</v>
          </cell>
          <cell r="M860">
            <v>1807</v>
          </cell>
          <cell r="N860">
            <v>0</v>
          </cell>
          <cell r="P860">
            <v>286</v>
          </cell>
          <cell r="Q860" t="str">
            <v>WGK 3</v>
          </cell>
          <cell r="R860" t="str">
            <v/>
          </cell>
          <cell r="S860" t="str">
            <v>X</v>
          </cell>
          <cell r="U860" t="str">
            <v/>
          </cell>
          <cell r="V860" t="str">
            <v/>
          </cell>
          <cell r="W860" t="str">
            <v/>
          </cell>
          <cell r="AA860" t="str">
            <v>WGK 3,PSM,Inlandsabsatz 2014: 1000-2500 t/a</v>
          </cell>
        </row>
        <row r="861">
          <cell r="B861" t="str">
            <v>19097-60-0</v>
          </cell>
          <cell r="C861" t="str">
            <v>FJJPDQOHCDOSQU-UHFFFAOYSA-N</v>
          </cell>
          <cell r="D861" t="str">
            <v>3,6,9,12,15-Pentaoxaoctacosan-1-ol</v>
          </cell>
          <cell r="E861" t="str">
            <v>CCCCCCCCCCCCCOCCOCCOCCOCCOCCO</v>
          </cell>
          <cell r="F861" t="str">
            <v>InChI=1S/C23H48O6/c1-2-3-4-5-6-7-8-9-10-11-12-14-25-16-18-27-20-22-29-23-21-28-19-17-26-15-13-24/h24H,2-23H2,1H3</v>
          </cell>
          <cell r="G861" t="str">
            <v>C23 H48 O6</v>
          </cell>
          <cell r="H861">
            <v>420.63099999999997</v>
          </cell>
          <cell r="I861">
            <v>420.34476000000001</v>
          </cell>
          <cell r="J861">
            <v>939</v>
          </cell>
          <cell r="M861">
            <v>0</v>
          </cell>
          <cell r="N861">
            <v>0</v>
          </cell>
          <cell r="P861">
            <v>939</v>
          </cell>
          <cell r="Q861" t="str">
            <v/>
          </cell>
          <cell r="R861">
            <v>0</v>
          </cell>
          <cell r="S861">
            <v>0</v>
          </cell>
          <cell r="U861" t="str">
            <v/>
          </cell>
          <cell r="V861" t="str">
            <v/>
          </cell>
          <cell r="W861" t="str">
            <v/>
          </cell>
          <cell r="AA861" t="str">
            <v>Polyalkylenglycolether, auch Fettalkoholpolyglycolether, Fettalkoholethoxylate (FAEO) sind eine Reihe nichtionischer Tenside und finden  breite Verwendung in Körperpflegeprodukten, Textilverarbeitung, Pflanzenschutzmittel, Farben und Beschichtungen, Klebern und anderen industriellen Anwendungen.</v>
          </cell>
        </row>
        <row r="862">
          <cell r="B862" t="str">
            <v>191-07-1</v>
          </cell>
          <cell r="C862" t="str">
            <v>VPUGDVKSAQVFFS-UHFFFAOYSA-N</v>
          </cell>
          <cell r="D862" t="str">
            <v>Coronene</v>
          </cell>
          <cell r="E862" t="str">
            <v>C1=CC2=C3C4=C1C=CC1=C4C4=C(C=C1)C=CC1=C4C3=C(C=C2)C=C1</v>
          </cell>
          <cell r="F862" t="str">
            <v>InChI=1S/C24H12/c1-2-14-5-6-16-9-11-18-12-10-17-8-7-15-4-3-13(1)19-20(14)22(16)24(18)23(17)21(15)19/h1-12H</v>
          </cell>
          <cell r="G862" t="str">
            <v>C24H12</v>
          </cell>
          <cell r="H862">
            <v>300.36</v>
          </cell>
          <cell r="I862">
            <v>300.09390000000002</v>
          </cell>
          <cell r="J862">
            <v>287</v>
          </cell>
          <cell r="M862">
            <v>3456</v>
          </cell>
          <cell r="P862">
            <v>287</v>
          </cell>
          <cell r="Q862" t="str">
            <v/>
          </cell>
          <cell r="R862" t="str">
            <v/>
          </cell>
          <cell r="S862" t="str">
            <v/>
          </cell>
          <cell r="U862" t="str">
            <v/>
          </cell>
          <cell r="V862" t="str">
            <v/>
          </cell>
          <cell r="W862" t="str">
            <v/>
          </cell>
          <cell r="AA862" t="str">
            <v/>
          </cell>
        </row>
        <row r="863">
          <cell r="B863" t="str">
            <v>1912-24-9</v>
          </cell>
          <cell r="C863" t="str">
            <v>MXWJVTOOROXGIU-UHFFFAOYSA-N</v>
          </cell>
          <cell r="D863" t="str">
            <v>6-Chloro-N~2~-ethyl-N~4~-(propan-2-yl)-1,3,5-triazine-2,4-diamine</v>
          </cell>
          <cell r="E863" t="str">
            <v>CCNC1=NC(NC(C)C)=NC(Cl)=N1</v>
          </cell>
          <cell r="F863" t="str">
            <v>InChI=1S/C8H14ClN5/c1-4-10-7-12-6(9)13-8(14-7)11-5(2)3/h5H,4H2,1-3H3,(H2,10,11,12,13,14)</v>
          </cell>
          <cell r="G863" t="str">
            <v>C8H14ClN5</v>
          </cell>
          <cell r="H863">
            <v>215.69</v>
          </cell>
          <cell r="I863">
            <v>215.09377000000001</v>
          </cell>
          <cell r="J863">
            <v>288</v>
          </cell>
          <cell r="K863">
            <v>0</v>
          </cell>
          <cell r="M863">
            <v>1691</v>
          </cell>
          <cell r="P863">
            <v>288</v>
          </cell>
          <cell r="Q863" t="str">
            <v>WGK 3</v>
          </cell>
          <cell r="R863" t="str">
            <v/>
          </cell>
          <cell r="S863" t="str">
            <v>X</v>
          </cell>
          <cell r="U863" t="str">
            <v/>
          </cell>
          <cell r="V863" t="str">
            <v/>
          </cell>
          <cell r="W863" t="str">
            <v/>
          </cell>
          <cell r="Z863" t="str">
            <v>Herbizid</v>
          </cell>
          <cell r="AA863" t="str">
            <v xml:space="preserve">WGK 3,PSM,Herbizidals PSM nicht zugelassen in DE/nicht genehmigt; aber Schweizer Studie weist Funde an allen Standorten und QN-Überschreitungen auf </v>
          </cell>
        </row>
        <row r="864">
          <cell r="B864" t="str">
            <v>191-24-2</v>
          </cell>
          <cell r="C864" t="str">
            <v>GYFAGKUZYNFMBN-UHFFFAOYSA-N</v>
          </cell>
          <cell r="D864" t="str">
            <v>Benzo[ghi]perylene</v>
          </cell>
          <cell r="E864" t="str">
            <v>C1=CC2=C3C(=C1)C1=C4C(C=CC5=C4C3=C(C=C2)C=C5)=CC=C1</v>
          </cell>
          <cell r="F864" t="str">
            <v>InChI=1S/C22H12/c1-3-13-7-9-15-11-12-16-10-8-14-4-2-6-18-17(5-1)19(13)21(15)22(16)20(14)18/h1-12H</v>
          </cell>
          <cell r="G864" t="str">
            <v>C22H12</v>
          </cell>
          <cell r="H864">
            <v>276.33800000000002</v>
          </cell>
          <cell r="I864">
            <v>276.09390000000002</v>
          </cell>
          <cell r="J864">
            <v>289</v>
          </cell>
          <cell r="L864">
            <v>33.674799999999998</v>
          </cell>
          <cell r="M864">
            <v>3150</v>
          </cell>
          <cell r="P864">
            <v>289</v>
          </cell>
          <cell r="Q864" t="str">
            <v/>
          </cell>
          <cell r="R864" t="str">
            <v/>
          </cell>
          <cell r="S864" t="str">
            <v/>
          </cell>
          <cell r="U864" t="str">
            <v/>
          </cell>
          <cell r="V864" t="str">
            <v/>
          </cell>
          <cell r="W864" t="str">
            <v/>
          </cell>
          <cell r="Z864" t="str">
            <v>PAK</v>
          </cell>
          <cell r="AA864" t="str">
            <v>PAK, Std</v>
          </cell>
        </row>
        <row r="865">
          <cell r="B865" t="str">
            <v>191-26-4</v>
          </cell>
          <cell r="C865" t="str">
            <v>YFIJJNAKSZUOLT-UHFFFAOYSA-N</v>
          </cell>
          <cell r="D865" t="str">
            <v>Naphtho[7,8,1,2,3-nopqr]tetraphene</v>
          </cell>
          <cell r="E865" t="str">
            <v>C1=CC2=CC3=CC=C4C=CC=C5C=C6C=CC(=C1)C2=C6C3=C45</v>
          </cell>
          <cell r="F865" t="str">
            <v>InChI=1S/C22H12/c1-3-13-7-9-18-12-16-6-2-4-14-8-10-17-11-15(5-1)19(13)21(18)22(17)20(14)16/h1-12H</v>
          </cell>
          <cell r="G865" t="str">
            <v>C22H12</v>
          </cell>
          <cell r="H865">
            <v>276.33800000000002</v>
          </cell>
          <cell r="I865">
            <v>276.09390000000002</v>
          </cell>
          <cell r="J865">
            <v>290</v>
          </cell>
          <cell r="M865">
            <v>3183</v>
          </cell>
          <cell r="P865">
            <v>290</v>
          </cell>
          <cell r="Q865" t="str">
            <v/>
          </cell>
          <cell r="R865" t="str">
            <v/>
          </cell>
          <cell r="S865" t="str">
            <v/>
          </cell>
          <cell r="U865" t="str">
            <v/>
          </cell>
          <cell r="V865" t="str">
            <v/>
          </cell>
          <cell r="W865" t="str">
            <v/>
          </cell>
          <cell r="Z865" t="str">
            <v>PAK</v>
          </cell>
          <cell r="AA865" t="str">
            <v>PAK</v>
          </cell>
        </row>
        <row r="866">
          <cell r="B866" t="str">
            <v>1918-00-9</v>
          </cell>
          <cell r="C866" t="str">
            <v>IWEDIXLBFLAXBO-UHFFFAOYSA-N</v>
          </cell>
          <cell r="D866" t="str">
            <v>3,6-Dichloro-2-methoxybenzoic acid</v>
          </cell>
          <cell r="E866" t="str">
            <v>COC1=C(Cl)C=CC(Cl)=C1C(O)=O</v>
          </cell>
          <cell r="F866" t="str">
            <v>InChI=1S/C8H6Cl2O3/c1-13-7-5(10)3-2-4(9)6(7)8(11)12/h2-3H,1H3,(H,11,12)</v>
          </cell>
          <cell r="G866" t="str">
            <v>C8H6Cl2O3</v>
          </cell>
          <cell r="H866">
            <v>221.03</v>
          </cell>
          <cell r="I866">
            <v>219.96940000000001</v>
          </cell>
          <cell r="J866">
            <v>291</v>
          </cell>
          <cell r="M866">
            <v>1617</v>
          </cell>
          <cell r="P866">
            <v>291</v>
          </cell>
          <cell r="Q866" t="str">
            <v/>
          </cell>
          <cell r="R866" t="str">
            <v/>
          </cell>
          <cell r="S866" t="str">
            <v>X</v>
          </cell>
          <cell r="U866" t="str">
            <v/>
          </cell>
          <cell r="V866" t="str">
            <v/>
          </cell>
          <cell r="W866" t="str">
            <v/>
          </cell>
          <cell r="Z866" t="str">
            <v>Herbizid</v>
          </cell>
          <cell r="AA866" t="str">
            <v>PSM,HerbizidInlandsabsatz 2014: 25-100 t/a; Schweizer Studie weist Funde an allen Standorten und QN-Überschreitungen auf</v>
          </cell>
        </row>
        <row r="867">
          <cell r="B867" t="str">
            <v>1918-16-7</v>
          </cell>
          <cell r="C867" t="str">
            <v>MFOUDYKPLGXPGO-UHFFFAOYSA-N</v>
          </cell>
          <cell r="D867" t="str">
            <v>2-Chloro-N-phenyl-N-(propan-2-yl)acetamide</v>
          </cell>
          <cell r="E867" t="str">
            <v>CC(C)N(C(=O)CCl)C1=CC=CC=C1</v>
          </cell>
          <cell r="F867" t="str">
            <v>InChI=1S/C11H14ClNO/c1-9(2)13(11(14)8-12)10-6-4-3-5-7-10/h3-7,9H,8H2,1-2H3</v>
          </cell>
          <cell r="G867" t="str">
            <v>C11H14ClNO</v>
          </cell>
          <cell r="H867">
            <v>211.69</v>
          </cell>
          <cell r="I867">
            <v>211.07639</v>
          </cell>
          <cell r="J867">
            <v>292</v>
          </cell>
          <cell r="K867">
            <v>0</v>
          </cell>
          <cell r="M867">
            <v>1608</v>
          </cell>
          <cell r="N867">
            <v>0</v>
          </cell>
          <cell r="P867">
            <v>292</v>
          </cell>
          <cell r="Q867" t="str">
            <v/>
          </cell>
          <cell r="R867" t="str">
            <v/>
          </cell>
          <cell r="S867" t="str">
            <v>X</v>
          </cell>
          <cell r="U867" t="str">
            <v/>
          </cell>
          <cell r="V867" t="str">
            <v/>
          </cell>
          <cell r="W867" t="str">
            <v/>
          </cell>
          <cell r="Z867">
            <v>0</v>
          </cell>
          <cell r="AA867" t="str">
            <v>PSM,als PSM nicht zugelassen in DE/nicht genehmigt; Schweizer Studie weist Funde und QN-Überschreitungen auf</v>
          </cell>
        </row>
        <row r="868">
          <cell r="B868" t="str">
            <v>1921-70-6</v>
          </cell>
          <cell r="C868" t="str">
            <v>XOJVVFBFDXDTEG-UHFFFAOYSA-N</v>
          </cell>
          <cell r="D868" t="str">
            <v>2,6,10,14-Tetramethylpentadecane</v>
          </cell>
          <cell r="E868">
            <v>0</v>
          </cell>
          <cell r="F868">
            <v>0</v>
          </cell>
          <cell r="G868" t="str">
            <v>C19H40</v>
          </cell>
          <cell r="H868">
            <v>0</v>
          </cell>
          <cell r="I868">
            <v>268.31300128800001</v>
          </cell>
          <cell r="J868">
            <v>1516</v>
          </cell>
          <cell r="K868">
            <v>71</v>
          </cell>
          <cell r="L868">
            <v>19.189299999999999</v>
          </cell>
          <cell r="M868">
            <v>1687</v>
          </cell>
          <cell r="P868">
            <v>1516</v>
          </cell>
          <cell r="Q868" t="str">
            <v/>
          </cell>
          <cell r="R868">
            <v>0</v>
          </cell>
          <cell r="S868">
            <v>0</v>
          </cell>
          <cell r="U868" t="str">
            <v/>
          </cell>
          <cell r="V868" t="str">
            <v/>
          </cell>
          <cell r="W868" t="str">
            <v/>
          </cell>
          <cell r="AA868" t="str">
            <v/>
          </cell>
        </row>
        <row r="869">
          <cell r="B869" t="str">
            <v>192-97-2</v>
          </cell>
          <cell r="C869" t="str">
            <v>TXVHTIQJNYSSKO-UHFFFAOYSA-N</v>
          </cell>
          <cell r="D869" t="str">
            <v>Benzo[e]pyrene</v>
          </cell>
          <cell r="E869" t="str">
            <v>C1=CC2=C3C=CC=C4C=CC5=CC=CC(=C2C=C1)C5=C34</v>
          </cell>
          <cell r="F869" t="str">
            <v>InChI=1S/C20H12/c1-2-8-16-15(7-1)17-9-3-5-13-11-12-14-6-4-10-18(16)20(14)19(13)17/h1-12H</v>
          </cell>
          <cell r="G869" t="str">
            <v>C20H12</v>
          </cell>
          <cell r="H869">
            <v>252.316</v>
          </cell>
          <cell r="I869">
            <v>252.09389999999999</v>
          </cell>
          <cell r="J869">
            <v>293</v>
          </cell>
          <cell r="M869">
            <v>2753</v>
          </cell>
          <cell r="P869">
            <v>293</v>
          </cell>
          <cell r="Q869" t="str">
            <v/>
          </cell>
          <cell r="R869" t="str">
            <v/>
          </cell>
          <cell r="S869" t="str">
            <v/>
          </cell>
          <cell r="U869" t="str">
            <v>Reach_A7</v>
          </cell>
          <cell r="V869" t="str">
            <v/>
          </cell>
          <cell r="W869" t="str">
            <v/>
          </cell>
          <cell r="Z869" t="str">
            <v>PAK</v>
          </cell>
          <cell r="AA869" t="str">
            <v>Reach A7,PAK</v>
          </cell>
        </row>
        <row r="870">
          <cell r="B870" t="str">
            <v>19322-27-1</v>
          </cell>
          <cell r="C870" t="str">
            <v>DLVYTANECMRFGX-UHFFFAOYSA-N</v>
          </cell>
          <cell r="D870" t="str">
            <v>4-Hydroxy-5-methylfuran-3(2H)-one</v>
          </cell>
          <cell r="E870" t="str">
            <v>CC1=C(O)C(=O)CO1</v>
          </cell>
          <cell r="F870" t="str">
            <v>InChI=1S/C5H6O3/c1-3-5(7)4(6)2-8-3/h7H,2H2,1H3</v>
          </cell>
          <cell r="G870" t="str">
            <v>C5H6O3</v>
          </cell>
          <cell r="H870">
            <v>114.1</v>
          </cell>
          <cell r="I870">
            <v>114.03169</v>
          </cell>
          <cell r="J870">
            <v>1878</v>
          </cell>
          <cell r="M870">
            <v>1044</v>
          </cell>
          <cell r="N870" t="str">
            <v>caramel</v>
          </cell>
          <cell r="P870">
            <v>1878</v>
          </cell>
          <cell r="Q870" t="str">
            <v/>
          </cell>
          <cell r="R870">
            <v>0</v>
          </cell>
          <cell r="S870">
            <v>0</v>
          </cell>
          <cell r="U870" t="str">
            <v/>
          </cell>
          <cell r="V870" t="str">
            <v/>
          </cell>
          <cell r="W870" t="str">
            <v/>
          </cell>
          <cell r="AA870" t="str">
            <v xml:space="preserve"> DS(caramel)</v>
          </cell>
        </row>
        <row r="871">
          <cell r="B871" t="str">
            <v>193-39-5</v>
          </cell>
          <cell r="C871" t="str">
            <v>SXQBHARYMNFBPS-UHFFFAOYSA-N</v>
          </cell>
          <cell r="D871" t="str">
            <v>Indeno[1,2,3-cd]pyrene</v>
          </cell>
          <cell r="E871" t="str">
            <v>C1=CC2=C(C=C1)C1=C3C2=CC2=C4C(C=CC(C=C1)=C34)=CC=C2</v>
          </cell>
          <cell r="F871" t="str">
            <v>InChI=1S/C22H12/c1-2-7-17-16(6-1)18-11-10-14-9-8-13-4-3-5-15-12-19(17)22(18)21(14)20(13)15/h1-12H</v>
          </cell>
          <cell r="G871" t="str">
            <v>C22H12</v>
          </cell>
          <cell r="H871">
            <v>276.33800000000002</v>
          </cell>
          <cell r="I871">
            <v>276.09390000000002</v>
          </cell>
          <cell r="J871">
            <v>294</v>
          </cell>
          <cell r="L871">
            <v>32.943100000000001</v>
          </cell>
          <cell r="M871">
            <v>3095</v>
          </cell>
          <cell r="P871">
            <v>294</v>
          </cell>
          <cell r="Q871" t="str">
            <v/>
          </cell>
          <cell r="R871" t="str">
            <v/>
          </cell>
          <cell r="S871" t="str">
            <v/>
          </cell>
          <cell r="U871" t="str">
            <v/>
          </cell>
          <cell r="V871" t="str">
            <v>POP-Annex III, part B</v>
          </cell>
          <cell r="W871" t="str">
            <v/>
          </cell>
          <cell r="Z871" t="str">
            <v>PAK</v>
          </cell>
          <cell r="AA871" t="str">
            <v>POP-Annex III, part B, PAK, Std</v>
          </cell>
        </row>
        <row r="872">
          <cell r="B872" t="str">
            <v>1937-62-8</v>
          </cell>
          <cell r="C872" t="str">
            <v>QYDYPVFESGNLHU-ZHACJKMWSA-N</v>
          </cell>
          <cell r="D872" t="str">
            <v>Methyl (9E)-octadec-9-enoate</v>
          </cell>
          <cell r="E872" t="str">
            <v>CCCCCCCC\C=C\CCCCCCCC(=O)OC</v>
          </cell>
          <cell r="F872" t="str">
            <v>InChI=1S/C19H36O2/c1-3-4-5-6-7-8-9-10-11-12-13-14-15-16-17-18-19(20)21-2/h10-11H,3-9,12-18H2,1-2H3/b11-10+</v>
          </cell>
          <cell r="G872" t="str">
            <v>C19H36O2</v>
          </cell>
          <cell r="H872">
            <v>296.495</v>
          </cell>
          <cell r="I872">
            <v>296.27152999999998</v>
          </cell>
          <cell r="J872">
            <v>2331</v>
          </cell>
          <cell r="M872">
            <v>0</v>
          </cell>
          <cell r="P872">
            <v>2331</v>
          </cell>
          <cell r="Q872" t="str">
            <v/>
          </cell>
          <cell r="R872">
            <v>0</v>
          </cell>
          <cell r="S872">
            <v>0</v>
          </cell>
          <cell r="U872" t="str">
            <v/>
          </cell>
          <cell r="V872" t="str">
            <v/>
          </cell>
          <cell r="W872" t="str">
            <v/>
          </cell>
          <cell r="AA872" t="str">
            <v/>
          </cell>
        </row>
        <row r="873">
          <cell r="B873" t="str">
            <v>1939-36-2</v>
          </cell>
          <cell r="C873" t="str">
            <v>DMQQXDPCRUGSQB-UHFFFAOYSA-N</v>
          </cell>
          <cell r="D873" t="str">
            <v>2,2',2'',2'''-(Propane-1,3-diyldinitrilo)tetraacetic acid</v>
          </cell>
          <cell r="E873" t="str">
            <v>OC(=O)CN(CCCN(CC(O)=O)CC(O)=O)CC(O)=O</v>
          </cell>
          <cell r="F873" t="str">
            <v>InChI=1S/C11H18N2O8/c14-8(15)4-12(5-9(16)17)2-1-3-13(6-10(18)19)7-11(20)21/h1-7H2,(H,14,15)(H,16,17)(H,18,19)(H,20,21)</v>
          </cell>
          <cell r="G873" t="str">
            <v>C11H18N2O8</v>
          </cell>
          <cell r="H873">
            <v>306.27100000000002</v>
          </cell>
          <cell r="I873">
            <v>306.10631999999998</v>
          </cell>
          <cell r="J873">
            <v>295</v>
          </cell>
          <cell r="M873">
            <v>0</v>
          </cell>
          <cell r="P873">
            <v>295</v>
          </cell>
          <cell r="Q873" t="str">
            <v>WGK 2</v>
          </cell>
          <cell r="R873" t="str">
            <v/>
          </cell>
          <cell r="S873" t="str">
            <v/>
          </cell>
          <cell r="U873" t="str">
            <v/>
          </cell>
          <cell r="V873" t="str">
            <v/>
          </cell>
          <cell r="W873" t="str">
            <v/>
          </cell>
          <cell r="AA873" t="str">
            <v>WGK 2,</v>
          </cell>
        </row>
        <row r="874">
          <cell r="B874" t="str">
            <v>19395-41-6</v>
          </cell>
          <cell r="C874" t="str">
            <v>INGSNVSERUZOAK-UHFFFAOYSA-N</v>
          </cell>
          <cell r="D874" t="str">
            <v>Phenyl(piperidin-2-yl)acetic acid</v>
          </cell>
          <cell r="E874" t="str">
            <v>OC(=O)C(C1CCCCN1)C1=CC=CC=C1</v>
          </cell>
          <cell r="F874" t="str">
            <v>InChI=1/C13H17NO2/c15-13(16)12(10-6-2-1-3-7-10)11-8-4-5-9-14-11/h1-3,6-7,11-12,14H,4-5,8-9H2,(H,15,16)</v>
          </cell>
          <cell r="G874" t="str">
            <v>C13H17NO2</v>
          </cell>
          <cell r="H874">
            <v>219.28399999999999</v>
          </cell>
          <cell r="I874">
            <v>219.12593000000001</v>
          </cell>
          <cell r="J874">
            <v>296</v>
          </cell>
          <cell r="M874">
            <v>0</v>
          </cell>
          <cell r="P874">
            <v>296</v>
          </cell>
          <cell r="Q874" t="str">
            <v/>
          </cell>
          <cell r="R874" t="str">
            <v>X</v>
          </cell>
          <cell r="S874" t="str">
            <v/>
          </cell>
          <cell r="U874" t="str">
            <v/>
          </cell>
          <cell r="V874" t="str">
            <v/>
          </cell>
          <cell r="W874" t="str">
            <v/>
          </cell>
          <cell r="AA874" t="str">
            <v>AZM,</v>
          </cell>
        </row>
        <row r="875">
          <cell r="B875" t="str">
            <v>19395-41-6</v>
          </cell>
          <cell r="C875" t="str">
            <v>INGSNVSERUZOAK-UHFFFAOYSA-N</v>
          </cell>
          <cell r="D875" t="str">
            <v>Phenyl(piperidin-2-yl)acetic acid</v>
          </cell>
          <cell r="E875" t="str">
            <v>OC(=O)C(C1CCCCN1)C1=CC=CC=C1</v>
          </cell>
          <cell r="F875" t="str">
            <v>InChI=1/C13H17NO2/c15-13(16)12(10-6-2-1-3-7-10)11-8-4-5-9-14-11/h1-3,6-7,11-12,14H,4-5,8-9H2,(H,15,16)</v>
          </cell>
          <cell r="G875" t="str">
            <v>C13H17NO2</v>
          </cell>
          <cell r="H875">
            <v>219.28399999999999</v>
          </cell>
          <cell r="I875">
            <v>219.12593000000001</v>
          </cell>
          <cell r="J875">
            <v>297</v>
          </cell>
          <cell r="K875">
            <v>0</v>
          </cell>
          <cell r="M875">
            <v>0</v>
          </cell>
          <cell r="P875">
            <v>297</v>
          </cell>
          <cell r="Q875" t="str">
            <v/>
          </cell>
          <cell r="R875">
            <v>0</v>
          </cell>
          <cell r="S875">
            <v>0</v>
          </cell>
          <cell r="U875" t="str">
            <v/>
          </cell>
          <cell r="V875" t="str">
            <v/>
          </cell>
          <cell r="W875" t="str">
            <v/>
          </cell>
          <cell r="AA875" t="str">
            <v/>
          </cell>
        </row>
        <row r="876">
          <cell r="B876" t="str">
            <v>19617-90-4</v>
          </cell>
          <cell r="C876" t="str">
            <v>JOYXTMYVRNWHNJ-UHFFFAOYSA-N</v>
          </cell>
          <cell r="D876" t="str">
            <v>1,2,4,5-Tetrazine-3,6-diamine</v>
          </cell>
          <cell r="E876" t="str">
            <v>NC1=NN=C(N)N=N1</v>
          </cell>
          <cell r="F876" t="str">
            <v>InChI=1S/C2H4N6/c3-1-5-7-2(4)8-6-1/h(H2,3,5,6)(H2,4,7,8)</v>
          </cell>
          <cell r="G876" t="str">
            <v>C2H4N6</v>
          </cell>
          <cell r="H876">
            <v>112.096</v>
          </cell>
          <cell r="I876">
            <v>112.04974415300001</v>
          </cell>
          <cell r="J876">
            <v>1071</v>
          </cell>
          <cell r="K876" t="str">
            <v>112.0</v>
          </cell>
          <cell r="M876">
            <v>0</v>
          </cell>
          <cell r="P876">
            <v>1071</v>
          </cell>
          <cell r="Q876" t="str">
            <v/>
          </cell>
          <cell r="R876">
            <v>0</v>
          </cell>
          <cell r="S876">
            <v>0</v>
          </cell>
          <cell r="U876" t="str">
            <v/>
          </cell>
          <cell r="V876" t="str">
            <v/>
          </cell>
          <cell r="W876" t="str">
            <v/>
          </cell>
          <cell r="AA876" t="str">
            <v/>
          </cell>
        </row>
        <row r="877">
          <cell r="B877" t="str">
            <v>196618-13-0</v>
          </cell>
          <cell r="C877" t="str">
            <v>VSZGPKBBMSAYNT-RRFJBIMHSA-N</v>
          </cell>
          <cell r="D877" t="str">
            <v>Ethyl (3R,4R,5S)-4-acetamido-5-amino-3-[(pentan-3-yl)oxy]cyclohex-1-ene-1-carboxylate</v>
          </cell>
          <cell r="E877" t="str">
            <v>CCOC(=O)C1=C[C@@H](OC(CC)CC)[C@H](NC(C)=O)[C@@H](N)C1</v>
          </cell>
          <cell r="F877" t="str">
            <v>InChI=1S/C16H28N2O4/c1-5-12(6-2)22-14-9-11(16(20)21-7-3)8-13(17)15(14)18-10(4)19/h9,12-15H,5-8,17H2,1-4H3,(H,18,19)/t13-,14+,15+/m0/s1</v>
          </cell>
          <cell r="G877" t="str">
            <v>C16H28N2O4</v>
          </cell>
          <cell r="H877">
            <v>312.41000000000003</v>
          </cell>
          <cell r="I877">
            <v>312.20490999999998</v>
          </cell>
          <cell r="J877">
            <v>298</v>
          </cell>
          <cell r="M877">
            <v>0</v>
          </cell>
          <cell r="P877">
            <v>298</v>
          </cell>
          <cell r="Q877" t="str">
            <v/>
          </cell>
          <cell r="R877" t="str">
            <v>X</v>
          </cell>
          <cell r="S877" t="str">
            <v/>
          </cell>
          <cell r="U877" t="str">
            <v/>
          </cell>
          <cell r="V877" t="str">
            <v/>
          </cell>
          <cell r="W877" t="str">
            <v/>
          </cell>
          <cell r="AA877" t="str">
            <v>AZM,</v>
          </cell>
        </row>
        <row r="878">
          <cell r="B878" t="str">
            <v>19666-30-9</v>
          </cell>
          <cell r="C878" t="str">
            <v>CHNUNORXWHYHNE-UHFFFAOYSA-N</v>
          </cell>
          <cell r="D878" t="str">
            <v>5-tert-Butyl-3-{2,4-dichloro-5-[(propan-2-yl)oxy]phenyl}-1,3,4-oxadiazol-2(3H)-one</v>
          </cell>
          <cell r="E878" t="str">
            <v>CC(C)OC1=CC(N2N=C(OC2=O)C(C)(C)C)=C(Cl)C=C1Cl</v>
          </cell>
          <cell r="F878" t="str">
            <v>InChI=1S/C15H18Cl2N2O3/c1-8(2)21-12-7-11(9(16)6-10(12)17)19-14(20)22-13(18-19)15(3,4)5/h6-8H,1-5H3</v>
          </cell>
          <cell r="G878" t="str">
            <v>C15H18Cl2N2O3</v>
          </cell>
          <cell r="H878">
            <v>345.22</v>
          </cell>
          <cell r="I878">
            <v>344.06945000000002</v>
          </cell>
          <cell r="J878">
            <v>299</v>
          </cell>
          <cell r="M878">
            <v>2138</v>
          </cell>
          <cell r="P878">
            <v>299</v>
          </cell>
          <cell r="Q878" t="str">
            <v/>
          </cell>
          <cell r="R878">
            <v>0</v>
          </cell>
          <cell r="S878">
            <v>0</v>
          </cell>
          <cell r="U878" t="str">
            <v/>
          </cell>
          <cell r="V878" t="str">
            <v/>
          </cell>
          <cell r="W878" t="str">
            <v/>
          </cell>
          <cell r="Y878" t="str">
            <v xml:space="preserve">UQN Watch List (W) </v>
          </cell>
          <cell r="Z878" t="str">
            <v>PSM</v>
          </cell>
          <cell r="AA878" t="str">
            <v>PSM</v>
          </cell>
        </row>
        <row r="879">
          <cell r="B879" t="str">
            <v>19700-21-1</v>
          </cell>
          <cell r="C879" t="str">
            <v/>
          </cell>
          <cell r="D879" t="str">
            <v/>
          </cell>
          <cell r="E879" t="str">
            <v/>
          </cell>
          <cell r="F879" t="str">
            <v/>
          </cell>
          <cell r="G879" t="str">
            <v/>
          </cell>
          <cell r="H879" t="str">
            <v/>
          </cell>
          <cell r="I879" t="str">
            <v/>
          </cell>
          <cell r="J879">
            <v>1879</v>
          </cell>
          <cell r="M879">
            <v>1412</v>
          </cell>
          <cell r="N879" t="str">
            <v>beet, earth</v>
          </cell>
          <cell r="P879">
            <v>1879</v>
          </cell>
          <cell r="Q879" t="str">
            <v/>
          </cell>
          <cell r="R879">
            <v>0</v>
          </cell>
          <cell r="S879">
            <v>0</v>
          </cell>
          <cell r="U879" t="str">
            <v/>
          </cell>
          <cell r="V879" t="str">
            <v/>
          </cell>
          <cell r="W879" t="str">
            <v/>
          </cell>
          <cell r="AA879" t="str">
            <v xml:space="preserve"> DS(beet, earth)</v>
          </cell>
        </row>
        <row r="880">
          <cell r="B880" t="str">
            <v>19788-49-9</v>
          </cell>
          <cell r="C880" t="str">
            <v>LXXNWCFBZHKFPT-UHFFFAOYSA-N</v>
          </cell>
          <cell r="D880" t="str">
            <v>Ethyl 2-sulfanylpropanoate</v>
          </cell>
          <cell r="E880" t="str">
            <v>CCOC(=O)C(C)S</v>
          </cell>
          <cell r="F880" t="str">
            <v>InChI=1/C5H10O2S/c1-3-7-5(6)4(2)8/h4,8H,3H2,1-2H3</v>
          </cell>
          <cell r="G880" t="str">
            <v>C5H10O2S</v>
          </cell>
          <cell r="H880">
            <v>134.19</v>
          </cell>
          <cell r="I880">
            <v>134.04015000000001</v>
          </cell>
          <cell r="J880">
            <v>1880</v>
          </cell>
          <cell r="M880">
            <v>918</v>
          </cell>
          <cell r="N880" t="str">
            <v>sulfur</v>
          </cell>
          <cell r="P880">
            <v>1880</v>
          </cell>
          <cell r="Q880" t="str">
            <v/>
          </cell>
          <cell r="R880">
            <v>0</v>
          </cell>
          <cell r="S880">
            <v>0</v>
          </cell>
          <cell r="U880" t="str">
            <v/>
          </cell>
          <cell r="V880" t="str">
            <v/>
          </cell>
          <cell r="W880" t="str">
            <v/>
          </cell>
          <cell r="AA880" t="str">
            <v xml:space="preserve"> DS(sulfur)</v>
          </cell>
        </row>
        <row r="881">
          <cell r="B881" t="str">
            <v>1982-47-4</v>
          </cell>
          <cell r="C881" t="str">
            <v>IVUXTESCPZUGJC-UHFFFAOYSA-N</v>
          </cell>
          <cell r="D881" t="str">
            <v>N'-[4-(4-Chlorophenoxy)phenyl]-N,N-dimethylurea</v>
          </cell>
          <cell r="E881" t="str">
            <v>CN(C)C(=O)NC1=CC=C(OC2=CC=C(Cl)C=C2)C=C1</v>
          </cell>
          <cell r="F881" t="str">
            <v>InChI=1S/C15H15ClN2O2/c1-18(2)15(19)17-12-5-9-14(10-6-12)20-13-7-3-11(16)4-8-13/h3-10H,1-2H3,(H,17,19)</v>
          </cell>
          <cell r="G881" t="str">
            <v>C15H15ClN2O2</v>
          </cell>
          <cell r="H881">
            <v>290.75</v>
          </cell>
          <cell r="I881">
            <v>290.08220999999998</v>
          </cell>
          <cell r="J881">
            <v>300</v>
          </cell>
          <cell r="M881">
            <v>1895</v>
          </cell>
          <cell r="P881">
            <v>300</v>
          </cell>
          <cell r="Q881" t="str">
            <v/>
          </cell>
          <cell r="R881" t="str">
            <v/>
          </cell>
          <cell r="S881" t="str">
            <v>X</v>
          </cell>
          <cell r="U881" t="str">
            <v/>
          </cell>
          <cell r="V881" t="str">
            <v/>
          </cell>
          <cell r="W881" t="str">
            <v/>
          </cell>
          <cell r="AA881" t="str">
            <v>PSM,als PSM nicht zugelassen in DE/nicht genehmigt</v>
          </cell>
        </row>
        <row r="882">
          <cell r="B882" t="str">
            <v>19846-22-1</v>
          </cell>
          <cell r="C882" t="str">
            <v/>
          </cell>
          <cell r="D882" t="str">
            <v/>
          </cell>
          <cell r="E882" t="str">
            <v/>
          </cell>
          <cell r="F882" t="str">
            <v/>
          </cell>
          <cell r="G882" t="str">
            <v/>
          </cell>
          <cell r="H882" t="str">
            <v/>
          </cell>
          <cell r="I882" t="str">
            <v/>
          </cell>
          <cell r="J882">
            <v>1881</v>
          </cell>
          <cell r="M882">
            <v>1065</v>
          </cell>
          <cell r="N882" t="str">
            <v>earth</v>
          </cell>
          <cell r="P882">
            <v>1881</v>
          </cell>
          <cell r="Q882" t="str">
            <v/>
          </cell>
          <cell r="R882">
            <v>0</v>
          </cell>
          <cell r="S882">
            <v>0</v>
          </cell>
          <cell r="U882" t="str">
            <v/>
          </cell>
          <cell r="V882" t="str">
            <v/>
          </cell>
          <cell r="W882" t="str">
            <v/>
          </cell>
          <cell r="AA882" t="str">
            <v xml:space="preserve"> DS(earth)</v>
          </cell>
        </row>
        <row r="883">
          <cell r="B883" t="str">
            <v>198-55-0</v>
          </cell>
          <cell r="C883" t="str">
            <v>CSHWQDPOILHKBI-UHFFFAOYSA-N</v>
          </cell>
          <cell r="D883" t="str">
            <v>Perylene</v>
          </cell>
          <cell r="E883" t="str">
            <v>C1=CC2=C3C(=C1)C1=CC=CC4=C1C(=CC=C4)C3=CC=C2</v>
          </cell>
          <cell r="F883" t="str">
            <v>InChI=1S/C20H12/c1-5-13-6-2-11-17-18-12-4-8-14-7-3-10-16(20(14)18)15(9-1)19(13)17/h1-12H</v>
          </cell>
          <cell r="G883" t="str">
            <v>C20H12</v>
          </cell>
          <cell r="H883">
            <v>252.316</v>
          </cell>
          <cell r="I883">
            <v>252.09389999999999</v>
          </cell>
          <cell r="J883">
            <v>301</v>
          </cell>
          <cell r="M883">
            <v>2781</v>
          </cell>
          <cell r="P883">
            <v>301</v>
          </cell>
          <cell r="Q883" t="str">
            <v/>
          </cell>
          <cell r="R883" t="str">
            <v/>
          </cell>
          <cell r="S883" t="str">
            <v/>
          </cell>
          <cell r="U883" t="str">
            <v/>
          </cell>
          <cell r="V883" t="str">
            <v/>
          </cell>
          <cell r="W883" t="str">
            <v/>
          </cell>
          <cell r="AA883" t="str">
            <v/>
          </cell>
        </row>
        <row r="884">
          <cell r="B884" t="str">
            <v>19872-52-7</v>
          </cell>
          <cell r="C884" t="str">
            <v>QRNZMFDCKKEPSX-UHFFFAOYSA-N</v>
          </cell>
          <cell r="D884" t="str">
            <v>4-Methyl-4-sulfanylpentan-2-one</v>
          </cell>
          <cell r="E884" t="str">
            <v>CC(=O)CC(C)(C)S</v>
          </cell>
          <cell r="F884" t="str">
            <v>InChI=1S/C6H12OS/c1-5(7)4-6(2,3)8/h8H,4H2,1-3H3</v>
          </cell>
          <cell r="G884" t="str">
            <v>C6H12OS</v>
          </cell>
          <cell r="H884">
            <v>132.22</v>
          </cell>
          <cell r="I884">
            <v>132.06089</v>
          </cell>
          <cell r="J884">
            <v>1882</v>
          </cell>
          <cell r="M884">
            <v>1043</v>
          </cell>
          <cell r="N884" t="str">
            <v>box tree</v>
          </cell>
          <cell r="P884">
            <v>1882</v>
          </cell>
          <cell r="Q884" t="str">
            <v/>
          </cell>
          <cell r="U884" t="str">
            <v/>
          </cell>
          <cell r="V884" t="str">
            <v/>
          </cell>
          <cell r="W884" t="str">
            <v/>
          </cell>
          <cell r="Y884">
            <v>0</v>
          </cell>
          <cell r="Z884">
            <v>0</v>
          </cell>
          <cell r="AA884" t="str">
            <v/>
          </cell>
        </row>
        <row r="885">
          <cell r="B885" t="str">
            <v>19888-33-6</v>
          </cell>
          <cell r="C885" t="str">
            <v/>
          </cell>
          <cell r="D885" t="str">
            <v/>
          </cell>
          <cell r="E885" t="str">
            <v/>
          </cell>
          <cell r="F885" t="str">
            <v/>
          </cell>
          <cell r="G885" t="str">
            <v/>
          </cell>
          <cell r="H885" t="str">
            <v/>
          </cell>
          <cell r="I885" t="str">
            <v/>
          </cell>
          <cell r="J885">
            <v>1883</v>
          </cell>
          <cell r="M885">
            <v>1642</v>
          </cell>
          <cell r="N885" t="str">
            <v>herb</v>
          </cell>
          <cell r="P885">
            <v>1883</v>
          </cell>
          <cell r="Q885" t="str">
            <v/>
          </cell>
          <cell r="R885">
            <v>0</v>
          </cell>
          <cell r="S885">
            <v>0</v>
          </cell>
          <cell r="U885" t="str">
            <v/>
          </cell>
          <cell r="V885" t="str">
            <v/>
          </cell>
          <cell r="W885" t="str">
            <v/>
          </cell>
          <cell r="Z885">
            <v>0</v>
          </cell>
          <cell r="AA885" t="str">
            <v/>
          </cell>
        </row>
        <row r="886">
          <cell r="B886" t="str">
            <v>19912-62-0</v>
          </cell>
          <cell r="C886" t="str">
            <v>LHYHMMRYTDARSZ-AJNGGQMLSA-N</v>
          </cell>
          <cell r="D886" t="str">
            <v>(1S,4S,4aR,8aS)-1,6-Dimethyl-4-(propan-2-yl)-1,2,3,4,4a,7,8,8a-octahydronaphthalen-1-ol</v>
          </cell>
          <cell r="E886" t="str">
            <v>CC(C)[C@@H]1CC[C@](C)(O)[C@H]2CCC(C)=C[C@@H]12</v>
          </cell>
          <cell r="F886" t="str">
            <v>InChI=1S/C15H26O/c1-10(2)12-7-8-15(4,16)14-6-5-11(3)9-13(12)14/h9-10,12-14,16H,5-8H2,1-4H3/t12-,13-,14-,15-/m0/s1</v>
          </cell>
          <cell r="G886" t="str">
            <v>C15H26O</v>
          </cell>
          <cell r="H886">
            <v>222.37200000000001</v>
          </cell>
          <cell r="I886">
            <v>222.19837000000001</v>
          </cell>
          <cell r="J886">
            <v>1884</v>
          </cell>
          <cell r="K886">
            <v>0</v>
          </cell>
          <cell r="M886">
            <v>1635</v>
          </cell>
          <cell r="N886" t="str">
            <v>herb, weak spice</v>
          </cell>
          <cell r="P886">
            <v>1884</v>
          </cell>
          <cell r="Q886" t="str">
            <v/>
          </cell>
          <cell r="U886" t="str">
            <v/>
          </cell>
          <cell r="V886" t="str">
            <v/>
          </cell>
          <cell r="W886" t="str">
            <v/>
          </cell>
          <cell r="Z886">
            <v>0</v>
          </cell>
          <cell r="AA886" t="str">
            <v/>
          </cell>
        </row>
        <row r="887">
          <cell r="B887" t="str">
            <v>19937-59-8</v>
          </cell>
          <cell r="C887" t="str">
            <v>DSRNRYQBBJQVCW-UHFFFAOYSA-N</v>
          </cell>
          <cell r="D887" t="str">
            <v>N'-(3-Chloro-4-methoxyphenyl)-N,N-dimethylurea</v>
          </cell>
          <cell r="E887" t="str">
            <v>COC1=C(Cl)C=C(NC(=O)N(C)C)C=C1</v>
          </cell>
          <cell r="F887" t="str">
            <v>InChI=1S/C10H13ClN2O2/c1-13(2)10(14)12-7-4-5-9(15-3)8(11)6-7/h4-6H,1-3H3,(H,12,14)</v>
          </cell>
          <cell r="G887" t="str">
            <v>C10H13ClN2O2</v>
          </cell>
          <cell r="H887">
            <v>228.68</v>
          </cell>
          <cell r="I887">
            <v>228.06656000000001</v>
          </cell>
          <cell r="J887">
            <v>302</v>
          </cell>
          <cell r="M887" t="str">
            <v>1818.5</v>
          </cell>
          <cell r="P887">
            <v>302</v>
          </cell>
          <cell r="Q887" t="str">
            <v/>
          </cell>
          <cell r="R887" t="str">
            <v/>
          </cell>
          <cell r="S887" t="str">
            <v>X</v>
          </cell>
          <cell r="U887" t="str">
            <v/>
          </cell>
          <cell r="V887" t="str">
            <v/>
          </cell>
          <cell r="W887" t="str">
            <v/>
          </cell>
          <cell r="AA887" t="str">
            <v>PSM,als PSM nicht zugelassen in DE/nicht genehmigt</v>
          </cell>
        </row>
        <row r="888">
          <cell r="B888" t="str">
            <v>1999-85-5</v>
          </cell>
          <cell r="C888" t="str">
            <v>UGPWRRVOLLMHSC-UHFFFAOYSA-N</v>
          </cell>
          <cell r="D888" t="str">
            <v>2,2'-(1,3-Phenylene)di(propan-2-ol)</v>
          </cell>
          <cell r="E888" t="str">
            <v>CC(C)(O)C1=CC(=CC=C1)C(C)(C)O</v>
          </cell>
          <cell r="F888" t="str">
            <v>InChI=1S/C12H18O2/c1-11(2,13)9-6-5-7-10(8-9)12(3,4)14/h5-8,13-14H,1-4H3</v>
          </cell>
          <cell r="G888" t="str">
            <v>C12H18O2</v>
          </cell>
          <cell r="H888">
            <v>194.274</v>
          </cell>
          <cell r="I888">
            <v>194.13067982000001</v>
          </cell>
          <cell r="J888">
            <v>1061</v>
          </cell>
          <cell r="K888">
            <v>179</v>
          </cell>
          <cell r="M888">
            <v>1488</v>
          </cell>
          <cell r="P888">
            <v>1061</v>
          </cell>
          <cell r="Q888" t="str">
            <v/>
          </cell>
          <cell r="R888">
            <v>0</v>
          </cell>
          <cell r="S888">
            <v>0</v>
          </cell>
          <cell r="U888" t="str">
            <v/>
          </cell>
          <cell r="V888" t="str">
            <v/>
          </cell>
          <cell r="W888" t="str">
            <v/>
          </cell>
          <cell r="Z888" t="str">
            <v/>
          </cell>
          <cell r="AA888" t="str">
            <v/>
          </cell>
        </row>
        <row r="889">
          <cell r="B889" t="str">
            <v>20019-64-1</v>
          </cell>
          <cell r="C889" t="str">
            <v>YNKQMZRTPPVLLL-UHFFFAOYSA-N</v>
          </cell>
          <cell r="D889" t="str">
            <v>5,5-Dimethylfuran-2(5H)-one</v>
          </cell>
          <cell r="E889" t="str">
            <v>CC1(C)OC(=O)C=C1</v>
          </cell>
          <cell r="F889" t="str">
            <v>InChI=1S/C6H8O2/c1-6(2)4-3-5(7)8-6/h3-4H,1-2H3</v>
          </cell>
          <cell r="G889" t="str">
            <v>C6H8O2</v>
          </cell>
          <cell r="H889">
            <v>112.128</v>
          </cell>
          <cell r="I889">
            <v>112.052429498</v>
          </cell>
          <cell r="J889">
            <v>2343</v>
          </cell>
          <cell r="M889">
            <v>0</v>
          </cell>
          <cell r="P889">
            <v>2343</v>
          </cell>
          <cell r="Q889" t="str">
            <v/>
          </cell>
          <cell r="R889">
            <v>0</v>
          </cell>
          <cell r="S889">
            <v>0</v>
          </cell>
          <cell r="U889" t="str">
            <v/>
          </cell>
          <cell r="V889" t="str">
            <v/>
          </cell>
          <cell r="W889" t="str">
            <v/>
          </cell>
          <cell r="AA889" t="str">
            <v/>
          </cell>
        </row>
        <row r="890">
          <cell r="B890" t="str">
            <v>20053-88-7</v>
          </cell>
          <cell r="C890" t="str">
            <v/>
          </cell>
          <cell r="D890" t="str">
            <v/>
          </cell>
          <cell r="E890" t="str">
            <v/>
          </cell>
          <cell r="F890" t="str">
            <v/>
          </cell>
          <cell r="G890" t="str">
            <v/>
          </cell>
          <cell r="H890" t="str">
            <v/>
          </cell>
          <cell r="I890" t="str">
            <v/>
          </cell>
          <cell r="J890">
            <v>1885</v>
          </cell>
          <cell r="M890">
            <v>1101</v>
          </cell>
          <cell r="N890" t="str">
            <v>hyacinth</v>
          </cell>
          <cell r="P890">
            <v>1885</v>
          </cell>
          <cell r="Q890" t="str">
            <v/>
          </cell>
          <cell r="R890">
            <v>0</v>
          </cell>
          <cell r="S890">
            <v>0</v>
          </cell>
          <cell r="U890" t="str">
            <v/>
          </cell>
          <cell r="V890" t="str">
            <v/>
          </cell>
          <cell r="W890" t="str">
            <v/>
          </cell>
          <cell r="AA890" t="str">
            <v xml:space="preserve"> DS(hyacinth)</v>
          </cell>
        </row>
        <row r="891">
          <cell r="B891" t="str">
            <v>2008-58-4</v>
          </cell>
          <cell r="C891" t="str">
            <v>JHSPCUHPSIUQRB-UHFFFAOYSA-N</v>
          </cell>
          <cell r="D891" t="str">
            <v>2,6-Dichlorobenzamide</v>
          </cell>
          <cell r="E891" t="str">
            <v>NC(=O)C1=C(Cl)C=CC=C1Cl</v>
          </cell>
          <cell r="F891" t="str">
            <v>InChI=1S/C7H5Cl2NO/c8-4-2-1-3-5(9)6(4)7(10)11/h1-3H,(H2,10,11)</v>
          </cell>
          <cell r="G891" t="str">
            <v>C7H5Cl2NO</v>
          </cell>
          <cell r="H891">
            <v>190.02</v>
          </cell>
          <cell r="I891">
            <v>188.97481999999999</v>
          </cell>
          <cell r="J891">
            <v>303</v>
          </cell>
          <cell r="M891">
            <v>1674</v>
          </cell>
          <cell r="P891">
            <v>303</v>
          </cell>
          <cell r="Q891" t="str">
            <v/>
          </cell>
          <cell r="R891" t="str">
            <v/>
          </cell>
          <cell r="S891" t="str">
            <v/>
          </cell>
          <cell r="U891" t="str">
            <v/>
          </cell>
          <cell r="V891" t="str">
            <v/>
          </cell>
          <cell r="W891" t="str">
            <v/>
          </cell>
          <cell r="AA891" t="str">
            <v/>
          </cell>
        </row>
        <row r="892">
          <cell r="B892" t="str">
            <v>20195-08-8</v>
          </cell>
          <cell r="C892" t="str">
            <v>ITJPTURSPJESQC-UHFFFAOYSA-N</v>
          </cell>
          <cell r="D892" t="str">
            <v>Diethyl pentyl phosphate</v>
          </cell>
          <cell r="E892" t="str">
            <v>CCCCCOP(=O)(OCC)OCC</v>
          </cell>
          <cell r="F892" t="str">
            <v>InChI=1S/C9H21O4P/c1-4-7-8-9-13-14(10,11-5-2)12-6-3/h4-9H2,1-3H3</v>
          </cell>
          <cell r="G892" t="str">
            <v>C9H21O4P</v>
          </cell>
          <cell r="H892">
            <v>224.23699999999999</v>
          </cell>
          <cell r="I892">
            <v>224.117746154</v>
          </cell>
          <cell r="J892">
            <v>1413</v>
          </cell>
          <cell r="K892">
            <v>155</v>
          </cell>
          <cell r="M892">
            <v>1047</v>
          </cell>
          <cell r="P892">
            <v>1413</v>
          </cell>
          <cell r="Q892" t="str">
            <v/>
          </cell>
          <cell r="R892">
            <v>0</v>
          </cell>
          <cell r="S892">
            <v>0</v>
          </cell>
          <cell r="U892" t="str">
            <v/>
          </cell>
          <cell r="V892" t="str">
            <v/>
          </cell>
          <cell r="W892" t="str">
            <v/>
          </cell>
          <cell r="AA892" t="str">
            <v/>
          </cell>
        </row>
        <row r="893">
          <cell r="B893" t="str">
            <v>2021-28-5</v>
          </cell>
          <cell r="C893" t="str">
            <v>JAGZUIGGHGTFHO-UHFFFAOYSA-N</v>
          </cell>
          <cell r="D893" t="str">
            <v>Ethyl 3-phenylpropanoate</v>
          </cell>
          <cell r="E893" t="str">
            <v>CCOC(=O)CCC1=CC=CC=C1</v>
          </cell>
          <cell r="F893" t="str">
            <v>InChI=1S/C11H14O2/c1-2-13-11(12)9-8-10-6-4-3-5-7-10/h3-7H,2,8-9H2,1H3</v>
          </cell>
          <cell r="G893" t="str">
            <v>C11H14O2</v>
          </cell>
          <cell r="H893">
            <v>178.23099999999999</v>
          </cell>
          <cell r="I893">
            <v>178.09938</v>
          </cell>
          <cell r="J893">
            <v>1886</v>
          </cell>
          <cell r="M893">
            <v>1351</v>
          </cell>
          <cell r="N893" t="str">
            <v>flower</v>
          </cell>
          <cell r="P893">
            <v>1886</v>
          </cell>
          <cell r="Q893" t="str">
            <v/>
          </cell>
          <cell r="R893">
            <v>0</v>
          </cell>
          <cell r="S893">
            <v>0</v>
          </cell>
          <cell r="U893" t="str">
            <v/>
          </cell>
          <cell r="V893" t="str">
            <v/>
          </cell>
          <cell r="W893" t="str">
            <v/>
          </cell>
          <cell r="Z893">
            <v>0</v>
          </cell>
          <cell r="AA893" t="str">
            <v/>
          </cell>
        </row>
        <row r="894">
          <cell r="B894" t="str">
            <v>20307-83-9</v>
          </cell>
          <cell r="C894" t="str">
            <v>PHWISBHSBNDZDX-UHFFFAOYSA-N</v>
          </cell>
          <cell r="D894" t="str">
            <v>3-(6-Methylhept-5-en-2-yl)-6-methylidenecyclohex-1-ene</v>
          </cell>
          <cell r="E894" t="str">
            <v>CC(CCC=C(C)C)C1CCC(=C)C=C1</v>
          </cell>
          <cell r="F894" t="str">
            <v>InChI=1/C15H24/c1-12(2)6-5-7-14(4)15-10-8-13(3)9-11-15/h6,8,10,14-15H,3,5,7,9,11H2,1-2,4H3</v>
          </cell>
          <cell r="G894" t="str">
            <v>C15H24</v>
          </cell>
          <cell r="H894">
            <v>204.357</v>
          </cell>
          <cell r="I894">
            <v>204.18780000000001</v>
          </cell>
          <cell r="J894">
            <v>1887</v>
          </cell>
          <cell r="M894">
            <v>1560</v>
          </cell>
          <cell r="N894" t="str">
            <v>wood</v>
          </cell>
          <cell r="P894">
            <v>1887</v>
          </cell>
          <cell r="Q894" t="str">
            <v/>
          </cell>
          <cell r="R894">
            <v>0</v>
          </cell>
          <cell r="S894">
            <v>0</v>
          </cell>
          <cell r="U894" t="str">
            <v/>
          </cell>
          <cell r="V894" t="str">
            <v/>
          </cell>
          <cell r="W894" t="str">
            <v/>
          </cell>
          <cell r="AA894" t="str">
            <v xml:space="preserve"> DS(wood)</v>
          </cell>
        </row>
        <row r="895">
          <cell r="B895" t="str">
            <v>20307-84-0</v>
          </cell>
          <cell r="C895" t="str">
            <v>MXDMETWAEGIFOE-UHFFFAOYSA-N</v>
          </cell>
          <cell r="D895" t="str">
            <v>4-Ethenyl-4-methyl-1-(propan-2-yl)-3-(prop-1-en-2-yl)cyclohex-1-ene</v>
          </cell>
          <cell r="E895" t="str">
            <v>CC(C)C1=CC(C(C)=C)C(C)(CC1)C=C</v>
          </cell>
          <cell r="F895" t="str">
            <v>InChI=1/C15H24/c1-7-15(6)9-8-13(11(2)3)10-14(15)12(4)5/h7,10-11,14H,1,4,8-9H2,2-3,5-6H3</v>
          </cell>
          <cell r="G895" t="str">
            <v>C15H24</v>
          </cell>
          <cell r="H895">
            <v>204.357</v>
          </cell>
          <cell r="I895">
            <v>204.18780000000001</v>
          </cell>
          <cell r="J895">
            <v>1888</v>
          </cell>
          <cell r="M895">
            <v>1340</v>
          </cell>
          <cell r="N895" t="str">
            <v>wood</v>
          </cell>
          <cell r="P895">
            <v>1888</v>
          </cell>
          <cell r="Q895" t="str">
            <v/>
          </cell>
          <cell r="U895" t="str">
            <v/>
          </cell>
          <cell r="V895" t="str">
            <v/>
          </cell>
          <cell r="W895" t="str">
            <v/>
          </cell>
          <cell r="AA895" t="str">
            <v xml:space="preserve"> DS(wood)</v>
          </cell>
        </row>
        <row r="896">
          <cell r="B896" t="str">
            <v>20324-32-7</v>
          </cell>
          <cell r="C896" t="str">
            <v>WGYZMNBUZFHYRX-UHFFFAOYSA-N</v>
          </cell>
          <cell r="D896" t="str">
            <v>1-[(1-Methoxypropan-2-yl)oxy]propan-2-ol</v>
          </cell>
          <cell r="E896" t="str">
            <v>COCC(C)OCC(C)O</v>
          </cell>
          <cell r="F896" t="str">
            <v>InChI=1/C7H16O3/c1-6(8)4-10-7(2)5-9-3/h6-8H,4-5H2,1-3H3</v>
          </cell>
          <cell r="G896" t="str">
            <v>C7H16O3</v>
          </cell>
          <cell r="H896">
            <v>148.202</v>
          </cell>
          <cell r="I896">
            <v>148.109944375</v>
          </cell>
          <cell r="J896">
            <v>1017</v>
          </cell>
          <cell r="M896">
            <v>981</v>
          </cell>
          <cell r="P896">
            <v>1017</v>
          </cell>
          <cell r="Q896" t="str">
            <v/>
          </cell>
          <cell r="R896">
            <v>0</v>
          </cell>
          <cell r="S896">
            <v>0</v>
          </cell>
          <cell r="U896" t="str">
            <v/>
          </cell>
          <cell r="V896" t="str">
            <v/>
          </cell>
          <cell r="W896" t="str">
            <v/>
          </cell>
          <cell r="AA896" t="str">
            <v/>
          </cell>
        </row>
        <row r="897">
          <cell r="B897" t="str">
            <v>20324-33-8</v>
          </cell>
          <cell r="C897" t="str">
            <v>HPFDGTFXAVIVTH-UHFFFAOYSA-N</v>
          </cell>
          <cell r="D897" t="str">
            <v>1-({1-[(1-Methoxypropan-2-yl)oxy]propan-2-yl}oxy)propan-2-ol</v>
          </cell>
          <cell r="E897" t="str">
            <v>COCC(C)OCC(C)OCC(C)O</v>
          </cell>
          <cell r="F897" t="str">
            <v>InChI=1/C10H22O4/c1-8(11)5-13-10(3)7-14-9(2)6-12-4/h8-11H,5-7H2,1-4H3</v>
          </cell>
          <cell r="G897" t="str">
            <v>C10H22O4</v>
          </cell>
          <cell r="H897">
            <v>206.28200000000001</v>
          </cell>
          <cell r="I897">
            <v>206.15180918799999</v>
          </cell>
          <cell r="J897">
            <v>2365</v>
          </cell>
          <cell r="P897">
            <v>2365</v>
          </cell>
          <cell r="Q897" t="str">
            <v/>
          </cell>
          <cell r="U897" t="str">
            <v/>
          </cell>
          <cell r="V897" t="str">
            <v/>
          </cell>
          <cell r="W897" t="str">
            <v/>
          </cell>
          <cell r="AA897" t="str">
            <v/>
          </cell>
        </row>
        <row r="898">
          <cell r="B898" t="str">
            <v>2032-65-7</v>
          </cell>
          <cell r="C898" t="str">
            <v>YFBPRJGDJKVWAH-UHFFFAOYSA-N</v>
          </cell>
          <cell r="D898" t="str">
            <v>3,5-Dimethyl-4-(methylsulfanyl)phenyl methylcarbamate</v>
          </cell>
          <cell r="E898" t="str">
            <v>CNC(=O)OC1=CC(C)=C(SC)C(C)=C1</v>
          </cell>
          <cell r="F898" t="str">
            <v>InChI=1S/C11H15NO2S/c1-7-5-9(14-11(13)12-3)6-8(2)10(7)15-4/h5-6H,1-4H3,(H,12,13)</v>
          </cell>
          <cell r="G898" t="str">
            <v>C11H15NO2S</v>
          </cell>
          <cell r="H898">
            <v>225.31</v>
          </cell>
          <cell r="I898">
            <v>225.08234999999999</v>
          </cell>
          <cell r="J898">
            <v>304</v>
          </cell>
          <cell r="M898">
            <v>1915</v>
          </cell>
          <cell r="P898">
            <v>304</v>
          </cell>
          <cell r="Q898" t="str">
            <v>WGK 3</v>
          </cell>
          <cell r="R898" t="str">
            <v/>
          </cell>
          <cell r="S898" t="str">
            <v>X</v>
          </cell>
          <cell r="U898" t="str">
            <v/>
          </cell>
          <cell r="V898" t="str">
            <v/>
          </cell>
          <cell r="W898" t="str">
            <v/>
          </cell>
          <cell r="Z898" t="str">
            <v>Insektengift, Garten usw.</v>
          </cell>
          <cell r="AA898" t="str">
            <v>WGK 3,PSM,Insektengift, Garten usw.Inlandsabsatz 2014: 100-250 t/a; Schneckenkorn</v>
          </cell>
        </row>
        <row r="899">
          <cell r="B899" t="str">
            <v>203-64-5</v>
          </cell>
          <cell r="C899" t="str">
            <v>RKZDZWJDQTZDLD-UHFFFAOYSA-N</v>
          </cell>
          <cell r="D899" t="str">
            <v>4H-Cyclopenta[def]phenanthrene</v>
          </cell>
          <cell r="E899" t="str">
            <v>C1C2=CC=CC3=C2C2=C1C=CC=C2C=C3</v>
          </cell>
          <cell r="F899" t="str">
            <v>InChI=1S/C15H10/c1-3-10-7-8-11-4-2-6-13-9-12(5-1)14(10)15(11)13/h1-8H,9H2</v>
          </cell>
          <cell r="G899" t="str">
            <v>C15H10</v>
          </cell>
          <cell r="H899">
            <v>190.245</v>
          </cell>
          <cell r="I899">
            <v>190.078250322</v>
          </cell>
          <cell r="J899">
            <v>1232</v>
          </cell>
          <cell r="M899">
            <v>1875</v>
          </cell>
          <cell r="P899">
            <v>1232</v>
          </cell>
          <cell r="Q899" t="str">
            <v/>
          </cell>
          <cell r="R899">
            <v>0</v>
          </cell>
          <cell r="S899">
            <v>0</v>
          </cell>
          <cell r="U899" t="str">
            <v/>
          </cell>
          <cell r="V899" t="str">
            <v/>
          </cell>
          <cell r="W899" t="str">
            <v/>
          </cell>
          <cell r="Z899" t="str">
            <v>PAK</v>
          </cell>
          <cell r="AA899" t="str">
            <v>PAK</v>
          </cell>
        </row>
        <row r="900">
          <cell r="B900" t="str">
            <v>2040-22-4</v>
          </cell>
          <cell r="C900" t="str">
            <v>SAEXDBIYAUHTAA-UHFFFAOYSA-N</v>
          </cell>
          <cell r="D900" t="str">
            <v>2-Methyl-1-(2,4,6-trimethylphenyl)propan-1-one</v>
          </cell>
          <cell r="E900" t="str">
            <v>CC(C)C(=O)C1=C(C)C=C(C)C=C1C</v>
          </cell>
          <cell r="F900" t="str">
            <v>InChI=1S/C13H18O/c1-8(2)13(14)12-10(4)6-9(3)7-11(12)5/h6-8H,1-5H3</v>
          </cell>
          <cell r="G900" t="str">
            <v>C13H18O</v>
          </cell>
          <cell r="H900">
            <v>190.286</v>
          </cell>
          <cell r="I900">
            <v>190.13577000000001</v>
          </cell>
          <cell r="J900">
            <v>2332</v>
          </cell>
          <cell r="M900">
            <v>0</v>
          </cell>
          <cell r="P900">
            <v>2332</v>
          </cell>
          <cell r="Q900" t="str">
            <v/>
          </cell>
          <cell r="R900">
            <v>0</v>
          </cell>
          <cell r="S900">
            <v>0</v>
          </cell>
          <cell r="U900" t="str">
            <v/>
          </cell>
          <cell r="V900" t="str">
            <v/>
          </cell>
          <cell r="W900" t="str">
            <v/>
          </cell>
          <cell r="AA900" t="str">
            <v/>
          </cell>
        </row>
        <row r="901">
          <cell r="B901" t="str">
            <v>20407-84-5</v>
          </cell>
          <cell r="C901" t="str">
            <v>SSNZFFBDIMUILS-ZHACJKMWSA-N</v>
          </cell>
          <cell r="D901" t="str">
            <v>(2E)-Dodec-2-enal</v>
          </cell>
          <cell r="E901" t="str">
            <v>CCCCCCCCC\C=C\C=O</v>
          </cell>
          <cell r="F901" t="str">
            <v>InChI=1S/C12H22O/c1-2-3-4-5-6-7-8-9-10-11-12-13/h10-12H,2-9H2,1H3/b11-10+</v>
          </cell>
          <cell r="G901" t="str">
            <v>C12H22O</v>
          </cell>
          <cell r="H901">
            <v>182.30699999999999</v>
          </cell>
          <cell r="I901">
            <v>182.16707</v>
          </cell>
          <cell r="J901">
            <v>1889</v>
          </cell>
          <cell r="M901">
            <v>1462</v>
          </cell>
          <cell r="N901" t="str">
            <v>green, fat, sweet</v>
          </cell>
          <cell r="P901">
            <v>1889</v>
          </cell>
          <cell r="Q901" t="str">
            <v>WGK 2</v>
          </cell>
          <cell r="R901">
            <v>0</v>
          </cell>
          <cell r="S901">
            <v>0</v>
          </cell>
          <cell r="U901" t="str">
            <v/>
          </cell>
          <cell r="V901" t="str">
            <v/>
          </cell>
          <cell r="W901" t="str">
            <v/>
          </cell>
          <cell r="AA901" t="str">
            <v>WGK 2, DS(green, fat, sweet)</v>
          </cell>
        </row>
        <row r="902">
          <cell r="B902" t="str">
            <v>20427-84-3</v>
          </cell>
          <cell r="C902" t="str">
            <v>BLXVTZPGEOGTGG-UHFFFAOYSA-N</v>
          </cell>
          <cell r="D902" t="str">
            <v>2-[2-(4-Nonylphenoxy)ethoxy]ethan-1-ol</v>
          </cell>
          <cell r="E902" t="str">
            <v>CCCCCCCCCC1=CC=C(OCCOCCO)C=C1</v>
          </cell>
          <cell r="F902" t="str">
            <v>InChI=1S/C19H32O3/c1-2-3-4-5-6-7-8-9-18-10-12-19(13-11-18)22-17-16-21-15-14-20/h10-13,20H,2-9,14-17H2,1H3</v>
          </cell>
          <cell r="G902" t="str">
            <v>C19H32O3</v>
          </cell>
          <cell r="H902">
            <v>308.46199999999999</v>
          </cell>
          <cell r="I902">
            <v>308.23514</v>
          </cell>
          <cell r="J902">
            <v>305</v>
          </cell>
          <cell r="M902">
            <v>0</v>
          </cell>
          <cell r="P902">
            <v>305</v>
          </cell>
          <cell r="Q902" t="str">
            <v/>
          </cell>
          <cell r="R902" t="str">
            <v/>
          </cell>
          <cell r="S902" t="str">
            <v/>
          </cell>
          <cell r="U902" t="str">
            <v/>
          </cell>
          <cell r="V902" t="str">
            <v/>
          </cell>
          <cell r="W902" t="str">
            <v/>
          </cell>
          <cell r="AA902" t="str">
            <v/>
          </cell>
        </row>
        <row r="903">
          <cell r="B903" t="str">
            <v>2050-77-3</v>
          </cell>
          <cell r="C903" t="str">
            <v>SKIDNYUZJPMKFC-UHFFFAOYSA-N</v>
          </cell>
          <cell r="D903" t="str">
            <v>1-Iododecane</v>
          </cell>
          <cell r="E903" t="str">
            <v>CCCCCCCCCCI</v>
          </cell>
          <cell r="F903" t="str">
            <v>InChI=1S/C10H21I/c1-2-3-4-5-6-7-8-9-10-11/h2-10H2,1H3</v>
          </cell>
          <cell r="G903" t="str">
            <v>C10H21I</v>
          </cell>
          <cell r="H903">
            <v>268.18200000000002</v>
          </cell>
          <cell r="I903">
            <v>268.06880000000001</v>
          </cell>
          <cell r="J903">
            <v>2366</v>
          </cell>
          <cell r="M903">
            <v>0</v>
          </cell>
          <cell r="P903">
            <v>2366</v>
          </cell>
          <cell r="Q903" t="str">
            <v/>
          </cell>
          <cell r="U903" t="str">
            <v/>
          </cell>
          <cell r="V903" t="str">
            <v/>
          </cell>
          <cell r="W903" t="str">
            <v/>
          </cell>
          <cell r="AA903" t="str">
            <v/>
          </cell>
        </row>
        <row r="904">
          <cell r="B904" t="str">
            <v>2051-50-5</v>
          </cell>
          <cell r="C904" t="str">
            <v>SJFUDWKNZGXSLV-UHFFFAOYSA-N</v>
          </cell>
          <cell r="D904" t="str">
            <v>Octan-2-yl acetate</v>
          </cell>
          <cell r="E904" t="str">
            <v>CCCCCCC(C)OC(C)=O</v>
          </cell>
          <cell r="F904" t="str">
            <v>InChI=1/C10H20O2/c1-4-5-6-7-8-9(2)12-10(3)11/h9H,4-8H2,1-3H3</v>
          </cell>
          <cell r="G904" t="str">
            <v>C10H20O2</v>
          </cell>
          <cell r="H904">
            <v>172.268</v>
          </cell>
          <cell r="I904">
            <v>172.14633000000001</v>
          </cell>
          <cell r="J904">
            <v>1890</v>
          </cell>
          <cell r="M904">
            <v>1149</v>
          </cell>
          <cell r="N904" t="str">
            <v>fruit</v>
          </cell>
          <cell r="P904">
            <v>1890</v>
          </cell>
          <cell r="Q904" t="str">
            <v/>
          </cell>
          <cell r="U904" t="str">
            <v/>
          </cell>
          <cell r="V904" t="str">
            <v/>
          </cell>
          <cell r="W904" t="str">
            <v/>
          </cell>
          <cell r="AA904" t="str">
            <v xml:space="preserve"> DS(fruit)</v>
          </cell>
        </row>
        <row r="905">
          <cell r="B905" t="str">
            <v>20548-62-3</v>
          </cell>
          <cell r="C905" t="str">
            <v>HBGGXOJOCNVPFY-UHFFFAOYSA-N</v>
          </cell>
          <cell r="D905" t="str">
            <v>Bis(7-methyloctyl) benzene-1,2-dicarboxylate</v>
          </cell>
          <cell r="E905" t="str">
            <v>CC(C)CCCCCCOC(=O)C1=C(C=CC=C1)C(=O)OCCCCCCC(C)C</v>
          </cell>
          <cell r="F905" t="str">
            <v>InChI=1S/C26H42O4/c1-21(2)15-9-5-7-13-19-29-25(27)23-17-11-12-18-24(23)26(28)30-20-14-8-6-10-16-22(3)4/h11-12,17-18,21-22H,5-10,13-16,19-20H2,1-4H3</v>
          </cell>
          <cell r="G905" t="str">
            <v>C26H42O4</v>
          </cell>
          <cell r="H905">
            <v>418.61799999999999</v>
          </cell>
          <cell r="I905">
            <v>418.30831000000001</v>
          </cell>
          <cell r="J905">
            <v>1297</v>
          </cell>
          <cell r="K905">
            <v>149</v>
          </cell>
          <cell r="M905">
            <v>2902</v>
          </cell>
          <cell r="P905">
            <v>1297</v>
          </cell>
          <cell r="Q905" t="str">
            <v/>
          </cell>
          <cell r="R905">
            <v>0</v>
          </cell>
          <cell r="S905">
            <v>0</v>
          </cell>
          <cell r="U905" t="str">
            <v/>
          </cell>
          <cell r="V905" t="str">
            <v/>
          </cell>
          <cell r="W905" t="str">
            <v/>
          </cell>
          <cell r="Z905" t="str">
            <v>Phthalat</v>
          </cell>
          <cell r="AA905" t="str">
            <v>Phthalat</v>
          </cell>
        </row>
        <row r="906">
          <cell r="B906" t="str">
            <v>205-82-3</v>
          </cell>
          <cell r="C906" t="str">
            <v>KHNYNFUTFKJLDD-UHFFFAOYSA-N</v>
          </cell>
          <cell r="D906" t="str">
            <v>Benzo[j]fluoranthene</v>
          </cell>
          <cell r="E906" t="str">
            <v>C1=CC2=C(C=C1)C1=C(C=C2)C2=CC=CC3=CC=CC1=C23</v>
          </cell>
          <cell r="F906" t="str">
            <v>InChI=1S/C20H12/c1-2-8-15-13(5-1)11-12-17-16-9-3-6-14-7-4-10-18(19(14)16)20(15)17/h1-12H</v>
          </cell>
          <cell r="G906" t="str">
            <v>C20H12</v>
          </cell>
          <cell r="H906">
            <v>252.316</v>
          </cell>
          <cell r="I906">
            <v>252.09389999999999</v>
          </cell>
          <cell r="J906">
            <v>306</v>
          </cell>
          <cell r="M906">
            <v>2704</v>
          </cell>
          <cell r="P906">
            <v>306</v>
          </cell>
          <cell r="Q906" t="str">
            <v/>
          </cell>
          <cell r="R906" t="str">
            <v/>
          </cell>
          <cell r="S906" t="str">
            <v/>
          </cell>
          <cell r="U906" t="str">
            <v>Reach_A7</v>
          </cell>
          <cell r="V906" t="str">
            <v/>
          </cell>
          <cell r="W906" t="str">
            <v/>
          </cell>
          <cell r="Z906" t="str">
            <v>PAK</v>
          </cell>
          <cell r="AA906" t="str">
            <v>Reach A7,PAK</v>
          </cell>
        </row>
        <row r="907">
          <cell r="B907" t="str">
            <v>2058-94-8</v>
          </cell>
          <cell r="C907" t="str">
            <v>SIDINRCMMRKXGQ-UHFFFAOYSA-N</v>
          </cell>
          <cell r="D907" t="str">
            <v>Henicosafluoroundecanoic acid</v>
          </cell>
          <cell r="E907" t="str">
            <v>OC(=O)C(F)(F)C(F)(F)C(F)(F)C(F)(F)C(F)(F)C(F)(F)C(F)(F)C(F)(F)C(F)(F)C(F)(F)F</v>
          </cell>
          <cell r="F907" t="str">
            <v>InChI=1S/C11HF21O2/c12-2(13,1(33)34)3(14,15)4(16,17)5(18,19)6(20,21)7(22,23)8(24,25)9(26,27)10(28,29)11(30,31)32/h(H,33,34)</v>
          </cell>
          <cell r="G907" t="str">
            <v>C11HF21O2</v>
          </cell>
          <cell r="H907">
            <v>564.09299999999996</v>
          </cell>
          <cell r="I907">
            <v>563.96411999999998</v>
          </cell>
          <cell r="J907">
            <v>307</v>
          </cell>
          <cell r="M907">
            <v>0</v>
          </cell>
          <cell r="P907">
            <v>307</v>
          </cell>
          <cell r="Q907" t="str">
            <v>WGK 3</v>
          </cell>
          <cell r="R907" t="str">
            <v/>
          </cell>
          <cell r="S907" t="str">
            <v/>
          </cell>
          <cell r="U907" t="str">
            <v/>
          </cell>
          <cell r="V907" t="str">
            <v/>
          </cell>
          <cell r="W907" t="str">
            <v/>
          </cell>
          <cell r="AA907" t="str">
            <v>WGK 3,</v>
          </cell>
        </row>
        <row r="908">
          <cell r="B908" t="str">
            <v>205-99-2</v>
          </cell>
          <cell r="C908" t="str">
            <v>FTOVXSOBNPWTSH-UHFFFAOYSA-N</v>
          </cell>
          <cell r="D908" t="str">
            <v>Benzo[e]acephenanthrylene</v>
          </cell>
          <cell r="E908" t="str">
            <v>C1=CC=C2C(=C1)C1=CC=CC3=C4C=CC=CC4=CC2=C13</v>
          </cell>
          <cell r="F908" t="str">
            <v>InChI=1S/C20H12/c1-2-7-14-13(6-1)12-19-16-9-4-3-8-15(16)18-11-5-10-17(14)20(18)19/h1-12H</v>
          </cell>
          <cell r="G908" t="str">
            <v>C20H12</v>
          </cell>
          <cell r="H908">
            <v>252.316</v>
          </cell>
          <cell r="I908">
            <v>252.09389999999999</v>
          </cell>
          <cell r="J908">
            <v>308</v>
          </cell>
          <cell r="L908">
            <v>29.439299999999999</v>
          </cell>
          <cell r="M908">
            <v>2700</v>
          </cell>
          <cell r="P908">
            <v>308</v>
          </cell>
          <cell r="Q908" t="str">
            <v>WGK 3</v>
          </cell>
          <cell r="R908" t="str">
            <v/>
          </cell>
          <cell r="S908" t="str">
            <v/>
          </cell>
          <cell r="U908" t="str">
            <v>Reach_A7</v>
          </cell>
          <cell r="V908" t="str">
            <v>POP-Annex III, part B</v>
          </cell>
          <cell r="W908" t="str">
            <v/>
          </cell>
          <cell r="Z908" t="str">
            <v>PAK</v>
          </cell>
          <cell r="AA908" t="str">
            <v>WGK 3,Reach A7,POP-Annex III, part B, PAK, Std</v>
          </cell>
        </row>
        <row r="909">
          <cell r="B909" t="str">
            <v>206-44-0</v>
          </cell>
          <cell r="C909" t="str">
            <v>GVEPBJHOBDJJJI-UHFFFAOYSA-N</v>
          </cell>
          <cell r="D909" t="str">
            <v>Fluoranthene</v>
          </cell>
          <cell r="E909" t="str">
            <v>C1=CC2=C(C=C1)C1=C3C2=CC=CC3=CC=C1</v>
          </cell>
          <cell r="F909" t="str">
            <v>InChI=1S/C16H10/c1-2-8-13-12(7-1)14-9-3-5-11-6-4-10-15(13)16(11)14/h1-10H</v>
          </cell>
          <cell r="G909" t="str">
            <v>C16H10</v>
          </cell>
          <cell r="H909">
            <v>202.256</v>
          </cell>
          <cell r="I909">
            <v>202.07825</v>
          </cell>
          <cell r="J909">
            <v>309</v>
          </cell>
          <cell r="L909">
            <v>23.245999999999999</v>
          </cell>
          <cell r="M909">
            <v>2054</v>
          </cell>
          <cell r="P909">
            <v>309</v>
          </cell>
          <cell r="Q909" t="str">
            <v>WGK 2</v>
          </cell>
          <cell r="R909" t="str">
            <v/>
          </cell>
          <cell r="S909" t="str">
            <v/>
          </cell>
          <cell r="U909" t="str">
            <v/>
          </cell>
          <cell r="V909" t="str">
            <v/>
          </cell>
          <cell r="W909" t="str">
            <v/>
          </cell>
          <cell r="Z909" t="str">
            <v>PAK</v>
          </cell>
          <cell r="AA909" t="str">
            <v>WGK 2,PAK, Std</v>
          </cell>
        </row>
        <row r="910">
          <cell r="B910" t="str">
            <v>20664-46-4</v>
          </cell>
          <cell r="C910" t="str">
            <v>LVBXEMGDVWVTGY-SREVYHEPSA-N</v>
          </cell>
          <cell r="D910" t="str">
            <v>(2Z)-Oct-2-enal</v>
          </cell>
          <cell r="E910" t="str">
            <v>CCCCC\C=C/C=O</v>
          </cell>
          <cell r="F910" t="str">
            <v>InChI=1S/C8H14O/c1-2-3-4-5-6-7-8-9/h6-8H,2-5H2,1H3/b7-6-</v>
          </cell>
          <cell r="G910" t="str">
            <v>C8H14O</v>
          </cell>
          <cell r="H910">
            <v>126.199</v>
          </cell>
          <cell r="I910">
            <v>126.10447000000001</v>
          </cell>
          <cell r="J910">
            <v>1891</v>
          </cell>
          <cell r="M910">
            <v>1049</v>
          </cell>
          <cell r="N910" t="str">
            <v>green leaf, walnut</v>
          </cell>
          <cell r="P910">
            <v>1891</v>
          </cell>
          <cell r="Q910" t="str">
            <v/>
          </cell>
          <cell r="R910">
            <v>0</v>
          </cell>
          <cell r="S910">
            <v>0</v>
          </cell>
          <cell r="U910" t="str">
            <v/>
          </cell>
          <cell r="V910" t="str">
            <v/>
          </cell>
          <cell r="W910" t="str">
            <v/>
          </cell>
          <cell r="AA910" t="str">
            <v xml:space="preserve"> DS(green leaf, walnut)</v>
          </cell>
        </row>
        <row r="911">
          <cell r="B911" t="str">
            <v>207-08-9</v>
          </cell>
          <cell r="C911" t="str">
            <v>HAXBIWFMXWRORI-UHFFFAOYSA-N</v>
          </cell>
          <cell r="D911" t="str">
            <v>Benzo[k]fluoranthene</v>
          </cell>
          <cell r="E911" t="str">
            <v>C1=CC2=CC3=C(C=C2C=C1)C1=C2C3=CC=CC2=CC=C1</v>
          </cell>
          <cell r="F911" t="str">
            <v>InChI=1S/C20H12/c1-2-6-15-12-19-17-10-4-8-13-7-3-9-16(20(13)17)18(19)11-14(15)5-1/h1-12H</v>
          </cell>
          <cell r="G911" t="str">
            <v>C20H12</v>
          </cell>
          <cell r="H911">
            <v>252.316</v>
          </cell>
          <cell r="I911">
            <v>252.09389999999999</v>
          </cell>
          <cell r="J911">
            <v>310</v>
          </cell>
          <cell r="L911">
            <v>29.489100000000001</v>
          </cell>
          <cell r="M911">
            <v>2748</v>
          </cell>
          <cell r="P911">
            <v>310</v>
          </cell>
          <cell r="Q911" t="str">
            <v>WGK 3</v>
          </cell>
          <cell r="R911" t="str">
            <v/>
          </cell>
          <cell r="S911" t="str">
            <v/>
          </cell>
          <cell r="U911" t="str">
            <v>Reach_A7</v>
          </cell>
          <cell r="V911" t="str">
            <v>POP-Annex III, part B</v>
          </cell>
          <cell r="W911" t="str">
            <v/>
          </cell>
          <cell r="Z911" t="str">
            <v>PAK</v>
          </cell>
          <cell r="AA911" t="str">
            <v>WGK 3,Reach A7,POP-Annex III, part B, PAK, Std</v>
          </cell>
        </row>
        <row r="912">
          <cell r="B912" t="str">
            <v>207122-15-4</v>
          </cell>
          <cell r="C912" t="str">
            <v>VHNPZYZQKWIWOD-UHFFFAOYSA-N</v>
          </cell>
          <cell r="D912" t="str">
            <v>1,3,5-Tribromo-2-(2,4,5-tribromophenoxy)benzene</v>
          </cell>
          <cell r="E912" t="str">
            <v>BrC1=CC(Br)=C(OC2=CC(Br)=C(Br)C=C2Br)C(Br)=C1</v>
          </cell>
          <cell r="F912" t="str">
            <v>InChI=1S/C12H4Br6O/c13-5-1-9(17)12(10(18)2-5)19-11-4-7(15)6(14)3-8(11)16/h1-4H</v>
          </cell>
          <cell r="G912" t="str">
            <v>C12H4Br6O</v>
          </cell>
          <cell r="H912">
            <v>643.58699999999999</v>
          </cell>
          <cell r="I912">
            <v>637.53624000000002</v>
          </cell>
          <cell r="J912">
            <v>311</v>
          </cell>
          <cell r="M912">
            <v>0</v>
          </cell>
          <cell r="P912">
            <v>311</v>
          </cell>
          <cell r="Q912" t="str">
            <v/>
          </cell>
          <cell r="R912" t="str">
            <v/>
          </cell>
          <cell r="S912" t="str">
            <v/>
          </cell>
          <cell r="U912" t="str">
            <v/>
          </cell>
          <cell r="V912" t="str">
            <v/>
          </cell>
          <cell r="W912" t="str">
            <v/>
          </cell>
          <cell r="AA912" t="str">
            <v/>
          </cell>
        </row>
        <row r="913">
          <cell r="B913" t="str">
            <v>207122-16-5</v>
          </cell>
          <cell r="C913" t="str">
            <v>ILPSCQCLBHQUEM-UHFFFAOYSA-N</v>
          </cell>
          <cell r="D913" t="str">
            <v>1,2,3,5-Tetrabromo-4-(2,4,5-tribromophenoxy)benzene</v>
          </cell>
          <cell r="E913" t="str">
            <v>BrC1=CC(Br)=C(OC2=C(Br)C=C(Br)C(Br)=C2Br)C=C1Br</v>
          </cell>
          <cell r="F913" t="str">
            <v>InChI=1S/C12H3Br7O/c13-4-1-6(15)9(3-5(4)14)20-12-8(17)2-7(16)10(18)11(12)19/h1-3H</v>
          </cell>
          <cell r="G913" t="str">
            <v>C12H3Br7O</v>
          </cell>
          <cell r="H913">
            <v>722.48299999999995</v>
          </cell>
          <cell r="I913">
            <v>715.44676000000004</v>
          </cell>
          <cell r="J913">
            <v>312</v>
          </cell>
          <cell r="M913">
            <v>0</v>
          </cell>
          <cell r="P913">
            <v>312</v>
          </cell>
          <cell r="Q913" t="str">
            <v/>
          </cell>
          <cell r="R913" t="str">
            <v/>
          </cell>
          <cell r="S913" t="str">
            <v/>
          </cell>
          <cell r="U913" t="str">
            <v/>
          </cell>
          <cell r="V913" t="str">
            <v/>
          </cell>
          <cell r="W913" t="str">
            <v/>
          </cell>
          <cell r="AA913" t="str">
            <v/>
          </cell>
        </row>
        <row r="914">
          <cell r="B914" t="str">
            <v>20777-49-5</v>
          </cell>
          <cell r="C914" t="str">
            <v/>
          </cell>
          <cell r="D914" t="str">
            <v/>
          </cell>
          <cell r="E914" t="str">
            <v/>
          </cell>
          <cell r="F914" t="str">
            <v/>
          </cell>
          <cell r="G914" t="str">
            <v/>
          </cell>
          <cell r="H914" t="str">
            <v/>
          </cell>
          <cell r="I914" t="str">
            <v/>
          </cell>
          <cell r="J914">
            <v>1892</v>
          </cell>
          <cell r="M914">
            <v>1336</v>
          </cell>
          <cell r="N914" t="str">
            <v>mint, camphor, medicine</v>
          </cell>
          <cell r="P914">
            <v>1892</v>
          </cell>
          <cell r="Q914" t="str">
            <v>WGK 2</v>
          </cell>
          <cell r="R914">
            <v>0</v>
          </cell>
          <cell r="U914" t="str">
            <v/>
          </cell>
          <cell r="V914" t="str">
            <v/>
          </cell>
          <cell r="W914" t="str">
            <v/>
          </cell>
          <cell r="AA914" t="str">
            <v>WGK 2, DS(mint, camphor, medicine)</v>
          </cell>
        </row>
        <row r="915">
          <cell r="B915" t="str">
            <v>2078-54-8</v>
          </cell>
          <cell r="C915" t="str">
            <v>OLBCVFGFOZPWHH-UHFFFAOYSA-N</v>
          </cell>
          <cell r="D915" t="str">
            <v>2,6-Di(propan-2-yl)phenol</v>
          </cell>
          <cell r="E915" t="str">
            <v>CC(C)C1=CC=CC(C(C)C)=C1O</v>
          </cell>
          <cell r="F915" t="str">
            <v>InChI=1S/C12H18O/c1-8(2)10-6-5-7-11(9(3)4)12(10)13/h5-9,13H,1-4H3</v>
          </cell>
          <cell r="G915" t="str">
            <v>C12H18O</v>
          </cell>
          <cell r="H915">
            <v>178.27500000000001</v>
          </cell>
          <cell r="I915">
            <v>178.13576520000001</v>
          </cell>
          <cell r="J915">
            <v>1423</v>
          </cell>
          <cell r="K915">
            <v>163</v>
          </cell>
          <cell r="M915">
            <v>1364</v>
          </cell>
          <cell r="P915">
            <v>1423</v>
          </cell>
          <cell r="Q915" t="str">
            <v>WGK 3</v>
          </cell>
          <cell r="R915" t="str">
            <v>X</v>
          </cell>
          <cell r="U915" t="str">
            <v/>
          </cell>
          <cell r="V915" t="str">
            <v/>
          </cell>
          <cell r="W915" t="str">
            <v/>
          </cell>
          <cell r="Z915" t="str">
            <v>Narkotika</v>
          </cell>
          <cell r="AA915" t="str">
            <v>WGK 3,AZM,Narkotika</v>
          </cell>
        </row>
        <row r="916">
          <cell r="B916" t="str">
            <v>2080-75-3</v>
          </cell>
          <cell r="C916" t="str">
            <v>AUPLVAKFTYFHTA-UHFFFAOYSA-N</v>
          </cell>
          <cell r="D916" t="str">
            <v>5-Methoxy-1,3-dihydro-2H-benzimidazol-2-one</v>
          </cell>
          <cell r="E916" t="str">
            <v>COC1=CC2=C(NC(=O)N2)C=C1</v>
          </cell>
          <cell r="F916" t="str">
            <v>InChI=1S/C8H8N2O2/c1-12-5-2-3-6-7(4-5)10-8(11)9-6/h2-4H,1H3,(H2,9,10,11)</v>
          </cell>
          <cell r="G916" t="str">
            <v>C8H8N2O2</v>
          </cell>
          <cell r="H916">
            <v>164.16399999999999</v>
          </cell>
          <cell r="I916">
            <v>164.05858000000001</v>
          </cell>
          <cell r="J916">
            <v>1135</v>
          </cell>
          <cell r="K916" t="str">
            <v>164.0</v>
          </cell>
          <cell r="M916">
            <v>0</v>
          </cell>
          <cell r="P916">
            <v>1135</v>
          </cell>
          <cell r="Q916" t="str">
            <v/>
          </cell>
          <cell r="U916" t="str">
            <v/>
          </cell>
          <cell r="V916" t="str">
            <v/>
          </cell>
          <cell r="W916" t="str">
            <v/>
          </cell>
          <cell r="AA916" t="str">
            <v/>
          </cell>
        </row>
        <row r="917">
          <cell r="B917" t="str">
            <v>208-96-8</v>
          </cell>
          <cell r="C917" t="str">
            <v>HXGDTGSAIMULJN-UHFFFAOYSA-N</v>
          </cell>
          <cell r="D917" t="str">
            <v>Acenaphthylene</v>
          </cell>
          <cell r="E917" t="str">
            <v>C1=CC2=C3C1=CC=CC3=CC=C2</v>
          </cell>
          <cell r="F917" t="str">
            <v>InChI=1S/C12H8/c1-3-9-4-2-6-11-8-7-10(5-1)12(9)11/h1-8H</v>
          </cell>
          <cell r="G917" t="str">
            <v>C12H8</v>
          </cell>
          <cell r="H917">
            <v>152.196</v>
          </cell>
          <cell r="I917">
            <v>152.0626</v>
          </cell>
          <cell r="J917">
            <v>313</v>
          </cell>
          <cell r="L917">
            <v>16.068200000000001</v>
          </cell>
          <cell r="M917">
            <v>1454</v>
          </cell>
          <cell r="P917">
            <v>313</v>
          </cell>
          <cell r="Q917" t="str">
            <v/>
          </cell>
          <cell r="R917" t="str">
            <v/>
          </cell>
          <cell r="S917" t="str">
            <v/>
          </cell>
          <cell r="U917" t="str">
            <v/>
          </cell>
          <cell r="V917" t="str">
            <v/>
          </cell>
          <cell r="W917" t="str">
            <v/>
          </cell>
          <cell r="AA917" t="str">
            <v>PAK, Std</v>
          </cell>
        </row>
        <row r="918">
          <cell r="B918" t="str">
            <v>210631-68-8</v>
          </cell>
          <cell r="C918" t="str">
            <v>IYMLUHWAJFXAQP-UHFFFAOYSA-N</v>
          </cell>
          <cell r="D918" t="str">
            <v>[3-(4,5-Dihydro-1,2-oxazol-3-yl)-4-(methanesulfonyl)-2-methylphenyl](5-hydroxy-1-methyl-1H-pyrazol-4-yl)methanone</v>
          </cell>
          <cell r="E918" t="str">
            <v>CN1N=CC(C(=O)C2=C(C)C(C3=NOCC3)=C(C=C2)S(C)(=O)=O)=C1O</v>
          </cell>
          <cell r="F918" t="str">
            <v>InChI=1S/C16H17N3O5S/c1-9-10(15(20)11-8-17-19(2)16(11)21)4-5-13(25(3,22)23)14(9)12-6-7-24-18-12/h4-5,8,21H,6-7H2,1-3H3</v>
          </cell>
          <cell r="G918" t="str">
            <v>C16H17N3O5S</v>
          </cell>
          <cell r="H918">
            <v>363.39</v>
          </cell>
          <cell r="I918">
            <v>363.08888999999999</v>
          </cell>
          <cell r="J918">
            <v>314</v>
          </cell>
          <cell r="M918">
            <v>0</v>
          </cell>
          <cell r="P918">
            <v>314</v>
          </cell>
          <cell r="Q918" t="str">
            <v/>
          </cell>
          <cell r="S918" t="str">
            <v>X</v>
          </cell>
          <cell r="U918" t="str">
            <v/>
          </cell>
          <cell r="V918" t="str">
            <v/>
          </cell>
          <cell r="W918" t="str">
            <v/>
          </cell>
          <cell r="AA918" t="str">
            <v>PSM,als PSM nicht genehmigt in EU</v>
          </cell>
        </row>
        <row r="919">
          <cell r="B919" t="str">
            <v>21087-64-9</v>
          </cell>
          <cell r="C919" t="str">
            <v>FOXFZRUHNHCZPX-UHFFFAOYSA-N</v>
          </cell>
          <cell r="D919" t="str">
            <v>4-Amino-6-tert-butyl-3-(methylsulfanyl)-1,2,4-triazin-5(4H)-one</v>
          </cell>
          <cell r="E919" t="str">
            <v>CSC1=NN=C(C(=O)N1N)C(C)(C)C</v>
          </cell>
          <cell r="F919" t="str">
            <v>InChI=1S/C8H14N4OS/c1-8(2,3)5-6(13)12(9)7(14-4)11-10-5/h9H2,1-4H3</v>
          </cell>
          <cell r="G919" t="str">
            <v>C8H14N4OS</v>
          </cell>
          <cell r="H919">
            <v>214.29</v>
          </cell>
          <cell r="I919">
            <v>214.08883</v>
          </cell>
          <cell r="J919">
            <v>315</v>
          </cell>
          <cell r="M919">
            <v>1813</v>
          </cell>
          <cell r="P919">
            <v>315</v>
          </cell>
          <cell r="Q919" t="str">
            <v/>
          </cell>
          <cell r="R919" t="str">
            <v/>
          </cell>
          <cell r="S919" t="str">
            <v>X</v>
          </cell>
          <cell r="U919" t="str">
            <v/>
          </cell>
          <cell r="V919" t="str">
            <v/>
          </cell>
          <cell r="W919" t="str">
            <v/>
          </cell>
          <cell r="Z919" t="str">
            <v>Herbizid</v>
          </cell>
          <cell r="AA919" t="str">
            <v>PSM,HerbizidInlandsabsatz 2014: 100-250 t/a; Schweizer Studie weist Funde an allen Standorten und QN-Überschreitungen auf</v>
          </cell>
        </row>
        <row r="920">
          <cell r="B920" t="str">
            <v>210880-92-5</v>
          </cell>
          <cell r="C920" t="str">
            <v>PGOOBECODWQEAB-UHFFFAOYSA-N</v>
          </cell>
          <cell r="D920" t="str">
            <v>N-[(2-Chloro-1,3-thiazol-5-yl)methyl]-N'-methyl-N''-nitroguanidine</v>
          </cell>
          <cell r="E920" t="str">
            <v>CN\C(NCC1=CN=C(Cl)S1)=N/[N+]([O-])=O</v>
          </cell>
          <cell r="F920" t="str">
            <v>InChI=1S/C6H8ClN5O2S/c1-8-6(11-12(13)14)10-3-4-2-9-5(7)15-4/h2H,3H2,1H3,(H2,8,10,11)</v>
          </cell>
          <cell r="G920" t="str">
            <v>C6H8ClN5O2S</v>
          </cell>
          <cell r="H920">
            <v>249.67</v>
          </cell>
          <cell r="I920">
            <v>249.00872000000001</v>
          </cell>
          <cell r="J920">
            <v>316</v>
          </cell>
          <cell r="M920">
            <v>0</v>
          </cell>
          <cell r="P920">
            <v>316</v>
          </cell>
          <cell r="Q920" t="str">
            <v/>
          </cell>
          <cell r="R920" t="str">
            <v/>
          </cell>
          <cell r="S920" t="str">
            <v>X</v>
          </cell>
          <cell r="T920" t="str">
            <v>X</v>
          </cell>
          <cell r="U920" t="str">
            <v/>
          </cell>
          <cell r="V920" t="str">
            <v/>
          </cell>
          <cell r="W920" t="str">
            <v/>
          </cell>
          <cell r="AA920" t="str">
            <v>PSM,Biozd,PSM-Inlandsabsatz 2014: 25-100 t/a</v>
          </cell>
        </row>
        <row r="921">
          <cell r="B921" t="str">
            <v>2111-75-3</v>
          </cell>
          <cell r="C921" t="str">
            <v>RUMOYJJNUMEFDD-UHFFFAOYSA-N</v>
          </cell>
          <cell r="D921" t="str">
            <v>4-(Prop-1-en-2-yl)cyclohex-1-ene-1-carbaldehyde</v>
          </cell>
          <cell r="E921" t="str">
            <v>CC(=C)C1CCC(C=O)=CC1</v>
          </cell>
          <cell r="F921" t="str">
            <v>InChI=1/C10H14O/c1-8(2)10-5-3-9(7-11)4-6-10/h3,7,10H,1,4-6H2,2H3</v>
          </cell>
          <cell r="G921" t="str">
            <v>C10H14O</v>
          </cell>
          <cell r="H921">
            <v>150.221</v>
          </cell>
          <cell r="I921">
            <v>150.10446999999999</v>
          </cell>
          <cell r="J921">
            <v>1893</v>
          </cell>
          <cell r="M921">
            <v>1271</v>
          </cell>
          <cell r="N921" t="str">
            <v>spice</v>
          </cell>
          <cell r="P921">
            <v>1893</v>
          </cell>
          <cell r="Q921" t="str">
            <v>WGK 2</v>
          </cell>
          <cell r="R921">
            <v>0</v>
          </cell>
          <cell r="S921">
            <v>0</v>
          </cell>
          <cell r="U921" t="str">
            <v/>
          </cell>
          <cell r="V921" t="str">
            <v/>
          </cell>
          <cell r="W921" t="str">
            <v/>
          </cell>
          <cell r="AA921" t="str">
            <v>WGK 2, DS(spice)</v>
          </cell>
        </row>
        <row r="922">
          <cell r="B922" t="str">
            <v>21284-22-0</v>
          </cell>
          <cell r="C922" t="str">
            <v>COGPRPSWSKLKTF-UHFFFAOYSA-N</v>
          </cell>
          <cell r="D922" t="str">
            <v>4,7-Dimethyl-1-(propan-2-yl)-1,3,4,5,6,8a-hexahydronaphthalen-4a(2H)-ol</v>
          </cell>
          <cell r="E922" t="str">
            <v>CC(C)C1CCC(C)C2(O)CCC(C)=CC12</v>
          </cell>
          <cell r="F922" t="str">
            <v>InChI=1/C15H26O/c1-10(2)13-6-5-12(4)15(16)8-7-11(3)9-14(13)15/h9-10,12-14,16H,5-8H2,1-4H3</v>
          </cell>
          <cell r="G922" t="str">
            <v>C15H26O</v>
          </cell>
          <cell r="H922">
            <v>222.37200000000001</v>
          </cell>
          <cell r="I922">
            <v>222.19837000000001</v>
          </cell>
          <cell r="J922">
            <v>1894</v>
          </cell>
          <cell r="M922">
            <v>1645</v>
          </cell>
          <cell r="N922" t="str">
            <v>spice, herb, green tea</v>
          </cell>
          <cell r="P922">
            <v>1894</v>
          </cell>
          <cell r="Q922" t="str">
            <v/>
          </cell>
          <cell r="U922" t="str">
            <v/>
          </cell>
          <cell r="V922" t="str">
            <v/>
          </cell>
          <cell r="W922" t="str">
            <v/>
          </cell>
          <cell r="AA922" t="str">
            <v xml:space="preserve"> DS(spice, herb, green tea)</v>
          </cell>
        </row>
        <row r="923">
          <cell r="B923" t="str">
            <v>2129-89-7</v>
          </cell>
          <cell r="C923" t="str">
            <v>PEGCITODQASXKH-UHFFFAOYSA-N</v>
          </cell>
          <cell r="D923" t="str">
            <v>Methyl(oxo)diphenyl-lambda~5~-phosphane</v>
          </cell>
          <cell r="E923" t="str">
            <v>CP(=O)(C1=CC=CC=C1)C1=CC=CC=C1</v>
          </cell>
          <cell r="F923" t="str">
            <v>InChI=1S/C13H13OP/c1-15(14,12-8-4-2-5-9-12)13-10-6-3-7-11-13/h2-11H,1H3</v>
          </cell>
          <cell r="G923" t="str">
            <v>C13H13OP</v>
          </cell>
          <cell r="H923">
            <v>216.22</v>
          </cell>
          <cell r="I923">
            <v>216.07040203700001</v>
          </cell>
          <cell r="J923">
            <v>1412</v>
          </cell>
          <cell r="K923">
            <v>215</v>
          </cell>
          <cell r="M923">
            <v>0</v>
          </cell>
          <cell r="P923">
            <v>1412</v>
          </cell>
          <cell r="Q923" t="str">
            <v/>
          </cell>
          <cell r="U923" t="str">
            <v/>
          </cell>
          <cell r="V923" t="str">
            <v/>
          </cell>
          <cell r="W923" t="str">
            <v/>
          </cell>
          <cell r="Z923" t="str">
            <v/>
          </cell>
          <cell r="AA923" t="str">
            <v/>
          </cell>
        </row>
        <row r="924">
          <cell r="B924" t="str">
            <v>21312-10-7</v>
          </cell>
          <cell r="C924" t="str">
            <v>GXPIUNZCALHVBA-UHFFFAOYSA-N</v>
          </cell>
          <cell r="D924" t="str">
            <v>N-{4-[(5-Methyl-1,2-oxazol-3-yl)sulfamoyl]phenyl}acetamide</v>
          </cell>
          <cell r="E924" t="str">
            <v>CC(=O)NC1=CC=C(C=C1)S(=O)(=O)NC1=NOC(C)=C1</v>
          </cell>
          <cell r="F924" t="str">
            <v>InChI=1S/C12H13N3O4S/c1-8-7-12(14-19-8)15-20(17,18)11-5-3-10(4-6-11)13-9(2)16/h3-7H,1-2H3,(H,13,16)(H,14,15)</v>
          </cell>
          <cell r="G924" t="str">
            <v>C12H13N3O4S</v>
          </cell>
          <cell r="H924">
            <v>295.31</v>
          </cell>
          <cell r="I924">
            <v>295.06268</v>
          </cell>
          <cell r="J924">
            <v>317</v>
          </cell>
          <cell r="M924">
            <v>0</v>
          </cell>
          <cell r="P924">
            <v>317</v>
          </cell>
          <cell r="Q924" t="str">
            <v/>
          </cell>
          <cell r="R924" t="str">
            <v>X</v>
          </cell>
          <cell r="S924" t="str">
            <v/>
          </cell>
          <cell r="U924" t="str">
            <v/>
          </cell>
          <cell r="V924" t="str">
            <v/>
          </cell>
          <cell r="W924" t="str">
            <v/>
          </cell>
          <cell r="Y924">
            <v>0</v>
          </cell>
          <cell r="Z924">
            <v>0</v>
          </cell>
          <cell r="AA924" t="str">
            <v>AZM,</v>
          </cell>
        </row>
        <row r="925">
          <cell r="B925" t="str">
            <v>2136-70-1</v>
          </cell>
          <cell r="C925" t="str">
            <v>QHERURXKGFABNZ-UHFFFAOYSA-N</v>
          </cell>
          <cell r="D925" t="str">
            <v>2-(Tetradecyloxy)ethan-1-ol</v>
          </cell>
          <cell r="G925" t="str">
            <v>C16H34O2</v>
          </cell>
          <cell r="I925">
            <v>258.25588033499997</v>
          </cell>
          <cell r="J925">
            <v>1517</v>
          </cell>
          <cell r="K925">
            <v>57</v>
          </cell>
          <cell r="L925">
            <v>21.640699999999999</v>
          </cell>
          <cell r="M925">
            <v>1930</v>
          </cell>
          <cell r="P925">
            <v>1517</v>
          </cell>
          <cell r="Q925" t="str">
            <v/>
          </cell>
          <cell r="U925" t="str">
            <v/>
          </cell>
          <cell r="V925" t="str">
            <v/>
          </cell>
          <cell r="W925" t="str">
            <v/>
          </cell>
          <cell r="Y925">
            <v>0</v>
          </cell>
          <cell r="Z925">
            <v>0</v>
          </cell>
          <cell r="AA925" t="str">
            <v/>
          </cell>
        </row>
        <row r="926">
          <cell r="B926" t="str">
            <v>21391-99-1</v>
          </cell>
          <cell r="C926" t="str">
            <v>CUUMXRBKJIDIAY-ZDUSSCGKSA-N</v>
          </cell>
          <cell r="D926" t="str">
            <v>(1S)-4,7-Dimethyl-1-(propan-2-yl)-1,2-dihydronaphthalene</v>
          </cell>
          <cell r="E926" t="str">
            <v>[H][C@]1(CC=C(C)C2=C1C=C(C)C=C2)C(C)C</v>
          </cell>
          <cell r="F926" t="str">
            <v>InChI=1S/C15H20/c1-10(2)13-8-6-12(4)14-7-5-11(3)9-15(13)14/h5-7,9-10,13H,8H2,1-4H3/t13-/m0/s1</v>
          </cell>
          <cell r="G926" t="str">
            <v>C15H20</v>
          </cell>
          <cell r="H926">
            <v>200.32499999999999</v>
          </cell>
          <cell r="I926">
            <v>200.15649999999999</v>
          </cell>
          <cell r="J926">
            <v>1895</v>
          </cell>
          <cell r="M926">
            <v>1859</v>
          </cell>
          <cell r="N926" t="str">
            <v>wood</v>
          </cell>
          <cell r="P926">
            <v>1895</v>
          </cell>
          <cell r="Q926" t="str">
            <v/>
          </cell>
          <cell r="U926" t="str">
            <v/>
          </cell>
          <cell r="V926" t="str">
            <v/>
          </cell>
          <cell r="W926" t="str">
            <v/>
          </cell>
          <cell r="X926">
            <v>0</v>
          </cell>
          <cell r="Y926">
            <v>0</v>
          </cell>
          <cell r="Z926">
            <v>0</v>
          </cell>
          <cell r="AA926" t="str">
            <v/>
          </cell>
        </row>
        <row r="927">
          <cell r="B927" t="str">
            <v>21421-66-9</v>
          </cell>
          <cell r="C927" t="str">
            <v>LNNCIJIARMEHGZ-UHFFFAOYSA-N</v>
          </cell>
          <cell r="D927" t="str">
            <v>5,7-Dimethoxy-2,2-dimethyl-2H-1-benzopyran</v>
          </cell>
          <cell r="E927" t="str">
            <v>COC1=CC2=C(C=CC(C)(C)O2)C(OC)=C1</v>
          </cell>
          <cell r="F927" t="str">
            <v>InChI=1S/C13H16O3/c1-13(2)6-5-10-11(15-4)7-9(14-3)8-12(10)16-13/h5-8H,1-4H3</v>
          </cell>
          <cell r="G927" t="str">
            <v>C13H16O3</v>
          </cell>
          <cell r="H927">
            <v>220.268</v>
          </cell>
          <cell r="I927">
            <v>220.109944375</v>
          </cell>
          <cell r="J927">
            <v>1194</v>
          </cell>
          <cell r="K927">
            <v>205</v>
          </cell>
          <cell r="M927">
            <v>2981</v>
          </cell>
          <cell r="P927">
            <v>1194</v>
          </cell>
          <cell r="Q927" t="str">
            <v/>
          </cell>
          <cell r="U927" t="str">
            <v/>
          </cell>
          <cell r="V927" t="str">
            <v/>
          </cell>
          <cell r="W927" t="str">
            <v/>
          </cell>
          <cell r="AA927" t="str">
            <v/>
          </cell>
        </row>
        <row r="928">
          <cell r="B928" t="str">
            <v>21482-12-2</v>
          </cell>
          <cell r="C928" t="str">
            <v>AQRQHYITOOVBTO-UHFFFAOYSA-N</v>
          </cell>
          <cell r="D928" t="str">
            <v>2,5,8,11-Tetramethyl-3,6,9,12-tetraoxapentadecane-1,14-diol</v>
          </cell>
          <cell r="E928" t="str">
            <v>CC(O)COC(C)COC(C)COC(C)COC(C)CO</v>
          </cell>
          <cell r="F928" t="str">
            <v>InChI=1/C15H32O6/c1-11(17)7-18-13(3)9-20-15(5)10-21-14(4)8-19-12(2)6-16/h11-17H,6-10H2,1-5H3</v>
          </cell>
          <cell r="G928" t="str">
            <v>C15H32O6</v>
          </cell>
          <cell r="H928">
            <v>308.41500000000002</v>
          </cell>
          <cell r="I928">
            <v>308.21988875</v>
          </cell>
          <cell r="J928">
            <v>1559</v>
          </cell>
          <cell r="O928" t="str">
            <v>X</v>
          </cell>
          <cell r="P928">
            <v>1559</v>
          </cell>
          <cell r="Q928" t="str">
            <v/>
          </cell>
          <cell r="U928" t="str">
            <v/>
          </cell>
          <cell r="V928" t="str">
            <v/>
          </cell>
          <cell r="W928" t="str">
            <v/>
          </cell>
          <cell r="AA928" t="str">
            <v>Polypropylenglycole finden Verwendung in nicht-ionogenen Wasch- und Reinigungsmitteln, Kunstharzen, Gefrierschutzmitteln und Flotationsmitteln. Polypropylenglycole werden auch als Antischaummittel, Weichmacher und Schmiermittel eingesetzt.[1][2] Sie dienen u. a. zur Herstellung von Polyurethanen, z. B. in Zweikomponenten-Klebstoffen, wo sie der Polyol-Komponente (Harz-Komponente) zugemischt sein können.[3] Aus ihnen werden durch Veretherung mit Fettalkoholen oder Veresterung mit Fettsäuren ein weites Spektrum an Emulgatoren mit der Bezeichnung "PPG-..." hergestellt</v>
          </cell>
        </row>
        <row r="929">
          <cell r="B929" t="str">
            <v>2164-17-2</v>
          </cell>
          <cell r="C929" t="str">
            <v>RZILCCPWPBTYDO-UHFFFAOYSA-N</v>
          </cell>
          <cell r="D929" t="str">
            <v>N,N-Dimethyl-N'-[3-(trifluoromethyl)phenyl]urea</v>
          </cell>
          <cell r="E929" t="str">
            <v>CN(C)C(=O)NC1=CC=CC(=C1)C(F)(F)F</v>
          </cell>
          <cell r="F929" t="str">
            <v>InChI=1S/C10H11F3N2O/c1-15(2)9(16)14-8-5-3-4-7(6-8)10(11,12)13/h3-6H,1-2H3,(H,14,16)</v>
          </cell>
          <cell r="G929" t="str">
            <v>C10H11F3N2O</v>
          </cell>
          <cell r="H929">
            <v>232.20599999999999</v>
          </cell>
          <cell r="I929">
            <v>232.08234999999999</v>
          </cell>
          <cell r="J929">
            <v>318</v>
          </cell>
          <cell r="M929" t="str">
            <v>1585.6</v>
          </cell>
          <cell r="P929">
            <v>318</v>
          </cell>
          <cell r="Q929" t="str">
            <v/>
          </cell>
          <cell r="R929" t="str">
            <v/>
          </cell>
          <cell r="S929" t="str">
            <v>X</v>
          </cell>
          <cell r="U929" t="str">
            <v/>
          </cell>
          <cell r="V929" t="str">
            <v/>
          </cell>
          <cell r="W929" t="str">
            <v/>
          </cell>
          <cell r="AA929" t="str">
            <v>PSM,als PSM nicht zugelassen in DE</v>
          </cell>
        </row>
        <row r="930">
          <cell r="B930" t="str">
            <v>21661-99-4</v>
          </cell>
          <cell r="C930" t="str">
            <v/>
          </cell>
          <cell r="D930" t="str">
            <v/>
          </cell>
          <cell r="E930" t="str">
            <v/>
          </cell>
          <cell r="F930" t="str">
            <v/>
          </cell>
          <cell r="G930" t="str">
            <v/>
          </cell>
          <cell r="H930" t="str">
            <v/>
          </cell>
          <cell r="I930" t="str">
            <v/>
          </cell>
          <cell r="J930">
            <v>1896</v>
          </cell>
          <cell r="M930">
            <v>1196</v>
          </cell>
          <cell r="N930" t="str">
            <v>geranium, pungent</v>
          </cell>
          <cell r="P930">
            <v>1896</v>
          </cell>
          <cell r="Q930" t="str">
            <v/>
          </cell>
          <cell r="U930" t="str">
            <v/>
          </cell>
          <cell r="V930" t="str">
            <v/>
          </cell>
          <cell r="W930" t="str">
            <v/>
          </cell>
          <cell r="AA930" t="str">
            <v xml:space="preserve"> DS(geranium, pungent)</v>
          </cell>
        </row>
        <row r="931">
          <cell r="B931" t="str">
            <v>21662-09-9</v>
          </cell>
          <cell r="C931" t="str">
            <v>CWRKZMLUDFBPAO-SREVYHEPSA-N</v>
          </cell>
          <cell r="D931" t="str">
            <v>(4Z)-Dec-4-enal</v>
          </cell>
          <cell r="E931" t="str">
            <v>CCCCC\C=C/CCC=O</v>
          </cell>
          <cell r="F931" t="str">
            <v>InChI=1S/C10H18O/c1-2-3-4-5-6-7-8-9-10-11/h6-7,10H,2-5,8-9H2,1H3/b7-6-</v>
          </cell>
          <cell r="G931" t="str">
            <v>C10H18O</v>
          </cell>
          <cell r="H931">
            <v>154.25299999999999</v>
          </cell>
          <cell r="I931">
            <v>154.13577000000001</v>
          </cell>
          <cell r="J931">
            <v>1897</v>
          </cell>
          <cell r="M931">
            <v>1200</v>
          </cell>
          <cell r="N931" t="str">
            <v>green, must</v>
          </cell>
          <cell r="P931">
            <v>1897</v>
          </cell>
          <cell r="Q931" t="str">
            <v>WGK 2</v>
          </cell>
          <cell r="U931" t="str">
            <v/>
          </cell>
          <cell r="V931" t="str">
            <v/>
          </cell>
          <cell r="W931" t="str">
            <v/>
          </cell>
          <cell r="AA931" t="str">
            <v>WGK 2, DS(green, must)</v>
          </cell>
        </row>
        <row r="932">
          <cell r="B932" t="str">
            <v>2172326-56-4</v>
          </cell>
          <cell r="C932" t="str">
            <v>DXVLAUMXGHQKAV-UHFFFAOYSA-N</v>
          </cell>
          <cell r="D932" t="str">
            <v>2,5,8,11,14,17,20,23-Octamethyl-3,6,9,12,15,18,21,24-octaoxaheptacosane-1,26-diol</v>
          </cell>
          <cell r="E932" t="str">
            <v>CC(O)COC(C)COC(C)COC(C)COC(C)COC(C)COC(C)COC(C)COC(C)CO</v>
          </cell>
          <cell r="F932" t="str">
            <v>InChI=1/C27H56O10/c1-19(29)11-30-21(3)13-32-23(5)15-34-25(7)17-36-27(9)18-37-26(8)16-35-24(6)14-33-22(4)12-31-20(2)10-28/h19-29H,10-18H2,1-9H3</v>
          </cell>
          <cell r="G932" t="str">
            <v>C27H56O10</v>
          </cell>
          <cell r="H932">
            <v>540.73500000000001</v>
          </cell>
          <cell r="I932">
            <v>540.38734800300006</v>
          </cell>
          <cell r="J932">
            <v>1560</v>
          </cell>
          <cell r="M932">
            <v>0</v>
          </cell>
          <cell r="O932" t="str">
            <v>X</v>
          </cell>
          <cell r="P932">
            <v>1560</v>
          </cell>
          <cell r="Q932" t="str">
            <v/>
          </cell>
          <cell r="U932" t="str">
            <v/>
          </cell>
          <cell r="V932" t="str">
            <v/>
          </cell>
          <cell r="W932" t="str">
            <v/>
          </cell>
          <cell r="AA932" t="str">
            <v>Polypropylenglycole finden Verwendung in nicht-ionogenen Wasch- und Reinigungsmitteln, Kunstharzen, Gefrierschutzmitteln und Flotationsmitteln. Polypropylenglycole werden auch als Antischaummittel, Weichmacher und Schmiermittel eingesetzt.[1][2] Sie dienen u. a. zur Herstellung von Polyurethanen, z. B. in Zweikomponenten-Klebstoffen, wo sie der Polyol-Komponente (Harz-Komponente) zugemischt sein können.[3] Aus ihnen werden durch Veretherung mit Fettalkoholen oder Veresterung mit Fettsäuren ein weites Spektrum an Emulgatoren mit der Bezeichnung "PPG-..." hergestellt</v>
          </cell>
        </row>
        <row r="933">
          <cell r="B933" t="str">
            <v>21725-46-2</v>
          </cell>
          <cell r="C933" t="str">
            <v>MZZBPDKVEFVLFF-UHFFFAOYSA-N</v>
          </cell>
          <cell r="D933" t="str">
            <v>2-{[4-Chloro-6-(ethylamino)-1,3,5-triazin-2-yl]amino}-2-methylpropanenitrile</v>
          </cell>
          <cell r="E933" t="str">
            <v>CCNC1=NC(NC(C)(C)C#N)=NC(Cl)=N1</v>
          </cell>
          <cell r="F933" t="str">
            <v>InChI=1S/C9H13ClN6/c1-4-12-7-13-6(10)14-8(15-7)16-9(2,3)5-11/h4H2,1-3H3,(H2,12,13,14,15,16)</v>
          </cell>
          <cell r="G933" t="str">
            <v>C9H13ClN6</v>
          </cell>
          <cell r="H933">
            <v>240.7</v>
          </cell>
          <cell r="I933">
            <v>240.08902</v>
          </cell>
          <cell r="J933">
            <v>319</v>
          </cell>
          <cell r="M933">
            <v>1987</v>
          </cell>
          <cell r="P933">
            <v>319</v>
          </cell>
          <cell r="Q933" t="str">
            <v/>
          </cell>
          <cell r="R933" t="str">
            <v/>
          </cell>
          <cell r="S933" t="str">
            <v>X</v>
          </cell>
          <cell r="U933" t="str">
            <v/>
          </cell>
          <cell r="V933" t="str">
            <v/>
          </cell>
          <cell r="W933" t="str">
            <v/>
          </cell>
          <cell r="AA933" t="str">
            <v>PSM,als PSM nicht zugelassen in DE/nicht genehmigt</v>
          </cell>
        </row>
        <row r="934">
          <cell r="B934" t="str">
            <v>21737-58-6</v>
          </cell>
          <cell r="C934" t="str">
            <v>VSZGCLXGCOECAY-UHFFFAOYSA-N</v>
          </cell>
          <cell r="D934" t="str">
            <v>5,11-Dihydro-10H-dibenzo[b,f]azepin-10-one</v>
          </cell>
          <cell r="E934">
            <v>0</v>
          </cell>
          <cell r="F934">
            <v>0</v>
          </cell>
          <cell r="G934" t="str">
            <v>C14H11NO</v>
          </cell>
          <cell r="H934">
            <v>0</v>
          </cell>
          <cell r="I934">
            <v>209.08406397799999</v>
          </cell>
          <cell r="J934">
            <v>1518</v>
          </cell>
          <cell r="K934">
            <v>209</v>
          </cell>
          <cell r="L934">
            <v>23.839200000000002</v>
          </cell>
          <cell r="M934">
            <v>2178</v>
          </cell>
          <cell r="P934">
            <v>1518</v>
          </cell>
          <cell r="Q934" t="str">
            <v/>
          </cell>
          <cell r="U934" t="str">
            <v/>
          </cell>
          <cell r="V934" t="str">
            <v/>
          </cell>
          <cell r="W934" t="str">
            <v/>
          </cell>
          <cell r="AA934" t="str">
            <v/>
          </cell>
        </row>
        <row r="935">
          <cell r="B935" t="str">
            <v>218-01-9</v>
          </cell>
          <cell r="C935" t="str">
            <v>WDECIBYCCFPHNR-UHFFFAOYSA-N</v>
          </cell>
          <cell r="D935" t="str">
            <v>Chrysene</v>
          </cell>
          <cell r="E935" t="str">
            <v>C1=CC2=C(C=C1)C1=C(C=C2)C2=C(C=CC=C2)C=C1</v>
          </cell>
          <cell r="F935" t="str">
            <v>InChI=1S/C18H12/c1-3-7-15-13(5-1)9-11-18-16-8-4-2-6-14(16)10-12-17(15)18/h1-12H</v>
          </cell>
          <cell r="G935" t="str">
            <v>C18H12</v>
          </cell>
          <cell r="H935">
            <v>228.29400000000001</v>
          </cell>
          <cell r="I935">
            <v>228.09389999999999</v>
          </cell>
          <cell r="J935">
            <v>320</v>
          </cell>
          <cell r="L935">
            <v>26.9573</v>
          </cell>
          <cell r="M935">
            <v>2437</v>
          </cell>
          <cell r="P935">
            <v>320</v>
          </cell>
          <cell r="Q935" t="str">
            <v/>
          </cell>
          <cell r="R935" t="str">
            <v/>
          </cell>
          <cell r="S935" t="str">
            <v/>
          </cell>
          <cell r="U935" t="str">
            <v>Reach_A7</v>
          </cell>
          <cell r="V935" t="str">
            <v/>
          </cell>
          <cell r="W935" t="str">
            <v/>
          </cell>
          <cell r="AA935" t="str">
            <v>Reach A7,PAK, Std</v>
          </cell>
        </row>
        <row r="936">
          <cell r="B936" t="str">
            <v>21835-00-7</v>
          </cell>
          <cell r="C936" t="str">
            <v>GXUQPCUHTNAVRJ-UHFFFAOYSA-N</v>
          </cell>
          <cell r="D936" t="str">
            <v>2-Hydroxy-3,4-dimethylcyclopent-2-en-1-one</v>
          </cell>
          <cell r="E936" t="str">
            <v>CC1CC(=O)C(O)=C1C</v>
          </cell>
          <cell r="F936" t="str">
            <v>InChI=1/C7H10O2/c1-4-3-6(8)7(9)5(4)2/h4,9H,3H2,1-2H3</v>
          </cell>
          <cell r="G936" t="str">
            <v>C7H10O2</v>
          </cell>
          <cell r="H936">
            <v>126.155</v>
          </cell>
          <cell r="I936">
            <v>126.06807999999999</v>
          </cell>
          <cell r="J936">
            <v>1898</v>
          </cell>
          <cell r="M936">
            <v>1075</v>
          </cell>
          <cell r="N936" t="str">
            <v>caramel</v>
          </cell>
          <cell r="P936">
            <v>1898</v>
          </cell>
          <cell r="Q936" t="str">
            <v/>
          </cell>
          <cell r="U936" t="str">
            <v/>
          </cell>
          <cell r="V936" t="str">
            <v/>
          </cell>
          <cell r="W936" t="str">
            <v/>
          </cell>
          <cell r="AA936" t="str">
            <v xml:space="preserve"> DS(caramel)</v>
          </cell>
        </row>
        <row r="937">
          <cell r="B937" t="str">
            <v>21895-13-6</v>
          </cell>
          <cell r="C937" t="str">
            <v>WUCBDTNUSSWFNZ-UHFFFAOYSA-N</v>
          </cell>
          <cell r="D937" t="str">
            <v>1-Methyl-2-[(3-methylphenyl)methyl]benzene</v>
          </cell>
          <cell r="E937" t="str">
            <v>CC1=CC(CC2=CC=CC=C2C)=CC=C1</v>
          </cell>
          <cell r="F937" t="str">
            <v>InChI=1S/C15H16/c1-12-6-5-8-14(10-12)11-15-9-4-3-7-13(15)2/h3-10H,11H2,1-2H3</v>
          </cell>
          <cell r="G937" t="str">
            <v>C15H16</v>
          </cell>
          <cell r="H937">
            <v>196.29300000000001</v>
          </cell>
          <cell r="I937">
            <v>196.12520000000001</v>
          </cell>
          <cell r="J937">
            <v>1114</v>
          </cell>
          <cell r="K937">
            <v>196</v>
          </cell>
          <cell r="M937">
            <v>1670.5</v>
          </cell>
          <cell r="P937">
            <v>1114</v>
          </cell>
          <cell r="Q937" t="str">
            <v/>
          </cell>
          <cell r="U937" t="str">
            <v/>
          </cell>
          <cell r="V937" t="str">
            <v/>
          </cell>
          <cell r="W937" t="str">
            <v/>
          </cell>
          <cell r="AA937" t="str">
            <v/>
          </cell>
        </row>
        <row r="938">
          <cell r="B938" t="str">
            <v>21944-83-2</v>
          </cell>
          <cell r="C938" t="str">
            <v>FIDBXHOCOXRPRO-CWWKMNTPSA-N</v>
          </cell>
          <cell r="D938" t="str">
            <v>(3Z,6Z)-Nona-3,6-dienal</v>
          </cell>
          <cell r="E938" t="str">
            <v>CC\C=C/C\C=C/CC=O</v>
          </cell>
          <cell r="F938" t="str">
            <v>InChI=1S/C9H14O/c1-2-3-4-5-6-7-8-9-10/h3-4,6-7,9H,2,5,8H2,1H3/b4-3-,7-6-</v>
          </cell>
          <cell r="G938" t="str">
            <v>C9H14O</v>
          </cell>
          <cell r="H938">
            <v>138.21</v>
          </cell>
          <cell r="I938">
            <v>138.10446999999999</v>
          </cell>
          <cell r="J938">
            <v>1899</v>
          </cell>
          <cell r="M938">
            <v>1100</v>
          </cell>
          <cell r="N938" t="str">
            <v>fat, soap</v>
          </cell>
          <cell r="P938">
            <v>1899</v>
          </cell>
          <cell r="Q938" t="str">
            <v/>
          </cell>
          <cell r="U938" t="str">
            <v/>
          </cell>
          <cell r="V938" t="str">
            <v/>
          </cell>
          <cell r="W938" t="str">
            <v/>
          </cell>
          <cell r="AA938" t="str">
            <v xml:space="preserve"> DS(fat, soap)</v>
          </cell>
        </row>
        <row r="939">
          <cell r="B939" t="str">
            <v>21983-72-2</v>
          </cell>
          <cell r="C939" t="str">
            <v>UFQBSPGKRRSATO-UHFFFAOYSA-N</v>
          </cell>
          <cell r="D939" t="str">
            <v>3,3-Dimethoxybutan-2-one</v>
          </cell>
          <cell r="E939" t="str">
            <v>COC(C)(OC)C(C)=O</v>
          </cell>
          <cell r="F939" t="str">
            <v>InChI=1S/C6H12O3/c1-5(7)6(2,8-3)9-4/h1-4H3</v>
          </cell>
          <cell r="G939" t="str">
            <v>C6H12O3</v>
          </cell>
          <cell r="H939">
            <v>132.15899999999999</v>
          </cell>
          <cell r="I939">
            <v>132.07864000000001</v>
          </cell>
          <cell r="J939">
            <v>1157</v>
          </cell>
          <cell r="K939" t="str">
            <v>89.0</v>
          </cell>
          <cell r="M939">
            <v>894</v>
          </cell>
          <cell r="P939">
            <v>1157</v>
          </cell>
          <cell r="Q939" t="str">
            <v/>
          </cell>
          <cell r="U939" t="str">
            <v/>
          </cell>
          <cell r="V939" t="str">
            <v/>
          </cell>
          <cell r="W939" t="str">
            <v/>
          </cell>
          <cell r="AA939" t="str">
            <v/>
          </cell>
        </row>
        <row r="940">
          <cell r="B940" t="str">
            <v>22047-25-2</v>
          </cell>
          <cell r="C940" t="str">
            <v>DBZAKQWXICEWNW-UHFFFAOYSA-N</v>
          </cell>
          <cell r="D940" t="str">
            <v>1-(Pyrazin-2-yl)ethan-1-one</v>
          </cell>
          <cell r="E940" t="str">
            <v>CC(=O)C1=NC=CN=C1</v>
          </cell>
          <cell r="F940" t="str">
            <v>InChI=1S/C6H6N2O/c1-5(9)6-4-7-2-3-8-6/h2-4H,1H3</v>
          </cell>
          <cell r="G940" t="str">
            <v>C6H6N2O</v>
          </cell>
          <cell r="H940">
            <v>122.127</v>
          </cell>
          <cell r="I940">
            <v>122.04801</v>
          </cell>
          <cell r="J940">
            <v>1900</v>
          </cell>
          <cell r="M940">
            <v>1023</v>
          </cell>
          <cell r="N940" t="str">
            <v>roast</v>
          </cell>
          <cell r="P940">
            <v>1900</v>
          </cell>
          <cell r="Q940" t="str">
            <v>WGK 2</v>
          </cell>
          <cell r="U940" t="str">
            <v/>
          </cell>
          <cell r="V940" t="str">
            <v/>
          </cell>
          <cell r="W940" t="str">
            <v/>
          </cell>
          <cell r="AA940" t="str">
            <v>WGK 2, DS(roast)</v>
          </cell>
        </row>
        <row r="941">
          <cell r="B941" t="str">
            <v>22071-15-4</v>
          </cell>
          <cell r="C941" t="str">
            <v>DKYWVDODHFEZIM-UHFFFAOYSA-N</v>
          </cell>
          <cell r="D941" t="str">
            <v>2-(3-Benzoylphenyl)propanoic acid</v>
          </cell>
          <cell r="E941" t="str">
            <v>CC(C(O)=O)C1=CC(=CC=C1)C(=O)C1=CC=CC=C1</v>
          </cell>
          <cell r="F941" t="str">
            <v>InChI=1/C16H14O3/c1-11(16(18)19)13-8-5-9-14(10-13)15(17)12-6-3-2-4-7-12/h2-11H,1H3,(H,18,19)</v>
          </cell>
          <cell r="G941" t="str">
            <v>C16H14O3</v>
          </cell>
          <cell r="H941">
            <v>254.285</v>
          </cell>
          <cell r="I941">
            <v>254.09429</v>
          </cell>
          <cell r="J941">
            <v>321</v>
          </cell>
          <cell r="K941">
            <v>105</v>
          </cell>
          <cell r="M941">
            <v>2185</v>
          </cell>
          <cell r="P941">
            <v>321</v>
          </cell>
          <cell r="Q941" t="str">
            <v>WGK 2</v>
          </cell>
          <cell r="R941" t="str">
            <v>X</v>
          </cell>
          <cell r="S941" t="str">
            <v/>
          </cell>
          <cell r="U941" t="str">
            <v/>
          </cell>
          <cell r="V941" t="str">
            <v/>
          </cell>
          <cell r="W941" t="str">
            <v/>
          </cell>
          <cell r="X941" t="str">
            <v>210kg/a in Dtl.</v>
          </cell>
          <cell r="Z941" t="str">
            <v>- Analgetikum</v>
          </cell>
          <cell r="AA941" t="str">
            <v>WGK 2,AZM,210kg/a in Dtl.- AnalgetikumAntiphlogistika</v>
          </cell>
        </row>
        <row r="942">
          <cell r="B942" t="str">
            <v>22084-89-5</v>
          </cell>
          <cell r="C942" t="str">
            <v>JIRKNEAMPYVPTD-UHFFFAOYSA-N</v>
          </cell>
          <cell r="D942" t="str">
            <v>3-(2-Methylphenyl)propanoic acid</v>
          </cell>
          <cell r="E942" t="str">
            <v>CC1=CC=CC=C1CCC(O)=O</v>
          </cell>
          <cell r="F942" t="str">
            <v>InChI=1S/C10H12O2/c1-8-4-2-3-5-9(8)6-7-10(11)12/h2-5H,6-7H2,1H3,(H,11,12)</v>
          </cell>
          <cell r="G942" t="str">
            <v>C10H12O2</v>
          </cell>
          <cell r="H942">
            <v>164.20400000000001</v>
          </cell>
          <cell r="I942">
            <v>164.08373</v>
          </cell>
          <cell r="J942">
            <v>2333</v>
          </cell>
          <cell r="P942">
            <v>2333</v>
          </cell>
          <cell r="Q942" t="str">
            <v/>
          </cell>
          <cell r="U942" t="str">
            <v/>
          </cell>
          <cell r="V942" t="str">
            <v/>
          </cell>
          <cell r="W942" t="str">
            <v/>
          </cell>
          <cell r="AA942" t="str">
            <v/>
          </cell>
        </row>
        <row r="943">
          <cell r="B943" t="str">
            <v>220899-03-6</v>
          </cell>
          <cell r="C943" t="str">
            <v>AMSPWOYQQAWRRM-UHFFFAOYSA-N</v>
          </cell>
          <cell r="D943" t="str">
            <v>(3-Bromo-6-methoxy-2-methylphenyl)(2,3,4-trimethoxy-6-methylphenyl)methanone</v>
          </cell>
          <cell r="E943" t="str">
            <v>COC1=C(C(=O)C2=C(OC)C(OC)=C(OC)C=C2C)C(C)=C(Br)C=C1</v>
          </cell>
          <cell r="F943" t="str">
            <v>InChI=1S/C19H21BrO5/c1-10-9-14(23-4)18(24-5)19(25-6)15(10)17(21)16-11(2)12(20)7-8-13(16)22-3/h7-9H,1-6H3</v>
          </cell>
          <cell r="G943" t="str">
            <v>C19H21BrO5</v>
          </cell>
          <cell r="H943">
            <v>409.27600000000001</v>
          </cell>
          <cell r="I943">
            <v>408.05723999999998</v>
          </cell>
          <cell r="J943">
            <v>322</v>
          </cell>
          <cell r="P943">
            <v>322</v>
          </cell>
          <cell r="Q943" t="str">
            <v/>
          </cell>
          <cell r="R943" t="str">
            <v/>
          </cell>
          <cell r="S943" t="str">
            <v/>
          </cell>
          <cell r="U943" t="str">
            <v/>
          </cell>
          <cell r="V943" t="str">
            <v/>
          </cell>
          <cell r="W943" t="str">
            <v/>
          </cell>
          <cell r="AA943" t="str">
            <v>Inlandsabsatz 2014: 100-250 t/a</v>
          </cell>
        </row>
        <row r="944">
          <cell r="B944" t="str">
            <v>2216-51-5</v>
          </cell>
          <cell r="C944" t="str">
            <v>NOOLISFMXDJSKH-KXUCPTDWSA-N</v>
          </cell>
          <cell r="D944" t="str">
            <v>(1R,2S,5R)-5-Methyl-2-(propan-2-yl)cyclohexan-1-ol</v>
          </cell>
          <cell r="E944" t="str">
            <v>CC(C)[C@@H]1CC[C@@H](C)C[C@H]1O</v>
          </cell>
          <cell r="F944" t="str">
            <v>InChI=1S/C10H20O/c1-7(2)9-5-4-8(3)6-10(9)11/h7-11H,4-6H2,1-3H3/t8-,9+,10-/m1/s1</v>
          </cell>
          <cell r="G944" t="str">
            <v>C10H20O</v>
          </cell>
          <cell r="H944">
            <v>156.26900000000001</v>
          </cell>
          <cell r="I944">
            <v>156.15142</v>
          </cell>
          <cell r="J944">
            <v>1037</v>
          </cell>
          <cell r="M944">
            <v>1172</v>
          </cell>
          <cell r="N944" t="str">
            <v>peppermint</v>
          </cell>
          <cell r="P944">
            <v>1037</v>
          </cell>
          <cell r="Q944" t="str">
            <v>WGK 1</v>
          </cell>
          <cell r="R944">
            <v>0</v>
          </cell>
          <cell r="U944" t="str">
            <v/>
          </cell>
          <cell r="V944" t="str">
            <v/>
          </cell>
          <cell r="W944" t="str">
            <v/>
          </cell>
          <cell r="Z944">
            <v>0</v>
          </cell>
          <cell r="AA944" t="str">
            <v>WGK 1, DS(peppermint)</v>
          </cell>
        </row>
        <row r="945">
          <cell r="B945" t="str">
            <v>2219-82-1</v>
          </cell>
          <cell r="C945" t="str">
            <v>BKZXZGWHTRCFPX-UHFFFAOYSA-N</v>
          </cell>
          <cell r="D945" t="str">
            <v>2-tert-Butyl-6-methylphenol</v>
          </cell>
          <cell r="E945" t="str">
            <v>CC1=CC=CC(=C1O)C(C)(C)C</v>
          </cell>
          <cell r="F945" t="str">
            <v>InChI=1S/C11H16O/c1-8-6-5-7-9(10(8)12)11(2,3)4/h5-7,12H,1-4H3</v>
          </cell>
          <cell r="G945" t="str">
            <v>C11H16O</v>
          </cell>
          <cell r="H945">
            <v>164.24799999999999</v>
          </cell>
          <cell r="I945">
            <v>164.12011513499999</v>
          </cell>
          <cell r="J945">
            <v>1405</v>
          </cell>
          <cell r="K945">
            <v>149</v>
          </cell>
          <cell r="M945">
            <v>1311.7</v>
          </cell>
          <cell r="P945">
            <v>1405</v>
          </cell>
          <cell r="Q945" t="str">
            <v/>
          </cell>
          <cell r="U945" t="str">
            <v/>
          </cell>
          <cell r="V945" t="str">
            <v/>
          </cell>
          <cell r="W945" t="str">
            <v/>
          </cell>
          <cell r="AA945" t="str">
            <v/>
          </cell>
        </row>
        <row r="946">
          <cell r="B946" t="str">
            <v>22204-53-1</v>
          </cell>
          <cell r="C946" t="str">
            <v>CMWTZPSULFXXJA-VIFPVBQESA-N</v>
          </cell>
          <cell r="D946" t="str">
            <v>(2S)-2-(6-Methoxynaphthalen-2-yl)propanoic acid</v>
          </cell>
          <cell r="E946" t="str">
            <v>COC1=CC2=CC=C(C=C2C=C1)[C@H](C)C(O)=O</v>
          </cell>
          <cell r="F946" t="str">
            <v>InChI=1S/C14H14O3/c1-9(14(15)16)10-3-4-12-8-13(17-2)6-5-11(12)7-10/h3-9H,1-2H3,(H,15,16)/t9-/m0/s1</v>
          </cell>
          <cell r="G946" t="str">
            <v>C14H14O3</v>
          </cell>
          <cell r="H946">
            <v>230.26300000000001</v>
          </cell>
          <cell r="I946">
            <v>230.09429</v>
          </cell>
          <cell r="J946">
            <v>323</v>
          </cell>
          <cell r="K946">
            <v>185</v>
          </cell>
          <cell r="M946">
            <v>2053</v>
          </cell>
          <cell r="P946">
            <v>323</v>
          </cell>
          <cell r="Q946" t="str">
            <v/>
          </cell>
          <cell r="R946" t="str">
            <v>X</v>
          </cell>
          <cell r="S946" t="str">
            <v/>
          </cell>
          <cell r="U946" t="str">
            <v/>
          </cell>
          <cell r="V946" t="str">
            <v/>
          </cell>
          <cell r="W946" t="str">
            <v/>
          </cell>
          <cell r="X946" t="str">
            <v>17250kg/a in Dtl.</v>
          </cell>
          <cell r="Z946" t="str">
            <v>Antireheumatika und Antiphlog</v>
          </cell>
          <cell r="AA946" t="str">
            <v>AZM,17250kg/a in Dtl.Antireheumatika und AntiphlogAntiphlogistika</v>
          </cell>
        </row>
        <row r="947">
          <cell r="B947" t="str">
            <v>22224-92-6</v>
          </cell>
          <cell r="C947" t="str">
            <v>ZCJPOPBZHLUFHF-UHFFFAOYSA-N</v>
          </cell>
          <cell r="D947" t="str">
            <v>Ethyl 3-methyl-4-(methylsulfanyl)phenyl N-propan-2-ylphosphoramidate</v>
          </cell>
          <cell r="E947" t="str">
            <v>CCOP(=O)(NC(C)C)OC1=CC=C(SC)C(C)=C1</v>
          </cell>
          <cell r="F947" t="str">
            <v>InChI=1/C13H22NO3PS/c1-6-16-18(15,14-10(2)3)17-12-7-8-13(19-5)11(4)9-12/h7-10H,6H2,1-5H3,(H,14,15)</v>
          </cell>
          <cell r="G947" t="str">
            <v>C13H22NO3PS</v>
          </cell>
          <cell r="H947">
            <v>303.36</v>
          </cell>
          <cell r="I947">
            <v>303.10579999999999</v>
          </cell>
          <cell r="J947">
            <v>324</v>
          </cell>
          <cell r="M947">
            <v>2152</v>
          </cell>
          <cell r="P947">
            <v>324</v>
          </cell>
          <cell r="Q947" t="str">
            <v>WGK 3</v>
          </cell>
          <cell r="R947" t="str">
            <v/>
          </cell>
          <cell r="S947" t="str">
            <v>X</v>
          </cell>
          <cell r="U947" t="str">
            <v/>
          </cell>
          <cell r="V947" t="str">
            <v/>
          </cell>
          <cell r="W947" t="str">
            <v/>
          </cell>
          <cell r="AA947" t="str">
            <v>WGK 3,PSM,als PSM nicht zugelassen in DE</v>
          </cell>
        </row>
        <row r="948">
          <cell r="B948" t="str">
            <v>2243-33-6</v>
          </cell>
          <cell r="C948" t="str">
            <v>OGLDWXZKYODSOB-JTQLQIEISA-N</v>
          </cell>
          <cell r="D948" t="str">
            <v>(5S)-2-Methyl-5-(propan-2-yl)cyclohexa-1,3-diene</v>
          </cell>
          <cell r="E948" t="str">
            <v>CC(C)[C@@H]1CC=C(C)C=C1</v>
          </cell>
          <cell r="F948" t="str">
            <v>InChI=1S/C10H16/c1-8(2)10-6-4-9(3)5-7-10/h4-6,8,10H,7H2,1-3H3/t10-/m0/s1</v>
          </cell>
          <cell r="G948" t="str">
            <v>C10H16</v>
          </cell>
          <cell r="H948">
            <v>136.238</v>
          </cell>
          <cell r="I948">
            <v>136.12520000000001</v>
          </cell>
          <cell r="J948">
            <v>1901</v>
          </cell>
          <cell r="M948">
            <v>1006</v>
          </cell>
          <cell r="N948" t="str">
            <v>dill</v>
          </cell>
          <cell r="P948">
            <v>1901</v>
          </cell>
          <cell r="Q948" t="str">
            <v/>
          </cell>
          <cell r="U948" t="str">
            <v/>
          </cell>
          <cell r="V948" t="str">
            <v/>
          </cell>
          <cell r="W948" t="str">
            <v/>
          </cell>
          <cell r="AA948" t="str">
            <v xml:space="preserve"> DS(dill)</v>
          </cell>
        </row>
        <row r="949">
          <cell r="B949" t="str">
            <v>2244-16-8</v>
          </cell>
          <cell r="C949" t="str">
            <v>ULDHMXUKGWMISQ-VIFPVBQESA-N</v>
          </cell>
          <cell r="D949" t="str">
            <v>(5S)-2-Methyl-5-(prop-1-en-2-yl)cyclohex-2-en-1-one</v>
          </cell>
          <cell r="E949" t="str">
            <v>CC(=C)[C@H]1CC=C(C)C(=O)C1</v>
          </cell>
          <cell r="F949" t="str">
            <v>InChI=1S/C10H14O/c1-7(2)9-5-4-8(3)10(11)6-9/h4,9H,1,5-6H2,2-3H3/t9-/m0/s1</v>
          </cell>
          <cell r="G949" t="str">
            <v>C10H14O</v>
          </cell>
          <cell r="H949">
            <v>150.221</v>
          </cell>
          <cell r="I949">
            <v>150.10446999999999</v>
          </cell>
          <cell r="J949">
            <v>1902</v>
          </cell>
          <cell r="M949">
            <v>1255</v>
          </cell>
          <cell r="N949" t="str">
            <v>caraway</v>
          </cell>
          <cell r="P949">
            <v>1902</v>
          </cell>
          <cell r="Q949" t="str">
            <v>WGK 1</v>
          </cell>
          <cell r="U949" t="str">
            <v/>
          </cell>
          <cell r="V949" t="str">
            <v/>
          </cell>
          <cell r="W949" t="str">
            <v/>
          </cell>
          <cell r="AA949" t="str">
            <v>WGK 1, DS(caraway)</v>
          </cell>
        </row>
        <row r="950">
          <cell r="B950" t="str">
            <v>22451-73-6</v>
          </cell>
          <cell r="C950" t="str">
            <v>LGOFSGDSFQNIAT-SCRDCRAPSA-N</v>
          </cell>
          <cell r="D950" t="str">
            <v>2-[(3S,3aS,5R)-3,8-Dimethyl-1,2,3,3a,4,5,6,7-octahydroazulen-5-yl]propan-2-ol</v>
          </cell>
          <cell r="E950" t="str">
            <v>C[C@H]1CCC2=C(C)CC[C@H](C[C@@H]12)C(C)(C)O</v>
          </cell>
          <cell r="F950" t="str">
            <v>InChI=1S/C15H26O/c1-10-5-7-12(15(3,4)16)9-14-11(2)6-8-13(10)14/h11-12,14,16H,5-9H2,1-4H3/t11-,12+,14-/m0/s1</v>
          </cell>
          <cell r="G950" t="str">
            <v>C15H26O</v>
          </cell>
          <cell r="H950">
            <v>222.37200000000001</v>
          </cell>
          <cell r="I950">
            <v>222.19837000000001</v>
          </cell>
          <cell r="J950">
            <v>1903</v>
          </cell>
          <cell r="M950">
            <v>1651</v>
          </cell>
          <cell r="N950" t="str">
            <v>spice</v>
          </cell>
          <cell r="P950">
            <v>1903</v>
          </cell>
          <cell r="Q950" t="str">
            <v/>
          </cell>
          <cell r="U950" t="str">
            <v/>
          </cell>
          <cell r="V950" t="str">
            <v/>
          </cell>
          <cell r="W950" t="str">
            <v/>
          </cell>
          <cell r="AA950" t="str">
            <v xml:space="preserve"> DS(spice)</v>
          </cell>
        </row>
        <row r="951">
          <cell r="B951" t="str">
            <v>2276-90-6</v>
          </cell>
          <cell r="C951" t="str">
            <v>UXIGWFXRQKWHHA-UHFFFAOYSA-N</v>
          </cell>
          <cell r="D951" t="str">
            <v>3-Acetamido-2,4,6-triiodo-5-(methylcarbamoyl)benzoic acid</v>
          </cell>
          <cell r="E951" t="str">
            <v>CNC(=O)C1=C(I)C(NC(C)=O)=C(I)C(C(O)=O)=C1I</v>
          </cell>
          <cell r="F951" t="str">
            <v>InChI=1S/C11H9I3N2O4/c1-3(17)16-9-7(13)4(10(18)15-2)6(12)5(8(9)14)11(19)20/h1-2H3,(H,15,18)(H,16,17)(H,19,20)</v>
          </cell>
          <cell r="G951" t="str">
            <v>C11H9I3N2O4</v>
          </cell>
          <cell r="H951">
            <v>613.91600000000005</v>
          </cell>
          <cell r="I951">
            <v>613.76963999999998</v>
          </cell>
          <cell r="J951">
            <v>325</v>
          </cell>
          <cell r="M951">
            <v>0</v>
          </cell>
          <cell r="P951">
            <v>325</v>
          </cell>
          <cell r="Q951" t="str">
            <v/>
          </cell>
          <cell r="R951" t="str">
            <v>X</v>
          </cell>
          <cell r="S951" t="str">
            <v/>
          </cell>
          <cell r="U951" t="str">
            <v/>
          </cell>
          <cell r="V951" t="str">
            <v/>
          </cell>
          <cell r="W951" t="str">
            <v/>
          </cell>
          <cell r="Z951" t="str">
            <v>Iodierte Röntgenkontrastmittel</v>
          </cell>
          <cell r="AA951" t="str">
            <v>AZM,Iodierte Röntgenkontrastmittel</v>
          </cell>
        </row>
        <row r="952">
          <cell r="B952" t="str">
            <v>2294-76-0</v>
          </cell>
          <cell r="C952" t="str">
            <v>HSDXVAOHEOSTFZ-UHFFFAOYSA-N</v>
          </cell>
          <cell r="D952" t="str">
            <v>2-Pentylpyridine</v>
          </cell>
          <cell r="E952" t="str">
            <v>CCCCCC1=CC=CC=N1</v>
          </cell>
          <cell r="F952" t="str">
            <v>InChI=1S/C10H15N/c1-2-3-4-7-10-8-5-6-9-11-10/h5-6,8-9H,2-4,7H2,1H3</v>
          </cell>
          <cell r="G952" t="str">
            <v>C10H15N</v>
          </cell>
          <cell r="H952">
            <v>149.23699999999999</v>
          </cell>
          <cell r="I952">
            <v>149.12045000000001</v>
          </cell>
          <cell r="J952">
            <v>1904</v>
          </cell>
          <cell r="M952">
            <v>1192</v>
          </cell>
          <cell r="N952" t="str">
            <v>fat</v>
          </cell>
          <cell r="P952">
            <v>1904</v>
          </cell>
          <cell r="Q952" t="str">
            <v/>
          </cell>
          <cell r="U952" t="str">
            <v/>
          </cell>
          <cell r="V952" t="str">
            <v/>
          </cell>
          <cell r="W952" t="str">
            <v/>
          </cell>
          <cell r="AA952" t="str">
            <v xml:space="preserve"> DS(fat)</v>
          </cell>
        </row>
        <row r="953">
          <cell r="B953" t="str">
            <v>2295-31-0</v>
          </cell>
          <cell r="C953" t="str">
            <v>ZOBPZXTWZATXDG-UHFFFAOYSA-N</v>
          </cell>
          <cell r="D953" t="str">
            <v>1,3-Thiazolidine-2,4-dione</v>
          </cell>
          <cell r="E953" t="str">
            <v>O=C1CSC(=O)N1</v>
          </cell>
          <cell r="F953" t="str">
            <v>InChI=1S/C3H3NO2S/c5-2-1-7-3(6)4-2/h1H2,(H,4,5,6)</v>
          </cell>
          <cell r="G953" t="str">
            <v>C3H3NO2S</v>
          </cell>
          <cell r="H953">
            <v>117.12</v>
          </cell>
          <cell r="I953">
            <v>116.98845</v>
          </cell>
          <cell r="J953">
            <v>1119</v>
          </cell>
          <cell r="K953">
            <v>117</v>
          </cell>
          <cell r="P953">
            <v>1119</v>
          </cell>
          <cell r="Q953" t="str">
            <v/>
          </cell>
          <cell r="U953" t="str">
            <v/>
          </cell>
          <cell r="V953" t="str">
            <v/>
          </cell>
          <cell r="W953" t="str">
            <v/>
          </cell>
          <cell r="AA953" t="str">
            <v/>
          </cell>
        </row>
        <row r="954">
          <cell r="B954" t="str">
            <v>23031-25-6</v>
          </cell>
          <cell r="C954" t="str">
            <v>XWTYSIMOBUGWOL-UHFFFAOYSA-N</v>
          </cell>
          <cell r="D954" t="str">
            <v>5-[2-(tert-Butylamino)-1-hydroxyethyl]benzene-1,3-diol</v>
          </cell>
          <cell r="E954" t="str">
            <v>CC(C)(C)NCC(O)C1=CC(O)=CC(O)=C1</v>
          </cell>
          <cell r="F954" t="str">
            <v>InChI=1/C12H19NO3/c1-12(2,3)13-7-11(16)8-4-9(14)6-10(15)5-8/h4-6,11,13-16H,7H2,1-3H3</v>
          </cell>
          <cell r="G954" t="str">
            <v>C12H19NO3</v>
          </cell>
          <cell r="H954">
            <v>225.28800000000001</v>
          </cell>
          <cell r="I954">
            <v>225.13649000000001</v>
          </cell>
          <cell r="J954">
            <v>326</v>
          </cell>
          <cell r="K954">
            <v>86</v>
          </cell>
          <cell r="M954">
            <v>0</v>
          </cell>
          <cell r="P954">
            <v>326</v>
          </cell>
          <cell r="Q954" t="str">
            <v/>
          </cell>
          <cell r="R954" t="str">
            <v>X</v>
          </cell>
          <cell r="S954" t="str">
            <v/>
          </cell>
          <cell r="U954" t="str">
            <v/>
          </cell>
          <cell r="V954" t="str">
            <v/>
          </cell>
          <cell r="W954" t="str">
            <v/>
          </cell>
          <cell r="X954" t="str">
            <v>1.96kg/a in Dtl.</v>
          </cell>
          <cell r="Z954" t="str">
            <v>Broncholytika, Sekretolytika</v>
          </cell>
          <cell r="AA954" t="str">
            <v>AZM,1.96kg/a in Dtl.Broncholytika, Sekretolytikakurzwirkenden inhalativen Betasympathomimetika</v>
          </cell>
        </row>
        <row r="955">
          <cell r="B955" t="str">
            <v>2303-17-5</v>
          </cell>
          <cell r="C955" t="str">
            <v>MWBPRDONLNQCFV-UHFFFAOYSA-N</v>
          </cell>
          <cell r="D955" t="str">
            <v>S-(2,3,3-Trichloroprop-2-en-1-yl) dipropan-2-ylcarbamothioate</v>
          </cell>
          <cell r="E955" t="str">
            <v>CC(C)N(C(C)C)C(=O)SCC(Cl)=C(Cl)Cl</v>
          </cell>
          <cell r="F955" t="str">
            <v>InChI=1S/C10H16Cl3NOS/c1-6(2)14(7(3)4)10(15)16-5-8(11)9(12)13/h6-7H,5H2,1-4H3</v>
          </cell>
          <cell r="G955" t="str">
            <v>C10H16Cl3NOS</v>
          </cell>
          <cell r="H955">
            <v>304.64999999999998</v>
          </cell>
          <cell r="I955">
            <v>303.00182000000001</v>
          </cell>
          <cell r="J955">
            <v>327</v>
          </cell>
          <cell r="M955">
            <v>1809</v>
          </cell>
          <cell r="P955">
            <v>327</v>
          </cell>
          <cell r="Q955" t="str">
            <v/>
          </cell>
          <cell r="R955" t="str">
            <v/>
          </cell>
          <cell r="S955" t="str">
            <v>X</v>
          </cell>
          <cell r="U955" t="str">
            <v/>
          </cell>
          <cell r="V955" t="str">
            <v/>
          </cell>
          <cell r="W955" t="str">
            <v/>
          </cell>
          <cell r="AA955" t="str">
            <v>PSM,als PSM nicht zugelassen in DE</v>
          </cell>
        </row>
        <row r="956">
          <cell r="B956" t="str">
            <v>2305-25-1</v>
          </cell>
          <cell r="C956" t="str">
            <v>LYRIITRHDCNUHV-UHFFFAOYSA-N</v>
          </cell>
          <cell r="D956" t="str">
            <v>Ethyl 3-hydroxyhexanoate</v>
          </cell>
          <cell r="E956" t="str">
            <v>CCCC(O)CC(=O)OCC</v>
          </cell>
          <cell r="F956" t="str">
            <v>InChI=1/C8H16O3/c1-3-5-7(9)6-8(10)11-4-2/h7,9H,3-6H2,1-2H3</v>
          </cell>
          <cell r="G956" t="str">
            <v>C8H16O3</v>
          </cell>
          <cell r="H956">
            <v>160.21299999999999</v>
          </cell>
          <cell r="I956">
            <v>160.10993999999999</v>
          </cell>
          <cell r="J956">
            <v>1905</v>
          </cell>
          <cell r="M956">
            <v>1329</v>
          </cell>
          <cell r="N956" t="str">
            <v>fresh</v>
          </cell>
          <cell r="P956">
            <v>1905</v>
          </cell>
          <cell r="Q956" t="str">
            <v/>
          </cell>
          <cell r="U956" t="str">
            <v/>
          </cell>
          <cell r="V956" t="str">
            <v/>
          </cell>
          <cell r="W956" t="str">
            <v/>
          </cell>
          <cell r="AA956" t="str">
            <v xml:space="preserve"> DS(fresh)</v>
          </cell>
        </row>
        <row r="957">
          <cell r="B957" t="str">
            <v>23089-26-1</v>
          </cell>
          <cell r="C957" t="str">
            <v>RGZSQWQPBWRIAQ-CABCVRRESA-N</v>
          </cell>
          <cell r="D957" t="str">
            <v>(2S)-6-Methyl-2-[(1S)-4-methylcyclohex-3-en-1-yl]hept-5-en-2-ol</v>
          </cell>
          <cell r="E957" t="str">
            <v>CC(C)=CCC[C@](C)(O)[C@H]1CCC(C)=CC1</v>
          </cell>
          <cell r="F957" t="str">
            <v>InChI=1S/C15H26O/c1-12(2)6-5-11-15(4,16)14-9-7-13(3)8-10-14/h6-7,14,16H,5,8-11H2,1-4H3/t14-,15+/m1/s1</v>
          </cell>
          <cell r="G957" t="str">
            <v>C15H26O</v>
          </cell>
          <cell r="H957">
            <v>222.37200000000001</v>
          </cell>
          <cell r="I957">
            <v>222.19837000000001</v>
          </cell>
          <cell r="J957">
            <v>1906</v>
          </cell>
          <cell r="M957">
            <v>1620</v>
          </cell>
          <cell r="N957" t="str">
            <v>herb</v>
          </cell>
          <cell r="P957">
            <v>1906</v>
          </cell>
          <cell r="Q957" t="str">
            <v/>
          </cell>
          <cell r="U957" t="str">
            <v/>
          </cell>
          <cell r="V957" t="str">
            <v/>
          </cell>
          <cell r="W957" t="str">
            <v/>
          </cell>
          <cell r="AA957" t="str">
            <v xml:space="preserve"> DS(herb)</v>
          </cell>
        </row>
        <row r="958">
          <cell r="B958" t="str">
            <v>23103-98-2</v>
          </cell>
          <cell r="C958" t="str">
            <v>YFGYUFNIOHWBOB-UHFFFAOYSA-N</v>
          </cell>
          <cell r="D958" t="str">
            <v>2-(Dimethylamino)-5,6-dimethylpyrimidin-4-yl dimethylcarbamate</v>
          </cell>
          <cell r="E958" t="str">
            <v>CN(C)C(=O)OC1=C(C)C(C)=NC(=N1)N(C)C</v>
          </cell>
          <cell r="F958" t="str">
            <v>InChI=1S/C11H18N4O2/c1-7-8(2)12-10(14(3)4)13-9(7)17-11(16)15(5)6/h1-6H3</v>
          </cell>
          <cell r="G958" t="str">
            <v>C11H18N4O2</v>
          </cell>
          <cell r="H958">
            <v>238.291</v>
          </cell>
          <cell r="I958">
            <v>238.14297999999999</v>
          </cell>
          <cell r="J958">
            <v>328</v>
          </cell>
          <cell r="M958">
            <v>1796</v>
          </cell>
          <cell r="P958">
            <v>328</v>
          </cell>
          <cell r="Q958" t="str">
            <v/>
          </cell>
          <cell r="R958" t="str">
            <v/>
          </cell>
          <cell r="S958" t="str">
            <v>X</v>
          </cell>
          <cell r="U958" t="str">
            <v/>
          </cell>
          <cell r="V958" t="str">
            <v/>
          </cell>
          <cell r="W958" t="str">
            <v/>
          </cell>
          <cell r="Z958" t="str">
            <v>PSM</v>
          </cell>
          <cell r="AA958" t="str">
            <v>PSM,PSMInsektizid; 25-100 t/a; Rang 2 Zuckerrübe und Obstbau; Schweizer Studie weist Funde an allen Standorten und QN-Überschreitungen auf</v>
          </cell>
        </row>
        <row r="959">
          <cell r="B959" t="str">
            <v>2311-46-8</v>
          </cell>
          <cell r="C959" t="str">
            <v>JSHDAORXSNJOBA-UHFFFAOYSA-N</v>
          </cell>
          <cell r="D959" t="str">
            <v>Propan-2-yl hexanoate</v>
          </cell>
          <cell r="E959" t="str">
            <v>CCCCCC(=O)OC(C)C</v>
          </cell>
          <cell r="F959" t="str">
            <v>InChI=1S/C9H18O2/c1-4-5-6-7-9(10)11-8(2)3/h8H,4-7H2,1-3H3</v>
          </cell>
          <cell r="G959" t="str">
            <v>C9H18O2</v>
          </cell>
          <cell r="H959">
            <v>158.24100000000001</v>
          </cell>
          <cell r="I959">
            <v>158.13068000000001</v>
          </cell>
          <cell r="J959">
            <v>1907</v>
          </cell>
          <cell r="M959">
            <v>1040</v>
          </cell>
          <cell r="N959" t="str">
            <v>fresh</v>
          </cell>
          <cell r="P959">
            <v>1907</v>
          </cell>
          <cell r="Q959" t="str">
            <v/>
          </cell>
          <cell r="U959" t="str">
            <v/>
          </cell>
          <cell r="V959" t="str">
            <v/>
          </cell>
          <cell r="W959" t="str">
            <v/>
          </cell>
          <cell r="AA959" t="str">
            <v xml:space="preserve"> DS(fresh)</v>
          </cell>
        </row>
        <row r="960">
          <cell r="B960" t="str">
            <v>23244-49-7</v>
          </cell>
          <cell r="C960" t="str">
            <v>QAXPOSPGRHYIHE-UHFFFAOYSA-N</v>
          </cell>
          <cell r="D960" t="str">
            <v>3,6,9,12,15-Pentaoxapentacosan-1-ol</v>
          </cell>
          <cell r="E960" t="str">
            <v>CCCCCCCCCCOCCOCCOCCOCCOCCO</v>
          </cell>
          <cell r="F960" t="str">
            <v>InChI=1S/C20H42O6/c1-2-3-4-5-6-7-8-9-11-22-13-15-24-17-19-26-20-18-25-16-14-23-12-10-21/h21H,2-20H2,1H3</v>
          </cell>
          <cell r="G960" t="str">
            <v>C20H42O6</v>
          </cell>
          <cell r="H960">
            <v>378.55</v>
          </cell>
          <cell r="I960">
            <v>378.29813907200003</v>
          </cell>
          <cell r="J960">
            <v>1561</v>
          </cell>
          <cell r="M960">
            <v>0</v>
          </cell>
          <cell r="O960" t="str">
            <v>X</v>
          </cell>
          <cell r="P960">
            <v>1561</v>
          </cell>
          <cell r="Q960" t="str">
            <v/>
          </cell>
          <cell r="U960" t="str">
            <v/>
          </cell>
          <cell r="V960" t="str">
            <v/>
          </cell>
          <cell r="W960" t="str">
            <v/>
          </cell>
          <cell r="AA960" t="str">
            <v>Polyalkylenglycolether, auch Fettalkoholpolyglycolether, Fettalkoholethoxylate (FAEO) sind eine Reihe nichtionischer Tenside und finden  breite Verwendung in Körperpflegeprodukten, Textilverarbeitung, Pflanzenschutzmittel, Farben und Beschichtungen, Klebern und anderen industriellen Anwendungen.</v>
          </cell>
        </row>
        <row r="961">
          <cell r="B961" t="str">
            <v>23267-57-4</v>
          </cell>
          <cell r="C961" t="str">
            <v>ZTJZJYUGOJYHCU-UHFFFAOYSA-N</v>
          </cell>
          <cell r="D961" t="str">
            <v>4-(2,2,6-Trimethyl-7-oxabicyclo[4.1.0]heptan-1-yl)but-3-en-2-one</v>
          </cell>
          <cell r="E961" t="str">
            <v>CC(=O)C=CC12OC1(C)CCCC2(C)C</v>
          </cell>
          <cell r="F961" t="str">
            <v>InChI=1/C13H20O2/c1-10(14)6-9-13-11(2,3)7-5-8-12(13,4)15-13/h6,9H,5,7-8H2,1-4H3</v>
          </cell>
          <cell r="G961" t="str">
            <v>C13H20O2</v>
          </cell>
          <cell r="H961">
            <v>208.30099999999999</v>
          </cell>
          <cell r="I961">
            <v>208.14633000000001</v>
          </cell>
          <cell r="J961">
            <v>1908</v>
          </cell>
          <cell r="M961">
            <v>1610</v>
          </cell>
          <cell r="N961" t="str">
            <v>fruit, sweet, wood</v>
          </cell>
          <cell r="P961">
            <v>1908</v>
          </cell>
          <cell r="Q961" t="str">
            <v/>
          </cell>
          <cell r="U961" t="str">
            <v/>
          </cell>
          <cell r="V961" t="str">
            <v/>
          </cell>
          <cell r="W961" t="str">
            <v/>
          </cell>
          <cell r="AA961" t="str">
            <v xml:space="preserve"> DS(fruit, sweet, wood)</v>
          </cell>
        </row>
        <row r="962">
          <cell r="B962" t="str">
            <v>23505-41-1</v>
          </cell>
          <cell r="C962" t="str">
            <v>TZBPRYIIJAJUOY-UHFFFAOYSA-N</v>
          </cell>
          <cell r="D962" t="str">
            <v>O-[2-(Diethylamino)-6-methylpyrimidin-4-yl] O,O-diethyl phosphorothioate</v>
          </cell>
          <cell r="E962" t="str">
            <v>CCOP(=S)(OCC)OC1=CC(C)=NC(=N1)N(CC)CC</v>
          </cell>
          <cell r="F962" t="str">
            <v>InChI=1S/C13H24N3O3PS/c1-6-16(7-2)13-14-11(5)10-12(15-13)19-20(21,17-8-3)18-9-4/h10H,6-9H2,1-5H3</v>
          </cell>
          <cell r="G962" t="str">
            <v>C13H24N3O3PS</v>
          </cell>
          <cell r="H962">
            <v>333.39</v>
          </cell>
          <cell r="I962">
            <v>333.12759999999997</v>
          </cell>
          <cell r="J962">
            <v>329</v>
          </cell>
          <cell r="M962" t="str">
            <v>2005.5</v>
          </cell>
          <cell r="P962">
            <v>329</v>
          </cell>
          <cell r="Q962" t="str">
            <v/>
          </cell>
          <cell r="R962" t="str">
            <v/>
          </cell>
          <cell r="S962" t="str">
            <v>X</v>
          </cell>
          <cell r="U962" t="str">
            <v/>
          </cell>
          <cell r="V962" t="str">
            <v/>
          </cell>
          <cell r="W962" t="str">
            <v/>
          </cell>
          <cell r="AA962" t="str">
            <v>PSM,Inlandsabsatz 2014: 2,5-10 t/a (Pirimiphos-methyl) Insektizid; 25-100 t/a; Rang 2 Zuckerrübe und Obstbau; (Pirimiphos-ethyl ist nicht zugelassen in DE/nicht genehmigt)</v>
          </cell>
        </row>
        <row r="963">
          <cell r="B963" t="str">
            <v>2351-90-8</v>
          </cell>
          <cell r="C963" t="str">
            <v>AISZSTYLOVXFII-UHFFFAOYSA-N</v>
          </cell>
          <cell r="D963" t="str">
            <v>Ethyl oct-2-enoate</v>
          </cell>
          <cell r="E963" t="str">
            <v>CCCCCC=CC(=O)OCC</v>
          </cell>
          <cell r="F963" t="str">
            <v>InChI=1S/C10H18O2/c1-3-5-6-7-8-9-10(11)12-4-2/h8-9H,3-7H2,1-2H3</v>
          </cell>
          <cell r="G963" t="str">
            <v>C10H18O2</v>
          </cell>
          <cell r="H963">
            <v>170.25200000000001</v>
          </cell>
          <cell r="I963">
            <v>170.13068000000001</v>
          </cell>
          <cell r="J963">
            <v>1909</v>
          </cell>
          <cell r="M963">
            <v>1202</v>
          </cell>
          <cell r="N963" t="str">
            <v>must, oil, fruit, pungent</v>
          </cell>
          <cell r="P963">
            <v>1909</v>
          </cell>
          <cell r="Q963" t="str">
            <v/>
          </cell>
          <cell r="U963" t="str">
            <v/>
          </cell>
          <cell r="V963" t="str">
            <v/>
          </cell>
          <cell r="W963" t="str">
            <v/>
          </cell>
          <cell r="AA963" t="str">
            <v xml:space="preserve"> DS(must, oil, fruit, pungent)</v>
          </cell>
        </row>
        <row r="964">
          <cell r="B964" t="str">
            <v>23552-18-3</v>
          </cell>
          <cell r="C964" t="str">
            <v>BQJCRHHNABKAKU-UHFFFAOYSA-N</v>
          </cell>
          <cell r="G964" t="str">
            <v>C17 H19 N O3</v>
          </cell>
          <cell r="I964">
            <v>285.13623000000001</v>
          </cell>
          <cell r="J964">
            <v>955</v>
          </cell>
          <cell r="M964">
            <v>0</v>
          </cell>
          <cell r="P964">
            <v>955</v>
          </cell>
          <cell r="Q964" t="str">
            <v/>
          </cell>
          <cell r="U964" t="str">
            <v/>
          </cell>
          <cell r="V964" t="str">
            <v/>
          </cell>
          <cell r="W964" t="str">
            <v/>
          </cell>
          <cell r="AA964" t="str">
            <v>Morphin auch Morphium: starkes Schmerzmittel</v>
          </cell>
        </row>
        <row r="965">
          <cell r="B965" t="str">
            <v>23560-59-0</v>
          </cell>
          <cell r="C965" t="str">
            <v>GBAWQJNHVWMTLU-UHFFFAOYSA-N</v>
          </cell>
          <cell r="D965" t="str">
            <v>7-Chlorobicyclo[3.2.0]hepta-2,6-dien-6-yl dimethyl phosphate</v>
          </cell>
          <cell r="E965" t="str">
            <v>COP(=O)(OC)OC1=C(Cl)C2C=CCC12</v>
          </cell>
          <cell r="F965" t="str">
            <v>InChI=1/C9H12ClO4P/c1-12-15(11,13-2)14-9-7-5-3-4-6(7)8(9)10/h3-4,6-7H,5H2,1-2H3</v>
          </cell>
          <cell r="G965" t="str">
            <v>C9H12ClO4P</v>
          </cell>
          <cell r="H965">
            <v>250.61</v>
          </cell>
          <cell r="I965">
            <v>250.01616999999999</v>
          </cell>
          <cell r="J965">
            <v>330</v>
          </cell>
          <cell r="M965">
            <v>1529</v>
          </cell>
          <cell r="P965">
            <v>330</v>
          </cell>
          <cell r="Q965" t="str">
            <v>WGK 3</v>
          </cell>
          <cell r="R965" t="str">
            <v/>
          </cell>
          <cell r="S965" t="str">
            <v>X</v>
          </cell>
          <cell r="U965" t="str">
            <v/>
          </cell>
          <cell r="V965" t="str">
            <v/>
          </cell>
          <cell r="W965" t="str">
            <v/>
          </cell>
          <cell r="AA965" t="str">
            <v>WGK 3,PSM,als PSM nicht zugelassen in DE/nicht genehmigt</v>
          </cell>
        </row>
        <row r="966">
          <cell r="B966" t="str">
            <v>23593-75-1</v>
          </cell>
          <cell r="C966" t="str">
            <v>VNFPBHJOKIVQEB-UHFFFAOYSA-N</v>
          </cell>
          <cell r="D966" t="str">
            <v>1-[(2-Chlorophenyl)(diphenyl)methyl]-1H-imidazole</v>
          </cell>
          <cell r="E966" t="str">
            <v>ClC1=C(C=CC=C1)C(N1C=CN=C1)(C1=CC=CC=C1)C1=CC=CC=C1</v>
          </cell>
          <cell r="F966" t="str">
            <v>InChI=1S/C22H17ClN2/c23-21-14-8-7-13-20(21)22(25-16-15-24-17-25,18-9-3-1-4-10-18)19-11-5-2-6-12-19/h1-17H</v>
          </cell>
          <cell r="G966" t="str">
            <v>C22H17ClN2</v>
          </cell>
          <cell r="H966">
            <v>344.84</v>
          </cell>
          <cell r="I966">
            <v>344.10802999999999</v>
          </cell>
          <cell r="J966">
            <v>331</v>
          </cell>
          <cell r="M966">
            <v>2100</v>
          </cell>
          <cell r="P966">
            <v>331</v>
          </cell>
          <cell r="Q966" t="str">
            <v>WGK 3</v>
          </cell>
          <cell r="R966" t="str">
            <v>X</v>
          </cell>
          <cell r="U966" t="str">
            <v/>
          </cell>
          <cell r="V966" t="str">
            <v/>
          </cell>
          <cell r="W966" t="str">
            <v/>
          </cell>
          <cell r="AA966" t="str">
            <v>WGK 3,AZM,</v>
          </cell>
        </row>
        <row r="967">
          <cell r="B967" t="str">
            <v>2363-89-5</v>
          </cell>
          <cell r="C967" t="str">
            <v>LVBXEMGDVWVTGY-UHFFFAOYSA-N</v>
          </cell>
          <cell r="D967" t="str">
            <v>Oct-2-enal</v>
          </cell>
          <cell r="E967" t="str">
            <v>CCCCCC=CC=O</v>
          </cell>
          <cell r="F967" t="str">
            <v>InChI=1S/C8H14O/c1-2-3-4-5-6-7-8-9/h6-8H,2-5H2,1H3</v>
          </cell>
          <cell r="G967" t="str">
            <v>C8H14O</v>
          </cell>
          <cell r="H967">
            <v>126.199</v>
          </cell>
          <cell r="I967">
            <v>126.10447000000001</v>
          </cell>
          <cell r="J967">
            <v>1910</v>
          </cell>
          <cell r="M967">
            <v>1060</v>
          </cell>
          <cell r="N967" t="str">
            <v>green</v>
          </cell>
          <cell r="P967">
            <v>1910</v>
          </cell>
          <cell r="Q967" t="str">
            <v/>
          </cell>
          <cell r="U967" t="str">
            <v/>
          </cell>
          <cell r="V967" t="str">
            <v/>
          </cell>
          <cell r="W967" t="str">
            <v/>
          </cell>
          <cell r="Z967">
            <v>0</v>
          </cell>
          <cell r="AA967" t="str">
            <v/>
          </cell>
        </row>
        <row r="968">
          <cell r="B968" t="str">
            <v>2371-42-8</v>
          </cell>
          <cell r="C968" t="str">
            <v/>
          </cell>
          <cell r="D968" t="str">
            <v/>
          </cell>
          <cell r="E968" t="str">
            <v/>
          </cell>
          <cell r="F968" t="str">
            <v/>
          </cell>
          <cell r="G968" t="str">
            <v/>
          </cell>
          <cell r="H968" t="str">
            <v/>
          </cell>
          <cell r="I968" t="str">
            <v/>
          </cell>
          <cell r="J968">
            <v>1911</v>
          </cell>
          <cell r="M968">
            <v>1182</v>
          </cell>
          <cell r="N968" t="str">
            <v>earth, must</v>
          </cell>
          <cell r="P968">
            <v>1911</v>
          </cell>
          <cell r="Q968" t="str">
            <v/>
          </cell>
          <cell r="U968" t="str">
            <v/>
          </cell>
          <cell r="V968" t="str">
            <v/>
          </cell>
          <cell r="W968" t="str">
            <v/>
          </cell>
          <cell r="Z968">
            <v>0</v>
          </cell>
          <cell r="AA968" t="str">
            <v/>
          </cell>
        </row>
        <row r="969">
          <cell r="B969" t="str">
            <v>23726-91-2</v>
          </cell>
          <cell r="C969" t="str">
            <v>BGTBFNDXYDYBEY-FNORWQNLSA-N</v>
          </cell>
          <cell r="D969" t="str">
            <v>(2E)-1-(2,6,6-Trimethylcyclohex-1-en-1-yl)but-2-en-1-one</v>
          </cell>
          <cell r="E969" t="str">
            <v>C\C=C\C(=O)C1=C(C)CCCC1(C)C</v>
          </cell>
          <cell r="F969" t="str">
            <v>InChI=1S/C13H20O/c1-5-7-11(14)12-10(2)8-6-9-13(12,3)4/h5,7H,6,8-9H2,1-4H3/b7-5+</v>
          </cell>
          <cell r="G969" t="str">
            <v>C13H20O</v>
          </cell>
          <cell r="H969">
            <v>192.30199999999999</v>
          </cell>
          <cell r="I969">
            <v>192.15142</v>
          </cell>
          <cell r="J969">
            <v>1912</v>
          </cell>
          <cell r="K969">
            <v>0</v>
          </cell>
          <cell r="M969">
            <v>1415</v>
          </cell>
          <cell r="N969" t="str">
            <v>apple</v>
          </cell>
          <cell r="P969">
            <v>1912</v>
          </cell>
          <cell r="Q969" t="str">
            <v>WGK 2</v>
          </cell>
          <cell r="R969">
            <v>0</v>
          </cell>
          <cell r="U969" t="str">
            <v/>
          </cell>
          <cell r="V969" t="str">
            <v/>
          </cell>
          <cell r="W969" t="str">
            <v/>
          </cell>
          <cell r="Z969">
            <v>0</v>
          </cell>
          <cell r="AA969" t="str">
            <v>WGK 2,</v>
          </cell>
        </row>
        <row r="970">
          <cell r="B970" t="str">
            <v>23726-93-4</v>
          </cell>
          <cell r="C970" t="str">
            <v>POIARNZEYGURDG-FNORWQNLSA-N</v>
          </cell>
          <cell r="D970" t="str">
            <v>(2E)-1-(2,6,6-Trimethylcyclohexa-1,3-dien-1-yl)but-2-en-1-one</v>
          </cell>
          <cell r="E970" t="str">
            <v>C\C=C\C(=O)C1=C(C)C=CCC1(C)C</v>
          </cell>
          <cell r="F970" t="str">
            <v>InChI=1S/C13H18O/c1-5-7-11(14)12-10(2)8-6-9-13(12,3)4/h5-8H,9H2,1-4H3/b7-5+</v>
          </cell>
          <cell r="G970" t="str">
            <v>C13H18O</v>
          </cell>
          <cell r="H970">
            <v>190.286</v>
          </cell>
          <cell r="I970">
            <v>190.13577000000001</v>
          </cell>
          <cell r="J970">
            <v>1913</v>
          </cell>
          <cell r="M970">
            <v>1386</v>
          </cell>
          <cell r="N970" t="str">
            <v>apple. rose, honey</v>
          </cell>
          <cell r="P970">
            <v>1913</v>
          </cell>
          <cell r="Q970" t="str">
            <v/>
          </cell>
          <cell r="U970" t="str">
            <v/>
          </cell>
          <cell r="V970" t="str">
            <v/>
          </cell>
          <cell r="W970" t="str">
            <v/>
          </cell>
          <cell r="Z970">
            <v>0</v>
          </cell>
          <cell r="AA970" t="str">
            <v/>
          </cell>
        </row>
        <row r="971">
          <cell r="B971" t="str">
            <v>23727-16-4</v>
          </cell>
          <cell r="C971" t="str">
            <v/>
          </cell>
          <cell r="D971" t="str">
            <v/>
          </cell>
          <cell r="E971" t="str">
            <v/>
          </cell>
          <cell r="F971" t="str">
            <v/>
          </cell>
          <cell r="G971" t="str">
            <v/>
          </cell>
          <cell r="H971" t="str">
            <v/>
          </cell>
          <cell r="I971" t="str">
            <v/>
          </cell>
          <cell r="J971">
            <v>1914</v>
          </cell>
          <cell r="M971">
            <v>1233</v>
          </cell>
          <cell r="N971" t="str">
            <v>spice</v>
          </cell>
          <cell r="P971">
            <v>1914</v>
          </cell>
          <cell r="Q971" t="str">
            <v/>
          </cell>
          <cell r="S971">
            <v>0</v>
          </cell>
          <cell r="U971" t="str">
            <v/>
          </cell>
          <cell r="V971" t="str">
            <v/>
          </cell>
          <cell r="W971" t="str">
            <v/>
          </cell>
          <cell r="Z971">
            <v>0</v>
          </cell>
          <cell r="AA971" t="str">
            <v/>
          </cell>
        </row>
        <row r="972">
          <cell r="B972" t="str">
            <v>23747-48-0</v>
          </cell>
          <cell r="C972" t="str">
            <v>YZEFQPIMXZVPKP-UHFFFAOYSA-N</v>
          </cell>
          <cell r="D972" t="str">
            <v>5-Methyl-6,7-dihydro-5H-cyclopenta[b]pyrazine</v>
          </cell>
          <cell r="E972" t="str">
            <v>CC1CCC2=C1N=CC=N2</v>
          </cell>
          <cell r="F972" t="str">
            <v>InChI=1/C8H10N2/c1-6-2-3-7-8(6)10-5-4-9-7/h4-6H,2-3H2,1H3</v>
          </cell>
          <cell r="G972" t="str">
            <v>C8H10N2</v>
          </cell>
          <cell r="H972">
            <v>134.18199999999999</v>
          </cell>
          <cell r="I972">
            <v>134.08439833</v>
          </cell>
          <cell r="J972">
            <v>1196</v>
          </cell>
          <cell r="K972">
            <v>119</v>
          </cell>
          <cell r="M972">
            <v>1149</v>
          </cell>
          <cell r="N972" t="str">
            <v>roast, nut</v>
          </cell>
          <cell r="P972">
            <v>1196</v>
          </cell>
          <cell r="Q972" t="str">
            <v/>
          </cell>
          <cell r="U972" t="str">
            <v/>
          </cell>
          <cell r="V972" t="str">
            <v/>
          </cell>
          <cell r="W972" t="str">
            <v/>
          </cell>
          <cell r="Z972">
            <v>0</v>
          </cell>
          <cell r="AA972" t="str">
            <v/>
          </cell>
        </row>
        <row r="973">
          <cell r="B973" t="str">
            <v>2385-85-5</v>
          </cell>
          <cell r="C973" t="str">
            <v>GVYLCNUFSHDAAW-UHFFFAOYSA-N</v>
          </cell>
          <cell r="D973" t="str">
            <v>1,1a,2,2,3,3a,4,5,5,5a,5b,6-Dodecachlorooctahydro-1H-1,3,4-(methanetriyl)cyclobuta[cd]pentalene</v>
          </cell>
          <cell r="E973" t="str">
            <v>ClC12C3(Cl)C4(Cl)C5(Cl)C(Cl)(C1(Cl)C4(Cl)Cl)C2(Cl)C(Cl)(Cl)C35Cl</v>
          </cell>
          <cell r="F973" t="str">
            <v>InChI=1S/C10Cl12/c11-1-2(12)7(17)4(14)3(13,5(1,15)9(7,19)20)6(1,16)10(21,22)8(2,4)18</v>
          </cell>
          <cell r="G973" t="str">
            <v>C10Cl12</v>
          </cell>
          <cell r="H973">
            <v>545.51</v>
          </cell>
          <cell r="I973">
            <v>539.62622999999996</v>
          </cell>
          <cell r="J973">
            <v>332</v>
          </cell>
          <cell r="M973">
            <v>2470</v>
          </cell>
          <cell r="P973">
            <v>332</v>
          </cell>
          <cell r="Q973" t="str">
            <v/>
          </cell>
          <cell r="R973" t="str">
            <v/>
          </cell>
          <cell r="S973" t="str">
            <v>X</v>
          </cell>
          <cell r="U973" t="str">
            <v/>
          </cell>
          <cell r="V973" t="str">
            <v>POP-Annex I, part A#Annex IV</v>
          </cell>
          <cell r="W973" t="str">
            <v/>
          </cell>
          <cell r="Z973">
            <v>0</v>
          </cell>
          <cell r="AA973" t="str">
            <v>PSM,POP-Annex I, part A#Annex IV, als PSM nicht zugelassen in DE/nicht genehmigt</v>
          </cell>
        </row>
        <row r="974">
          <cell r="B974" t="str">
            <v>23893-13-2</v>
          </cell>
          <cell r="C974" t="str">
            <v>YKAVHPRGGAUFDN-JTQLBUQXSA-N</v>
          </cell>
          <cell r="D974" t="str">
            <v>(1S,2R,3R,4S,5R,8R,9S,10S,11R,12R,14R)-11-{[(2S,3R,4S,6R)-4-(Dimethylamino)-3-hydroxy-6-methyloxan-2-yl]oxy}-5-ethyl-3-hydroxy-9-{[(2R,4R,5S,6S)-5-hydroxy-4-methoxy-4,6-dimethyloxan-2-yl]oxy}-2,4,8,10
,12,14-hexamethyl-6,15,16-trioxatricyclo[10.2.1.1~1,4~]hexadecan-7-one (non-preferred name)</v>
          </cell>
          <cell r="E974" t="str">
            <v>[H][C@@]1(O[C@@H]2[C@@H](C)[C@H](O[C@H]3C[C@@](C)(OC)[C@@H](O)[C@H](C)O3)[C@@H](C)C(=O)O[C@H](CC)[C@@]3(C)O[C@]4(O[C@]2(C)C[C@H]4C)[C@H](C)[C@H]3O)O[C@H](C)C[C@@H]([C@H]1O)N(C)C</v>
          </cell>
          <cell r="F974" t="str">
            <v>InChI=1S/C37H65NO12/c1-14-25-36(10)29(40)22(6)37(50-36)18(2)16-35(9,49-37)31(48-33-27(39)24(38(11)12)15-19(3)44-33)20(4)28(21(5)32(42)46-25)47-26-17-34(8,43-13)30(41)23(7)45-26/h18-31,33,39-41H,14-17H2,1-13H3/t18-,19-,20+,21-,22-,23+,24+,25-,26+,27-,28+,29-,30+,31-,33+,34-,35-,36-,37+/m1/s1</v>
          </cell>
          <cell r="G974" t="str">
            <v>C37H65NO12</v>
          </cell>
          <cell r="H974">
            <v>715.92200000000003</v>
          </cell>
          <cell r="I974">
            <v>715.45068000000003</v>
          </cell>
          <cell r="J974">
            <v>333</v>
          </cell>
          <cell r="M974">
            <v>0</v>
          </cell>
          <cell r="P974">
            <v>333</v>
          </cell>
          <cell r="Q974" t="str">
            <v/>
          </cell>
          <cell r="R974" t="str">
            <v>X</v>
          </cell>
          <cell r="S974" t="str">
            <v/>
          </cell>
          <cell r="U974" t="str">
            <v/>
          </cell>
          <cell r="V974" t="str">
            <v/>
          </cell>
          <cell r="W974" t="str">
            <v/>
          </cell>
          <cell r="Z974">
            <v>0</v>
          </cell>
          <cell r="AA974" t="str">
            <v>AZM,</v>
          </cell>
        </row>
        <row r="975">
          <cell r="B975" t="str">
            <v>239110-15-7</v>
          </cell>
          <cell r="C975" t="str">
            <v>GBOYJIHYACSLGN-UHFFFAOYSA-N</v>
          </cell>
          <cell r="D975" t="str">
            <v>2,6-Dichloro-N-{[3-chloro-5-(trifluoromethyl)pyridin-2-yl]methyl}benzamide</v>
          </cell>
          <cell r="E975" t="str">
            <v>FC(F)(F)C1=CN=C(CNC(=O)C2=C(Cl)C=CC=C2Cl)C(Cl)=C1</v>
          </cell>
          <cell r="F975" t="str">
            <v>InChI=1S/C14H8Cl3F3N2O/c15-8-2-1-3-9(16)12(8)13(23)22-6-11-10(17)4-7(5-21-11)14(18,19)20/h1-5H,6H2,(H,22,23)</v>
          </cell>
          <cell r="G975" t="str">
            <v>C14H8Cl3F3N2O</v>
          </cell>
          <cell r="H975">
            <v>383.58</v>
          </cell>
          <cell r="I975">
            <v>381.96543000000003</v>
          </cell>
          <cell r="J975">
            <v>334</v>
          </cell>
          <cell r="M975">
            <v>0</v>
          </cell>
          <cell r="P975">
            <v>334</v>
          </cell>
          <cell r="Q975" t="str">
            <v/>
          </cell>
          <cell r="R975" t="str">
            <v/>
          </cell>
          <cell r="S975" t="str">
            <v>X</v>
          </cell>
          <cell r="U975" t="str">
            <v/>
          </cell>
          <cell r="V975" t="str">
            <v/>
          </cell>
          <cell r="W975" t="str">
            <v/>
          </cell>
          <cell r="AA975" t="str">
            <v>PSM,Inlandsabsatz 2014: 25-100 t/a</v>
          </cell>
        </row>
        <row r="976">
          <cell r="B976" t="str">
            <v>23950-58-5</v>
          </cell>
          <cell r="C976" t="str">
            <v>PHNUZKMIPFFYSO-UHFFFAOYSA-N</v>
          </cell>
          <cell r="D976" t="str">
            <v>3,5-Dichloro-N-(2-methylbut-3-yn-2-yl)benzamide</v>
          </cell>
          <cell r="E976" t="str">
            <v>CC(C)(NC(=O)C1=CC(Cl)=CC(Cl)=C1)C#C</v>
          </cell>
          <cell r="F976" t="str">
            <v>InChI=1S/C12H11Cl2NO/c1-4-12(2,3)15-11(16)8-5-9(13)7-10(14)6-8/h1,5-7H,2-3H3,(H,15,16)</v>
          </cell>
          <cell r="G976" t="str">
            <v>C12H11Cl2NO</v>
          </cell>
          <cell r="H976">
            <v>256.13</v>
          </cell>
          <cell r="I976">
            <v>255.02177</v>
          </cell>
          <cell r="J976">
            <v>335</v>
          </cell>
          <cell r="M976">
            <v>1747</v>
          </cell>
          <cell r="P976">
            <v>335</v>
          </cell>
          <cell r="Q976" t="str">
            <v/>
          </cell>
          <cell r="R976" t="str">
            <v/>
          </cell>
          <cell r="S976" t="str">
            <v>X</v>
          </cell>
          <cell r="U976" t="str">
            <v/>
          </cell>
          <cell r="V976" t="str">
            <v/>
          </cell>
          <cell r="W976" t="str">
            <v/>
          </cell>
          <cell r="Z976" t="str">
            <v>Herbizid</v>
          </cell>
          <cell r="AA976" t="str">
            <v>PSM,HerbizidInlandsabsatz 2014: 100-250 t/a; Schweizer Studie weist Funde und QN-Überschreitungen auf</v>
          </cell>
        </row>
        <row r="977">
          <cell r="B977" t="str">
            <v>23986-74-5</v>
          </cell>
          <cell r="C977" t="str">
            <v>GAIBLDCXCZKKJE-RXJOXMPGSA-N</v>
          </cell>
          <cell r="D977" t="str">
            <v>(1E,6E,8S)-1-Methyl-5-methylidene-8-(propan-2-yl)cyclodeca-1,6-diene</v>
          </cell>
          <cell r="E977" t="str">
            <v>CC(C)[C@@H]1CC\C(C)=C\CCC(=C)\C=C\1</v>
          </cell>
          <cell r="F977" t="str">
            <v>InChI=1S/C15H24/c1-12(2)15-10-8-13(3)6-5-7-14(4)9-11-15/h7-8,10,12,15H,3,5-6,9,11H2,1-2,4H3/b10-8+,14-7+/t15-/m0/s1</v>
          </cell>
          <cell r="G977" t="str">
            <v>C15H24</v>
          </cell>
          <cell r="H977">
            <v>204.357</v>
          </cell>
          <cell r="I977">
            <v>204.18780000000001</v>
          </cell>
          <cell r="J977">
            <v>1915</v>
          </cell>
          <cell r="K977">
            <v>0</v>
          </cell>
          <cell r="M977">
            <v>1487</v>
          </cell>
          <cell r="N977" t="str">
            <v>wood, spice</v>
          </cell>
          <cell r="P977">
            <v>1915</v>
          </cell>
          <cell r="Q977" t="str">
            <v/>
          </cell>
          <cell r="U977" t="str">
            <v/>
          </cell>
          <cell r="V977" t="str">
            <v/>
          </cell>
          <cell r="W977" t="str">
            <v/>
          </cell>
          <cell r="Z977">
            <v>0</v>
          </cell>
          <cell r="AA977" t="str">
            <v/>
          </cell>
        </row>
        <row r="978">
          <cell r="B978" t="str">
            <v>2400-00-2</v>
          </cell>
          <cell r="C978" t="str">
            <v>PGVOXXHNGYYHHB-UHFFFAOYSA-N</v>
          </cell>
          <cell r="D978" t="str">
            <v>(Dodecan-3-yl)benzene</v>
          </cell>
          <cell r="E978" t="str">
            <v>CCCCCCCCCC(CC)C1=CC=CC=C1</v>
          </cell>
          <cell r="F978" t="str">
            <v>InChI=1/C18H30/c1-3-5-6-7-8-9-11-14-17(4-2)18-15-12-10-13-16-18/h10,12-13,15-17H,3-9,11,14H2,1-2H3</v>
          </cell>
          <cell r="G978" t="str">
            <v>C18H30</v>
          </cell>
          <cell r="H978">
            <v>246.43799999999999</v>
          </cell>
          <cell r="I978">
            <v>246.23475096600001</v>
          </cell>
          <cell r="J978">
            <v>2367</v>
          </cell>
          <cell r="K978">
            <v>0</v>
          </cell>
          <cell r="M978">
            <v>0</v>
          </cell>
          <cell r="N978">
            <v>0</v>
          </cell>
          <cell r="P978">
            <v>2367</v>
          </cell>
          <cell r="Q978" t="str">
            <v/>
          </cell>
          <cell r="U978" t="str">
            <v/>
          </cell>
          <cell r="V978" t="str">
            <v/>
          </cell>
          <cell r="W978" t="str">
            <v/>
          </cell>
          <cell r="AA978" t="str">
            <v/>
          </cell>
        </row>
        <row r="979">
          <cell r="B979" t="str">
            <v>24017-47-8</v>
          </cell>
          <cell r="C979" t="str">
            <v>AMFGTOFWMRQMEM-UHFFFAOYSA-N</v>
          </cell>
          <cell r="D979" t="str">
            <v>O,O-Diethyl O-(1-phenyl-1H-1,2,4-triazol-3-yl) phosphorothioate</v>
          </cell>
          <cell r="E979" t="str">
            <v>CCOP(=S)(OCC)OC1=NN(C=N1)C1=CC=CC=C1</v>
          </cell>
          <cell r="F979" t="str">
            <v>InChI=1S/C12H16N3O3PS/c1-3-16-19(20,17-4-2)18-12-13-10-15(14-12)11-8-6-5-7-9-11/h5-10H,3-4H2,1-2H3</v>
          </cell>
          <cell r="G979" t="str">
            <v>C12H16N3O3PS</v>
          </cell>
          <cell r="H979">
            <v>313.31</v>
          </cell>
          <cell r="I979">
            <v>313.065</v>
          </cell>
          <cell r="J979">
            <v>336</v>
          </cell>
          <cell r="K979">
            <v>0</v>
          </cell>
          <cell r="M979">
            <v>2299</v>
          </cell>
          <cell r="P979">
            <v>336</v>
          </cell>
          <cell r="Q979" t="str">
            <v>WGK 3</v>
          </cell>
          <cell r="R979" t="str">
            <v/>
          </cell>
          <cell r="S979" t="str">
            <v>X</v>
          </cell>
          <cell r="U979" t="str">
            <v/>
          </cell>
          <cell r="V979" t="str">
            <v/>
          </cell>
          <cell r="W979" t="str">
            <v/>
          </cell>
          <cell r="Z979" t="str">
            <v>PSM</v>
          </cell>
          <cell r="AA979" t="str">
            <v>WGK 3,PSM,PSMals PSM nicht zugelassen in DE/nicht genehmigt</v>
          </cell>
        </row>
        <row r="980">
          <cell r="B980" t="str">
            <v>24063-71-6</v>
          </cell>
          <cell r="C980" t="str">
            <v>DEBDFZGNZTYPMF-NZBPQXDJSA-N</v>
          </cell>
          <cell r="D980" t="str">
            <v>(1S,2S,5S,8R)-9-Isopropylidene-2-methyl-6-methylene-11-oxatricyclo[6.2.1.01,5]undecan-8-ol</v>
          </cell>
          <cell r="E980">
            <v>0</v>
          </cell>
          <cell r="F980">
            <v>0</v>
          </cell>
          <cell r="G980" t="str">
            <v>C15H22O2</v>
          </cell>
          <cell r="H980">
            <v>0</v>
          </cell>
          <cell r="I980">
            <v>234.16198700000001</v>
          </cell>
          <cell r="J980">
            <v>1346</v>
          </cell>
          <cell r="K980">
            <v>191</v>
          </cell>
          <cell r="M980">
            <v>0</v>
          </cell>
          <cell r="P980">
            <v>1346</v>
          </cell>
          <cell r="Q980" t="str">
            <v/>
          </cell>
          <cell r="U980" t="str">
            <v/>
          </cell>
          <cell r="V980" t="str">
            <v/>
          </cell>
          <cell r="W980" t="str">
            <v/>
          </cell>
          <cell r="Z980">
            <v>0</v>
          </cell>
          <cell r="AA980" t="str">
            <v/>
          </cell>
        </row>
        <row r="981">
          <cell r="B981" t="str">
            <v>2407-43-4</v>
          </cell>
          <cell r="C981" t="str">
            <v>GOUILHYTHSOMQJ-UHFFFAOYSA-N</v>
          </cell>
          <cell r="D981" t="str">
            <v>5-Ethylfuran-2(5H)-one</v>
          </cell>
          <cell r="E981" t="str">
            <v>CCC1OC(=O)C=C1</v>
          </cell>
          <cell r="F981" t="str">
            <v>InChI=1/C6H8O2/c1-2-5-3-4-6(7)8-5/h3-5H,2H2,1H3</v>
          </cell>
          <cell r="G981" t="str">
            <v>C6H8O2</v>
          </cell>
          <cell r="H981">
            <v>112.128</v>
          </cell>
          <cell r="I981">
            <v>112.05243</v>
          </cell>
          <cell r="J981">
            <v>1916</v>
          </cell>
          <cell r="M981">
            <v>1397</v>
          </cell>
          <cell r="N981" t="str">
            <v>spice</v>
          </cell>
          <cell r="P981">
            <v>1916</v>
          </cell>
          <cell r="Q981" t="str">
            <v/>
          </cell>
          <cell r="U981" t="str">
            <v/>
          </cell>
          <cell r="V981" t="str">
            <v/>
          </cell>
          <cell r="W981" t="str">
            <v/>
          </cell>
          <cell r="AA981" t="str">
            <v xml:space="preserve"> DS(spice)</v>
          </cell>
        </row>
        <row r="982">
          <cell r="B982" t="str">
            <v>24168-70-5</v>
          </cell>
          <cell r="C982" t="str">
            <v>QMQDJVIJVPEQHE-UHFFFAOYSA-N</v>
          </cell>
          <cell r="D982" t="str">
            <v>2-(Butan-2-yl)-3-methoxypyrazine</v>
          </cell>
          <cell r="E982" t="str">
            <v>CCC(C)C1=NC=CN=C1OC</v>
          </cell>
          <cell r="F982" t="str">
            <v>InChI=1/C9H14N2O/c1-4-7(2)8-9(12-3)11-6-5-10-8/h5-7H,4H2,1-3H3</v>
          </cell>
          <cell r="G982" t="str">
            <v>C9H14N2O</v>
          </cell>
          <cell r="H982">
            <v>166.22399999999999</v>
          </cell>
          <cell r="I982">
            <v>166.11061000000001</v>
          </cell>
          <cell r="J982">
            <v>1917</v>
          </cell>
          <cell r="K982">
            <v>0</v>
          </cell>
          <cell r="M982">
            <v>1176</v>
          </cell>
          <cell r="N982" t="str">
            <v>carrot, earth</v>
          </cell>
          <cell r="P982">
            <v>1917</v>
          </cell>
          <cell r="Q982" t="str">
            <v>WGK 3</v>
          </cell>
          <cell r="U982" t="str">
            <v/>
          </cell>
          <cell r="V982" t="str">
            <v/>
          </cell>
          <cell r="W982" t="str">
            <v/>
          </cell>
          <cell r="AA982" t="str">
            <v>WGK 3, DS(carrot, earth)</v>
          </cell>
        </row>
        <row r="983">
          <cell r="B983" t="str">
            <v>2416-94-6</v>
          </cell>
          <cell r="C983" t="str">
            <v>QQOMQLYQAXGHSU-UHFFFAOYSA-N</v>
          </cell>
          <cell r="D983" t="str">
            <v>2,3,6-Trimethylphenol</v>
          </cell>
          <cell r="E983" t="str">
            <v>CC1=CC=C(C)C(O)=C1C</v>
          </cell>
          <cell r="F983" t="str">
            <v>InChI=1S/C9H12O/c1-6-4-5-7(2)9(10)8(6)3/h4-5,10H,1-3H3</v>
          </cell>
          <cell r="G983" t="str">
            <v>C9H12O</v>
          </cell>
          <cell r="H983">
            <v>136.19399999999999</v>
          </cell>
          <cell r="I983">
            <v>136.08882</v>
          </cell>
          <cell r="J983">
            <v>1111</v>
          </cell>
          <cell r="K983">
            <v>0</v>
          </cell>
          <cell r="L983">
            <v>0</v>
          </cell>
          <cell r="M983">
            <v>1231.0999999999999</v>
          </cell>
          <cell r="P983">
            <v>1111</v>
          </cell>
          <cell r="Q983" t="str">
            <v>WGK 1</v>
          </cell>
          <cell r="U983" t="str">
            <v/>
          </cell>
          <cell r="V983" t="str">
            <v/>
          </cell>
          <cell r="W983" t="str">
            <v/>
          </cell>
          <cell r="AA983" t="str">
            <v>WGK 1,</v>
          </cell>
        </row>
        <row r="984">
          <cell r="B984" t="str">
            <v>2420-29-3</v>
          </cell>
          <cell r="C984" t="str">
            <v>BGTZEQVWUZNMIY-UHFFFAOYSA-N</v>
          </cell>
          <cell r="D984" t="str">
            <v>3,6,9,12,15,18-Hexaoxahexatriacontan-1-ol</v>
          </cell>
          <cell r="E984" t="str">
            <v>CCCCCCCCCCCCCCCCCCOCCOCCOCCOCCOCCOCCO</v>
          </cell>
          <cell r="F984" t="str">
            <v>InChI=1S/C30H62O7/c1-2-3-4-5-6-7-8-9-10-11-12-13-14-15-16-17-19-32-21-23-34-25-27-36-29-30-37-28-26-35-24-22-33-20-18-31/h31H,2-30H2,1H3</v>
          </cell>
          <cell r="G984" t="str">
            <v>C30H62O7</v>
          </cell>
          <cell r="H984">
            <v>534.81899999999996</v>
          </cell>
          <cell r="I984">
            <v>534.44955433600001</v>
          </cell>
          <cell r="J984">
            <v>1562</v>
          </cell>
          <cell r="K984">
            <v>0</v>
          </cell>
          <cell r="L984">
            <v>0</v>
          </cell>
          <cell r="M984">
            <v>0</v>
          </cell>
          <cell r="O984" t="str">
            <v>X</v>
          </cell>
          <cell r="P984">
            <v>1562</v>
          </cell>
          <cell r="Q984" t="str">
            <v/>
          </cell>
          <cell r="U984" t="str">
            <v/>
          </cell>
          <cell r="V984" t="str">
            <v/>
          </cell>
          <cell r="W984" t="str">
            <v/>
          </cell>
          <cell r="AA984" t="str">
            <v>Polyalkylenglycolether, auch Fettalkoholpolyglycolether, Fettalkoholethoxylate (FAEO) sind eine Reihe nichtionischer Tenside und finden  breite Verwendung in Körperpflegeprodukten, Textilverarbeitung, Pflanzenschutzmittel, Farben und Beschichtungen, Klebern und anderen industriellen Anwendungen.</v>
          </cell>
        </row>
        <row r="985">
          <cell r="B985" t="str">
            <v>24233-81-6</v>
          </cell>
          <cell r="C985" t="str">
            <v>UJMHIOBAHVUDGS-UHFFFAOYSA-N</v>
          </cell>
          <cell r="D985" t="str">
            <v>3,6,9,12,15,18,21,24-Octaoxatetratriacontan-1-ol</v>
          </cell>
          <cell r="E985" t="str">
            <v>CCCCCCCCCCOCCOCCOCCOCCOCCOCCOCCOCCO</v>
          </cell>
          <cell r="F985" t="str">
            <v>InChI=1S/C26H54O9/c1-2-3-4-5-6-7-8-9-11-28-13-15-30-17-19-32-21-23-34-25-26-35-24-22-33-20-18-31-16-14-29-12-10-27/h27H,2-26H2,1H3</v>
          </cell>
          <cell r="G985" t="str">
            <v>C26H54O9</v>
          </cell>
          <cell r="H985">
            <v>510.709</v>
          </cell>
          <cell r="I985">
            <v>510.37678331900003</v>
          </cell>
          <cell r="J985">
            <v>1563</v>
          </cell>
          <cell r="M985">
            <v>0</v>
          </cell>
          <cell r="N985">
            <v>0</v>
          </cell>
          <cell r="O985" t="str">
            <v>X</v>
          </cell>
          <cell r="P985">
            <v>1563</v>
          </cell>
          <cell r="Q985" t="str">
            <v/>
          </cell>
          <cell r="U985" t="str">
            <v/>
          </cell>
          <cell r="V985" t="str">
            <v/>
          </cell>
          <cell r="W985" t="str">
            <v/>
          </cell>
          <cell r="AA985" t="str">
            <v>Polyalkylenglycolether, auch Fettalkoholpolyglycolether, Fettalkoholethoxylate (FAEO) sind eine Reihe nichtionischer Tenside und finden  breite Verwendung in Körperpflegeprodukten, Textilverarbeitung, Pflanzenschutzmittel, Farben und Beschichtungen, Klebern und anderen industriellen Anwendungen.</v>
          </cell>
        </row>
        <row r="986">
          <cell r="B986" t="str">
            <v>24295-03-2</v>
          </cell>
          <cell r="C986" t="str">
            <v>MOMFXATYAINJML-UHFFFAOYSA-N</v>
          </cell>
          <cell r="D986" t="str">
            <v>1-(1,3-Thiazol-2-yl)ethan-1-one</v>
          </cell>
          <cell r="E986" t="str">
            <v>CC(=O)C1=NC=CS1</v>
          </cell>
          <cell r="F986" t="str">
            <v>InChI=1S/C5H5NOS/c1-4(7)5-6-2-3-8-5/h2-3H,1H3</v>
          </cell>
          <cell r="G986" t="str">
            <v>C5H5NOS</v>
          </cell>
          <cell r="H986">
            <v>127.16</v>
          </cell>
          <cell r="I986">
            <v>127.00918</v>
          </cell>
          <cell r="J986">
            <v>1918</v>
          </cell>
          <cell r="K986">
            <v>0</v>
          </cell>
          <cell r="M986">
            <v>1020</v>
          </cell>
          <cell r="N986" t="str">
            <v>roast, nut, sulfur</v>
          </cell>
          <cell r="P986">
            <v>1918</v>
          </cell>
          <cell r="Q986" t="str">
            <v/>
          </cell>
          <cell r="U986" t="str">
            <v/>
          </cell>
          <cell r="V986" t="str">
            <v/>
          </cell>
          <cell r="W986" t="str">
            <v/>
          </cell>
          <cell r="AA986" t="str">
            <v xml:space="preserve"> DS(roast, nut, sulfur)</v>
          </cell>
        </row>
        <row r="987">
          <cell r="B987" t="str">
            <v>2437-29-8</v>
          </cell>
          <cell r="C987" t="str">
            <v>CNYGFPPAGUCRIC-UHFFFAOYSA-L</v>
          </cell>
          <cell r="D987" t="str">
            <v>4-{[4-(Dimethylamino)phenyl](phenyl)methylidene}-N,N-dimethylcyclohexa-2,5-dien-1-iminium hydrogen ethanedioate--oxalic acid (2/2/1)</v>
          </cell>
          <cell r="E987" t="str">
            <v>OC(=O)C(O)=O.OC(=O)C([O-])=O.OC(=O)C([O-])=O.CN(C)C1=CC=C(C=C1)C(C1=CC=CC=C1)=C1C=CC(C=C1)=[N+](C)C.CN(C)C1=CC=C(C=C1)C(C1=CC=CC=C1)=C1C=CC(C=C1)=[N+](C)C</v>
          </cell>
          <cell r="F987" t="str">
            <v>InChI=1S/2C23H25N2.3C2H2O4/c2*1-24(2)21-14-10-19(11-15-21)23(18-8-6-5-7-9-18)20-12-16-22(17-13-20)25(3)4;3*3-1(4)2(5)6/h2*5-17H,1-4H3;3*(H,3,4)(H,5,6)/q2*+1;;;/p-2</v>
          </cell>
          <cell r="G987" t="str">
            <v>C52H54N4O12</v>
          </cell>
          <cell r="H987">
            <v>927.02</v>
          </cell>
          <cell r="I987">
            <v>926.37382000000002</v>
          </cell>
          <cell r="J987">
            <v>337</v>
          </cell>
          <cell r="M987">
            <v>0</v>
          </cell>
          <cell r="P987">
            <v>337</v>
          </cell>
          <cell r="Q987" t="str">
            <v/>
          </cell>
          <cell r="R987" t="str">
            <v>X</v>
          </cell>
          <cell r="S987" t="str">
            <v/>
          </cell>
          <cell r="U987" t="str">
            <v/>
          </cell>
          <cell r="V987" t="str">
            <v/>
          </cell>
          <cell r="W987" t="str">
            <v/>
          </cell>
          <cell r="Z987" t="str">
            <v>AZM</v>
          </cell>
          <cell r="AA987" t="str">
            <v>AZM,AZM</v>
          </cell>
        </row>
        <row r="988">
          <cell r="B988" t="str">
            <v>243973-20-8</v>
          </cell>
          <cell r="C988" t="str">
            <v>MGOHCFMYLBAPRN-UHFFFAOYSA-N</v>
          </cell>
          <cell r="D988" t="str">
            <v>8-(2,6-Diethyl-4-methylphenyl)-7-oxo-1,2,4,5-tetrahydro-7H-pyrazolo[1,2-d][1,4,5]oxadiazepin-9-yl 2,2-dimethylpropanoate</v>
          </cell>
          <cell r="E988" t="str">
            <v>CCC1=CC(C)=CC(CC)=C1C1=C(OC(=O)C(C)(C)C)N2CCOCCN2C1=O</v>
          </cell>
          <cell r="F988" t="str">
            <v>InChI=1S/C23H32N2O4/c1-7-16-13-15(3)14-17(8-2)18(16)19-20(26)24-9-11-28-12-10-25(24)21(19)29-22(27)23(4,5)6/h13-14H,7-12H2,1-6H3</v>
          </cell>
          <cell r="G988" t="str">
            <v>C23H32N2O4</v>
          </cell>
          <cell r="H988">
            <v>400.51900000000001</v>
          </cell>
          <cell r="I988">
            <v>400.23621000000003</v>
          </cell>
          <cell r="J988">
            <v>338</v>
          </cell>
          <cell r="M988">
            <v>0</v>
          </cell>
          <cell r="P988">
            <v>338</v>
          </cell>
          <cell r="Q988" t="str">
            <v/>
          </cell>
          <cell r="R988" t="str">
            <v/>
          </cell>
          <cell r="S988" t="str">
            <v>X</v>
          </cell>
          <cell r="U988" t="str">
            <v/>
          </cell>
          <cell r="V988" t="str">
            <v/>
          </cell>
          <cell r="W988" t="str">
            <v/>
          </cell>
          <cell r="Z988" t="str">
            <v>Herbizid</v>
          </cell>
          <cell r="AA988" t="str">
            <v>PSM,Herbizidals PSM nicht genehmigt in EU</v>
          </cell>
        </row>
        <row r="989">
          <cell r="B989" t="str">
            <v>24415-26-7</v>
          </cell>
          <cell r="C989" t="str">
            <v>HILCQVNWWOARMT-UHFFFAOYSA-N</v>
          </cell>
          <cell r="D989" t="str">
            <v>Non-1-en-3-one</v>
          </cell>
          <cell r="E989" t="str">
            <v>CCCCCCC(=O)C=C</v>
          </cell>
          <cell r="F989" t="str">
            <v>InChI=1S/C9H16O/c1-3-5-6-7-8-9(10)4-2/h4H,2-3,5-8H2,1H3</v>
          </cell>
          <cell r="G989" t="str">
            <v>C9H16O</v>
          </cell>
          <cell r="H989">
            <v>140.226</v>
          </cell>
          <cell r="I989">
            <v>140.12011999999999</v>
          </cell>
          <cell r="J989">
            <v>1919</v>
          </cell>
          <cell r="M989">
            <v>1076</v>
          </cell>
          <cell r="N989" t="str">
            <v>pungent, mushroom</v>
          </cell>
          <cell r="P989">
            <v>1919</v>
          </cell>
          <cell r="Q989" t="str">
            <v/>
          </cell>
          <cell r="U989" t="str">
            <v/>
          </cell>
          <cell r="V989" t="str">
            <v/>
          </cell>
          <cell r="W989" t="str">
            <v/>
          </cell>
          <cell r="AA989" t="str">
            <v xml:space="preserve"> DS(pungent, mushroom)</v>
          </cell>
        </row>
        <row r="990">
          <cell r="B990" t="str">
            <v>2447-57-6</v>
          </cell>
          <cell r="C990" t="str">
            <v>PJSFRIWCGOHTNF-UHFFFAOYSA-N</v>
          </cell>
          <cell r="D990" t="str">
            <v>4-Amino-N-(5,6-dimethoxypyrimidin-4-yl)benzene-1-sulfonamide</v>
          </cell>
          <cell r="E990" t="str">
            <v>COC1=NC=NC(NS(=O)(=O)C2=CC=C(N)C=C2)=C1OC</v>
          </cell>
          <cell r="F990" t="str">
            <v>InChI=1S/C12H14N4O4S/c1-19-10-11(14-7-15-12(10)20-2)16-21(17,18)9-5-3-8(13)4-6-9/h3-7H,13H2,1-2H3,(H,14,15,16)</v>
          </cell>
          <cell r="G990" t="str">
            <v>C12H14N4O4S</v>
          </cell>
          <cell r="H990">
            <v>310.33</v>
          </cell>
          <cell r="I990">
            <v>310.07357999999999</v>
          </cell>
          <cell r="J990">
            <v>339</v>
          </cell>
          <cell r="K990">
            <v>0</v>
          </cell>
          <cell r="M990">
            <v>0</v>
          </cell>
          <cell r="P990">
            <v>339</v>
          </cell>
          <cell r="Q990" t="str">
            <v/>
          </cell>
          <cell r="R990" t="str">
            <v>X</v>
          </cell>
          <cell r="S990" t="str">
            <v/>
          </cell>
          <cell r="U990" t="str">
            <v/>
          </cell>
          <cell r="V990" t="str">
            <v/>
          </cell>
          <cell r="W990" t="str">
            <v/>
          </cell>
          <cell r="Z990" t="str">
            <v>Tierarzneimittel</v>
          </cell>
          <cell r="AA990" t="str">
            <v>AZM,Tierarzneimittel</v>
          </cell>
        </row>
        <row r="991">
          <cell r="B991" t="str">
            <v>24579-73-5</v>
          </cell>
          <cell r="C991" t="str">
            <v>WZZLDXDUQPOXNW-UHFFFAOYSA-N</v>
          </cell>
          <cell r="D991" t="str">
            <v>Propyl [3-(dimethylamino)propyl]carbamate</v>
          </cell>
          <cell r="E991" t="str">
            <v>CCCOC(=O)NCCCN(C)C</v>
          </cell>
          <cell r="F991" t="str">
            <v>InChI=1S/C9H20N2O2/c1-4-8-13-9(12)10-6-5-7-11(2)3/h4-8H2,1-3H3,(H,10,12)</v>
          </cell>
          <cell r="G991" t="str">
            <v>C9H20N2O2</v>
          </cell>
          <cell r="H991">
            <v>188.27099999999999</v>
          </cell>
          <cell r="I991">
            <v>188.15248</v>
          </cell>
          <cell r="J991">
            <v>340</v>
          </cell>
          <cell r="M991">
            <v>1393</v>
          </cell>
          <cell r="P991">
            <v>340</v>
          </cell>
          <cell r="Q991" t="str">
            <v/>
          </cell>
          <cell r="R991" t="str">
            <v/>
          </cell>
          <cell r="S991" t="str">
            <v>X</v>
          </cell>
          <cell r="U991" t="str">
            <v/>
          </cell>
          <cell r="V991" t="str">
            <v/>
          </cell>
          <cell r="W991" t="str">
            <v/>
          </cell>
          <cell r="AA991" t="str">
            <v>PSM,Inlandsabsatz 2014: 250-1000 t/a; Schweizer Studie weist Funde an allen Standorten und QN-Überschreitungen auf</v>
          </cell>
        </row>
        <row r="992">
          <cell r="B992" t="str">
            <v>24596-18-7</v>
          </cell>
          <cell r="C992" t="str">
            <v>JCLZLZKUISPXDC-UHFFFAOYSA-N</v>
          </cell>
          <cell r="D992" t="str">
            <v>4-Chloro-2,6-dimethylaniline</v>
          </cell>
          <cell r="E992" t="str">
            <v>CC1=CC(Cl)=CC(C)=C1N</v>
          </cell>
          <cell r="F992" t="str">
            <v>InChI=1S/C8H10ClN/c1-5-3-7(9)4-6(2)8(5)10/h3-4H,10H2,1-2H3</v>
          </cell>
          <cell r="G992" t="str">
            <v>C8H10ClN</v>
          </cell>
          <cell r="H992">
            <v>155.63</v>
          </cell>
          <cell r="I992">
            <v>155.05018000000001</v>
          </cell>
          <cell r="J992">
            <v>341</v>
          </cell>
          <cell r="K992">
            <v>0</v>
          </cell>
          <cell r="L992">
            <v>0</v>
          </cell>
          <cell r="M992">
            <v>0</v>
          </cell>
          <cell r="P992">
            <v>341</v>
          </cell>
          <cell r="Q992" t="str">
            <v/>
          </cell>
          <cell r="R992" t="str">
            <v/>
          </cell>
          <cell r="S992" t="str">
            <v/>
          </cell>
          <cell r="U992" t="str">
            <v/>
          </cell>
          <cell r="V992" t="str">
            <v/>
          </cell>
          <cell r="W992" t="str">
            <v/>
          </cell>
          <cell r="AA992" t="str">
            <v/>
          </cell>
        </row>
        <row r="993">
          <cell r="B993" t="str">
            <v>2463-53-8</v>
          </cell>
          <cell r="C993" t="str">
            <v>BSAIUMLZVGUGKX-UHFFFAOYSA-N</v>
          </cell>
          <cell r="D993" t="str">
            <v>Non-2-enal</v>
          </cell>
          <cell r="E993" t="str">
            <v>CCCCCCC=CC=O</v>
          </cell>
          <cell r="F993" t="str">
            <v>InChI=1S/C9H16O/c1-2-3-4-5-6-7-8-9-10/h7-9H,2-6H2,1H3</v>
          </cell>
          <cell r="G993" t="str">
            <v>C9H16O</v>
          </cell>
          <cell r="H993">
            <v>140.226</v>
          </cell>
          <cell r="I993">
            <v>140.12011999999999</v>
          </cell>
          <cell r="J993">
            <v>1920</v>
          </cell>
          <cell r="M993">
            <v>1154</v>
          </cell>
          <cell r="N993" t="str">
            <v>paper</v>
          </cell>
          <cell r="P993">
            <v>1920</v>
          </cell>
          <cell r="Q993" t="str">
            <v>WGK 2</v>
          </cell>
          <cell r="U993" t="str">
            <v/>
          </cell>
          <cell r="V993" t="str">
            <v/>
          </cell>
          <cell r="W993" t="str">
            <v/>
          </cell>
          <cell r="AA993" t="str">
            <v>WGK 2, DS(paper)</v>
          </cell>
        </row>
        <row r="994">
          <cell r="B994" t="str">
            <v>2463-63-0</v>
          </cell>
          <cell r="C994" t="str">
            <v>NDFKTBCGKNOHPJ-UHFFFAOYSA-N</v>
          </cell>
          <cell r="D994" t="str">
            <v>Hept-2-enal</v>
          </cell>
          <cell r="E994" t="str">
            <v>CCCCC=CC=O</v>
          </cell>
          <cell r="F994" t="str">
            <v>InChI=1S/C7H12O/c1-2-3-4-5-6-7-8/h5-7H,2-4H2,1H3</v>
          </cell>
          <cell r="G994" t="str">
            <v>C7H12O</v>
          </cell>
          <cell r="H994">
            <v>112.172</v>
          </cell>
          <cell r="I994">
            <v>112.08882</v>
          </cell>
          <cell r="J994">
            <v>1921</v>
          </cell>
          <cell r="M994">
            <v>951</v>
          </cell>
          <cell r="N994" t="str">
            <v>green</v>
          </cell>
          <cell r="P994">
            <v>1921</v>
          </cell>
          <cell r="Q994" t="str">
            <v/>
          </cell>
          <cell r="U994" t="str">
            <v/>
          </cell>
          <cell r="V994" t="str">
            <v/>
          </cell>
          <cell r="W994" t="str">
            <v/>
          </cell>
          <cell r="AA994" t="str">
            <v xml:space="preserve"> DS(green)</v>
          </cell>
        </row>
        <row r="995">
          <cell r="B995" t="str">
            <v>2463-77-6</v>
          </cell>
          <cell r="C995" t="str">
            <v>PANBRUWVURLWGY-UHFFFAOYSA-N</v>
          </cell>
          <cell r="D995" t="str">
            <v>Undec-2-enal</v>
          </cell>
          <cell r="E995" t="str">
            <v>CCCCCCCCC=CC=O</v>
          </cell>
          <cell r="F995" t="str">
            <v>InChI=1S/C11H20O/c1-2-3-4-5-6-7-8-9-10-11-12/h9-11H,2-8H2,1H3</v>
          </cell>
          <cell r="G995" t="str">
            <v>C11H20O</v>
          </cell>
          <cell r="H995">
            <v>168.28</v>
          </cell>
          <cell r="I995">
            <v>168.15142</v>
          </cell>
          <cell r="J995">
            <v>1922</v>
          </cell>
          <cell r="M995">
            <v>1350</v>
          </cell>
          <cell r="N995" t="str">
            <v>sweet</v>
          </cell>
          <cell r="P995">
            <v>1922</v>
          </cell>
          <cell r="Q995" t="str">
            <v/>
          </cell>
          <cell r="U995" t="str">
            <v/>
          </cell>
          <cell r="V995" t="str">
            <v/>
          </cell>
          <cell r="W995" t="str">
            <v/>
          </cell>
          <cell r="AA995" t="str">
            <v xml:space="preserve"> DS(sweet)</v>
          </cell>
        </row>
        <row r="996">
          <cell r="B996" t="str">
            <v>24683-00-9</v>
          </cell>
          <cell r="C996" t="str">
            <v>UXFSPRAGHGMRSQ-UHFFFAOYSA-N</v>
          </cell>
          <cell r="D996" t="str">
            <v>2-Methoxy-3-(2-methylpropyl)pyrazine</v>
          </cell>
          <cell r="E996" t="str">
            <v>COC1=NC=CN=C1CC(C)C</v>
          </cell>
          <cell r="F996" t="str">
            <v>InChI=1S/C9H14N2O/c1-7(2)6-8-9(12-3)11-5-4-10-8/h4-5,7H,6H2,1-3H3</v>
          </cell>
          <cell r="G996" t="str">
            <v>C9H14N2O</v>
          </cell>
          <cell r="H996">
            <v>166.22399999999999</v>
          </cell>
          <cell r="I996">
            <v>166.11061000000001</v>
          </cell>
          <cell r="J996">
            <v>1923</v>
          </cell>
          <cell r="M996">
            <v>1186</v>
          </cell>
          <cell r="N996" t="str">
            <v>earth, spice, green pepper</v>
          </cell>
          <cell r="P996">
            <v>1923</v>
          </cell>
          <cell r="Q996" t="str">
            <v/>
          </cell>
          <cell r="U996" t="str">
            <v/>
          </cell>
          <cell r="V996" t="str">
            <v/>
          </cell>
          <cell r="W996" t="str">
            <v/>
          </cell>
          <cell r="AA996" t="str">
            <v xml:space="preserve"> DS(earth, spice, green pepper)</v>
          </cell>
        </row>
        <row r="997">
          <cell r="B997" t="str">
            <v>24703-35-3</v>
          </cell>
          <cell r="C997" t="str">
            <v>NHWVMXZZAZDCIV-UHFFFAOYNA-N</v>
          </cell>
          <cell r="D997" t="str">
            <v>3,6,6,9-Tetramethyl-4,4a,5,6,7,9a-hexahydro-1H-benzo[7]annulene</v>
          </cell>
          <cell r="E997" t="str">
            <v>CC1=CCC2C(C1)CC(C)(C)CC=C2C</v>
          </cell>
          <cell r="F997" t="str">
            <v>InChI=1/C15H24/c1-11-5-6-14-12(2)7-8-15(3,4)10-13(14)9-11/h5,7,13-14H,6,8-10H2,1-4H3</v>
          </cell>
          <cell r="G997" t="str">
            <v>C15H24</v>
          </cell>
          <cell r="H997">
            <v>204.357</v>
          </cell>
          <cell r="I997">
            <v>204.18780000000001</v>
          </cell>
          <cell r="J997">
            <v>1924</v>
          </cell>
          <cell r="K997">
            <v>0</v>
          </cell>
          <cell r="L997">
            <v>0</v>
          </cell>
          <cell r="M997">
            <v>1517</v>
          </cell>
          <cell r="N997" t="str">
            <v>green, wood</v>
          </cell>
          <cell r="P997">
            <v>1924</v>
          </cell>
          <cell r="Q997" t="str">
            <v/>
          </cell>
          <cell r="U997" t="str">
            <v/>
          </cell>
          <cell r="V997" t="str">
            <v/>
          </cell>
          <cell r="W997" t="str">
            <v/>
          </cell>
          <cell r="AA997" t="str">
            <v xml:space="preserve"> DS(green, wood)</v>
          </cell>
        </row>
        <row r="998">
          <cell r="B998" t="str">
            <v>24800-25-7</v>
          </cell>
          <cell r="C998" t="str">
            <v>QVHMSMOUDQXMRS-UHFFFAOYSA-N</v>
          </cell>
          <cell r="D998" t="str">
            <v>2-{2-[2-(2-Hydroxypropoxy)propoxy]propoxy}propan-1-ol</v>
          </cell>
          <cell r="E998" t="str">
            <v>CC(O)COC(C)COC(C)COC(C)CO</v>
          </cell>
          <cell r="F998" t="str">
            <v>InChI=1/C12H26O5/c1-9(14)6-15-11(3)8-17-12(4)7-16-10(2)5-13/h9-14H,5-8H2,1-4H3</v>
          </cell>
          <cell r="G998" t="str">
            <v>C12H26O5</v>
          </cell>
          <cell r="H998">
            <v>250.33500000000001</v>
          </cell>
          <cell r="I998">
            <v>250.17802393700001</v>
          </cell>
          <cell r="J998">
            <v>1564</v>
          </cell>
          <cell r="M998">
            <v>0</v>
          </cell>
          <cell r="O998" t="str">
            <v>X</v>
          </cell>
          <cell r="P998">
            <v>1564</v>
          </cell>
          <cell r="Q998" t="str">
            <v/>
          </cell>
          <cell r="U998" t="str">
            <v/>
          </cell>
          <cell r="V998" t="str">
            <v/>
          </cell>
          <cell r="W998" t="str">
            <v/>
          </cell>
          <cell r="AA998" t="str">
            <v>Polypropylenglycole finden Verwendung in nicht-ionogenen Wasch- und Reinigungsmitteln, Kunstharzen, Gefrierschutzmitteln und Flotationsmitteln. Polypropylenglycole werden auch als Antischaummittel, Weichmacher und Schmiermittel eingesetzt.[1][2] Sie dienen u. a. zur Herstellung von Polyurethanen, z. B. in Zweikomponenten-Klebstoffen, wo sie der Polyol-Komponente (Harz-Komponente) zugemischt sein können.[3] Aus ihnen werden durch Veretherung mit Fettalkoholen oder Veresterung mit Fettsäuren ein weites Spektrum an Emulgatoren mit der Bezeichnung "PPG-..." hergestellt</v>
          </cell>
        </row>
        <row r="999">
          <cell r="B999" t="str">
            <v>24851-98-7</v>
          </cell>
          <cell r="C999" t="str">
            <v>KVWWIYGFBYDJQC-UHFFFAOYSA-N</v>
          </cell>
          <cell r="D999" t="str">
            <v>Methyl (3-oxo-2-pentylcyclopentyl)acetate</v>
          </cell>
          <cell r="E999" t="str">
            <v>CCCCCC1C(CC(=O)OC)CCC1=O</v>
          </cell>
          <cell r="F999" t="str">
            <v>InChI=1/C13H22O3/c1-3-4-5-6-11-10(7-8-12(11)14)9-13(15)16-2/h10-11H,3-9H2,1-2H3</v>
          </cell>
          <cell r="G999" t="str">
            <v>C13H22O3</v>
          </cell>
          <cell r="H999">
            <v>226.316</v>
          </cell>
          <cell r="I999">
            <v>226.15689456800001</v>
          </cell>
          <cell r="J999">
            <v>996</v>
          </cell>
          <cell r="K999">
            <v>83</v>
          </cell>
          <cell r="M999">
            <v>1649</v>
          </cell>
          <cell r="P999">
            <v>996</v>
          </cell>
          <cell r="Q999" t="str">
            <v>WGK 2</v>
          </cell>
          <cell r="U999" t="str">
            <v/>
          </cell>
          <cell r="V999" t="str">
            <v/>
          </cell>
          <cell r="W999" t="str">
            <v/>
          </cell>
          <cell r="AA999" t="str">
            <v>WGK 2,Hedione</v>
          </cell>
        </row>
        <row r="1000">
          <cell r="B1000" t="str">
            <v>248-58-8</v>
          </cell>
          <cell r="C1000" t="str">
            <v>OZEPXROCWSMGGM-UHFFFAOYSA-N</v>
          </cell>
          <cell r="D1000" t="str">
            <v>Indeno[2,1-a]indene</v>
          </cell>
          <cell r="E1000" t="str">
            <v>C1=C2C=CC=CC2=C2C=C3C=CC=CC3=C12</v>
          </cell>
          <cell r="F1000" t="str">
            <v>InChI=1S/C16H10/c1-3-7-13-11(5-1)9-15-14-8-4-2-6-12(14)10-16(13)15/h1-10H</v>
          </cell>
          <cell r="G1000" t="str">
            <v>C16H10</v>
          </cell>
          <cell r="H1000">
            <v>202.256</v>
          </cell>
          <cell r="I1000">
            <v>202.078250322</v>
          </cell>
          <cell r="J1000">
            <v>1344</v>
          </cell>
          <cell r="K1000">
            <v>202</v>
          </cell>
          <cell r="M1000">
            <v>2284</v>
          </cell>
          <cell r="P1000">
            <v>1344</v>
          </cell>
          <cell r="Q1000" t="str">
            <v/>
          </cell>
          <cell r="U1000" t="str">
            <v/>
          </cell>
          <cell r="V1000" t="str">
            <v/>
          </cell>
          <cell r="W1000" t="str">
            <v/>
          </cell>
          <cell r="AA1000" t="str">
            <v/>
          </cell>
        </row>
        <row r="1001">
          <cell r="B1001" t="str">
            <v>248593-16-0</v>
          </cell>
          <cell r="C1001" t="str">
            <v>JHIPUJPTQJYEQK-ZLHHXESBSA-N</v>
          </cell>
          <cell r="D1001" t="str">
            <v>(2E)-2-(Methoxyimino)-2-{2-[(3E,5E,6E)-5-(methoxyimino)-4,6-dimethyl-2,8-dioxa-3,7-diazanona-3,6-dien-1-yl]phenyl}-N-methylacetamide</v>
          </cell>
          <cell r="E1001" t="str">
            <v>CNC(=O)C(=N\OC)\C1=CC=CC=C1CO\N=C(/C)\C(=N\OC)\C(\C)=N\OC</v>
          </cell>
          <cell r="F1001" t="str">
            <v>InChI=1S/C18H25N5O5/c1-12(20-25-4)16(22-26-5)13(2)21-28-11-14-9-7-8-10-15(14)17(23-27-6)18(24)19-3/h7-10H,11H2,1-6H3,(H,19,24)/b20-12+,21-13+,22-16+,23-17+</v>
          </cell>
          <cell r="G1001" t="str">
            <v>C18H25N5O5</v>
          </cell>
          <cell r="H1001">
            <v>391.428</v>
          </cell>
          <cell r="I1001">
            <v>391.18556999999998</v>
          </cell>
          <cell r="J1001">
            <v>342</v>
          </cell>
          <cell r="M1001">
            <v>0</v>
          </cell>
          <cell r="P1001">
            <v>342</v>
          </cell>
          <cell r="Q1001" t="str">
            <v/>
          </cell>
          <cell r="R1001" t="str">
            <v/>
          </cell>
          <cell r="S1001" t="str">
            <v/>
          </cell>
          <cell r="U1001" t="str">
            <v/>
          </cell>
          <cell r="V1001" t="str">
            <v/>
          </cell>
          <cell r="W1001" t="str">
            <v/>
          </cell>
          <cell r="AA1001" t="str">
            <v>als PSM nicht zugelassen in DE/nicht genehmigt</v>
          </cell>
        </row>
        <row r="1002">
          <cell r="B1002" t="str">
            <v>24959-67-9</v>
          </cell>
          <cell r="C1002" t="str">
            <v>CPELXLSAUQHCOX-UHFFFAOYSA-M</v>
          </cell>
          <cell r="D1002" t="str">
            <v>Bromide</v>
          </cell>
          <cell r="E1002" t="str">
            <v>[Br-]</v>
          </cell>
          <cell r="F1002" t="str">
            <v>InChI=1S/BrH/h1H/p-1</v>
          </cell>
          <cell r="G1002" t="str">
            <v>Br</v>
          </cell>
          <cell r="H1002">
            <v>79.905000000000001</v>
          </cell>
          <cell r="I1002">
            <v>78.918886999999998</v>
          </cell>
          <cell r="J1002">
            <v>343</v>
          </cell>
          <cell r="P1002">
            <v>343</v>
          </cell>
          <cell r="Q1002" t="str">
            <v/>
          </cell>
          <cell r="U1002" t="str">
            <v/>
          </cell>
          <cell r="V1002" t="str">
            <v/>
          </cell>
          <cell r="W1002" t="str">
            <v/>
          </cell>
          <cell r="AA1002" t="str">
            <v/>
          </cell>
        </row>
        <row r="1003">
          <cell r="B1003" t="str">
            <v>2497-25-8</v>
          </cell>
          <cell r="C1003" t="str">
            <v>MMFCJPPRCYDLLZ-HJWRWDBZSA-N</v>
          </cell>
          <cell r="D1003" t="str">
            <v>(2Z)-Dec-2-enal</v>
          </cell>
          <cell r="E1003" t="str">
            <v>CCCCCCC\C=C/C=O</v>
          </cell>
          <cell r="F1003" t="str">
            <v>InChI=1S/C10H18O/c1-2-3-4-5-6-7-8-9-10-11/h8-10H,2-7H2,1H3/b9-8-</v>
          </cell>
          <cell r="G1003" t="str">
            <v>C10H18O</v>
          </cell>
          <cell r="H1003">
            <v>154.25299999999999</v>
          </cell>
          <cell r="I1003">
            <v>154.13577000000001</v>
          </cell>
          <cell r="J1003">
            <v>1925</v>
          </cell>
          <cell r="M1003">
            <v>1250</v>
          </cell>
          <cell r="N1003" t="str">
            <v>tallow</v>
          </cell>
          <cell r="P1003">
            <v>1925</v>
          </cell>
          <cell r="Q1003" t="str">
            <v/>
          </cell>
          <cell r="U1003" t="str">
            <v/>
          </cell>
          <cell r="V1003" t="str">
            <v/>
          </cell>
          <cell r="W1003" t="str">
            <v/>
          </cell>
          <cell r="AA1003" t="str">
            <v xml:space="preserve"> DS(tallow)</v>
          </cell>
        </row>
        <row r="1004">
          <cell r="B1004" t="str">
            <v>250252-87-0</v>
          </cell>
          <cell r="C1004">
            <v>0</v>
          </cell>
          <cell r="D1004">
            <v>0</v>
          </cell>
          <cell r="E1004">
            <v>0</v>
          </cell>
          <cell r="F1004">
            <v>0</v>
          </cell>
          <cell r="G1004">
            <v>0</v>
          </cell>
          <cell r="H1004">
            <v>0</v>
          </cell>
          <cell r="I1004">
            <v>0</v>
          </cell>
          <cell r="J1004">
            <v>344</v>
          </cell>
          <cell r="M1004">
            <v>0</v>
          </cell>
          <cell r="P1004">
            <v>344</v>
          </cell>
          <cell r="Q1004" t="str">
            <v/>
          </cell>
          <cell r="R1004" t="str">
            <v/>
          </cell>
          <cell r="S1004" t="str">
            <v/>
          </cell>
          <cell r="U1004" t="str">
            <v/>
          </cell>
          <cell r="V1004" t="str">
            <v/>
          </cell>
          <cell r="W1004" t="str">
            <v/>
          </cell>
          <cell r="Z1004" t="str">
            <v>Herbizid</v>
          </cell>
          <cell r="AA1004" t="str">
            <v>Herbizid</v>
          </cell>
        </row>
        <row r="1005">
          <cell r="B1005" t="str">
            <v>25057-89-0</v>
          </cell>
          <cell r="C1005" t="str">
            <v>ZOMSMJKLGFBRBS-UHFFFAOYSA-N</v>
          </cell>
          <cell r="D1005" t="str">
            <v>3-(Propan-2-yl)-2lambda~6~,1,3-benzothiadiazine-2,2,4(1H,3H)-trione</v>
          </cell>
          <cell r="E1005" t="str">
            <v>CC(C)N1C(=O)C2=C(NS1(=O)=O)C=CC=C2</v>
          </cell>
          <cell r="F1005" t="str">
            <v>InChI=1S/C10H12N2O3S/c1-7(2)12-10(13)8-5-3-4-6-9(8)11-16(12,14)15/h3-7,11H,1-2H3</v>
          </cell>
          <cell r="G1005" t="str">
            <v>C10H12N2O3S</v>
          </cell>
          <cell r="H1005">
            <v>240.28</v>
          </cell>
          <cell r="I1005">
            <v>240.05686</v>
          </cell>
          <cell r="J1005">
            <v>345</v>
          </cell>
          <cell r="K1005">
            <v>0</v>
          </cell>
          <cell r="L1005">
            <v>0</v>
          </cell>
          <cell r="M1005">
            <v>1926</v>
          </cell>
          <cell r="N1005">
            <v>0</v>
          </cell>
          <cell r="P1005">
            <v>345</v>
          </cell>
          <cell r="Q1005" t="str">
            <v>WGK 2</v>
          </cell>
          <cell r="R1005" t="str">
            <v/>
          </cell>
          <cell r="S1005" t="str">
            <v>X</v>
          </cell>
          <cell r="U1005" t="str">
            <v/>
          </cell>
          <cell r="V1005" t="str">
            <v/>
          </cell>
          <cell r="W1005" t="str">
            <v/>
          </cell>
          <cell r="Z1005" t="str">
            <v>Herbizid</v>
          </cell>
          <cell r="AA1005" t="str">
            <v>WGK 2,PSM,HerbizidInlandsabsatz 2014: 25-100 t/a; Schweizer Studie weist Funde an allen Standorten und QN-Überschreitungen auf</v>
          </cell>
        </row>
        <row r="1006">
          <cell r="B1006" t="str">
            <v>25140-90-3</v>
          </cell>
          <cell r="C1006" t="str">
            <v>JTSKVVDMNKQPAO-UHFFFAOYNA-N</v>
          </cell>
          <cell r="D1006" t="str">
            <v>2-(2,6-Dichlorophenoxy)propanoato</v>
          </cell>
          <cell r="E1006" t="str">
            <v>CC(OC1=C(Cl)C=CC=C1Cl)C(O)=O</v>
          </cell>
          <cell r="F1006" t="str">
            <v>InChI=1/C9H8Cl2O3/c1-5(9(12)13)14-8-6(10)3-2-4-7(8)11/h2-5H,1H3,(H,12,13)</v>
          </cell>
          <cell r="G1006" t="str">
            <v>C9H8Cl2O3</v>
          </cell>
          <cell r="H1006">
            <v>235.06</v>
          </cell>
          <cell r="I1006">
            <v>233.98505</v>
          </cell>
          <cell r="J1006">
            <v>346</v>
          </cell>
          <cell r="K1006">
            <v>0</v>
          </cell>
          <cell r="M1006">
            <v>0</v>
          </cell>
          <cell r="P1006">
            <v>346</v>
          </cell>
          <cell r="Q1006" t="str">
            <v/>
          </cell>
          <cell r="U1006" t="str">
            <v/>
          </cell>
          <cell r="V1006" t="str">
            <v/>
          </cell>
          <cell r="W1006" t="str">
            <v/>
          </cell>
          <cell r="AA1006" t="str">
            <v/>
          </cell>
        </row>
        <row r="1007">
          <cell r="B1007" t="str">
            <v>25152-83-4</v>
          </cell>
          <cell r="C1007" t="str">
            <v>JZQKTMZYLHNFPL-NMMTYZSQSA-N</v>
          </cell>
          <cell r="D1007" t="str">
            <v>(2E,4Z)-Deca-2,4-dienal</v>
          </cell>
          <cell r="E1007" t="str">
            <v>CCCCC\C=C/C=C/C=O</v>
          </cell>
          <cell r="F1007" t="str">
            <v>InChI=1S/C10H16O/c1-2-3-4-5-6-7-8-9-10-11/h6-10H,2-5H2,1H3/b7-6-,9-8+</v>
          </cell>
          <cell r="G1007" t="str">
            <v>C10H16O</v>
          </cell>
          <cell r="H1007">
            <v>152.23699999999999</v>
          </cell>
          <cell r="I1007">
            <v>152.12011999999999</v>
          </cell>
          <cell r="J1007">
            <v>1926</v>
          </cell>
          <cell r="M1007">
            <v>1297</v>
          </cell>
          <cell r="N1007" t="str">
            <v>fried, fat</v>
          </cell>
          <cell r="P1007">
            <v>1926</v>
          </cell>
          <cell r="Q1007" t="str">
            <v/>
          </cell>
          <cell r="U1007" t="str">
            <v/>
          </cell>
          <cell r="V1007" t="str">
            <v/>
          </cell>
          <cell r="W1007" t="str">
            <v/>
          </cell>
          <cell r="AA1007" t="str">
            <v xml:space="preserve"> DS(fried, fat)</v>
          </cell>
        </row>
        <row r="1008">
          <cell r="B1008" t="str">
            <v>25152-84-5</v>
          </cell>
          <cell r="C1008" t="str">
            <v>JZQKTMZYLHNFPL-BLHCBFLLSA-N</v>
          </cell>
          <cell r="D1008" t="str">
            <v>(2E,4E)-Deca-2,4-dienal</v>
          </cell>
          <cell r="E1008" t="str">
            <v>CCCCC\C=C\C=C\C=O</v>
          </cell>
          <cell r="F1008" t="str">
            <v>InChI=1S/C10H16O/c1-2-3-4-5-6-7-8-9-10-11/h6-10H,2-5H2,1H3/b7-6+,9-8+</v>
          </cell>
          <cell r="G1008" t="str">
            <v>C10H16O</v>
          </cell>
          <cell r="H1008">
            <v>152.23699999999999</v>
          </cell>
          <cell r="I1008">
            <v>152.12011999999999</v>
          </cell>
          <cell r="J1008">
            <v>1927</v>
          </cell>
          <cell r="K1008">
            <v>0</v>
          </cell>
          <cell r="M1008">
            <v>1317</v>
          </cell>
          <cell r="N1008" t="str">
            <v>fried, wax, fat</v>
          </cell>
          <cell r="P1008">
            <v>1927</v>
          </cell>
          <cell r="Q1008" t="str">
            <v>WGK 2</v>
          </cell>
          <cell r="U1008" t="str">
            <v/>
          </cell>
          <cell r="V1008" t="str">
            <v/>
          </cell>
          <cell r="W1008" t="str">
            <v/>
          </cell>
          <cell r="AA1008" t="str">
            <v>WGK 2, DS(fried, wax, fat)</v>
          </cell>
        </row>
        <row r="1009">
          <cell r="B1009" t="str">
            <v>25154-52-3</v>
          </cell>
          <cell r="C1009">
            <v>0</v>
          </cell>
          <cell r="D1009">
            <v>0</v>
          </cell>
          <cell r="E1009">
            <v>0</v>
          </cell>
          <cell r="F1009">
            <v>0</v>
          </cell>
          <cell r="G1009">
            <v>0</v>
          </cell>
          <cell r="H1009">
            <v>0</v>
          </cell>
          <cell r="I1009">
            <v>0</v>
          </cell>
          <cell r="J1009">
            <v>974</v>
          </cell>
          <cell r="M1009">
            <v>1720</v>
          </cell>
          <cell r="P1009">
            <v>974</v>
          </cell>
          <cell r="Q1009" t="str">
            <v/>
          </cell>
          <cell r="R1009">
            <v>0</v>
          </cell>
          <cell r="U1009" t="str">
            <v>Reach_A7</v>
          </cell>
          <cell r="V1009" t="str">
            <v/>
          </cell>
          <cell r="W1009" t="str">
            <v/>
          </cell>
          <cell r="Z1009" t="str">
            <v>Industrie-/Haushaltsch., nichtion. Tensid (Abb.)</v>
          </cell>
          <cell r="AA1009" t="str">
            <v>Reach A7,Industrie-/Haushaltsch., nichtion. Tensid (Abb.)</v>
          </cell>
        </row>
        <row r="1010">
          <cell r="B1010" t="str">
            <v>25246-27-9</v>
          </cell>
          <cell r="C1010" t="str">
            <v>ITYNGVSTWVVPIC-DHGKCCLASA-N</v>
          </cell>
          <cell r="D1010" t="str">
            <v>(1aR,4aS,7R,7aR,7bS)-1,1,7-Trimethyl-4-methylidenedecahydro-1H-cyclopropa[e]azulene</v>
          </cell>
          <cell r="E1010" t="str">
            <v>[H][C@]12CC[C@@H](C)[C@@]1([H])[C@H]1[C@@H](CCC2=C)C1(C)C</v>
          </cell>
          <cell r="F1010" t="str">
            <v>InChI=1S/C15H24/c1-9-6-8-12-14(15(12,3)4)13-10(2)5-7-11(9)13/h10-14H,1,5-8H2,2-4H3/t10-,11-,12-,13-,14-/m1/s1</v>
          </cell>
          <cell r="G1010" t="str">
            <v>C15H24</v>
          </cell>
          <cell r="H1010">
            <v>204.357</v>
          </cell>
          <cell r="I1010">
            <v>204.18780000000001</v>
          </cell>
          <cell r="J1010">
            <v>1928</v>
          </cell>
          <cell r="M1010">
            <v>1496</v>
          </cell>
          <cell r="N1010" t="str">
            <v>wood</v>
          </cell>
          <cell r="P1010">
            <v>1928</v>
          </cell>
          <cell r="Q1010" t="str">
            <v/>
          </cell>
          <cell r="U1010" t="str">
            <v/>
          </cell>
          <cell r="V1010" t="str">
            <v/>
          </cell>
          <cell r="W1010" t="str">
            <v/>
          </cell>
          <cell r="Z1010">
            <v>0</v>
          </cell>
          <cell r="AA1010" t="str">
            <v/>
          </cell>
        </row>
        <row r="1011">
          <cell r="B1011" t="str">
            <v>2527-76-6</v>
          </cell>
          <cell r="C1011" t="str">
            <v>AQXLMAYNBMTBHD-UHFFFAOYSA-N</v>
          </cell>
          <cell r="D1011" t="str">
            <v>2-Methylthiophene-3-thiol</v>
          </cell>
          <cell r="E1011" t="str">
            <v>CC1=C(S)C=CS1</v>
          </cell>
          <cell r="F1011" t="str">
            <v>InChI=1S/C5H6S2/c1-4-5(6)2-3-7-4/h2-3,6H,1H3</v>
          </cell>
          <cell r="G1011" t="str">
            <v>C5H6S2</v>
          </cell>
          <cell r="H1011">
            <v>130.22</v>
          </cell>
          <cell r="I1011">
            <v>129.99109000000001</v>
          </cell>
          <cell r="J1011">
            <v>1929</v>
          </cell>
          <cell r="M1011">
            <v>1047</v>
          </cell>
          <cell r="N1011" t="str">
            <v>medicine</v>
          </cell>
          <cell r="P1011">
            <v>1929</v>
          </cell>
          <cell r="Q1011" t="str">
            <v/>
          </cell>
          <cell r="U1011" t="str">
            <v/>
          </cell>
          <cell r="V1011" t="str">
            <v/>
          </cell>
          <cell r="W1011" t="str">
            <v/>
          </cell>
          <cell r="AA1011" t="str">
            <v xml:space="preserve"> DS(medicine)</v>
          </cell>
        </row>
        <row r="1012">
          <cell r="B1012" t="str">
            <v>25279-08-7</v>
          </cell>
          <cell r="C1012" t="str">
            <v>VOATZOQREKBJMT-UHFFFAOYSA-N</v>
          </cell>
          <cell r="D1012" t="str">
            <v>2-Methyl-6-methylideneoctan-2-ol</v>
          </cell>
          <cell r="E1012" t="str">
            <v>CCC(=C)CCCC(C)(C)O</v>
          </cell>
          <cell r="F1012" t="str">
            <v>InChI=1S/C10H20O/c1-5-9(2)7-6-8-10(3,4)11/h11H,2,5-8H2,1,3-4H3</v>
          </cell>
          <cell r="G1012" t="str">
            <v>C10H20O</v>
          </cell>
          <cell r="H1012">
            <v>156.26900000000001</v>
          </cell>
          <cell r="I1012">
            <v>156.15142</v>
          </cell>
          <cell r="J1012">
            <v>1296</v>
          </cell>
          <cell r="M1012">
            <v>1037.7</v>
          </cell>
          <cell r="P1012">
            <v>1296</v>
          </cell>
          <cell r="Q1012" t="str">
            <v/>
          </cell>
          <cell r="R1012">
            <v>0</v>
          </cell>
          <cell r="U1012" t="str">
            <v/>
          </cell>
          <cell r="V1012" t="str">
            <v/>
          </cell>
          <cell r="W1012" t="str">
            <v/>
          </cell>
          <cell r="Z1012" t="str">
            <v>Geruchsstoff</v>
          </cell>
          <cell r="AA1012" t="str">
            <v>Geruchsstoff</v>
          </cell>
        </row>
        <row r="1013">
          <cell r="B1013" t="str">
            <v>25311-71-1</v>
          </cell>
          <cell r="C1013" t="str">
            <v>HOQADATXFBOEGG-UHFFFAOYSA-N</v>
          </cell>
          <cell r="D1013" t="str">
            <v>Propan-2-yl 2-({ethoxy[(propan-2-yl)amino]phosphorothioyl}oxy)benzoate</v>
          </cell>
          <cell r="E1013" t="str">
            <v>CCOP(=S)(NC(C)C)OC1=CC=CC=C1C(=O)OC(C)C</v>
          </cell>
          <cell r="F1013" t="str">
            <v>InChI=1/C15H24NO4PS/c1-6-18-21(22,16-11(2)3)20-14-10-8-7-9-13(14)15(17)19-12(4)5/h7-12H,6H2,1-5H3,(H,16,22)</v>
          </cell>
          <cell r="G1013" t="str">
            <v>C15H24NO4PS</v>
          </cell>
          <cell r="H1013">
            <v>345.39</v>
          </cell>
          <cell r="I1013">
            <v>345.11637000000002</v>
          </cell>
          <cell r="J1013">
            <v>348</v>
          </cell>
          <cell r="M1013">
            <v>2018</v>
          </cell>
          <cell r="P1013">
            <v>348</v>
          </cell>
          <cell r="Q1013" t="str">
            <v>WGK 3</v>
          </cell>
          <cell r="R1013" t="str">
            <v/>
          </cell>
          <cell r="S1013" t="str">
            <v>X</v>
          </cell>
          <cell r="U1013" t="str">
            <v/>
          </cell>
          <cell r="V1013" t="str">
            <v/>
          </cell>
          <cell r="W1013" t="str">
            <v/>
          </cell>
          <cell r="Z1013">
            <v>0</v>
          </cell>
          <cell r="AA1013" t="str">
            <v>WGK 3,PSM,als PSM nicht zugelassen in DE/nicht genehmigt</v>
          </cell>
        </row>
        <row r="1014">
          <cell r="B1014" t="str">
            <v>25343-57-1</v>
          </cell>
          <cell r="C1014" t="str">
            <v>AHPCQXAENSRYAS-UHFFFAOYNA-N</v>
          </cell>
          <cell r="D1014" t="str">
            <v>1-(1,2,3,4-Tetrahydropyridin-2-yl)ethan-1-one</v>
          </cell>
          <cell r="E1014" t="str">
            <v>CC(=O)C1CCC=CN1</v>
          </cell>
          <cell r="F1014" t="str">
            <v>InChI=1/C7H11NO/c1-6(9)7-4-2-3-5-8-7/h3,5,7-8H,2,4H2,1H3</v>
          </cell>
          <cell r="G1014" t="str">
            <v>C7H11NO</v>
          </cell>
          <cell r="H1014">
            <v>125.17100000000001</v>
          </cell>
          <cell r="I1014">
            <v>125.08405999999999</v>
          </cell>
          <cell r="J1014">
            <v>1930</v>
          </cell>
          <cell r="M1014">
            <v>1049</v>
          </cell>
          <cell r="N1014" t="str">
            <v>caramel</v>
          </cell>
          <cell r="P1014">
            <v>1930</v>
          </cell>
          <cell r="Q1014" t="str">
            <v/>
          </cell>
          <cell r="R1014">
            <v>0</v>
          </cell>
          <cell r="U1014" t="str">
            <v/>
          </cell>
          <cell r="V1014" t="str">
            <v/>
          </cell>
          <cell r="W1014" t="str">
            <v/>
          </cell>
          <cell r="Z1014">
            <v>0</v>
          </cell>
          <cell r="AA1014" t="str">
            <v/>
          </cell>
        </row>
        <row r="1015">
          <cell r="B1015" t="str">
            <v>2540-82-1</v>
          </cell>
          <cell r="C1015" t="str">
            <v>AIKKULXCBHRFOS-UHFFFAOYSA-N</v>
          </cell>
          <cell r="D1015" t="str">
            <v>S-{2-[Formyl(methyl)amino]-2-oxoethyl} O,O-dimethyl phosphorodithioate</v>
          </cell>
          <cell r="E1015" t="str">
            <v>COP(=S)(OC)SCC(=O)N(C)C=O</v>
          </cell>
          <cell r="F1015" t="str">
            <v>InChI=1S/C6H12NO4PS2/c1-7(5-8)6(9)4-14-12(13,10-2)11-3/h5H,4H2,1-3H3</v>
          </cell>
          <cell r="G1015" t="str">
            <v>C6H12NO4PS2</v>
          </cell>
          <cell r="H1015">
            <v>257.26</v>
          </cell>
          <cell r="I1015">
            <v>256.99453999999997</v>
          </cell>
          <cell r="J1015">
            <v>349</v>
          </cell>
          <cell r="M1015">
            <v>1762</v>
          </cell>
          <cell r="P1015">
            <v>349</v>
          </cell>
          <cell r="Q1015" t="str">
            <v/>
          </cell>
          <cell r="R1015" t="str">
            <v/>
          </cell>
          <cell r="U1015" t="str">
            <v/>
          </cell>
          <cell r="V1015" t="str">
            <v/>
          </cell>
          <cell r="W1015" t="str">
            <v/>
          </cell>
          <cell r="Z1015">
            <v>0</v>
          </cell>
          <cell r="AA1015" t="str">
            <v/>
          </cell>
        </row>
        <row r="1016">
          <cell r="B1016" t="str">
            <v>25415-67-2</v>
          </cell>
          <cell r="C1016" t="str">
            <v>OFQRUTMGVBMTFQ-UHFFFAOYSA-N</v>
          </cell>
          <cell r="D1016" t="str">
            <v>Ethyl 4-methylpentanoate</v>
          </cell>
          <cell r="E1016" t="str">
            <v>CCOC(=O)CCC(C)C</v>
          </cell>
          <cell r="F1016" t="str">
            <v>InChI=1S/C8H16O2/c1-4-10-8(9)6-5-7(2)3/h7H,4-6H2,1-3H3</v>
          </cell>
          <cell r="G1016" t="str">
            <v>C8H16O2</v>
          </cell>
          <cell r="H1016">
            <v>144.214</v>
          </cell>
          <cell r="I1016">
            <v>144.11502999999999</v>
          </cell>
          <cell r="J1016">
            <v>1931</v>
          </cell>
          <cell r="K1016">
            <v>0</v>
          </cell>
          <cell r="M1016">
            <v>968</v>
          </cell>
          <cell r="N1016" t="str">
            <v>fruit</v>
          </cell>
          <cell r="P1016">
            <v>1931</v>
          </cell>
          <cell r="Q1016" t="str">
            <v/>
          </cell>
          <cell r="U1016" t="str">
            <v/>
          </cell>
          <cell r="V1016" t="str">
            <v/>
          </cell>
          <cell r="W1016" t="str">
            <v/>
          </cell>
          <cell r="Z1016">
            <v>0</v>
          </cell>
          <cell r="AA1016" t="str">
            <v/>
          </cell>
        </row>
        <row r="1017">
          <cell r="B1017" t="str">
            <v>2547-27-5</v>
          </cell>
          <cell r="C1017" t="str">
            <v xml:space="preserve">RAFDCSMAXTUJKJ-UHFFFAOYSA-N </v>
          </cell>
          <cell r="D1017" t="str">
            <v>4a-Methyldecahydronaphthalene</v>
          </cell>
          <cell r="G1017" t="str">
            <v>C11H20</v>
          </cell>
          <cell r="I1017">
            <v>152.15650099999999</v>
          </cell>
          <cell r="J1017">
            <v>2368</v>
          </cell>
          <cell r="P1017">
            <v>2368</v>
          </cell>
          <cell r="Q1017" t="str">
            <v/>
          </cell>
          <cell r="U1017" t="str">
            <v/>
          </cell>
          <cell r="V1017" t="str">
            <v/>
          </cell>
          <cell r="W1017" t="str">
            <v/>
          </cell>
          <cell r="Z1017">
            <v>0</v>
          </cell>
          <cell r="AA1017" t="str">
            <v/>
          </cell>
        </row>
        <row r="1018">
          <cell r="B1018" t="str">
            <v>2548-87-0</v>
          </cell>
          <cell r="C1018" t="str">
            <v>LVBXEMGDVWVTGY-VOTSOKGWSA-N</v>
          </cell>
          <cell r="D1018" t="str">
            <v>(2E)-Oct-2-enal</v>
          </cell>
          <cell r="E1018" t="str">
            <v>CCCCC\C=C\C=O</v>
          </cell>
          <cell r="F1018" t="str">
            <v>InChI=1S/C8H14O/c1-2-3-4-5-6-7-8-9/h6-8H,2-5H2,1H3/b7-6+</v>
          </cell>
          <cell r="G1018" t="str">
            <v>C8H14O</v>
          </cell>
          <cell r="H1018">
            <v>126.199</v>
          </cell>
          <cell r="I1018">
            <v>126.10447000000001</v>
          </cell>
          <cell r="J1018">
            <v>1932</v>
          </cell>
          <cell r="M1018">
            <v>1060</v>
          </cell>
          <cell r="N1018" t="str">
            <v>green, nut, fat</v>
          </cell>
          <cell r="P1018">
            <v>1932</v>
          </cell>
          <cell r="Q1018" t="str">
            <v/>
          </cell>
          <cell r="U1018" t="str">
            <v/>
          </cell>
          <cell r="V1018" t="str">
            <v/>
          </cell>
          <cell r="W1018" t="str">
            <v/>
          </cell>
          <cell r="Z1018">
            <v>0</v>
          </cell>
          <cell r="AA1018" t="str">
            <v/>
          </cell>
        </row>
        <row r="1019">
          <cell r="B1019" t="str">
            <v>2550-26-7</v>
          </cell>
          <cell r="C1019" t="str">
            <v>AKGGYBADQZYZPD-UHFFFAOYSA-N</v>
          </cell>
          <cell r="D1019" t="str">
            <v>4-Phenylbutan-2-one</v>
          </cell>
          <cell r="E1019" t="str">
            <v>CC(=O)CCC1=CC=CC=C1</v>
          </cell>
          <cell r="F1019" t="str">
            <v>InChI=1S/C10H12O/c1-9(11)7-8-10-5-3-2-4-6-10/h2-6H,7-8H2,1H3</v>
          </cell>
          <cell r="G1019" t="str">
            <v>C10H12O</v>
          </cell>
          <cell r="H1019">
            <v>148.20500000000001</v>
          </cell>
          <cell r="I1019">
            <v>148.088815006</v>
          </cell>
          <cell r="J1019">
            <v>1001</v>
          </cell>
          <cell r="M1019">
            <v>1232</v>
          </cell>
          <cell r="P1019">
            <v>1001</v>
          </cell>
          <cell r="Q1019" t="str">
            <v>WGK 1</v>
          </cell>
          <cell r="U1019" t="str">
            <v/>
          </cell>
          <cell r="V1019" t="str">
            <v/>
          </cell>
          <cell r="W1019" t="str">
            <v/>
          </cell>
          <cell r="AA1019" t="str">
            <v>WGK 1,</v>
          </cell>
        </row>
        <row r="1020">
          <cell r="B1020" t="str">
            <v>25637-99-4</v>
          </cell>
          <cell r="C1020">
            <v>0</v>
          </cell>
          <cell r="D1020">
            <v>0</v>
          </cell>
          <cell r="E1020">
            <v>0</v>
          </cell>
          <cell r="F1020">
            <v>0</v>
          </cell>
          <cell r="G1020">
            <v>0</v>
          </cell>
          <cell r="H1020">
            <v>0</v>
          </cell>
          <cell r="I1020">
            <v>0</v>
          </cell>
          <cell r="J1020">
            <v>350</v>
          </cell>
          <cell r="K1020">
            <v>0</v>
          </cell>
          <cell r="M1020">
            <v>0</v>
          </cell>
          <cell r="N1020">
            <v>0</v>
          </cell>
          <cell r="P1020">
            <v>350</v>
          </cell>
          <cell r="Q1020" t="str">
            <v>WGK 3</v>
          </cell>
          <cell r="R1020" t="str">
            <v/>
          </cell>
          <cell r="S1020" t="str">
            <v/>
          </cell>
          <cell r="U1020" t="str">
            <v/>
          </cell>
          <cell r="V1020" t="str">
            <v>POP-Annex I, part A#Annex IV</v>
          </cell>
          <cell r="W1020" t="str">
            <v/>
          </cell>
          <cell r="Z1020">
            <v>0</v>
          </cell>
          <cell r="AA1020" t="str">
            <v xml:space="preserve">WGK 3,POP-Annex I, part A#Annex IV, </v>
          </cell>
        </row>
        <row r="1021">
          <cell r="B1021" t="str">
            <v>2568-25-4</v>
          </cell>
          <cell r="C1021" t="str">
            <v>CDIKGISJRLTLRA-UHFFFAOYSA-N</v>
          </cell>
          <cell r="D1021" t="str">
            <v>4-Methyl-2-phenyl-1,3-dioxolane</v>
          </cell>
          <cell r="E1021" t="str">
            <v>CC1COC(O1)C1=CC=CC=C1</v>
          </cell>
          <cell r="F1021" t="str">
            <v>InChI=1/C10H12O2/c1-8-7-11-10(12-8)9-5-3-2-4-6-9/h2-6,8,10H,7H2,1H3</v>
          </cell>
          <cell r="G1021" t="str">
            <v>C10H12O2</v>
          </cell>
          <cell r="H1021">
            <v>164.20400000000001</v>
          </cell>
          <cell r="I1021">
            <v>164.08373</v>
          </cell>
          <cell r="J1021">
            <v>2334</v>
          </cell>
          <cell r="K1021">
            <v>0</v>
          </cell>
          <cell r="M1021">
            <v>0</v>
          </cell>
          <cell r="N1021">
            <v>0</v>
          </cell>
          <cell r="P1021">
            <v>2334</v>
          </cell>
          <cell r="Q1021" t="str">
            <v>WGK 2</v>
          </cell>
          <cell r="U1021" t="str">
            <v/>
          </cell>
          <cell r="V1021" t="str">
            <v/>
          </cell>
          <cell r="W1021" t="str">
            <v/>
          </cell>
          <cell r="Z1021">
            <v>0</v>
          </cell>
          <cell r="AA1021" t="str">
            <v>WGK 2,</v>
          </cell>
        </row>
        <row r="1022">
          <cell r="B1022" t="str">
            <v>25773-40-4</v>
          </cell>
          <cell r="C1022" t="str">
            <v>NTOPKICPEQUPPH-UHFFFAOYSA-N</v>
          </cell>
          <cell r="D1022" t="str">
            <v>2-Methoxy-3-(propan-2-yl)pyrazine</v>
          </cell>
          <cell r="E1022" t="str">
            <v>COC1=C(N=CC=N1)C(C)C</v>
          </cell>
          <cell r="F1022" t="str">
            <v>InChI=1S/C8H12N2O/c1-6(2)7-8(11-3)10-5-4-9-7/h4-6H,1-3H3</v>
          </cell>
          <cell r="G1022" t="str">
            <v>C8H12N2O</v>
          </cell>
          <cell r="H1022">
            <v>152.197</v>
          </cell>
          <cell r="I1022">
            <v>152.09495999999999</v>
          </cell>
          <cell r="J1022">
            <v>1933</v>
          </cell>
          <cell r="K1022">
            <v>0</v>
          </cell>
          <cell r="M1022">
            <v>1097</v>
          </cell>
          <cell r="N1022" t="str">
            <v>pea, earth</v>
          </cell>
          <cell r="P1022">
            <v>1933</v>
          </cell>
          <cell r="Q1022" t="str">
            <v>WGK 2</v>
          </cell>
          <cell r="U1022" t="str">
            <v/>
          </cell>
          <cell r="V1022" t="str">
            <v/>
          </cell>
          <cell r="W1022" t="str">
            <v/>
          </cell>
          <cell r="Z1022">
            <v>0</v>
          </cell>
          <cell r="AA1022" t="str">
            <v>WGK 2,</v>
          </cell>
        </row>
        <row r="1023">
          <cell r="B1023" t="str">
            <v>25779-13-9</v>
          </cell>
          <cell r="C1023" t="str">
            <v/>
          </cell>
          <cell r="D1023" t="str">
            <v/>
          </cell>
          <cell r="E1023" t="str">
            <v/>
          </cell>
          <cell r="F1023" t="str">
            <v/>
          </cell>
          <cell r="G1023" t="str">
            <v/>
          </cell>
          <cell r="H1023" t="str">
            <v/>
          </cell>
          <cell r="I1023" t="str">
            <v/>
          </cell>
          <cell r="J1023">
            <v>1934</v>
          </cell>
          <cell r="M1023">
            <v>1389</v>
          </cell>
          <cell r="N1023" t="str">
            <v>sweet</v>
          </cell>
          <cell r="P1023">
            <v>1934</v>
          </cell>
          <cell r="Q1023" t="str">
            <v/>
          </cell>
          <cell r="U1023" t="str">
            <v/>
          </cell>
          <cell r="V1023" t="str">
            <v/>
          </cell>
          <cell r="W1023" t="str">
            <v/>
          </cell>
          <cell r="Z1023">
            <v>0</v>
          </cell>
          <cell r="AA1023" t="str">
            <v/>
          </cell>
        </row>
        <row r="1024">
          <cell r="B1024" t="str">
            <v>25812-30-0</v>
          </cell>
          <cell r="C1024" t="str">
            <v>HEMJJKBWTPKOJG-UHFFFAOYSA-N</v>
          </cell>
          <cell r="D1024" t="str">
            <v>5-(2,5-Dimethylphenoxy)-2,2-dimethylpentanoic acid</v>
          </cell>
          <cell r="E1024" t="str">
            <v>CC1=CC(OCCCC(C)(C)C(O)=O)=C(C)C=C1</v>
          </cell>
          <cell r="F1024" t="str">
            <v>InChI=1S/C15H22O3/c1-11-6-7-12(2)13(10-11)18-9-5-8-15(3,4)14(16)17/h6-7,10H,5,8-9H2,1-4H3,(H,16,17)</v>
          </cell>
          <cell r="G1024" t="str">
            <v>C15H22O3</v>
          </cell>
          <cell r="H1024">
            <v>250.33799999999999</v>
          </cell>
          <cell r="I1024">
            <v>250.15689</v>
          </cell>
          <cell r="J1024">
            <v>351</v>
          </cell>
          <cell r="K1024">
            <v>122</v>
          </cell>
          <cell r="M1024">
            <v>1964</v>
          </cell>
          <cell r="P1024">
            <v>351</v>
          </cell>
          <cell r="Q1024" t="str">
            <v/>
          </cell>
          <cell r="R1024" t="str">
            <v>X</v>
          </cell>
          <cell r="S1024" t="str">
            <v/>
          </cell>
          <cell r="U1024" t="str">
            <v/>
          </cell>
          <cell r="V1024" t="str">
            <v/>
          </cell>
          <cell r="W1024" t="str">
            <v/>
          </cell>
          <cell r="Z1024" t="str">
            <v>Lipidsenker</v>
          </cell>
          <cell r="AA1024" t="str">
            <v>AZM,Lipidsenker</v>
          </cell>
        </row>
        <row r="1025">
          <cell r="B1025" t="str">
            <v>25961-89-1</v>
          </cell>
          <cell r="C1025" t="str">
            <v>RGICCULPCWNRAB-UHFFFAOYSA-N</v>
          </cell>
          <cell r="D1025" t="str">
            <v>2-{2-[2-(Hexyloxy)ethoxy]ethoxy}ethan-1-ol</v>
          </cell>
          <cell r="E1025" t="str">
            <v>CCCCCCOCCOCCOCCO</v>
          </cell>
          <cell r="F1025" t="str">
            <v>InChI=1S/C12H26O4/c1-2-3-4-5-7-14-9-11-16-12-10-15-8-6-13/h13H,2-12H2,1H3</v>
          </cell>
          <cell r="G1025" t="str">
            <v>C12 H26 O4</v>
          </cell>
          <cell r="H1025">
            <v>234.33600000000001</v>
          </cell>
          <cell r="I1025">
            <v>234.18270999999999</v>
          </cell>
          <cell r="J1025">
            <v>940</v>
          </cell>
          <cell r="K1025">
            <v>0</v>
          </cell>
          <cell r="M1025">
            <v>0</v>
          </cell>
          <cell r="P1025">
            <v>940</v>
          </cell>
          <cell r="Q1025" t="str">
            <v/>
          </cell>
          <cell r="U1025" t="str">
            <v/>
          </cell>
          <cell r="V1025" t="str">
            <v/>
          </cell>
          <cell r="W1025" t="str">
            <v/>
          </cell>
          <cell r="AA1025" t="str">
            <v>Polyalkylenglycolether, auch Fettalkoholpolyglycolether, Fettalkoholethoxylate (FAEO) sind eine Reihe nichtionischer Tenside und finden  breite Verwendung in Körperpflegeprodukten, Textilverarbeitung, Pflanzenschutzmittel, Farben und Beschichtungen, Klebern und anderen industriellen Anwendungen.</v>
          </cell>
        </row>
        <row r="1026">
          <cell r="B1026" t="str">
            <v xml:space="preserve">25973-55-1 </v>
          </cell>
          <cell r="C1026" t="str">
            <v>ZMWRRFHBXARRRT-UHFFFAOYSA-N</v>
          </cell>
          <cell r="D1026" t="str">
            <v>2-(2H-Benzotriazol-2-yl)-4,6-bis(2-methylbutan-2-yl)phenol</v>
          </cell>
          <cell r="E1026" t="str">
            <v>CCC(C)(C)C1=CC(N2N=C3C=CC=CC3=N2)=C(O)C(=C1)C(C)(C)CC</v>
          </cell>
          <cell r="F1026" t="str">
            <v>InChI=1S/C22H29N3O/c1-7-21(3,4)15-13-16(22(5,6)8-2)20(26)19(14-15)25-23-17-11-9-10-12-18(17)24-25/h9-14,26H,7-8H2,1-6H3</v>
          </cell>
          <cell r="G1026" t="str">
            <v>C22H29N3O</v>
          </cell>
          <cell r="H1026">
            <v>351.49400000000003</v>
          </cell>
          <cell r="I1026">
            <v>351.23106256599999</v>
          </cell>
          <cell r="J1026">
            <v>352</v>
          </cell>
          <cell r="K1026">
            <v>0</v>
          </cell>
          <cell r="M1026">
            <v>0</v>
          </cell>
          <cell r="P1026">
            <v>352</v>
          </cell>
          <cell r="Q1026" t="str">
            <v/>
          </cell>
          <cell r="U1026" t="str">
            <v/>
          </cell>
          <cell r="V1026" t="str">
            <v/>
          </cell>
          <cell r="W1026" t="str">
            <v/>
          </cell>
          <cell r="Y1026" t="str">
            <v>UBA</v>
          </cell>
          <cell r="Z1026" t="str">
            <v>REACH</v>
          </cell>
          <cell r="AA1026" t="str">
            <v>REACH</v>
          </cell>
        </row>
        <row r="1027">
          <cell r="B1027" t="str">
            <v>25990-96-9</v>
          </cell>
          <cell r="C1027" t="str">
            <v>SZGNWRSFHADOMY-UHFFFAOYSA-N</v>
          </cell>
          <cell r="D1027" t="str">
            <v>2,5,8,11,14,17,20,23-Octaoxapentacosan-25-ol</v>
          </cell>
          <cell r="E1027" t="str">
            <v>COCCOCCOCCOCCOCCOCCOCCOCCO</v>
          </cell>
          <cell r="F1027" t="str">
            <v>InChI=1S/C17H36O9/c1-19-4-5-21-8-9-23-12-13-25-16-17-26-15-14-24-11-10-22-7-6-20-3-2-18/h18H,2-17H2,1H3</v>
          </cell>
          <cell r="G1027" t="str">
            <v>C17H36O9</v>
          </cell>
          <cell r="H1027">
            <v>384.46600000000001</v>
          </cell>
          <cell r="I1027">
            <v>384.23593273900002</v>
          </cell>
          <cell r="J1027">
            <v>1015</v>
          </cell>
          <cell r="K1027">
            <v>0</v>
          </cell>
          <cell r="M1027">
            <v>2615</v>
          </cell>
          <cell r="P1027">
            <v>1015</v>
          </cell>
          <cell r="Q1027" t="str">
            <v/>
          </cell>
          <cell r="U1027" t="str">
            <v/>
          </cell>
          <cell r="V1027" t="str">
            <v/>
          </cell>
          <cell r="W1027" t="str">
            <v/>
          </cell>
          <cell r="AA1027" t="str">
            <v/>
          </cell>
        </row>
        <row r="1028">
          <cell r="B1028" t="str">
            <v>2605-79-0</v>
          </cell>
          <cell r="C1028" t="str">
            <v>ZRKZFNZPJKEWPC-UHFFFAOYSA-N</v>
          </cell>
          <cell r="D1028" t="str">
            <v>N,N-Dimethyldecan-1-amine N-oxide</v>
          </cell>
          <cell r="E1028" t="str">
            <v>CCCCCCCCCC[N+](C)(C)[O-]</v>
          </cell>
          <cell r="F1028" t="str">
            <v>InChI=1S/C12H27NO/c1-4-5-6-7-8-9-10-11-12-13(2,3)14/h4-12H2,1-3H3</v>
          </cell>
          <cell r="G1028" t="str">
            <v>C12H27NO</v>
          </cell>
          <cell r="H1028">
            <v>201.35400000000001</v>
          </cell>
          <cell r="I1028">
            <v>201.20926449300001</v>
          </cell>
          <cell r="J1028">
            <v>1565</v>
          </cell>
          <cell r="O1028" t="str">
            <v>X</v>
          </cell>
          <cell r="P1028">
            <v>1565</v>
          </cell>
          <cell r="Q1028" t="str">
            <v/>
          </cell>
          <cell r="U1028" t="str">
            <v/>
          </cell>
          <cell r="V1028" t="str">
            <v/>
          </cell>
          <cell r="W1028" t="str">
            <v/>
          </cell>
          <cell r="Z1028">
            <v>0</v>
          </cell>
          <cell r="AA1028" t="str">
            <v xml:space="preserve">ECHA: &gt; 100 to &lt;1000 t/a, Dieser Stoff wird in folgenden Produkten verwendet: Laborchemikalien, Polituren und Wachse, Wasch- und Reinigungsmittel sowie Kosmetik- und Körperpflegeprodukte.
</v>
          </cell>
        </row>
        <row r="1029">
          <cell r="B1029" t="str">
            <v>260-94-6</v>
          </cell>
          <cell r="C1029" t="str">
            <v>DZBUGLKDJFMEHC-UHFFFAOYSA-N</v>
          </cell>
          <cell r="D1029" t="str">
            <v>Acridine</v>
          </cell>
          <cell r="E1029" t="str">
            <v>C1=CC2=CC3=CC=CC=C3N=C2C=C1</v>
          </cell>
          <cell r="F1029" t="str">
            <v>InChI=1S/C13H9N/c1-3-7-12-10(5-1)9-11-6-2-4-8-13(11)14-12/h1-9H</v>
          </cell>
          <cell r="G1029" t="str">
            <v>C13H9N</v>
          </cell>
          <cell r="H1029">
            <v>179.22200000000001</v>
          </cell>
          <cell r="I1029">
            <v>179.07349929399999</v>
          </cell>
          <cell r="J1029">
            <v>1218</v>
          </cell>
          <cell r="K1029">
            <v>179</v>
          </cell>
          <cell r="M1029">
            <v>1801.6</v>
          </cell>
          <cell r="P1029">
            <v>1218</v>
          </cell>
          <cell r="Q1029" t="str">
            <v/>
          </cell>
          <cell r="U1029" t="str">
            <v/>
          </cell>
          <cell r="V1029" t="str">
            <v/>
          </cell>
          <cell r="W1029" t="str">
            <v/>
          </cell>
          <cell r="AA1029" t="str">
            <v/>
          </cell>
        </row>
        <row r="1030">
          <cell r="B1030" t="str">
            <v>2615-15-8</v>
          </cell>
          <cell r="C1030" t="str">
            <v>IIRDTKBZINWQAW-UHFFFAOYSA-N</v>
          </cell>
          <cell r="D1030" t="str">
            <v>3,6,9,12,15-Pentaoxaheptadecane-1,17-diol</v>
          </cell>
          <cell r="E1030" t="str">
            <v>OCCOCCOCCOCCOCCOCCO</v>
          </cell>
          <cell r="F1030" t="str">
            <v>InChI=1S/C12H26O7/c13-1-3-15-5-7-17-9-11-19-12-10-18-8-6-16-4-2-14/h13-14H,1-12H2</v>
          </cell>
          <cell r="G1030" t="str">
            <v>C12H26O7</v>
          </cell>
          <cell r="H1030">
            <v>282.33300000000003</v>
          </cell>
          <cell r="I1030">
            <v>282.16785317699998</v>
          </cell>
          <cell r="J1030">
            <v>1566</v>
          </cell>
          <cell r="K1030">
            <v>0</v>
          </cell>
          <cell r="M1030">
            <v>2078</v>
          </cell>
          <cell r="O1030" t="str">
            <v>X</v>
          </cell>
          <cell r="P1030">
            <v>1566</v>
          </cell>
          <cell r="Q1030" t="str">
            <v/>
          </cell>
          <cell r="U1030" t="str">
            <v/>
          </cell>
          <cell r="V1030" t="str">
            <v/>
          </cell>
          <cell r="W1030" t="str">
            <v/>
          </cell>
          <cell r="AA1030" t="str">
            <v>Polyethylenglycol wird in der Medizin, als Wirkstoffträger in der Pharmazie, in industriellen Anwendungen, in der zellbiologischen Forschung und in Kosmetikprodukten eingesetzt.</v>
          </cell>
        </row>
        <row r="1031">
          <cell r="B1031" t="str">
            <v>26225-79-6</v>
          </cell>
          <cell r="C1031" t="str">
            <v>IRCMYGHHKLLGHV-UHFFFAOYSA-N</v>
          </cell>
          <cell r="D1031" t="str">
            <v>2-Ethoxy-3,3-dimethyl-2,3-dihydro-1-benzofuran-5-yl methanesulfonate</v>
          </cell>
          <cell r="E1031" t="str">
            <v>CCOC1OC2=C(C=C(OS(C)(=O)=O)C=C2)C1(C)C</v>
          </cell>
          <cell r="F1031" t="str">
            <v>InChI=1/C13H18O5S/c1-5-16-12-13(2,3)10-8-9(18-19(4,14)15)6-7-11(10)17-12/h6-8,12H,5H2,1-4H3</v>
          </cell>
          <cell r="G1031" t="str">
            <v>C13H18O5S</v>
          </cell>
          <cell r="H1031">
            <v>286.33999999999997</v>
          </cell>
          <cell r="I1031">
            <v>286.08749</v>
          </cell>
          <cell r="J1031">
            <v>353</v>
          </cell>
          <cell r="K1031">
            <v>0</v>
          </cell>
          <cell r="M1031">
            <v>1910</v>
          </cell>
          <cell r="P1031">
            <v>353</v>
          </cell>
          <cell r="Q1031" t="str">
            <v/>
          </cell>
          <cell r="R1031" t="str">
            <v/>
          </cell>
          <cell r="S1031" t="str">
            <v>X</v>
          </cell>
          <cell r="U1031" t="str">
            <v/>
          </cell>
          <cell r="V1031" t="str">
            <v/>
          </cell>
          <cell r="W1031" t="str">
            <v/>
          </cell>
          <cell r="Z1031" t="str">
            <v>Herbizid</v>
          </cell>
          <cell r="AA1031" t="str">
            <v>PSM,HerbizidInlandsabsatz 2014: 100-250 t/a; Schweizer Studie weist Funde an allen Standorten und QN-Überschreitungen auf</v>
          </cell>
        </row>
        <row r="1032">
          <cell r="B1032" t="str">
            <v>2623-87-2</v>
          </cell>
          <cell r="C1032" t="str">
            <v>GRHQDJDRGZFIPO-UHFFFAOYSA-N</v>
          </cell>
          <cell r="D1032" t="str">
            <v>4-Bromobutanoic acid</v>
          </cell>
          <cell r="E1032" t="str">
            <v>OC(=O)CCCBr</v>
          </cell>
          <cell r="F1032" t="str">
            <v>InChI=1S/C4H7BrO2/c5-3-1-2-4(6)7/h1-3H2,(H,6,7)</v>
          </cell>
          <cell r="G1032" t="str">
            <v>C4H7BrO2</v>
          </cell>
          <cell r="H1032">
            <v>167.00200000000001</v>
          </cell>
          <cell r="I1032">
            <v>165.962942</v>
          </cell>
          <cell r="J1032">
            <v>1181</v>
          </cell>
          <cell r="K1032">
            <v>87.099998474121094</v>
          </cell>
          <cell r="M1032">
            <v>0</v>
          </cell>
          <cell r="P1032">
            <v>1181</v>
          </cell>
          <cell r="Q1032" t="str">
            <v/>
          </cell>
          <cell r="U1032" t="str">
            <v/>
          </cell>
          <cell r="V1032" t="str">
            <v/>
          </cell>
          <cell r="W1032" t="str">
            <v/>
          </cell>
          <cell r="AA1032" t="str">
            <v/>
          </cell>
        </row>
        <row r="1033">
          <cell r="B1033" t="str">
            <v>26259-45-0</v>
          </cell>
          <cell r="C1033" t="str">
            <v>ZJMZZNVGNSWOOM-UHFFFAOYSA-N</v>
          </cell>
          <cell r="D1033" t="str">
            <v>N~2~-(Butan-2-yl)-N~4~-ethyl-6-methoxy-1,3,5-triazine-2,4-diamine</v>
          </cell>
          <cell r="E1033" t="str">
            <v>CCNC1=NC(OC)=NC(NC(C)CC)=N1</v>
          </cell>
          <cell r="F1033" t="str">
            <v>InChI=1/C10H19N5O/c1-5-7(3)12-9-13-8(11-6-2)14-10(15-9)16-4/h7H,5-6H2,1-4H3,(H2,11,12,13,14,15)</v>
          </cell>
          <cell r="G1033" t="str">
            <v>C10H19N5O</v>
          </cell>
          <cell r="H1033">
            <v>225.29599999999999</v>
          </cell>
          <cell r="I1033">
            <v>225.15896000000001</v>
          </cell>
          <cell r="J1033">
            <v>354</v>
          </cell>
          <cell r="K1033">
            <v>0</v>
          </cell>
          <cell r="M1033">
            <v>1777</v>
          </cell>
          <cell r="P1033">
            <v>354</v>
          </cell>
          <cell r="Q1033" t="str">
            <v/>
          </cell>
          <cell r="R1033" t="str">
            <v/>
          </cell>
          <cell r="S1033" t="str">
            <v>X</v>
          </cell>
          <cell r="U1033" t="str">
            <v/>
          </cell>
          <cell r="V1033" t="str">
            <v/>
          </cell>
          <cell r="W1033" t="str">
            <v/>
          </cell>
          <cell r="AA1033" t="str">
            <v>PSM,als PSM nicht zugelassen in DE/nicht genehmigt</v>
          </cell>
        </row>
        <row r="1034">
          <cell r="B1034" t="str">
            <v>2628-17-3</v>
          </cell>
          <cell r="C1034" t="str">
            <v>FUGYGGDSWSUORM-UHFFFAOYSA-N</v>
          </cell>
          <cell r="D1034" t="str">
            <v>4-Ethenylphenol</v>
          </cell>
          <cell r="E1034" t="str">
            <v>OC1=CC=C(C=C)C=C1</v>
          </cell>
          <cell r="F1034" t="str">
            <v>InChI=1S/C8H8O/c1-2-7-3-5-8(9)6-4-7/h2-6,9H,1H2</v>
          </cell>
          <cell r="G1034" t="str">
            <v>C8H8O</v>
          </cell>
          <cell r="H1034">
            <v>120.151</v>
          </cell>
          <cell r="I1034">
            <v>120.05750999999999</v>
          </cell>
          <cell r="J1034">
            <v>1935</v>
          </cell>
          <cell r="K1034">
            <v>0</v>
          </cell>
          <cell r="M1034">
            <v>2079</v>
          </cell>
          <cell r="N1034" t="str">
            <v>almond shell</v>
          </cell>
          <cell r="P1034">
            <v>1935</v>
          </cell>
          <cell r="Q1034" t="str">
            <v>WGK 2</v>
          </cell>
          <cell r="U1034" t="str">
            <v/>
          </cell>
          <cell r="V1034" t="str">
            <v/>
          </cell>
          <cell r="W1034" t="str">
            <v/>
          </cell>
          <cell r="AA1034" t="str">
            <v>WGK 2, DS(almond shell)</v>
          </cell>
        </row>
        <row r="1035">
          <cell r="B1035" t="str">
            <v>2631-37-0</v>
          </cell>
          <cell r="C1035" t="str">
            <v>DTAPQAJKAFRNJB-UHFFFAOYSA-N</v>
          </cell>
          <cell r="D1035" t="str">
            <v>3-Methyl-5-(propan-2-yl)phenyl methylcarbamate</v>
          </cell>
          <cell r="E1035" t="str">
            <v>CNC(=O)OC1=CC(=CC(C)=C1)C(C)C</v>
          </cell>
          <cell r="F1035" t="str">
            <v>InChI=1S/C12H17NO2/c1-8(2)10-5-9(3)6-11(7-10)15-12(14)13-4/h5-8H,1-4H3,(H,13,14)</v>
          </cell>
          <cell r="G1035" t="str">
            <v>C12H17NO2</v>
          </cell>
          <cell r="H1035">
            <v>207.273</v>
          </cell>
          <cell r="I1035">
            <v>207.12593000000001</v>
          </cell>
          <cell r="J1035">
            <v>355</v>
          </cell>
          <cell r="K1035">
            <v>0</v>
          </cell>
          <cell r="M1035">
            <v>1689</v>
          </cell>
          <cell r="P1035">
            <v>355</v>
          </cell>
          <cell r="Q1035" t="str">
            <v>WGK 3</v>
          </cell>
          <cell r="R1035" t="str">
            <v/>
          </cell>
          <cell r="S1035" t="str">
            <v/>
          </cell>
          <cell r="U1035" t="str">
            <v/>
          </cell>
          <cell r="V1035" t="str">
            <v/>
          </cell>
          <cell r="W1035" t="str">
            <v/>
          </cell>
          <cell r="AA1035" t="str">
            <v>WGK 3,</v>
          </cell>
        </row>
        <row r="1036">
          <cell r="B1036" t="str">
            <v>2634-33-5</v>
          </cell>
          <cell r="C1036" t="str">
            <v>DMSMPAJRVJJAGA-UHFFFAOYSA-N</v>
          </cell>
          <cell r="D1036" t="str">
            <v>1,2-Benzothiazol-3(2H)-one</v>
          </cell>
          <cell r="E1036" t="str">
            <v>O=C1NSC2=C1C=CC=C2</v>
          </cell>
          <cell r="F1036" t="str">
            <v>InChI=1S/C7H5NOS/c9-7-5-3-1-2-4-6(5)10-8-7/h1-4H,(H,8,9)</v>
          </cell>
          <cell r="G1036" t="str">
            <v>C7H5NOS</v>
          </cell>
          <cell r="H1036">
            <v>151.18</v>
          </cell>
          <cell r="I1036">
            <v>151.00917999999999</v>
          </cell>
          <cell r="J1036">
            <v>356</v>
          </cell>
          <cell r="K1036">
            <v>0</v>
          </cell>
          <cell r="M1036">
            <v>0</v>
          </cell>
          <cell r="P1036">
            <v>356</v>
          </cell>
          <cell r="Q1036" t="str">
            <v>WGK 2</v>
          </cell>
          <cell r="U1036" t="str">
            <v/>
          </cell>
          <cell r="V1036" t="str">
            <v/>
          </cell>
          <cell r="W1036" t="str">
            <v>BAS-PT02-Disinfectants and algaecides not intended for direct application to humans or animals,</v>
          </cell>
          <cell r="X1036" t="str">
            <v>10-1000 t/a</v>
          </cell>
          <cell r="Y1036" t="str">
            <v>UBA</v>
          </cell>
          <cell r="Z1036" t="str">
            <v>Biozid</v>
          </cell>
          <cell r="AA1036" t="str">
            <v>WGK 2,BAS-PT02-Disinfectants and algaecides not intended for direct application to humans or animals,10-1000 t/aBiozidStand: Mai 2015, draft CAR, Bewertung noch nicht abgeschlossen und abgestimmt</v>
          </cell>
        </row>
        <row r="1037">
          <cell r="B1037" t="str">
            <v>2639-63-6</v>
          </cell>
          <cell r="C1037" t="str">
            <v>XAPCMTMQBXLDBB-UHFFFAOYSA-N</v>
          </cell>
          <cell r="D1037" t="str">
            <v>Hexyl butanoate</v>
          </cell>
          <cell r="E1037" t="str">
            <v>CCCCCCOC(=O)CCC</v>
          </cell>
          <cell r="F1037" t="str">
            <v>InChI=1S/C10H20O2/c1-3-5-6-7-9-12-10(11)8-4-2/h3-9H2,1-2H3</v>
          </cell>
          <cell r="G1037" t="str">
            <v>C10H20O2</v>
          </cell>
          <cell r="H1037">
            <v>172.268</v>
          </cell>
          <cell r="I1037">
            <v>172.14633000000001</v>
          </cell>
          <cell r="J1037">
            <v>1936</v>
          </cell>
          <cell r="K1037">
            <v>0</v>
          </cell>
          <cell r="M1037">
            <v>1185</v>
          </cell>
          <cell r="N1037" t="str">
            <v>apple peel</v>
          </cell>
          <cell r="P1037">
            <v>1936</v>
          </cell>
          <cell r="Q1037" t="str">
            <v>WGK 2</v>
          </cell>
          <cell r="U1037" t="str">
            <v/>
          </cell>
          <cell r="V1037" t="str">
            <v/>
          </cell>
          <cell r="W1037" t="str">
            <v/>
          </cell>
          <cell r="AA1037" t="str">
            <v>WGK 2, DS(apple peel)</v>
          </cell>
        </row>
        <row r="1038">
          <cell r="B1038" t="str">
            <v>2642-71-9</v>
          </cell>
          <cell r="C1038" t="str">
            <v>RQVGAIADHNPSME-UHFFFAOYSA-N</v>
          </cell>
          <cell r="D1038" t="str">
            <v>O,O-Diethyl S-[(4-oxo-1,2,3-benzotriazin-3(4H)-yl)methyl] phosphorodithioate</v>
          </cell>
          <cell r="E1038" t="str">
            <v>CCOP(=S)(OCC)SCN1N=NC2=CC=CC=C2C1=O</v>
          </cell>
          <cell r="F1038" t="str">
            <v>InChI=1S/C12H16N3O3PS2/c1-3-17-19(20,18-4-2)21-9-15-12(16)10-7-5-6-8-11(10)13-14-15/h5-8H,3-4,9H2,1-2H3</v>
          </cell>
          <cell r="G1038" t="str">
            <v>C12H16N3O3PS2</v>
          </cell>
          <cell r="H1038">
            <v>345.37</v>
          </cell>
          <cell r="I1038">
            <v>345.03707000000003</v>
          </cell>
          <cell r="J1038">
            <v>357</v>
          </cell>
          <cell r="K1038">
            <v>0</v>
          </cell>
          <cell r="M1038">
            <v>2546</v>
          </cell>
          <cell r="P1038">
            <v>357</v>
          </cell>
          <cell r="Q1038" t="str">
            <v>WGK 3</v>
          </cell>
          <cell r="R1038" t="str">
            <v/>
          </cell>
          <cell r="S1038" t="str">
            <v>X</v>
          </cell>
          <cell r="U1038" t="str">
            <v/>
          </cell>
          <cell r="V1038" t="str">
            <v/>
          </cell>
          <cell r="W1038" t="str">
            <v/>
          </cell>
          <cell r="AA1038" t="str">
            <v>WGK 3,PSM,als PSM nicht zugelassen in DE/nicht genehmigt</v>
          </cell>
        </row>
        <row r="1039">
          <cell r="B1039" t="str">
            <v>26486-13-5</v>
          </cell>
          <cell r="C1039" t="str">
            <v>IHRSRTFITLMUQC-UHFFFAOYSA-N</v>
          </cell>
          <cell r="D1039" t="str">
            <v>2-Methyl-4,5-dihydrofuran-3-thiol</v>
          </cell>
          <cell r="E1039" t="str">
            <v>CC1=C(S)CCO1</v>
          </cell>
          <cell r="F1039" t="str">
            <v>InChI=1S/C5H8OS/c1-4-5(7)2-3-6-4/h7H,2-3H2,1H3</v>
          </cell>
          <cell r="G1039" t="str">
            <v>C5H8OS</v>
          </cell>
          <cell r="H1039">
            <v>116.18</v>
          </cell>
          <cell r="I1039">
            <v>116.02959</v>
          </cell>
          <cell r="J1039">
            <v>1937</v>
          </cell>
          <cell r="K1039">
            <v>0</v>
          </cell>
          <cell r="M1039">
            <v>936</v>
          </cell>
          <cell r="N1039" t="str">
            <v>meat</v>
          </cell>
          <cell r="P1039">
            <v>1937</v>
          </cell>
          <cell r="Q1039" t="str">
            <v/>
          </cell>
          <cell r="U1039" t="str">
            <v/>
          </cell>
          <cell r="V1039" t="str">
            <v/>
          </cell>
          <cell r="W1039" t="str">
            <v/>
          </cell>
          <cell r="AA1039" t="str">
            <v xml:space="preserve"> DS(meat)</v>
          </cell>
        </row>
        <row r="1040">
          <cell r="B1040" t="str">
            <v>26535-37-5</v>
          </cell>
          <cell r="J1040">
            <v>1134</v>
          </cell>
          <cell r="K1040" t="str">
            <v>315.0</v>
          </cell>
          <cell r="M1040">
            <v>0</v>
          </cell>
          <cell r="P1040">
            <v>1134</v>
          </cell>
          <cell r="Q1040" t="str">
            <v/>
          </cell>
          <cell r="U1040" t="str">
            <v/>
          </cell>
          <cell r="V1040" t="str">
            <v/>
          </cell>
          <cell r="W1040" t="str">
            <v/>
          </cell>
          <cell r="AA1040" t="str">
            <v/>
          </cell>
        </row>
        <row r="1041">
          <cell r="B1041" t="str">
            <v>26548-78-7</v>
          </cell>
          <cell r="C1041" t="str">
            <v>DBPHPBLAKVZXOY-CRCLSJGQSA-N</v>
          </cell>
          <cell r="D1041" t="str">
            <v>2,5-Anhydro-1,4-dideoxy-3-thio-D-erythro-pentitol</v>
          </cell>
          <cell r="E1041" t="str">
            <v>[H][C@@]1(S)CCO[C@@]1([H])C</v>
          </cell>
          <cell r="F1041" t="str">
            <v>InChI=1S/C5H10OS/c1-4-5(7)2-3-6-4/h4-5,7H,2-3H2,1H3/t4-,5+/m0/s1</v>
          </cell>
          <cell r="G1041" t="str">
            <v>C5H10OS</v>
          </cell>
          <cell r="H1041">
            <v>118.19</v>
          </cell>
          <cell r="I1041">
            <v>118.04524000000001</v>
          </cell>
          <cell r="J1041">
            <v>1938</v>
          </cell>
          <cell r="K1041">
            <v>0</v>
          </cell>
          <cell r="M1041">
            <v>901</v>
          </cell>
          <cell r="N1041" t="str">
            <v>onion</v>
          </cell>
          <cell r="P1041">
            <v>1938</v>
          </cell>
          <cell r="Q1041" t="str">
            <v/>
          </cell>
          <cell r="U1041" t="str">
            <v/>
          </cell>
          <cell r="V1041" t="str">
            <v/>
          </cell>
          <cell r="W1041" t="str">
            <v/>
          </cell>
          <cell r="AA1041" t="str">
            <v xml:space="preserve"> DS(onion)</v>
          </cell>
        </row>
        <row r="1042">
          <cell r="B1042" t="str">
            <v>26787-78-0</v>
          </cell>
          <cell r="C1042" t="str">
            <v>LSQZJLSUYDQPKJ-NJBDSQKTSA-N</v>
          </cell>
          <cell r="D1042" t="str">
            <v>(2S,5R,6R)-6-{[(2R)-2-Amino-2-(4-hydroxyphenyl)acetyl]amino}-3,3-dimethyl-7-oxo-4-thia-1-azabicyclo[3.2.0]heptane-2-carboxylic acid</v>
          </cell>
          <cell r="E1042" t="str">
            <v>[H][C@]12SC(C)(C)[C@@H](N1C(=O)[C@H]2NC(=O)[C@H](N)C1=CC=C(O)C=C1)C(O)=O</v>
          </cell>
          <cell r="F1042" t="str">
            <v>InChI=1S/C16H19N3O5S/c1-16(2)11(15(23)24)19-13(22)10(14(19)25-16)18-12(21)9(17)7-3-5-8(20)6-4-7/h3-6,9-11,14,20H,17H2,1-2H3,(H,18,21)(H,23,24)/t9-,10-,11+,14-/m1/s1</v>
          </cell>
          <cell r="G1042" t="str">
            <v>C16H19N3O5S</v>
          </cell>
          <cell r="H1042">
            <v>365.4</v>
          </cell>
          <cell r="I1042">
            <v>365.10453999999999</v>
          </cell>
          <cell r="J1042">
            <v>358</v>
          </cell>
          <cell r="K1042">
            <v>0</v>
          </cell>
          <cell r="M1042">
            <v>0</v>
          </cell>
          <cell r="P1042">
            <v>358</v>
          </cell>
          <cell r="Q1042" t="str">
            <v/>
          </cell>
          <cell r="R1042" t="str">
            <v>X</v>
          </cell>
          <cell r="S1042" t="str">
            <v/>
          </cell>
          <cell r="U1042" t="str">
            <v/>
          </cell>
          <cell r="V1042" t="str">
            <v/>
          </cell>
          <cell r="W1042" t="str">
            <v/>
          </cell>
          <cell r="X1042" t="str">
            <v>148 t/a</v>
          </cell>
          <cell r="Y1042" t="str">
            <v>UBA</v>
          </cell>
          <cell r="Z1042" t="str">
            <v>Antibiotika und Chemotherapeutika</v>
          </cell>
          <cell r="AA1042" t="str">
            <v>AZM,148 t/aAntibiotika und ChemotherapeutikaAminopenicillin</v>
          </cell>
        </row>
        <row r="1043">
          <cell r="B1043" t="str">
            <v>2682-20-4</v>
          </cell>
          <cell r="C1043" t="str">
            <v>BEGLCMHJXHIJLR-UHFFFAOYSA-N</v>
          </cell>
          <cell r="D1043" t="str">
            <v>2-Methyl-1,2-thiazol-3(2H)-one</v>
          </cell>
          <cell r="E1043" t="str">
            <v>CN1SC=CC1=O</v>
          </cell>
          <cell r="F1043" t="str">
            <v>InChI=1S/C4H5NOS/c1-5-4(6)2-3-7-5/h2-3H,1H3</v>
          </cell>
          <cell r="G1043" t="str">
            <v>C4H5NOS</v>
          </cell>
          <cell r="H1043">
            <v>115.15</v>
          </cell>
          <cell r="I1043">
            <v>115.00918</v>
          </cell>
          <cell r="J1043">
            <v>359</v>
          </cell>
          <cell r="K1043">
            <v>0</v>
          </cell>
          <cell r="M1043">
            <v>0</v>
          </cell>
          <cell r="P1043">
            <v>359</v>
          </cell>
          <cell r="Q1043" t="str">
            <v>WGK 3</v>
          </cell>
          <cell r="U1043" t="str">
            <v/>
          </cell>
          <cell r="V1043" t="str">
            <v/>
          </cell>
          <cell r="W1043" t="str">
            <v>BAS-PT06-Preservatives for products during storage,</v>
          </cell>
          <cell r="X1043" t="str">
            <v>10-1000 t/a</v>
          </cell>
          <cell r="Y1043" t="str">
            <v>UBA</v>
          </cell>
          <cell r="Z1043" t="str">
            <v>Biozid</v>
          </cell>
          <cell r="AA1043" t="str">
            <v>WGK 3,BAS-PT06-Preservatives for products during storage,10-1000 t/aBiozidStand: Juni 2014, draft final Car, Bewertung noch nicht abgeschlossen und abgestimmt</v>
          </cell>
        </row>
        <row r="1044">
          <cell r="B1044" t="str">
            <v>26927-90-2</v>
          </cell>
          <cell r="C1044" t="str">
            <v/>
          </cell>
          <cell r="D1044" t="str">
            <v/>
          </cell>
          <cell r="E1044" t="str">
            <v/>
          </cell>
          <cell r="F1044" t="str">
            <v/>
          </cell>
          <cell r="G1044" t="str">
            <v/>
          </cell>
          <cell r="H1044" t="str">
            <v/>
          </cell>
          <cell r="I1044" t="str">
            <v/>
          </cell>
          <cell r="J1044">
            <v>1939</v>
          </cell>
          <cell r="K1044">
            <v>0</v>
          </cell>
          <cell r="M1044">
            <v>1766</v>
          </cell>
          <cell r="N1044" t="str">
            <v>pine, balsamic</v>
          </cell>
          <cell r="P1044">
            <v>1939</v>
          </cell>
          <cell r="Q1044" t="str">
            <v/>
          </cell>
          <cell r="U1044" t="str">
            <v/>
          </cell>
          <cell r="V1044" t="str">
            <v/>
          </cell>
          <cell r="W1044" t="str">
            <v/>
          </cell>
          <cell r="AA1044" t="str">
            <v xml:space="preserve"> DS(pine, balsamic)</v>
          </cell>
        </row>
        <row r="1045">
          <cell r="B1045" t="str">
            <v>26964-49-8</v>
          </cell>
          <cell r="C1045" t="str">
            <v>UZUCFTVAWGRMTQ-UHFFFAOYSA-N</v>
          </cell>
          <cell r="D1045" t="str">
            <v>1-Methyladamantane</v>
          </cell>
          <cell r="E1045" t="str">
            <v>[H]C12CC3([H])CC([H])(C1)CC(C)(C2)C3</v>
          </cell>
          <cell r="F1045" t="str">
            <v>InChI=1S/C11H18/c1-11-5-8-2-9(6-11)4-10(3-8)7-11/h8-10H,2-7H2,1H3</v>
          </cell>
          <cell r="G1045" t="str">
            <v>C11H18</v>
          </cell>
          <cell r="H1045">
            <v>150.26499999999999</v>
          </cell>
          <cell r="I1045">
            <v>150.14085</v>
          </cell>
          <cell r="J1045">
            <v>1095</v>
          </cell>
          <cell r="K1045" t="str">
            <v>126.0</v>
          </cell>
          <cell r="M1045">
            <v>0</v>
          </cell>
          <cell r="P1045">
            <v>1095</v>
          </cell>
          <cell r="Q1045" t="str">
            <v/>
          </cell>
          <cell r="U1045" t="str">
            <v/>
          </cell>
          <cell r="V1045" t="str">
            <v/>
          </cell>
          <cell r="W1045" t="str">
            <v/>
          </cell>
          <cell r="AA1045" t="str">
            <v/>
          </cell>
        </row>
        <row r="1046">
          <cell r="B1046" t="str">
            <v>2706-90-3</v>
          </cell>
          <cell r="C1046" t="str">
            <v>CXZGQIAOTKWCDB-UHFFFAOYSA-N</v>
          </cell>
          <cell r="D1046" t="str">
            <v>Nonafluoropentanoic acid</v>
          </cell>
          <cell r="E1046" t="str">
            <v>OC(=O)C(F)(F)C(F)(F)C(F)(F)C(F)(F)F</v>
          </cell>
          <cell r="F1046" t="str">
            <v>InChI=1S/C5HF9O2/c6-2(7,1(15)16)3(8,9)4(10,11)5(12,13)14/h(H,15,16)</v>
          </cell>
          <cell r="G1046" t="str">
            <v>C5HF9O2</v>
          </cell>
          <cell r="H1046">
            <v>264.04700000000003</v>
          </cell>
          <cell r="I1046">
            <v>263.98327999999998</v>
          </cell>
          <cell r="J1046">
            <v>360</v>
          </cell>
          <cell r="K1046">
            <v>0</v>
          </cell>
          <cell r="M1046">
            <v>0</v>
          </cell>
          <cell r="P1046">
            <v>360</v>
          </cell>
          <cell r="Q1046" t="str">
            <v/>
          </cell>
          <cell r="R1046" t="str">
            <v/>
          </cell>
          <cell r="S1046" t="str">
            <v/>
          </cell>
          <cell r="U1046" t="str">
            <v/>
          </cell>
          <cell r="V1046" t="str">
            <v/>
          </cell>
          <cell r="W1046" t="str">
            <v/>
          </cell>
          <cell r="AA1046" t="str">
            <v/>
          </cell>
        </row>
        <row r="1047">
          <cell r="B1047" t="str">
            <v>2719-61-1</v>
          </cell>
          <cell r="C1047" t="str">
            <v>VRPRIAVYSREHAN-UHFFFAOYSA-N</v>
          </cell>
          <cell r="D1047" t="str">
            <v>(Dodecan-2-yl)benzene</v>
          </cell>
          <cell r="E1047" t="str">
            <v>CCCCCCCCCCC(C)C1=CC=CC=C1</v>
          </cell>
          <cell r="F1047" t="str">
            <v>InChI=1/C18H30/c1-3-4-5-6-7-8-9-11-14-17(2)18-15-12-10-13-16-18/h10,12-13,15-17H,3-9,11,14H2,1-2H3</v>
          </cell>
          <cell r="G1047" t="str">
            <v>C18H30</v>
          </cell>
          <cell r="H1047">
            <v>246.43799999999999</v>
          </cell>
          <cell r="I1047">
            <v>246.23475096600001</v>
          </cell>
          <cell r="J1047">
            <v>2369</v>
          </cell>
          <cell r="K1047">
            <v>0</v>
          </cell>
          <cell r="M1047">
            <v>0</v>
          </cell>
          <cell r="P1047">
            <v>2369</v>
          </cell>
          <cell r="Q1047" t="str">
            <v/>
          </cell>
          <cell r="U1047" t="str">
            <v/>
          </cell>
          <cell r="V1047" t="str">
            <v/>
          </cell>
          <cell r="W1047" t="str">
            <v/>
          </cell>
          <cell r="Z1047">
            <v>0</v>
          </cell>
          <cell r="AA1047" t="str">
            <v/>
          </cell>
        </row>
        <row r="1048">
          <cell r="B1048" t="str">
            <v>27203-92-5</v>
          </cell>
          <cell r="C1048" t="str">
            <v>TVYLLZQTGLZFBW-ZBFHGGJFSA-N</v>
          </cell>
          <cell r="D1048" t="str">
            <v>rel-(1R,2R)-2-[(Dimethylamino)methyl]-1-(3-methoxyphenyl)cyclohexan-1-ol</v>
          </cell>
          <cell r="E1048" t="str">
            <v>COC1=CC=CC(=C1)[C@@]1(O)CCCC[C@@H]1CN(C)C</v>
          </cell>
          <cell r="F1048" t="str">
            <v>InChI=1/C16H25NO2/c1-17(2)12-14-7-4-5-10-16(14,18)13-8-6-9-15(11-13)19-3/h6,8-9,11,14,18H,4-5,7,10,12H2,1-3H3/t14-,16+/s2</v>
          </cell>
          <cell r="G1048" t="str">
            <v>C16H25NO2</v>
          </cell>
          <cell r="H1048">
            <v>263.38099999999997</v>
          </cell>
          <cell r="I1048">
            <v>263.18853000000001</v>
          </cell>
          <cell r="J1048">
            <v>361</v>
          </cell>
          <cell r="K1048">
            <v>0</v>
          </cell>
          <cell r="M1048">
            <v>1945</v>
          </cell>
          <cell r="P1048">
            <v>361</v>
          </cell>
          <cell r="Q1048" t="str">
            <v/>
          </cell>
          <cell r="R1048" t="str">
            <v>X</v>
          </cell>
          <cell r="U1048" t="str">
            <v/>
          </cell>
          <cell r="V1048" t="str">
            <v/>
          </cell>
          <cell r="W1048" t="str">
            <v/>
          </cell>
          <cell r="X1048" t="str">
            <v>24000kg/a in Dtl.</v>
          </cell>
          <cell r="Z1048" t="str">
            <v>Analgetika</v>
          </cell>
          <cell r="AA1048" t="str">
            <v>AZM,24000kg/a in Dtl.Analgetikaschwach wirksame Opioide</v>
          </cell>
        </row>
        <row r="1049">
          <cell r="B1049" t="str">
            <v>272-16-2</v>
          </cell>
          <cell r="C1049" t="str">
            <v>CSNIZNHTOVFARY-UHFFFAOYSA-N</v>
          </cell>
          <cell r="D1049" t="str">
            <v>1,2-Benzothiazole</v>
          </cell>
          <cell r="E1049" t="str">
            <v>S1N=CC2=CC=CC=C12</v>
          </cell>
          <cell r="F1049" t="str">
            <v>InChI=1S/C7H5NS/c1-2-4-7-6(3-1)5-8-9-7/h1-5H</v>
          </cell>
          <cell r="G1049" t="str">
            <v>C7H5NS</v>
          </cell>
          <cell r="H1049">
            <v>135.18</v>
          </cell>
          <cell r="I1049">
            <v>135.01427033900001</v>
          </cell>
          <cell r="J1049">
            <v>2370</v>
          </cell>
          <cell r="K1049">
            <v>0</v>
          </cell>
          <cell r="P1049">
            <v>2370</v>
          </cell>
          <cell r="Q1049" t="str">
            <v/>
          </cell>
          <cell r="U1049" t="str">
            <v/>
          </cell>
          <cell r="V1049" t="str">
            <v/>
          </cell>
          <cell r="W1049" t="str">
            <v/>
          </cell>
          <cell r="AA1049" t="str">
            <v/>
          </cell>
        </row>
        <row r="1050">
          <cell r="B1050" t="str">
            <v>27300-27-2</v>
          </cell>
          <cell r="C1050" t="str">
            <v/>
          </cell>
          <cell r="D1050" t="str">
            <v/>
          </cell>
          <cell r="E1050" t="str">
            <v/>
          </cell>
          <cell r="F1050" t="str">
            <v/>
          </cell>
          <cell r="G1050" t="str">
            <v/>
          </cell>
          <cell r="H1050" t="str">
            <v/>
          </cell>
          <cell r="I1050" t="str">
            <v/>
          </cell>
          <cell r="J1050">
            <v>1940</v>
          </cell>
          <cell r="K1050">
            <v>0</v>
          </cell>
          <cell r="M1050">
            <v>1127</v>
          </cell>
          <cell r="N1050" t="str">
            <v>caramel</v>
          </cell>
          <cell r="P1050">
            <v>1940</v>
          </cell>
          <cell r="Q1050" t="str">
            <v/>
          </cell>
          <cell r="U1050" t="str">
            <v/>
          </cell>
          <cell r="V1050" t="str">
            <v/>
          </cell>
          <cell r="W1050" t="str">
            <v/>
          </cell>
          <cell r="AA1050" t="str">
            <v xml:space="preserve"> DS(caramel)</v>
          </cell>
        </row>
        <row r="1051">
          <cell r="B1051" t="str">
            <v>27314-13-2</v>
          </cell>
          <cell r="C1051" t="str">
            <v>NVGOPFQZYCNLDU-UHFFFAOYSA-N</v>
          </cell>
          <cell r="D1051" t="str">
            <v>4-Chloro-5-(methylamino)-2-[3-(trifluoromethyl)phenyl]pyridazin-3(2H)-one</v>
          </cell>
          <cell r="E1051" t="str">
            <v>CNC1=C(Cl)C(=O)N(N=C1)C1=CC=CC(=C1)C(F)(F)F</v>
          </cell>
          <cell r="F1051" t="str">
            <v>InChI=1S/C12H9ClF3N3O/c1-17-9-6-18-19(11(20)10(9)13)8-4-2-3-7(5-8)12(14,15)16/h2-6,17H,1H3</v>
          </cell>
          <cell r="G1051" t="str">
            <v>C12H9ClF3N3O</v>
          </cell>
          <cell r="H1051">
            <v>303.67</v>
          </cell>
          <cell r="I1051">
            <v>303.03861999999998</v>
          </cell>
          <cell r="J1051">
            <v>362</v>
          </cell>
          <cell r="K1051">
            <v>0</v>
          </cell>
          <cell r="M1051">
            <v>2339</v>
          </cell>
          <cell r="P1051">
            <v>362</v>
          </cell>
          <cell r="Q1051" t="str">
            <v/>
          </cell>
          <cell r="R1051" t="str">
            <v/>
          </cell>
          <cell r="S1051" t="str">
            <v>X</v>
          </cell>
          <cell r="U1051" t="str">
            <v/>
          </cell>
          <cell r="V1051" t="str">
            <v/>
          </cell>
          <cell r="W1051" t="str">
            <v/>
          </cell>
          <cell r="AA1051" t="str">
            <v>PSM,als PSM nicht zugelassen in DE/nicht genehmigt</v>
          </cell>
        </row>
        <row r="1052">
          <cell r="B1052" t="str">
            <v>27332-61-2</v>
          </cell>
          <cell r="J1052">
            <v>1241</v>
          </cell>
          <cell r="K1052">
            <v>164</v>
          </cell>
          <cell r="M1052">
            <v>1342</v>
          </cell>
          <cell r="P1052">
            <v>1241</v>
          </cell>
          <cell r="Q1052" t="str">
            <v/>
          </cell>
          <cell r="U1052" t="str">
            <v/>
          </cell>
          <cell r="V1052" t="str">
            <v/>
          </cell>
          <cell r="W1052" t="str">
            <v/>
          </cell>
          <cell r="AA1052" t="str">
            <v/>
          </cell>
        </row>
        <row r="1053">
          <cell r="B1053" t="str">
            <v>27400-71-1</v>
          </cell>
          <cell r="C1053" t="str">
            <v>-</v>
          </cell>
          <cell r="D1053" t="str">
            <v>-</v>
          </cell>
          <cell r="E1053" t="str">
            <v>-</v>
          </cell>
          <cell r="F1053" t="str">
            <v>-</v>
          </cell>
          <cell r="G1053" t="str">
            <v>-</v>
          </cell>
          <cell r="H1053" t="str">
            <v>-</v>
          </cell>
          <cell r="I1053" t="str">
            <v>-</v>
          </cell>
          <cell r="J1053">
            <v>1941</v>
          </cell>
          <cell r="K1053">
            <v>0</v>
          </cell>
          <cell r="M1053">
            <v>1052</v>
          </cell>
          <cell r="N1053" t="str">
            <v>herb</v>
          </cell>
          <cell r="P1053">
            <v>1941</v>
          </cell>
          <cell r="Q1053" t="str">
            <v/>
          </cell>
          <cell r="U1053" t="str">
            <v/>
          </cell>
          <cell r="V1053" t="str">
            <v/>
          </cell>
          <cell r="W1053" t="str">
            <v/>
          </cell>
          <cell r="AA1053" t="str">
            <v xml:space="preserve"> DS(herb)</v>
          </cell>
        </row>
        <row r="1054">
          <cell r="B1054" t="str">
            <v>27538-09-6</v>
          </cell>
          <cell r="C1054" t="str">
            <v>QJYOEDXNPLUUAR-UHFFFAOYSA-N</v>
          </cell>
          <cell r="D1054" t="str">
            <v>5-Ethyl-4-hydroxy-2-methylfuran-3(2H)-one</v>
          </cell>
          <cell r="E1054" t="str">
            <v>CCC1=C(O)C(=O)C(C)O1</v>
          </cell>
          <cell r="F1054" t="str">
            <v>InChI=1/C7H10O3/c1-3-5-7(9)6(8)4(2)10-5/h4,9H,3H2,1-2H3</v>
          </cell>
          <cell r="G1054" t="str">
            <v>C7H10O3</v>
          </cell>
          <cell r="H1054">
            <v>142.154</v>
          </cell>
          <cell r="I1054">
            <v>142.06299000000001</v>
          </cell>
          <cell r="J1054">
            <v>1942</v>
          </cell>
          <cell r="K1054">
            <v>0</v>
          </cell>
          <cell r="M1054">
            <v>1763</v>
          </cell>
          <cell r="N1054" t="str">
            <v>cotton candy, sweet</v>
          </cell>
          <cell r="P1054">
            <v>1942</v>
          </cell>
          <cell r="Q1054" t="str">
            <v>WGK 2</v>
          </cell>
          <cell r="U1054" t="str">
            <v/>
          </cell>
          <cell r="V1054" t="str">
            <v/>
          </cell>
          <cell r="W1054" t="str">
            <v/>
          </cell>
          <cell r="AA1054" t="str">
            <v>WGK 2, DS(cotton candy, sweet)</v>
          </cell>
        </row>
        <row r="1055">
          <cell r="B1055" t="str">
            <v>27538-10-9</v>
          </cell>
          <cell r="C1055" t="str">
            <v>GWCRPYGYVRXVLI-UHFFFAOYSA-N</v>
          </cell>
          <cell r="D1055" t="str">
            <v>2-Ethyl-4-hydroxy-5-methylfuran-3(2H)-one</v>
          </cell>
          <cell r="E1055" t="str">
            <v>CCC1OC(C)=C(O)C1=O</v>
          </cell>
          <cell r="F1055" t="str">
            <v>InChI=1/C7H10O3/c1-3-5-7(9)6(8)4(2)10-5/h5,8H,3H2,1-2H3</v>
          </cell>
          <cell r="G1055" t="str">
            <v>C7H10O3</v>
          </cell>
          <cell r="H1055">
            <v>142.154</v>
          </cell>
          <cell r="I1055">
            <v>142.06299000000001</v>
          </cell>
          <cell r="J1055">
            <v>1943</v>
          </cell>
          <cell r="K1055">
            <v>0</v>
          </cell>
          <cell r="M1055">
            <v>1159</v>
          </cell>
          <cell r="N1055" t="str">
            <v>caramel</v>
          </cell>
          <cell r="P1055">
            <v>1943</v>
          </cell>
          <cell r="Q1055" t="str">
            <v/>
          </cell>
          <cell r="U1055" t="str">
            <v/>
          </cell>
          <cell r="V1055" t="str">
            <v/>
          </cell>
          <cell r="W1055" t="str">
            <v/>
          </cell>
          <cell r="AA1055" t="str">
            <v xml:space="preserve"> DS(caramel)</v>
          </cell>
        </row>
        <row r="1056">
          <cell r="B1056" t="str">
            <v>2756-56-1</v>
          </cell>
          <cell r="C1056" t="str">
            <v>FAFMZORPAAGQFV-BREBYQMCSA-N</v>
          </cell>
          <cell r="D1056" t="str">
            <v>(1R,2R,4R)-1,7,7-Trimethylbicyclo[2.2.1]heptan-2-yl propanoate</v>
          </cell>
          <cell r="E1056" t="str">
            <v>CCC(=O)O[C@@H]1C[C@H]2CC[C@]1(C)C2(C)C</v>
          </cell>
          <cell r="F1056" t="str">
            <v>InChI=1S/C13H22O2/c1-5-11(14)15-10-8-9-6-7-13(10,4)12(9,2)3/h9-10H,5-8H2,1-4H3/t9-,10-,13+/m1/s1</v>
          </cell>
          <cell r="G1056" t="str">
            <v>C13H22O2</v>
          </cell>
          <cell r="H1056">
            <v>210.31700000000001</v>
          </cell>
          <cell r="I1056">
            <v>210.16198</v>
          </cell>
          <cell r="J1056">
            <v>1944</v>
          </cell>
          <cell r="K1056">
            <v>0</v>
          </cell>
          <cell r="M1056">
            <v>1393</v>
          </cell>
          <cell r="N1056" t="str">
            <v>fruit, turpentine</v>
          </cell>
          <cell r="P1056">
            <v>1944</v>
          </cell>
          <cell r="Q1056" t="str">
            <v>WGK 2</v>
          </cell>
          <cell r="U1056" t="str">
            <v/>
          </cell>
          <cell r="V1056" t="str">
            <v/>
          </cell>
          <cell r="W1056" t="str">
            <v/>
          </cell>
          <cell r="AA1056" t="str">
            <v>WGK 2, DS(fruit, turpentine)</v>
          </cell>
        </row>
        <row r="1057">
          <cell r="B1057" t="str">
            <v>27576-03-0</v>
          </cell>
          <cell r="C1057" t="str">
            <v/>
          </cell>
          <cell r="D1057" t="str">
            <v/>
          </cell>
          <cell r="E1057" t="str">
            <v/>
          </cell>
          <cell r="F1057" t="str">
            <v/>
          </cell>
          <cell r="G1057" t="str">
            <v/>
          </cell>
          <cell r="H1057" t="str">
            <v/>
          </cell>
          <cell r="I1057" t="str">
            <v/>
          </cell>
          <cell r="J1057">
            <v>1945</v>
          </cell>
          <cell r="K1057">
            <v>0</v>
          </cell>
          <cell r="M1057">
            <v>1069</v>
          </cell>
          <cell r="N1057" t="str">
            <v>gasoline</v>
          </cell>
          <cell r="P1057">
            <v>1945</v>
          </cell>
          <cell r="Q1057" t="str">
            <v/>
          </cell>
          <cell r="U1057" t="str">
            <v/>
          </cell>
          <cell r="V1057" t="str">
            <v/>
          </cell>
          <cell r="W1057" t="str">
            <v/>
          </cell>
          <cell r="AA1057" t="str">
            <v xml:space="preserve"> DS(gasoline)</v>
          </cell>
        </row>
        <row r="1058">
          <cell r="B1058" t="str">
            <v>27619-97-2</v>
          </cell>
          <cell r="C1058" t="str">
            <v>VIONGDJUYAYOPU-UHFFFAOYSA-N</v>
          </cell>
          <cell r="D1058" t="str">
            <v>3,3,4,4,5,5,6,6,7,7,8,8,8-Tridecafluorooctane-1-sulfonic acid</v>
          </cell>
          <cell r="E1058" t="str">
            <v>OS(=O)(=O)CCC(F)(F)C(F)(F)C(F)(F)C(F)(F)C(F)(F)C(F)(F)F</v>
          </cell>
          <cell r="F1058" t="str">
            <v>InChI=1S/C8H5F13O3S/c9-3(10,1-2-25(22,23)24)4(11,12)5(13,14)6(15,16)7(17,18)8(19,20)21/h1-2H2,(H,22,23,24)</v>
          </cell>
          <cell r="G1058" t="str">
            <v>C8H5F13O3S</v>
          </cell>
          <cell r="H1058">
            <v>428.16</v>
          </cell>
          <cell r="I1058">
            <v>427.97518000000002</v>
          </cell>
          <cell r="J1058">
            <v>363</v>
          </cell>
          <cell r="K1058">
            <v>0</v>
          </cell>
          <cell r="M1058">
            <v>0</v>
          </cell>
          <cell r="P1058">
            <v>363</v>
          </cell>
          <cell r="Q1058" t="str">
            <v/>
          </cell>
          <cell r="R1058" t="str">
            <v/>
          </cell>
          <cell r="S1058" t="str">
            <v/>
          </cell>
          <cell r="U1058" t="str">
            <v/>
          </cell>
          <cell r="V1058" t="str">
            <v/>
          </cell>
          <cell r="W1058" t="str">
            <v/>
          </cell>
          <cell r="AA1058" t="str">
            <v/>
          </cell>
        </row>
        <row r="1059">
          <cell r="B1059" t="str">
            <v>2785-87-7</v>
          </cell>
          <cell r="C1059" t="str">
            <v>PXIKRTCSSLJURC-UHFFFAOYSA-N</v>
          </cell>
          <cell r="D1059" t="str">
            <v>2-Methoxy-4-propylphenol</v>
          </cell>
          <cell r="E1059" t="str">
            <v>CCCC1=CC(OC)=C(O)C=C1</v>
          </cell>
          <cell r="F1059" t="str">
            <v>InChI=1S/C10H14O2/c1-3-4-8-5-6-9(11)10(7-8)12-2/h5-7,11H,3-4H2,1-2H3</v>
          </cell>
          <cell r="G1059" t="str">
            <v>C10H14O2</v>
          </cell>
          <cell r="H1059">
            <v>166.22</v>
          </cell>
          <cell r="I1059">
            <v>166.09938</v>
          </cell>
          <cell r="J1059">
            <v>1946</v>
          </cell>
          <cell r="K1059">
            <v>0</v>
          </cell>
          <cell r="M1059">
            <v>1798</v>
          </cell>
          <cell r="N1059" t="str">
            <v>phenol</v>
          </cell>
          <cell r="P1059">
            <v>1946</v>
          </cell>
          <cell r="Q1059" t="str">
            <v>WGK 2</v>
          </cell>
          <cell r="U1059" t="str">
            <v/>
          </cell>
          <cell r="V1059" t="str">
            <v/>
          </cell>
          <cell r="W1059" t="str">
            <v/>
          </cell>
          <cell r="Z1059">
            <v>0</v>
          </cell>
          <cell r="AA1059" t="str">
            <v>WGK 2,</v>
          </cell>
        </row>
        <row r="1060">
          <cell r="B1060" t="str">
            <v>2785-89-9</v>
          </cell>
          <cell r="C1060" t="str">
            <v>CHWNEIVBYREQRF-UHFFFAOYSA-N</v>
          </cell>
          <cell r="D1060" t="str">
            <v>4-Ethyl-2-methoxyphenol</v>
          </cell>
          <cell r="E1060" t="str">
            <v>CCC1=CC(OC)=C(O)C=C1</v>
          </cell>
          <cell r="F1060" t="str">
            <v>InChI=1S/C9H12O2/c1-3-7-4-5-8(10)9(6-7)11-2/h4-6,10H,3H2,1-2H3</v>
          </cell>
          <cell r="G1060" t="str">
            <v>C9H12O2</v>
          </cell>
          <cell r="H1060">
            <v>152.19300000000001</v>
          </cell>
          <cell r="I1060">
            <v>152.08373</v>
          </cell>
          <cell r="J1060">
            <v>1947</v>
          </cell>
          <cell r="K1060">
            <v>0</v>
          </cell>
          <cell r="M1060">
            <v>1287</v>
          </cell>
          <cell r="N1060" t="str">
            <v>spice, clove</v>
          </cell>
          <cell r="P1060">
            <v>1947</v>
          </cell>
          <cell r="Q1060" t="str">
            <v>WGK 2</v>
          </cell>
          <cell r="U1060" t="str">
            <v/>
          </cell>
          <cell r="V1060" t="str">
            <v/>
          </cell>
          <cell r="W1060" t="str">
            <v/>
          </cell>
          <cell r="Z1060">
            <v>0</v>
          </cell>
          <cell r="AA1060" t="str">
            <v>WGK 2,</v>
          </cell>
        </row>
        <row r="1061">
          <cell r="B1061" t="str">
            <v>28029-89-2</v>
          </cell>
          <cell r="C1061" t="str">
            <v xml:space="preserve">CZTAPVBKUXXDLY-UHFFFAOYSA-N   </v>
          </cell>
          <cell r="D1061" t="str">
            <v>1,2-Benzenedicarboxylic acid, didecan-2-yl ester</v>
          </cell>
          <cell r="G1061" t="str">
            <v>C28H46O4</v>
          </cell>
          <cell r="I1061">
            <v>446.33960999999999</v>
          </cell>
          <cell r="J1061">
            <v>997</v>
          </cell>
          <cell r="K1061">
            <v>149</v>
          </cell>
          <cell r="L1061">
            <v>29.6187</v>
          </cell>
          <cell r="M1061">
            <v>2933</v>
          </cell>
          <cell r="P1061">
            <v>997</v>
          </cell>
          <cell r="Q1061" t="str">
            <v/>
          </cell>
          <cell r="U1061" t="str">
            <v/>
          </cell>
          <cell r="V1061" t="str">
            <v/>
          </cell>
          <cell r="W1061" t="str">
            <v/>
          </cell>
          <cell r="AA1061" t="str">
            <v>Weichmacher/ Phthalat</v>
          </cell>
        </row>
        <row r="1062">
          <cell r="B1062" t="str">
            <v>28069-72-9</v>
          </cell>
          <cell r="C1062" t="str">
            <v>AMXYRHBJZOVHOL-ODYTWBPASA-N</v>
          </cell>
          <cell r="D1062" t="str">
            <v>(2E,6Z)-Nona-2,6-dien-1-ol</v>
          </cell>
          <cell r="E1062" t="str">
            <v>CC\C=C/CC\C=C\CO</v>
          </cell>
          <cell r="F1062" t="str">
            <v>InChI=1S/C9H16O/c1-2-3-4-5-6-7-8-9-10/h3-4,7-8,10H,2,5-6,9H2,1H3/b4-3-,8-7+</v>
          </cell>
          <cell r="G1062" t="str">
            <v>C9H16O</v>
          </cell>
          <cell r="H1062">
            <v>140.226</v>
          </cell>
          <cell r="I1062">
            <v>140.12011999999999</v>
          </cell>
          <cell r="J1062">
            <v>1948</v>
          </cell>
          <cell r="K1062">
            <v>0</v>
          </cell>
          <cell r="M1062">
            <v>1167</v>
          </cell>
          <cell r="N1062" t="str">
            <v>cucumber</v>
          </cell>
          <cell r="P1062">
            <v>1948</v>
          </cell>
          <cell r="Q1062" t="str">
            <v>WGK 2</v>
          </cell>
          <cell r="U1062" t="str">
            <v/>
          </cell>
          <cell r="V1062" t="str">
            <v/>
          </cell>
          <cell r="W1062" t="str">
            <v/>
          </cell>
          <cell r="AA1062" t="str">
            <v>WGK 2, DS(cucumber)</v>
          </cell>
        </row>
        <row r="1063">
          <cell r="B1063" t="str">
            <v>28159-98-0</v>
          </cell>
          <cell r="C1063" t="str">
            <v>HDHLIWCXDDZUFH-UHFFFAOYSA-N</v>
          </cell>
          <cell r="D1063" t="str">
            <v>N~2~-tert-Butyl-N~4~-cyclopropyl-6-(methylsulfanyl)-1,3,5-triazine-2,4-diamine</v>
          </cell>
          <cell r="E1063" t="str">
            <v>CSC1=NC(NC(C)(C)C)=NC(NC2CC2)=N1</v>
          </cell>
          <cell r="F1063" t="str">
            <v>InChI=1S/C11H19N5S/c1-11(2,3)16-9-13-8(12-7-5-6-7)14-10(15-9)17-4/h7H,5-6H2,1-4H3,(H2,12,13,14,15,16)</v>
          </cell>
          <cell r="G1063" t="str">
            <v>C11H19N5S</v>
          </cell>
          <cell r="H1063">
            <v>253.37</v>
          </cell>
          <cell r="I1063">
            <v>253.13612000000001</v>
          </cell>
          <cell r="J1063">
            <v>364</v>
          </cell>
          <cell r="K1063">
            <v>0</v>
          </cell>
          <cell r="M1063">
            <v>2095</v>
          </cell>
          <cell r="P1063">
            <v>364</v>
          </cell>
          <cell r="Q1063" t="str">
            <v>WGK 2</v>
          </cell>
          <cell r="R1063" t="str">
            <v/>
          </cell>
          <cell r="S1063" t="str">
            <v>X</v>
          </cell>
          <cell r="T1063" t="str">
            <v>X</v>
          </cell>
          <cell r="U1063" t="str">
            <v/>
          </cell>
          <cell r="V1063" t="str">
            <v/>
          </cell>
          <cell r="W1063" t="str">
            <v>BAS-PT21-Antifouling products,</v>
          </cell>
          <cell r="AA1063" t="str">
            <v>WGK 2,PSM,Biozd,BAS-PT21-Antifouling products,als PSM nicht zugelassen in DE/nicht genehmigt</v>
          </cell>
        </row>
        <row r="1064">
          <cell r="B1064" t="str">
            <v>28179-44-4</v>
          </cell>
          <cell r="C1064" t="str">
            <v>OLAOYPRJVHUHCF-UHFFFAOYSA-N</v>
          </cell>
          <cell r="D1064" t="str">
            <v>3-Acetamido-5-[(2-hydroxyethyl)carbamoyl]-2,4,6-triiodobenzoic acid</v>
          </cell>
          <cell r="E1064" t="str">
            <v>CC(=O)NC1=C(I)C(C(=O)NCCO)=C(I)C(C(O)=O)=C1I</v>
          </cell>
          <cell r="F1064" t="str">
            <v>InChI=1S/C12H11I3N2O5/c1-4(19)17-10-8(14)5(11(20)16-2-3-18)7(13)6(9(10)15)12(21)22/h18H,2-3H2,1H3,(H,16,20)(H,17,19)(H,21,22)</v>
          </cell>
          <cell r="G1064" t="str">
            <v>C12H11I3N2O5</v>
          </cell>
          <cell r="H1064">
            <v>643.94200000000001</v>
          </cell>
          <cell r="I1064">
            <v>643.78021000000001</v>
          </cell>
          <cell r="J1064">
            <v>365</v>
          </cell>
          <cell r="K1064">
            <v>0</v>
          </cell>
          <cell r="M1064">
            <v>0</v>
          </cell>
          <cell r="P1064">
            <v>365</v>
          </cell>
          <cell r="Q1064" t="str">
            <v/>
          </cell>
          <cell r="R1064" t="str">
            <v>X</v>
          </cell>
          <cell r="S1064" t="str">
            <v/>
          </cell>
          <cell r="U1064" t="str">
            <v/>
          </cell>
          <cell r="V1064" t="str">
            <v/>
          </cell>
          <cell r="W1064" t="str">
            <v/>
          </cell>
          <cell r="Z1064" t="str">
            <v>Iodierte Röntgenkontrastmittel</v>
          </cell>
          <cell r="AA1064" t="str">
            <v>AZM,Iodierte Röntgenkontrastmittel</v>
          </cell>
        </row>
        <row r="1065">
          <cell r="B1065" t="str">
            <v>28231-03-0</v>
          </cell>
          <cell r="C1065" t="str">
            <v>XXEZIFFYVUWPSP-UXBXGOFWSA-N</v>
          </cell>
          <cell r="D1065" t="str">
            <v>Cedr-8(15)-en-4-ol (incorrect configuration definition!)</v>
          </cell>
          <cell r="E1065" t="str">
            <v>C[C@@H]1CC(O)[C@H]2C(C)(C)[C@H]3C[C@@]12CCC3=C</v>
          </cell>
          <cell r="F1065" t="str">
            <v>InChI=1S/C15H24O/c1-9-5-6-15-8-11(9)14(3,4)13(15)12(16)7-10(15)2/h10-13,16H,1,5-8H2,2-4H3/t10-,11+,12?,13+,15+/m1/s1</v>
          </cell>
          <cell r="G1065" t="str">
            <v>C15H24O</v>
          </cell>
          <cell r="H1065">
            <v>220.35599999999999</v>
          </cell>
          <cell r="I1065">
            <v>220.18271999999999</v>
          </cell>
          <cell r="J1065">
            <v>1949</v>
          </cell>
          <cell r="K1065">
            <v>0</v>
          </cell>
          <cell r="M1065">
            <v>1604</v>
          </cell>
          <cell r="N1065" t="str">
            <v>fruit</v>
          </cell>
          <cell r="P1065">
            <v>1949</v>
          </cell>
          <cell r="Q1065" t="str">
            <v>WGK 2</v>
          </cell>
          <cell r="U1065" t="str">
            <v/>
          </cell>
          <cell r="V1065" t="str">
            <v/>
          </cell>
          <cell r="W1065" t="str">
            <v/>
          </cell>
          <cell r="AA1065" t="str">
            <v>WGK 2, DS(fruit)</v>
          </cell>
        </row>
        <row r="1066">
          <cell r="B1066" t="str">
            <v>2825-91-4</v>
          </cell>
          <cell r="C1066" t="str">
            <v>GHBSPIPJMLAMEP-SECBINFHSA-N</v>
          </cell>
          <cell r="D1066" t="str">
            <v>(6R)-6-Pentyloxan-2-one</v>
          </cell>
          <cell r="E1066" t="str">
            <v>CCCCC[C@@H]1CCCC(=O)O1</v>
          </cell>
          <cell r="F1066" t="str">
            <v>InChI=1S/C10H18O2/c1-2-3-4-6-9-7-5-8-10(11)12-9/h9H,2-8H2,1H3/t9-/m1/s1</v>
          </cell>
          <cell r="G1066" t="str">
            <v>C10H18O2</v>
          </cell>
          <cell r="H1066">
            <v>170.25200000000001</v>
          </cell>
          <cell r="I1066">
            <v>170.13068000000001</v>
          </cell>
          <cell r="J1066">
            <v>1950</v>
          </cell>
          <cell r="K1066">
            <v>0</v>
          </cell>
          <cell r="M1066">
            <v>1469</v>
          </cell>
          <cell r="N1066" t="str">
            <v>peach</v>
          </cell>
          <cell r="P1066">
            <v>1950</v>
          </cell>
          <cell r="Q1066" t="str">
            <v/>
          </cell>
          <cell r="U1066" t="str">
            <v/>
          </cell>
          <cell r="V1066" t="str">
            <v/>
          </cell>
          <cell r="W1066" t="str">
            <v/>
          </cell>
          <cell r="AA1066" t="str">
            <v xml:space="preserve"> DS(peach)</v>
          </cell>
        </row>
        <row r="1067">
          <cell r="B1067" t="str">
            <v>28336-57-4</v>
          </cell>
          <cell r="C1067" t="str">
            <v>YVPJVAWPIRGOJN-UHFFFAOYSA-N</v>
          </cell>
          <cell r="D1067" t="str">
            <v>2~5~-Phenyl-2~1~,2~2~,2~3~,2~4~,2~5~,2~6~-hexahydro-1~1~,2~1~:2~3~,3~1~-terphenyl</v>
          </cell>
          <cell r="E1067" t="str">
            <v>C1C(CC(CC1C1=CC=CC=C1)C1=CC=CC=C1)C1=CC=CC=C1</v>
          </cell>
          <cell r="F1067" t="str">
            <v>InChI=1S/C24H24/c1-4-10-19(11-5-1)22-16-23(20-12-6-2-7-13-20)18-24(17-22)21-14-8-3-9-15-21/h1-15,22-24H,16-18H2</v>
          </cell>
          <cell r="G1067" t="str">
            <v>C24H24</v>
          </cell>
          <cell r="H1067">
            <v>312.45600000000002</v>
          </cell>
          <cell r="I1067">
            <v>312.18780077280002</v>
          </cell>
          <cell r="J1067">
            <v>1020</v>
          </cell>
          <cell r="K1067">
            <v>91</v>
          </cell>
          <cell r="M1067">
            <v>2464</v>
          </cell>
          <cell r="P1067">
            <v>1020</v>
          </cell>
          <cell r="Q1067" t="str">
            <v/>
          </cell>
          <cell r="U1067" t="str">
            <v/>
          </cell>
          <cell r="V1067" t="str">
            <v/>
          </cell>
          <cell r="W1067" t="str">
            <v/>
          </cell>
          <cell r="AA1067" t="str">
            <v/>
          </cell>
        </row>
        <row r="1068">
          <cell r="B1068" t="str">
            <v>28588-74-1</v>
          </cell>
          <cell r="C1068" t="str">
            <v>RUYNUXHHUVUINQ-UHFFFAOYSA-N</v>
          </cell>
          <cell r="D1068" t="str">
            <v>2-Methylfuran-3-thiol</v>
          </cell>
          <cell r="E1068" t="str">
            <v>CC1=C(S)C=CO1</v>
          </cell>
          <cell r="F1068" t="str">
            <v>InChI=1S/C5H6OS/c1-4-5(7)2-3-6-4/h2-3,7H,1H3</v>
          </cell>
          <cell r="G1068" t="str">
            <v>C5H6OS</v>
          </cell>
          <cell r="H1068">
            <v>114.16</v>
          </cell>
          <cell r="I1068">
            <v>114.01394000000001</v>
          </cell>
          <cell r="J1068">
            <v>1951</v>
          </cell>
          <cell r="K1068">
            <v>0</v>
          </cell>
          <cell r="M1068">
            <v>868</v>
          </cell>
          <cell r="N1068" t="str">
            <v>meat</v>
          </cell>
          <cell r="P1068">
            <v>1951</v>
          </cell>
          <cell r="Q1068" t="str">
            <v/>
          </cell>
          <cell r="U1068" t="str">
            <v/>
          </cell>
          <cell r="V1068" t="str">
            <v/>
          </cell>
          <cell r="W1068" t="str">
            <v/>
          </cell>
          <cell r="Z1068">
            <v>0</v>
          </cell>
          <cell r="AA1068" t="str">
            <v/>
          </cell>
        </row>
        <row r="1069">
          <cell r="B1069" t="str">
            <v>28588-75-2</v>
          </cell>
          <cell r="C1069" t="str">
            <v>OHDFENKFSKIFBJ-UHFFFAOYSA-N</v>
          </cell>
          <cell r="D1069" t="str">
            <v>3,3'-Disulfanediylbis(2-methylfuran)</v>
          </cell>
          <cell r="E1069" t="str">
            <v>CC1=C(SSC2=C(C)OC=C2)C=CO1</v>
          </cell>
          <cell r="F1069" t="str">
            <v>InChI=1S/C10H10O2S2/c1-7-9(3-5-11-7)13-14-10-4-6-12-8(10)2/h3-6H,1-2H3</v>
          </cell>
          <cell r="G1069" t="str">
            <v>C10H10O2S2</v>
          </cell>
          <cell r="H1069">
            <v>226.31</v>
          </cell>
          <cell r="I1069">
            <v>226.01222000000001</v>
          </cell>
          <cell r="J1069">
            <v>1952</v>
          </cell>
          <cell r="K1069">
            <v>0</v>
          </cell>
          <cell r="M1069">
            <v>1540</v>
          </cell>
          <cell r="N1069" t="str">
            <v>roasted meat</v>
          </cell>
          <cell r="P1069">
            <v>1952</v>
          </cell>
          <cell r="Q1069" t="str">
            <v/>
          </cell>
          <cell r="U1069" t="str">
            <v/>
          </cell>
          <cell r="V1069" t="str">
            <v/>
          </cell>
          <cell r="W1069" t="str">
            <v/>
          </cell>
          <cell r="Z1069">
            <v>0</v>
          </cell>
          <cell r="AA1069" t="str">
            <v/>
          </cell>
        </row>
        <row r="1070">
          <cell r="B1070" t="str">
            <v>28655-71-2</v>
          </cell>
          <cell r="J1070">
            <v>366</v>
          </cell>
          <cell r="K1070">
            <v>0</v>
          </cell>
          <cell r="M1070">
            <v>0</v>
          </cell>
          <cell r="P1070">
            <v>366</v>
          </cell>
          <cell r="Q1070" t="str">
            <v/>
          </cell>
          <cell r="R1070" t="str">
            <v/>
          </cell>
          <cell r="S1070" t="str">
            <v/>
          </cell>
          <cell r="U1070" t="str">
            <v/>
          </cell>
          <cell r="V1070" t="str">
            <v>POP-Annex I, part A#Annex III, part A#Annex IV</v>
          </cell>
          <cell r="W1070" t="str">
            <v/>
          </cell>
          <cell r="AA1070" t="str">
            <v xml:space="preserve">POP-Annex I, part A#Annex III, part A#Annex IV, </v>
          </cell>
        </row>
        <row r="1071">
          <cell r="B1071" t="str">
            <v>28664-35-9</v>
          </cell>
          <cell r="C1071" t="str">
            <v>UNYNVICDCJHOPO-UHFFFAOYSA-N</v>
          </cell>
          <cell r="D1071" t="str">
            <v>3-Hydroxy-4,5-dimethylfuran-2(5H)-one</v>
          </cell>
          <cell r="E1071" t="str">
            <v>CC1OC(=O)C(O)=C1C</v>
          </cell>
          <cell r="F1071" t="str">
            <v>InChI=1/C6H8O3/c1-3-4(2)9-6(8)5(3)7/h4,7H,1-2H3</v>
          </cell>
          <cell r="G1071" t="str">
            <v>C6H8O3</v>
          </cell>
          <cell r="H1071">
            <v>128.12700000000001</v>
          </cell>
          <cell r="I1071">
            <v>128.04733999999999</v>
          </cell>
          <cell r="J1071">
            <v>1953</v>
          </cell>
          <cell r="K1071">
            <v>0</v>
          </cell>
          <cell r="M1071">
            <v>1107</v>
          </cell>
          <cell r="N1071" t="str">
            <v>cotton candy, spice, maple</v>
          </cell>
          <cell r="P1071">
            <v>1953</v>
          </cell>
          <cell r="Q1071" t="str">
            <v/>
          </cell>
          <cell r="U1071" t="str">
            <v/>
          </cell>
          <cell r="V1071" t="str">
            <v/>
          </cell>
          <cell r="W1071" t="str">
            <v/>
          </cell>
          <cell r="AA1071" t="str">
            <v xml:space="preserve"> DS(cotton candy, spice, maple)</v>
          </cell>
        </row>
        <row r="1072">
          <cell r="B1072" t="str">
            <v>28721-07-5</v>
          </cell>
          <cell r="C1072" t="str">
            <v>CTRLABGOLIVAIY-UHFFFAOYSA-N</v>
          </cell>
          <cell r="D1072" t="str">
            <v>10-Oxo-10,11-dihydro-5H-dibenzo[b,f]azepine-5-carboxamide</v>
          </cell>
          <cell r="E1072" t="str">
            <v>NC(=O)N1C2=CC=CC=C2CC(=O)C2=CC=CC=C12</v>
          </cell>
          <cell r="F1072" t="str">
            <v>InChI=1S/C15H12N2O2/c16-15(19)17-12-7-3-1-5-10(12)9-14(18)11-6-2-4-8-13(11)17/h1-8H,9H2,(H2,16,19)</v>
          </cell>
          <cell r="G1072" t="str">
            <v>C15H12N2O2</v>
          </cell>
          <cell r="H1072">
            <v>252.273</v>
          </cell>
          <cell r="I1072">
            <v>252.08987999999999</v>
          </cell>
          <cell r="J1072">
            <v>367</v>
          </cell>
          <cell r="K1072">
            <v>180</v>
          </cell>
          <cell r="M1072">
            <v>2490</v>
          </cell>
          <cell r="P1072">
            <v>367</v>
          </cell>
          <cell r="Q1072" t="str">
            <v/>
          </cell>
          <cell r="R1072" t="str">
            <v>X</v>
          </cell>
          <cell r="S1072" t="str">
            <v/>
          </cell>
          <cell r="U1072" t="str">
            <v/>
          </cell>
          <cell r="V1072" t="str">
            <v/>
          </cell>
          <cell r="W1072" t="str">
            <v/>
          </cell>
          <cell r="X1072" t="str">
            <v>12400kg/a in Dtl.</v>
          </cell>
          <cell r="Z1072" t="str">
            <v>Antiepileptika</v>
          </cell>
          <cell r="AA1072" t="str">
            <v>AZM,12400kg/a in Dtl.Antiepileptikaneueres Antiepileptikum</v>
          </cell>
        </row>
        <row r="1073">
          <cell r="B1073" t="str">
            <v>287-92-3</v>
          </cell>
          <cell r="C1073" t="str">
            <v>RGSFGYAAUTVSQA-UHFFFAOYSA-N</v>
          </cell>
          <cell r="D1073" t="str">
            <v>Cyclopentane</v>
          </cell>
          <cell r="E1073" t="str">
            <v>C1CCCC1</v>
          </cell>
          <cell r="F1073" t="str">
            <v>InChI=1S/C5H10/c1-2-4-5-3-1/h1-5H2</v>
          </cell>
          <cell r="G1073" t="str">
            <v>C5H10</v>
          </cell>
          <cell r="H1073">
            <v>70.135000000000005</v>
          </cell>
          <cell r="I1073">
            <v>70.078249999999997</v>
          </cell>
          <cell r="J1073">
            <v>368</v>
          </cell>
          <cell r="K1073">
            <v>0</v>
          </cell>
          <cell r="M1073">
            <v>520</v>
          </cell>
          <cell r="P1073">
            <v>368</v>
          </cell>
          <cell r="Q1073" t="str">
            <v>WGK 1</v>
          </cell>
          <cell r="R1073" t="str">
            <v/>
          </cell>
          <cell r="S1073" t="str">
            <v/>
          </cell>
          <cell r="U1073" t="str">
            <v/>
          </cell>
          <cell r="V1073" t="str">
            <v/>
          </cell>
          <cell r="W1073" t="str">
            <v/>
          </cell>
          <cell r="AA1073" t="str">
            <v>WGK 1,</v>
          </cell>
        </row>
        <row r="1074">
          <cell r="B1074" t="str">
            <v>28839-13-6</v>
          </cell>
          <cell r="C1074" t="str">
            <v>QUHIXSUMNSRNNP-UHFFFAOYSA-N</v>
          </cell>
          <cell r="D1074" t="str">
            <v>2-(4-Methylcyclohex-3-en-1-yl)propyl acetate</v>
          </cell>
          <cell r="E1074" t="str">
            <v>CC(COC(C)=O)C1CCC(C)=CC1</v>
          </cell>
          <cell r="F1074" t="str">
            <v>InChI=1/C12H20O2/c1-9-4-6-12(7-5-9)10(2)8-14-11(3)13/h4,10,12H,5-8H2,1-3H3</v>
          </cell>
          <cell r="G1074" t="str">
            <v>C12H20O2</v>
          </cell>
          <cell r="H1074">
            <v>196.29</v>
          </cell>
          <cell r="I1074">
            <v>196.14633000000001</v>
          </cell>
          <cell r="J1074">
            <v>1954</v>
          </cell>
          <cell r="K1074">
            <v>0</v>
          </cell>
          <cell r="M1074">
            <v>1486</v>
          </cell>
          <cell r="N1074" t="str">
            <v>fruit, herb</v>
          </cell>
          <cell r="P1074">
            <v>1954</v>
          </cell>
          <cell r="Q1074" t="str">
            <v/>
          </cell>
          <cell r="U1074" t="str">
            <v/>
          </cell>
          <cell r="V1074" t="str">
            <v/>
          </cell>
          <cell r="W1074" t="str">
            <v/>
          </cell>
          <cell r="AA1074" t="str">
            <v xml:space="preserve"> DS(fruit, herb)</v>
          </cell>
        </row>
        <row r="1075">
          <cell r="B1075" t="str">
            <v>2890-62-2</v>
          </cell>
          <cell r="C1075" t="str">
            <v>UBMBCDFRVPGSSQ-UHFFFAOYSA-N</v>
          </cell>
          <cell r="D1075" t="str">
            <v>1-(1-Methylcyclohexyl)ethan-1-one</v>
          </cell>
          <cell r="E1075" t="str">
            <v>CC(=O)C1(C)CCCCC1</v>
          </cell>
          <cell r="F1075" t="str">
            <v>InChI=1S/C9H16O/c1-8(10)9(2)6-4-3-5-7-9/h3-7H2,1-2H3</v>
          </cell>
          <cell r="G1075" t="str">
            <v>C9H16O</v>
          </cell>
          <cell r="H1075">
            <v>140.226</v>
          </cell>
          <cell r="I1075">
            <v>140.12011999999999</v>
          </cell>
          <cell r="J1075">
            <v>1313</v>
          </cell>
          <cell r="K1075">
            <v>97</v>
          </cell>
          <cell r="M1075">
            <v>1055</v>
          </cell>
          <cell r="P1075">
            <v>1313</v>
          </cell>
          <cell r="Q1075" t="str">
            <v/>
          </cell>
          <cell r="U1075" t="str">
            <v/>
          </cell>
          <cell r="V1075" t="str">
            <v/>
          </cell>
          <cell r="W1075" t="str">
            <v/>
          </cell>
          <cell r="AA1075" t="str">
            <v/>
          </cell>
        </row>
        <row r="1076">
          <cell r="B1076" t="str">
            <v>28973-97-9</v>
          </cell>
          <cell r="C1076" t="str">
            <v>JSNRRGGBADWTMC-QINSGFPZSA-N</v>
          </cell>
          <cell r="D1076" t="str">
            <v>(6Z)-7,11-Dimethyl-3-methylidenedodeca-1,6,10-triene</v>
          </cell>
          <cell r="E1076" t="str">
            <v>CC(C)=CCC\C(C)=C/CCC(=C)C=C</v>
          </cell>
          <cell r="F1076" t="str">
            <v>InChI=1S/C15H24/c1-6-14(4)10-8-12-15(5)11-7-9-13(2)3/h6,9,12H,1,4,7-8,10-11H2,2-3,5H3/b15-12-</v>
          </cell>
          <cell r="G1076" t="str">
            <v>C15H24</v>
          </cell>
          <cell r="H1076">
            <v>204.357</v>
          </cell>
          <cell r="I1076">
            <v>204.18780000000001</v>
          </cell>
          <cell r="J1076">
            <v>1955</v>
          </cell>
          <cell r="K1076">
            <v>0</v>
          </cell>
          <cell r="M1076">
            <v>1300</v>
          </cell>
          <cell r="N1076" t="str">
            <v>citrus, green</v>
          </cell>
          <cell r="P1076">
            <v>1955</v>
          </cell>
          <cell r="Q1076" t="str">
            <v/>
          </cell>
          <cell r="U1076" t="str">
            <v/>
          </cell>
          <cell r="V1076" t="str">
            <v/>
          </cell>
          <cell r="W1076" t="str">
            <v/>
          </cell>
          <cell r="AA1076" t="str">
            <v xml:space="preserve"> DS(citrus, green)</v>
          </cell>
        </row>
        <row r="1077">
          <cell r="B1077" t="str">
            <v>28982-60-7</v>
          </cell>
          <cell r="C1077" t="str">
            <v/>
          </cell>
          <cell r="D1077" t="str">
            <v/>
          </cell>
          <cell r="E1077" t="str">
            <v/>
          </cell>
          <cell r="F1077" t="str">
            <v/>
          </cell>
          <cell r="G1077" t="str">
            <v/>
          </cell>
          <cell r="H1077" t="str">
            <v/>
          </cell>
          <cell r="I1077" t="str">
            <v/>
          </cell>
          <cell r="J1077">
            <v>1956</v>
          </cell>
          <cell r="K1077">
            <v>0</v>
          </cell>
          <cell r="M1077">
            <v>1593</v>
          </cell>
          <cell r="N1077" t="str">
            <v>oil, herb</v>
          </cell>
          <cell r="P1077">
            <v>1956</v>
          </cell>
          <cell r="Q1077" t="str">
            <v/>
          </cell>
          <cell r="U1077" t="str">
            <v/>
          </cell>
          <cell r="V1077" t="str">
            <v/>
          </cell>
          <cell r="W1077" t="str">
            <v/>
          </cell>
          <cell r="Z1077">
            <v>0</v>
          </cell>
          <cell r="AA1077" t="str">
            <v/>
          </cell>
        </row>
        <row r="1078">
          <cell r="B1078" t="str">
            <v>29082-74-4</v>
          </cell>
          <cell r="C1078" t="str">
            <v>RUYUCCQRWINUHE-UHFFFAOYSA-N</v>
          </cell>
          <cell r="D1078" t="str">
            <v>1,2,3,4,5-Pentachloro-6-(trichloroethenyl)benzene</v>
          </cell>
          <cell r="E1078" t="str">
            <v>ClC(Cl)=C(Cl)C1=C(Cl)C(Cl)=C(Cl)C(Cl)=C1Cl</v>
          </cell>
          <cell r="F1078" t="str">
            <v>InChI=1S/C8Cl8/c9-2-1(4(11)8(15)16)3(10)6(13)7(14)5(2)12</v>
          </cell>
          <cell r="G1078" t="str">
            <v>C8Cl8</v>
          </cell>
          <cell r="H1078">
            <v>379.69</v>
          </cell>
          <cell r="I1078">
            <v>375.75081999999998</v>
          </cell>
          <cell r="J1078">
            <v>369</v>
          </cell>
          <cell r="K1078">
            <v>0</v>
          </cell>
          <cell r="M1078" t="str">
            <v>2020.5</v>
          </cell>
          <cell r="P1078">
            <v>369</v>
          </cell>
          <cell r="Q1078" t="str">
            <v/>
          </cell>
          <cell r="R1078" t="str">
            <v/>
          </cell>
          <cell r="S1078" t="str">
            <v/>
          </cell>
          <cell r="U1078" t="str">
            <v/>
          </cell>
          <cell r="V1078" t="str">
            <v/>
          </cell>
          <cell r="W1078" t="str">
            <v/>
          </cell>
          <cell r="Z1078">
            <v>0</v>
          </cell>
          <cell r="AA1078" t="str">
            <v/>
          </cell>
        </row>
        <row r="1079">
          <cell r="B1079" t="str">
            <v>29122-68-7</v>
          </cell>
          <cell r="C1079" t="str">
            <v>METKIMKYRPQLGS-UHFFFAOYSA-N</v>
          </cell>
          <cell r="D1079" t="str">
            <v>2-(4-{2-Hydroxy-3-[(propan-2-yl)amino]propoxy}phenyl)acetamide</v>
          </cell>
          <cell r="E1079" t="str">
            <v>CC(C)NCC(O)COC1=CC=C(CC(N)=O)C=C1</v>
          </cell>
          <cell r="F1079" t="str">
            <v>InChI=1/C14H22N2O3/c1-10(2)16-8-12(17)9-19-13-5-3-11(4-6-13)7-14(15)18/h3-6,10,12,16-17H,7-9H2,1-2H3,(H2,15,18)</v>
          </cell>
          <cell r="G1079" t="str">
            <v>C14H22N2O3</v>
          </cell>
          <cell r="H1079">
            <v>266.34100000000001</v>
          </cell>
          <cell r="I1079">
            <v>266.16304000000002</v>
          </cell>
          <cell r="J1079">
            <v>370</v>
          </cell>
          <cell r="K1079">
            <v>72</v>
          </cell>
          <cell r="M1079">
            <v>0</v>
          </cell>
          <cell r="P1079">
            <v>370</v>
          </cell>
          <cell r="Q1079" t="str">
            <v/>
          </cell>
          <cell r="R1079" t="str">
            <v>X</v>
          </cell>
          <cell r="S1079" t="str">
            <v/>
          </cell>
          <cell r="U1079" t="str">
            <v/>
          </cell>
          <cell r="V1079" t="str">
            <v/>
          </cell>
          <cell r="W1079" t="str">
            <v/>
          </cell>
          <cell r="X1079" t="str">
            <v>3870kg/a in Dtl.</v>
          </cell>
          <cell r="Z1079" t="str">
            <v>Antihypertonika</v>
          </cell>
          <cell r="AA1079" t="str">
            <v>AZM,3870kg/a in Dtl.AntihypertonikaBetarezeptorenblocker</v>
          </cell>
        </row>
        <row r="1080">
          <cell r="B1080" t="str">
            <v>2918-13-0</v>
          </cell>
          <cell r="C1080" t="str">
            <v>OYLCUJRJCUXQBQ-UHFFFAOYSA-N</v>
          </cell>
          <cell r="D1080" t="str">
            <v>Hept-1-en-3-one</v>
          </cell>
          <cell r="E1080" t="str">
            <v>CCCCC(=O)C=C</v>
          </cell>
          <cell r="F1080" t="str">
            <v>InChI=1S/C7H12O/c1-3-5-6-7(8)4-2/h4H,2-3,5-6H2,1H3</v>
          </cell>
          <cell r="G1080" t="str">
            <v>C7H12O</v>
          </cell>
          <cell r="H1080">
            <v>112.172</v>
          </cell>
          <cell r="I1080">
            <v>112.08882</v>
          </cell>
          <cell r="J1080">
            <v>1957</v>
          </cell>
          <cell r="M1080">
            <v>873</v>
          </cell>
          <cell r="N1080" t="str">
            <v>metal</v>
          </cell>
          <cell r="P1080">
            <v>1957</v>
          </cell>
          <cell r="Q1080" t="str">
            <v/>
          </cell>
          <cell r="U1080" t="str">
            <v/>
          </cell>
          <cell r="V1080" t="str">
            <v/>
          </cell>
          <cell r="W1080" t="str">
            <v/>
          </cell>
          <cell r="Z1080">
            <v>0</v>
          </cell>
          <cell r="AA1080" t="str">
            <v/>
          </cell>
        </row>
        <row r="1081">
          <cell r="B1081" t="str">
            <v>2921-88-2</v>
          </cell>
          <cell r="C1081" t="str">
            <v>SBPBAQFWLVIOKP-UHFFFAOYSA-N</v>
          </cell>
          <cell r="D1081" t="str">
            <v>O,O-Diethyl O-(3,5,6-trichloropyridin-2-yl) phosphorothioate</v>
          </cell>
          <cell r="E1081" t="str">
            <v>CCOP(=S)(OCC)OC1=NC(Cl)=C(Cl)C=C1Cl</v>
          </cell>
          <cell r="F1081" t="str">
            <v>InChI=1S/C9H11Cl3NO3PS/c1-3-14-17(18,15-4-2)16-9-7(11)5-6(10)8(12)13-9/h5H,3-4H2,1-2H3</v>
          </cell>
          <cell r="G1081" t="str">
            <v>C9H11Cl3NO3PS</v>
          </cell>
          <cell r="H1081">
            <v>350.57</v>
          </cell>
          <cell r="I1081">
            <v>348.92628000000002</v>
          </cell>
          <cell r="J1081">
            <v>371</v>
          </cell>
          <cell r="K1081">
            <v>0</v>
          </cell>
          <cell r="M1081">
            <v>1927</v>
          </cell>
          <cell r="P1081">
            <v>371</v>
          </cell>
          <cell r="Q1081" t="str">
            <v>WGK 3</v>
          </cell>
          <cell r="R1081" t="str">
            <v/>
          </cell>
          <cell r="S1081" t="str">
            <v>X</v>
          </cell>
          <cell r="U1081" t="str">
            <v/>
          </cell>
          <cell r="V1081" t="str">
            <v/>
          </cell>
          <cell r="W1081" t="str">
            <v/>
          </cell>
          <cell r="AA1081" t="str">
            <v>WGK 3,PSM,als PSM nicht zugelassen in DE</v>
          </cell>
        </row>
        <row r="1082">
          <cell r="B1082" t="str">
            <v>29331-92-8</v>
          </cell>
          <cell r="C1082" t="str">
            <v>BMPDWHIDQYTSHX-UHFFFAOYSA-N</v>
          </cell>
          <cell r="D1082" t="str">
            <v>10-Hydroxy-10,11-dihydro-5H-dibenzo[b,f]azepine-5-carboxamide</v>
          </cell>
          <cell r="E1082" t="str">
            <v>NC(=O)N1C2=CC=CC=C2CC(O)C2=CC=CC=C12</v>
          </cell>
          <cell r="F1082" t="str">
            <v>InChI=1/C15H14N2O2/c16-15(19)17-12-7-3-1-5-10(12)9-14(18)11-6-2-4-8-13(11)17/h1-8,14,18H,9H2,(H2,16,19)</v>
          </cell>
          <cell r="G1082" t="str">
            <v>C15H14N2O2</v>
          </cell>
          <cell r="H1082">
            <v>254.28899999999999</v>
          </cell>
          <cell r="I1082">
            <v>254.10552999999999</v>
          </cell>
          <cell r="J1082">
            <v>1033</v>
          </cell>
          <cell r="K1082">
            <v>0</v>
          </cell>
          <cell r="M1082">
            <v>0</v>
          </cell>
          <cell r="P1082">
            <v>1033</v>
          </cell>
          <cell r="Q1082" t="str">
            <v/>
          </cell>
          <cell r="U1082" t="str">
            <v/>
          </cell>
          <cell r="V1082" t="str">
            <v/>
          </cell>
          <cell r="W1082" t="str">
            <v/>
          </cell>
          <cell r="AA1082" t="str">
            <v/>
          </cell>
        </row>
        <row r="1083">
          <cell r="B1083" t="str">
            <v>29354-98-1</v>
          </cell>
          <cell r="C1083" t="str">
            <v>-</v>
          </cell>
          <cell r="D1083" t="str">
            <v>-</v>
          </cell>
          <cell r="E1083" t="str">
            <v>-</v>
          </cell>
          <cell r="F1083" t="str">
            <v>-</v>
          </cell>
          <cell r="G1083" t="str">
            <v>-</v>
          </cell>
          <cell r="H1083" t="str">
            <v>-</v>
          </cell>
          <cell r="I1083" t="str">
            <v>-</v>
          </cell>
          <cell r="J1083">
            <v>1958</v>
          </cell>
          <cell r="K1083">
            <v>0</v>
          </cell>
          <cell r="M1083">
            <v>1870</v>
          </cell>
          <cell r="N1083" t="str">
            <v>flower, wax</v>
          </cell>
          <cell r="P1083">
            <v>1958</v>
          </cell>
          <cell r="Q1083" t="str">
            <v/>
          </cell>
          <cell r="U1083" t="str">
            <v/>
          </cell>
          <cell r="V1083" t="str">
            <v/>
          </cell>
          <cell r="W1083" t="str">
            <v/>
          </cell>
          <cell r="AA1083" t="str">
            <v xml:space="preserve"> DS(flower, wax)</v>
          </cell>
        </row>
        <row r="1084">
          <cell r="B1084" t="str">
            <v>29385-43-1</v>
          </cell>
          <cell r="C1084">
            <v>0</v>
          </cell>
          <cell r="D1084">
            <v>0</v>
          </cell>
          <cell r="E1084">
            <v>0</v>
          </cell>
          <cell r="F1084">
            <v>0</v>
          </cell>
          <cell r="G1084">
            <v>0</v>
          </cell>
          <cell r="H1084">
            <v>0</v>
          </cell>
          <cell r="I1084">
            <v>0</v>
          </cell>
          <cell r="J1084">
            <v>372</v>
          </cell>
          <cell r="K1084">
            <v>0</v>
          </cell>
          <cell r="M1084">
            <v>0</v>
          </cell>
          <cell r="P1084">
            <v>372</v>
          </cell>
          <cell r="Q1084" t="str">
            <v>WGK 2</v>
          </cell>
          <cell r="U1084" t="str">
            <v/>
          </cell>
          <cell r="V1084" t="str">
            <v/>
          </cell>
          <cell r="W1084" t="str">
            <v/>
          </cell>
          <cell r="Y1084" t="str">
            <v>UBA</v>
          </cell>
          <cell r="AA1084" t="str">
            <v>WGK 2,LANUV-Parameternummer, aber keine Daten im UBA</v>
          </cell>
        </row>
        <row r="1085">
          <cell r="B1085" t="str">
            <v>29422-13-7</v>
          </cell>
          <cell r="C1085" t="str">
            <v>DYYMTTTVEKTABS-UHFFFAOYSA-N</v>
          </cell>
          <cell r="D1085" t="str">
            <v>2-Phenyl-1,2,3,4-tetrahydronaphthalene</v>
          </cell>
          <cell r="E1085" t="str">
            <v>C1CC2=CC=CC=C2CC1C1=CC=CC=C1</v>
          </cell>
          <cell r="F1085" t="str">
            <v>InChI=1/C16H16/c1-2-6-13(7-3-1)16-11-10-14-8-4-5-9-15(14)12-16/h1-9,16H,10-12H2</v>
          </cell>
          <cell r="G1085" t="str">
            <v>C16H16</v>
          </cell>
          <cell r="H1085">
            <v>208.304</v>
          </cell>
          <cell r="I1085">
            <v>208.12520051519999</v>
          </cell>
          <cell r="J1085">
            <v>1380</v>
          </cell>
          <cell r="K1085">
            <v>104</v>
          </cell>
          <cell r="P1085">
            <v>1380</v>
          </cell>
          <cell r="Q1085" t="str">
            <v/>
          </cell>
          <cell r="U1085" t="str">
            <v/>
          </cell>
          <cell r="V1085" t="str">
            <v/>
          </cell>
          <cell r="W1085" t="str">
            <v/>
          </cell>
          <cell r="AA1085" t="str">
            <v/>
          </cell>
        </row>
        <row r="1086">
          <cell r="B1086" t="str">
            <v>294-62-2</v>
          </cell>
          <cell r="C1086" t="str">
            <v>DDTBPAQBQHZRDW-UHFFFAOYSA-N</v>
          </cell>
          <cell r="D1086" t="str">
            <v>Cyclododecane</v>
          </cell>
          <cell r="E1086" t="str">
            <v>C1CCCCCCCCCCC1</v>
          </cell>
          <cell r="F1086" t="str">
            <v>InChI=1S/C12H24/c1-2-4-6-8-10-12-11-9-7-5-3-1/h1-12H2</v>
          </cell>
          <cell r="G1086" t="str">
            <v>C12H24</v>
          </cell>
          <cell r="H1086">
            <v>168.32400000000001</v>
          </cell>
          <cell r="I1086">
            <v>168.18780000000001</v>
          </cell>
          <cell r="J1086">
            <v>373</v>
          </cell>
          <cell r="K1086">
            <v>0</v>
          </cell>
          <cell r="M1086">
            <v>1316</v>
          </cell>
          <cell r="P1086">
            <v>373</v>
          </cell>
          <cell r="Q1086" t="str">
            <v>WGK 1</v>
          </cell>
          <cell r="U1086" t="str">
            <v/>
          </cell>
          <cell r="V1086" t="str">
            <v/>
          </cell>
          <cell r="W1086" t="str">
            <v/>
          </cell>
          <cell r="Y1086" t="str">
            <v xml:space="preserve">UQN Watch List (W) </v>
          </cell>
          <cell r="AA1086" t="str">
            <v>WGK 1,bei der Priorisierung zurückgestellt</v>
          </cell>
        </row>
        <row r="1087">
          <cell r="B1087" t="str">
            <v>295-65-8</v>
          </cell>
          <cell r="C1087" t="str">
            <v>JJWIOXUMXIOXQN-UHFFFAOYSA-N</v>
          </cell>
          <cell r="D1087" t="str">
            <v>Cyclohexadecane</v>
          </cell>
          <cell r="E1087" t="str">
            <v>C1CCCCCCCCCCCCCCC1</v>
          </cell>
          <cell r="F1087" t="str">
            <v>InChI=1S/C16H32/c1-2-4-6-8-10-12-14-16-15-13-11-9-7-5-3-1/h1-16H2</v>
          </cell>
          <cell r="G1087" t="str">
            <v>C16H32</v>
          </cell>
          <cell r="H1087">
            <v>224.43199999999999</v>
          </cell>
          <cell r="I1087">
            <v>224.25040103040001</v>
          </cell>
          <cell r="J1087">
            <v>1613</v>
          </cell>
          <cell r="K1087">
            <v>0</v>
          </cell>
          <cell r="M1087">
            <v>1876</v>
          </cell>
          <cell r="P1087">
            <v>1613</v>
          </cell>
          <cell r="Q1087" t="str">
            <v/>
          </cell>
          <cell r="U1087" t="str">
            <v/>
          </cell>
          <cell r="V1087" t="str">
            <v/>
          </cell>
          <cell r="W1087" t="str">
            <v/>
          </cell>
          <cell r="AA1087" t="str">
            <v/>
          </cell>
        </row>
        <row r="1088">
          <cell r="B1088" t="str">
            <v>29578-05-0</v>
          </cell>
          <cell r="C1088">
            <v>0</v>
          </cell>
          <cell r="J1088">
            <v>374</v>
          </cell>
          <cell r="K1088">
            <v>0</v>
          </cell>
          <cell r="M1088">
            <v>0</v>
          </cell>
          <cell r="P1088">
            <v>374</v>
          </cell>
          <cell r="Q1088" t="str">
            <v/>
          </cell>
          <cell r="R1088" t="str">
            <v/>
          </cell>
          <cell r="S1088" t="str">
            <v/>
          </cell>
          <cell r="U1088" t="str">
            <v/>
          </cell>
          <cell r="V1088" t="str">
            <v/>
          </cell>
          <cell r="W1088" t="str">
            <v/>
          </cell>
          <cell r="AA1088" t="str">
            <v/>
          </cell>
        </row>
        <row r="1089">
          <cell r="B1089" t="str">
            <v>297-78-9</v>
          </cell>
          <cell r="C1089" t="str">
            <v>LRWHHSXTGZSMSN-UHFFFAOYSA-N</v>
          </cell>
          <cell r="D1089" t="str">
            <v>1,3,4,5,6,7,8,8-Octachloro-1,3,3a,4,7,7a-hexahydro-4,7-methano-2-benzofuran</v>
          </cell>
          <cell r="E1089" t="str">
            <v>ClC1OC(Cl)C2C1C1(Cl)C(Cl)=C(Cl)C2(Cl)C1(Cl)Cl</v>
          </cell>
          <cell r="F1089" t="str">
            <v>InChI=1/C9H4Cl8O/c10-3-4(11)8(15)2-1(5(12)18-6(2)13)7(3,14)9(8,16)17/h1-2,5-6H</v>
          </cell>
          <cell r="G1089" t="str">
            <v>C9H4Cl8O</v>
          </cell>
          <cell r="H1089">
            <v>411.73</v>
          </cell>
          <cell r="I1089">
            <v>407.77704</v>
          </cell>
          <cell r="J1089">
            <v>375</v>
          </cell>
          <cell r="K1089">
            <v>0</v>
          </cell>
          <cell r="M1089" t="str">
            <v>1969.8</v>
          </cell>
          <cell r="P1089">
            <v>375</v>
          </cell>
          <cell r="Q1089" t="str">
            <v/>
          </cell>
          <cell r="R1089" t="str">
            <v/>
          </cell>
          <cell r="S1089" t="str">
            <v>X</v>
          </cell>
          <cell r="U1089" t="str">
            <v/>
          </cell>
          <cell r="V1089" t="str">
            <v/>
          </cell>
          <cell r="W1089" t="str">
            <v/>
          </cell>
          <cell r="AA1089" t="str">
            <v>PSM,als PSM nicht zugelassen in DE/nicht genehmigt</v>
          </cell>
        </row>
        <row r="1090">
          <cell r="B1090" t="str">
            <v>29790-29-2</v>
          </cell>
          <cell r="C1090" t="str">
            <v>OBHGOXFSRVNKBS-AATRIKPKSA-N</v>
          </cell>
          <cell r="D1090" t="str">
            <v>2,4,4-Trimethyl-3-[(1E)-3-oxobut-1-en-1-yl]cyclohex-2-en-1-one</v>
          </cell>
          <cell r="E1090" t="str">
            <v>CC(=O)\C=C\C1=C(C)C(=O)CCC1(C)C</v>
          </cell>
          <cell r="F1090" t="str">
            <v>InChI=1S/C13H18O2/c1-9(14)5-6-11-10(2)12(15)7-8-13(11,3)4/h5-6H,7-8H2,1-4H3/b6-5+</v>
          </cell>
          <cell r="G1090" t="str">
            <v>C13H18O2</v>
          </cell>
          <cell r="H1090">
            <v>206.285</v>
          </cell>
          <cell r="I1090">
            <v>206.13068000000001</v>
          </cell>
          <cell r="J1090">
            <v>1959</v>
          </cell>
          <cell r="K1090">
            <v>0</v>
          </cell>
          <cell r="M1090">
            <v>1665</v>
          </cell>
          <cell r="N1090" t="str">
            <v>wood</v>
          </cell>
          <cell r="P1090">
            <v>1959</v>
          </cell>
          <cell r="Q1090" t="str">
            <v/>
          </cell>
          <cell r="U1090" t="str">
            <v/>
          </cell>
          <cell r="V1090" t="str">
            <v/>
          </cell>
          <cell r="W1090" t="str">
            <v/>
          </cell>
          <cell r="Z1090">
            <v>0</v>
          </cell>
          <cell r="AA1090" t="str">
            <v/>
          </cell>
        </row>
        <row r="1091">
          <cell r="B1091" t="str">
            <v>298-00-0</v>
          </cell>
          <cell r="C1091" t="str">
            <v>RLBIQVVOMOPOHC-UHFFFAOYSA-N</v>
          </cell>
          <cell r="D1091" t="str">
            <v>O,O-Dimethyl O-(4-nitrophenyl) phosphorothioate</v>
          </cell>
          <cell r="E1091" t="str">
            <v>COP(=S)(OC)OC1=CC=C(C=C1)[N+]([O-])=O</v>
          </cell>
          <cell r="F1091" t="str">
            <v>InChI=1S/C8H10NO5PS/c1-12-15(16,13-2)14-8-5-3-7(4-6-8)9(10)11/h3-6H,1-2H3</v>
          </cell>
          <cell r="G1091" t="str">
            <v>C8H10NO5PS</v>
          </cell>
          <cell r="H1091">
            <v>263.2</v>
          </cell>
          <cell r="I1091">
            <v>263.00173000000001</v>
          </cell>
          <cell r="J1091">
            <v>376</v>
          </cell>
          <cell r="K1091">
            <v>0</v>
          </cell>
          <cell r="M1091">
            <v>1840</v>
          </cell>
          <cell r="P1091">
            <v>376</v>
          </cell>
          <cell r="Q1091" t="str">
            <v>WGK 3</v>
          </cell>
          <cell r="R1091" t="str">
            <v/>
          </cell>
          <cell r="S1091" t="str">
            <v>X</v>
          </cell>
          <cell r="U1091" t="str">
            <v/>
          </cell>
          <cell r="V1091" t="str">
            <v/>
          </cell>
          <cell r="W1091" t="str">
            <v/>
          </cell>
          <cell r="Z1091">
            <v>0</v>
          </cell>
          <cell r="AA1091" t="str">
            <v>WGK 3,PSM,als PSM nicht zugelassen in DE/nicht genehmigt</v>
          </cell>
        </row>
        <row r="1092">
          <cell r="B1092" t="str">
            <v>298-03-3</v>
          </cell>
          <cell r="C1092" t="str">
            <v>DGLIBALSRMUQDD-UHFFFAOYSA-N</v>
          </cell>
          <cell r="D1092" t="str">
            <v>O,O-Diethyl O-[2-(ethylsulfanyl)ethyl] phosphorothioate</v>
          </cell>
          <cell r="E1092" t="str">
            <v>CCOP(=S)(OCC)OCCSCC</v>
          </cell>
          <cell r="F1092" t="str">
            <v>InChI=1S/C8H19O3PS2/c1-4-9-12(13,10-5-2)11-7-8-14-6-3/h4-8H2,1-3H3</v>
          </cell>
          <cell r="G1092" t="str">
            <v>C8H19O3PS2</v>
          </cell>
          <cell r="H1092">
            <v>258.33</v>
          </cell>
          <cell r="I1092">
            <v>258.05131999999998</v>
          </cell>
          <cell r="J1092">
            <v>377</v>
          </cell>
          <cell r="K1092">
            <v>0</v>
          </cell>
          <cell r="M1092">
            <v>1598</v>
          </cell>
          <cell r="P1092">
            <v>377</v>
          </cell>
          <cell r="Q1092" t="str">
            <v/>
          </cell>
          <cell r="R1092" t="str">
            <v/>
          </cell>
          <cell r="S1092" t="str">
            <v>X</v>
          </cell>
          <cell r="U1092" t="str">
            <v/>
          </cell>
          <cell r="V1092" t="str">
            <v/>
          </cell>
          <cell r="W1092" t="str">
            <v/>
          </cell>
          <cell r="AA1092" t="str">
            <v>PSM,als PSM nicht zugelassen in DE/nicht genehmigt</v>
          </cell>
        </row>
        <row r="1093">
          <cell r="B1093" t="str">
            <v>298-04-4</v>
          </cell>
          <cell r="C1093" t="str">
            <v>DOFZAZXDOSGAJZ-UHFFFAOYSA-N</v>
          </cell>
          <cell r="D1093" t="str">
            <v>O,O-Diethyl S-[2-(ethylsulfanyl)ethyl] phosphorodithioate</v>
          </cell>
          <cell r="E1093" t="str">
            <v>CCOP(=S)(OCC)SCCSCC</v>
          </cell>
          <cell r="F1093" t="str">
            <v>InChI=1S/C8H19O2PS3/c1-4-9-11(12,10-5-2)14-8-7-13-6-3/h4-8H2,1-3H3</v>
          </cell>
          <cell r="G1093" t="str">
            <v>C8H19O2PS3</v>
          </cell>
          <cell r="H1093">
            <v>274.39</v>
          </cell>
          <cell r="I1093">
            <v>274.02848</v>
          </cell>
          <cell r="J1093">
            <v>378</v>
          </cell>
          <cell r="K1093">
            <v>0</v>
          </cell>
          <cell r="M1093">
            <v>1753</v>
          </cell>
          <cell r="P1093">
            <v>378</v>
          </cell>
          <cell r="Q1093" t="str">
            <v>WGK 3</v>
          </cell>
          <cell r="R1093" t="str">
            <v/>
          </cell>
          <cell r="U1093" t="str">
            <v/>
          </cell>
          <cell r="V1093" t="str">
            <v/>
          </cell>
          <cell r="W1093" t="str">
            <v/>
          </cell>
          <cell r="AA1093" t="str">
            <v>WGK 3,</v>
          </cell>
        </row>
        <row r="1094">
          <cell r="B1094" t="str">
            <v>29837-12-5</v>
          </cell>
          <cell r="C1094" t="str">
            <v>KWFAQPWLROZBAY-UHFFFAOYSA-N</v>
          </cell>
          <cell r="D1094" t="str">
            <v>Pentacyclo[4.2.0.0~2,5~.0~3,8~.0~4,7~]octa-1,3-diene</v>
          </cell>
          <cell r="E1094" t="str">
            <v>C12C3C4C1=C1C2C3=C41</v>
          </cell>
          <cell r="F1094" t="str">
            <v>InChI=1S/C8H4/c1-2-5-3(1)7-4(1)6(2)8(5)7/h1-3,6H</v>
          </cell>
          <cell r="G1094" t="str">
            <v>C8H4</v>
          </cell>
          <cell r="H1094">
            <v>100.12</v>
          </cell>
          <cell r="I1094">
            <v>100.0313</v>
          </cell>
          <cell r="J1094">
            <v>1960</v>
          </cell>
          <cell r="K1094">
            <v>0</v>
          </cell>
          <cell r="M1094">
            <v>1527</v>
          </cell>
          <cell r="N1094" t="str">
            <v>spice, fruit</v>
          </cell>
          <cell r="P1094">
            <v>1960</v>
          </cell>
          <cell r="Q1094" t="str">
            <v/>
          </cell>
          <cell r="U1094" t="str">
            <v/>
          </cell>
          <cell r="V1094" t="str">
            <v/>
          </cell>
          <cell r="W1094" t="str">
            <v/>
          </cell>
          <cell r="AA1094" t="str">
            <v xml:space="preserve"> DS(spice, fruit)</v>
          </cell>
        </row>
        <row r="1095">
          <cell r="B1095" t="str">
            <v>298-46-4</v>
          </cell>
          <cell r="C1095" t="str">
            <v>FFGPTBGBLSHEPO-UHFFFAOYSA-N</v>
          </cell>
          <cell r="D1095" t="str">
            <v>5H-Dibenzo[b,f]azepine-5-carboxamide</v>
          </cell>
          <cell r="E1095" t="str">
            <v>NC(=O)N1C2=CC=CC=C2C=CC2=C1C=CC=C2</v>
          </cell>
          <cell r="F1095" t="str">
            <v>InChI=1S/C15H12N2O/c16-15(18)17-13-7-3-1-5-11(13)9-10-12-6-2-4-8-14(12)17/h1-10H,(H2,16,18)</v>
          </cell>
          <cell r="G1095" t="str">
            <v>C15H12N2O</v>
          </cell>
          <cell r="H1095">
            <v>236.274</v>
          </cell>
          <cell r="I1095">
            <v>236.09495999999999</v>
          </cell>
          <cell r="J1095">
            <v>379</v>
          </cell>
          <cell r="K1095">
            <v>193</v>
          </cell>
          <cell r="M1095">
            <v>2323</v>
          </cell>
          <cell r="P1095">
            <v>379</v>
          </cell>
          <cell r="Q1095" t="str">
            <v>WGK 2</v>
          </cell>
          <cell r="R1095" t="str">
            <v>X</v>
          </cell>
          <cell r="S1095" t="str">
            <v/>
          </cell>
          <cell r="U1095" t="str">
            <v/>
          </cell>
          <cell r="V1095" t="str">
            <v/>
          </cell>
          <cell r="W1095" t="str">
            <v/>
          </cell>
          <cell r="X1095" t="str">
            <v>38900kg/a in Dtl.</v>
          </cell>
          <cell r="Z1095" t="str">
            <v>Antiepileptika</v>
          </cell>
          <cell r="AA1095" t="str">
            <v>WGK 2,AZM,38900kg/a in Dtl.Antiepileptikatraditionelles Antiepileptikum, anaerob abbaubar</v>
          </cell>
        </row>
        <row r="1096">
          <cell r="B1096" t="str">
            <v>29873-99-2</v>
          </cell>
          <cell r="C1096" t="str">
            <v>BQSLMQNYHVFRDT-CABCVRRESA-N</v>
          </cell>
          <cell r="D1096" t="str">
            <v>(1R,2R)-1-Ethenyl-1-methyl-4-(propan-2-ylidene)-2-(prop-1-en-2-yl)cyclohexane</v>
          </cell>
          <cell r="E1096" t="str">
            <v>CC(C)=C1CC[C@](C)(C=C)[C@H](C1)C(C)=C</v>
          </cell>
          <cell r="F1096" t="str">
            <v>InChI=1S/C15H24/c1-7-15(6)9-8-13(11(2)3)10-14(15)12(4)5/h7,14H,1,4,8-10H2,2-3,5-6H3/t14-,15+/m1/s1</v>
          </cell>
          <cell r="G1096" t="str">
            <v>C15H24</v>
          </cell>
          <cell r="H1096">
            <v>204.357</v>
          </cell>
          <cell r="I1096">
            <v>204.18780000000001</v>
          </cell>
          <cell r="J1096">
            <v>1961</v>
          </cell>
          <cell r="K1096">
            <v>0</v>
          </cell>
          <cell r="M1096">
            <v>1425</v>
          </cell>
          <cell r="N1096" t="str">
            <v>green, wood, oil</v>
          </cell>
          <cell r="P1096">
            <v>1961</v>
          </cell>
          <cell r="Q1096" t="str">
            <v/>
          </cell>
          <cell r="U1096" t="str">
            <v/>
          </cell>
          <cell r="V1096" t="str">
            <v/>
          </cell>
          <cell r="W1096" t="str">
            <v/>
          </cell>
          <cell r="AA1096" t="str">
            <v xml:space="preserve"> DS(green, wood, oil)</v>
          </cell>
        </row>
        <row r="1097">
          <cell r="B1097" t="str">
            <v>29878-31-7</v>
          </cell>
          <cell r="C1097" t="str">
            <v>CMGDVUCDZOBDNL-UHFFFAOYSA-N</v>
          </cell>
          <cell r="D1097" t="str">
            <v>7-Methyl-1H-benzotriazole</v>
          </cell>
          <cell r="E1097" t="str">
            <v>CC1=C2NN=NC2=CC=C1</v>
          </cell>
          <cell r="F1097" t="str">
            <v>InChI=1S/C7H7N3/c1-5-3-2-4-6-7(5)9-10-8-6/h2-4H,1H3,(H,8,9,10)</v>
          </cell>
          <cell r="G1097" t="str">
            <v>C7H7N3</v>
          </cell>
          <cell r="H1097">
            <v>133.154</v>
          </cell>
          <cell r="I1097">
            <v>133.06399999999999</v>
          </cell>
          <cell r="J1097">
            <v>380</v>
          </cell>
          <cell r="M1097">
            <v>0</v>
          </cell>
          <cell r="P1097">
            <v>380</v>
          </cell>
          <cell r="Q1097" t="str">
            <v/>
          </cell>
          <cell r="R1097" t="str">
            <v/>
          </cell>
          <cell r="S1097" t="str">
            <v/>
          </cell>
          <cell r="U1097" t="str">
            <v/>
          </cell>
          <cell r="V1097" t="str">
            <v/>
          </cell>
          <cell r="W1097" t="str">
            <v/>
          </cell>
          <cell r="Z1097" t="str">
            <v>Industriechem. Antioxid.</v>
          </cell>
          <cell r="AA1097" t="str">
            <v>Industriechem. Antioxid.Tolyltriazol wird als Korrosionsinhibitor für Kupfer verwendet. Es wird daher Frostschutzmitteln, Kühlmitteln, Hydraulikflüssigkeiten und Kühlschmiermitteln zugesetzt.</v>
          </cell>
        </row>
        <row r="1098">
          <cell r="B1098" t="str">
            <v>29887-38-5</v>
          </cell>
          <cell r="C1098" t="str">
            <v>WPPVSYVQAKQNJK-UHFFFAOYNA-N</v>
          </cell>
          <cell r="D1098" t="str">
            <v>3,3,6-Trimethylhepta-1,5-dien-4-ol</v>
          </cell>
          <cell r="E1098" t="str">
            <v>CC(C)=CC(O)C(C)(C)C=C</v>
          </cell>
          <cell r="F1098" t="str">
            <v>InChI=1/C10H18O/c1-6-10(4,5)9(11)7-8(2)3/h6-7,9,11H,1H2,2-5H3</v>
          </cell>
          <cell r="G1098" t="str">
            <v>C10H18O</v>
          </cell>
          <cell r="H1098">
            <v>154.25299999999999</v>
          </cell>
          <cell r="I1098">
            <v>154.13577000000001</v>
          </cell>
          <cell r="J1098">
            <v>1962</v>
          </cell>
          <cell r="K1098">
            <v>0</v>
          </cell>
          <cell r="M1098">
            <v>1084</v>
          </cell>
          <cell r="N1098" t="str">
            <v>herb</v>
          </cell>
          <cell r="P1098">
            <v>1962</v>
          </cell>
          <cell r="Q1098" t="str">
            <v/>
          </cell>
          <cell r="U1098" t="str">
            <v/>
          </cell>
          <cell r="V1098" t="str">
            <v/>
          </cell>
          <cell r="W1098" t="str">
            <v/>
          </cell>
          <cell r="AA1098" t="str">
            <v xml:space="preserve"> DS(herb)</v>
          </cell>
        </row>
        <row r="1099">
          <cell r="B1099" t="str">
            <v>29911-28-2</v>
          </cell>
          <cell r="C1099" t="str">
            <v>CUVLMZNMSPJDON-UHFFFAOYSA-N</v>
          </cell>
          <cell r="D1099" t="str">
            <v>1-[(1-Butoxypropan-2-yl)oxy]propan-2-ol</v>
          </cell>
          <cell r="E1099" t="str">
            <v>CCCCOCC(C)OCC(C)O</v>
          </cell>
          <cell r="F1099" t="str">
            <v>InChI=1/C10H22O3/c1-4-5-6-12-8-10(3)13-7-9(2)11/h9-11H,4-8H2,1-3H3</v>
          </cell>
          <cell r="G1099" t="str">
            <v>C10H22O3</v>
          </cell>
          <cell r="H1099">
            <v>190.28299999999999</v>
          </cell>
          <cell r="I1099">
            <v>190.15689456800001</v>
          </cell>
          <cell r="J1099">
            <v>1004</v>
          </cell>
          <cell r="K1099" t="str">
            <v>59.0</v>
          </cell>
          <cell r="M1099">
            <v>1238</v>
          </cell>
          <cell r="P1099">
            <v>1004</v>
          </cell>
          <cell r="Q1099" t="str">
            <v>WGK 1</v>
          </cell>
          <cell r="U1099" t="str">
            <v/>
          </cell>
          <cell r="V1099" t="str">
            <v/>
          </cell>
          <cell r="W1099" t="str">
            <v/>
          </cell>
          <cell r="AA1099" t="str">
            <v>WGK 1,</v>
          </cell>
        </row>
        <row r="1100">
          <cell r="B1100" t="str">
            <v>29926-41-8</v>
          </cell>
          <cell r="C1100" t="str">
            <v>FZOZFDAMVVEZSJ-UHFFFAOYSA-N</v>
          </cell>
          <cell r="D1100" t="str">
            <v>1-(4,5-Dihydro-1,3-thiazol-2-yl)ethan-1-one</v>
          </cell>
          <cell r="E1100" t="str">
            <v>CC(=O)C1=NCCS1</v>
          </cell>
          <cell r="F1100" t="str">
            <v>InChI=1S/C5H7NOS/c1-4(7)5-6-2-3-8-5/h2-3H2,1H3</v>
          </cell>
          <cell r="G1100" t="str">
            <v>C5H7NOS</v>
          </cell>
          <cell r="H1100">
            <v>129.18</v>
          </cell>
          <cell r="I1100">
            <v>129.02484000000001</v>
          </cell>
          <cell r="J1100">
            <v>1963</v>
          </cell>
          <cell r="K1100">
            <v>0</v>
          </cell>
          <cell r="M1100">
            <v>1105</v>
          </cell>
          <cell r="N1100" t="str">
            <v>roast, popcorn</v>
          </cell>
          <cell r="P1100">
            <v>1963</v>
          </cell>
          <cell r="Q1100" t="str">
            <v/>
          </cell>
          <cell r="U1100" t="str">
            <v/>
          </cell>
          <cell r="V1100" t="str">
            <v/>
          </cell>
          <cell r="W1100" t="str">
            <v/>
          </cell>
          <cell r="AA1100" t="str">
            <v xml:space="preserve"> DS(roast, popcorn)</v>
          </cell>
        </row>
        <row r="1101">
          <cell r="B1101" t="str">
            <v>30021-74-0</v>
          </cell>
          <cell r="C1101" t="str">
            <v>WRHGORWNJGOVQY-ZNMIVQPWSA-N</v>
          </cell>
          <cell r="D1101" t="str">
            <v>(1S,4aS,8aR)-7-Methyl-4-methylidene-1-(propan-2-yl)-1,2,3,4,4a,5,6,8a-octahydronaphthalene</v>
          </cell>
          <cell r="E1101" t="str">
            <v>[H][C@]1(CCC(=C)[C@@]2([H])CCC(C)=C[C@@]12[H])C(C)C</v>
          </cell>
          <cell r="F1101" t="str">
            <v>InChI=1S/C15H24/c1-10(2)13-8-6-12(4)14-7-5-11(3)9-15(13)14/h9-10,13-15H,4-8H2,1-3H3/t13-,14+,15-/m0/s1</v>
          </cell>
          <cell r="G1101" t="str">
            <v>C15H24</v>
          </cell>
          <cell r="H1101">
            <v>204.357</v>
          </cell>
          <cell r="I1101">
            <v>204.18780000000001</v>
          </cell>
          <cell r="J1101">
            <v>1964</v>
          </cell>
          <cell r="K1101">
            <v>0</v>
          </cell>
          <cell r="M1101">
            <v>1475</v>
          </cell>
          <cell r="N1101" t="str">
            <v>herb, wood, spice</v>
          </cell>
          <cell r="P1101">
            <v>1964</v>
          </cell>
          <cell r="Q1101" t="str">
            <v/>
          </cell>
          <cell r="U1101" t="str">
            <v/>
          </cell>
          <cell r="V1101" t="str">
            <v/>
          </cell>
          <cell r="W1101" t="str">
            <v/>
          </cell>
          <cell r="AA1101" t="str">
            <v xml:space="preserve"> DS(herb, wood, spice)</v>
          </cell>
        </row>
        <row r="1102">
          <cell r="B1102" t="str">
            <v>30043-49-3</v>
          </cell>
          <cell r="C1102" t="str">
            <v>KCOCSOWTADCKOL-UHFFFAOYSA-N</v>
          </cell>
          <cell r="D1102" t="str">
            <v>N-[5-(Ethanesulfonyl)-1,3,4-thiadiazol-2-yl]-N,N'-dimethylurea</v>
          </cell>
          <cell r="E1102" t="str">
            <v>CCS(=O)(=O)C1=NN=C(S1)N(C)C(=O)NC</v>
          </cell>
          <cell r="F1102" t="str">
            <v>InChI=1S/C7H12N4O3S2/c1-4-16(13,14)7-10-9-6(15-7)11(3)5(12)8-2/h4H2,1-3H3,(H,8,12)</v>
          </cell>
          <cell r="G1102" t="str">
            <v>C7H12N4O3S2</v>
          </cell>
          <cell r="H1102">
            <v>264.32</v>
          </cell>
          <cell r="I1102">
            <v>264.03507999999999</v>
          </cell>
          <cell r="J1102">
            <v>381</v>
          </cell>
          <cell r="K1102">
            <v>0</v>
          </cell>
          <cell r="M1102">
            <v>0</v>
          </cell>
          <cell r="P1102">
            <v>381</v>
          </cell>
          <cell r="Q1102" t="str">
            <v/>
          </cell>
          <cell r="R1102" t="str">
            <v/>
          </cell>
          <cell r="S1102" t="str">
            <v>X</v>
          </cell>
          <cell r="U1102" t="str">
            <v/>
          </cell>
          <cell r="V1102" t="str">
            <v/>
          </cell>
          <cell r="W1102" t="str">
            <v/>
          </cell>
          <cell r="AA1102" t="str">
            <v>PSM,als PSM nicht zugelassen in DE/nicht genehmigt</v>
          </cell>
        </row>
        <row r="1103">
          <cell r="B1103" t="str">
            <v>300-62-9</v>
          </cell>
          <cell r="C1103" t="str">
            <v>KWTSXDURSIMDCE-UHFFFAOYSA-N</v>
          </cell>
          <cell r="D1103" t="str">
            <v>1-Phenylpropan-2-amine</v>
          </cell>
          <cell r="E1103" t="str">
            <v>CC(N)CC1=CC=CC=C1</v>
          </cell>
          <cell r="F1103" t="str">
            <v>InChI=1/C9H13N/c1-8(10)7-9-5-3-2-4-6-9/h2-6,8H,7,10H2,1H3</v>
          </cell>
          <cell r="G1103" t="str">
            <v>C9 H13 N</v>
          </cell>
          <cell r="H1103">
            <v>135.21</v>
          </cell>
          <cell r="I1103">
            <v>135.10479000000001</v>
          </cell>
          <cell r="J1103">
            <v>941</v>
          </cell>
          <cell r="K1103">
            <v>0</v>
          </cell>
          <cell r="M1103">
            <v>1100</v>
          </cell>
          <cell r="P1103">
            <v>941</v>
          </cell>
          <cell r="Q1103" t="str">
            <v/>
          </cell>
          <cell r="U1103" t="str">
            <v/>
          </cell>
          <cell r="V1103" t="str">
            <v/>
          </cell>
          <cell r="W1103" t="str">
            <v/>
          </cell>
          <cell r="AA1103" t="str">
            <v/>
          </cell>
        </row>
        <row r="1104">
          <cell r="B1104" t="str">
            <v>300827-87-6</v>
          </cell>
          <cell r="C1104">
            <v>0</v>
          </cell>
          <cell r="D1104">
            <v>0</v>
          </cell>
          <cell r="E1104">
            <v>0</v>
          </cell>
          <cell r="F1104">
            <v>0</v>
          </cell>
          <cell r="G1104">
            <v>0</v>
          </cell>
          <cell r="H1104">
            <v>0</v>
          </cell>
          <cell r="I1104">
            <v>0</v>
          </cell>
          <cell r="J1104">
            <v>382</v>
          </cell>
          <cell r="K1104">
            <v>0</v>
          </cell>
          <cell r="M1104">
            <v>0</v>
          </cell>
          <cell r="P1104">
            <v>382</v>
          </cell>
          <cell r="Q1104" t="str">
            <v/>
          </cell>
          <cell r="R1104" t="str">
            <v>X</v>
          </cell>
          <cell r="S1104" t="str">
            <v/>
          </cell>
          <cell r="U1104" t="str">
            <v/>
          </cell>
          <cell r="V1104" t="str">
            <v/>
          </cell>
          <cell r="W1104" t="str">
            <v/>
          </cell>
          <cell r="Z1104">
            <v>0</v>
          </cell>
          <cell r="AA1104" t="str">
            <v>AZM,</v>
          </cell>
        </row>
        <row r="1105">
          <cell r="B1105" t="str">
            <v>301-12-2</v>
          </cell>
          <cell r="C1105" t="str">
            <v>PMCVMORKVPSKHZ-UHFFFAOYSA-N</v>
          </cell>
          <cell r="D1105" t="str">
            <v>S-[2-(Ethanesulfinyl)ethyl] O,O-dimethyl phosphorothioate</v>
          </cell>
          <cell r="E1105" t="str">
            <v>CCS(=O)CCSP(=O)(OC)OC</v>
          </cell>
          <cell r="F1105" t="str">
            <v>InChI=1/C6H15O4PS2/c1-4-13(8)6-5-12-11(7,9-2)10-3/h4-6H2,1-3H3</v>
          </cell>
          <cell r="G1105" t="str">
            <v>C6H15O4PS2</v>
          </cell>
          <cell r="H1105">
            <v>246.28</v>
          </cell>
          <cell r="I1105">
            <v>246.01494</v>
          </cell>
          <cell r="J1105">
            <v>383</v>
          </cell>
          <cell r="K1105">
            <v>0</v>
          </cell>
          <cell r="M1105" t="str">
            <v>1886.4</v>
          </cell>
          <cell r="P1105">
            <v>383</v>
          </cell>
          <cell r="Q1105" t="str">
            <v>WGK 3</v>
          </cell>
          <cell r="R1105" t="str">
            <v/>
          </cell>
          <cell r="S1105" t="str">
            <v>X</v>
          </cell>
          <cell r="U1105" t="str">
            <v/>
          </cell>
          <cell r="V1105" t="str">
            <v/>
          </cell>
          <cell r="W1105" t="str">
            <v/>
          </cell>
          <cell r="AA1105" t="str">
            <v>WGK 3,PSM,als PSM nicht zugelassen in DE/nicht genehmigt</v>
          </cell>
        </row>
        <row r="1106">
          <cell r="B1106" t="str">
            <v>30125-63-4</v>
          </cell>
          <cell r="C1106" t="str">
            <v>LMKQNTMFZLAJDV-UHFFFAOYSA-N</v>
          </cell>
          <cell r="D1106" t="str">
            <v>N~2~-tert-Butyl-6-chloro-1,3,5-triazine-2,4-diamine</v>
          </cell>
          <cell r="E1106" t="str">
            <v>CC(C)(C)NC1=NC(Cl)=NC(N)=N1</v>
          </cell>
          <cell r="F1106" t="str">
            <v>InChI=1S/C7H12ClN5/c1-7(2,3)13-6-11-4(8)10-5(9)12-6/h1-3H3,(H3,9,10,11,12,13)</v>
          </cell>
          <cell r="G1106" t="str">
            <v>C7H12ClN5</v>
          </cell>
          <cell r="H1106">
            <v>201.66</v>
          </cell>
          <cell r="I1106">
            <v>201.07812000000001</v>
          </cell>
          <cell r="J1106">
            <v>384</v>
          </cell>
          <cell r="K1106">
            <v>0</v>
          </cell>
          <cell r="M1106" t="str">
            <v>1656.4</v>
          </cell>
          <cell r="N1106">
            <v>0</v>
          </cell>
          <cell r="P1106">
            <v>384</v>
          </cell>
          <cell r="Q1106" t="str">
            <v/>
          </cell>
          <cell r="R1106" t="str">
            <v/>
          </cell>
          <cell r="S1106" t="str">
            <v>X</v>
          </cell>
          <cell r="U1106" t="str">
            <v/>
          </cell>
          <cell r="V1106" t="str">
            <v/>
          </cell>
          <cell r="W1106" t="str">
            <v/>
          </cell>
          <cell r="Z1106" t="str">
            <v>Herbizid</v>
          </cell>
          <cell r="AA1106" t="str">
            <v>PSM,HerbizidM:Terbuthylazin</v>
          </cell>
        </row>
        <row r="1107">
          <cell r="B1107" t="str">
            <v>30125-65-6</v>
          </cell>
          <cell r="C1107" t="str">
            <v>MWWBDLRPMWTLRX-UHFFFAOYSA-N</v>
          </cell>
          <cell r="D1107" t="str">
            <v>N~2~-tert-Butyl-6-(methylsulfanyl)-1,3,5-triazine-2,4-diamine</v>
          </cell>
          <cell r="E1107" t="str">
            <v>CSC1=NC(NC(C)(C)C)=NC(N)=N1</v>
          </cell>
          <cell r="F1107" t="str">
            <v>InChI=1S/C8H15N5S/c1-8(2,3)13-6-10-5(9)11-7(12-6)14-4/h1-4H3,(H3,9,10,11,12,13)</v>
          </cell>
          <cell r="G1107" t="str">
            <v>C8H15N5S</v>
          </cell>
          <cell r="H1107">
            <v>213.3</v>
          </cell>
          <cell r="I1107">
            <v>213.10481999999999</v>
          </cell>
          <cell r="J1107">
            <v>385</v>
          </cell>
          <cell r="K1107">
            <v>0</v>
          </cell>
          <cell r="P1107">
            <v>385</v>
          </cell>
          <cell r="Q1107" t="str">
            <v/>
          </cell>
          <cell r="R1107" t="str">
            <v/>
          </cell>
          <cell r="S1107" t="str">
            <v/>
          </cell>
          <cell r="U1107" t="str">
            <v/>
          </cell>
          <cell r="V1107" t="str">
            <v/>
          </cell>
          <cell r="W1107" t="str">
            <v/>
          </cell>
          <cell r="AA1107" t="str">
            <v>Biozid-Metabolit</v>
          </cell>
        </row>
        <row r="1108">
          <cell r="B1108" t="str">
            <v>302-17-0</v>
          </cell>
          <cell r="C1108" t="str">
            <v>RNFNDJAIBTYOQL-UHFFFAOYSA-N</v>
          </cell>
          <cell r="D1108" t="str">
            <v>2,2,2-Trichloroethane-1,1-diol</v>
          </cell>
          <cell r="E1108" t="str">
            <v>OC(O)C(Cl)(Cl)Cl</v>
          </cell>
          <cell r="F1108" t="str">
            <v>InChI=1S/C2H3Cl3O2/c3-2(4,5)1(6)7/h1,6-7H</v>
          </cell>
          <cell r="G1108" t="str">
            <v>C2H3Cl3O2</v>
          </cell>
          <cell r="H1108">
            <v>165.39</v>
          </cell>
          <cell r="I1108">
            <v>163.91986</v>
          </cell>
          <cell r="J1108">
            <v>386</v>
          </cell>
          <cell r="K1108">
            <v>0</v>
          </cell>
          <cell r="M1108">
            <v>695</v>
          </cell>
          <cell r="P1108">
            <v>386</v>
          </cell>
          <cell r="Q1108" t="str">
            <v>WGK 2</v>
          </cell>
          <cell r="R1108" t="str">
            <v>X</v>
          </cell>
          <cell r="S1108" t="str">
            <v/>
          </cell>
          <cell r="U1108" t="str">
            <v/>
          </cell>
          <cell r="V1108" t="str">
            <v/>
          </cell>
          <cell r="W1108" t="str">
            <v/>
          </cell>
          <cell r="X1108" t="str">
            <v>940kg/a in Dtl.</v>
          </cell>
          <cell r="Z1108" t="str">
            <v>Hypnotika und Sedativa</v>
          </cell>
          <cell r="AA1108" t="str">
            <v>WGK 2,AZM,940kg/a in Dtl.Hypnotika und SedativaHypnotikum</v>
          </cell>
        </row>
        <row r="1109">
          <cell r="B1109" t="str">
            <v>3025-30-7</v>
          </cell>
          <cell r="C1109" t="str">
            <v>OPCRGEVPIBLWAY-QNRZBPGKSA-N</v>
          </cell>
          <cell r="D1109" t="str">
            <v>Ethyl (2E,4Z)-deca-2,4-dienoate</v>
          </cell>
          <cell r="E1109" t="str">
            <v>CCCCC\C=C/C=C/C(=O)OCC</v>
          </cell>
          <cell r="F1109" t="str">
            <v>InChI=1S/C12H20O2/c1-3-5-6-7-8-9-10-11-12(13)14-4-2/h8-11H,3-7H2,1-2H3/b9-8-,11-10+</v>
          </cell>
          <cell r="G1109" t="str">
            <v>C12H20O2</v>
          </cell>
          <cell r="H1109">
            <v>196.29</v>
          </cell>
          <cell r="I1109">
            <v>196.14633000000001</v>
          </cell>
          <cell r="J1109">
            <v>1965</v>
          </cell>
          <cell r="K1109">
            <v>0</v>
          </cell>
          <cell r="M1109">
            <v>1479</v>
          </cell>
          <cell r="N1109" t="str">
            <v>pear</v>
          </cell>
          <cell r="P1109">
            <v>1965</v>
          </cell>
          <cell r="Q1109" t="str">
            <v>WGK 1</v>
          </cell>
          <cell r="U1109" t="str">
            <v/>
          </cell>
          <cell r="V1109" t="str">
            <v/>
          </cell>
          <cell r="W1109" t="str">
            <v/>
          </cell>
          <cell r="AA1109" t="str">
            <v>WGK 1, DS(pear)</v>
          </cell>
        </row>
        <row r="1110">
          <cell r="B1110" t="str">
            <v>3033-23-6</v>
          </cell>
          <cell r="C1110">
            <v>0</v>
          </cell>
          <cell r="D1110">
            <v>0</v>
          </cell>
          <cell r="E1110">
            <v>0</v>
          </cell>
          <cell r="F1110">
            <v>0</v>
          </cell>
          <cell r="G1110">
            <v>0</v>
          </cell>
          <cell r="H1110">
            <v>0</v>
          </cell>
          <cell r="I1110">
            <v>0</v>
          </cell>
          <cell r="J1110">
            <v>1048</v>
          </cell>
          <cell r="K1110" t="str">
            <v>139.0</v>
          </cell>
          <cell r="M1110">
            <v>1117</v>
          </cell>
          <cell r="N1110" t="str">
            <v>sweet, rose</v>
          </cell>
          <cell r="P1110">
            <v>1048</v>
          </cell>
          <cell r="Q1110" t="str">
            <v/>
          </cell>
          <cell r="U1110" t="str">
            <v/>
          </cell>
          <cell r="V1110" t="str">
            <v/>
          </cell>
          <cell r="W1110" t="str">
            <v/>
          </cell>
          <cell r="AA1110" t="str">
            <v xml:space="preserve"> DS(sweet, rose)</v>
          </cell>
        </row>
        <row r="1111">
          <cell r="B1111" t="str">
            <v>30361-28-5</v>
          </cell>
          <cell r="C1111" t="str">
            <v>DVVATNQISMINCX-YTXTXJHMSA-N</v>
          </cell>
          <cell r="D1111" t="str">
            <v>(2E,4E)-Octa-2,4-dienal</v>
          </cell>
          <cell r="E1111" t="str">
            <v>CCC\C=C\C=C\C=O</v>
          </cell>
          <cell r="F1111" t="str">
            <v>InChI=1S/C8H12O/c1-2-3-4-5-6-7-8-9/h4-8H,2-3H2,1H3/b5-4+,7-6+</v>
          </cell>
          <cell r="G1111" t="str">
            <v>C8H12O</v>
          </cell>
          <cell r="H1111">
            <v>124.18300000000001</v>
          </cell>
          <cell r="I1111">
            <v>124.08882</v>
          </cell>
          <cell r="J1111">
            <v>1966</v>
          </cell>
          <cell r="K1111">
            <v>0</v>
          </cell>
          <cell r="M1111">
            <v>1110</v>
          </cell>
          <cell r="N1111" t="str">
            <v>green, seaweed, cucumber</v>
          </cell>
          <cell r="P1111">
            <v>1966</v>
          </cell>
          <cell r="Q1111" t="str">
            <v/>
          </cell>
          <cell r="U1111" t="str">
            <v/>
          </cell>
          <cell r="V1111" t="str">
            <v/>
          </cell>
          <cell r="W1111" t="str">
            <v/>
          </cell>
          <cell r="Z1111">
            <v>0</v>
          </cell>
          <cell r="AA1111" t="str">
            <v/>
          </cell>
        </row>
        <row r="1112">
          <cell r="B1112" t="str">
            <v>30364-38-6</v>
          </cell>
          <cell r="C1112" t="str">
            <v>RTUMCNDCAVLXEP-UHFFFAOYSA-N</v>
          </cell>
          <cell r="D1112" t="str">
            <v>1,1,6-Trimethyl-1,2-dihydronaphthalene</v>
          </cell>
          <cell r="E1112" t="str">
            <v>CC1=CC2=C(C=C1)C(C)(C)CC=C2</v>
          </cell>
          <cell r="F1112" t="str">
            <v>InChI=1S/C13H16/c1-10-6-7-12-11(9-10)5-4-8-13(12,2)3/h4-7,9H,8H2,1-3H3</v>
          </cell>
          <cell r="G1112" t="str">
            <v>C13H16</v>
          </cell>
          <cell r="H1112">
            <v>172.27099999999999</v>
          </cell>
          <cell r="I1112">
            <v>172.12520000000001</v>
          </cell>
          <cell r="J1112">
            <v>1967</v>
          </cell>
          <cell r="K1112">
            <v>0</v>
          </cell>
          <cell r="M1112">
            <v>1389</v>
          </cell>
          <cell r="N1112" t="str">
            <v>licorice</v>
          </cell>
          <cell r="P1112">
            <v>1967</v>
          </cell>
          <cell r="Q1112" t="str">
            <v/>
          </cell>
          <cell r="U1112" t="str">
            <v/>
          </cell>
          <cell r="V1112" t="str">
            <v/>
          </cell>
          <cell r="W1112" t="str">
            <v/>
          </cell>
          <cell r="AA1112" t="str">
            <v xml:space="preserve"> DS(licorice)</v>
          </cell>
        </row>
        <row r="1113">
          <cell r="B1113" t="str">
            <v>30391-89-0</v>
          </cell>
          <cell r="C1113" t="str">
            <v>FWQYJOPJMIEKHZ-UHFFFAOYSA-N</v>
          </cell>
          <cell r="D1113" t="str">
            <v>2-Amino-N-(propan-2-yl)benzamide</v>
          </cell>
          <cell r="E1113" t="str">
            <v>CC(C)NC(=O)C1=C(N)C=CC=C1</v>
          </cell>
          <cell r="F1113" t="str">
            <v>InChI=1S/C10H14N2O/c1-7(2)12-10(13)8-5-3-4-6-9(8)11/h3-7H,11H2,1-2H3,(H,12,13)</v>
          </cell>
          <cell r="G1113" t="str">
            <v>C10H14N2O</v>
          </cell>
          <cell r="H1113">
            <v>178.23500000000001</v>
          </cell>
          <cell r="I1113">
            <v>178.11061000000001</v>
          </cell>
          <cell r="J1113">
            <v>387</v>
          </cell>
          <cell r="K1113">
            <v>0</v>
          </cell>
          <cell r="M1113">
            <v>0</v>
          </cell>
          <cell r="P1113">
            <v>387</v>
          </cell>
          <cell r="Q1113" t="str">
            <v/>
          </cell>
          <cell r="R1113" t="str">
            <v/>
          </cell>
          <cell r="U1113" t="str">
            <v/>
          </cell>
          <cell r="V1113" t="str">
            <v/>
          </cell>
          <cell r="W1113" t="str">
            <v/>
          </cell>
          <cell r="AA1113" t="str">
            <v/>
          </cell>
        </row>
        <row r="1114">
          <cell r="B1114" t="str">
            <v>30516-87-1</v>
          </cell>
          <cell r="C1114" t="str">
            <v>HBOMLICNUCNMMY-XLPZGREQSA-N</v>
          </cell>
          <cell r="D1114" t="str">
            <v>3'-Azido-3'-deoxythymidine</v>
          </cell>
          <cell r="E1114" t="str">
            <v>CC1=CN([C@H]2C[C@H](N=[N+]=[N-])[C@@H](CO)O2)C(=O)NC1=O</v>
          </cell>
          <cell r="F1114" t="str">
            <v>InChI=1S/C10H13N5O4/c1-5-3-15(10(18)12-9(5)17)8-2-6(13-14-11)7(4-16)19-8/h3,6-8,16H,2,4H2,1H3,(H,12,17,18)/t6-,7+,8+/m0/s1</v>
          </cell>
          <cell r="G1114" t="str">
            <v>C10H13N5O4</v>
          </cell>
          <cell r="H1114">
            <v>267.245</v>
          </cell>
          <cell r="I1114">
            <v>267.09674999999999</v>
          </cell>
          <cell r="J1114">
            <v>388</v>
          </cell>
          <cell r="K1114">
            <v>0</v>
          </cell>
          <cell r="M1114">
            <v>0</v>
          </cell>
          <cell r="P1114">
            <v>388</v>
          </cell>
          <cell r="Q1114" t="str">
            <v/>
          </cell>
          <cell r="R1114" t="str">
            <v>X</v>
          </cell>
          <cell r="U1114" t="str">
            <v/>
          </cell>
          <cell r="V1114" t="str">
            <v/>
          </cell>
          <cell r="W1114" t="str">
            <v/>
          </cell>
          <cell r="AA1114" t="str">
            <v>AZM,</v>
          </cell>
        </row>
        <row r="1115">
          <cell r="B1115" t="str">
            <v>3055-93-4</v>
          </cell>
          <cell r="C1115" t="str">
            <v>AZLWQVJVINEILY-UHFFFAOYSA-N</v>
          </cell>
          <cell r="D1115" t="str">
            <v>2-[2-(Dodecyloxy)ethoxy]ethan-1-ol</v>
          </cell>
          <cell r="E1115">
            <v>0</v>
          </cell>
          <cell r="F1115">
            <v>0</v>
          </cell>
          <cell r="G1115" t="str">
            <v>C16H34O3</v>
          </cell>
          <cell r="H1115">
            <v>0</v>
          </cell>
          <cell r="I1115">
            <v>274.250794955</v>
          </cell>
          <cell r="J1115">
            <v>1519</v>
          </cell>
          <cell r="K1115">
            <v>57</v>
          </cell>
          <cell r="L1115">
            <v>22.403500000000001</v>
          </cell>
          <cell r="M1115">
            <v>2006</v>
          </cell>
          <cell r="P1115">
            <v>1519</v>
          </cell>
          <cell r="Q1115" t="str">
            <v/>
          </cell>
          <cell r="U1115" t="str">
            <v/>
          </cell>
          <cell r="V1115" t="str">
            <v/>
          </cell>
          <cell r="W1115" t="str">
            <v/>
          </cell>
          <cell r="AA1115" t="str">
            <v/>
          </cell>
        </row>
        <row r="1116">
          <cell r="B1116" t="str">
            <v>3055-94-5</v>
          </cell>
          <cell r="C1116" t="str">
            <v>FKMHSNTVILORFA-UHFFFAOYSA-N</v>
          </cell>
          <cell r="D1116" t="str">
            <v>2-{2-[2-(Dodecyloxy)ethoxy]ethoxy}ethan-1-ol</v>
          </cell>
          <cell r="E1116" t="str">
            <v>CCCCCCCCCCCCOCCOCCOCCO</v>
          </cell>
          <cell r="F1116" t="str">
            <v>InChI=1S/C18H38O4/c1-2-3-4-5-6-7-8-9-10-11-13-20-15-17-22-18-16-21-14-12-19/h19H,2-18H2,1H3</v>
          </cell>
          <cell r="G1116" t="str">
            <v>C18H38O4</v>
          </cell>
          <cell r="H1116">
            <v>318.49799999999999</v>
          </cell>
          <cell r="I1116">
            <v>318.27700970400002</v>
          </cell>
          <cell r="J1116">
            <v>1005</v>
          </cell>
          <cell r="K1116">
            <v>0</v>
          </cell>
          <cell r="M1116">
            <v>2281</v>
          </cell>
          <cell r="P1116">
            <v>1005</v>
          </cell>
          <cell r="Q1116" t="str">
            <v>WGK 2</v>
          </cell>
          <cell r="U1116" t="str">
            <v/>
          </cell>
          <cell r="V1116" t="str">
            <v/>
          </cell>
          <cell r="W1116" t="str">
            <v/>
          </cell>
          <cell r="AA1116" t="str">
            <v>WGK 2,</v>
          </cell>
        </row>
        <row r="1117">
          <cell r="B1117" t="str">
            <v>3055-95-6</v>
          </cell>
          <cell r="C1117" t="str">
            <v>LAPRIVJANDLWOK-UHFFFAOYSA-N</v>
          </cell>
          <cell r="D1117" t="str">
            <v>3,6,9,12,15-Pentaoxaheptacosan-1-ol</v>
          </cell>
          <cell r="E1117" t="str">
            <v>CCCCCCCCCCCCOCCOCCOCCOCCOCCO</v>
          </cell>
          <cell r="F1117" t="str">
            <v>InChI=1S/C22H46O6/c1-2-3-4-5-6-7-8-9-10-11-13-24-15-17-26-19-21-28-22-20-27-18-16-25-14-12-23/h23H,2-22H2,1H3</v>
          </cell>
          <cell r="G1117" t="str">
            <v>C22H46O6</v>
          </cell>
          <cell r="H1117">
            <v>406.60399999999998</v>
          </cell>
          <cell r="I1117">
            <v>406.32943920100001</v>
          </cell>
          <cell r="J1117">
            <v>1011</v>
          </cell>
          <cell r="K1117">
            <v>57</v>
          </cell>
          <cell r="L1117">
            <v>28.999600000000001</v>
          </cell>
          <cell r="M1117">
            <v>2830</v>
          </cell>
          <cell r="P1117">
            <v>1011</v>
          </cell>
          <cell r="Q1117" t="str">
            <v/>
          </cell>
          <cell r="U1117" t="str">
            <v/>
          </cell>
          <cell r="V1117" t="str">
            <v/>
          </cell>
          <cell r="W1117" t="str">
            <v/>
          </cell>
          <cell r="AA1117" t="str">
            <v>Tensid, PEG-Ether des Laurylalkohols (C12). Die Zahl hinter Laureth steht fuer die durchschnittliche Anzahl der Molekueleinheit -CH2-CH2-O-, auch "Anzahl"ethylene glycol monododecyl ether z.B. Laureth-4 = Tetraethylene glycol monododecyl ether</v>
          </cell>
        </row>
        <row r="1118">
          <cell r="B1118" t="str">
            <v>3060-89-7</v>
          </cell>
          <cell r="C1118" t="str">
            <v>WLFDQEVORAMCIM-UHFFFAOYSA-N</v>
          </cell>
          <cell r="D1118" t="str">
            <v>N'-(4-Bromophenyl)-N-methoxy-N-methylurea</v>
          </cell>
          <cell r="E1118" t="str">
            <v>CON(C)C(=O)NC1=CC=C(Br)C=C1</v>
          </cell>
          <cell r="F1118" t="str">
            <v>InChI=1S/C9H11BrN2O2/c1-12(14-2)9(13)11-8-5-3-7(10)4-6-8/h3-6H,1-2H3,(H,11,13)</v>
          </cell>
          <cell r="G1118" t="str">
            <v>C9H11BrN2O2</v>
          </cell>
          <cell r="H1118">
            <v>259.10300000000001</v>
          </cell>
          <cell r="I1118">
            <v>258.00038999999998</v>
          </cell>
          <cell r="J1118">
            <v>389</v>
          </cell>
          <cell r="K1118">
            <v>0</v>
          </cell>
          <cell r="M1118" t="str">
            <v>1817.3</v>
          </cell>
          <cell r="P1118">
            <v>389</v>
          </cell>
          <cell r="Q1118" t="str">
            <v/>
          </cell>
          <cell r="R1118" t="str">
            <v/>
          </cell>
          <cell r="S1118" t="str">
            <v>X</v>
          </cell>
          <cell r="U1118" t="str">
            <v/>
          </cell>
          <cell r="V1118" t="str">
            <v/>
          </cell>
          <cell r="W1118" t="str">
            <v/>
          </cell>
          <cell r="AA1118" t="str">
            <v>PSM,als PSM nicht zugelassen in DE</v>
          </cell>
        </row>
        <row r="1119">
          <cell r="B1119" t="str">
            <v>30673-36-0</v>
          </cell>
          <cell r="C1119" t="str">
            <v>ZRNCNTSXSYXHOW-UHFFFAOYSA-N</v>
          </cell>
          <cell r="D1119" t="str">
            <v>Butyl decanoate</v>
          </cell>
          <cell r="E1119" t="str">
            <v>CCCCCCCCCC(=O)OCCCC</v>
          </cell>
          <cell r="F1119" t="str">
            <v>InChI=1S/C14H28O2/c1-3-5-7-8-9-10-11-12-14(15)16-13-6-4-2/h3-13H2,1-2H3</v>
          </cell>
          <cell r="G1119" t="str">
            <v>C14H28O2</v>
          </cell>
          <cell r="H1119">
            <v>228.376</v>
          </cell>
          <cell r="I1119">
            <v>228.20893000000001</v>
          </cell>
          <cell r="J1119">
            <v>1968</v>
          </cell>
          <cell r="K1119">
            <v>0</v>
          </cell>
          <cell r="M1119">
            <v>1467</v>
          </cell>
          <cell r="N1119" t="str">
            <v>whiskey</v>
          </cell>
          <cell r="P1119">
            <v>1968</v>
          </cell>
          <cell r="Q1119" t="str">
            <v/>
          </cell>
          <cell r="U1119" t="str">
            <v/>
          </cell>
          <cell r="V1119" t="str">
            <v/>
          </cell>
          <cell r="W1119" t="str">
            <v/>
          </cell>
          <cell r="AA1119" t="str">
            <v xml:space="preserve"> DS(whiskey)</v>
          </cell>
        </row>
        <row r="1120">
          <cell r="B1120" t="str">
            <v>307-24-4</v>
          </cell>
          <cell r="C1120" t="str">
            <v>PXUULQAPEKKVAH-UHFFFAOYSA-N</v>
          </cell>
          <cell r="D1120" t="str">
            <v>Undecafluorohexanoic acid</v>
          </cell>
          <cell r="E1120" t="str">
            <v>OC(=O)C(F)(F)C(F)(F)C(F)(F)C(F)(F)C(F)(F)F</v>
          </cell>
          <cell r="F1120" t="str">
            <v>InChI=1S/C6HF11O2/c7-2(8,1(18)19)3(9,10)4(11,12)5(13,14)6(15,16)17/h(H,18,19)</v>
          </cell>
          <cell r="G1120" t="str">
            <v>C6HF11O2</v>
          </cell>
          <cell r="H1120">
            <v>314.05399999999997</v>
          </cell>
          <cell r="I1120">
            <v>313.98009000000002</v>
          </cell>
          <cell r="J1120">
            <v>390</v>
          </cell>
          <cell r="K1120">
            <v>0</v>
          </cell>
          <cell r="M1120">
            <v>1622</v>
          </cell>
          <cell r="P1120">
            <v>390</v>
          </cell>
          <cell r="Q1120" t="str">
            <v/>
          </cell>
          <cell r="R1120" t="str">
            <v/>
          </cell>
          <cell r="S1120" t="str">
            <v/>
          </cell>
          <cell r="U1120" t="str">
            <v/>
          </cell>
          <cell r="V1120" t="str">
            <v/>
          </cell>
          <cell r="W1120" t="str">
            <v/>
          </cell>
          <cell r="AA1120" t="str">
            <v/>
          </cell>
        </row>
        <row r="1121">
          <cell r="B1121" t="str">
            <v>307-55-1</v>
          </cell>
          <cell r="C1121" t="str">
            <v>CXGONMQFMIYUJR-UHFFFAOYSA-N</v>
          </cell>
          <cell r="D1121" t="str">
            <v>Tricosafluorododecanoic acid</v>
          </cell>
          <cell r="E1121" t="str">
            <v>OC(=O)C(F)(F)C(F)(F)C(F)(F)C(F)(F)C(F)(F)C(F)(F)C(F)(F)C(F)(F)C(F)(F)C(F)(F)C(F)(F)F</v>
          </cell>
          <cell r="F1121" t="str">
            <v>InChI=1S/C12HF23O2/c13-2(14,1(36)37)3(15,16)4(17,18)5(19,20)6(21,22)7(23,24)8(25,26)9(27,28)10(29,30)11(31,32)12(33,34)35/h(H,36,37)</v>
          </cell>
          <cell r="G1121" t="str">
            <v>C12HF23O2</v>
          </cell>
          <cell r="H1121">
            <v>614.101</v>
          </cell>
          <cell r="I1121">
            <v>613.96092999999996</v>
          </cell>
          <cell r="J1121">
            <v>391</v>
          </cell>
          <cell r="K1121">
            <v>0</v>
          </cell>
          <cell r="M1121">
            <v>2182</v>
          </cell>
          <cell r="P1121">
            <v>391</v>
          </cell>
          <cell r="Q1121" t="str">
            <v>WGK 3</v>
          </cell>
          <cell r="R1121" t="str">
            <v/>
          </cell>
          <cell r="S1121" t="str">
            <v/>
          </cell>
          <cell r="U1121" t="str">
            <v/>
          </cell>
          <cell r="V1121" t="str">
            <v/>
          </cell>
          <cell r="W1121" t="str">
            <v/>
          </cell>
          <cell r="AA1121" t="str">
            <v>WGK 3,</v>
          </cell>
        </row>
        <row r="1122">
          <cell r="B1122" t="str">
            <v>3075-84-1</v>
          </cell>
          <cell r="C1122" t="str">
            <v>ZHTROMYSDSTCCE-UHFFFAOYSA-N</v>
          </cell>
          <cell r="D1122" t="str">
            <v>2,2',5,5'-Tetramethyl-1,1'-biphenyl</v>
          </cell>
          <cell r="E1122" t="str">
            <v>CC1=CC(=C(C)C=C1)C1=C(C)C=CC(C)=C1</v>
          </cell>
          <cell r="F1122" t="str">
            <v>InChI=1S/C16H18/c1-11-5-7-13(3)15(9-11)16-10-12(2)6-8-14(16)4/h5-10H,1-4H3</v>
          </cell>
          <cell r="G1122" t="str">
            <v>C16H18</v>
          </cell>
          <cell r="H1122">
            <v>210.32</v>
          </cell>
          <cell r="I1122">
            <v>210.1408505796</v>
          </cell>
          <cell r="J1122">
            <v>1347</v>
          </cell>
          <cell r="K1122">
            <v>195</v>
          </cell>
          <cell r="M1122">
            <v>1668.5</v>
          </cell>
          <cell r="P1122">
            <v>1347</v>
          </cell>
          <cell r="Q1122" t="str">
            <v/>
          </cell>
          <cell r="U1122" t="str">
            <v/>
          </cell>
          <cell r="V1122" t="str">
            <v/>
          </cell>
          <cell r="W1122" t="str">
            <v/>
          </cell>
          <cell r="AA1122" t="str">
            <v/>
          </cell>
        </row>
        <row r="1123">
          <cell r="B1123" t="str">
            <v>309-00-2</v>
          </cell>
          <cell r="C1123" t="str">
            <v>QBYJBZPUGVGKQQ-SJJAEHHWSA-N</v>
          </cell>
          <cell r="D1123" t="str">
            <v>(1R,4S,4aS,5S,8R,8aR)-1,2,3,4,10,10-Hexachloro-1,4,4a,5,8,8a-hexahydro-1,4:5,8-dimethanonaphthalene</v>
          </cell>
          <cell r="E1123" t="str">
            <v>ClC1=C(Cl)[C@]2(Cl)[C@@H]3[C@@H]4C[C@@H](C=C4)[C@@H]3[C@@]1(Cl)C2(Cl)Cl</v>
          </cell>
          <cell r="F1123" t="str">
            <v>InChI=1/C12H8Cl6/c13-8-9(14)11(16)7-5-2-1-4(3-5)6(7)10(8,15)12(11,17)18/h1-2,4-7H,3H2/t4-,5+,6+,7-,10+,11-</v>
          </cell>
          <cell r="G1123" t="str">
            <v>C12H8Cl6</v>
          </cell>
          <cell r="H1123">
            <v>364.9</v>
          </cell>
          <cell r="I1123">
            <v>361.87572</v>
          </cell>
          <cell r="J1123">
            <v>392</v>
          </cell>
          <cell r="K1123">
            <v>0</v>
          </cell>
          <cell r="M1123">
            <v>0</v>
          </cell>
          <cell r="P1123">
            <v>392</v>
          </cell>
          <cell r="Q1123" t="str">
            <v>WGK 3</v>
          </cell>
          <cell r="R1123" t="str">
            <v/>
          </cell>
          <cell r="U1123" t="str">
            <v/>
          </cell>
          <cell r="V1123" t="str">
            <v>POP-Annex I, part A#Annex IV</v>
          </cell>
          <cell r="W1123" t="str">
            <v/>
          </cell>
          <cell r="AA1123" t="str">
            <v xml:space="preserve">WGK 3,POP-Annex I, part A#Annex IV, </v>
          </cell>
        </row>
        <row r="1124">
          <cell r="B1124" t="str">
            <v>31027-31-3</v>
          </cell>
          <cell r="C1124" t="str">
            <v>PJVRNNRZWASOIT-UHFFFAOYSA-N</v>
          </cell>
          <cell r="D1124" t="str">
            <v>1-Isocyanato-4-(propan-2-yl)benzene</v>
          </cell>
          <cell r="E1124" t="str">
            <v>CC(C)C1=CC=C(C=C1)N=C=O</v>
          </cell>
          <cell r="F1124" t="str">
            <v>InChI=1S/C10H11NO/c1-8(2)9-3-5-10(6-4-9)11-7-12/h3-6,8H,1-2H3</v>
          </cell>
          <cell r="G1124" t="str">
            <v>C10H11NO</v>
          </cell>
          <cell r="H1124">
            <v>161.20400000000001</v>
          </cell>
          <cell r="I1124">
            <v>161.08406397799999</v>
          </cell>
          <cell r="J1124">
            <v>1418</v>
          </cell>
          <cell r="K1124">
            <v>146</v>
          </cell>
          <cell r="M1124">
            <v>1318</v>
          </cell>
          <cell r="P1124">
            <v>1418</v>
          </cell>
          <cell r="Q1124" t="str">
            <v>WGK 1</v>
          </cell>
          <cell r="U1124" t="str">
            <v/>
          </cell>
          <cell r="V1124" t="str">
            <v/>
          </cell>
          <cell r="W1124" t="str">
            <v/>
          </cell>
          <cell r="Z1124" t="str">
            <v>Zerfallsprodukt von Isoproturon im GC (1)</v>
          </cell>
          <cell r="AA1124" t="str">
            <v>WGK 1,Zerfallsprodukt von Isoproturon im GC (1)</v>
          </cell>
        </row>
        <row r="1125">
          <cell r="B1125" t="str">
            <v>31089-90-4</v>
          </cell>
          <cell r="C1125" t="str">
            <v>GCGZDUFEEQNVPR-UHFFFAOYSA-N</v>
          </cell>
          <cell r="D1125" t="str">
            <v>1-(2,6,6-Trimethylcyclohex-2-en-1-yl)but-3-en-1-one</v>
          </cell>
          <cell r="E1125">
            <v>0</v>
          </cell>
          <cell r="F1125">
            <v>0</v>
          </cell>
          <cell r="G1125" t="str">
            <v>C13H20O</v>
          </cell>
          <cell r="H1125">
            <v>0</v>
          </cell>
          <cell r="I1125">
            <v>192.1514153</v>
          </cell>
          <cell r="J1125">
            <v>1520</v>
          </cell>
          <cell r="K1125">
            <v>69</v>
          </cell>
          <cell r="L1125">
            <v>14.9968</v>
          </cell>
          <cell r="M1125">
            <v>1384</v>
          </cell>
          <cell r="P1125">
            <v>1520</v>
          </cell>
          <cell r="Q1125" t="str">
            <v/>
          </cell>
          <cell r="U1125" t="str">
            <v/>
          </cell>
          <cell r="V1125" t="str">
            <v/>
          </cell>
          <cell r="W1125" t="str">
            <v/>
          </cell>
          <cell r="Z1125">
            <v>0</v>
          </cell>
          <cell r="AA1125" t="str">
            <v/>
          </cell>
        </row>
        <row r="1126">
          <cell r="B1126" t="str">
            <v>3115-49-9</v>
          </cell>
          <cell r="C1126" t="str">
            <v>NISAHDHKGPWBEM-UHFFFAOYSA-N</v>
          </cell>
          <cell r="D1126" t="str">
            <v>(4-Nonylphenoxy)acetic acid</v>
          </cell>
          <cell r="E1126" t="str">
            <v>CCCCCCCCCC1=CC=C(OCC(O)=O)C=C1</v>
          </cell>
          <cell r="F1126" t="str">
            <v>InChI=1S/C17H26O3/c1-2-3-4-5-6-7-8-9-15-10-12-16(13-11-15)20-14-17(18)19/h10-13H,2-9,14H2,1H3,(H,18,19)</v>
          </cell>
          <cell r="G1126" t="str">
            <v>C17H26O3</v>
          </cell>
          <cell r="H1126">
            <v>278.392</v>
          </cell>
          <cell r="I1126">
            <v>278.18819000000002</v>
          </cell>
          <cell r="J1126">
            <v>393</v>
          </cell>
          <cell r="K1126">
            <v>0</v>
          </cell>
          <cell r="M1126">
            <v>0</v>
          </cell>
          <cell r="P1126">
            <v>393</v>
          </cell>
          <cell r="Q1126" t="str">
            <v>WGK 3</v>
          </cell>
          <cell r="R1126" t="str">
            <v/>
          </cell>
          <cell r="S1126" t="str">
            <v/>
          </cell>
          <cell r="U1126" t="str">
            <v/>
          </cell>
          <cell r="V1126" t="str">
            <v/>
          </cell>
          <cell r="W1126" t="str">
            <v/>
          </cell>
          <cell r="AA1126" t="str">
            <v>WGK 3,</v>
          </cell>
        </row>
        <row r="1127">
          <cell r="B1127" t="str">
            <v>3116-76-5</v>
          </cell>
          <cell r="C1127" t="str">
            <v>YFAGHNZHGGCZAX-JKIFEVAISA-N</v>
          </cell>
          <cell r="D1127" t="str">
            <v>(2S,5R,6R)-6-{[3-(2,6-Dichlorophenyl)-5-methyl-1,2-oxazole-4-carbonyl]amino}-3,3-dimethyl-7-oxo-4-thia-1-azabicyclo[3.2.0]heptane-2-carboxylic acid</v>
          </cell>
          <cell r="E1127" t="str">
            <v>CC1=C(C(=O)N[C@H]2[C@H]3SC(C)(C)[C@@H](N3C2=O)C(O)=O)C(=NO1)C1=C(Cl)C=CC=C1Cl</v>
          </cell>
          <cell r="F1127" t="str">
            <v>InChI=1S/C19H17Cl2N3O5S/c1-7-10(12(23-29-7)11-8(20)5-4-6-9(11)21)15(25)22-13-16(26)24-14(18(27)28)19(2,3)30-17(13)24/h4-6,13-14,17H,1-3H3,(H,22,25)(H,27,28)/t13-,14+,17-/m1/s1</v>
          </cell>
          <cell r="G1127" t="str">
            <v>C19H17Cl2N3O5S</v>
          </cell>
          <cell r="H1127">
            <v>470.32</v>
          </cell>
          <cell r="I1127">
            <v>469.02659999999997</v>
          </cell>
          <cell r="J1127">
            <v>1291</v>
          </cell>
          <cell r="K1127">
            <v>212</v>
          </cell>
          <cell r="M1127">
            <v>0</v>
          </cell>
          <cell r="P1127">
            <v>1291</v>
          </cell>
          <cell r="Q1127" t="str">
            <v/>
          </cell>
          <cell r="U1127" t="str">
            <v/>
          </cell>
          <cell r="V1127" t="str">
            <v/>
          </cell>
          <cell r="W1127" t="str">
            <v/>
          </cell>
          <cell r="Z1127" t="str">
            <v>Arzneistoff</v>
          </cell>
          <cell r="AA1127" t="str">
            <v>Arzneistoff</v>
          </cell>
        </row>
        <row r="1128">
          <cell r="B1128" t="str">
            <v>31218-83-4</v>
          </cell>
          <cell r="C1128" t="str">
            <v>BZNDWPRGXNILMS-VQHVLOKHSA-N</v>
          </cell>
          <cell r="D1128" t="str">
            <v>Propan-2-yl (2E)-3-{[(ethylamino)(methoxy)phosphorothioyl]oxy}but-2-enoate</v>
          </cell>
          <cell r="E1128" t="str">
            <v>CCNP(=S)(OC)O\C(C)=C\C(=O)OC(C)C</v>
          </cell>
          <cell r="F1128" t="str">
            <v>InChI=1/C10H20NO4PS/c1-6-11-16(17,13-5)15-9(4)7-10(12)14-8(2)3/h7-8H,6H2,1-5H3,(H,11,17)/b9-7+</v>
          </cell>
          <cell r="G1128" t="str">
            <v>C10H20NO4PS</v>
          </cell>
          <cell r="H1128">
            <v>281.31</v>
          </cell>
          <cell r="I1128">
            <v>281.08506999999997</v>
          </cell>
          <cell r="J1128">
            <v>394</v>
          </cell>
          <cell r="K1128">
            <v>0</v>
          </cell>
          <cell r="M1128">
            <v>1774</v>
          </cell>
          <cell r="P1128">
            <v>394</v>
          </cell>
          <cell r="Q1128" t="str">
            <v/>
          </cell>
          <cell r="R1128" t="str">
            <v/>
          </cell>
          <cell r="S1128" t="str">
            <v>X</v>
          </cell>
          <cell r="U1128" t="str">
            <v/>
          </cell>
          <cell r="V1128" t="str">
            <v/>
          </cell>
          <cell r="W1128" t="str">
            <v/>
          </cell>
          <cell r="AA1128" t="str">
            <v>PSM,als PSM nicht zugelassen in DE/nicht genehmigt</v>
          </cell>
        </row>
        <row r="1129">
          <cell r="B1129" t="str">
            <v>31331-53-0</v>
          </cell>
          <cell r="C1129" t="str">
            <v>GHIADNFHCKUPJL-UHFFFAOYSA-N</v>
          </cell>
          <cell r="D1129" t="str">
            <v>1-(Methylsulfanyl)ethane-1-thiol</v>
          </cell>
          <cell r="E1129" t="str">
            <v>CSC(C)S</v>
          </cell>
          <cell r="F1129" t="str">
            <v>InChI=1S/C3H8S2/c1-3(4)5-2/h3-4H,1-2H3</v>
          </cell>
          <cell r="G1129" t="str">
            <v>C3H8S2</v>
          </cell>
          <cell r="H1129">
            <v>108.22</v>
          </cell>
          <cell r="I1129">
            <v>108.00673999999999</v>
          </cell>
          <cell r="J1129">
            <v>1969</v>
          </cell>
          <cell r="K1129">
            <v>0</v>
          </cell>
          <cell r="M1129">
            <v>843</v>
          </cell>
          <cell r="N1129" t="str">
            <v>thiamin</v>
          </cell>
          <cell r="P1129">
            <v>1969</v>
          </cell>
          <cell r="Q1129" t="str">
            <v/>
          </cell>
          <cell r="U1129" t="str">
            <v/>
          </cell>
          <cell r="V1129" t="str">
            <v/>
          </cell>
          <cell r="W1129" t="str">
            <v/>
          </cell>
          <cell r="AA1129" t="str">
            <v xml:space="preserve"> DS(thiamin)</v>
          </cell>
        </row>
        <row r="1130">
          <cell r="B1130" t="str">
            <v>3142-66-3</v>
          </cell>
          <cell r="C1130" t="str">
            <v>HDKKRASBPHFULQ-UHFFFAOYSA-N</v>
          </cell>
          <cell r="D1130" t="str">
            <v>3-Hydroxypentan-2-one</v>
          </cell>
          <cell r="E1130" t="str">
            <v>CCC(O)C(C)=O</v>
          </cell>
          <cell r="F1130" t="str">
            <v>InChI=1/C5H10O2/c1-3-5(7)4(2)6/h5,7H,3H2,1-2H3</v>
          </cell>
          <cell r="G1130" t="str">
            <v>C5H10O2</v>
          </cell>
          <cell r="H1130">
            <v>102.133</v>
          </cell>
          <cell r="I1130">
            <v>102.06807999999999</v>
          </cell>
          <cell r="J1130">
            <v>1970</v>
          </cell>
          <cell r="K1130">
            <v>0</v>
          </cell>
          <cell r="M1130">
            <v>803</v>
          </cell>
          <cell r="N1130" t="str">
            <v>herb, truffle</v>
          </cell>
          <cell r="P1130">
            <v>1970</v>
          </cell>
          <cell r="Q1130" t="str">
            <v/>
          </cell>
          <cell r="U1130" t="str">
            <v/>
          </cell>
          <cell r="V1130" t="str">
            <v/>
          </cell>
          <cell r="W1130" t="str">
            <v/>
          </cell>
          <cell r="AA1130" t="str">
            <v xml:space="preserve"> DS(herb, truffle)</v>
          </cell>
        </row>
        <row r="1131">
          <cell r="B1131" t="str">
            <v>314-40-9</v>
          </cell>
          <cell r="C1131" t="str">
            <v>CTSLUCNDVMMDHG-UHFFFAOYSA-N</v>
          </cell>
          <cell r="D1131" t="str">
            <v>5-Bromo-3-(butan-2-yl)-6-methylpyrimidine-2,4(1H,3H)-dione</v>
          </cell>
          <cell r="E1131" t="str">
            <v>CCC(C)N1C(=O)NC(C)=C(Br)C1=O</v>
          </cell>
          <cell r="F1131" t="str">
            <v>InChI=1/C9H13BrN2O2/c1-4-5(2)12-8(13)7(10)6(3)11-9(12)14/h5H,4H2,1-3H3,(H,11,14)</v>
          </cell>
          <cell r="G1131" t="str">
            <v>C9H13BrN2O2</v>
          </cell>
          <cell r="H1131">
            <v>261.11900000000003</v>
          </cell>
          <cell r="I1131">
            <v>260.01603999999998</v>
          </cell>
          <cell r="J1131">
            <v>395</v>
          </cell>
          <cell r="K1131">
            <v>0</v>
          </cell>
          <cell r="M1131">
            <v>1954</v>
          </cell>
          <cell r="P1131">
            <v>395</v>
          </cell>
          <cell r="Q1131" t="str">
            <v/>
          </cell>
          <cell r="R1131" t="str">
            <v/>
          </cell>
          <cell r="S1131" t="str">
            <v>X</v>
          </cell>
          <cell r="U1131" t="str">
            <v/>
          </cell>
          <cell r="V1131" t="str">
            <v/>
          </cell>
          <cell r="W1131" t="str">
            <v/>
          </cell>
          <cell r="Z1131" t="str">
            <v>Herbizid</v>
          </cell>
          <cell r="AA1131" t="str">
            <v>PSM,Herbizidals PSM nicht zugelassen in DE/nicht genehmigt</v>
          </cell>
        </row>
        <row r="1132">
          <cell r="B1132" t="str">
            <v>31468-12-9</v>
          </cell>
          <cell r="C1132" t="str">
            <v>PZWXYRDNQYUIIU-UHFFFAOYSA-N</v>
          </cell>
          <cell r="D1132" t="str">
            <v>N'-Cyclohexyl-N,N-dimethylurea</v>
          </cell>
          <cell r="E1132" t="str">
            <v>CN(C)C(=O)NC1CCCCC1</v>
          </cell>
          <cell r="F1132" t="str">
            <v>InChI=1S/C9H18N2O/c1-11(2)9(12)10-8-6-4-3-5-7-8/h8H,3-7H2,1-2H3,(H,10,12)</v>
          </cell>
          <cell r="G1132" t="str">
            <v>C9H18N2O</v>
          </cell>
          <cell r="H1132">
            <v>170.256</v>
          </cell>
          <cell r="I1132">
            <v>170.14191</v>
          </cell>
          <cell r="J1132">
            <v>2335</v>
          </cell>
          <cell r="K1132">
            <v>0</v>
          </cell>
          <cell r="M1132">
            <v>0</v>
          </cell>
          <cell r="P1132">
            <v>2335</v>
          </cell>
          <cell r="Q1132" t="str">
            <v/>
          </cell>
          <cell r="U1132" t="str">
            <v/>
          </cell>
          <cell r="V1132" t="str">
            <v/>
          </cell>
          <cell r="W1132" t="str">
            <v/>
          </cell>
          <cell r="AA1132" t="str">
            <v/>
          </cell>
        </row>
        <row r="1133">
          <cell r="B1133" t="str">
            <v>31472-83-0</v>
          </cell>
          <cell r="C1133">
            <v>0</v>
          </cell>
          <cell r="D1133">
            <v>0</v>
          </cell>
          <cell r="E1133">
            <v>0</v>
          </cell>
          <cell r="F1133">
            <v>0</v>
          </cell>
          <cell r="G1133">
            <v>0</v>
          </cell>
          <cell r="H1133">
            <v>0</v>
          </cell>
          <cell r="I1133">
            <v>0</v>
          </cell>
          <cell r="J1133">
            <v>396</v>
          </cell>
          <cell r="M1133">
            <v>0</v>
          </cell>
          <cell r="P1133">
            <v>396</v>
          </cell>
          <cell r="Q1133" t="str">
            <v/>
          </cell>
          <cell r="R1133" t="str">
            <v/>
          </cell>
          <cell r="S1133" t="str">
            <v/>
          </cell>
          <cell r="U1133" t="str">
            <v/>
          </cell>
          <cell r="V1133" t="str">
            <v>POP-Annex I, part A#Annex III, part A#Annex IV</v>
          </cell>
          <cell r="W1133" t="str">
            <v/>
          </cell>
          <cell r="AA1133" t="str">
            <v xml:space="preserve">POP-Annex I, part A#Annex III, part A#Annex IV, </v>
          </cell>
        </row>
        <row r="1134">
          <cell r="B1134" t="str">
            <v>31501-11-8</v>
          </cell>
          <cell r="C1134" t="str">
            <v>RGACQXBDYBCJCY-ALCCZGGFSA-N</v>
          </cell>
          <cell r="D1134" t="str">
            <v>(3Z)-Hex-3-en-1-yl hexanoate</v>
          </cell>
          <cell r="E1134" t="str">
            <v>CCCCCC(=O)OCC\C=C/CC</v>
          </cell>
          <cell r="F1134" t="str">
            <v>InChI=1S/C12H22O2/c1-3-5-7-9-11-14-12(13)10-8-6-4-2/h5,7H,3-4,6,8-11H2,1-2H3/b7-5-</v>
          </cell>
          <cell r="G1134" t="str">
            <v>C12H22O2</v>
          </cell>
          <cell r="H1134">
            <v>198.30600000000001</v>
          </cell>
          <cell r="I1134">
            <v>198.16198</v>
          </cell>
          <cell r="J1134">
            <v>1971</v>
          </cell>
          <cell r="K1134">
            <v>0</v>
          </cell>
          <cell r="M1134">
            <v>1381</v>
          </cell>
          <cell r="N1134" t="str">
            <v>fruit, prune</v>
          </cell>
          <cell r="P1134">
            <v>1971</v>
          </cell>
          <cell r="Q1134" t="str">
            <v>WGK 2</v>
          </cell>
          <cell r="U1134" t="str">
            <v/>
          </cell>
          <cell r="V1134" t="str">
            <v/>
          </cell>
          <cell r="W1134" t="str">
            <v/>
          </cell>
          <cell r="AA1134" t="str">
            <v>WGK 2, DS(fruit, prune)</v>
          </cell>
        </row>
        <row r="1135">
          <cell r="B1135" t="str">
            <v>31508-00-6</v>
          </cell>
          <cell r="C1135" t="str">
            <v>IUTPYMGCWINGEY-UHFFFAOYSA-N</v>
          </cell>
          <cell r="D1135" t="str">
            <v>2,3',4,4',5-Pentachloro-1,1'-biphenyl</v>
          </cell>
          <cell r="E1135" t="str">
            <v>ClC1=CC(Cl)=C(C=C1Cl)C1=CC(Cl)=C(Cl)C=C1</v>
          </cell>
          <cell r="F1135" t="str">
            <v>InChI=1S/C12H5Cl5/c13-8-2-1-6(3-10(8)15)7-4-11(16)12(17)5-9(7)14/h1-5H</v>
          </cell>
          <cell r="G1135" t="str">
            <v>C12H5Cl5</v>
          </cell>
          <cell r="H1135">
            <v>326.42</v>
          </cell>
          <cell r="I1135">
            <v>323.88339000000002</v>
          </cell>
          <cell r="J1135">
            <v>397</v>
          </cell>
          <cell r="K1135">
            <v>0</v>
          </cell>
          <cell r="M1135">
            <v>2275</v>
          </cell>
          <cell r="P1135">
            <v>397</v>
          </cell>
          <cell r="Q1135" t="str">
            <v/>
          </cell>
          <cell r="R1135" t="str">
            <v/>
          </cell>
          <cell r="S1135" t="str">
            <v/>
          </cell>
          <cell r="U1135" t="str">
            <v/>
          </cell>
          <cell r="V1135" t="str">
            <v/>
          </cell>
          <cell r="W1135" t="str">
            <v/>
          </cell>
          <cell r="Z1135">
            <v>0</v>
          </cell>
          <cell r="AA1135" t="str">
            <v/>
          </cell>
        </row>
        <row r="1136">
          <cell r="B1136" t="str">
            <v>31539-84-1</v>
          </cell>
          <cell r="C1136" t="str">
            <v>FDBQLLMYSACLPB-UHFFFAOYNA-N</v>
          </cell>
          <cell r="D1136" t="str">
            <v>4-Methyl-4-sulfanylpentan-2-ol</v>
          </cell>
          <cell r="E1136" t="str">
            <v>CC(O)CC(C)(C)S</v>
          </cell>
          <cell r="F1136" t="str">
            <v>InChI=1/C6H14OS/c1-5(7)4-6(2,3)8/h5,7-8H,4H2,1-3H3</v>
          </cell>
          <cell r="G1136" t="str">
            <v>C6H14OS</v>
          </cell>
          <cell r="H1136">
            <v>134.24</v>
          </cell>
          <cell r="I1136">
            <v>134.07653999999999</v>
          </cell>
          <cell r="J1136">
            <v>1972</v>
          </cell>
          <cell r="K1136">
            <v>0</v>
          </cell>
          <cell r="M1136">
            <v>1133</v>
          </cell>
          <cell r="N1136" t="str">
            <v>flower, lemon</v>
          </cell>
          <cell r="P1136">
            <v>1972</v>
          </cell>
          <cell r="Q1136" t="str">
            <v/>
          </cell>
          <cell r="U1136" t="str">
            <v/>
          </cell>
          <cell r="V1136" t="str">
            <v/>
          </cell>
          <cell r="W1136" t="str">
            <v/>
          </cell>
          <cell r="AA1136" t="str">
            <v xml:space="preserve"> DS(flower, lemon)</v>
          </cell>
        </row>
        <row r="1137">
          <cell r="B1137" t="str">
            <v>31603-77-7</v>
          </cell>
          <cell r="C1137" t="str">
            <v>HSZCNGTZJWZAMF-UHFFFAOYSA-N</v>
          </cell>
          <cell r="D1137" t="str">
            <v>([1,1'-Biphenyl]-4-yl)acetonitrile</v>
          </cell>
          <cell r="E1137">
            <v>0</v>
          </cell>
          <cell r="F1137">
            <v>0</v>
          </cell>
          <cell r="G1137" t="str">
            <v>C14H11N</v>
          </cell>
          <cell r="H1137">
            <v>0</v>
          </cell>
          <cell r="I1137">
            <v>193.08914935799999</v>
          </cell>
          <cell r="J1137">
            <v>1521</v>
          </cell>
          <cell r="K1137">
            <v>193</v>
          </cell>
          <cell r="L1137">
            <v>20.870100000000001</v>
          </cell>
          <cell r="M1137">
            <v>1825</v>
          </cell>
          <cell r="P1137">
            <v>1521</v>
          </cell>
          <cell r="Q1137" t="str">
            <v/>
          </cell>
          <cell r="U1137" t="str">
            <v/>
          </cell>
          <cell r="V1137" t="str">
            <v/>
          </cell>
          <cell r="W1137" t="str">
            <v/>
          </cell>
          <cell r="AA1137" t="str">
            <v/>
          </cell>
        </row>
        <row r="1138">
          <cell r="B1138" t="str">
            <v>3173-53-3</v>
          </cell>
          <cell r="C1138" t="str">
            <v>KQWGXHWJMSMDJJ-UHFFFAOYSA-N</v>
          </cell>
          <cell r="D1138" t="str">
            <v>Isocyanatocyclohexane</v>
          </cell>
          <cell r="E1138" t="str">
            <v>O=C=NC1CCCCC1</v>
          </cell>
          <cell r="F1138" t="str">
            <v>InChI=1S/C7H11NO/c9-6-8-7-4-2-1-3-5-7/h7H,1-5H2</v>
          </cell>
          <cell r="G1138" t="str">
            <v>C7H11NO</v>
          </cell>
          <cell r="H1138">
            <v>125.17100000000001</v>
          </cell>
          <cell r="I1138">
            <v>125.084063978</v>
          </cell>
          <cell r="J1138">
            <v>1266</v>
          </cell>
          <cell r="K1138">
            <v>97</v>
          </cell>
          <cell r="M1138">
            <v>0</v>
          </cell>
          <cell r="P1138">
            <v>1266</v>
          </cell>
          <cell r="Q1138" t="str">
            <v>WGK 2</v>
          </cell>
          <cell r="U1138" t="str">
            <v/>
          </cell>
          <cell r="V1138" t="str">
            <v/>
          </cell>
          <cell r="W1138" t="str">
            <v/>
          </cell>
          <cell r="Z1138">
            <v>0</v>
          </cell>
          <cell r="AA1138" t="str">
            <v>WGK 2,</v>
          </cell>
        </row>
        <row r="1139">
          <cell r="B1139" t="str">
            <v>31823-43-5</v>
          </cell>
          <cell r="C1139" t="str">
            <v>YXEAENVLZOODMT-UHFFFAOYSA-N</v>
          </cell>
          <cell r="D1139" t="str">
            <v>Non-3-enal</v>
          </cell>
          <cell r="E1139" t="str">
            <v>CCCCCC=CCC=O</v>
          </cell>
          <cell r="F1139" t="str">
            <v>InChI=1S/C9H16O/c1-2-3-4-5-6-7-8-9-10/h6-7,9H,2-5,8H2,1H3</v>
          </cell>
          <cell r="G1139" t="str">
            <v>C9H16O</v>
          </cell>
          <cell r="H1139">
            <v>140.226</v>
          </cell>
          <cell r="I1139">
            <v>140.12011999999999</v>
          </cell>
          <cell r="J1139">
            <v>1973</v>
          </cell>
          <cell r="K1139">
            <v>0</v>
          </cell>
          <cell r="M1139">
            <v>1096</v>
          </cell>
          <cell r="N1139" t="str">
            <v>cucumber</v>
          </cell>
          <cell r="P1139">
            <v>1973</v>
          </cell>
          <cell r="Q1139" t="str">
            <v/>
          </cell>
          <cell r="U1139" t="str">
            <v/>
          </cell>
          <cell r="V1139" t="str">
            <v/>
          </cell>
          <cell r="W1139" t="str">
            <v/>
          </cell>
          <cell r="AA1139" t="str">
            <v xml:space="preserve"> DS(cucumber)</v>
          </cell>
        </row>
        <row r="1140">
          <cell r="B1140" t="str">
            <v>31879-05-7</v>
          </cell>
          <cell r="C1140" t="str">
            <v>RDJGLLICXDHJDY-UHFFFAOYSA-N</v>
          </cell>
          <cell r="D1140" t="str">
            <v>2-(3-Phenoxyphenyl)propanoic acid</v>
          </cell>
          <cell r="E1140" t="str">
            <v>CC(C(O)=O)C1=CC(OC2=CC=CC=C2)=CC=C1</v>
          </cell>
          <cell r="F1140" t="str">
            <v>InChI=1/C15H14O3/c1-11(15(16)17)12-6-5-9-14(10-12)18-13-7-3-2-4-8-13/h2-11H,1H3,(H,16,17)</v>
          </cell>
          <cell r="G1140" t="str">
            <v>C15H14O3</v>
          </cell>
          <cell r="H1140">
            <v>242.274</v>
          </cell>
          <cell r="I1140">
            <v>242.094294311</v>
          </cell>
          <cell r="J1140">
            <v>398</v>
          </cell>
          <cell r="K1140">
            <v>197</v>
          </cell>
          <cell r="M1140">
            <v>1949</v>
          </cell>
          <cell r="P1140">
            <v>398</v>
          </cell>
          <cell r="Q1140" t="str">
            <v/>
          </cell>
          <cell r="R1140" t="str">
            <v>X</v>
          </cell>
          <cell r="S1140" t="str">
            <v/>
          </cell>
          <cell r="U1140" t="str">
            <v/>
          </cell>
          <cell r="V1140" t="str">
            <v/>
          </cell>
          <cell r="W1140" t="str">
            <v/>
          </cell>
          <cell r="Z1140" t="str">
            <v>Analgetika, Antiphlogistika</v>
          </cell>
          <cell r="AA1140" t="str">
            <v>AZM,Analgetika, Antiphlogistika</v>
          </cell>
        </row>
        <row r="1141">
          <cell r="B1141" t="str">
            <v>319-84-6</v>
          </cell>
          <cell r="C1141" t="str">
            <v>JLYXXMFPNIAWKQ-SHFUYGGZSA-N</v>
          </cell>
          <cell r="D1141" t="str">
            <v>(1R,2R,3R,4R,5S,6S)-1,2,3,4,5,6-Hexachlorocyclohexane</v>
          </cell>
          <cell r="E1141" t="str">
            <v>Cl[C@H]1[C@H](Cl)[C@@H](Cl)[C@H](Cl)[C@H](Cl)[C@H]1Cl</v>
          </cell>
          <cell r="F1141" t="str">
            <v>InChI=1/C6H6Cl6/c7-1-2(8)4(10)6(12)5(11)3(1)9/h1-6H/t1-,2-,3-,4-,5+,6+/s2</v>
          </cell>
          <cell r="G1141" t="str">
            <v>C6H6Cl6</v>
          </cell>
          <cell r="H1141">
            <v>290.81</v>
          </cell>
          <cell r="I1141">
            <v>287.86007000000001</v>
          </cell>
          <cell r="J1141">
            <v>399</v>
          </cell>
          <cell r="K1141">
            <v>0</v>
          </cell>
          <cell r="L1141">
            <v>19.270700000000001</v>
          </cell>
          <cell r="M1141">
            <v>1693</v>
          </cell>
          <cell r="P1141">
            <v>399</v>
          </cell>
          <cell r="Q1141" t="str">
            <v/>
          </cell>
          <cell r="R1141" t="str">
            <v/>
          </cell>
          <cell r="U1141" t="str">
            <v/>
          </cell>
          <cell r="V1141" t="str">
            <v>POP-Annex I, part A#Annex IV</v>
          </cell>
          <cell r="W1141" t="str">
            <v/>
          </cell>
          <cell r="AA1141" t="str">
            <v>POP-Annex I, part A#Annex IV, CKW, Std</v>
          </cell>
        </row>
        <row r="1142">
          <cell r="B1142" t="str">
            <v>319-85-7</v>
          </cell>
          <cell r="C1142" t="str">
            <v>JLYXXMFPNIAWKQ-CDRYSYESSA-N</v>
          </cell>
          <cell r="D1142" t="str">
            <v>(1r,2r,3r,4r,5r,6r)-1,2,3,4,5,6-Hexachlorocyclohexane</v>
          </cell>
          <cell r="E1142" t="str">
            <v>Cl[C@H]1[C@H](Cl)[C@@H](Cl)[C@H](Cl)[C@@H](Cl)[C@@H]1Cl</v>
          </cell>
          <cell r="F1142" t="str">
            <v>InChI=1/C6H6Cl6/c7-1-2(8)4(10)6(12)5(11)3(1)9/h1-6H/t1-,2-,3+,4+,5-,6-</v>
          </cell>
          <cell r="G1142" t="str">
            <v>C6H6Cl6</v>
          </cell>
          <cell r="H1142">
            <v>290.81</v>
          </cell>
          <cell r="I1142">
            <v>287.86007000000001</v>
          </cell>
          <cell r="J1142">
            <v>400</v>
          </cell>
          <cell r="K1142">
            <v>0</v>
          </cell>
          <cell r="L1142">
            <v>19.883500000000002</v>
          </cell>
          <cell r="M1142">
            <v>1741</v>
          </cell>
          <cell r="P1142">
            <v>400</v>
          </cell>
          <cell r="Q1142" t="str">
            <v/>
          </cell>
          <cell r="R1142" t="str">
            <v/>
          </cell>
          <cell r="U1142" t="str">
            <v/>
          </cell>
          <cell r="V1142" t="str">
            <v>POP-Annex I, part A#Annex IV</v>
          </cell>
          <cell r="W1142" t="str">
            <v/>
          </cell>
          <cell r="AA1142" t="str">
            <v>POP-Annex I, part A#Annex IV, CKW, Std</v>
          </cell>
        </row>
        <row r="1143">
          <cell r="B1143" t="str">
            <v>319-86-8</v>
          </cell>
          <cell r="C1143" t="str">
            <v>JLYXXMFPNIAWKQ-GPIVLXJGSA-N</v>
          </cell>
          <cell r="D1143" t="str">
            <v>(1R,2S,3r,4R,5S,6s)-1,2,3,4,5,6-Hexachlorocyclohexane</v>
          </cell>
          <cell r="E1143" t="str">
            <v>Cl[C@H]1[C@H](Cl)[C@@H](Cl)[C@H](Cl)[C@H](Cl)[C@@H]1Cl</v>
          </cell>
          <cell r="F1143" t="str">
            <v>InChI=1/C6H6Cl6/c7-1-2(8)4(10)6(12)5(11)3(1)9/h1-6H/t1-,2-,3-,4+,5-,6-</v>
          </cell>
          <cell r="G1143" t="str">
            <v>C6H6Cl6</v>
          </cell>
          <cell r="H1143">
            <v>290.81</v>
          </cell>
          <cell r="I1143">
            <v>287.86007000000001</v>
          </cell>
          <cell r="J1143">
            <v>401</v>
          </cell>
          <cell r="K1143">
            <v>0</v>
          </cell>
          <cell r="L1143">
            <v>20.5578</v>
          </cell>
          <cell r="M1143">
            <v>1801</v>
          </cell>
          <cell r="P1143">
            <v>401</v>
          </cell>
          <cell r="Q1143" t="str">
            <v/>
          </cell>
          <cell r="R1143" t="str">
            <v/>
          </cell>
          <cell r="U1143" t="str">
            <v/>
          </cell>
          <cell r="V1143" t="str">
            <v/>
          </cell>
          <cell r="W1143" t="str">
            <v/>
          </cell>
          <cell r="AA1143" t="str">
            <v>CKW, Std</v>
          </cell>
        </row>
        <row r="1144">
          <cell r="B1144" t="str">
            <v>3209-22-1</v>
          </cell>
          <cell r="C1144" t="str">
            <v>CMVQZRLQEOAYSW-UHFFFAOYSA-N</v>
          </cell>
          <cell r="D1144" t="str">
            <v>1,2-Dichloro-3-nitrobenzene</v>
          </cell>
          <cell r="E1144" t="str">
            <v>[O-][N+](=O)C1=CC=CC(Cl)=C1Cl</v>
          </cell>
          <cell r="F1144" t="str">
            <v>InChI=1S/C6H3Cl2NO2/c7-4-2-1-3-5(6(4)8)9(10)11/h1-3H</v>
          </cell>
          <cell r="G1144" t="str">
            <v>C6H3Cl2NO2</v>
          </cell>
          <cell r="H1144">
            <v>192</v>
          </cell>
          <cell r="I1144">
            <v>190.95408</v>
          </cell>
          <cell r="J1144">
            <v>402</v>
          </cell>
          <cell r="K1144">
            <v>0</v>
          </cell>
          <cell r="M1144" t="str">
            <v>1357.2</v>
          </cell>
          <cell r="P1144">
            <v>402</v>
          </cell>
          <cell r="Q1144" t="str">
            <v>WGK 3</v>
          </cell>
          <cell r="R1144" t="str">
            <v/>
          </cell>
          <cell r="S1144" t="str">
            <v/>
          </cell>
          <cell r="U1144" t="str">
            <v/>
          </cell>
          <cell r="V1144" t="str">
            <v/>
          </cell>
          <cell r="W1144" t="str">
            <v/>
          </cell>
          <cell r="AA1144" t="str">
            <v>WGK 3,</v>
          </cell>
        </row>
        <row r="1145">
          <cell r="B1145" t="str">
            <v>32447-90-8</v>
          </cell>
          <cell r="C1145" t="str">
            <v>WDEFBBTXULIOBB-WBVHZDCISA-N</v>
          </cell>
          <cell r="D1145" t="str">
            <v>Ethyl (1S,6R)-6-(dimethylamino)-3,6-dihydro[1,1'-biphenyl]-1(2H)-carboxylate</v>
          </cell>
          <cell r="E1145" t="str">
            <v>CCOC(=O)[C@@]1(CCC=C[C@H]1N(C)C)C1=CC=CC=C1</v>
          </cell>
          <cell r="F1145" t="str">
            <v>InChI=1S/C17H23NO2/c1-4-20-16(19)17(14-10-6-5-7-11-14)13-9-8-12-15(17)18(2)3/h5-8,10-12,15H,4,9,13H2,1-3H3/t15-,17+/m1/s1</v>
          </cell>
          <cell r="G1145" t="str">
            <v>C17H23NO2</v>
          </cell>
          <cell r="H1145">
            <v>273.37599999999998</v>
          </cell>
          <cell r="I1145">
            <v>273.17288000000002</v>
          </cell>
          <cell r="J1145">
            <v>403</v>
          </cell>
          <cell r="K1145">
            <v>0</v>
          </cell>
          <cell r="P1145">
            <v>403</v>
          </cell>
          <cell r="Q1145" t="str">
            <v/>
          </cell>
          <cell r="R1145" t="str">
            <v>X</v>
          </cell>
          <cell r="U1145" t="str">
            <v/>
          </cell>
          <cell r="V1145" t="str">
            <v/>
          </cell>
          <cell r="W1145" t="str">
            <v/>
          </cell>
          <cell r="X1145" t="str">
            <v>29980kg/a in Dtl.</v>
          </cell>
          <cell r="Z1145" t="str">
            <v>Analgetika</v>
          </cell>
          <cell r="AA1145" t="str">
            <v>AZM,29980kg/a in Dtl.Analgetikaschwach wirksame Opioide</v>
          </cell>
        </row>
        <row r="1146">
          <cell r="B1146" t="str">
            <v>32495-14-0</v>
          </cell>
          <cell r="C1146" t="str">
            <v/>
          </cell>
          <cell r="D1146" t="str">
            <v/>
          </cell>
          <cell r="E1146" t="str">
            <v/>
          </cell>
          <cell r="F1146" t="str">
            <v/>
          </cell>
          <cell r="G1146" t="str">
            <v/>
          </cell>
          <cell r="H1146" t="str">
            <v/>
          </cell>
          <cell r="I1146" t="str">
            <v/>
          </cell>
          <cell r="J1146">
            <v>1974</v>
          </cell>
          <cell r="K1146">
            <v>0</v>
          </cell>
          <cell r="M1146">
            <v>1327</v>
          </cell>
          <cell r="N1146" t="str">
            <v>turpentine</v>
          </cell>
          <cell r="P1146">
            <v>1974</v>
          </cell>
          <cell r="Q1146" t="str">
            <v/>
          </cell>
          <cell r="U1146" t="str">
            <v/>
          </cell>
          <cell r="V1146" t="str">
            <v/>
          </cell>
          <cell r="W1146" t="str">
            <v/>
          </cell>
          <cell r="AA1146" t="str">
            <v xml:space="preserve"> DS(turpentine)</v>
          </cell>
        </row>
        <row r="1147">
          <cell r="B1147" t="str">
            <v>32534-81-9</v>
          </cell>
          <cell r="C1147">
            <v>0</v>
          </cell>
          <cell r="D1147">
            <v>0</v>
          </cell>
          <cell r="E1147">
            <v>0</v>
          </cell>
          <cell r="F1147">
            <v>0</v>
          </cell>
          <cell r="G1147">
            <v>0</v>
          </cell>
          <cell r="H1147">
            <v>0</v>
          </cell>
          <cell r="I1147">
            <v>0</v>
          </cell>
          <cell r="J1147">
            <v>404</v>
          </cell>
          <cell r="K1147">
            <v>0</v>
          </cell>
          <cell r="M1147">
            <v>0</v>
          </cell>
          <cell r="P1147">
            <v>404</v>
          </cell>
          <cell r="Q1147" t="str">
            <v>WGK 3</v>
          </cell>
          <cell r="R1147" t="str">
            <v/>
          </cell>
          <cell r="S1147" t="str">
            <v/>
          </cell>
          <cell r="U1147" t="str">
            <v/>
          </cell>
          <cell r="V1147" t="str">
            <v>POP-Annex I, part A#Annex IV</v>
          </cell>
          <cell r="W1147" t="str">
            <v/>
          </cell>
          <cell r="AA1147" t="str">
            <v xml:space="preserve">WGK 3,POP-Annex I, part A#Annex IV, </v>
          </cell>
        </row>
        <row r="1148">
          <cell r="B1148" t="str">
            <v>32536-52-0</v>
          </cell>
          <cell r="C1148">
            <v>0</v>
          </cell>
          <cell r="D1148">
            <v>0</v>
          </cell>
          <cell r="E1148">
            <v>0</v>
          </cell>
          <cell r="F1148">
            <v>0</v>
          </cell>
          <cell r="G1148">
            <v>0</v>
          </cell>
          <cell r="H1148">
            <v>0</v>
          </cell>
          <cell r="I1148">
            <v>0</v>
          </cell>
          <cell r="J1148">
            <v>405</v>
          </cell>
          <cell r="K1148">
            <v>0</v>
          </cell>
          <cell r="M1148">
            <v>0</v>
          </cell>
          <cell r="P1148">
            <v>405</v>
          </cell>
          <cell r="Q1148" t="str">
            <v/>
          </cell>
          <cell r="R1148" t="str">
            <v/>
          </cell>
          <cell r="S1148" t="str">
            <v/>
          </cell>
          <cell r="U1148" t="str">
            <v>Reach_A7</v>
          </cell>
          <cell r="V1148" t="str">
            <v/>
          </cell>
          <cell r="W1148" t="str">
            <v/>
          </cell>
          <cell r="AA1148" t="str">
            <v>Reach A7,</v>
          </cell>
        </row>
        <row r="1149">
          <cell r="B1149" t="str">
            <v>32598-13-3</v>
          </cell>
          <cell r="C1149" t="str">
            <v>UQMGJOKDKOLIDP-UHFFFAOYSA-N</v>
          </cell>
          <cell r="D1149" t="str">
            <v>3,3',4,4'-Tetrachloro-1,1'-biphenyl</v>
          </cell>
          <cell r="E1149" t="str">
            <v>ClC1=C(Cl)C=C(C=C1)C1=CC(Cl)=C(Cl)C=C1</v>
          </cell>
          <cell r="F1149" t="str">
            <v>InChI=1S/C12H6Cl4/c13-9-3-1-7(5-11(9)15)8-2-4-10(14)12(16)6-8/h1-6H</v>
          </cell>
          <cell r="G1149" t="str">
            <v>C12H6Cl4</v>
          </cell>
          <cell r="H1149">
            <v>291.98</v>
          </cell>
          <cell r="I1149">
            <v>289.92236000000003</v>
          </cell>
          <cell r="J1149">
            <v>406</v>
          </cell>
          <cell r="K1149">
            <v>0</v>
          </cell>
          <cell r="M1149">
            <v>2228</v>
          </cell>
          <cell r="P1149">
            <v>406</v>
          </cell>
          <cell r="Q1149" t="str">
            <v/>
          </cell>
          <cell r="R1149" t="str">
            <v/>
          </cell>
          <cell r="S1149" t="str">
            <v/>
          </cell>
          <cell r="U1149" t="str">
            <v/>
          </cell>
          <cell r="V1149" t="str">
            <v/>
          </cell>
          <cell r="W1149" t="str">
            <v/>
          </cell>
          <cell r="AA1149" t="str">
            <v/>
          </cell>
        </row>
        <row r="1150">
          <cell r="B1150" t="str">
            <v>32598-14-4</v>
          </cell>
          <cell r="C1150" t="str">
            <v>WIDHRBRBACOVOY-UHFFFAOYSA-N</v>
          </cell>
          <cell r="D1150" t="str">
            <v>2,3,3',4,4'-Pentachloro-1,1'-biphenyl</v>
          </cell>
          <cell r="E1150" t="str">
            <v>ClC1=C(Cl)C=C(C=C1)C1=C(Cl)C(Cl)=C(Cl)C=C1</v>
          </cell>
          <cell r="F1150" t="str">
            <v>InChI=1S/C12H5Cl5/c13-8-3-1-6(5-10(8)15)7-2-4-9(14)12(17)11(7)16/h1-5H</v>
          </cell>
          <cell r="G1150" t="str">
            <v>C12H5Cl5</v>
          </cell>
          <cell r="H1150">
            <v>326.42</v>
          </cell>
          <cell r="I1150">
            <v>323.88339000000002</v>
          </cell>
          <cell r="J1150">
            <v>407</v>
          </cell>
          <cell r="M1150">
            <v>2302</v>
          </cell>
          <cell r="P1150">
            <v>407</v>
          </cell>
          <cell r="Q1150" t="str">
            <v/>
          </cell>
          <cell r="R1150" t="str">
            <v/>
          </cell>
          <cell r="S1150" t="str">
            <v/>
          </cell>
          <cell r="U1150" t="str">
            <v/>
          </cell>
          <cell r="V1150" t="str">
            <v/>
          </cell>
          <cell r="W1150" t="str">
            <v/>
          </cell>
          <cell r="AA1150" t="str">
            <v/>
          </cell>
        </row>
        <row r="1151">
          <cell r="B1151" t="str">
            <v>3268-49-3</v>
          </cell>
          <cell r="C1151" t="str">
            <v>CLUWOWRTHNNBBU-UHFFFAOYSA-N</v>
          </cell>
          <cell r="D1151" t="str">
            <v>3-(Methylsulfanyl)propanal</v>
          </cell>
          <cell r="E1151" t="str">
            <v>CSCCC=O</v>
          </cell>
          <cell r="F1151" t="str">
            <v>InChI=1S/C4H8OS/c1-6-4-2-3-5/h3H,2,4H2,1H3</v>
          </cell>
          <cell r="G1151" t="str">
            <v>C4H8OS</v>
          </cell>
          <cell r="H1151">
            <v>104.17</v>
          </cell>
          <cell r="I1151">
            <v>104.02959</v>
          </cell>
          <cell r="J1151">
            <v>1975</v>
          </cell>
          <cell r="K1151">
            <v>0</v>
          </cell>
          <cell r="M1151">
            <v>909</v>
          </cell>
          <cell r="N1151" t="str">
            <v>cooked potato</v>
          </cell>
          <cell r="P1151">
            <v>1975</v>
          </cell>
          <cell r="Q1151" t="str">
            <v>WGK 1</v>
          </cell>
          <cell r="U1151" t="str">
            <v/>
          </cell>
          <cell r="V1151" t="str">
            <v/>
          </cell>
          <cell r="W1151" t="str">
            <v/>
          </cell>
          <cell r="AA1151" t="str">
            <v>WGK 1, DS(cooked potato)</v>
          </cell>
        </row>
        <row r="1152">
          <cell r="B1152" t="str">
            <v>32717-65-0</v>
          </cell>
          <cell r="C1152" t="str">
            <v xml:space="preserve">HIHGMQOBMJOZKO-UHFFFAOYSA-N </v>
          </cell>
          <cell r="D1152" t="str">
            <v>1,2:4,6-Di-O-isopropylidene-L-sorbopyranose</v>
          </cell>
          <cell r="E1152">
            <v>0</v>
          </cell>
          <cell r="F1152">
            <v>0</v>
          </cell>
          <cell r="G1152" t="str">
            <v>C12H20O6</v>
          </cell>
          <cell r="H1152">
            <v>0</v>
          </cell>
          <cell r="I1152">
            <v>260.12598800000001</v>
          </cell>
          <cell r="J1152">
            <v>408</v>
          </cell>
          <cell r="K1152">
            <v>245</v>
          </cell>
          <cell r="M1152">
            <v>1553</v>
          </cell>
          <cell r="N1152">
            <v>0</v>
          </cell>
          <cell r="P1152">
            <v>408</v>
          </cell>
          <cell r="Q1152" t="str">
            <v/>
          </cell>
          <cell r="R1152" t="str">
            <v/>
          </cell>
          <cell r="S1152" t="str">
            <v/>
          </cell>
          <cell r="U1152" t="str">
            <v/>
          </cell>
          <cell r="V1152" t="str">
            <v/>
          </cell>
          <cell r="W1152" t="str">
            <v/>
          </cell>
          <cell r="Z1152">
            <v>0</v>
          </cell>
          <cell r="AA1152" t="str">
            <v/>
          </cell>
        </row>
        <row r="1153">
          <cell r="B1153" t="str">
            <v>3273-14-1</v>
          </cell>
          <cell r="C1153" t="str">
            <v>CLVALLQETQTQMV-UHFFFAOYSA-N</v>
          </cell>
          <cell r="D1153" t="str">
            <v>2-(1H-1,2,4-Triazol-1-yl)ethan-1-ol</v>
          </cell>
          <cell r="E1153" t="str">
            <v>OCCN1C=NC=N1</v>
          </cell>
          <cell r="F1153" t="str">
            <v>InChI=1S/C4H7N3O/c8-2-1-7-4-5-3-6-7/h3-4,8H,1-2H2</v>
          </cell>
          <cell r="G1153" t="str">
            <v>C4H7N3O</v>
          </cell>
          <cell r="H1153">
            <v>113.12</v>
          </cell>
          <cell r="I1153">
            <v>113.058911857</v>
          </cell>
          <cell r="J1153">
            <v>1607</v>
          </cell>
          <cell r="K1153">
            <v>0</v>
          </cell>
          <cell r="M1153">
            <v>0</v>
          </cell>
          <cell r="P1153">
            <v>1607</v>
          </cell>
          <cell r="Q1153" t="str">
            <v/>
          </cell>
          <cell r="U1153" t="str">
            <v/>
          </cell>
          <cell r="V1153" t="str">
            <v/>
          </cell>
          <cell r="W1153" t="str">
            <v/>
          </cell>
          <cell r="AA1153" t="str">
            <v/>
          </cell>
        </row>
        <row r="1154">
          <cell r="B1154" t="str">
            <v>32768-54-0</v>
          </cell>
          <cell r="C1154" t="str">
            <v>GWLKCPXYBLCEKC-UHFFFAOYSA-N</v>
          </cell>
          <cell r="D1154" t="str">
            <v>1,2-Dichloro-3-methylbenzene</v>
          </cell>
          <cell r="E1154" t="str">
            <v>CC1=C(Cl)C(Cl)=CC=C1</v>
          </cell>
          <cell r="F1154" t="str">
            <v>InChI=1S/C7H6Cl2/c1-5-3-2-4-6(8)7(5)9/h2-4H,1H3</v>
          </cell>
          <cell r="G1154" t="str">
            <v>C7H6Cl2</v>
          </cell>
          <cell r="H1154">
            <v>161.03</v>
          </cell>
          <cell r="I1154">
            <v>159.98465999999999</v>
          </cell>
          <cell r="J1154">
            <v>409</v>
          </cell>
          <cell r="K1154">
            <v>0</v>
          </cell>
          <cell r="M1154" t="str">
            <v>1166.2</v>
          </cell>
          <cell r="P1154">
            <v>409</v>
          </cell>
          <cell r="Q1154" t="str">
            <v/>
          </cell>
          <cell r="R1154" t="str">
            <v/>
          </cell>
          <cell r="S1154" t="str">
            <v/>
          </cell>
          <cell r="U1154" t="str">
            <v/>
          </cell>
          <cell r="V1154" t="str">
            <v/>
          </cell>
          <cell r="W1154" t="str">
            <v/>
          </cell>
          <cell r="AA1154" t="str">
            <v/>
          </cell>
        </row>
        <row r="1155">
          <cell r="B1155" t="str">
            <v>32774-16-6</v>
          </cell>
          <cell r="C1155" t="str">
            <v>ZHLICBPIXDOFFG-UHFFFAOYSA-N</v>
          </cell>
          <cell r="D1155" t="str">
            <v>3,3',4,4',5,5'-Hexachloro-1,1'-biphenyl</v>
          </cell>
          <cell r="E1155" t="str">
            <v>ClC1=CC(=CC(Cl)=C1Cl)C1=CC(Cl)=C(Cl)C(Cl)=C1</v>
          </cell>
          <cell r="F1155" t="str">
            <v>InChI=1S/C12H4Cl6/c13-7-1-5(2-8(14)11(7)17)6-3-9(15)12(18)10(16)4-6/h1-4H</v>
          </cell>
          <cell r="G1155" t="str">
            <v>C12H4Cl6</v>
          </cell>
          <cell r="H1155">
            <v>360.86</v>
          </cell>
          <cell r="I1155">
            <v>357.84442000000001</v>
          </cell>
          <cell r="J1155">
            <v>410</v>
          </cell>
          <cell r="K1155">
            <v>0</v>
          </cell>
          <cell r="M1155">
            <v>2479</v>
          </cell>
          <cell r="P1155">
            <v>410</v>
          </cell>
          <cell r="Q1155" t="str">
            <v/>
          </cell>
          <cell r="R1155" t="str">
            <v/>
          </cell>
          <cell r="S1155" t="str">
            <v/>
          </cell>
          <cell r="U1155" t="str">
            <v/>
          </cell>
          <cell r="V1155" t="str">
            <v/>
          </cell>
          <cell r="W1155" t="str">
            <v/>
          </cell>
          <cell r="AA1155" t="str">
            <v/>
          </cell>
        </row>
        <row r="1156">
          <cell r="B1156" t="str">
            <v>3289-28-9</v>
          </cell>
          <cell r="C1156" t="str">
            <v>JJOYCHKVKWDMEA-UHFFFAOYSA-N</v>
          </cell>
          <cell r="D1156" t="str">
            <v>Ethyl cyclohexanecarboxylate</v>
          </cell>
          <cell r="E1156" t="str">
            <v>CCOC(=O)C1CCCCC1</v>
          </cell>
          <cell r="F1156" t="str">
            <v>InChI=1S/C9H16O2/c1-2-11-9(10)8-6-4-3-5-7-8/h8H,2-7H2,1H3</v>
          </cell>
          <cell r="G1156" t="str">
            <v>C9H16O2</v>
          </cell>
          <cell r="H1156">
            <v>156.22499999999999</v>
          </cell>
          <cell r="I1156">
            <v>156.11502999999999</v>
          </cell>
          <cell r="J1156">
            <v>1976</v>
          </cell>
          <cell r="K1156">
            <v>0</v>
          </cell>
          <cell r="M1156">
            <v>1133</v>
          </cell>
          <cell r="N1156" t="str">
            <v>fruit</v>
          </cell>
          <cell r="P1156">
            <v>1976</v>
          </cell>
          <cell r="Q1156" t="str">
            <v/>
          </cell>
          <cell r="U1156" t="str">
            <v/>
          </cell>
          <cell r="V1156" t="str">
            <v/>
          </cell>
          <cell r="W1156" t="str">
            <v/>
          </cell>
          <cell r="AA1156" t="str">
            <v xml:space="preserve"> DS(fruit)</v>
          </cell>
        </row>
        <row r="1157">
          <cell r="B1157" t="str">
            <v>330-54-1</v>
          </cell>
          <cell r="C1157" t="str">
            <v>XMTQQYYKAHVGBJ-UHFFFAOYSA-N</v>
          </cell>
          <cell r="D1157" t="str">
            <v>N'-(3,4-Dichlorophenyl)-N,N-dimethylurea</v>
          </cell>
          <cell r="E1157" t="str">
            <v>CN(C)C(=O)NC1=CC(Cl)=C(Cl)C=C1</v>
          </cell>
          <cell r="F1157" t="str">
            <v>InChI=1S/C9H10Cl2N2O/c1-13(2)9(14)12-6-3-4-7(10)8(11)5-6/h3-5H,1-2H3,(H,12,14)</v>
          </cell>
          <cell r="G1157" t="str">
            <v>C9H10Cl2N2O</v>
          </cell>
          <cell r="H1157">
            <v>233.09</v>
          </cell>
          <cell r="I1157">
            <v>232.01702</v>
          </cell>
          <cell r="J1157">
            <v>411</v>
          </cell>
          <cell r="K1157">
            <v>0</v>
          </cell>
          <cell r="M1157" t="str">
            <v>1721.3</v>
          </cell>
          <cell r="P1157">
            <v>411</v>
          </cell>
          <cell r="Q1157" t="str">
            <v>WGK 3</v>
          </cell>
          <cell r="R1157" t="str">
            <v/>
          </cell>
          <cell r="S1157" t="str">
            <v>X</v>
          </cell>
          <cell r="T1157" t="str">
            <v>X</v>
          </cell>
          <cell r="U1157" t="str">
            <v/>
          </cell>
          <cell r="V1157" t="str">
            <v/>
          </cell>
          <cell r="W1157" t="str">
            <v>BAS-PT07-Film preservatives,</v>
          </cell>
          <cell r="Z1157" t="str">
            <v>Herbizid</v>
          </cell>
          <cell r="AA1157" t="str">
            <v>WGK 3,PSM,Biozd,BAS-PT07-Film preservatives,Herbizidals PSM nicht zugelassen in DE; nicht mehr für alle Biozidanwendungen zugelassen; Schweizer Studie weist Funde an allen Standorten und QN-Überschreitungen auf</v>
          </cell>
        </row>
        <row r="1158">
          <cell r="B1158" t="str">
            <v>330-55-2</v>
          </cell>
          <cell r="C1158" t="str">
            <v>XKJMBINCVNINCA-UHFFFAOYSA-N</v>
          </cell>
          <cell r="D1158" t="str">
            <v>N'-(3,4-Dichlorophenyl)-N-methoxy-N-methylurea</v>
          </cell>
          <cell r="E1158" t="str">
            <v>CON(C)C(=O)NC1=CC=C(Cl)C(Cl)=C1</v>
          </cell>
          <cell r="F1158" t="str">
            <v>InChI=1S/C9H10Cl2N2O2/c1-13(15-2)9(14)12-6-3-4-7(10)8(11)5-6/h3-5H,1-2H3,(H,12,14)</v>
          </cell>
          <cell r="G1158" t="str">
            <v>C9H10Cl2N2O2</v>
          </cell>
          <cell r="H1158">
            <v>249.09</v>
          </cell>
          <cell r="I1158">
            <v>248.01193000000001</v>
          </cell>
          <cell r="J1158">
            <v>412</v>
          </cell>
          <cell r="K1158">
            <v>0</v>
          </cell>
          <cell r="M1158">
            <v>1927</v>
          </cell>
          <cell r="P1158">
            <v>412</v>
          </cell>
          <cell r="Q1158" t="str">
            <v>WGK 3</v>
          </cell>
          <cell r="R1158" t="str">
            <v/>
          </cell>
          <cell r="S1158" t="str">
            <v>X</v>
          </cell>
          <cell r="U1158" t="str">
            <v/>
          </cell>
          <cell r="V1158" t="str">
            <v/>
          </cell>
          <cell r="W1158" t="str">
            <v/>
          </cell>
          <cell r="Z1158" t="str">
            <v>Herbizid</v>
          </cell>
          <cell r="AA1158" t="str">
            <v>WGK 3,PSM,HerbizidSchweizer Studie weist Funde und QN-Überschreitungen auf</v>
          </cell>
        </row>
        <row r="1159">
          <cell r="B1159" t="str">
            <v>33125-97-2</v>
          </cell>
          <cell r="C1159" t="str">
            <v>NPUKDXXFDDZOKR-UHFFFAOYSA-N</v>
          </cell>
          <cell r="D1159" t="str">
            <v>Ethyl 1-(1-phenylethyl)-1H-imidazole-5-carboxylate</v>
          </cell>
          <cell r="E1159" t="str">
            <v>CCOC(=O)C1=CN=CN1C(C)C1=CC=CC=C1</v>
          </cell>
          <cell r="F1159" t="str">
            <v>InChI=1/C14H16N2O2/c1-3-18-14(17)13-9-15-10-16(13)11(2)12-7-5-4-6-8-12/h4-11H,3H2,1-2H3</v>
          </cell>
          <cell r="G1159" t="str">
            <v>C14 H16 N2 O2</v>
          </cell>
          <cell r="H1159">
            <v>244.29400000000001</v>
          </cell>
          <cell r="I1159">
            <v>244.12091000000001</v>
          </cell>
          <cell r="J1159">
            <v>942</v>
          </cell>
          <cell r="K1159">
            <v>0</v>
          </cell>
          <cell r="M1159">
            <v>2008</v>
          </cell>
          <cell r="P1159">
            <v>942</v>
          </cell>
          <cell r="Q1159" t="str">
            <v/>
          </cell>
          <cell r="U1159" t="str">
            <v/>
          </cell>
          <cell r="V1159" t="str">
            <v/>
          </cell>
          <cell r="W1159" t="str">
            <v/>
          </cell>
          <cell r="AA1159" t="str">
            <v>hypnotisch wirkender (= den Schlaf erzwingender) Arzneistoff, der zur Einleitung einer Narkose verwendet werden kann. Verwendung bei Hinrichtungen in den USA</v>
          </cell>
        </row>
        <row r="1160">
          <cell r="B1160" t="str">
            <v>33213-65-9</v>
          </cell>
          <cell r="C1160" t="str">
            <v>RDYMFSUJUZBWLH-BRZMKDEISA-N</v>
          </cell>
          <cell r="D1160" t="str">
            <v>(5aR,6S,9S,9aS)-6,7,8,9,10,10-Hexachloro-1,5,5a,6,9,9a-hexahydro-3H-6,9-methano-3lambda~4~-2,4,3lambda~4~-benzodioxathiepin-3-one</v>
          </cell>
          <cell r="E1160" t="str">
            <v>ClC1=C(Cl)[C@@]2(Cl)[C@@H]3COS(=O)OC[C@@H]3[C@@]1(Cl)C2(Cl)Cl</v>
          </cell>
          <cell r="F1160" t="str">
            <v>InChI=1S/C9H6Cl6O3S/c10-5-6(11)8(13)4-2-18-19(16)17-1-3(4)7(5,12)9(8,14)15/h3-4H,1-2H2/t3-,4+,7-,8-,19?/m0/s1</v>
          </cell>
          <cell r="G1160" t="str">
            <v>C9H6Cl6O3S</v>
          </cell>
          <cell r="H1160">
            <v>406.9</v>
          </cell>
          <cell r="I1160">
            <v>403.81688000000003</v>
          </cell>
          <cell r="J1160">
            <v>413</v>
          </cell>
          <cell r="K1160">
            <v>0</v>
          </cell>
          <cell r="M1160">
            <v>2188</v>
          </cell>
          <cell r="P1160">
            <v>413</v>
          </cell>
          <cell r="Q1160" t="str">
            <v/>
          </cell>
          <cell r="R1160" t="str">
            <v/>
          </cell>
          <cell r="U1160" t="str">
            <v/>
          </cell>
          <cell r="V1160" t="str">
            <v>POP-Annex I, part A#Annex IV</v>
          </cell>
          <cell r="W1160" t="str">
            <v/>
          </cell>
          <cell r="AA1160" t="str">
            <v xml:space="preserve">POP-Annex I, part A#Annex IV, </v>
          </cell>
        </row>
        <row r="1161">
          <cell r="B1161" t="str">
            <v>33245-39-5</v>
          </cell>
          <cell r="C1161" t="str">
            <v>MNFMIVVPXOGUMX-UHFFFAOYSA-N</v>
          </cell>
          <cell r="D1161" t="str">
            <v>N-(2-Chloroethyl)-2,6-dinitro-N-propyl-4-(trifluoromethyl)aniline</v>
          </cell>
          <cell r="E1161" t="str">
            <v>CCCN(CCCl)C1=C(C=C(C=C1[N+]([O-])=O)C(F)(F)F)[N+]([O-])=O</v>
          </cell>
          <cell r="F1161" t="str">
            <v>InChI=1S/C12H13ClF3N3O4/c1-2-4-17(5-3-13)11-9(18(20)21)6-8(12(14,15)16)7-10(11)19(22)23/h6-7H,2-5H2,1H3</v>
          </cell>
          <cell r="G1161" t="str">
            <v>C12H13ClF3N3O4</v>
          </cell>
          <cell r="H1161">
            <v>355.7</v>
          </cell>
          <cell r="I1161">
            <v>355.05466999999999</v>
          </cell>
          <cell r="J1161">
            <v>414</v>
          </cell>
          <cell r="K1161">
            <v>0</v>
          </cell>
          <cell r="M1161" t="str">
            <v>1794.3</v>
          </cell>
          <cell r="P1161">
            <v>414</v>
          </cell>
          <cell r="Q1161" t="str">
            <v/>
          </cell>
          <cell r="R1161" t="str">
            <v/>
          </cell>
          <cell r="S1161" t="str">
            <v>X</v>
          </cell>
          <cell r="U1161" t="str">
            <v/>
          </cell>
          <cell r="V1161" t="str">
            <v/>
          </cell>
          <cell r="W1161" t="str">
            <v/>
          </cell>
          <cell r="AA1161" t="str">
            <v>PSM,als PSM nicht zugelassen in DE/nicht genehmigt</v>
          </cell>
        </row>
        <row r="1162">
          <cell r="B1162" t="str">
            <v>3333-52-6</v>
          </cell>
          <cell r="C1162" t="str">
            <v>ZVQXQPNJHRNGID-UHFFFAOYSA-N</v>
          </cell>
          <cell r="D1162" t="str">
            <v>Tetramethylbutanedinitrile</v>
          </cell>
          <cell r="E1162" t="str">
            <v>CC(C)(C#N)C(C)(C)C#N</v>
          </cell>
          <cell r="F1162" t="str">
            <v>InChI=1S/C8H12N2/c1-7(2,5-9)8(3,4)6-10/h1-4H3</v>
          </cell>
          <cell r="G1162" t="str">
            <v>C8H12N2</v>
          </cell>
          <cell r="H1162">
            <v>136.19800000000001</v>
          </cell>
          <cell r="I1162">
            <v>136.10005000000001</v>
          </cell>
          <cell r="J1162">
            <v>1457</v>
          </cell>
          <cell r="K1162">
            <v>69</v>
          </cell>
          <cell r="M1162">
            <v>1138</v>
          </cell>
          <cell r="P1162">
            <v>1457</v>
          </cell>
          <cell r="Q1162" t="str">
            <v>WGK 3</v>
          </cell>
          <cell r="U1162" t="str">
            <v/>
          </cell>
          <cell r="V1162" t="str">
            <v/>
          </cell>
          <cell r="W1162" t="str">
            <v/>
          </cell>
          <cell r="Z1162">
            <v>0</v>
          </cell>
          <cell r="AA1162" t="str">
            <v>WGK 3,</v>
          </cell>
        </row>
        <row r="1163">
          <cell r="B1163" t="str">
            <v>333-41-5</v>
          </cell>
          <cell r="C1163" t="str">
            <v>FHIVAFMUCKRCQO-UHFFFAOYSA-N</v>
          </cell>
          <cell r="D1163" t="str">
            <v>O,O-Diethyl O-[6-methyl-2-(propan-2-yl)pyrimidin-4-yl] phosphorothioate</v>
          </cell>
          <cell r="E1163" t="str">
            <v>CCOP(=S)(OCC)OC1=NC(=NC(C)=C1)C(C)C</v>
          </cell>
          <cell r="F1163" t="str">
            <v>InChI=1S/C12H21N2O3PS/c1-6-15-18(19,16-7-2)17-11-8-10(5)13-12(14-11)9(3)4/h8-9H,6-7H2,1-5H3</v>
          </cell>
          <cell r="G1163" t="str">
            <v>C12H21N2O3PS</v>
          </cell>
          <cell r="H1163">
            <v>304.33999999999997</v>
          </cell>
          <cell r="I1163">
            <v>304.10104999999999</v>
          </cell>
          <cell r="J1163">
            <v>415</v>
          </cell>
          <cell r="K1163">
            <v>0</v>
          </cell>
          <cell r="M1163">
            <v>1743</v>
          </cell>
          <cell r="P1163">
            <v>415</v>
          </cell>
          <cell r="Q1163" t="str">
            <v>WGK 3</v>
          </cell>
          <cell r="R1163" t="str">
            <v/>
          </cell>
          <cell r="S1163" t="str">
            <v>X</v>
          </cell>
          <cell r="U1163" t="str">
            <v/>
          </cell>
          <cell r="V1163" t="str">
            <v/>
          </cell>
          <cell r="W1163" t="str">
            <v/>
          </cell>
          <cell r="Z1163" t="str">
            <v xml:space="preserve"> - Insektizid</v>
          </cell>
          <cell r="AA1163" t="str">
            <v>WGK 3,PSM, - Insektizidals PSM nicht zugelassen in DE/nicht genehmigt; aber Schweizer Studie weist Funde an allen Standorten und QN-Überschreitungen auf</v>
          </cell>
        </row>
        <row r="1164">
          <cell r="B1164" t="str">
            <v>3338-55-4</v>
          </cell>
          <cell r="C1164" t="str">
            <v>IHPKGUQCSIINRJ-NTMALXAHSA-N</v>
          </cell>
          <cell r="D1164" t="str">
            <v>(3Z)-3,7-Dimethylocta-1,3,6-triene</v>
          </cell>
          <cell r="E1164" t="str">
            <v>CC(C)=CC\C=C(\C)C=C</v>
          </cell>
          <cell r="F1164" t="str">
            <v>InChI=1S/C10H16/c1-5-10(4)8-6-7-9(2)3/h5,7-8H,1,6H2,2-4H3/b10-8-</v>
          </cell>
          <cell r="G1164" t="str">
            <v>C10H16</v>
          </cell>
          <cell r="H1164">
            <v>136.238</v>
          </cell>
          <cell r="I1164">
            <v>136.12520000000001</v>
          </cell>
          <cell r="J1164">
            <v>1977</v>
          </cell>
          <cell r="K1164">
            <v>0</v>
          </cell>
          <cell r="M1164">
            <v>1043</v>
          </cell>
          <cell r="N1164" t="str">
            <v>citrus, herb, flower</v>
          </cell>
          <cell r="P1164">
            <v>1977</v>
          </cell>
          <cell r="Q1164" t="str">
            <v/>
          </cell>
          <cell r="U1164" t="str">
            <v/>
          </cell>
          <cell r="V1164" t="str">
            <v/>
          </cell>
          <cell r="W1164" t="str">
            <v/>
          </cell>
          <cell r="AA1164" t="str">
            <v xml:space="preserve"> DS(citrus, herb, flower)</v>
          </cell>
        </row>
        <row r="1165">
          <cell r="B1165" t="str">
            <v>334-48-5</v>
          </cell>
          <cell r="C1165" t="str">
            <v>GHVNFZFCNZKVNT-UHFFFAOYSA-N</v>
          </cell>
          <cell r="D1165" t="str">
            <v>Decanoic acid</v>
          </cell>
          <cell r="E1165" t="str">
            <v>CCCCCCCCCC(O)=O</v>
          </cell>
          <cell r="F1165" t="str">
            <v>InChI=1S/C10H20O2/c1-2-3-4-5-6-7-8-9-10(11)12/h2-9H2,1H3,(H,11,12)</v>
          </cell>
          <cell r="G1165" t="str">
            <v>C10H20O2</v>
          </cell>
          <cell r="H1165">
            <v>172.268</v>
          </cell>
          <cell r="I1165">
            <v>172.14633000000001</v>
          </cell>
          <cell r="J1165">
            <v>1978</v>
          </cell>
          <cell r="K1165">
            <v>0</v>
          </cell>
          <cell r="M1165">
            <v>1373</v>
          </cell>
          <cell r="N1165" t="str">
            <v>rancid, fat</v>
          </cell>
          <cell r="P1165">
            <v>1978</v>
          </cell>
          <cell r="Q1165" t="str">
            <v>WGK 1</v>
          </cell>
          <cell r="U1165" t="str">
            <v/>
          </cell>
          <cell r="V1165" t="str">
            <v/>
          </cell>
          <cell r="W1165" t="str">
            <v>BAS-PT04-Food and feed area,</v>
          </cell>
          <cell r="AA1165" t="str">
            <v>WGK 1,BAS-PT04-Food and feed area, DS(rancid, fat)</v>
          </cell>
        </row>
        <row r="1166">
          <cell r="B1166" t="str">
            <v>3347-22-6</v>
          </cell>
          <cell r="C1166" t="str">
            <v>PYZSVQVRHDXQSL-UHFFFAOYSA-N</v>
          </cell>
          <cell r="D1166" t="str">
            <v>5,10-Dioxo-5,10-dihydronaphtho[2,3-b][1,4]dithiine-2,3-dicarbonitrile</v>
          </cell>
          <cell r="E1166" t="str">
            <v>O=C1C2=C(SC(C#N)=C(S2)C#N)C(=O)C2=C1C=CC=C2</v>
          </cell>
          <cell r="F1166" t="str">
            <v>InChI=1S/C14H4N2O2S2/c15-5-9-10(6-16)20-14-12(18)8-4-2-1-3-7(8)11(17)13(14)19-9/h1-4H</v>
          </cell>
          <cell r="G1166" t="str">
            <v>C14H4N2O2S2</v>
          </cell>
          <cell r="H1166">
            <v>296.32</v>
          </cell>
          <cell r="I1166">
            <v>295.97142000000002</v>
          </cell>
          <cell r="J1166">
            <v>416</v>
          </cell>
          <cell r="K1166">
            <v>0</v>
          </cell>
          <cell r="M1166">
            <v>0</v>
          </cell>
          <cell r="P1166">
            <v>416</v>
          </cell>
          <cell r="Q1166" t="str">
            <v/>
          </cell>
          <cell r="R1166" t="str">
            <v/>
          </cell>
          <cell r="S1166" t="str">
            <v>X</v>
          </cell>
          <cell r="U1166" t="str">
            <v/>
          </cell>
          <cell r="V1166" t="str">
            <v/>
          </cell>
          <cell r="W1166" t="str">
            <v/>
          </cell>
          <cell r="AA1166" t="str">
            <v>PSM,Inlandsabsatz 2014: 100-250 t/a</v>
          </cell>
        </row>
        <row r="1167">
          <cell r="B1167" t="str">
            <v>33504-66-4</v>
          </cell>
          <cell r="C1167" t="str">
            <v/>
          </cell>
          <cell r="D1167" t="str">
            <v/>
          </cell>
          <cell r="E1167" t="str">
            <v/>
          </cell>
          <cell r="F1167" t="str">
            <v/>
          </cell>
          <cell r="G1167" t="str">
            <v/>
          </cell>
          <cell r="H1167" t="str">
            <v/>
          </cell>
          <cell r="I1167" t="str">
            <v/>
          </cell>
          <cell r="J1167">
            <v>1979</v>
          </cell>
          <cell r="K1167">
            <v>0</v>
          </cell>
          <cell r="M1167">
            <v>1035</v>
          </cell>
          <cell r="N1167" t="str">
            <v>sweat</v>
          </cell>
          <cell r="P1167">
            <v>1979</v>
          </cell>
          <cell r="Q1167" t="str">
            <v/>
          </cell>
          <cell r="U1167" t="str">
            <v/>
          </cell>
          <cell r="V1167" t="str">
            <v/>
          </cell>
          <cell r="W1167" t="str">
            <v/>
          </cell>
          <cell r="AA1167" t="str">
            <v xml:space="preserve"> DS(sweat)</v>
          </cell>
        </row>
        <row r="1168">
          <cell r="B1168" t="str">
            <v>335-67-1</v>
          </cell>
          <cell r="C1168" t="str">
            <v>SNGREZUHAYWORS-UHFFFAOYSA-N</v>
          </cell>
          <cell r="D1168" t="str">
            <v>Pentadecafluorooctanoic acid</v>
          </cell>
          <cell r="E1168" t="str">
            <v>OC(=O)C(F)(F)C(F)(F)C(F)(F)C(F)(F)C(F)(F)C(F)(F)C(F)(F)F</v>
          </cell>
          <cell r="F1168" t="str">
            <v>InChI=1S/C8HF15O2/c9-2(10,1(24)25)3(11,12)4(13,14)5(15,16)6(17,18)7(19,20)8(21,22)23/h(H,24,25)</v>
          </cell>
          <cell r="G1168" t="str">
            <v>C8HF15O2</v>
          </cell>
          <cell r="H1168">
            <v>414.07</v>
          </cell>
          <cell r="I1168">
            <v>413.97370000000001</v>
          </cell>
          <cell r="J1168">
            <v>417</v>
          </cell>
          <cell r="K1168">
            <v>0</v>
          </cell>
          <cell r="M1168">
            <v>1045</v>
          </cell>
          <cell r="P1168">
            <v>417</v>
          </cell>
          <cell r="Q1168" t="str">
            <v>WGK 3</v>
          </cell>
          <cell r="R1168" t="str">
            <v/>
          </cell>
          <cell r="S1168" t="str">
            <v/>
          </cell>
          <cell r="U1168" t="str">
            <v/>
          </cell>
          <cell r="V1168" t="str">
            <v>POP-Annex I, part A</v>
          </cell>
          <cell r="W1168" t="str">
            <v/>
          </cell>
          <cell r="Z1168" t="str">
            <v>Industriechem.</v>
          </cell>
          <cell r="AA1168" t="str">
            <v>WGK 3,POP-Annex I, part A, Industriechem.</v>
          </cell>
        </row>
        <row r="1169">
          <cell r="B1169" t="str">
            <v>335-76-2</v>
          </cell>
          <cell r="C1169" t="str">
            <v>PCIUEQPBYFRTEM-UHFFFAOYSA-N</v>
          </cell>
          <cell r="D1169" t="str">
            <v>Nonadecafluorodecanoic acid</v>
          </cell>
          <cell r="E1169" t="str">
            <v>OC(=O)C(F)(F)C(F)(F)C(F)(F)C(F)(F)C(F)(F)C(F)(F)C(F)(F)C(F)(F)C(F)(F)F</v>
          </cell>
          <cell r="F1169" t="str">
            <v>InChI=1S/C10HF19O2/c11-2(12,1(30)31)3(13,14)4(15,16)5(17,18)6(19,20)7(21,22)8(23,24)9(25,26)10(27,28)29/h(H,30,31)</v>
          </cell>
          <cell r="G1169" t="str">
            <v>C10HF19O2</v>
          </cell>
          <cell r="H1169">
            <v>514.08600000000001</v>
          </cell>
          <cell r="I1169">
            <v>513.96731</v>
          </cell>
          <cell r="J1169">
            <v>418</v>
          </cell>
          <cell r="K1169">
            <v>0</v>
          </cell>
          <cell r="M1169">
            <v>0</v>
          </cell>
          <cell r="P1169">
            <v>418</v>
          </cell>
          <cell r="Q1169" t="str">
            <v/>
          </cell>
          <cell r="R1169" t="str">
            <v/>
          </cell>
          <cell r="S1169" t="str">
            <v/>
          </cell>
          <cell r="U1169" t="str">
            <v/>
          </cell>
          <cell r="V1169" t="str">
            <v/>
          </cell>
          <cell r="W1169" t="str">
            <v/>
          </cell>
          <cell r="AA1169" t="str">
            <v/>
          </cell>
        </row>
        <row r="1170">
          <cell r="B1170" t="str">
            <v>33580-05-1</v>
          </cell>
          <cell r="C1170" t="str">
            <v/>
          </cell>
          <cell r="D1170" t="str">
            <v/>
          </cell>
          <cell r="E1170" t="str">
            <v/>
          </cell>
          <cell r="F1170" t="str">
            <v/>
          </cell>
          <cell r="G1170" t="str">
            <v/>
          </cell>
          <cell r="H1170" t="str">
            <v/>
          </cell>
          <cell r="I1170" t="str">
            <v/>
          </cell>
          <cell r="J1170">
            <v>1980</v>
          </cell>
          <cell r="K1170">
            <v>0</v>
          </cell>
          <cell r="M1170">
            <v>760</v>
          </cell>
          <cell r="N1170" t="str">
            <v>green, plastic</v>
          </cell>
          <cell r="P1170">
            <v>1980</v>
          </cell>
          <cell r="Q1170" t="str">
            <v/>
          </cell>
          <cell r="U1170" t="str">
            <v/>
          </cell>
          <cell r="V1170" t="str">
            <v/>
          </cell>
          <cell r="W1170" t="str">
            <v/>
          </cell>
          <cell r="Z1170">
            <v>0</v>
          </cell>
          <cell r="AA1170" t="str">
            <v/>
          </cell>
        </row>
        <row r="1171">
          <cell r="B1171" t="str">
            <v>33693-04-8</v>
          </cell>
          <cell r="C1171" t="str">
            <v>BCQMBFHBDZVHKU-UHFFFAOYSA-N</v>
          </cell>
          <cell r="D1171" t="str">
            <v>N~2~-tert-Butyl-N~4~-ethyl-6-methoxy-1,3,5-triazine-2,4-diamine</v>
          </cell>
          <cell r="E1171" t="str">
            <v>CCNC1=NC(OC)=NC(NC(C)(C)C)=N1</v>
          </cell>
          <cell r="F1171" t="str">
            <v>InChI=1S/C10H19N5O/c1-6-11-7-12-8(15-10(2,3)4)14-9(13-7)16-5/h6H2,1-5H3,(H2,11,12,13,14,15)</v>
          </cell>
          <cell r="G1171" t="str">
            <v>C10H19N5O</v>
          </cell>
          <cell r="H1171">
            <v>225.29599999999999</v>
          </cell>
          <cell r="I1171">
            <v>225.15896000000001</v>
          </cell>
          <cell r="J1171">
            <v>419</v>
          </cell>
          <cell r="K1171">
            <v>0</v>
          </cell>
          <cell r="M1171" t="str">
            <v>1714.8</v>
          </cell>
          <cell r="P1171">
            <v>419</v>
          </cell>
          <cell r="Q1171" t="str">
            <v/>
          </cell>
          <cell r="R1171" t="str">
            <v/>
          </cell>
          <cell r="S1171" t="str">
            <v>X</v>
          </cell>
          <cell r="U1171" t="str">
            <v/>
          </cell>
          <cell r="V1171" t="str">
            <v/>
          </cell>
          <cell r="W1171" t="str">
            <v/>
          </cell>
          <cell r="AA1171" t="str">
            <v>PSM,als PSM nicht zugelassen in DE/nicht genehmigt</v>
          </cell>
        </row>
        <row r="1172">
          <cell r="B1172" t="str">
            <v>33704-61-9</v>
          </cell>
          <cell r="C1172" t="str">
            <v>MIZGSAALSYARKU-UHFFFAOYSA-N</v>
          </cell>
          <cell r="D1172" t="str">
            <v>1,1,2,3,3-Pentamethyl-1,2,3,5,6,7-hexahydro-4H-inden-4-one</v>
          </cell>
          <cell r="E1172" t="str">
            <v>CC1C(C)(C)C2=C(C(=O)CCC2)C1(C)C</v>
          </cell>
          <cell r="F1172" t="str">
            <v>InChI=1/C14H22O/c1-9-13(2,3)10-7-6-8-11(15)12(10)14(9,4)5/h9H,6-8H2,1-5H3</v>
          </cell>
          <cell r="G1172" t="str">
            <v>C14H22O</v>
          </cell>
          <cell r="H1172">
            <v>206.32900000000001</v>
          </cell>
          <cell r="I1172">
            <v>206.16707</v>
          </cell>
          <cell r="J1172">
            <v>420</v>
          </cell>
          <cell r="K1172">
            <v>191</v>
          </cell>
          <cell r="M1172">
            <v>1508</v>
          </cell>
          <cell r="P1172">
            <v>420</v>
          </cell>
          <cell r="Q1172" t="str">
            <v>WGK 2</v>
          </cell>
          <cell r="R1172" t="str">
            <v/>
          </cell>
          <cell r="S1172" t="str">
            <v/>
          </cell>
          <cell r="U1172" t="str">
            <v/>
          </cell>
          <cell r="V1172" t="str">
            <v/>
          </cell>
          <cell r="W1172" t="str">
            <v/>
          </cell>
          <cell r="AA1172" t="str">
            <v>WGK 2,</v>
          </cell>
        </row>
        <row r="1173">
          <cell r="B1173" t="str">
            <v>3380-34-5</v>
          </cell>
          <cell r="C1173" t="str">
            <v>XEFQLINVKFYRCS-UHFFFAOYSA-N</v>
          </cell>
          <cell r="D1173" t="str">
            <v>5-Chloro-2-(2,4-dichlorophenoxy)phenol</v>
          </cell>
          <cell r="E1173" t="str">
            <v>OC1=C(OC2=CC=C(Cl)C=C2Cl)C=CC(Cl)=C1</v>
          </cell>
          <cell r="F1173" t="str">
            <v>InChI=1S/C12H7Cl3O2/c13-7-1-3-11(9(15)5-7)17-12-4-2-8(14)6-10(12)16/h1-6,16H</v>
          </cell>
          <cell r="G1173" t="str">
            <v>C12H7Cl3O2</v>
          </cell>
          <cell r="H1173">
            <v>289.54000000000002</v>
          </cell>
          <cell r="I1173">
            <v>287.95116000000002</v>
          </cell>
          <cell r="J1173">
            <v>421</v>
          </cell>
          <cell r="K1173">
            <v>0</v>
          </cell>
          <cell r="M1173">
            <v>2114</v>
          </cell>
          <cell r="P1173">
            <v>421</v>
          </cell>
          <cell r="Q1173" t="str">
            <v>WGK 2</v>
          </cell>
          <cell r="R1173" t="str">
            <v>X</v>
          </cell>
          <cell r="S1173" t="str">
            <v/>
          </cell>
          <cell r="T1173" t="str">
            <v>X</v>
          </cell>
          <cell r="U1173" t="str">
            <v/>
          </cell>
          <cell r="V1173" t="str">
            <v/>
          </cell>
          <cell r="W1173" t="str">
            <v>BAS-PT01-Human hygiene,</v>
          </cell>
          <cell r="Z1173" t="str">
            <v>Industrie-/Haushaltsch.</v>
          </cell>
          <cell r="AA1173" t="str">
            <v>WGK 2,AZM,Biozd,BAS-PT01-Human hygiene,Industrie-/Haushaltsch.</v>
          </cell>
        </row>
        <row r="1174">
          <cell r="B1174" t="str">
            <v>3386-18-3</v>
          </cell>
          <cell r="C1174" t="str">
            <v>YZUUTMGDONTGTN-UHFFFAOYSA-N</v>
          </cell>
          <cell r="D1174" t="str">
            <v>3,6,9,12,15,18,21,24-Octaoxahexacosane-1,26-diol</v>
          </cell>
          <cell r="E1174" t="str">
            <v>OCCOCCOCCOCCOCCOCCOCCOCCOCCO</v>
          </cell>
          <cell r="F1174" t="str">
            <v>InChI=1S/C18H38O10/c19-1-3-21-5-7-23-9-11-25-13-15-27-17-18-28-16-14-26-12-10-24-8-6-22-4-2-20/h19-20H,1-18H2</v>
          </cell>
          <cell r="G1174" t="str">
            <v>C18H38O10</v>
          </cell>
          <cell r="H1174">
            <v>414.49200000000002</v>
          </cell>
          <cell r="I1174">
            <v>414.24649742399998</v>
          </cell>
          <cell r="J1174">
            <v>1567</v>
          </cell>
          <cell r="K1174">
            <v>0</v>
          </cell>
          <cell r="O1174" t="str">
            <v>X</v>
          </cell>
          <cell r="P1174">
            <v>1567</v>
          </cell>
          <cell r="Q1174" t="str">
            <v/>
          </cell>
          <cell r="U1174" t="str">
            <v/>
          </cell>
          <cell r="V1174" t="str">
            <v/>
          </cell>
          <cell r="W1174" t="str">
            <v/>
          </cell>
          <cell r="AA1174" t="str">
            <v>Polyethylenglycol wird in der Medizin, als Wirkstoffträger in der Pharmazie, in industriellen Anwendungen, in der zellbiologischen Forschung und in Kosmetikprodukten eingesetzt.</v>
          </cell>
        </row>
        <row r="1175">
          <cell r="B1175" t="str">
            <v>3387-41-5</v>
          </cell>
          <cell r="C1175" t="str">
            <v>NDVASEGYNIMXJL-NXEZZACHSA-N</v>
          </cell>
          <cell r="D1175" t="str">
            <v>(1R,5R)-4-Methylidene-1-(propan-2-yl)bicyclo[3.1.0]hexane</v>
          </cell>
          <cell r="E1175" t="str">
            <v>[H][C@]12C[C@]1(CCC2=C)C(C)C</v>
          </cell>
          <cell r="F1175" t="str">
            <v>InChI=1S/C10H16/c1-7(2)10-5-4-8(3)9(10)6-10/h7,9H,3-6H2,1-2H3/t9-,10-/m1/s1</v>
          </cell>
          <cell r="G1175" t="str">
            <v>C10H16</v>
          </cell>
          <cell r="H1175">
            <v>136.238</v>
          </cell>
          <cell r="I1175">
            <v>136.12520000000001</v>
          </cell>
          <cell r="J1175">
            <v>1981</v>
          </cell>
          <cell r="K1175">
            <v>0</v>
          </cell>
          <cell r="M1175">
            <v>972</v>
          </cell>
          <cell r="N1175" t="str">
            <v>pepper, turpentine, wood</v>
          </cell>
          <cell r="P1175">
            <v>1981</v>
          </cell>
          <cell r="Q1175" t="str">
            <v>WGK 1</v>
          </cell>
          <cell r="U1175" t="str">
            <v/>
          </cell>
          <cell r="V1175" t="str">
            <v/>
          </cell>
          <cell r="W1175" t="str">
            <v/>
          </cell>
          <cell r="AA1175" t="str">
            <v>WGK 1, DS(pepper, turpentine, wood)</v>
          </cell>
        </row>
        <row r="1176">
          <cell r="B1176" t="str">
            <v>33880-83-0</v>
          </cell>
          <cell r="C1176" t="str">
            <v/>
          </cell>
          <cell r="D1176" t="str">
            <v/>
          </cell>
          <cell r="E1176" t="str">
            <v/>
          </cell>
          <cell r="F1176" t="str">
            <v/>
          </cell>
          <cell r="G1176" t="str">
            <v/>
          </cell>
          <cell r="H1176" t="str">
            <v/>
          </cell>
          <cell r="I1176" t="str">
            <v/>
          </cell>
          <cell r="J1176">
            <v>1982</v>
          </cell>
          <cell r="K1176">
            <v>0</v>
          </cell>
          <cell r="M1176">
            <v>1393</v>
          </cell>
          <cell r="N1176" t="str">
            <v>herb, wax, fresh</v>
          </cell>
          <cell r="P1176">
            <v>1982</v>
          </cell>
          <cell r="Q1176" t="str">
            <v/>
          </cell>
          <cell r="U1176" t="str">
            <v/>
          </cell>
          <cell r="V1176" t="str">
            <v/>
          </cell>
          <cell r="W1176" t="str">
            <v/>
          </cell>
          <cell r="AA1176" t="str">
            <v xml:space="preserve"> DS(herb, wax, fresh)</v>
          </cell>
        </row>
        <row r="1177">
          <cell r="B1177" t="str">
            <v>3391-86-4</v>
          </cell>
          <cell r="C1177" t="str">
            <v>VSMOENVRRABVKN-UHFFFAOYSA-N</v>
          </cell>
          <cell r="D1177" t="str">
            <v>Oct-1-en-3-ol</v>
          </cell>
          <cell r="E1177" t="str">
            <v>CCCCCC(O)C=C</v>
          </cell>
          <cell r="F1177" t="str">
            <v>InChI=1/C8H16O/c1-3-5-6-7-8(9)4-2/h4,8-9H,2-3,5-7H2,1H3</v>
          </cell>
          <cell r="G1177" t="str">
            <v>C8H16O</v>
          </cell>
          <cell r="H1177">
            <v>128.215</v>
          </cell>
          <cell r="I1177">
            <v>128.12011999999999</v>
          </cell>
          <cell r="J1177">
            <v>1983</v>
          </cell>
          <cell r="K1177">
            <v>0</v>
          </cell>
          <cell r="M1177">
            <v>982</v>
          </cell>
          <cell r="N1177" t="str">
            <v>mushroom</v>
          </cell>
          <cell r="P1177">
            <v>1983</v>
          </cell>
          <cell r="Q1177" t="str">
            <v>WGK 2</v>
          </cell>
          <cell r="U1177" t="str">
            <v/>
          </cell>
          <cell r="V1177" t="str">
            <v/>
          </cell>
          <cell r="W1177" t="str">
            <v>BAS</v>
          </cell>
          <cell r="AA1177" t="str">
            <v>WGK 2,BAS DS(mushroom)</v>
          </cell>
        </row>
        <row r="1178">
          <cell r="B1178" t="str">
            <v>3395-87-7</v>
          </cell>
          <cell r="C1178" t="str">
            <v>NGFPWHGISWUQOI-UHFFFAOYSA-N</v>
          </cell>
          <cell r="D1178" t="str">
            <v>2-(Butan-2-yl)phenol</v>
          </cell>
          <cell r="E1178" t="str">
            <v>CCC(C)C1=C(O)C=CC=C1</v>
          </cell>
          <cell r="F1178" t="str">
            <v>InChI=1/C10H14O/c1-3-8(2)9-6-4-5-7-10(9)11/h4-8,11H,3H2,1-2H3</v>
          </cell>
          <cell r="G1178" t="str">
            <v>C10H14O</v>
          </cell>
          <cell r="H1178">
            <v>150.221</v>
          </cell>
          <cell r="I1178">
            <v>150.10446999999999</v>
          </cell>
          <cell r="J1178">
            <v>1100</v>
          </cell>
          <cell r="K1178" t="str">
            <v>163.0</v>
          </cell>
          <cell r="M1178">
            <v>1245</v>
          </cell>
          <cell r="P1178">
            <v>1100</v>
          </cell>
          <cell r="Q1178" t="str">
            <v/>
          </cell>
          <cell r="U1178" t="str">
            <v/>
          </cell>
          <cell r="V1178" t="str">
            <v/>
          </cell>
          <cell r="W1178" t="str">
            <v/>
          </cell>
          <cell r="AA1178" t="str">
            <v/>
          </cell>
        </row>
        <row r="1179">
          <cell r="B1179" t="str">
            <v>34047-39-7</v>
          </cell>
          <cell r="C1179" t="str">
            <v>DRGHCRKOWMAZAO-UHFFFAOYSA-N</v>
          </cell>
          <cell r="D1179" t="str">
            <v>4-(Methylsulfanyl)butan-2-one</v>
          </cell>
          <cell r="E1179" t="str">
            <v>CSCCC(C)=O</v>
          </cell>
          <cell r="F1179" t="str">
            <v>InChI=1S/C5H10OS/c1-5(6)3-4-7-2/h3-4H2,1-2H3</v>
          </cell>
          <cell r="G1179" t="str">
            <v>C5H10OS</v>
          </cell>
          <cell r="H1179">
            <v>118.19</v>
          </cell>
          <cell r="I1179">
            <v>118.04524000000001</v>
          </cell>
          <cell r="J1179">
            <v>1984</v>
          </cell>
          <cell r="K1179">
            <v>0</v>
          </cell>
          <cell r="M1179">
            <v>969</v>
          </cell>
          <cell r="N1179" t="str">
            <v>fruit</v>
          </cell>
          <cell r="P1179">
            <v>1984</v>
          </cell>
          <cell r="Q1179" t="str">
            <v/>
          </cell>
          <cell r="U1179" t="str">
            <v/>
          </cell>
          <cell r="V1179" t="str">
            <v/>
          </cell>
          <cell r="W1179" t="str">
            <v/>
          </cell>
          <cell r="AA1179" t="str">
            <v xml:space="preserve"> DS(fruit)</v>
          </cell>
        </row>
        <row r="1180">
          <cell r="B1180" t="str">
            <v>34123-59-6</v>
          </cell>
          <cell r="C1180" t="str">
            <v>PUIYMUZLKQOUOZ-UHFFFAOYSA-N</v>
          </cell>
          <cell r="D1180" t="str">
            <v>N,N-Dimethyl-N'-[4-(propan-2-yl)phenyl]urea</v>
          </cell>
          <cell r="E1180" t="str">
            <v>CC(C)C1=CC=C(NC(=O)N(C)C)C=C1</v>
          </cell>
          <cell r="F1180" t="str">
            <v>InChI=1S/C12H18N2O/c1-9(2)10-5-7-11(8-6-10)13-12(15)14(3)4/h5-9H,1-4H3,(H,13,15)</v>
          </cell>
          <cell r="G1180" t="str">
            <v>C12H18N2O</v>
          </cell>
          <cell r="H1180">
            <v>206.28899999999999</v>
          </cell>
          <cell r="I1180">
            <v>206.14191</v>
          </cell>
          <cell r="J1180">
            <v>422</v>
          </cell>
          <cell r="K1180">
            <v>0</v>
          </cell>
          <cell r="M1180">
            <v>0</v>
          </cell>
          <cell r="P1180">
            <v>422</v>
          </cell>
          <cell r="Q1180" t="str">
            <v>WGK 3</v>
          </cell>
          <cell r="R1180" t="str">
            <v/>
          </cell>
          <cell r="S1180" t="str">
            <v>X</v>
          </cell>
          <cell r="T1180" t="str">
            <v>X</v>
          </cell>
          <cell r="U1180" t="str">
            <v/>
          </cell>
          <cell r="V1180" t="str">
            <v/>
          </cell>
          <cell r="W1180" t="str">
            <v>BAS-PT07-Film preservatives,</v>
          </cell>
          <cell r="Z1180" t="str">
            <v>Herbizid</v>
          </cell>
          <cell r="AA1180" t="str">
            <v>WGK 3,PSM,Biozd,BAS-PT07-Film preservatives,HerbizidPSM-Inlandsabsatz 2014: 1000-2500 t/a; Schweizer Studie weist Funde an allen Standorten und QN-Überschreitungen auf</v>
          </cell>
        </row>
        <row r="1181">
          <cell r="B1181" t="str">
            <v>34205-21-5</v>
          </cell>
          <cell r="C1181" t="str">
            <v>DHWRNDJOGMTCPB-UHFFFAOYSA-N</v>
          </cell>
          <cell r="D1181" t="str">
            <v>N'-[4-(5-tert-Butyl-2-oxo-1,3,4-oxadiazol-3(2H)-yl)-3-chlorophenyl]-N,N-dimethylcarbamimidic acid</v>
          </cell>
          <cell r="E1181" t="str">
            <v>CN(C)C(O)=NC1=CC(Cl)=C(C=C1)N1N=C(OC1=O)C(C)(C)C</v>
          </cell>
          <cell r="F1181" t="str">
            <v>InChI=1S/C15H19ClN4O3/c1-15(2,3)12-18-20(14(22)23-12)11-7-6-9(8-10(11)16)17-13(21)19(4)5/h6-8H,1-5H3,(H,17,21)</v>
          </cell>
          <cell r="G1181" t="str">
            <v>C15H19ClN4O3</v>
          </cell>
          <cell r="H1181">
            <v>338.79</v>
          </cell>
          <cell r="I1181">
            <v>338.11457000000001</v>
          </cell>
          <cell r="J1181">
            <v>423</v>
          </cell>
          <cell r="K1181">
            <v>0</v>
          </cell>
          <cell r="M1181">
            <v>0</v>
          </cell>
          <cell r="P1181">
            <v>423</v>
          </cell>
          <cell r="Q1181" t="str">
            <v/>
          </cell>
          <cell r="R1181" t="str">
            <v/>
          </cell>
          <cell r="S1181" t="str">
            <v>X</v>
          </cell>
          <cell r="U1181" t="str">
            <v/>
          </cell>
          <cell r="V1181" t="str">
            <v/>
          </cell>
          <cell r="W1181" t="str">
            <v/>
          </cell>
          <cell r="Z1181" t="str">
            <v>Herbizid</v>
          </cell>
          <cell r="AA1181" t="str">
            <v>PSM,Herbizidals PSM nicht zugelassen in DE/nicht genehmigt</v>
          </cell>
        </row>
        <row r="1182">
          <cell r="B1182" t="str">
            <v>3424-82-6</v>
          </cell>
          <cell r="C1182" t="str">
            <v>ZDYJWDIWLRZXDB-UHFFFAOYSA-N</v>
          </cell>
          <cell r="D1182" t="str">
            <v>1-Chloro-2-[2,2-dichloro-1-(4-chlorophenyl)ethenyl]benzene</v>
          </cell>
          <cell r="E1182" t="str">
            <v>ClC(Cl)=C(C1=CC=C(Cl)C=C1)C1=C(Cl)C=CC=C1</v>
          </cell>
          <cell r="F1182" t="str">
            <v>InChI=1S/C14H8Cl4/c15-10-7-5-9(6-8-10)13(14(17)18)11-3-1-2-4-12(11)16/h1-8H</v>
          </cell>
          <cell r="G1182" t="str">
            <v>C14H8Cl4</v>
          </cell>
          <cell r="H1182">
            <v>318.02</v>
          </cell>
          <cell r="I1182">
            <v>315.93801000000002</v>
          </cell>
          <cell r="J1182">
            <v>424</v>
          </cell>
          <cell r="K1182">
            <v>0</v>
          </cell>
          <cell r="M1182">
            <v>2046</v>
          </cell>
          <cell r="N1182">
            <v>0</v>
          </cell>
          <cell r="P1182">
            <v>424</v>
          </cell>
          <cell r="Q1182" t="str">
            <v/>
          </cell>
          <cell r="R1182" t="str">
            <v/>
          </cell>
          <cell r="U1182" t="str">
            <v/>
          </cell>
          <cell r="V1182" t="str">
            <v/>
          </cell>
          <cell r="W1182" t="str">
            <v/>
          </cell>
          <cell r="AA1182" t="str">
            <v/>
          </cell>
        </row>
        <row r="1183">
          <cell r="B1183" t="str">
            <v>34256-82-1</v>
          </cell>
          <cell r="C1183" t="str">
            <v>VTNQPKFIQCLBDU-UHFFFAOYSA-N</v>
          </cell>
          <cell r="D1183" t="str">
            <v>2-Chloro-N-(ethoxymethyl)-N-(2-ethyl-6-methylphenyl)acetamide</v>
          </cell>
          <cell r="E1183" t="str">
            <v>CCOCN(C(=O)CCl)C1=C(CC)C=CC=C1C</v>
          </cell>
          <cell r="F1183" t="str">
            <v>InChI=1S/C14H20ClNO2/c1-4-12-8-6-7-11(3)14(12)16(10-18-5-2)13(17)9-15/h6-8H,4-5,9-10H2,1-3H3</v>
          </cell>
          <cell r="G1183" t="str">
            <v>C14H20ClNO2</v>
          </cell>
          <cell r="H1183">
            <v>269.77</v>
          </cell>
          <cell r="I1183">
            <v>269.11826000000002</v>
          </cell>
          <cell r="J1183">
            <v>425</v>
          </cell>
          <cell r="K1183">
            <v>0</v>
          </cell>
          <cell r="M1183">
            <v>1852</v>
          </cell>
          <cell r="P1183">
            <v>425</v>
          </cell>
          <cell r="Q1183" t="str">
            <v/>
          </cell>
          <cell r="S1183" t="str">
            <v>X</v>
          </cell>
          <cell r="U1183" t="str">
            <v/>
          </cell>
          <cell r="V1183" t="str">
            <v/>
          </cell>
          <cell r="W1183" t="str">
            <v/>
          </cell>
          <cell r="AA1183" t="str">
            <v>PSM,als PSM nicht zugelassen in DE/nicht genehmigt</v>
          </cell>
        </row>
        <row r="1184">
          <cell r="B1184" t="str">
            <v>34300-94-2</v>
          </cell>
          <cell r="C1184" t="str">
            <v>GBCGIJAYTBMFHI-UHFFFAOYSA-N</v>
          </cell>
          <cell r="D1184" t="str">
            <v>3-Methyl-3-sulfanylbutan-1-ol</v>
          </cell>
          <cell r="E1184" t="str">
            <v>CC(C)(S)CCO</v>
          </cell>
          <cell r="F1184" t="str">
            <v>InChI=1S/C5H12OS/c1-5(2,7)3-4-6/h6-7H,3-4H2,1-2H3</v>
          </cell>
          <cell r="G1184" t="str">
            <v>C5H12OS</v>
          </cell>
          <cell r="H1184">
            <v>120.21</v>
          </cell>
          <cell r="I1184">
            <v>120.06089</v>
          </cell>
          <cell r="J1184">
            <v>1985</v>
          </cell>
          <cell r="K1184">
            <v>0</v>
          </cell>
          <cell r="M1184">
            <v>972</v>
          </cell>
          <cell r="N1184" t="str">
            <v>meat broth</v>
          </cell>
          <cell r="P1184">
            <v>1985</v>
          </cell>
          <cell r="Q1184" t="str">
            <v/>
          </cell>
          <cell r="U1184" t="str">
            <v/>
          </cell>
          <cell r="V1184" t="str">
            <v/>
          </cell>
          <cell r="W1184" t="str">
            <v/>
          </cell>
          <cell r="AA1184" t="str">
            <v xml:space="preserve"> DS(meat broth)</v>
          </cell>
        </row>
        <row r="1185">
          <cell r="B1185" t="str">
            <v>3430-33-9</v>
          </cell>
          <cell r="C1185" t="str">
            <v>WISXXOGOMDYNSN-UHFFFAOYSA-N</v>
          </cell>
          <cell r="D1185" t="str">
            <v>2,6-Dimethylpyridin-3-amine</v>
          </cell>
          <cell r="E1185" t="str">
            <v>CC1=NC(C)=C(N)C=C1</v>
          </cell>
          <cell r="F1185" t="str">
            <v>InChI=1S/C7H10N2/c1-5-3-4-7(8)6(2)9-5/h3-4H,8H2,1-2H3</v>
          </cell>
          <cell r="G1185" t="str">
            <v>C7H10N2</v>
          </cell>
          <cell r="H1185">
            <v>122.17100000000001</v>
          </cell>
          <cell r="I1185">
            <v>122.08439833</v>
          </cell>
          <cell r="J1185">
            <v>1173</v>
          </cell>
          <cell r="K1185">
            <v>121</v>
          </cell>
          <cell r="M1185">
            <v>0</v>
          </cell>
          <cell r="P1185">
            <v>1173</v>
          </cell>
          <cell r="Q1185" t="str">
            <v/>
          </cell>
          <cell r="U1185" t="str">
            <v/>
          </cell>
          <cell r="V1185" t="str">
            <v/>
          </cell>
          <cell r="W1185" t="str">
            <v/>
          </cell>
          <cell r="AA1185" t="str">
            <v/>
          </cell>
        </row>
        <row r="1186">
          <cell r="B1186" t="str">
            <v>34318-21-3</v>
          </cell>
          <cell r="C1186" t="str">
            <v/>
          </cell>
          <cell r="D1186" t="str">
            <v/>
          </cell>
          <cell r="E1186" t="str">
            <v/>
          </cell>
          <cell r="F1186" t="str">
            <v/>
          </cell>
          <cell r="G1186" t="str">
            <v/>
          </cell>
          <cell r="H1186" t="str">
            <v/>
          </cell>
          <cell r="I1186" t="str">
            <v/>
          </cell>
          <cell r="J1186">
            <v>1986</v>
          </cell>
          <cell r="K1186">
            <v>0</v>
          </cell>
          <cell r="L1186">
            <v>0</v>
          </cell>
          <cell r="M1186">
            <v>2302</v>
          </cell>
          <cell r="N1186" t="str">
            <v>spice</v>
          </cell>
          <cell r="P1186">
            <v>1986</v>
          </cell>
          <cell r="Q1186" t="str">
            <v/>
          </cell>
          <cell r="U1186" t="str">
            <v/>
          </cell>
          <cell r="V1186" t="str">
            <v/>
          </cell>
          <cell r="W1186" t="str">
            <v/>
          </cell>
          <cell r="Z1186">
            <v>0</v>
          </cell>
          <cell r="AA1186" t="str">
            <v/>
          </cell>
        </row>
        <row r="1187">
          <cell r="B1187" t="str">
            <v>3449-61-4</v>
          </cell>
          <cell r="C1187" t="str">
            <v>BCDHBQLNRAQGHR-UHFFFAOYSA-N</v>
          </cell>
          <cell r="D1187" t="str">
            <v>9-Methyl-9H-carbazol-1-ol</v>
          </cell>
          <cell r="G1187" t="str">
            <v>C13H11NO</v>
          </cell>
          <cell r="I1187">
            <v>197.08406400000001</v>
          </cell>
          <cell r="J1187">
            <v>1522</v>
          </cell>
          <cell r="K1187">
            <v>197</v>
          </cell>
          <cell r="L1187">
            <v>20.0349</v>
          </cell>
          <cell r="M1187">
            <v>1827</v>
          </cell>
          <cell r="P1187">
            <v>1522</v>
          </cell>
          <cell r="Q1187" t="str">
            <v/>
          </cell>
          <cell r="U1187" t="str">
            <v/>
          </cell>
          <cell r="V1187" t="str">
            <v/>
          </cell>
          <cell r="W1187" t="str">
            <v/>
          </cell>
          <cell r="AA1187" t="str">
            <v/>
          </cell>
        </row>
        <row r="1188">
          <cell r="B1188" t="str">
            <v>34590-94-8</v>
          </cell>
          <cell r="C1188" t="str">
            <v>FOLPKOWCPVGUCA-UHFFFAOYSA-N</v>
          </cell>
          <cell r="D1188" t="str">
            <v>1-(2-Methoxypropoxy)-propan-2-ol</v>
          </cell>
          <cell r="G1188" t="str">
            <v>C7H16O3</v>
          </cell>
          <cell r="I1188">
            <v>148.10994400000001</v>
          </cell>
          <cell r="J1188">
            <v>1306</v>
          </cell>
          <cell r="K1188">
            <v>59</v>
          </cell>
          <cell r="M1188">
            <v>1010</v>
          </cell>
          <cell r="P1188">
            <v>1306</v>
          </cell>
          <cell r="Q1188" t="str">
            <v>WGK 1</v>
          </cell>
          <cell r="U1188" t="str">
            <v/>
          </cell>
          <cell r="V1188" t="str">
            <v/>
          </cell>
          <cell r="W1188" t="str">
            <v/>
          </cell>
          <cell r="AA1188" t="str">
            <v>WGK 1,</v>
          </cell>
        </row>
        <row r="1189">
          <cell r="B1189" t="str">
            <v>34622-58-7</v>
          </cell>
          <cell r="C1189" t="str">
            <v>LLLFASISUZUJEQ-UHFFFAOYSA-N</v>
          </cell>
          <cell r="D1189" t="str">
            <v>S-[(2-Chlorophenyl)methyl] diethylcarbamothioate</v>
          </cell>
          <cell r="E1189" t="str">
            <v>CCN(CC)C(=O)SCC1=CC=CC=C1Cl</v>
          </cell>
          <cell r="F1189" t="str">
            <v>InChI=1S/C12H16ClNOS/c1-3-14(4-2)12(15)16-9-10-7-5-6-8-11(10)13/h5-8H,3-4,9H2,1-2H3</v>
          </cell>
          <cell r="G1189" t="str">
            <v>C12H16ClNOS</v>
          </cell>
          <cell r="H1189">
            <v>257.77999999999997</v>
          </cell>
          <cell r="I1189">
            <v>257.06411000000003</v>
          </cell>
          <cell r="J1189">
            <v>426</v>
          </cell>
          <cell r="K1189">
            <v>0</v>
          </cell>
          <cell r="M1189" t="str">
            <v>1919.3</v>
          </cell>
          <cell r="P1189">
            <v>426</v>
          </cell>
          <cell r="Q1189" t="str">
            <v/>
          </cell>
          <cell r="R1189" t="str">
            <v/>
          </cell>
          <cell r="U1189" t="str">
            <v/>
          </cell>
          <cell r="V1189" t="str">
            <v/>
          </cell>
          <cell r="W1189" t="str">
            <v/>
          </cell>
          <cell r="AA1189" t="str">
            <v/>
          </cell>
        </row>
        <row r="1190">
          <cell r="B1190" t="str">
            <v>3470-98-2</v>
          </cell>
          <cell r="C1190" t="str">
            <v>BNXZHVUCNYMNOS-UHFFFAOYSA-N</v>
          </cell>
          <cell r="D1190" t="str">
            <v>1-Butylpyrrolidin-2-one</v>
          </cell>
          <cell r="E1190" t="str">
            <v>CCCCN1CCCC1=O</v>
          </cell>
          <cell r="F1190" t="str">
            <v>InChI=1S/C8H15NO/c1-2-3-6-9-7-4-5-8(9)10/h2-7H2,1H3</v>
          </cell>
          <cell r="G1190" t="str">
            <v>C8H15NO</v>
          </cell>
          <cell r="H1190">
            <v>141.214</v>
          </cell>
          <cell r="I1190">
            <v>141.11536000000001</v>
          </cell>
          <cell r="J1190">
            <v>1149</v>
          </cell>
          <cell r="K1190">
            <v>98</v>
          </cell>
          <cell r="M1190">
            <v>1218</v>
          </cell>
          <cell r="P1190">
            <v>1149</v>
          </cell>
          <cell r="Q1190" t="str">
            <v>WGK 1</v>
          </cell>
          <cell r="U1190" t="str">
            <v/>
          </cell>
          <cell r="V1190" t="str">
            <v/>
          </cell>
          <cell r="W1190" t="str">
            <v/>
          </cell>
          <cell r="Z1190" t="str">
            <v/>
          </cell>
          <cell r="AA1190" t="str">
            <v>WGK 1,Diese Substanz wird in folgenden Produkten verwendet: Beschichtungsprodukte und Wasch- und Reinigungsprodukte. Eine andere Freisetzung dieser Substanz in die Umwelt erfolgt wahrscheinlich durch: Verwendung in Innenräumen (z. B. Maschinenwaschflüssigkeiten / -waschmittel, Autopflegeprodukte, Farben und Beschichtungen oder Klebstoffe, Duftstoffe und Lufterfrischer) und Verwendung im Freien als Verarbeitungshilfe.</v>
          </cell>
        </row>
        <row r="1191">
          <cell r="B1191" t="str">
            <v>34911-55-2</v>
          </cell>
          <cell r="C1191" t="str">
            <v>SNPPWIUOZRMYNY-UHFFFAOYSA-N</v>
          </cell>
          <cell r="D1191" t="str">
            <v>2-(tert-Butylamino)-1-(3-chlorophenyl)propan-1-one</v>
          </cell>
          <cell r="E1191" t="str">
            <v>CC(NC(C)(C)C)C(=O)C1=CC=CC(Cl)=C1</v>
          </cell>
          <cell r="F1191" t="str">
            <v>InChI=1/C13H18ClNO/c1-9(15-13(2,3)4)12(16)10-6-5-7-11(14)8-10/h5-9,15H,1-4H3</v>
          </cell>
          <cell r="G1191" t="str">
            <v>C13H18ClNO</v>
          </cell>
          <cell r="H1191">
            <v>239.74</v>
          </cell>
          <cell r="I1191">
            <v>239.10768999999999</v>
          </cell>
          <cell r="J1191">
            <v>427</v>
          </cell>
          <cell r="K1191">
            <v>0</v>
          </cell>
          <cell r="M1191">
            <v>0</v>
          </cell>
          <cell r="P1191">
            <v>427</v>
          </cell>
          <cell r="Q1191" t="str">
            <v/>
          </cell>
          <cell r="R1191" t="str">
            <v>X</v>
          </cell>
          <cell r="U1191" t="str">
            <v/>
          </cell>
          <cell r="V1191" t="str">
            <v/>
          </cell>
          <cell r="W1191" t="str">
            <v/>
          </cell>
          <cell r="X1191" t="str">
            <v>6810kg/a in Dtl.</v>
          </cell>
          <cell r="Z1191" t="str">
            <v>Psychopharmaka</v>
          </cell>
          <cell r="AA1191" t="str">
            <v>AZM,6810kg/a in Dtl.Psychopharmakaselektiver Rückaufnahme-Inhibitor</v>
          </cell>
        </row>
        <row r="1192">
          <cell r="B1192" t="str">
            <v>34995-77-2</v>
          </cell>
          <cell r="C1192" t="str">
            <v>BRHDDEIRQPDPMG-SCZZXKLOSA-N</v>
          </cell>
          <cell r="D1192" t="str">
            <v>2-[(2R,5R)-5-Ethenyl-5-methyloxolan-2-yl]propan-2-ol</v>
          </cell>
          <cell r="E1192" t="str">
            <v>CC(C)(O)[C@H]1CC[C@@](C)(O1)C=C</v>
          </cell>
          <cell r="F1192" t="str">
            <v>InChI=1S/C10H18O2/c1-5-10(4)7-6-8(12-10)9(2,3)11/h5,8,11H,1,6-7H2,2-4H3/t8-,10+/m1/s1</v>
          </cell>
          <cell r="G1192" t="str">
            <v>C10H18O2</v>
          </cell>
          <cell r="H1192">
            <v>170.25200000000001</v>
          </cell>
          <cell r="I1192">
            <v>170.13068000000001</v>
          </cell>
          <cell r="J1192">
            <v>1987</v>
          </cell>
          <cell r="K1192">
            <v>0</v>
          </cell>
          <cell r="M1192">
            <v>1172</v>
          </cell>
          <cell r="N1192" t="str">
            <v>flower</v>
          </cell>
          <cell r="P1192">
            <v>1987</v>
          </cell>
          <cell r="Q1192" t="str">
            <v/>
          </cell>
          <cell r="U1192" t="str">
            <v/>
          </cell>
          <cell r="V1192" t="str">
            <v/>
          </cell>
          <cell r="W1192" t="str">
            <v/>
          </cell>
          <cell r="AA1192" t="str">
            <v xml:space="preserve"> DS(flower)</v>
          </cell>
        </row>
        <row r="1193">
          <cell r="B1193" t="str">
            <v>35065-27-1</v>
          </cell>
          <cell r="C1193" t="str">
            <v>MVWHGTYKUMDIHL-UHFFFAOYSA-N</v>
          </cell>
          <cell r="D1193" t="str">
            <v>2,2',4,4',5,5'-Hexachloro-1,1'-biphenyl</v>
          </cell>
          <cell r="E1193" t="str">
            <v>ClC1=CC(Cl)=C(C=C1Cl)C1=CC(Cl)=C(Cl)C=C1Cl</v>
          </cell>
          <cell r="F1193" t="str">
            <v>InChI=1S/C12H4Cl6/c13-7-3-11(17)9(15)1-5(7)6-2-10(16)12(18)4-8(6)14/h1-4H</v>
          </cell>
          <cell r="G1193" t="str">
            <v>C12H4Cl6</v>
          </cell>
          <cell r="H1193">
            <v>360.86</v>
          </cell>
          <cell r="I1193">
            <v>357.84442000000001</v>
          </cell>
          <cell r="J1193">
            <v>428</v>
          </cell>
          <cell r="K1193">
            <v>0</v>
          </cell>
          <cell r="M1193">
            <v>2314</v>
          </cell>
          <cell r="P1193">
            <v>428</v>
          </cell>
          <cell r="Q1193" t="str">
            <v/>
          </cell>
          <cell r="R1193" t="str">
            <v/>
          </cell>
          <cell r="S1193" t="str">
            <v/>
          </cell>
          <cell r="U1193" t="str">
            <v/>
          </cell>
          <cell r="V1193" t="str">
            <v/>
          </cell>
          <cell r="W1193" t="str">
            <v/>
          </cell>
          <cell r="AA1193" t="str">
            <v/>
          </cell>
        </row>
        <row r="1194">
          <cell r="B1194" t="str">
            <v>35065-28-2</v>
          </cell>
          <cell r="C1194" t="str">
            <v>RPUMZMSNLZHIGZ-UHFFFAOYSA-N</v>
          </cell>
          <cell r="D1194" t="str">
            <v>2,2',3,4,4',5'-Hexachloro-1,1'-biphenyl</v>
          </cell>
          <cell r="E1194" t="str">
            <v>ClC1=CC(Cl)=C(C=C1Cl)C1=C(Cl)C(Cl)=C(Cl)C=C1</v>
          </cell>
          <cell r="F1194" t="str">
            <v>InChI=1S/C12H4Cl6/c13-7-2-1-5(11(17)12(7)18)6-3-9(15)10(16)4-8(6)14/h1-4H</v>
          </cell>
          <cell r="G1194" t="str">
            <v>C12H4Cl6</v>
          </cell>
          <cell r="H1194">
            <v>360.86</v>
          </cell>
          <cell r="I1194">
            <v>357.84442000000001</v>
          </cell>
          <cell r="J1194">
            <v>429</v>
          </cell>
          <cell r="K1194">
            <v>0</v>
          </cell>
          <cell r="M1194">
            <v>2311</v>
          </cell>
          <cell r="P1194">
            <v>429</v>
          </cell>
          <cell r="Q1194" t="str">
            <v/>
          </cell>
          <cell r="R1194" t="str">
            <v/>
          </cell>
          <cell r="S1194" t="str">
            <v/>
          </cell>
          <cell r="U1194" t="str">
            <v/>
          </cell>
          <cell r="V1194" t="str">
            <v/>
          </cell>
          <cell r="W1194" t="str">
            <v/>
          </cell>
          <cell r="AA1194" t="str">
            <v/>
          </cell>
        </row>
        <row r="1195">
          <cell r="B1195" t="str">
            <v>35065-30-6</v>
          </cell>
          <cell r="C1195" t="str">
            <v>RMPWIIKNWPVWNG-UHFFFAOYSA-N</v>
          </cell>
          <cell r="D1195" t="str">
            <v>2,2',3,3',4,4',5-Heptachloro-1,1'-biphenyl</v>
          </cell>
          <cell r="E1195" t="str">
            <v>ClC1=CC(=C(Cl)C(Cl)=C1Cl)C1=C(Cl)C(Cl)=C(Cl)C=C1</v>
          </cell>
          <cell r="F1195" t="str">
            <v>InChI=1S/C12H3Cl7/c13-6-2-1-4(8(15)10(6)17)5-3-7(14)11(18)12(19)9(5)16/h1-3H</v>
          </cell>
          <cell r="G1195" t="str">
            <v>C12H3Cl7</v>
          </cell>
          <cell r="H1195">
            <v>395.31</v>
          </cell>
          <cell r="I1195">
            <v>391.80543999999998</v>
          </cell>
          <cell r="J1195">
            <v>430</v>
          </cell>
          <cell r="K1195">
            <v>0</v>
          </cell>
          <cell r="M1195">
            <v>2491</v>
          </cell>
          <cell r="N1195">
            <v>0</v>
          </cell>
          <cell r="P1195">
            <v>430</v>
          </cell>
          <cell r="Q1195" t="str">
            <v/>
          </cell>
          <cell r="R1195" t="str">
            <v/>
          </cell>
          <cell r="S1195" t="str">
            <v/>
          </cell>
          <cell r="U1195" t="str">
            <v/>
          </cell>
          <cell r="V1195" t="str">
            <v/>
          </cell>
          <cell r="W1195" t="str">
            <v/>
          </cell>
          <cell r="Z1195">
            <v>0</v>
          </cell>
          <cell r="AA1195" t="str">
            <v/>
          </cell>
        </row>
        <row r="1196">
          <cell r="B1196" t="str">
            <v>35079-97-1</v>
          </cell>
          <cell r="C1196" t="str">
            <v>PRGQOPPDPVELEG-UHFFFAOYSA-N</v>
          </cell>
          <cell r="D1196" t="str">
            <v>10,11-Dihydroxy-10,11-dihydro-5H-dibenzo[b,f]azepine-5-carboxamide</v>
          </cell>
          <cell r="E1196" t="str">
            <v>NC(=O)N1C2=CC=CC=C2C(O)C(O)C2=C1C=CC=C2</v>
          </cell>
          <cell r="F1196" t="str">
            <v>InChI=1/C15H14N2O3/c16-15(20)17-11-7-3-1-5-9(11)13(18)14(19)10-6-2-4-8-12(10)17/h1-8,13-14,18-19H,(H2,16,20)</v>
          </cell>
          <cell r="G1196" t="str">
            <v>C15H14N2O3</v>
          </cell>
          <cell r="H1196">
            <v>270.28800000000001</v>
          </cell>
          <cell r="I1196">
            <v>270.10043999999999</v>
          </cell>
          <cell r="J1196">
            <v>431</v>
          </cell>
          <cell r="K1196">
            <v>0</v>
          </cell>
          <cell r="M1196">
            <v>0</v>
          </cell>
          <cell r="P1196">
            <v>431</v>
          </cell>
          <cell r="Q1196" t="str">
            <v/>
          </cell>
          <cell r="R1196" t="str">
            <v>X</v>
          </cell>
          <cell r="U1196" t="str">
            <v/>
          </cell>
          <cell r="V1196" t="str">
            <v/>
          </cell>
          <cell r="W1196" t="str">
            <v/>
          </cell>
          <cell r="Z1196" t="str">
            <v>TP Carbamazepin</v>
          </cell>
          <cell r="AA1196" t="str">
            <v>AZM,TP Carbamazepin</v>
          </cell>
        </row>
        <row r="1197">
          <cell r="B1197" t="str">
            <v>35256-85-0</v>
          </cell>
          <cell r="C1197" t="str">
            <v>RJKCKKDSSSRYCB-UHFFFAOYSA-N</v>
          </cell>
          <cell r="D1197" t="str">
            <v>N-Benzyl-2,2-dimethyl-N-(propan-2-yl)propanamide</v>
          </cell>
          <cell r="E1197" t="str">
            <v>CC(C)N(CC1=CC=CC=C1)C(=O)C(C)(C)C</v>
          </cell>
          <cell r="F1197" t="str">
            <v>InChI=1S/C15H23NO/c1-12(2)16(14(17)15(3,4)5)11-13-9-7-6-8-10-13/h6-10,12H,11H2,1-5H3</v>
          </cell>
          <cell r="G1197" t="str">
            <v>C15H23NO</v>
          </cell>
          <cell r="H1197">
            <v>233.35499999999999</v>
          </cell>
          <cell r="I1197">
            <v>233.17796000000001</v>
          </cell>
          <cell r="J1197">
            <v>432</v>
          </cell>
          <cell r="K1197">
            <v>0</v>
          </cell>
          <cell r="M1197" t="str">
            <v>1665.4</v>
          </cell>
          <cell r="P1197">
            <v>432</v>
          </cell>
          <cell r="Q1197" t="str">
            <v/>
          </cell>
          <cell r="R1197" t="str">
            <v/>
          </cell>
          <cell r="S1197" t="str">
            <v>X</v>
          </cell>
          <cell r="U1197" t="str">
            <v/>
          </cell>
          <cell r="V1197" t="str">
            <v/>
          </cell>
          <cell r="W1197" t="str">
            <v/>
          </cell>
          <cell r="AA1197" t="str">
            <v>PSM,als PSM nicht zugelassen in DE/nicht genehmigt</v>
          </cell>
        </row>
        <row r="1198">
          <cell r="B1198" t="str">
            <v>35367-38-5</v>
          </cell>
          <cell r="C1198" t="str">
            <v>QQQYTWIFVNKMRW-UHFFFAOYSA-N</v>
          </cell>
          <cell r="D1198" t="str">
            <v>N-[(4-Chlorophenyl)carbamoyl]-2,6-difluorobenzamide</v>
          </cell>
          <cell r="E1198" t="str">
            <v>FC1=CC=CC(F)=C1C(=O)NC(=O)NC1=CC=C(Cl)C=C1</v>
          </cell>
          <cell r="F1198" t="str">
            <v>InChI=1S/C14H9ClF2N2O2/c15-8-4-6-9(7-5-8)18-14(21)19-13(20)12-10(16)2-1-3-11(12)17/h1-7H,(H2,18,19,20,21)</v>
          </cell>
          <cell r="G1198" t="str">
            <v>C14H9ClF2N2O2</v>
          </cell>
          <cell r="H1198">
            <v>310.68</v>
          </cell>
          <cell r="I1198">
            <v>310.03206</v>
          </cell>
          <cell r="J1198">
            <v>433</v>
          </cell>
          <cell r="K1198">
            <v>0</v>
          </cell>
          <cell r="M1198">
            <v>0</v>
          </cell>
          <cell r="P1198">
            <v>433</v>
          </cell>
          <cell r="Q1198" t="str">
            <v/>
          </cell>
          <cell r="R1198" t="str">
            <v/>
          </cell>
          <cell r="S1198" t="str">
            <v>X</v>
          </cell>
          <cell r="T1198" t="str">
            <v>X</v>
          </cell>
          <cell r="U1198" t="str">
            <v/>
          </cell>
          <cell r="V1198" t="str">
            <v/>
          </cell>
          <cell r="W1198" t="str">
            <v>BAS-PT18-Insecticides, acaricides and products to control other arthropods,</v>
          </cell>
          <cell r="Z1198">
            <v>0</v>
          </cell>
          <cell r="AA1198" t="str">
            <v>PSM,Biozd,BAS-PT18-Insecticides, acaricides and products to control other arthropods,Hinweis: PSM-Zulassung für Dimilin Ende 2014 ausgelaufen</v>
          </cell>
        </row>
        <row r="1199">
          <cell r="B1199" t="str">
            <v>354-58-5</v>
          </cell>
          <cell r="C1199" t="str">
            <v>BOSAWIQFTJIYIS-UHFFFAOYSA-N</v>
          </cell>
          <cell r="D1199" t="str">
            <v>1,1,1-Trichloro-2,2,2-trifluoroethane</v>
          </cell>
          <cell r="E1199" t="str">
            <v>FC(F)(F)C(Cl)(Cl)Cl</v>
          </cell>
          <cell r="F1199" t="str">
            <v>InChI=1S/C2Cl3F3/c3-1(4,5)2(6,7)8</v>
          </cell>
          <cell r="G1199" t="str">
            <v>C2Cl3F3</v>
          </cell>
          <cell r="H1199">
            <v>187.37</v>
          </cell>
          <cell r="I1199">
            <v>185.90177</v>
          </cell>
          <cell r="J1199">
            <v>434</v>
          </cell>
          <cell r="K1199">
            <v>0</v>
          </cell>
          <cell r="M1199">
            <v>520</v>
          </cell>
          <cell r="P1199">
            <v>434</v>
          </cell>
          <cell r="Q1199" t="str">
            <v/>
          </cell>
          <cell r="R1199" t="str">
            <v/>
          </cell>
          <cell r="S1199" t="str">
            <v/>
          </cell>
          <cell r="U1199" t="str">
            <v/>
          </cell>
          <cell r="V1199" t="str">
            <v/>
          </cell>
          <cell r="W1199" t="str">
            <v/>
          </cell>
          <cell r="AA1199" t="str">
            <v/>
          </cell>
        </row>
        <row r="1200">
          <cell r="B1200" t="str">
            <v>355-46-4</v>
          </cell>
          <cell r="C1200" t="str">
            <v>QZHDEAJFRJCDMF-UHFFFAOYSA-N</v>
          </cell>
          <cell r="D1200" t="str">
            <v>Tridecafluorohexane-1-sulfonic acid</v>
          </cell>
          <cell r="E1200" t="str">
            <v>OS(=O)(=O)C(F)(F)C(F)(F)C(F)(F)C(F)(F)C(F)(F)C(F)(F)F</v>
          </cell>
          <cell r="F1200" t="str">
            <v>InChI=1S/C6HF13O3S/c7-1(8,3(11,12)5(15,16)17)2(9,10)4(13,14)6(18,19)23(20,21)22/h(H,20,21,22)</v>
          </cell>
          <cell r="G1200" t="str">
            <v>C6HF13O3S</v>
          </cell>
          <cell r="H1200">
            <v>400.11</v>
          </cell>
          <cell r="I1200">
            <v>399.94387999999998</v>
          </cell>
          <cell r="J1200">
            <v>435</v>
          </cell>
          <cell r="K1200">
            <v>0</v>
          </cell>
          <cell r="M1200">
            <v>2367</v>
          </cell>
          <cell r="P1200">
            <v>435</v>
          </cell>
          <cell r="Q1200" t="str">
            <v/>
          </cell>
          <cell r="R1200" t="str">
            <v/>
          </cell>
          <cell r="S1200" t="str">
            <v/>
          </cell>
          <cell r="U1200" t="str">
            <v/>
          </cell>
          <cell r="V1200" t="str">
            <v/>
          </cell>
          <cell r="W1200" t="str">
            <v/>
          </cell>
          <cell r="AA1200" t="str">
            <v/>
          </cell>
        </row>
        <row r="1201">
          <cell r="B1201" t="str">
            <v>3558-60-9</v>
          </cell>
          <cell r="C1201" t="str">
            <v>CQLYXIUHVFRXLT-UHFFFAOYSA-N</v>
          </cell>
          <cell r="D1201" t="str">
            <v>(2-Methoxyethyl)benzene</v>
          </cell>
          <cell r="E1201" t="str">
            <v>COCCC1=CC=CC=C1</v>
          </cell>
          <cell r="F1201" t="str">
            <v>InChI=1S/C9H12O/c1-10-8-7-9-5-3-2-4-6-9/h2-6H,7-8H2,1H3</v>
          </cell>
          <cell r="G1201" t="str">
            <v>C9H12O</v>
          </cell>
          <cell r="H1201">
            <v>136.19399999999999</v>
          </cell>
          <cell r="I1201">
            <v>136.088815006</v>
          </cell>
          <cell r="J1201">
            <v>1225</v>
          </cell>
          <cell r="K1201">
            <v>91</v>
          </cell>
          <cell r="M1201">
            <v>1089</v>
          </cell>
          <cell r="P1201">
            <v>1225</v>
          </cell>
          <cell r="Q1201" t="str">
            <v>WGK 2</v>
          </cell>
          <cell r="U1201" t="str">
            <v/>
          </cell>
          <cell r="V1201" t="str">
            <v/>
          </cell>
          <cell r="W1201" t="str">
            <v/>
          </cell>
          <cell r="Z1201">
            <v>0</v>
          </cell>
          <cell r="AA1201" t="str">
            <v>WGK 2,Kewda ether</v>
          </cell>
        </row>
        <row r="1202">
          <cell r="B1202" t="str">
            <v>35693-99-3</v>
          </cell>
          <cell r="C1202" t="str">
            <v>HCWZEPKLWVAEOV-UHFFFAOYSA-N</v>
          </cell>
          <cell r="D1202" t="str">
            <v>2,2',5,5'-Tetrachloro-1,1'-biphenyl</v>
          </cell>
          <cell r="E1202" t="str">
            <v>ClC1=CC(=C(Cl)C=C1)C1=C(Cl)C=CC(Cl)=C1</v>
          </cell>
          <cell r="F1202" t="str">
            <v>InChI=1S/C12H6Cl4/c13-7-1-3-11(15)9(5-7)10-6-8(14)2-4-12(10)16/h1-6H</v>
          </cell>
          <cell r="G1202" t="str">
            <v>C12H6Cl4</v>
          </cell>
          <cell r="H1202">
            <v>291.98</v>
          </cell>
          <cell r="I1202">
            <v>289.92236000000003</v>
          </cell>
          <cell r="J1202">
            <v>436</v>
          </cell>
          <cell r="K1202">
            <v>0</v>
          </cell>
          <cell r="M1202">
            <v>1884</v>
          </cell>
          <cell r="N1202">
            <v>0</v>
          </cell>
          <cell r="P1202">
            <v>436</v>
          </cell>
          <cell r="Q1202" t="str">
            <v/>
          </cell>
          <cell r="R1202" t="str">
            <v/>
          </cell>
          <cell r="S1202" t="str">
            <v/>
          </cell>
          <cell r="U1202" t="str">
            <v/>
          </cell>
          <cell r="V1202" t="str">
            <v/>
          </cell>
          <cell r="W1202" t="str">
            <v/>
          </cell>
          <cell r="Z1202">
            <v>0</v>
          </cell>
          <cell r="AA1202" t="str">
            <v/>
          </cell>
        </row>
        <row r="1203">
          <cell r="B1203" t="str">
            <v>3572-43-8</v>
          </cell>
          <cell r="C1203" t="str">
            <v>OJGDCBLYJGHCIH-UHFFFAOYSA-N</v>
          </cell>
          <cell r="D1203" t="str">
            <v>2,4-Dibromo-6-{[cyclohexyl(methyl)amino]methyl}aniline</v>
          </cell>
          <cell r="E1203" t="str">
            <v>CN(CC1=CC(Br)=CC(Br)=C1N)C1CCCCC1</v>
          </cell>
          <cell r="F1203" t="str">
            <v>InChI=1S/C14H20Br2N2/c1-18(12-5-3-2-4-6-12)9-10-7-11(15)8-13(16)14(10)17/h7-8,12H,2-6,9,17H2,1H3</v>
          </cell>
          <cell r="G1203" t="str">
            <v>C14H20Br2N2</v>
          </cell>
          <cell r="H1203">
            <v>376.13600000000002</v>
          </cell>
          <cell r="I1203">
            <v>373.999325</v>
          </cell>
          <cell r="J1203">
            <v>1244</v>
          </cell>
          <cell r="K1203">
            <v>70</v>
          </cell>
          <cell r="M1203">
            <v>2385</v>
          </cell>
          <cell r="N1203">
            <v>0</v>
          </cell>
          <cell r="P1203">
            <v>1244</v>
          </cell>
          <cell r="Q1203" t="str">
            <v/>
          </cell>
          <cell r="U1203" t="str">
            <v/>
          </cell>
          <cell r="V1203" t="str">
            <v/>
          </cell>
          <cell r="W1203" t="str">
            <v/>
          </cell>
          <cell r="Z1203" t="str">
            <v>Broncholytika, Sekretolytika, ca 4 t/a</v>
          </cell>
          <cell r="AA1203" t="str">
            <v>Broncholytika, Sekretolytika, ca 4 t/a</v>
          </cell>
        </row>
        <row r="1204">
          <cell r="B1204" t="str">
            <v>3574-54-7</v>
          </cell>
          <cell r="C1204">
            <v>0</v>
          </cell>
          <cell r="D1204">
            <v>0</v>
          </cell>
          <cell r="E1204">
            <v>0</v>
          </cell>
          <cell r="F1204">
            <v>0</v>
          </cell>
          <cell r="G1204">
            <v>0</v>
          </cell>
          <cell r="H1204">
            <v>0</v>
          </cell>
          <cell r="I1204">
            <v>0</v>
          </cell>
          <cell r="J1204">
            <v>1311</v>
          </cell>
          <cell r="K1204">
            <v>80</v>
          </cell>
          <cell r="M1204">
            <v>991</v>
          </cell>
          <cell r="P1204">
            <v>1311</v>
          </cell>
          <cell r="Q1204" t="str">
            <v/>
          </cell>
          <cell r="U1204" t="str">
            <v/>
          </cell>
          <cell r="V1204" t="str">
            <v/>
          </cell>
          <cell r="W1204" t="str">
            <v/>
          </cell>
          <cell r="AA1204" t="str">
            <v/>
          </cell>
        </row>
        <row r="1205">
          <cell r="B1205" t="str">
            <v>3581-91-7</v>
          </cell>
          <cell r="C1205" t="str">
            <v>UWSONZCNXUSTKW-UHFFFAOYSA-N</v>
          </cell>
          <cell r="D1205" t="str">
            <v>4,5-Dimethyl-1,3-thiazole</v>
          </cell>
          <cell r="E1205" t="str">
            <v>CC1=C(C)N=CS1</v>
          </cell>
          <cell r="F1205" t="str">
            <v>InChI=1S/C5H7NS/c1-4-5(2)7-3-6-4/h3H,1-2H3</v>
          </cell>
          <cell r="G1205" t="str">
            <v>C5H7NS</v>
          </cell>
          <cell r="H1205">
            <v>113.18</v>
          </cell>
          <cell r="I1205">
            <v>113.02992</v>
          </cell>
          <cell r="J1205">
            <v>1988</v>
          </cell>
          <cell r="K1205">
            <v>0</v>
          </cell>
          <cell r="M1205">
            <v>928</v>
          </cell>
          <cell r="N1205" t="str">
            <v>roast, smoke</v>
          </cell>
          <cell r="P1205">
            <v>1988</v>
          </cell>
          <cell r="Q1205" t="str">
            <v/>
          </cell>
          <cell r="U1205" t="str">
            <v/>
          </cell>
          <cell r="V1205" t="str">
            <v/>
          </cell>
          <cell r="W1205" t="str">
            <v/>
          </cell>
          <cell r="AA1205" t="str">
            <v xml:space="preserve"> DS(roast, smoke)</v>
          </cell>
        </row>
        <row r="1206">
          <cell r="B1206" t="str">
            <v>359794-78-8</v>
          </cell>
          <cell r="C1206" t="str">
            <v>BHTSFGKDTBXPER-RVDMUPIBSA-N</v>
          </cell>
          <cell r="D1206" t="str">
            <v>(5E)-8-(Ethylsulfanyl)-5-phenylocta-1,5-dien-3-one</v>
          </cell>
          <cell r="E1206" t="str">
            <v>CCSCC\C=C(/CC(=O)C=C)C1=CC=CC=C1</v>
          </cell>
          <cell r="F1206" t="str">
            <v>InChI=1S/C16H20OS/c1-3-16(17)13-15(11-8-12-18-4-2)14-9-6-5-7-10-14/h3,5-7,9-11H,1,4,8,12-13H2,2H3/b15-11+</v>
          </cell>
          <cell r="G1206" t="str">
            <v>C16H20OS</v>
          </cell>
          <cell r="H1206">
            <v>260.39999999999998</v>
          </cell>
          <cell r="I1206">
            <v>260.12349</v>
          </cell>
          <cell r="J1206">
            <v>1989</v>
          </cell>
          <cell r="K1206">
            <v>0</v>
          </cell>
          <cell r="M1206">
            <v>988</v>
          </cell>
          <cell r="N1206" t="str">
            <v>earth, must</v>
          </cell>
          <cell r="P1206">
            <v>1989</v>
          </cell>
          <cell r="Q1206" t="str">
            <v/>
          </cell>
          <cell r="U1206" t="str">
            <v/>
          </cell>
          <cell r="V1206" t="str">
            <v/>
          </cell>
          <cell r="W1206" t="str">
            <v/>
          </cell>
          <cell r="Z1206">
            <v>0</v>
          </cell>
          <cell r="AA1206" t="str">
            <v/>
          </cell>
        </row>
        <row r="1207">
          <cell r="B1207" t="str">
            <v>3612-18-8</v>
          </cell>
          <cell r="C1207" t="str">
            <v>BDVKAMAALQXGLM-UHFFFAOYSA-N</v>
          </cell>
          <cell r="D1207" t="str">
            <v>1-Ethylpiperidin-4-one</v>
          </cell>
          <cell r="E1207" t="str">
            <v>CCN1CCC(=O)CC1</v>
          </cell>
          <cell r="F1207" t="str">
            <v>InChI=1S/C7H13NO/c1-2-8-5-3-7(9)4-6-8/h2-6H2,1H3</v>
          </cell>
          <cell r="G1207" t="str">
            <v>C7H13NO</v>
          </cell>
          <cell r="H1207">
            <v>127.187</v>
          </cell>
          <cell r="I1207">
            <v>127.09971404300001</v>
          </cell>
          <cell r="J1207">
            <v>2371</v>
          </cell>
          <cell r="K1207">
            <v>0</v>
          </cell>
          <cell r="P1207">
            <v>2371</v>
          </cell>
          <cell r="Q1207" t="str">
            <v/>
          </cell>
          <cell r="U1207" t="str">
            <v/>
          </cell>
          <cell r="V1207" t="str">
            <v/>
          </cell>
          <cell r="W1207" t="str">
            <v/>
          </cell>
          <cell r="AA1207" t="str">
            <v/>
          </cell>
        </row>
        <row r="1208">
          <cell r="B1208" t="str">
            <v>361377-29-9</v>
          </cell>
          <cell r="C1208" t="str">
            <v>UFEODZBUAFNAEU-NLRVBDNBSA-N</v>
          </cell>
          <cell r="D1208" t="str">
            <v>(E)-1-(2-{[6-(2-Chlorophenoxy)-5-fluoropyrimidin-4-yl]oxy}phenyl)-1-(5,6-dihydro-1,4,2-dioxazin-3-yl)-N-methoxymethanimine</v>
          </cell>
          <cell r="E1208" t="str">
            <v>CO\N=C(\C1=NOCCO1)C1=C(OC2=NC=NC(OC3=CC=CC=C3Cl)=C2F)C=CC=C1</v>
          </cell>
          <cell r="F1208" t="str">
            <v>InChI=1S/C21H16ClFN4O5/c1-28-26-18(21-27-30-11-10-29-21)13-6-2-4-8-15(13)31-19-17(23)20(25-12-24-19)32-16-9-5-3-7-14(16)22/h2-9,12H,10-11H2,1H3/b26-18+</v>
          </cell>
          <cell r="G1208" t="str">
            <v>C21H16ClFN4O5</v>
          </cell>
          <cell r="H1208">
            <v>458.83</v>
          </cell>
          <cell r="I1208">
            <v>458.07933000000003</v>
          </cell>
          <cell r="J1208">
            <v>437</v>
          </cell>
          <cell r="K1208">
            <v>0</v>
          </cell>
          <cell r="M1208">
            <v>0</v>
          </cell>
          <cell r="N1208">
            <v>0</v>
          </cell>
          <cell r="P1208">
            <v>437</v>
          </cell>
          <cell r="Q1208" t="str">
            <v>WGK 2</v>
          </cell>
          <cell r="R1208" t="str">
            <v/>
          </cell>
          <cell r="S1208" t="str">
            <v/>
          </cell>
          <cell r="U1208" t="str">
            <v/>
          </cell>
          <cell r="V1208" t="str">
            <v/>
          </cell>
          <cell r="W1208" t="str">
            <v/>
          </cell>
          <cell r="Z1208">
            <v>0</v>
          </cell>
          <cell r="AA1208" t="str">
            <v>WGK 2,</v>
          </cell>
        </row>
        <row r="1209">
          <cell r="B1209" t="str">
            <v>36146-73-3</v>
          </cell>
          <cell r="C1209">
            <v>0</v>
          </cell>
          <cell r="D1209">
            <v>0</v>
          </cell>
          <cell r="E1209">
            <v>0</v>
          </cell>
          <cell r="F1209">
            <v>0</v>
          </cell>
          <cell r="G1209">
            <v>0</v>
          </cell>
          <cell r="H1209">
            <v>0</v>
          </cell>
          <cell r="I1209">
            <v>0</v>
          </cell>
          <cell r="J1209">
            <v>1201</v>
          </cell>
          <cell r="K1209" t="str">
            <v>130.0</v>
          </cell>
          <cell r="M1209">
            <v>2334</v>
          </cell>
          <cell r="P1209">
            <v>1201</v>
          </cell>
          <cell r="Q1209" t="str">
            <v/>
          </cell>
          <cell r="U1209" t="str">
            <v/>
          </cell>
          <cell r="V1209" t="str">
            <v/>
          </cell>
          <cell r="W1209" t="str">
            <v/>
          </cell>
          <cell r="AA1209" t="str">
            <v/>
          </cell>
        </row>
        <row r="1210">
          <cell r="B1210" t="str">
            <v>36203-40-4</v>
          </cell>
          <cell r="C1210">
            <v>0</v>
          </cell>
          <cell r="D1210">
            <v>0</v>
          </cell>
          <cell r="E1210">
            <v>0</v>
          </cell>
          <cell r="F1210">
            <v>0</v>
          </cell>
          <cell r="G1210">
            <v>0</v>
          </cell>
          <cell r="H1210">
            <v>0</v>
          </cell>
          <cell r="I1210">
            <v>0</v>
          </cell>
          <cell r="J1210">
            <v>1040</v>
          </cell>
          <cell r="K1210">
            <v>95.099998474121094</v>
          </cell>
          <cell r="M1210">
            <v>1910</v>
          </cell>
          <cell r="P1210">
            <v>1040</v>
          </cell>
          <cell r="Q1210" t="str">
            <v/>
          </cell>
          <cell r="U1210" t="str">
            <v/>
          </cell>
          <cell r="V1210" t="str">
            <v/>
          </cell>
          <cell r="W1210" t="str">
            <v/>
          </cell>
          <cell r="AA1210" t="str">
            <v/>
          </cell>
        </row>
        <row r="1211">
          <cell r="B1211" t="str">
            <v>3622-84-2</v>
          </cell>
          <cell r="C1211" t="str">
            <v>IPRJXAGUEGOFGG-UHFFFAOYSA-N</v>
          </cell>
          <cell r="D1211" t="str">
            <v>N-Butylbenzenesulfonamide</v>
          </cell>
          <cell r="E1211" t="str">
            <v>CCCCNS(=O)(=O)C1=CC=CC=C1</v>
          </cell>
          <cell r="F1211" t="str">
            <v>InChI=1S/C10H15NO2S/c1-2-3-9-11-14(12,13)10-7-5-4-6-8-10/h4-8,11H,2-3,9H2,1H3</v>
          </cell>
          <cell r="G1211" t="str">
            <v>C10H15NO2S</v>
          </cell>
          <cell r="H1211">
            <v>213.3</v>
          </cell>
          <cell r="I1211">
            <v>213.08234990099999</v>
          </cell>
          <cell r="J1211">
            <v>1229</v>
          </cell>
          <cell r="K1211" t="str">
            <v>170.0</v>
          </cell>
          <cell r="M1211">
            <v>1796</v>
          </cell>
          <cell r="P1211">
            <v>1229</v>
          </cell>
          <cell r="Q1211" t="str">
            <v>WGK 2</v>
          </cell>
          <cell r="U1211" t="str">
            <v/>
          </cell>
          <cell r="V1211" t="str">
            <v/>
          </cell>
          <cell r="W1211" t="str">
            <v/>
          </cell>
          <cell r="Z1211" t="str">
            <v>Weichmacher, in kleinerer Menge auch im BW,Plastomoll BMB, Plasthall BSA</v>
          </cell>
          <cell r="AA1211" t="str">
            <v>WGK 2,Weichmacher, in kleinerer Menge auch im BW,Plastomoll BMB, Plasthall BSA</v>
          </cell>
        </row>
        <row r="1212">
          <cell r="B1212" t="str">
            <v>36322-90-4</v>
          </cell>
          <cell r="C1212" t="str">
            <v>QYSPLQLAKJAUJT-UHFFFAOYSA-N</v>
          </cell>
          <cell r="D1212" t="str">
            <v>4-Hydroxy-2-methyl-1,1-dioxo-N-(pyridin-2-yl)-1,2-dihydro-1lambda~6~,2-benzothiazine-3-carboxamide</v>
          </cell>
          <cell r="E1212" t="str">
            <v>CN1C(C(=O)NC2=NC=CC=C2)=C(O)C2=C(C=CC=C2)S1(=O)=O</v>
          </cell>
          <cell r="F1212" t="str">
            <v>InChI=1S/C15H13N3O4S/c1-18-13(15(20)17-12-8-4-5-9-16-12)14(19)10-6-2-3-7-11(10)23(18,21)22/h2-9,19H,1H3,(H,16,17,20)</v>
          </cell>
          <cell r="G1212" t="str">
            <v>C15H13N3O4S</v>
          </cell>
          <cell r="H1212">
            <v>331.35</v>
          </cell>
          <cell r="I1212">
            <v>331.06268</v>
          </cell>
          <cell r="J1212">
            <v>438</v>
          </cell>
          <cell r="K1212">
            <v>0</v>
          </cell>
          <cell r="M1212">
            <v>1413</v>
          </cell>
          <cell r="P1212">
            <v>438</v>
          </cell>
          <cell r="Q1212" t="str">
            <v/>
          </cell>
          <cell r="R1212" t="str">
            <v>X</v>
          </cell>
          <cell r="S1212" t="str">
            <v/>
          </cell>
          <cell r="U1212" t="str">
            <v/>
          </cell>
          <cell r="V1212" t="str">
            <v/>
          </cell>
          <cell r="W1212" t="str">
            <v/>
          </cell>
          <cell r="X1212" t="str">
            <v>90kg/a in Dtl.</v>
          </cell>
          <cell r="Z1212" t="str">
            <v>Antireheumatika und Antiphlog</v>
          </cell>
          <cell r="AA1212" t="str">
            <v>AZM,90kg/a in Dtl.Antireheumatika und AntiphlogAntiphlogistika</v>
          </cell>
        </row>
        <row r="1213">
          <cell r="B1213" t="str">
            <v>364-62-5</v>
          </cell>
          <cell r="C1213" t="str">
            <v>TTWJBBZEZQICBI-UHFFFAOYSA-N</v>
          </cell>
          <cell r="D1213" t="str">
            <v>4-Amino-5-chloro-N-[2-(diethylamino)ethyl]-2-methoxybenzamide</v>
          </cell>
          <cell r="E1213" t="str">
            <v>CCN(CC)CCNC(=O)C1=CC(Cl)=C(N)C=C1OC</v>
          </cell>
          <cell r="F1213" t="str">
            <v>InChI=1S/C14H22ClN3O2/c1-4-18(5-2)7-6-17-14(19)10-8-11(15)12(16)9-13(10)20-3/h8-9H,4-7,16H2,1-3H3,(H,17,19)</v>
          </cell>
          <cell r="G1213" t="str">
            <v>C14 H22 Cl N3 O2</v>
          </cell>
          <cell r="H1213">
            <v>299.8</v>
          </cell>
          <cell r="I1213">
            <v>299.13988000000001</v>
          </cell>
          <cell r="J1213">
            <v>943</v>
          </cell>
          <cell r="K1213">
            <v>0</v>
          </cell>
          <cell r="M1213">
            <v>2627</v>
          </cell>
          <cell r="P1213">
            <v>943</v>
          </cell>
          <cell r="Q1213" t="str">
            <v/>
          </cell>
          <cell r="U1213" t="str">
            <v/>
          </cell>
          <cell r="V1213" t="str">
            <v/>
          </cell>
          <cell r="W1213" t="str">
            <v/>
          </cell>
          <cell r="AA1213" t="str">
            <v>Arzneistoff, Antiemetika, gegen Übelkeit und Erbrechen, in Kombination mit Schmerzmitteln zur Behandlung von Migräne</v>
          </cell>
        </row>
        <row r="1214">
          <cell r="B1214" t="str">
            <v>3648-20-2</v>
          </cell>
          <cell r="C1214" t="str">
            <v>QQVHEQUEHCEAKS-UHFFFAOYSA-N</v>
          </cell>
          <cell r="D1214" t="str">
            <v>Diundecyl benzene-1,2-dicarboxylate</v>
          </cell>
          <cell r="E1214" t="str">
            <v>CCCCCCCCCCCOC(=O)C1=CC=CC=C1C(=O)OCCCCCCCCCCC</v>
          </cell>
          <cell r="F1214" t="str">
            <v>InChI=1S/C30H50O4/c1-3-5-7-9-11-13-15-17-21-25-33-29(31)27-23-19-20-24-28(27)30(32)34-26-22-18-16-14-12-10-8-6-4-2/h19-20,23-24H,3-18,21-22,25-26H2,1-2H3</v>
          </cell>
          <cell r="G1214" t="str">
            <v>C30H50O4</v>
          </cell>
          <cell r="H1214">
            <v>474.726</v>
          </cell>
          <cell r="I1214">
            <v>474.37090999999998</v>
          </cell>
          <cell r="J1214">
            <v>439</v>
          </cell>
          <cell r="K1214">
            <v>0</v>
          </cell>
          <cell r="M1214" t="str">
            <v>3298.8</v>
          </cell>
          <cell r="P1214">
            <v>439</v>
          </cell>
          <cell r="Q1214" t="str">
            <v/>
          </cell>
          <cell r="R1214" t="str">
            <v/>
          </cell>
          <cell r="S1214" t="str">
            <v/>
          </cell>
          <cell r="U1214" t="str">
            <v/>
          </cell>
          <cell r="V1214" t="str">
            <v/>
          </cell>
          <cell r="W1214" t="str">
            <v/>
          </cell>
          <cell r="Z1214">
            <v>0</v>
          </cell>
          <cell r="AA1214" t="str">
            <v/>
          </cell>
        </row>
        <row r="1215">
          <cell r="B1215" t="str">
            <v>36507-30-9</v>
          </cell>
          <cell r="C1215" t="str">
            <v>ZRWWEEVEIOGMMT-UHFFFAOYSA-N</v>
          </cell>
          <cell r="D1215" t="str">
            <v>1a,10b-Dihydro-6H-dibenzo[b,f]oxireno[d]azepine-6-carboxamide</v>
          </cell>
          <cell r="E1215" t="str">
            <v>NC(=O)N1C2=C(C=CC=C2)C2OC2C2=C1C=CC=C2</v>
          </cell>
          <cell r="F1215" t="str">
            <v>InChI=1/C15H12N2O2/c16-15(18)17-11-7-3-1-5-9(11)13-14(19-13)10-6-2-4-8-12(10)17/h1-8,13-14H,(H2,16,18)</v>
          </cell>
          <cell r="G1215" t="str">
            <v>C15H12N2O2</v>
          </cell>
          <cell r="H1215">
            <v>252.273</v>
          </cell>
          <cell r="I1215">
            <v>252.08987999999999</v>
          </cell>
          <cell r="J1215">
            <v>440</v>
          </cell>
          <cell r="K1215">
            <v>0</v>
          </cell>
          <cell r="M1215" t="str">
            <v>2048.4</v>
          </cell>
          <cell r="P1215">
            <v>440</v>
          </cell>
          <cell r="Q1215" t="str">
            <v/>
          </cell>
          <cell r="R1215" t="str">
            <v>X</v>
          </cell>
          <cell r="S1215" t="str">
            <v/>
          </cell>
          <cell r="U1215" t="str">
            <v/>
          </cell>
          <cell r="V1215" t="str">
            <v/>
          </cell>
          <cell r="W1215" t="str">
            <v/>
          </cell>
          <cell r="Z1215">
            <v>0</v>
          </cell>
          <cell r="AA1215" t="str">
            <v>AZM,</v>
          </cell>
        </row>
        <row r="1216">
          <cell r="B1216" t="str">
            <v>36564-42-8</v>
          </cell>
          <cell r="C1216" t="str">
            <v/>
          </cell>
          <cell r="D1216" t="str">
            <v/>
          </cell>
          <cell r="E1216" t="str">
            <v/>
          </cell>
          <cell r="F1216" t="str">
            <v/>
          </cell>
          <cell r="G1216" t="str">
            <v/>
          </cell>
          <cell r="H1216" t="str">
            <v/>
          </cell>
          <cell r="I1216" t="str">
            <v/>
          </cell>
          <cell r="J1216">
            <v>1990</v>
          </cell>
          <cell r="K1216">
            <v>0</v>
          </cell>
          <cell r="M1216">
            <v>1674</v>
          </cell>
          <cell r="N1216" t="str">
            <v>herb</v>
          </cell>
          <cell r="P1216">
            <v>1990</v>
          </cell>
          <cell r="Q1216" t="str">
            <v/>
          </cell>
          <cell r="U1216" t="str">
            <v/>
          </cell>
          <cell r="V1216" t="str">
            <v/>
          </cell>
          <cell r="W1216" t="str">
            <v/>
          </cell>
          <cell r="Z1216">
            <v>0</v>
          </cell>
          <cell r="AA1216" t="str">
            <v/>
          </cell>
        </row>
        <row r="1217">
          <cell r="B1217" t="str">
            <v>3658-77-3</v>
          </cell>
          <cell r="C1217" t="str">
            <v>INAXVXBDKKUCGI-UHFFFAOYSA-N</v>
          </cell>
          <cell r="D1217" t="str">
            <v>4-Hydroxy-2,5-dimethylfuran-3(2H)-one</v>
          </cell>
          <cell r="E1217" t="str">
            <v>CC1OC(C)=C(O)C1=O</v>
          </cell>
          <cell r="F1217" t="str">
            <v>InChI=1/C6H8O3/c1-3-5(7)6(8)4(2)9-3/h3,8H,1-2H3</v>
          </cell>
          <cell r="G1217" t="str">
            <v>C6H8O3</v>
          </cell>
          <cell r="H1217">
            <v>128.12700000000001</v>
          </cell>
          <cell r="I1217">
            <v>128.04733999999999</v>
          </cell>
          <cell r="J1217">
            <v>1120</v>
          </cell>
          <cell r="K1217">
            <v>57.099998474121101</v>
          </cell>
          <cell r="M1217">
            <v>1080</v>
          </cell>
          <cell r="N1217" t="str">
            <v>caramel</v>
          </cell>
          <cell r="P1217">
            <v>1120</v>
          </cell>
          <cell r="Q1217" t="str">
            <v>WGK 1</v>
          </cell>
          <cell r="U1217" t="str">
            <v/>
          </cell>
          <cell r="V1217" t="str">
            <v/>
          </cell>
          <cell r="W1217" t="str">
            <v/>
          </cell>
          <cell r="Z1217" t="str">
            <v>Pineapple ketone</v>
          </cell>
          <cell r="AA1217" t="str">
            <v>WGK 1,Pineapple ketone DS(caramel)</v>
          </cell>
        </row>
        <row r="1218">
          <cell r="B1218" t="str">
            <v>3658-80-8</v>
          </cell>
          <cell r="C1218" t="str">
            <v>YWHLKYXPLRWGSE-UHFFFAOYSA-N</v>
          </cell>
          <cell r="D1218" t="str">
            <v>Dimethyltrisulfane</v>
          </cell>
          <cell r="E1218" t="str">
            <v>CSSSC</v>
          </cell>
          <cell r="F1218" t="str">
            <v>InChI=1S/C2H6S3/c1-3-5-4-2/h1-2H3</v>
          </cell>
          <cell r="G1218" t="str">
            <v>C2H6S3</v>
          </cell>
          <cell r="H1218">
            <v>126.25</v>
          </cell>
          <cell r="I1218">
            <v>125.96316</v>
          </cell>
          <cell r="J1218">
            <v>1991</v>
          </cell>
          <cell r="M1218">
            <v>974</v>
          </cell>
          <cell r="N1218" t="str">
            <v>sulfur, fish, cabbage</v>
          </cell>
          <cell r="P1218">
            <v>1991</v>
          </cell>
          <cell r="Q1218" t="str">
            <v/>
          </cell>
          <cell r="U1218" t="str">
            <v/>
          </cell>
          <cell r="V1218" t="str">
            <v/>
          </cell>
          <cell r="W1218" t="str">
            <v/>
          </cell>
          <cell r="Z1218">
            <v>0</v>
          </cell>
          <cell r="AA1218" t="str">
            <v/>
          </cell>
        </row>
        <row r="1219">
          <cell r="B1219" t="str">
            <v>36643-28-4</v>
          </cell>
          <cell r="C1219" t="str">
            <v>LSKGFBJLYWXIOF-UHFFFAOYSA-N</v>
          </cell>
          <cell r="D1219" t="str">
            <v>Tributylstannanylium</v>
          </cell>
          <cell r="E1219" t="str">
            <v>CCCC[Sn+](CCCC)CCCC</v>
          </cell>
          <cell r="F1219" t="str">
            <v>InChI=1S/3C4H9.Sn/c3*1-3-4-2;/h3*1,3-4H2,2H3;/q;;;+1</v>
          </cell>
          <cell r="G1219" t="str">
            <v>C12H27Sn</v>
          </cell>
          <cell r="H1219">
            <v>290.05700000000002</v>
          </cell>
          <cell r="I1219">
            <v>291.11293000000001</v>
          </cell>
          <cell r="J1219">
            <v>441</v>
          </cell>
          <cell r="M1219">
            <v>0</v>
          </cell>
          <cell r="P1219">
            <v>441</v>
          </cell>
          <cell r="Q1219" t="str">
            <v/>
          </cell>
          <cell r="R1219" t="str">
            <v/>
          </cell>
          <cell r="U1219" t="str">
            <v/>
          </cell>
          <cell r="V1219" t="str">
            <v/>
          </cell>
          <cell r="W1219" t="str">
            <v/>
          </cell>
          <cell r="AA1219" t="str">
            <v/>
          </cell>
        </row>
        <row r="1220">
          <cell r="B1220" t="str">
            <v>36653-82-4</v>
          </cell>
          <cell r="C1220" t="str">
            <v>BXWNKGSJHAJOGX-UHFFFAOYSA-N</v>
          </cell>
          <cell r="D1220" t="str">
            <v>Hexadecan-1-ol</v>
          </cell>
          <cell r="E1220" t="str">
            <v>CCCCCCCCCCCCCCCCO</v>
          </cell>
          <cell r="F1220" t="str">
            <v>InChI=1S/C16H34O/c1-2-3-4-5-6-7-8-9-10-11-12-13-14-15-16-17/h17H,2-16H2,1H3</v>
          </cell>
          <cell r="G1220" t="str">
            <v>C16H34O</v>
          </cell>
          <cell r="H1220">
            <v>242.447</v>
          </cell>
          <cell r="I1220">
            <v>242.260965715</v>
          </cell>
          <cell r="J1220">
            <v>1003</v>
          </cell>
          <cell r="M1220">
            <v>1880</v>
          </cell>
          <cell r="N1220" t="str">
            <v>wax, flower</v>
          </cell>
          <cell r="P1220">
            <v>1003</v>
          </cell>
          <cell r="Q1220" t="str">
            <v/>
          </cell>
          <cell r="U1220" t="str">
            <v/>
          </cell>
          <cell r="V1220" t="str">
            <v/>
          </cell>
          <cell r="W1220" t="str">
            <v/>
          </cell>
          <cell r="AA1220" t="str">
            <v xml:space="preserve"> DS(wax, flower)</v>
          </cell>
        </row>
        <row r="1221">
          <cell r="B1221" t="str">
            <v>36734-19-7</v>
          </cell>
          <cell r="C1221" t="str">
            <v>ONUFESLQCSAYKA-UHFFFAOYSA-N</v>
          </cell>
          <cell r="D1221" t="str">
            <v>3-(3,5-Dichlorophenyl)-2,4-dioxo-N-(propan-2-yl)imidazolidine-1-carboxamide</v>
          </cell>
          <cell r="E1221" t="str">
            <v>CC(C)NC(=O)N1CC(=O)N(C1=O)C1=CC(Cl)=CC(Cl)=C1</v>
          </cell>
          <cell r="F1221" t="str">
            <v>InChI=1S/C13H13Cl2N3O3/c1-7(2)16-12(20)17-6-11(19)18(13(17)21)10-4-8(14)3-9(15)5-10/h3-5,7H,6H2,1-2H3,(H,16,20)</v>
          </cell>
          <cell r="G1221" t="str">
            <v>C13H13Cl2N3O3</v>
          </cell>
          <cell r="H1221">
            <v>330.17</v>
          </cell>
          <cell r="I1221">
            <v>329.03339999999997</v>
          </cell>
          <cell r="J1221">
            <v>442</v>
          </cell>
          <cell r="M1221">
            <v>2439</v>
          </cell>
          <cell r="P1221">
            <v>442</v>
          </cell>
          <cell r="Q1221" t="str">
            <v/>
          </cell>
          <cell r="R1221" t="str">
            <v/>
          </cell>
          <cell r="S1221" t="str">
            <v>X</v>
          </cell>
          <cell r="U1221" t="str">
            <v/>
          </cell>
          <cell r="V1221" t="str">
            <v/>
          </cell>
          <cell r="W1221" t="str">
            <v/>
          </cell>
          <cell r="AA1221" t="str">
            <v>PSM,Inlandsabsatz 2014: 25-100 t/a</v>
          </cell>
        </row>
        <row r="1222">
          <cell r="B1222" t="str">
            <v>36746-50-6</v>
          </cell>
          <cell r="C1222">
            <v>0</v>
          </cell>
          <cell r="J1222">
            <v>1087</v>
          </cell>
          <cell r="K1222">
            <v>105</v>
          </cell>
          <cell r="M1222">
            <v>3466</v>
          </cell>
          <cell r="P1222">
            <v>1087</v>
          </cell>
          <cell r="Q1222" t="str">
            <v/>
          </cell>
          <cell r="U1222" t="str">
            <v/>
          </cell>
          <cell r="V1222" t="str">
            <v/>
          </cell>
          <cell r="W1222" t="str">
            <v/>
          </cell>
          <cell r="AA1222" t="str">
            <v/>
          </cell>
        </row>
        <row r="1223">
          <cell r="B1223" t="str">
            <v>3674-65-5</v>
          </cell>
          <cell r="C1223" t="str">
            <v>QVRDLHPBZKOROD-UHFFFAOYSA-N</v>
          </cell>
          <cell r="D1223" t="str">
            <v>2,3-Dimethylphenanthrene</v>
          </cell>
          <cell r="E1223">
            <v>0</v>
          </cell>
          <cell r="F1223">
            <v>0</v>
          </cell>
          <cell r="G1223" t="str">
            <v>C16H14</v>
          </cell>
          <cell r="H1223">
            <v>0</v>
          </cell>
          <cell r="I1223">
            <v>206.10955045079999</v>
          </cell>
          <cell r="J1223">
            <v>1523</v>
          </cell>
          <cell r="K1223">
            <v>206</v>
          </cell>
          <cell r="L1223">
            <v>23.079000000000001</v>
          </cell>
          <cell r="M1223">
            <v>2058</v>
          </cell>
          <cell r="N1223">
            <v>0</v>
          </cell>
          <cell r="P1223">
            <v>1523</v>
          </cell>
          <cell r="Q1223" t="str">
            <v/>
          </cell>
          <cell r="U1223" t="str">
            <v/>
          </cell>
          <cell r="V1223" t="str">
            <v/>
          </cell>
          <cell r="W1223" t="str">
            <v/>
          </cell>
          <cell r="Z1223">
            <v>0</v>
          </cell>
          <cell r="AA1223" t="str">
            <v/>
          </cell>
        </row>
        <row r="1224">
          <cell r="B1224" t="str">
            <v>3674-73-5</v>
          </cell>
          <cell r="C1224" t="str">
            <v>PIRFDOCDTWKNTM-UHFFFAOYSA-N</v>
          </cell>
          <cell r="D1224" t="str">
            <v>2,3,5-Trimethylphenanthrene</v>
          </cell>
          <cell r="E1224">
            <v>0</v>
          </cell>
          <cell r="F1224">
            <v>0</v>
          </cell>
          <cell r="G1224" t="str">
            <v>C17H16</v>
          </cell>
          <cell r="H1224">
            <v>0</v>
          </cell>
          <cell r="I1224">
            <v>220.12520051519999</v>
          </cell>
          <cell r="J1224">
            <v>1524</v>
          </cell>
          <cell r="K1224">
            <v>220</v>
          </cell>
          <cell r="L1224">
            <v>24.135999999999999</v>
          </cell>
          <cell r="M1224">
            <v>2142</v>
          </cell>
          <cell r="N1224">
            <v>0</v>
          </cell>
          <cell r="P1224">
            <v>1524</v>
          </cell>
          <cell r="Q1224" t="str">
            <v/>
          </cell>
          <cell r="U1224" t="str">
            <v/>
          </cell>
          <cell r="V1224" t="str">
            <v/>
          </cell>
          <cell r="W1224" t="str">
            <v/>
          </cell>
          <cell r="AA1224" t="str">
            <v/>
          </cell>
        </row>
        <row r="1225">
          <cell r="B1225" t="str">
            <v>3681-71-8</v>
          </cell>
          <cell r="C1225" t="str">
            <v>NPFVOOAXDOBMCE-PLNGDYQASA-N</v>
          </cell>
          <cell r="D1225" t="str">
            <v>(3Z)-Hex-3-en-1-yl acetate</v>
          </cell>
          <cell r="E1225" t="str">
            <v>CC\C=C/CCOC(C)=O</v>
          </cell>
          <cell r="F1225" t="str">
            <v>InChI=1S/C8H14O2/c1-3-4-5-6-7-10-8(2)9/h4-5H,3,6-7H2,1-2H3/b5-4-</v>
          </cell>
          <cell r="G1225" t="str">
            <v>C8H14O2</v>
          </cell>
          <cell r="H1225">
            <v>142.19800000000001</v>
          </cell>
          <cell r="I1225">
            <v>142.09938</v>
          </cell>
          <cell r="J1225">
            <v>1992</v>
          </cell>
          <cell r="M1225">
            <v>1009</v>
          </cell>
          <cell r="N1225" t="str">
            <v>green, banana</v>
          </cell>
          <cell r="P1225">
            <v>1992</v>
          </cell>
          <cell r="Q1225" t="str">
            <v>WGK 2</v>
          </cell>
          <cell r="U1225" t="str">
            <v/>
          </cell>
          <cell r="V1225" t="str">
            <v/>
          </cell>
          <cell r="W1225" t="str">
            <v/>
          </cell>
          <cell r="AA1225" t="str">
            <v>WGK 2, DS(green, banana)</v>
          </cell>
        </row>
        <row r="1226">
          <cell r="B1226" t="str">
            <v>37021-15-1</v>
          </cell>
          <cell r="C1226" t="str">
            <v>PUOUKAVMFCKYKW-UHFFFAOYSA-N</v>
          </cell>
          <cell r="D1226" t="str">
            <v>3-Ethyl-5,5-dimethylimidazolidine-2,4-dione</v>
          </cell>
          <cell r="G1226" t="str">
            <v>C7H12N2O2</v>
          </cell>
          <cell r="I1226">
            <v>156.089877634</v>
          </cell>
          <cell r="J1226">
            <v>1525</v>
          </cell>
          <cell r="K1226">
            <v>141</v>
          </cell>
          <cell r="L1226">
            <v>13.9832</v>
          </cell>
          <cell r="M1226">
            <v>1318</v>
          </cell>
          <cell r="P1226">
            <v>1525</v>
          </cell>
          <cell r="Q1226" t="str">
            <v/>
          </cell>
          <cell r="U1226" t="str">
            <v/>
          </cell>
          <cell r="V1226" t="str">
            <v/>
          </cell>
          <cell r="W1226" t="str">
            <v/>
          </cell>
          <cell r="Z1226">
            <v>0</v>
          </cell>
          <cell r="AA1226" t="str">
            <v/>
          </cell>
        </row>
        <row r="1227">
          <cell r="B1227" t="str">
            <v>37148-27-9</v>
          </cell>
          <cell r="C1227" t="str">
            <v>STJMRWALKKWQGH-UHFFFAOYSA-N</v>
          </cell>
          <cell r="D1227" t="str">
            <v>1-(4-Amino-3,5-dichlorophenyl)-2-(tert-butylamino)ethan-1-ol</v>
          </cell>
          <cell r="E1227" t="str">
            <v>CC(C)(C)NCC(O)C1=CC(Cl)=C(N)C(Cl)=C1</v>
          </cell>
          <cell r="F1227" t="str">
            <v>InChI=1/C12H18Cl2N2O/c1-12(2,3)16-6-10(17)7-4-8(13)11(15)9(14)5-7/h4-5,10,16-17H,6,15H2,1-3H3</v>
          </cell>
          <cell r="G1227" t="str">
            <v>C12H18Cl2N2O</v>
          </cell>
          <cell r="H1227">
            <v>277.19</v>
          </cell>
          <cell r="I1227">
            <v>276.07961999999998</v>
          </cell>
          <cell r="J1227">
            <v>443</v>
          </cell>
          <cell r="K1227">
            <v>86</v>
          </cell>
          <cell r="M1227">
            <v>0</v>
          </cell>
          <cell r="P1227">
            <v>443</v>
          </cell>
          <cell r="Q1227" t="str">
            <v/>
          </cell>
          <cell r="R1227" t="str">
            <v>X</v>
          </cell>
          <cell r="S1227" t="str">
            <v/>
          </cell>
          <cell r="U1227" t="str">
            <v/>
          </cell>
          <cell r="V1227" t="str">
            <v/>
          </cell>
          <cell r="W1227" t="str">
            <v/>
          </cell>
          <cell r="Z1227" t="str">
            <v>Broncholytika, Sekretolytika</v>
          </cell>
          <cell r="AA1227" t="str">
            <v>AZM,Broncholytika, Sekretolytika</v>
          </cell>
        </row>
        <row r="1228">
          <cell r="B1228" t="str">
            <v xml:space="preserve">37275-49-3 </v>
          </cell>
          <cell r="J1228">
            <v>1445</v>
          </cell>
          <cell r="K1228">
            <v>66</v>
          </cell>
          <cell r="M1228">
            <v>0</v>
          </cell>
          <cell r="P1228">
            <v>1445</v>
          </cell>
          <cell r="Q1228" t="str">
            <v/>
          </cell>
          <cell r="U1228" t="str">
            <v/>
          </cell>
          <cell r="V1228" t="str">
            <v/>
          </cell>
          <cell r="W1228" t="str">
            <v/>
          </cell>
          <cell r="Z1228" t="str">
            <v>Bestandteil von Acrylat-Klebstoffen und Weichmachern</v>
          </cell>
          <cell r="AA1228" t="str">
            <v>Bestandteil von Acrylat-Klebstoffen und Weichmachern</v>
          </cell>
        </row>
        <row r="1229">
          <cell r="B1229" t="str">
            <v>37350-58-6</v>
          </cell>
          <cell r="C1229" t="str">
            <v>IUBSYMUCCVWXPE-UHFFFAOYSA-N</v>
          </cell>
          <cell r="D1229" t="str">
            <v>1-[4-(2-Methoxyethyl)phenoxy]-3-[(propan-2-yl)amino]propan-2-ol</v>
          </cell>
          <cell r="E1229" t="str">
            <v>COCCC1=CC=C(OCC(O)CNC(C)C)C=C1</v>
          </cell>
          <cell r="F1229" t="str">
            <v>InChI=1/C15H25NO3/c1-12(2)16-10-14(17)11-19-15-6-4-13(5-7-15)8-9-18-3/h4-7,12,14,16-17H,8-11H2,1-3H3</v>
          </cell>
          <cell r="G1229" t="str">
            <v>C15H25NO3</v>
          </cell>
          <cell r="H1229">
            <v>267.36900000000003</v>
          </cell>
          <cell r="I1229">
            <v>267.18344366899998</v>
          </cell>
          <cell r="J1229">
            <v>444</v>
          </cell>
          <cell r="K1229">
            <v>0</v>
          </cell>
          <cell r="L1229">
            <v>0</v>
          </cell>
          <cell r="M1229">
            <v>0</v>
          </cell>
          <cell r="P1229">
            <v>444</v>
          </cell>
          <cell r="Q1229" t="str">
            <v/>
          </cell>
          <cell r="R1229" t="str">
            <v>X</v>
          </cell>
          <cell r="S1229" t="str">
            <v/>
          </cell>
          <cell r="U1229" t="str">
            <v/>
          </cell>
          <cell r="V1229" t="str">
            <v/>
          </cell>
          <cell r="W1229" t="str">
            <v/>
          </cell>
          <cell r="X1229" t="str">
            <v>147375kg/a in Dtl.</v>
          </cell>
          <cell r="Z1229" t="str">
            <v>Antihypertonika, Betablocker</v>
          </cell>
          <cell r="AA1229" t="str">
            <v>AZM,147375kg/a in Dtl.Antihypertonika, BetablockerBetarezeptorenblocker, gut abbaubar</v>
          </cell>
        </row>
        <row r="1230">
          <cell r="B1230" t="str">
            <v>3735-92-0</v>
          </cell>
          <cell r="C1230" t="str">
            <v>NBBZMDUHKWRYSZ-UHFFFAOYSA-N</v>
          </cell>
          <cell r="D1230" t="str">
            <v>Methyl dimethylcarbamodithioate</v>
          </cell>
          <cell r="E1230">
            <v>0</v>
          </cell>
          <cell r="F1230">
            <v>0</v>
          </cell>
          <cell r="G1230" t="str">
            <v>C4H9NS2</v>
          </cell>
          <cell r="H1230">
            <v>0</v>
          </cell>
          <cell r="I1230">
            <v>135.01764159999999</v>
          </cell>
          <cell r="J1230">
            <v>1526</v>
          </cell>
          <cell r="K1230">
            <v>88</v>
          </cell>
          <cell r="L1230">
            <v>13.4095</v>
          </cell>
          <cell r="M1230">
            <v>1082</v>
          </cell>
          <cell r="P1230">
            <v>1526</v>
          </cell>
          <cell r="Q1230" t="str">
            <v/>
          </cell>
          <cell r="U1230" t="str">
            <v/>
          </cell>
          <cell r="V1230" t="str">
            <v/>
          </cell>
          <cell r="W1230" t="str">
            <v/>
          </cell>
          <cell r="Z1230">
            <v>0</v>
          </cell>
          <cell r="AA1230" t="str">
            <v/>
          </cell>
        </row>
        <row r="1231">
          <cell r="B1231" t="str">
            <v>374726-62-2</v>
          </cell>
          <cell r="C1231" t="str">
            <v>KWLVWJPJKJMCSH-UHFFFAOYSA-N</v>
          </cell>
          <cell r="D1231" t="str">
            <v>2-(4-Chlorophenyl)-N-(2-{3-methoxy-4-[(prop-2-yn-1-yl)oxy]phenyl}ethyl)-2-[(prop-2-yn-1-yl)oxy]acetamide</v>
          </cell>
          <cell r="E1231" t="str">
            <v>COC1=C(OCC#C)C=CC(CCNC(=O)C(OCC#C)C2=CC=C(Cl)C=C2)=C1</v>
          </cell>
          <cell r="F1231" t="str">
            <v>InChI=1/C23H22ClNO4/c1-4-14-28-20-11-6-17(16-21(20)27-3)12-13-25-23(26)22(29-15-5-2)18-7-9-19(24)10-8-18/h1-2,6-11,16,22H,12-15H2,3H3,(H,25,26)</v>
          </cell>
          <cell r="G1231" t="str">
            <v>C23H22ClNO4</v>
          </cell>
          <cell r="H1231">
            <v>411.88</v>
          </cell>
          <cell r="I1231">
            <v>411.12374</v>
          </cell>
          <cell r="J1231">
            <v>445</v>
          </cell>
          <cell r="K1231">
            <v>0</v>
          </cell>
          <cell r="P1231">
            <v>445</v>
          </cell>
          <cell r="Q1231" t="str">
            <v/>
          </cell>
          <cell r="U1231" t="str">
            <v/>
          </cell>
          <cell r="V1231" t="str">
            <v/>
          </cell>
          <cell r="W1231" t="str">
            <v/>
          </cell>
          <cell r="X1231" t="str">
            <v>Inlandsabsatz: 25-100 t/a
Zulassungen: Ackerbau (Kartoffel), Gemüsebau, Obstbau, Weinbau, Hopfenbau, Zierpflanzenbau, bes. Bedeutung: Kartoffeln (2014: Rang 6, 69% der Demobetriebe)</v>
          </cell>
          <cell r="Y1231" t="str">
            <v>UBA</v>
          </cell>
          <cell r="Z1231" t="str">
            <v>PSM Fungizid</v>
          </cell>
          <cell r="AA1231" t="str">
            <v>Inlandsabsatz: 25-100 t/a
Zulassungen: Ackerbau (Kartoffel), Gemüsebau, Obstbau, Weinbau, Hopfenbau, Zierpflanzenbau, bes. Bedeutung: Kartoffeln (2014: Rang 6, 69% der Demobetriebe)PSM Fungizidbreite 2-4 malige Anwendung</v>
          </cell>
        </row>
        <row r="1232">
          <cell r="B1232" t="str">
            <v>37517-30-9</v>
          </cell>
          <cell r="C1232" t="str">
            <v>GOEMGAFJFRBGGG-UHFFFAOYSA-N</v>
          </cell>
          <cell r="D1232" t="str">
            <v>N-(3-Acetyl-4-{2-hydroxy-3-[(propan-2-yl)amino]propoxy}phenyl)butanamide</v>
          </cell>
          <cell r="E1232" t="str">
            <v>CCCC(=O)NC1=CC(C(C)=O)=C(OCC(O)CNC(C)C)C=C1</v>
          </cell>
          <cell r="F1232" t="str">
            <v>InChI=1/C18H28N2O4/c1-5-6-18(23)20-14-7-8-17(16(9-14)13(4)21)24-11-15(22)10-19-12(2)3/h7-9,12,15,19,22H,5-6,10-11H2,1-4H3,(H,20,23)</v>
          </cell>
          <cell r="G1232" t="str">
            <v>C18H28N2O4</v>
          </cell>
          <cell r="H1232">
            <v>336.43200000000002</v>
          </cell>
          <cell r="I1232">
            <v>336.20490999999998</v>
          </cell>
          <cell r="J1232">
            <v>446</v>
          </cell>
          <cell r="M1232">
            <v>2795</v>
          </cell>
          <cell r="P1232">
            <v>446</v>
          </cell>
          <cell r="Q1232" t="str">
            <v/>
          </cell>
          <cell r="U1232" t="str">
            <v/>
          </cell>
          <cell r="V1232" t="str">
            <v/>
          </cell>
          <cell r="W1232" t="str">
            <v/>
          </cell>
          <cell r="AA1232" t="str">
            <v/>
          </cell>
        </row>
        <row r="1233">
          <cell r="B1233" t="str">
            <v>375-22-4</v>
          </cell>
          <cell r="C1233" t="str">
            <v>YPJUNDFVDDCYIH-UHFFFAOYSA-N</v>
          </cell>
          <cell r="D1233" t="str">
            <v>Heptafluorobutanoic acid</v>
          </cell>
          <cell r="E1233" t="str">
            <v>OC(=O)C(F)(F)C(F)(F)C(F)(F)F</v>
          </cell>
          <cell r="F1233" t="str">
            <v>InChI=1S/C4HF7O2/c5-2(6,1(12)13)3(7,8)4(9,10)11/h(H,12,13)</v>
          </cell>
          <cell r="G1233" t="str">
            <v>C4HF7O2</v>
          </cell>
          <cell r="H1233">
            <v>214.03899999999999</v>
          </cell>
          <cell r="I1233">
            <v>213.98648</v>
          </cell>
          <cell r="J1233">
            <v>447</v>
          </cell>
          <cell r="K1233">
            <v>0</v>
          </cell>
          <cell r="M1233">
            <v>863</v>
          </cell>
          <cell r="P1233">
            <v>447</v>
          </cell>
          <cell r="Q1233" t="str">
            <v/>
          </cell>
          <cell r="R1233" t="str">
            <v/>
          </cell>
          <cell r="S1233" t="str">
            <v/>
          </cell>
          <cell r="U1233" t="str">
            <v/>
          </cell>
          <cell r="V1233" t="str">
            <v/>
          </cell>
          <cell r="W1233" t="str">
            <v/>
          </cell>
          <cell r="Z1233">
            <v>0</v>
          </cell>
          <cell r="AA1233" t="str">
            <v/>
          </cell>
        </row>
        <row r="1234">
          <cell r="B1234" t="str">
            <v>375-73-5</v>
          </cell>
          <cell r="C1234" t="str">
            <v>JGTNAGYHADQMCM-UHFFFAOYSA-N</v>
          </cell>
          <cell r="D1234" t="str">
            <v>Nonafluorobutane-1-sulfonic acid</v>
          </cell>
          <cell r="E1234" t="str">
            <v>OS(=O)(=O)C(F)(F)C(F)(F)C(F)(F)C(F)(F)F</v>
          </cell>
          <cell r="F1234" t="str">
            <v>InChI=1S/C4HF9O3S/c5-1(6,3(9,10)11)2(7,8)4(12,13)17(14,15)16/h(H,14,15,16)</v>
          </cell>
          <cell r="G1234" t="str">
            <v>C4HF9O3S</v>
          </cell>
          <cell r="H1234">
            <v>300.08999999999997</v>
          </cell>
          <cell r="I1234">
            <v>299.95026999999999</v>
          </cell>
          <cell r="J1234">
            <v>448</v>
          </cell>
          <cell r="K1234">
            <v>0</v>
          </cell>
          <cell r="M1234">
            <v>1898</v>
          </cell>
          <cell r="P1234">
            <v>448</v>
          </cell>
          <cell r="Q1234" t="str">
            <v/>
          </cell>
          <cell r="R1234" t="str">
            <v/>
          </cell>
          <cell r="S1234" t="str">
            <v/>
          </cell>
          <cell r="U1234" t="str">
            <v/>
          </cell>
          <cell r="V1234" t="str">
            <v/>
          </cell>
          <cell r="W1234" t="str">
            <v/>
          </cell>
          <cell r="Z1234">
            <v>0</v>
          </cell>
          <cell r="AA1234" t="str">
            <v/>
          </cell>
        </row>
        <row r="1235">
          <cell r="B1235" t="str">
            <v>375-85-9</v>
          </cell>
          <cell r="C1235" t="str">
            <v>ZWBAMYVPMDSJGQ-UHFFFAOYSA-N</v>
          </cell>
          <cell r="D1235" t="str">
            <v>Tridecafluoroheptanoic acid</v>
          </cell>
          <cell r="E1235" t="str">
            <v>OC(=O)C(F)(F)C(F)(F)C(F)(F)C(F)(F)C(F)(F)C(F)(F)F</v>
          </cell>
          <cell r="F1235" t="str">
            <v>InChI=1S/C7HF13O2/c8-2(9,1(21)22)3(10,11)4(12,13)5(14,15)6(16,17)7(18,19)20/h(H,21,22)</v>
          </cell>
          <cell r="G1235" t="str">
            <v>C7HF13O2</v>
          </cell>
          <cell r="H1235">
            <v>364.06200000000001</v>
          </cell>
          <cell r="I1235">
            <v>363.9769</v>
          </cell>
          <cell r="J1235">
            <v>449</v>
          </cell>
          <cell r="K1235">
            <v>0</v>
          </cell>
          <cell r="M1235">
            <v>0</v>
          </cell>
          <cell r="P1235">
            <v>449</v>
          </cell>
          <cell r="Q1235" t="str">
            <v/>
          </cell>
          <cell r="R1235" t="str">
            <v/>
          </cell>
          <cell r="S1235" t="str">
            <v/>
          </cell>
          <cell r="U1235" t="str">
            <v/>
          </cell>
          <cell r="V1235" t="str">
            <v/>
          </cell>
          <cell r="W1235" t="str">
            <v/>
          </cell>
          <cell r="Z1235">
            <v>0</v>
          </cell>
          <cell r="AA1235" t="str">
            <v/>
          </cell>
        </row>
        <row r="1236">
          <cell r="B1236" t="str">
            <v>375-95-1</v>
          </cell>
          <cell r="C1236" t="str">
            <v>UZUFPBIDKMEQEQ-UHFFFAOYSA-N</v>
          </cell>
          <cell r="D1236" t="str">
            <v>Heptadecafluorononanoic acid</v>
          </cell>
          <cell r="E1236" t="str">
            <v>OC(=O)C(F)(F)C(F)(F)C(F)(F)C(F)(F)C(F)(F)C(F)(F)C(F)(F)C(F)(F)F</v>
          </cell>
          <cell r="F1236" t="str">
            <v>InChI=1S/C9HF17O2/c10-2(11,1(27)28)3(12,13)4(14,15)5(16,17)6(18,19)7(20,21)8(22,23)9(24,25)26/h(H,27,28)</v>
          </cell>
          <cell r="G1236" t="str">
            <v>C9HF17O2</v>
          </cell>
          <cell r="H1236">
            <v>464.07799999999997</v>
          </cell>
          <cell r="I1236">
            <v>463.97050999999999</v>
          </cell>
          <cell r="J1236">
            <v>450</v>
          </cell>
          <cell r="K1236">
            <v>0</v>
          </cell>
          <cell r="M1236">
            <v>1091</v>
          </cell>
          <cell r="P1236">
            <v>450</v>
          </cell>
          <cell r="Q1236" t="str">
            <v/>
          </cell>
          <cell r="R1236" t="str">
            <v/>
          </cell>
          <cell r="S1236" t="str">
            <v/>
          </cell>
          <cell r="U1236" t="str">
            <v/>
          </cell>
          <cell r="V1236" t="str">
            <v/>
          </cell>
          <cell r="W1236" t="str">
            <v/>
          </cell>
          <cell r="Z1236">
            <v>0</v>
          </cell>
          <cell r="AA1236" t="str">
            <v/>
          </cell>
        </row>
        <row r="1237">
          <cell r="B1237" t="str">
            <v>376-06-7</v>
          </cell>
          <cell r="C1237" t="str">
            <v>RUDINRUXCKIXAJ-UHFFFAOYSA-N</v>
          </cell>
          <cell r="D1237" t="str">
            <v>Heptacosafluorotetradecanoic acid</v>
          </cell>
          <cell r="E1237" t="str">
            <v>OC(=O)C(F)(F)C(F)(F)C(F)(F)C(F)(F)C(F)(F)C(F)(F)C(F)(F)C(F)(F)C(F)(F)C(F)(F)C(F)(F)C(F)(F)C(F)(F)F</v>
          </cell>
          <cell r="F1237" t="str">
            <v>InChI=1S/C14HF27O2/c15-2(16,1(42)43)3(17,18)4(19,20)5(21,22)6(23,24)7(25,26)8(27,28)9(29,30)10(31,32)11(33,34)12(35,36)13(37,38)14(39,40)41/h(H,42,43)</v>
          </cell>
          <cell r="G1237" t="str">
            <v>C14HF27O2</v>
          </cell>
          <cell r="H1237">
            <v>714.11699999999996</v>
          </cell>
          <cell r="I1237">
            <v>713.95453999999995</v>
          </cell>
          <cell r="J1237">
            <v>451</v>
          </cell>
          <cell r="K1237">
            <v>0</v>
          </cell>
          <cell r="M1237">
            <v>0</v>
          </cell>
          <cell r="P1237">
            <v>451</v>
          </cell>
          <cell r="Q1237" t="str">
            <v>WGK 3</v>
          </cell>
          <cell r="U1237" t="str">
            <v/>
          </cell>
          <cell r="V1237" t="str">
            <v/>
          </cell>
          <cell r="W1237" t="str">
            <v/>
          </cell>
          <cell r="Z1237">
            <v>0</v>
          </cell>
          <cell r="AA1237" t="str">
            <v>WGK 3,</v>
          </cell>
        </row>
        <row r="1238">
          <cell r="B1238" t="str">
            <v>3766-60-7</v>
          </cell>
          <cell r="C1238" t="str">
            <v>BYYMILHAKOURNM-UHFFFAOYSA-N</v>
          </cell>
          <cell r="D1238" t="str">
            <v>N-But-3-yn-2-yl-N'-(4-chlorophenyl)-N-methylurea</v>
          </cell>
          <cell r="E1238" t="str">
            <v>CC(C#C)N(C)C(=O)NC1=CC=C(Cl)C=C1</v>
          </cell>
          <cell r="F1238" t="str">
            <v>InChI=1/C12H13ClN2O/c1-4-9(2)15(3)12(16)14-11-7-5-10(13)6-8-11/h1,5-9H,2-3H3,(H,14,16)</v>
          </cell>
          <cell r="G1238" t="str">
            <v>C12H13ClN2O</v>
          </cell>
          <cell r="H1238">
            <v>236.7</v>
          </cell>
          <cell r="I1238">
            <v>236.07164</v>
          </cell>
          <cell r="J1238">
            <v>452</v>
          </cell>
          <cell r="K1238">
            <v>0</v>
          </cell>
          <cell r="M1238">
            <v>0</v>
          </cell>
          <cell r="P1238">
            <v>452</v>
          </cell>
          <cell r="Q1238" t="str">
            <v/>
          </cell>
          <cell r="R1238" t="str">
            <v/>
          </cell>
          <cell r="S1238" t="str">
            <v>X</v>
          </cell>
          <cell r="U1238" t="str">
            <v/>
          </cell>
          <cell r="V1238" t="str">
            <v/>
          </cell>
          <cell r="W1238" t="str">
            <v/>
          </cell>
          <cell r="Z1238">
            <v>0</v>
          </cell>
          <cell r="AA1238" t="str">
            <v>PSM,als PSM nicht zugelassen in DE/nicht genehmigt</v>
          </cell>
        </row>
        <row r="1239">
          <cell r="B1239" t="str">
            <v>37680-73-2</v>
          </cell>
          <cell r="C1239" t="str">
            <v>LAHWLEDBADHJGA-UHFFFAOYSA-N</v>
          </cell>
          <cell r="D1239" t="str">
            <v>2,2',4,5,5'-Pentachloro-1,1'-biphenyl</v>
          </cell>
          <cell r="E1239" t="str">
            <v>ClC1=CC(=C(Cl)C=C1)C1=C(Cl)C=C(Cl)C(Cl)=C1</v>
          </cell>
          <cell r="F1239" t="str">
            <v>InChI=1S/C12H5Cl5/c13-6-1-2-9(14)7(3-6)8-4-11(16)12(17)5-10(8)15/h1-5H</v>
          </cell>
          <cell r="G1239" t="str">
            <v>C12H5Cl5</v>
          </cell>
          <cell r="H1239">
            <v>326.42</v>
          </cell>
          <cell r="I1239">
            <v>323.88339000000002</v>
          </cell>
          <cell r="J1239">
            <v>453</v>
          </cell>
          <cell r="K1239">
            <v>0</v>
          </cell>
          <cell r="M1239">
            <v>2130</v>
          </cell>
          <cell r="P1239">
            <v>453</v>
          </cell>
          <cell r="Q1239" t="str">
            <v/>
          </cell>
          <cell r="R1239" t="str">
            <v/>
          </cell>
          <cell r="S1239" t="str">
            <v/>
          </cell>
          <cell r="U1239" t="str">
            <v/>
          </cell>
          <cell r="V1239" t="str">
            <v/>
          </cell>
          <cell r="W1239" t="str">
            <v/>
          </cell>
          <cell r="Z1239">
            <v>0</v>
          </cell>
          <cell r="AA1239" t="str">
            <v/>
          </cell>
        </row>
        <row r="1240">
          <cell r="B1240" t="str">
            <v>3777-69-3</v>
          </cell>
          <cell r="C1240" t="str">
            <v>YVBAUDVGOFCUSG-UHFFFAOYSA-N</v>
          </cell>
          <cell r="D1240" t="str">
            <v>2-Pentylfuran</v>
          </cell>
          <cell r="E1240" t="str">
            <v>CCCCCC1=CC=CO1</v>
          </cell>
          <cell r="F1240" t="str">
            <v>InChI=1S/C9H14O/c1-2-3-4-6-9-7-5-8-10-9/h5,7-8H,2-4,6H2,1H3</v>
          </cell>
          <cell r="G1240" t="str">
            <v>C9H14O</v>
          </cell>
          <cell r="H1240">
            <v>138.21</v>
          </cell>
          <cell r="I1240">
            <v>138.10446999999999</v>
          </cell>
          <cell r="J1240">
            <v>1993</v>
          </cell>
          <cell r="K1240">
            <v>0</v>
          </cell>
          <cell r="M1240">
            <v>993</v>
          </cell>
          <cell r="N1240" t="str">
            <v>green bean, butter</v>
          </cell>
          <cell r="P1240">
            <v>1993</v>
          </cell>
          <cell r="Q1240" t="str">
            <v/>
          </cell>
          <cell r="U1240" t="str">
            <v/>
          </cell>
          <cell r="V1240" t="str">
            <v/>
          </cell>
          <cell r="W1240" t="str">
            <v/>
          </cell>
          <cell r="Z1240">
            <v>0</v>
          </cell>
          <cell r="AA1240" t="str">
            <v/>
          </cell>
        </row>
        <row r="1241">
          <cell r="B1241" t="str">
            <v>3778-73-2</v>
          </cell>
          <cell r="C1241" t="str">
            <v>HOMGKSMUEGBAAB-UHFFFAOYSA-N</v>
          </cell>
          <cell r="D1241" t="str">
            <v>3-(2-Chloroethyl)-2-[(2-chloroethyl)amino]-1,3,2lambda~5~-oxazaphosphinan-2-one</v>
          </cell>
          <cell r="E1241" t="str">
            <v>ClCCNP1(=O)OCCCN1CCCl</v>
          </cell>
          <cell r="F1241" t="str">
            <v>InChI=1/C7H15Cl2N2O2P/c8-2-4-10-14(12)11(6-3-9)5-1-7-13-14/h1-7H2,(H,10,12)</v>
          </cell>
          <cell r="G1241" t="str">
            <v>C7H15Cl2N2O2P</v>
          </cell>
          <cell r="H1241">
            <v>261.08</v>
          </cell>
          <cell r="I1241">
            <v>260.02481999999998</v>
          </cell>
          <cell r="J1241">
            <v>454</v>
          </cell>
          <cell r="K1241">
            <v>211</v>
          </cell>
          <cell r="M1241">
            <v>3200</v>
          </cell>
          <cell r="P1241">
            <v>454</v>
          </cell>
          <cell r="Q1241" t="str">
            <v>WGK 3</v>
          </cell>
          <cell r="R1241" t="str">
            <v>X</v>
          </cell>
          <cell r="S1241" t="str">
            <v/>
          </cell>
          <cell r="U1241" t="str">
            <v/>
          </cell>
          <cell r="V1241" t="str">
            <v/>
          </cell>
          <cell r="W1241" t="str">
            <v/>
          </cell>
          <cell r="Z1241" t="str">
            <v>Zytostatika</v>
          </cell>
          <cell r="AA1241" t="str">
            <v>WGK 3,AZM,Zytostatika</v>
          </cell>
        </row>
        <row r="1242">
          <cell r="B1242" t="str">
            <v>3779-61-1</v>
          </cell>
          <cell r="C1242" t="str">
            <v>IHPKGUQCSIINRJ-CSKARUKUSA-N</v>
          </cell>
          <cell r="D1242" t="str">
            <v>(3E)-3,7-Dimethylocta-1,3,6-triene</v>
          </cell>
          <cell r="E1242" t="str">
            <v>CC(C)=CC\C=C(/C)C=C</v>
          </cell>
          <cell r="F1242" t="str">
            <v>InChI=1S/C10H16/c1-5-10(4)8-6-7-9(2)3/h5,7-8H,1,6H2,2-4H3/b10-8+</v>
          </cell>
          <cell r="G1242" t="str">
            <v>C10H16</v>
          </cell>
          <cell r="H1242">
            <v>136.238</v>
          </cell>
          <cell r="I1242">
            <v>136.12520000000001</v>
          </cell>
          <cell r="J1242">
            <v>1994</v>
          </cell>
          <cell r="K1242">
            <v>0</v>
          </cell>
          <cell r="M1242">
            <v>1038</v>
          </cell>
          <cell r="N1242" t="str">
            <v>sweet, herb</v>
          </cell>
          <cell r="P1242">
            <v>1994</v>
          </cell>
          <cell r="Q1242" t="str">
            <v/>
          </cell>
          <cell r="U1242" t="str">
            <v/>
          </cell>
          <cell r="V1242" t="str">
            <v/>
          </cell>
          <cell r="W1242" t="str">
            <v/>
          </cell>
          <cell r="Z1242">
            <v>0</v>
          </cell>
          <cell r="AA1242" t="str">
            <v/>
          </cell>
        </row>
        <row r="1243">
          <cell r="B1243" t="str">
            <v>37893-02-0</v>
          </cell>
          <cell r="C1243" t="str">
            <v>IZFZCMFMJKDHJZ-BANPTERESA-N</v>
          </cell>
          <cell r="D1243" t="str">
            <v>(2Z,4E,5Z)-N~2~,3-Diphenyl-N~4~,N~5~-bis(trifluoromethyl)-1,3-thiazolidine-2,4,5-triimine</v>
          </cell>
          <cell r="E1243" t="str">
            <v>FC(F)(F)\N=C1/S\C(=N/C2=CC=CC=C2)N(/C/1=N/C(F)(F)F)C1=CC=CC=C1</v>
          </cell>
          <cell r="F1243" t="str">
            <v>InChI=1S/C17H10F6N4S/c18-16(19,20)25-13-14(26-17(21,22)23)28-15(24-11-7-3-1-4-8-11)27(13)12-9-5-2-6-10-12/h1-10H/b24-15-,25-13+,26-14-</v>
          </cell>
          <cell r="G1243" t="str">
            <v>C17H10F6N4S</v>
          </cell>
          <cell r="H1243">
            <v>416.35</v>
          </cell>
          <cell r="I1243">
            <v>416.05304000000001</v>
          </cell>
          <cell r="J1243">
            <v>455</v>
          </cell>
          <cell r="K1243">
            <v>0</v>
          </cell>
          <cell r="M1243" t="str">
            <v>2145.3</v>
          </cell>
          <cell r="P1243">
            <v>455</v>
          </cell>
          <cell r="Q1243" t="str">
            <v>WGK 3</v>
          </cell>
          <cell r="R1243" t="str">
            <v/>
          </cell>
          <cell r="S1243" t="str">
            <v/>
          </cell>
          <cell r="U1243" t="str">
            <v/>
          </cell>
          <cell r="V1243" t="str">
            <v/>
          </cell>
          <cell r="W1243" t="str">
            <v/>
          </cell>
          <cell r="Z1243">
            <v>0</v>
          </cell>
          <cell r="AA1243" t="str">
            <v>WGK 3,</v>
          </cell>
        </row>
        <row r="1244">
          <cell r="B1244" t="str">
            <v>3790-78-1</v>
          </cell>
          <cell r="C1244" t="str">
            <v>FQTLCLSUCSAZDY-KAMYIIQDSA-N</v>
          </cell>
          <cell r="D1244" t="str">
            <v>(6Z)-3,7,11-Trimethyldodeca-1,6,10-trien-3-ol</v>
          </cell>
          <cell r="E1244" t="str">
            <v>CC(C)=CCC\C(C)=C/CCC(C)(O)C=C</v>
          </cell>
          <cell r="F1244" t="str">
            <v>InChI=1/C15H26O/c1-6-15(5,16)12-8-11-14(4)10-7-9-13(2)3/h6,9,11,16H,1,7-8,10,12H2,2-5H3/b14-11-</v>
          </cell>
          <cell r="G1244" t="str">
            <v>C15H26O</v>
          </cell>
          <cell r="H1244">
            <v>222.37200000000001</v>
          </cell>
          <cell r="I1244">
            <v>222.19837000000001</v>
          </cell>
          <cell r="J1244">
            <v>1995</v>
          </cell>
          <cell r="K1244">
            <v>0</v>
          </cell>
          <cell r="M1244">
            <v>1565</v>
          </cell>
          <cell r="N1244" t="str">
            <v>wax</v>
          </cell>
          <cell r="P1244">
            <v>1995</v>
          </cell>
          <cell r="Q1244" t="str">
            <v/>
          </cell>
          <cell r="U1244" t="str">
            <v/>
          </cell>
          <cell r="V1244" t="str">
            <v/>
          </cell>
          <cell r="W1244" t="str">
            <v/>
          </cell>
          <cell r="Z1244">
            <v>0</v>
          </cell>
          <cell r="AA1244" t="str">
            <v/>
          </cell>
        </row>
        <row r="1245">
          <cell r="B1245" t="str">
            <v>3792-53-8</v>
          </cell>
          <cell r="C1245" t="str">
            <v/>
          </cell>
          <cell r="D1245" t="str">
            <v/>
          </cell>
          <cell r="E1245" t="str">
            <v/>
          </cell>
          <cell r="F1245" t="str">
            <v/>
          </cell>
          <cell r="G1245" t="str">
            <v/>
          </cell>
          <cell r="H1245" t="str">
            <v/>
          </cell>
          <cell r="I1245" t="str">
            <v/>
          </cell>
          <cell r="J1245">
            <v>1996</v>
          </cell>
          <cell r="K1245">
            <v>0</v>
          </cell>
          <cell r="M1245">
            <v>1195</v>
          </cell>
          <cell r="N1245" t="str">
            <v>herb, warm</v>
          </cell>
          <cell r="P1245">
            <v>1996</v>
          </cell>
          <cell r="Q1245" t="str">
            <v/>
          </cell>
          <cell r="U1245" t="str">
            <v/>
          </cell>
          <cell r="V1245" t="str">
            <v/>
          </cell>
          <cell r="W1245" t="str">
            <v/>
          </cell>
          <cell r="Z1245">
            <v>0</v>
          </cell>
          <cell r="AA1245" t="str">
            <v/>
          </cell>
        </row>
        <row r="1246">
          <cell r="B1246" t="str">
            <v>3796-70-1</v>
          </cell>
          <cell r="C1246" t="str">
            <v>HNZUNIKWNYHEJJ-FMIVXFBMSA-N</v>
          </cell>
          <cell r="D1246" t="str">
            <v>(5E)-6,10-Dimethylundeca-5,9-dien-2-one</v>
          </cell>
          <cell r="E1246" t="str">
            <v>CC(C)=CCC\C(C)=C\CCC(C)=O</v>
          </cell>
          <cell r="F1246" t="str">
            <v>InChI=1S/C13H22O/c1-11(2)7-5-8-12(3)9-6-10-13(4)14/h7,9H,5-6,8,10H2,1-4H3/b12-9+</v>
          </cell>
          <cell r="G1246" t="str">
            <v>C13H22O</v>
          </cell>
          <cell r="H1246">
            <v>194.31800000000001</v>
          </cell>
          <cell r="I1246">
            <v>194.16707</v>
          </cell>
          <cell r="J1246">
            <v>1997</v>
          </cell>
          <cell r="K1246">
            <v>0</v>
          </cell>
          <cell r="M1246">
            <v>1448</v>
          </cell>
          <cell r="N1246" t="str">
            <v>magnolia, green</v>
          </cell>
          <cell r="P1246">
            <v>1997</v>
          </cell>
          <cell r="Q1246" t="str">
            <v>WGK 2</v>
          </cell>
          <cell r="U1246" t="str">
            <v/>
          </cell>
          <cell r="V1246" t="str">
            <v/>
          </cell>
          <cell r="W1246" t="str">
            <v/>
          </cell>
          <cell r="Z1246">
            <v>0</v>
          </cell>
          <cell r="AA1246" t="str">
            <v>WGK 2,</v>
          </cell>
        </row>
        <row r="1247">
          <cell r="B1247" t="str">
            <v>38083-17-9</v>
          </cell>
          <cell r="C1247" t="str">
            <v>OWEGWHBOCFMBLP-UHFFFAOYSA-N</v>
          </cell>
          <cell r="D1247" t="str">
            <v>1-(4-Chlorophenoxy)-1-(1H-imidazol-1-yl)-3,3-dimethylbutan-2-one</v>
          </cell>
          <cell r="E1247" t="str">
            <v>CC(C)(C)C(=O)C(OC1=CC=C(Cl)C=C1)N1C=CN=C1</v>
          </cell>
          <cell r="F1247" t="str">
            <v>InChI=1/C15H17ClN2O2/c1-15(2,3)13(19)14(18-9-8-17-10-18)20-12-6-4-11(16)5-7-12/h4-10,14H,1-3H3</v>
          </cell>
          <cell r="G1247" t="str">
            <v>C15H17ClN2O2</v>
          </cell>
          <cell r="H1247">
            <v>292.76</v>
          </cell>
          <cell r="I1247">
            <v>292.09786000000003</v>
          </cell>
          <cell r="J1247">
            <v>456</v>
          </cell>
          <cell r="K1247">
            <v>0</v>
          </cell>
          <cell r="M1247">
            <v>0</v>
          </cell>
          <cell r="P1247">
            <v>456</v>
          </cell>
          <cell r="Q1247" t="str">
            <v>WGK 3</v>
          </cell>
          <cell r="R1247" t="str">
            <v/>
          </cell>
          <cell r="S1247" t="str">
            <v/>
          </cell>
          <cell r="U1247" t="str">
            <v/>
          </cell>
          <cell r="V1247" t="str">
            <v/>
          </cell>
          <cell r="W1247" t="str">
            <v/>
          </cell>
          <cell r="Z1247">
            <v>0</v>
          </cell>
          <cell r="AA1247" t="str">
            <v>WGK 3,</v>
          </cell>
        </row>
        <row r="1248">
          <cell r="B1248" t="str">
            <v>38205-61-7</v>
          </cell>
          <cell r="C1248" t="str">
            <v>DALUCNUGMDNXET-UHFFFAOYSA-N</v>
          </cell>
          <cell r="D1248" t="str">
            <v>5-Ethyl-2,4-dimethyl-1,3-thiazole</v>
          </cell>
          <cell r="E1248" t="str">
            <v>CCC1=C(C)N=C(C)S1</v>
          </cell>
          <cell r="F1248" t="str">
            <v>InChI=1S/C7H11NS/c1-4-7-5(2)8-6(3)9-7/h4H2,1-3H3</v>
          </cell>
          <cell r="G1248" t="str">
            <v>C7H11NS</v>
          </cell>
          <cell r="H1248">
            <v>141.22999999999999</v>
          </cell>
          <cell r="I1248">
            <v>141.06121999999999</v>
          </cell>
          <cell r="J1248">
            <v>1998</v>
          </cell>
          <cell r="M1248">
            <v>1078</v>
          </cell>
          <cell r="N1248" t="str">
            <v>earth</v>
          </cell>
          <cell r="P1248">
            <v>1998</v>
          </cell>
          <cell r="Q1248" t="str">
            <v/>
          </cell>
          <cell r="U1248" t="str">
            <v/>
          </cell>
          <cell r="V1248" t="str">
            <v/>
          </cell>
          <cell r="W1248" t="str">
            <v/>
          </cell>
          <cell r="Z1248">
            <v>0</v>
          </cell>
          <cell r="AA1248" t="str">
            <v/>
          </cell>
        </row>
        <row r="1249">
          <cell r="B1249" t="str">
            <v>3825-26-1</v>
          </cell>
          <cell r="C1249" t="str">
            <v>YOALFLHFSFEMLP-UHFFFAOYSA-N</v>
          </cell>
          <cell r="D1249" t="str">
            <v>Ammonium pentadecafluorooctanoate</v>
          </cell>
          <cell r="E1249" t="str">
            <v>[NH4+].[O-]C(=O)C(F)(F)C(F)(F)C(F)(F)C(F)(F)C(F)(F)C(F)(F)C(F)(F)F</v>
          </cell>
          <cell r="F1249" t="str">
            <v>InChI=1S/C8HF15O2.H3N/c9-2(10,1(24)25)3(11,12)4(13,14)5(15,16)6(17,18)7(19,20)8(21,22)23;/h(H,24,25);1H3</v>
          </cell>
          <cell r="G1249" t="str">
            <v>C8H4F15NO2</v>
          </cell>
          <cell r="H1249">
            <v>431.101</v>
          </cell>
          <cell r="I1249">
            <v>431.00024999999999</v>
          </cell>
          <cell r="J1249">
            <v>457</v>
          </cell>
          <cell r="K1249">
            <v>0</v>
          </cell>
          <cell r="M1249">
            <v>0</v>
          </cell>
          <cell r="P1249">
            <v>457</v>
          </cell>
          <cell r="Q1249" t="str">
            <v>WGK 3</v>
          </cell>
          <cell r="U1249" t="str">
            <v/>
          </cell>
          <cell r="V1249" t="str">
            <v>POP-Annex I, part A</v>
          </cell>
          <cell r="W1249" t="str">
            <v/>
          </cell>
          <cell r="Y1249" t="str">
            <v>UBA</v>
          </cell>
          <cell r="Z1249" t="str">
            <v>REACH</v>
          </cell>
          <cell r="AA1249" t="str">
            <v>WGK 3,POP-Annex I, part A, REACH</v>
          </cell>
        </row>
        <row r="1250">
          <cell r="B1250" t="str">
            <v>38260-54-7</v>
          </cell>
          <cell r="C1250" t="str">
            <v>FGIWFCGDPUIBEZ-UHFFFAOYSA-N</v>
          </cell>
          <cell r="D1250" t="str">
            <v>O-(6-Ethoxy-2-ethylpyrimidin-4-yl) O,O-dimethyl phosphorothioate</v>
          </cell>
          <cell r="E1250" t="str">
            <v>CCOC1=CC(OP(=S)(OC)OC)=NC(CC)=N1</v>
          </cell>
          <cell r="F1250" t="str">
            <v>InChI=1S/C10H17N2O4PS/c1-5-8-11-9(15-6-2)7-10(12-8)16-17(18,13-3)14-4/h7H,5-6H2,1-4H3</v>
          </cell>
          <cell r="G1250" t="str">
            <v>C10H17N2O4PS</v>
          </cell>
          <cell r="H1250">
            <v>292.29000000000002</v>
          </cell>
          <cell r="I1250">
            <v>292.06466999999998</v>
          </cell>
          <cell r="J1250">
            <v>458</v>
          </cell>
          <cell r="K1250">
            <v>0</v>
          </cell>
          <cell r="M1250">
            <v>1780</v>
          </cell>
          <cell r="P1250">
            <v>458</v>
          </cell>
          <cell r="Q1250" t="str">
            <v>WGK 3</v>
          </cell>
          <cell r="R1250" t="str">
            <v/>
          </cell>
          <cell r="S1250" t="str">
            <v>X</v>
          </cell>
          <cell r="U1250" t="str">
            <v/>
          </cell>
          <cell r="V1250" t="str">
            <v/>
          </cell>
          <cell r="W1250" t="str">
            <v/>
          </cell>
          <cell r="AA1250" t="str">
            <v>WGK 3,PSM,als PSM nicht zugelassen in DE/nicht genehmigt</v>
          </cell>
        </row>
        <row r="1251">
          <cell r="B1251" t="str">
            <v>38284-27-4</v>
          </cell>
          <cell r="C1251" t="str">
            <v>LWRKMRFJEUFXIB-UHFFFAOYSA-N</v>
          </cell>
          <cell r="D1251" t="str">
            <v>Octa-3,5-dien-2-one</v>
          </cell>
          <cell r="E1251" t="str">
            <v>CCC=CC=CC(C)=O</v>
          </cell>
          <cell r="F1251" t="str">
            <v>InChI=1S/C8H12O/c1-3-4-5-6-7-8(2)9/h4-7H,3H2,1-2H3</v>
          </cell>
          <cell r="G1251" t="str">
            <v>C8H12O</v>
          </cell>
          <cell r="H1251">
            <v>124.18300000000001</v>
          </cell>
          <cell r="I1251">
            <v>124.08882</v>
          </cell>
          <cell r="J1251">
            <v>1999</v>
          </cell>
          <cell r="K1251">
            <v>0</v>
          </cell>
          <cell r="L1251">
            <v>0</v>
          </cell>
          <cell r="M1251">
            <v>1095</v>
          </cell>
          <cell r="N1251" t="str">
            <v>fruit, fat, mushroom</v>
          </cell>
          <cell r="P1251">
            <v>1999</v>
          </cell>
          <cell r="Q1251" t="str">
            <v/>
          </cell>
          <cell r="U1251" t="str">
            <v/>
          </cell>
          <cell r="V1251" t="str">
            <v/>
          </cell>
          <cell r="W1251" t="str">
            <v/>
          </cell>
          <cell r="Z1251">
            <v>0</v>
          </cell>
          <cell r="AA1251" t="str">
            <v/>
          </cell>
        </row>
        <row r="1252">
          <cell r="B1252" t="str">
            <v>38380-08-4</v>
          </cell>
          <cell r="C1252" t="str">
            <v>LCXMEXLGMKFLQO-UHFFFAOYSA-N</v>
          </cell>
          <cell r="D1252" t="str">
            <v>2,3,3',4,4',5-Hexachloro-1,1'-biphenyl</v>
          </cell>
          <cell r="E1252" t="str">
            <v>ClC1=CC(=C(Cl)C(Cl)=C1Cl)C1=CC(Cl)=C(Cl)C=C1</v>
          </cell>
          <cell r="F1252" t="str">
            <v>InChI=1S/C12H4Cl6/c13-7-2-1-5(3-8(7)14)6-4-9(15)11(17)12(18)10(6)16/h1-4H</v>
          </cell>
          <cell r="G1252" t="str">
            <v>C12H4Cl6</v>
          </cell>
          <cell r="H1252">
            <v>360.86</v>
          </cell>
          <cell r="I1252">
            <v>357.84442000000001</v>
          </cell>
          <cell r="J1252">
            <v>459</v>
          </cell>
          <cell r="K1252">
            <v>0</v>
          </cell>
          <cell r="M1252">
            <v>2466</v>
          </cell>
          <cell r="P1252">
            <v>459</v>
          </cell>
          <cell r="Q1252" t="str">
            <v/>
          </cell>
          <cell r="R1252" t="str">
            <v/>
          </cell>
          <cell r="S1252" t="str">
            <v/>
          </cell>
          <cell r="U1252" t="str">
            <v/>
          </cell>
          <cell r="V1252" t="str">
            <v/>
          </cell>
          <cell r="W1252" t="str">
            <v/>
          </cell>
          <cell r="AA1252" t="str">
            <v/>
          </cell>
        </row>
        <row r="1253">
          <cell r="B1253" t="str">
            <v>38427-78-0</v>
          </cell>
          <cell r="C1253" t="str">
            <v>WTOYNNBCKUYIKC-SLEUVZQESA-N</v>
          </cell>
          <cell r="D1253" t="str">
            <v>(4S,4aR,6S)-4,4a-Dimethyl-6-(prop-1-en-2-yl)-4,4a,5,6,7,8-hexahydronaphthalen-2(3H)-one</v>
          </cell>
          <cell r="E1253" t="str">
            <v>C[C@H]1CC(=O)C=C2CC[C@@H](C[C@]12C)C(C)=C</v>
          </cell>
          <cell r="F1253" t="str">
            <v>InChI=1S/C15H22O/c1-10(2)12-5-6-13-8-14(16)7-11(3)15(13,4)9-12/h8,11-12H,1,5-7,9H2,2-4H3/t11-,12-,15+/m0/s1</v>
          </cell>
          <cell r="G1253" t="str">
            <v>C15H22O</v>
          </cell>
          <cell r="H1253">
            <v>218.34</v>
          </cell>
          <cell r="I1253">
            <v>218.16707</v>
          </cell>
          <cell r="J1253">
            <v>2000</v>
          </cell>
          <cell r="M1253">
            <v>1814</v>
          </cell>
          <cell r="N1253" t="str">
            <v>terpentine</v>
          </cell>
          <cell r="P1253">
            <v>2000</v>
          </cell>
          <cell r="Q1253" t="str">
            <v/>
          </cell>
          <cell r="U1253" t="str">
            <v/>
          </cell>
          <cell r="V1253" t="str">
            <v/>
          </cell>
          <cell r="W1253" t="str">
            <v/>
          </cell>
          <cell r="AA1253" t="str">
            <v xml:space="preserve"> DS(terpentine)</v>
          </cell>
        </row>
        <row r="1254">
          <cell r="B1254" t="str">
            <v>38455-30-0</v>
          </cell>
          <cell r="C1254" t="str">
            <v xml:space="preserve">LFKLLDLGMKLTFU-UHFFFAOYSA-N </v>
          </cell>
          <cell r="D1254" t="str">
            <v>2-Methyl-1-[(2-methyl-1-azetidinyl)methyl]azetidine</v>
          </cell>
          <cell r="E1254">
            <v>0</v>
          </cell>
          <cell r="F1254">
            <v>0</v>
          </cell>
          <cell r="G1254" t="str">
            <v>C9H18N2</v>
          </cell>
          <cell r="H1254">
            <v>0</v>
          </cell>
          <cell r="I1254">
            <v>154.146998</v>
          </cell>
          <cell r="J1254">
            <v>1612</v>
          </cell>
          <cell r="K1254">
            <v>0</v>
          </cell>
          <cell r="M1254">
            <v>0</v>
          </cell>
          <cell r="P1254">
            <v>1612</v>
          </cell>
          <cell r="Q1254" t="str">
            <v/>
          </cell>
          <cell r="U1254" t="str">
            <v/>
          </cell>
          <cell r="V1254" t="str">
            <v/>
          </cell>
          <cell r="W1254" t="str">
            <v/>
          </cell>
          <cell r="Z1254">
            <v>0</v>
          </cell>
          <cell r="AA1254" t="str">
            <v/>
          </cell>
        </row>
        <row r="1255">
          <cell r="B1255" t="str">
            <v xml:space="preserve">3846-71-7 </v>
          </cell>
          <cell r="C1255" t="str">
            <v>LHPPDQUVECZQSW-UHFFFAOYSA-N</v>
          </cell>
          <cell r="D1255" t="str">
            <v>2-(2H-Benzotriazol-2-yl)-4,6-di-tert-butylphenol</v>
          </cell>
          <cell r="E1255" t="str">
            <v>CC(C)(C)C1=CC(N2N=C3C=CC=CC3=N2)=C(O)C(=C1)C(C)(C)C</v>
          </cell>
          <cell r="F1255" t="str">
            <v>InChI=1S/C20H25N3O/c1-19(2,3)13-11-14(20(4,5)6)18(24)17(12-13)23-21-15-9-7-8-10-16(15)22-23/h7-12,24H,1-6H3</v>
          </cell>
          <cell r="G1255" t="str">
            <v>C20H25N3O</v>
          </cell>
          <cell r="H1255">
            <v>323.44</v>
          </cell>
          <cell r="I1255">
            <v>323.199762437</v>
          </cell>
          <cell r="J1255">
            <v>460</v>
          </cell>
          <cell r="K1255">
            <v>0</v>
          </cell>
          <cell r="M1255">
            <v>0</v>
          </cell>
          <cell r="P1255">
            <v>460</v>
          </cell>
          <cell r="Q1255" t="str">
            <v/>
          </cell>
          <cell r="U1255" t="str">
            <v/>
          </cell>
          <cell r="V1255" t="str">
            <v/>
          </cell>
          <cell r="W1255" t="str">
            <v/>
          </cell>
          <cell r="Y1255" t="str">
            <v>UBA</v>
          </cell>
          <cell r="Z1255" t="str">
            <v>REACH</v>
          </cell>
          <cell r="AA1255" t="str">
            <v>REACH</v>
          </cell>
        </row>
        <row r="1256">
          <cell r="B1256" t="str">
            <v>3856-25-5</v>
          </cell>
          <cell r="C1256" t="str">
            <v>VLXDPFLIRFYIME-XIQJJJERSA-N</v>
          </cell>
          <cell r="D1256" t="str">
            <v>(1S,6S,7S,8S)-1,3-Dimethyl-8-(propan-2-yl)tricyclo[4.4.0.0~2,7~]dec-3-ene</v>
          </cell>
          <cell r="E1256" t="str">
            <v>[H][C@@]12C3C(C)=CC[C@]1([H])[C@]3(C)CC[C@H]2C(C)C</v>
          </cell>
          <cell r="F1256" t="str">
            <v>InChI=1S/C15H24/c1-9(2)11-7-8-15(4)12-6-5-10(3)14(15)13(11)12/h5,9,11-14H,6-8H2,1-4H3/t11-,12-,13-,14?,15-/m0/s1</v>
          </cell>
          <cell r="G1256" t="str">
            <v>C15H24</v>
          </cell>
          <cell r="H1256">
            <v>204.357</v>
          </cell>
          <cell r="I1256">
            <v>204.18780000000001</v>
          </cell>
          <cell r="J1256">
            <v>2001</v>
          </cell>
          <cell r="K1256">
            <v>0</v>
          </cell>
          <cell r="M1256">
            <v>1377</v>
          </cell>
          <cell r="N1256" t="str">
            <v>wood, spice</v>
          </cell>
          <cell r="P1256">
            <v>2001</v>
          </cell>
          <cell r="Q1256" t="str">
            <v/>
          </cell>
          <cell r="U1256" t="str">
            <v/>
          </cell>
          <cell r="V1256" t="str">
            <v/>
          </cell>
          <cell r="W1256" t="str">
            <v/>
          </cell>
          <cell r="Z1256">
            <v>0</v>
          </cell>
          <cell r="AA1256" t="str">
            <v/>
          </cell>
        </row>
        <row r="1257">
          <cell r="B1257" t="str">
            <v>3878-19-1</v>
          </cell>
          <cell r="C1257" t="str">
            <v>UYJUZNLFJAWNEZ-UHFFFAOYSA-N</v>
          </cell>
          <cell r="D1257" t="str">
            <v>2-(Furan-2-yl)-1H-benzimidazole</v>
          </cell>
          <cell r="E1257" t="str">
            <v>N1C2=CC=CC=C2N=C1C1=CC=CO1</v>
          </cell>
          <cell r="F1257" t="str">
            <v>InChI=1S/C11H8N2O/c1-2-5-9-8(4-1)12-11(13-9)10-6-3-7-14-10/h1-7H,(H,12,13)</v>
          </cell>
          <cell r="G1257" t="str">
            <v>C11H8N2O</v>
          </cell>
          <cell r="H1257">
            <v>184.19800000000001</v>
          </cell>
          <cell r="I1257">
            <v>184.06366</v>
          </cell>
          <cell r="J1257">
            <v>461</v>
          </cell>
          <cell r="K1257">
            <v>0</v>
          </cell>
          <cell r="M1257">
            <v>1857</v>
          </cell>
          <cell r="P1257">
            <v>461</v>
          </cell>
          <cell r="Q1257" t="str">
            <v/>
          </cell>
          <cell r="R1257" t="str">
            <v/>
          </cell>
          <cell r="S1257" t="str">
            <v/>
          </cell>
          <cell r="U1257" t="str">
            <v/>
          </cell>
          <cell r="V1257" t="str">
            <v/>
          </cell>
          <cell r="W1257" t="str">
            <v/>
          </cell>
          <cell r="Z1257">
            <v>0</v>
          </cell>
          <cell r="AA1257" t="str">
            <v/>
          </cell>
        </row>
        <row r="1258">
          <cell r="B1258" t="str">
            <v>3878-45-3</v>
          </cell>
          <cell r="C1258" t="str">
            <v>VYNGFCUGSYEOOZ-UHFFFAOYSA-N</v>
          </cell>
          <cell r="D1258" t="str">
            <v>Triphenyl(sulfanylidene)-lambda~5~-phosphane</v>
          </cell>
          <cell r="E1258" t="str">
            <v>S=P(C1=CC=CC=C1)(C1=CC=CC=C1)C1=CC=CC=C1</v>
          </cell>
          <cell r="F1258" t="str">
            <v>InChI=1S/C18H15PS/c20-19(16-10-4-1-5-11-16,17-12-6-2-7-13-17)18-14-8-3-9-15-18/h1-15H</v>
          </cell>
          <cell r="G1258" t="str">
            <v>C18H15PS</v>
          </cell>
          <cell r="H1258">
            <v>294.35000000000002</v>
          </cell>
          <cell r="I1258">
            <v>294.06321000000003</v>
          </cell>
          <cell r="J1258">
            <v>462</v>
          </cell>
          <cell r="K1258">
            <v>0</v>
          </cell>
          <cell r="M1258">
            <v>0</v>
          </cell>
          <cell r="P1258">
            <v>462</v>
          </cell>
          <cell r="Q1258" t="str">
            <v/>
          </cell>
          <cell r="R1258" t="str">
            <v/>
          </cell>
          <cell r="S1258" t="str">
            <v/>
          </cell>
          <cell r="U1258" t="str">
            <v/>
          </cell>
          <cell r="V1258" t="str">
            <v/>
          </cell>
          <cell r="W1258" t="str">
            <v/>
          </cell>
          <cell r="Z1258" t="str">
            <v>örtl. Rheineintrag</v>
          </cell>
          <cell r="AA1258" t="str">
            <v>örtl. Rheineintrag</v>
          </cell>
        </row>
        <row r="1259">
          <cell r="B1259" t="str">
            <v>38939-88-7</v>
          </cell>
          <cell r="C1259" t="str">
            <v>KGSQRFPDZCBVBS-UHFFFAOYSA-N</v>
          </cell>
          <cell r="D1259" t="str">
            <v>2-Chloro-4-methyl-1-nitrobenzene</v>
          </cell>
          <cell r="E1259" t="str">
            <v>CC1=CC(Cl)=C(C=C1)[N+]([O-])=O</v>
          </cell>
          <cell r="F1259" t="str">
            <v>InChI=1S/C7H6ClNO2/c1-5-2-3-7(9(10)11)6(8)4-5/h2-4H,1H3</v>
          </cell>
          <cell r="G1259" t="str">
            <v>C7H6ClNO2</v>
          </cell>
          <cell r="H1259">
            <v>171.58</v>
          </cell>
          <cell r="I1259">
            <v>171.00871000000001</v>
          </cell>
          <cell r="J1259">
            <v>463</v>
          </cell>
          <cell r="K1259">
            <v>0</v>
          </cell>
          <cell r="M1259">
            <v>0</v>
          </cell>
          <cell r="P1259">
            <v>463</v>
          </cell>
          <cell r="Q1259" t="str">
            <v/>
          </cell>
          <cell r="R1259" t="str">
            <v/>
          </cell>
          <cell r="S1259" t="str">
            <v/>
          </cell>
          <cell r="U1259" t="str">
            <v/>
          </cell>
          <cell r="V1259" t="str">
            <v/>
          </cell>
          <cell r="W1259" t="str">
            <v/>
          </cell>
          <cell r="Z1259">
            <v>0</v>
          </cell>
          <cell r="AA1259" t="str">
            <v/>
          </cell>
        </row>
        <row r="1260">
          <cell r="B1260" t="str">
            <v>39029-41-9</v>
          </cell>
          <cell r="C1260" t="str">
            <v>WRHGORWNJGOVQY-RBSFLKMASA-N</v>
          </cell>
          <cell r="D1260" t="str">
            <v>(1R,4aS,8aS)-7-Methyl-4-methylidene-1-(propan-2-yl)-1,2,3,4,4a,5,6,8a-octahydronaphthalene</v>
          </cell>
          <cell r="E1260" t="str">
            <v>[H][C@]12CCC(C)=C[C@]1([H])[C@H](CCC2=C)C(C)C</v>
          </cell>
          <cell r="F1260" t="str">
            <v>InChI=1S/C15H24/c1-10(2)13-8-6-12(4)14-7-5-11(3)9-15(13)14/h9-10,13-15H,4-8H2,1-3H3/t13-,14-,15-/m1/s1</v>
          </cell>
          <cell r="G1260" t="str">
            <v>C15H24</v>
          </cell>
          <cell r="H1260">
            <v>204.357</v>
          </cell>
          <cell r="I1260">
            <v>204.18780000000001</v>
          </cell>
          <cell r="J1260">
            <v>2002</v>
          </cell>
          <cell r="K1260">
            <v>0</v>
          </cell>
          <cell r="M1260">
            <v>1543</v>
          </cell>
          <cell r="N1260" t="str">
            <v>wood</v>
          </cell>
          <cell r="P1260">
            <v>2002</v>
          </cell>
          <cell r="Q1260" t="str">
            <v/>
          </cell>
          <cell r="U1260" t="str">
            <v/>
          </cell>
          <cell r="V1260" t="str">
            <v/>
          </cell>
          <cell r="W1260" t="str">
            <v/>
          </cell>
          <cell r="Z1260">
            <v>0</v>
          </cell>
          <cell r="AA1260" t="str">
            <v/>
          </cell>
        </row>
        <row r="1261">
          <cell r="B1261" t="str">
            <v>3913-71-1</v>
          </cell>
          <cell r="C1261" t="str">
            <v>MMFCJPPRCYDLLZ-UHFFFAOYSA-N</v>
          </cell>
          <cell r="D1261" t="str">
            <v>Dec-2-enal</v>
          </cell>
          <cell r="E1261" t="str">
            <v>CCCCCCCC=CC=O</v>
          </cell>
          <cell r="F1261" t="str">
            <v>InChI=1S/C10H18O/c1-2-3-4-5-6-7-8-9-10-11/h8-10H,2-7H2,1H3</v>
          </cell>
          <cell r="G1261" t="str">
            <v>C10H18O</v>
          </cell>
          <cell r="H1261">
            <v>154.25299999999999</v>
          </cell>
          <cell r="I1261">
            <v>154.13577000000001</v>
          </cell>
          <cell r="J1261">
            <v>2003</v>
          </cell>
          <cell r="K1261">
            <v>0</v>
          </cell>
          <cell r="M1261">
            <v>1250</v>
          </cell>
          <cell r="N1261" t="str">
            <v>orange</v>
          </cell>
          <cell r="P1261">
            <v>2003</v>
          </cell>
          <cell r="Q1261" t="str">
            <v>WGK 2</v>
          </cell>
          <cell r="U1261" t="str">
            <v/>
          </cell>
          <cell r="V1261" t="str">
            <v/>
          </cell>
          <cell r="W1261" t="str">
            <v/>
          </cell>
          <cell r="Z1261">
            <v>0</v>
          </cell>
          <cell r="AA1261" t="str">
            <v>WGK 2,</v>
          </cell>
        </row>
        <row r="1262">
          <cell r="B1262" t="str">
            <v>3913-81-3</v>
          </cell>
          <cell r="C1262" t="str">
            <v>MMFCJPPRCYDLLZ-CMDGGOBGSA-N</v>
          </cell>
          <cell r="D1262" t="str">
            <v>(2E)-Dec-2-enal</v>
          </cell>
          <cell r="E1262" t="str">
            <v>CCCCCCC\C=C\C=O</v>
          </cell>
          <cell r="F1262" t="str">
            <v>InChI=1S/C10H18O/c1-2-3-4-5-6-7-8-9-10-11/h8-10H,2-7H2,1H3/b9-8+</v>
          </cell>
          <cell r="G1262" t="str">
            <v>C10H18O</v>
          </cell>
          <cell r="H1262">
            <v>154.25299999999999</v>
          </cell>
          <cell r="I1262">
            <v>154.13577000000001</v>
          </cell>
          <cell r="J1262">
            <v>2004</v>
          </cell>
          <cell r="K1262">
            <v>0</v>
          </cell>
          <cell r="M1262">
            <v>1262</v>
          </cell>
          <cell r="N1262" t="str">
            <v>tallow</v>
          </cell>
          <cell r="P1262">
            <v>2004</v>
          </cell>
          <cell r="Q1262" t="str">
            <v/>
          </cell>
          <cell r="U1262" t="str">
            <v/>
          </cell>
          <cell r="V1262" t="str">
            <v/>
          </cell>
          <cell r="W1262" t="str">
            <v/>
          </cell>
          <cell r="Z1262">
            <v>0</v>
          </cell>
          <cell r="AA1262" t="str">
            <v/>
          </cell>
        </row>
        <row r="1263">
          <cell r="B1263" t="str">
            <v>3930-20-9</v>
          </cell>
          <cell r="C1263" t="str">
            <v>ZBMZVLHSJCTVON-UHFFFAOYSA-N</v>
          </cell>
          <cell r="D1263" t="str">
            <v>N-(4-{1-Hydroxy-2-[(propan-2-yl)amino]ethyl}phenyl)methanesulfonamide</v>
          </cell>
          <cell r="E1263" t="str">
            <v>CC(C)NCC(O)C1=CC=C(NS(C)(=O)=O)C=C1</v>
          </cell>
          <cell r="F1263" t="str">
            <v>InChI=1/C12H20N2O3S/c1-9(2)13-8-12(15)10-4-6-11(7-5-10)14-18(3,16)17/h4-7,9,12-15H,8H2,1-3H3</v>
          </cell>
          <cell r="G1263" t="str">
            <v>C12H20N2O3S</v>
          </cell>
          <cell r="H1263">
            <v>272.36</v>
          </cell>
          <cell r="I1263">
            <v>272.11946</v>
          </cell>
          <cell r="J1263">
            <v>464</v>
          </cell>
          <cell r="K1263">
            <v>72</v>
          </cell>
          <cell r="M1263">
            <v>0</v>
          </cell>
          <cell r="P1263">
            <v>464</v>
          </cell>
          <cell r="Q1263" t="str">
            <v/>
          </cell>
          <cell r="R1263" t="str">
            <v>X</v>
          </cell>
          <cell r="S1263" t="str">
            <v/>
          </cell>
          <cell r="U1263" t="str">
            <v/>
          </cell>
          <cell r="V1263" t="str">
            <v/>
          </cell>
          <cell r="W1263" t="str">
            <v/>
          </cell>
          <cell r="X1263" t="str">
            <v>2768kg/a in Dtl.</v>
          </cell>
          <cell r="Z1263" t="str">
            <v>Herztherapeutika, Betablocker, beta-Cardone</v>
          </cell>
          <cell r="AA1263" t="str">
            <v>AZM,2768kg/a in Dtl.Herztherapeutika, Betablocker, beta-CardoneAntiarrhythmikum</v>
          </cell>
        </row>
        <row r="1264">
          <cell r="B1264" t="str">
            <v>3943-74-6</v>
          </cell>
          <cell r="C1264" t="str">
            <v>BVWTXUYLKBHMOX-UHFFFAOYSA-N</v>
          </cell>
          <cell r="D1264" t="str">
            <v>Methyl 4-hydroxy-3-methoxybenzoate</v>
          </cell>
          <cell r="E1264" t="str">
            <v>COC(=O)C1=CC(OC)=C(O)C=C1</v>
          </cell>
          <cell r="F1264" t="str">
            <v>InChI=1S/C9H10O4/c1-12-8-5-6(9(11)13-2)3-4-7(8)10/h3-5,10H,1-2H3</v>
          </cell>
          <cell r="G1264" t="str">
            <v>C9H10O4</v>
          </cell>
          <cell r="H1264">
            <v>182.17500000000001</v>
          </cell>
          <cell r="I1264">
            <v>182.05790999999999</v>
          </cell>
          <cell r="J1264">
            <v>2005</v>
          </cell>
          <cell r="K1264">
            <v>0</v>
          </cell>
          <cell r="M1264">
            <v>2250</v>
          </cell>
          <cell r="N1264" t="str">
            <v>caramel, butterscotch, vanilla</v>
          </cell>
          <cell r="P1264">
            <v>2005</v>
          </cell>
          <cell r="Q1264" t="str">
            <v/>
          </cell>
          <cell r="U1264" t="str">
            <v/>
          </cell>
          <cell r="V1264" t="str">
            <v/>
          </cell>
          <cell r="W1264" t="str">
            <v/>
          </cell>
          <cell r="Z1264">
            <v>0</v>
          </cell>
          <cell r="AA1264" t="str">
            <v/>
          </cell>
        </row>
        <row r="1265">
          <cell r="B1265" t="str">
            <v>39619-69-7</v>
          </cell>
          <cell r="C1265" t="str">
            <v>VUEUVIPIBVJLCY-UHFFFAOYSA-N</v>
          </cell>
          <cell r="G1265" t="str">
            <v>C14 H30 O5</v>
          </cell>
          <cell r="I1265">
            <v>278.20907</v>
          </cell>
          <cell r="J1265">
            <v>967</v>
          </cell>
          <cell r="K1265">
            <v>0</v>
          </cell>
          <cell r="M1265">
            <v>0</v>
          </cell>
          <cell r="P1265">
            <v>967</v>
          </cell>
          <cell r="Q1265" t="str">
            <v/>
          </cell>
          <cell r="U1265" t="str">
            <v/>
          </cell>
          <cell r="V1265" t="str">
            <v/>
          </cell>
          <cell r="W1265" t="str">
            <v/>
          </cell>
          <cell r="Z1265">
            <v>0</v>
          </cell>
          <cell r="AA1265" t="str">
            <v>Polyalkylenglycolether, auch Fettalkoholpolyglycolether, Fettalkoholethoxylate (FAEO) sind eine Reihe nichtionischer Tenside und finden  breite Verwendung in Körperpflegeprodukten, Textilverarbeitung, Pflanzenschutzmittel, Farben und Beschichtungen, Klebern und anderen industriellen Anwendungen.</v>
          </cell>
        </row>
        <row r="1266">
          <cell r="B1266" t="str">
            <v>39619-79-9</v>
          </cell>
          <cell r="C1266" t="str">
            <v>DNKZVGZVMDCGGZ-UHFFFAOYSA-N</v>
          </cell>
          <cell r="D1266" t="str">
            <v>3,6,9,12,15,18,21,24,27,30-Decaoxahexatriacontan-1-ol</v>
          </cell>
          <cell r="E1266" t="str">
            <v>CCCCCCOCCOCCOCCOCCOCCOCCOCCOCCOCCOCCO</v>
          </cell>
          <cell r="F1266" t="str">
            <v>InChI=1S/C26H54O11/c1-2-3-4-5-7-28-9-11-30-13-15-32-17-19-34-21-23-36-25-26-37-24-22-35-20-18-33-16-14-31-12-10-29-8-6-27/h27H,2-26H2,1H3</v>
          </cell>
          <cell r="G1266" t="str">
            <v>C26 H54 O11</v>
          </cell>
          <cell r="H1266">
            <v>542.70699999999999</v>
          </cell>
          <cell r="I1266">
            <v>542.36645999999996</v>
          </cell>
          <cell r="J1266">
            <v>944</v>
          </cell>
          <cell r="K1266">
            <v>0</v>
          </cell>
          <cell r="M1266">
            <v>0</v>
          </cell>
          <cell r="P1266">
            <v>944</v>
          </cell>
          <cell r="Q1266" t="str">
            <v/>
          </cell>
          <cell r="U1266" t="str">
            <v/>
          </cell>
          <cell r="V1266" t="str">
            <v/>
          </cell>
          <cell r="W1266" t="str">
            <v/>
          </cell>
          <cell r="Z1266">
            <v>0</v>
          </cell>
          <cell r="AA1266" t="str">
            <v>Polyalkylenglycolether, auch Fettalkoholpolyglycolether, Fettalkoholethoxylate (FAEO) sind eine Reihe nichtionischer Tenside und finden  breite Verwendung in Körperpflegeprodukten, Textilverarbeitung, Pflanzenschutzmittel, Farben und Beschichtungen, Klebern und anderen industriellen Anwendungen.</v>
          </cell>
        </row>
        <row r="1267">
          <cell r="B1267" t="str">
            <v>39635-31-9</v>
          </cell>
          <cell r="C1267" t="str">
            <v>XUAWBXBYHDRROL-UHFFFAOYSA-N</v>
          </cell>
          <cell r="D1267" t="str">
            <v>2,3,3',4,4',5,5'-Heptachloro-1,1'-biphenyl</v>
          </cell>
          <cell r="E1267" t="str">
            <v>ClC1=CC(=CC(Cl)=C1Cl)C1=C(Cl)C(Cl)=C(Cl)C(Cl)=C1</v>
          </cell>
          <cell r="F1267" t="str">
            <v>InChI=1S/C12H3Cl7/c13-6-1-4(2-7(14)10(6)17)5-3-8(15)11(18)12(19)9(5)16/h1-3H</v>
          </cell>
          <cell r="G1267" t="str">
            <v>C12H3Cl7</v>
          </cell>
          <cell r="H1267">
            <v>395.31</v>
          </cell>
          <cell r="I1267">
            <v>391.80543999999998</v>
          </cell>
          <cell r="J1267">
            <v>465</v>
          </cell>
          <cell r="K1267">
            <v>0</v>
          </cell>
          <cell r="M1267" t="str">
            <v>2582.0</v>
          </cell>
          <cell r="P1267">
            <v>465</v>
          </cell>
          <cell r="Q1267" t="str">
            <v/>
          </cell>
          <cell r="R1267" t="str">
            <v/>
          </cell>
          <cell r="S1267" t="str">
            <v/>
          </cell>
          <cell r="U1267" t="str">
            <v/>
          </cell>
          <cell r="V1267" t="str">
            <v/>
          </cell>
          <cell r="W1267" t="str">
            <v/>
          </cell>
          <cell r="Z1267">
            <v>0</v>
          </cell>
          <cell r="AA1267" t="str">
            <v/>
          </cell>
        </row>
        <row r="1268">
          <cell r="B1268" t="str">
            <v>39638-67-0</v>
          </cell>
          <cell r="C1268" t="str">
            <v/>
          </cell>
          <cell r="D1268" t="str">
            <v/>
          </cell>
          <cell r="E1268" t="str">
            <v/>
          </cell>
          <cell r="F1268" t="str">
            <v/>
          </cell>
          <cell r="G1268" t="str">
            <v/>
          </cell>
          <cell r="H1268" t="str">
            <v/>
          </cell>
          <cell r="I1268" t="str">
            <v/>
          </cell>
          <cell r="J1268">
            <v>2006</v>
          </cell>
          <cell r="K1268">
            <v>0</v>
          </cell>
          <cell r="M1268">
            <v>1321</v>
          </cell>
          <cell r="N1268" t="str">
            <v>coconut, flower</v>
          </cell>
          <cell r="P1268">
            <v>2006</v>
          </cell>
          <cell r="Q1268" t="str">
            <v/>
          </cell>
          <cell r="U1268" t="str">
            <v/>
          </cell>
          <cell r="V1268" t="str">
            <v/>
          </cell>
          <cell r="W1268" t="str">
            <v/>
          </cell>
          <cell r="Z1268">
            <v>0</v>
          </cell>
          <cell r="AA1268" t="str">
            <v/>
          </cell>
        </row>
        <row r="1269">
          <cell r="B1269" t="str">
            <v>39647-11-5</v>
          </cell>
          <cell r="C1269" t="str">
            <v>KVWWIYGFBYDJQC-MNOVXSKESA-N</v>
          </cell>
          <cell r="D1269" t="str">
            <v>Methyl [(1R,2S)-3-oxo-2-pentylcyclopentyl]acetate</v>
          </cell>
          <cell r="E1269" t="str">
            <v>CCCCC[C@H]1[C@@H](CC(=O)OC)CCC1=O</v>
          </cell>
          <cell r="F1269" t="str">
            <v>InChI=1S/C13H22O3/c1-3-4-5-6-11-10(7-8-12(11)14)9-13(15)16-2/h10-11H,3-9H2,1-2H3/t10-,11+/m1/s1</v>
          </cell>
          <cell r="G1269" t="str">
            <v>C13H22O3</v>
          </cell>
          <cell r="H1269">
            <v>226.316</v>
          </cell>
          <cell r="I1269">
            <v>226.15689</v>
          </cell>
          <cell r="J1269">
            <v>2007</v>
          </cell>
          <cell r="M1269">
            <v>1666</v>
          </cell>
          <cell r="N1269" t="str">
            <v>jasmine</v>
          </cell>
          <cell r="P1269">
            <v>2007</v>
          </cell>
          <cell r="Q1269" t="str">
            <v/>
          </cell>
          <cell r="U1269" t="str">
            <v/>
          </cell>
          <cell r="V1269" t="str">
            <v/>
          </cell>
          <cell r="W1269" t="str">
            <v/>
          </cell>
          <cell r="Z1269">
            <v>0</v>
          </cell>
          <cell r="AA1269" t="str">
            <v/>
          </cell>
        </row>
        <row r="1270">
          <cell r="B1270" t="str">
            <v>39711-79-0</v>
          </cell>
          <cell r="C1270" t="str">
            <v>VUNOFAIHSALQQH-UHFFFAOYSA-N</v>
          </cell>
          <cell r="D1270" t="str">
            <v>N-Ethyl-5-methyl-2-(propan-2-yl)cyclohexane-1-carboxamide</v>
          </cell>
          <cell r="E1270" t="str">
            <v>CCNC(=O)C1CC(C)CCC1C(C)C</v>
          </cell>
          <cell r="F1270" t="str">
            <v>InChI=1/C13H25NO/c1-5-14-13(15)12-8-10(4)6-7-11(12)9(2)3/h9-12H,5-8H2,1-4H3,(H,14,15)</v>
          </cell>
          <cell r="G1270" t="str">
            <v>C13H25NO</v>
          </cell>
          <cell r="H1270">
            <v>211.34899999999999</v>
          </cell>
          <cell r="I1270">
            <v>211.19361442900001</v>
          </cell>
          <cell r="J1270">
            <v>1268</v>
          </cell>
          <cell r="K1270">
            <v>100</v>
          </cell>
          <cell r="M1270">
            <v>1636</v>
          </cell>
          <cell r="N1270">
            <v>0</v>
          </cell>
          <cell r="P1270">
            <v>1268</v>
          </cell>
          <cell r="Q1270" t="str">
            <v>WGK 2</v>
          </cell>
          <cell r="U1270" t="str">
            <v/>
          </cell>
          <cell r="V1270" t="str">
            <v/>
          </cell>
          <cell r="W1270" t="str">
            <v/>
          </cell>
          <cell r="Z1270" t="str">
            <v/>
          </cell>
          <cell r="AA1270" t="str">
            <v>WGK 2,</v>
          </cell>
        </row>
        <row r="1271">
          <cell r="B1271" t="str">
            <v>39809-25-1</v>
          </cell>
          <cell r="C1271" t="str">
            <v>JNTOCHDNEULJHD-UHFFFAOYSA-N</v>
          </cell>
          <cell r="D1271" t="str">
            <v>2-Amino-9-[4-hydroxy-3-(hydroxymethyl)butyl]-3,9-dihydro-6H-purin-6-one</v>
          </cell>
          <cell r="E1271" t="str">
            <v>NC1=NC(=O)C2=C(N1)N(CCC(CO)CO)C=N2</v>
          </cell>
          <cell r="F1271" t="str">
            <v>InChI=1S/C10H15N5O3/c11-10-13-8-7(9(18)14-10)12-5-15(8)2-1-6(3-16)4-17/h5-6,16-17H,1-4H2,(H3,11,13,14,18)</v>
          </cell>
          <cell r="G1271" t="str">
            <v>C10H15N5O3</v>
          </cell>
          <cell r="H1271">
            <v>253.262</v>
          </cell>
          <cell r="I1271">
            <v>253.11749</v>
          </cell>
          <cell r="J1271">
            <v>466</v>
          </cell>
          <cell r="K1271">
            <v>0</v>
          </cell>
          <cell r="M1271">
            <v>0</v>
          </cell>
          <cell r="P1271">
            <v>466</v>
          </cell>
          <cell r="Q1271" t="str">
            <v/>
          </cell>
          <cell r="R1271" t="str">
            <v>X</v>
          </cell>
          <cell r="S1271" t="str">
            <v/>
          </cell>
          <cell r="U1271" t="str">
            <v/>
          </cell>
          <cell r="V1271" t="str">
            <v/>
          </cell>
          <cell r="W1271" t="str">
            <v/>
          </cell>
          <cell r="AA1271" t="str">
            <v>AZM,</v>
          </cell>
        </row>
        <row r="1272">
          <cell r="B1272" t="str">
            <v>39840-09-0</v>
          </cell>
          <cell r="C1272" t="str">
            <v>DBJKLTWHVHVYJV-UHFFFAOYSA-N</v>
          </cell>
          <cell r="D1272" t="str">
            <v>3,6,9,12,15,18,21-Heptaoxahentriacontan-1-ol</v>
          </cell>
          <cell r="E1272" t="str">
            <v>CCCCCCCCCCOCCOCCOCCOCCOCCOCCOCCO</v>
          </cell>
          <cell r="F1272" t="str">
            <v>InChI=1S/C24H50O8/c1-2-3-4-5-6-7-8-9-11-26-13-15-28-17-19-30-21-23-32-24-22-31-20-18-29-16-14-27-12-10-25/h25H,2-24H2,1H3</v>
          </cell>
          <cell r="G1272" t="str">
            <v>C24H50O8</v>
          </cell>
          <cell r="H1272">
            <v>466.65600000000001</v>
          </cell>
          <cell r="I1272">
            <v>466.35056857000001</v>
          </cell>
          <cell r="J1272">
            <v>1568</v>
          </cell>
          <cell r="O1272" t="str">
            <v>X</v>
          </cell>
          <cell r="P1272">
            <v>1568</v>
          </cell>
          <cell r="Q1272" t="str">
            <v/>
          </cell>
          <cell r="U1272" t="str">
            <v/>
          </cell>
          <cell r="V1272" t="str">
            <v/>
          </cell>
          <cell r="W1272" t="str">
            <v/>
          </cell>
          <cell r="Z1272">
            <v>0</v>
          </cell>
          <cell r="AA1272" t="str">
            <v>Polyalkylenglycolether, auch Fettalkoholpolyglycolether, Fettalkoholethoxylate (FAEO) sind eine Reihe nichtionischer Tenside und finden  breite Verwendung in Körperpflegeprodukten, Textilverarbeitung, Pflanzenschutzmittel, Farben und Beschichtungen, Klebern und anderen industriellen Anwendungen.</v>
          </cell>
        </row>
        <row r="1273">
          <cell r="B1273" t="str">
            <v>3984-14-3</v>
          </cell>
          <cell r="C1273" t="str">
            <v>QMHAHUAQAJVBIW-UHFFFAOYSA-N</v>
          </cell>
          <cell r="D1273" t="str">
            <v>N,N-Dimethylsulfuric diamide</v>
          </cell>
          <cell r="E1273" t="str">
            <v>CN(C)S(N)(=O)=O</v>
          </cell>
          <cell r="F1273" t="str">
            <v>InChI=1S/C2H8N2O2S/c1-4(2)7(3,5)6/h1-2H3,(H2,3,5,6)</v>
          </cell>
          <cell r="G1273" t="str">
            <v>C2H8N2O2S</v>
          </cell>
          <cell r="H1273">
            <v>124.16</v>
          </cell>
          <cell r="I1273">
            <v>124.03064999999999</v>
          </cell>
          <cell r="J1273">
            <v>467</v>
          </cell>
          <cell r="M1273">
            <v>0</v>
          </cell>
          <cell r="P1273">
            <v>467</v>
          </cell>
          <cell r="Q1273" t="str">
            <v/>
          </cell>
          <cell r="R1273" t="str">
            <v/>
          </cell>
          <cell r="S1273" t="str">
            <v>X</v>
          </cell>
          <cell r="U1273" t="str">
            <v/>
          </cell>
          <cell r="V1273" t="str">
            <v/>
          </cell>
          <cell r="W1273" t="str">
            <v/>
          </cell>
          <cell r="Y1273" t="str">
            <v>UBA</v>
          </cell>
          <cell r="Z1273" t="str">
            <v>Fungizid</v>
          </cell>
          <cell r="AA1273" t="str">
            <v>PSM,FungizidBiozid-Metabolit aus DMST und DMSA, ist vP im Wasserkompartiment und wird durch Ozonierung zu krebserregenden Substanzen umgesetzt</v>
          </cell>
        </row>
        <row r="1274">
          <cell r="B1274" t="str">
            <v>400852-66-6</v>
          </cell>
          <cell r="C1274" t="str">
            <v>MAYMYMXYWIVVOK-UHFFFAOYSA-N</v>
          </cell>
          <cell r="D1274" t="str">
            <v>2-{[(4,6-Dimethoxypyrimidin-2-yl)carbamoyl]sulfamoyl}-4-{[(methanesulfonyl)amino]methyl}benzoic acid</v>
          </cell>
          <cell r="E1274" t="str">
            <v>COC1=CC(OC)=NC(NC(=O)NS(=O)(=O)C2=C(C=CC(CNS(C)(=O)=O)=C2)C(O)=O)=N1</v>
          </cell>
          <cell r="F1274" t="str">
            <v>InChI=1S/C16H19N5O9S2/c1-29-12-7-13(30-2)19-15(18-12)20-16(24)21-32(27,28)11-6-9(8-17-31(3,25)26)4-5-10(11)14(22)23/h4-7,17H,8H2,1-3H3,(H,22,23)(H2,18,19,20,21,24)</v>
          </cell>
          <cell r="G1274" t="str">
            <v>C16H19N5O9S2</v>
          </cell>
          <cell r="H1274">
            <v>489.47</v>
          </cell>
          <cell r="I1274">
            <v>489.06241956000002</v>
          </cell>
          <cell r="J1274">
            <v>1471</v>
          </cell>
          <cell r="K1274">
            <v>0</v>
          </cell>
          <cell r="M1274">
            <v>0</v>
          </cell>
          <cell r="P1274">
            <v>1471</v>
          </cell>
          <cell r="Q1274" t="str">
            <v/>
          </cell>
          <cell r="S1274" t="str">
            <v>X</v>
          </cell>
          <cell r="U1274" t="str">
            <v/>
          </cell>
          <cell r="V1274" t="str">
            <v/>
          </cell>
          <cell r="W1274" t="str">
            <v/>
          </cell>
          <cell r="Z1274" t="str">
            <v>Herbizid</v>
          </cell>
          <cell r="AA1274" t="str">
            <v>PSM,Herbizid</v>
          </cell>
        </row>
        <row r="1275">
          <cell r="B1275" t="str">
            <v>40487-42-1</v>
          </cell>
          <cell r="C1275" t="str">
            <v>CHIFOSRWCNZCFN-UHFFFAOYSA-N</v>
          </cell>
          <cell r="D1275" t="str">
            <v>3,4-Dimethyl-2,6-dinitro-N-(pentan-3-yl)aniline</v>
          </cell>
          <cell r="E1275" t="str">
            <v>CCC(CC)NC1=C(C(C)=C(C)C=C1[N+]([O-])=O)[N+]([O-])=O</v>
          </cell>
          <cell r="F1275" t="str">
            <v>InChI=1S/C13H19N3O4/c1-5-10(6-2)14-12-11(15(17)18)7-8(3)9(4)13(12)16(19)20/h7,10,14H,5-6H2,1-4H3</v>
          </cell>
          <cell r="G1275" t="str">
            <v>C13H19N3O4</v>
          </cell>
          <cell r="H1275">
            <v>281.31200000000001</v>
          </cell>
          <cell r="I1275">
            <v>281.13756000000001</v>
          </cell>
          <cell r="J1275">
            <v>468</v>
          </cell>
          <cell r="K1275">
            <v>0</v>
          </cell>
          <cell r="M1275">
            <v>1988</v>
          </cell>
          <cell r="P1275">
            <v>468</v>
          </cell>
          <cell r="Q1275" t="str">
            <v/>
          </cell>
          <cell r="R1275" t="str">
            <v/>
          </cell>
          <cell r="S1275" t="str">
            <v>X</v>
          </cell>
          <cell r="U1275" t="str">
            <v/>
          </cell>
          <cell r="V1275" t="str">
            <v/>
          </cell>
          <cell r="W1275" t="str">
            <v/>
          </cell>
          <cell r="Z1275" t="str">
            <v>Herbizid</v>
          </cell>
          <cell r="AA1275" t="str">
            <v>PSM,HerbizidInlandsabsatz 2014: 250-1000 t/a</v>
          </cell>
        </row>
        <row r="1276">
          <cell r="B1276" t="str">
            <v>406-55-0</v>
          </cell>
          <cell r="C1276">
            <v>0</v>
          </cell>
          <cell r="D1276">
            <v>0</v>
          </cell>
          <cell r="G1276">
            <v>0</v>
          </cell>
          <cell r="I1276">
            <v>0</v>
          </cell>
          <cell r="J1276">
            <v>1249</v>
          </cell>
          <cell r="K1276">
            <v>72</v>
          </cell>
          <cell r="M1276">
            <v>3319</v>
          </cell>
          <cell r="P1276">
            <v>1249</v>
          </cell>
          <cell r="Q1276" t="str">
            <v/>
          </cell>
          <cell r="U1276" t="str">
            <v/>
          </cell>
          <cell r="V1276" t="str">
            <v/>
          </cell>
          <cell r="W1276" t="str">
            <v/>
          </cell>
          <cell r="Z1276" t="str">
            <v>Pestizid</v>
          </cell>
          <cell r="AA1276" t="str">
            <v>Pestizid</v>
          </cell>
        </row>
        <row r="1277">
          <cell r="B1277" t="str">
            <v>40716-66-3</v>
          </cell>
          <cell r="C1277" t="str">
            <v>FQTLCLSUCSAZDY-SDNWHVSQSA-N</v>
          </cell>
          <cell r="D1277" t="str">
            <v>(6E)-3,7,11-Trimethyldodeca-1,6,10-trien-3-ol</v>
          </cell>
          <cell r="E1277" t="str">
            <v>CC(C)=CCC\C(C)=C\CCC(C)(O)C=C</v>
          </cell>
          <cell r="F1277" t="str">
            <v>InChI=1/C15H26O/c1-6-15(5,16)12-8-11-14(4)10-7-9-13(2)3/h6,9,11,16H,1,7-8,10,12H2,2-5H3/b14-11+</v>
          </cell>
          <cell r="G1277" t="str">
            <v>C15H26O</v>
          </cell>
          <cell r="H1277">
            <v>222.37200000000001</v>
          </cell>
          <cell r="I1277">
            <v>222.19837000000001</v>
          </cell>
          <cell r="J1277">
            <v>2008</v>
          </cell>
          <cell r="K1277">
            <v>0</v>
          </cell>
          <cell r="M1277">
            <v>1539</v>
          </cell>
          <cell r="N1277" t="str">
            <v>wood, flower, wax</v>
          </cell>
          <cell r="P1277">
            <v>2008</v>
          </cell>
          <cell r="Q1277" t="str">
            <v>WGK 1</v>
          </cell>
          <cell r="U1277" t="str">
            <v/>
          </cell>
          <cell r="V1277" t="str">
            <v/>
          </cell>
          <cell r="W1277" t="str">
            <v/>
          </cell>
          <cell r="Z1277">
            <v>0</v>
          </cell>
          <cell r="AA1277" t="str">
            <v>WGK 1,</v>
          </cell>
        </row>
        <row r="1278">
          <cell r="B1278" t="str">
            <v>4077-47-8</v>
          </cell>
          <cell r="C1278" t="str">
            <v>SIMKGHMLPVDSJE-UHFFFAOYSA-N</v>
          </cell>
          <cell r="D1278" t="str">
            <v>4-Methoxy-2,5-dimethylfuran-3(2H)-one</v>
          </cell>
          <cell r="E1278" t="str">
            <v>COC1=C(C)OC(C)C1=O</v>
          </cell>
          <cell r="F1278" t="str">
            <v>InChI=1/C7H10O3/c1-4-6(8)7(9-3)5(2)10-4/h4H,1-3H3</v>
          </cell>
          <cell r="G1278" t="str">
            <v>C7H10O3</v>
          </cell>
          <cell r="H1278">
            <v>142.154</v>
          </cell>
          <cell r="I1278">
            <v>142.06299000000001</v>
          </cell>
          <cell r="J1278">
            <v>2009</v>
          </cell>
          <cell r="M1278">
            <v>1049</v>
          </cell>
          <cell r="N1278" t="str">
            <v>caramel, sweet, mildew</v>
          </cell>
          <cell r="P1278">
            <v>2009</v>
          </cell>
          <cell r="Q1278" t="str">
            <v>WGK 2</v>
          </cell>
          <cell r="U1278" t="str">
            <v/>
          </cell>
          <cell r="V1278" t="str">
            <v/>
          </cell>
          <cell r="W1278" t="str">
            <v/>
          </cell>
          <cell r="Z1278">
            <v>0</v>
          </cell>
          <cell r="AA1278" t="str">
            <v>WGK 2,</v>
          </cell>
        </row>
        <row r="1279">
          <cell r="B1279" t="str">
            <v>40789-98-8</v>
          </cell>
          <cell r="C1279" t="str">
            <v>XLMPYCGSRHSSSX-UHFFFAOYSA-N</v>
          </cell>
          <cell r="D1279" t="str">
            <v>3-Sulfanylbutan-2-one</v>
          </cell>
          <cell r="E1279" t="str">
            <v>CC(S)C(C)=O</v>
          </cell>
          <cell r="F1279" t="str">
            <v>InChI=1/C4H8OS/c1-3(5)4(2)6/h4,6H,1-2H3</v>
          </cell>
          <cell r="G1279" t="str">
            <v>C4H8OS</v>
          </cell>
          <cell r="H1279">
            <v>104.17</v>
          </cell>
          <cell r="I1279">
            <v>104.02959</v>
          </cell>
          <cell r="J1279">
            <v>2010</v>
          </cell>
          <cell r="K1279">
            <v>0</v>
          </cell>
          <cell r="M1279">
            <v>804</v>
          </cell>
          <cell r="N1279" t="str">
            <v>onion</v>
          </cell>
          <cell r="P1279">
            <v>2010</v>
          </cell>
          <cell r="Q1279" t="str">
            <v/>
          </cell>
          <cell r="U1279" t="str">
            <v/>
          </cell>
          <cell r="V1279" t="str">
            <v/>
          </cell>
          <cell r="W1279" t="str">
            <v/>
          </cell>
          <cell r="Z1279">
            <v>0</v>
          </cell>
          <cell r="AA1279" t="str">
            <v/>
          </cell>
        </row>
        <row r="1280">
          <cell r="B1280" t="str">
            <v>4079-52-1</v>
          </cell>
          <cell r="C1280" t="str">
            <v>YRNDGUSDBCARGC-UHFFFAOYSA-N</v>
          </cell>
          <cell r="D1280" t="str">
            <v>2-Methoxy-1-phenylethan-1-one</v>
          </cell>
          <cell r="E1280" t="str">
            <v>COCC(=O)C1=CC=CC=C1</v>
          </cell>
          <cell r="F1280" t="str">
            <v>InChI=1S/C9H10O2/c1-11-7-9(10)8-5-3-2-4-6-8/h2-6H,7H2,1H3</v>
          </cell>
          <cell r="G1280" t="str">
            <v>C9H10O2</v>
          </cell>
          <cell r="H1280">
            <v>150.17699999999999</v>
          </cell>
          <cell r="I1280">
            <v>150.06808000000001</v>
          </cell>
          <cell r="J1280">
            <v>1316</v>
          </cell>
          <cell r="K1280">
            <v>105</v>
          </cell>
          <cell r="M1280">
            <v>1593</v>
          </cell>
          <cell r="P1280">
            <v>1316</v>
          </cell>
          <cell r="Q1280" t="str">
            <v/>
          </cell>
          <cell r="U1280" t="str">
            <v/>
          </cell>
          <cell r="V1280" t="str">
            <v/>
          </cell>
          <cell r="W1280" t="str">
            <v/>
          </cell>
          <cell r="Z1280">
            <v>0</v>
          </cell>
          <cell r="AA1280" t="str">
            <v/>
          </cell>
        </row>
        <row r="1281">
          <cell r="B1281" t="str">
            <v>40843-25-2</v>
          </cell>
          <cell r="C1281" t="str">
            <v>OOLBCHYXZDXLDS-UHFFFAOYSA-N</v>
          </cell>
          <cell r="D1281" t="str">
            <v>2-[4-(2,4-Dichlorophenoxy)phenoxy]propanoic acid</v>
          </cell>
          <cell r="E1281" t="str">
            <v>CC(OC1=CC=C(OC2=CC=C(Cl)C=C2Cl)C=C1)C(O)=O</v>
          </cell>
          <cell r="F1281" t="str">
            <v>InChI=1/C15H12Cl2O4/c1-9(15(18)19)20-11-3-5-12(6-4-11)21-14-7-2-10(16)8-13(14)17/h2-9H,1H3,(H,18,19)</v>
          </cell>
          <cell r="G1281" t="str">
            <v>C15H12Cl2O4</v>
          </cell>
          <cell r="H1281">
            <v>327.16000000000003</v>
          </cell>
          <cell r="I1281">
            <v>326.01125999999999</v>
          </cell>
          <cell r="J1281">
            <v>469</v>
          </cell>
          <cell r="M1281">
            <v>0</v>
          </cell>
          <cell r="P1281">
            <v>469</v>
          </cell>
          <cell r="Q1281" t="str">
            <v/>
          </cell>
          <cell r="U1281" t="str">
            <v/>
          </cell>
          <cell r="V1281" t="str">
            <v/>
          </cell>
          <cell r="W1281" t="str">
            <v/>
          </cell>
          <cell r="Z1281">
            <v>0</v>
          </cell>
          <cell r="AA1281" t="str">
            <v/>
          </cell>
        </row>
        <row r="1282">
          <cell r="B1282" t="str">
            <v>4110-44-5</v>
          </cell>
          <cell r="C1282" t="str">
            <v>DBULLUBYDONGLT-UHFFFAOYSA-N</v>
          </cell>
          <cell r="D1282" t="str">
            <v>3,3-Dimethyloctane</v>
          </cell>
          <cell r="E1282" t="str">
            <v>CCCCCC(C)(C)CC</v>
          </cell>
          <cell r="F1282" t="str">
            <v>InChI=1S/C10H22/c1-5-7-8-9-10(3,4)6-2/h5-9H2,1-4H3</v>
          </cell>
          <cell r="G1282" t="str">
            <v>C10H22</v>
          </cell>
          <cell r="H1282">
            <v>142.286</v>
          </cell>
          <cell r="I1282">
            <v>142.17215070840001</v>
          </cell>
          <cell r="J1282">
            <v>1394</v>
          </cell>
          <cell r="K1282">
            <v>71</v>
          </cell>
          <cell r="M1282">
            <v>942</v>
          </cell>
          <cell r="P1282">
            <v>1394</v>
          </cell>
          <cell r="Q1282" t="str">
            <v/>
          </cell>
          <cell r="U1282" t="str">
            <v/>
          </cell>
          <cell r="V1282" t="str">
            <v/>
          </cell>
          <cell r="W1282" t="str">
            <v/>
          </cell>
          <cell r="Z1282">
            <v>0</v>
          </cell>
          <cell r="AA1282" t="str">
            <v/>
          </cell>
        </row>
        <row r="1283">
          <cell r="B1283" t="str">
            <v>4124-63-4</v>
          </cell>
          <cell r="C1283" t="str">
            <v>FLJWVVUJGVNXMZ-UHFFFAOYSA-N</v>
          </cell>
          <cell r="D1283" t="str">
            <v>Sulfanylacetaldehyde</v>
          </cell>
          <cell r="E1283" t="str">
            <v>SCC=O</v>
          </cell>
          <cell r="F1283" t="str">
            <v>InChI=1S/C2H4OS/c3-1-2-4/h1,4H,2H2</v>
          </cell>
          <cell r="G1283" t="str">
            <v>C2H4OS</v>
          </cell>
          <cell r="H1283">
            <v>76.11</v>
          </cell>
          <cell r="I1283">
            <v>75.998285999999993</v>
          </cell>
          <cell r="J1283">
            <v>2011</v>
          </cell>
          <cell r="K1283">
            <v>0</v>
          </cell>
          <cell r="M1283">
            <v>677</v>
          </cell>
          <cell r="N1283" t="str">
            <v>cabbage</v>
          </cell>
          <cell r="P1283">
            <v>2011</v>
          </cell>
          <cell r="Q1283" t="str">
            <v/>
          </cell>
          <cell r="U1283" t="str">
            <v/>
          </cell>
          <cell r="V1283" t="str">
            <v/>
          </cell>
          <cell r="W1283" t="str">
            <v/>
          </cell>
          <cell r="Z1283">
            <v>0</v>
          </cell>
          <cell r="AA1283" t="str">
            <v/>
          </cell>
        </row>
        <row r="1284">
          <cell r="B1284" t="str">
            <v>4128-17-0</v>
          </cell>
          <cell r="C1284" t="str">
            <v>ZGIGZINMAOQWLX-NCZFFCEISA-N</v>
          </cell>
          <cell r="D1284" t="str">
            <v>(2E,6E)-3,7,11-Trimethyldodeca-2,6,10-trien-1-yl acetate</v>
          </cell>
          <cell r="E1284" t="str">
            <v>CC(C)=CCC\C(C)=C\CC\C(C)=C\COC(C)=O</v>
          </cell>
          <cell r="F1284" t="str">
            <v>InChI=1S/C17H28O2/c1-14(2)8-6-9-15(3)10-7-11-16(4)12-13-19-17(5)18/h8,10,12H,6-7,9,11,13H2,1-5H3/b15-10+,16-12+</v>
          </cell>
          <cell r="G1284" t="str">
            <v>C17H28O2</v>
          </cell>
          <cell r="H1284">
            <v>264.40899999999999</v>
          </cell>
          <cell r="I1284">
            <v>264.20893000000001</v>
          </cell>
          <cell r="J1284">
            <v>2012</v>
          </cell>
          <cell r="K1284">
            <v>0</v>
          </cell>
          <cell r="M1284">
            <v>1935</v>
          </cell>
          <cell r="N1284" t="str">
            <v>oil, wax</v>
          </cell>
          <cell r="P1284">
            <v>2012</v>
          </cell>
          <cell r="Q1284" t="str">
            <v/>
          </cell>
          <cell r="U1284" t="str">
            <v/>
          </cell>
          <cell r="V1284" t="str">
            <v/>
          </cell>
          <cell r="W1284" t="str">
            <v/>
          </cell>
          <cell r="AA1284" t="str">
            <v xml:space="preserve"> DS(oil, wax)</v>
          </cell>
        </row>
        <row r="1285">
          <cell r="B1285" t="str">
            <v>41318-75-6</v>
          </cell>
          <cell r="C1285" t="str">
            <v>UPNBETHEXPIWQX-UHFFFAOYSA-N</v>
          </cell>
          <cell r="D1285" t="str">
            <v>2,4-Dibromo-1-(4-bromophenoxy)benzene</v>
          </cell>
          <cell r="E1285" t="str">
            <v>BrC1=CC=C(OC2=C(Br)C=C(Br)C=C2)C=C1</v>
          </cell>
          <cell r="F1285" t="str">
            <v>InChI=1S/C12H7Br3O/c13-8-1-4-10(5-2-8)16-12-6-3-9(14)7-11(12)15/h1-7H</v>
          </cell>
          <cell r="G1285" t="str">
            <v>C12H7Br3O</v>
          </cell>
          <cell r="H1285">
            <v>406.899</v>
          </cell>
          <cell r="I1285">
            <v>403.80470000000003</v>
          </cell>
          <cell r="J1285">
            <v>470</v>
          </cell>
          <cell r="K1285">
            <v>0</v>
          </cell>
          <cell r="M1285">
            <v>0</v>
          </cell>
          <cell r="P1285">
            <v>470</v>
          </cell>
          <cell r="Q1285" t="str">
            <v/>
          </cell>
          <cell r="R1285" t="str">
            <v/>
          </cell>
          <cell r="S1285" t="str">
            <v/>
          </cell>
          <cell r="U1285" t="str">
            <v/>
          </cell>
          <cell r="V1285" t="str">
            <v/>
          </cell>
          <cell r="W1285" t="str">
            <v/>
          </cell>
          <cell r="AA1285" t="str">
            <v/>
          </cell>
        </row>
        <row r="1286">
          <cell r="B1286" t="str">
            <v>41394-05-2</v>
          </cell>
          <cell r="C1286" t="str">
            <v>VHCNQEUWZYOAEV-UHFFFAOYSA-N</v>
          </cell>
          <cell r="D1286" t="str">
            <v>4-Amino-3-methyl-6-phenyl-1,2,4-triazin-5(4H)-one</v>
          </cell>
          <cell r="E1286" t="str">
            <v>CC1=NN=C(C(=O)N1N)C1=CC=CC=C1</v>
          </cell>
          <cell r="F1286" t="str">
            <v>InChI=1S/C10H10N4O/c1-7-12-13-9(10(15)14(7)11)8-5-3-2-4-6-8/h2-6H,11H2,1H3</v>
          </cell>
          <cell r="G1286" t="str">
            <v>C10H10N4O</v>
          </cell>
          <cell r="H1286">
            <v>202.21700000000001</v>
          </cell>
          <cell r="I1286">
            <v>202.08546000000001</v>
          </cell>
          <cell r="J1286">
            <v>471</v>
          </cell>
          <cell r="K1286">
            <v>0</v>
          </cell>
          <cell r="M1286">
            <v>2139</v>
          </cell>
          <cell r="P1286">
            <v>471</v>
          </cell>
          <cell r="Q1286" t="str">
            <v>WGK 2</v>
          </cell>
          <cell r="R1286" t="str">
            <v/>
          </cell>
          <cell r="S1286" t="str">
            <v>X</v>
          </cell>
          <cell r="U1286" t="str">
            <v/>
          </cell>
          <cell r="V1286" t="str">
            <v/>
          </cell>
          <cell r="W1286" t="str">
            <v/>
          </cell>
          <cell r="Z1286" t="str">
            <v>Herbizid</v>
          </cell>
          <cell r="AA1286" t="str">
            <v>WGK 2,PSM,HerbizidInlandsabsatz 2014: 1000-2500 t/a; Schweizer Studie weist Funde an allen Standorten und QN-Überschreitungen auf</v>
          </cell>
        </row>
        <row r="1287">
          <cell r="B1287" t="str">
            <v>41483-43-6</v>
          </cell>
          <cell r="C1287" t="str">
            <v>DSKJPMWIHSOYEA-UHFFFAOYSA-N</v>
          </cell>
          <cell r="D1287" t="str">
            <v>5-Butyl-2-(ethylamino)-6-methylpyrimidin-4-yl dimethylsulfamate</v>
          </cell>
          <cell r="E1287" t="str">
            <v>CCCCC1=C(OS(=O)(=O)N(C)C)N=C(NCC)N=C1C</v>
          </cell>
          <cell r="F1287" t="str">
            <v>InChI=1S/C13H24N4O3S/c1-6-8-9-11-10(3)15-13(14-7-2)16-12(11)20-21(18,19)17(4)5/h6-9H2,1-5H3,(H,14,15,16)</v>
          </cell>
          <cell r="G1287" t="str">
            <v>C13H24N4O3S</v>
          </cell>
          <cell r="H1287">
            <v>316.42</v>
          </cell>
          <cell r="I1287">
            <v>316.15690999999998</v>
          </cell>
          <cell r="J1287">
            <v>472</v>
          </cell>
          <cell r="K1287">
            <v>0</v>
          </cell>
          <cell r="M1287">
            <v>0</v>
          </cell>
          <cell r="P1287">
            <v>472</v>
          </cell>
          <cell r="Q1287" t="str">
            <v/>
          </cell>
          <cell r="R1287" t="str">
            <v/>
          </cell>
          <cell r="S1287" t="str">
            <v/>
          </cell>
          <cell r="U1287" t="str">
            <v/>
          </cell>
          <cell r="V1287" t="str">
            <v/>
          </cell>
          <cell r="W1287" t="str">
            <v/>
          </cell>
          <cell r="Z1287">
            <v>0</v>
          </cell>
          <cell r="AA1287" t="str">
            <v/>
          </cell>
        </row>
        <row r="1288">
          <cell r="B1288" t="str">
            <v>4166-20-5</v>
          </cell>
          <cell r="C1288" t="str">
            <v>VPKIUOQJQJVLRW-UHFFFAOYSA-N</v>
          </cell>
          <cell r="D1288" t="str">
            <v>2,5-Dimethyl-4-oxo-4,5-dihydrofuran-3-yl acetate</v>
          </cell>
          <cell r="E1288" t="str">
            <v>CC1OC(C)=C(OC(C)=O)C1=O</v>
          </cell>
          <cell r="F1288" t="str">
            <v>InChI=1/C8H10O4/c1-4-7(10)8(5(2)11-4)12-6(3)9/h4H,1-3H3</v>
          </cell>
          <cell r="G1288" t="str">
            <v>C8H10O4</v>
          </cell>
          <cell r="H1288">
            <v>170.16399999999999</v>
          </cell>
          <cell r="I1288">
            <v>170.05790999999999</v>
          </cell>
          <cell r="J1288">
            <v>2013</v>
          </cell>
          <cell r="K1288">
            <v>0</v>
          </cell>
          <cell r="M1288">
            <v>1339</v>
          </cell>
          <cell r="N1288" t="str">
            <v>caramel</v>
          </cell>
          <cell r="P1288">
            <v>2013</v>
          </cell>
          <cell r="Q1288" t="str">
            <v>WGK 2</v>
          </cell>
          <cell r="U1288" t="str">
            <v/>
          </cell>
          <cell r="V1288" t="str">
            <v/>
          </cell>
          <cell r="W1288" t="str">
            <v/>
          </cell>
          <cell r="AA1288" t="str">
            <v>WGK 2, DS(caramel)</v>
          </cell>
        </row>
        <row r="1289">
          <cell r="B1289" t="str">
            <v>4184-79-6</v>
          </cell>
          <cell r="C1289" t="str">
            <v>MVPKIPGHRNIOPT-UHFFFAOYSA-N</v>
          </cell>
          <cell r="D1289" t="str">
            <v>5,6-Dimethyl-2H-benzotriazole</v>
          </cell>
          <cell r="E1289" t="str">
            <v>CC1=CC2=NNN=C2C=C1C</v>
          </cell>
          <cell r="F1289" t="str">
            <v>InChI=1S/C8H9N3/c1-5-3-7-8(4-6(5)2)10-11-9-7/h3-4H,1-2H3,(H,9,10,11)</v>
          </cell>
          <cell r="G1289" t="str">
            <v>C8H9N3</v>
          </cell>
          <cell r="H1289">
            <v>147.18100000000001</v>
          </cell>
          <cell r="I1289">
            <v>147.07964730200001</v>
          </cell>
          <cell r="J1289">
            <v>978</v>
          </cell>
          <cell r="M1289">
            <v>0</v>
          </cell>
          <cell r="P1289">
            <v>978</v>
          </cell>
          <cell r="Q1289" t="str">
            <v/>
          </cell>
          <cell r="U1289" t="str">
            <v/>
          </cell>
          <cell r="V1289" t="str">
            <v/>
          </cell>
          <cell r="W1289" t="str">
            <v/>
          </cell>
          <cell r="Z1289" t="str">
            <v>Industriechem. Antioxid.</v>
          </cell>
          <cell r="AA1289" t="str">
            <v>Industriechem. Antioxid.</v>
          </cell>
        </row>
        <row r="1290">
          <cell r="B1290" t="str">
            <v>41859-67-0</v>
          </cell>
          <cell r="C1290" t="str">
            <v>IIBYAHWJQTYFKB-UHFFFAOYSA-N</v>
          </cell>
          <cell r="D1290" t="str">
            <v>2-{4-[2-(4-Chlorobenzamido)ethyl]phenoxy}-2-methylpropanoic acid</v>
          </cell>
          <cell r="E1290" t="str">
            <v>CC(C)(OC1=CC=C(CCNC(=O)C2=CC=C(Cl)C=C2)C=C1)C(O)=O</v>
          </cell>
          <cell r="F1290" t="str">
            <v>InChI=1S/C19H20ClNO4/c1-19(2,18(23)24)25-16-9-3-13(4-10-16)11-12-21-17(22)14-5-7-15(20)8-6-14/h3-10H,11-12H2,1-2H3,(H,21,22)(H,23,24)</v>
          </cell>
          <cell r="G1290" t="str">
            <v>C19H20ClNO4</v>
          </cell>
          <cell r="H1290">
            <v>361.82</v>
          </cell>
          <cell r="I1290">
            <v>361.10809</v>
          </cell>
          <cell r="J1290">
            <v>473</v>
          </cell>
          <cell r="K1290">
            <v>0</v>
          </cell>
          <cell r="L1290">
            <v>0</v>
          </cell>
          <cell r="M1290">
            <v>2590</v>
          </cell>
          <cell r="P1290">
            <v>473</v>
          </cell>
          <cell r="Q1290" t="str">
            <v>WGK 1</v>
          </cell>
          <cell r="R1290" t="str">
            <v>X</v>
          </cell>
          <cell r="S1290" t="str">
            <v/>
          </cell>
          <cell r="U1290" t="str">
            <v/>
          </cell>
          <cell r="V1290" t="str">
            <v/>
          </cell>
          <cell r="W1290" t="str">
            <v/>
          </cell>
          <cell r="X1290" t="str">
            <v>8520kg/a in Dtl.</v>
          </cell>
          <cell r="Z1290" t="str">
            <v>Lipidsenkende Mittel</v>
          </cell>
          <cell r="AA1290" t="str">
            <v>WGK 1,AZM,8520kg/a in Dtl.Lipidsenkende MittelFibrat</v>
          </cell>
        </row>
        <row r="1291">
          <cell r="B1291" t="str">
            <v>4192-77-2</v>
          </cell>
          <cell r="C1291" t="str">
            <v>KBEBGUQPQBELIU-CMDGGOBGSA-N</v>
          </cell>
          <cell r="D1291" t="str">
            <v>Ethyl (2E)-3-phenylprop-2-enoate</v>
          </cell>
          <cell r="E1291" t="str">
            <v>CCOC(=O)\C=C\C1=CC=CC=C1</v>
          </cell>
          <cell r="F1291" t="str">
            <v>InChI=1S/C11H12O2/c1-2-13-11(12)9-8-10-6-4-3-5-7-10/h3-9H,2H2,1H3/b9-8+</v>
          </cell>
          <cell r="G1291" t="str">
            <v>C11H12O2</v>
          </cell>
          <cell r="H1291">
            <v>176.215</v>
          </cell>
          <cell r="I1291">
            <v>176.08373</v>
          </cell>
          <cell r="J1291">
            <v>2014</v>
          </cell>
          <cell r="K1291">
            <v>0</v>
          </cell>
          <cell r="M1291">
            <v>1749</v>
          </cell>
          <cell r="N1291" t="str">
            <v>flower, honey</v>
          </cell>
          <cell r="P1291">
            <v>2014</v>
          </cell>
          <cell r="Q1291" t="str">
            <v/>
          </cell>
          <cell r="U1291" t="str">
            <v/>
          </cell>
          <cell r="V1291" t="str">
            <v/>
          </cell>
          <cell r="W1291" t="str">
            <v/>
          </cell>
          <cell r="Z1291">
            <v>0</v>
          </cell>
          <cell r="AA1291" t="str">
            <v/>
          </cell>
        </row>
        <row r="1292">
          <cell r="B1292" t="str">
            <v>42017-89-0</v>
          </cell>
          <cell r="C1292" t="str">
            <v>MQOBSOSZFYZQOK-UHFFFAOYSA-N</v>
          </cell>
          <cell r="D1292" t="str">
            <v>2-[4-(4-Chlorobenzoyl)phenoxy]-2-methylpropanoic acid</v>
          </cell>
          <cell r="E1292" t="str">
            <v>CC(C)(OC1=CC=C(C=C1)C(=O)C1=CC=C(Cl)C=C1)C(O)=O</v>
          </cell>
          <cell r="F1292" t="str">
            <v>InChI=1S/C17H15ClO4/c1-17(2,16(20)21)22-14-9-5-12(6-10-14)15(19)11-3-7-13(18)8-4-11/h3-10H,1-2H3,(H,20,21)</v>
          </cell>
          <cell r="G1292" t="str">
            <v>C17H15ClO4</v>
          </cell>
          <cell r="H1292">
            <v>318.75</v>
          </cell>
          <cell r="I1292">
            <v>318.06589000000002</v>
          </cell>
          <cell r="J1292">
            <v>474</v>
          </cell>
          <cell r="K1292">
            <v>0</v>
          </cell>
          <cell r="M1292">
            <v>0</v>
          </cell>
          <cell r="P1292">
            <v>474</v>
          </cell>
          <cell r="Q1292" t="str">
            <v/>
          </cell>
          <cell r="R1292" t="str">
            <v>X</v>
          </cell>
          <cell r="S1292" t="str">
            <v/>
          </cell>
          <cell r="U1292" t="str">
            <v/>
          </cell>
          <cell r="V1292" t="str">
            <v/>
          </cell>
          <cell r="W1292" t="str">
            <v/>
          </cell>
          <cell r="AA1292" t="str">
            <v>AZM,</v>
          </cell>
        </row>
        <row r="1293">
          <cell r="B1293" t="str">
            <v>42200-33-9</v>
          </cell>
          <cell r="C1293" t="str">
            <v>VWPOSFSPZNDTMJ-UCWKZMIHSA-N</v>
          </cell>
          <cell r="D1293" t="str">
            <v>(2R,3S)-5-[3-(tert-Butylamino)-2-hydroxypropoxy]-1,2,3,4-tetrahydronaphthalene-2,3-diol</v>
          </cell>
          <cell r="E1293" t="str">
            <v>CC(C)(C)NCC(O)COC1=CC=CC2=C1C[C@H](O)[C@H](O)C2</v>
          </cell>
          <cell r="F1293" t="str">
            <v>InChI=1S/C17H27NO4/c1-17(2,3)18-9-12(19)10-22-16-6-4-5-11-7-14(20)15(21)8-13(11)16/h4-6,12,14-15,18-21H,7-10H2,1-3H3/t12?,14-,15+/m1/s1</v>
          </cell>
          <cell r="G1293" t="str">
            <v>C17H27NO4</v>
          </cell>
          <cell r="H1293">
            <v>309.40600000000001</v>
          </cell>
          <cell r="I1293">
            <v>309.19400999999999</v>
          </cell>
          <cell r="J1293">
            <v>475</v>
          </cell>
          <cell r="K1293">
            <v>86</v>
          </cell>
          <cell r="M1293">
            <v>2633</v>
          </cell>
          <cell r="P1293">
            <v>475</v>
          </cell>
          <cell r="Q1293" t="str">
            <v>WGK 1</v>
          </cell>
          <cell r="R1293" t="str">
            <v>X</v>
          </cell>
          <cell r="S1293" t="str">
            <v/>
          </cell>
          <cell r="U1293" t="str">
            <v/>
          </cell>
          <cell r="V1293" t="str">
            <v/>
          </cell>
          <cell r="W1293" t="str">
            <v/>
          </cell>
          <cell r="Z1293" t="str">
            <v>Betablocker; n.a.</v>
          </cell>
          <cell r="AA1293" t="str">
            <v>WGK 1,AZM,Betablocker; n.a.</v>
          </cell>
        </row>
        <row r="1294">
          <cell r="B1294" t="str">
            <v>42576-02-3</v>
          </cell>
          <cell r="C1294" t="str">
            <v>SUSRORUBZHMPCO-UHFFFAOYSA-N</v>
          </cell>
          <cell r="D1294" t="str">
            <v>Methyl 5-(2,4-dichlorophenoxy)-2-nitrobenzoate</v>
          </cell>
          <cell r="E1294" t="str">
            <v>COC(=O)C1=C(C=CC(OC2=CC=C(Cl)C=C2Cl)=C1)[N+]([O-])=O</v>
          </cell>
          <cell r="F1294" t="str">
            <v>InChI=1S/C14H9Cl2NO5/c1-21-14(18)10-7-9(3-4-12(10)17(19)20)22-13-5-2-8(15)6-11(13)16/h2-7H,1H3</v>
          </cell>
          <cell r="G1294" t="str">
            <v>C14H9Cl2NO5</v>
          </cell>
          <cell r="H1294">
            <v>342.13</v>
          </cell>
          <cell r="I1294">
            <v>340.98577999999998</v>
          </cell>
          <cell r="J1294">
            <v>476</v>
          </cell>
          <cell r="K1294">
            <v>0</v>
          </cell>
          <cell r="M1294">
            <v>2498</v>
          </cell>
          <cell r="P1294">
            <v>476</v>
          </cell>
          <cell r="Q1294" t="str">
            <v/>
          </cell>
          <cell r="R1294" t="str">
            <v/>
          </cell>
          <cell r="S1294" t="str">
            <v>X</v>
          </cell>
          <cell r="U1294" t="str">
            <v/>
          </cell>
          <cell r="V1294" t="str">
            <v/>
          </cell>
          <cell r="W1294" t="str">
            <v/>
          </cell>
          <cell r="Z1294" t="str">
            <v>Herbizid</v>
          </cell>
          <cell r="AA1294" t="str">
            <v>PSM,HerbizidInlandsabsatz 2014: 25-100 t/a</v>
          </cell>
        </row>
        <row r="1295">
          <cell r="B1295" t="str">
            <v>4265-25-2</v>
          </cell>
          <cell r="C1295" t="str">
            <v>GBGPVUAOTCNZPT-UHFFFAOYSA-N</v>
          </cell>
          <cell r="D1295" t="str">
            <v>2-Methyl-1-benzofuran</v>
          </cell>
          <cell r="E1295" t="str">
            <v>CC1=CC2=CC=CC=C2O1</v>
          </cell>
          <cell r="F1295" t="str">
            <v>InChI=1S/C9H8O/c1-7-6-8-4-2-3-5-9(8)10-7/h2-6H,1H3</v>
          </cell>
          <cell r="G1295" t="str">
            <v>C9H8O</v>
          </cell>
          <cell r="H1295">
            <v>132.16200000000001</v>
          </cell>
          <cell r="I1295">
            <v>132.05751487800001</v>
          </cell>
          <cell r="J1295">
            <v>1234</v>
          </cell>
          <cell r="K1295">
            <v>0</v>
          </cell>
          <cell r="M1295">
            <v>1107</v>
          </cell>
          <cell r="N1295">
            <v>0</v>
          </cell>
          <cell r="P1295">
            <v>1234</v>
          </cell>
          <cell r="Q1295" t="str">
            <v/>
          </cell>
          <cell r="U1295" t="str">
            <v/>
          </cell>
          <cell r="V1295" t="str">
            <v/>
          </cell>
          <cell r="W1295" t="str">
            <v/>
          </cell>
          <cell r="AA1295" t="str">
            <v/>
          </cell>
        </row>
        <row r="1296">
          <cell r="B1296" t="str">
            <v>42928-87-0</v>
          </cell>
          <cell r="C1296" t="str">
            <v>IJRVDOPVQJSPRP-UHFFFAOYSA-N</v>
          </cell>
          <cell r="D1296" t="str">
            <v>Octan-4-yl prop-2-enoate</v>
          </cell>
          <cell r="E1296" t="str">
            <v>CCCCC(CCC)OC(=O)C=C</v>
          </cell>
          <cell r="F1296" t="str">
            <v>InChI=1/C11H20O2/c1-4-7-9-10(8-5-2)13-11(12)6-3/h6,10H,3-5,7-9H2,1-2H3</v>
          </cell>
          <cell r="G1296" t="str">
            <v>C11H20O2</v>
          </cell>
          <cell r="H1296">
            <v>184.279</v>
          </cell>
          <cell r="I1296">
            <v>184.14633000000001</v>
          </cell>
          <cell r="J1296">
            <v>2336</v>
          </cell>
          <cell r="K1296">
            <v>0</v>
          </cell>
          <cell r="M1296">
            <v>0</v>
          </cell>
          <cell r="P1296">
            <v>2336</v>
          </cell>
          <cell r="Q1296" t="str">
            <v/>
          </cell>
          <cell r="U1296" t="str">
            <v/>
          </cell>
          <cell r="V1296" t="str">
            <v/>
          </cell>
          <cell r="W1296" t="str">
            <v/>
          </cell>
          <cell r="Z1296">
            <v>0</v>
          </cell>
          <cell r="AA1296" t="str">
            <v/>
          </cell>
        </row>
        <row r="1297">
          <cell r="B1297" t="str">
            <v>42972-46-3</v>
          </cell>
          <cell r="C1297" t="str">
            <v>DIASEPULVQSMAS-UHFFFAOYSA-N</v>
          </cell>
          <cell r="D1297" t="str">
            <v>1-(5-Methylpyridin-3-yl)ethan-1-one</v>
          </cell>
          <cell r="E1297" t="str">
            <v>CC(=O)C1=CN=CC(C)=C1</v>
          </cell>
          <cell r="F1297" t="str">
            <v>InChI=1S/C8H9NO/c1-6-3-8(7(2)10)5-9-4-6/h3-5H,1-2H3</v>
          </cell>
          <cell r="G1297" t="str">
            <v>C8H9NO</v>
          </cell>
          <cell r="H1297">
            <v>135.166</v>
          </cell>
          <cell r="I1297">
            <v>135.06841</v>
          </cell>
          <cell r="J1297">
            <v>2337</v>
          </cell>
          <cell r="K1297">
            <v>0</v>
          </cell>
          <cell r="M1297">
            <v>0</v>
          </cell>
          <cell r="P1297">
            <v>2337</v>
          </cell>
          <cell r="Q1297" t="str">
            <v/>
          </cell>
          <cell r="U1297" t="str">
            <v/>
          </cell>
          <cell r="V1297" t="str">
            <v/>
          </cell>
          <cell r="W1297" t="str">
            <v/>
          </cell>
          <cell r="AA1297" t="str">
            <v/>
          </cell>
        </row>
        <row r="1298">
          <cell r="B1298" t="str">
            <v>431-03-8</v>
          </cell>
          <cell r="C1298" t="str">
            <v>QSJXEFYPDANLFS-UHFFFAOYSA-N</v>
          </cell>
          <cell r="D1298" t="str">
            <v>Butane-2,3-dione</v>
          </cell>
          <cell r="E1298" t="str">
            <v>CC(=O)C(C)=O</v>
          </cell>
          <cell r="F1298" t="str">
            <v>InChI=1S/C4H6O2/c1-3(5)4(2)6/h1-2H3</v>
          </cell>
          <cell r="G1298" t="str">
            <v>C4H6O2</v>
          </cell>
          <cell r="H1298">
            <v>86.09</v>
          </cell>
          <cell r="I1298">
            <v>86.036778999999996</v>
          </cell>
          <cell r="J1298">
            <v>2015</v>
          </cell>
          <cell r="K1298">
            <v>0</v>
          </cell>
          <cell r="M1298">
            <v>593</v>
          </cell>
          <cell r="N1298" t="str">
            <v>butter</v>
          </cell>
          <cell r="P1298">
            <v>2015</v>
          </cell>
          <cell r="Q1298" t="str">
            <v>WGK 2</v>
          </cell>
          <cell r="U1298" t="str">
            <v/>
          </cell>
          <cell r="V1298" t="str">
            <v/>
          </cell>
          <cell r="W1298" t="str">
            <v/>
          </cell>
          <cell r="AA1298" t="str">
            <v>WGK 2, DS(butter)</v>
          </cell>
        </row>
        <row r="1299">
          <cell r="B1299" t="str">
            <v>43121-43-3</v>
          </cell>
          <cell r="C1299" t="str">
            <v>WURBVZBTWMNKQT-UHFFFAOYSA-N</v>
          </cell>
          <cell r="D1299" t="str">
            <v>1-(4-Chlorophenoxy)-3,3-dimethyl-1-(1H-1,2,4-triazol-1-yl)butan-2-one</v>
          </cell>
          <cell r="E1299" t="str">
            <v>CC(C)(C)C(=O)C(OC1=CC=C(Cl)C=C1)N1C=NC=N1</v>
          </cell>
          <cell r="F1299" t="str">
            <v>InChI=1/C14H16ClN3O2/c1-14(2,3)12(19)13(18-9-16-8-17-18)20-11-6-4-10(15)5-7-11/h4-9,13H,1-3H3</v>
          </cell>
          <cell r="G1299" t="str">
            <v>C14H16ClN3O2</v>
          </cell>
          <cell r="H1299">
            <v>293.75</v>
          </cell>
          <cell r="I1299">
            <v>293.09309999999999</v>
          </cell>
          <cell r="J1299">
            <v>477</v>
          </cell>
          <cell r="K1299">
            <v>0</v>
          </cell>
          <cell r="M1299">
            <v>1939</v>
          </cell>
          <cell r="P1299">
            <v>477</v>
          </cell>
          <cell r="Q1299" t="str">
            <v>WGK 2</v>
          </cell>
          <cell r="R1299" t="str">
            <v/>
          </cell>
          <cell r="S1299" t="str">
            <v>X</v>
          </cell>
          <cell r="U1299" t="str">
            <v/>
          </cell>
          <cell r="V1299" t="str">
            <v/>
          </cell>
          <cell r="W1299" t="str">
            <v/>
          </cell>
          <cell r="AA1299" t="str">
            <v>WGK 2,PSM,als PSM nicht zugelassen in DE/nicht genehmigt</v>
          </cell>
        </row>
        <row r="1300">
          <cell r="B1300" t="str">
            <v>4312-99-6</v>
          </cell>
          <cell r="C1300" t="str">
            <v>KLTVSWGXIAYTHO-UHFFFAOYSA-N</v>
          </cell>
          <cell r="D1300" t="str">
            <v>Oct-1-en-3-one</v>
          </cell>
          <cell r="E1300" t="str">
            <v>CCCCCC(=O)C=C</v>
          </cell>
          <cell r="F1300" t="str">
            <v>InChI=1S/C8H14O/c1-3-5-6-7-8(9)4-2/h4H,2-3,5-7H2,1H3</v>
          </cell>
          <cell r="G1300" t="str">
            <v>C8H14O</v>
          </cell>
          <cell r="H1300">
            <v>126.199</v>
          </cell>
          <cell r="I1300">
            <v>126.10447000000001</v>
          </cell>
          <cell r="J1300">
            <v>2016</v>
          </cell>
          <cell r="K1300">
            <v>0</v>
          </cell>
          <cell r="M1300">
            <v>976</v>
          </cell>
          <cell r="N1300" t="str">
            <v>mushroom, metal</v>
          </cell>
          <cell r="P1300">
            <v>2016</v>
          </cell>
          <cell r="Q1300" t="str">
            <v/>
          </cell>
          <cell r="U1300" t="str">
            <v/>
          </cell>
          <cell r="V1300" t="str">
            <v/>
          </cell>
          <cell r="W1300" t="str">
            <v/>
          </cell>
          <cell r="Z1300">
            <v>0</v>
          </cell>
          <cell r="AA1300" t="str">
            <v/>
          </cell>
        </row>
        <row r="1301">
          <cell r="B1301" t="str">
            <v>43160-78-7</v>
          </cell>
          <cell r="C1301" t="str">
            <v>UKCSOARNKKNOCN-UHFFFAOYSA-N</v>
          </cell>
          <cell r="D1301" t="str">
            <v>4-Oxodecanal</v>
          </cell>
          <cell r="E1301" t="str">
            <v>CCCCCCC(=O)CCC=O</v>
          </cell>
          <cell r="F1301" t="str">
            <v>InChI=1S/C10H18O2/c1-2-3-4-5-7-10(12)8-6-9-11/h9H,2-8H2,1H3</v>
          </cell>
          <cell r="G1301" t="str">
            <v>C10H18O2</v>
          </cell>
          <cell r="H1301">
            <v>170.25200000000001</v>
          </cell>
          <cell r="I1301">
            <v>170.13068000000001</v>
          </cell>
          <cell r="J1301">
            <v>2017</v>
          </cell>
          <cell r="K1301">
            <v>0</v>
          </cell>
          <cell r="M1301">
            <v>1333</v>
          </cell>
          <cell r="N1301" t="str">
            <v>fat</v>
          </cell>
          <cell r="P1301">
            <v>2017</v>
          </cell>
          <cell r="Q1301" t="str">
            <v/>
          </cell>
          <cell r="U1301" t="str">
            <v/>
          </cell>
          <cell r="V1301" t="str">
            <v/>
          </cell>
          <cell r="W1301" t="str">
            <v/>
          </cell>
          <cell r="AA1301" t="str">
            <v xml:space="preserve"> DS(fat)</v>
          </cell>
        </row>
        <row r="1302">
          <cell r="B1302" t="str">
            <v>432-25-7</v>
          </cell>
          <cell r="C1302" t="str">
            <v>MOQGCGNUWBPGTQ-UHFFFAOYSA-N</v>
          </cell>
          <cell r="D1302" t="str">
            <v>2,6,6-Trimethylcyclohex-1-ene-1-carbaldehyde</v>
          </cell>
          <cell r="E1302" t="str">
            <v>CC1=C(C=O)C(C)(C)CCC1</v>
          </cell>
          <cell r="F1302" t="str">
            <v>InChI=1S/C10H16O/c1-8-5-4-6-10(2,3)9(8)7-11/h7H,4-6H2,1-3H3</v>
          </cell>
          <cell r="G1302" t="str">
            <v>C10H16O</v>
          </cell>
          <cell r="H1302">
            <v>152.23699999999999</v>
          </cell>
          <cell r="I1302">
            <v>152.12011999999999</v>
          </cell>
          <cell r="J1302">
            <v>2018</v>
          </cell>
          <cell r="K1302">
            <v>0</v>
          </cell>
          <cell r="M1302">
            <v>1250</v>
          </cell>
          <cell r="N1302" t="str">
            <v>mint</v>
          </cell>
          <cell r="P1302">
            <v>2018</v>
          </cell>
          <cell r="Q1302" t="str">
            <v>WGK 2</v>
          </cell>
          <cell r="U1302" t="str">
            <v/>
          </cell>
          <cell r="V1302" t="str">
            <v/>
          </cell>
          <cell r="W1302" t="str">
            <v/>
          </cell>
          <cell r="AA1302" t="str">
            <v>WGK 2, DS(mint)</v>
          </cell>
        </row>
        <row r="1303">
          <cell r="B1303" t="str">
            <v>439-14-5</v>
          </cell>
          <cell r="C1303" t="str">
            <v>AAOVKJBEBIDNHE-UHFFFAOYSA-N</v>
          </cell>
          <cell r="D1303" t="str">
            <v>7-Chloro-1-methyl-5-phenyl-1,3-dihydro-2H-1,4-benzodiazepin-2-one</v>
          </cell>
          <cell r="E1303" t="str">
            <v>CN1C2=C(C=C(Cl)C=C2)C(=NCC1=O)C1=CC=CC=C1</v>
          </cell>
          <cell r="F1303" t="str">
            <v>InChI=1S/C16H13ClN2O/c1-19-14-8-7-12(17)9-13(14)16(18-10-15(19)20)11-5-3-2-4-6-11/h2-9H,10H2,1H3</v>
          </cell>
          <cell r="G1303" t="str">
            <v>C16 H13 Cl N2 O</v>
          </cell>
          <cell r="H1303">
            <v>284.74</v>
          </cell>
          <cell r="I1303">
            <v>284.07136000000003</v>
          </cell>
          <cell r="J1303">
            <v>478</v>
          </cell>
          <cell r="K1303">
            <v>256</v>
          </cell>
          <cell r="M1303">
            <v>2446</v>
          </cell>
          <cell r="P1303">
            <v>478</v>
          </cell>
          <cell r="Q1303" t="str">
            <v>WGK 2</v>
          </cell>
          <cell r="R1303" t="str">
            <v>X</v>
          </cell>
          <cell r="S1303" t="str">
            <v/>
          </cell>
          <cell r="U1303" t="str">
            <v/>
          </cell>
          <cell r="V1303" t="str">
            <v/>
          </cell>
          <cell r="W1303" t="str">
            <v/>
          </cell>
          <cell r="X1303" t="str">
            <v>234kg/a in Dtl.</v>
          </cell>
          <cell r="Z1303" t="str">
            <v>Psychopharmaka</v>
          </cell>
          <cell r="AA1303" t="str">
            <v>WGK 2,AZM,234kg/a in Dtl.PsychopharmakaTranquillantie</v>
          </cell>
        </row>
        <row r="1304">
          <cell r="B1304" t="str">
            <v>4410-99-5</v>
          </cell>
          <cell r="C1304" t="str">
            <v>ZMRFRBHYXOQLDK-UHFFFAOYSA-N</v>
          </cell>
          <cell r="D1304" t="str">
            <v>2-Phenylethane-1-thiol</v>
          </cell>
          <cell r="E1304" t="str">
            <v>SCCC1=CC=CC=C1</v>
          </cell>
          <cell r="F1304" t="str">
            <v>InChI=1S/C8H10S/c9-7-6-8-4-2-1-3-5-8/h1-5,9H,6-7H2</v>
          </cell>
          <cell r="G1304" t="str">
            <v>C8H10S</v>
          </cell>
          <cell r="H1304">
            <v>138.22999999999999</v>
          </cell>
          <cell r="I1304">
            <v>138.05032</v>
          </cell>
          <cell r="J1304">
            <v>2019</v>
          </cell>
          <cell r="K1304">
            <v>0</v>
          </cell>
          <cell r="M1304">
            <v>1176</v>
          </cell>
          <cell r="N1304" t="str">
            <v>rubber</v>
          </cell>
          <cell r="P1304">
            <v>2019</v>
          </cell>
          <cell r="Q1304" t="str">
            <v/>
          </cell>
          <cell r="U1304" t="str">
            <v/>
          </cell>
          <cell r="V1304" t="str">
            <v/>
          </cell>
          <cell r="W1304" t="str">
            <v/>
          </cell>
          <cell r="AA1304" t="str">
            <v xml:space="preserve"> DS(rubber)</v>
          </cell>
        </row>
        <row r="1305">
          <cell r="B1305" t="str">
            <v>4430-36-8</v>
          </cell>
          <cell r="C1305" t="str">
            <v>IHQDGXUYTSZGOG-UHFFFAOYSA-N</v>
          </cell>
          <cell r="D1305" t="str">
            <v>1-Isothiocyanato-4-(methylsulfanyl)butane</v>
          </cell>
          <cell r="E1305" t="str">
            <v>CSCCCCN=C=S</v>
          </cell>
          <cell r="F1305" t="str">
            <v>InChI=1S/C6H11NS2/c1-9-5-3-2-4-7-6-8/h2-5H2,1H3</v>
          </cell>
          <cell r="G1305" t="str">
            <v>C6H11NS2</v>
          </cell>
          <cell r="H1305">
            <v>161.28</v>
          </cell>
          <cell r="I1305">
            <v>161.03328999999999</v>
          </cell>
          <cell r="J1305">
            <v>2020</v>
          </cell>
          <cell r="M1305">
            <v>1447</v>
          </cell>
          <cell r="N1305" t="str">
            <v>cabbage</v>
          </cell>
          <cell r="P1305">
            <v>2020</v>
          </cell>
          <cell r="Q1305" t="str">
            <v/>
          </cell>
          <cell r="U1305" t="str">
            <v/>
          </cell>
          <cell r="V1305" t="str">
            <v/>
          </cell>
          <cell r="W1305" t="str">
            <v/>
          </cell>
          <cell r="AA1305" t="str">
            <v xml:space="preserve"> DS(cabbage)</v>
          </cell>
        </row>
        <row r="1306">
          <cell r="B1306" t="str">
            <v>4430-42-6</v>
          </cell>
          <cell r="C1306" t="str">
            <v>HBVIMVJTUQNSEP-UHFFFAOYSA-N</v>
          </cell>
          <cell r="D1306" t="str">
            <v>1-Isothiocyanato-5-(methylsulfanyl)pentane</v>
          </cell>
          <cell r="E1306" t="str">
            <v>CSCCCCCN=C=S</v>
          </cell>
          <cell r="F1306" t="str">
            <v>InChI=1S/C7H13NS2/c1-10-6-4-2-3-5-8-7-9/h2-6H2,1H3</v>
          </cell>
          <cell r="G1306" t="str">
            <v>C7H13NS2</v>
          </cell>
          <cell r="H1306">
            <v>175.31</v>
          </cell>
          <cell r="I1306">
            <v>175.04893999999999</v>
          </cell>
          <cell r="J1306">
            <v>2021</v>
          </cell>
          <cell r="K1306">
            <v>0</v>
          </cell>
          <cell r="M1306">
            <v>1524</v>
          </cell>
          <cell r="N1306" t="str">
            <v>cabbage</v>
          </cell>
          <cell r="P1306">
            <v>2021</v>
          </cell>
          <cell r="Q1306" t="str">
            <v/>
          </cell>
          <cell r="U1306" t="str">
            <v/>
          </cell>
          <cell r="V1306" t="str">
            <v/>
          </cell>
          <cell r="W1306" t="str">
            <v/>
          </cell>
          <cell r="AA1306" t="str">
            <v xml:space="preserve"> DS(cabbage)</v>
          </cell>
        </row>
        <row r="1307">
          <cell r="B1307" t="str">
            <v>443-48-1</v>
          </cell>
          <cell r="C1307" t="str">
            <v>VAOCPAMSLUNLGC-UHFFFAOYSA-N</v>
          </cell>
          <cell r="D1307" t="str">
            <v>2-(2-Methyl-5-nitro-1H-imidazol-1-yl)ethan-1-ol</v>
          </cell>
          <cell r="E1307" t="str">
            <v>CC1=NC=C(N1CCO)[N+]([O-])=O</v>
          </cell>
          <cell r="F1307" t="str">
            <v>InChI=1S/C6H9N3O3/c1-5-7-4-6(9(11)12)8(5)2-3-10/h4,10H,2-3H2,1H3</v>
          </cell>
          <cell r="G1307" t="str">
            <v>C6H9N3O3</v>
          </cell>
          <cell r="H1307">
            <v>171.15600000000001</v>
          </cell>
          <cell r="I1307">
            <v>171.06439</v>
          </cell>
          <cell r="J1307">
            <v>479</v>
          </cell>
          <cell r="K1307">
            <v>0</v>
          </cell>
          <cell r="M1307">
            <v>1590</v>
          </cell>
          <cell r="P1307">
            <v>479</v>
          </cell>
          <cell r="Q1307" t="str">
            <v/>
          </cell>
          <cell r="R1307" t="str">
            <v>X</v>
          </cell>
          <cell r="S1307" t="str">
            <v/>
          </cell>
          <cell r="U1307" t="str">
            <v/>
          </cell>
          <cell r="V1307" t="str">
            <v/>
          </cell>
          <cell r="W1307" t="str">
            <v/>
          </cell>
          <cell r="X1307" t="str">
            <v>6400kg/a in Dtl.</v>
          </cell>
          <cell r="Z1307" t="str">
            <v>Antibiotika und Chemotherapeutika</v>
          </cell>
          <cell r="AA1307" t="str">
            <v>AZM,6400kg/a in Dtl.Antibiotika und Chemotherapeutikasonstige</v>
          </cell>
        </row>
        <row r="1308">
          <cell r="B1308" t="str">
            <v>4440-55-5</v>
          </cell>
          <cell r="C1308" t="str">
            <v>ONRPEGOPOCAWTH-UHFFFAOYSA-N</v>
          </cell>
          <cell r="D1308">
            <v>0</v>
          </cell>
          <cell r="E1308">
            <v>0</v>
          </cell>
          <cell r="F1308">
            <v>0</v>
          </cell>
          <cell r="G1308" t="str">
            <v>C18 H38 O7</v>
          </cell>
          <cell r="H1308">
            <v>0</v>
          </cell>
          <cell r="I1308">
            <v>366.26146999999997</v>
          </cell>
          <cell r="J1308">
            <v>963</v>
          </cell>
          <cell r="K1308">
            <v>0</v>
          </cell>
          <cell r="M1308">
            <v>0</v>
          </cell>
          <cell r="P1308">
            <v>963</v>
          </cell>
          <cell r="Q1308" t="str">
            <v/>
          </cell>
          <cell r="U1308" t="str">
            <v/>
          </cell>
          <cell r="V1308" t="str">
            <v/>
          </cell>
          <cell r="W1308" t="str">
            <v/>
          </cell>
          <cell r="AA1308" t="str">
            <v>Polyalkylenglycolether, auch Fettalkoholpolyglycolether, Fettalkoholethoxylate (FAEO) sind eine Reihe nichtionischer Tenside und finden  breite Verwendung in Körperpflegeprodukten, Textilverarbeitung, Pflanzenschutzmittel, Farben und Beschichtungen, Klebern und anderen industriellen Anwendungen.</v>
          </cell>
        </row>
        <row r="1309">
          <cell r="B1309" t="str">
            <v xml:space="preserve">4455-26-9 </v>
          </cell>
          <cell r="C1309" t="str">
            <v>YJLYANLCNIKXMG-UHFFFAOYSA-N</v>
          </cell>
          <cell r="D1309" t="str">
            <v>N-Methyl-N-octyloctan-1-amine</v>
          </cell>
          <cell r="E1309" t="str">
            <v>CCCCCCCCN(C)CCCCCCCC</v>
          </cell>
          <cell r="F1309" t="str">
            <v>InChI=1S/C17H37N/c1-4-6-8-10-12-14-16-18(3)17-15-13-11-9-7-5-2/h4-17H2,1-3H3</v>
          </cell>
          <cell r="G1309" t="str">
            <v>C17H37N</v>
          </cell>
          <cell r="H1309">
            <v>255.49</v>
          </cell>
          <cell r="I1309">
            <v>255.29260019500001</v>
          </cell>
          <cell r="J1309">
            <v>1384</v>
          </cell>
          <cell r="K1309">
            <v>156</v>
          </cell>
          <cell r="M1309">
            <v>0</v>
          </cell>
          <cell r="P1309">
            <v>1384</v>
          </cell>
          <cell r="Q1309" t="str">
            <v/>
          </cell>
          <cell r="U1309" t="str">
            <v/>
          </cell>
          <cell r="V1309" t="str">
            <v/>
          </cell>
          <cell r="W1309" t="str">
            <v/>
          </cell>
          <cell r="Z1309" t="str">
            <v>Stammt vom Desinfektionsmittel Dimethyldioctylammoniumchlorid</v>
          </cell>
          <cell r="AA1309" t="str">
            <v>Stammt vom Desinfektionsmittel Dimethyldioctylammoniumchlorid</v>
          </cell>
        </row>
        <row r="1310">
          <cell r="B1310" t="str">
            <v>4478-97-1</v>
          </cell>
          <cell r="C1310" t="str">
            <v>CJZQCJWPIYNMQG-UHFFFAOYSA-N</v>
          </cell>
          <cell r="D1310" t="str">
            <v>3,6,9,12,15-Pentaoxahentriacontan-1-ol</v>
          </cell>
          <cell r="E1310" t="str">
            <v>CCCCCCCCCCCCCCCCOCCOCCOCCOCCOCCO</v>
          </cell>
          <cell r="F1310" t="str">
            <v>InChI=1S/C26H54O6/c1-2-3-4-5-6-7-8-9-10-11-12-13-14-15-17-28-19-21-30-23-25-32-26-24-31-22-20-29-18-16-27/h27H,2-26H2,1H3</v>
          </cell>
          <cell r="G1310" t="str">
            <v>C26H54O6</v>
          </cell>
          <cell r="H1310">
            <v>462.71199999999999</v>
          </cell>
          <cell r="I1310">
            <v>462.39203945899999</v>
          </cell>
          <cell r="J1310">
            <v>1569</v>
          </cell>
          <cell r="K1310">
            <v>0</v>
          </cell>
          <cell r="M1310">
            <v>0</v>
          </cell>
          <cell r="O1310" t="str">
            <v>X</v>
          </cell>
          <cell r="P1310">
            <v>1569</v>
          </cell>
          <cell r="Q1310" t="str">
            <v/>
          </cell>
          <cell r="U1310" t="str">
            <v/>
          </cell>
          <cell r="V1310" t="str">
            <v/>
          </cell>
          <cell r="W1310" t="str">
            <v/>
          </cell>
          <cell r="AA1310" t="str">
            <v>Polyalkylenglycolether, auch Fettalkoholpolyglycolether, Fettalkoholethoxylate (FAEO) sind eine Reihe nichtionischer Tenside und finden  breite Verwendung in Körperpflegeprodukten, Textilverarbeitung, Pflanzenschutzmittel, Farben und Beschichtungen, Klebern und anderen industriellen Anwendungen.</v>
          </cell>
        </row>
        <row r="1311">
          <cell r="B1311" t="str">
            <v>4484-59-7</v>
          </cell>
          <cell r="C1311" t="str">
            <v>FSVRFCBLVIJHQY-UHFFFAOYSA-N</v>
          </cell>
          <cell r="D1311" t="str">
            <v>2-{2-[2-(Hexadecyloxy)ethoxy]ethoxy}ethan-1-ol</v>
          </cell>
          <cell r="E1311" t="str">
            <v>CCCCCCCCCCCCCCCCOCCOCCOCCO</v>
          </cell>
          <cell r="F1311" t="str">
            <v>InChI=1S/C22H46O4/c1-2-3-4-5-6-7-8-9-10-11-12-13-14-15-17-24-19-21-26-22-20-25-18-16-23/h23H,2-22H2,1H3</v>
          </cell>
          <cell r="G1311" t="str">
            <v>C22H46O4</v>
          </cell>
          <cell r="H1311">
            <v>374.60599999999999</v>
          </cell>
          <cell r="I1311">
            <v>374.33960996100001</v>
          </cell>
          <cell r="J1311">
            <v>1570</v>
          </cell>
          <cell r="K1311">
            <v>0</v>
          </cell>
          <cell r="M1311">
            <v>0</v>
          </cell>
          <cell r="O1311" t="str">
            <v>X</v>
          </cell>
          <cell r="P1311">
            <v>1570</v>
          </cell>
          <cell r="Q1311" t="str">
            <v/>
          </cell>
          <cell r="U1311" t="str">
            <v/>
          </cell>
          <cell r="V1311" t="str">
            <v/>
          </cell>
          <cell r="W1311" t="str">
            <v/>
          </cell>
          <cell r="AA1311" t="str">
            <v>Polyalkylenglycolether, auch Fettalkoholpolyglycolether, Fettalkoholethoxylate (FAEO) sind eine Reihe nichtionischer Tenside und finden  breite Verwendung in Körperpflegeprodukten, Textilverarbeitung, Pflanzenschutzmittel, Farben und Beschichtungen, Klebern und anderen industriellen Anwendungen.</v>
          </cell>
        </row>
        <row r="1312">
          <cell r="B1312" t="str">
            <v>4486-31-1</v>
          </cell>
          <cell r="C1312" t="str">
            <v>IUFWXADACDFZNB-UHFFFAOYSA-N</v>
          </cell>
          <cell r="D1312" t="str">
            <v>3,6,9,12,15,18,21-Heptaoxaheptatriacontan-1-ol</v>
          </cell>
          <cell r="E1312" t="str">
            <v>CCCCCCCCCCCCCCCCOCCOCCOCCOCCOCCOCCOCCO</v>
          </cell>
          <cell r="F1312" t="str">
            <v>InChI=1S/C30H62O8/c1-2-3-4-5-6-7-8-9-10-11-12-13-14-15-17-32-19-21-34-23-25-36-27-29-38-30-28-37-26-24-35-22-20-33-18-16-31/h31H,2-30H2,1H3</v>
          </cell>
          <cell r="G1312" t="str">
            <v>C30H62O8</v>
          </cell>
          <cell r="H1312">
            <v>550.81799999999998</v>
          </cell>
          <cell r="I1312">
            <v>550.44446895600004</v>
          </cell>
          <cell r="J1312">
            <v>1571</v>
          </cell>
          <cell r="M1312">
            <v>0</v>
          </cell>
          <cell r="O1312" t="str">
            <v>X</v>
          </cell>
          <cell r="P1312">
            <v>1571</v>
          </cell>
          <cell r="Q1312" t="str">
            <v/>
          </cell>
          <cell r="U1312" t="str">
            <v/>
          </cell>
          <cell r="V1312" t="str">
            <v/>
          </cell>
          <cell r="W1312" t="str">
            <v/>
          </cell>
          <cell r="AA1312" t="str">
            <v>Polyalkylenglycolether, auch Fettalkoholpolyglycolether, Fettalkoholethoxylate (FAEO) sind eine Reihe nichtionischer Tenside und finden  breite Verwendung in Körperpflegeprodukten, Textilverarbeitung, Pflanzenschutzmittel, Farben und Beschichtungen, Klebern und anderen industriellen Anwendungen.</v>
          </cell>
        </row>
        <row r="1313">
          <cell r="B1313" t="str">
            <v>45308-36-9</v>
          </cell>
          <cell r="C1313" t="str">
            <v>ZZEANNAZZVVPKU-UHFFFAOYSA-N</v>
          </cell>
          <cell r="D1313" t="str">
            <v>2,5,8,11,14,17,20-Heptamethyl-3,6,9,12,15,18,21-heptaoxatetracosane-1,23-diol</v>
          </cell>
          <cell r="E1313" t="str">
            <v>CC(O)COC(C)COC(C)COC(C)COC(C)COC(C)COC(C)COC(C)CO</v>
          </cell>
          <cell r="F1313" t="str">
            <v>InChI=1/C24H50O9/c1-17(26)10-27-19(3)12-29-21(5)14-31-23(7)16-33-24(8)15-32-22(6)13-30-20(4)11-28-18(2)9-25/h17-26H,9-16H2,1-8H3</v>
          </cell>
          <cell r="G1313" t="str">
            <v>C24H50O9</v>
          </cell>
          <cell r="H1313">
            <v>482.65499999999997</v>
          </cell>
          <cell r="I1313">
            <v>482.34548318999998</v>
          </cell>
          <cell r="J1313">
            <v>1572</v>
          </cell>
          <cell r="K1313">
            <v>0</v>
          </cell>
          <cell r="M1313">
            <v>0</v>
          </cell>
          <cell r="O1313" t="str">
            <v>X</v>
          </cell>
          <cell r="P1313">
            <v>1572</v>
          </cell>
          <cell r="Q1313" t="str">
            <v/>
          </cell>
          <cell r="U1313" t="str">
            <v/>
          </cell>
          <cell r="V1313" t="str">
            <v/>
          </cell>
          <cell r="W1313" t="str">
            <v/>
          </cell>
          <cell r="Z1313">
            <v>0</v>
          </cell>
          <cell r="AA1313" t="str">
            <v>Polypropylenglycole finden Verwendung in nicht-ionogenen Wasch- und Reinigungsmitteln, Kunstharzen, Gefrierschutzmitteln und Flotationsmitteln. Polypropylenglycole werden auch als Antischaummittel, Weichmacher und Schmiermittel eingesetzt.[1][2] Sie dienen u. a. zur Herstellung von Polyurethanen, z. B. in Zweikomponenten-Klebstoffen, wo sie der Polyol-Komponente (Harz-Komponente) zugemischt sein können.[3] Aus ihnen werden durch Veretherung mit Fettalkoholen oder Veresterung mit Fettsäuren ein weites Spektrum an Emulgatoren mit der Bezeichnung "PPG-..." hergestellt</v>
          </cell>
        </row>
        <row r="1314">
          <cell r="B1314" t="str">
            <v>4534-53-6</v>
          </cell>
          <cell r="C1314" t="str">
            <v>FCXPVFLEDIQLLO-UHFFFAOYSA-N</v>
          </cell>
          <cell r="D1314" t="str">
            <v>(Tridecan-2-yl)benzene</v>
          </cell>
          <cell r="E1314" t="str">
            <v>CCCCCCCCCCCC(C)C1=CC=CC=C1</v>
          </cell>
          <cell r="F1314" t="str">
            <v>InChI=1/C19H32/c1-3-4-5-6-7-8-9-10-12-15-18(2)19-16-13-11-14-17-19/h11,13-14,16-18H,3-10,12,15H2,1-2H3</v>
          </cell>
          <cell r="G1314" t="str">
            <v>C19H32</v>
          </cell>
          <cell r="H1314">
            <v>260.46499999999997</v>
          </cell>
          <cell r="I1314">
            <v>260.25040000000001</v>
          </cell>
          <cell r="J1314">
            <v>1146</v>
          </cell>
          <cell r="K1314">
            <v>105</v>
          </cell>
          <cell r="L1314">
            <v>0</v>
          </cell>
          <cell r="M1314">
            <v>1903.5</v>
          </cell>
          <cell r="P1314">
            <v>1146</v>
          </cell>
          <cell r="Q1314" t="str">
            <v/>
          </cell>
          <cell r="U1314" t="str">
            <v/>
          </cell>
          <cell r="V1314" t="str">
            <v/>
          </cell>
          <cell r="W1314" t="str">
            <v/>
          </cell>
          <cell r="Z1314">
            <v>0</v>
          </cell>
          <cell r="AA1314" t="str">
            <v/>
          </cell>
        </row>
        <row r="1315">
          <cell r="B1315" t="str">
            <v>4536-30-5</v>
          </cell>
          <cell r="C1315" t="str">
            <v>SFNALCNOMXIBKG-UHFFFAOYSA-N</v>
          </cell>
          <cell r="D1315" t="str">
            <v>2-(Dodecyloxy)ethan-1-ol</v>
          </cell>
          <cell r="G1315" t="str">
            <v>C14H30O2</v>
          </cell>
          <cell r="I1315">
            <v>230.22458020600001</v>
          </cell>
          <cell r="J1315">
            <v>1527</v>
          </cell>
          <cell r="K1315">
            <v>57</v>
          </cell>
          <cell r="L1315">
            <v>19.355399999999999</v>
          </cell>
          <cell r="M1315">
            <v>1731</v>
          </cell>
          <cell r="P1315">
            <v>1527</v>
          </cell>
          <cell r="Q1315" t="str">
            <v/>
          </cell>
          <cell r="U1315" t="str">
            <v/>
          </cell>
          <cell r="V1315" t="str">
            <v/>
          </cell>
          <cell r="W1315" t="str">
            <v/>
          </cell>
          <cell r="AA1315" t="str">
            <v/>
          </cell>
        </row>
        <row r="1316">
          <cell r="B1316" t="str">
            <v>4586-22-5</v>
          </cell>
          <cell r="C1316" t="str">
            <v>MJYUBUQHKCAJQR-UHFFFAOYSA-N</v>
          </cell>
          <cell r="D1316" t="str">
            <v>2,2,4,8-Tetramethyldecahydro-4,8-methanoazulen-9-ol</v>
          </cell>
          <cell r="E1316" t="str">
            <v>CC1(C)CC2C(C1)C1(C)CCCC2(C)C1O</v>
          </cell>
          <cell r="F1316" t="str">
            <v>InChI=1/C15H26O/c1-13(2)8-10-11(9-13)15(4)7-5-6-14(10,3)12(15)16/h10-12,16H,5-9H2,1-4H3</v>
          </cell>
          <cell r="G1316" t="str">
            <v>C15H26O</v>
          </cell>
          <cell r="H1316">
            <v>222.37200000000001</v>
          </cell>
          <cell r="I1316">
            <v>222.19837000000001</v>
          </cell>
          <cell r="J1316">
            <v>2022</v>
          </cell>
          <cell r="K1316">
            <v>0</v>
          </cell>
          <cell r="M1316">
            <v>1696</v>
          </cell>
          <cell r="N1316" t="str">
            <v>earth</v>
          </cell>
          <cell r="P1316">
            <v>2022</v>
          </cell>
          <cell r="Q1316" t="str">
            <v/>
          </cell>
          <cell r="U1316" t="str">
            <v/>
          </cell>
          <cell r="V1316" t="str">
            <v/>
          </cell>
          <cell r="W1316" t="str">
            <v/>
          </cell>
          <cell r="AA1316" t="str">
            <v xml:space="preserve"> DS(earth)</v>
          </cell>
        </row>
        <row r="1317">
          <cell r="B1317" t="str">
            <v>4630-82-4</v>
          </cell>
          <cell r="C1317" t="str">
            <v>ZQWPRMPSCMSAJU-UHFFFAOYSA-N</v>
          </cell>
          <cell r="D1317" t="str">
            <v>Methyl cyclohexanecarboxylate</v>
          </cell>
          <cell r="E1317" t="str">
            <v>COC(=O)C1CCCCC1</v>
          </cell>
          <cell r="F1317" t="str">
            <v>InChI=1S/C8H14O2/c1-10-8(9)7-5-3-2-4-6-7/h7H,2-6H2,1H3</v>
          </cell>
          <cell r="G1317" t="str">
            <v>C8H14O2</v>
          </cell>
          <cell r="H1317">
            <v>142.19800000000001</v>
          </cell>
          <cell r="I1317">
            <v>142.09938</v>
          </cell>
          <cell r="J1317">
            <v>2023</v>
          </cell>
          <cell r="K1317">
            <v>0</v>
          </cell>
          <cell r="M1317">
            <v>1133</v>
          </cell>
          <cell r="N1317" t="str">
            <v>fruit, ester</v>
          </cell>
          <cell r="P1317">
            <v>2023</v>
          </cell>
          <cell r="Q1317" t="str">
            <v/>
          </cell>
          <cell r="U1317" t="str">
            <v/>
          </cell>
          <cell r="V1317" t="str">
            <v/>
          </cell>
          <cell r="W1317" t="str">
            <v/>
          </cell>
          <cell r="AA1317" t="str">
            <v xml:space="preserve"> DS(fruit, ester)</v>
          </cell>
        </row>
        <row r="1318">
          <cell r="B1318" t="str">
            <v>465-31-6</v>
          </cell>
          <cell r="C1318" t="str">
            <v>PXRCIOIWVGAZEP-UHFFFAOYSA-N</v>
          </cell>
          <cell r="D1318" t="str">
            <v>2,3,3-Trimethylbicyclo[2.2.1]heptan-2-ol</v>
          </cell>
          <cell r="E1318" t="str">
            <v>CC1(C)C2CCC(C2)C1(C)O</v>
          </cell>
          <cell r="F1318" t="str">
            <v>InChI=1/C10H18O/c1-9(2)7-4-5-8(6-7)10(9,3)11/h7-8,11H,4-6H2,1-3H3</v>
          </cell>
          <cell r="G1318" t="str">
            <v>C10H18O</v>
          </cell>
          <cell r="H1318">
            <v>154.25299999999999</v>
          </cell>
          <cell r="I1318">
            <v>154.13577000000001</v>
          </cell>
          <cell r="J1318">
            <v>2024</v>
          </cell>
          <cell r="K1318">
            <v>0</v>
          </cell>
          <cell r="M1318">
            <v>1169</v>
          </cell>
          <cell r="N1318" t="str">
            <v>camphor</v>
          </cell>
          <cell r="P1318">
            <v>2024</v>
          </cell>
          <cell r="Q1318" t="str">
            <v/>
          </cell>
          <cell r="U1318" t="str">
            <v/>
          </cell>
          <cell r="V1318" t="str">
            <v/>
          </cell>
          <cell r="W1318" t="str">
            <v/>
          </cell>
          <cell r="Z1318">
            <v>0</v>
          </cell>
          <cell r="AA1318" t="str">
            <v/>
          </cell>
        </row>
        <row r="1319">
          <cell r="B1319" t="str">
            <v>465-73-6</v>
          </cell>
          <cell r="C1319" t="str">
            <v>QBYJBZPUGVGKQQ-WVWMLWNASA-N</v>
          </cell>
          <cell r="D1319" t="str">
            <v>(1R,4S,4aS,5R,8R,8aR)-1,2,3,4,10,10-Hexachloro-1,4,4a,5,8,8a-hexahydro-1,4:5,8-dimethanonaphthalene</v>
          </cell>
          <cell r="E1319" t="str">
            <v>ClC1=C(Cl)[C@]2(Cl)[C@@H]3[C@@H]4C[C@H](C=C4)[C@@H]3[C@@]1(Cl)C2(Cl)Cl</v>
          </cell>
          <cell r="F1319" t="str">
            <v>InChI=1S/C12H8Cl6/c13-8-9(14)11(16)7-5-2-1-4(3-5)6(7)10(8,15)12(11,17)18/h1-2,4-7H,3H2/t4-,5-,6-,7+,10-,11+/m0/s1</v>
          </cell>
          <cell r="G1319" t="str">
            <v>C12H8Cl6</v>
          </cell>
          <cell r="H1319">
            <v>364.9</v>
          </cell>
          <cell r="I1319">
            <v>361.87572</v>
          </cell>
          <cell r="J1319">
            <v>480</v>
          </cell>
          <cell r="K1319">
            <v>0</v>
          </cell>
          <cell r="M1319" t="str">
            <v>1968.8</v>
          </cell>
          <cell r="P1319">
            <v>480</v>
          </cell>
          <cell r="Q1319" t="str">
            <v/>
          </cell>
          <cell r="R1319" t="str">
            <v/>
          </cell>
          <cell r="U1319" t="str">
            <v/>
          </cell>
          <cell r="V1319" t="str">
            <v/>
          </cell>
          <cell r="W1319" t="str">
            <v/>
          </cell>
          <cell r="AA1319" t="str">
            <v/>
          </cell>
        </row>
        <row r="1320">
          <cell r="B1320" t="str">
            <v>4658-28-0</v>
          </cell>
          <cell r="C1320" t="str">
            <v>AFIIBUOYKYSPKB-UHFFFAOYSA-N</v>
          </cell>
          <cell r="D1320" t="str">
            <v>4-Azido-6-(methylsulfanyl)-N-(propan-2-yl)-1,3,5-triazin-2-amine</v>
          </cell>
          <cell r="E1320" t="str">
            <v>CSC1=NC(NC(C)C)=NC(N=[N+]=[N-])=N1</v>
          </cell>
          <cell r="F1320" t="str">
            <v>InChI=1S/C7H11N7S/c1-4(2)9-5-10-6(13-14-8)12-7(11-5)15-3/h4H,1-3H3,(H,9,10,11,12)</v>
          </cell>
          <cell r="G1320" t="str">
            <v>C7H11N7S</v>
          </cell>
          <cell r="H1320">
            <v>225.27</v>
          </cell>
          <cell r="I1320">
            <v>225.07965999999999</v>
          </cell>
          <cell r="J1320">
            <v>481</v>
          </cell>
          <cell r="K1320">
            <v>0</v>
          </cell>
          <cell r="M1320">
            <v>1766</v>
          </cell>
          <cell r="P1320">
            <v>481</v>
          </cell>
          <cell r="Q1320" t="str">
            <v/>
          </cell>
          <cell r="R1320" t="str">
            <v/>
          </cell>
          <cell r="S1320" t="str">
            <v>X</v>
          </cell>
          <cell r="U1320" t="str">
            <v/>
          </cell>
          <cell r="V1320" t="str">
            <v/>
          </cell>
          <cell r="W1320" t="str">
            <v/>
          </cell>
          <cell r="AA1320" t="str">
            <v>PSM,als PSM nicht zugelassen in DE/nicht genehmigt</v>
          </cell>
        </row>
        <row r="1321">
          <cell r="B1321" t="str">
            <v>4669-23-2</v>
          </cell>
          <cell r="C1321" t="str">
            <v>UKODLHVFJRCQME-UHFFFAOYSA-N</v>
          </cell>
          <cell r="D1321" t="str">
            <v>2-{2-[2-(Decyloxy)ethoxy]ethoxy}ethan-1-ol</v>
          </cell>
          <cell r="E1321" t="str">
            <v>CCCCCCCCCCOCCOCCOCCO</v>
          </cell>
          <cell r="F1321" t="str">
            <v>InChI=1S/C16H34O4/c1-2-3-4-5-6-7-8-9-11-18-13-15-20-16-14-19-12-10-17/h17H,2-16H2,1H3</v>
          </cell>
          <cell r="G1321" t="str">
            <v>C16H34O4</v>
          </cell>
          <cell r="H1321">
            <v>290.44400000000002</v>
          </cell>
          <cell r="I1321">
            <v>290.24570957499998</v>
          </cell>
          <cell r="J1321">
            <v>1573</v>
          </cell>
          <cell r="K1321">
            <v>0</v>
          </cell>
          <cell r="M1321">
            <v>0</v>
          </cell>
          <cell r="O1321" t="str">
            <v>X</v>
          </cell>
          <cell r="P1321">
            <v>1573</v>
          </cell>
          <cell r="Q1321" t="str">
            <v/>
          </cell>
          <cell r="U1321" t="str">
            <v/>
          </cell>
          <cell r="V1321" t="str">
            <v/>
          </cell>
          <cell r="W1321" t="str">
            <v/>
          </cell>
          <cell r="Z1321">
            <v>0</v>
          </cell>
          <cell r="AA1321" t="str">
            <v>Polyalkylenglycolether, auch Fettalkoholpolyglycolether, Fettalkoholethoxylate (FAEO) sind eine Reihe nichtionischer Tenside und finden  breite Verwendung in Körperpflegeprodukten, Textilverarbeitung, Pflanzenschutzmittel, Farben und Beschichtungen, Klebern und anderen industriellen Anwendungen.</v>
          </cell>
        </row>
        <row r="1322">
          <cell r="B1322" t="str">
            <v>4674-50-4</v>
          </cell>
          <cell r="C1322" t="str">
            <v>WTOYNNBCKUYIKC-JMSVASOKSA-N</v>
          </cell>
          <cell r="D1322" t="str">
            <v>(4R,4aS,6R)-4,4a-Dimethyl-6-(prop-1-en-2-yl)-4,4a,5,6,7,8-hexahydronaphthalen-2(3H)-one</v>
          </cell>
          <cell r="E1322" t="str">
            <v>C[C@@H]1CC(=O)C=C2CC[C@H](C[C@@]12C)C(C)=C</v>
          </cell>
          <cell r="F1322" t="str">
            <v>InChI=1S/C15H22O/c1-10(2)12-5-6-13-8-14(16)7-11(3)15(13,4)9-12/h8,11-12H,1,5-7,9H2,2-4H3/t11-,12-,15+/m1/s1</v>
          </cell>
          <cell r="G1322" t="str">
            <v>C15H22O</v>
          </cell>
          <cell r="H1322">
            <v>218.34</v>
          </cell>
          <cell r="I1322">
            <v>218.16707</v>
          </cell>
          <cell r="J1322">
            <v>2025</v>
          </cell>
          <cell r="K1322">
            <v>0</v>
          </cell>
          <cell r="M1322">
            <v>1814</v>
          </cell>
          <cell r="N1322" t="str">
            <v>grapefruit</v>
          </cell>
          <cell r="P1322">
            <v>2025</v>
          </cell>
          <cell r="Q1322" t="str">
            <v>WGK 2</v>
          </cell>
          <cell r="U1322" t="str">
            <v/>
          </cell>
          <cell r="V1322" t="str">
            <v/>
          </cell>
          <cell r="W1322" t="str">
            <v/>
          </cell>
          <cell r="Z1322">
            <v>0</v>
          </cell>
          <cell r="AA1322" t="str">
            <v>WGK 2,</v>
          </cell>
        </row>
        <row r="1323">
          <cell r="B1323" t="str">
            <v>46765-25-7</v>
          </cell>
          <cell r="C1323" t="str">
            <v>ZFXDUWYVZMVVQT-UHFFFAOYSA-N</v>
          </cell>
          <cell r="D1323" t="str">
            <v>3-[2-(4-Hydroxyphenyl)propan-2-yl]phenol</v>
          </cell>
          <cell r="E1323">
            <v>0</v>
          </cell>
          <cell r="F1323">
            <v>0</v>
          </cell>
          <cell r="G1323" t="str">
            <v>C15H16O2</v>
          </cell>
          <cell r="H1323">
            <v>0</v>
          </cell>
          <cell r="I1323">
            <v>228.11502975499999</v>
          </cell>
          <cell r="J1323">
            <v>1528</v>
          </cell>
          <cell r="K1323">
            <v>213</v>
          </cell>
          <cell r="L1323">
            <v>24.258099999999999</v>
          </cell>
          <cell r="M1323">
            <v>2173</v>
          </cell>
          <cell r="P1323">
            <v>1528</v>
          </cell>
          <cell r="Q1323" t="str">
            <v/>
          </cell>
          <cell r="U1323" t="str">
            <v/>
          </cell>
          <cell r="V1323" t="str">
            <v/>
          </cell>
          <cell r="W1323" t="str">
            <v/>
          </cell>
          <cell r="Z1323">
            <v>0</v>
          </cell>
          <cell r="AA1323" t="str">
            <v/>
          </cell>
        </row>
        <row r="1324">
          <cell r="B1324" t="str">
            <v>470-67-7</v>
          </cell>
          <cell r="C1324" t="str">
            <v>RFFOTVCVTJUTAD-AOOOYVTPNA-N</v>
          </cell>
          <cell r="D1324" t="str">
            <v>(1s,4s)-1-Methyl-4-(propan-2-yl)-7-oxabicyclo[2.2.1]heptane</v>
          </cell>
          <cell r="E1324" t="str">
            <v>CC(C)[C@]12CC[C@](C)(CC1)O2</v>
          </cell>
          <cell r="F1324" t="str">
            <v>InChI=1/C10H18O/c1-8(2)10-6-4-9(3,11-10)5-7-10/h8H,4-7H2,1-3H3/t9-,10+</v>
          </cell>
          <cell r="G1324" t="str">
            <v>C10H18O</v>
          </cell>
          <cell r="H1324">
            <v>154.25299999999999</v>
          </cell>
          <cell r="I1324">
            <v>154.13577000000001</v>
          </cell>
          <cell r="J1324">
            <v>2026</v>
          </cell>
          <cell r="K1324">
            <v>0</v>
          </cell>
          <cell r="M1324">
            <v>1018</v>
          </cell>
          <cell r="N1324" t="str">
            <v>spice</v>
          </cell>
          <cell r="P1324">
            <v>2026</v>
          </cell>
          <cell r="Q1324" t="str">
            <v>WGK 2</v>
          </cell>
          <cell r="U1324" t="str">
            <v/>
          </cell>
          <cell r="V1324" t="str">
            <v/>
          </cell>
          <cell r="W1324" t="str">
            <v/>
          </cell>
          <cell r="AA1324" t="str">
            <v>WGK 2, DS(spice)</v>
          </cell>
        </row>
        <row r="1325">
          <cell r="B1325" t="str">
            <v>470-82-6</v>
          </cell>
          <cell r="C1325" t="str">
            <v>WEEGYLXZBRQIMU-UHFFFAOYSA-N</v>
          </cell>
          <cell r="D1325" t="str">
            <v>1,3,3-Trimethyl-2-oxabicyclo[2.2.2]octane</v>
          </cell>
          <cell r="E1325" t="str">
            <v>CC12CCC(CC1)C(C)(C)O2</v>
          </cell>
          <cell r="F1325" t="str">
            <v>InChI=1S/C10H18O/c1-9(2)8-4-6-10(3,11-9)7-5-8/h8H,4-7H2,1-3H3</v>
          </cell>
          <cell r="G1325" t="str">
            <v>C10H18O</v>
          </cell>
          <cell r="H1325">
            <v>154.25299999999999</v>
          </cell>
          <cell r="I1325">
            <v>154.13576520000001</v>
          </cell>
          <cell r="J1325">
            <v>1082</v>
          </cell>
          <cell r="K1325">
            <v>81</v>
          </cell>
          <cell r="L1325">
            <v>0</v>
          </cell>
          <cell r="M1325">
            <v>1032</v>
          </cell>
          <cell r="N1325" t="str">
            <v>mint, sweet</v>
          </cell>
          <cell r="P1325">
            <v>1082</v>
          </cell>
          <cell r="Q1325" t="str">
            <v>WGK 2</v>
          </cell>
          <cell r="U1325" t="str">
            <v/>
          </cell>
          <cell r="V1325" t="str">
            <v/>
          </cell>
          <cell r="W1325" t="str">
            <v/>
          </cell>
          <cell r="Z1325" t="str">
            <v>Eucalyptol</v>
          </cell>
          <cell r="AA1325" t="str">
            <v>WGK 2,Eucalyptol DS(mint, sweet)</v>
          </cell>
        </row>
        <row r="1326">
          <cell r="B1326" t="str">
            <v>470-90-6</v>
          </cell>
          <cell r="C1326" t="str">
            <v>FSAVDKDHPDSCTO-UHFFFAOYSA-N</v>
          </cell>
          <cell r="D1326" t="str">
            <v>2-Chloro-1-(2,4-dichlorophenyl)ethenyl diethyl phosphate</v>
          </cell>
          <cell r="E1326" t="str">
            <v>CCOP(=O)(OCC)OC(=CCl)C1=C(Cl)C=C(Cl)C=C1</v>
          </cell>
          <cell r="F1326" t="str">
            <v>InChI=1S/C12H14Cl3O4P/c1-3-17-20(16,18-4-2)19-12(8-13)10-6-5-9(14)7-11(10)15/h5-8H,3-4H2,1-2H3</v>
          </cell>
          <cell r="G1326" t="str">
            <v>C12H14Cl3O4P</v>
          </cell>
          <cell r="H1326">
            <v>359.56</v>
          </cell>
          <cell r="I1326">
            <v>357.96953000000002</v>
          </cell>
          <cell r="J1326">
            <v>482</v>
          </cell>
          <cell r="M1326">
            <v>2015</v>
          </cell>
          <cell r="P1326">
            <v>482</v>
          </cell>
          <cell r="Q1326" t="str">
            <v>WGK 3</v>
          </cell>
          <cell r="R1326" t="str">
            <v/>
          </cell>
          <cell r="S1326" t="str">
            <v>X</v>
          </cell>
          <cell r="U1326" t="str">
            <v/>
          </cell>
          <cell r="V1326" t="str">
            <v/>
          </cell>
          <cell r="W1326" t="str">
            <v/>
          </cell>
          <cell r="AA1326" t="str">
            <v>WGK 3,PSM,als PSM nicht zugelassen in DE/nicht genehmigt</v>
          </cell>
        </row>
        <row r="1327">
          <cell r="B1327" t="str">
            <v>4710-17-2</v>
          </cell>
          <cell r="C1327" t="str">
            <v>QCDQDISRALTLNQ-UHFFFAOYSA-N</v>
          </cell>
          <cell r="D1327" t="str">
            <v>N,N-Dimethyl-N'-phenylsulfuric diamide</v>
          </cell>
          <cell r="E1327" t="str">
            <v>CN(C)S(=O)(=O)NC1=CC=CC=C1</v>
          </cell>
          <cell r="F1327" t="str">
            <v>InChI=1S/C8H12N2O2S/c1-10(2)13(11,12)9-8-6-4-3-5-7-8/h3-7,9H,1-2H3</v>
          </cell>
          <cell r="G1327" t="str">
            <v>C8H12N2O2S</v>
          </cell>
          <cell r="H1327">
            <v>200.26</v>
          </cell>
          <cell r="I1327">
            <v>200.06195</v>
          </cell>
          <cell r="J1327">
            <v>483</v>
          </cell>
          <cell r="M1327">
            <v>0</v>
          </cell>
          <cell r="P1327">
            <v>483</v>
          </cell>
          <cell r="Q1327" t="str">
            <v/>
          </cell>
          <cell r="U1327" t="str">
            <v/>
          </cell>
          <cell r="V1327" t="str">
            <v/>
          </cell>
          <cell r="W1327" t="str">
            <v/>
          </cell>
          <cell r="Y1327" t="str">
            <v>UBA</v>
          </cell>
          <cell r="Z1327" t="str">
            <v>Metabolit von Dichlofluanid</v>
          </cell>
          <cell r="AA1327" t="str">
            <v>Metabolit von DichlofluanidMetabolit wurde in Untersuchungen des UBA in 70% aller untersuchten Marinas im ng-Bereich gefunden</v>
          </cell>
        </row>
        <row r="1328">
          <cell r="B1328" t="str">
            <v>472-97-9</v>
          </cell>
          <cell r="C1328" t="str">
            <v/>
          </cell>
          <cell r="D1328" t="str">
            <v/>
          </cell>
          <cell r="E1328" t="str">
            <v/>
          </cell>
          <cell r="F1328" t="str">
            <v/>
          </cell>
          <cell r="G1328" t="str">
            <v/>
          </cell>
          <cell r="H1328" t="str">
            <v/>
          </cell>
          <cell r="I1328" t="str">
            <v/>
          </cell>
          <cell r="J1328">
            <v>2027</v>
          </cell>
          <cell r="K1328">
            <v>0</v>
          </cell>
          <cell r="M1328">
            <v>1642</v>
          </cell>
          <cell r="N1328" t="str">
            <v>earth, moss</v>
          </cell>
          <cell r="P1328">
            <v>2027</v>
          </cell>
          <cell r="Q1328" t="str">
            <v/>
          </cell>
          <cell r="U1328" t="str">
            <v/>
          </cell>
          <cell r="V1328" t="str">
            <v/>
          </cell>
          <cell r="W1328" t="str">
            <v/>
          </cell>
          <cell r="AA1328" t="str">
            <v xml:space="preserve"> DS(earth, moss)</v>
          </cell>
        </row>
        <row r="1329">
          <cell r="B1329" t="str">
            <v>473-15-4</v>
          </cell>
          <cell r="C1329" t="str">
            <v>BOPIMTNSYWYZOC-VNHYZAJKSA-N</v>
          </cell>
          <cell r="D1329" t="str">
            <v>2-[(2R,4aR,8aS)-4a-Methyl-8-methylidenedecahydronaphthalen-2-yl]propan-2-ol</v>
          </cell>
          <cell r="E1329" t="str">
            <v>CC(C)(O)[C@@H]1CC[C@@]2(C)CCCC(=C)[C@@H]2C1</v>
          </cell>
          <cell r="F1329" t="str">
            <v>InChI=1S/C15H26O/c1-11-6-5-8-15(4)9-7-12(10-13(11)15)14(2,3)16/h12-13,16H,1,5-10H2,2-4H3/t12-,13+,15-/m1/s1</v>
          </cell>
          <cell r="G1329" t="str">
            <v>C15H26O</v>
          </cell>
          <cell r="H1329">
            <v>222.37200000000001</v>
          </cell>
          <cell r="I1329">
            <v>222.19837000000001</v>
          </cell>
          <cell r="J1329">
            <v>2028</v>
          </cell>
          <cell r="M1329">
            <v>1654</v>
          </cell>
          <cell r="N1329" t="str">
            <v>wood, green</v>
          </cell>
          <cell r="P1329">
            <v>2028</v>
          </cell>
          <cell r="Q1329" t="str">
            <v/>
          </cell>
          <cell r="U1329" t="str">
            <v/>
          </cell>
          <cell r="V1329" t="str">
            <v/>
          </cell>
          <cell r="W1329" t="str">
            <v/>
          </cell>
          <cell r="AA1329" t="str">
            <v xml:space="preserve"> DS(wood, green)</v>
          </cell>
        </row>
        <row r="1330">
          <cell r="B1330" t="str">
            <v>4748-78-1</v>
          </cell>
          <cell r="C1330" t="str">
            <v>QNGNSVIICDLXHT-UHFFFAOYSA-N</v>
          </cell>
          <cell r="D1330" t="str">
            <v>4-Ethylbenzaldehyde</v>
          </cell>
          <cell r="E1330" t="str">
            <v>CCC1=CC=C(C=O)C=C1</v>
          </cell>
          <cell r="F1330" t="str">
            <v>InChI=1S/C9H10O/c1-2-8-3-5-9(7-10)6-4-8/h3-7H,2H2,1H3</v>
          </cell>
          <cell r="G1330" t="str">
            <v>C9H10O</v>
          </cell>
          <cell r="H1330">
            <v>134.178</v>
          </cell>
          <cell r="I1330">
            <v>134.07316</v>
          </cell>
          <cell r="J1330">
            <v>2029</v>
          </cell>
          <cell r="K1330">
            <v>0</v>
          </cell>
          <cell r="M1330">
            <v>1171</v>
          </cell>
          <cell r="N1330" t="str">
            <v>sweet</v>
          </cell>
          <cell r="P1330">
            <v>2029</v>
          </cell>
          <cell r="Q1330" t="str">
            <v/>
          </cell>
          <cell r="U1330" t="str">
            <v/>
          </cell>
          <cell r="V1330" t="str">
            <v/>
          </cell>
          <cell r="W1330" t="str">
            <v/>
          </cell>
          <cell r="AA1330" t="str">
            <v xml:space="preserve"> DS(sweet)</v>
          </cell>
        </row>
        <row r="1331">
          <cell r="B1331" t="str">
            <v>47557-83-5</v>
          </cell>
          <cell r="C1331" t="str">
            <v>YDTIDQXHYVFIKB-HZJYTTRNSA-N</v>
          </cell>
          <cell r="D1331" t="str">
            <v>Benzyl (9Z,12Z)-octadeca-9,12-dienoate</v>
          </cell>
          <cell r="E1331">
            <v>0</v>
          </cell>
          <cell r="F1331">
            <v>0</v>
          </cell>
          <cell r="G1331" t="str">
            <v>C25H38O2</v>
          </cell>
          <cell r="H1331">
            <v>0</v>
          </cell>
          <cell r="I1331">
            <v>370.28718046400002</v>
          </cell>
          <cell r="J1331">
            <v>1529</v>
          </cell>
          <cell r="K1331">
            <v>370.28718046400002</v>
          </cell>
          <cell r="L1331">
            <v>29.065000000000001</v>
          </cell>
          <cell r="M1331">
            <v>2765</v>
          </cell>
          <cell r="N1331">
            <v>0</v>
          </cell>
          <cell r="P1331">
            <v>1529</v>
          </cell>
          <cell r="Q1331" t="str">
            <v/>
          </cell>
          <cell r="U1331" t="str">
            <v/>
          </cell>
          <cell r="V1331" t="str">
            <v/>
          </cell>
          <cell r="W1331" t="str">
            <v/>
          </cell>
          <cell r="Z1331">
            <v>0</v>
          </cell>
          <cell r="AA1331" t="str">
            <v/>
          </cell>
        </row>
        <row r="1332">
          <cell r="B1332" t="str">
            <v>4792-15-8</v>
          </cell>
          <cell r="C1332" t="str">
            <v>JLFNLZLINWHATN-UHFFFAOYSA-N</v>
          </cell>
          <cell r="D1332" t="str">
            <v>3,6,9,12-Tetraoxatetradecane-1,14-diol</v>
          </cell>
          <cell r="E1332" t="str">
            <v>OCCOCCOCCOCCOCCO</v>
          </cell>
          <cell r="F1332" t="str">
            <v>InChI=1S/C10H22O6/c11-1-3-13-5-7-15-9-10-16-8-6-14-4-2-12/h11-12H,1-10H2</v>
          </cell>
          <cell r="G1332" t="str">
            <v>C10H22O6</v>
          </cell>
          <cell r="H1332">
            <v>238.28</v>
          </cell>
          <cell r="I1332">
            <v>238.14163842799999</v>
          </cell>
          <cell r="J1332">
            <v>1574</v>
          </cell>
          <cell r="K1332">
            <v>0</v>
          </cell>
          <cell r="M1332">
            <v>1792</v>
          </cell>
          <cell r="O1332" t="str">
            <v>X</v>
          </cell>
          <cell r="P1332">
            <v>1574</v>
          </cell>
          <cell r="Q1332" t="str">
            <v/>
          </cell>
          <cell r="U1332" t="str">
            <v/>
          </cell>
          <cell r="V1332" t="str">
            <v/>
          </cell>
          <cell r="W1332" t="str">
            <v/>
          </cell>
          <cell r="AA1332" t="str">
            <v>Polyethylenglycol wird in der Medizin, als Wirkstoffträger in der Pharmazie, in industriellen Anwendungen, in der zellbiologischen Forschung und in Kosmetikprodukten eingesetzt.</v>
          </cell>
        </row>
        <row r="1333">
          <cell r="B1333" t="str">
            <v>4798-44-1</v>
          </cell>
          <cell r="C1333" t="str">
            <v>BVOSSZSHBZQJOI-UHFFFAOYSA-N</v>
          </cell>
          <cell r="D1333" t="str">
            <v>Hex-1-en-3-ol</v>
          </cell>
          <cell r="E1333" t="str">
            <v>CCCC(O)C=C</v>
          </cell>
          <cell r="F1333" t="str">
            <v>InChI=1/C6H12O/c1-3-5-6(7)4-2/h4,6-7H,2-3,5H2,1H3</v>
          </cell>
          <cell r="G1333" t="str">
            <v>C6H12O</v>
          </cell>
          <cell r="H1333">
            <v>100.161</v>
          </cell>
          <cell r="I1333">
            <v>100.08882</v>
          </cell>
          <cell r="J1333">
            <v>2030</v>
          </cell>
          <cell r="K1333">
            <v>0</v>
          </cell>
          <cell r="M1333">
            <v>789</v>
          </cell>
          <cell r="N1333" t="str">
            <v>green</v>
          </cell>
          <cell r="P1333">
            <v>2030</v>
          </cell>
          <cell r="Q1333" t="str">
            <v/>
          </cell>
          <cell r="U1333" t="str">
            <v/>
          </cell>
          <cell r="V1333" t="str">
            <v/>
          </cell>
          <cell r="W1333" t="str">
            <v/>
          </cell>
          <cell r="AA1333" t="str">
            <v xml:space="preserve"> DS(green)</v>
          </cell>
        </row>
        <row r="1334">
          <cell r="B1334" t="str">
            <v>479-92-5</v>
          </cell>
          <cell r="C1334" t="str">
            <v>PXWLVJLKJGVOKE-UHFFFAOYSA-N</v>
          </cell>
          <cell r="D1334" t="str">
            <v>1,5-Dimethyl-2-phenyl-4-(propan-2-yl)-1,2-dihydro-3H-pyrazol-3-one</v>
          </cell>
          <cell r="E1334" t="str">
            <v>CC(C)C1=C(C)N(C)N(C1=O)C1=CC=CC=C1</v>
          </cell>
          <cell r="F1334" t="str">
            <v>InChI=1S/C14H18N2O/c1-10(2)13-11(3)15(4)16(14(13)17)12-8-6-5-7-9-12/h5-10H,1-4H3</v>
          </cell>
          <cell r="G1334" t="str">
            <v>C14H18N2O</v>
          </cell>
          <cell r="H1334">
            <v>230.31100000000001</v>
          </cell>
          <cell r="I1334">
            <v>230.14191</v>
          </cell>
          <cell r="J1334">
            <v>484</v>
          </cell>
          <cell r="K1334">
            <v>0</v>
          </cell>
          <cell r="M1334">
            <v>1917</v>
          </cell>
          <cell r="P1334">
            <v>484</v>
          </cell>
          <cell r="Q1334" t="str">
            <v/>
          </cell>
          <cell r="R1334" t="str">
            <v>X</v>
          </cell>
          <cell r="S1334" t="str">
            <v/>
          </cell>
          <cell r="U1334" t="str">
            <v/>
          </cell>
          <cell r="V1334" t="str">
            <v/>
          </cell>
          <cell r="W1334" t="str">
            <v/>
          </cell>
          <cell r="Z1334" t="str">
            <v>Explosivstoffe</v>
          </cell>
          <cell r="AA1334" t="str">
            <v>AZM,Explosivstoffe</v>
          </cell>
        </row>
        <row r="1335">
          <cell r="B1335" t="str">
            <v>479-92-5</v>
          </cell>
          <cell r="C1335" t="str">
            <v>PXWLVJLKJGVOKE-UHFFFAOYSA-N</v>
          </cell>
          <cell r="D1335" t="str">
            <v>1,5-Dimethyl-2-phenyl-4-(propan-2-yl)-1,2-dihydro-3H-pyrazol-3-one</v>
          </cell>
          <cell r="E1335" t="str">
            <v>CC(C)C1=C(C)N(C)N(C1=O)C1=CC=CC=C1</v>
          </cell>
          <cell r="F1335" t="str">
            <v>InChI=1S/C14H18N2O/c1-10(2)13-11(3)15(4)16(14(13)17)12-8-6-5-7-9-12/h5-10H,1-4H3</v>
          </cell>
          <cell r="G1335" t="str">
            <v>C14H18N2O</v>
          </cell>
          <cell r="H1335">
            <v>230.31100000000001</v>
          </cell>
          <cell r="I1335">
            <v>230.14191320800001</v>
          </cell>
          <cell r="J1335">
            <v>979</v>
          </cell>
          <cell r="K1335">
            <v>215</v>
          </cell>
          <cell r="M1335">
            <v>1912.5</v>
          </cell>
          <cell r="P1335">
            <v>979</v>
          </cell>
          <cell r="Q1335" t="str">
            <v/>
          </cell>
          <cell r="R1335" t="str">
            <v>X</v>
          </cell>
          <cell r="U1335" t="str">
            <v/>
          </cell>
          <cell r="V1335" t="str">
            <v/>
          </cell>
          <cell r="W1335" t="str">
            <v/>
          </cell>
          <cell r="Z1335" t="str">
            <v>Antiphlogistikum, Antipyretika, Analgetika</v>
          </cell>
          <cell r="AA1335" t="str">
            <v>AZM,Antiphlogistikum, Antipyretika, Analgetika</v>
          </cell>
        </row>
        <row r="1336">
          <cell r="B1336" t="str">
            <v>481-34-5</v>
          </cell>
          <cell r="C1336" t="str">
            <v>LHYHMMRYTDARSZ-BYNSBNAKSA-N</v>
          </cell>
          <cell r="D1336" t="str">
            <v>(1R,4S,4aR,8aR)-1,6-Dimethyl-4-(propan-2-yl)-1,2,3,4,4a,7,8,8a-octahydronaphthalen-1-ol</v>
          </cell>
          <cell r="E1336" t="str">
            <v>[H][C@@]12C=C(C)CC[C@@]1([H])[C@](C)(O)CC[C@H]2C(C)C</v>
          </cell>
          <cell r="F1336" t="str">
            <v>InChI=1S/C15H26O/c1-10(2)12-7-8-15(4,16)14-6-5-11(3)9-13(12)14/h9-10,12-14,16H,5-8H2,1-4H3/t12-,13-,14+,15+/m0/s1</v>
          </cell>
          <cell r="G1336" t="str">
            <v>C15H26O</v>
          </cell>
          <cell r="H1336">
            <v>222.37200000000001</v>
          </cell>
          <cell r="I1336">
            <v>222.19837000000001</v>
          </cell>
          <cell r="J1336">
            <v>2031</v>
          </cell>
          <cell r="K1336">
            <v>0</v>
          </cell>
          <cell r="M1336">
            <v>1676</v>
          </cell>
          <cell r="N1336" t="str">
            <v>herb, wood</v>
          </cell>
          <cell r="P1336">
            <v>2031</v>
          </cell>
          <cell r="Q1336" t="str">
            <v/>
          </cell>
          <cell r="U1336" t="str">
            <v/>
          </cell>
          <cell r="V1336" t="str">
            <v/>
          </cell>
          <cell r="W1336" t="str">
            <v/>
          </cell>
          <cell r="AA1336" t="str">
            <v xml:space="preserve"> DS(herb, wood)</v>
          </cell>
        </row>
        <row r="1337">
          <cell r="B1337" t="str">
            <v>483-76-1</v>
          </cell>
          <cell r="C1337" t="str">
            <v>FUCYIEXQVQJBKY-ZFWWWQNUSA-N</v>
          </cell>
          <cell r="D1337" t="str">
            <v>(1S,8aR)-4,7-Dimethyl-1-(propan-2-yl)-1,2,3,5,6,8a-hexahydronaphthalene</v>
          </cell>
          <cell r="E1337" t="str">
            <v>CC(C)[C@@H]1CCC(C)=C2CCC(C)=C[C@@H]12</v>
          </cell>
          <cell r="F1337" t="str">
            <v>InChI=1/C15H24/c1-10(2)13-8-6-12(4)14-7-5-11(3)9-15(13)14/h9-10,13,15H,5-8H2,1-4H3/t13-,15-/s2</v>
          </cell>
          <cell r="G1337" t="str">
            <v>C15H24</v>
          </cell>
          <cell r="H1337">
            <v>204.357</v>
          </cell>
          <cell r="I1337">
            <v>204.18780000000001</v>
          </cell>
          <cell r="J1337">
            <v>2032</v>
          </cell>
          <cell r="K1337">
            <v>0</v>
          </cell>
          <cell r="M1337">
            <v>1519</v>
          </cell>
          <cell r="N1337" t="str">
            <v>thyme, medicine, wood</v>
          </cell>
          <cell r="P1337">
            <v>2032</v>
          </cell>
          <cell r="Q1337" t="str">
            <v/>
          </cell>
          <cell r="U1337" t="str">
            <v/>
          </cell>
          <cell r="V1337" t="str">
            <v/>
          </cell>
          <cell r="W1337" t="str">
            <v/>
          </cell>
          <cell r="Z1337">
            <v>0</v>
          </cell>
          <cell r="AA1337" t="str">
            <v/>
          </cell>
        </row>
        <row r="1338">
          <cell r="B1338" t="str">
            <v>483-77-2</v>
          </cell>
          <cell r="C1338" t="str">
            <v>PGTJIOWQJWHTJJ-STQMWFEESA-N</v>
          </cell>
          <cell r="D1338" t="str">
            <v>(1S,4S)-1,6-Dimethyl-4-(propan-2-yl)-1,2,3,4-tetrahydronaphthalene</v>
          </cell>
          <cell r="E1338" t="str">
            <v>CC(C)[C@@H]1CC[C@H](C)C2=CC=C(C)C=C12</v>
          </cell>
          <cell r="F1338" t="str">
            <v>InChI=1S/C15H22/c1-10(2)13-8-6-12(4)14-7-5-11(3)9-15(13)14/h5,7,9-10,12-13H,6,8H2,1-4H3/t12-,13-/m0/s1</v>
          </cell>
          <cell r="G1338" t="str">
            <v>C15H22</v>
          </cell>
          <cell r="H1338">
            <v>202.34100000000001</v>
          </cell>
          <cell r="I1338">
            <v>202.17214999999999</v>
          </cell>
          <cell r="J1338">
            <v>2033</v>
          </cell>
          <cell r="K1338">
            <v>0</v>
          </cell>
          <cell r="M1338">
            <v>1523</v>
          </cell>
          <cell r="N1338" t="str">
            <v>herb, spice</v>
          </cell>
          <cell r="P1338">
            <v>2033</v>
          </cell>
          <cell r="Q1338" t="str">
            <v/>
          </cell>
          <cell r="U1338" t="str">
            <v/>
          </cell>
          <cell r="V1338" t="str">
            <v/>
          </cell>
          <cell r="W1338" t="str">
            <v/>
          </cell>
          <cell r="AA1338" t="str">
            <v xml:space="preserve"> DS(herb, spice)</v>
          </cell>
        </row>
        <row r="1339">
          <cell r="B1339" t="str">
            <v>484-31-1</v>
          </cell>
          <cell r="C1339" t="str">
            <v>LIKYNOPXHGPMIH-UHFFFAOYSA-N</v>
          </cell>
          <cell r="D1339" t="str">
            <v>4,5-Dimethoxy-6-(prop-2-en-1-yl)-2H-1,3-benzodioxole</v>
          </cell>
          <cell r="E1339" t="str">
            <v>COC1=C(OC)C(CC=C)=CC2=C1OCO2</v>
          </cell>
          <cell r="F1339" t="str">
            <v>InChI=1S/C12H14O4/c1-4-5-8-6-9-11(16-7-15-9)12(14-3)10(8)13-2/h4,6H,1,5,7H2,2-3H3</v>
          </cell>
          <cell r="G1339" t="str">
            <v>C12H14O4</v>
          </cell>
          <cell r="H1339">
            <v>222.24</v>
          </cell>
          <cell r="I1339">
            <v>222.08921000000001</v>
          </cell>
          <cell r="J1339">
            <v>2034</v>
          </cell>
          <cell r="K1339">
            <v>0</v>
          </cell>
          <cell r="M1339">
            <v>1602</v>
          </cell>
          <cell r="N1339" t="str">
            <v>wood, spice</v>
          </cell>
          <cell r="P1339">
            <v>2034</v>
          </cell>
          <cell r="Q1339" t="str">
            <v/>
          </cell>
          <cell r="U1339" t="str">
            <v/>
          </cell>
          <cell r="V1339" t="str">
            <v/>
          </cell>
          <cell r="W1339" t="str">
            <v/>
          </cell>
          <cell r="Z1339">
            <v>0</v>
          </cell>
          <cell r="AA1339" t="str">
            <v/>
          </cell>
        </row>
        <row r="1340">
          <cell r="B1340" t="str">
            <v>4849-32-5</v>
          </cell>
          <cell r="C1340" t="str">
            <v>OWNAXTAAAQTBSP-UHFFFAOYSA-N</v>
          </cell>
          <cell r="D1340" t="str">
            <v>3-[(Dimethylcarbamoyl)amino]phenyl tert-butylcarbamate</v>
          </cell>
          <cell r="E1340" t="str">
            <v>CN(C)C(=O)NC1=CC=CC(OC(=O)NC(C)(C)C)=C1</v>
          </cell>
          <cell r="F1340" t="str">
            <v>InChI=1S/C14H21N3O3/c1-14(2,3)16-13(19)20-11-8-6-7-10(9-11)15-12(18)17(4)5/h6-9H,1-5H3,(H,15,18)(H,16,19)</v>
          </cell>
          <cell r="G1340" t="str">
            <v>C14H21N3O3</v>
          </cell>
          <cell r="H1340">
            <v>279.33999999999997</v>
          </cell>
          <cell r="I1340">
            <v>279.15829000000002</v>
          </cell>
          <cell r="J1340">
            <v>485</v>
          </cell>
          <cell r="K1340">
            <v>0</v>
          </cell>
          <cell r="M1340">
            <v>0</v>
          </cell>
          <cell r="P1340">
            <v>485</v>
          </cell>
          <cell r="Q1340" t="str">
            <v/>
          </cell>
          <cell r="R1340" t="str">
            <v/>
          </cell>
          <cell r="S1340" t="str">
            <v/>
          </cell>
          <cell r="U1340" t="str">
            <v/>
          </cell>
          <cell r="V1340" t="str">
            <v/>
          </cell>
          <cell r="W1340" t="str">
            <v/>
          </cell>
          <cell r="AA1340" t="str">
            <v/>
          </cell>
        </row>
        <row r="1341">
          <cell r="B1341" t="str">
            <v>4861-58-9</v>
          </cell>
          <cell r="C1341" t="str">
            <v>NOYVOSGVFSEKPR-UHFFFAOYSA-N</v>
          </cell>
          <cell r="D1341" t="str">
            <v>2-Pentylthiophene</v>
          </cell>
          <cell r="E1341" t="str">
            <v>CCCCCC1=CC=CS1</v>
          </cell>
          <cell r="F1341" t="str">
            <v>InChI=1S/C9H14S/c1-2-3-4-6-9-7-5-8-10-9/h5,7-8H,2-4,6H2,1H3</v>
          </cell>
          <cell r="G1341" t="str">
            <v>C9H14S</v>
          </cell>
          <cell r="H1341">
            <v>154.27000000000001</v>
          </cell>
          <cell r="I1341">
            <v>154.08161999999999</v>
          </cell>
          <cell r="J1341">
            <v>2035</v>
          </cell>
          <cell r="K1341">
            <v>0</v>
          </cell>
          <cell r="M1341">
            <v>1090</v>
          </cell>
          <cell r="N1341" t="str">
            <v>sweet, fruit</v>
          </cell>
          <cell r="P1341">
            <v>2035</v>
          </cell>
          <cell r="Q1341" t="str">
            <v/>
          </cell>
          <cell r="U1341" t="str">
            <v/>
          </cell>
          <cell r="V1341" t="str">
            <v/>
          </cell>
          <cell r="W1341" t="str">
            <v/>
          </cell>
          <cell r="Z1341">
            <v>0</v>
          </cell>
          <cell r="AA1341" t="str">
            <v/>
          </cell>
        </row>
        <row r="1342">
          <cell r="B1342" t="str">
            <v>486-25-9</v>
          </cell>
          <cell r="C1342" t="str">
            <v>YLQWCDOCJODRMT-UHFFFAOYSA-N</v>
          </cell>
          <cell r="D1342" t="str">
            <v>9H-Fluoren-9-one</v>
          </cell>
          <cell r="E1342" t="str">
            <v>O=C1C2=CC=CC=C2C2=CC=CC=C12</v>
          </cell>
          <cell r="F1342" t="str">
            <v>InChI=1S/C13H8O/c14-13-11-7-3-1-5-9(11)10-6-2-4-8-12(10)13/h1-8H</v>
          </cell>
          <cell r="G1342" t="str">
            <v>C13H8O</v>
          </cell>
          <cell r="H1342">
            <v>180.20599999999999</v>
          </cell>
          <cell r="I1342">
            <v>180.05751487800001</v>
          </cell>
          <cell r="J1342">
            <v>1322</v>
          </cell>
          <cell r="K1342">
            <v>180</v>
          </cell>
          <cell r="M1342">
            <v>1746</v>
          </cell>
          <cell r="N1342">
            <v>0</v>
          </cell>
          <cell r="P1342">
            <v>1322</v>
          </cell>
          <cell r="Q1342" t="str">
            <v/>
          </cell>
          <cell r="U1342" t="str">
            <v/>
          </cell>
          <cell r="V1342" t="str">
            <v/>
          </cell>
          <cell r="W1342" t="str">
            <v/>
          </cell>
          <cell r="Z1342">
            <v>0</v>
          </cell>
          <cell r="AA1342" t="str">
            <v/>
          </cell>
        </row>
        <row r="1343">
          <cell r="B1343" t="str">
            <v>486460-32-6</v>
          </cell>
          <cell r="C1343" t="str">
            <v>MFFMDFFZMYYVKS-SECBINFHSA-N</v>
          </cell>
          <cell r="D1343" t="str">
            <v>(3R)-3-Amino-1-[3-(trifluoromethyl)-5,6-dihydro[1,2,4]triazolo[4,3-a]pyrazin-7(8H)-yl]-4-(2,4,5-trifluorophenyl)butan-1-one</v>
          </cell>
          <cell r="E1343" t="str">
            <v>N[C@@H](CC(=O)N1CCN2C(C1)=NN=C2C(F)(F)F)CC1=CC(F)=C(F)C=C1F</v>
          </cell>
          <cell r="F1343" t="str">
            <v>InChI=1S/C16H15F6N5O/c17-10-6-12(19)11(18)4-8(10)3-9(23)5-14(28)26-1-2-27-13(7-26)24-25-15(27)16(20,21)22/h4,6,9H,1-3,5,7,23H2/t9-/m1/s1</v>
          </cell>
          <cell r="G1343" t="str">
            <v>C16H15F6N5O</v>
          </cell>
          <cell r="H1343">
            <v>407.32</v>
          </cell>
          <cell r="I1343">
            <v>407.11808000000002</v>
          </cell>
          <cell r="J1343">
            <v>486</v>
          </cell>
          <cell r="K1343">
            <v>0</v>
          </cell>
          <cell r="P1343">
            <v>486</v>
          </cell>
          <cell r="Q1343" t="str">
            <v/>
          </cell>
          <cell r="R1343" t="str">
            <v>X</v>
          </cell>
          <cell r="U1343" t="str">
            <v/>
          </cell>
          <cell r="V1343" t="str">
            <v/>
          </cell>
          <cell r="W1343" t="str">
            <v/>
          </cell>
          <cell r="X1343" t="str">
            <v>22850kg/a in Dtl.</v>
          </cell>
          <cell r="Z1343" t="str">
            <v>Antidiabetika</v>
          </cell>
          <cell r="AA1343" t="str">
            <v>AZM,22850kg/a in Dtl.AntidiabetikaInkretinmimetika</v>
          </cell>
        </row>
        <row r="1344">
          <cell r="B1344" t="str">
            <v>487-11-6</v>
          </cell>
          <cell r="C1344" t="str">
            <v>BPLQKQKXWHCZSS-UHFFFAOYSA-N</v>
          </cell>
          <cell r="D1344" t="str">
            <v>1,2,3-Trimethoxy-5-(prop-2-en-1-yl)benzene</v>
          </cell>
          <cell r="E1344" t="str">
            <v>COC1=CC(CC=C)=CC(OC)=C1OC</v>
          </cell>
          <cell r="F1344" t="str">
            <v>InChI=1S/C12H16O3/c1-5-6-9-7-10(13-2)12(15-4)11(8-9)14-3/h5,7-8H,1,6H2,2-4H3</v>
          </cell>
          <cell r="G1344" t="str">
            <v>C12H16O3</v>
          </cell>
          <cell r="H1344">
            <v>208.25700000000001</v>
          </cell>
          <cell r="I1344">
            <v>208.10993999999999</v>
          </cell>
          <cell r="J1344">
            <v>2036</v>
          </cell>
          <cell r="K1344">
            <v>0</v>
          </cell>
          <cell r="M1344">
            <v>1514</v>
          </cell>
          <cell r="N1344" t="str">
            <v>spice, flower</v>
          </cell>
          <cell r="P1344">
            <v>2036</v>
          </cell>
          <cell r="Q1344" t="str">
            <v/>
          </cell>
          <cell r="U1344" t="str">
            <v/>
          </cell>
          <cell r="V1344" t="str">
            <v/>
          </cell>
          <cell r="W1344" t="str">
            <v/>
          </cell>
          <cell r="AA1344" t="str">
            <v xml:space="preserve"> DS(spice, flower)</v>
          </cell>
        </row>
        <row r="1345">
          <cell r="B1345" t="str">
            <v>4889-83-2</v>
          </cell>
          <cell r="C1345" t="str">
            <v>ZJUDTXCEVUJEOX-UHFFFAOYNA-N</v>
          </cell>
          <cell r="D1345" t="str">
            <v>3,6,6-Trimethylbicyclo[3.1.1]hept-2-ene</v>
          </cell>
          <cell r="E1345" t="str">
            <v>CC1=CC2CC(C1)C2(C)C</v>
          </cell>
          <cell r="F1345" t="str">
            <v>InChI=1/C10H16/c1-7-4-8-6-9(5-7)10(8,2)3/h4,8-9H,5-6H2,1-3H3</v>
          </cell>
          <cell r="G1345" t="str">
            <v>C10H16</v>
          </cell>
          <cell r="H1345">
            <v>136.238</v>
          </cell>
          <cell r="I1345">
            <v>136.12520051519999</v>
          </cell>
          <cell r="J1345">
            <v>1172</v>
          </cell>
          <cell r="K1345">
            <v>93</v>
          </cell>
          <cell r="M1345">
            <v>948</v>
          </cell>
          <cell r="P1345">
            <v>1172</v>
          </cell>
          <cell r="Q1345" t="str">
            <v/>
          </cell>
          <cell r="U1345" t="str">
            <v/>
          </cell>
          <cell r="V1345" t="str">
            <v/>
          </cell>
          <cell r="W1345" t="str">
            <v/>
          </cell>
          <cell r="Z1345" t="str">
            <v>Duftstoff</v>
          </cell>
          <cell r="AA1345" t="str">
            <v>Duftstoff</v>
          </cell>
        </row>
        <row r="1346">
          <cell r="B1346" t="str">
            <v>489-39-4</v>
          </cell>
          <cell r="C1346" t="str">
            <v>ITYNGVSTWVVPIC-XVIXHAIJSA-N</v>
          </cell>
          <cell r="D1346" t="str">
            <v>(1aR,4aR,7R,7aR,7bS)-1,1,7-Trimethyl-4-methylidenedecahydro-1H-cyclopropa[e]azulene</v>
          </cell>
          <cell r="E1346" t="str">
            <v>[H][C@@]12CC[C@@H](C)[C@@]1([H])[C@H]1[C@@H](CCC2=C)C1(C)C</v>
          </cell>
          <cell r="F1346" t="str">
            <v>InChI=1S/C15H24/c1-9-6-8-12-14(15(12,3)4)13-10(2)5-7-11(9)13/h10-14H,1,5-8H2,2-4H3/t10-,11+,12-,13-,14-/m1/s1</v>
          </cell>
          <cell r="G1346" t="str">
            <v>C15H24</v>
          </cell>
          <cell r="H1346">
            <v>204.357</v>
          </cell>
          <cell r="I1346">
            <v>204.18780000000001</v>
          </cell>
          <cell r="J1346">
            <v>2037</v>
          </cell>
          <cell r="K1346">
            <v>0</v>
          </cell>
          <cell r="M1346">
            <v>1475</v>
          </cell>
          <cell r="N1346" t="str">
            <v>wood</v>
          </cell>
          <cell r="P1346">
            <v>2037</v>
          </cell>
          <cell r="Q1346" t="str">
            <v/>
          </cell>
          <cell r="U1346" t="str">
            <v/>
          </cell>
          <cell r="V1346" t="str">
            <v/>
          </cell>
          <cell r="W1346" t="str">
            <v/>
          </cell>
          <cell r="Z1346">
            <v>0</v>
          </cell>
          <cell r="AA1346" t="str">
            <v/>
          </cell>
        </row>
        <row r="1347">
          <cell r="B1347" t="str">
            <v>489-40-7</v>
          </cell>
          <cell r="C1347" t="str">
            <v>SPCXZDDGSGTVAW-XIDUGBJDSA-N</v>
          </cell>
          <cell r="D1347" t="str">
            <v>(1aR,4R,4aR,7bS)-1,1,4,7-Tetramethyl-1a,2,3,4,4a,5,6,7b-octahydro-1H-cyclopropa[e]azulene</v>
          </cell>
          <cell r="E1347" t="str">
            <v>C[C@@H]1CC[C@@H]2[C@H](C3=C(C)CC[C@H]13)C2(C)C</v>
          </cell>
          <cell r="F1347" t="str">
            <v>InChI=1S/C15H24/c1-9-6-8-12-14(15(12,3)4)13-10(2)5-7-11(9)13/h9,11-12,14H,5-8H2,1-4H3/t9-,11-,12-,14-/m1/s1</v>
          </cell>
          <cell r="G1347" t="str">
            <v>C15H24</v>
          </cell>
          <cell r="H1347">
            <v>204.357</v>
          </cell>
          <cell r="I1347">
            <v>204.18780000000001</v>
          </cell>
          <cell r="J1347">
            <v>2038</v>
          </cell>
          <cell r="K1347">
            <v>0</v>
          </cell>
          <cell r="M1347">
            <v>1412</v>
          </cell>
          <cell r="N1347" t="str">
            <v>wood, balsamic</v>
          </cell>
          <cell r="P1347">
            <v>2038</v>
          </cell>
          <cell r="Q1347" t="str">
            <v/>
          </cell>
          <cell r="U1347" t="str">
            <v/>
          </cell>
          <cell r="V1347" t="str">
            <v/>
          </cell>
          <cell r="W1347" t="str">
            <v/>
          </cell>
          <cell r="Z1347">
            <v>0</v>
          </cell>
          <cell r="AA1347" t="str">
            <v/>
          </cell>
        </row>
        <row r="1348">
          <cell r="B1348" t="str">
            <v>489-86-1</v>
          </cell>
          <cell r="C1348" t="str">
            <v>TWVJWDMOZJXUID-SDDRHHMPSA-N</v>
          </cell>
          <cell r="D1348" t="str">
            <v>2-[(3S,5R,8S)-3,8-Dimethyl-1,2,3,4,5,6,7,8-octahydroazulen-5-yl]propan-2-ol</v>
          </cell>
          <cell r="E1348" t="str">
            <v>C[C@H]1CCC2=C1C[C@@H](CC[C@@H]2C)C(C)(C)O</v>
          </cell>
          <cell r="F1348" t="str">
            <v>InChI=1S/C15H26O/c1-10-5-7-12(15(3,4)16)9-14-11(2)6-8-13(10)14/h10-12,16H,5-9H2,1-4H3/t10-,11-,12+/m0/s1</v>
          </cell>
          <cell r="G1348" t="str">
            <v>C15H26O</v>
          </cell>
          <cell r="H1348">
            <v>222.37200000000001</v>
          </cell>
          <cell r="I1348">
            <v>222.19837000000001</v>
          </cell>
          <cell r="J1348">
            <v>2039</v>
          </cell>
          <cell r="K1348">
            <v>0</v>
          </cell>
          <cell r="M1348">
            <v>1589</v>
          </cell>
          <cell r="N1348" t="str">
            <v>wood, balsamic</v>
          </cell>
          <cell r="P1348">
            <v>2039</v>
          </cell>
          <cell r="Q1348" t="str">
            <v/>
          </cell>
          <cell r="U1348" t="str">
            <v/>
          </cell>
          <cell r="V1348" t="str">
            <v/>
          </cell>
          <cell r="W1348" t="str">
            <v/>
          </cell>
          <cell r="AA1348" t="str">
            <v xml:space="preserve"> DS(wood, balsamic)</v>
          </cell>
        </row>
        <row r="1349">
          <cell r="B1349" t="str">
            <v>4901-51-3</v>
          </cell>
          <cell r="C1349" t="str">
            <v>RULKYXXCCZZKDZ-UHFFFAOYSA-N</v>
          </cell>
          <cell r="D1349" t="str">
            <v>2,3,4,5-Tetrachlorophenol</v>
          </cell>
          <cell r="E1349" t="str">
            <v>OC1=C(Cl)C(Cl)=C(Cl)C(Cl)=C1</v>
          </cell>
          <cell r="F1349" t="str">
            <v>InChI=1S/C6H2Cl4O/c7-2-1-3(11)5(9)6(10)4(2)8/h1,11H</v>
          </cell>
          <cell r="G1349" t="str">
            <v>C6H2Cl4O</v>
          </cell>
          <cell r="H1349">
            <v>231.88</v>
          </cell>
          <cell r="I1349">
            <v>229.88597999999999</v>
          </cell>
          <cell r="J1349">
            <v>487</v>
          </cell>
          <cell r="K1349">
            <v>0</v>
          </cell>
          <cell r="M1349">
            <v>1517</v>
          </cell>
          <cell r="P1349">
            <v>487</v>
          </cell>
          <cell r="Q1349" t="str">
            <v/>
          </cell>
          <cell r="R1349" t="str">
            <v/>
          </cell>
          <cell r="S1349" t="str">
            <v/>
          </cell>
          <cell r="U1349" t="str">
            <v/>
          </cell>
          <cell r="V1349" t="str">
            <v/>
          </cell>
          <cell r="W1349" t="str">
            <v/>
          </cell>
          <cell r="AA1349" t="str">
            <v/>
          </cell>
        </row>
        <row r="1350">
          <cell r="B1350" t="str">
            <v>491-02-1</v>
          </cell>
          <cell r="C1350" t="str">
            <v/>
          </cell>
          <cell r="D1350" t="str">
            <v/>
          </cell>
          <cell r="E1350" t="str">
            <v/>
          </cell>
          <cell r="F1350" t="str">
            <v/>
          </cell>
          <cell r="G1350" t="str">
            <v/>
          </cell>
          <cell r="H1350" t="str">
            <v/>
          </cell>
          <cell r="I1350" t="str">
            <v/>
          </cell>
          <cell r="J1350">
            <v>2040</v>
          </cell>
          <cell r="M1350">
            <v>1199</v>
          </cell>
          <cell r="N1350" t="str">
            <v>menthol</v>
          </cell>
          <cell r="P1350">
            <v>2040</v>
          </cell>
          <cell r="Q1350" t="str">
            <v/>
          </cell>
          <cell r="U1350" t="str">
            <v/>
          </cell>
          <cell r="V1350" t="str">
            <v/>
          </cell>
          <cell r="W1350" t="str">
            <v/>
          </cell>
          <cell r="Z1350">
            <v>0</v>
          </cell>
          <cell r="AA1350" t="str">
            <v/>
          </cell>
        </row>
        <row r="1351">
          <cell r="B1351" t="str">
            <v>491-04-3</v>
          </cell>
          <cell r="C1351" t="str">
            <v>HPOHAUWWDDPHRS-UHFFFAOYSA-N</v>
          </cell>
          <cell r="D1351" t="str">
            <v>3-Methyl-6-(propan-2-yl)cyclohex-2-en-1-ol</v>
          </cell>
          <cell r="E1351" t="str">
            <v>CC(C)C1CCC(C)=CC1O</v>
          </cell>
          <cell r="F1351" t="str">
            <v>InChI=1/C10H18O/c1-7(2)9-5-4-8(3)6-10(9)11/h6-7,9-11H,4-5H2,1-3H3</v>
          </cell>
          <cell r="G1351" t="str">
            <v>C10H18O</v>
          </cell>
          <cell r="H1351">
            <v>154.25299999999999</v>
          </cell>
          <cell r="I1351">
            <v>154.13577000000001</v>
          </cell>
          <cell r="J1351">
            <v>2041</v>
          </cell>
          <cell r="K1351">
            <v>0</v>
          </cell>
          <cell r="M1351">
            <v>1220</v>
          </cell>
          <cell r="N1351" t="str">
            <v>herb</v>
          </cell>
          <cell r="P1351">
            <v>2041</v>
          </cell>
          <cell r="Q1351" t="str">
            <v/>
          </cell>
          <cell r="U1351" t="str">
            <v/>
          </cell>
          <cell r="V1351" t="str">
            <v/>
          </cell>
          <cell r="W1351" t="str">
            <v/>
          </cell>
          <cell r="AA1351" t="str">
            <v xml:space="preserve"> DS(herb)</v>
          </cell>
        </row>
        <row r="1352">
          <cell r="B1352" t="str">
            <v>491-35-0</v>
          </cell>
          <cell r="C1352" t="str">
            <v>MUDSDYNRBDKLGK-UHFFFAOYSA-N</v>
          </cell>
          <cell r="D1352" t="str">
            <v>4-Methylquinoline</v>
          </cell>
          <cell r="E1352" t="str">
            <v>CC1=CC=NC2=C1C=CC=C2</v>
          </cell>
          <cell r="F1352" t="str">
            <v>InChI=1S/C10H9N/c1-8-6-7-11-10-5-3-2-4-9(8)10/h2-7H,1H3</v>
          </cell>
          <cell r="G1352" t="str">
            <v>C10H9N</v>
          </cell>
          <cell r="H1352">
            <v>143.18899999999999</v>
          </cell>
          <cell r="I1352">
            <v>143.0735</v>
          </cell>
          <cell r="J1352">
            <v>1431</v>
          </cell>
          <cell r="K1352">
            <v>143</v>
          </cell>
          <cell r="M1352">
            <v>1391.2</v>
          </cell>
          <cell r="P1352">
            <v>1431</v>
          </cell>
          <cell r="Q1352" t="str">
            <v/>
          </cell>
          <cell r="U1352" t="str">
            <v/>
          </cell>
          <cell r="V1352" t="str">
            <v/>
          </cell>
          <cell r="W1352" t="str">
            <v/>
          </cell>
          <cell r="Z1352">
            <v>0</v>
          </cell>
          <cell r="AA1352" t="str">
            <v>Lepidine</v>
          </cell>
        </row>
        <row r="1353">
          <cell r="B1353" t="str">
            <v>4926-90-3</v>
          </cell>
          <cell r="C1353" t="str">
            <v xml:space="preserve">YPJRYQGOKHKNKZ-UHFFFAOYSA-N   </v>
          </cell>
          <cell r="D1353" t="str">
            <v>1-Ethyl-1-methylcyclohexane</v>
          </cell>
          <cell r="E1353">
            <v>0</v>
          </cell>
          <cell r="F1353">
            <v>0</v>
          </cell>
          <cell r="G1353" t="str">
            <v>C9H18</v>
          </cell>
          <cell r="H1353">
            <v>0</v>
          </cell>
          <cell r="I1353">
            <v>126.1408505</v>
          </cell>
          <cell r="J1353">
            <v>1265</v>
          </cell>
          <cell r="K1353">
            <v>55.1</v>
          </cell>
          <cell r="L1353">
            <v>6.6955</v>
          </cell>
          <cell r="M1353">
            <v>911</v>
          </cell>
          <cell r="P1353">
            <v>1265</v>
          </cell>
          <cell r="Q1353" t="str">
            <v/>
          </cell>
          <cell r="U1353" t="str">
            <v/>
          </cell>
          <cell r="V1353" t="str">
            <v/>
          </cell>
          <cell r="W1353" t="str">
            <v/>
          </cell>
          <cell r="Z1353" t="str">
            <v/>
          </cell>
          <cell r="AA1353" t="str">
            <v/>
          </cell>
        </row>
        <row r="1354">
          <cell r="B1354" t="str">
            <v>4955-29-7</v>
          </cell>
          <cell r="C1354" t="str">
            <v/>
          </cell>
          <cell r="D1354" t="str">
            <v/>
          </cell>
          <cell r="E1354" t="str">
            <v/>
          </cell>
          <cell r="F1354" t="str">
            <v/>
          </cell>
          <cell r="G1354" t="str">
            <v/>
          </cell>
          <cell r="H1354" t="str">
            <v/>
          </cell>
          <cell r="I1354" t="str">
            <v/>
          </cell>
          <cell r="J1354">
            <v>2042</v>
          </cell>
          <cell r="K1354">
            <v>0</v>
          </cell>
          <cell r="M1354">
            <v>1169</v>
          </cell>
          <cell r="N1354" t="str">
            <v>flower</v>
          </cell>
          <cell r="P1354">
            <v>2042</v>
          </cell>
          <cell r="Q1354" t="str">
            <v/>
          </cell>
          <cell r="U1354" t="str">
            <v/>
          </cell>
          <cell r="V1354" t="str">
            <v/>
          </cell>
          <cell r="W1354" t="str">
            <v/>
          </cell>
          <cell r="AA1354" t="str">
            <v xml:space="preserve"> DS(flower)</v>
          </cell>
        </row>
        <row r="1355">
          <cell r="B1355" t="str">
            <v>495-60-3</v>
          </cell>
          <cell r="C1355" t="str">
            <v>KKOXKGNSUHTUBV-LSDHHAIUSA-N</v>
          </cell>
          <cell r="D1355" t="str">
            <v>(5R)-2-Methyl-5-[(2S)-6-methylhept-5-en-2-yl]cyclohexa-1,3-diene</v>
          </cell>
          <cell r="E1355" t="str">
            <v>C[C@@H](CCC=C(C)C)[C@H]1CC=C(C)C=C1</v>
          </cell>
          <cell r="F1355" t="str">
            <v>InChI=1S/C15H24/c1-12(2)6-5-7-14(4)15-10-8-13(3)9-11-15/h6,8-10,14-15H,5,7,11H2,1-4H3/t14-,15+/m0/s1</v>
          </cell>
          <cell r="G1355" t="str">
            <v>C15H24</v>
          </cell>
          <cell r="H1355">
            <v>204.357</v>
          </cell>
          <cell r="I1355">
            <v>204.18780000000001</v>
          </cell>
          <cell r="J1355">
            <v>2043</v>
          </cell>
          <cell r="M1355">
            <v>1494</v>
          </cell>
          <cell r="N1355" t="str">
            <v>spice, fresh, sharp</v>
          </cell>
          <cell r="P1355">
            <v>2043</v>
          </cell>
          <cell r="Q1355" t="str">
            <v/>
          </cell>
          <cell r="U1355" t="str">
            <v/>
          </cell>
          <cell r="V1355" t="str">
            <v/>
          </cell>
          <cell r="W1355" t="str">
            <v/>
          </cell>
          <cell r="AA1355" t="str">
            <v xml:space="preserve"> DS(spice, fresh, sharp)</v>
          </cell>
        </row>
        <row r="1356">
          <cell r="B1356" t="str">
            <v>495-61-4</v>
          </cell>
          <cell r="C1356" t="str">
            <v>XZRVRYFILCSYSP-OAHLLOKOSA-N</v>
          </cell>
          <cell r="D1356" t="str">
            <v>(4S)-1-Methyl-4-(6-methylhepta-1,5-dien-2-yl)cyclohex-1-ene</v>
          </cell>
          <cell r="E1356" t="str">
            <v>CC(C)=CCCC(=C)[C@H]1CCC(C)=CC1</v>
          </cell>
          <cell r="F1356" t="str">
            <v>InChI=1S/C15H24/c1-12(2)6-5-7-14(4)15-10-8-13(3)9-11-15/h6,8,15H,4-5,7,9-11H2,1-3H3/t15-/m1/s1</v>
          </cell>
          <cell r="G1356" t="str">
            <v>C15H24</v>
          </cell>
          <cell r="H1356">
            <v>204.357</v>
          </cell>
          <cell r="I1356">
            <v>204.18780000000001</v>
          </cell>
          <cell r="J1356">
            <v>2044</v>
          </cell>
          <cell r="M1356">
            <v>1498</v>
          </cell>
          <cell r="N1356" t="str">
            <v>balsamic</v>
          </cell>
          <cell r="P1356">
            <v>2044</v>
          </cell>
          <cell r="Q1356" t="str">
            <v/>
          </cell>
          <cell r="U1356" t="str">
            <v/>
          </cell>
          <cell r="V1356" t="str">
            <v/>
          </cell>
          <cell r="W1356" t="str">
            <v/>
          </cell>
          <cell r="Z1356">
            <v>0</v>
          </cell>
          <cell r="AA1356" t="str">
            <v/>
          </cell>
        </row>
        <row r="1357">
          <cell r="B1357" t="str">
            <v>49562-28-9</v>
          </cell>
          <cell r="C1357" t="str">
            <v>YMTINGFKWWXKFG-UHFFFAOYSA-N</v>
          </cell>
          <cell r="D1357" t="str">
            <v>Propan-2-yl 2-[4-(4-chlorobenzoyl)phenoxy]-2-methylpropanoate</v>
          </cell>
          <cell r="E1357" t="str">
            <v>CC(C)OC(=O)C(C)(C)OC1=CC=C(C=C1)C(=O)C1=CC=C(Cl)C=C1</v>
          </cell>
          <cell r="F1357" t="str">
            <v>InChI=1S/C20H21ClO4/c1-13(2)24-19(23)20(3,4)25-17-11-7-15(8-12-17)18(22)14-5-9-16(21)10-6-14/h5-13H,1-4H3</v>
          </cell>
          <cell r="G1357" t="str">
            <v>C20H21ClO4</v>
          </cell>
          <cell r="H1357">
            <v>360.83</v>
          </cell>
          <cell r="I1357">
            <v>360.11284000000001</v>
          </cell>
          <cell r="J1357">
            <v>488</v>
          </cell>
          <cell r="K1357">
            <v>0</v>
          </cell>
          <cell r="M1357">
            <v>0</v>
          </cell>
          <cell r="P1357">
            <v>488</v>
          </cell>
          <cell r="Q1357" t="str">
            <v/>
          </cell>
          <cell r="R1357" t="str">
            <v>X</v>
          </cell>
          <cell r="S1357" t="str">
            <v/>
          </cell>
          <cell r="U1357" t="str">
            <v/>
          </cell>
          <cell r="V1357" t="str">
            <v/>
          </cell>
          <cell r="W1357" t="str">
            <v/>
          </cell>
          <cell r="X1357" t="str">
            <v>7250kg/a in Dtl.</v>
          </cell>
          <cell r="Z1357" t="str">
            <v>Lipidsenkende Mittel</v>
          </cell>
          <cell r="AA1357" t="str">
            <v>AZM,7250kg/a in Dtl.Lipidsenkende MittelFibrat</v>
          </cell>
        </row>
        <row r="1358">
          <cell r="B1358" t="str">
            <v>4959-35-7</v>
          </cell>
          <cell r="C1358" t="str">
            <v>CCEFMUBVSUDRLG-DSXMZJPENA-N</v>
          </cell>
          <cell r="D1358" t="str">
            <v>(1R,4S,6S)-1-Methyl-4-(prop-1-en-2-yl)-7-oxabicyclo[4.1.0]heptane</v>
          </cell>
          <cell r="E1358" t="str">
            <v>CC(=C)[C@H]1CC[C@@]2(C)O[C@H]2C1</v>
          </cell>
          <cell r="F1358" t="str">
            <v>InChI=1/C10H16O/c1-7(2)8-4-5-10(3)9(6-8)11-10/h8-9H,1,4-6H2,2-3H3/t8-,9-,10+/s2</v>
          </cell>
          <cell r="G1358" t="str">
            <v>C10H16O</v>
          </cell>
          <cell r="H1358">
            <v>152.23699999999999</v>
          </cell>
          <cell r="I1358">
            <v>152.12011999999999</v>
          </cell>
          <cell r="J1358">
            <v>2045</v>
          </cell>
          <cell r="K1358">
            <v>0</v>
          </cell>
          <cell r="M1358">
            <v>1142</v>
          </cell>
          <cell r="N1358" t="str">
            <v>fresh, citrus</v>
          </cell>
          <cell r="P1358">
            <v>2045</v>
          </cell>
          <cell r="Q1358" t="str">
            <v/>
          </cell>
          <cell r="U1358" t="str">
            <v/>
          </cell>
          <cell r="V1358" t="str">
            <v/>
          </cell>
          <cell r="W1358" t="str">
            <v/>
          </cell>
          <cell r="AA1358" t="str">
            <v xml:space="preserve"> DS(fresh, citrus)</v>
          </cell>
        </row>
        <row r="1359">
          <cell r="B1359" t="str">
            <v>496-11-7</v>
          </cell>
          <cell r="C1359" t="str">
            <v>PQNFLJBBNBOBRQ-UHFFFAOYSA-N</v>
          </cell>
          <cell r="D1359" t="str">
            <v>2,3-Dihydro-1H-indene</v>
          </cell>
          <cell r="E1359" t="str">
            <v>C1CC2=CC=CC=C2C1</v>
          </cell>
          <cell r="F1359" t="str">
            <v>InChI=1S/C9H10/c1-2-5-9-7-3-6-8(9)4-1/h1-2,4-5H,3,6-7H2</v>
          </cell>
          <cell r="G1359" t="str">
            <v>C9H10</v>
          </cell>
          <cell r="H1359">
            <v>118.179</v>
          </cell>
          <cell r="I1359">
            <v>118.078250322</v>
          </cell>
          <cell r="J1359">
            <v>1340</v>
          </cell>
          <cell r="K1359">
            <v>0</v>
          </cell>
          <cell r="M1359">
            <v>1019</v>
          </cell>
          <cell r="P1359">
            <v>1340</v>
          </cell>
          <cell r="Q1359" t="str">
            <v/>
          </cell>
          <cell r="U1359" t="str">
            <v/>
          </cell>
          <cell r="V1359" t="str">
            <v/>
          </cell>
          <cell r="W1359" t="str">
            <v/>
          </cell>
          <cell r="AA1359" t="str">
            <v/>
          </cell>
        </row>
        <row r="1360">
          <cell r="B1360" t="str">
            <v>496-16-2</v>
          </cell>
          <cell r="C1360" t="str">
            <v>HBEDSQVIWPRPAY-UHFFFAOYSA-N</v>
          </cell>
          <cell r="D1360" t="str">
            <v>2,3-Dihydro-1-benzofuran</v>
          </cell>
          <cell r="E1360" t="str">
            <v>C1CC2=CC=CC=C2O1</v>
          </cell>
          <cell r="F1360" t="str">
            <v>InChI=1S/C8H8O/c1-2-4-8-7(3-1)5-6-9-8/h1-4H,5-6H2</v>
          </cell>
          <cell r="G1360" t="str">
            <v>C8H8O</v>
          </cell>
          <cell r="H1360">
            <v>120.151</v>
          </cell>
          <cell r="I1360">
            <v>120.05751487800001</v>
          </cell>
          <cell r="J1360">
            <v>1233</v>
          </cell>
          <cell r="K1360">
            <v>0</v>
          </cell>
          <cell r="M1360">
            <v>1226</v>
          </cell>
          <cell r="P1360">
            <v>1233</v>
          </cell>
          <cell r="Q1360" t="str">
            <v/>
          </cell>
          <cell r="U1360" t="str">
            <v/>
          </cell>
          <cell r="V1360" t="str">
            <v/>
          </cell>
          <cell r="W1360" t="str">
            <v/>
          </cell>
          <cell r="AA1360" t="str">
            <v/>
          </cell>
        </row>
        <row r="1361">
          <cell r="B1361" t="str">
            <v>498-02-2</v>
          </cell>
          <cell r="C1361" t="str">
            <v>DFYRUELUNQRZTB-UHFFFAOYSA-N</v>
          </cell>
          <cell r="D1361" t="str">
            <v>1-(4-Hydroxy-3-methoxyphenyl)ethan-1-one</v>
          </cell>
          <cell r="E1361" t="str">
            <v>COC1=CC(=CC=C1O)C(C)=O</v>
          </cell>
          <cell r="F1361" t="str">
            <v>InChI=1S/C9H10O3/c1-6(10)7-3-4-8(11)9(5-7)12-2/h3-5,11H,1-2H3</v>
          </cell>
          <cell r="G1361" t="str">
            <v>C9H10O3</v>
          </cell>
          <cell r="H1361">
            <v>166.17599999999999</v>
          </cell>
          <cell r="I1361">
            <v>166.06299000000001</v>
          </cell>
          <cell r="J1361">
            <v>2046</v>
          </cell>
          <cell r="K1361">
            <v>0</v>
          </cell>
          <cell r="M1361">
            <v>2292</v>
          </cell>
          <cell r="N1361" t="str">
            <v>vanilla</v>
          </cell>
          <cell r="P1361">
            <v>2046</v>
          </cell>
          <cell r="Q1361" t="str">
            <v>WGK 2</v>
          </cell>
          <cell r="U1361" t="str">
            <v/>
          </cell>
          <cell r="V1361" t="str">
            <v/>
          </cell>
          <cell r="W1361" t="str">
            <v/>
          </cell>
          <cell r="AA1361" t="str">
            <v>WGK 2, DS(vanilla)</v>
          </cell>
        </row>
        <row r="1362">
          <cell r="B1362" t="str">
            <v>498-16-8</v>
          </cell>
          <cell r="C1362" t="str">
            <v>CZVXBFUKBZRMKR-JTQLQIEISA-N</v>
          </cell>
          <cell r="D1362" t="str">
            <v>(2R)-5-Methyl-2-(prop-1-en-2-yl)hex-4-en-1-ol</v>
          </cell>
          <cell r="E1362" t="str">
            <v>CC(C)=CC[C@@H](CO)C(C)=C</v>
          </cell>
          <cell r="F1362" t="str">
            <v>InChI=1S/C10H18O/c1-8(2)5-6-10(7-11)9(3)4/h5,10-11H,3,6-7H2,1-2,4H3/t10-/m0/s1</v>
          </cell>
          <cell r="G1362" t="str">
            <v>C10H18O</v>
          </cell>
          <cell r="H1362">
            <v>154.25299999999999</v>
          </cell>
          <cell r="I1362">
            <v>154.13577000000001</v>
          </cell>
          <cell r="J1362">
            <v>2047</v>
          </cell>
          <cell r="K1362">
            <v>0</v>
          </cell>
          <cell r="M1362">
            <v>1186</v>
          </cell>
          <cell r="N1362" t="str">
            <v>herb</v>
          </cell>
          <cell r="P1362">
            <v>2047</v>
          </cell>
          <cell r="Q1362" t="str">
            <v/>
          </cell>
          <cell r="U1362" t="str">
            <v/>
          </cell>
          <cell r="V1362" t="str">
            <v/>
          </cell>
          <cell r="W1362" t="str">
            <v/>
          </cell>
          <cell r="AA1362" t="str">
            <v xml:space="preserve"> DS(herb)</v>
          </cell>
        </row>
        <row r="1363">
          <cell r="B1363" t="str">
            <v>499-75-2</v>
          </cell>
          <cell r="C1363" t="str">
            <v>RECUKUPTGUEGMW-UHFFFAOYSA-N</v>
          </cell>
          <cell r="D1363" t="str">
            <v>2-Methyl-5-(propan-2-yl)phenol</v>
          </cell>
          <cell r="E1363" t="str">
            <v>CC(C)C1=CC=C(C)C(O)=C1</v>
          </cell>
          <cell r="F1363" t="str">
            <v>InChI=1S/C10H14O/c1-7(2)9-5-4-8(3)10(11)6-9/h4-7,11H,1-3H3</v>
          </cell>
          <cell r="G1363" t="str">
            <v>C10H14O</v>
          </cell>
          <cell r="H1363">
            <v>150.221</v>
          </cell>
          <cell r="I1363">
            <v>150.10446507099999</v>
          </cell>
          <cell r="J1363">
            <v>1398</v>
          </cell>
          <cell r="K1363">
            <v>135</v>
          </cell>
          <cell r="M1363">
            <v>1299</v>
          </cell>
          <cell r="P1363">
            <v>1398</v>
          </cell>
          <cell r="Q1363" t="str">
            <v>WGK 2</v>
          </cell>
          <cell r="U1363" t="str">
            <v/>
          </cell>
          <cell r="V1363" t="str">
            <v/>
          </cell>
          <cell r="W1363" t="str">
            <v/>
          </cell>
          <cell r="Z1363" t="str">
            <v/>
          </cell>
          <cell r="AA1363" t="str">
            <v>WGK 2,</v>
          </cell>
        </row>
        <row r="1364">
          <cell r="B1364" t="str">
            <v>50-00-0</v>
          </cell>
          <cell r="C1364" t="str">
            <v>WSFSSNUMVMOOMR-UHFFFAOYSA-N</v>
          </cell>
          <cell r="D1364" t="str">
            <v>Formaldehyde</v>
          </cell>
          <cell r="E1364" t="str">
            <v>C=O</v>
          </cell>
          <cell r="F1364" t="str">
            <v>InChI=1S/CH2O/c1-2/h1H2</v>
          </cell>
          <cell r="G1364" t="str">
            <v>CH2O</v>
          </cell>
          <cell r="H1364">
            <v>30.026</v>
          </cell>
          <cell r="I1364">
            <v>30.010565</v>
          </cell>
          <cell r="J1364">
            <v>489</v>
          </cell>
          <cell r="M1364">
            <v>229</v>
          </cell>
          <cell r="P1364">
            <v>489</v>
          </cell>
          <cell r="Q1364" t="str">
            <v>WGK 3</v>
          </cell>
          <cell r="U1364" t="str">
            <v/>
          </cell>
          <cell r="V1364" t="str">
            <v/>
          </cell>
          <cell r="W1364" t="str">
            <v>BAS-PT02-Disinfectants and algaecides not intended for direct application to humans or animals,</v>
          </cell>
          <cell r="Y1364" t="str">
            <v xml:space="preserve">UQN Watch List (W) </v>
          </cell>
          <cell r="Z1364" t="str">
            <v>Grundstoff</v>
          </cell>
          <cell r="AA1364" t="str">
            <v>WGK 3,BAS-PT02-Disinfectants and algaecides not intended for direct application to humans or animals,Grundstoffbei der Priorisierung zurückgestellt</v>
          </cell>
        </row>
        <row r="1365">
          <cell r="B1365" t="str">
            <v>500008-45-7</v>
          </cell>
          <cell r="C1365" t="str">
            <v>PSOVNZZNOMJUBI-UHFFFAOYSA-N</v>
          </cell>
          <cell r="D1365" t="str">
            <v>3-Bromo-N-[4-chloro-2-methyl-6-(methylcarbamoyl)phenyl]-1-(3-chloropyridin-2-yl)-1H-pyrazole-5-carboxamide</v>
          </cell>
          <cell r="E1365" t="str">
            <v>CNC(=O)C1=CC(Cl)=CC(C)=C1NC(=O)C1=CC(Br)=NN1C1=C(Cl)C=CC=N1</v>
          </cell>
          <cell r="F1365" t="str">
            <v>InChI=1S/C18H14BrCl2N5O2/c1-9-6-10(20)7-11(17(27)22-2)15(9)24-18(28)13-8-14(19)25-26(13)16-12(21)4-3-5-23-16/h3-8H,1-2H3,(H,22,27)(H,24,28)</v>
          </cell>
          <cell r="G1365" t="str">
            <v>C18H14BrCl2N5O2</v>
          </cell>
          <cell r="H1365">
            <v>483.15</v>
          </cell>
          <cell r="I1365">
            <v>480.97079000000002</v>
          </cell>
          <cell r="J1365">
            <v>490</v>
          </cell>
          <cell r="K1365">
            <v>0</v>
          </cell>
          <cell r="P1365">
            <v>490</v>
          </cell>
          <cell r="Q1365" t="str">
            <v/>
          </cell>
          <cell r="U1365" t="str">
            <v/>
          </cell>
          <cell r="V1365" t="str">
            <v/>
          </cell>
          <cell r="W1365" t="str">
            <v/>
          </cell>
          <cell r="X1365" t="str">
            <v>Inlandsabsatz: 1,0-2,5 t/a
Zulassungen: Kartoffel, Mais, Gemüsebau, Obstbau, Weinbau
bes. Bedeutung: Apfel (2014: Rang 1, 86% der Demobetriebe)</v>
          </cell>
          <cell r="Y1365" t="str">
            <v>UBA</v>
          </cell>
          <cell r="Z1365" t="str">
            <v>PSM Insektizid</v>
          </cell>
          <cell r="AA1365" t="str">
            <v>Inlandsabsatz: 1,0-2,5 t/a
Zulassungen: Kartoffel, Mais, Gemüsebau, Obstbau, Weinbau
bes. Bedeutung: Apfel (2014: Rang 1, 86% der Demobetriebe)PSM Insektizidbreite Anwendung bei rel. geringer AM; hohe P. im Sediment</v>
          </cell>
        </row>
        <row r="1366">
          <cell r="B1366" t="str">
            <v>5009-32-5</v>
          </cell>
          <cell r="C1366" t="str">
            <v>OIFXLYCBBBXCIB-UHFFFAOYSA-N</v>
          </cell>
          <cell r="D1366" t="str">
            <v>Non-8-en-2-one</v>
          </cell>
          <cell r="E1366" t="str">
            <v>CC(=O)CCCCCC=C</v>
          </cell>
          <cell r="F1366" t="str">
            <v>InChI=1S/C9H16O/c1-3-4-5-6-7-8-9(2)10/h3H,1,4-8H2,2H3</v>
          </cell>
          <cell r="G1366" t="str">
            <v>C9H16O</v>
          </cell>
          <cell r="H1366">
            <v>140.226</v>
          </cell>
          <cell r="I1366">
            <v>140.12011999999999</v>
          </cell>
          <cell r="J1366">
            <v>2048</v>
          </cell>
          <cell r="K1366">
            <v>0</v>
          </cell>
          <cell r="M1366">
            <v>812</v>
          </cell>
          <cell r="N1366" t="str">
            <v>baked</v>
          </cell>
          <cell r="P1366">
            <v>2048</v>
          </cell>
          <cell r="Q1366" t="str">
            <v/>
          </cell>
          <cell r="U1366" t="str">
            <v/>
          </cell>
          <cell r="V1366" t="str">
            <v/>
          </cell>
          <cell r="W1366" t="str">
            <v/>
          </cell>
          <cell r="AA1366" t="str">
            <v xml:space="preserve"> DS(baked)</v>
          </cell>
        </row>
        <row r="1367">
          <cell r="B1367" t="str">
            <v>501-52-0</v>
          </cell>
          <cell r="C1367" t="str">
            <v>XMIIGOLPHOKFCH-UHFFFAOYSA-N</v>
          </cell>
          <cell r="D1367" t="str">
            <v>3-Phenylpropanoic acid</v>
          </cell>
          <cell r="E1367" t="str">
            <v>OC(=O)CCC1=CC=CC=C1</v>
          </cell>
          <cell r="F1367" t="str">
            <v>InChI=1S/C9H10O2/c10-9(11)7-6-8-4-2-1-3-5-8/h1-5H,6-7H2,(H,10,11)</v>
          </cell>
          <cell r="G1367" t="str">
            <v>C9H10O2</v>
          </cell>
          <cell r="H1367">
            <v>150.17699999999999</v>
          </cell>
          <cell r="I1367">
            <v>150.06808000000001</v>
          </cell>
          <cell r="J1367">
            <v>2049</v>
          </cell>
          <cell r="K1367">
            <v>0</v>
          </cell>
          <cell r="M1367">
            <v>1321</v>
          </cell>
          <cell r="N1367" t="str">
            <v>balsamic</v>
          </cell>
          <cell r="P1367">
            <v>2049</v>
          </cell>
          <cell r="Q1367" t="str">
            <v>WGK 1</v>
          </cell>
          <cell r="U1367" t="str">
            <v/>
          </cell>
          <cell r="V1367" t="str">
            <v/>
          </cell>
          <cell r="W1367" t="str">
            <v/>
          </cell>
          <cell r="AA1367" t="str">
            <v>WGK 1, DS(balsamic)</v>
          </cell>
        </row>
        <row r="1368">
          <cell r="B1368" t="str">
            <v>50-18-0</v>
          </cell>
          <cell r="C1368" t="str">
            <v>CMSMOCZEIVJLDB-UHFFFAOYSA-N</v>
          </cell>
          <cell r="D1368" t="str">
            <v>2-[Bis(2-chloroethyl)amino]-1,3,2lambda~5~-oxazaphosphinan-2-one</v>
          </cell>
          <cell r="E1368" t="str">
            <v>ClCCN(CCCl)P1(=O)NCCCO1</v>
          </cell>
          <cell r="F1368" t="str">
            <v>InChI=1/C7H15Cl2N2O2P/c8-2-5-11(6-3-9)14(12)10-4-1-7-13-14/h1-7H2,(H,10,12)</v>
          </cell>
          <cell r="G1368" t="str">
            <v>C7H15Cl2N2O2P</v>
          </cell>
          <cell r="H1368">
            <v>261.08</v>
          </cell>
          <cell r="I1368">
            <v>260.02481999999998</v>
          </cell>
          <cell r="J1368">
            <v>491</v>
          </cell>
          <cell r="K1368">
            <v>211</v>
          </cell>
          <cell r="M1368">
            <v>1647.4</v>
          </cell>
          <cell r="P1368">
            <v>491</v>
          </cell>
          <cell r="Q1368" t="str">
            <v>WGK 3</v>
          </cell>
          <cell r="R1368" t="str">
            <v>X</v>
          </cell>
          <cell r="S1368" t="str">
            <v/>
          </cell>
          <cell r="U1368" t="str">
            <v/>
          </cell>
          <cell r="V1368" t="str">
            <v/>
          </cell>
          <cell r="W1368" t="str">
            <v/>
          </cell>
          <cell r="X1368" t="str">
            <v>175kg/a in Dtl.</v>
          </cell>
          <cell r="Z1368" t="str">
            <v>Onkoligika, Zytostatika</v>
          </cell>
          <cell r="AA1368" t="str">
            <v>WGK 3,AZM,175kg/a in Dtl.Onkoligika, ZytostatikaAlkylanzien</v>
          </cell>
        </row>
        <row r="1369">
          <cell r="B1369" t="str">
            <v>501-92-8</v>
          </cell>
          <cell r="C1369" t="str">
            <v>RGIBXDHONMXTLI-UHFFFAOYSA-N</v>
          </cell>
          <cell r="D1369" t="str">
            <v>4-(Prop-2-en-1-yl)phenol</v>
          </cell>
          <cell r="E1369" t="str">
            <v>OC1=CC=C(CC=C)C=C1</v>
          </cell>
          <cell r="F1369" t="str">
            <v>InChI=1S/C9H10O/c1-2-3-8-4-6-9(10)7-5-8/h2,4-7,10H,1,3H2</v>
          </cell>
          <cell r="G1369" t="str">
            <v>C9H10O</v>
          </cell>
          <cell r="H1369">
            <v>134.178</v>
          </cell>
          <cell r="I1369">
            <v>134.07316</v>
          </cell>
          <cell r="J1369">
            <v>2050</v>
          </cell>
          <cell r="K1369">
            <v>0</v>
          </cell>
          <cell r="M1369">
            <v>1249</v>
          </cell>
          <cell r="N1369" t="str">
            <v>medicine, phenol</v>
          </cell>
          <cell r="P1369">
            <v>2050</v>
          </cell>
          <cell r="Q1369" t="str">
            <v/>
          </cell>
          <cell r="U1369" t="str">
            <v/>
          </cell>
          <cell r="V1369" t="str">
            <v/>
          </cell>
          <cell r="W1369" t="str">
            <v/>
          </cell>
          <cell r="AA1369" t="str">
            <v xml:space="preserve"> DS(medicine, phenol)</v>
          </cell>
        </row>
        <row r="1370">
          <cell r="B1370" t="str">
            <v>501-98-4</v>
          </cell>
          <cell r="C1370" t="str">
            <v>NGSWKAQJJWESNS-ZZXKWVIFSA-N</v>
          </cell>
          <cell r="D1370" t="str">
            <v>(2E)-3-(4-Hydroxyphenyl)prop-2-enoic acid</v>
          </cell>
          <cell r="E1370" t="str">
            <v>OC(=O)\C=C\C1=CC=C(O)C=C1</v>
          </cell>
          <cell r="F1370" t="str">
            <v>InChI=1S/C9H8O3/c10-8-4-1-7(2-5-8)3-6-9(11)12/h1-6,10H,(H,11,12)/b6-3+</v>
          </cell>
          <cell r="G1370" t="str">
            <v>C9H8O3</v>
          </cell>
          <cell r="H1370">
            <v>164.16</v>
          </cell>
          <cell r="I1370">
            <v>164.04733999999999</v>
          </cell>
          <cell r="J1370">
            <v>2051</v>
          </cell>
          <cell r="K1370">
            <v>0</v>
          </cell>
          <cell r="M1370">
            <v>1486</v>
          </cell>
          <cell r="N1370" t="str">
            <v>balsamic</v>
          </cell>
          <cell r="P1370">
            <v>2051</v>
          </cell>
          <cell r="Q1370" t="str">
            <v/>
          </cell>
          <cell r="U1370" t="str">
            <v/>
          </cell>
          <cell r="V1370" t="str">
            <v/>
          </cell>
          <cell r="W1370" t="str">
            <v/>
          </cell>
          <cell r="Z1370">
            <v>0</v>
          </cell>
          <cell r="AA1370" t="str">
            <v/>
          </cell>
        </row>
        <row r="1371">
          <cell r="B1371" t="str">
            <v>502-61-4</v>
          </cell>
          <cell r="C1371" t="str">
            <v>CXENHBSYCFFKJS-VDQVFBMKSA-N</v>
          </cell>
          <cell r="D1371" t="str">
            <v>(3E,6E)-3,7,11-Trimethyldodeca-1,3,6,10-tetraene</v>
          </cell>
          <cell r="E1371" t="str">
            <v>CC(C)=CCC\C(C)=C\C\C=C(/C)C=C</v>
          </cell>
          <cell r="F1371" t="str">
            <v>InChI=1S/C15H24/c1-6-14(4)10-8-12-15(5)11-7-9-13(2)3/h6,9-10,12H,1,7-8,11H2,2-5H3/b14-10+,15-12+</v>
          </cell>
          <cell r="G1371" t="str">
            <v>C15H24</v>
          </cell>
          <cell r="H1371">
            <v>204.357</v>
          </cell>
          <cell r="I1371">
            <v>204.18780000000001</v>
          </cell>
          <cell r="J1371">
            <v>2052</v>
          </cell>
          <cell r="M1371">
            <v>1500</v>
          </cell>
          <cell r="N1371" t="str">
            <v>wood, sweet</v>
          </cell>
          <cell r="P1371">
            <v>2052</v>
          </cell>
          <cell r="Q1371" t="str">
            <v>WGK 3</v>
          </cell>
          <cell r="U1371" t="str">
            <v/>
          </cell>
          <cell r="V1371" t="str">
            <v/>
          </cell>
          <cell r="W1371" t="str">
            <v/>
          </cell>
          <cell r="Z1371">
            <v>0</v>
          </cell>
          <cell r="AA1371" t="str">
            <v>WGK 3,</v>
          </cell>
        </row>
        <row r="1372">
          <cell r="B1372" t="str">
            <v>502-69-2</v>
          </cell>
          <cell r="C1372" t="str">
            <v>WHWDWIHXSPCOKZ-UHFFFAOYSA-N</v>
          </cell>
          <cell r="D1372" t="str">
            <v>6,10,14-Trimethylpentadecan-2-one</v>
          </cell>
          <cell r="E1372" t="str">
            <v>CC(C)CCCC(C)CCCC(C)CCCC(C)=O</v>
          </cell>
          <cell r="F1372" t="str">
            <v>InChI=1/C18H36O/c1-15(2)9-6-10-16(3)11-7-12-17(4)13-8-14-18(5)19/h15-17H,6-14H2,1-5H3</v>
          </cell>
          <cell r="G1372" t="str">
            <v>C18H36O</v>
          </cell>
          <cell r="H1372">
            <v>268.48500000000001</v>
          </cell>
          <cell r="I1372">
            <v>268.27661999999998</v>
          </cell>
          <cell r="J1372">
            <v>2053</v>
          </cell>
          <cell r="K1372">
            <v>0</v>
          </cell>
          <cell r="M1372">
            <v>1770</v>
          </cell>
          <cell r="N1372" t="str">
            <v>fat</v>
          </cell>
          <cell r="P1372">
            <v>2053</v>
          </cell>
          <cell r="Q1372" t="str">
            <v/>
          </cell>
          <cell r="U1372" t="str">
            <v/>
          </cell>
          <cell r="V1372" t="str">
            <v/>
          </cell>
          <cell r="W1372" t="str">
            <v/>
          </cell>
          <cell r="Z1372">
            <v>0</v>
          </cell>
          <cell r="AA1372" t="str">
            <v/>
          </cell>
        </row>
        <row r="1373">
          <cell r="B1373" t="str">
            <v>50-27-1</v>
          </cell>
          <cell r="C1373" t="str">
            <v>PROQIPRRNZUXQM-ZXXIGWHRSA-N</v>
          </cell>
          <cell r="D1373" t="str">
            <v>Estra-1,3,5(10)-triene-3,16alpha,17beta-triol</v>
          </cell>
          <cell r="E1373" t="str">
            <v>C[C@]12CC[C@H]3[C@@H](CCC4=C3C=CC(O)=C4)[C@@H]1C[C@@H](O)[C@@H]2O</v>
          </cell>
          <cell r="F1373" t="str">
            <v>InChI=1S/C18H24O3/c1-18-7-6-13-12-5-3-11(19)8-10(12)2-4-14(13)15(18)9-16(20)17(18)21/h3,5,8,13-17,19-21H,2,4,6-7,9H2,1H3/t13-,14-,15+,16-,17+,18+/m1/s1</v>
          </cell>
          <cell r="G1373" t="str">
            <v>C18H24O3</v>
          </cell>
          <cell r="H1373">
            <v>288.387</v>
          </cell>
          <cell r="I1373">
            <v>288.17254000000003</v>
          </cell>
          <cell r="J1373">
            <v>492</v>
          </cell>
          <cell r="K1373">
            <v>288</v>
          </cell>
          <cell r="M1373">
            <v>2936.8</v>
          </cell>
          <cell r="P1373">
            <v>492</v>
          </cell>
          <cell r="Q1373" t="str">
            <v/>
          </cell>
          <cell r="R1373" t="str">
            <v>X</v>
          </cell>
          <cell r="S1373" t="str">
            <v/>
          </cell>
          <cell r="U1373" t="str">
            <v/>
          </cell>
          <cell r="V1373" t="str">
            <v/>
          </cell>
          <cell r="W1373" t="str">
            <v/>
          </cell>
          <cell r="Z1373" t="str">
            <v>Steroidhormon</v>
          </cell>
          <cell r="AA1373" t="str">
            <v>AZM,Steroidhormon</v>
          </cell>
        </row>
        <row r="1374">
          <cell r="B1374" t="str">
            <v>50-28-2</v>
          </cell>
          <cell r="C1374" t="str">
            <v>VOXZDWNPVJITMN-ZBRFXRBCSA-N</v>
          </cell>
          <cell r="D1374" t="str">
            <v>Estra-1(10),2,4-triene-3,17beta-diol</v>
          </cell>
          <cell r="E1374" t="str">
            <v>[H][C@@]12CC[C@H](O)[C@@]1(C)CC[C@]1([H])C3=CC=C(O)C=C3CC[C@@]21[H]</v>
          </cell>
          <cell r="F1374" t="str">
            <v>InChI=1S/C18H24O2/c1-18-9-8-14-13-5-3-12(19)10-11(13)2-4-15(14)16(18)6-7-17(18)20/h3,5,10,14-17,19-20H,2,4,6-9H2,1H3/t14-,15-,16+,17+,18+/m1/s1</v>
          </cell>
          <cell r="G1374" t="str">
            <v>C18H24O2</v>
          </cell>
          <cell r="H1374">
            <v>272.38799999999998</v>
          </cell>
          <cell r="I1374">
            <v>272.17763000000002</v>
          </cell>
          <cell r="J1374">
            <v>493</v>
          </cell>
          <cell r="K1374">
            <v>272</v>
          </cell>
          <cell r="M1374">
            <v>2716.5</v>
          </cell>
          <cell r="P1374">
            <v>493</v>
          </cell>
          <cell r="Q1374" t="str">
            <v/>
          </cell>
          <cell r="R1374" t="str">
            <v>X</v>
          </cell>
          <cell r="S1374" t="str">
            <v/>
          </cell>
          <cell r="U1374" t="str">
            <v/>
          </cell>
          <cell r="V1374" t="str">
            <v/>
          </cell>
          <cell r="W1374" t="str">
            <v/>
          </cell>
          <cell r="Z1374" t="str">
            <v>Sexualhormone, naürlich vorkom.Östrogen</v>
          </cell>
          <cell r="AA1374" t="str">
            <v>AZM,Sexualhormone, naürlich vorkom.ÖstrogenÖstrogen</v>
          </cell>
        </row>
        <row r="1375">
          <cell r="B1375" t="str">
            <v>50-29-3</v>
          </cell>
          <cell r="C1375" t="str">
            <v>YVGGHNCTFXOJCH-UHFFFAOYSA-N</v>
          </cell>
          <cell r="D1375" t="str">
            <v>1,1'-(2,2,2-Trichloroethane-1,1-diyl)bis(4-chlorobenzene)</v>
          </cell>
          <cell r="E1375" t="str">
            <v>ClC1=CC=C(C=C1)C(C1=CC=C(Cl)C=C1)C(Cl)(Cl)Cl</v>
          </cell>
          <cell r="F1375" t="str">
            <v>InChI=1S/C14H9Cl5/c15-11-5-1-9(2-6-11)13(14(17,18)19)10-3-7-12(16)8-4-10/h1-8,13H</v>
          </cell>
          <cell r="G1375" t="str">
            <v>C14H9Cl5</v>
          </cell>
          <cell r="H1375">
            <v>354.48</v>
          </cell>
          <cell r="I1375">
            <v>351.91469000000001</v>
          </cell>
          <cell r="J1375">
            <v>494</v>
          </cell>
          <cell r="K1375">
            <v>0</v>
          </cell>
          <cell r="M1375">
            <v>2277</v>
          </cell>
          <cell r="N1375">
            <v>0</v>
          </cell>
          <cell r="P1375">
            <v>494</v>
          </cell>
          <cell r="Q1375" t="str">
            <v>WGK 3</v>
          </cell>
          <cell r="R1375" t="str">
            <v/>
          </cell>
          <cell r="S1375" t="str">
            <v>X</v>
          </cell>
          <cell r="U1375" t="str">
            <v/>
          </cell>
          <cell r="V1375" t="str">
            <v>POP-Annex I, part A#Annex IV</v>
          </cell>
          <cell r="W1375" t="str">
            <v/>
          </cell>
          <cell r="AA1375" t="str">
            <v>WGK 3,PSM,POP-Annex I, part A#Annex IV, als PSM nicht zugelassen in DE/nicht genehmigt</v>
          </cell>
        </row>
        <row r="1376">
          <cell r="B1376" t="str">
            <v>502-99-8</v>
          </cell>
          <cell r="C1376" t="str">
            <v>XJPBRODHZKDRCB-UHFFFAOYSA-N</v>
          </cell>
          <cell r="D1376" t="str">
            <v>3,7-Dimethylocta-1,3,7-triene</v>
          </cell>
          <cell r="E1376" t="str">
            <v>CC(=C)CCC=C(C)C=C</v>
          </cell>
          <cell r="F1376" t="str">
            <v>InChI=1S/C10H16/c1-5-10(4)8-6-7-9(2)3/h5,8H,1-2,6-7H2,3-4H3</v>
          </cell>
          <cell r="G1376" t="str">
            <v>C10H16</v>
          </cell>
          <cell r="H1376">
            <v>136.238</v>
          </cell>
          <cell r="I1376">
            <v>136.12520000000001</v>
          </cell>
          <cell r="J1376">
            <v>2054</v>
          </cell>
          <cell r="K1376">
            <v>0</v>
          </cell>
          <cell r="M1376">
            <v>1056</v>
          </cell>
          <cell r="N1376" t="str">
            <v>fruit, wet cloth</v>
          </cell>
          <cell r="P1376">
            <v>2054</v>
          </cell>
          <cell r="Q1376" t="str">
            <v/>
          </cell>
          <cell r="U1376" t="str">
            <v/>
          </cell>
          <cell r="V1376" t="str">
            <v/>
          </cell>
          <cell r="W1376" t="str">
            <v/>
          </cell>
          <cell r="AA1376" t="str">
            <v xml:space="preserve"> DS(fruit, wet cloth)</v>
          </cell>
        </row>
        <row r="1377">
          <cell r="B1377" t="str">
            <v>50-32-8</v>
          </cell>
          <cell r="C1377" t="str">
            <v>FMMWHPNWAFZXNH-UHFFFAOYSA-N</v>
          </cell>
          <cell r="D1377" t="str">
            <v>Benzo[pqr]tetraphene</v>
          </cell>
          <cell r="E1377" t="str">
            <v>C1=CC2=CC3=CC=C4C=CC=C5C=CC(=C2C=C1)C3=C45</v>
          </cell>
          <cell r="F1377" t="str">
            <v>InChI=1S/C20H12/c1-2-7-17-15(4-1)12-16-9-8-13-5-3-6-14-10-11-18(17)20(16)19(13)14/h1-12H</v>
          </cell>
          <cell r="G1377" t="str">
            <v>C20H12</v>
          </cell>
          <cell r="H1377">
            <v>252.316</v>
          </cell>
          <cell r="I1377">
            <v>252.09389999999999</v>
          </cell>
          <cell r="J1377">
            <v>495</v>
          </cell>
          <cell r="K1377">
            <v>0</v>
          </cell>
          <cell r="L1377">
            <v>30.127700000000001</v>
          </cell>
          <cell r="M1377">
            <v>2790</v>
          </cell>
          <cell r="P1377">
            <v>495</v>
          </cell>
          <cell r="Q1377" t="str">
            <v>WGK 3</v>
          </cell>
          <cell r="R1377" t="str">
            <v/>
          </cell>
          <cell r="S1377" t="str">
            <v/>
          </cell>
          <cell r="U1377" t="str">
            <v>Reach_A7</v>
          </cell>
          <cell r="V1377" t="str">
            <v>POP-Annex III, part B</v>
          </cell>
          <cell r="W1377" t="str">
            <v/>
          </cell>
          <cell r="Z1377" t="str">
            <v>PAK</v>
          </cell>
          <cell r="AA1377" t="str">
            <v>WGK 3,Reach A7,POP-Annex III, part B, PAK, Std</v>
          </cell>
        </row>
        <row r="1378">
          <cell r="B1378" t="str">
            <v>503-74-2</v>
          </cell>
          <cell r="C1378" t="str">
            <v>GWYFCOCPABKNJV-UHFFFAOYSA-N</v>
          </cell>
          <cell r="D1378" t="str">
            <v>3-Methylbutanoic acid</v>
          </cell>
          <cell r="E1378" t="str">
            <v>CC(C)CC(O)=O</v>
          </cell>
          <cell r="F1378" t="str">
            <v>InChI=1S/C5H10O2/c1-4(2)3-5(6)7/h4H,3H2,1-2H3,(H,6,7)</v>
          </cell>
          <cell r="G1378" t="str">
            <v>C5H10O2</v>
          </cell>
          <cell r="H1378">
            <v>102.133</v>
          </cell>
          <cell r="I1378">
            <v>102.06807999999999</v>
          </cell>
          <cell r="J1378">
            <v>2055</v>
          </cell>
          <cell r="K1378">
            <v>0</v>
          </cell>
          <cell r="M1378">
            <v>877</v>
          </cell>
          <cell r="N1378" t="str">
            <v>sweat, acid, rancid</v>
          </cell>
          <cell r="P1378">
            <v>2055</v>
          </cell>
          <cell r="Q1378" t="str">
            <v>WGK 1</v>
          </cell>
          <cell r="U1378" t="str">
            <v/>
          </cell>
          <cell r="V1378" t="str">
            <v/>
          </cell>
          <cell r="W1378" t="str">
            <v/>
          </cell>
          <cell r="AA1378" t="str">
            <v>WGK 1, DS(sweat, acid, rancid)</v>
          </cell>
        </row>
        <row r="1379">
          <cell r="B1379" t="str">
            <v>50423-49-9</v>
          </cell>
          <cell r="C1379">
            <v>0</v>
          </cell>
          <cell r="D1379">
            <v>0</v>
          </cell>
          <cell r="E1379">
            <v>0</v>
          </cell>
          <cell r="F1379">
            <v>0</v>
          </cell>
          <cell r="G1379">
            <v>0</v>
          </cell>
          <cell r="H1379">
            <v>0</v>
          </cell>
          <cell r="I1379">
            <v>0</v>
          </cell>
          <cell r="J1379">
            <v>1062</v>
          </cell>
          <cell r="K1379">
            <v>104</v>
          </cell>
          <cell r="M1379">
            <v>1026</v>
          </cell>
          <cell r="P1379">
            <v>1062</v>
          </cell>
          <cell r="Q1379" t="str">
            <v/>
          </cell>
          <cell r="U1379" t="str">
            <v/>
          </cell>
          <cell r="V1379" t="str">
            <v/>
          </cell>
          <cell r="W1379" t="str">
            <v/>
          </cell>
          <cell r="AA1379" t="str">
            <v/>
          </cell>
        </row>
        <row r="1380">
          <cell r="B1380" t="str">
            <v>50471-44-8</v>
          </cell>
          <cell r="C1380" t="str">
            <v>FSCWZHGZWWDELK-UHFFFAOYSA-N</v>
          </cell>
          <cell r="D1380" t="str">
            <v>3-(3,5-Dichlorophenyl)-5-ethenyl-5-methyl-1,3-oxazolidine-2,4-dione</v>
          </cell>
          <cell r="E1380" t="str">
            <v>CC1(OC(=O)N(C1=O)C1=CC(Cl)=CC(Cl)=C1)C=C</v>
          </cell>
          <cell r="F1380" t="str">
            <v>InChI=1/C12H9Cl2NO3/c1-3-12(2)10(16)15(11(17)18-12)9-5-7(13)4-8(14)6-9/h3-6H,1H2,2H3</v>
          </cell>
          <cell r="G1380" t="str">
            <v>C12H9Cl2NO3</v>
          </cell>
          <cell r="H1380">
            <v>286.11</v>
          </cell>
          <cell r="I1380">
            <v>284.99594999999999</v>
          </cell>
          <cell r="J1380">
            <v>496</v>
          </cell>
          <cell r="K1380">
            <v>0</v>
          </cell>
          <cell r="M1380">
            <v>1844</v>
          </cell>
          <cell r="P1380">
            <v>496</v>
          </cell>
          <cell r="Q1380" t="str">
            <v/>
          </cell>
          <cell r="R1380" t="str">
            <v/>
          </cell>
          <cell r="S1380" t="str">
            <v>X</v>
          </cell>
          <cell r="U1380" t="str">
            <v/>
          </cell>
          <cell r="V1380" t="str">
            <v/>
          </cell>
          <cell r="W1380" t="str">
            <v/>
          </cell>
          <cell r="AA1380" t="str">
            <v>PSM,als PSM nicht zugelassen in DE/nicht genehmigt</v>
          </cell>
        </row>
        <row r="1381">
          <cell r="B1381" t="str">
            <v>50-48-6</v>
          </cell>
          <cell r="C1381" t="str">
            <v>KRMDCWKBEZIMAB-UHFFFAOYSA-N</v>
          </cell>
          <cell r="D1381" t="str">
            <v>3-(10,11-Dihydro-5H-dibenzo[a,d][7]annulen-5-ylidene)-N,N-dimethylpropan-1-amine</v>
          </cell>
          <cell r="E1381" t="str">
            <v>CN(C)CCC=C1C2=CC=CC=C2CCC2=C1C=CC=C2</v>
          </cell>
          <cell r="F1381" t="str">
            <v>InChI=1S/C20H23N/c1-21(2)15-7-12-20-18-10-5-3-8-16(18)13-14-17-9-4-6-11-19(17)20/h3-6,8-12H,7,13-15H2,1-2H3</v>
          </cell>
          <cell r="G1381" t="str">
            <v>C20H23N</v>
          </cell>
          <cell r="H1381">
            <v>277.411</v>
          </cell>
          <cell r="I1381">
            <v>277.18304999999998</v>
          </cell>
          <cell r="J1381">
            <v>497</v>
          </cell>
          <cell r="M1381">
            <v>2162</v>
          </cell>
          <cell r="N1381">
            <v>0</v>
          </cell>
          <cell r="P1381">
            <v>497</v>
          </cell>
          <cell r="Q1381" t="str">
            <v/>
          </cell>
          <cell r="U1381" t="str">
            <v/>
          </cell>
          <cell r="V1381" t="str">
            <v/>
          </cell>
          <cell r="W1381" t="str">
            <v/>
          </cell>
          <cell r="X1381" t="str">
            <v>8 t/a</v>
          </cell>
          <cell r="Y1381" t="str">
            <v>UBA</v>
          </cell>
          <cell r="Z1381" t="str">
            <v>AZM</v>
          </cell>
          <cell r="AA1381" t="str">
            <v>8 t/aAZM</v>
          </cell>
        </row>
        <row r="1382">
          <cell r="B1382" t="str">
            <v>505-10-2</v>
          </cell>
          <cell r="C1382" t="str">
            <v>CZUGFKJYCPYHHV-UHFFFAOYSA-N</v>
          </cell>
          <cell r="D1382" t="str">
            <v>3-(Methylsulfanyl)propan-1-ol</v>
          </cell>
          <cell r="E1382" t="str">
            <v>CSCCCO</v>
          </cell>
          <cell r="F1382" t="str">
            <v>InChI=1S/C4H10OS/c1-6-4-2-3-5/h5H,2-4H2,1H3</v>
          </cell>
          <cell r="G1382" t="str">
            <v>C4H10OS</v>
          </cell>
          <cell r="H1382">
            <v>106.18</v>
          </cell>
          <cell r="I1382">
            <v>106.04524000000001</v>
          </cell>
          <cell r="J1382">
            <v>2056</v>
          </cell>
          <cell r="K1382">
            <v>0</v>
          </cell>
          <cell r="M1382">
            <v>978</v>
          </cell>
          <cell r="N1382" t="str">
            <v>sweet, potato</v>
          </cell>
          <cell r="P1382">
            <v>2056</v>
          </cell>
          <cell r="Q1382" t="str">
            <v/>
          </cell>
          <cell r="U1382" t="str">
            <v/>
          </cell>
          <cell r="V1382" t="str">
            <v/>
          </cell>
          <cell r="W1382" t="str">
            <v/>
          </cell>
          <cell r="Z1382">
            <v>0</v>
          </cell>
          <cell r="AA1382" t="str">
            <v/>
          </cell>
        </row>
        <row r="1383">
          <cell r="B1383" t="str">
            <v>505-57-7</v>
          </cell>
          <cell r="C1383" t="str">
            <v>MBDOYVRWFFCFHM-UHFFFAOYSA-N</v>
          </cell>
          <cell r="D1383" t="str">
            <v>Hex-2-enal</v>
          </cell>
          <cell r="E1383" t="str">
            <v>CCCC=CC=O</v>
          </cell>
          <cell r="F1383" t="str">
            <v>InChI=1S/C6H10O/c1-2-3-4-5-6-7/h4-6H,2-3H2,1H3</v>
          </cell>
          <cell r="G1383" t="str">
            <v>C6H10O</v>
          </cell>
          <cell r="H1383">
            <v>98.144999999999996</v>
          </cell>
          <cell r="I1383">
            <v>98.073165000000003</v>
          </cell>
          <cell r="J1383">
            <v>2057</v>
          </cell>
          <cell r="K1383">
            <v>0</v>
          </cell>
          <cell r="M1383">
            <v>856</v>
          </cell>
          <cell r="N1383" t="str">
            <v>fat, rancid</v>
          </cell>
          <cell r="P1383">
            <v>2057</v>
          </cell>
          <cell r="Q1383" t="str">
            <v/>
          </cell>
          <cell r="U1383" t="str">
            <v/>
          </cell>
          <cell r="V1383" t="str">
            <v/>
          </cell>
          <cell r="W1383" t="str">
            <v/>
          </cell>
          <cell r="AA1383" t="str">
            <v xml:space="preserve"> DS(fat, rancid)</v>
          </cell>
        </row>
        <row r="1384">
          <cell r="B1384" t="str">
            <v>50563-36-5</v>
          </cell>
          <cell r="C1384" t="str">
            <v>SCCDDNKJYDZXMM-UHFFFAOYSA-N</v>
          </cell>
          <cell r="D1384" t="str">
            <v>2-Chloro-N-(2,6-dimethylphenyl)-N-(2-methoxyethyl)acetamide</v>
          </cell>
          <cell r="E1384" t="str">
            <v>COCCN(C(=O)CCl)C1=C(C)C=CC=C1C</v>
          </cell>
          <cell r="F1384" t="str">
            <v>InChI=1S/C13H18ClNO2/c1-10-5-4-6-11(2)13(10)15(7-8-17-3)12(16)9-14/h4-6H,7-9H2,1-3H3</v>
          </cell>
          <cell r="G1384" t="str">
            <v>C13H18ClNO2</v>
          </cell>
          <cell r="H1384">
            <v>255.74</v>
          </cell>
          <cell r="I1384">
            <v>255.10261</v>
          </cell>
          <cell r="J1384">
            <v>498</v>
          </cell>
          <cell r="K1384">
            <v>0</v>
          </cell>
          <cell r="M1384" t="str">
            <v>1847.7</v>
          </cell>
          <cell r="P1384">
            <v>498</v>
          </cell>
          <cell r="Q1384" t="str">
            <v/>
          </cell>
          <cell r="R1384" t="str">
            <v/>
          </cell>
          <cell r="S1384" t="str">
            <v>X</v>
          </cell>
          <cell r="U1384" t="str">
            <v/>
          </cell>
          <cell r="V1384" t="str">
            <v/>
          </cell>
          <cell r="W1384" t="str">
            <v/>
          </cell>
          <cell r="Z1384">
            <v>0</v>
          </cell>
          <cell r="AA1384" t="str">
            <v>PSM,Inlandsabsatz 2014: 100-250 t/a</v>
          </cell>
        </row>
        <row r="1385">
          <cell r="B1385" t="str">
            <v>50746-10-6</v>
          </cell>
          <cell r="C1385" t="str">
            <v>VTAPYUYITKYXJB-UHFFFAOYSA-N</v>
          </cell>
          <cell r="D1385" t="str">
            <v>3-Methyl-3-sulfanylbutyl formate</v>
          </cell>
          <cell r="E1385" t="str">
            <v>CC(C)(S)CCOC=O</v>
          </cell>
          <cell r="F1385" t="str">
            <v>InChI=1S/C6H12O2S/c1-6(2,9)3-4-8-5-7/h5,9H,3-4H2,1-2H3</v>
          </cell>
          <cell r="G1385" t="str">
            <v>C6H12O2S</v>
          </cell>
          <cell r="H1385">
            <v>148.22</v>
          </cell>
          <cell r="I1385">
            <v>148.0558</v>
          </cell>
          <cell r="J1385">
            <v>2058</v>
          </cell>
          <cell r="K1385">
            <v>0</v>
          </cell>
          <cell r="M1385">
            <v>1023</v>
          </cell>
          <cell r="N1385" t="str">
            <v>cat, roast</v>
          </cell>
          <cell r="P1385">
            <v>2058</v>
          </cell>
          <cell r="Q1385" t="str">
            <v/>
          </cell>
          <cell r="U1385" t="str">
            <v/>
          </cell>
          <cell r="V1385" t="str">
            <v/>
          </cell>
          <cell r="W1385" t="str">
            <v/>
          </cell>
          <cell r="AA1385" t="str">
            <v xml:space="preserve"> DS(cat, roast)</v>
          </cell>
        </row>
        <row r="1386">
          <cell r="B1386" t="str">
            <v>507-70-0</v>
          </cell>
          <cell r="C1386" t="str">
            <v>DTGKSKDOIYIVQL-NQMVMOMDSA-N</v>
          </cell>
          <cell r="D1386" t="str">
            <v>(1S,2R,4R)-1,7,7-Trimethylbicyclo[2.2.1]heptan-2-ol</v>
          </cell>
          <cell r="E1386" t="str">
            <v>CC1(C)[C@@H]2CC[C@]1(C)[C@H](O)C2</v>
          </cell>
          <cell r="F1386" t="str">
            <v>InChI=1S/C10H18O/c1-9(2)7-4-5-10(9,3)8(11)6-7/h7-8,11H,4-6H2,1-3H3/t7-,8-,10-/m1/s1</v>
          </cell>
          <cell r="G1386" t="str">
            <v>C10H18O</v>
          </cell>
          <cell r="H1386">
            <v>154.25299999999999</v>
          </cell>
          <cell r="I1386">
            <v>154.13577000000001</v>
          </cell>
          <cell r="J1386">
            <v>2059</v>
          </cell>
          <cell r="K1386">
            <v>0</v>
          </cell>
          <cell r="M1386">
            <v>1162</v>
          </cell>
          <cell r="N1386" t="str">
            <v>camphor</v>
          </cell>
          <cell r="P1386">
            <v>2059</v>
          </cell>
          <cell r="Q1386" t="str">
            <v>WGK 2</v>
          </cell>
          <cell r="U1386" t="str">
            <v/>
          </cell>
          <cell r="V1386" t="str">
            <v/>
          </cell>
          <cell r="W1386" t="str">
            <v/>
          </cell>
          <cell r="Z1386">
            <v>0</v>
          </cell>
          <cell r="AA1386" t="str">
            <v>WGK 2,</v>
          </cell>
        </row>
        <row r="1387">
          <cell r="B1387" t="str">
            <v>50862-12-9</v>
          </cell>
          <cell r="C1387" t="str">
            <v>CSFWIAGTSVOEOD-UHFFFAOYSA-N</v>
          </cell>
          <cell r="D1387" t="str">
            <v>Heptyl 2-methylbutanoate</v>
          </cell>
          <cell r="E1387" t="str">
            <v>CCCCCCCOC(=O)C(C)CC</v>
          </cell>
          <cell r="F1387" t="str">
            <v>InChI=1/C12H24O2/c1-4-6-7-8-9-10-14-12(13)11(3)5-2/h11H,4-10H2,1-3H3</v>
          </cell>
          <cell r="G1387" t="str">
            <v>C12H24O2</v>
          </cell>
          <cell r="H1387">
            <v>200.322</v>
          </cell>
          <cell r="I1387">
            <v>200.17762999999999</v>
          </cell>
          <cell r="J1387">
            <v>2060</v>
          </cell>
          <cell r="K1387">
            <v>0</v>
          </cell>
          <cell r="M1387">
            <v>1339</v>
          </cell>
          <cell r="N1387" t="str">
            <v>apple</v>
          </cell>
          <cell r="P1387">
            <v>2060</v>
          </cell>
          <cell r="Q1387" t="str">
            <v/>
          </cell>
          <cell r="U1387" t="str">
            <v/>
          </cell>
          <cell r="V1387" t="str">
            <v/>
          </cell>
          <cell r="W1387" t="str">
            <v/>
          </cell>
          <cell r="Z1387">
            <v>0</v>
          </cell>
          <cell r="AA1387" t="str">
            <v/>
          </cell>
        </row>
        <row r="1388">
          <cell r="B1388" t="str">
            <v>510-15-6</v>
          </cell>
          <cell r="C1388" t="str">
            <v>RAPBNVDSDCTNRC-UHFFFAOYSA-N</v>
          </cell>
          <cell r="D1388" t="str">
            <v>Ethyl bis(4-chlorophenyl)(hydroxy)acetate</v>
          </cell>
          <cell r="E1388" t="str">
            <v>CCOC(=O)C(O)(C1=CC=C(Cl)C=C1)C1=CC=C(Cl)C=C1</v>
          </cell>
          <cell r="F1388" t="str">
            <v>InChI=1S/C16H14Cl2O3/c1-2-21-15(19)16(20,11-3-7-13(17)8-4-11)12-5-9-14(18)10-6-12/h3-10,20H,2H2,1H3</v>
          </cell>
          <cell r="G1388" t="str">
            <v>C16H14Cl2O3</v>
          </cell>
          <cell r="H1388">
            <v>325.19</v>
          </cell>
          <cell r="I1388">
            <v>324.03199999999998</v>
          </cell>
          <cell r="J1388">
            <v>499</v>
          </cell>
          <cell r="K1388">
            <v>0</v>
          </cell>
          <cell r="M1388">
            <v>2204</v>
          </cell>
          <cell r="P1388">
            <v>499</v>
          </cell>
          <cell r="Q1388" t="str">
            <v/>
          </cell>
          <cell r="R1388" t="str">
            <v/>
          </cell>
          <cell r="S1388" t="str">
            <v/>
          </cell>
          <cell r="U1388" t="str">
            <v/>
          </cell>
          <cell r="V1388" t="str">
            <v/>
          </cell>
          <cell r="W1388" t="str">
            <v/>
          </cell>
          <cell r="AA1388" t="str">
            <v/>
          </cell>
        </row>
        <row r="1389">
          <cell r="B1389" t="str">
            <v>5103-74-2</v>
          </cell>
          <cell r="C1389" t="str">
            <v>BIWJNBZANLAXMG-MPPHZFHBSA-N</v>
          </cell>
          <cell r="D1389" t="str">
            <v>(1R,2R,3aS,4S,7R,7aS)-1,2,4,5,6,7,8,8-Octachloro-2,3,3a,4,7,7a-hexahydro-1H-4,7-methanoindene</v>
          </cell>
          <cell r="E1389" t="str">
            <v>[H][C@]12C[C@@H](Cl)[C@H](Cl)[C@@]1([H])[C@@]1(Cl)C(Cl)=C(Cl)[C@]2(Cl)C1(Cl)Cl</v>
          </cell>
          <cell r="F1389" t="str">
            <v>InChI=1/C10H6Cl8/c11-3-1-2-4(5(3)12)9(16)7(14)6(13)8(2,15)10(9,17)18/h2-5H,1H2/t2-,3+,4-,5-,8-,9+/s2</v>
          </cell>
          <cell r="G1389" t="str">
            <v>C10H6Cl8</v>
          </cell>
          <cell r="H1389">
            <v>409.76</v>
          </cell>
          <cell r="I1389">
            <v>405.79777000000001</v>
          </cell>
          <cell r="J1389">
            <v>500</v>
          </cell>
          <cell r="K1389">
            <v>0</v>
          </cell>
          <cell r="M1389">
            <v>2021</v>
          </cell>
          <cell r="P1389">
            <v>500</v>
          </cell>
          <cell r="Q1389" t="str">
            <v/>
          </cell>
          <cell r="R1389" t="str">
            <v/>
          </cell>
          <cell r="S1389" t="str">
            <v/>
          </cell>
          <cell r="U1389" t="str">
            <v/>
          </cell>
          <cell r="V1389" t="str">
            <v/>
          </cell>
          <cell r="W1389" t="str">
            <v/>
          </cell>
          <cell r="AA1389" t="str">
            <v/>
          </cell>
        </row>
        <row r="1390">
          <cell r="B1390" t="str">
            <v>5104-49-4</v>
          </cell>
          <cell r="C1390" t="str">
            <v>SYTBZMRGLBWNTM-UHFFFAOYSA-N</v>
          </cell>
          <cell r="D1390" t="str">
            <v>2-(2-Fluoro[1,1'-biphenyl]-4-yl)propanoic acid</v>
          </cell>
          <cell r="E1390" t="str">
            <v>CC(C(O)=O)C1=CC=C(C(F)=C1)C1=CC=CC=C1</v>
          </cell>
          <cell r="F1390" t="str">
            <v>InChI=1/C15H13FO2/c1-10(15(17)18)12-7-8-13(14(16)9-12)11-5-3-2-4-6-11/h2-10H,1H3,(H,17,18)</v>
          </cell>
          <cell r="G1390" t="str">
            <v>C15H13FO2</v>
          </cell>
          <cell r="H1390">
            <v>244.26499999999999</v>
          </cell>
          <cell r="I1390">
            <v>244.08995999999999</v>
          </cell>
          <cell r="J1390">
            <v>501</v>
          </cell>
          <cell r="M1390">
            <v>0</v>
          </cell>
          <cell r="P1390">
            <v>501</v>
          </cell>
          <cell r="Q1390" t="str">
            <v/>
          </cell>
          <cell r="R1390" t="str">
            <v>X</v>
          </cell>
          <cell r="S1390" t="str">
            <v/>
          </cell>
          <cell r="U1390" t="str">
            <v/>
          </cell>
          <cell r="V1390" t="str">
            <v/>
          </cell>
          <cell r="W1390" t="str">
            <v/>
          </cell>
          <cell r="AA1390" t="str">
            <v>AZM,</v>
          </cell>
        </row>
        <row r="1391">
          <cell r="B1391" t="str">
            <v>5117-19-1</v>
          </cell>
          <cell r="C1391" t="str">
            <v>GLZWNFNQMJAZGY-UHFFFAOYSA-N</v>
          </cell>
          <cell r="D1391" t="str">
            <v>3,6,9,12,15,18,21-Heptaoxatricosane-1,23-diol</v>
          </cell>
          <cell r="E1391" t="str">
            <v>OCCOCCOCCOCCOCCOCCOCCOCCO</v>
          </cell>
          <cell r="F1391" t="str">
            <v>InChI=1S/C16H34O9/c17-1-3-19-5-7-21-9-11-23-13-15-25-16-14-24-12-10-22-8-6-20-4-2-18/h17-18H,1-16H2</v>
          </cell>
          <cell r="G1391" t="str">
            <v>C16H34O9</v>
          </cell>
          <cell r="H1391">
            <v>370.43900000000002</v>
          </cell>
          <cell r="I1391">
            <v>370.22028267500002</v>
          </cell>
          <cell r="J1391">
            <v>1575</v>
          </cell>
          <cell r="K1391">
            <v>0</v>
          </cell>
          <cell r="M1391" t="str">
            <v>2659.7</v>
          </cell>
          <cell r="O1391" t="str">
            <v>X</v>
          </cell>
          <cell r="P1391">
            <v>1575</v>
          </cell>
          <cell r="Q1391" t="str">
            <v/>
          </cell>
          <cell r="U1391" t="str">
            <v/>
          </cell>
          <cell r="V1391" t="str">
            <v/>
          </cell>
          <cell r="W1391" t="str">
            <v/>
          </cell>
          <cell r="AA1391" t="str">
            <v>Polyethylenglycol wird in der Medizin, als Wirkstoffträger in der Pharmazie, in industriellen Anwendungen, in der zellbiologischen Forschung und in Kosmetikprodukten eingesetzt.</v>
          </cell>
        </row>
        <row r="1392">
          <cell r="B1392" t="str">
            <v>51193-77-2</v>
          </cell>
          <cell r="C1392" t="str">
            <v>ZCFOBLITZWHNNC-SREVYHEPSA-N</v>
          </cell>
          <cell r="D1392" t="str">
            <v>(3Z)-Oct-3-en-2-one</v>
          </cell>
          <cell r="E1392" t="str">
            <v>CCCC\C=C/C(C)=O</v>
          </cell>
          <cell r="F1392" t="str">
            <v>InChI=1S/C8H14O/c1-3-4-5-6-7-8(2)9/h6-7H,3-5H2,1-2H3/b7-6-</v>
          </cell>
          <cell r="G1392" t="str">
            <v>C8H14O</v>
          </cell>
          <cell r="H1392">
            <v>126.199</v>
          </cell>
          <cell r="I1392">
            <v>126.10447000000001</v>
          </cell>
          <cell r="J1392">
            <v>2061</v>
          </cell>
          <cell r="K1392">
            <v>0</v>
          </cell>
          <cell r="M1392">
            <v>1040</v>
          </cell>
          <cell r="N1392" t="str">
            <v>nut</v>
          </cell>
          <cell r="P1392">
            <v>2061</v>
          </cell>
          <cell r="Q1392" t="str">
            <v/>
          </cell>
          <cell r="U1392" t="str">
            <v/>
          </cell>
          <cell r="V1392" t="str">
            <v/>
          </cell>
          <cell r="W1392" t="str">
            <v/>
          </cell>
          <cell r="AA1392" t="str">
            <v xml:space="preserve"> DS(nut)</v>
          </cell>
        </row>
        <row r="1393">
          <cell r="B1393" t="str">
            <v>51207-31-9</v>
          </cell>
          <cell r="C1393" t="str">
            <v>KSMVNVHUTQZITP-UHFFFAOYSA-N</v>
          </cell>
          <cell r="D1393" t="str">
            <v>2,3,7,8-Tetrachlorodibenzo[b,d]furan</v>
          </cell>
          <cell r="E1393" t="str">
            <v>ClC1=CC2=C(C=C1Cl)C1=CC(Cl)=C(Cl)C=C1O2</v>
          </cell>
          <cell r="F1393" t="str">
            <v>InChI=1S/C12H4Cl4O/c13-7-1-5-6-2-8(14)10(16)4-12(6)17-11(5)3-9(7)15/h1-4H</v>
          </cell>
          <cell r="G1393" t="str">
            <v>C12H4Cl4O</v>
          </cell>
          <cell r="H1393">
            <v>305.95999999999998</v>
          </cell>
          <cell r="I1393">
            <v>303.90163000000001</v>
          </cell>
          <cell r="J1393">
            <v>502</v>
          </cell>
          <cell r="K1393">
            <v>0</v>
          </cell>
          <cell r="M1393">
            <v>2309</v>
          </cell>
          <cell r="P1393">
            <v>502</v>
          </cell>
          <cell r="Q1393" t="str">
            <v/>
          </cell>
          <cell r="R1393" t="str">
            <v/>
          </cell>
          <cell r="S1393" t="str">
            <v/>
          </cell>
          <cell r="U1393" t="str">
            <v/>
          </cell>
          <cell r="V1393" t="str">
            <v/>
          </cell>
          <cell r="W1393" t="str">
            <v/>
          </cell>
          <cell r="AA1393" t="str">
            <v/>
          </cell>
        </row>
        <row r="1394">
          <cell r="B1394" t="str">
            <v>51207-66-0</v>
          </cell>
          <cell r="C1394" t="str">
            <v>YLBWRMSQRFEIEB-UHFFFAOYNA-N</v>
          </cell>
          <cell r="D1394" t="str">
            <v>1-[(Pyrrolidin-2-yl)methyl]pyrrolidine</v>
          </cell>
          <cell r="E1394" t="str">
            <v>C(C1CCCN1)N1CCCC1</v>
          </cell>
          <cell r="F1394" t="str">
            <v>InChI=1/C9H18N2/c1-2-7-11(6-1)8-9-4-3-5-10-9/h9-10H,1-8H2</v>
          </cell>
          <cell r="G1394" t="str">
            <v>C9H18N2</v>
          </cell>
          <cell r="H1394">
            <v>154.25700000000001</v>
          </cell>
          <cell r="I1394">
            <v>154.146998588</v>
          </cell>
          <cell r="J1394">
            <v>1067</v>
          </cell>
          <cell r="K1394">
            <v>84</v>
          </cell>
          <cell r="M1394">
            <v>0</v>
          </cell>
          <cell r="P1394">
            <v>1067</v>
          </cell>
          <cell r="Q1394" t="str">
            <v/>
          </cell>
          <cell r="U1394" t="str">
            <v/>
          </cell>
          <cell r="V1394" t="str">
            <v/>
          </cell>
          <cell r="W1394" t="str">
            <v/>
          </cell>
          <cell r="Z1394">
            <v>0</v>
          </cell>
          <cell r="AA1394" t="str">
            <v/>
          </cell>
        </row>
        <row r="1395">
          <cell r="B1395" t="str">
            <v>51218-45-2</v>
          </cell>
          <cell r="C1395" t="str">
            <v>WVQBLGZPHOPPFO-UHFFFAOYSA-N</v>
          </cell>
          <cell r="D1395" t="str">
            <v>2-Chloro-N-(2-ethyl-6-methylphenyl)-N-(1-methoxypropan-2-yl)acetamide</v>
          </cell>
          <cell r="E1395" t="str">
            <v>CCC1=C(N(C(C)COC)C(=O)CCl)C(C)=CC=C1</v>
          </cell>
          <cell r="F1395" t="str">
            <v>InChI=1/C15H22ClNO2/c1-5-13-8-6-7-11(2)15(13)17(14(18)9-16)12(3)10-19-4/h6-8,12H,5,9-10H2,1-4H3</v>
          </cell>
          <cell r="G1395" t="str">
            <v>C15H22ClNO2</v>
          </cell>
          <cell r="H1395">
            <v>283.8</v>
          </cell>
          <cell r="I1395">
            <v>283.13391000000001</v>
          </cell>
          <cell r="J1395">
            <v>503</v>
          </cell>
          <cell r="K1395">
            <v>0</v>
          </cell>
          <cell r="M1395">
            <v>0</v>
          </cell>
          <cell r="P1395">
            <v>503</v>
          </cell>
          <cell r="Q1395" t="str">
            <v/>
          </cell>
          <cell r="R1395" t="str">
            <v/>
          </cell>
          <cell r="S1395" t="str">
            <v>X</v>
          </cell>
          <cell r="U1395" t="str">
            <v/>
          </cell>
          <cell r="V1395" t="str">
            <v/>
          </cell>
          <cell r="W1395" t="str">
            <v/>
          </cell>
          <cell r="Z1395" t="str">
            <v>Herbizid</v>
          </cell>
          <cell r="AA1395" t="str">
            <v>PSM,HerbizidInlandsabsatz 2014: 250-1000 t/a; Schweizer Studie weist Funde an allen Standorten und QN-Überschreitungen auf</v>
          </cell>
        </row>
        <row r="1396">
          <cell r="B1396" t="str">
            <v>51235-04-2</v>
          </cell>
          <cell r="C1396" t="str">
            <v>CAWXEEYDBZRFPE-UHFFFAOYSA-N</v>
          </cell>
          <cell r="D1396" t="str">
            <v>3-Cyclohexyl-6-(dimethylamino)-1-methyl-1,3,5-triazine-2,4(1H,3H)-dione</v>
          </cell>
          <cell r="E1396" t="str">
            <v>CN(C)C1=NC(=O)N(C2CCCCC2)C(=O)N1C</v>
          </cell>
          <cell r="F1396" t="str">
            <v>InChI=1S/C12H20N4O2/c1-14(2)10-13-11(17)16(12(18)15(10)3)9-7-5-4-6-8-9/h9H,4-8H2,1-3H3</v>
          </cell>
          <cell r="G1396" t="str">
            <v>C12H20N4O2</v>
          </cell>
          <cell r="H1396">
            <v>252.31800000000001</v>
          </cell>
          <cell r="I1396">
            <v>252.15862999999999</v>
          </cell>
          <cell r="J1396">
            <v>504</v>
          </cell>
          <cell r="K1396">
            <v>0</v>
          </cell>
          <cell r="M1396">
            <v>2380</v>
          </cell>
          <cell r="P1396">
            <v>504</v>
          </cell>
          <cell r="Q1396" t="str">
            <v/>
          </cell>
          <cell r="R1396" t="str">
            <v/>
          </cell>
          <cell r="S1396" t="str">
            <v>X</v>
          </cell>
          <cell r="U1396" t="str">
            <v/>
          </cell>
          <cell r="V1396" t="str">
            <v/>
          </cell>
          <cell r="W1396" t="str">
            <v/>
          </cell>
          <cell r="Z1396" t="str">
            <v>Herbizid</v>
          </cell>
          <cell r="AA1396" t="str">
            <v>PSM,Herbizidals PSM nicht zugelassen in DE/nicht genehmigt</v>
          </cell>
        </row>
        <row r="1397">
          <cell r="B1397" t="str">
            <v>512-56-1</v>
          </cell>
          <cell r="C1397" t="str">
            <v>WVLBCYQITXONBZ-UHFFFAOYSA-N</v>
          </cell>
          <cell r="D1397" t="str">
            <v>Trimethyl phosphate</v>
          </cell>
          <cell r="E1397" t="str">
            <v>COP(=O)(OC)OC</v>
          </cell>
          <cell r="F1397" t="str">
            <v>InChI=1S/C3H9O4P/c1-5-8(4,6-2)7-3/h1-3H3</v>
          </cell>
          <cell r="G1397" t="str">
            <v>C3H9O4P</v>
          </cell>
          <cell r="H1397">
            <v>140.07499999999999</v>
          </cell>
          <cell r="I1397">
            <v>140.02385000000001</v>
          </cell>
          <cell r="J1397">
            <v>505</v>
          </cell>
          <cell r="M1397">
            <v>894</v>
          </cell>
          <cell r="P1397">
            <v>505</v>
          </cell>
          <cell r="Q1397" t="str">
            <v>WGK 1</v>
          </cell>
          <cell r="R1397" t="str">
            <v/>
          </cell>
          <cell r="U1397" t="str">
            <v/>
          </cell>
          <cell r="V1397" t="str">
            <v/>
          </cell>
          <cell r="W1397" t="str">
            <v/>
          </cell>
          <cell r="Z1397" t="str">
            <v>Flammenschutz</v>
          </cell>
          <cell r="AA1397" t="str">
            <v>WGK 1,Flammenschutz</v>
          </cell>
        </row>
        <row r="1398">
          <cell r="B1398" t="str">
            <v>51276-47-2</v>
          </cell>
          <cell r="C1398" t="str">
            <v>IAJOBQBIJHVGMQ-UHFFFAOYSA-N</v>
          </cell>
          <cell r="D1398" t="str">
            <v>2-Amino-4-[hydroxy(methyl)phosphoryl]butanoic acid</v>
          </cell>
          <cell r="E1398" t="str">
            <v>CP(O)(=O)CCC(N)C(O)=O</v>
          </cell>
          <cell r="F1398" t="str">
            <v>InChI=1/C5H12NO4P/c1-11(9,10)3-2-4(6)5(7)8/h4H,2-3,6H2,1H3,(H,7,8)(H,9,10)</v>
          </cell>
          <cell r="G1398" t="str">
            <v>C5H12NO4P</v>
          </cell>
          <cell r="H1398">
            <v>181.12799999999999</v>
          </cell>
          <cell r="I1398">
            <v>181.05038999999999</v>
          </cell>
          <cell r="J1398">
            <v>506</v>
          </cell>
          <cell r="K1398">
            <v>0</v>
          </cell>
          <cell r="P1398">
            <v>506</v>
          </cell>
          <cell r="Q1398" t="str">
            <v/>
          </cell>
          <cell r="R1398" t="str">
            <v/>
          </cell>
          <cell r="S1398" t="str">
            <v>X</v>
          </cell>
          <cell r="U1398" t="str">
            <v/>
          </cell>
          <cell r="V1398" t="str">
            <v/>
          </cell>
          <cell r="W1398" t="str">
            <v/>
          </cell>
          <cell r="Z1398">
            <v>0</v>
          </cell>
          <cell r="AA1398" t="str">
            <v>PSM,Inlandsabsatz 2014: 25-100 t/a</v>
          </cell>
        </row>
        <row r="1399">
          <cell r="B1399" t="str">
            <v>51-28-5</v>
          </cell>
          <cell r="C1399" t="str">
            <v>UFBJCMHMOXMLKC-UHFFFAOYSA-N</v>
          </cell>
          <cell r="D1399" t="str">
            <v>2,4-Dinitrophenol</v>
          </cell>
          <cell r="E1399" t="str">
            <v>OC1=C(C=C(C=C1)[N+]([O-])=O)[N+]([O-])=O</v>
          </cell>
          <cell r="F1399" t="str">
            <v>InChI=1S/C6H4N2O5/c9-6-2-1-4(7(10)11)3-5(6)8(12)13/h1-3,9H</v>
          </cell>
          <cell r="G1399" t="str">
            <v>C6H4N2O5</v>
          </cell>
          <cell r="H1399">
            <v>184.107</v>
          </cell>
          <cell r="I1399">
            <v>184.01202000000001</v>
          </cell>
          <cell r="J1399">
            <v>507</v>
          </cell>
          <cell r="K1399">
            <v>0</v>
          </cell>
          <cell r="M1399">
            <v>1471</v>
          </cell>
          <cell r="P1399">
            <v>507</v>
          </cell>
          <cell r="Q1399" t="str">
            <v/>
          </cell>
          <cell r="R1399" t="str">
            <v/>
          </cell>
          <cell r="S1399" t="str">
            <v/>
          </cell>
          <cell r="U1399" t="str">
            <v/>
          </cell>
          <cell r="V1399" t="str">
            <v/>
          </cell>
          <cell r="W1399" t="str">
            <v/>
          </cell>
          <cell r="Z1399" t="str">
            <v>Industriechemikalie</v>
          </cell>
          <cell r="AA1399" t="str">
            <v>Industriechemikalie</v>
          </cell>
        </row>
        <row r="1400">
          <cell r="B1400" t="str">
            <v>513-08-6</v>
          </cell>
          <cell r="C1400" t="str">
            <v>RXPQRKFMDQNODS-UHFFFAOYSA-N</v>
          </cell>
          <cell r="D1400" t="str">
            <v>Tripropyl phosphate</v>
          </cell>
          <cell r="E1400" t="str">
            <v>CCCOP(=O)(OCCC)OCCC</v>
          </cell>
          <cell r="F1400" t="str">
            <v>InChI=1S/C9H21O4P/c1-4-7-11-14(10,12-8-5-2)13-9-6-3/h4-9H2,1-3H3</v>
          </cell>
          <cell r="G1400" t="str">
            <v>C9H21O4P</v>
          </cell>
          <cell r="H1400">
            <v>224.23699999999999</v>
          </cell>
          <cell r="I1400">
            <v>224.11775</v>
          </cell>
          <cell r="J1400">
            <v>508</v>
          </cell>
          <cell r="K1400">
            <v>0</v>
          </cell>
          <cell r="M1400">
            <v>1350</v>
          </cell>
          <cell r="P1400">
            <v>508</v>
          </cell>
          <cell r="Q1400" t="str">
            <v/>
          </cell>
          <cell r="R1400" t="str">
            <v/>
          </cell>
          <cell r="U1400" t="str">
            <v/>
          </cell>
          <cell r="V1400" t="str">
            <v/>
          </cell>
          <cell r="W1400" t="str">
            <v/>
          </cell>
          <cell r="Z1400">
            <v>0</v>
          </cell>
          <cell r="AA1400" t="str">
            <v/>
          </cell>
        </row>
        <row r="1401">
          <cell r="B1401" t="str">
            <v>5131-66-8</v>
          </cell>
          <cell r="C1401" t="str">
            <v>RWNUSVWFHDHRCJ-UHFFFAOYSA-N</v>
          </cell>
          <cell r="D1401" t="str">
            <v>1-Butoxypropan-2-ol</v>
          </cell>
          <cell r="E1401" t="str">
            <v>CCCCOCC(C)O</v>
          </cell>
          <cell r="F1401" t="str">
            <v>InChI=1/C7H16O2/c1-3-4-5-9-6-7(2)8/h7-8H,3-6H2,1-2H3</v>
          </cell>
          <cell r="G1401" t="str">
            <v>C7H16O2</v>
          </cell>
          <cell r="H1401">
            <v>132.203</v>
          </cell>
          <cell r="I1401">
            <v>132.11502975499999</v>
          </cell>
          <cell r="J1401">
            <v>1382</v>
          </cell>
          <cell r="K1401">
            <v>57</v>
          </cell>
          <cell r="M1401">
            <v>945</v>
          </cell>
          <cell r="P1401">
            <v>1382</v>
          </cell>
          <cell r="Q1401" t="str">
            <v>WGK 1</v>
          </cell>
          <cell r="U1401" t="str">
            <v/>
          </cell>
          <cell r="V1401" t="str">
            <v/>
          </cell>
          <cell r="W1401" t="str">
            <v/>
          </cell>
          <cell r="Z1401">
            <v>0</v>
          </cell>
          <cell r="AA1401" t="str">
            <v>WGK 1,</v>
          </cell>
        </row>
        <row r="1402">
          <cell r="B1402" t="str">
            <v>5132-81-0</v>
          </cell>
          <cell r="C1402" t="str">
            <v>PGWHWYBRRVQFCI-UHFFFAOYSA-N</v>
          </cell>
          <cell r="D1402" t="str">
            <v>Methyl acridine-9-carboxylate</v>
          </cell>
          <cell r="E1402" t="str">
            <v>COC(=O)C1=C2C=CC=CC2=NC2=CC=CC=C12</v>
          </cell>
          <cell r="F1402" t="str">
            <v>InChI=1S/C15H11NO2/c1-18-15(17)14-10-6-2-4-8-12(10)16-13-9-5-3-7-11(13)14/h2-9H,1H3</v>
          </cell>
          <cell r="G1402" t="str">
            <v>C15H11NO2</v>
          </cell>
          <cell r="H1402">
            <v>237.25800000000001</v>
          </cell>
          <cell r="I1402">
            <v>237.07897859799999</v>
          </cell>
          <cell r="J1402">
            <v>2372</v>
          </cell>
          <cell r="K1402">
            <v>0</v>
          </cell>
          <cell r="M1402">
            <v>0</v>
          </cell>
          <cell r="P1402">
            <v>2372</v>
          </cell>
          <cell r="Q1402" t="str">
            <v/>
          </cell>
          <cell r="U1402" t="str">
            <v/>
          </cell>
          <cell r="V1402" t="str">
            <v/>
          </cell>
          <cell r="W1402" t="str">
            <v/>
          </cell>
          <cell r="Z1402">
            <v>0</v>
          </cell>
          <cell r="AA1402" t="str">
            <v/>
          </cell>
        </row>
        <row r="1403">
          <cell r="B1403" t="str">
            <v>51338-27-3</v>
          </cell>
          <cell r="C1403" t="str">
            <v>BACHBFVBHLGWSL-UHFFFAOYSA-N</v>
          </cell>
          <cell r="D1403" t="str">
            <v>Methyl 2-[4-(2,4-dichlorophenoxy)phenoxy]propanoate</v>
          </cell>
          <cell r="E1403" t="str">
            <v>COC(=O)C(C)OC1=CC=C(OC2=CC=C(Cl)C=C2Cl)C=C1</v>
          </cell>
          <cell r="F1403" t="str">
            <v>InChI=1/C16H14Cl2O4/c1-10(16(19)20-2)21-12-4-6-13(7-5-12)22-15-8-3-11(17)9-14(15)18/h3-10H,1-2H3</v>
          </cell>
          <cell r="G1403" t="str">
            <v>C16H14Cl2O4</v>
          </cell>
          <cell r="H1403">
            <v>341.18</v>
          </cell>
          <cell r="I1403">
            <v>340.02690999999999</v>
          </cell>
          <cell r="J1403">
            <v>509</v>
          </cell>
          <cell r="M1403">
            <v>2339</v>
          </cell>
          <cell r="P1403">
            <v>509</v>
          </cell>
          <cell r="Q1403" t="str">
            <v>WGK 2</v>
          </cell>
          <cell r="S1403" t="str">
            <v>X</v>
          </cell>
          <cell r="U1403" t="str">
            <v/>
          </cell>
          <cell r="V1403" t="str">
            <v/>
          </cell>
          <cell r="W1403" t="str">
            <v/>
          </cell>
          <cell r="Z1403">
            <v>0</v>
          </cell>
          <cell r="AA1403" t="str">
            <v>WGK 2,PSM,</v>
          </cell>
        </row>
        <row r="1404">
          <cell r="B1404" t="str">
            <v>51384-51-1</v>
          </cell>
          <cell r="C1404" t="str">
            <v>IUBSYMUCCVWXPE-UHFFFAOYSA-N</v>
          </cell>
          <cell r="D1404" t="str">
            <v>1-[4-(2-Methoxyethyl)phenoxy]-3-[(propan-2-yl)amino]propan-2-ol</v>
          </cell>
          <cell r="E1404" t="str">
            <v>COCCC1=CC=C(OCC(O)CNC(C)C)C=C1</v>
          </cell>
          <cell r="F1404" t="str">
            <v>InChI=1/C15H25NO3/c1-12(2)16-10-14(17)11-19-15-6-4-13(5-7-15)8-9-18-3/h4-7,12,14,16-17H,8-11H2,1-3H3</v>
          </cell>
          <cell r="G1404" t="str">
            <v>C15H25NO3</v>
          </cell>
          <cell r="H1404">
            <v>267.36900000000003</v>
          </cell>
          <cell r="I1404">
            <v>267.18344366899998</v>
          </cell>
          <cell r="J1404">
            <v>1367</v>
          </cell>
          <cell r="K1404">
            <v>72</v>
          </cell>
          <cell r="M1404">
            <v>0</v>
          </cell>
          <cell r="P1404">
            <v>1367</v>
          </cell>
          <cell r="Q1404" t="str">
            <v/>
          </cell>
          <cell r="U1404" t="str">
            <v/>
          </cell>
          <cell r="V1404" t="str">
            <v/>
          </cell>
          <cell r="W1404" t="str">
            <v/>
          </cell>
          <cell r="Z1404" t="str">
            <v>Betablocker, Toprol</v>
          </cell>
          <cell r="AA1404" t="str">
            <v>Betablocker, Toprol</v>
          </cell>
        </row>
        <row r="1405">
          <cell r="B1405" t="str">
            <v>513-85-9</v>
          </cell>
          <cell r="C1405" t="str">
            <v>OWBTYPJTUOEWEK-UHFFFAOYSA-N</v>
          </cell>
          <cell r="D1405" t="str">
            <v>Butane-2,3-diol</v>
          </cell>
          <cell r="E1405" t="str">
            <v>CC(O)C(C)O</v>
          </cell>
          <cell r="F1405" t="str">
            <v>InChI=1/C4H10O2/c1-3(5)4(2)6/h3-6H,1-2H3</v>
          </cell>
          <cell r="G1405" t="str">
            <v>C4H10O2</v>
          </cell>
          <cell r="H1405">
            <v>90.122</v>
          </cell>
          <cell r="I1405">
            <v>90.068079999999995</v>
          </cell>
          <cell r="J1405">
            <v>2062</v>
          </cell>
          <cell r="K1405">
            <v>0</v>
          </cell>
          <cell r="M1405">
            <v>806</v>
          </cell>
          <cell r="N1405" t="str">
            <v>fruit, onion</v>
          </cell>
          <cell r="P1405">
            <v>2062</v>
          </cell>
          <cell r="Q1405" t="str">
            <v>WGK 1</v>
          </cell>
          <cell r="U1405" t="str">
            <v/>
          </cell>
          <cell r="V1405" t="str">
            <v/>
          </cell>
          <cell r="W1405" t="str">
            <v/>
          </cell>
          <cell r="AA1405" t="str">
            <v>WGK 1, DS(fruit, onion)</v>
          </cell>
        </row>
        <row r="1406">
          <cell r="B1406" t="str">
            <v>513-86-0</v>
          </cell>
          <cell r="C1406" t="str">
            <v>ROWKJAVDOGWPAT-UHFFFAOYSA-N</v>
          </cell>
          <cell r="D1406" t="str">
            <v>3-Hydroxybutan-2-one</v>
          </cell>
          <cell r="E1406" t="str">
            <v>CC(O)C(C)=O</v>
          </cell>
          <cell r="F1406" t="str">
            <v>InChI=1/C4H8O2/c1-3(5)4(2)6/h3,5H,1-2H3</v>
          </cell>
          <cell r="G1406" t="str">
            <v>C4H8O2</v>
          </cell>
          <cell r="H1406">
            <v>88.105999999999995</v>
          </cell>
          <cell r="I1406">
            <v>88.052429000000004</v>
          </cell>
          <cell r="J1406">
            <v>2063</v>
          </cell>
          <cell r="K1406">
            <v>0</v>
          </cell>
          <cell r="M1406">
            <v>718</v>
          </cell>
          <cell r="N1406" t="str">
            <v>butter, cream</v>
          </cell>
          <cell r="P1406">
            <v>2063</v>
          </cell>
          <cell r="Q1406" t="str">
            <v>WGK 1</v>
          </cell>
          <cell r="U1406" t="str">
            <v/>
          </cell>
          <cell r="V1406" t="str">
            <v/>
          </cell>
          <cell r="W1406" t="str">
            <v/>
          </cell>
          <cell r="AA1406" t="str">
            <v>WGK 1, DS(butter, cream)</v>
          </cell>
        </row>
        <row r="1407">
          <cell r="B1407" t="str">
            <v>51439-46-4</v>
          </cell>
          <cell r="C1407" t="str">
            <v>NIXVNZNYHSLXMV-UHFFFAOYSA-N</v>
          </cell>
          <cell r="D1407" t="str">
            <v>1,4-Dihydro-3H-2,3lambda~4~-benzoxathiin-3-one</v>
          </cell>
          <cell r="E1407" t="str">
            <v>O=S1CC2=CC=CC=C2CO1</v>
          </cell>
          <cell r="F1407" t="str">
            <v>InChI=1S/C8H8O2S/c9-11-6-8-4-2-1-3-7(8)5-10-11/h1-4H,5-6H2</v>
          </cell>
          <cell r="G1407" t="str">
            <v>C8H8O2S</v>
          </cell>
          <cell r="H1407">
            <v>168.21</v>
          </cell>
          <cell r="I1407">
            <v>168.02450067199999</v>
          </cell>
          <cell r="J1407">
            <v>1081</v>
          </cell>
          <cell r="K1407">
            <v>104</v>
          </cell>
          <cell r="M1407">
            <v>1036</v>
          </cell>
          <cell r="P1407">
            <v>1081</v>
          </cell>
          <cell r="Q1407" t="str">
            <v/>
          </cell>
          <cell r="U1407" t="str">
            <v/>
          </cell>
          <cell r="V1407" t="str">
            <v/>
          </cell>
          <cell r="W1407" t="str">
            <v/>
          </cell>
          <cell r="AA1407" t="str">
            <v/>
          </cell>
        </row>
        <row r="1408">
          <cell r="B1408" t="str">
            <v>515-17-3</v>
          </cell>
          <cell r="C1408" t="str">
            <v>RMZHSBMIZBMVMN-LSDHHAIUSA-N</v>
          </cell>
          <cell r="D1408" t="str">
            <v>(4aR,8aS)-4a-Methyl-1-methylidene-7-(propan-2-ylidene)decahydronaphthalene</v>
          </cell>
          <cell r="E1408" t="str">
            <v>[H][C@@]12CC(CC[C@@]1(C)CCCC2=C)=C(C)C</v>
          </cell>
          <cell r="F1408" t="str">
            <v>InChI=1S/C15H24/c1-11(2)13-7-9-15(4)8-5-6-12(3)14(15)10-13/h14H,3,5-10H2,1-2,4H3/t14-,15+/m0/s1</v>
          </cell>
          <cell r="G1408" t="str">
            <v>C15H24</v>
          </cell>
          <cell r="H1408">
            <v>204.357</v>
          </cell>
          <cell r="I1408">
            <v>204.18780000000001</v>
          </cell>
          <cell r="J1408">
            <v>2064</v>
          </cell>
          <cell r="K1408">
            <v>0</v>
          </cell>
          <cell r="M1408">
            <v>1455</v>
          </cell>
          <cell r="N1408" t="str">
            <v>wood</v>
          </cell>
          <cell r="P1408">
            <v>2064</v>
          </cell>
          <cell r="Q1408" t="str">
            <v/>
          </cell>
          <cell r="U1408" t="str">
            <v/>
          </cell>
          <cell r="V1408" t="str">
            <v/>
          </cell>
          <cell r="W1408" t="str">
            <v/>
          </cell>
          <cell r="AA1408" t="str">
            <v xml:space="preserve"> DS(wood)</v>
          </cell>
        </row>
        <row r="1409">
          <cell r="B1409" t="str">
            <v>515-69-5</v>
          </cell>
          <cell r="C1409" t="str">
            <v>RGZSQWQPBWRIAQ-LSDHHAIUSA-N</v>
          </cell>
          <cell r="D1409" t="str">
            <v>(2R)-6-Methyl-2-[(1R)-4-methylcyclohex-3-en-1-yl]hept-5-en-2-ol</v>
          </cell>
          <cell r="E1409" t="str">
            <v>CC(C)=CCC[C@@](C)(O)[C@@H]1CCC(C)=CC1</v>
          </cell>
          <cell r="F1409" t="str">
            <v>InChI=1S/C15H26O/c1-12(2)6-5-11-15(4,16)14-9-7-13(3)8-10-14/h6-7,14,16H,5,8-11H2,1-4H3/t14-,15+/m0/s1</v>
          </cell>
          <cell r="G1409" t="str">
            <v>C15H26O</v>
          </cell>
          <cell r="H1409">
            <v>222.37200000000001</v>
          </cell>
          <cell r="I1409">
            <v>222.19837000000001</v>
          </cell>
          <cell r="J1409">
            <v>2065</v>
          </cell>
          <cell r="K1409">
            <v>0</v>
          </cell>
          <cell r="M1409">
            <v>1662</v>
          </cell>
          <cell r="N1409" t="str">
            <v>spice, flower</v>
          </cell>
          <cell r="P1409">
            <v>2065</v>
          </cell>
          <cell r="Q1409" t="str">
            <v>WGK 2</v>
          </cell>
          <cell r="R1409">
            <v>0</v>
          </cell>
          <cell r="U1409" t="str">
            <v/>
          </cell>
          <cell r="V1409" t="str">
            <v/>
          </cell>
          <cell r="W1409" t="str">
            <v/>
          </cell>
          <cell r="Z1409">
            <v>0</v>
          </cell>
          <cell r="AA1409" t="str">
            <v>WGK 2,</v>
          </cell>
        </row>
        <row r="1410">
          <cell r="B1410" t="str">
            <v>5168-89-8</v>
          </cell>
          <cell r="C1410" t="str">
            <v>GLGQRQQFWLTGES-UHFFFAOYSA-N</v>
          </cell>
          <cell r="D1410" t="str">
            <v>3,6,9,12,15,18-Hexaoxaoctacosan-1-ol</v>
          </cell>
          <cell r="E1410" t="str">
            <v>CCCCCCCCCCOCCOCCOCCOCCOCCOCCO</v>
          </cell>
          <cell r="F1410" t="str">
            <v>InChI=1S/C22H46O7/c1-2-3-4-5-6-7-8-9-11-24-13-15-26-17-19-28-21-22-29-20-18-27-16-14-25-12-10-23/h23H,2-22H2,1H3</v>
          </cell>
          <cell r="G1410" t="str">
            <v>C22H46O7</v>
          </cell>
          <cell r="H1410">
            <v>422.60300000000001</v>
          </cell>
          <cell r="I1410">
            <v>422.32435382099999</v>
          </cell>
          <cell r="J1410">
            <v>1576</v>
          </cell>
          <cell r="M1410">
            <v>0</v>
          </cell>
          <cell r="O1410" t="str">
            <v>X</v>
          </cell>
          <cell r="P1410">
            <v>1576</v>
          </cell>
          <cell r="Q1410" t="str">
            <v/>
          </cell>
          <cell r="U1410" t="str">
            <v/>
          </cell>
          <cell r="V1410" t="str">
            <v/>
          </cell>
          <cell r="W1410" t="str">
            <v/>
          </cell>
          <cell r="AA1410" t="str">
            <v>Polyalkylenglycolether, auch Fettalkoholpolyglycolether, Fettalkoholethoxylate (FAEO) sind eine Reihe nichtionischer Tenside und finden  breite Verwendung in Körperpflegeprodukten, Textilverarbeitung, Pflanzenschutzmittel, Farben und Beschichtungen, Klebern und anderen industriellen Anwendungen.</v>
          </cell>
        </row>
        <row r="1411">
          <cell r="B1411" t="str">
            <v>5168-91-2</v>
          </cell>
          <cell r="C1411" t="str">
            <v>UOFCAQWHTQFNHS-UHFFFAOYSA-N</v>
          </cell>
          <cell r="D1411" t="str">
            <v>3,6,9,12,15,18-Hexaoxatetratriacontan-1-ol</v>
          </cell>
          <cell r="E1411" t="str">
            <v>CCCCCCCCCCCCCCCCOCCOCCOCCOCCOCCOCCO</v>
          </cell>
          <cell r="F1411" t="str">
            <v>InChI=1S/C28H58O7/c1-2-3-4-5-6-7-8-9-10-11-12-13-14-15-17-30-19-21-32-23-25-34-27-28-35-26-24-33-22-20-31-18-16-29/h29H,2-28H2,1H3</v>
          </cell>
          <cell r="G1411" t="str">
            <v>C28H58O7</v>
          </cell>
          <cell r="H1411">
            <v>506.76499999999999</v>
          </cell>
          <cell r="I1411">
            <v>506.41825420800001</v>
          </cell>
          <cell r="J1411">
            <v>1577</v>
          </cell>
          <cell r="K1411">
            <v>0</v>
          </cell>
          <cell r="M1411">
            <v>0</v>
          </cell>
          <cell r="O1411" t="str">
            <v>X</v>
          </cell>
          <cell r="P1411">
            <v>1577</v>
          </cell>
          <cell r="Q1411" t="str">
            <v/>
          </cell>
          <cell r="U1411" t="str">
            <v/>
          </cell>
          <cell r="V1411" t="str">
            <v/>
          </cell>
          <cell r="W1411" t="str">
            <v/>
          </cell>
          <cell r="Z1411">
            <v>0</v>
          </cell>
          <cell r="AA1411" t="str">
            <v>Polyalkylenglycolether, auch Fettalkoholpolyglycolether, Fettalkoholethoxylate (FAEO) sind eine Reihe nichtionischer Tenside und finden  breite Verwendung in Körperpflegeprodukten, Textilverarbeitung, Pflanzenschutzmittel, Farben und Beschichtungen, Klebern und anderen industriellen Anwendungen.</v>
          </cell>
        </row>
        <row r="1412">
          <cell r="B1412" t="str">
            <v>51755-83-0</v>
          </cell>
          <cell r="C1412" t="str">
            <v>TYZFMFVWHZKYSE-UHFFFAOYSA-N</v>
          </cell>
          <cell r="D1412" t="str">
            <v>3-Sulfanylhexan-1-ol</v>
          </cell>
          <cell r="E1412" t="str">
            <v>CCCC(S)CCO</v>
          </cell>
          <cell r="F1412" t="str">
            <v>InChI=1/C6H14OS/c1-2-3-6(8)4-5-7/h6-8H,2-5H2,1H3</v>
          </cell>
          <cell r="G1412" t="str">
            <v>C6H14OS</v>
          </cell>
          <cell r="H1412">
            <v>134.24</v>
          </cell>
          <cell r="I1412">
            <v>134.07653999999999</v>
          </cell>
          <cell r="J1412">
            <v>2066</v>
          </cell>
          <cell r="K1412">
            <v>0</v>
          </cell>
          <cell r="M1412">
            <v>1527</v>
          </cell>
          <cell r="N1412" t="str">
            <v>sulfur</v>
          </cell>
          <cell r="P1412">
            <v>2066</v>
          </cell>
          <cell r="Q1412" t="str">
            <v/>
          </cell>
          <cell r="U1412" t="str">
            <v/>
          </cell>
          <cell r="V1412" t="str">
            <v/>
          </cell>
          <cell r="W1412" t="str">
            <v/>
          </cell>
          <cell r="Z1412">
            <v>0</v>
          </cell>
          <cell r="AA1412" t="str">
            <v/>
          </cell>
        </row>
        <row r="1413">
          <cell r="B1413" t="str">
            <v>51764-32-0</v>
          </cell>
          <cell r="C1413" t="str">
            <v>MKPZDBNKUJHYCK-UHFFFAOYSA-N</v>
          </cell>
          <cell r="D1413" t="str">
            <v>1,2-Dimethylazetidine</v>
          </cell>
          <cell r="E1413" t="str">
            <v>CC1CCN1C</v>
          </cell>
          <cell r="F1413" t="str">
            <v>InChI=1S/C5H11N/c1-5-3-4-6(5)2/h5H,3-4H2,1-2H3</v>
          </cell>
          <cell r="G1413" t="str">
            <v>C5H11N</v>
          </cell>
          <cell r="H1413">
            <v>85.15</v>
          </cell>
          <cell r="I1413">
            <v>85.089149358</v>
          </cell>
          <cell r="J1413">
            <v>1221</v>
          </cell>
          <cell r="K1413">
            <v>57.099998474121101</v>
          </cell>
          <cell r="M1413">
            <v>0</v>
          </cell>
          <cell r="P1413">
            <v>1221</v>
          </cell>
          <cell r="Q1413" t="str">
            <v/>
          </cell>
          <cell r="U1413" t="str">
            <v/>
          </cell>
          <cell r="V1413" t="str">
            <v/>
          </cell>
          <cell r="W1413" t="str">
            <v/>
          </cell>
          <cell r="AA1413" t="str">
            <v/>
          </cell>
        </row>
        <row r="1414">
          <cell r="B1414" t="str">
            <v>519-98-2</v>
          </cell>
          <cell r="C1414" t="str">
            <v>JILCEWWZTBBOFS-UHFFFAOYSA-N</v>
          </cell>
          <cell r="D1414" t="str">
            <v>1,5-Dimethyl-4-(methylamino)-2-phenyl-1,2-dihydro-3H-pyrazol-3-one</v>
          </cell>
          <cell r="E1414" t="str">
            <v>CNC1=C(C)N(C)N(C1=O)C1=CC=CC=C1</v>
          </cell>
          <cell r="F1414" t="str">
            <v>InChI=1S/C12H15N3O/c1-9-11(13-2)12(16)15(14(9)3)10-7-5-4-6-8-10/h4-8,13H,1-3H3</v>
          </cell>
          <cell r="G1414" t="str">
            <v>C12H15N3O</v>
          </cell>
          <cell r="H1414">
            <v>217.27199999999999</v>
          </cell>
          <cell r="I1414">
            <v>217.12151</v>
          </cell>
          <cell r="J1414">
            <v>510</v>
          </cell>
          <cell r="K1414">
            <v>0</v>
          </cell>
          <cell r="M1414">
            <v>0</v>
          </cell>
          <cell r="P1414">
            <v>510</v>
          </cell>
          <cell r="Q1414" t="str">
            <v>WGK 1</v>
          </cell>
          <cell r="U1414" t="str">
            <v/>
          </cell>
          <cell r="V1414" t="str">
            <v/>
          </cell>
          <cell r="W1414" t="str">
            <v/>
          </cell>
          <cell r="X1414" t="str">
            <v>668 t/a (Muttersubstanz)</v>
          </cell>
          <cell r="Y1414" t="str">
            <v>UBA</v>
          </cell>
          <cell r="Z1414" t="str">
            <v>Metabolit des Prodrug Metamizol</v>
          </cell>
          <cell r="AA1414" t="str">
            <v>WGK 1,668 t/a (Muttersubstanz)Metabolit des Prodrug Metamizol</v>
          </cell>
        </row>
        <row r="1415">
          <cell r="B1415" t="str">
            <v>5208-59-3</v>
          </cell>
          <cell r="C1415" t="str">
            <v>YIRAHEODBQONHI-BTFPBAQTSA-N</v>
          </cell>
          <cell r="D1415" t="str">
            <v>(1S,3aR,3bS,6aS,6bR)-3a-Methyl-6-methylidene-1-(propan-2-yl)decahydrocyclobuta[1,2-a:3,4-a']dicyclopentene</v>
          </cell>
          <cell r="E1415" t="str">
            <v>CC(C)[C@@H]1CC[C@]2(C)[C@H]3CCC(=C)[C@@H]3[C@@H]12</v>
          </cell>
          <cell r="F1415" t="str">
            <v>InChI=1S/C15H24/c1-9(2)11-7-8-15(4)12-6-5-10(3)13(12)14(11)15/h9,11-14H,3,5-8H2,1-2,4H3/t11-,12-,13-,14+,15+/m0/s1</v>
          </cell>
          <cell r="G1415" t="str">
            <v>C15H24</v>
          </cell>
          <cell r="H1415">
            <v>204.357</v>
          </cell>
          <cell r="I1415">
            <v>204.18780000000001</v>
          </cell>
          <cell r="J1415">
            <v>2067</v>
          </cell>
          <cell r="K1415">
            <v>0</v>
          </cell>
          <cell r="M1415">
            <v>1417</v>
          </cell>
          <cell r="N1415" t="str">
            <v>herb</v>
          </cell>
          <cell r="P1415">
            <v>2067</v>
          </cell>
          <cell r="Q1415" t="str">
            <v/>
          </cell>
          <cell r="U1415" t="str">
            <v/>
          </cell>
          <cell r="V1415" t="str">
            <v/>
          </cell>
          <cell r="W1415" t="str">
            <v/>
          </cell>
          <cell r="AA1415" t="str">
            <v xml:space="preserve"> DS(herb)</v>
          </cell>
        </row>
        <row r="1416">
          <cell r="B1416" t="str">
            <v>52315-07-8</v>
          </cell>
          <cell r="C1416" t="str">
            <v>KAATUXNTWXVJKI-UHFFFAOYSA-N</v>
          </cell>
          <cell r="D1416" t="str">
            <v>Cyano(3-phenoxyphenyl)methyl 3-(2,2-dichloroethenyl)-2,2-dimethylcyclopropane-1-carboxylate</v>
          </cell>
          <cell r="E1416" t="str">
            <v>CC1(C)C(C=C(Cl)Cl)C1C(=O)OC(C#N)C1=CC=CC(OC2=CC=CC=C2)=C1</v>
          </cell>
          <cell r="F1416" t="str">
            <v>InChI=1/C22H19Cl2NO3/c1-22(2)17(12-19(23)24)20(22)21(26)28-18(13-25)14-7-6-10-16(11-14)27-15-8-4-3-5-9-15/h3-12,17-18,20H,1-2H3</v>
          </cell>
          <cell r="G1416" t="str">
            <v>C22H19Cl2NO3</v>
          </cell>
          <cell r="H1416">
            <v>416.3</v>
          </cell>
          <cell r="I1416">
            <v>415.07420000000002</v>
          </cell>
          <cell r="J1416">
            <v>511</v>
          </cell>
          <cell r="K1416">
            <v>0</v>
          </cell>
          <cell r="M1416">
            <v>2755</v>
          </cell>
          <cell r="P1416">
            <v>511</v>
          </cell>
          <cell r="Q1416" t="str">
            <v>WGK 3</v>
          </cell>
          <cell r="R1416" t="str">
            <v>X</v>
          </cell>
          <cell r="S1416" t="str">
            <v>X</v>
          </cell>
          <cell r="T1416" t="str">
            <v>X</v>
          </cell>
          <cell r="U1416" t="str">
            <v/>
          </cell>
          <cell r="V1416" t="str">
            <v/>
          </cell>
          <cell r="W1416" t="str">
            <v>BAS-PT08-Wood preservatives,</v>
          </cell>
          <cell r="AA1416" t="str">
            <v>WGK 3,AZM,PSM,Biozd,BAS-PT08-Wood preservatives,PSM-Inlandsabsatz 2014: 2,5-10 t/a; schnelle Verlagerung ins Sediment zu erwarten</v>
          </cell>
        </row>
        <row r="1417">
          <cell r="B1417" t="str">
            <v>52508-35-7</v>
          </cell>
          <cell r="C1417" t="str">
            <v>DEWVPZYHFVYXMZ-QCILGFJPSA-M</v>
          </cell>
          <cell r="D1417" t="str">
            <v>Sodium (3aS,3bR,7aS,8aR)-2,2,5,5-tetramethyltetrahydro-2H,5H,8aH-[1,3]dioxolo[4,5]furo[3,2-d][1,3]dioxine-8a-carboxylate (non-preferred name)</v>
          </cell>
          <cell r="E1417" t="str">
            <v>[Na+].CC1(C)O[C@H]2[C@@H]3OC(C)(C)OC[C@@H]3O[C@]2(O1)C([O-])=O</v>
          </cell>
          <cell r="F1417" t="str">
            <v>InChI=1S/C12H18O7.Na/c1-10(2)15-5-6-7(17-10)8-12(16-6,9(13)14)19-11(3,4)18-8;/h6-8H,5H2,1-4H3,(H,13,14);/q;+1/p-1/t6-,7+,8-,12+;/m0./s1</v>
          </cell>
          <cell r="G1417" t="str">
            <v>C12H17NaO7</v>
          </cell>
          <cell r="H1417">
            <v>296.25099999999998</v>
          </cell>
          <cell r="I1417">
            <v>296.0872</v>
          </cell>
          <cell r="J1417">
            <v>512</v>
          </cell>
          <cell r="K1417">
            <v>0</v>
          </cell>
          <cell r="M1417">
            <v>0</v>
          </cell>
          <cell r="P1417">
            <v>512</v>
          </cell>
          <cell r="Q1417" t="str">
            <v/>
          </cell>
          <cell r="R1417" t="str">
            <v/>
          </cell>
          <cell r="U1417" t="str">
            <v/>
          </cell>
          <cell r="V1417" t="str">
            <v/>
          </cell>
          <cell r="W1417" t="str">
            <v/>
          </cell>
          <cell r="AA1417" t="str">
            <v/>
          </cell>
        </row>
        <row r="1418">
          <cell r="B1418" t="str">
            <v>52-53-9</v>
          </cell>
          <cell r="C1418" t="str">
            <v>SGTNSNPWRIOYBX-UHFFFAOYSA-N</v>
          </cell>
          <cell r="D1418" t="str">
            <v>2-(3,4-Dimethoxyphenyl)-5-{[2-(3,4-dimethoxyphenyl)ethyl](methyl)amino}-2-(propan-2-yl)pentanenitrile</v>
          </cell>
          <cell r="E1418" t="str">
            <v>COC1=CC=C(CCN(C)CCCC(C#N)(C(C)C)C2=CC=C(OC)C(OC)=C2)C=C1OC</v>
          </cell>
          <cell r="F1418" t="str">
            <v>InChI=1/C27H38N2O4/c1-20(2)27(19-28,22-10-12-24(31-5)26(18-22)33-7)14-8-15-29(3)16-13-21-9-11-23(30-4)25(17-21)32-6/h9-12,17-18,20H,8,13-16H2,1-7H3</v>
          </cell>
          <cell r="G1418" t="str">
            <v>C27H38N2O4</v>
          </cell>
          <cell r="H1418">
            <v>454.61099999999999</v>
          </cell>
          <cell r="I1418">
            <v>454.28316000000001</v>
          </cell>
          <cell r="J1418">
            <v>513</v>
          </cell>
          <cell r="K1418">
            <v>0</v>
          </cell>
          <cell r="M1418">
            <v>3150</v>
          </cell>
          <cell r="P1418">
            <v>513</v>
          </cell>
          <cell r="Q1418" t="str">
            <v/>
          </cell>
          <cell r="R1418" t="str">
            <v>X</v>
          </cell>
          <cell r="S1418" t="str">
            <v/>
          </cell>
          <cell r="U1418" t="str">
            <v/>
          </cell>
          <cell r="V1418" t="str">
            <v/>
          </cell>
          <cell r="W1418" t="str">
            <v/>
          </cell>
          <cell r="X1418" t="str">
            <v>19752kg/a in Dtl.</v>
          </cell>
          <cell r="Z1418" t="str">
            <v>Calciumantagonisten, Antihypertonika,</v>
          </cell>
          <cell r="AA1418" t="str">
            <v>AZM,19752kg/a in Dtl.Calciumantagonisten, Antihypertonika,Verapamil-Typ, Calciumantagonisten</v>
          </cell>
        </row>
        <row r="1419">
          <cell r="B1419" t="str">
            <v>52558-99-3</v>
          </cell>
          <cell r="C1419" t="str">
            <v>DTYOLYPNFSSEGO-UHFFFAOYSA-N</v>
          </cell>
          <cell r="D1419" t="str">
            <v>4-Methyl-2,5-dihydro-1,3-thiazole</v>
          </cell>
          <cell r="E1419" t="str">
            <v>CC1=NCSC1</v>
          </cell>
          <cell r="F1419" t="str">
            <v>InChI=1S/C4H7NS/c1-4-2-6-3-5-4/h2-3H2,1H3</v>
          </cell>
          <cell r="G1419" t="str">
            <v>C4H7NS</v>
          </cell>
          <cell r="H1419">
            <v>101.17</v>
          </cell>
          <cell r="I1419">
            <v>101.02992</v>
          </cell>
          <cell r="J1419">
            <v>2068</v>
          </cell>
          <cell r="K1419">
            <v>0</v>
          </cell>
          <cell r="M1419">
            <v>936</v>
          </cell>
          <cell r="N1419" t="str">
            <v>garlic</v>
          </cell>
          <cell r="P1419">
            <v>2068</v>
          </cell>
          <cell r="Q1419" t="str">
            <v/>
          </cell>
          <cell r="U1419" t="str">
            <v/>
          </cell>
          <cell r="V1419" t="str">
            <v/>
          </cell>
          <cell r="W1419" t="str">
            <v/>
          </cell>
          <cell r="Z1419">
            <v>0</v>
          </cell>
          <cell r="AA1419" t="str">
            <v/>
          </cell>
        </row>
        <row r="1420">
          <cell r="B1420" t="str">
            <v>525-66-6</v>
          </cell>
          <cell r="C1420" t="str">
            <v>AQHHHDLHHXJYJD-UHFFFAOYSA-N</v>
          </cell>
          <cell r="D1420" t="str">
            <v>1-[(Naphthalen-1-yl)oxy]-3-[(propan-2-yl)amino]propan-2-ol</v>
          </cell>
          <cell r="E1420" t="str">
            <v>CC(C)NCC(O)COC1=C2C=CC=CC2=CC=C1</v>
          </cell>
          <cell r="F1420" t="str">
            <v>InChI=1/C16H21NO2/c1-12(2)17-10-14(18)11-19-16-9-5-7-13-6-3-4-8-15(13)16/h3-9,12,14,17-18H,10-11H2,1-2H3</v>
          </cell>
          <cell r="G1420" t="str">
            <v>C16H21NO2</v>
          </cell>
          <cell r="H1420">
            <v>259.34899999999999</v>
          </cell>
          <cell r="I1420">
            <v>259.15723000000003</v>
          </cell>
          <cell r="J1420">
            <v>514</v>
          </cell>
          <cell r="K1420">
            <v>72</v>
          </cell>
          <cell r="M1420">
            <v>2147.5</v>
          </cell>
          <cell r="P1420">
            <v>514</v>
          </cell>
          <cell r="Q1420" t="str">
            <v/>
          </cell>
          <cell r="R1420" t="str">
            <v>X</v>
          </cell>
          <cell r="S1420" t="str">
            <v/>
          </cell>
          <cell r="U1420" t="str">
            <v/>
          </cell>
          <cell r="V1420" t="str">
            <v/>
          </cell>
          <cell r="W1420" t="str">
            <v/>
          </cell>
          <cell r="X1420" t="str">
            <v>3136kg/a in Dtl.</v>
          </cell>
          <cell r="Z1420" t="str">
            <v>Antihypertonika</v>
          </cell>
          <cell r="AA1420" t="str">
            <v>AZM,3136kg/a in Dtl.AntihypertonikaBetarezeptorenblocker</v>
          </cell>
        </row>
        <row r="1421">
          <cell r="B1421" t="str">
            <v>52663-72-6</v>
          </cell>
          <cell r="C1421" t="str">
            <v>AZXHAWRMEPZSSV-UHFFFAOYSA-N</v>
          </cell>
          <cell r="D1421" t="str">
            <v>2,3',4,4',5,5'-Hexachloro-1,1'-biphenyl</v>
          </cell>
          <cell r="E1421" t="str">
            <v>ClC1=CC(Cl)=C(C=C1Cl)C1=CC(Cl)=C(Cl)C(Cl)=C1</v>
          </cell>
          <cell r="F1421" t="str">
            <v>InChI=1S/C12H4Cl6/c13-7-4-9(15)8(14)3-6(7)5-1-10(16)12(18)11(17)2-5/h1-4H</v>
          </cell>
          <cell r="G1421" t="str">
            <v>C12H4Cl6</v>
          </cell>
          <cell r="H1421">
            <v>360.86</v>
          </cell>
          <cell r="I1421">
            <v>357.84442000000001</v>
          </cell>
          <cell r="J1421">
            <v>515</v>
          </cell>
          <cell r="K1421">
            <v>0</v>
          </cell>
          <cell r="M1421" t="str">
            <v>2380.4</v>
          </cell>
          <cell r="P1421">
            <v>515</v>
          </cell>
          <cell r="Q1421" t="str">
            <v/>
          </cell>
          <cell r="R1421" t="str">
            <v/>
          </cell>
          <cell r="S1421" t="str">
            <v/>
          </cell>
          <cell r="U1421" t="str">
            <v/>
          </cell>
          <cell r="V1421" t="str">
            <v/>
          </cell>
          <cell r="W1421" t="str">
            <v/>
          </cell>
          <cell r="Z1421">
            <v>0</v>
          </cell>
          <cell r="AA1421" t="str">
            <v/>
          </cell>
        </row>
        <row r="1422">
          <cell r="B1422" t="str">
            <v>526-73-8</v>
          </cell>
          <cell r="C1422" t="str">
            <v>FYGHSUNMUKGBRK-UHFFFAOYSA-N</v>
          </cell>
          <cell r="D1422" t="str">
            <v>1,2,3-Trimethylbenzene</v>
          </cell>
          <cell r="E1422" t="str">
            <v>CC1=CC=CC(C)=C1C</v>
          </cell>
          <cell r="F1422" t="str">
            <v>InChI=1S/C9H12/c1-7-5-4-6-8(2)9(7)3/h4-6H,1-3H3</v>
          </cell>
          <cell r="G1422" t="str">
            <v>C9H12</v>
          </cell>
          <cell r="H1422">
            <v>120.19499999999999</v>
          </cell>
          <cell r="I1422">
            <v>120.0939</v>
          </cell>
          <cell r="J1422">
            <v>516</v>
          </cell>
          <cell r="K1422">
            <v>0</v>
          </cell>
          <cell r="M1422">
            <v>962</v>
          </cell>
          <cell r="P1422">
            <v>516</v>
          </cell>
          <cell r="Q1422" t="str">
            <v/>
          </cell>
          <cell r="R1422" t="str">
            <v/>
          </cell>
          <cell r="S1422" t="str">
            <v/>
          </cell>
          <cell r="U1422" t="str">
            <v/>
          </cell>
          <cell r="V1422" t="str">
            <v/>
          </cell>
          <cell r="W1422" t="str">
            <v/>
          </cell>
          <cell r="Z1422">
            <v>0</v>
          </cell>
          <cell r="AA1422" t="str">
            <v/>
          </cell>
        </row>
        <row r="1423">
          <cell r="B1423" t="str">
            <v>52-68-6</v>
          </cell>
          <cell r="C1423" t="str">
            <v>NFACJZMKEDPNKN-UHFFFAOYSA-N</v>
          </cell>
          <cell r="D1423" t="str">
            <v>Dimethyl (2,2,2-trichloro-1-hydroxyethyl)phosphonate</v>
          </cell>
          <cell r="E1423" t="str">
            <v>COP(=O)(OC)C(O)C(Cl)(Cl)Cl</v>
          </cell>
          <cell r="F1423" t="str">
            <v>InChI=1/C4H8Cl3O4P/c1-10-12(9,11-2)3(8)4(5,6)7/h3,8H,1-2H3</v>
          </cell>
          <cell r="G1423" t="str">
            <v>C4H8Cl3O4P</v>
          </cell>
          <cell r="H1423">
            <v>257.43</v>
          </cell>
          <cell r="I1423">
            <v>255.92258000000001</v>
          </cell>
          <cell r="J1423">
            <v>517</v>
          </cell>
          <cell r="K1423">
            <v>0</v>
          </cell>
          <cell r="M1423">
            <v>0</v>
          </cell>
          <cell r="P1423">
            <v>517</v>
          </cell>
          <cell r="Q1423" t="str">
            <v>WGK 3</v>
          </cell>
          <cell r="R1423" t="str">
            <v/>
          </cell>
          <cell r="S1423" t="str">
            <v>X</v>
          </cell>
          <cell r="U1423" t="str">
            <v/>
          </cell>
          <cell r="V1423" t="str">
            <v/>
          </cell>
          <cell r="W1423" t="str">
            <v/>
          </cell>
          <cell r="Z1423" t="str">
            <v>Insektengift</v>
          </cell>
          <cell r="AA1423" t="str">
            <v>WGK 3,PSM,Insektengiftals PSM nicht zugelassen in DE/nicht genehmigt</v>
          </cell>
        </row>
        <row r="1424">
          <cell r="B1424" t="str">
            <v>5273-85-8</v>
          </cell>
          <cell r="C1424" t="str">
            <v>RRXOQHQFJOQLQR-AATRIKPKSA-N</v>
          </cell>
          <cell r="D1424" t="str">
            <v>1,2,3-Trimethoxy-5-[(1E)-prop-1-en-1-yl]benzene</v>
          </cell>
          <cell r="E1424" t="str">
            <v>COC1=CC(\C=C\C)=CC(OC)=C1OC</v>
          </cell>
          <cell r="F1424" t="str">
            <v>InChI=1S/C12H16O3/c1-5-6-9-7-10(13-2)12(15-4)11(8-9)14-3/h5-8H,1-4H3/b6-5+</v>
          </cell>
          <cell r="G1424" t="str">
            <v>C12H16O3</v>
          </cell>
          <cell r="H1424">
            <v>208.25700000000001</v>
          </cell>
          <cell r="I1424">
            <v>208.10993999999999</v>
          </cell>
          <cell r="J1424">
            <v>2069</v>
          </cell>
          <cell r="K1424">
            <v>0</v>
          </cell>
          <cell r="M1424">
            <v>1596</v>
          </cell>
          <cell r="N1424" t="str">
            <v>spice, flower</v>
          </cell>
          <cell r="P1424">
            <v>2069</v>
          </cell>
          <cell r="Q1424" t="str">
            <v/>
          </cell>
          <cell r="U1424" t="str">
            <v/>
          </cell>
          <cell r="V1424" t="str">
            <v/>
          </cell>
          <cell r="W1424" t="str">
            <v/>
          </cell>
          <cell r="Z1424">
            <v>0</v>
          </cell>
          <cell r="AA1424" t="str">
            <v/>
          </cell>
        </row>
        <row r="1425">
          <cell r="B1425" t="str">
            <v>52744-72-6</v>
          </cell>
          <cell r="C1425">
            <v>0</v>
          </cell>
          <cell r="D1425">
            <v>0</v>
          </cell>
          <cell r="E1425">
            <v>0</v>
          </cell>
          <cell r="F1425">
            <v>0</v>
          </cell>
          <cell r="G1425">
            <v>0</v>
          </cell>
          <cell r="H1425">
            <v>0</v>
          </cell>
          <cell r="I1425">
            <v>0</v>
          </cell>
          <cell r="J1425">
            <v>1128</v>
          </cell>
          <cell r="K1425">
            <v>257</v>
          </cell>
          <cell r="M1425">
            <v>2831</v>
          </cell>
          <cell r="P1425">
            <v>1128</v>
          </cell>
          <cell r="Q1425" t="str">
            <v/>
          </cell>
          <cell r="U1425" t="str">
            <v/>
          </cell>
          <cell r="V1425" t="str">
            <v/>
          </cell>
          <cell r="W1425" t="str">
            <v/>
          </cell>
          <cell r="Z1425">
            <v>0</v>
          </cell>
          <cell r="AA1425" t="str">
            <v/>
          </cell>
        </row>
        <row r="1426">
          <cell r="B1426" t="str">
            <v>5274-63-5</v>
          </cell>
          <cell r="C1426" t="str">
            <v>CACXEVGZNASLOU-UHFFFAOYSA-N</v>
          </cell>
          <cell r="D1426" t="str">
            <v>3,6,9,12-Tetraoxaoctacosan-1-ol</v>
          </cell>
          <cell r="E1426" t="str">
            <v>CCCCCCCCCCCCCCCCOCCOCCOCCOCCO</v>
          </cell>
          <cell r="F1426" t="str">
            <v>InChI=1S/C24H50O5/c1-2-3-4-5-6-7-8-9-10-11-12-13-14-15-17-26-19-21-28-23-24-29-22-20-27-18-16-25/h25H,2-24H2,1H3</v>
          </cell>
          <cell r="G1426" t="str">
            <v>C24H50O5</v>
          </cell>
          <cell r="H1426">
            <v>418.65899999999999</v>
          </cell>
          <cell r="I1426">
            <v>418.36582471000003</v>
          </cell>
          <cell r="J1426">
            <v>1578</v>
          </cell>
          <cell r="K1426">
            <v>0</v>
          </cell>
          <cell r="M1426">
            <v>0</v>
          </cell>
          <cell r="O1426" t="str">
            <v>X</v>
          </cell>
          <cell r="P1426">
            <v>1578</v>
          </cell>
          <cell r="Q1426" t="str">
            <v/>
          </cell>
          <cell r="U1426" t="str">
            <v/>
          </cell>
          <cell r="V1426" t="str">
            <v/>
          </cell>
          <cell r="W1426" t="str">
            <v/>
          </cell>
          <cell r="AA1426" t="str">
            <v>Polyalkylenglycolether, auch Fettalkoholpolyglycolether, Fettalkoholethoxylate (FAEO) sind eine Reihe nichtionischer Tenside und finden  breite Verwendung in Körperpflegeprodukten, Textilverarbeitung, Pflanzenschutzmittel, Farben und Beschichtungen, Klebern und anderen industriellen Anwendungen.</v>
          </cell>
        </row>
        <row r="1427">
          <cell r="B1427" t="str">
            <v>5274-68-0</v>
          </cell>
          <cell r="C1427" t="str">
            <v>WPMWEFXCIYCJSA-UHFFFAOYSA-N</v>
          </cell>
          <cell r="D1427" t="str">
            <v>3,6,9,12-Tetraoxatetracosan-1-ol</v>
          </cell>
          <cell r="E1427" t="str">
            <v>CCCCCCCCCCCCOCCOCCOCCOCCO</v>
          </cell>
          <cell r="F1427" t="str">
            <v>InChI=1S/C20H42O5/c1-2-3-4-5-6-7-8-9-10-11-13-22-15-17-24-19-20-25-18-16-23-14-12-21/h21H,2-20H2,1H3</v>
          </cell>
          <cell r="G1427" t="str">
            <v>C20H42O5</v>
          </cell>
          <cell r="H1427">
            <v>362.55099999999999</v>
          </cell>
          <cell r="I1427">
            <v>362.30322445199999</v>
          </cell>
          <cell r="J1427">
            <v>1018</v>
          </cell>
          <cell r="K1427">
            <v>0</v>
          </cell>
          <cell r="M1427">
            <v>2556</v>
          </cell>
          <cell r="P1427">
            <v>1018</v>
          </cell>
          <cell r="Q1427" t="str">
            <v/>
          </cell>
          <cell r="U1427" t="str">
            <v/>
          </cell>
          <cell r="V1427" t="str">
            <v/>
          </cell>
          <cell r="W1427" t="str">
            <v/>
          </cell>
          <cell r="Z1427">
            <v>0</v>
          </cell>
          <cell r="AA1427" t="str">
            <v/>
          </cell>
        </row>
        <row r="1428">
          <cell r="B1428" t="str">
            <v>527-60-6</v>
          </cell>
          <cell r="C1428" t="str">
            <v>BPRYUXCVCCNUFE-UHFFFAOYSA-N</v>
          </cell>
          <cell r="D1428" t="str">
            <v>2,4,6-Trimethylphenol</v>
          </cell>
          <cell r="E1428" t="str">
            <v>CC1=CC(C)=C(O)C(C)=C1</v>
          </cell>
          <cell r="F1428" t="str">
            <v>InChI=1S/C9H12O/c1-6-4-7(2)9(10)8(3)5-6/h4-5,10H,1-3H3</v>
          </cell>
          <cell r="G1428" t="str">
            <v>C9H12O</v>
          </cell>
          <cell r="H1428">
            <v>136.19399999999999</v>
          </cell>
          <cell r="I1428">
            <v>136.08882</v>
          </cell>
          <cell r="J1428">
            <v>518</v>
          </cell>
          <cell r="K1428">
            <v>0</v>
          </cell>
          <cell r="M1428">
            <v>1171</v>
          </cell>
          <cell r="P1428">
            <v>518</v>
          </cell>
          <cell r="Q1428" t="str">
            <v/>
          </cell>
          <cell r="R1428" t="str">
            <v/>
          </cell>
          <cell r="S1428" t="str">
            <v/>
          </cell>
          <cell r="U1428" t="str">
            <v/>
          </cell>
          <cell r="V1428" t="str">
            <v/>
          </cell>
          <cell r="W1428" t="str">
            <v/>
          </cell>
          <cell r="AA1428" t="str">
            <v/>
          </cell>
        </row>
        <row r="1429">
          <cell r="B1429" t="str">
            <v>5287-45-6</v>
          </cell>
          <cell r="C1429" t="str">
            <v>GYDPOKGOQFTYGW-UHFFFAOYSA-N</v>
          </cell>
          <cell r="D1429" t="str">
            <v>3-Methylbut-2-ene-1-thiol</v>
          </cell>
          <cell r="E1429" t="str">
            <v>CC(C)=CCS</v>
          </cell>
          <cell r="F1429" t="str">
            <v>InChI=1S/C5H10S/c1-5(2)3-4-6/h3,6H,4H2,1-2H3</v>
          </cell>
          <cell r="G1429" t="str">
            <v>C5H10S</v>
          </cell>
          <cell r="H1429">
            <v>102.2</v>
          </cell>
          <cell r="I1429">
            <v>102.05032</v>
          </cell>
          <cell r="J1429">
            <v>2070</v>
          </cell>
          <cell r="K1429">
            <v>0</v>
          </cell>
          <cell r="M1429">
            <v>821</v>
          </cell>
          <cell r="N1429" t="str">
            <v>amine, smoke</v>
          </cell>
          <cell r="P1429">
            <v>2070</v>
          </cell>
          <cell r="Q1429" t="str">
            <v/>
          </cell>
          <cell r="U1429" t="str">
            <v/>
          </cell>
          <cell r="V1429" t="str">
            <v/>
          </cell>
          <cell r="W1429" t="str">
            <v/>
          </cell>
          <cell r="AA1429" t="str">
            <v xml:space="preserve"> DS(amine, smoke)</v>
          </cell>
        </row>
        <row r="1430">
          <cell r="B1430" t="str">
            <v>528-79-0</v>
          </cell>
          <cell r="C1430" t="str">
            <v>WFMIUXMJJBBOGJ-UHFFFAOYSA-N</v>
          </cell>
          <cell r="D1430" t="str">
            <v>5-Methyl-2-(propan-2-yl)phenyl acetate</v>
          </cell>
          <cell r="E1430" t="str">
            <v>CC(C)C1=CC=C(C)C=C1OC(C)=O</v>
          </cell>
          <cell r="F1430" t="str">
            <v>InChI=1S/C12H16O2/c1-8(2)11-6-5-9(3)7-12(11)14-10(4)13/h5-8H,1-4H3</v>
          </cell>
          <cell r="G1430" t="str">
            <v>C12H16O2</v>
          </cell>
          <cell r="H1430">
            <v>192.25800000000001</v>
          </cell>
          <cell r="I1430">
            <v>192.11502999999999</v>
          </cell>
          <cell r="J1430">
            <v>1459</v>
          </cell>
          <cell r="K1430" t="str">
            <v>135.0</v>
          </cell>
          <cell r="M1430">
            <v>1355</v>
          </cell>
          <cell r="P1430">
            <v>1459</v>
          </cell>
          <cell r="Q1430" t="str">
            <v/>
          </cell>
          <cell r="U1430" t="str">
            <v/>
          </cell>
          <cell r="V1430" t="str">
            <v/>
          </cell>
          <cell r="W1430" t="str">
            <v/>
          </cell>
          <cell r="AA1430" t="str">
            <v/>
          </cell>
        </row>
        <row r="1431">
          <cell r="B1431" t="str">
            <v>52888-80-9</v>
          </cell>
          <cell r="C1431" t="str">
            <v>NQLVQOSNDJXLKG-UHFFFAOYSA-N</v>
          </cell>
          <cell r="D1431" t="str">
            <v>S-Benzyl dipropylcarbamothioate</v>
          </cell>
          <cell r="E1431" t="str">
            <v>CCCN(CCC)C(=O)SCC1=CC=CC=C1</v>
          </cell>
          <cell r="F1431" t="str">
            <v>InChI=1S/C14H21NOS/c1-3-10-15(11-4-2)14(16)17-12-13-8-6-5-7-9-13/h5-9H,3-4,10-12H2,1-2H3</v>
          </cell>
          <cell r="G1431" t="str">
            <v>C14H21NOS</v>
          </cell>
          <cell r="H1431">
            <v>251.39</v>
          </cell>
          <cell r="I1431">
            <v>251.13439</v>
          </cell>
          <cell r="J1431">
            <v>519</v>
          </cell>
          <cell r="K1431">
            <v>0</v>
          </cell>
          <cell r="M1431" t="str">
            <v>1909.0</v>
          </cell>
          <cell r="P1431">
            <v>519</v>
          </cell>
          <cell r="Q1431" t="str">
            <v/>
          </cell>
          <cell r="R1431" t="str">
            <v/>
          </cell>
          <cell r="S1431" t="str">
            <v>X</v>
          </cell>
          <cell r="U1431" t="str">
            <v/>
          </cell>
          <cell r="V1431" t="str">
            <v/>
          </cell>
          <cell r="W1431" t="str">
            <v/>
          </cell>
          <cell r="Z1431">
            <v>0</v>
          </cell>
          <cell r="AA1431" t="str">
            <v>PSM,Schweizer Studie weist Funde und QN-Überschreitungen auf</v>
          </cell>
        </row>
        <row r="1432">
          <cell r="B1432" t="str">
            <v>52918-63-5</v>
          </cell>
          <cell r="C1432" t="str">
            <v>OWZREIFADZCYQD-NSHGMRRFSA-N</v>
          </cell>
          <cell r="D1432" t="str">
            <v>(S)-Cyano(3-phenoxyphenyl)methyl (1R,3R)-3-(2,2-dibromoethenyl)-2,2-dimethylcyclopropane-1-carboxylate</v>
          </cell>
          <cell r="E1432" t="str">
            <v>CC1(C)[C@@H](C=C(Br)Br)[C@H]1C(=O)O[C@H](C#N)C1=CC=CC(OC2=CC=CC=C2)=C1</v>
          </cell>
          <cell r="F1432" t="str">
            <v>InChI=1S/C22H19Br2NO3/c1-22(2)17(12-19(23)24)20(22)21(26)28-18(13-25)14-7-6-10-16(11-14)27-15-8-4-3-5-9-15/h3-12,17-18,20H,1-2H3/t17-,18+,20-/m0/s1</v>
          </cell>
          <cell r="G1432" t="str">
            <v>C22H19Br2NO3</v>
          </cell>
          <cell r="H1432">
            <v>505.20600000000002</v>
          </cell>
          <cell r="I1432">
            <v>502.97316999999998</v>
          </cell>
          <cell r="J1432">
            <v>520</v>
          </cell>
          <cell r="M1432">
            <v>0</v>
          </cell>
          <cell r="P1432">
            <v>520</v>
          </cell>
          <cell r="Q1432" t="str">
            <v>WGK 3</v>
          </cell>
          <cell r="R1432" t="str">
            <v>X</v>
          </cell>
          <cell r="S1432" t="str">
            <v>X</v>
          </cell>
          <cell r="T1432" t="str">
            <v>X</v>
          </cell>
          <cell r="U1432" t="str">
            <v/>
          </cell>
          <cell r="V1432" t="str">
            <v/>
          </cell>
          <cell r="W1432" t="str">
            <v>BAS-PT18-Insecticides, acaricides and products to control other arthropods,</v>
          </cell>
          <cell r="AA1432" t="str">
            <v>WGK 3,AZM,PSM,Biozd,BAS-PT18-Insecticides, acaricides and products to control other arthropods,PSM Inlandsabsatz 2014: 2,5-10 t/a; schnelle Verlagerung ins Sediment zu erwarten</v>
          </cell>
        </row>
        <row r="1433">
          <cell r="B1433" t="str">
            <v>529-20-4</v>
          </cell>
          <cell r="C1433" t="str">
            <v>BTFQKIATRPGRBS-UHFFFAOYSA-N</v>
          </cell>
          <cell r="D1433" t="str">
            <v>2-Methylbenzaldehyde</v>
          </cell>
          <cell r="E1433" t="str">
            <v>CC1=C(C=O)C=CC=C1</v>
          </cell>
          <cell r="F1433" t="str">
            <v>InChI=1S/C8H8O/c1-7-4-2-3-5-8(7)6-9/h2-6H,1H3</v>
          </cell>
          <cell r="G1433" t="str">
            <v>C8H8O</v>
          </cell>
          <cell r="H1433">
            <v>120.151</v>
          </cell>
          <cell r="I1433">
            <v>120.05751487800001</v>
          </cell>
          <cell r="J1433">
            <v>2373</v>
          </cell>
          <cell r="K1433">
            <v>0</v>
          </cell>
          <cell r="M1433">
            <v>0</v>
          </cell>
          <cell r="P1433">
            <v>2373</v>
          </cell>
          <cell r="Q1433" t="str">
            <v/>
          </cell>
          <cell r="U1433" t="str">
            <v/>
          </cell>
          <cell r="V1433" t="str">
            <v/>
          </cell>
          <cell r="W1433" t="str">
            <v/>
          </cell>
          <cell r="AA1433" t="str">
            <v/>
          </cell>
        </row>
        <row r="1434">
          <cell r="B1434" t="str">
            <v>5306-85-4</v>
          </cell>
          <cell r="C1434" t="str">
            <v>MEJYDZQQVZJMPP-BAWJVQPRNA-N</v>
          </cell>
          <cell r="D1434" t="str">
            <v>1,4:3,6-Dianhydro-2,5-di-O-methyl-D-glucitol</v>
          </cell>
          <cell r="E1434" t="str">
            <v>[H][C@]12OC[C@H](OC)[C@@]1([H])OC[C@H]2OC</v>
          </cell>
          <cell r="F1434" t="str">
            <v>InChI=1/C8H14O4/c1-9-5-3-11-8-6(10-2)4-12-7(5)8/h5-8H,3-4H2,1-2H3/t5-,6+,7-,8-/s2</v>
          </cell>
          <cell r="G1434" t="str">
            <v>C8H14O4</v>
          </cell>
          <cell r="H1434">
            <v>174.196</v>
          </cell>
          <cell r="I1434">
            <v>174.08921000000001</v>
          </cell>
          <cell r="J1434">
            <v>1300</v>
          </cell>
          <cell r="K1434">
            <v>69</v>
          </cell>
          <cell r="M1434">
            <v>1113</v>
          </cell>
          <cell r="N1434">
            <v>0</v>
          </cell>
          <cell r="P1434">
            <v>1300</v>
          </cell>
          <cell r="Q1434" t="str">
            <v>WGK 1</v>
          </cell>
          <cell r="U1434" t="str">
            <v/>
          </cell>
          <cell r="V1434" t="str">
            <v/>
          </cell>
          <cell r="W1434" t="str">
            <v/>
          </cell>
          <cell r="Z1434" t="str">
            <v>Lösungsmittel f. Kosmetik</v>
          </cell>
          <cell r="AA1434" t="str">
            <v>WGK 1,Lösungsmittel f. KosmetikLösungsmittel f. Kosmetik</v>
          </cell>
        </row>
        <row r="1435">
          <cell r="B1435" t="str">
            <v xml:space="preserve">5306-85-4 </v>
          </cell>
          <cell r="C1435" t="str">
            <v xml:space="preserve">MEJYDZQQVZJMPP-UHFFFAOYSA-N  </v>
          </cell>
          <cell r="D1435" t="str">
            <v>D-Glucitol, 1,4:3,6-dianhydro-2,5-di-O-methyl-</v>
          </cell>
          <cell r="E1435">
            <v>0</v>
          </cell>
          <cell r="F1435">
            <v>0</v>
          </cell>
          <cell r="G1435" t="str">
            <v>C8H14O4</v>
          </cell>
          <cell r="H1435">
            <v>0</v>
          </cell>
          <cell r="I1435">
            <v>174.08920900000001</v>
          </cell>
          <cell r="J1435">
            <v>1301</v>
          </cell>
          <cell r="K1435">
            <v>58</v>
          </cell>
          <cell r="M1435">
            <v>1113</v>
          </cell>
          <cell r="P1435">
            <v>1301</v>
          </cell>
          <cell r="Q1435" t="str">
            <v/>
          </cell>
          <cell r="U1435" t="str">
            <v/>
          </cell>
          <cell r="V1435" t="str">
            <v/>
          </cell>
          <cell r="W1435" t="str">
            <v/>
          </cell>
          <cell r="Z1435" t="str">
            <v>Lösungsmittel f. Kosmetik</v>
          </cell>
          <cell r="AA1435" t="str">
            <v>Lösungsmittel f. KosmetikArlasolve DMI</v>
          </cell>
        </row>
        <row r="1436">
          <cell r="B1436" t="str">
            <v>53112-28-0</v>
          </cell>
          <cell r="C1436" t="str">
            <v>ZLIBICFPKPWGIZ-UHFFFAOYSA-N</v>
          </cell>
          <cell r="D1436" t="str">
            <v>4,6-Dimethyl-N-phenylpyrimidin-2-amine</v>
          </cell>
          <cell r="E1436" t="str">
            <v>CC1=CC(C)=NC(NC2=CC=CC=C2)=N1</v>
          </cell>
          <cell r="F1436" t="str">
            <v>InChI=1S/C12H13N3/c1-9-8-10(2)14-12(13-9)15-11-6-4-3-5-7-11/h3-8H,1-2H3,(H,13,14,15)</v>
          </cell>
          <cell r="G1436" t="str">
            <v>C12H13N3</v>
          </cell>
          <cell r="H1436">
            <v>199.25700000000001</v>
          </cell>
          <cell r="I1436">
            <v>199.11095</v>
          </cell>
          <cell r="J1436">
            <v>521</v>
          </cell>
          <cell r="K1436">
            <v>0</v>
          </cell>
          <cell r="M1436">
            <v>1789</v>
          </cell>
          <cell r="P1436">
            <v>521</v>
          </cell>
          <cell r="Q1436" t="str">
            <v>WGK 2</v>
          </cell>
          <cell r="R1436" t="str">
            <v/>
          </cell>
          <cell r="S1436" t="str">
            <v/>
          </cell>
          <cell r="U1436" t="str">
            <v/>
          </cell>
          <cell r="V1436" t="str">
            <v/>
          </cell>
          <cell r="W1436" t="str">
            <v/>
          </cell>
          <cell r="AA1436" t="str">
            <v>WGK 2,Inlandsabsatz 2014: 10-25 t/a</v>
          </cell>
        </row>
        <row r="1437">
          <cell r="B1437" t="str">
            <v>531-59-9</v>
          </cell>
          <cell r="C1437" t="str">
            <v>LIIALPBMIOVAHH-UHFFFAOYSA-N</v>
          </cell>
          <cell r="D1437" t="str">
            <v>7-Methoxy-2H-1-benzopyran-2-one</v>
          </cell>
          <cell r="E1437" t="str">
            <v>COC1=CC=C2C=CC(=O)OC2=C1</v>
          </cell>
          <cell r="F1437" t="str">
            <v>InChI=1S/C10H8O3/c1-12-8-4-2-7-3-5-10(11)13-9(7)6-8/h2-6H,1H3</v>
          </cell>
          <cell r="G1437" t="str">
            <v>C10H8O3</v>
          </cell>
          <cell r="H1437">
            <v>176.17099999999999</v>
          </cell>
          <cell r="I1437">
            <v>176.04733999999999</v>
          </cell>
          <cell r="J1437">
            <v>2071</v>
          </cell>
          <cell r="M1437">
            <v>1743</v>
          </cell>
          <cell r="N1437" t="str">
            <v>balsamic, sweet</v>
          </cell>
          <cell r="P1437">
            <v>2071</v>
          </cell>
          <cell r="Q1437" t="str">
            <v/>
          </cell>
          <cell r="U1437" t="str">
            <v/>
          </cell>
          <cell r="V1437" t="str">
            <v/>
          </cell>
          <cell r="W1437" t="str">
            <v/>
          </cell>
          <cell r="Z1437">
            <v>0</v>
          </cell>
          <cell r="AA1437" t="str">
            <v/>
          </cell>
        </row>
        <row r="1438">
          <cell r="B1438" t="str">
            <v>53-16-7</v>
          </cell>
          <cell r="C1438" t="str">
            <v>DNXHEGUUPJUMQT-CBZIJGRNSA-N</v>
          </cell>
          <cell r="D1438" t="str">
            <v>3-Hydroxyestra-1,3,5(10)-trien-17-one</v>
          </cell>
          <cell r="E1438" t="str">
            <v>[H][C@@]12CCC(=O)[C@@]1(C)CC[C@]1([H])C3=C(CC[C@@]21[H])C=C(O)C=C3</v>
          </cell>
          <cell r="F1438" t="str">
            <v>InChI=1S/C18H22O2/c1-18-9-8-14-13-5-3-12(19)10-11(13)2-4-15(14)16(18)6-7-17(18)20/h3,5,10,14-16,19H,2,4,6-9H2,1H3/t14-,15-,16+,18+/m1/s1</v>
          </cell>
          <cell r="G1438" t="str">
            <v>C18H22O2</v>
          </cell>
          <cell r="H1438">
            <v>270.37200000000001</v>
          </cell>
          <cell r="I1438">
            <v>270.16198000000003</v>
          </cell>
          <cell r="J1438">
            <v>522</v>
          </cell>
          <cell r="K1438">
            <v>270</v>
          </cell>
          <cell r="M1438" t="str">
            <v>2693.8</v>
          </cell>
          <cell r="P1438">
            <v>522</v>
          </cell>
          <cell r="Q1438" t="str">
            <v/>
          </cell>
          <cell r="R1438" t="str">
            <v>X</v>
          </cell>
          <cell r="S1438" t="str">
            <v/>
          </cell>
          <cell r="U1438" t="str">
            <v/>
          </cell>
          <cell r="V1438" t="str">
            <v/>
          </cell>
          <cell r="W1438" t="str">
            <v/>
          </cell>
          <cell r="Z1438" t="str">
            <v>naürlich vorkom.Östrogen</v>
          </cell>
          <cell r="AA1438" t="str">
            <v>AZM,naürlich vorkom.Östrogen</v>
          </cell>
        </row>
        <row r="1439">
          <cell r="B1439" t="str">
            <v>53-19-0</v>
          </cell>
          <cell r="C1439" t="str">
            <v>JWBOIMRXGHLCPP-UHFFFAOYSA-N</v>
          </cell>
          <cell r="D1439" t="str">
            <v>1-Chloro-2-[2,2-dichloro-1-(4-chlorophenyl)ethyl]benzene</v>
          </cell>
          <cell r="E1439" t="str">
            <v>ClC(Cl)C(C1=CC=C(Cl)C=C1)C1=C(Cl)C=CC=C1</v>
          </cell>
          <cell r="F1439" t="str">
            <v>InChI=1/C14H10Cl4/c15-10-7-5-9(6-8-10)13(14(17)18)11-3-1-2-4-12(11)16/h1-8,13-14H</v>
          </cell>
          <cell r="G1439" t="str">
            <v>C14H10Cl4</v>
          </cell>
          <cell r="H1439">
            <v>320.02999999999997</v>
          </cell>
          <cell r="I1439">
            <v>317.95366000000001</v>
          </cell>
          <cell r="J1439">
            <v>523</v>
          </cell>
          <cell r="K1439">
            <v>0</v>
          </cell>
          <cell r="M1439">
            <v>2116</v>
          </cell>
          <cell r="P1439">
            <v>523</v>
          </cell>
          <cell r="Q1439" t="str">
            <v/>
          </cell>
          <cell r="R1439" t="str">
            <v/>
          </cell>
          <cell r="U1439" t="str">
            <v/>
          </cell>
          <cell r="V1439" t="str">
            <v/>
          </cell>
          <cell r="W1439" t="str">
            <v/>
          </cell>
          <cell r="AA1439" t="str">
            <v/>
          </cell>
        </row>
        <row r="1440">
          <cell r="B1440" t="str">
            <v>532-03-6</v>
          </cell>
          <cell r="C1440" t="str">
            <v>GNXFOGHNGIVQEH-UHFFFAOYSA-N</v>
          </cell>
          <cell r="D1440" t="str">
            <v>2-Hydroxy-3-(2-methoxyphenoxy)propyl carbamate</v>
          </cell>
          <cell r="E1440" t="str">
            <v>COC1=CC=CC=C1OCC(O)COC(N)=O</v>
          </cell>
          <cell r="F1440" t="str">
            <v>InChI=1/C11H15NO5/c1-15-9-4-2-3-5-10(9)16-6-8(13)7-17-11(12)14/h2-5,8,13H,6-7H2,1H3,(H2,12,14)</v>
          </cell>
          <cell r="G1440" t="str">
            <v>C11H15NO5</v>
          </cell>
          <cell r="H1440">
            <v>241.24299999999999</v>
          </cell>
          <cell r="I1440">
            <v>241.09502258699999</v>
          </cell>
          <cell r="J1440">
            <v>1360</v>
          </cell>
          <cell r="K1440" t="str">
            <v>124.0</v>
          </cell>
          <cell r="M1440">
            <v>0</v>
          </cell>
          <cell r="N1440">
            <v>0</v>
          </cell>
          <cell r="P1440">
            <v>1360</v>
          </cell>
          <cell r="Q1440" t="str">
            <v/>
          </cell>
          <cell r="U1440" t="str">
            <v/>
          </cell>
          <cell r="V1440" t="str">
            <v/>
          </cell>
          <cell r="W1440" t="str">
            <v/>
          </cell>
          <cell r="Z1440" t="str">
            <v>Avetil, Etroflex, Delaxin</v>
          </cell>
          <cell r="AA1440" t="str">
            <v>Avetil, Etroflex, Delaxin</v>
          </cell>
        </row>
        <row r="1441">
          <cell r="B1441" t="str">
            <v>53219-21-9</v>
          </cell>
          <cell r="C1441" t="str">
            <v>VOATZOQREKBJMT-UHFFFAOYSA-N</v>
          </cell>
          <cell r="D1441" t="str">
            <v>2-Methyl-6-methylideneoctan-2-ol</v>
          </cell>
          <cell r="E1441" t="str">
            <v>CCC(=C)CCCC(C)(C)O</v>
          </cell>
          <cell r="F1441" t="str">
            <v>InChI=1S/C10H20O/c1-5-9(2)7-6-8-10(3,4)11/h11H,2,5-8H2,1,3-4H3</v>
          </cell>
          <cell r="G1441" t="str">
            <v>C10H20O</v>
          </cell>
          <cell r="H1441">
            <v>156.26900000000001</v>
          </cell>
          <cell r="I1441">
            <v>156.15142</v>
          </cell>
          <cell r="J1441">
            <v>2356</v>
          </cell>
          <cell r="K1441">
            <v>0</v>
          </cell>
          <cell r="M1441">
            <v>1037.7</v>
          </cell>
          <cell r="P1441">
            <v>2356</v>
          </cell>
          <cell r="Q1441" t="str">
            <v>WGK 2</v>
          </cell>
          <cell r="U1441" t="str">
            <v/>
          </cell>
          <cell r="V1441" t="str">
            <v/>
          </cell>
          <cell r="W1441" t="str">
            <v/>
          </cell>
          <cell r="Z1441" t="str">
            <v>Geruchsstoff</v>
          </cell>
          <cell r="AA1441" t="str">
            <v>WGK 2,Geruchsstoff</v>
          </cell>
        </row>
        <row r="1442">
          <cell r="B1442" t="str">
            <v>53398-85-9</v>
          </cell>
          <cell r="C1442" t="str">
            <v>JKKGTSUICJWEKB-SREVYHEPSA-N</v>
          </cell>
          <cell r="D1442" t="str">
            <v>(3Z)-Hex-3-en-1-yl 2-methylbutanoate</v>
          </cell>
          <cell r="E1442" t="str">
            <v>CC\C=C/CCOC(=O)C(C)CC</v>
          </cell>
          <cell r="F1442" t="str">
            <v>InChI=1/C11H20O2/c1-4-6-7-8-9-13-11(12)10(3)5-2/h6-7,10H,4-5,8-9H2,1-3H3/b7-6-</v>
          </cell>
          <cell r="G1442" t="str">
            <v>C11H20O2</v>
          </cell>
          <cell r="H1442">
            <v>184.279</v>
          </cell>
          <cell r="I1442">
            <v>184.14633000000001</v>
          </cell>
          <cell r="J1442">
            <v>2072</v>
          </cell>
          <cell r="M1442">
            <v>1191</v>
          </cell>
          <cell r="N1442" t="str">
            <v>herb, sweet</v>
          </cell>
          <cell r="P1442">
            <v>2072</v>
          </cell>
          <cell r="Q1442" t="str">
            <v/>
          </cell>
          <cell r="U1442" t="str">
            <v/>
          </cell>
          <cell r="V1442" t="str">
            <v/>
          </cell>
          <cell r="W1442" t="str">
            <v/>
          </cell>
          <cell r="AA1442" t="str">
            <v xml:space="preserve"> DS(herb, sweet)</v>
          </cell>
        </row>
        <row r="1443">
          <cell r="B1443" t="str">
            <v>53448-07-0</v>
          </cell>
          <cell r="C1443" t="str">
            <v>PANBRUWVURLWGY-MDZDMXLPSA-N</v>
          </cell>
          <cell r="D1443" t="str">
            <v>(2E)-Undec-2-enal</v>
          </cell>
          <cell r="E1443" t="str">
            <v>CCCCCCCC\C=C\C=O</v>
          </cell>
          <cell r="F1443" t="str">
            <v>InChI=1S/C11H20O/c1-2-3-4-5-6-7-8-9-10-11-12/h9-11H,2-8H2,1H3/b10-9+</v>
          </cell>
          <cell r="G1443" t="str">
            <v>C11H20O</v>
          </cell>
          <cell r="H1443">
            <v>168.28</v>
          </cell>
          <cell r="I1443">
            <v>168.15142</v>
          </cell>
          <cell r="J1443">
            <v>2073</v>
          </cell>
          <cell r="K1443">
            <v>0</v>
          </cell>
          <cell r="M1443">
            <v>1366</v>
          </cell>
          <cell r="N1443" t="str">
            <v>soap, fat, green</v>
          </cell>
          <cell r="P1443">
            <v>2073</v>
          </cell>
          <cell r="Q1443" t="str">
            <v/>
          </cell>
          <cell r="U1443" t="str">
            <v/>
          </cell>
          <cell r="V1443" t="str">
            <v/>
          </cell>
          <cell r="W1443" t="str">
            <v/>
          </cell>
          <cell r="AA1443" t="str">
            <v xml:space="preserve"> DS(soap, fat, green)</v>
          </cell>
        </row>
        <row r="1444">
          <cell r="B1444" t="str">
            <v>534-52-1</v>
          </cell>
          <cell r="C1444" t="str">
            <v>ZXVONLUNISGICL-UHFFFAOYSA-N</v>
          </cell>
          <cell r="D1444" t="str">
            <v>2-Methyl-4,6-dinitrophenol</v>
          </cell>
          <cell r="E1444" t="str">
            <v>CC1=C(O)C(=CC(=C1)[N+]([O-])=O)[N+]([O-])=O</v>
          </cell>
          <cell r="F1444" t="str">
            <v>InChI=1S/C7H6N2O5/c1-4-2-5(8(11)12)3-6(7(4)10)9(13)14/h2-3,10H,1H3</v>
          </cell>
          <cell r="G1444" t="str">
            <v>C7H6N2O5</v>
          </cell>
          <cell r="H1444">
            <v>198.13399999999999</v>
          </cell>
          <cell r="I1444">
            <v>198.02767</v>
          </cell>
          <cell r="J1444">
            <v>524</v>
          </cell>
          <cell r="K1444">
            <v>0</v>
          </cell>
          <cell r="M1444">
            <v>1564</v>
          </cell>
          <cell r="P1444">
            <v>524</v>
          </cell>
          <cell r="Q1444" t="str">
            <v/>
          </cell>
          <cell r="R1444" t="str">
            <v/>
          </cell>
          <cell r="S1444" t="str">
            <v>X</v>
          </cell>
          <cell r="U1444" t="str">
            <v/>
          </cell>
          <cell r="V1444" t="str">
            <v/>
          </cell>
          <cell r="W1444" t="str">
            <v/>
          </cell>
          <cell r="AA1444" t="str">
            <v>PSM,als PSM nicht zugelassen in DE/nicht genehmigt</v>
          </cell>
        </row>
        <row r="1445">
          <cell r="B1445" t="str">
            <v>535-89-7</v>
          </cell>
          <cell r="C1445" t="str">
            <v>HJIUPFPIEBPYIE-UHFFFAOYSA-N</v>
          </cell>
          <cell r="D1445" t="str">
            <v>2-Chloro-N,N,6-trimethylpyrimidin-4-amine</v>
          </cell>
          <cell r="E1445" t="str">
            <v>CN(C)C1=CC(C)=NC(Cl)=N1</v>
          </cell>
          <cell r="F1445" t="str">
            <v>InChI=1S/C7H10ClN3/c1-5-4-6(11(2)3)10-7(8)9-5/h4H,1-3H3</v>
          </cell>
          <cell r="G1445" t="str">
            <v>C7H10ClN3</v>
          </cell>
          <cell r="H1445">
            <v>171.63</v>
          </cell>
          <cell r="I1445">
            <v>171.05633</v>
          </cell>
          <cell r="J1445">
            <v>525</v>
          </cell>
          <cell r="K1445">
            <v>0</v>
          </cell>
          <cell r="M1445">
            <v>0</v>
          </cell>
          <cell r="P1445">
            <v>525</v>
          </cell>
          <cell r="Q1445" t="str">
            <v/>
          </cell>
          <cell r="R1445" t="str">
            <v/>
          </cell>
          <cell r="S1445" t="str">
            <v>X</v>
          </cell>
          <cell r="U1445" t="str">
            <v/>
          </cell>
          <cell r="V1445" t="str">
            <v/>
          </cell>
          <cell r="W1445" t="str">
            <v/>
          </cell>
          <cell r="AA1445" t="str">
            <v>PSM,als PSM nicht zugelassen in DE/nicht genehmigt</v>
          </cell>
        </row>
        <row r="1446">
          <cell r="B1446" t="str">
            <v>536-60-7</v>
          </cell>
          <cell r="C1446" t="str">
            <v>OIGWAXDAPKFNCQ-UHFFFAOYSA-N</v>
          </cell>
          <cell r="D1446" t="str">
            <v>[4-(Propan-2-yl)phenyl]methanol</v>
          </cell>
          <cell r="E1446" t="str">
            <v>CC(C)C1=CC=C(CO)C=C1</v>
          </cell>
          <cell r="F1446" t="str">
            <v>InChI=1S/C10H14O/c1-8(2)10-5-3-9(7-11)4-6-10/h3-6,8,11H,7H2,1-2H3</v>
          </cell>
          <cell r="G1446" t="str">
            <v>C10H14O</v>
          </cell>
          <cell r="H1446">
            <v>150.221</v>
          </cell>
          <cell r="I1446">
            <v>150.10446999999999</v>
          </cell>
          <cell r="J1446">
            <v>2074</v>
          </cell>
          <cell r="K1446">
            <v>0</v>
          </cell>
          <cell r="M1446">
            <v>1284</v>
          </cell>
          <cell r="N1446" t="str">
            <v>wood, herb</v>
          </cell>
          <cell r="P1446">
            <v>2074</v>
          </cell>
          <cell r="Q1446" t="str">
            <v>WGK 2</v>
          </cell>
          <cell r="U1446" t="str">
            <v/>
          </cell>
          <cell r="V1446" t="str">
            <v/>
          </cell>
          <cell r="W1446" t="str">
            <v/>
          </cell>
          <cell r="Z1446">
            <v>0</v>
          </cell>
          <cell r="AA1446" t="str">
            <v>WGK 2,</v>
          </cell>
        </row>
        <row r="1447">
          <cell r="B1447" t="str">
            <v>5367-28-2</v>
          </cell>
          <cell r="C1447" t="str">
            <v>NSMZCUAVEOTJDS-UHFFFAOYSA-N</v>
          </cell>
          <cell r="D1447" t="str">
            <v>4-Chloro-2-methyl-1-nitrobenzene</v>
          </cell>
          <cell r="E1447" t="str">
            <v>CC1=C(C=CC(Cl)=C1)[N+]([O-])=O</v>
          </cell>
          <cell r="F1447" t="str">
            <v>InChI=1S/C7H6ClNO2/c1-5-4-6(8)2-3-7(5)9(10)11/h2-4H,1H3</v>
          </cell>
          <cell r="G1447" t="str">
            <v>C7H6ClNO2</v>
          </cell>
          <cell r="H1447">
            <v>171.58</v>
          </cell>
          <cell r="I1447">
            <v>171.00871000000001</v>
          </cell>
          <cell r="J1447">
            <v>526</v>
          </cell>
          <cell r="K1447">
            <v>0</v>
          </cell>
          <cell r="M1447">
            <v>0</v>
          </cell>
          <cell r="P1447">
            <v>526</v>
          </cell>
          <cell r="Q1447" t="str">
            <v/>
          </cell>
          <cell r="R1447" t="str">
            <v/>
          </cell>
          <cell r="S1447" t="str">
            <v/>
          </cell>
          <cell r="U1447" t="str">
            <v/>
          </cell>
          <cell r="V1447" t="str">
            <v/>
          </cell>
          <cell r="W1447" t="str">
            <v/>
          </cell>
          <cell r="AA1447" t="str">
            <v/>
          </cell>
        </row>
        <row r="1448">
          <cell r="B1448" t="str">
            <v>53-70-3</v>
          </cell>
          <cell r="C1448" t="str">
            <v>LHRCREOYAASXPZ-UHFFFAOYSA-N</v>
          </cell>
          <cell r="D1448" t="str">
            <v>Benzo[k]tetraphene</v>
          </cell>
          <cell r="E1448" t="str">
            <v>C1=CC2=CC=C3C=C4C(C=CC5=CC=CC=C45)=CC3=C2C=C1</v>
          </cell>
          <cell r="F1448" t="str">
            <v>InChI=1S/C22H14/c1-3-7-19-15(5-1)9-11-17-14-22-18(13-21(17)19)12-10-16-6-2-4-8-20(16)22/h1-14H</v>
          </cell>
          <cell r="G1448" t="str">
            <v>C22H14</v>
          </cell>
          <cell r="H1448">
            <v>278.35399999999998</v>
          </cell>
          <cell r="I1448">
            <v>278.10955000000001</v>
          </cell>
          <cell r="J1448">
            <v>527</v>
          </cell>
          <cell r="K1448">
            <v>0</v>
          </cell>
          <cell r="L1448">
            <v>33.048400000000001</v>
          </cell>
          <cell r="M1448">
            <v>3102</v>
          </cell>
          <cell r="P1448">
            <v>527</v>
          </cell>
          <cell r="Q1448" t="str">
            <v/>
          </cell>
          <cell r="R1448" t="str">
            <v/>
          </cell>
          <cell r="S1448" t="str">
            <v/>
          </cell>
          <cell r="U1448" t="str">
            <v>Reach_A7</v>
          </cell>
          <cell r="V1448" t="str">
            <v/>
          </cell>
          <cell r="W1448" t="str">
            <v/>
          </cell>
          <cell r="Z1448">
            <v>0</v>
          </cell>
          <cell r="AA1448" t="str">
            <v>Reach A7,PAK, Std</v>
          </cell>
        </row>
        <row r="1449">
          <cell r="B1449" t="str">
            <v>538-23-8</v>
          </cell>
          <cell r="C1449" t="str">
            <v>VLPFTAMPNXLGLX-UHFFFAOYSA-N</v>
          </cell>
          <cell r="D1449" t="str">
            <v>Propane-1,2,3-triyl trioctanoate</v>
          </cell>
          <cell r="E1449">
            <v>0</v>
          </cell>
          <cell r="F1449">
            <v>0</v>
          </cell>
          <cell r="G1449" t="str">
            <v>C27H50O6</v>
          </cell>
          <cell r="H1449">
            <v>0</v>
          </cell>
          <cell r="I1449">
            <v>470.36073933</v>
          </cell>
          <cell r="J1449">
            <v>1530</v>
          </cell>
          <cell r="K1449">
            <v>470.36073933</v>
          </cell>
          <cell r="L1449">
            <v>30.411100000000001</v>
          </cell>
          <cell r="M1449">
            <v>2958</v>
          </cell>
          <cell r="P1449">
            <v>1530</v>
          </cell>
          <cell r="Q1449" t="str">
            <v/>
          </cell>
          <cell r="U1449" t="str">
            <v/>
          </cell>
          <cell r="V1449" t="str">
            <v/>
          </cell>
          <cell r="W1449" t="str">
            <v/>
          </cell>
          <cell r="AA1449" t="str">
            <v/>
          </cell>
        </row>
        <row r="1450">
          <cell r="B1450" t="str">
            <v>5384-21-4</v>
          </cell>
          <cell r="C1450" t="str">
            <v>AZZWZMUXHALBCQ-UHFFFAOYSA-N</v>
          </cell>
          <cell r="D1450" t="str">
            <v>4,4'-Methylenebis(2,6-dimethylphenol)</v>
          </cell>
          <cell r="E1450">
            <v>0</v>
          </cell>
          <cell r="F1450">
            <v>0</v>
          </cell>
          <cell r="G1450" t="str">
            <v>C17H20O2</v>
          </cell>
          <cell r="H1450">
            <v>0</v>
          </cell>
          <cell r="I1450">
            <v>256.14632990000001</v>
          </cell>
          <cell r="J1450">
            <v>1531</v>
          </cell>
          <cell r="K1450">
            <v>241</v>
          </cell>
          <cell r="L1450">
            <v>25.4251</v>
          </cell>
          <cell r="M1450">
            <v>2313</v>
          </cell>
          <cell r="P1450">
            <v>1531</v>
          </cell>
          <cell r="Q1450" t="str">
            <v/>
          </cell>
          <cell r="U1450" t="str">
            <v/>
          </cell>
          <cell r="V1450" t="str">
            <v/>
          </cell>
          <cell r="W1450" t="str">
            <v/>
          </cell>
          <cell r="Z1450">
            <v>0</v>
          </cell>
          <cell r="AA1450" t="str">
            <v/>
          </cell>
        </row>
        <row r="1451">
          <cell r="B1451" t="str">
            <v>53-86-1</v>
          </cell>
          <cell r="C1451" t="str">
            <v>CGIGDMFJXJATDK-UHFFFAOYSA-N</v>
          </cell>
          <cell r="D1451" t="str">
            <v>[1-(4-Chlorobenzoyl)-5-methoxy-2-methyl-1H-indol-3-yl]acetic acid</v>
          </cell>
          <cell r="E1451" t="str">
            <v>COC1=CC2=C(C=C1)N(C(=O)C1=CC=C(Cl)C=C1)C(C)=C2CC(O)=O</v>
          </cell>
          <cell r="F1451" t="str">
            <v>InChI=1S/C19H16ClNO4/c1-11-15(10-18(22)23)16-9-14(25-2)7-8-17(16)21(11)19(24)12-3-5-13(20)6-4-12/h3-9H,10H2,1-2H3,(H,22,23)</v>
          </cell>
          <cell r="G1451" t="str">
            <v>C19H16ClNO4</v>
          </cell>
          <cell r="H1451">
            <v>357.79</v>
          </cell>
          <cell r="I1451">
            <v>357.07679000000002</v>
          </cell>
          <cell r="J1451">
            <v>528</v>
          </cell>
          <cell r="K1451">
            <v>139</v>
          </cell>
          <cell r="M1451">
            <v>0</v>
          </cell>
          <cell r="N1451">
            <v>0</v>
          </cell>
          <cell r="P1451">
            <v>528</v>
          </cell>
          <cell r="Q1451" t="str">
            <v>WGK 3</v>
          </cell>
          <cell r="R1451" t="str">
            <v>X</v>
          </cell>
          <cell r="S1451" t="str">
            <v/>
          </cell>
          <cell r="U1451" t="str">
            <v/>
          </cell>
          <cell r="V1451" t="str">
            <v/>
          </cell>
          <cell r="W1451" t="str">
            <v/>
          </cell>
          <cell r="AA1451" t="str">
            <v>WGK 3,AZM,</v>
          </cell>
        </row>
        <row r="1452">
          <cell r="B1452" t="str">
            <v>538-68-1</v>
          </cell>
          <cell r="C1452" t="str">
            <v>PWATWSYOIIXYMA-UHFFFAOYSA-N</v>
          </cell>
          <cell r="D1452" t="str">
            <v>Pentylbenzene</v>
          </cell>
          <cell r="E1452" t="str">
            <v>CCCCCC1=CC=CC=C1</v>
          </cell>
          <cell r="F1452" t="str">
            <v>InChI=1S/C11H16/c1-2-3-5-8-11-9-6-4-7-10-11/h4,6-7,9-10H,2-3,5,8H2,1H3</v>
          </cell>
          <cell r="G1452" t="str">
            <v>C11H16</v>
          </cell>
          <cell r="H1452">
            <v>148.249</v>
          </cell>
          <cell r="I1452">
            <v>148.12520051519999</v>
          </cell>
          <cell r="J1452">
            <v>1404</v>
          </cell>
          <cell r="K1452">
            <v>0</v>
          </cell>
          <cell r="M1452">
            <v>1142</v>
          </cell>
          <cell r="P1452">
            <v>1404</v>
          </cell>
          <cell r="Q1452" t="str">
            <v/>
          </cell>
          <cell r="U1452" t="str">
            <v/>
          </cell>
          <cell r="V1452" t="str">
            <v/>
          </cell>
          <cell r="W1452" t="str">
            <v/>
          </cell>
          <cell r="AA1452" t="str">
            <v/>
          </cell>
        </row>
        <row r="1453">
          <cell r="B1453" t="str">
            <v>538-86-3</v>
          </cell>
          <cell r="C1453" t="str">
            <v>GQKZBCPTCWJTAS-UHFFFAOYSA-N</v>
          </cell>
          <cell r="D1453" t="str">
            <v>(Methoxymethyl)benzene</v>
          </cell>
          <cell r="E1453" t="str">
            <v>COCC1=CC=CC=C1</v>
          </cell>
          <cell r="F1453" t="str">
            <v>InChI=1S/C8H10O/c1-9-7-8-5-3-2-4-6-8/h2-6H,7H2,1H3</v>
          </cell>
          <cell r="G1453" t="str">
            <v>C8H10O</v>
          </cell>
          <cell r="H1453">
            <v>122.167</v>
          </cell>
          <cell r="I1453">
            <v>122.07316</v>
          </cell>
          <cell r="J1453">
            <v>2075</v>
          </cell>
          <cell r="K1453">
            <v>0</v>
          </cell>
          <cell r="M1453">
            <v>1038</v>
          </cell>
          <cell r="N1453" t="str">
            <v>metal</v>
          </cell>
          <cell r="P1453">
            <v>2075</v>
          </cell>
          <cell r="Q1453" t="str">
            <v/>
          </cell>
          <cell r="U1453" t="str">
            <v/>
          </cell>
          <cell r="V1453" t="str">
            <v/>
          </cell>
          <cell r="W1453" t="str">
            <v/>
          </cell>
          <cell r="AA1453" t="str">
            <v xml:space="preserve"> DS(metal)</v>
          </cell>
        </row>
        <row r="1454">
          <cell r="B1454" t="str">
            <v>5392-40-5</v>
          </cell>
          <cell r="C1454" t="str">
            <v>WTEVQBCEXWBHNA-UHFFFAOYSA-N</v>
          </cell>
          <cell r="D1454" t="str">
            <v>3,7-Dimethylocta-2,6-dienal</v>
          </cell>
          <cell r="E1454" t="str">
            <v>CC(C)=CCCC(C)=CC=O</v>
          </cell>
          <cell r="F1454" t="str">
            <v>InChI=1S/C10H16O/c1-9(2)5-4-6-10(3)7-8-11/h5,7-8H,4,6H2,1-3H3</v>
          </cell>
          <cell r="G1454" t="str">
            <v>C10H16O</v>
          </cell>
          <cell r="H1454">
            <v>152.23699999999999</v>
          </cell>
          <cell r="I1454">
            <v>152.12011999999999</v>
          </cell>
          <cell r="J1454">
            <v>2076</v>
          </cell>
          <cell r="K1454">
            <v>0</v>
          </cell>
          <cell r="M1454">
            <v>1254</v>
          </cell>
          <cell r="N1454" t="str">
            <v>lemon</v>
          </cell>
          <cell r="P1454">
            <v>2076</v>
          </cell>
          <cell r="Q1454" t="str">
            <v>WGK 1</v>
          </cell>
          <cell r="U1454" t="str">
            <v/>
          </cell>
          <cell r="V1454" t="str">
            <v/>
          </cell>
          <cell r="W1454" t="str">
            <v/>
          </cell>
          <cell r="AA1454" t="str">
            <v>WGK 1, DS(lemon)</v>
          </cell>
        </row>
        <row r="1455">
          <cell r="B1455" t="str">
            <v>539-52-6</v>
          </cell>
          <cell r="C1455" t="str">
            <v>XNGKCOFXDHYSGR-UHFFFAOYSA-N</v>
          </cell>
          <cell r="D1455" t="str">
            <v>3-(4-Methylpent-3-en-1-yl)furan</v>
          </cell>
          <cell r="E1455" t="str">
            <v>CC(C)=CCCC1=COC=C1</v>
          </cell>
          <cell r="F1455" t="str">
            <v>InChI=1S/C10H14O/c1-9(2)4-3-5-10-6-7-11-8-10/h4,6-8H,3,5H2,1-2H3</v>
          </cell>
          <cell r="G1455" t="str">
            <v>C10H14O</v>
          </cell>
          <cell r="H1455">
            <v>150.221</v>
          </cell>
          <cell r="I1455">
            <v>150.10446999999999</v>
          </cell>
          <cell r="J1455">
            <v>2077</v>
          </cell>
          <cell r="K1455">
            <v>0</v>
          </cell>
          <cell r="M1455">
            <v>1126</v>
          </cell>
          <cell r="N1455" t="str">
            <v>wood</v>
          </cell>
          <cell r="P1455">
            <v>2077</v>
          </cell>
          <cell r="Q1455" t="str">
            <v/>
          </cell>
          <cell r="U1455" t="str">
            <v/>
          </cell>
          <cell r="V1455" t="str">
            <v/>
          </cell>
          <cell r="W1455" t="str">
            <v/>
          </cell>
          <cell r="Z1455">
            <v>0</v>
          </cell>
          <cell r="AA1455" t="str">
            <v/>
          </cell>
        </row>
        <row r="1456">
          <cell r="B1456" t="str">
            <v>539-82-2</v>
          </cell>
          <cell r="C1456" t="str">
            <v>ICMAFTSLXCXHRK-UHFFFAOYSA-N</v>
          </cell>
          <cell r="D1456" t="str">
            <v>Ethyl pentanoate</v>
          </cell>
          <cell r="E1456" t="str">
            <v>CCCCC(=O)OCC</v>
          </cell>
          <cell r="F1456" t="str">
            <v>InChI=1S/C7H14O2/c1-3-5-6-7(8)9-4-2/h3-6H2,1-2H3</v>
          </cell>
          <cell r="G1456" t="str">
            <v>C7H14O2</v>
          </cell>
          <cell r="H1456">
            <v>130.18700000000001</v>
          </cell>
          <cell r="I1456">
            <v>130.09938</v>
          </cell>
          <cell r="J1456">
            <v>2078</v>
          </cell>
          <cell r="M1456">
            <v>900</v>
          </cell>
          <cell r="N1456" t="str">
            <v>yeast, fruit</v>
          </cell>
          <cell r="P1456">
            <v>2078</v>
          </cell>
          <cell r="Q1456" t="str">
            <v>WGK 2</v>
          </cell>
          <cell r="S1456">
            <v>0</v>
          </cell>
          <cell r="U1456" t="str">
            <v/>
          </cell>
          <cell r="V1456" t="str">
            <v/>
          </cell>
          <cell r="W1456" t="str">
            <v/>
          </cell>
          <cell r="Z1456">
            <v>0</v>
          </cell>
          <cell r="AA1456" t="str">
            <v>WGK 2,</v>
          </cell>
        </row>
        <row r="1457">
          <cell r="B1457" t="str">
            <v>540-18-1</v>
          </cell>
          <cell r="C1457" t="str">
            <v>CFNJLPHOBMVMNS-UHFFFAOYSA-N</v>
          </cell>
          <cell r="D1457" t="str">
            <v>Pentyl butanoate</v>
          </cell>
          <cell r="E1457" t="str">
            <v>CCCCCOC(=O)CCC</v>
          </cell>
          <cell r="F1457" t="str">
            <v>InChI=1S/C9H18O2/c1-3-5-6-8-11-9(10)7-4-2/h3-8H2,1-2H3</v>
          </cell>
          <cell r="G1457" t="str">
            <v>C9H18O2</v>
          </cell>
          <cell r="H1457">
            <v>158.24100000000001</v>
          </cell>
          <cell r="I1457">
            <v>158.13068000000001</v>
          </cell>
          <cell r="J1457">
            <v>2079</v>
          </cell>
          <cell r="M1457">
            <v>1094</v>
          </cell>
          <cell r="N1457" t="str">
            <v>banana</v>
          </cell>
          <cell r="P1457">
            <v>2079</v>
          </cell>
          <cell r="Q1457" t="str">
            <v>WGK 2</v>
          </cell>
          <cell r="S1457">
            <v>0</v>
          </cell>
          <cell r="U1457" t="str">
            <v/>
          </cell>
          <cell r="V1457" t="str">
            <v/>
          </cell>
          <cell r="W1457" t="str">
            <v/>
          </cell>
          <cell r="Z1457">
            <v>0</v>
          </cell>
          <cell r="AA1457" t="str">
            <v>WGK 2,</v>
          </cell>
        </row>
        <row r="1458">
          <cell r="B1458" t="str">
            <v>5405-41-4</v>
          </cell>
          <cell r="C1458" t="str">
            <v>OMSUIQOIVADKIM-UHFFFAOYSA-N</v>
          </cell>
          <cell r="D1458" t="str">
            <v>Ethyl 3-hydroxybutanoate</v>
          </cell>
          <cell r="E1458" t="str">
            <v>CCOC(=O)CC(C)O</v>
          </cell>
          <cell r="F1458" t="str">
            <v>InChI=1/C6H12O3/c1-3-9-6(8)4-5(2)7/h5,7H,3-4H2,1-2H3</v>
          </cell>
          <cell r="G1458" t="str">
            <v>C6H12O3</v>
          </cell>
          <cell r="H1458">
            <v>132.15899999999999</v>
          </cell>
          <cell r="I1458">
            <v>132.07864000000001</v>
          </cell>
          <cell r="J1458">
            <v>2080</v>
          </cell>
          <cell r="K1458">
            <v>0</v>
          </cell>
          <cell r="L1458">
            <v>0</v>
          </cell>
          <cell r="M1458">
            <v>935</v>
          </cell>
          <cell r="N1458" t="str">
            <v>marshmallow</v>
          </cell>
          <cell r="P1458">
            <v>2080</v>
          </cell>
          <cell r="Q1458" t="str">
            <v/>
          </cell>
          <cell r="U1458" t="str">
            <v/>
          </cell>
          <cell r="V1458" t="str">
            <v/>
          </cell>
          <cell r="W1458" t="str">
            <v/>
          </cell>
          <cell r="AA1458" t="str">
            <v xml:space="preserve"> DS(marshmallow)</v>
          </cell>
        </row>
        <row r="1459">
          <cell r="B1459" t="str">
            <v>540-59-0</v>
          </cell>
          <cell r="C1459" t="str">
            <v>KFUSEUYYWQURPO-UHFFFAOYSA-N</v>
          </cell>
          <cell r="D1459" t="str">
            <v>1,2-Dichloroethene</v>
          </cell>
          <cell r="E1459" t="str">
            <v>ClC=CCl</v>
          </cell>
          <cell r="F1459" t="str">
            <v>InChI=1S/C2H2Cl2/c3-1-2-4/h1-2H</v>
          </cell>
          <cell r="G1459" t="str">
            <v>C2H2Cl2</v>
          </cell>
          <cell r="H1459">
            <v>96.94</v>
          </cell>
          <cell r="I1459">
            <v>95.953355999999999</v>
          </cell>
          <cell r="J1459">
            <v>529</v>
          </cell>
          <cell r="K1459">
            <v>0</v>
          </cell>
          <cell r="L1459">
            <v>0</v>
          </cell>
          <cell r="M1459">
            <v>533</v>
          </cell>
          <cell r="P1459">
            <v>529</v>
          </cell>
          <cell r="Q1459" t="str">
            <v/>
          </cell>
          <cell r="R1459" t="str">
            <v/>
          </cell>
          <cell r="S1459" t="str">
            <v/>
          </cell>
          <cell r="U1459" t="str">
            <v/>
          </cell>
          <cell r="V1459" t="str">
            <v/>
          </cell>
          <cell r="W1459" t="str">
            <v/>
          </cell>
          <cell r="AA1459" t="str">
            <v/>
          </cell>
        </row>
        <row r="1460">
          <cell r="B1460" t="str">
            <v>540-97-6</v>
          </cell>
          <cell r="C1460" t="str">
            <v>IUMSDRXLFWAGNT-UHFFFAOYSA-N</v>
          </cell>
          <cell r="D1460" t="str">
            <v>Dodecamethylcyclohexasiloxane</v>
          </cell>
          <cell r="E1460" t="str">
            <v>C[Si]1(C)O[Si](C)(C)O[Si](C)(C)O[Si](C)(C)O[Si](C)(C)O[Si](C)(C)O1</v>
          </cell>
          <cell r="F1460" t="str">
            <v>InChI=1S/C12H36O6Si6/c1-19(2)13-20(3,4)15-22(7,8)17-24(11,12)18-23(9,10)16-21(5,6)14-19/h1-12H3</v>
          </cell>
          <cell r="G1460" t="str">
            <v>C12H36O6Si6</v>
          </cell>
          <cell r="H1460">
            <v>444.92399999999998</v>
          </cell>
          <cell r="I1460">
            <v>444.11274808899998</v>
          </cell>
          <cell r="J1460">
            <v>1273</v>
          </cell>
          <cell r="K1460">
            <v>73</v>
          </cell>
          <cell r="L1460">
            <v>0</v>
          </cell>
          <cell r="M1460">
            <v>1335</v>
          </cell>
          <cell r="P1460">
            <v>1273</v>
          </cell>
          <cell r="Q1460" t="str">
            <v/>
          </cell>
          <cell r="U1460" t="str">
            <v/>
          </cell>
          <cell r="V1460" t="str">
            <v/>
          </cell>
          <cell r="W1460" t="str">
            <v/>
          </cell>
          <cell r="Z1460" t="str">
            <v>Säule</v>
          </cell>
          <cell r="AA1460" t="str">
            <v>Säule</v>
          </cell>
        </row>
        <row r="1461">
          <cell r="B1461" t="str">
            <v>540-97-6</v>
          </cell>
          <cell r="C1461" t="str">
            <v>IUMSDRXLFWAGNT-UHFFFAOYSA-N</v>
          </cell>
          <cell r="D1461" t="str">
            <v>Dodecamethylcyclohexasiloxane</v>
          </cell>
          <cell r="E1461" t="str">
            <v>C[Si]1(C)O[Si](C)(C)O[Si](C)(C)O[Si](C)(C)O[Si](C)(C)O[Si](C)(C)O1</v>
          </cell>
          <cell r="F1461" t="str">
            <v>InChI=1S/C12H36O6Si6/c1-19(2)13-20(3,4)15-22(7,8)17-24(11,12)18-23(9,10)16-21(5,6)14-19/h1-12H3</v>
          </cell>
          <cell r="G1461" t="str">
            <v>C12H36O6Si6</v>
          </cell>
          <cell r="H1461">
            <v>444.92399999999998</v>
          </cell>
          <cell r="I1461">
            <v>444.11274808899998</v>
          </cell>
          <cell r="J1461">
            <v>1274</v>
          </cell>
          <cell r="K1461">
            <v>340.89999389648398</v>
          </cell>
          <cell r="L1461">
            <v>0</v>
          </cell>
          <cell r="M1461">
            <v>1319.1</v>
          </cell>
          <cell r="P1461">
            <v>1274</v>
          </cell>
          <cell r="Q1461" t="str">
            <v/>
          </cell>
          <cell r="U1461" t="str">
            <v/>
          </cell>
          <cell r="V1461" t="str">
            <v/>
          </cell>
          <cell r="W1461" t="str">
            <v/>
          </cell>
          <cell r="Z1461" t="str">
            <v>Säule</v>
          </cell>
          <cell r="AA1461" t="str">
            <v>Säule</v>
          </cell>
        </row>
        <row r="1462">
          <cell r="B1462" t="str">
            <v>541-01-5</v>
          </cell>
          <cell r="C1462" t="str">
            <v>NFVSFLUJRHRSJG-UHFFFAOYSA-N</v>
          </cell>
          <cell r="D1462" t="str">
            <v>Hexadecamethylheptasiloxane</v>
          </cell>
          <cell r="E1462" t="str">
            <v>C[Si](C)(C)O[Si](C)(C)O[Si](C)(C)O[Si](C)(C)O[Si](C)(C)O[Si](C)(C)O[Si](C)(C)C</v>
          </cell>
          <cell r="F1462" t="str">
            <v>InChI=1S/C16H48O6Si7/c1-23(2,3)17-25(7,8)19-27(11,12)21-29(15,16)22-28(13,14)20-26(9,10)18-24(4,5)6/h1-16H3</v>
          </cell>
          <cell r="G1462" t="str">
            <v>C16H48O6Si7</v>
          </cell>
          <cell r="H1462">
            <v>533.149</v>
          </cell>
          <cell r="I1462">
            <v>532.18357501100002</v>
          </cell>
          <cell r="J1462">
            <v>1327</v>
          </cell>
          <cell r="K1462">
            <v>147</v>
          </cell>
          <cell r="L1462">
            <v>0</v>
          </cell>
          <cell r="M1462">
            <v>1553</v>
          </cell>
          <cell r="P1462">
            <v>1327</v>
          </cell>
          <cell r="Q1462" t="str">
            <v/>
          </cell>
          <cell r="U1462" t="str">
            <v/>
          </cell>
          <cell r="V1462" t="str">
            <v/>
          </cell>
          <cell r="W1462" t="str">
            <v/>
          </cell>
          <cell r="Z1462" t="str">
            <v>Säule</v>
          </cell>
          <cell r="AA1462" t="str">
            <v>Säule</v>
          </cell>
        </row>
        <row r="1463">
          <cell r="B1463" t="str">
            <v>541-02-6</v>
          </cell>
          <cell r="C1463" t="str">
            <v>XMSXQFUHVRWGNA-UHFFFAOYSA-N</v>
          </cell>
          <cell r="D1463" t="str">
            <v>2,2,4,4,6,6,8,8,10,10-Decamethyl-1,3,5,7,9,2,4,6,8,10-pentoxapentasilecane</v>
          </cell>
          <cell r="E1463" t="str">
            <v>C[Si]1(C)O[Si](C)(C)O[Si](C)(C)O[Si](C)(C)O[Si](C)(C)O1</v>
          </cell>
          <cell r="F1463" t="str">
            <v>InChI=1S/C10H30O5Si5/c1-16(2)11-17(3,4)13-19(7,8)15-20(9,10)14-18(5,6)12-16/h1-10H3</v>
          </cell>
          <cell r="G1463" t="str">
            <v>C10H30O5Si5</v>
          </cell>
          <cell r="H1463">
            <v>370.77</v>
          </cell>
          <cell r="I1463">
            <v>370.09395999999998</v>
          </cell>
          <cell r="J1463">
            <v>1304</v>
          </cell>
          <cell r="K1463">
            <v>73</v>
          </cell>
          <cell r="L1463">
            <v>11.524100000000001</v>
          </cell>
          <cell r="M1463">
            <v>1175</v>
          </cell>
          <cell r="P1463">
            <v>1304</v>
          </cell>
          <cell r="Q1463" t="str">
            <v/>
          </cell>
          <cell r="U1463" t="str">
            <v>Reach_A7</v>
          </cell>
          <cell r="V1463" t="str">
            <v/>
          </cell>
          <cell r="W1463" t="str">
            <v/>
          </cell>
          <cell r="Z1463" t="str">
            <v>Säule</v>
          </cell>
          <cell r="AA1463" t="str">
            <v>Reach A7,Säule</v>
          </cell>
        </row>
        <row r="1464">
          <cell r="B1464" t="str">
            <v>541-05-9</v>
          </cell>
          <cell r="C1464" t="str">
            <v>HTDJPCNNEPUOOQ-UHFFFAOYSA-N</v>
          </cell>
          <cell r="D1464" t="str">
            <v>2,2,4,4,6,6-Hexamethyl-1,3,5,2,4,6-trioxatrisilinane</v>
          </cell>
          <cell r="G1464" t="str">
            <v>C6H18O3Si3</v>
          </cell>
          <cell r="I1464">
            <v>222.05637400000001</v>
          </cell>
          <cell r="J1464">
            <v>1532</v>
          </cell>
          <cell r="K1464">
            <v>207</v>
          </cell>
          <cell r="L1464">
            <v>4.6882999999999999</v>
          </cell>
          <cell r="M1464">
            <v>851</v>
          </cell>
          <cell r="P1464">
            <v>1532</v>
          </cell>
          <cell r="Q1464" t="str">
            <v/>
          </cell>
          <cell r="U1464" t="str">
            <v/>
          </cell>
          <cell r="V1464" t="str">
            <v/>
          </cell>
          <cell r="W1464" t="str">
            <v/>
          </cell>
          <cell r="AA1464" t="str">
            <v>Säule</v>
          </cell>
        </row>
        <row r="1465">
          <cell r="B1465" t="str">
            <v>541-58-2</v>
          </cell>
          <cell r="C1465" t="str">
            <v>OBSLLHNATPQFMJ-UHFFFAOYSA-N</v>
          </cell>
          <cell r="D1465" t="str">
            <v>2,4-Dimethyl-1,3-thiazole</v>
          </cell>
          <cell r="E1465" t="str">
            <v>CC1=NC(C)=CS1</v>
          </cell>
          <cell r="F1465" t="str">
            <v>InChI=1S/C5H7NS/c1-4-3-7-5(2)6-4/h3H,1-2H3</v>
          </cell>
          <cell r="G1465" t="str">
            <v>C5H7NS</v>
          </cell>
          <cell r="H1465">
            <v>113.18</v>
          </cell>
          <cell r="I1465">
            <v>113.02992</v>
          </cell>
          <cell r="J1465">
            <v>2081</v>
          </cell>
          <cell r="K1465">
            <v>0</v>
          </cell>
          <cell r="L1465">
            <v>0</v>
          </cell>
          <cell r="M1465">
            <v>878</v>
          </cell>
          <cell r="N1465" t="str">
            <v>rubber, mold</v>
          </cell>
          <cell r="P1465">
            <v>2081</v>
          </cell>
          <cell r="Q1465" t="str">
            <v/>
          </cell>
          <cell r="U1465" t="str">
            <v/>
          </cell>
          <cell r="V1465" t="str">
            <v/>
          </cell>
          <cell r="W1465" t="str">
            <v/>
          </cell>
          <cell r="AA1465" t="str">
            <v xml:space="preserve"> DS(rubber, mold)</v>
          </cell>
        </row>
        <row r="1466">
          <cell r="B1466" t="str">
            <v>541-73-1</v>
          </cell>
          <cell r="C1466" t="str">
            <v>ZPQOPVIELGIULI-UHFFFAOYSA-N</v>
          </cell>
          <cell r="D1466" t="str">
            <v>1,3-Dichlorobenzene</v>
          </cell>
          <cell r="E1466" t="str">
            <v>ClC1=CC(Cl)=CC=C1</v>
          </cell>
          <cell r="F1466" t="str">
            <v>InChI=1S/C6H4Cl2/c7-5-2-1-3-6(8)4-5/h1-4H</v>
          </cell>
          <cell r="G1466" t="str">
            <v>C6H4Cl2</v>
          </cell>
          <cell r="H1466">
            <v>147</v>
          </cell>
          <cell r="I1466">
            <v>145.96901</v>
          </cell>
          <cell r="J1466">
            <v>530</v>
          </cell>
          <cell r="K1466">
            <v>146</v>
          </cell>
          <cell r="L1466">
            <v>0</v>
          </cell>
          <cell r="M1466">
            <v>1018</v>
          </cell>
          <cell r="P1466">
            <v>530</v>
          </cell>
          <cell r="Q1466" t="str">
            <v>WGK 2</v>
          </cell>
          <cell r="R1466" t="str">
            <v/>
          </cell>
          <cell r="S1466" t="str">
            <v/>
          </cell>
          <cell r="U1466" t="str">
            <v/>
          </cell>
          <cell r="V1466" t="str">
            <v/>
          </cell>
          <cell r="W1466" t="str">
            <v/>
          </cell>
          <cell r="AA1466" t="str">
            <v>WGK 2,</v>
          </cell>
        </row>
        <row r="1467">
          <cell r="B1467" t="str">
            <v>541-91-3</v>
          </cell>
          <cell r="C1467" t="str">
            <v>ALHUZKCOMYUFRB-UHFFFAOYSA-N</v>
          </cell>
          <cell r="D1467" t="str">
            <v>3-Methylcyclopentadecan-1-one</v>
          </cell>
          <cell r="E1467" t="str">
            <v>CC1CCCCCCCCCCCCC(=O)C1</v>
          </cell>
          <cell r="F1467" t="str">
            <v>InChI=1/C16H30O/c1-15-12-10-8-6-4-2-3-5-7-9-11-13-16(17)14-15/h15H,2-14H2,1H3</v>
          </cell>
          <cell r="G1467" t="str">
            <v>C16H30O</v>
          </cell>
          <cell r="H1467">
            <v>238.41499999999999</v>
          </cell>
          <cell r="I1467">
            <v>238.22967</v>
          </cell>
          <cell r="J1467">
            <v>531</v>
          </cell>
          <cell r="K1467">
            <v>0</v>
          </cell>
          <cell r="L1467">
            <v>0</v>
          </cell>
          <cell r="M1467">
            <v>1831</v>
          </cell>
          <cell r="P1467">
            <v>531</v>
          </cell>
          <cell r="Q1467" t="str">
            <v>WGK 2</v>
          </cell>
          <cell r="R1467" t="str">
            <v/>
          </cell>
          <cell r="S1467" t="str">
            <v/>
          </cell>
          <cell r="U1467" t="str">
            <v/>
          </cell>
          <cell r="V1467" t="str">
            <v/>
          </cell>
          <cell r="W1467" t="str">
            <v/>
          </cell>
          <cell r="AA1467" t="str">
            <v>WGK 2,</v>
          </cell>
        </row>
        <row r="1468">
          <cell r="B1468" t="str">
            <v>54232-59-6</v>
          </cell>
          <cell r="C1468" t="str">
            <v>LUZSWWYKKLTDHU-ZJHFMPGASA-N</v>
          </cell>
          <cell r="G1468" t="str">
            <v>C18 H30 O3</v>
          </cell>
          <cell r="I1468">
            <v>294.21933999999999</v>
          </cell>
          <cell r="J1468">
            <v>959</v>
          </cell>
          <cell r="K1468">
            <v>0</v>
          </cell>
          <cell r="L1468">
            <v>0</v>
          </cell>
          <cell r="M1468">
            <v>0</v>
          </cell>
          <cell r="P1468">
            <v>959</v>
          </cell>
          <cell r="Q1468" t="str">
            <v/>
          </cell>
          <cell r="U1468" t="str">
            <v/>
          </cell>
          <cell r="V1468" t="str">
            <v/>
          </cell>
          <cell r="W1468" t="str">
            <v/>
          </cell>
          <cell r="AA1468" t="str">
            <v/>
          </cell>
        </row>
        <row r="1469">
          <cell r="B1469" t="str">
            <v>542-75-6</v>
          </cell>
          <cell r="C1469" t="str">
            <v>UOORRWUZONOOLO-UHFFFAOYSA-N</v>
          </cell>
          <cell r="D1469" t="str">
            <v>1,3-Dichloroprop-1-ene</v>
          </cell>
          <cell r="E1469" t="str">
            <v>ClCC=CCl</v>
          </cell>
          <cell r="F1469" t="str">
            <v>InChI=1S/C3H4Cl2/c4-2-1-3-5/h1-2H,3H2</v>
          </cell>
          <cell r="G1469" t="str">
            <v>C3H4Cl2</v>
          </cell>
          <cell r="H1469">
            <v>110.97</v>
          </cell>
          <cell r="I1469">
            <v>109.96901</v>
          </cell>
          <cell r="J1469">
            <v>532</v>
          </cell>
          <cell r="K1469">
            <v>0</v>
          </cell>
          <cell r="L1469">
            <v>0</v>
          </cell>
          <cell r="M1469">
            <v>0</v>
          </cell>
          <cell r="P1469">
            <v>532</v>
          </cell>
          <cell r="Q1469" t="str">
            <v/>
          </cell>
          <cell r="R1469" t="str">
            <v/>
          </cell>
          <cell r="S1469" t="str">
            <v>X</v>
          </cell>
          <cell r="U1469" t="str">
            <v/>
          </cell>
          <cell r="V1469" t="str">
            <v/>
          </cell>
          <cell r="W1469" t="str">
            <v/>
          </cell>
          <cell r="AA1469" t="str">
            <v>PSM,als PSM nicht zugelassen in DE/nicht genehmigt</v>
          </cell>
        </row>
        <row r="1470">
          <cell r="B1470" t="str">
            <v>54290-12-9</v>
          </cell>
          <cell r="C1470" t="str">
            <v>YIGCKYYSOGYETL-UHFFFAOYSA-N</v>
          </cell>
          <cell r="D1470" t="str">
            <v>Heptadec-7-ene</v>
          </cell>
          <cell r="E1470" t="str">
            <v>CCCCCCCCCC=CCCCCCC</v>
          </cell>
          <cell r="F1470" t="str">
            <v>InChI=1S/C17H34/c1-3-5-7-9-11-13-15-17-16-14-12-10-8-6-4-2/h13,15H,3-12,14,16-17H2,1-2H3</v>
          </cell>
          <cell r="G1470" t="str">
            <v>C17H34</v>
          </cell>
          <cell r="H1470">
            <v>238.459</v>
          </cell>
          <cell r="I1470">
            <v>238.26605000000001</v>
          </cell>
          <cell r="J1470">
            <v>2082</v>
          </cell>
          <cell r="K1470">
            <v>0</v>
          </cell>
          <cell r="L1470">
            <v>0</v>
          </cell>
          <cell r="M1470">
            <v>1693</v>
          </cell>
          <cell r="N1470" t="str">
            <v>alkane</v>
          </cell>
          <cell r="P1470">
            <v>2082</v>
          </cell>
          <cell r="Q1470" t="str">
            <v/>
          </cell>
          <cell r="U1470" t="str">
            <v/>
          </cell>
          <cell r="V1470" t="str">
            <v/>
          </cell>
          <cell r="W1470" t="str">
            <v/>
          </cell>
          <cell r="AA1470" t="str">
            <v xml:space="preserve"> DS(alkane)</v>
          </cell>
        </row>
        <row r="1471">
          <cell r="B1471" t="str">
            <v>54308-73-5</v>
          </cell>
          <cell r="C1471" t="str">
            <v>VKNYJOBONVRAII-UHFFFAOYSA-N</v>
          </cell>
          <cell r="D1471" t="str">
            <v>1,4,7,11,14,17-Hexaoxacycloicosane</v>
          </cell>
          <cell r="E1471" t="str">
            <v>C1COCCOCCOCCCOCCOCCOC1</v>
          </cell>
          <cell r="F1471" t="str">
            <v>InChI=1S/C14H28O6/c1-3-15-7-11-19-13-9-17-5-2-6-18-10-14-20-12-8-16-4-1/h1-14H2</v>
          </cell>
          <cell r="G1471" t="str">
            <v>C14H28O6</v>
          </cell>
          <cell r="H1471">
            <v>292.37200000000001</v>
          </cell>
          <cell r="I1471">
            <v>292.188588622</v>
          </cell>
          <cell r="J1471">
            <v>1016</v>
          </cell>
          <cell r="K1471">
            <v>0</v>
          </cell>
          <cell r="L1471">
            <v>0</v>
          </cell>
          <cell r="M1471">
            <v>0</v>
          </cell>
          <cell r="P1471">
            <v>1016</v>
          </cell>
          <cell r="Q1471" t="str">
            <v/>
          </cell>
          <cell r="U1471" t="str">
            <v/>
          </cell>
          <cell r="V1471" t="str">
            <v/>
          </cell>
          <cell r="W1471" t="str">
            <v/>
          </cell>
          <cell r="AA1471" t="str">
            <v/>
          </cell>
        </row>
        <row r="1472">
          <cell r="B1472" t="str">
            <v>54-31-9</v>
          </cell>
          <cell r="C1472" t="str">
            <v>ZZUFCTLCJUWOSV-UHFFFAOYSA-N</v>
          </cell>
          <cell r="D1472" t="str">
            <v>4-Chloro-2-{[(furan-2-yl)methyl]amino}-5-sulfamoylbenzoic acid</v>
          </cell>
          <cell r="E1472" t="str">
            <v>NS(=O)(=O)C1=C(Cl)C=C(NCC2=CC=CO2)C(=C1)C(O)=O</v>
          </cell>
          <cell r="F1472" t="str">
            <v>InChI=1S/C12H11ClN2O5S/c13-9-5-10(15-6-7-2-1-3-20-7)8(12(16)17)4-11(9)21(14,18)19/h1-5,15H,6H2,(H,16,17)(H2,14,18,19)</v>
          </cell>
          <cell r="G1472" t="str">
            <v>C12H11ClN2O5S</v>
          </cell>
          <cell r="H1472">
            <v>330.74</v>
          </cell>
          <cell r="I1472">
            <v>330.00772000000001</v>
          </cell>
          <cell r="J1472">
            <v>533</v>
          </cell>
          <cell r="K1472">
            <v>0</v>
          </cell>
          <cell r="L1472">
            <v>0</v>
          </cell>
          <cell r="M1472">
            <v>0</v>
          </cell>
          <cell r="P1472">
            <v>533</v>
          </cell>
          <cell r="Q1472" t="str">
            <v>WGK 2</v>
          </cell>
          <cell r="R1472" t="str">
            <v>X</v>
          </cell>
          <cell r="S1472" t="str">
            <v/>
          </cell>
          <cell r="U1472" t="str">
            <v/>
          </cell>
          <cell r="V1472" t="str">
            <v/>
          </cell>
          <cell r="W1472" t="str">
            <v/>
          </cell>
          <cell r="X1472" t="str">
            <v>16048kg/a in Dtl.</v>
          </cell>
          <cell r="Z1472" t="str">
            <v>Antihypertonika</v>
          </cell>
          <cell r="AA1472" t="str">
            <v>WGK 2,AZM,16048kg/a in Dtl.AntihypertonikaDiuretika</v>
          </cell>
        </row>
        <row r="1473">
          <cell r="B1473" t="str">
            <v>543-49-7</v>
          </cell>
          <cell r="C1473" t="str">
            <v>CETWDUZRCINIHU-UHFFFAOYSA-N</v>
          </cell>
          <cell r="D1473" t="str">
            <v>Heptan-2-ol</v>
          </cell>
          <cell r="E1473" t="str">
            <v>CCCCCC(C)O</v>
          </cell>
          <cell r="F1473" t="str">
            <v>InChI=1/C7H16O/c1-3-4-5-6-7(2)8/h7-8H,3-6H2,1-2H3</v>
          </cell>
          <cell r="G1473" t="str">
            <v>C7H16O</v>
          </cell>
          <cell r="H1473">
            <v>116.20399999999999</v>
          </cell>
          <cell r="I1473">
            <v>116.12012</v>
          </cell>
          <cell r="J1473">
            <v>2083</v>
          </cell>
          <cell r="K1473">
            <v>0</v>
          </cell>
          <cell r="L1473">
            <v>0</v>
          </cell>
          <cell r="M1473">
            <v>925</v>
          </cell>
          <cell r="N1473" t="str">
            <v>mushroom</v>
          </cell>
          <cell r="P1473">
            <v>2083</v>
          </cell>
          <cell r="Q1473" t="str">
            <v/>
          </cell>
          <cell r="U1473" t="str">
            <v/>
          </cell>
          <cell r="V1473" t="str">
            <v/>
          </cell>
          <cell r="W1473" t="str">
            <v/>
          </cell>
          <cell r="AA1473" t="str">
            <v xml:space="preserve"> DS(mushroom)</v>
          </cell>
        </row>
        <row r="1474">
          <cell r="B1474" t="str">
            <v>5436-43-1</v>
          </cell>
          <cell r="C1474" t="str">
            <v>XYBSIYMGXVUVGY-UHFFFAOYSA-N</v>
          </cell>
          <cell r="D1474" t="str">
            <v>1,1'-Oxybis(2,4-dibromobenzene)</v>
          </cell>
          <cell r="E1474" t="str">
            <v>BrC1=CC(Br)=C(OC2=CC=C(Br)C=C2Br)C=C1</v>
          </cell>
          <cell r="F1474" t="str">
            <v>InChI=1S/C12H6Br4O/c13-7-1-3-11(9(15)5-7)17-12-4-2-8(14)6-10(12)16/h1-6H</v>
          </cell>
          <cell r="G1474" t="str">
            <v>C12H6Br4O</v>
          </cell>
          <cell r="H1474">
            <v>485.79500000000002</v>
          </cell>
          <cell r="I1474">
            <v>481.71521999999999</v>
          </cell>
          <cell r="J1474">
            <v>534</v>
          </cell>
          <cell r="K1474">
            <v>0</v>
          </cell>
          <cell r="L1474">
            <v>0</v>
          </cell>
          <cell r="M1474">
            <v>0</v>
          </cell>
          <cell r="P1474">
            <v>534</v>
          </cell>
          <cell r="Q1474" t="str">
            <v/>
          </cell>
          <cell r="R1474" t="str">
            <v/>
          </cell>
          <cell r="S1474" t="str">
            <v/>
          </cell>
          <cell r="U1474" t="str">
            <v/>
          </cell>
          <cell r="V1474" t="str">
            <v/>
          </cell>
          <cell r="W1474" t="str">
            <v/>
          </cell>
          <cell r="AA1474" t="str">
            <v/>
          </cell>
        </row>
        <row r="1475">
          <cell r="B1475" t="str">
            <v>544-31-0</v>
          </cell>
          <cell r="C1475" t="str">
            <v>HXYVTAGFYLMHSO-UHFFFAOYSA-N</v>
          </cell>
          <cell r="D1475" t="str">
            <v>N-(2-Hydroxyethyl)hexadecanamide</v>
          </cell>
          <cell r="E1475" t="str">
            <v>CCCCCCCCCCCCCCCC(=O)NCCO</v>
          </cell>
          <cell r="F1475" t="str">
            <v>InChI=1S/C18H37NO2/c1-2-3-4-5-6-7-8-9-10-11-12-13-14-15-18(21)19-16-17-20/h20H,2-17H2,1H3,(H,19,21)</v>
          </cell>
          <cell r="G1475" t="str">
            <v>C18 H37 N O2</v>
          </cell>
          <cell r="H1475">
            <v>299.49900000000002</v>
          </cell>
          <cell r="I1475">
            <v>299.28233999999998</v>
          </cell>
          <cell r="J1475">
            <v>945</v>
          </cell>
          <cell r="K1475">
            <v>0</v>
          </cell>
          <cell r="L1475">
            <v>0</v>
          </cell>
          <cell r="M1475">
            <v>0</v>
          </cell>
          <cell r="P1475">
            <v>945</v>
          </cell>
          <cell r="Q1475" t="str">
            <v/>
          </cell>
          <cell r="U1475" t="str">
            <v/>
          </cell>
          <cell r="V1475" t="str">
            <v/>
          </cell>
          <cell r="W1475" t="str">
            <v/>
          </cell>
          <cell r="AA1475" t="str">
            <v>Emulgator, medizinische Verwendung</v>
          </cell>
        </row>
        <row r="1476">
          <cell r="B1476" t="str">
            <v>54446-78-5</v>
          </cell>
          <cell r="C1476" t="str">
            <v>ZNQOETZUGRUONW-UHFFFAOYSA-N</v>
          </cell>
          <cell r="D1476" t="str">
            <v>1-(2-Butoxyethoxy)ethan-1-ol</v>
          </cell>
          <cell r="E1476" t="str">
            <v>CCCCOCCOC(C)O</v>
          </cell>
          <cell r="F1476" t="str">
            <v>InChI=1/C8H18O3/c1-3-4-5-10-6-7-11-8(2)9/h8-9H,3-7H2,1-2H3</v>
          </cell>
          <cell r="G1476" t="str">
            <v>C8H18O3</v>
          </cell>
          <cell r="H1476">
            <v>162.22900000000001</v>
          </cell>
          <cell r="I1476">
            <v>162.12559443999999</v>
          </cell>
          <cell r="J1476">
            <v>2346</v>
          </cell>
          <cell r="K1476">
            <v>0</v>
          </cell>
          <cell r="L1476">
            <v>0</v>
          </cell>
          <cell r="M1476">
            <v>0</v>
          </cell>
          <cell r="P1476">
            <v>2346</v>
          </cell>
          <cell r="Q1476" t="str">
            <v/>
          </cell>
          <cell r="U1476" t="str">
            <v/>
          </cell>
          <cell r="V1476" t="str">
            <v/>
          </cell>
          <cell r="W1476" t="str">
            <v/>
          </cell>
          <cell r="AA1476" t="str">
            <v/>
          </cell>
        </row>
        <row r="1477">
          <cell r="B1477" t="str">
            <v>54464-57-2</v>
          </cell>
          <cell r="C1477">
            <v>0</v>
          </cell>
          <cell r="D1477" t="str">
            <v>1-(1,2,3,4,5,6,7,8-octahydro-2,3,8,8,-tetramethyl-2-naphthyl)ethan-1-one</v>
          </cell>
          <cell r="G1477">
            <v>0</v>
          </cell>
          <cell r="I1477">
            <v>0</v>
          </cell>
          <cell r="J1477">
            <v>2323</v>
          </cell>
          <cell r="K1477">
            <v>191</v>
          </cell>
          <cell r="L1477">
            <v>0</v>
          </cell>
          <cell r="M1477">
            <v>1658</v>
          </cell>
          <cell r="P1477">
            <v>2323</v>
          </cell>
          <cell r="Q1477" t="str">
            <v>WGK 2</v>
          </cell>
          <cell r="U1477" t="str">
            <v/>
          </cell>
          <cell r="V1477" t="str">
            <v/>
          </cell>
          <cell r="W1477" t="str">
            <v/>
          </cell>
          <cell r="Z1477" t="str">
            <v>Duftstoff</v>
          </cell>
          <cell r="AA1477" t="str">
            <v>WGK 2,Duftstoff</v>
          </cell>
        </row>
        <row r="1478">
          <cell r="B1478" t="str">
            <v>544-76-3</v>
          </cell>
          <cell r="C1478" t="str">
            <v>DCAYPVUWAIABOU-UHFFFAOYSA-N</v>
          </cell>
          <cell r="D1478" t="str">
            <v>Hexadecane</v>
          </cell>
          <cell r="E1478" t="str">
            <v>CCCCCCCCCCCCCCCC</v>
          </cell>
          <cell r="F1478" t="str">
            <v>InChI=1S/C16H34/c1-3-5-7-9-11-13-15-16-14-12-10-8-6-4-2/h3-16H2,1-2H3</v>
          </cell>
          <cell r="G1478" t="str">
            <v>C16H34</v>
          </cell>
          <cell r="H1478">
            <v>226.44800000000001</v>
          </cell>
          <cell r="I1478">
            <v>226.26605109479999</v>
          </cell>
          <cell r="J1478">
            <v>1331</v>
          </cell>
          <cell r="K1478">
            <v>57</v>
          </cell>
          <cell r="L1478">
            <v>0</v>
          </cell>
          <cell r="M1478">
            <v>1600</v>
          </cell>
          <cell r="N1478" t="str">
            <v>alkane</v>
          </cell>
          <cell r="P1478">
            <v>1331</v>
          </cell>
          <cell r="Q1478" t="str">
            <v>WGK 1</v>
          </cell>
          <cell r="U1478" t="str">
            <v/>
          </cell>
          <cell r="V1478" t="str">
            <v/>
          </cell>
          <cell r="W1478" t="str">
            <v/>
          </cell>
          <cell r="AA1478" t="str">
            <v>WGK 1,KW DS(alkane)</v>
          </cell>
        </row>
        <row r="1479">
          <cell r="B1479" t="str">
            <v>5448-22-6</v>
          </cell>
          <cell r="C1479" t="str">
            <v>DLTWBMHADAJAAZ-RKDXNWHRSA-N</v>
          </cell>
          <cell r="D1479" t="str">
            <v>(1R,2S)-2-tert-Butylcyclohexan-1-ol</v>
          </cell>
          <cell r="E1479" t="str">
            <v>CC(C)(C)[C@@H]1CCCC[C@H]1O</v>
          </cell>
          <cell r="F1479" t="str">
            <v>InChI=1S/C10H20O/c1-10(2,3)8-6-4-5-7-9(8)11/h8-9,11H,4-7H2,1-3H3/t8-,9-/m1/s1</v>
          </cell>
          <cell r="G1479" t="str">
            <v>C10H20O</v>
          </cell>
          <cell r="H1479">
            <v>156.26900000000001</v>
          </cell>
          <cell r="I1479">
            <v>156.15142</v>
          </cell>
          <cell r="J1479">
            <v>1460</v>
          </cell>
          <cell r="K1479" t="str">
            <v>82.0</v>
          </cell>
          <cell r="L1479">
            <v>0</v>
          </cell>
          <cell r="M1479">
            <v>1211</v>
          </cell>
          <cell r="P1479">
            <v>1460</v>
          </cell>
          <cell r="Q1479" t="str">
            <v/>
          </cell>
          <cell r="U1479" t="str">
            <v/>
          </cell>
          <cell r="V1479" t="str">
            <v/>
          </cell>
          <cell r="W1479" t="str">
            <v/>
          </cell>
          <cell r="Z1479" t="str">
            <v>Kunststoffadditiv</v>
          </cell>
          <cell r="AA1479" t="str">
            <v>Kunststoffadditiv</v>
          </cell>
        </row>
        <row r="1480">
          <cell r="B1480" t="str">
            <v>54549-72-3</v>
          </cell>
          <cell r="C1480" t="str">
            <v>KWWWFTBWCKTBQI-UHFFFAOYSA-N</v>
          </cell>
          <cell r="D1480" t="str">
            <v>1-[4-(2-Hydroxypropan-2-yl)phenyl]ethan-1-one</v>
          </cell>
          <cell r="E1480" t="str">
            <v>CC(=O)C1=CC=C(C=C1)C(C)(C)O</v>
          </cell>
          <cell r="F1480" t="str">
            <v>InChI=1S/C11H14O2/c1-8(12)9-4-6-10(7-5-9)11(2,3)13/h4-7,13H,1-3H3</v>
          </cell>
          <cell r="G1480" t="str">
            <v>C11H14O2</v>
          </cell>
          <cell r="H1480">
            <v>178.23099999999999</v>
          </cell>
          <cell r="I1480">
            <v>178.09938</v>
          </cell>
          <cell r="J1480">
            <v>1315</v>
          </cell>
          <cell r="K1480">
            <v>163</v>
          </cell>
          <cell r="L1480">
            <v>0</v>
          </cell>
          <cell r="M1480">
            <v>1432</v>
          </cell>
          <cell r="P1480">
            <v>1315</v>
          </cell>
          <cell r="Q1480" t="str">
            <v/>
          </cell>
          <cell r="U1480" t="str">
            <v/>
          </cell>
          <cell r="V1480" t="str">
            <v/>
          </cell>
          <cell r="W1480" t="str">
            <v/>
          </cell>
          <cell r="AA1480" t="str">
            <v/>
          </cell>
        </row>
        <row r="1481">
          <cell r="B1481" t="str">
            <v>546-49-6</v>
          </cell>
          <cell r="C1481" t="str">
            <v>OTYVBQZXUNBRTK-UHFFFAOYSA-N</v>
          </cell>
          <cell r="D1481" t="str">
            <v>3,3,6-Trimethylhepta-1,5-dien-4-one</v>
          </cell>
          <cell r="E1481" t="str">
            <v>CC(C)=CC(=O)C(C)(C)C=C</v>
          </cell>
          <cell r="F1481" t="str">
            <v>InChI=1S/C10H16O/c1-6-10(4,5)9(11)7-8(2)3/h6-7H,1H2,2-5H3</v>
          </cell>
          <cell r="G1481" t="str">
            <v>C10H16O</v>
          </cell>
          <cell r="H1481">
            <v>152.23699999999999</v>
          </cell>
          <cell r="I1481">
            <v>152.12011999999999</v>
          </cell>
          <cell r="J1481">
            <v>2084</v>
          </cell>
          <cell r="K1481">
            <v>0</v>
          </cell>
          <cell r="L1481">
            <v>0</v>
          </cell>
          <cell r="M1481">
            <v>1062</v>
          </cell>
          <cell r="N1481" t="str">
            <v>green, herb</v>
          </cell>
          <cell r="P1481">
            <v>2084</v>
          </cell>
          <cell r="Q1481" t="str">
            <v/>
          </cell>
          <cell r="U1481" t="str">
            <v/>
          </cell>
          <cell r="V1481" t="str">
            <v/>
          </cell>
          <cell r="W1481" t="str">
            <v/>
          </cell>
          <cell r="AA1481" t="str">
            <v xml:space="preserve"> DS(green, herb)</v>
          </cell>
        </row>
        <row r="1482">
          <cell r="B1482" t="str">
            <v>5466-77-3</v>
          </cell>
          <cell r="C1482" t="str">
            <v>YBGZDTIWKVFICR-UHFFFAOYSA-N</v>
          </cell>
          <cell r="D1482" t="str">
            <v>2-Ethylhexyl 3-(4-methoxyphenyl)prop-2-enoate</v>
          </cell>
          <cell r="E1482" t="str">
            <v>CCCCC(CC)COC(=O)C=CC1=CC=C(OC)C=C1</v>
          </cell>
          <cell r="F1482" t="str">
            <v>InChI=1/C18H26O3/c1-4-6-7-15(5-2)14-21-18(19)13-10-16-8-11-17(20-3)12-9-16/h8-13,15H,4-7,14H2,1-3H3</v>
          </cell>
          <cell r="G1482" t="str">
            <v>C18H26O3</v>
          </cell>
          <cell r="H1482">
            <v>290.40300000000002</v>
          </cell>
          <cell r="I1482">
            <v>290.18819000000002</v>
          </cell>
          <cell r="J1482">
            <v>535</v>
          </cell>
          <cell r="K1482">
            <v>0</v>
          </cell>
          <cell r="L1482">
            <v>0</v>
          </cell>
          <cell r="M1482">
            <v>0</v>
          </cell>
          <cell r="P1482">
            <v>535</v>
          </cell>
          <cell r="Q1482" t="str">
            <v/>
          </cell>
          <cell r="U1482" t="str">
            <v/>
          </cell>
          <cell r="V1482" t="str">
            <v/>
          </cell>
          <cell r="W1482" t="str">
            <v/>
          </cell>
          <cell r="Y1482" t="str">
            <v xml:space="preserve">UQN Watch List (W) </v>
          </cell>
          <cell r="Z1482" t="str">
            <v>Hautschutz - UV-Filter in Sonnencremes</v>
          </cell>
          <cell r="AA1482" t="str">
            <v>Hautschutz - UV-Filter in Sonnencremes</v>
          </cell>
        </row>
        <row r="1483">
          <cell r="B1483" t="str">
            <v>5470-49-5</v>
          </cell>
          <cell r="C1483" t="str">
            <v>XJEVFFNOMKXBLU-UHFFFAOYSA-N</v>
          </cell>
          <cell r="D1483" t="str">
            <v>4-(Methanesulfonyl)aniline</v>
          </cell>
          <cell r="E1483" t="str">
            <v>CS(=O)(=O)C1=CC=C(N)C=C1</v>
          </cell>
          <cell r="F1483" t="str">
            <v>InChI=1S/C7H9NO2S/c1-11(9,10)7-4-2-6(8)3-5-7/h2-5H,8H2,1H3</v>
          </cell>
          <cell r="G1483" t="str">
            <v>C7H9NO2S</v>
          </cell>
          <cell r="H1483">
            <v>171.21</v>
          </cell>
          <cell r="I1483">
            <v>171.035399708</v>
          </cell>
          <cell r="J1483">
            <v>1608</v>
          </cell>
          <cell r="K1483">
            <v>0</v>
          </cell>
          <cell r="L1483">
            <v>0</v>
          </cell>
          <cell r="M1483">
            <v>0</v>
          </cell>
          <cell r="P1483">
            <v>1608</v>
          </cell>
          <cell r="Q1483" t="str">
            <v/>
          </cell>
          <cell r="U1483" t="str">
            <v/>
          </cell>
          <cell r="V1483" t="str">
            <v/>
          </cell>
          <cell r="W1483" t="str">
            <v/>
          </cell>
          <cell r="AA1483" t="str">
            <v/>
          </cell>
        </row>
        <row r="1484">
          <cell r="B1484" t="str">
            <v>5471-51-2</v>
          </cell>
          <cell r="C1484" t="str">
            <v>NJGBTKGETPDVIK-UHFFFAOYSA-N</v>
          </cell>
          <cell r="D1484" t="str">
            <v>4-(4-Hydroxyphenyl)butan-2-one</v>
          </cell>
          <cell r="E1484" t="str">
            <v>CC(=O)CCC1=CC=C(O)C=C1</v>
          </cell>
          <cell r="F1484" t="str">
            <v>InChI=1S/C10H12O2/c1-8(11)2-3-9-4-6-10(12)7-5-9/h4-7,12H,2-3H2,1H3</v>
          </cell>
          <cell r="G1484" t="str">
            <v>C10H12O2</v>
          </cell>
          <cell r="H1484">
            <v>164.20400000000001</v>
          </cell>
          <cell r="I1484">
            <v>164.08373</v>
          </cell>
          <cell r="J1484">
            <v>2085</v>
          </cell>
          <cell r="K1484">
            <v>0</v>
          </cell>
          <cell r="L1484">
            <v>0</v>
          </cell>
          <cell r="M1484">
            <v>1515</v>
          </cell>
          <cell r="N1484" t="str">
            <v>raspberry</v>
          </cell>
          <cell r="P1484">
            <v>2085</v>
          </cell>
          <cell r="Q1484" t="str">
            <v>WGK 2</v>
          </cell>
          <cell r="U1484" t="str">
            <v/>
          </cell>
          <cell r="V1484" t="str">
            <v/>
          </cell>
          <cell r="W1484" t="str">
            <v/>
          </cell>
          <cell r="AA1484" t="str">
            <v>WGK 2, DS(raspberry)</v>
          </cell>
        </row>
        <row r="1485">
          <cell r="B1485" t="str">
            <v>547-63-7</v>
          </cell>
          <cell r="C1485" t="str">
            <v>BHIWKHZACMWKOJ-UHFFFAOYSA-N</v>
          </cell>
          <cell r="D1485" t="str">
            <v>Methyl 2-methylpropanoate</v>
          </cell>
          <cell r="E1485" t="str">
            <v>COC(=O)C(C)C</v>
          </cell>
          <cell r="F1485" t="str">
            <v>InChI=1S/C5H10O2/c1-4(2)5(6)7-3/h4H,1-3H3</v>
          </cell>
          <cell r="G1485" t="str">
            <v>C5H10O2</v>
          </cell>
          <cell r="H1485">
            <v>102.133</v>
          </cell>
          <cell r="I1485">
            <v>102.06807999999999</v>
          </cell>
          <cell r="J1485">
            <v>2086</v>
          </cell>
          <cell r="K1485">
            <v>0</v>
          </cell>
          <cell r="L1485">
            <v>0</v>
          </cell>
          <cell r="M1485">
            <v>685</v>
          </cell>
          <cell r="N1485" t="str">
            <v>flower</v>
          </cell>
          <cell r="P1485">
            <v>2086</v>
          </cell>
          <cell r="Q1485" t="str">
            <v/>
          </cell>
          <cell r="U1485" t="str">
            <v/>
          </cell>
          <cell r="V1485" t="str">
            <v/>
          </cell>
          <cell r="W1485" t="str">
            <v/>
          </cell>
          <cell r="AA1485" t="str">
            <v xml:space="preserve"> DS(flower)</v>
          </cell>
        </row>
        <row r="1486">
          <cell r="B1486" t="str">
            <v>54814-64-1</v>
          </cell>
          <cell r="C1486" t="str">
            <v>NEDIAPMWNCQWNW-UHFFFAOYSA-N</v>
          </cell>
          <cell r="D1486" t="str">
            <v>6-Pentyl-5,6-dihydro-2H-pyran-2-one</v>
          </cell>
          <cell r="E1486" t="str">
            <v>CCCCCC1CC=CC(=O)O1</v>
          </cell>
          <cell r="F1486" t="str">
            <v>InChI=1/C10H16O2/c1-2-3-4-6-9-7-5-8-10(11)12-9/h5,8-9H,2-4,6-7H2,1H3</v>
          </cell>
          <cell r="G1486" t="str">
            <v>C10H16O2</v>
          </cell>
          <cell r="H1486">
            <v>168.23599999999999</v>
          </cell>
          <cell r="I1486">
            <v>168.11502999999999</v>
          </cell>
          <cell r="J1486">
            <v>2087</v>
          </cell>
          <cell r="K1486">
            <v>0</v>
          </cell>
          <cell r="L1486">
            <v>0</v>
          </cell>
          <cell r="M1486">
            <v>1477</v>
          </cell>
          <cell r="N1486" t="str">
            <v>peach</v>
          </cell>
          <cell r="P1486">
            <v>2087</v>
          </cell>
          <cell r="Q1486" t="str">
            <v>WGK 2</v>
          </cell>
          <cell r="U1486" t="str">
            <v/>
          </cell>
          <cell r="V1486" t="str">
            <v/>
          </cell>
          <cell r="W1486" t="str">
            <v/>
          </cell>
          <cell r="AA1486" t="str">
            <v>WGK 2, DS(peach)</v>
          </cell>
        </row>
        <row r="1487">
          <cell r="B1487" t="str">
            <v>54910-89-3</v>
          </cell>
          <cell r="C1487" t="str">
            <v>RTHCYVBBDHJXIQ-UHFFFAOYSA-N</v>
          </cell>
          <cell r="D1487" t="str">
            <v>N-Methyl-3-phenyl-3-[4-(trifluoromethyl)phenoxy]propan-1-amine</v>
          </cell>
          <cell r="E1487" t="str">
            <v>CNCCC(OC1=CC=C(C=C1)C(F)(F)F)C1=CC=CC=C1</v>
          </cell>
          <cell r="F1487" t="str">
            <v>InChI=1/C17H18F3NO/c1-21-12-11-16(13-5-3-2-4-6-13)22-15-9-7-14(8-10-15)17(18,19)20/h2-10,16,21H,11-12H2,1H3</v>
          </cell>
          <cell r="G1487" t="str">
            <v>C17H18F3NO</v>
          </cell>
          <cell r="H1487">
            <v>309.33199999999999</v>
          </cell>
          <cell r="I1487">
            <v>309.13405</v>
          </cell>
          <cell r="J1487">
            <v>536</v>
          </cell>
          <cell r="K1487">
            <v>0</v>
          </cell>
          <cell r="L1487">
            <v>0</v>
          </cell>
          <cell r="M1487" t="str">
            <v>1856.1</v>
          </cell>
          <cell r="P1487">
            <v>536</v>
          </cell>
          <cell r="Q1487" t="str">
            <v/>
          </cell>
          <cell r="R1487" t="str">
            <v>X</v>
          </cell>
          <cell r="S1487" t="str">
            <v/>
          </cell>
          <cell r="U1487" t="str">
            <v/>
          </cell>
          <cell r="V1487" t="str">
            <v/>
          </cell>
          <cell r="W1487" t="str">
            <v/>
          </cell>
          <cell r="X1487" t="str">
            <v>1194kg/a in Dtl.</v>
          </cell>
          <cell r="Z1487" t="str">
            <v>Antidepressivum, Psychopharmaka</v>
          </cell>
          <cell r="AA1487" t="str">
            <v>AZM,1194kg/a in Dtl.Antidepressivum, PsychopharmakaSerotonin-Rückaufnahme-Inhibitor</v>
          </cell>
        </row>
        <row r="1488">
          <cell r="B1488" t="str">
            <v>54911-85-2</v>
          </cell>
          <cell r="C1488" t="str">
            <v>UWMPHMYUITTYTD-UHFFFAOYSA-N</v>
          </cell>
          <cell r="D1488" t="str">
            <v>4-[(Oxan-2-yl)oxy]butanal</v>
          </cell>
          <cell r="E1488" t="str">
            <v>O=CCCCOC1CCCCO1</v>
          </cell>
          <cell r="F1488" t="str">
            <v>InChI=1S/C9H16O3/c10-6-2-4-8-12-9-5-1-3-7-11-9/h6,9H,1-5,7-8H2</v>
          </cell>
          <cell r="G1488" t="str">
            <v>C9H16O3</v>
          </cell>
          <cell r="H1488">
            <v>172.22399999999999</v>
          </cell>
          <cell r="I1488">
            <v>172.109944375</v>
          </cell>
          <cell r="J1488">
            <v>1245</v>
          </cell>
          <cell r="K1488" t="str">
            <v>85.0</v>
          </cell>
          <cell r="L1488">
            <v>0</v>
          </cell>
          <cell r="M1488">
            <v>0</v>
          </cell>
          <cell r="N1488">
            <v>0</v>
          </cell>
          <cell r="P1488">
            <v>1245</v>
          </cell>
          <cell r="Q1488" t="str">
            <v/>
          </cell>
          <cell r="U1488" t="str">
            <v/>
          </cell>
          <cell r="V1488" t="str">
            <v/>
          </cell>
          <cell r="W1488" t="str">
            <v/>
          </cell>
          <cell r="AA1488" t="str">
            <v/>
          </cell>
        </row>
        <row r="1489">
          <cell r="B1489" t="str">
            <v>55012-73-2</v>
          </cell>
          <cell r="C1489" t="str">
            <v xml:space="preserve">XDKJTWJVHWECOT-UHFFFAOYSA-N </v>
          </cell>
          <cell r="D1489" t="str">
            <v>Thiophene, 2,5-bis(3-methylbutyl)-</v>
          </cell>
          <cell r="G1489" t="str">
            <v>C14H24S</v>
          </cell>
          <cell r="I1489">
            <v>224.15987200000001</v>
          </cell>
          <cell r="J1489">
            <v>1060</v>
          </cell>
          <cell r="K1489">
            <v>167</v>
          </cell>
          <cell r="L1489">
            <v>0</v>
          </cell>
          <cell r="M1489">
            <v>1551</v>
          </cell>
          <cell r="P1489">
            <v>1060</v>
          </cell>
          <cell r="Q1489" t="str">
            <v/>
          </cell>
          <cell r="U1489" t="str">
            <v/>
          </cell>
          <cell r="V1489" t="str">
            <v/>
          </cell>
          <cell r="W1489" t="str">
            <v/>
          </cell>
          <cell r="AA1489" t="str">
            <v/>
          </cell>
        </row>
        <row r="1490">
          <cell r="B1490" t="str">
            <v>55013-32-6</v>
          </cell>
          <cell r="C1490" t="str">
            <v>WNVCMFHPRIBNCW-HTQZYQBOSA-N</v>
          </cell>
          <cell r="D1490" t="str">
            <v>(4R,5R)-5-Butyl-4-methyloxolan-2-one</v>
          </cell>
          <cell r="E1490" t="str">
            <v>CCCC[C@H]1OC(=O)C[C@H]1C</v>
          </cell>
          <cell r="F1490" t="str">
            <v>InChI=1S/C9H16O2/c1-3-4-5-8-7(2)6-9(10)11-8/h7-8H,3-6H2,1-2H3/t7-,8-/m1/s1</v>
          </cell>
          <cell r="G1490" t="str">
            <v>C9H16O2</v>
          </cell>
          <cell r="H1490">
            <v>156.22499999999999</v>
          </cell>
          <cell r="I1490">
            <v>156.11502999999999</v>
          </cell>
          <cell r="J1490">
            <v>2088</v>
          </cell>
          <cell r="K1490">
            <v>0</v>
          </cell>
          <cell r="L1490">
            <v>0</v>
          </cell>
          <cell r="M1490">
            <v>1538</v>
          </cell>
          <cell r="N1490" t="str">
            <v>spice</v>
          </cell>
          <cell r="P1490">
            <v>2088</v>
          </cell>
          <cell r="Q1490" t="str">
            <v/>
          </cell>
          <cell r="U1490" t="str">
            <v/>
          </cell>
          <cell r="V1490" t="str">
            <v/>
          </cell>
          <cell r="W1490" t="str">
            <v/>
          </cell>
          <cell r="AA1490" t="str">
            <v xml:space="preserve"> DS(spice)</v>
          </cell>
        </row>
        <row r="1491">
          <cell r="B1491" t="str">
            <v>55041-85-5</v>
          </cell>
          <cell r="C1491" t="str">
            <v>NWSCEJHRUVCUSX-UHFFFAOYSA-N</v>
          </cell>
          <cell r="D1491" t="str">
            <v>1-(2,3-Dihydro-1H-pyrrolizin-5-yl)ethan-1-one</v>
          </cell>
          <cell r="E1491" t="str">
            <v>CC(=O)C1=CC=C2CCCN12</v>
          </cell>
          <cell r="F1491" t="str">
            <v>InChI=1S/C9H11NO/c1-7(11)9-5-4-8-3-2-6-10(8)9/h4-5H,2-3,6H2,1H3</v>
          </cell>
          <cell r="G1491" t="str">
            <v>C9H11NO</v>
          </cell>
          <cell r="H1491">
            <v>149.19300000000001</v>
          </cell>
          <cell r="I1491">
            <v>149.08405999999999</v>
          </cell>
          <cell r="J1491">
            <v>2089</v>
          </cell>
          <cell r="K1491">
            <v>0</v>
          </cell>
          <cell r="L1491">
            <v>0</v>
          </cell>
          <cell r="M1491">
            <v>1371</v>
          </cell>
          <cell r="N1491" t="str">
            <v>medicine</v>
          </cell>
          <cell r="P1491">
            <v>2089</v>
          </cell>
          <cell r="Q1491" t="str">
            <v/>
          </cell>
          <cell r="U1491" t="str">
            <v/>
          </cell>
          <cell r="V1491" t="str">
            <v/>
          </cell>
          <cell r="W1491" t="str">
            <v/>
          </cell>
          <cell r="AA1491" t="str">
            <v xml:space="preserve"> DS(medicine)</v>
          </cell>
        </row>
        <row r="1492">
          <cell r="B1492" t="str">
            <v>551-93-9</v>
          </cell>
          <cell r="C1492" t="str">
            <v>GTDQGKWDWVUKTI-UHFFFAOYSA-N</v>
          </cell>
          <cell r="D1492" t="str">
            <v>1-(2-Aminophenyl)ethan-1-one</v>
          </cell>
          <cell r="E1492" t="str">
            <v>CC(=O)C1=CC=CC=C1N</v>
          </cell>
          <cell r="F1492" t="str">
            <v>InChI=1S/C8H9NO/c1-6(10)7-4-2-3-5-8(7)9/h2-5H,9H2,1H3</v>
          </cell>
          <cell r="G1492" t="str">
            <v>C8H9NO</v>
          </cell>
          <cell r="H1492">
            <v>135.166</v>
          </cell>
          <cell r="I1492">
            <v>135.06841</v>
          </cell>
          <cell r="J1492">
            <v>2090</v>
          </cell>
          <cell r="K1492">
            <v>0</v>
          </cell>
          <cell r="L1492">
            <v>0</v>
          </cell>
          <cell r="M1492">
            <v>1309</v>
          </cell>
          <cell r="N1492" t="str">
            <v>foxy, sweet</v>
          </cell>
          <cell r="P1492">
            <v>2090</v>
          </cell>
          <cell r="Q1492" t="str">
            <v/>
          </cell>
          <cell r="U1492" t="str">
            <v/>
          </cell>
          <cell r="V1492" t="str">
            <v/>
          </cell>
          <cell r="W1492" t="str">
            <v/>
          </cell>
          <cell r="AA1492" t="str">
            <v xml:space="preserve"> DS(foxy, sweet)</v>
          </cell>
        </row>
        <row r="1493">
          <cell r="B1493" t="str">
            <v>55194-81-5</v>
          </cell>
          <cell r="C1493" t="str">
            <v>CHGJJXYCZVFOGE-UHFFFAOYSA-N</v>
          </cell>
          <cell r="D1493" t="str">
            <v>Octan-2-yl hexadecanoate</v>
          </cell>
          <cell r="E1493" t="str">
            <v>CCCCCCCCCCCCCCCC(=O)OC(C)CCCCCC</v>
          </cell>
          <cell r="F1493" t="str">
            <v>InChI=1S/C24H48O2/c1-4-6-8-10-11-12-13-14-15-16-17-18-20-22-24(25)26-23(3)21-19-9-7-5-2/h23H,4-22H2,1-3H3</v>
          </cell>
          <cell r="G1493" t="str">
            <v>C24H48O2</v>
          </cell>
          <cell r="H1493">
            <v>368.64600000000002</v>
          </cell>
          <cell r="I1493">
            <v>368.36543078599999</v>
          </cell>
          <cell r="J1493">
            <v>1247</v>
          </cell>
          <cell r="K1493">
            <v>112</v>
          </cell>
          <cell r="L1493">
            <v>0</v>
          </cell>
          <cell r="M1493">
            <v>0</v>
          </cell>
          <cell r="P1493">
            <v>1247</v>
          </cell>
          <cell r="Q1493" t="str">
            <v/>
          </cell>
          <cell r="U1493" t="str">
            <v/>
          </cell>
          <cell r="V1493" t="str">
            <v/>
          </cell>
          <cell r="W1493" t="str">
            <v/>
          </cell>
          <cell r="Z1493" t="str">
            <v>KW, Öl in Kosmetika</v>
          </cell>
          <cell r="AA1493" t="str">
            <v>KW, Öl in KosmetikaOctan-2-yl palmitate</v>
          </cell>
        </row>
        <row r="1494">
          <cell r="B1494" t="str">
            <v>552-02-3</v>
          </cell>
          <cell r="C1494" t="str">
            <v>AYXPYQRXGNDJFU-IMNVLQEYSA-N</v>
          </cell>
          <cell r="D1494" t="str">
            <v>(1aR,4S,4aS,7R,7aS,7bS)-1,1,4,7-Tetramethyldecahydro-1H-cyclopropa[e]azulen-4-ol</v>
          </cell>
          <cell r="E1494" t="str">
            <v>C[C@@H]1CC[C@H]2[C@@H]1[C@H]1[C@@H](CC[C@]2(C)O)C1(C)C</v>
          </cell>
          <cell r="F1494" t="str">
            <v>InChI=1S/C15H26O/c1-9-5-6-10-12(9)13-11(14(13,2)3)7-8-15(10,4)16/h9-13,16H,5-8H2,1-4H3/t9-,10+,11-,12-,13-,15+/m1/s1</v>
          </cell>
          <cell r="G1494" t="str">
            <v>C15H26O</v>
          </cell>
          <cell r="H1494">
            <v>222.37200000000001</v>
          </cell>
          <cell r="I1494">
            <v>222.19837000000001</v>
          </cell>
          <cell r="J1494">
            <v>2091</v>
          </cell>
          <cell r="K1494">
            <v>0</v>
          </cell>
          <cell r="L1494">
            <v>0</v>
          </cell>
          <cell r="M1494">
            <v>1754</v>
          </cell>
          <cell r="N1494" t="str">
            <v>green, sweet</v>
          </cell>
          <cell r="P1494">
            <v>2091</v>
          </cell>
          <cell r="Q1494" t="str">
            <v/>
          </cell>
          <cell r="U1494" t="str">
            <v/>
          </cell>
          <cell r="V1494" t="str">
            <v/>
          </cell>
          <cell r="W1494" t="str">
            <v/>
          </cell>
          <cell r="AA1494" t="str">
            <v xml:space="preserve"> DS(green, sweet)</v>
          </cell>
        </row>
        <row r="1495">
          <cell r="B1495" t="str">
            <v>55-21-0</v>
          </cell>
          <cell r="C1495" t="str">
            <v>KXDAEFPNCMNJSK-UHFFFAOYSA-N</v>
          </cell>
          <cell r="D1495" t="str">
            <v>Benzamide</v>
          </cell>
          <cell r="G1495" t="str">
            <v>C7H7NO</v>
          </cell>
          <cell r="I1495">
            <v>121.052763849</v>
          </cell>
          <cell r="J1495">
            <v>1533</v>
          </cell>
          <cell r="K1495">
            <v>105</v>
          </cell>
          <cell r="L1495">
            <v>14.494</v>
          </cell>
          <cell r="M1495">
            <v>1344</v>
          </cell>
          <cell r="N1495">
            <v>0</v>
          </cell>
          <cell r="P1495">
            <v>1533</v>
          </cell>
          <cell r="Q1495" t="str">
            <v>WGK 1</v>
          </cell>
          <cell r="U1495" t="str">
            <v/>
          </cell>
          <cell r="V1495" t="str">
            <v/>
          </cell>
          <cell r="W1495" t="str">
            <v/>
          </cell>
          <cell r="AA1495" t="str">
            <v>WGK 1,</v>
          </cell>
        </row>
        <row r="1496">
          <cell r="B1496" t="str">
            <v>55219-65-3</v>
          </cell>
          <cell r="C1496" t="str">
            <v>BAZVSMNPJJMILC-UHFFFAOYSA-N</v>
          </cell>
          <cell r="D1496" t="str">
            <v>1-(4-Chlorophenoxy)-3,3-dimethyl-1-(1H-1,2,4-triazol-1-yl)butan-2-ol</v>
          </cell>
          <cell r="E1496" t="str">
            <v>CC(C)(C)C(O)C(OC1=CC=C(Cl)C=C1)N1C=NC=N1</v>
          </cell>
          <cell r="F1496" t="str">
            <v>InChI=1/C14H18ClN3O2/c1-14(2,3)12(19)13(18-9-16-8-17-18)20-11-6-4-10(15)5-7-11/h4-9,12-13,19H,1-3H3</v>
          </cell>
          <cell r="G1496" t="str">
            <v>C14H18ClN3O2</v>
          </cell>
          <cell r="H1496">
            <v>295.77</v>
          </cell>
          <cell r="I1496">
            <v>295.10874999999999</v>
          </cell>
          <cell r="J1496">
            <v>537</v>
          </cell>
          <cell r="K1496">
            <v>0</v>
          </cell>
          <cell r="L1496">
            <v>0</v>
          </cell>
          <cell r="M1496">
            <v>2023</v>
          </cell>
          <cell r="P1496">
            <v>537</v>
          </cell>
          <cell r="Q1496" t="str">
            <v>WGK 2</v>
          </cell>
          <cell r="R1496" t="str">
            <v/>
          </cell>
          <cell r="S1496" t="str">
            <v>X</v>
          </cell>
          <cell r="U1496" t="str">
            <v/>
          </cell>
          <cell r="V1496" t="str">
            <v/>
          </cell>
          <cell r="W1496" t="str">
            <v/>
          </cell>
          <cell r="AA1496" t="str">
            <v>WGK 2,PSM,Inlandsabsatz 2014: 25-100 t/a</v>
          </cell>
        </row>
        <row r="1497">
          <cell r="B1497" t="str">
            <v>55297-96-6</v>
          </cell>
          <cell r="C1497">
            <v>0</v>
          </cell>
          <cell r="D1497">
            <v>0</v>
          </cell>
          <cell r="G1497">
            <v>0</v>
          </cell>
          <cell r="I1497">
            <v>0</v>
          </cell>
          <cell r="J1497">
            <v>538</v>
          </cell>
          <cell r="K1497">
            <v>0</v>
          </cell>
          <cell r="L1497">
            <v>0</v>
          </cell>
          <cell r="M1497">
            <v>0</v>
          </cell>
          <cell r="P1497">
            <v>538</v>
          </cell>
          <cell r="Q1497" t="str">
            <v/>
          </cell>
          <cell r="R1497" t="str">
            <v>X</v>
          </cell>
          <cell r="U1497" t="str">
            <v/>
          </cell>
          <cell r="V1497" t="str">
            <v/>
          </cell>
          <cell r="W1497" t="str">
            <v/>
          </cell>
          <cell r="AA1497" t="str">
            <v>AZM,Messdaten 2005, 2006</v>
          </cell>
        </row>
        <row r="1498">
          <cell r="B1498" t="str">
            <v>55335-06-3</v>
          </cell>
          <cell r="C1498" t="str">
            <v>REEQLXCGVXDJSQ-UHFFFAOYSA-N</v>
          </cell>
          <cell r="D1498" t="str">
            <v>[(3,5,6-Trichloropyridin-2-yl)oxy]acetic acid</v>
          </cell>
          <cell r="E1498" t="str">
            <v>OC(=O)COC1=C(Cl)C=C(Cl)C(Cl)=N1</v>
          </cell>
          <cell r="F1498" t="str">
            <v>InChI=1S/C7H4Cl3NO3/c8-3-1-4(9)7(11-6(3)10)14-2-5(12)13/h1H,2H2,(H,12,13)</v>
          </cell>
          <cell r="G1498" t="str">
            <v>C7H4Cl3NO3</v>
          </cell>
          <cell r="H1498">
            <v>256.45999999999998</v>
          </cell>
          <cell r="I1498">
            <v>254.92568</v>
          </cell>
          <cell r="J1498">
            <v>539</v>
          </cell>
          <cell r="K1498">
            <v>0</v>
          </cell>
          <cell r="L1498">
            <v>0</v>
          </cell>
          <cell r="M1498">
            <v>0</v>
          </cell>
          <cell r="P1498">
            <v>539</v>
          </cell>
          <cell r="Q1498" t="str">
            <v/>
          </cell>
          <cell r="R1498" t="str">
            <v/>
          </cell>
          <cell r="S1498" t="str">
            <v>X</v>
          </cell>
          <cell r="U1498" t="str">
            <v/>
          </cell>
          <cell r="V1498" t="str">
            <v/>
          </cell>
          <cell r="W1498" t="str">
            <v/>
          </cell>
          <cell r="AA1498" t="str">
            <v>PSM,Inlandsabsatz 2014: 25-100 t/a</v>
          </cell>
        </row>
        <row r="1499">
          <cell r="B1499" t="str">
            <v>55-38-9</v>
          </cell>
          <cell r="C1499" t="str">
            <v>PNVJTZOFSHSLTO-UHFFFAOYSA-N</v>
          </cell>
          <cell r="D1499" t="str">
            <v>O,O-Dimethyl O-[3-methyl-4-(methylsulfanyl)phenyl] phosphorothioate</v>
          </cell>
          <cell r="E1499" t="str">
            <v>COP(=S)(OC)OC1=CC(C)=C(SC)C=C1</v>
          </cell>
          <cell r="F1499" t="str">
            <v>InChI=1S/C10H15O3PS2/c1-8-7-9(5-6-10(8)16-4)13-14(15,11-2)12-3/h5-7H,1-4H3</v>
          </cell>
          <cell r="G1499" t="str">
            <v>C10H15O3PS2</v>
          </cell>
          <cell r="H1499">
            <v>278.32</v>
          </cell>
          <cell r="I1499">
            <v>278.02001999999999</v>
          </cell>
          <cell r="J1499">
            <v>540</v>
          </cell>
          <cell r="K1499">
            <v>0</v>
          </cell>
          <cell r="L1499">
            <v>0</v>
          </cell>
          <cell r="M1499">
            <v>1917</v>
          </cell>
          <cell r="P1499">
            <v>540</v>
          </cell>
          <cell r="Q1499" t="str">
            <v>WGK 3</v>
          </cell>
          <cell r="R1499" t="str">
            <v/>
          </cell>
          <cell r="S1499" t="str">
            <v>X</v>
          </cell>
          <cell r="U1499" t="str">
            <v/>
          </cell>
          <cell r="V1499" t="str">
            <v/>
          </cell>
          <cell r="W1499" t="str">
            <v/>
          </cell>
          <cell r="AA1499" t="str">
            <v>WGK 3,PSM,als PSM nicht zugelassen in DE/nicht genehmigt</v>
          </cell>
        </row>
        <row r="1500">
          <cell r="B1500" t="str">
            <v>554-00-7</v>
          </cell>
          <cell r="C1500" t="str">
            <v>KQCMTOWTPBNWDB-UHFFFAOYSA-N</v>
          </cell>
          <cell r="D1500" t="str">
            <v>2,4-Dichloroaniline</v>
          </cell>
          <cell r="E1500" t="str">
            <v>NC1=CC=C(Cl)C=C1Cl</v>
          </cell>
          <cell r="F1500" t="str">
            <v>InChI=1S/C6H5Cl2N/c7-4-1-2-6(9)5(8)3-4/h1-3H,9H2</v>
          </cell>
          <cell r="G1500" t="str">
            <v>C6H5Cl2N</v>
          </cell>
          <cell r="H1500">
            <v>162.01</v>
          </cell>
          <cell r="I1500">
            <v>160.97989999999999</v>
          </cell>
          <cell r="J1500">
            <v>541</v>
          </cell>
          <cell r="K1500">
            <v>0</v>
          </cell>
          <cell r="L1500">
            <v>0</v>
          </cell>
          <cell r="M1500">
            <v>1284</v>
          </cell>
          <cell r="P1500">
            <v>541</v>
          </cell>
          <cell r="Q1500" t="str">
            <v>WGK 3</v>
          </cell>
          <cell r="R1500" t="str">
            <v/>
          </cell>
          <cell r="S1500" t="str">
            <v/>
          </cell>
          <cell r="U1500" t="str">
            <v/>
          </cell>
          <cell r="V1500" t="str">
            <v/>
          </cell>
          <cell r="W1500" t="str">
            <v/>
          </cell>
          <cell r="AA1500" t="str">
            <v>WGK 3,</v>
          </cell>
        </row>
        <row r="1501">
          <cell r="B1501" t="str">
            <v>554-14-3</v>
          </cell>
          <cell r="C1501" t="str">
            <v>XQQBUAPQHNYYRS-UHFFFAOYSA-N</v>
          </cell>
          <cell r="D1501" t="str">
            <v>2-Methylthiophene</v>
          </cell>
          <cell r="E1501" t="str">
            <v>CC1=CC=CS1</v>
          </cell>
          <cell r="F1501" t="str">
            <v>InChI=1S/C5H6S/c1-5-3-2-4-6-5/h2-4H,1H3</v>
          </cell>
          <cell r="G1501" t="str">
            <v>C5H6S</v>
          </cell>
          <cell r="H1501">
            <v>98.16</v>
          </cell>
          <cell r="I1501">
            <v>98.019020999999995</v>
          </cell>
          <cell r="J1501">
            <v>2092</v>
          </cell>
          <cell r="K1501">
            <v>0</v>
          </cell>
          <cell r="L1501">
            <v>0</v>
          </cell>
          <cell r="M1501">
            <v>765</v>
          </cell>
          <cell r="N1501" t="str">
            <v>sulfur</v>
          </cell>
          <cell r="P1501">
            <v>2092</v>
          </cell>
          <cell r="Q1501" t="str">
            <v/>
          </cell>
          <cell r="U1501" t="str">
            <v/>
          </cell>
          <cell r="V1501" t="str">
            <v/>
          </cell>
          <cell r="W1501" t="str">
            <v/>
          </cell>
          <cell r="AA1501" t="str">
            <v xml:space="preserve"> DS(sulfur)</v>
          </cell>
        </row>
        <row r="1502">
          <cell r="B1502" t="str">
            <v>554-60-9</v>
          </cell>
          <cell r="C1502" t="str">
            <v>LCWMKIHBLJLORW-DTWKUNHWSA-N</v>
          </cell>
          <cell r="D1502" t="str">
            <v>(1R,6S)-7,7-Dimethyl-3-methylidenebicyclo[4.1.0]heptane</v>
          </cell>
          <cell r="E1502" t="str">
            <v>CC1(C)[C@H]2CCC(=C)C[C@@H]12</v>
          </cell>
          <cell r="F1502" t="str">
            <v>InChI=1S/C10H16/c1-7-4-5-8-9(6-7)10(8,2)3/h8-9H,1,4-6H2,2-3H3/t8-,9+/m0/s1</v>
          </cell>
          <cell r="G1502" t="str">
            <v>C10H16</v>
          </cell>
          <cell r="H1502">
            <v>136.238</v>
          </cell>
          <cell r="I1502">
            <v>136.12520000000001</v>
          </cell>
          <cell r="J1502">
            <v>2093</v>
          </cell>
          <cell r="K1502">
            <v>0</v>
          </cell>
          <cell r="L1502">
            <v>0</v>
          </cell>
          <cell r="M1502">
            <v>1004</v>
          </cell>
          <cell r="N1502" t="str">
            <v>orange peel</v>
          </cell>
          <cell r="P1502">
            <v>2093</v>
          </cell>
          <cell r="Q1502" t="str">
            <v/>
          </cell>
          <cell r="U1502" t="str">
            <v/>
          </cell>
          <cell r="V1502" t="str">
            <v/>
          </cell>
          <cell r="W1502" t="str">
            <v/>
          </cell>
          <cell r="AA1502" t="str">
            <v xml:space="preserve"> DS(orange peel)</v>
          </cell>
        </row>
        <row r="1503">
          <cell r="B1503" t="str">
            <v>555-10-2</v>
          </cell>
          <cell r="C1503" t="str">
            <v>LFJQCDVYDGGFCH-UHFFFAOYSA-N</v>
          </cell>
          <cell r="D1503" t="str">
            <v>3-Methylidene-6-(propan-2-yl)cyclohex-1-ene</v>
          </cell>
          <cell r="E1503" t="str">
            <v>CC(C)C1CCC(=C)C=C1</v>
          </cell>
          <cell r="F1503" t="str">
            <v>InChI=1S/C10H16/c1-8(2)10-6-4-9(3)5-7-10/h4,6,8,10H,3,5,7H2,1-2H3</v>
          </cell>
          <cell r="G1503" t="str">
            <v>C10H16</v>
          </cell>
          <cell r="H1503">
            <v>136.238</v>
          </cell>
          <cell r="I1503">
            <v>136.12520000000001</v>
          </cell>
          <cell r="J1503">
            <v>2094</v>
          </cell>
          <cell r="K1503">
            <v>0</v>
          </cell>
          <cell r="L1503">
            <v>0</v>
          </cell>
          <cell r="M1503">
            <v>1053</v>
          </cell>
          <cell r="N1503" t="str">
            <v>mint, terpentine</v>
          </cell>
          <cell r="P1503">
            <v>2094</v>
          </cell>
          <cell r="Q1503" t="str">
            <v/>
          </cell>
          <cell r="U1503" t="str">
            <v/>
          </cell>
          <cell r="V1503" t="str">
            <v/>
          </cell>
          <cell r="W1503" t="str">
            <v/>
          </cell>
          <cell r="AA1503" t="str">
            <v xml:space="preserve"> DS(mint, terpentine)</v>
          </cell>
        </row>
        <row r="1504">
          <cell r="B1504" t="str">
            <v>555-37-3</v>
          </cell>
          <cell r="C1504" t="str">
            <v>CCGPUGMWYLICGL-UHFFFAOYSA-N</v>
          </cell>
          <cell r="D1504" t="str">
            <v>N-Butyl-N'-(3,4-dichlorophenyl)-N-methylurea</v>
          </cell>
          <cell r="E1504" t="str">
            <v>CCCCN(C)C(=O)NC1=CC(Cl)=C(Cl)C=C1</v>
          </cell>
          <cell r="F1504" t="str">
            <v>InChI=1S/C12H16Cl2N2O/c1-3-4-7-16(2)12(17)15-9-5-6-10(13)11(14)8-9/h5-6,8H,3-4,7H2,1-2H3,(H,15,17)</v>
          </cell>
          <cell r="G1504" t="str">
            <v>C12H16Cl2N2O</v>
          </cell>
          <cell r="H1504">
            <v>275.17</v>
          </cell>
          <cell r="I1504">
            <v>274.06396999999998</v>
          </cell>
          <cell r="J1504">
            <v>542</v>
          </cell>
          <cell r="K1504">
            <v>0</v>
          </cell>
          <cell r="L1504">
            <v>0</v>
          </cell>
          <cell r="M1504">
            <v>0</v>
          </cell>
          <cell r="P1504">
            <v>542</v>
          </cell>
          <cell r="Q1504" t="str">
            <v/>
          </cell>
          <cell r="R1504" t="str">
            <v/>
          </cell>
          <cell r="U1504" t="str">
            <v/>
          </cell>
          <cell r="V1504" t="str">
            <v/>
          </cell>
          <cell r="W1504" t="str">
            <v/>
          </cell>
          <cell r="AA1504" t="str">
            <v/>
          </cell>
        </row>
        <row r="1505">
          <cell r="B1505" t="str">
            <v>556-24-1</v>
          </cell>
          <cell r="C1505" t="str">
            <v>OQAGVSWESNCJJT-UHFFFAOYSA-N</v>
          </cell>
          <cell r="D1505" t="str">
            <v>Methyl 3-methylbutanoate</v>
          </cell>
          <cell r="E1505" t="str">
            <v>COC(=O)CC(C)C</v>
          </cell>
          <cell r="F1505" t="str">
            <v>InChI=1S/C6H12O2/c1-5(2)4-6(7)8-3/h5H,4H2,1-3H3</v>
          </cell>
          <cell r="G1505" t="str">
            <v>C6H12O2</v>
          </cell>
          <cell r="H1505">
            <v>116.16</v>
          </cell>
          <cell r="I1505">
            <v>116.08373</v>
          </cell>
          <cell r="J1505">
            <v>2095</v>
          </cell>
          <cell r="K1505">
            <v>0</v>
          </cell>
          <cell r="L1505">
            <v>0</v>
          </cell>
          <cell r="M1505">
            <v>674</v>
          </cell>
          <cell r="N1505" t="str">
            <v>apple</v>
          </cell>
          <cell r="P1505">
            <v>2095</v>
          </cell>
          <cell r="Q1505" t="str">
            <v>WGK 2</v>
          </cell>
          <cell r="U1505" t="str">
            <v/>
          </cell>
          <cell r="V1505" t="str">
            <v/>
          </cell>
          <cell r="W1505" t="str">
            <v/>
          </cell>
          <cell r="AA1505" t="str">
            <v>WGK 2, DS(apple)</v>
          </cell>
        </row>
        <row r="1506">
          <cell r="B1506" t="str">
            <v>556-61-6</v>
          </cell>
          <cell r="C1506" t="str">
            <v>LGDSHSYDSCRFAB-UHFFFAOYSA-N</v>
          </cell>
          <cell r="D1506" t="str">
            <v>Isothiocyanatomethane</v>
          </cell>
          <cell r="E1506" t="str">
            <v>CN=C=S</v>
          </cell>
          <cell r="F1506" t="str">
            <v>InChI=1S/C2H3NS/c1-3-2-4/h1H3</v>
          </cell>
          <cell r="G1506" t="str">
            <v>C2H3NS</v>
          </cell>
          <cell r="H1506">
            <v>73.11</v>
          </cell>
          <cell r="I1506">
            <v>72.998620000000003</v>
          </cell>
          <cell r="J1506">
            <v>543</v>
          </cell>
          <cell r="K1506">
            <v>0</v>
          </cell>
          <cell r="L1506">
            <v>0</v>
          </cell>
          <cell r="M1506">
            <v>689</v>
          </cell>
          <cell r="P1506">
            <v>543</v>
          </cell>
          <cell r="Q1506" t="str">
            <v>WGK 3</v>
          </cell>
          <cell r="R1506" t="str">
            <v/>
          </cell>
          <cell r="S1506" t="str">
            <v/>
          </cell>
          <cell r="U1506" t="str">
            <v/>
          </cell>
          <cell r="V1506" t="str">
            <v/>
          </cell>
          <cell r="W1506" t="str">
            <v/>
          </cell>
          <cell r="AA1506" t="str">
            <v>WGK 3,</v>
          </cell>
        </row>
        <row r="1507">
          <cell r="B1507" t="str">
            <v>556-64-9</v>
          </cell>
          <cell r="C1507" t="str">
            <v>VYHVQEYOFIYNJP-UHFFFAOYSA-N</v>
          </cell>
          <cell r="D1507" t="str">
            <v>Methyl thiocyanate</v>
          </cell>
          <cell r="E1507" t="str">
            <v>CSC#N</v>
          </cell>
          <cell r="F1507" t="str">
            <v>InChI=1S/C2H3NS/c1-4-2-3/h1H3</v>
          </cell>
          <cell r="G1507" t="str">
            <v>C2H3NS</v>
          </cell>
          <cell r="H1507">
            <v>73.11</v>
          </cell>
          <cell r="I1507">
            <v>72.998620000000003</v>
          </cell>
          <cell r="J1507">
            <v>2096</v>
          </cell>
          <cell r="K1507">
            <v>0</v>
          </cell>
          <cell r="L1507">
            <v>0</v>
          </cell>
          <cell r="M1507">
            <v>685</v>
          </cell>
          <cell r="N1507" t="str">
            <v>sulfur</v>
          </cell>
          <cell r="P1507">
            <v>2096</v>
          </cell>
          <cell r="Q1507" t="str">
            <v/>
          </cell>
          <cell r="U1507" t="str">
            <v/>
          </cell>
          <cell r="V1507" t="str">
            <v/>
          </cell>
          <cell r="W1507" t="str">
            <v/>
          </cell>
          <cell r="AA1507" t="str">
            <v xml:space="preserve"> DS(sulfur)</v>
          </cell>
        </row>
        <row r="1508">
          <cell r="B1508" t="str">
            <v>556-67-2</v>
          </cell>
          <cell r="C1508" t="str">
            <v>HMMGMWAXVFQUOA-UHFFFAOYSA-N</v>
          </cell>
          <cell r="D1508" t="str">
            <v>2,2,4,4,6,6,8,8-Octamethyl-1,3,5,7,2,4,6,8-tetroxatetrasilocane</v>
          </cell>
          <cell r="E1508" t="str">
            <v>C[Si]1(C)O[Si](C)(C)O[Si](C)(C)O[Si](C)(C)O1</v>
          </cell>
          <cell r="F1508" t="str">
            <v>InChI=1S/C8H24O4Si4/c1-13(2)9-14(3,4)11-16(7,8)12-15(5,6)10-13/h1-8H3</v>
          </cell>
          <cell r="G1508" t="str">
            <v>C8H24O4Si4</v>
          </cell>
          <cell r="H1508">
            <v>296.61599999999999</v>
          </cell>
          <cell r="I1508">
            <v>296.07517000000001</v>
          </cell>
          <cell r="J1508">
            <v>1281</v>
          </cell>
          <cell r="K1508">
            <v>281</v>
          </cell>
          <cell r="L1508">
            <v>0</v>
          </cell>
          <cell r="M1508">
            <v>994</v>
          </cell>
          <cell r="P1508">
            <v>1281</v>
          </cell>
          <cell r="Q1508" t="str">
            <v>WGK 3</v>
          </cell>
          <cell r="U1508" t="str">
            <v>Reach_A7</v>
          </cell>
          <cell r="V1508" t="str">
            <v/>
          </cell>
          <cell r="W1508" t="str">
            <v/>
          </cell>
          <cell r="Z1508" t="str">
            <v>Säule</v>
          </cell>
          <cell r="AA1508" t="str">
            <v>WGK 3,Reach A7,Säule</v>
          </cell>
        </row>
        <row r="1509">
          <cell r="B1509" t="str">
            <v>556-68-3</v>
          </cell>
          <cell r="C1509" t="str">
            <v>XKJMJYZFAWYREL-UHFFFAOYSA-N</v>
          </cell>
          <cell r="D1509" t="str">
            <v>Hexadecamethylcyclooctasiloxane</v>
          </cell>
          <cell r="E1509" t="str">
            <v>C[Si]1(C)O[Si](C)(C)O[Si](C)(C)O[Si](C)(C)O[Si](C)(C)O[Si](C)(C)O[Si](C)(C)O[Si](C)(C)O1</v>
          </cell>
          <cell r="F1509" t="str">
            <v>InChI=1S/C16H48O8Si8/c1-25(2)17-26(3,4)19-28(7,8)21-30(11,12)23-32(15,16)24-31(13,14)22-29(9,10)20-27(5,6)18-25/h1-16H3</v>
          </cell>
          <cell r="G1509" t="str">
            <v>C16H48O8Si8</v>
          </cell>
          <cell r="H1509">
            <v>593.23199999999997</v>
          </cell>
          <cell r="I1509">
            <v>592.15033078600004</v>
          </cell>
          <cell r="J1509">
            <v>1277</v>
          </cell>
          <cell r="K1509">
            <v>73</v>
          </cell>
          <cell r="L1509">
            <v>0</v>
          </cell>
          <cell r="M1509">
            <v>1704</v>
          </cell>
          <cell r="P1509">
            <v>1277</v>
          </cell>
          <cell r="Q1509" t="str">
            <v/>
          </cell>
          <cell r="U1509" t="str">
            <v/>
          </cell>
          <cell r="V1509" t="str">
            <v/>
          </cell>
          <cell r="W1509" t="str">
            <v/>
          </cell>
          <cell r="Z1509" t="str">
            <v>Säule</v>
          </cell>
          <cell r="AA1509" t="str">
            <v>Säule</v>
          </cell>
        </row>
        <row r="1510">
          <cell r="B1510" t="str">
            <v>556-68-3</v>
          </cell>
          <cell r="C1510" t="str">
            <v>XKJMJYZFAWYREL-UHFFFAOYSA-N</v>
          </cell>
          <cell r="D1510" t="str">
            <v>Hexadecamethylcyclooctasiloxane</v>
          </cell>
          <cell r="E1510" t="str">
            <v>C[Si]1(C)O[Si](C)(C)O[Si](C)(C)O[Si](C)(C)O[Si](C)(C)O[Si](C)(C)O[Si](C)(C)O[Si](C)(C)O1</v>
          </cell>
          <cell r="F1510" t="str">
            <v>InChI=1S/C16H48O8Si8/c1-25(2)17-26(3,4)19-28(7,8)21-30(11,12)23-32(15,16)24-31(13,14)22-29(9,10)20-27(5,6)18-25/h1-16H3</v>
          </cell>
          <cell r="G1510" t="str">
            <v>C16H48O8Si8</v>
          </cell>
          <cell r="H1510">
            <v>593.23199999999997</v>
          </cell>
          <cell r="I1510">
            <v>592.15033000000005</v>
          </cell>
          <cell r="J1510">
            <v>1278</v>
          </cell>
          <cell r="K1510">
            <v>354.99996948242199</v>
          </cell>
          <cell r="L1510">
            <v>0</v>
          </cell>
          <cell r="M1510">
            <v>1704</v>
          </cell>
          <cell r="P1510">
            <v>1278</v>
          </cell>
          <cell r="Q1510" t="str">
            <v/>
          </cell>
          <cell r="U1510" t="str">
            <v/>
          </cell>
          <cell r="V1510" t="str">
            <v/>
          </cell>
          <cell r="W1510" t="str">
            <v/>
          </cell>
          <cell r="Z1510" t="str">
            <v>Säule</v>
          </cell>
          <cell r="AA1510" t="str">
            <v>Säule</v>
          </cell>
        </row>
        <row r="1511">
          <cell r="B1511" t="str">
            <v>556-71-8</v>
          </cell>
          <cell r="C1511" t="str">
            <v>ISXOGOLHEGHGQF-UHFFFAOYSA-N</v>
          </cell>
          <cell r="D1511" t="str">
            <v>Octadecamethylcyclononasiloxane</v>
          </cell>
          <cell r="E1511" t="str">
            <v>C[Si]1(C)O[Si](C)(C)O[Si](C)(C)O[Si](C)(C)O[Si](C)(C)O[Si](C)(C)O[Si](C)(C)O[Si](C)(C)O[Si](C)(C)O1</v>
          </cell>
          <cell r="F1511" t="str">
            <v>InChI=1S/C18H54O9Si9/c1-28(2)19-29(3,4)21-31(7,8)23-33(11,12)25-35(15,16)27-36(17,18)26-34(13,14)24-32(9,10)22-30(5,6)20-28/h1-18H3</v>
          </cell>
          <cell r="G1511" t="str">
            <v>C18H54O9Si9</v>
          </cell>
          <cell r="H1511">
            <v>667.38599999999997</v>
          </cell>
          <cell r="I1511">
            <v>666.16912213399996</v>
          </cell>
          <cell r="J1511">
            <v>1275</v>
          </cell>
          <cell r="K1511">
            <v>73</v>
          </cell>
          <cell r="L1511">
            <v>0</v>
          </cell>
          <cell r="M1511">
            <v>1893</v>
          </cell>
          <cell r="P1511">
            <v>1275</v>
          </cell>
          <cell r="Q1511" t="str">
            <v/>
          </cell>
          <cell r="U1511" t="str">
            <v/>
          </cell>
          <cell r="V1511" t="str">
            <v/>
          </cell>
          <cell r="W1511" t="str">
            <v/>
          </cell>
          <cell r="Z1511" t="str">
            <v>Säule</v>
          </cell>
          <cell r="AA1511" t="str">
            <v>Säule</v>
          </cell>
        </row>
        <row r="1512">
          <cell r="B1512" t="str">
            <v>556-71-8</v>
          </cell>
          <cell r="C1512" t="str">
            <v>ISXOGOLHEGHGQF-UHFFFAOYSA-N</v>
          </cell>
          <cell r="D1512" t="str">
            <v>Octadecamethylcyclononasiloxane</v>
          </cell>
          <cell r="E1512" t="str">
            <v>C[Si]1(C)O[Si](C)(C)O[Si](C)(C)O[Si](C)(C)O[Si](C)(C)O[Si](C)(C)O[Si](C)(C)O[Si](C)(C)O[Si](C)(C)O1</v>
          </cell>
          <cell r="F1512" t="str">
            <v>InChI=1S/C18H54O9Si9/c1-28(2)19-29(3,4)21-31(7,8)23-33(11,12)25-35(15,16)27-36(17,18)26-34(13,14)24-32(9,10)22-30(5,6)20-28/h1-18H3</v>
          </cell>
          <cell r="G1512" t="str">
            <v>C18H54O9Si9</v>
          </cell>
          <cell r="H1512">
            <v>667.38599999999997</v>
          </cell>
          <cell r="I1512">
            <v>666.16912213399996</v>
          </cell>
          <cell r="J1512">
            <v>1276</v>
          </cell>
          <cell r="K1512">
            <v>147</v>
          </cell>
          <cell r="L1512">
            <v>0</v>
          </cell>
          <cell r="M1512">
            <v>1892.8</v>
          </cell>
          <cell r="P1512">
            <v>1276</v>
          </cell>
          <cell r="Q1512" t="str">
            <v/>
          </cell>
          <cell r="U1512" t="str">
            <v/>
          </cell>
          <cell r="V1512" t="str">
            <v/>
          </cell>
          <cell r="W1512" t="str">
            <v/>
          </cell>
          <cell r="Z1512" t="str">
            <v>Säule</v>
          </cell>
          <cell r="AA1512" t="str">
            <v>Säule</v>
          </cell>
        </row>
        <row r="1513">
          <cell r="B1513" t="str">
            <v>556-82-1</v>
          </cell>
          <cell r="C1513" t="str">
            <v>ASUAYTHWZCLXAN-UHFFFAOYSA-N</v>
          </cell>
          <cell r="D1513" t="str">
            <v>3-Methylbut-2-en-1-ol</v>
          </cell>
          <cell r="E1513" t="str">
            <v>CC(C)=CCO</v>
          </cell>
          <cell r="F1513" t="str">
            <v>InChI=1S/C5H10O/c1-5(2)3-4-6/h3,6H,4H2,1-2H3</v>
          </cell>
          <cell r="G1513" t="str">
            <v>C5H10O</v>
          </cell>
          <cell r="H1513">
            <v>86.134</v>
          </cell>
          <cell r="I1513">
            <v>86.073165000000003</v>
          </cell>
          <cell r="J1513">
            <v>2097</v>
          </cell>
          <cell r="K1513">
            <v>0</v>
          </cell>
          <cell r="L1513">
            <v>0</v>
          </cell>
          <cell r="M1513">
            <v>779</v>
          </cell>
          <cell r="N1513" t="str">
            <v>herb</v>
          </cell>
          <cell r="P1513">
            <v>2097</v>
          </cell>
          <cell r="Q1513" t="str">
            <v>WGK 1</v>
          </cell>
          <cell r="U1513" t="str">
            <v/>
          </cell>
          <cell r="V1513" t="str">
            <v/>
          </cell>
          <cell r="W1513" t="str">
            <v/>
          </cell>
          <cell r="AA1513" t="str">
            <v>WGK 1, DS(herb)</v>
          </cell>
        </row>
        <row r="1514">
          <cell r="B1514" t="str">
            <v>55701-05-8</v>
          </cell>
          <cell r="C1514" t="str">
            <v>LLMLSUSAKZVFOA-UHFFFAOYSA-N</v>
          </cell>
          <cell r="D1514" t="str">
            <v>3-(2,2-Dichloroethenyl)-2,2-dimethylcyclopropane-1-carboxylic acid</v>
          </cell>
          <cell r="E1514" t="str">
            <v>CC1(C)C(C=C(Cl)Cl)C1C(O)=O</v>
          </cell>
          <cell r="F1514" t="str">
            <v>InChI=1/C8H10Cl2O2/c1-8(2)4(3-5(9)10)6(8)7(11)12/h3-4,6H,1-2H3,(H,11,12)</v>
          </cell>
          <cell r="G1514" t="str">
            <v>C8H10Cl2O2</v>
          </cell>
          <cell r="H1514">
            <v>209.07</v>
          </cell>
          <cell r="I1514">
            <v>208.00578999999999</v>
          </cell>
          <cell r="J1514">
            <v>544</v>
          </cell>
          <cell r="K1514">
            <v>0</v>
          </cell>
          <cell r="L1514">
            <v>0</v>
          </cell>
          <cell r="M1514">
            <v>0</v>
          </cell>
          <cell r="P1514">
            <v>544</v>
          </cell>
          <cell r="Q1514" t="str">
            <v/>
          </cell>
          <cell r="U1514" t="str">
            <v/>
          </cell>
          <cell r="V1514" t="str">
            <v/>
          </cell>
          <cell r="W1514" t="str">
            <v/>
          </cell>
          <cell r="Y1514" t="str">
            <v>UBA</v>
          </cell>
          <cell r="Z1514" t="str">
            <v>Metabolite von u.a. Permethrin</v>
          </cell>
          <cell r="AA1514" t="str">
            <v>Metabolite von u.a. PermethrinMetabolit von vielen Pyrethroiden, u.a. Cyfluthrin, Permethrin, vP und im WS-Test in der Wasserphase vorliegend</v>
          </cell>
        </row>
        <row r="1515">
          <cell r="B1515" t="str">
            <v>55702-61-9</v>
          </cell>
          <cell r="C1515" t="str">
            <v>PRUCZTKBAPTGNR-UHFFFAOYSA-N</v>
          </cell>
          <cell r="D1515" t="str">
            <v>4,4,5-Trimethylhex-2-ene</v>
          </cell>
          <cell r="E1515" t="str">
            <v>CC=CC(C)(C)C(C)C</v>
          </cell>
          <cell r="F1515" t="str">
            <v>InChI=1S/C9H18/c1-6-7-9(4,5)8(2)3/h6-8H,1-5H3</v>
          </cell>
          <cell r="G1515" t="str">
            <v>C9H18</v>
          </cell>
          <cell r="H1515">
            <v>126.24299999999999</v>
          </cell>
          <cell r="I1515">
            <v>126.14085</v>
          </cell>
          <cell r="J1515">
            <v>1136</v>
          </cell>
          <cell r="K1515">
            <v>83</v>
          </cell>
          <cell r="L1515">
            <v>0</v>
          </cell>
          <cell r="M1515">
            <v>0</v>
          </cell>
          <cell r="P1515">
            <v>1136</v>
          </cell>
          <cell r="Q1515" t="str">
            <v/>
          </cell>
          <cell r="U1515" t="str">
            <v/>
          </cell>
          <cell r="V1515" t="str">
            <v/>
          </cell>
          <cell r="W1515" t="str">
            <v/>
          </cell>
          <cell r="AA1515" t="str">
            <v/>
          </cell>
        </row>
        <row r="1516">
          <cell r="B1516" t="str">
            <v>557-48-2</v>
          </cell>
          <cell r="C1516" t="str">
            <v>ZHHYXNZJDGDGPJ-MDAAKZFYSA-N</v>
          </cell>
          <cell r="D1516" t="str">
            <v>(2Z,4E)-Nona-2,4-dienal</v>
          </cell>
          <cell r="E1516" t="str">
            <v>CCCC\C=C\C=C/C=O</v>
          </cell>
          <cell r="F1516" t="str">
            <v>InChI=1S/C9H14O/c1-2-3-4-5-6-7-8-9-10/h5-9H,2-4H2,1H3/b6-5+,8-7-</v>
          </cell>
          <cell r="G1516" t="str">
            <v>C9H14O</v>
          </cell>
          <cell r="H1516">
            <v>138.21</v>
          </cell>
          <cell r="I1516">
            <v>138.10446999999999</v>
          </cell>
          <cell r="J1516">
            <v>2098</v>
          </cell>
          <cell r="K1516">
            <v>0</v>
          </cell>
          <cell r="L1516">
            <v>0</v>
          </cell>
          <cell r="M1516">
            <v>1154</v>
          </cell>
          <cell r="N1516" t="str">
            <v>cucumber, wax, green</v>
          </cell>
          <cell r="P1516">
            <v>2098</v>
          </cell>
          <cell r="Q1516" t="str">
            <v>WGK 2</v>
          </cell>
          <cell r="U1516" t="str">
            <v/>
          </cell>
          <cell r="V1516" t="str">
            <v/>
          </cell>
          <cell r="W1516" t="str">
            <v/>
          </cell>
          <cell r="AA1516" t="str">
            <v>WGK 2, DS(cucumber, wax, green)</v>
          </cell>
        </row>
        <row r="1517">
          <cell r="B1517" t="str">
            <v>55764-23-3</v>
          </cell>
          <cell r="C1517" t="str">
            <v>DBBHCZMXKBCICL-UHFFFAOYSA-N</v>
          </cell>
          <cell r="D1517" t="str">
            <v>2,5-Dimethylfuran-3-thiol</v>
          </cell>
          <cell r="E1517" t="str">
            <v>CC1=CC(S)=C(C)O1</v>
          </cell>
          <cell r="F1517" t="str">
            <v>InChI=1S/C6H8OS/c1-4-3-6(8)5(2)7-4/h3,8H,1-2H3</v>
          </cell>
          <cell r="G1517" t="str">
            <v>C6H8OS</v>
          </cell>
          <cell r="H1517">
            <v>128.19</v>
          </cell>
          <cell r="I1517">
            <v>128.02959000000001</v>
          </cell>
          <cell r="J1517">
            <v>2099</v>
          </cell>
          <cell r="K1517">
            <v>0</v>
          </cell>
          <cell r="L1517">
            <v>0</v>
          </cell>
          <cell r="M1517">
            <v>968</v>
          </cell>
          <cell r="N1517" t="str">
            <v>meat</v>
          </cell>
          <cell r="P1517">
            <v>2099</v>
          </cell>
          <cell r="Q1517" t="str">
            <v/>
          </cell>
          <cell r="U1517" t="str">
            <v/>
          </cell>
          <cell r="V1517" t="str">
            <v/>
          </cell>
          <cell r="W1517" t="str">
            <v/>
          </cell>
          <cell r="AA1517" t="str">
            <v xml:space="preserve"> DS(meat)</v>
          </cell>
        </row>
        <row r="1518">
          <cell r="B1518" t="str">
            <v>55764-25-5</v>
          </cell>
          <cell r="C1518" t="str">
            <v>PQFIBPDAGFGLBY-UHFFFAOYSA-N</v>
          </cell>
          <cell r="D1518" t="str">
            <v>S-(2-Methylfuran-3-yl) ethanethioate</v>
          </cell>
          <cell r="E1518" t="str">
            <v>CC(=O)SC1=C(C)OC=C1</v>
          </cell>
          <cell r="F1518" t="str">
            <v>InChI=1S/C7H8O2S/c1-5-7(3-4-9-5)10-6(2)8/h3-4H,1-2H3</v>
          </cell>
          <cell r="G1518" t="str">
            <v>C7H8O2S</v>
          </cell>
          <cell r="H1518">
            <v>156.19999999999999</v>
          </cell>
          <cell r="I1518">
            <v>156.02449999999999</v>
          </cell>
          <cell r="J1518">
            <v>2100</v>
          </cell>
          <cell r="K1518">
            <v>0</v>
          </cell>
          <cell r="L1518">
            <v>0</v>
          </cell>
          <cell r="M1518">
            <v>1147</v>
          </cell>
          <cell r="N1518" t="str">
            <v>roasted meat</v>
          </cell>
          <cell r="P1518">
            <v>2100</v>
          </cell>
          <cell r="Q1518" t="str">
            <v/>
          </cell>
          <cell r="U1518" t="str">
            <v/>
          </cell>
          <cell r="V1518" t="str">
            <v/>
          </cell>
          <cell r="W1518" t="str">
            <v/>
          </cell>
          <cell r="AA1518" t="str">
            <v xml:space="preserve"> DS(roasted meat)</v>
          </cell>
        </row>
        <row r="1519">
          <cell r="B1519" t="str">
            <v>5579-66-8</v>
          </cell>
          <cell r="C1519" t="str">
            <v>DTPCFIHYWYONMD-UHFFFAOYSA-N</v>
          </cell>
          <cell r="D1519" t="str">
            <v>3,6,9,12,15,18,21,24,27-Nonaoxanonacosane-1,29-diol</v>
          </cell>
          <cell r="E1519" t="str">
            <v>OCCOCCOCCOCCOCCOCCOCCOCCOCCOCCO</v>
          </cell>
          <cell r="F1519" t="str">
            <v>InChI=1S/C20H42O11/c21-1-3-23-5-7-25-9-11-27-13-15-29-17-19-31-20-18-30-16-14-28-12-10-26-8-6-24-4-2-22/h21-22H,1-20H2</v>
          </cell>
          <cell r="G1519" t="str">
            <v>C20H42O11</v>
          </cell>
          <cell r="H1519">
            <v>458.54500000000002</v>
          </cell>
          <cell r="I1519">
            <v>458.27271217200001</v>
          </cell>
          <cell r="J1519">
            <v>1579</v>
          </cell>
          <cell r="K1519">
            <v>0</v>
          </cell>
          <cell r="L1519">
            <v>0</v>
          </cell>
          <cell r="M1519">
            <v>0</v>
          </cell>
          <cell r="O1519" t="str">
            <v>X</v>
          </cell>
          <cell r="P1519">
            <v>1579</v>
          </cell>
          <cell r="Q1519" t="str">
            <v/>
          </cell>
          <cell r="U1519" t="str">
            <v/>
          </cell>
          <cell r="V1519" t="str">
            <v/>
          </cell>
          <cell r="W1519" t="str">
            <v/>
          </cell>
          <cell r="AA1519" t="str">
            <v>Polyethylenglycol wird in der Medizin, als Wirkstoffträger in der Pharmazie, in industriellen Anwendungen, in der zellbiologischen Forschung und in Kosmetikprodukten eingesetzt.</v>
          </cell>
        </row>
        <row r="1520">
          <cell r="B1520" t="str">
            <v>5581-67-9</v>
          </cell>
          <cell r="C1520" t="str">
            <v xml:space="preserve">HLXDKGBELJJMHR-UHFFFAOYSA-N </v>
          </cell>
          <cell r="D1520" t="str">
            <v>Methyltris[(propan-2-yl)oxy]silane</v>
          </cell>
          <cell r="E1520" t="str">
            <v>CC(C)O[Si](C)(OC(C)C)OC(C)C</v>
          </cell>
          <cell r="F1520" t="str">
            <v>InChI=1S/C10H24O3Si/c1-8(2)11-14(7,12-9(3)4)13-10(5)6/h8-10H,1-7H3</v>
          </cell>
          <cell r="G1520" t="str">
            <v>C10H24O3Si</v>
          </cell>
          <cell r="H1520">
            <v>220.38399999999999</v>
          </cell>
          <cell r="I1520">
            <v>220.14947116799999</v>
          </cell>
          <cell r="J1520">
            <v>1438</v>
          </cell>
          <cell r="K1520" t="str">
            <v>205.0</v>
          </cell>
          <cell r="L1520">
            <v>0</v>
          </cell>
          <cell r="M1520">
            <v>961</v>
          </cell>
          <cell r="P1520">
            <v>1438</v>
          </cell>
          <cell r="Q1520" t="str">
            <v/>
          </cell>
          <cell r="U1520" t="str">
            <v/>
          </cell>
          <cell r="V1520" t="str">
            <v/>
          </cell>
          <cell r="W1520" t="str">
            <v/>
          </cell>
          <cell r="Z1520" t="str">
            <v>Säule</v>
          </cell>
          <cell r="AA1520" t="str">
            <v>Säule</v>
          </cell>
        </row>
        <row r="1521">
          <cell r="B1521" t="str">
            <v>55-91-4</v>
          </cell>
          <cell r="C1521" t="str">
            <v>MUCZHBLJLSDCSD-UHFFFAOYSA-N</v>
          </cell>
          <cell r="D1521" t="str">
            <v>Dipropan-2-yl phosphorofluoridate</v>
          </cell>
          <cell r="E1521" t="str">
            <v>CC(C)OP(F)(=O)OC(C)C</v>
          </cell>
          <cell r="F1521" t="str">
            <v>InChI=1S/C6H14FO3P/c1-5(2)9-11(7,8)10-6(3)4/h5-6H,1-4H3</v>
          </cell>
          <cell r="G1521" t="str">
            <v>C6H14FO3P</v>
          </cell>
          <cell r="H1521">
            <v>184.14699999999999</v>
          </cell>
          <cell r="I1521">
            <v>184.06646000000001</v>
          </cell>
          <cell r="J1521">
            <v>1298</v>
          </cell>
          <cell r="K1521">
            <v>101</v>
          </cell>
          <cell r="L1521">
            <v>0</v>
          </cell>
          <cell r="M1521">
            <v>929</v>
          </cell>
          <cell r="P1521">
            <v>1298</v>
          </cell>
          <cell r="Q1521" t="str">
            <v/>
          </cell>
          <cell r="U1521" t="str">
            <v/>
          </cell>
          <cell r="V1521" t="str">
            <v/>
          </cell>
          <cell r="W1521" t="str">
            <v/>
          </cell>
          <cell r="AA1521" t="str">
            <v/>
          </cell>
        </row>
        <row r="1522">
          <cell r="B1522" t="str">
            <v xml:space="preserve">55956-25-7 </v>
          </cell>
          <cell r="C1522" t="str">
            <v>PDCBTSVBFUQBNN-UHFFFAOYSA-N</v>
          </cell>
          <cell r="D1522" t="str">
            <v>1-({1-[(Prop-2-en-1-yl)oxy]propan-2-yl}oxy)propan-2-ol</v>
          </cell>
          <cell r="E1522" t="str">
            <v>CC(O)COC(C)COCC=C</v>
          </cell>
          <cell r="F1522" t="str">
            <v>InChI=1/C9H18O3/c1-4-5-11-7-9(3)12-6-8(2)10/h4,8-10H,1,5-7H2,2-3H3</v>
          </cell>
          <cell r="G1522" t="str">
            <v>C9H18O3</v>
          </cell>
          <cell r="H1522">
            <v>174.24</v>
          </cell>
          <cell r="I1522">
            <v>174.12559443999999</v>
          </cell>
          <cell r="J1522">
            <v>1013</v>
          </cell>
          <cell r="K1522">
            <v>0</v>
          </cell>
          <cell r="L1522">
            <v>0</v>
          </cell>
          <cell r="M1522">
            <v>984</v>
          </cell>
          <cell r="P1522">
            <v>1013</v>
          </cell>
          <cell r="Q1522" t="str">
            <v/>
          </cell>
          <cell r="U1522" t="str">
            <v/>
          </cell>
          <cell r="V1522" t="str">
            <v/>
          </cell>
          <cell r="W1522" t="str">
            <v/>
          </cell>
          <cell r="AA1522" t="str">
            <v/>
          </cell>
        </row>
        <row r="1523">
          <cell r="B1523" t="str">
            <v>5598-13-0</v>
          </cell>
          <cell r="C1523" t="str">
            <v>HRBKVYFZANMGRE-UHFFFAOYSA-N</v>
          </cell>
          <cell r="D1523" t="str">
            <v>O,O-Dimethyl O-(3,5,6-trichloropyridin-2-yl) phosphorothioate</v>
          </cell>
          <cell r="E1523" t="str">
            <v>COP(=S)(OC)OC1=NC(Cl)=C(Cl)C=C1Cl</v>
          </cell>
          <cell r="F1523" t="str">
            <v>InChI=1S/C7H7Cl3NO3PS/c1-12-15(16,13-2)14-7-5(9)3-4(8)6(10)11-7/h3H,1-2H3</v>
          </cell>
          <cell r="G1523" t="str">
            <v>C7H7Cl3NO3PS</v>
          </cell>
          <cell r="H1523">
            <v>322.52</v>
          </cell>
          <cell r="I1523">
            <v>320.89497999999998</v>
          </cell>
          <cell r="J1523">
            <v>545</v>
          </cell>
          <cell r="K1523">
            <v>0</v>
          </cell>
          <cell r="L1523">
            <v>0</v>
          </cell>
          <cell r="M1523">
            <v>1820</v>
          </cell>
          <cell r="N1523">
            <v>0</v>
          </cell>
          <cell r="P1523">
            <v>545</v>
          </cell>
          <cell r="Q1523" t="str">
            <v/>
          </cell>
          <cell r="R1523" t="str">
            <v/>
          </cell>
          <cell r="S1523" t="str">
            <v>X</v>
          </cell>
          <cell r="U1523" t="str">
            <v/>
          </cell>
          <cell r="V1523" t="str">
            <v/>
          </cell>
          <cell r="W1523" t="str">
            <v/>
          </cell>
          <cell r="AA1523" t="str">
            <v>PSM,als PSM nicht zugelassen in DE</v>
          </cell>
        </row>
        <row r="1524">
          <cell r="B1524" t="str">
            <v>56038-13-2</v>
          </cell>
          <cell r="C1524" t="str">
            <v>BAQAVOSOZGMPRM-QBMZZYIRSA-N</v>
          </cell>
          <cell r="D1524" t="str">
            <v>1,6-Dichloro-1,6-dideoxy-beta-D-fructofuranosyl 4-chloro-4-deoxy-alpha-D-galactopyranoside</v>
          </cell>
          <cell r="E1524" t="str">
            <v>OC[C@H]1O[C@H](O[C@]2(CCl)O[C@H](CCl)[C@@H](O)[C@@H]2O)[C@H](O)[C@@H](O)[C@H]1Cl</v>
          </cell>
          <cell r="F1524" t="str">
            <v>InChI=1S/C12H19Cl3O8/c13-1-4-7(17)10(20)12(3-14,22-4)23-11-9(19)8(18)6(15)5(2-16)21-11/h4-11,16-20H,1-3H2/t4-,5-,6+,7-,8+,9-,10+,11-,12+/m1/s1</v>
          </cell>
          <cell r="G1524" t="str">
            <v>C12H19Cl3O8</v>
          </cell>
          <cell r="H1524">
            <v>397.63</v>
          </cell>
          <cell r="I1524">
            <v>396.01454999999999</v>
          </cell>
          <cell r="J1524">
            <v>546</v>
          </cell>
          <cell r="K1524">
            <v>0</v>
          </cell>
          <cell r="L1524">
            <v>0</v>
          </cell>
          <cell r="M1524">
            <v>0</v>
          </cell>
          <cell r="N1524">
            <v>0</v>
          </cell>
          <cell r="P1524">
            <v>546</v>
          </cell>
          <cell r="Q1524" t="str">
            <v>WGK 2</v>
          </cell>
          <cell r="R1524" t="str">
            <v/>
          </cell>
          <cell r="S1524" t="str">
            <v/>
          </cell>
          <cell r="U1524" t="str">
            <v/>
          </cell>
          <cell r="V1524" t="str">
            <v/>
          </cell>
          <cell r="W1524" t="str">
            <v/>
          </cell>
          <cell r="Z1524" t="str">
            <v>Industrie-/Haushaltsch.</v>
          </cell>
          <cell r="AA1524" t="str">
            <v>WGK 2,Industrie-/Haushaltsch.</v>
          </cell>
        </row>
        <row r="1525">
          <cell r="B1525" t="str">
            <v>56052-35-8</v>
          </cell>
          <cell r="C1525" t="str">
            <v xml:space="preserve">CMKBEVUZQJYBRH-UHFFFAOYSA-N </v>
          </cell>
          <cell r="D1525" t="str">
            <v>N-(2,6-Dimethylphenyl)hexanamide</v>
          </cell>
          <cell r="G1525" t="str">
            <v>C14H21NO</v>
          </cell>
          <cell r="I1525">
            <v>219.16231400000001</v>
          </cell>
          <cell r="J1525">
            <v>1333</v>
          </cell>
          <cell r="K1525" t="str">
            <v>121.0</v>
          </cell>
          <cell r="L1525">
            <v>0</v>
          </cell>
          <cell r="M1525">
            <v>1917</v>
          </cell>
          <cell r="P1525">
            <v>1333</v>
          </cell>
          <cell r="Q1525" t="str">
            <v/>
          </cell>
          <cell r="U1525" t="str">
            <v/>
          </cell>
          <cell r="V1525" t="str">
            <v/>
          </cell>
          <cell r="W1525" t="str">
            <v/>
          </cell>
          <cell r="AA1525" t="str">
            <v/>
          </cell>
        </row>
        <row r="1526">
          <cell r="B1526" t="str">
            <v>5607-42-1</v>
          </cell>
          <cell r="C1526">
            <v>0</v>
          </cell>
          <cell r="D1526">
            <v>0</v>
          </cell>
          <cell r="G1526">
            <v>0</v>
          </cell>
          <cell r="I1526">
            <v>0</v>
          </cell>
          <cell r="J1526">
            <v>1097</v>
          </cell>
          <cell r="K1526">
            <v>81</v>
          </cell>
          <cell r="L1526">
            <v>0</v>
          </cell>
          <cell r="M1526">
            <v>1362</v>
          </cell>
          <cell r="P1526">
            <v>1097</v>
          </cell>
          <cell r="Q1526" t="str">
            <v/>
          </cell>
          <cell r="U1526" t="str">
            <v/>
          </cell>
          <cell r="V1526" t="str">
            <v/>
          </cell>
          <cell r="W1526" t="str">
            <v/>
          </cell>
          <cell r="AA1526" t="str">
            <v/>
          </cell>
        </row>
        <row r="1527">
          <cell r="B1527" t="str">
            <v>5616-51-3</v>
          </cell>
          <cell r="C1527" t="str">
            <v>CARJCVDELAMAEJ-UHFFFAOYSA-N</v>
          </cell>
          <cell r="D1527" t="str">
            <v>2-Methyl-1,3-dithiolane</v>
          </cell>
          <cell r="E1527" t="str">
            <v>CC1SCCS1</v>
          </cell>
          <cell r="F1527" t="str">
            <v>InChI=1S/C4H8S2/c1-4-5-2-3-6-4/h4H,2-3H2,1H3</v>
          </cell>
          <cell r="G1527" t="str">
            <v>C4H8S2</v>
          </cell>
          <cell r="H1527">
            <v>120.23</v>
          </cell>
          <cell r="I1527">
            <v>120.00673999999999</v>
          </cell>
          <cell r="J1527">
            <v>2101</v>
          </cell>
          <cell r="K1527">
            <v>0</v>
          </cell>
          <cell r="L1527">
            <v>0</v>
          </cell>
          <cell r="M1527">
            <v>999</v>
          </cell>
          <cell r="N1527" t="str">
            <v>sulfur</v>
          </cell>
          <cell r="P1527">
            <v>2101</v>
          </cell>
          <cell r="Q1527" t="str">
            <v/>
          </cell>
          <cell r="U1527" t="str">
            <v/>
          </cell>
          <cell r="V1527" t="str">
            <v/>
          </cell>
          <cell r="W1527" t="str">
            <v/>
          </cell>
          <cell r="AA1527" t="str">
            <v xml:space="preserve"> DS(sulfur)</v>
          </cell>
        </row>
        <row r="1528">
          <cell r="B1528" t="str">
            <v>5617-32-3</v>
          </cell>
          <cell r="C1528" t="str">
            <v>XPJRQAIZZQMSCM-UHFFFAOYSA-N</v>
          </cell>
          <cell r="D1528" t="str">
            <v>3,6,9,12,15,18-Hexaoxaicosane-1,20-diol</v>
          </cell>
          <cell r="G1528" t="str">
            <v>C14H30O8</v>
          </cell>
          <cell r="I1528">
            <v>326.194067926</v>
          </cell>
          <cell r="J1528">
            <v>1534</v>
          </cell>
          <cell r="K1528">
            <v>89</v>
          </cell>
          <cell r="L1528">
            <v>25.349399999999999</v>
          </cell>
          <cell r="M1528">
            <v>2364</v>
          </cell>
          <cell r="P1528">
            <v>1534</v>
          </cell>
          <cell r="Q1528" t="str">
            <v/>
          </cell>
          <cell r="U1528" t="str">
            <v/>
          </cell>
          <cell r="V1528" t="str">
            <v/>
          </cell>
          <cell r="W1528" t="str">
            <v/>
          </cell>
          <cell r="AA1528" t="str">
            <v>Polyethylenglycol wird in der Medizin, als Wirkstoffträger in der Pharmazie, in industriellen Anwendungen, in der zellbiologischen Forschung und in Kosmetikprodukten eingesetzt.</v>
          </cell>
        </row>
        <row r="1529">
          <cell r="B1529" t="str">
            <v>56-23-5</v>
          </cell>
          <cell r="C1529" t="str">
            <v>VZGDMQKNWNREIO-UHFFFAOYSA-N</v>
          </cell>
          <cell r="D1529" t="str">
            <v>Tetrachloromethane</v>
          </cell>
          <cell r="E1529" t="str">
            <v>ClC(Cl)(Cl)Cl</v>
          </cell>
          <cell r="F1529" t="str">
            <v>InChI=1S/CCl4/c2-1(3,4)5</v>
          </cell>
          <cell r="G1529" t="str">
            <v>CCl4</v>
          </cell>
          <cell r="H1529">
            <v>153.81</v>
          </cell>
          <cell r="I1529">
            <v>151.87540999999999</v>
          </cell>
          <cell r="J1529">
            <v>547</v>
          </cell>
          <cell r="L1529">
            <v>0</v>
          </cell>
          <cell r="M1529">
            <v>611</v>
          </cell>
          <cell r="P1529">
            <v>547</v>
          </cell>
          <cell r="Q1529" t="str">
            <v>WGK 3</v>
          </cell>
          <cell r="R1529" t="str">
            <v/>
          </cell>
          <cell r="S1529" t="str">
            <v/>
          </cell>
          <cell r="U1529" t="str">
            <v/>
          </cell>
          <cell r="V1529" t="str">
            <v/>
          </cell>
          <cell r="W1529" t="str">
            <v/>
          </cell>
          <cell r="AA1529" t="str">
            <v>WGK 3,</v>
          </cell>
        </row>
        <row r="1530">
          <cell r="B1530" t="str">
            <v>562-74-3</v>
          </cell>
          <cell r="C1530" t="str">
            <v>WRYLYDPHFGVWKC-UHFFFAOYSA-N</v>
          </cell>
          <cell r="D1530" t="str">
            <v>4-Methyl-1-(propan-2-yl)cyclohex-3-en-1-ol</v>
          </cell>
          <cell r="E1530" t="str">
            <v>CC(C)C1(O)CCC(C)=CC1</v>
          </cell>
          <cell r="F1530" t="str">
            <v>InChI=1/C10H18O/c1-8(2)10(11)6-4-9(3)5-7-10/h4,8,11H,5-7H2,1-3H3</v>
          </cell>
          <cell r="G1530" t="str">
            <v>C10H18O</v>
          </cell>
          <cell r="H1530">
            <v>154.25299999999999</v>
          </cell>
          <cell r="I1530">
            <v>154.13577000000001</v>
          </cell>
          <cell r="J1530">
            <v>2102</v>
          </cell>
          <cell r="L1530">
            <v>0</v>
          </cell>
          <cell r="M1530">
            <v>1179</v>
          </cell>
          <cell r="N1530" t="str">
            <v>turpentine, nutmeg, must</v>
          </cell>
          <cell r="P1530">
            <v>2102</v>
          </cell>
          <cell r="Q1530" t="str">
            <v>WGK 2</v>
          </cell>
          <cell r="U1530" t="str">
            <v/>
          </cell>
          <cell r="V1530" t="str">
            <v/>
          </cell>
          <cell r="W1530" t="str">
            <v/>
          </cell>
          <cell r="AA1530" t="str">
            <v>WGK 2, DS(turpentine, nutmeg, must)</v>
          </cell>
        </row>
        <row r="1531">
          <cell r="B1531" t="str">
            <v>56292-66-1</v>
          </cell>
          <cell r="C1531" t="str">
            <v>WHEITGBIIYGVLM-UHFFFAOYNA-N</v>
          </cell>
          <cell r="D1531" t="str">
            <v>2,5-Dimethyltridecane</v>
          </cell>
          <cell r="E1531" t="str">
            <v>CCCCCCCCC(C)CCC(C)C</v>
          </cell>
          <cell r="F1531" t="str">
            <v>InChI=1/C15H32/c1-5-6-7-8-9-10-11-15(4)13-12-14(2)3/h14-15H,5-13H2,1-4H3</v>
          </cell>
          <cell r="G1531" t="str">
            <v>C15H32</v>
          </cell>
          <cell r="H1531">
            <v>212.42099999999999</v>
          </cell>
          <cell r="I1531">
            <v>212.25040103040001</v>
          </cell>
          <cell r="J1531">
            <v>1611</v>
          </cell>
          <cell r="O1531">
            <v>0</v>
          </cell>
          <cell r="P1531">
            <v>1611</v>
          </cell>
          <cell r="Q1531" t="str">
            <v/>
          </cell>
          <cell r="U1531" t="str">
            <v/>
          </cell>
          <cell r="V1531" t="str">
            <v/>
          </cell>
          <cell r="W1531" t="str">
            <v/>
          </cell>
          <cell r="AA1531" t="str">
            <v/>
          </cell>
        </row>
        <row r="1532">
          <cell r="B1532" t="str">
            <v>563-04-2</v>
          </cell>
          <cell r="C1532" t="str">
            <v>RMLPZKRPSQVRAB-UHFFFAOYSA-N</v>
          </cell>
          <cell r="D1532" t="str">
            <v>Tris(3-methylphenyl) phosphate</v>
          </cell>
          <cell r="E1532" t="str">
            <v>CC1=CC=CC(OP(=O)(OC2=CC(C)=CC=C2)OC2=CC(C)=CC=C2)=C1</v>
          </cell>
          <cell r="F1532" t="str">
            <v>InChI=1S/C21H21O4P/c1-16-7-4-10-19(13-16)23-26(22,24-20-11-5-8-17(2)14-20)25-21-12-6-9-18(3)15-21/h4-15H,1-3H3</v>
          </cell>
          <cell r="G1532" t="str">
            <v>C21H21O4P</v>
          </cell>
          <cell r="H1532">
            <v>368.36900000000003</v>
          </cell>
          <cell r="I1532">
            <v>368.11775</v>
          </cell>
          <cell r="J1532">
            <v>548</v>
          </cell>
          <cell r="M1532" t="str">
            <v>2664.1</v>
          </cell>
          <cell r="O1532">
            <v>0</v>
          </cell>
          <cell r="P1532">
            <v>548</v>
          </cell>
          <cell r="Q1532" t="str">
            <v/>
          </cell>
          <cell r="R1532" t="str">
            <v/>
          </cell>
          <cell r="U1532" t="str">
            <v/>
          </cell>
          <cell r="V1532" t="str">
            <v/>
          </cell>
          <cell r="W1532" t="str">
            <v/>
          </cell>
          <cell r="AA1532" t="str">
            <v/>
          </cell>
        </row>
        <row r="1533">
          <cell r="B1533" t="str">
            <v>5635-50-7</v>
          </cell>
          <cell r="C1533" t="str">
            <v>PBBGSZCBWVPOOL-UHFFFAOYSA-N</v>
          </cell>
          <cell r="D1533" t="str">
            <v>4,4'-(Hexane-3,4-diyl)diphenol</v>
          </cell>
          <cell r="E1533" t="str">
            <v>CCC(C(CC)C1=CC=C(O)C=C1)C1=CC=C(O)C=C1</v>
          </cell>
          <cell r="F1533" t="str">
            <v>InChI=1/C18H22O2/c1-3-17(13-5-9-15(19)10-6-13)18(4-2)14-7-11-16(20)12-8-14/h5-12,17-20H,3-4H2,1-2H3</v>
          </cell>
          <cell r="G1533" t="str">
            <v>C18H22O2</v>
          </cell>
          <cell r="H1533">
            <v>270.37200000000001</v>
          </cell>
          <cell r="I1533">
            <v>270.16197994800001</v>
          </cell>
          <cell r="J1533">
            <v>1335</v>
          </cell>
          <cell r="K1533">
            <v>135</v>
          </cell>
          <cell r="M1533">
            <v>2465</v>
          </cell>
          <cell r="O1533">
            <v>0</v>
          </cell>
          <cell r="P1533">
            <v>1335</v>
          </cell>
          <cell r="Q1533" t="str">
            <v/>
          </cell>
          <cell r="U1533" t="str">
            <v/>
          </cell>
          <cell r="V1533" t="str">
            <v/>
          </cell>
          <cell r="W1533" t="str">
            <v/>
          </cell>
          <cell r="Z1533" t="str">
            <v>Steroidhormon</v>
          </cell>
          <cell r="AA1533" t="str">
            <v>Steroidhormon</v>
          </cell>
        </row>
        <row r="1534">
          <cell r="B1534" t="str">
            <v>563-80-4</v>
          </cell>
          <cell r="C1534" t="str">
            <v>SYBYTAAJFKOIEJ-UHFFFAOYSA-N</v>
          </cell>
          <cell r="D1534" t="str">
            <v>3-Methylbutan-2-one</v>
          </cell>
          <cell r="E1534" t="str">
            <v>CC(C)C(C)=O</v>
          </cell>
          <cell r="F1534" t="str">
            <v>InChI=1S/C5H10O/c1-4(2)5(3)6/h4H,1-3H3</v>
          </cell>
          <cell r="G1534" t="str">
            <v>C5H10O</v>
          </cell>
          <cell r="H1534">
            <v>86.134</v>
          </cell>
          <cell r="I1534">
            <v>86.073165000000003</v>
          </cell>
          <cell r="J1534">
            <v>2103</v>
          </cell>
          <cell r="M1534">
            <v>866</v>
          </cell>
          <cell r="N1534" t="str">
            <v>camphor</v>
          </cell>
          <cell r="O1534">
            <v>0</v>
          </cell>
          <cell r="P1534">
            <v>2103</v>
          </cell>
          <cell r="Q1534" t="str">
            <v>WGK 1</v>
          </cell>
          <cell r="U1534" t="str">
            <v/>
          </cell>
          <cell r="V1534" t="str">
            <v/>
          </cell>
          <cell r="W1534" t="str">
            <v/>
          </cell>
          <cell r="AA1534" t="str">
            <v>WGK 1, DS(camphor)</v>
          </cell>
        </row>
        <row r="1535">
          <cell r="B1535" t="str">
            <v>56-38-2</v>
          </cell>
          <cell r="C1535" t="str">
            <v>LCCNCVORNKJIRZ-UHFFFAOYSA-N</v>
          </cell>
          <cell r="D1535" t="str">
            <v>O,O-Diethyl O-(4-nitrophenyl) phosphorothioate</v>
          </cell>
          <cell r="E1535" t="str">
            <v>CCOP(=S)(OCC)OC1=CC=C(C=C1)[N+]([O-])=O</v>
          </cell>
          <cell r="F1535" t="str">
            <v>InChI=1S/C10H14NO5PS/c1-3-14-17(18,15-4-2)16-10-7-5-9(6-8-10)11(12)13/h5-8H,3-4H2,1-2H3</v>
          </cell>
          <cell r="G1535" t="str">
            <v>C10H14NO5PS</v>
          </cell>
          <cell r="H1535">
            <v>291.26</v>
          </cell>
          <cell r="I1535">
            <v>291.03303</v>
          </cell>
          <cell r="J1535">
            <v>549</v>
          </cell>
          <cell r="M1535">
            <v>1925</v>
          </cell>
          <cell r="O1535">
            <v>0</v>
          </cell>
          <cell r="P1535">
            <v>549</v>
          </cell>
          <cell r="Q1535" t="str">
            <v>WGK 3</v>
          </cell>
          <cell r="R1535" t="str">
            <v/>
          </cell>
          <cell r="S1535" t="str">
            <v>X</v>
          </cell>
          <cell r="U1535" t="str">
            <v/>
          </cell>
          <cell r="V1535" t="str">
            <v/>
          </cell>
          <cell r="W1535" t="str">
            <v/>
          </cell>
          <cell r="AA1535" t="str">
            <v>WGK 3,PSM,als PSM nicht zugelassen in DE/nicht genehmigt</v>
          </cell>
        </row>
        <row r="1536">
          <cell r="B1536" t="str">
            <v>56392-14-4</v>
          </cell>
          <cell r="C1536" t="str">
            <v>PUQIRTNPJRFRCZ-UHFFFAOYSA-N</v>
          </cell>
          <cell r="D1536" t="str">
            <v>(4-{2-Hydroxy-3-[(propan-2-yl)amino]propoxy}phenyl)acetic acid</v>
          </cell>
          <cell r="E1536" t="str">
            <v>CC(C)NCC(O)COC1=CC=C(CC(O)=O)C=C1</v>
          </cell>
          <cell r="F1536" t="str">
            <v>InChI=1/C14H21NO4/c1-10(2)15-8-12(16)9-19-13-5-3-11(4-6-13)7-14(17)18/h3-6,10,12,15-16H,7-9H2,1-2H3,(H,17,18)</v>
          </cell>
          <cell r="G1536" t="str">
            <v>C14H21NO4</v>
          </cell>
          <cell r="H1536">
            <v>267.32499999999999</v>
          </cell>
          <cell r="I1536">
            <v>267.14706000000001</v>
          </cell>
          <cell r="J1536">
            <v>550</v>
          </cell>
          <cell r="O1536">
            <v>0</v>
          </cell>
          <cell r="P1536">
            <v>550</v>
          </cell>
          <cell r="Q1536" t="str">
            <v/>
          </cell>
          <cell r="R1536" t="str">
            <v>X</v>
          </cell>
          <cell r="U1536" t="str">
            <v/>
          </cell>
          <cell r="V1536" t="str">
            <v/>
          </cell>
          <cell r="W1536" t="str">
            <v/>
          </cell>
          <cell r="AA1536" t="str">
            <v>AZM,</v>
          </cell>
        </row>
        <row r="1537">
          <cell r="B1537" t="str">
            <v>56426-64-3</v>
          </cell>
          <cell r="C1537">
            <v>0</v>
          </cell>
          <cell r="D1537">
            <v>0</v>
          </cell>
          <cell r="E1537">
            <v>0</v>
          </cell>
          <cell r="F1537">
            <v>0</v>
          </cell>
          <cell r="G1537">
            <v>0</v>
          </cell>
          <cell r="H1537">
            <v>0</v>
          </cell>
          <cell r="I1537">
            <v>0</v>
          </cell>
          <cell r="J1537">
            <v>1189</v>
          </cell>
          <cell r="K1537" t="str">
            <v>331.0</v>
          </cell>
          <cell r="M1537">
            <v>1327</v>
          </cell>
          <cell r="O1537">
            <v>0</v>
          </cell>
          <cell r="P1537">
            <v>1189</v>
          </cell>
          <cell r="Q1537" t="str">
            <v/>
          </cell>
          <cell r="U1537" t="str">
            <v/>
          </cell>
          <cell r="V1537" t="str">
            <v/>
          </cell>
          <cell r="W1537" t="str">
            <v/>
          </cell>
          <cell r="AA1537" t="str">
            <v/>
          </cell>
        </row>
        <row r="1538">
          <cell r="B1538" t="str">
            <v>56519-51-8</v>
          </cell>
          <cell r="C1538" t="str">
            <v xml:space="preserve">RYAQGPZYHVOJSF-UHFFFAOYSA-N </v>
          </cell>
          <cell r="D1538" t="str">
            <v>3-Ethyl-1-methyl-3-phenylazetidine-2,4-dione</v>
          </cell>
          <cell r="E1538" t="str">
            <v>CCC1(C(=O)N(C)C1=O)C1=CC=CC=C1</v>
          </cell>
          <cell r="F1538" t="str">
            <v>InChI=1S/C12H13NO2/c1-3-12(9-7-5-4-6-8-9)10(14)13(2)11(12)15/h4-8H,3H2,1-2H3</v>
          </cell>
          <cell r="G1538" t="str">
            <v>C12H13NO2</v>
          </cell>
          <cell r="H1538">
            <v>203.24100000000001</v>
          </cell>
          <cell r="I1538">
            <v>203.09462866300001</v>
          </cell>
          <cell r="J1538">
            <v>1169</v>
          </cell>
          <cell r="K1538" t="str">
            <v>146.0</v>
          </cell>
          <cell r="M1538">
            <v>1779</v>
          </cell>
          <cell r="O1538">
            <v>0</v>
          </cell>
          <cell r="P1538">
            <v>1169</v>
          </cell>
          <cell r="Q1538" t="str">
            <v/>
          </cell>
          <cell r="U1538" t="str">
            <v/>
          </cell>
          <cell r="V1538" t="str">
            <v/>
          </cell>
          <cell r="W1538" t="str">
            <v/>
          </cell>
          <cell r="AA1538" t="str">
            <v/>
          </cell>
        </row>
        <row r="1539">
          <cell r="B1539" t="str">
            <v>56-53-1</v>
          </cell>
          <cell r="C1539" t="str">
            <v>RGLYKWWBQGJZGM-ISLYRVAYSA-N</v>
          </cell>
          <cell r="D1539" t="str">
            <v>4,4'-[(3E)-Hex-3-ene-3,4-diyl]diphenol</v>
          </cell>
          <cell r="E1539" t="str">
            <v>CC\C(=C(\CC)C1=CC=C(O)C=C1)C1=CC=C(O)C=C1</v>
          </cell>
          <cell r="F1539" t="str">
            <v>InChI=1S/C18H20O2/c1-3-17(13-5-9-15(19)10-6-13)18(4-2)14-7-11-16(20)12-8-14/h5-12,19-20H,3-4H2,1-2H3/b18-17+</v>
          </cell>
          <cell r="G1539" t="str">
            <v>C18H20O2</v>
          </cell>
          <cell r="H1539">
            <v>268.35599999999999</v>
          </cell>
          <cell r="I1539">
            <v>268.14632999999998</v>
          </cell>
          <cell r="J1539">
            <v>1294</v>
          </cell>
          <cell r="K1539">
            <v>268</v>
          </cell>
          <cell r="M1539">
            <v>2298</v>
          </cell>
          <cell r="O1539">
            <v>0</v>
          </cell>
          <cell r="P1539">
            <v>1294</v>
          </cell>
          <cell r="Q1539" t="str">
            <v/>
          </cell>
          <cell r="U1539" t="str">
            <v/>
          </cell>
          <cell r="V1539" t="str">
            <v/>
          </cell>
          <cell r="W1539" t="str">
            <v/>
          </cell>
          <cell r="Z1539" t="str">
            <v>Steroidhormon</v>
          </cell>
          <cell r="AA1539" t="str">
            <v>Steroidhormon</v>
          </cell>
        </row>
        <row r="1540">
          <cell r="B1540" t="str">
            <v>56-55-3</v>
          </cell>
          <cell r="C1540" t="str">
            <v>DXBHBZVCASKNBY-UHFFFAOYSA-N</v>
          </cell>
          <cell r="D1540" t="str">
            <v>Tetraphene</v>
          </cell>
          <cell r="E1540" t="str">
            <v>C1=CC2=C(C=C1)C=C1C(C=CC3=C1C=CC=C3)=C2</v>
          </cell>
          <cell r="F1540" t="str">
            <v>InChI=1S/C18H12/c1-2-7-15-12-18-16(11-14(15)6-1)10-9-13-5-3-4-8-17(13)18/h1-12H</v>
          </cell>
          <cell r="G1540" t="str">
            <v>C18H12</v>
          </cell>
          <cell r="H1540">
            <v>228.29400000000001</v>
          </cell>
          <cell r="I1540">
            <v>228.09389999999999</v>
          </cell>
          <cell r="J1540">
            <v>551</v>
          </cell>
          <cell r="L1540">
            <v>26.862300000000001</v>
          </cell>
          <cell r="M1540">
            <v>2437</v>
          </cell>
          <cell r="O1540">
            <v>0</v>
          </cell>
          <cell r="P1540">
            <v>551</v>
          </cell>
          <cell r="Q1540" t="str">
            <v/>
          </cell>
          <cell r="R1540" t="str">
            <v/>
          </cell>
          <cell r="S1540" t="str">
            <v/>
          </cell>
          <cell r="U1540" t="str">
            <v>Reach_A7</v>
          </cell>
          <cell r="V1540" t="str">
            <v/>
          </cell>
          <cell r="W1540" t="str">
            <v/>
          </cell>
          <cell r="AA1540" t="str">
            <v>Reach A7,PAK, Std</v>
          </cell>
        </row>
        <row r="1541">
          <cell r="B1541" t="str">
            <v>565-69-5</v>
          </cell>
          <cell r="C1541" t="str">
            <v>HYTRYEXINDDXJK-UHFFFAOYSA-N</v>
          </cell>
          <cell r="D1541" t="str">
            <v>2-Methylpentan-3-one</v>
          </cell>
          <cell r="E1541" t="str">
            <v>CCC(=O)C(C)C</v>
          </cell>
          <cell r="F1541" t="str">
            <v>InChI=1S/C6H12O/c1-4-6(7)5(2)3/h5H,4H2,1-3H3</v>
          </cell>
          <cell r="G1541" t="str">
            <v>C6H12O</v>
          </cell>
          <cell r="H1541">
            <v>100.161</v>
          </cell>
          <cell r="I1541">
            <v>100.08882</v>
          </cell>
          <cell r="J1541">
            <v>2104</v>
          </cell>
          <cell r="M1541">
            <v>655</v>
          </cell>
          <cell r="N1541" t="str">
            <v>mint</v>
          </cell>
          <cell r="O1541">
            <v>0</v>
          </cell>
          <cell r="P1541">
            <v>2104</v>
          </cell>
          <cell r="Q1541" t="str">
            <v/>
          </cell>
          <cell r="U1541" t="str">
            <v/>
          </cell>
          <cell r="V1541" t="str">
            <v/>
          </cell>
          <cell r="W1541" t="str">
            <v/>
          </cell>
          <cell r="AA1541" t="str">
            <v xml:space="preserve"> DS(mint)</v>
          </cell>
        </row>
        <row r="1542">
          <cell r="B1542" t="str">
            <v>56-72-4</v>
          </cell>
          <cell r="C1542" t="str">
            <v>BXNANOICGRISHX-UHFFFAOYSA-N</v>
          </cell>
          <cell r="D1542" t="str">
            <v>O-(3-Chloro-4-methyl-2-oxo-2H-1-benzopyran-7-yl) O,O-diethyl phosphorothioate</v>
          </cell>
          <cell r="E1542" t="str">
            <v>CCOP(=S)(OCC)OC1=CC2=C(C=C1)C(C)=C(Cl)C(=O)O2</v>
          </cell>
          <cell r="F1542" t="str">
            <v>InChI=1S/C14H16ClO5PS/c1-4-17-21(22,18-5-2)20-10-6-7-11-9(3)13(15)14(16)19-12(11)8-10/h6-8H,4-5H2,1-3H3</v>
          </cell>
          <cell r="G1542" t="str">
            <v>C14H16ClO5PS</v>
          </cell>
          <cell r="H1542">
            <v>362.76</v>
          </cell>
          <cell r="I1542">
            <v>362.01445999999999</v>
          </cell>
          <cell r="J1542">
            <v>552</v>
          </cell>
          <cell r="M1542">
            <v>2620</v>
          </cell>
          <cell r="O1542">
            <v>0</v>
          </cell>
          <cell r="P1542">
            <v>552</v>
          </cell>
          <cell r="Q1542" t="str">
            <v/>
          </cell>
          <cell r="R1542" t="str">
            <v/>
          </cell>
          <cell r="S1542" t="str">
            <v>X</v>
          </cell>
          <cell r="U1542" t="str">
            <v/>
          </cell>
          <cell r="V1542" t="str">
            <v/>
          </cell>
          <cell r="W1542" t="str">
            <v/>
          </cell>
          <cell r="AA1542" t="str">
            <v>PSM,als PSM nicht zugelassen in DE/nicht genehmigt</v>
          </cell>
        </row>
        <row r="1543">
          <cell r="B1543" t="str">
            <v>56747-96-7</v>
          </cell>
          <cell r="C1543" t="str">
            <v>FUQAYSQLAOJBBC-PAPYEOQZSA-N</v>
          </cell>
          <cell r="D1543" t="str">
            <v>(1R,2S,5R,8S)-4,4,8-Trimethyltricyclo[6.3.1.0~2,5~]dodecan-1-ol</v>
          </cell>
          <cell r="E1543" t="str">
            <v>[H][C@]12CC(C)(C)[C@]1([H])CC[C@]1(C)CCC[C@@]2(O)C1</v>
          </cell>
          <cell r="F1543" t="str">
            <v>InChI=1S/C15H26O/c1-13(2)9-12-11(13)5-8-14(3)6-4-7-15(12,16)10-14/h11-12,16H,4-10H2,1-3H3/t11-,12+,14+,15-/m1/s1</v>
          </cell>
          <cell r="G1543" t="str">
            <v>C15H26O</v>
          </cell>
          <cell r="H1543">
            <v>222.37200000000001</v>
          </cell>
          <cell r="I1543">
            <v>222.19837000000001</v>
          </cell>
          <cell r="J1543">
            <v>2105</v>
          </cell>
          <cell r="M1543">
            <v>1556</v>
          </cell>
          <cell r="N1543" t="str">
            <v>moss, earth, spice</v>
          </cell>
          <cell r="O1543">
            <v>0</v>
          </cell>
          <cell r="P1543">
            <v>2105</v>
          </cell>
          <cell r="Q1543" t="str">
            <v>WGK 2</v>
          </cell>
          <cell r="U1543" t="str">
            <v/>
          </cell>
          <cell r="V1543" t="str">
            <v/>
          </cell>
          <cell r="W1543" t="str">
            <v/>
          </cell>
          <cell r="AA1543" t="str">
            <v>WGK 2, DS(moss, earth, spice)</v>
          </cell>
        </row>
        <row r="1544">
          <cell r="B1544" t="str">
            <v>56-75-7</v>
          </cell>
          <cell r="C1544" t="str">
            <v>WIIZWVCIJKGZOK-RKDXNWHRSA-N</v>
          </cell>
          <cell r="D1544" t="str">
            <v>2,2-Dichloro-N-[(1R,2R)-1,3-dihydroxy-1-(4-nitrophenyl)propan-2-yl]acetamide</v>
          </cell>
          <cell r="E1544" t="str">
            <v>OC[C@@H](NC(=O)C(Cl)Cl)[C@H](O)C1=CC=C(C=C1)[N+]([O-])=O</v>
          </cell>
          <cell r="F1544" t="str">
            <v>InChI=1S/C11H12Cl2N2O5/c12-10(13)11(18)14-8(5-16)9(17)6-1-3-7(4-2-6)15(19)20/h1-4,8-10,16-17H,5H2,(H,14,18)/t8-,9-/m1/s1</v>
          </cell>
          <cell r="G1544" t="str">
            <v>C11H12Cl2N2O5</v>
          </cell>
          <cell r="H1544">
            <v>323.13</v>
          </cell>
          <cell r="I1544">
            <v>322.01232690000001</v>
          </cell>
          <cell r="J1544">
            <v>1261</v>
          </cell>
          <cell r="K1544">
            <v>153</v>
          </cell>
          <cell r="M1544">
            <v>2310</v>
          </cell>
          <cell r="O1544">
            <v>0</v>
          </cell>
          <cell r="P1544">
            <v>1261</v>
          </cell>
          <cell r="Q1544" t="str">
            <v/>
          </cell>
          <cell r="U1544" t="str">
            <v/>
          </cell>
          <cell r="V1544" t="str">
            <v/>
          </cell>
          <cell r="W1544" t="str">
            <v/>
          </cell>
          <cell r="Z1544" t="str">
            <v>Antibiotika/ Chemotherapeutika</v>
          </cell>
          <cell r="AA1544" t="str">
            <v>Antibiotika/ Chemotherapeutika</v>
          </cell>
        </row>
        <row r="1545">
          <cell r="B1545" t="str">
            <v>56805-23-3</v>
          </cell>
          <cell r="C1545" t="str">
            <v>PICGPEBVZGCYBV-WWVFNRLHSA-N</v>
          </cell>
          <cell r="D1545" t="str">
            <v>(3E,6Z)-Nona-3,6-dien-1-ol</v>
          </cell>
          <cell r="E1545" t="str">
            <v>CC\C=C/C\C=C\CCO</v>
          </cell>
          <cell r="F1545" t="str">
            <v>InChI=1S/C9H16O/c1-2-3-4-5-6-7-8-9-10/h3-4,6-7,10H,2,5,8-9H2,1H3/b4-3-,7-6+</v>
          </cell>
          <cell r="G1545" t="str">
            <v>C9H16O</v>
          </cell>
          <cell r="H1545">
            <v>140.226</v>
          </cell>
          <cell r="I1545">
            <v>140.12011999999999</v>
          </cell>
          <cell r="J1545">
            <v>2106</v>
          </cell>
          <cell r="M1545">
            <v>1383</v>
          </cell>
          <cell r="N1545" t="str">
            <v>fish</v>
          </cell>
          <cell r="O1545">
            <v>0</v>
          </cell>
          <cell r="P1545">
            <v>2106</v>
          </cell>
          <cell r="Q1545" t="str">
            <v/>
          </cell>
          <cell r="U1545" t="str">
            <v/>
          </cell>
          <cell r="V1545" t="str">
            <v/>
          </cell>
          <cell r="W1545" t="str">
            <v/>
          </cell>
          <cell r="AA1545" t="str">
            <v xml:space="preserve"> DS(fish)</v>
          </cell>
        </row>
        <row r="1546">
          <cell r="B1546" t="str">
            <v>56980-93-9</v>
          </cell>
          <cell r="C1546" t="str">
            <v>JOATXPAWOHTVSZ-UHFFFAOYSA-N</v>
          </cell>
          <cell r="D1546" t="str">
            <v>N'-{3-Acetyl-4-[3-(tert-butylamino)-2-hydroxypropoxy]phenyl}-N,N-diethylurea</v>
          </cell>
          <cell r="E1546" t="str">
            <v>CCN(CC)C(=O)NC1=CC(C(C)=O)=C(OCC(O)CNC(C)(C)C)C=C1</v>
          </cell>
          <cell r="F1546" t="str">
            <v>InChI=1/C20H33N3O4/c1-7-23(8-2)19(26)22-15-9-10-18(17(11-15)14(3)24)27-13-16(25)12-21-20(4,5)6/h9-11,16,21,25H,7-8,12-13H2,1-6H3,(H,22,26)</v>
          </cell>
          <cell r="G1546" t="str">
            <v>C20H33N3O4</v>
          </cell>
          <cell r="H1546">
            <v>379.50099999999998</v>
          </cell>
          <cell r="I1546">
            <v>379.24711000000002</v>
          </cell>
          <cell r="J1546">
            <v>553</v>
          </cell>
          <cell r="O1546">
            <v>0</v>
          </cell>
          <cell r="P1546">
            <v>553</v>
          </cell>
          <cell r="Q1546" t="str">
            <v/>
          </cell>
          <cell r="R1546" t="str">
            <v>X</v>
          </cell>
          <cell r="U1546" t="str">
            <v/>
          </cell>
          <cell r="V1546" t="str">
            <v/>
          </cell>
          <cell r="W1546" t="str">
            <v/>
          </cell>
          <cell r="X1546" t="str">
            <v>1380kg/a in Dtl.</v>
          </cell>
          <cell r="Z1546" t="str">
            <v>Antihypertonika</v>
          </cell>
          <cell r="AA1546" t="str">
            <v>AZM,1380kg/a in Dtl.AntihypertonikaBetarezeptorenblocker</v>
          </cell>
        </row>
        <row r="1547">
          <cell r="B1547" t="str">
            <v>5698-39-5</v>
          </cell>
          <cell r="C1547" t="str">
            <v>YAMTWWUZRPSEMV-UHFFFAOYSA-N</v>
          </cell>
          <cell r="D1547" t="str">
            <v>3,6,9,12,15,18,21,24-Octaoxatetracontan-1-ol</v>
          </cell>
          <cell r="E1547" t="str">
            <v>CCCCCCCCCCCCCCCCOCCOCCOCCOCCOCCOCCOCCOCCO</v>
          </cell>
          <cell r="F1547" t="str">
            <v>InChI=1S/C32H66O9/c1-2-3-4-5-6-7-8-9-10-11-12-13-14-15-17-34-19-21-36-23-25-38-27-29-40-31-32-41-30-28-39-26-24-37-22-20-35-18-16-33/h33H,2-32H2,1H3</v>
          </cell>
          <cell r="G1547" t="str">
            <v>C32H66O9</v>
          </cell>
          <cell r="H1547">
            <v>594.87099999999998</v>
          </cell>
          <cell r="I1547">
            <v>594.47068370500006</v>
          </cell>
          <cell r="J1547">
            <v>1580</v>
          </cell>
          <cell r="O1547" t="str">
            <v>X</v>
          </cell>
          <cell r="P1547">
            <v>1580</v>
          </cell>
          <cell r="Q1547" t="str">
            <v/>
          </cell>
          <cell r="U1547" t="str">
            <v/>
          </cell>
          <cell r="V1547" t="str">
            <v/>
          </cell>
          <cell r="W1547" t="str">
            <v/>
          </cell>
          <cell r="AA1547" t="str">
            <v>Polyalkylenglycolether, auch Fettalkoholpolyglycolether, Fettalkoholethoxylate (FAEO) sind eine Reihe nichtionischer Tenside und finden  breite Verwendung in Körperpflegeprodukten, Textilverarbeitung, Pflanzenschutzmittel, Farben und Beschichtungen, Klebern und anderen industriellen Anwendungen.</v>
          </cell>
        </row>
        <row r="1548">
          <cell r="B1548" t="str">
            <v>57018-04-9</v>
          </cell>
          <cell r="C1548" t="str">
            <v>OBZIQQJJIKNWNO-UHFFFAOYSA-N</v>
          </cell>
          <cell r="D1548" t="str">
            <v>O-(2,6-Dichloro-4-methylphenyl) O,O-dimethyl phosphorothioate</v>
          </cell>
          <cell r="E1548" t="str">
            <v>COP(=S)(OC)OC1=C(Cl)C=C(C)C=C1Cl</v>
          </cell>
          <cell r="F1548" t="str">
            <v>InChI=1S/C9H11Cl2O3PS/c1-6-4-7(10)9(8(11)5-6)14-15(16,12-2)13-3/h4-5H,1-3H3</v>
          </cell>
          <cell r="G1548" t="str">
            <v>C9H11Cl2O3PS</v>
          </cell>
          <cell r="H1548">
            <v>301.12</v>
          </cell>
          <cell r="I1548">
            <v>299.95436000000001</v>
          </cell>
          <cell r="J1548">
            <v>554</v>
          </cell>
          <cell r="M1548">
            <v>1861</v>
          </cell>
          <cell r="O1548">
            <v>0</v>
          </cell>
          <cell r="P1548">
            <v>554</v>
          </cell>
          <cell r="Q1548" t="str">
            <v>WGK 3</v>
          </cell>
          <cell r="R1548" t="str">
            <v/>
          </cell>
          <cell r="S1548" t="str">
            <v>X</v>
          </cell>
          <cell r="U1548" t="str">
            <v/>
          </cell>
          <cell r="V1548" t="str">
            <v/>
          </cell>
          <cell r="W1548" t="str">
            <v/>
          </cell>
          <cell r="AA1548" t="str">
            <v>WGK 3,PSM,Inlandsabsatz 2014: 2,5-10 t/a</v>
          </cell>
        </row>
        <row r="1549">
          <cell r="B1549" t="str">
            <v>5703-94-6</v>
          </cell>
          <cell r="C1549" t="str">
            <v>ASMWIUUCZFNLHL-UHFFFAOYSA-N</v>
          </cell>
          <cell r="D1549" t="str">
            <v>3,6,9,12-Tetraoxadocosan-1-ol</v>
          </cell>
          <cell r="E1549" t="str">
            <v>CCCCCCCCCCOCCOCCOCCOCCO</v>
          </cell>
          <cell r="F1549" t="str">
            <v>InChI=1S/C18H38O5/c1-2-3-4-5-6-7-8-9-11-20-13-15-22-17-18-23-16-14-21-12-10-19/h19H,2-18H2,1H3</v>
          </cell>
          <cell r="G1549" t="str">
            <v>C18H38O5</v>
          </cell>
          <cell r="H1549">
            <v>334.49700000000001</v>
          </cell>
          <cell r="I1549">
            <v>334.271924324</v>
          </cell>
          <cell r="J1549">
            <v>1581</v>
          </cell>
          <cell r="O1549" t="str">
            <v>X</v>
          </cell>
          <cell r="P1549">
            <v>1581</v>
          </cell>
          <cell r="Q1549" t="str">
            <v/>
          </cell>
          <cell r="U1549" t="str">
            <v/>
          </cell>
          <cell r="V1549" t="str">
            <v/>
          </cell>
          <cell r="W1549" t="str">
            <v/>
          </cell>
          <cell r="AA1549" t="str">
            <v>Polyalkylenglycolether, auch Fettalkoholpolyglycolether, Fettalkoholethoxylate (FAEO) sind eine Reihe nichtionischer Tenside und finden  breite Verwendung in Körperpflegeprodukten, Textilverarbeitung, Pflanzenschutzmittel, Farben und Beschichtungen, Klebern und anderen industriellen Anwendungen.</v>
          </cell>
        </row>
        <row r="1550">
          <cell r="B1550" t="str">
            <v>5704-20-1</v>
          </cell>
          <cell r="C1550" t="str">
            <v>QMXCHEVUAIPIRM-UHFFFAOYNA-N</v>
          </cell>
          <cell r="D1550" t="str">
            <v>2-Hydroxypentan-3-one</v>
          </cell>
          <cell r="E1550" t="str">
            <v>CCC(=O)C(C)O</v>
          </cell>
          <cell r="F1550" t="str">
            <v>InChI=1/C5H10O2/c1-3-5(7)4(2)6/h4,6H,3H2,1-2H3</v>
          </cell>
          <cell r="G1550" t="str">
            <v>C5H10O2</v>
          </cell>
          <cell r="H1550">
            <v>102.133</v>
          </cell>
          <cell r="I1550">
            <v>102.06807999999999</v>
          </cell>
          <cell r="J1550">
            <v>2107</v>
          </cell>
          <cell r="M1550">
            <v>822</v>
          </cell>
          <cell r="N1550" t="str">
            <v>truffle, earth, nut</v>
          </cell>
          <cell r="O1550">
            <v>0</v>
          </cell>
          <cell r="P1550">
            <v>2107</v>
          </cell>
          <cell r="Q1550" t="str">
            <v/>
          </cell>
          <cell r="U1550" t="str">
            <v/>
          </cell>
          <cell r="V1550" t="str">
            <v/>
          </cell>
          <cell r="W1550" t="str">
            <v/>
          </cell>
          <cell r="AA1550" t="str">
            <v xml:space="preserve"> DS(truffle, earth, nut)</v>
          </cell>
        </row>
        <row r="1551">
          <cell r="B1551" t="str">
            <v>57-06-7</v>
          </cell>
          <cell r="C1551" t="str">
            <v>ZOJBYZNEUISWFT-UHFFFAOYSA-N</v>
          </cell>
          <cell r="D1551" t="str">
            <v>3-Isothiocyanatoprop-1-ene</v>
          </cell>
          <cell r="E1551" t="str">
            <v>C=CCN=C=S</v>
          </cell>
          <cell r="F1551" t="str">
            <v>InChI=1S/C4H5NS/c1-2-3-5-4-6/h2H,1,3H2</v>
          </cell>
          <cell r="G1551" t="str">
            <v>C4H5NS</v>
          </cell>
          <cell r="H1551">
            <v>99.15</v>
          </cell>
          <cell r="I1551">
            <v>99.014269999999996</v>
          </cell>
          <cell r="J1551">
            <v>2108</v>
          </cell>
          <cell r="M1551">
            <v>887</v>
          </cell>
          <cell r="N1551" t="str">
            <v>sulfur, pungent, garlic</v>
          </cell>
          <cell r="O1551">
            <v>0</v>
          </cell>
          <cell r="P1551">
            <v>2108</v>
          </cell>
          <cell r="Q1551" t="str">
            <v/>
          </cell>
          <cell r="U1551" t="str">
            <v/>
          </cell>
          <cell r="V1551" t="str">
            <v/>
          </cell>
          <cell r="W1551" t="str">
            <v>BAS-PT09-Fibre, leather, rubber and polymerised materials preservatives,</v>
          </cell>
          <cell r="AA1551" t="str">
            <v>BAS-PT09-Fibre, leather, rubber and polymerised materials preservatives, DS(sulfur, pungent, garlic)</v>
          </cell>
        </row>
        <row r="1552">
          <cell r="B1552" t="str">
            <v>57-10-3</v>
          </cell>
          <cell r="C1552" t="str">
            <v>IPCSVZSSVZVIGE-UHFFFAOYSA-N</v>
          </cell>
          <cell r="D1552" t="str">
            <v>Hexadecanoic acid</v>
          </cell>
          <cell r="E1552" t="str">
            <v>CCCCCCCCCCCCCCCC(O)=O</v>
          </cell>
          <cell r="F1552" t="str">
            <v>InChI=1S/C16H32O2/c1-2-3-4-5-6-7-8-9-10-11-12-13-14-15-16(17)18/h2-15H2,1H3,(H,17,18)</v>
          </cell>
          <cell r="G1552" t="str">
            <v>C16H32O2</v>
          </cell>
          <cell r="H1552">
            <v>256.43</v>
          </cell>
          <cell r="I1552">
            <v>256.24023026999998</v>
          </cell>
          <cell r="J1552">
            <v>1008</v>
          </cell>
          <cell r="M1552">
            <v>1968</v>
          </cell>
          <cell r="O1552">
            <v>0</v>
          </cell>
          <cell r="P1552">
            <v>1008</v>
          </cell>
          <cell r="Q1552" t="str">
            <v/>
          </cell>
          <cell r="U1552" t="str">
            <v/>
          </cell>
          <cell r="V1552" t="str">
            <v/>
          </cell>
          <cell r="W1552" t="str">
            <v/>
          </cell>
          <cell r="AA1552" t="str">
            <v/>
          </cell>
        </row>
        <row r="1553">
          <cell r="B1553" t="str">
            <v>57-11-4</v>
          </cell>
          <cell r="C1553" t="str">
            <v>QIQXTHQIDYTFRH-UHFFFAOYSA-N</v>
          </cell>
          <cell r="D1553" t="str">
            <v>Octadecanoic acid</v>
          </cell>
          <cell r="E1553" t="str">
            <v>CCCCCCCCCCCCCCCCCC(O)=O</v>
          </cell>
          <cell r="F1553" t="str">
            <v>InChI=1S/C18H36O2/c1-2-3-4-5-6-7-8-9-10-11-12-13-14-15-16-17-18(19)20/h2-17H2,1H3,(H,19,20)</v>
          </cell>
          <cell r="G1553" t="str">
            <v>C18H36O2</v>
          </cell>
          <cell r="H1553">
            <v>284.48399999999998</v>
          </cell>
          <cell r="I1553">
            <v>284.27153039900003</v>
          </cell>
          <cell r="J1553">
            <v>1014</v>
          </cell>
          <cell r="M1553">
            <v>2172</v>
          </cell>
          <cell r="O1553">
            <v>0</v>
          </cell>
          <cell r="P1553">
            <v>1014</v>
          </cell>
          <cell r="Q1553" t="str">
            <v/>
          </cell>
          <cell r="U1553" t="str">
            <v/>
          </cell>
          <cell r="V1553" t="str">
            <v/>
          </cell>
          <cell r="W1553" t="str">
            <v/>
          </cell>
          <cell r="AA1553" t="str">
            <v/>
          </cell>
        </row>
        <row r="1554">
          <cell r="B1554" t="str">
            <v>57117-31-4</v>
          </cell>
          <cell r="C1554" t="str">
            <v>OGBQILNBLMPPDP-UHFFFAOYSA-N</v>
          </cell>
          <cell r="D1554" t="str">
            <v>2,3,4,7,8-Pentachlorodibenzo[b,d]furan</v>
          </cell>
          <cell r="E1554" t="str">
            <v>ClC1=CC2=C(C=C1Cl)C1=C(O2)C(Cl)=C(Cl)C(Cl)=C1</v>
          </cell>
          <cell r="F1554" t="str">
            <v>InChI=1S/C12H3Cl5O/c13-6-1-4-5-2-8(15)10(16)11(17)12(5)18-9(4)3-7(6)14/h1-3H</v>
          </cell>
          <cell r="G1554" t="str">
            <v>C12H3Cl5O</v>
          </cell>
          <cell r="H1554">
            <v>340.41</v>
          </cell>
          <cell r="I1554">
            <v>337.86264999999997</v>
          </cell>
          <cell r="J1554">
            <v>555</v>
          </cell>
          <cell r="M1554">
            <v>2536</v>
          </cell>
          <cell r="O1554">
            <v>0</v>
          </cell>
          <cell r="P1554">
            <v>555</v>
          </cell>
          <cell r="Q1554" t="str">
            <v/>
          </cell>
          <cell r="R1554" t="str">
            <v/>
          </cell>
          <cell r="S1554" t="str">
            <v/>
          </cell>
          <cell r="U1554" t="str">
            <v/>
          </cell>
          <cell r="V1554" t="str">
            <v/>
          </cell>
          <cell r="W1554" t="str">
            <v/>
          </cell>
          <cell r="AA1554" t="str">
            <v/>
          </cell>
        </row>
        <row r="1555">
          <cell r="B1555" t="str">
            <v>57-27-2</v>
          </cell>
          <cell r="C1555" t="str">
            <v>BQJCRHHNABKAKU-KBQPJGBKSA-N</v>
          </cell>
          <cell r="D1555" t="str">
            <v>17-Methyl-5alpha-7,8-didehydro-4,5-epoxymorphinan-3,6alpha-diol</v>
          </cell>
          <cell r="E1555" t="str">
            <v>CN1CC[C@]23[C@H]4OC5=C(O)C=CC(C[C@@H]1[C@@H]2C=C[C@@H]4O)=C35</v>
          </cell>
          <cell r="F1555" t="str">
            <v>InChI=1S/C17H19NO3/c1-18-7-6-17-10-3-5-13(20)16(17)21-15-12(19)4-2-9(14(15)17)8-11(10)18/h2-5,10-11,13,16,19-20H,6-8H2,1H3/t10-,11+,13-,16-,17-/m0/s1</v>
          </cell>
          <cell r="G1555" t="str">
            <v>C17H19NO3</v>
          </cell>
          <cell r="H1555">
            <v>285.34300000000002</v>
          </cell>
          <cell r="I1555">
            <v>285.13648999999998</v>
          </cell>
          <cell r="J1555">
            <v>556</v>
          </cell>
          <cell r="M1555">
            <v>2390</v>
          </cell>
          <cell r="O1555">
            <v>0</v>
          </cell>
          <cell r="P1555">
            <v>556</v>
          </cell>
          <cell r="Q1555" t="str">
            <v/>
          </cell>
          <cell r="R1555" t="str">
            <v>X</v>
          </cell>
          <cell r="S1555" t="str">
            <v/>
          </cell>
          <cell r="U1555" t="str">
            <v/>
          </cell>
          <cell r="V1555" t="str">
            <v/>
          </cell>
          <cell r="W1555" t="str">
            <v/>
          </cell>
          <cell r="X1555" t="str">
            <v>1630kg/a in Dtl.</v>
          </cell>
          <cell r="Z1555" t="str">
            <v>Analgetika</v>
          </cell>
          <cell r="AA1555" t="str">
            <v>AZM,1630kg/a in Dtl.Analgetikastark wirksame Opioide</v>
          </cell>
        </row>
        <row r="1556">
          <cell r="B1556" t="str">
            <v>57461-21-9</v>
          </cell>
          <cell r="C1556" t="str">
            <v>AHHGVKNOSDJAQN-BQYQJAHWSA-N</v>
          </cell>
          <cell r="D1556" t="str">
            <v>(3E)-4-(2,3,6-Trimethylphenyl)but-3-en-2-one</v>
          </cell>
          <cell r="E1556" t="str">
            <v>CC(=O)\C=C\C1=C(C)C=CC(C)=C1C</v>
          </cell>
          <cell r="F1556" t="str">
            <v>InChI=1S/C13H16O/c1-9-5-6-10(2)13(12(9)4)8-7-11(3)14/h5-8H,1-4H3/b8-7+</v>
          </cell>
          <cell r="G1556" t="str">
            <v>C13H16O</v>
          </cell>
          <cell r="H1556">
            <v>188.27</v>
          </cell>
          <cell r="I1556">
            <v>188.12011999999999</v>
          </cell>
          <cell r="J1556">
            <v>2109</v>
          </cell>
          <cell r="M1556">
            <v>1754</v>
          </cell>
          <cell r="N1556" t="str">
            <v>flower, green</v>
          </cell>
          <cell r="O1556">
            <v>0</v>
          </cell>
          <cell r="P1556">
            <v>2109</v>
          </cell>
          <cell r="Q1556" t="str">
            <v/>
          </cell>
          <cell r="U1556" t="str">
            <v/>
          </cell>
          <cell r="V1556" t="str">
            <v/>
          </cell>
          <cell r="W1556" t="str">
            <v/>
          </cell>
          <cell r="AA1556" t="str">
            <v xml:space="preserve"> DS(flower, green)</v>
          </cell>
        </row>
        <row r="1557">
          <cell r="B1557" t="str">
            <v>57465-28-8</v>
          </cell>
          <cell r="C1557" t="str">
            <v>REHONNLQRWTIFF-UHFFFAOYSA-N</v>
          </cell>
          <cell r="D1557" t="str">
            <v>3,3',4,4',5-Pentachloro-1,1'-biphenyl</v>
          </cell>
          <cell r="E1557" t="str">
            <v>ClC1=CC(=CC(Cl)=C1Cl)C1=CC(Cl)=C(Cl)C=C1</v>
          </cell>
          <cell r="F1557" t="str">
            <v>InChI=1S/C12H5Cl5/c13-8-2-1-6(3-9(8)14)7-4-10(15)12(17)11(16)5-7/h1-5H</v>
          </cell>
          <cell r="G1557" t="str">
            <v>C12H5Cl5</v>
          </cell>
          <cell r="H1557">
            <v>326.42</v>
          </cell>
          <cell r="I1557">
            <v>323.88339000000002</v>
          </cell>
          <cell r="J1557">
            <v>557</v>
          </cell>
          <cell r="M1557" t="str">
            <v>2332.2</v>
          </cell>
          <cell r="O1557">
            <v>0</v>
          </cell>
          <cell r="P1557">
            <v>557</v>
          </cell>
          <cell r="Q1557" t="str">
            <v/>
          </cell>
          <cell r="R1557" t="str">
            <v/>
          </cell>
          <cell r="S1557" t="str">
            <v/>
          </cell>
          <cell r="U1557" t="str">
            <v/>
          </cell>
          <cell r="V1557" t="str">
            <v/>
          </cell>
          <cell r="W1557" t="str">
            <v/>
          </cell>
          <cell r="AA1557" t="str">
            <v/>
          </cell>
        </row>
        <row r="1558">
          <cell r="B1558" t="str">
            <v>57500-00-2</v>
          </cell>
          <cell r="C1558" t="str">
            <v>CLSLQQCDHOZMDT-UHFFFAOYSA-N</v>
          </cell>
          <cell r="D1558" t="str">
            <v>2-[(Methyldisulfanyl)methyl]furan</v>
          </cell>
          <cell r="E1558" t="str">
            <v>CSSCC1=CC=CO1</v>
          </cell>
          <cell r="F1558" t="str">
            <v>InChI=1S/C6H8OS2/c1-8-9-5-6-3-2-4-7-6/h2-4H,5H2,1H3</v>
          </cell>
          <cell r="G1558" t="str">
            <v>C6H8OS2</v>
          </cell>
          <cell r="H1558">
            <v>160.25</v>
          </cell>
          <cell r="I1558">
            <v>160.00165999999999</v>
          </cell>
          <cell r="J1558">
            <v>2110</v>
          </cell>
          <cell r="M1558">
            <v>1229</v>
          </cell>
          <cell r="N1558" t="str">
            <v>smoke</v>
          </cell>
          <cell r="O1558">
            <v>0</v>
          </cell>
          <cell r="P1558">
            <v>2110</v>
          </cell>
          <cell r="Q1558" t="str">
            <v/>
          </cell>
          <cell r="U1558" t="str">
            <v/>
          </cell>
          <cell r="V1558" t="str">
            <v/>
          </cell>
          <cell r="W1558" t="str">
            <v/>
          </cell>
          <cell r="AA1558" t="str">
            <v xml:space="preserve"> DS(smoke)</v>
          </cell>
        </row>
        <row r="1559">
          <cell r="B1559" t="str">
            <v>57-55-6</v>
          </cell>
          <cell r="C1559" t="str">
            <v>DNIAPMSPPWPWGF-UHFFFAOYSA-N</v>
          </cell>
          <cell r="D1559" t="str">
            <v>Propane-1,2-diol</v>
          </cell>
          <cell r="E1559" t="str">
            <v>CC(O)CO</v>
          </cell>
          <cell r="F1559" t="str">
            <v>InChI=1/C3H8O2/c1-3(5)2-4/h3-5H,2H2,1H3</v>
          </cell>
          <cell r="G1559" t="str">
            <v>C3H8O2</v>
          </cell>
          <cell r="H1559">
            <v>76.094999999999999</v>
          </cell>
          <cell r="I1559">
            <v>76.052429497999995</v>
          </cell>
          <cell r="J1559">
            <v>1424</v>
          </cell>
          <cell r="M1559">
            <v>740</v>
          </cell>
          <cell r="O1559">
            <v>0</v>
          </cell>
          <cell r="P1559">
            <v>1424</v>
          </cell>
          <cell r="Q1559" t="str">
            <v>WGK 1</v>
          </cell>
          <cell r="U1559" t="str">
            <v/>
          </cell>
          <cell r="V1559" t="str">
            <v/>
          </cell>
          <cell r="W1559" t="str">
            <v/>
          </cell>
          <cell r="AA1559" t="str">
            <v>WGK 1,</v>
          </cell>
        </row>
        <row r="1560">
          <cell r="B1560" t="str">
            <v>5756-24-1</v>
          </cell>
          <cell r="C1560" t="str">
            <v>NPNIZCVKXVRCHF-UHFFFAOYSA-N</v>
          </cell>
          <cell r="D1560" t="str">
            <v>Dimethyltetrasulfane</v>
          </cell>
          <cell r="E1560" t="str">
            <v>CSSSSC</v>
          </cell>
          <cell r="F1560" t="str">
            <v>InChI=1S/C2H6S4/c1-3-5-6-4-2/h1-2H3</v>
          </cell>
          <cell r="G1560" t="str">
            <v>C2H6S4</v>
          </cell>
          <cell r="H1560">
            <v>158.31</v>
          </cell>
          <cell r="I1560">
            <v>157.93522999999999</v>
          </cell>
          <cell r="J1560">
            <v>2111</v>
          </cell>
          <cell r="M1560">
            <v>1232</v>
          </cell>
          <cell r="N1560" t="str">
            <v>cabbage, sulfur</v>
          </cell>
          <cell r="O1560">
            <v>0</v>
          </cell>
          <cell r="P1560">
            <v>2111</v>
          </cell>
          <cell r="Q1560" t="str">
            <v/>
          </cell>
          <cell r="U1560" t="str">
            <v/>
          </cell>
          <cell r="V1560" t="str">
            <v/>
          </cell>
          <cell r="W1560" t="str">
            <v/>
          </cell>
          <cell r="AA1560" t="str">
            <v xml:space="preserve"> DS(cabbage, sulfur)</v>
          </cell>
        </row>
        <row r="1561">
          <cell r="B1561" t="str">
            <v>575-89-3</v>
          </cell>
          <cell r="C1561" t="str">
            <v>KZDCLQBOHGBWOI-UHFFFAOYSA-N</v>
          </cell>
          <cell r="D1561" t="str">
            <v>(2,4,6-Trichlorophenoxy)acetic acid</v>
          </cell>
          <cell r="E1561" t="str">
            <v>OC(=O)COC1=C(Cl)C=C(Cl)C=C1Cl</v>
          </cell>
          <cell r="F1561" t="str">
            <v>InChI=1S/C8H5Cl3O3/c9-4-1-5(10)8(6(11)2-4)14-3-7(12)13/h1-2H,3H2,(H,12,13)</v>
          </cell>
          <cell r="G1561" t="str">
            <v>C8H5Cl3O3</v>
          </cell>
          <cell r="H1561">
            <v>255.48</v>
          </cell>
          <cell r="I1561">
            <v>253.93043</v>
          </cell>
          <cell r="J1561">
            <v>558</v>
          </cell>
          <cell r="M1561">
            <v>0</v>
          </cell>
          <cell r="O1561">
            <v>0</v>
          </cell>
          <cell r="P1561">
            <v>558</v>
          </cell>
          <cell r="Q1561" t="str">
            <v/>
          </cell>
          <cell r="U1561" t="str">
            <v/>
          </cell>
          <cell r="V1561" t="str">
            <v/>
          </cell>
          <cell r="W1561" t="str">
            <v/>
          </cell>
          <cell r="AA1561" t="str">
            <v/>
          </cell>
        </row>
        <row r="1562">
          <cell r="B1562" t="str">
            <v>575-90-6</v>
          </cell>
          <cell r="C1562" t="str">
            <v>KHZWIIFEFQBNKL-UHFFFAOYSA-N</v>
          </cell>
          <cell r="D1562" t="str">
            <v>(2,6-Dichlorophenoxy)acetic acid</v>
          </cell>
          <cell r="E1562" t="str">
            <v>OC(=O)COC1=C(Cl)C=CC=C1Cl</v>
          </cell>
          <cell r="F1562" t="str">
            <v>InChI=1S/C8H6Cl2O3/c9-5-2-1-3-6(10)8(5)13-4-7(11)12/h1-3H,4H2,(H,11,12)</v>
          </cell>
          <cell r="G1562" t="str">
            <v>C8H6Cl2O3</v>
          </cell>
          <cell r="H1562">
            <v>221.03</v>
          </cell>
          <cell r="I1562">
            <v>219.96940000000001</v>
          </cell>
          <cell r="J1562">
            <v>559</v>
          </cell>
          <cell r="O1562">
            <v>0</v>
          </cell>
          <cell r="P1562">
            <v>559</v>
          </cell>
          <cell r="Q1562" t="str">
            <v/>
          </cell>
          <cell r="U1562" t="str">
            <v/>
          </cell>
          <cell r="V1562" t="str">
            <v/>
          </cell>
          <cell r="W1562" t="str">
            <v/>
          </cell>
          <cell r="AA1562" t="str">
            <v/>
          </cell>
        </row>
        <row r="1563">
          <cell r="B1563" t="str">
            <v>576-24-9</v>
          </cell>
          <cell r="C1563" t="str">
            <v>UMPSXRYVXUPCOS-UHFFFAOYSA-N</v>
          </cell>
          <cell r="D1563" t="str">
            <v>2,3-Dichlorophenol</v>
          </cell>
          <cell r="E1563" t="str">
            <v>OC1=CC=CC(Cl)=C1Cl</v>
          </cell>
          <cell r="F1563" t="str">
            <v>InChI=1S/C6H4Cl2O/c7-4-2-1-3-5(9)6(4)8/h1-3,9H</v>
          </cell>
          <cell r="G1563" t="str">
            <v>C6H4Cl2O</v>
          </cell>
          <cell r="H1563">
            <v>163</v>
          </cell>
          <cell r="I1563">
            <v>161.96392</v>
          </cell>
          <cell r="J1563">
            <v>560</v>
          </cell>
          <cell r="M1563">
            <v>1144</v>
          </cell>
          <cell r="O1563">
            <v>0</v>
          </cell>
          <cell r="P1563">
            <v>560</v>
          </cell>
          <cell r="Q1563" t="str">
            <v>WGK 3</v>
          </cell>
          <cell r="R1563" t="str">
            <v/>
          </cell>
          <cell r="S1563" t="str">
            <v/>
          </cell>
          <cell r="U1563" t="str">
            <v/>
          </cell>
          <cell r="V1563" t="str">
            <v/>
          </cell>
          <cell r="W1563" t="str">
            <v/>
          </cell>
          <cell r="AA1563" t="str">
            <v>WGK 3,</v>
          </cell>
        </row>
        <row r="1564">
          <cell r="B1564" t="str">
            <v>57-62-5</v>
          </cell>
          <cell r="C1564" t="str">
            <v>CYDMQBQPVICBEU-XRNKAMNCSA-N</v>
          </cell>
          <cell r="D1564" t="str">
            <v>(4S,4aS,5aS,6S,12aS)-7-Chloro-4-(dimethylamino)-3,6,10,12,12a-pentahydroxy-6-methyl-1,11-dioxo-1,4,4a,5,5a,6,11,12a-octahydrotetracene-2-carboxamide</v>
          </cell>
          <cell r="E1564" t="str">
            <v>[H][C@@]12C[C@@]3([H])C(=C(O)[C@]1(O)C(=O)C(C(N)=O)=C(O)[C@H]2N(C)C)C(=O)C1=C(C(Cl)=CC=C1O)[C@@]3(C)O</v>
          </cell>
          <cell r="F1564" t="str">
            <v>InChI=1S/C22H23ClN2O8/c1-21(32)7-6-8-15(25(2)3)17(28)13(20(24)31)19(30)22(8,33)18(29)11(7)16(27)12-10(26)5-4-9(23)14(12)21/h4-5,7-8,15,26,28-29,32-33H,6H2,1-3H3,(H2,24,31)/t7-,8-,15-,21-,22-/m0/s1</v>
          </cell>
          <cell r="G1564" t="str">
            <v>C22H23ClN2O8</v>
          </cell>
          <cell r="H1564">
            <v>478.88</v>
          </cell>
          <cell r="I1564">
            <v>478.11428999999998</v>
          </cell>
          <cell r="J1564">
            <v>561</v>
          </cell>
          <cell r="K1564">
            <v>84</v>
          </cell>
          <cell r="O1564">
            <v>0</v>
          </cell>
          <cell r="P1564">
            <v>561</v>
          </cell>
          <cell r="Q1564" t="str">
            <v/>
          </cell>
          <cell r="R1564" t="str">
            <v>X</v>
          </cell>
          <cell r="S1564" t="str">
            <v/>
          </cell>
          <cell r="U1564" t="str">
            <v/>
          </cell>
          <cell r="V1564" t="str">
            <v/>
          </cell>
          <cell r="W1564" t="str">
            <v/>
          </cell>
          <cell r="Z1564" t="str">
            <v>Antibiotika/ Chemotherapeutika</v>
          </cell>
          <cell r="AA1564" t="str">
            <v>AZM,Antibiotika/ Chemotherapeutika</v>
          </cell>
        </row>
        <row r="1565">
          <cell r="B1565" t="str">
            <v>57-63-6</v>
          </cell>
          <cell r="C1565" t="str">
            <v>BFPYWIDHMRZLRN-SLHNCBLASA-N</v>
          </cell>
          <cell r="D1565" t="str">
            <v>17alpha-19-Norpregna-1,3,5(10)-trien-20-yne-3,17-diol</v>
          </cell>
          <cell r="E1565" t="str">
            <v>[H][C@@]12CC[C@@](O)(C#C)[C@@]1(C)CC[C@]1([H])C3=C(CC[C@@]21[H])C=C(O)C=C3</v>
          </cell>
          <cell r="F1565" t="str">
            <v>InChI=1S/C20H24O2/c1-3-20(22)11-9-18-17-6-4-13-12-14(21)5-7-15(13)16(17)8-10-19(18,20)2/h1,5,7,12,16-18,21-22H,4,6,8-11H2,2H3/t16-,17-,18+,19+,20+/m1/s1</v>
          </cell>
          <cell r="G1565" t="str">
            <v>C20H24O2</v>
          </cell>
          <cell r="H1565">
            <v>296.41000000000003</v>
          </cell>
          <cell r="I1565">
            <v>296.17763000000002</v>
          </cell>
          <cell r="J1565">
            <v>562</v>
          </cell>
          <cell r="K1565">
            <v>213</v>
          </cell>
          <cell r="M1565">
            <v>2782.9</v>
          </cell>
          <cell r="O1565">
            <v>0</v>
          </cell>
          <cell r="P1565">
            <v>562</v>
          </cell>
          <cell r="Q1565" t="str">
            <v/>
          </cell>
          <cell r="R1565" t="str">
            <v>X</v>
          </cell>
          <cell r="S1565" t="str">
            <v/>
          </cell>
          <cell r="U1565" t="str">
            <v/>
          </cell>
          <cell r="V1565" t="str">
            <v/>
          </cell>
          <cell r="W1565" t="str">
            <v/>
          </cell>
          <cell r="Z1565" t="str">
            <v>synth. Östrogen</v>
          </cell>
          <cell r="AA1565" t="str">
            <v>AZM,synth. Östrogen</v>
          </cell>
        </row>
        <row r="1566">
          <cell r="B1566" t="str">
            <v>57646-30-7</v>
          </cell>
          <cell r="C1566" t="str">
            <v>CIEXPHRYOLIQQD-UHFFFAOYSA-N</v>
          </cell>
          <cell r="D1566" t="str">
            <v>Methyl N-(2,6-dimethylphenyl)-N-(furan-2-carbonyl)alaninate</v>
          </cell>
          <cell r="E1566" t="str">
            <v>COC(=O)C(C)N(C(=O)C1=CC=CO1)C1=C(C)C=CC=C1C</v>
          </cell>
          <cell r="F1566" t="str">
            <v>InChI=1/C17H19NO4/c1-11-7-5-8-12(2)15(11)18(13(3)17(20)21-4)16(19)14-9-6-10-22-14/h5-10,13H,1-4H3</v>
          </cell>
          <cell r="G1566" t="str">
            <v>C17H19NO4</v>
          </cell>
          <cell r="H1566">
            <v>301.34199999999998</v>
          </cell>
          <cell r="I1566">
            <v>301.13141000000002</v>
          </cell>
          <cell r="J1566">
            <v>563</v>
          </cell>
          <cell r="M1566" t="str">
            <v>2067.5</v>
          </cell>
          <cell r="O1566">
            <v>0</v>
          </cell>
          <cell r="P1566">
            <v>563</v>
          </cell>
          <cell r="Q1566" t="str">
            <v/>
          </cell>
          <cell r="R1566" t="str">
            <v/>
          </cell>
          <cell r="S1566" t="str">
            <v>X</v>
          </cell>
          <cell r="U1566" t="str">
            <v/>
          </cell>
          <cell r="V1566" t="str">
            <v/>
          </cell>
          <cell r="W1566" t="str">
            <v/>
          </cell>
          <cell r="AA1566" t="str">
            <v>PSM,als PSM nicht zugelassen in DE/nicht genehmigt</v>
          </cell>
        </row>
        <row r="1567">
          <cell r="B1567" t="str">
            <v>57-68-1</v>
          </cell>
          <cell r="C1567" t="str">
            <v>ASWVTGNCAZCNNR-UHFFFAOYSA-N</v>
          </cell>
          <cell r="D1567" t="str">
            <v>4-Amino-N-(4,6-dimethylpyrimidin-2-yl)benzene-1-sulfonamide</v>
          </cell>
          <cell r="E1567" t="str">
            <v>CC1=CC(C)=NC(NS(=O)(=O)C2=CC=C(N)C=C2)=N1</v>
          </cell>
          <cell r="F1567" t="str">
            <v>InChI=1S/C12H14N4O2S/c1-8-7-9(2)15-12(14-8)16-19(17,18)11-5-3-10(13)4-6-11/h3-7H,13H2,1-2H3,(H,14,15,16)</v>
          </cell>
          <cell r="G1567" t="str">
            <v>C12H14N4O2S</v>
          </cell>
          <cell r="H1567">
            <v>278.33</v>
          </cell>
          <cell r="I1567">
            <v>278.08375000000001</v>
          </cell>
          <cell r="J1567">
            <v>564</v>
          </cell>
          <cell r="K1567">
            <v>214</v>
          </cell>
          <cell r="M1567">
            <v>2613</v>
          </cell>
          <cell r="O1567">
            <v>0</v>
          </cell>
          <cell r="P1567">
            <v>564</v>
          </cell>
          <cell r="Q1567" t="str">
            <v/>
          </cell>
          <cell r="R1567" t="str">
            <v>X</v>
          </cell>
          <cell r="S1567" t="str">
            <v/>
          </cell>
          <cell r="U1567" t="str">
            <v/>
          </cell>
          <cell r="V1567" t="str">
            <v/>
          </cell>
          <cell r="W1567" t="str">
            <v/>
          </cell>
          <cell r="Z1567" t="str">
            <v>Antibiotika/ Chemotherapeutika, Tierarz.</v>
          </cell>
          <cell r="AA1567" t="str">
            <v>AZM,Antibiotika/ Chemotherapeutika, Tierarz.</v>
          </cell>
        </row>
        <row r="1568">
          <cell r="B1568" t="str">
            <v>57-71-6</v>
          </cell>
          <cell r="C1568" t="str">
            <v>FSEUPUDHEBLWJY-HWKANZROSA-N</v>
          </cell>
          <cell r="D1568" t="str">
            <v>(3E)-3-(Hydroxyimino)butan-2-one</v>
          </cell>
          <cell r="E1568" t="str">
            <v>CC(=O)C(\C)=N\O</v>
          </cell>
          <cell r="F1568" t="str">
            <v>InChI=1S/C4H7NO2/c1-3(5-7)4(2)6/h7H,1-2H3/b5-3+</v>
          </cell>
          <cell r="G1568" t="str">
            <v>C4H7NO2</v>
          </cell>
          <cell r="H1568">
            <v>101.105</v>
          </cell>
          <cell r="I1568">
            <v>101.047678469</v>
          </cell>
          <cell r="J1568">
            <v>2342</v>
          </cell>
          <cell r="O1568">
            <v>0</v>
          </cell>
          <cell r="P1568">
            <v>2342</v>
          </cell>
          <cell r="Q1568" t="str">
            <v/>
          </cell>
          <cell r="U1568" t="str">
            <v/>
          </cell>
          <cell r="V1568" t="str">
            <v/>
          </cell>
          <cell r="W1568" t="str">
            <v/>
          </cell>
          <cell r="AA1568" t="str">
            <v/>
          </cell>
        </row>
        <row r="1569">
          <cell r="B1569" t="str">
            <v>57-74-9</v>
          </cell>
          <cell r="C1569" t="str">
            <v>BIWJNBZANLAXMG-UHFFFAOYSA-N</v>
          </cell>
          <cell r="D1569" t="str">
            <v>1,2,4,5,6,7,8,8-Octachloro-2,3,3a,4,7,7a-hexahydro-1H-4,7-methanoindene</v>
          </cell>
          <cell r="E1569" t="str">
            <v>ClC1CC2C(C1Cl)C1(Cl)C(Cl)=C(Cl)C2(Cl)C1(Cl)Cl</v>
          </cell>
          <cell r="F1569" t="str">
            <v>InChI=1/C10H6Cl8/c11-3-1-2-4(5(3)12)9(16)7(14)6(13)8(2,15)10(9,17)18/h2-5H,1H2</v>
          </cell>
          <cell r="G1569" t="str">
            <v>C10H6Cl8</v>
          </cell>
          <cell r="H1569">
            <v>409.76</v>
          </cell>
          <cell r="I1569">
            <v>405.79777000000001</v>
          </cell>
          <cell r="J1569">
            <v>565</v>
          </cell>
          <cell r="M1569">
            <v>2020</v>
          </cell>
          <cell r="O1569">
            <v>0</v>
          </cell>
          <cell r="P1569">
            <v>565</v>
          </cell>
          <cell r="Q1569" t="str">
            <v/>
          </cell>
          <cell r="R1569" t="str">
            <v/>
          </cell>
          <cell r="S1569" t="str">
            <v>X</v>
          </cell>
          <cell r="U1569" t="str">
            <v/>
          </cell>
          <cell r="V1569" t="str">
            <v>POP-Annex I, part A#Annex IV</v>
          </cell>
          <cell r="W1569" t="str">
            <v/>
          </cell>
          <cell r="AA1569" t="str">
            <v>PSM,POP-Annex I, part A#Annex IV, als PSM nicht zugelassen in DE/nicht genehmigt</v>
          </cell>
        </row>
        <row r="1570">
          <cell r="B1570" t="str">
            <v>57775-29-8</v>
          </cell>
          <cell r="C1570" t="str">
            <v>BQXQGZPYHWWCEB-UHFFFAOYSA-N</v>
          </cell>
          <cell r="D1570" t="str">
            <v>1-[(9H-Carbazol-4-yl)oxy]-3-[(propan-2-yl)amino]propan-2-ol</v>
          </cell>
          <cell r="E1570" t="str">
            <v>CC(C)NCC(O)COC1=CC=CC2=C1C1=C(N2)C=CC=C1</v>
          </cell>
          <cell r="F1570" t="str">
            <v>InChI=1/C18H22N2O2/c1-12(2)19-10-13(21)11-22-17-9-5-8-16-18(17)14-6-3-4-7-15(14)20-16/h3-9,12-13,19-21H,10-11H2,1-2H3</v>
          </cell>
          <cell r="G1570" t="str">
            <v>C18H22N2O2</v>
          </cell>
          <cell r="H1570">
            <v>298.38600000000002</v>
          </cell>
          <cell r="I1570">
            <v>298.16812795599998</v>
          </cell>
          <cell r="J1570">
            <v>1248</v>
          </cell>
          <cell r="K1570">
            <v>183</v>
          </cell>
          <cell r="O1570">
            <v>0</v>
          </cell>
          <cell r="P1570">
            <v>1248</v>
          </cell>
          <cell r="Q1570" t="str">
            <v>WGK 2</v>
          </cell>
          <cell r="U1570" t="str">
            <v/>
          </cell>
          <cell r="V1570" t="str">
            <v/>
          </cell>
          <cell r="W1570" t="str">
            <v/>
          </cell>
          <cell r="Z1570" t="str">
            <v>Beta-Blocker</v>
          </cell>
          <cell r="AA1570" t="str">
            <v>WGK 2,Beta-Blocker</v>
          </cell>
        </row>
        <row r="1571">
          <cell r="B1571" t="str">
            <v>57837-19-1</v>
          </cell>
          <cell r="C1571" t="str">
            <v>ZQEIXNIJLIKNTD-UHFFFAOYSA-N</v>
          </cell>
          <cell r="D1571" t="str">
            <v>Methyl N-(2,6-dimethylphenyl)-N-(methoxyacetyl)alaninate</v>
          </cell>
          <cell r="E1571" t="str">
            <v>COCC(=O)N(C(C)C(=O)OC)C1=C(C)C=CC=C1C</v>
          </cell>
          <cell r="F1571" t="str">
            <v>InChI=1/C15H21NO4/c1-10-7-6-8-11(2)14(10)16(13(17)9-19-4)12(3)15(18)20-5/h6-8,12H,9H2,1-5H3</v>
          </cell>
          <cell r="G1571" t="str">
            <v>C15H21NO4</v>
          </cell>
          <cell r="H1571">
            <v>279.33600000000001</v>
          </cell>
          <cell r="I1571">
            <v>279.14706000000001</v>
          </cell>
          <cell r="J1571">
            <v>566</v>
          </cell>
          <cell r="M1571">
            <v>1905</v>
          </cell>
          <cell r="O1571">
            <v>0</v>
          </cell>
          <cell r="P1571">
            <v>566</v>
          </cell>
          <cell r="Q1571" t="str">
            <v/>
          </cell>
          <cell r="R1571" t="str">
            <v/>
          </cell>
          <cell r="S1571" t="str">
            <v>X</v>
          </cell>
          <cell r="U1571" t="str">
            <v/>
          </cell>
          <cell r="V1571" t="str">
            <v/>
          </cell>
          <cell r="W1571" t="str">
            <v/>
          </cell>
          <cell r="AA1571" t="str">
            <v>PSM,Inlandsabsatz 2014: 10-25 t/a; Wirkstoff in DE zugelassen als Metalaxyl-M; Schweizer Studie weist Funde an allen Standorten und QN-Überschreitungen auf</v>
          </cell>
        </row>
        <row r="1572">
          <cell r="B1572" t="str">
            <v>578-58-5</v>
          </cell>
          <cell r="C1572" t="str">
            <v>DTFKRVXLBCAIOZ-UHFFFAOYSA-N</v>
          </cell>
          <cell r="D1572" t="str">
            <v>1-Methoxy-2-methylbenzene</v>
          </cell>
          <cell r="E1572" t="str">
            <v>COC1=C(C)C=CC=C1</v>
          </cell>
          <cell r="F1572" t="str">
            <v>InChI=1S/C8H10O/c1-7-5-3-4-6-8(7)9-2/h3-6H,1-2H3</v>
          </cell>
          <cell r="G1572" t="str">
            <v>C8H10O</v>
          </cell>
          <cell r="H1572">
            <v>122.167</v>
          </cell>
          <cell r="I1572">
            <v>122.07316</v>
          </cell>
          <cell r="J1572">
            <v>2112</v>
          </cell>
          <cell r="M1572">
            <v>1001</v>
          </cell>
          <cell r="N1572" t="str">
            <v>warm, flower, walnut</v>
          </cell>
          <cell r="O1572">
            <v>0</v>
          </cell>
          <cell r="P1572">
            <v>2112</v>
          </cell>
          <cell r="Q1572" t="str">
            <v/>
          </cell>
          <cell r="U1572" t="str">
            <v/>
          </cell>
          <cell r="V1572" t="str">
            <v/>
          </cell>
          <cell r="W1572" t="str">
            <v/>
          </cell>
          <cell r="AA1572" t="str">
            <v xml:space="preserve"> DS(warm, flower, walnut)</v>
          </cell>
        </row>
        <row r="1573">
          <cell r="B1573" t="str">
            <v>5786-21-0</v>
          </cell>
          <cell r="C1573" t="str">
            <v>QZUDBNBUXVUHMW-UHFFFAOYSA-N</v>
          </cell>
          <cell r="D1573" t="str">
            <v>8-Chloro-11-(4-methylpiperazin-1-yl)-5H-dibenzo[b,e][1,4]diazepine</v>
          </cell>
          <cell r="E1573" t="str">
            <v>CN1CCN(CC1)C1=NC2=CC(Cl)=CC=C2NC2=C1C=CC=C2</v>
          </cell>
          <cell r="F1573" t="str">
            <v>InChI=1S/C18H19ClN4/c1-22-8-10-23(11-9-22)18-14-4-2-3-5-15(14)20-16-7-6-13(19)12-17(16)21-18/h2-7,12,20H,8-11H2,1H3</v>
          </cell>
          <cell r="G1573" t="str">
            <v>C18H19ClN4</v>
          </cell>
          <cell r="H1573">
            <v>326.83</v>
          </cell>
          <cell r="I1573">
            <v>326.12982</v>
          </cell>
          <cell r="J1573">
            <v>567</v>
          </cell>
          <cell r="M1573">
            <v>2859</v>
          </cell>
          <cell r="O1573">
            <v>0</v>
          </cell>
          <cell r="P1573">
            <v>567</v>
          </cell>
          <cell r="Q1573" t="str">
            <v>WGK 3</v>
          </cell>
          <cell r="R1573" t="str">
            <v>X</v>
          </cell>
          <cell r="U1573" t="str">
            <v/>
          </cell>
          <cell r="V1573" t="str">
            <v/>
          </cell>
          <cell r="W1573" t="str">
            <v/>
          </cell>
          <cell r="X1573" t="str">
            <v>4410kg/a in Dtl.</v>
          </cell>
          <cell r="Z1573" t="str">
            <v>Psychopharmaka</v>
          </cell>
          <cell r="AA1573" t="str">
            <v>WGK 3,AZM,4410kg/a in Dtl.Psychopharmakaatypisches Neuroleptikum</v>
          </cell>
        </row>
        <row r="1574">
          <cell r="B1574" t="str">
            <v xml:space="preserve">57-88-5 </v>
          </cell>
          <cell r="C1574" t="str">
            <v xml:space="preserve">HVYWMOMLDIMFJA-DPAQBDIFSA-N </v>
          </cell>
          <cell r="D1574" t="str">
            <v xml:space="preserve">Cholest-5-en-3-ol, (3β)-  </v>
          </cell>
          <cell r="E1574">
            <v>0</v>
          </cell>
          <cell r="F1574">
            <v>0</v>
          </cell>
          <cell r="G1574" t="str">
            <v>C27H46O</v>
          </cell>
          <cell r="H1574">
            <v>0</v>
          </cell>
          <cell r="I1574">
            <v>386.35486600000002</v>
          </cell>
          <cell r="J1574">
            <v>2378</v>
          </cell>
          <cell r="M1574">
            <v>3087</v>
          </cell>
          <cell r="O1574">
            <v>0</v>
          </cell>
          <cell r="P1574">
            <v>2378</v>
          </cell>
          <cell r="Q1574" t="str">
            <v/>
          </cell>
          <cell r="U1574" t="str">
            <v/>
          </cell>
          <cell r="V1574" t="str">
            <v/>
          </cell>
          <cell r="W1574" t="str">
            <v/>
          </cell>
          <cell r="AA1574" t="str">
            <v/>
          </cell>
        </row>
        <row r="1575">
          <cell r="B1575" t="str">
            <v>57-91-0</v>
          </cell>
          <cell r="C1575" t="str">
            <v>VOXZDWNPVJITMN-SFFUCWETSA-N</v>
          </cell>
          <cell r="D1575" t="str">
            <v>Estra-1,3,5(10)-triene-3,17alpha-diol</v>
          </cell>
          <cell r="E1575" t="str">
            <v>C[C@]12CC[C@H]3[C@@H](CCC4=C3C=CC(O)=C4)[C@@H]1CC[C@H]2O</v>
          </cell>
          <cell r="F1575" t="str">
            <v>InChI=1S/C18H24O2/c1-18-9-8-14-13-5-3-12(19)10-11(13)2-4-15(14)16(18)6-7-17(18)20/h3,5,10,14-17,19-20H,2,4,6-9H2,1H3/t14-,15-,16+,17-,18+/m1/s1</v>
          </cell>
          <cell r="G1575" t="str">
            <v>C18H24O2</v>
          </cell>
          <cell r="H1575">
            <v>272.38799999999998</v>
          </cell>
          <cell r="I1575">
            <v>272.17763000000002</v>
          </cell>
          <cell r="J1575">
            <v>568</v>
          </cell>
          <cell r="M1575" t="str">
            <v>2707.4</v>
          </cell>
          <cell r="O1575">
            <v>0</v>
          </cell>
          <cell r="P1575">
            <v>568</v>
          </cell>
          <cell r="Q1575" t="str">
            <v/>
          </cell>
          <cell r="R1575" t="str">
            <v>X</v>
          </cell>
          <cell r="S1575" t="str">
            <v/>
          </cell>
          <cell r="U1575" t="str">
            <v/>
          </cell>
          <cell r="V1575" t="str">
            <v/>
          </cell>
          <cell r="W1575" t="str">
            <v/>
          </cell>
          <cell r="AA1575" t="str">
            <v>AZM,</v>
          </cell>
        </row>
        <row r="1576">
          <cell r="B1576" t="str">
            <v>57964-40-6</v>
          </cell>
          <cell r="C1576" t="str">
            <v>JRUGFHHEKLYFPC-UHFFFAOYSA-N</v>
          </cell>
          <cell r="D1576" t="str">
            <v>4-(2-Cyanoethyl)-1,2,3,4-tetrahydronaphthalene-1-carbonitrile</v>
          </cell>
          <cell r="E1576" t="str">
            <v>N#CCCC1CCC(C#N)C2=CC=CC=C12</v>
          </cell>
          <cell r="F1576" t="str">
            <v>InChI=1/C14H14N2/c15-9-3-4-11-7-8-12(10-16)14-6-2-1-5-13(11)14/h1-2,5-6,11-12H,3-4,7-8H2</v>
          </cell>
          <cell r="G1576" t="str">
            <v>C14H14N2</v>
          </cell>
          <cell r="H1576">
            <v>210.28</v>
          </cell>
          <cell r="I1576">
            <v>210.11569845899999</v>
          </cell>
          <cell r="J1576">
            <v>1162</v>
          </cell>
          <cell r="K1576">
            <v>129</v>
          </cell>
          <cell r="M1576">
            <v>1978</v>
          </cell>
          <cell r="O1576">
            <v>0</v>
          </cell>
          <cell r="P1576">
            <v>1162</v>
          </cell>
          <cell r="Q1576" t="str">
            <v/>
          </cell>
          <cell r="U1576" t="str">
            <v/>
          </cell>
          <cell r="V1576" t="str">
            <v/>
          </cell>
          <cell r="W1576" t="str">
            <v/>
          </cell>
          <cell r="AA1576" t="str">
            <v/>
          </cell>
        </row>
        <row r="1577">
          <cell r="B1577" t="str">
            <v>57966-95-7</v>
          </cell>
          <cell r="C1577" t="str">
            <v>XERJKGMBORTKEO-VZUCSPMQSA-N</v>
          </cell>
          <cell r="D1577" t="str">
            <v>(2E)-2-Cyano-N-(ethylcarbamoyl)-2-(methoxyimino)acetamide</v>
          </cell>
          <cell r="E1577" t="str">
            <v>CCNC(=O)NC(=O)C(=N\OC)\C#N</v>
          </cell>
          <cell r="F1577" t="str">
            <v>InChI=1S/C7H10N4O3/c1-3-9-7(13)10-6(12)5(4-8)11-14-2/h3H2,1-2H3,(H2,9,10,12,13)/b11-5+</v>
          </cell>
          <cell r="G1577" t="str">
            <v>C7H10N4O3</v>
          </cell>
          <cell r="H1577">
            <v>198.18199999999999</v>
          </cell>
          <cell r="I1577">
            <v>198.07529</v>
          </cell>
          <cell r="J1577">
            <v>569</v>
          </cell>
          <cell r="O1577">
            <v>0</v>
          </cell>
          <cell r="P1577">
            <v>569</v>
          </cell>
          <cell r="Q1577" t="str">
            <v/>
          </cell>
          <cell r="U1577" t="str">
            <v/>
          </cell>
          <cell r="V1577" t="str">
            <v/>
          </cell>
          <cell r="W1577" t="str">
            <v/>
          </cell>
          <cell r="X1577" t="str">
            <v>Inlandsabsatz: 25-100 t/a
Zulassungen: Ackerbau (Kartoffel),  Hopfenbau, Weinbau, bes. Bedeutung: Kartoffeln (2014: Rang 5, 62% der Demobetriebe)</v>
          </cell>
          <cell r="Y1577" t="str">
            <v>UBA</v>
          </cell>
          <cell r="Z1577" t="str">
            <v>PSM Fungizid</v>
          </cell>
          <cell r="AA1577" t="str">
            <v>Inlandsabsatz: 25-100 t/a
Zulassungen: Ackerbau (Kartoffel),  Hopfenbau, Weinbau, bes. Bedeutung: Kartoffeln (2014: Rang 5, 62% der Demobetriebe)PSM Fungiziderhöhtes Runoff Eintragspotential; aber schnelles Verschwinden aus der Wasserphase; breite 3-8 malige Anwendung</v>
          </cell>
        </row>
        <row r="1578">
          <cell r="B1578" t="str">
            <v>57-97-6</v>
          </cell>
          <cell r="C1578" t="str">
            <v>ARSRBNBHOADGJU-UHFFFAOYSA-N</v>
          </cell>
          <cell r="D1578" t="str">
            <v>7,12-Dimethyltetraphene</v>
          </cell>
          <cell r="E1578" t="str">
            <v>CC1=C2C=CC=CC2=C(C)C2=C3C=CC=CC3=CC=C12</v>
          </cell>
          <cell r="F1578" t="str">
            <v>InChI=1S/C20H16/c1-13-16-8-5-6-9-17(16)14(2)20-18(13)12-11-15-7-3-4-10-19(15)20/h3-12H,1-2H3</v>
          </cell>
          <cell r="G1578" t="str">
            <v>C20H16</v>
          </cell>
          <cell r="H1578">
            <v>256.34800000000001</v>
          </cell>
          <cell r="I1578">
            <v>256.12520000000001</v>
          </cell>
          <cell r="J1578">
            <v>570</v>
          </cell>
          <cell r="M1578">
            <v>2711</v>
          </cell>
          <cell r="O1578">
            <v>0</v>
          </cell>
          <cell r="P1578">
            <v>570</v>
          </cell>
          <cell r="Q1578" t="str">
            <v/>
          </cell>
          <cell r="R1578" t="str">
            <v/>
          </cell>
          <cell r="S1578" t="str">
            <v/>
          </cell>
          <cell r="U1578" t="str">
            <v/>
          </cell>
          <cell r="V1578" t="str">
            <v/>
          </cell>
          <cell r="W1578" t="str">
            <v/>
          </cell>
          <cell r="AA1578" t="str">
            <v/>
          </cell>
        </row>
        <row r="1579">
          <cell r="B1579" t="str">
            <v>58-08-2</v>
          </cell>
          <cell r="C1579" t="str">
            <v>RYYVLZVUVIJVGH-UHFFFAOYSA-N</v>
          </cell>
          <cell r="D1579" t="str">
            <v>1,3,7-Trimethyl-3,7-dihydro-1H-purine-2,6-dione</v>
          </cell>
          <cell r="E1579" t="str">
            <v>CN1C=NC2=C1C(=O)N(C)C(=O)N2C</v>
          </cell>
          <cell r="F1579" t="str">
            <v>InChI=1S/C8H10N4O2/c1-10-4-9-6-5(10)7(13)12(3)8(14)11(6)2/h4H,1-3H3</v>
          </cell>
          <cell r="G1579" t="str">
            <v>C8H10N4O2</v>
          </cell>
          <cell r="H1579">
            <v>194.19399999999999</v>
          </cell>
          <cell r="I1579">
            <v>194.08037999999999</v>
          </cell>
          <cell r="J1579">
            <v>571</v>
          </cell>
          <cell r="K1579">
            <v>194</v>
          </cell>
          <cell r="M1579">
            <v>1835</v>
          </cell>
          <cell r="O1579">
            <v>0</v>
          </cell>
          <cell r="P1579">
            <v>571</v>
          </cell>
          <cell r="Q1579" t="str">
            <v>WGK 1</v>
          </cell>
          <cell r="R1579" t="str">
            <v>X</v>
          </cell>
          <cell r="S1579" t="str">
            <v/>
          </cell>
          <cell r="U1579" t="str">
            <v/>
          </cell>
          <cell r="V1579" t="str">
            <v/>
          </cell>
          <cell r="W1579" t="str">
            <v/>
          </cell>
          <cell r="Z1579" t="str">
            <v>Industrie-/Haushaltsch.</v>
          </cell>
          <cell r="AA1579" t="str">
            <v>WGK 1,AZM,Industrie-/Haushaltsch.auf Wirkstoffliste, ca 2 t/a, Lifestyle compounds</v>
          </cell>
        </row>
        <row r="1580">
          <cell r="B1580" t="str">
            <v>581-42-0</v>
          </cell>
          <cell r="C1580" t="str">
            <v>YGYNBBAUIYTWBF-UHFFFAOYSA-N</v>
          </cell>
          <cell r="D1580" t="str">
            <v>2,6-Dimethylnaphthalene</v>
          </cell>
          <cell r="E1580" t="str">
            <v>CC1=CC2=C(C=C1)C=C(C)C=C2</v>
          </cell>
          <cell r="F1580" t="str">
            <v>InChI=1S/C12H12/c1-9-3-5-12-8-10(2)4-6-11(12)7-9/h3-8H,1-2H3</v>
          </cell>
          <cell r="G1580" t="str">
            <v>C12H12</v>
          </cell>
          <cell r="H1580">
            <v>156.22800000000001</v>
          </cell>
          <cell r="I1580">
            <v>156.09389999999999</v>
          </cell>
          <cell r="J1580">
            <v>2113</v>
          </cell>
          <cell r="M1580">
            <v>1690</v>
          </cell>
          <cell r="N1580" t="str">
            <v>grass</v>
          </cell>
          <cell r="O1580">
            <v>0</v>
          </cell>
          <cell r="P1580">
            <v>2113</v>
          </cell>
          <cell r="Q1580" t="str">
            <v/>
          </cell>
          <cell r="U1580" t="str">
            <v/>
          </cell>
          <cell r="V1580" t="str">
            <v/>
          </cell>
          <cell r="W1580" t="str">
            <v/>
          </cell>
          <cell r="AA1580" t="str">
            <v xml:space="preserve"> DS(grass)</v>
          </cell>
        </row>
        <row r="1581">
          <cell r="B1581" t="str">
            <v>58-15-1</v>
          </cell>
          <cell r="C1581" t="str">
            <v>RMMXTBMQSGEXHJ-UHFFFAOYSA-N</v>
          </cell>
          <cell r="D1581" t="str">
            <v>4-(Dimethylamino)-1,5-dimethyl-2-phenyl-1,2-dihydro-3H-pyrazol-3-one</v>
          </cell>
          <cell r="E1581" t="str">
            <v>CN(C)C1=C(C)N(C)N(C1=O)C1=CC=CC=C1</v>
          </cell>
          <cell r="F1581" t="str">
            <v>InChI=1S/C13H17N3O/c1-10-12(14(2)3)13(17)16(15(10)4)11-8-6-5-7-9-11/h5-9H,1-4H3</v>
          </cell>
          <cell r="G1581" t="str">
            <v>C13H17N3O</v>
          </cell>
          <cell r="H1581">
            <v>231.29900000000001</v>
          </cell>
          <cell r="I1581">
            <v>231.13715999999999</v>
          </cell>
          <cell r="J1581">
            <v>572</v>
          </cell>
          <cell r="K1581">
            <v>56</v>
          </cell>
          <cell r="M1581">
            <v>1889.8</v>
          </cell>
          <cell r="O1581">
            <v>0</v>
          </cell>
          <cell r="P1581">
            <v>572</v>
          </cell>
          <cell r="Q1581" t="str">
            <v/>
          </cell>
          <cell r="R1581" t="str">
            <v>X</v>
          </cell>
          <cell r="S1581" t="str">
            <v/>
          </cell>
          <cell r="U1581" t="str">
            <v/>
          </cell>
          <cell r="V1581" t="str">
            <v/>
          </cell>
          <cell r="W1581" t="str">
            <v/>
          </cell>
          <cell r="Z1581" t="str">
            <v>Antiphlogistika, Antipyretika, Analgetika</v>
          </cell>
          <cell r="AA1581" t="str">
            <v>AZM,Antiphlogistika, Antipyretika, Analgetika</v>
          </cell>
        </row>
        <row r="1582">
          <cell r="B1582" t="str">
            <v>58173-57-2</v>
          </cell>
          <cell r="C1582">
            <v>0</v>
          </cell>
          <cell r="J1582">
            <v>1182</v>
          </cell>
          <cell r="K1582">
            <v>119</v>
          </cell>
          <cell r="M1582">
            <v>2821.5</v>
          </cell>
          <cell r="O1582">
            <v>0</v>
          </cell>
          <cell r="P1582">
            <v>1182</v>
          </cell>
          <cell r="Q1582" t="str">
            <v/>
          </cell>
          <cell r="U1582" t="str">
            <v/>
          </cell>
          <cell r="V1582" t="str">
            <v/>
          </cell>
          <cell r="W1582" t="str">
            <v/>
          </cell>
          <cell r="AA1582" t="str">
            <v/>
          </cell>
        </row>
        <row r="1583">
          <cell r="B1583" t="str">
            <v>581809-46-3</v>
          </cell>
          <cell r="C1583" t="str">
            <v>LDLMOOXUCMHBMZ-UHFFFAOYSA-N</v>
          </cell>
          <cell r="D1583" t="str">
            <v>N-(3',4'-Dichloro-5-fluoro[1,1'-biphenyl]-2-yl)-3-(difluoromethyl)-1-methyl-1H-pyrazole-4-carboximidic acid</v>
          </cell>
          <cell r="E1583" t="str">
            <v>CN1C=C(C(O)=NC2=C(C=C(F)C=C2)C2=CC(Cl)=C(Cl)C=C2)C(=N1)C(F)F</v>
          </cell>
          <cell r="F1583" t="str">
            <v>InChI=1S/C18H12Cl2F3N3O/c1-26-8-12(16(25-26)17(22)23)18(27)24-15-5-3-10(21)7-11(15)9-2-4-13(19)14(20)6-9/h2-8,17H,1H3,(H,24,27)</v>
          </cell>
          <cell r="G1583" t="str">
            <v>C18H12Cl2F3N3O</v>
          </cell>
          <cell r="H1583">
            <v>414.21</v>
          </cell>
          <cell r="I1583">
            <v>413.03095000000002</v>
          </cell>
          <cell r="J1583">
            <v>573</v>
          </cell>
          <cell r="O1583">
            <v>0</v>
          </cell>
          <cell r="P1583">
            <v>573</v>
          </cell>
          <cell r="Q1583" t="str">
            <v>WGK 2</v>
          </cell>
          <cell r="R1583" t="str">
            <v/>
          </cell>
          <cell r="S1583" t="str">
            <v>X</v>
          </cell>
          <cell r="U1583" t="str">
            <v/>
          </cell>
          <cell r="V1583" t="str">
            <v/>
          </cell>
          <cell r="W1583" t="str">
            <v/>
          </cell>
          <cell r="AA1583" t="str">
            <v>WGK 2,PSM,Inlandsabsatz 2014: 100-250 t/a</v>
          </cell>
        </row>
        <row r="1584">
          <cell r="B1584" t="str">
            <v>58181-76-3</v>
          </cell>
          <cell r="C1584" t="str">
            <v>-</v>
          </cell>
          <cell r="D1584" t="str">
            <v>-</v>
          </cell>
          <cell r="E1584" t="str">
            <v>-</v>
          </cell>
          <cell r="F1584" t="str">
            <v>-</v>
          </cell>
          <cell r="G1584" t="str">
            <v>-</v>
          </cell>
          <cell r="H1584" t="str">
            <v>-</v>
          </cell>
          <cell r="I1584" t="str">
            <v>-</v>
          </cell>
          <cell r="J1584">
            <v>2114</v>
          </cell>
          <cell r="M1584">
            <v>1696</v>
          </cell>
          <cell r="N1584" t="str">
            <v>flower, oil</v>
          </cell>
          <cell r="O1584">
            <v>0</v>
          </cell>
          <cell r="P1584">
            <v>2114</v>
          </cell>
          <cell r="Q1584" t="str">
            <v/>
          </cell>
          <cell r="U1584" t="str">
            <v/>
          </cell>
          <cell r="V1584" t="str">
            <v/>
          </cell>
          <cell r="W1584" t="str">
            <v/>
          </cell>
          <cell r="AA1584" t="str">
            <v xml:space="preserve"> DS(flower, oil)</v>
          </cell>
        </row>
        <row r="1585">
          <cell r="B1585" t="str">
            <v>58334-55-7</v>
          </cell>
          <cell r="C1585" t="str">
            <v>VVCHIOKYQRUBED-UHFFFAOYNA-N</v>
          </cell>
          <cell r="D1585" t="str">
            <v>1-Methyl-4-(6-methylhept-5-en-2-yl)cyclohex-2-en-1-ol</v>
          </cell>
          <cell r="E1585" t="str">
            <v>CC(CCC=C(C)C)C1CCC(C)(O)C=C1</v>
          </cell>
          <cell r="F1585" t="str">
            <v>InChI=1/C15H26O/c1-12(2)6-5-7-13(3)14-8-10-15(4,16)11-9-14/h6,8,10,13-14,16H,5,7,9,11H2,1-4H3</v>
          </cell>
          <cell r="G1585" t="str">
            <v>C15H26O</v>
          </cell>
          <cell r="H1585">
            <v>222.37200000000001</v>
          </cell>
          <cell r="I1585">
            <v>222.19837000000001</v>
          </cell>
          <cell r="J1585">
            <v>2115</v>
          </cell>
          <cell r="M1585">
            <v>1689</v>
          </cell>
          <cell r="N1585" t="str">
            <v>metal</v>
          </cell>
          <cell r="O1585">
            <v>0</v>
          </cell>
          <cell r="P1585">
            <v>2115</v>
          </cell>
          <cell r="Q1585" t="str">
            <v/>
          </cell>
          <cell r="U1585" t="str">
            <v/>
          </cell>
          <cell r="V1585" t="str">
            <v/>
          </cell>
          <cell r="W1585" t="str">
            <v/>
          </cell>
          <cell r="AA1585" t="str">
            <v xml:space="preserve"> DS(metal)</v>
          </cell>
        </row>
        <row r="1586">
          <cell r="B1586" t="str">
            <v>583-61-9</v>
          </cell>
          <cell r="C1586" t="str">
            <v>HPYNZHMRTTWQTB-UHFFFAOYSA-N</v>
          </cell>
          <cell r="D1586" t="str">
            <v>2,3-Dimethylpyridine</v>
          </cell>
          <cell r="E1586" t="str">
            <v>CC1=C(C)N=CC=C1</v>
          </cell>
          <cell r="F1586" t="str">
            <v>InChI=1S/C7H9N/c1-6-4-3-5-8-7(6)2/h3-5H,1-2H3</v>
          </cell>
          <cell r="G1586" t="str">
            <v>C7H9N</v>
          </cell>
          <cell r="H1586">
            <v>107.15600000000001</v>
          </cell>
          <cell r="I1586">
            <v>107.073499294</v>
          </cell>
          <cell r="J1586">
            <v>1429</v>
          </cell>
          <cell r="K1586">
            <v>107</v>
          </cell>
          <cell r="M1586">
            <v>941</v>
          </cell>
          <cell r="O1586">
            <v>0</v>
          </cell>
          <cell r="P1586">
            <v>1429</v>
          </cell>
          <cell r="Q1586" t="str">
            <v/>
          </cell>
          <cell r="U1586" t="str">
            <v/>
          </cell>
          <cell r="V1586" t="str">
            <v/>
          </cell>
          <cell r="W1586" t="str">
            <v/>
          </cell>
          <cell r="AA1586" t="str">
            <v>2,3-Lutidine</v>
          </cell>
        </row>
        <row r="1587">
          <cell r="B1587" t="str">
            <v>583-78-8</v>
          </cell>
          <cell r="C1587" t="str">
            <v>RANCECPPZPIPNO-UHFFFAOYSA-N</v>
          </cell>
          <cell r="D1587" t="str">
            <v>2,5-Dichlorophenol</v>
          </cell>
          <cell r="E1587" t="str">
            <v>OC1=CC(Cl)=CC=C1Cl</v>
          </cell>
          <cell r="F1587" t="str">
            <v>InChI=1S/C6H4Cl2O/c7-4-1-2-5(8)6(9)3-4/h1-3,9H</v>
          </cell>
          <cell r="G1587" t="str">
            <v>C6H4Cl2O</v>
          </cell>
          <cell r="H1587">
            <v>163</v>
          </cell>
          <cell r="I1587">
            <v>161.96392</v>
          </cell>
          <cell r="J1587">
            <v>574</v>
          </cell>
          <cell r="M1587">
            <v>1140</v>
          </cell>
          <cell r="O1587">
            <v>0</v>
          </cell>
          <cell r="P1587">
            <v>574</v>
          </cell>
          <cell r="Q1587" t="str">
            <v>WGK 2</v>
          </cell>
          <cell r="R1587" t="str">
            <v/>
          </cell>
          <cell r="S1587" t="str">
            <v/>
          </cell>
          <cell r="U1587" t="str">
            <v/>
          </cell>
          <cell r="V1587" t="str">
            <v/>
          </cell>
          <cell r="W1587" t="str">
            <v/>
          </cell>
          <cell r="AA1587" t="str">
            <v>WGK 2,</v>
          </cell>
        </row>
        <row r="1588">
          <cell r="B1588" t="str">
            <v>584-02-1</v>
          </cell>
          <cell r="C1588" t="str">
            <v>AQIXEPGDORPWBJ-UHFFFAOYSA-N</v>
          </cell>
          <cell r="D1588" t="str">
            <v>Pentan-3-ol</v>
          </cell>
          <cell r="E1588" t="str">
            <v>CCC(O)CC</v>
          </cell>
          <cell r="F1588" t="str">
            <v>InChI=1S/C5H12O/c1-3-5(6)4-2/h5-6H,3-4H2,1-2H3</v>
          </cell>
          <cell r="G1588" t="str">
            <v>C5H12O</v>
          </cell>
          <cell r="H1588">
            <v>88.15</v>
          </cell>
          <cell r="I1588">
            <v>88.088814999999997</v>
          </cell>
          <cell r="J1588">
            <v>2116</v>
          </cell>
          <cell r="M1588">
            <v>759</v>
          </cell>
          <cell r="N1588" t="str">
            <v>fruit</v>
          </cell>
          <cell r="O1588">
            <v>0</v>
          </cell>
          <cell r="P1588">
            <v>2116</v>
          </cell>
          <cell r="Q1588" t="str">
            <v/>
          </cell>
          <cell r="U1588" t="str">
            <v/>
          </cell>
          <cell r="V1588" t="str">
            <v/>
          </cell>
          <cell r="W1588" t="str">
            <v/>
          </cell>
          <cell r="AA1588" t="str">
            <v xml:space="preserve"> DS(fruit)</v>
          </cell>
        </row>
        <row r="1589">
          <cell r="B1589" t="str">
            <v>58615-39-7</v>
          </cell>
          <cell r="C1589" t="str">
            <v>-</v>
          </cell>
          <cell r="D1589" t="str">
            <v>-</v>
          </cell>
          <cell r="E1589" t="str">
            <v>-</v>
          </cell>
          <cell r="F1589" t="str">
            <v>-</v>
          </cell>
          <cell r="G1589" t="str">
            <v>-</v>
          </cell>
          <cell r="H1589" t="str">
            <v>-</v>
          </cell>
          <cell r="I1589" t="str">
            <v>-</v>
          </cell>
          <cell r="J1589">
            <v>2117</v>
          </cell>
          <cell r="M1589">
            <v>1493</v>
          </cell>
          <cell r="N1589" t="str">
            <v>sweet, fruit</v>
          </cell>
          <cell r="O1589">
            <v>0</v>
          </cell>
          <cell r="P1589">
            <v>2117</v>
          </cell>
          <cell r="Q1589" t="str">
            <v/>
          </cell>
          <cell r="U1589" t="str">
            <v/>
          </cell>
          <cell r="V1589" t="str">
            <v/>
          </cell>
          <cell r="W1589" t="str">
            <v/>
          </cell>
          <cell r="AA1589" t="str">
            <v xml:space="preserve"> DS(sweet, fruit)</v>
          </cell>
        </row>
        <row r="1590">
          <cell r="B1590" t="str">
            <v>586-62-9</v>
          </cell>
          <cell r="C1590" t="str">
            <v>MOYAFQVGZZPNRA-UHFFFAOYSA-N</v>
          </cell>
          <cell r="D1590" t="str">
            <v>1-Methyl-4-(propan-2-ylidene)cyclohex-1-ene</v>
          </cell>
          <cell r="E1590" t="str">
            <v>CC(C)=C1CCC(C)=CC1</v>
          </cell>
          <cell r="F1590" t="str">
            <v>InChI=1S/C10H16/c1-8(2)10-6-4-9(3)5-7-10/h4H,5-7H2,1-3H3</v>
          </cell>
          <cell r="G1590" t="str">
            <v>C10H16</v>
          </cell>
          <cell r="H1590">
            <v>136.238</v>
          </cell>
          <cell r="I1590">
            <v>136.12520000000001</v>
          </cell>
          <cell r="J1590">
            <v>2118</v>
          </cell>
          <cell r="M1590">
            <v>1090</v>
          </cell>
          <cell r="N1590" t="str">
            <v>pine, plastic</v>
          </cell>
          <cell r="P1590">
            <v>2118</v>
          </cell>
          <cell r="Q1590" t="str">
            <v>WGK 3</v>
          </cell>
          <cell r="U1590" t="str">
            <v/>
          </cell>
          <cell r="V1590" t="str">
            <v/>
          </cell>
          <cell r="W1590" t="str">
            <v/>
          </cell>
          <cell r="AA1590" t="str">
            <v>WGK 3, DS(pine, plastic)</v>
          </cell>
        </row>
        <row r="1591">
          <cell r="B1591" t="str">
            <v>586-82-3</v>
          </cell>
          <cell r="C1591" t="str">
            <v>XJWZDXFFNOMMTD-UHFFFAOYSA-N</v>
          </cell>
          <cell r="D1591" t="str">
            <v>1-Methyl-4-(propan-2-yl)cyclohex-3-en-1-ol</v>
          </cell>
          <cell r="E1591" t="str">
            <v>CC(C)C1=CCC(C)(O)CC1</v>
          </cell>
          <cell r="F1591" t="str">
            <v>InChI=1/C10H18O/c1-8(2)9-4-6-10(3,11)7-5-9/h4,8,11H,5-7H2,1-3H3</v>
          </cell>
          <cell r="G1591" t="str">
            <v>C10H18O</v>
          </cell>
          <cell r="H1591">
            <v>154.25299999999999</v>
          </cell>
          <cell r="I1591">
            <v>154.13577000000001</v>
          </cell>
          <cell r="J1591">
            <v>2119</v>
          </cell>
          <cell r="M1591">
            <v>1137</v>
          </cell>
          <cell r="N1591" t="str">
            <v>must</v>
          </cell>
          <cell r="P1591">
            <v>2119</v>
          </cell>
          <cell r="Q1591" t="str">
            <v/>
          </cell>
          <cell r="U1591" t="str">
            <v/>
          </cell>
          <cell r="V1591" t="str">
            <v/>
          </cell>
          <cell r="W1591" t="str">
            <v/>
          </cell>
          <cell r="AA1591" t="str">
            <v xml:space="preserve"> DS(must)</v>
          </cell>
        </row>
        <row r="1592">
          <cell r="B1592" t="str">
            <v>5875-45-6</v>
          </cell>
          <cell r="C1592" t="str">
            <v>KDBZVULQVCUNNA-UHFFFAOYSA-N</v>
          </cell>
          <cell r="D1592" t="str">
            <v>2,5-Di-tert-butylphenol</v>
          </cell>
          <cell r="E1592" t="str">
            <v>CC(C)(C)C1=CC(O)=C(C=C1)C(C)(C)C</v>
          </cell>
          <cell r="F1592" t="str">
            <v>InChI=1S/C14H22O/c1-13(2,3)10-7-8-11(12(15)9-10)14(4,5)6/h7-9,15H,1-6H3</v>
          </cell>
          <cell r="G1592" t="str">
            <v>C14H22O</v>
          </cell>
          <cell r="H1592">
            <v>206.32900000000001</v>
          </cell>
          <cell r="I1592">
            <v>206.16706532800001</v>
          </cell>
          <cell r="J1592">
            <v>1406</v>
          </cell>
          <cell r="K1592">
            <v>191</v>
          </cell>
          <cell r="M1592">
            <v>1514</v>
          </cell>
          <cell r="N1592">
            <v>0</v>
          </cell>
          <cell r="P1592">
            <v>1406</v>
          </cell>
          <cell r="Q1592" t="str">
            <v/>
          </cell>
          <cell r="U1592" t="str">
            <v/>
          </cell>
          <cell r="V1592" t="str">
            <v/>
          </cell>
          <cell r="W1592" t="str">
            <v/>
          </cell>
          <cell r="AA1592" t="str">
            <v/>
          </cell>
        </row>
        <row r="1593">
          <cell r="B1593" t="str">
            <v>58822-92-7</v>
          </cell>
          <cell r="C1593">
            <v>0</v>
          </cell>
          <cell r="D1593">
            <v>0</v>
          </cell>
          <cell r="E1593">
            <v>0</v>
          </cell>
          <cell r="F1593">
            <v>0</v>
          </cell>
          <cell r="G1593">
            <v>0</v>
          </cell>
          <cell r="H1593">
            <v>0</v>
          </cell>
          <cell r="I1593">
            <v>0</v>
          </cell>
          <cell r="J1593">
            <v>1179</v>
          </cell>
          <cell r="K1593">
            <v>205</v>
          </cell>
          <cell r="M1593">
            <v>966</v>
          </cell>
          <cell r="P1593">
            <v>1179</v>
          </cell>
          <cell r="Q1593" t="str">
            <v/>
          </cell>
          <cell r="U1593" t="str">
            <v/>
          </cell>
          <cell r="V1593" t="str">
            <v/>
          </cell>
          <cell r="W1593" t="str">
            <v/>
          </cell>
          <cell r="AA1593" t="str">
            <v/>
          </cell>
        </row>
        <row r="1594">
          <cell r="B1594" t="str">
            <v>58-89-9</v>
          </cell>
          <cell r="C1594" t="str">
            <v>JLYXXMFPNIAWKQ-GNIYUCBRSA-N</v>
          </cell>
          <cell r="D1594" t="str">
            <v>(1R,2S,3r,4R,5S,6r)-1,2,3,4,5,6-Hexachlorocyclohexane</v>
          </cell>
          <cell r="E1594" t="str">
            <v>Cl[C@H]1[C@H](Cl)[C@@H](Cl)[C@@H](Cl)[C@H](Cl)[C@H]1Cl</v>
          </cell>
          <cell r="F1594" t="str">
            <v>InChI=1/C6H6Cl6/c7-1-2(8)4(10)6(12)5(11)3(1)9/h1-6H/t1-,2-,3-,4+,5+,6+</v>
          </cell>
          <cell r="G1594" t="str">
            <v>C6H6Cl6</v>
          </cell>
          <cell r="H1594">
            <v>290.81</v>
          </cell>
          <cell r="I1594">
            <v>287.86007000000001</v>
          </cell>
          <cell r="J1594">
            <v>575</v>
          </cell>
          <cell r="L1594">
            <v>20.020299999999999</v>
          </cell>
          <cell r="M1594">
            <v>1754</v>
          </cell>
          <cell r="P1594">
            <v>575</v>
          </cell>
          <cell r="Q1594" t="str">
            <v>WGK 3</v>
          </cell>
          <cell r="R1594" t="str">
            <v/>
          </cell>
          <cell r="U1594" t="str">
            <v/>
          </cell>
          <cell r="V1594" t="str">
            <v>POP-Annex I, part A#Annex IV</v>
          </cell>
          <cell r="W1594" t="str">
            <v/>
          </cell>
          <cell r="AA1594" t="str">
            <v>WGK 3,POP-Annex I, part A#Annex IV, CKW, Std</v>
          </cell>
        </row>
        <row r="1595">
          <cell r="B1595" t="str">
            <v>58-90-2</v>
          </cell>
          <cell r="C1595" t="str">
            <v>VGVRPFIJEJYOFN-UHFFFAOYSA-N</v>
          </cell>
          <cell r="D1595" t="str">
            <v>2,3,4,6-Tetrachlorophenol</v>
          </cell>
          <cell r="E1595" t="str">
            <v>OC1=C(Cl)C(Cl)=C(Cl)C=C1Cl</v>
          </cell>
          <cell r="F1595" t="str">
            <v>InChI=1S/C6H2Cl4O/c7-2-1-3(8)6(11)5(10)4(2)9/h1,11H</v>
          </cell>
          <cell r="G1595" t="str">
            <v>C6H2Cl4O</v>
          </cell>
          <cell r="H1595">
            <v>231.88</v>
          </cell>
          <cell r="I1595">
            <v>229.88597999999999</v>
          </cell>
          <cell r="J1595">
            <v>576</v>
          </cell>
          <cell r="M1595">
            <v>1506</v>
          </cell>
          <cell r="P1595">
            <v>576</v>
          </cell>
          <cell r="Q1595" t="str">
            <v>WGK 3</v>
          </cell>
          <cell r="R1595" t="str">
            <v/>
          </cell>
          <cell r="S1595" t="str">
            <v/>
          </cell>
          <cell r="U1595" t="str">
            <v/>
          </cell>
          <cell r="V1595" t="str">
            <v/>
          </cell>
          <cell r="W1595" t="str">
            <v/>
          </cell>
          <cell r="AA1595" t="str">
            <v>WGK 3,</v>
          </cell>
        </row>
        <row r="1596">
          <cell r="B1596" t="str">
            <v>58-93-5</v>
          </cell>
          <cell r="C1596" t="str">
            <v>JZUFKLXOESDKRF-UHFFFAOYSA-N</v>
          </cell>
          <cell r="D1596" t="str">
            <v>6-Chloro-1,1-dioxo-1,2,3,4-tetrahydro-1lambda~6~,2,4-benzothiadiazine-7-sulfonamide</v>
          </cell>
          <cell r="E1596" t="str">
            <v>NS(=O)(=O)C1=CC2=C(NCNS2(=O)=O)C=C1Cl</v>
          </cell>
          <cell r="F1596" t="str">
            <v>InChI=1S/C7H8ClN3O4S2/c8-4-1-5-7(2-6(4)16(9,12)13)17(14,15)11-3-10-5/h1-2,10-11H,3H2,(H2,9,12,13)</v>
          </cell>
          <cell r="G1596" t="str">
            <v>C7H8ClN3O4S2</v>
          </cell>
          <cell r="H1596">
            <v>297.73</v>
          </cell>
          <cell r="I1596">
            <v>296.96447999999998</v>
          </cell>
          <cell r="J1596">
            <v>577</v>
          </cell>
          <cell r="P1596">
            <v>577</v>
          </cell>
          <cell r="Q1596" t="str">
            <v/>
          </cell>
          <cell r="R1596" t="str">
            <v>X</v>
          </cell>
          <cell r="S1596" t="str">
            <v/>
          </cell>
          <cell r="U1596" t="str">
            <v/>
          </cell>
          <cell r="V1596" t="str">
            <v/>
          </cell>
          <cell r="W1596" t="str">
            <v/>
          </cell>
          <cell r="X1596" t="str">
            <v>10260kg/a in Dtl.</v>
          </cell>
          <cell r="Z1596" t="str">
            <v>Antihypertonika</v>
          </cell>
          <cell r="AA1596" t="str">
            <v>AZM,10260kg/a in Dtl.AntihypertonikaDiuretika</v>
          </cell>
        </row>
        <row r="1597">
          <cell r="B1597" t="str">
            <v>589-38-8</v>
          </cell>
          <cell r="C1597" t="str">
            <v>PFCHFHIRKBAQGU-UHFFFAOYSA-N</v>
          </cell>
          <cell r="D1597" t="str">
            <v>Hexan-3-one</v>
          </cell>
          <cell r="E1597" t="str">
            <v>CCCC(=O)CC</v>
          </cell>
          <cell r="F1597" t="str">
            <v>InChI=1S/C6H12O/c1-3-5-6(7)4-2/h3-5H2,1-2H3</v>
          </cell>
          <cell r="G1597" t="str">
            <v>C6H12O</v>
          </cell>
          <cell r="H1597">
            <v>100.161</v>
          </cell>
          <cell r="I1597">
            <v>100.08882</v>
          </cell>
          <cell r="J1597">
            <v>2120</v>
          </cell>
          <cell r="M1597">
            <v>712</v>
          </cell>
          <cell r="N1597" t="str">
            <v>ether, grape</v>
          </cell>
          <cell r="P1597">
            <v>2120</v>
          </cell>
          <cell r="Q1597" t="str">
            <v/>
          </cell>
          <cell r="U1597" t="str">
            <v/>
          </cell>
          <cell r="V1597" t="str">
            <v/>
          </cell>
          <cell r="W1597" t="str">
            <v/>
          </cell>
          <cell r="AA1597" t="str">
            <v xml:space="preserve"> DS(ether, grape)</v>
          </cell>
        </row>
        <row r="1598">
          <cell r="B1598" t="str">
            <v>589-75-3</v>
          </cell>
          <cell r="C1598" t="str">
            <v>PSXNDMJWRZYVTM-UHFFFAOYSA-N</v>
          </cell>
          <cell r="D1598" t="str">
            <v>Butyl octanoate</v>
          </cell>
          <cell r="E1598" t="str">
            <v>CCCCCCCC(=O)OCCCC</v>
          </cell>
          <cell r="F1598" t="str">
            <v>InChI=1S/C12H24O2/c1-3-5-7-8-9-10-12(13)14-11-6-4-2/h3-11H2,1-2H3</v>
          </cell>
          <cell r="G1598" t="str">
            <v>C12H24O2</v>
          </cell>
          <cell r="H1598">
            <v>200.322</v>
          </cell>
          <cell r="I1598">
            <v>200.17762999999999</v>
          </cell>
          <cell r="J1598">
            <v>2121</v>
          </cell>
          <cell r="M1598">
            <v>1388</v>
          </cell>
          <cell r="N1598" t="str">
            <v>fruit</v>
          </cell>
          <cell r="P1598">
            <v>2121</v>
          </cell>
          <cell r="Q1598" t="str">
            <v>WGK 2</v>
          </cell>
          <cell r="U1598" t="str">
            <v/>
          </cell>
          <cell r="V1598" t="str">
            <v/>
          </cell>
          <cell r="W1598" t="str">
            <v/>
          </cell>
          <cell r="AA1598" t="str">
            <v>WGK 2, DS(fruit)</v>
          </cell>
        </row>
        <row r="1599">
          <cell r="B1599" t="str">
            <v>589-82-2</v>
          </cell>
          <cell r="C1599" t="str">
            <v>RZKSECIXORKHQS-UHFFFAOYSA-N</v>
          </cell>
          <cell r="D1599" t="str">
            <v>Heptan-3-ol</v>
          </cell>
          <cell r="E1599" t="str">
            <v>CCCCC(O)CC</v>
          </cell>
          <cell r="F1599" t="str">
            <v>InChI=1/C7H16O/c1-3-5-6-7(8)4-2/h7-8H,3-6H2,1-2H3</v>
          </cell>
          <cell r="G1599" t="str">
            <v>C7H16O</v>
          </cell>
          <cell r="H1599">
            <v>116.20399999999999</v>
          </cell>
          <cell r="I1599">
            <v>116.12012</v>
          </cell>
          <cell r="J1599">
            <v>2122</v>
          </cell>
          <cell r="M1599">
            <v>877</v>
          </cell>
          <cell r="N1599" t="str">
            <v>herb</v>
          </cell>
          <cell r="P1599">
            <v>2122</v>
          </cell>
          <cell r="Q1599" t="str">
            <v/>
          </cell>
          <cell r="U1599" t="str">
            <v/>
          </cell>
          <cell r="V1599" t="str">
            <v/>
          </cell>
          <cell r="W1599" t="str">
            <v/>
          </cell>
          <cell r="AA1599" t="str">
            <v xml:space="preserve"> DS(herb)</v>
          </cell>
        </row>
        <row r="1600">
          <cell r="B1600" t="str">
            <v>58985-18-5</v>
          </cell>
          <cell r="C1600" t="str">
            <v>HBNHCGDYYBMKJN-UHFFFAOYSA-N</v>
          </cell>
          <cell r="D1600" t="str">
            <v>2-(4-Methylcyclohexyl)propan-2-yl acetate</v>
          </cell>
          <cell r="E1600" t="str">
            <v>CC1CCC(CC1)C(C)(C)OC(C)=O</v>
          </cell>
          <cell r="F1600" t="str">
            <v>InChI=1S/C12H22O2/c1-9-5-7-11(8-6-9)12(3,4)14-10(2)13/h9,11H,5-8H2,1-4H3</v>
          </cell>
          <cell r="G1600" t="str">
            <v>C12H22O2</v>
          </cell>
          <cell r="H1600">
            <v>198.30600000000001</v>
          </cell>
          <cell r="I1600">
            <v>198.16198</v>
          </cell>
          <cell r="J1600">
            <v>2123</v>
          </cell>
          <cell r="M1600">
            <v>1299</v>
          </cell>
          <cell r="N1600" t="str">
            <v>pine, citrus</v>
          </cell>
          <cell r="P1600">
            <v>2123</v>
          </cell>
          <cell r="Q1600" t="str">
            <v>WGK 2</v>
          </cell>
          <cell r="U1600" t="str">
            <v/>
          </cell>
          <cell r="V1600" t="str">
            <v/>
          </cell>
          <cell r="W1600" t="str">
            <v/>
          </cell>
          <cell r="AA1600" t="str">
            <v>WGK 2, DS(pine, citrus)</v>
          </cell>
        </row>
        <row r="1601">
          <cell r="B1601" t="str">
            <v>589-91-3</v>
          </cell>
          <cell r="C1601" t="str">
            <v>MQWCXKGKQLNYQG-UHFFFAOYSA-N</v>
          </cell>
          <cell r="D1601" t="str">
            <v>4-Methylcyclohexan-1-ol</v>
          </cell>
          <cell r="E1601" t="str">
            <v>CC1CCC(O)CC1</v>
          </cell>
          <cell r="F1601" t="str">
            <v>InChI=1S/C7H14O/c1-6-2-4-7(8)5-3-6/h6-8H,2-5H2,1H3</v>
          </cell>
          <cell r="G1601" t="str">
            <v>C7H14O</v>
          </cell>
          <cell r="H1601">
            <v>114.188</v>
          </cell>
          <cell r="I1601">
            <v>114.10446507100001</v>
          </cell>
          <cell r="J1601">
            <v>1187</v>
          </cell>
          <cell r="K1601">
            <v>57</v>
          </cell>
          <cell r="M1601">
            <v>941</v>
          </cell>
          <cell r="P1601">
            <v>1187</v>
          </cell>
          <cell r="Q1601" t="str">
            <v/>
          </cell>
          <cell r="U1601" t="str">
            <v/>
          </cell>
          <cell r="V1601" t="str">
            <v/>
          </cell>
          <cell r="W1601" t="str">
            <v/>
          </cell>
          <cell r="AA1601" t="str">
            <v/>
          </cell>
        </row>
        <row r="1602">
          <cell r="B1602" t="str">
            <v>589-93-5</v>
          </cell>
          <cell r="C1602" t="str">
            <v>XWKFPIODWVPXLX-UHFFFAOYSA-N</v>
          </cell>
          <cell r="D1602" t="str">
            <v>2,5-Dimethylpyridine</v>
          </cell>
          <cell r="E1602" t="str">
            <v>CC1=CC=C(C)N=C1</v>
          </cell>
          <cell r="F1602" t="str">
            <v>InChI=1S/C7H9N/c1-6-3-4-7(2)8-5-6/h3-5H,1-2H3</v>
          </cell>
          <cell r="G1602" t="str">
            <v>C7H9N</v>
          </cell>
          <cell r="H1602">
            <v>107.15600000000001</v>
          </cell>
          <cell r="I1602">
            <v>107.073499294</v>
          </cell>
          <cell r="J1602">
            <v>2374</v>
          </cell>
          <cell r="P1602">
            <v>2374</v>
          </cell>
          <cell r="Q1602" t="str">
            <v/>
          </cell>
          <cell r="U1602" t="str">
            <v/>
          </cell>
          <cell r="V1602" t="str">
            <v/>
          </cell>
          <cell r="W1602" t="str">
            <v/>
          </cell>
          <cell r="AA1602" t="str">
            <v/>
          </cell>
        </row>
        <row r="1603">
          <cell r="B1603" t="str">
            <v>589-98-0</v>
          </cell>
          <cell r="C1603" t="str">
            <v>NMRPBPVERJPACX-UHFFFAOYSA-N</v>
          </cell>
          <cell r="D1603" t="str">
            <v>Octan-3-ol</v>
          </cell>
          <cell r="E1603" t="str">
            <v>CCCCCC(O)CC</v>
          </cell>
          <cell r="F1603" t="str">
            <v>InChI=1/C8H18O/c1-3-5-6-7-8(9)4-2/h8-9H,3-7H2,1-2H3</v>
          </cell>
          <cell r="G1603" t="str">
            <v>C8H18O</v>
          </cell>
          <cell r="H1603">
            <v>130.23099999999999</v>
          </cell>
          <cell r="I1603">
            <v>130.13577000000001</v>
          </cell>
          <cell r="J1603">
            <v>2124</v>
          </cell>
          <cell r="M1603">
            <v>981</v>
          </cell>
          <cell r="N1603" t="str">
            <v>moss, nut, mushroom</v>
          </cell>
          <cell r="P1603">
            <v>2124</v>
          </cell>
          <cell r="Q1603" t="str">
            <v>WGK 2</v>
          </cell>
          <cell r="U1603" t="str">
            <v/>
          </cell>
          <cell r="V1603" t="str">
            <v/>
          </cell>
          <cell r="W1603" t="str">
            <v/>
          </cell>
          <cell r="AA1603" t="str">
            <v>WGK 2, DS(moss, nut, mushroom)</v>
          </cell>
        </row>
        <row r="1604">
          <cell r="B1604" t="str">
            <v>590-36-3</v>
          </cell>
          <cell r="C1604" t="str">
            <v>WFRBDWRZVBPBDO-UHFFFAOYSA-N</v>
          </cell>
          <cell r="D1604" t="str">
            <v>2-Methylpentan-2-ol</v>
          </cell>
          <cell r="E1604" t="str">
            <v>CCCC(C)(C)O</v>
          </cell>
          <cell r="F1604" t="str">
            <v>InChI=1S/C6H14O/c1-4-5-6(2,3)7/h7H,4-5H2,1-3H3</v>
          </cell>
          <cell r="G1604" t="str">
            <v>C6H14O</v>
          </cell>
          <cell r="H1604">
            <v>102.17700000000001</v>
          </cell>
          <cell r="I1604">
            <v>102.10447000000001</v>
          </cell>
          <cell r="J1604">
            <v>2125</v>
          </cell>
          <cell r="K1604">
            <v>0</v>
          </cell>
          <cell r="M1604">
            <v>768</v>
          </cell>
          <cell r="N1604" t="str">
            <v>pungent</v>
          </cell>
          <cell r="P1604">
            <v>2125</v>
          </cell>
          <cell r="Q1604" t="str">
            <v/>
          </cell>
          <cell r="U1604" t="str">
            <v/>
          </cell>
          <cell r="V1604" t="str">
            <v/>
          </cell>
          <cell r="W1604" t="str">
            <v/>
          </cell>
          <cell r="AA1604" t="str">
            <v xml:space="preserve"> DS(pungent)</v>
          </cell>
        </row>
        <row r="1605">
          <cell r="B1605" t="str">
            <v>590-86-3</v>
          </cell>
          <cell r="C1605" t="str">
            <v>YGHRJJRRZDOVPD-UHFFFAOYSA-N</v>
          </cell>
          <cell r="D1605" t="str">
            <v>3-Methylbutanal</v>
          </cell>
          <cell r="E1605" t="str">
            <v>CC(C)CC=O</v>
          </cell>
          <cell r="F1605" t="str">
            <v>InChI=1S/C5H10O/c1-5(2)3-4-6/h4-5H,3H2,1-2H3</v>
          </cell>
          <cell r="G1605" t="str">
            <v>C5H10O</v>
          </cell>
          <cell r="H1605">
            <v>86.134</v>
          </cell>
          <cell r="I1605">
            <v>86.073165000000003</v>
          </cell>
          <cell r="J1605">
            <v>2126</v>
          </cell>
          <cell r="M1605">
            <v>650</v>
          </cell>
          <cell r="N1605" t="str">
            <v>malt</v>
          </cell>
          <cell r="P1605">
            <v>2126</v>
          </cell>
          <cell r="Q1605" t="str">
            <v>WGK 2</v>
          </cell>
          <cell r="U1605" t="str">
            <v/>
          </cell>
          <cell r="V1605" t="str">
            <v/>
          </cell>
          <cell r="W1605" t="str">
            <v/>
          </cell>
          <cell r="AA1605" t="str">
            <v>WGK 2, DS(malt)</v>
          </cell>
        </row>
        <row r="1606">
          <cell r="B1606" t="str">
            <v>5910-87-2</v>
          </cell>
          <cell r="C1606" t="str">
            <v>ZHHYXNZJDGDGPJ-BSWSSELBSA-N</v>
          </cell>
          <cell r="D1606" t="str">
            <v>(2E,4E)-Nona-2,4-dienal</v>
          </cell>
          <cell r="E1606" t="str">
            <v>CCCC\C=C\C=C\C=O</v>
          </cell>
          <cell r="F1606" t="str">
            <v>InChI=1S/C9H14O/c1-2-3-4-5-6-7-8-9-10/h5-9H,2-4H2,1H3/b6-5+,8-7+</v>
          </cell>
          <cell r="G1606" t="str">
            <v>C9H14O</v>
          </cell>
          <cell r="H1606">
            <v>138.21</v>
          </cell>
          <cell r="I1606">
            <v>138.10446999999999</v>
          </cell>
          <cell r="J1606">
            <v>2127</v>
          </cell>
          <cell r="M1606">
            <v>1217</v>
          </cell>
          <cell r="N1606" t="str">
            <v>fat, wax, green</v>
          </cell>
          <cell r="P1606">
            <v>2127</v>
          </cell>
          <cell r="Q1606" t="str">
            <v/>
          </cell>
          <cell r="U1606" t="str">
            <v/>
          </cell>
          <cell r="V1606" t="str">
            <v/>
          </cell>
          <cell r="W1606" t="str">
            <v/>
          </cell>
          <cell r="AA1606" t="str">
            <v xml:space="preserve"> DS(fat, wax, green)</v>
          </cell>
        </row>
        <row r="1607">
          <cell r="B1607" t="str">
            <v>5910-89-4</v>
          </cell>
          <cell r="C1607" t="str">
            <v>OXQOBQJCDNLAPO-UHFFFAOYSA-N</v>
          </cell>
          <cell r="D1607" t="str">
            <v>2,3-Dimethylpyrazine</v>
          </cell>
          <cell r="E1607" t="str">
            <v>CC1=C(C)N=CC=N1</v>
          </cell>
          <cell r="F1607" t="str">
            <v>InChI=1S/C6H8N2/c1-5-6(2)8-4-3-7-5/h3-4H,1-2H3</v>
          </cell>
          <cell r="G1607" t="str">
            <v>C6H8N2</v>
          </cell>
          <cell r="H1607">
            <v>108.14400000000001</v>
          </cell>
          <cell r="I1607">
            <v>108.068748266</v>
          </cell>
          <cell r="J1607">
            <v>1426</v>
          </cell>
          <cell r="K1607">
            <v>108</v>
          </cell>
          <cell r="M1607">
            <v>926</v>
          </cell>
          <cell r="N1607" t="str">
            <v>nut, peanut butter, cocoa, meat</v>
          </cell>
          <cell r="P1607">
            <v>1426</v>
          </cell>
          <cell r="Q1607" t="str">
            <v/>
          </cell>
          <cell r="U1607" t="str">
            <v/>
          </cell>
          <cell r="V1607" t="str">
            <v/>
          </cell>
          <cell r="W1607" t="str">
            <v/>
          </cell>
          <cell r="Z1607" t="str">
            <v/>
          </cell>
          <cell r="AA1607" t="str">
            <v xml:space="preserve"> DS(nut, peanut butter, cocoa, meat)</v>
          </cell>
        </row>
        <row r="1608">
          <cell r="B1608" t="str">
            <v>59121-25-4</v>
          </cell>
          <cell r="C1608" t="str">
            <v>XPUDGEZWSNPCMM-UHFFFAOYSA-N</v>
          </cell>
          <cell r="D1608" t="str">
            <v>5-(Methylsulfanyl)pentanenitrile</v>
          </cell>
          <cell r="E1608" t="str">
            <v>CSCCCCC#N</v>
          </cell>
          <cell r="F1608" t="str">
            <v>InChI=1S/C6H11NS/c1-8-6-4-2-3-5-7/h2-4,6H2,1H3</v>
          </cell>
          <cell r="G1608" t="str">
            <v>C6H11NS</v>
          </cell>
          <cell r="H1608">
            <v>129.22</v>
          </cell>
          <cell r="I1608">
            <v>129.06121999999999</v>
          </cell>
          <cell r="J1608">
            <v>2128</v>
          </cell>
          <cell r="M1608">
            <v>1015</v>
          </cell>
          <cell r="N1608" t="str">
            <v>broccoli, cabbage</v>
          </cell>
          <cell r="P1608">
            <v>2128</v>
          </cell>
          <cell r="Q1608" t="str">
            <v/>
          </cell>
          <cell r="U1608" t="str">
            <v/>
          </cell>
          <cell r="V1608" t="str">
            <v/>
          </cell>
          <cell r="W1608" t="str">
            <v/>
          </cell>
          <cell r="AA1608" t="str">
            <v xml:space="preserve"> DS(broccoli, cabbage)</v>
          </cell>
        </row>
        <row r="1609">
          <cell r="B1609" t="str">
            <v>591-35-5</v>
          </cell>
          <cell r="C1609" t="str">
            <v>VPOMSPZBQMDLTM-UHFFFAOYSA-N</v>
          </cell>
          <cell r="D1609" t="str">
            <v>3,5-Dichlorophenol</v>
          </cell>
          <cell r="E1609" t="str">
            <v>OC1=CC(Cl)=CC(Cl)=C1</v>
          </cell>
          <cell r="F1609" t="str">
            <v>InChI=1S/C6H4Cl2O/c7-4-1-5(8)3-6(9)2-4/h1-3,9H</v>
          </cell>
          <cell r="G1609" t="str">
            <v>C6H4Cl2O</v>
          </cell>
          <cell r="H1609">
            <v>163</v>
          </cell>
          <cell r="I1609">
            <v>161.96392</v>
          </cell>
          <cell r="J1609">
            <v>578</v>
          </cell>
          <cell r="M1609">
            <v>1358</v>
          </cell>
          <cell r="N1609">
            <v>0</v>
          </cell>
          <cell r="P1609">
            <v>578</v>
          </cell>
          <cell r="Q1609" t="str">
            <v/>
          </cell>
          <cell r="R1609" t="str">
            <v/>
          </cell>
          <cell r="S1609" t="str">
            <v/>
          </cell>
          <cell r="U1609" t="str">
            <v/>
          </cell>
          <cell r="V1609" t="str">
            <v/>
          </cell>
          <cell r="W1609" t="str">
            <v/>
          </cell>
          <cell r="AA1609" t="str">
            <v/>
          </cell>
        </row>
        <row r="1610">
          <cell r="B1610" t="str">
            <v>5915-41-3</v>
          </cell>
          <cell r="C1610" t="str">
            <v>FZXISNSWEXTPMF-UHFFFAOYSA-N</v>
          </cell>
          <cell r="D1610" t="str">
            <v>N~2~-tert-Butyl-6-chloro-N~4~-ethyl-1,3,5-triazine-2,4-diamine</v>
          </cell>
          <cell r="E1610" t="str">
            <v>CCNC1=NC(NC(C)(C)C)=NC(Cl)=N1</v>
          </cell>
          <cell r="F1610" t="str">
            <v>InChI=1S/C9H16ClN5/c1-5-11-7-12-6(10)13-8(14-7)15-9(2,3)4/h5H2,1-4H3,(H2,11,12,13,14,15)</v>
          </cell>
          <cell r="G1610" t="str">
            <v>C9H16ClN5</v>
          </cell>
          <cell r="H1610">
            <v>229.71</v>
          </cell>
          <cell r="I1610">
            <v>229.10942</v>
          </cell>
          <cell r="J1610">
            <v>579</v>
          </cell>
          <cell r="M1610">
            <v>1728</v>
          </cell>
          <cell r="N1610">
            <v>0</v>
          </cell>
          <cell r="P1610">
            <v>579</v>
          </cell>
          <cell r="Q1610" t="str">
            <v>WGK 2</v>
          </cell>
          <cell r="R1610" t="str">
            <v/>
          </cell>
          <cell r="S1610" t="str">
            <v>X</v>
          </cell>
          <cell r="U1610" t="str">
            <v/>
          </cell>
          <cell r="V1610" t="str">
            <v/>
          </cell>
          <cell r="W1610" t="str">
            <v/>
          </cell>
          <cell r="AA1610" t="str">
            <v>WGK 2,PSM,Inlandsabsatz 2014: 250-1000 t/a; Schweizer Studie weist Funde an allen Standorten und QN-Überschreitungen auf</v>
          </cell>
        </row>
        <row r="1611">
          <cell r="B1611" t="str">
            <v>591-78-6</v>
          </cell>
          <cell r="C1611" t="str">
            <v>QQZOPKMRPOGIEB-UHFFFAOYSA-N</v>
          </cell>
          <cell r="D1611" t="str">
            <v>Hexan-2-one</v>
          </cell>
          <cell r="E1611" t="str">
            <v>CCCCC(C)=O</v>
          </cell>
          <cell r="F1611" t="str">
            <v>InChI=1S/C6H12O/c1-3-4-5-6(2)7/h3-5H2,1-2H3</v>
          </cell>
          <cell r="G1611" t="str">
            <v>C6H12O</v>
          </cell>
          <cell r="H1611">
            <v>100.161</v>
          </cell>
          <cell r="I1611">
            <v>100.08882</v>
          </cell>
          <cell r="J1611">
            <v>2129</v>
          </cell>
          <cell r="M1611">
            <v>792</v>
          </cell>
          <cell r="N1611" t="str">
            <v>ether</v>
          </cell>
          <cell r="P1611">
            <v>2129</v>
          </cell>
          <cell r="Q1611" t="str">
            <v/>
          </cell>
          <cell r="U1611" t="str">
            <v/>
          </cell>
          <cell r="V1611" t="str">
            <v/>
          </cell>
          <cell r="W1611" t="str">
            <v/>
          </cell>
          <cell r="AA1611" t="str">
            <v xml:space="preserve"> DS(ether)</v>
          </cell>
        </row>
        <row r="1612">
          <cell r="B1612" t="str">
            <v>59277-89-3</v>
          </cell>
          <cell r="C1612" t="str">
            <v>MKUXAQIIEYXACX-UHFFFAOYSA-N</v>
          </cell>
          <cell r="D1612" t="str">
            <v>2-Amino-9-[(2-hydroxyethoxy)methyl]-1,9-dihydro-6H-purin-6-one</v>
          </cell>
          <cell r="E1612" t="str">
            <v>NC1=NC2=C(N=CN2COCCO)C(=O)N1</v>
          </cell>
          <cell r="F1612" t="str">
            <v>InChI=1S/C8H11N5O3/c9-8-11-6-5(7(15)12-8)10-3-13(6)4-16-2-1-14/h3,14H,1-2,4H2,(H3,9,11,12,15)</v>
          </cell>
          <cell r="G1612" t="str">
            <v>C8H11N5O3</v>
          </cell>
          <cell r="H1612">
            <v>225.208</v>
          </cell>
          <cell r="I1612">
            <v>225.08618999999999</v>
          </cell>
          <cell r="J1612">
            <v>580</v>
          </cell>
          <cell r="M1612">
            <v>0</v>
          </cell>
          <cell r="N1612">
            <v>0</v>
          </cell>
          <cell r="P1612">
            <v>580</v>
          </cell>
          <cell r="Q1612" t="str">
            <v/>
          </cell>
          <cell r="R1612" t="str">
            <v>X</v>
          </cell>
          <cell r="U1612" t="str">
            <v/>
          </cell>
          <cell r="V1612" t="str">
            <v/>
          </cell>
          <cell r="W1612" t="str">
            <v/>
          </cell>
          <cell r="AA1612" t="str">
            <v>AZM,</v>
          </cell>
        </row>
        <row r="1613">
          <cell r="B1613" t="str">
            <v>592-82-5</v>
          </cell>
          <cell r="C1613" t="str">
            <v>LIMQQADUEULBSO-UHFFFAOYSA-N</v>
          </cell>
          <cell r="D1613" t="str">
            <v>1-Isothiocyanatobutane</v>
          </cell>
          <cell r="E1613" t="str">
            <v>CCCCN=C=S</v>
          </cell>
          <cell r="F1613" t="str">
            <v>InChI=1S/C5H9NS/c1-2-3-4-6-5-7/h2-4H2,1H3</v>
          </cell>
          <cell r="G1613" t="str">
            <v>C5H9NS</v>
          </cell>
          <cell r="H1613">
            <v>115.19</v>
          </cell>
          <cell r="I1613">
            <v>115.04557</v>
          </cell>
          <cell r="J1613">
            <v>2130</v>
          </cell>
          <cell r="M1613">
            <v>946</v>
          </cell>
          <cell r="N1613" t="str">
            <v>sulfur, pungent, green</v>
          </cell>
          <cell r="P1613">
            <v>2130</v>
          </cell>
          <cell r="Q1613" t="str">
            <v/>
          </cell>
          <cell r="U1613" t="str">
            <v/>
          </cell>
          <cell r="V1613" t="str">
            <v/>
          </cell>
          <cell r="W1613" t="str">
            <v/>
          </cell>
          <cell r="AA1613" t="str">
            <v xml:space="preserve"> DS(sulfur, pungent, green)</v>
          </cell>
        </row>
        <row r="1614">
          <cell r="B1614" t="str">
            <v>59303-05-8</v>
          </cell>
          <cell r="C1614" t="str">
            <v>MGLMZOFGBDYNMH-UHFFFAOYSA-N</v>
          </cell>
          <cell r="D1614" t="str">
            <v>(5-Methylfuran-2-yl)methanethiol</v>
          </cell>
          <cell r="E1614" t="str">
            <v>CC1=CC=C(CS)O1</v>
          </cell>
          <cell r="F1614" t="str">
            <v>InChI=1S/C6H8OS/c1-5-2-3-6(4-8)7-5/h2-3,8H,4H2,1H3</v>
          </cell>
          <cell r="G1614" t="str">
            <v>C6H8OS</v>
          </cell>
          <cell r="H1614">
            <v>128.19</v>
          </cell>
          <cell r="I1614">
            <v>128.02959000000001</v>
          </cell>
          <cell r="J1614">
            <v>2131</v>
          </cell>
          <cell r="M1614">
            <v>1016</v>
          </cell>
          <cell r="N1614" t="str">
            <v>sulfur, roast</v>
          </cell>
          <cell r="P1614">
            <v>2131</v>
          </cell>
          <cell r="Q1614" t="str">
            <v/>
          </cell>
          <cell r="U1614" t="str">
            <v/>
          </cell>
          <cell r="V1614" t="str">
            <v/>
          </cell>
          <cell r="W1614" t="str">
            <v/>
          </cell>
          <cell r="AA1614" t="str">
            <v xml:space="preserve"> DS(sulfur, roast)</v>
          </cell>
        </row>
        <row r="1615">
          <cell r="B1615" t="str">
            <v>593-08-8</v>
          </cell>
          <cell r="C1615" t="str">
            <v>CYIFVRUOHKNECG-UHFFFAOYSA-N</v>
          </cell>
          <cell r="D1615" t="str">
            <v>Tridecan-2-one</v>
          </cell>
          <cell r="E1615" t="str">
            <v>CCCCCCCCCCCC(C)=O</v>
          </cell>
          <cell r="F1615" t="str">
            <v>InChI=1S/C13H26O/c1-3-4-5-6-7-8-9-10-11-12-13(2)14/h3-12H2,1-2H3</v>
          </cell>
          <cell r="G1615" t="str">
            <v>C13H26O</v>
          </cell>
          <cell r="H1615">
            <v>198.35</v>
          </cell>
          <cell r="I1615">
            <v>198.19837000000001</v>
          </cell>
          <cell r="J1615">
            <v>1152</v>
          </cell>
          <cell r="M1615">
            <v>1503</v>
          </cell>
          <cell r="N1615">
            <v>0</v>
          </cell>
          <cell r="P1615">
            <v>1152</v>
          </cell>
          <cell r="Q1615" t="str">
            <v>WGK 2</v>
          </cell>
          <cell r="U1615" t="str">
            <v/>
          </cell>
          <cell r="V1615" t="str">
            <v/>
          </cell>
          <cell r="W1615" t="str">
            <v/>
          </cell>
          <cell r="Z1615" t="str">
            <v>Aromastoff, citrusartig</v>
          </cell>
          <cell r="AA1615" t="str">
            <v>WGK 2,Aromastoff, citrusartig</v>
          </cell>
        </row>
        <row r="1616">
          <cell r="B1616" t="str">
            <v>5932-27-4</v>
          </cell>
          <cell r="C1616" t="str">
            <v>MSPOSRHJXMILNK-UHFFFAOYSA-N</v>
          </cell>
          <cell r="D1616">
            <v>0</v>
          </cell>
          <cell r="E1616">
            <v>0</v>
          </cell>
          <cell r="F1616">
            <v>0</v>
          </cell>
          <cell r="G1616" t="str">
            <v>C6 H8 N2 O2</v>
          </cell>
          <cell r="H1616">
            <v>0</v>
          </cell>
          <cell r="I1616">
            <v>140.05853999999999</v>
          </cell>
          <cell r="J1616">
            <v>960</v>
          </cell>
          <cell r="M1616">
            <v>0</v>
          </cell>
          <cell r="N1616">
            <v>0</v>
          </cell>
          <cell r="P1616">
            <v>960</v>
          </cell>
          <cell r="Q1616" t="str">
            <v/>
          </cell>
          <cell r="U1616" t="str">
            <v/>
          </cell>
          <cell r="V1616" t="str">
            <v/>
          </cell>
          <cell r="W1616" t="str">
            <v/>
          </cell>
          <cell r="AA1616" t="str">
            <v/>
          </cell>
        </row>
        <row r="1617">
          <cell r="B1617" t="str">
            <v>5932-68-3</v>
          </cell>
          <cell r="C1617" t="str">
            <v>BJIOGJUNALELMI-ONEGZZNKSA-N</v>
          </cell>
          <cell r="D1617" t="str">
            <v>2-Methoxy-4-[(1E)-prop-1-en-1-yl]phenol</v>
          </cell>
          <cell r="E1617" t="str">
            <v>COC1=CC(\C=C\C)=CC=C1O</v>
          </cell>
          <cell r="F1617" t="str">
            <v>InChI=1S/C10H12O2/c1-3-4-8-5-6-9(11)10(7-8)12-2/h3-7,11H,1-2H3/b4-3+</v>
          </cell>
          <cell r="G1617" t="str">
            <v>C10H12O2</v>
          </cell>
          <cell r="H1617">
            <v>164.20400000000001</v>
          </cell>
          <cell r="I1617">
            <v>164.08373</v>
          </cell>
          <cell r="J1617">
            <v>2132</v>
          </cell>
          <cell r="M1617">
            <v>2024</v>
          </cell>
          <cell r="N1617" t="str">
            <v>flower</v>
          </cell>
          <cell r="P1617">
            <v>2132</v>
          </cell>
          <cell r="Q1617" t="str">
            <v/>
          </cell>
          <cell r="U1617" t="str">
            <v/>
          </cell>
          <cell r="V1617" t="str">
            <v/>
          </cell>
          <cell r="W1617" t="str">
            <v/>
          </cell>
          <cell r="AA1617" t="str">
            <v xml:space="preserve"> DS(flower)</v>
          </cell>
        </row>
        <row r="1618">
          <cell r="B1618" t="str">
            <v>593-45-3</v>
          </cell>
          <cell r="C1618" t="str">
            <v>RZJRJXONCZWCBN-UHFFFAOYSA-N</v>
          </cell>
          <cell r="D1618" t="str">
            <v>Octadecane</v>
          </cell>
          <cell r="E1618" t="str">
            <v>CCCCCCCCCCCCCCCCCC</v>
          </cell>
          <cell r="F1618" t="str">
            <v>InChI=1S/C18H38/c1-3-5-7-9-11-13-15-17-18-16-14-12-10-8-6-4-2/h3-18H2,1-2H3</v>
          </cell>
          <cell r="G1618" t="str">
            <v>C18H38</v>
          </cell>
          <cell r="H1618">
            <v>254.50200000000001</v>
          </cell>
          <cell r="I1618">
            <v>254.2973512236</v>
          </cell>
          <cell r="J1618">
            <v>1392</v>
          </cell>
          <cell r="K1618">
            <v>57</v>
          </cell>
          <cell r="M1618">
            <v>1800</v>
          </cell>
          <cell r="N1618" t="str">
            <v>alkane</v>
          </cell>
          <cell r="P1618">
            <v>1392</v>
          </cell>
          <cell r="Q1618" t="str">
            <v/>
          </cell>
          <cell r="U1618" t="str">
            <v/>
          </cell>
          <cell r="V1618" t="str">
            <v/>
          </cell>
          <cell r="W1618" t="str">
            <v/>
          </cell>
          <cell r="AA1618" t="str">
            <v>KW DS(alkane)</v>
          </cell>
        </row>
        <row r="1619">
          <cell r="B1619" t="str">
            <v>59440-89-0</v>
          </cell>
          <cell r="C1619" t="str">
            <v>QMDIZIDCORWBJK-UHFFFAOYSA-N</v>
          </cell>
          <cell r="D1619" t="str">
            <v>1,3-Dichloro-2-[(1,3-dichloropropan-2-yl)oxy]propane</v>
          </cell>
          <cell r="E1619" t="str">
            <v>ClCC(CCl)OC(CCl)CCl</v>
          </cell>
          <cell r="F1619" t="str">
            <v>InChI=1S/C6H10Cl4O/c7-1-5(2-8)11-6(3-9)4-10/h5-6H,1-4H2</v>
          </cell>
          <cell r="G1619" t="str">
            <v>C6H10Cl4O</v>
          </cell>
          <cell r="H1619">
            <v>239.95</v>
          </cell>
          <cell r="I1619">
            <v>237.94857999999999</v>
          </cell>
          <cell r="J1619">
            <v>581</v>
          </cell>
          <cell r="M1619">
            <v>0</v>
          </cell>
          <cell r="N1619">
            <v>0</v>
          </cell>
          <cell r="P1619">
            <v>581</v>
          </cell>
          <cell r="Q1619" t="str">
            <v/>
          </cell>
          <cell r="R1619" t="str">
            <v/>
          </cell>
          <cell r="S1619" t="str">
            <v/>
          </cell>
          <cell r="U1619" t="str">
            <v/>
          </cell>
          <cell r="V1619" t="str">
            <v/>
          </cell>
          <cell r="W1619" t="str">
            <v/>
          </cell>
          <cell r="AA1619" t="str">
            <v/>
          </cell>
        </row>
        <row r="1620">
          <cell r="B1620" t="str">
            <v>59440-90-3</v>
          </cell>
          <cell r="C1620" t="str">
            <v>CGTOLZSVWKPITO-UHFFFAOYNA-N</v>
          </cell>
          <cell r="D1620" t="str">
            <v>1,2-Dichloro-3-[(1,3-dichloropropan-2-yl)oxy]propane</v>
          </cell>
          <cell r="E1620" t="str">
            <v>ClCC(Cl)COC(CCl)CCl</v>
          </cell>
          <cell r="F1620" t="str">
            <v>InChI=1/C6H10Cl4O/c7-1-5(10)4-11-6(2-8)3-9/h5-6H,1-4H2</v>
          </cell>
          <cell r="G1620" t="str">
            <v>C6H10Cl4O</v>
          </cell>
          <cell r="H1620">
            <v>239.95</v>
          </cell>
          <cell r="I1620">
            <v>237.94857999999999</v>
          </cell>
          <cell r="J1620">
            <v>582</v>
          </cell>
          <cell r="M1620">
            <v>0</v>
          </cell>
          <cell r="N1620">
            <v>0</v>
          </cell>
          <cell r="P1620">
            <v>582</v>
          </cell>
          <cell r="Q1620" t="str">
            <v/>
          </cell>
          <cell r="R1620" t="str">
            <v/>
          </cell>
          <cell r="S1620" t="str">
            <v/>
          </cell>
          <cell r="U1620" t="str">
            <v/>
          </cell>
          <cell r="V1620" t="str">
            <v/>
          </cell>
          <cell r="W1620" t="str">
            <v/>
          </cell>
          <cell r="AA1620" t="str">
            <v/>
          </cell>
        </row>
        <row r="1621">
          <cell r="B1621" t="str">
            <v>5944-20-7</v>
          </cell>
          <cell r="C1621" t="str">
            <v>DTHIOPUFUOMHAY-POHAHGRESA-N</v>
          </cell>
          <cell r="D1621" t="str">
            <v>(3Z)-3,7-Dimethylocta-3,6-dien-1-ol</v>
          </cell>
          <cell r="E1621" t="str">
            <v>CC(C)=CC\C=C(\C)CCO</v>
          </cell>
          <cell r="F1621" t="str">
            <v>InChI=1S/C10H18O/c1-9(2)5-4-6-10(3)7-8-11/h5-6,11H,4,7-8H2,1-3H3/b10-6-</v>
          </cell>
          <cell r="G1621" t="str">
            <v>C10H18O</v>
          </cell>
          <cell r="H1621">
            <v>154.25299999999999</v>
          </cell>
          <cell r="I1621">
            <v>154.13577000000001</v>
          </cell>
          <cell r="J1621">
            <v>2133</v>
          </cell>
          <cell r="M1621">
            <v>1254</v>
          </cell>
          <cell r="N1621" t="str">
            <v>rose</v>
          </cell>
          <cell r="P1621">
            <v>2133</v>
          </cell>
          <cell r="Q1621" t="str">
            <v/>
          </cell>
          <cell r="U1621" t="str">
            <v/>
          </cell>
          <cell r="V1621" t="str">
            <v/>
          </cell>
          <cell r="W1621" t="str">
            <v/>
          </cell>
          <cell r="AA1621" t="str">
            <v xml:space="preserve"> DS(rose)</v>
          </cell>
        </row>
        <row r="1622">
          <cell r="B1622" t="str">
            <v>59467-70-8</v>
          </cell>
          <cell r="C1622" t="str">
            <v>DDLIGBOFAVUZHB-UHFFFAOYSA-N</v>
          </cell>
          <cell r="D1622" t="str">
            <v>8-Chloro-6-(2-fluorophenyl)-1-methyl-4H-imidazo[1,5-a][1,4]benzodiazepine</v>
          </cell>
          <cell r="E1622" t="str">
            <v>CC1=NC=C2CN=C(C3=CC=CC=C3F)C3=CC(Cl)=CC=C3N12</v>
          </cell>
          <cell r="F1622" t="str">
            <v>InChI=1S/C18H13ClFN3/c1-11-21-9-13-10-22-18(14-4-2-3-5-16(14)20)15-8-12(19)6-7-17(15)23(11)13/h2-9H,10H2,1H3</v>
          </cell>
          <cell r="G1622" t="str">
            <v>C18 H13 Cl F N3</v>
          </cell>
          <cell r="H1622">
            <v>325.77</v>
          </cell>
          <cell r="I1622">
            <v>325.07799999999997</v>
          </cell>
          <cell r="J1622">
            <v>946</v>
          </cell>
          <cell r="M1622">
            <v>2594</v>
          </cell>
          <cell r="N1622">
            <v>0</v>
          </cell>
          <cell r="P1622">
            <v>946</v>
          </cell>
          <cell r="Q1622" t="str">
            <v/>
          </cell>
          <cell r="R1622" t="str">
            <v>X</v>
          </cell>
          <cell r="U1622" t="str">
            <v/>
          </cell>
          <cell r="V1622" t="str">
            <v/>
          </cell>
          <cell r="W1622" t="str">
            <v/>
          </cell>
          <cell r="AA1622" t="str">
            <v>AZM,Benzodiazepin, wirkt schlaffördernd, beruhigend, angstlösend (anxiolytisch) und entspannend (relaxierend) auf die Skelettmuskulatur. Midazolam wird in der Anästhesiologie und im Rettungsdienst eingesetzt. Eine weitere Indikation besteht bei Patienten, die unter Epilepsie leiden, bei Kindern mit Epilepsieformen wie z. B. Westsyndrom und Lennox-Gastaut-Syndrom. Ersatzmittel für Phenobarbital bei Hinrichtungen in den USA</v>
          </cell>
        </row>
        <row r="1623">
          <cell r="B1623" t="str">
            <v>59-48-3</v>
          </cell>
          <cell r="C1623" t="str">
            <v>JYGFTBXVXVMTGB-UHFFFAOYSA-N</v>
          </cell>
          <cell r="D1623" t="str">
            <v>1,3-Dihydro-2H-indol-2-one</v>
          </cell>
          <cell r="E1623" t="str">
            <v>O=C1CC2=CC=CC=C2N1</v>
          </cell>
          <cell r="F1623" t="str">
            <v>InChI=1S/C8H7NO/c10-8-5-6-3-1-2-4-7(6)9-8/h1-4H,5H2,(H,9,10)</v>
          </cell>
          <cell r="G1623" t="str">
            <v>C8H7NO</v>
          </cell>
          <cell r="H1623">
            <v>133.15</v>
          </cell>
          <cell r="I1623">
            <v>133.05276000000001</v>
          </cell>
          <cell r="J1623">
            <v>1139</v>
          </cell>
          <cell r="K1623">
            <v>104</v>
          </cell>
          <cell r="M1623">
            <v>1481</v>
          </cell>
          <cell r="N1623">
            <v>0</v>
          </cell>
          <cell r="P1623">
            <v>1139</v>
          </cell>
          <cell r="Q1623" t="str">
            <v/>
          </cell>
          <cell r="U1623" t="str">
            <v/>
          </cell>
          <cell r="V1623" t="str">
            <v/>
          </cell>
          <cell r="W1623" t="str">
            <v/>
          </cell>
          <cell r="Z1623" t="str">
            <v>Oxindol</v>
          </cell>
          <cell r="AA1623" t="str">
            <v>Oxindol</v>
          </cell>
        </row>
        <row r="1624">
          <cell r="B1624" t="str">
            <v>59-50-7</v>
          </cell>
          <cell r="C1624" t="str">
            <v>CFKMVGJGLGKFKI-UHFFFAOYSA-N</v>
          </cell>
          <cell r="D1624" t="str">
            <v>4-Chloro-3-methylphenol</v>
          </cell>
          <cell r="E1624" t="str">
            <v>CC1=C(Cl)C=CC(O)=C1</v>
          </cell>
          <cell r="F1624" t="str">
            <v>InChI=1S/C7H7ClO/c1-5-4-6(9)2-3-7(5)8/h2-4,9H,1H3</v>
          </cell>
          <cell r="G1624" t="str">
            <v>C7H7ClO</v>
          </cell>
          <cell r="H1624">
            <v>142.58000000000001</v>
          </cell>
          <cell r="I1624">
            <v>142.01854</v>
          </cell>
          <cell r="J1624">
            <v>583</v>
          </cell>
          <cell r="M1624">
            <v>1258</v>
          </cell>
          <cell r="N1624">
            <v>0</v>
          </cell>
          <cell r="P1624">
            <v>583</v>
          </cell>
          <cell r="Q1624" t="str">
            <v>WGK 2</v>
          </cell>
          <cell r="R1624" t="str">
            <v/>
          </cell>
          <cell r="S1624" t="str">
            <v/>
          </cell>
          <cell r="T1624" t="str">
            <v>X</v>
          </cell>
          <cell r="U1624" t="str">
            <v/>
          </cell>
          <cell r="V1624" t="str">
            <v/>
          </cell>
          <cell r="W1624" t="str">
            <v>BAS-PT01-Human hygiene,</v>
          </cell>
          <cell r="AA1624" t="str">
            <v>WGK 2,Biozd,BAS-PT01-Human hygiene,</v>
          </cell>
        </row>
        <row r="1625">
          <cell r="B1625" t="str">
            <v>59729-33-8</v>
          </cell>
          <cell r="C1625" t="str">
            <v>WSEQXVZVJXJVFP-UHFFFAOYSA-N</v>
          </cell>
          <cell r="D1625" t="str">
            <v>1-[3-(Dimethylamino)propyl]-1-(4-fluorophenyl)-1,3-dihydro-2-benzofuran-5-carbonitrile</v>
          </cell>
          <cell r="E1625" t="str">
            <v>CN(C)CCCC1(OCC2=CC(=CC=C12)C#N)C1=CC=C(F)C=C1</v>
          </cell>
          <cell r="F1625" t="str">
            <v>InChI=1/C20H21FN2O/c1-23(2)11-3-10-20(17-5-7-18(21)8-6-17)19-9-4-15(13-22)12-16(19)14-24-20/h4-9,12H,3,10-11,14H2,1-2H3</v>
          </cell>
          <cell r="G1625" t="str">
            <v>C20H21FN2O</v>
          </cell>
          <cell r="H1625">
            <v>324.399</v>
          </cell>
          <cell r="I1625">
            <v>324.16379000000001</v>
          </cell>
          <cell r="J1625">
            <v>584</v>
          </cell>
          <cell r="M1625" t="str">
            <v>2391.3</v>
          </cell>
          <cell r="N1625">
            <v>0</v>
          </cell>
          <cell r="P1625">
            <v>584</v>
          </cell>
          <cell r="Q1625" t="str">
            <v/>
          </cell>
          <cell r="R1625" t="str">
            <v>X</v>
          </cell>
          <cell r="S1625" t="str">
            <v/>
          </cell>
          <cell r="U1625" t="str">
            <v/>
          </cell>
          <cell r="V1625" t="str">
            <v/>
          </cell>
          <cell r="W1625" t="str">
            <v/>
          </cell>
          <cell r="X1625" t="str">
            <v>6528kg/a in Dtl.</v>
          </cell>
          <cell r="Z1625" t="str">
            <v>Psychopharmaka</v>
          </cell>
          <cell r="AA1625" t="str">
            <v>AZM,6528kg/a in Dtl.PsychopharmakaSerotonin-Rückaufnahme-Inhibitor</v>
          </cell>
        </row>
        <row r="1626">
          <cell r="B1626" t="str">
            <v>598-77-6</v>
          </cell>
          <cell r="C1626" t="str">
            <v>GRSQYISVQKPZCW-UHFFFAOYSA-N</v>
          </cell>
          <cell r="D1626" t="str">
            <v>1,1,2-Trichloropropane</v>
          </cell>
          <cell r="E1626" t="str">
            <v>CC(Cl)C(Cl)Cl</v>
          </cell>
          <cell r="F1626" t="str">
            <v>InChI=1/C3H5Cl3/c1-2(4)3(5)6/h2-3H,1H3</v>
          </cell>
          <cell r="G1626" t="str">
            <v>C3H5Cl3</v>
          </cell>
          <cell r="H1626">
            <v>147.41999999999999</v>
          </cell>
          <cell r="I1626">
            <v>145.94568000000001</v>
          </cell>
          <cell r="J1626">
            <v>585</v>
          </cell>
          <cell r="M1626" t="str">
            <v>827.0</v>
          </cell>
          <cell r="N1626">
            <v>0</v>
          </cell>
          <cell r="P1626">
            <v>585</v>
          </cell>
          <cell r="Q1626" t="str">
            <v/>
          </cell>
          <cell r="R1626" t="str">
            <v/>
          </cell>
          <cell r="S1626" t="str">
            <v/>
          </cell>
          <cell r="U1626" t="str">
            <v/>
          </cell>
          <cell r="V1626" t="str">
            <v/>
          </cell>
          <cell r="W1626" t="str">
            <v/>
          </cell>
          <cell r="AA1626" t="str">
            <v/>
          </cell>
        </row>
        <row r="1627">
          <cell r="B1627" t="str">
            <v>5989-27-5</v>
          </cell>
          <cell r="C1627" t="str">
            <v>XMGQYMWWDOXHJM-JTQLQIEISA-N</v>
          </cell>
          <cell r="D1627" t="str">
            <v>(4R)-1-Methyl-4-(prop-1-en-2-yl)cyclohex-1-ene</v>
          </cell>
          <cell r="E1627" t="str">
            <v>CC(=C)[C@@H]1CCC(C)=CC1</v>
          </cell>
          <cell r="F1627" t="str">
            <v>InChI=1S/C10H16/c1-8(2)10-6-4-9(3)5-7-10/h4,10H,1,5-7H2,2-3H3/t10-/m0/s1</v>
          </cell>
          <cell r="G1627" t="str">
            <v>C10H16</v>
          </cell>
          <cell r="H1627">
            <v>136.238</v>
          </cell>
          <cell r="I1627">
            <v>136.12520000000001</v>
          </cell>
          <cell r="J1627">
            <v>2134</v>
          </cell>
          <cell r="M1627">
            <v>1030</v>
          </cell>
          <cell r="N1627" t="str">
            <v>citrus, mint</v>
          </cell>
          <cell r="P1627">
            <v>2134</v>
          </cell>
          <cell r="Q1627" t="str">
            <v>WGK 3</v>
          </cell>
          <cell r="U1627" t="str">
            <v/>
          </cell>
          <cell r="V1627" t="str">
            <v/>
          </cell>
          <cell r="W1627" t="str">
            <v/>
          </cell>
          <cell r="AA1627" t="str">
            <v>WGK 3, DS(citrus, mint)</v>
          </cell>
        </row>
        <row r="1628">
          <cell r="B1628" t="str">
            <v>5989-33-3</v>
          </cell>
          <cell r="C1628" t="str">
            <v>BRHDDEIRQPDPMG-WPRPVWTQSA-N</v>
          </cell>
          <cell r="D1628" t="str">
            <v>2-[(2S,5R)-5-Ethenyl-5-methyloxolan-2-yl]propan-2-ol</v>
          </cell>
          <cell r="E1628" t="str">
            <v>CC(C)(O)[C@@H]1CC[C@@](C)(O1)C=C</v>
          </cell>
          <cell r="F1628" t="str">
            <v>InChI=1S/C10H18O2/c1-5-10(4)7-6-8(12-10)9(2,3)11/h5,8,11H,1,6-7H2,2-4H3/t8-,10-/m0/s1</v>
          </cell>
          <cell r="G1628" t="str">
            <v>C10H18O2</v>
          </cell>
          <cell r="H1628">
            <v>170.25200000000001</v>
          </cell>
          <cell r="I1628">
            <v>170.13068000000001</v>
          </cell>
          <cell r="J1628">
            <v>2135</v>
          </cell>
          <cell r="M1628">
            <v>1070</v>
          </cell>
          <cell r="N1628" t="str">
            <v>flower</v>
          </cell>
          <cell r="P1628">
            <v>2135</v>
          </cell>
          <cell r="Q1628" t="str">
            <v/>
          </cell>
          <cell r="U1628" t="str">
            <v/>
          </cell>
          <cell r="V1628" t="str">
            <v/>
          </cell>
          <cell r="W1628" t="str">
            <v/>
          </cell>
          <cell r="AA1628" t="str">
            <v xml:space="preserve"> DS(flower)</v>
          </cell>
        </row>
        <row r="1629">
          <cell r="B1629" t="str">
            <v>599-04-2</v>
          </cell>
          <cell r="C1629" t="str">
            <v>SERHXTVXHNVDKA-BYPYZUCNSA-N</v>
          </cell>
          <cell r="D1629" t="str">
            <v>(3R)-3-Hydroxy-4,4-dimethyloxolan-2-one</v>
          </cell>
          <cell r="E1629" t="str">
            <v>CC1(C)COC(=O)[C@@H]1O</v>
          </cell>
          <cell r="F1629" t="str">
            <v>InChI=1S/C6H10O3/c1-6(2)3-9-5(8)4(6)7/h4,7H,3H2,1-2H3/t4-/m0/s1</v>
          </cell>
          <cell r="G1629" t="str">
            <v>C6H10O3</v>
          </cell>
          <cell r="H1629">
            <v>130.143</v>
          </cell>
          <cell r="I1629">
            <v>130.06299000000001</v>
          </cell>
          <cell r="J1629">
            <v>2136</v>
          </cell>
          <cell r="M1629">
            <v>1685</v>
          </cell>
          <cell r="N1629" t="str">
            <v>cotton candy</v>
          </cell>
          <cell r="P1629">
            <v>2136</v>
          </cell>
          <cell r="Q1629" t="str">
            <v>WGK 1</v>
          </cell>
          <cell r="U1629" t="str">
            <v/>
          </cell>
          <cell r="V1629" t="str">
            <v/>
          </cell>
          <cell r="W1629" t="str">
            <v/>
          </cell>
          <cell r="AA1629" t="str">
            <v>WGK 1, DS(cotton candy)</v>
          </cell>
        </row>
        <row r="1630">
          <cell r="B1630" t="str">
            <v>599-64-4</v>
          </cell>
          <cell r="C1630" t="str">
            <v>QBDSZLJBMIMQRS-UHFFFAOYSA-N</v>
          </cell>
          <cell r="D1630" t="str">
            <v>4-(2-Phenylpropan-2-yl)phenol</v>
          </cell>
          <cell r="E1630" t="str">
            <v>CC(C)(C1=CC=CC=C1)C1=CC=C(O)C=C1</v>
          </cell>
          <cell r="F1630" t="str">
            <v>InChI=1S/C15H16O/c1-15(2,12-6-4-3-5-7-12)13-8-10-14(16)11-9-13/h3-11,16H,1-2H3</v>
          </cell>
          <cell r="G1630" t="str">
            <v>C15H16O</v>
          </cell>
          <cell r="H1630">
            <v>212.292</v>
          </cell>
          <cell r="I1630">
            <v>212.12011513499999</v>
          </cell>
          <cell r="J1630">
            <v>1399</v>
          </cell>
          <cell r="K1630">
            <v>197</v>
          </cell>
          <cell r="M1630">
            <v>0</v>
          </cell>
          <cell r="N1630">
            <v>0</v>
          </cell>
          <cell r="P1630">
            <v>1399</v>
          </cell>
          <cell r="Q1630" t="str">
            <v>WGK 2</v>
          </cell>
          <cell r="U1630" t="str">
            <v/>
          </cell>
          <cell r="V1630" t="str">
            <v/>
          </cell>
          <cell r="W1630" t="str">
            <v/>
          </cell>
          <cell r="AA1630" t="str">
            <v>WGK 2,</v>
          </cell>
        </row>
        <row r="1631">
          <cell r="B1631" t="str">
            <v>599-66-6</v>
          </cell>
          <cell r="C1631" t="str">
            <v>WEAYCYAIVOIUMG-UHFFFAOYSA-N</v>
          </cell>
          <cell r="D1631" t="str">
            <v>1,1'-Sulfonylbis(4-methylbenzene)</v>
          </cell>
          <cell r="E1631" t="str">
            <v>CC1=CC=C(C=C1)S(=O)(=O)C1=CC=C(C)C=C1</v>
          </cell>
          <cell r="F1631" t="str">
            <v>InChI=1S/C14H14O2S/c1-11-3-7-13(8-4-11)17(15,16)14-9-5-12(2)6-10-14/h3-10H,1-2H3</v>
          </cell>
          <cell r="G1631" t="str">
            <v>C14H14O2S</v>
          </cell>
          <cell r="H1631">
            <v>246.32</v>
          </cell>
          <cell r="I1631">
            <v>246.07145</v>
          </cell>
          <cell r="J1631">
            <v>1308</v>
          </cell>
          <cell r="K1631">
            <v>139</v>
          </cell>
          <cell r="M1631">
            <v>2233</v>
          </cell>
          <cell r="N1631">
            <v>0</v>
          </cell>
          <cell r="P1631">
            <v>1308</v>
          </cell>
          <cell r="Q1631" t="str">
            <v/>
          </cell>
          <cell r="U1631" t="str">
            <v/>
          </cell>
          <cell r="V1631" t="str">
            <v/>
          </cell>
          <cell r="W1631" t="str">
            <v/>
          </cell>
          <cell r="AA1631" t="str">
            <v/>
          </cell>
        </row>
        <row r="1632">
          <cell r="B1632" t="str">
            <v>60-00-4</v>
          </cell>
          <cell r="C1632" t="str">
            <v>KCXVZYZYPLLWCC-UHFFFAOYSA-N</v>
          </cell>
          <cell r="D1632" t="str">
            <v>2,2',2'',2'''-(Ethane-1,2-diyldinitrilo)tetraacetic acid</v>
          </cell>
          <cell r="E1632" t="str">
            <v>OC(=O)CN(CCN(CC(O)=O)CC(O)=O)CC(O)=O</v>
          </cell>
          <cell r="F1632" t="str">
            <v>InChI=1S/C10H16N2O8/c13-7(14)3-11(4-8(15)16)1-2-12(5-9(17)18)6-10(19)20/h1-6H2,(H,13,14)(H,15,16)(H,17,18)(H,19,20)</v>
          </cell>
          <cell r="G1632" t="str">
            <v>C10H16N2O8</v>
          </cell>
          <cell r="H1632">
            <v>292.24400000000003</v>
          </cell>
          <cell r="I1632">
            <v>292.09066999999999</v>
          </cell>
          <cell r="J1632">
            <v>586</v>
          </cell>
          <cell r="M1632">
            <v>0</v>
          </cell>
          <cell r="N1632">
            <v>0</v>
          </cell>
          <cell r="P1632">
            <v>586</v>
          </cell>
          <cell r="Q1632" t="str">
            <v/>
          </cell>
          <cell r="R1632" t="str">
            <v/>
          </cell>
          <cell r="S1632" t="str">
            <v/>
          </cell>
          <cell r="U1632" t="str">
            <v/>
          </cell>
          <cell r="V1632" t="str">
            <v/>
          </cell>
          <cell r="W1632" t="str">
            <v/>
          </cell>
          <cell r="AA1632" t="str">
            <v/>
          </cell>
        </row>
        <row r="1633">
          <cell r="B1633" t="str">
            <v>600-14-6</v>
          </cell>
          <cell r="C1633" t="str">
            <v>TZMFJUDUGYTVRY-UHFFFAOYSA-N</v>
          </cell>
          <cell r="D1633" t="str">
            <v>Pentane-2,3-dione</v>
          </cell>
          <cell r="E1633" t="str">
            <v>CCC(=O)C(C)=O</v>
          </cell>
          <cell r="F1633" t="str">
            <v>InChI=1S/C5H8O2/c1-3-5(7)4(2)6/h3H2,1-2H3</v>
          </cell>
          <cell r="G1633" t="str">
            <v>C5H8O2</v>
          </cell>
          <cell r="H1633">
            <v>100.117</v>
          </cell>
          <cell r="I1633">
            <v>100.05243</v>
          </cell>
          <cell r="J1633">
            <v>2137</v>
          </cell>
          <cell r="M1633">
            <v>700</v>
          </cell>
          <cell r="N1633" t="str">
            <v>cream, butter</v>
          </cell>
          <cell r="P1633">
            <v>2137</v>
          </cell>
          <cell r="Q1633" t="str">
            <v>WGK 1</v>
          </cell>
          <cell r="U1633" t="str">
            <v/>
          </cell>
          <cell r="V1633" t="str">
            <v/>
          </cell>
          <cell r="W1633" t="str">
            <v/>
          </cell>
          <cell r="AA1633" t="str">
            <v>WGK 1, DS(cream, butter)</v>
          </cell>
        </row>
        <row r="1634">
          <cell r="B1634" t="str">
            <v>60066-88-8</v>
          </cell>
          <cell r="C1634" t="str">
            <v>NOPLRNXKHZRXHT-UHFFFAOYSA-N</v>
          </cell>
          <cell r="D1634" t="str">
            <v>2,6-Dimethyl-10-methylidenedodeca-2,6,11-trienal</v>
          </cell>
          <cell r="E1634" t="str">
            <v>CC(CCC=C(C)C=O)=CCCC(=C)C=C</v>
          </cell>
          <cell r="F1634" t="str">
            <v>InChI=1S/C15H22O/c1-5-13(2)8-6-9-14(3)10-7-11-15(4)12-16/h5,9,11-12H,1-2,6-8,10H2,3-4H3</v>
          </cell>
          <cell r="G1634" t="str">
            <v>C15H22O</v>
          </cell>
          <cell r="H1634">
            <v>218.34</v>
          </cell>
          <cell r="I1634">
            <v>218.16707</v>
          </cell>
          <cell r="J1634">
            <v>2138</v>
          </cell>
          <cell r="M1634">
            <v>1706</v>
          </cell>
          <cell r="N1634" t="str">
            <v>sweet</v>
          </cell>
          <cell r="P1634">
            <v>2138</v>
          </cell>
          <cell r="Q1634" t="str">
            <v/>
          </cell>
          <cell r="U1634" t="str">
            <v/>
          </cell>
          <cell r="V1634" t="str">
            <v/>
          </cell>
          <cell r="W1634" t="str">
            <v/>
          </cell>
          <cell r="AA1634" t="str">
            <v xml:space="preserve"> DS(sweet)</v>
          </cell>
        </row>
        <row r="1635">
          <cell r="B1635" t="str">
            <v>60-12-8</v>
          </cell>
          <cell r="C1635" t="str">
            <v>WRMNZCZEMHIOCP-UHFFFAOYSA-N</v>
          </cell>
          <cell r="D1635" t="str">
            <v>2-Phenylethan-1-ol</v>
          </cell>
          <cell r="E1635" t="str">
            <v>OCCC1=CC=CC=C1</v>
          </cell>
          <cell r="F1635" t="str">
            <v>InChI=1S/C8H10O/c9-7-6-8-4-2-1-3-5-8/h1-5,9H,6-7H2</v>
          </cell>
          <cell r="G1635" t="str">
            <v>C8H10O</v>
          </cell>
          <cell r="H1635">
            <v>122.167</v>
          </cell>
          <cell r="I1635">
            <v>122.07316</v>
          </cell>
          <cell r="J1635">
            <v>2139</v>
          </cell>
          <cell r="M1635">
            <v>1118</v>
          </cell>
          <cell r="N1635" t="str">
            <v>honey, spice, rose, lilac</v>
          </cell>
          <cell r="P1635">
            <v>2139</v>
          </cell>
          <cell r="Q1635" t="str">
            <v>WGK 1</v>
          </cell>
          <cell r="U1635" t="str">
            <v/>
          </cell>
          <cell r="V1635" t="str">
            <v/>
          </cell>
          <cell r="W1635" t="str">
            <v/>
          </cell>
          <cell r="AA1635" t="str">
            <v>WGK 1, DS(honey, spice, rose, lilac)</v>
          </cell>
        </row>
        <row r="1636">
          <cell r="B1636" t="str">
            <v>60142-96-3</v>
          </cell>
          <cell r="C1636" t="str">
            <v>UGJMXCAKCUNAIE-UHFFFAOYSA-N</v>
          </cell>
          <cell r="D1636" t="str">
            <v>[1-(Aminomethyl)cyclohexyl]acetic acid</v>
          </cell>
          <cell r="E1636" t="str">
            <v>NCC1(CC(O)=O)CCCCC1</v>
          </cell>
          <cell r="F1636" t="str">
            <v>InChI=1S/C9H17NO2/c10-7-9(6-8(11)12)4-2-1-3-5-9/h1-7,10H2,(H,11,12)</v>
          </cell>
          <cell r="G1636" t="str">
            <v>C9H17NO2</v>
          </cell>
          <cell r="H1636">
            <v>171.24</v>
          </cell>
          <cell r="I1636">
            <v>171.12593000000001</v>
          </cell>
          <cell r="J1636">
            <v>587</v>
          </cell>
          <cell r="M1636">
            <v>0</v>
          </cell>
          <cell r="N1636">
            <v>0</v>
          </cell>
          <cell r="P1636">
            <v>587</v>
          </cell>
          <cell r="Q1636" t="str">
            <v/>
          </cell>
          <cell r="R1636" t="str">
            <v>X</v>
          </cell>
          <cell r="S1636" t="str">
            <v/>
          </cell>
          <cell r="U1636" t="str">
            <v/>
          </cell>
          <cell r="V1636" t="str">
            <v/>
          </cell>
          <cell r="W1636" t="str">
            <v/>
          </cell>
          <cell r="X1636" t="str">
            <v>79920kg/a in Dtl.</v>
          </cell>
          <cell r="Z1636" t="str">
            <v>Antikunvulsivum, Antiepileptikum</v>
          </cell>
          <cell r="AA1636" t="str">
            <v>AZM,79920kg/a in Dtl.Antikunvulsivum, Antiepileptikumneueres Antiepileptikum, Metabolit: Gabalactam</v>
          </cell>
        </row>
        <row r="1637">
          <cell r="B1637" t="str">
            <v>60166-93-0</v>
          </cell>
          <cell r="C1637" t="str">
            <v>XQZXYNRDCRIARQ-LURJTMIESA-N</v>
          </cell>
          <cell r="D1637" t="str">
            <v>N~1~,N~3~-Bis(1,3-dihydroxypropan-2-yl)-5-{[(2S)-2-hydroxypropanoyl]amino}-2,4,6-triiodobenzene-1,3-dicarboxamide</v>
          </cell>
          <cell r="E1637" t="str">
            <v>C[C@H](O)C(=O)NC1=C(I)C(C(=O)NC(CO)CO)=C(I)C(C(=O)NC(CO)CO)=C1I</v>
          </cell>
          <cell r="F1637" t="str">
            <v>InChI=1S/C17H22I3N3O8/c1-6(28)15(29)23-14-12(19)9(16(30)21-7(2-24)3-25)11(18)10(13(14)20)17(31)22-8(4-26)5-27/h6-8,24-28H,2-5H2,1H3,(H,21,30)(H,22,31)(H,23,29)/t6-/m0/s1</v>
          </cell>
          <cell r="G1637" t="str">
            <v>C17H22I3N3O8</v>
          </cell>
          <cell r="H1637">
            <v>777.08900000000006</v>
          </cell>
          <cell r="I1637">
            <v>776.85410000000002</v>
          </cell>
          <cell r="J1637">
            <v>588</v>
          </cell>
          <cell r="M1637">
            <v>0</v>
          </cell>
          <cell r="N1637">
            <v>0</v>
          </cell>
          <cell r="P1637">
            <v>588</v>
          </cell>
          <cell r="Q1637" t="str">
            <v>WGK 1</v>
          </cell>
          <cell r="R1637" t="str">
            <v>X</v>
          </cell>
          <cell r="S1637" t="str">
            <v/>
          </cell>
          <cell r="U1637" t="str">
            <v/>
          </cell>
          <cell r="V1637" t="str">
            <v/>
          </cell>
          <cell r="W1637" t="str">
            <v/>
          </cell>
          <cell r="Z1637" t="str">
            <v>Iodierte Röntgenkontrastmittel</v>
          </cell>
          <cell r="AA1637" t="str">
            <v>WGK 1,AZM,Iodierte Röntgenkontrastmittel</v>
          </cell>
        </row>
        <row r="1638">
          <cell r="B1638" t="str">
            <v>60207-90-1</v>
          </cell>
          <cell r="C1638" t="str">
            <v>STJLVHWMYQXCPB-UHFFFAOYSA-N</v>
          </cell>
          <cell r="D1638" t="str">
            <v>1-{[2-(2,4-Dichlorophenyl)-4-propyl-1,3-dioxolan-2-yl]methyl}-1H-1,2,4-triazole</v>
          </cell>
          <cell r="E1638" t="str">
            <v>CCCC1COC(CN2C=NC=N2)(O1)C1=C(Cl)C=C(Cl)C=C1</v>
          </cell>
          <cell r="F1638" t="str">
            <v>InChI=1/C15H17Cl2N3O2/c1-2-3-12-7-21-15(22-12,8-20-10-18-9-19-20)13-5-4-11(16)6-14(13)17/h4-6,9-10,12H,2-3,7-8H2,1H3</v>
          </cell>
          <cell r="G1638" t="str">
            <v>C15H17Cl2N3O2</v>
          </cell>
          <cell r="H1638">
            <v>342.22</v>
          </cell>
          <cell r="I1638">
            <v>341.06977999999998</v>
          </cell>
          <cell r="J1638">
            <v>589</v>
          </cell>
          <cell r="M1638">
            <v>0</v>
          </cell>
          <cell r="N1638">
            <v>0</v>
          </cell>
          <cell r="P1638">
            <v>589</v>
          </cell>
          <cell r="Q1638" t="str">
            <v>WGK 3</v>
          </cell>
          <cell r="R1638" t="str">
            <v/>
          </cell>
          <cell r="S1638" t="str">
            <v>X</v>
          </cell>
          <cell r="T1638" t="str">
            <v>X</v>
          </cell>
          <cell r="U1638" t="str">
            <v/>
          </cell>
          <cell r="V1638" t="str">
            <v/>
          </cell>
          <cell r="W1638" t="str">
            <v>BAS-PT07-Film preservatives,</v>
          </cell>
          <cell r="AA1638" t="str">
            <v>WGK 3,PSM,Biozd,BAS-PT07-Film preservatives,PSM-Inlandsabsatz 2014: 100-250 t/a</v>
          </cell>
        </row>
        <row r="1639">
          <cell r="B1639" t="str">
            <v>6032-29-7</v>
          </cell>
          <cell r="C1639" t="str">
            <v>JYVLIDXNZAXMDK-UHFFFAOYSA-N</v>
          </cell>
          <cell r="D1639" t="str">
            <v>Pentan-2-ol</v>
          </cell>
          <cell r="E1639" t="str">
            <v>CCCC(C)O</v>
          </cell>
          <cell r="F1639" t="str">
            <v>InChI=1/C5H12O/c1-3-4-5(2)6/h5-6H,3-4H2,1-2H3</v>
          </cell>
          <cell r="G1639" t="str">
            <v>C5H12O</v>
          </cell>
          <cell r="H1639">
            <v>88.15</v>
          </cell>
          <cell r="I1639">
            <v>88.088814999999997</v>
          </cell>
          <cell r="J1639">
            <v>2140</v>
          </cell>
          <cell r="M1639">
            <v>950</v>
          </cell>
          <cell r="N1639" t="str">
            <v>green</v>
          </cell>
          <cell r="P1639">
            <v>2140</v>
          </cell>
          <cell r="Q1639" t="str">
            <v/>
          </cell>
          <cell r="U1639" t="str">
            <v/>
          </cell>
          <cell r="V1639" t="str">
            <v/>
          </cell>
          <cell r="W1639" t="str">
            <v/>
          </cell>
          <cell r="AA1639" t="str">
            <v xml:space="preserve"> DS(green)</v>
          </cell>
        </row>
        <row r="1640">
          <cell r="B1640" t="str">
            <v>60348-60-9</v>
          </cell>
          <cell r="C1640" t="str">
            <v>WHPVYXDFIXRKLN-UHFFFAOYSA-N</v>
          </cell>
          <cell r="D1640" t="str">
            <v>1,2,4-Tribromo-5-(2,4-dibromophenoxy)benzene</v>
          </cell>
          <cell r="E1640" t="str">
            <v>BrC1=CC(Br)=C(OC2=C(Br)C=C(Br)C(Br)=C2)C=C1</v>
          </cell>
          <cell r="F1640" t="str">
            <v>InChI=1S/C12H5Br5O/c13-6-1-2-11(9(16)3-6)18-12-5-8(15)7(14)4-10(12)17/h1-5H</v>
          </cell>
          <cell r="G1640" t="str">
            <v>C12H5Br5O</v>
          </cell>
          <cell r="H1640">
            <v>564.69100000000003</v>
          </cell>
          <cell r="I1640">
            <v>559.62572999999998</v>
          </cell>
          <cell r="J1640">
            <v>590</v>
          </cell>
          <cell r="M1640">
            <v>0</v>
          </cell>
          <cell r="N1640">
            <v>0</v>
          </cell>
          <cell r="P1640">
            <v>590</v>
          </cell>
          <cell r="Q1640" t="str">
            <v/>
          </cell>
          <cell r="R1640" t="str">
            <v/>
          </cell>
          <cell r="S1640" t="str">
            <v/>
          </cell>
          <cell r="U1640" t="str">
            <v/>
          </cell>
          <cell r="V1640" t="str">
            <v/>
          </cell>
          <cell r="W1640" t="str">
            <v/>
          </cell>
          <cell r="AA1640" t="str">
            <v/>
          </cell>
        </row>
        <row r="1641">
          <cell r="B1641" t="str">
            <v>603-83-8</v>
          </cell>
          <cell r="C1641" t="str">
            <v>HFCFJYRLBAANKN-UHFFFAOYSA-N</v>
          </cell>
          <cell r="D1641" t="str">
            <v>2-Methyl-3-nitroaniline</v>
          </cell>
          <cell r="E1641" t="str">
            <v>CC1=C(N)C=CC=C1[N+]([O-])=O</v>
          </cell>
          <cell r="F1641" t="str">
            <v>InChI=1S/C7H8N2O2/c1-5-6(8)3-2-4-7(5)9(10)11/h2-4H,8H2,1H3</v>
          </cell>
          <cell r="G1641" t="str">
            <v>C7H8N2O2</v>
          </cell>
          <cell r="H1641">
            <v>152.15299999999999</v>
          </cell>
          <cell r="I1641">
            <v>152.05858000000001</v>
          </cell>
          <cell r="J1641">
            <v>591</v>
          </cell>
          <cell r="M1641">
            <v>0</v>
          </cell>
          <cell r="N1641">
            <v>0</v>
          </cell>
          <cell r="P1641">
            <v>591</v>
          </cell>
          <cell r="Q1641" t="str">
            <v>WGK 3</v>
          </cell>
          <cell r="R1641" t="str">
            <v/>
          </cell>
          <cell r="S1641" t="str">
            <v/>
          </cell>
          <cell r="U1641" t="str">
            <v/>
          </cell>
          <cell r="V1641" t="str">
            <v/>
          </cell>
          <cell r="W1641" t="str">
            <v/>
          </cell>
          <cell r="AA1641" t="str">
            <v>WGK 3,</v>
          </cell>
        </row>
        <row r="1642">
          <cell r="B1642" t="str">
            <v>604-75-1</v>
          </cell>
          <cell r="C1642" t="str">
            <v>ADIMAYPTOBDMTL-UHFFFAOYSA-N</v>
          </cell>
          <cell r="D1642" t="str">
            <v>7-Chloro-3-hydroxy-5-phenyl-1,3-dihydro-2H-1,4-benzodiazepin-2-one</v>
          </cell>
          <cell r="E1642" t="str">
            <v>OC1N=C(C2=CC=CC=C2)C2=CC(Cl)=CC=C2NC1=O</v>
          </cell>
          <cell r="F1642" t="str">
            <v>InChI=1/C15H11ClN2O2/c16-10-6-7-12-11(8-10)13(9-4-2-1-3-5-9)18-15(20)14(19)17-12/h1-8,15,20H,(H,17,19)</v>
          </cell>
          <cell r="G1642" t="str">
            <v>C15H11ClN2O2</v>
          </cell>
          <cell r="H1642">
            <v>286.72000000000003</v>
          </cell>
          <cell r="I1642">
            <v>286.05090999999999</v>
          </cell>
          <cell r="J1642">
            <v>592</v>
          </cell>
          <cell r="M1642">
            <v>2291</v>
          </cell>
          <cell r="N1642">
            <v>0</v>
          </cell>
          <cell r="P1642">
            <v>592</v>
          </cell>
          <cell r="Q1642" t="str">
            <v/>
          </cell>
          <cell r="R1642" t="str">
            <v>X</v>
          </cell>
          <cell r="S1642" t="str">
            <v/>
          </cell>
          <cell r="U1642" t="str">
            <v/>
          </cell>
          <cell r="V1642" t="str">
            <v/>
          </cell>
          <cell r="W1642" t="str">
            <v/>
          </cell>
          <cell r="X1642" t="str">
            <v>445kg/a in Dtl.</v>
          </cell>
          <cell r="Z1642" t="str">
            <v>Psychopharmaka</v>
          </cell>
          <cell r="AA1642" t="str">
            <v>AZM,445kg/a in Dtl.PsychopharmakaTranquillantie</v>
          </cell>
        </row>
        <row r="1643">
          <cell r="B1643" t="str">
            <v>60-51-5</v>
          </cell>
          <cell r="C1643" t="str">
            <v>MCWXGJITAZMZEV-UHFFFAOYSA-N</v>
          </cell>
          <cell r="D1643" t="str">
            <v>O,O-Dimethyl S-[2-(methylamino)-2-oxoethyl] phosphorodithioate</v>
          </cell>
          <cell r="E1643" t="str">
            <v>CNC(=O)CSP(=S)(OC)OC</v>
          </cell>
          <cell r="F1643" t="str">
            <v>InChI=1S/C5H12NO3PS2/c1-6-5(7)4-12-10(11,8-2)9-3/h4H2,1-3H3,(H,6,7)</v>
          </cell>
          <cell r="G1643" t="str">
            <v>C5H12NO3PS2</v>
          </cell>
          <cell r="H1643">
            <v>229.25</v>
          </cell>
          <cell r="I1643">
            <v>228.99961999999999</v>
          </cell>
          <cell r="J1643">
            <v>593</v>
          </cell>
          <cell r="M1643">
            <v>1675</v>
          </cell>
          <cell r="N1643">
            <v>0</v>
          </cell>
          <cell r="P1643">
            <v>593</v>
          </cell>
          <cell r="Q1643" t="str">
            <v>WGK 3</v>
          </cell>
          <cell r="R1643" t="str">
            <v/>
          </cell>
          <cell r="S1643" t="str">
            <v>X</v>
          </cell>
          <cell r="U1643" t="str">
            <v/>
          </cell>
          <cell r="V1643" t="str">
            <v/>
          </cell>
          <cell r="W1643" t="str">
            <v/>
          </cell>
          <cell r="AA1643" t="str">
            <v>WGK 3,PSM,Inlandsabsatz 2014: 100-250 t/a; Schweizer Studie weist Funde an allen Standorten und QN-Überschreitungen auf</v>
          </cell>
        </row>
        <row r="1644">
          <cell r="B1644" t="str">
            <v>60-54-8</v>
          </cell>
          <cell r="C1644" t="str">
            <v>OFVLGDICTFRJMM-WESIUVDSSA-N</v>
          </cell>
          <cell r="D1644" t="str">
            <v>(4S,4aS,5aS,6S,12aS)-4-(Dimethylamino)-3,6,10,12,12a-pentahydroxy-6-methyl-1,11-dioxo-1,4,4a,5,5a,6,11,12a-octahydrotetracene-2-carboxamide</v>
          </cell>
          <cell r="E1644" t="str">
            <v>[H][C@@]12C[C@@]3([H])C(=C(O)[C@]1(O)C(=O)C(C(N)=O)=C(O)[C@H]2N(C)C)C(=O)C1=C(C=CC=C1O)[C@@]3(C)O</v>
          </cell>
          <cell r="F1644" t="str">
            <v>InChI=1S/C22H24N2O8/c1-21(31)8-5-4-6-11(25)12(8)16(26)13-9(21)7-10-15(24(2)3)17(27)14(20(23)30)19(29)22(10,32)18(13)28/h4-6,9-10,15,25,27-28,31-32H,7H2,1-3H3,(H2,23,30)/t9-,10-,15-,21+,22-/m0/s1</v>
          </cell>
          <cell r="G1644" t="str">
            <v>C22H24N2O8</v>
          </cell>
          <cell r="H1644">
            <v>444.44</v>
          </cell>
          <cell r="I1644">
            <v>444.15327000000002</v>
          </cell>
          <cell r="J1644">
            <v>594</v>
          </cell>
          <cell r="K1644">
            <v>58</v>
          </cell>
          <cell r="M1644">
            <v>0</v>
          </cell>
          <cell r="N1644">
            <v>0</v>
          </cell>
          <cell r="P1644">
            <v>594</v>
          </cell>
          <cell r="Q1644" t="str">
            <v/>
          </cell>
          <cell r="R1644" t="str">
            <v>X</v>
          </cell>
          <cell r="S1644" t="str">
            <v/>
          </cell>
          <cell r="U1644" t="str">
            <v/>
          </cell>
          <cell r="V1644" t="str">
            <v/>
          </cell>
          <cell r="W1644" t="str">
            <v/>
          </cell>
          <cell r="X1644" t="str">
            <v>260kg/a in Dtl.</v>
          </cell>
          <cell r="Z1644" t="str">
            <v>Antibiotika und Chemotherapeutika</v>
          </cell>
          <cell r="AA1644" t="str">
            <v>AZM,260kg/a in Dtl.Antibiotika und ChemotherapeutikaTetracycline</v>
          </cell>
        </row>
        <row r="1645">
          <cell r="B1645" t="str">
            <v>60568-05-0</v>
          </cell>
          <cell r="C1645" t="str">
            <v>QTDRLOKFLJJHTG-UHFFFAOYSA-N</v>
          </cell>
          <cell r="D1645" t="str">
            <v>N-Cyclohexyl-N-methoxy-2,5-dimethylfuran-3-carboxamide</v>
          </cell>
          <cell r="E1645" t="str">
            <v>CON(C1CCCCC1)C(=O)C1=C(C)OC(C)=C1</v>
          </cell>
          <cell r="F1645" t="str">
            <v>InChI=1S/C14H21NO3/c1-10-9-13(11(2)18-10)14(16)15(17-3)12-7-5-4-6-8-12/h9,12H,4-8H2,1-3H3</v>
          </cell>
          <cell r="G1645" t="str">
            <v>C14H21NO3</v>
          </cell>
          <cell r="H1645">
            <v>251.32599999999999</v>
          </cell>
          <cell r="I1645">
            <v>251.15214</v>
          </cell>
          <cell r="J1645">
            <v>595</v>
          </cell>
          <cell r="M1645">
            <v>0</v>
          </cell>
          <cell r="N1645">
            <v>0</v>
          </cell>
          <cell r="P1645">
            <v>595</v>
          </cell>
          <cell r="Q1645" t="str">
            <v/>
          </cell>
          <cell r="R1645" t="str">
            <v/>
          </cell>
          <cell r="S1645" t="str">
            <v>X</v>
          </cell>
          <cell r="U1645" t="str">
            <v/>
          </cell>
          <cell r="V1645" t="str">
            <v/>
          </cell>
          <cell r="W1645" t="str">
            <v/>
          </cell>
          <cell r="AA1645" t="str">
            <v>PSM,als PSM nicht zugelassen in DE/nicht genehmigt</v>
          </cell>
        </row>
        <row r="1646">
          <cell r="B1646" t="str">
            <v>60-57-1</v>
          </cell>
          <cell r="C1646" t="str">
            <v>DFBKLUNHFCTMDC-PICURKEMSA-N</v>
          </cell>
          <cell r="D1646" t="str">
            <v>rel-(1aR,2R,2aS,3S,6R,6aR,7S,7aS)-3,4,5,6,9,9-Hexachloro-1a,2,2a,3,6,6a,7,7a-octahydro-2,7:3,6-dimethanonaphtho[2,3-b]oxirene</v>
          </cell>
          <cell r="E1646" t="str">
            <v>ClC1=C(Cl)[C@]2(Cl)[C@@H]3[C@@H]4C[C@@H]([C@H]5O[C@@H]45)[C@@H]3[C@@]1(Cl)C2(Cl)Cl</v>
          </cell>
          <cell r="F1646" t="str">
            <v>InChI=1/C12H8Cl6O/c13-8-9(14)11(16)5-3-1-2(6-7(3)19-6)4(5)10(8,15)12(11,17)18/h2-7H,1H2/t2-,3+,4+,5-,6-,7+,10+,11-</v>
          </cell>
          <cell r="G1646" t="str">
            <v>C12H8Cl6O</v>
          </cell>
          <cell r="H1646">
            <v>380.9</v>
          </cell>
          <cell r="I1646">
            <v>377.87063000000001</v>
          </cell>
          <cell r="J1646">
            <v>596</v>
          </cell>
          <cell r="M1646">
            <v>2114</v>
          </cell>
          <cell r="N1646">
            <v>0</v>
          </cell>
          <cell r="P1646">
            <v>596</v>
          </cell>
          <cell r="Q1646" t="str">
            <v>WGK 3</v>
          </cell>
          <cell r="R1646" t="str">
            <v/>
          </cell>
          <cell r="U1646" t="str">
            <v/>
          </cell>
          <cell r="V1646" t="str">
            <v>POP-Annex I, part A#Annex IV</v>
          </cell>
          <cell r="W1646" t="str">
            <v/>
          </cell>
          <cell r="AA1646" t="str">
            <v xml:space="preserve">WGK 3,POP-Annex I, part A#Annex IV, </v>
          </cell>
        </row>
        <row r="1647">
          <cell r="B1647" t="str">
            <v>606-20-2</v>
          </cell>
          <cell r="C1647" t="str">
            <v>XTRDKALNCIHHNI-UHFFFAOYSA-N</v>
          </cell>
          <cell r="D1647" t="str">
            <v>2-Methyl-1,3-dinitrobenzene</v>
          </cell>
          <cell r="E1647" t="str">
            <v>CC1=C(C=CC=C1[N+]([O-])=O)[N+]([O-])=O</v>
          </cell>
          <cell r="F1647" t="str">
            <v>InChI=1S/C7H6N2O4/c1-5-6(8(10)11)3-2-4-7(5)9(12)13/h2-4H,1H3</v>
          </cell>
          <cell r="G1647" t="str">
            <v>C7H6N2O4</v>
          </cell>
          <cell r="H1647">
            <v>182.13499999999999</v>
          </cell>
          <cell r="I1647">
            <v>182.03276</v>
          </cell>
          <cell r="J1647">
            <v>597</v>
          </cell>
          <cell r="M1647">
            <v>1385</v>
          </cell>
          <cell r="N1647">
            <v>0</v>
          </cell>
          <cell r="P1647">
            <v>597</v>
          </cell>
          <cell r="Q1647" t="str">
            <v>WGK 3</v>
          </cell>
          <cell r="R1647" t="str">
            <v/>
          </cell>
          <cell r="S1647" t="str">
            <v/>
          </cell>
          <cell r="U1647" t="str">
            <v/>
          </cell>
          <cell r="V1647" t="str">
            <v/>
          </cell>
          <cell r="W1647" t="str">
            <v/>
          </cell>
          <cell r="AA1647" t="str">
            <v>WGK 3,</v>
          </cell>
        </row>
        <row r="1648">
          <cell r="B1648" t="str">
            <v>60784-31-8</v>
          </cell>
          <cell r="C1648" t="str">
            <v>BSAIUMLZVGUGKX-FPLPWBNLSA-N</v>
          </cell>
          <cell r="D1648" t="str">
            <v>(2Z)-Non-2-enal</v>
          </cell>
          <cell r="E1648" t="str">
            <v>CCCCCC\C=C/C=O</v>
          </cell>
          <cell r="F1648" t="str">
            <v>InChI=1S/C9H16O/c1-2-3-4-5-6-7-8-9-10/h7-9H,2-6H2,1H3/b8-7-</v>
          </cell>
          <cell r="G1648" t="str">
            <v>C9H16O</v>
          </cell>
          <cell r="H1648">
            <v>140.226</v>
          </cell>
          <cell r="I1648">
            <v>140.12011999999999</v>
          </cell>
          <cell r="J1648">
            <v>2141</v>
          </cell>
          <cell r="M1648">
            <v>1147</v>
          </cell>
          <cell r="N1648" t="str">
            <v>orris, fat, cucumber</v>
          </cell>
          <cell r="P1648">
            <v>2141</v>
          </cell>
          <cell r="Q1648" t="str">
            <v/>
          </cell>
          <cell r="U1648" t="str">
            <v/>
          </cell>
          <cell r="V1648" t="str">
            <v/>
          </cell>
          <cell r="W1648" t="str">
            <v/>
          </cell>
          <cell r="AA1648" t="str">
            <v xml:space="preserve"> DS(orris, fat, cucumber)</v>
          </cell>
        </row>
        <row r="1649">
          <cell r="B1649" t="str">
            <v>607-91-0</v>
          </cell>
          <cell r="C1649" t="str">
            <v>BNWJOHGLIBDBOB-UHFFFAOYSA-N</v>
          </cell>
          <cell r="D1649" t="str">
            <v>4-Methoxy-6-(prop-2-en-1-yl)-2H-1,3-benzodioxole</v>
          </cell>
          <cell r="E1649" t="str">
            <v>COC1=C2OCOC2=CC(CC=C)=C1</v>
          </cell>
          <cell r="F1649" t="str">
            <v>InChI=1S/C11H12O3/c1-3-4-8-5-9(12-2)11-10(6-8)13-7-14-11/h3,5-6H,1,4,7H2,2H3</v>
          </cell>
          <cell r="G1649" t="str">
            <v>C11H12O3</v>
          </cell>
          <cell r="H1649">
            <v>192.214</v>
          </cell>
          <cell r="I1649">
            <v>192.07864000000001</v>
          </cell>
          <cell r="J1649">
            <v>2142</v>
          </cell>
          <cell r="M1649">
            <v>1532</v>
          </cell>
          <cell r="N1649" t="str">
            <v>spice, warm, balsamic</v>
          </cell>
          <cell r="P1649">
            <v>2142</v>
          </cell>
          <cell r="Q1649" t="str">
            <v/>
          </cell>
          <cell r="U1649" t="str">
            <v/>
          </cell>
          <cell r="V1649" t="str">
            <v/>
          </cell>
          <cell r="W1649" t="str">
            <v/>
          </cell>
          <cell r="AA1649" t="str">
            <v xml:space="preserve"> DS(spice, warm, balsamic)</v>
          </cell>
        </row>
        <row r="1650">
          <cell r="B1650" t="str">
            <v>60-80-0</v>
          </cell>
          <cell r="C1650" t="str">
            <v>VEQOALNAAJBPNY-UHFFFAOYSA-N</v>
          </cell>
          <cell r="D1650" t="str">
            <v>1,5-Dimethyl-2-phenyl-1,2-dihydro-3H-pyrazol-3-one</v>
          </cell>
          <cell r="E1650" t="str">
            <v>CN1N(C(=O)C=C1C)C1=CC=CC=C1</v>
          </cell>
          <cell r="F1650" t="str">
            <v>InChI=1S/C11H12N2O/c1-9-8-11(14)13(12(9)2)10-6-4-3-5-7-10/h3-8H,1-2H3</v>
          </cell>
          <cell r="G1650" t="str">
            <v>C11H12N2O</v>
          </cell>
          <cell r="H1650">
            <v>188.23</v>
          </cell>
          <cell r="I1650">
            <v>188.09495999999999</v>
          </cell>
          <cell r="J1650">
            <v>598</v>
          </cell>
          <cell r="K1650">
            <v>188</v>
          </cell>
          <cell r="M1650">
            <v>1835.6</v>
          </cell>
          <cell r="N1650">
            <v>0</v>
          </cell>
          <cell r="P1650">
            <v>598</v>
          </cell>
          <cell r="Q1650" t="str">
            <v>WGK 1</v>
          </cell>
          <cell r="R1650" t="str">
            <v>X</v>
          </cell>
          <cell r="S1650" t="str">
            <v/>
          </cell>
          <cell r="U1650" t="str">
            <v/>
          </cell>
          <cell r="V1650" t="str">
            <v/>
          </cell>
          <cell r="W1650" t="str">
            <v/>
          </cell>
          <cell r="Z1650" t="str">
            <v>Antiphlogistika, Antipyretika, Analgetika</v>
          </cell>
          <cell r="AA1650" t="str">
            <v>WGK 1,AZM,Antiphlogistika, Antipyretika, Analgetika</v>
          </cell>
        </row>
        <row r="1651">
          <cell r="B1651" t="str">
            <v>608-27-5</v>
          </cell>
          <cell r="C1651" t="str">
            <v>BRPSAOUFIJSKOT-UHFFFAOYSA-N</v>
          </cell>
          <cell r="D1651" t="str">
            <v>2,3-Dichloroaniline</v>
          </cell>
          <cell r="E1651" t="str">
            <v>NC1=C(Cl)C(Cl)=CC=C1</v>
          </cell>
          <cell r="F1651" t="str">
            <v>InChI=1S/C6H5Cl2N/c7-4-2-1-3-5(9)6(4)8/h1-3H,9H2</v>
          </cell>
          <cell r="G1651" t="str">
            <v>C6H5Cl2N</v>
          </cell>
          <cell r="H1651">
            <v>162.01</v>
          </cell>
          <cell r="I1651">
            <v>160.97989999999999</v>
          </cell>
          <cell r="J1651">
            <v>599</v>
          </cell>
          <cell r="M1651">
            <v>1302</v>
          </cell>
          <cell r="N1651">
            <v>0</v>
          </cell>
          <cell r="P1651">
            <v>599</v>
          </cell>
          <cell r="Q1651" t="str">
            <v>WGK 3</v>
          </cell>
          <cell r="R1651" t="str">
            <v/>
          </cell>
          <cell r="S1651" t="str">
            <v/>
          </cell>
          <cell r="U1651" t="str">
            <v/>
          </cell>
          <cell r="V1651" t="str">
            <v/>
          </cell>
          <cell r="W1651" t="str">
            <v/>
          </cell>
          <cell r="AA1651" t="str">
            <v>WGK 3,</v>
          </cell>
        </row>
        <row r="1652">
          <cell r="B1652" t="str">
            <v>608-31-1</v>
          </cell>
          <cell r="C1652" t="str">
            <v>JDMFXJULNGEPOI-UHFFFAOYSA-N</v>
          </cell>
          <cell r="D1652" t="str">
            <v>2,6-Dichloroaniline</v>
          </cell>
          <cell r="E1652" t="str">
            <v>NC1=C(Cl)C=CC=C1Cl</v>
          </cell>
          <cell r="F1652" t="str">
            <v>InChI=1S/C6H5Cl2N/c7-4-2-1-3-5(8)6(4)9/h1-3H,9H2</v>
          </cell>
          <cell r="G1652" t="str">
            <v>C6H5Cl2N</v>
          </cell>
          <cell r="H1652">
            <v>162.01</v>
          </cell>
          <cell r="I1652">
            <v>160.97989999999999</v>
          </cell>
          <cell r="J1652">
            <v>600</v>
          </cell>
          <cell r="M1652">
            <v>1203</v>
          </cell>
          <cell r="N1652">
            <v>0</v>
          </cell>
          <cell r="P1652">
            <v>600</v>
          </cell>
          <cell r="Q1652" t="str">
            <v>WGK 3</v>
          </cell>
          <cell r="R1652" t="str">
            <v/>
          </cell>
          <cell r="S1652" t="str">
            <v/>
          </cell>
          <cell r="U1652" t="str">
            <v/>
          </cell>
          <cell r="V1652" t="str">
            <v/>
          </cell>
          <cell r="W1652" t="str">
            <v/>
          </cell>
          <cell r="AA1652" t="str">
            <v>WGK 3,</v>
          </cell>
        </row>
        <row r="1653">
          <cell r="B1653" t="str">
            <v>60851-34-5</v>
          </cell>
          <cell r="C1653" t="str">
            <v>XTAHLACQOVXINQ-UHFFFAOYSA-N</v>
          </cell>
          <cell r="D1653" t="str">
            <v>2,3,4,6,7,8-Hexachlorodibenzo[b,d]furan</v>
          </cell>
          <cell r="E1653" t="str">
            <v>ClC1=CC2=C(OC3=C(Cl)C(Cl)=C(Cl)C=C23)C(Cl)=C1Cl</v>
          </cell>
          <cell r="F1653" t="str">
            <v>InChI=1S/C12H2Cl6O/c13-5-1-3-4-2-6(14)8(16)10(18)12(4)19-11(3)9(17)7(5)15/h1-2H</v>
          </cell>
          <cell r="G1653" t="str">
            <v>C12H2Cl6O</v>
          </cell>
          <cell r="H1653">
            <v>374.85</v>
          </cell>
          <cell r="I1653">
            <v>371.82368000000002</v>
          </cell>
          <cell r="J1653">
            <v>601</v>
          </cell>
          <cell r="M1653">
            <v>2748</v>
          </cell>
          <cell r="N1653">
            <v>0</v>
          </cell>
          <cell r="P1653">
            <v>601</v>
          </cell>
          <cell r="Q1653" t="str">
            <v/>
          </cell>
          <cell r="R1653" t="str">
            <v/>
          </cell>
          <cell r="S1653" t="str">
            <v/>
          </cell>
          <cell r="U1653" t="str">
            <v/>
          </cell>
          <cell r="V1653" t="str">
            <v/>
          </cell>
          <cell r="W1653" t="str">
            <v/>
          </cell>
          <cell r="AA1653" t="str">
            <v/>
          </cell>
        </row>
        <row r="1654">
          <cell r="B1654" t="str">
            <v>608-93-5</v>
          </cell>
          <cell r="C1654" t="str">
            <v>CEOCDNVZRAIOQZ-UHFFFAOYSA-N</v>
          </cell>
          <cell r="D1654" t="str">
            <v>1,2,3,4,5-Pentachlorobenzene</v>
          </cell>
          <cell r="E1654" t="str">
            <v>ClC1=CC(Cl)=C(Cl)C(Cl)=C1Cl</v>
          </cell>
          <cell r="F1654" t="str">
            <v>InChI=1S/C6HCl5/c7-2-1-3(8)5(10)6(11)4(2)9/h1H</v>
          </cell>
          <cell r="G1654" t="str">
            <v>C6HCl5</v>
          </cell>
          <cell r="H1654">
            <v>250.32</v>
          </cell>
          <cell r="I1654">
            <v>247.85209</v>
          </cell>
          <cell r="J1654">
            <v>602</v>
          </cell>
          <cell r="M1654">
            <v>1478</v>
          </cell>
          <cell r="N1654">
            <v>0</v>
          </cell>
          <cell r="P1654">
            <v>602</v>
          </cell>
          <cell r="Q1654" t="str">
            <v>WGK 3</v>
          </cell>
          <cell r="R1654" t="str">
            <v/>
          </cell>
          <cell r="S1654" t="str">
            <v/>
          </cell>
          <cell r="U1654" t="str">
            <v/>
          </cell>
          <cell r="V1654" t="str">
            <v>POP-Annex I, part A#Annex III, part B#Annex IV</v>
          </cell>
          <cell r="W1654" t="str">
            <v/>
          </cell>
          <cell r="AA1654" t="str">
            <v>WGK 3,POP-Annex I, part A#Annex III, part B#Annex IV, als PSM nicht zugelassen in DE/nicht genehmigt</v>
          </cell>
        </row>
        <row r="1655">
          <cell r="B1655" t="str">
            <v>609-19-8</v>
          </cell>
          <cell r="C1655" t="str">
            <v>GBNHEBQXJVDXSW-UHFFFAOYSA-N</v>
          </cell>
          <cell r="D1655" t="str">
            <v>3,4,5-Trichlorophenol</v>
          </cell>
          <cell r="E1655" t="str">
            <v>OC1=CC(Cl)=C(Cl)C(Cl)=C1</v>
          </cell>
          <cell r="F1655" t="str">
            <v>InChI=1S/C6H3Cl3O/c7-4-1-3(10)2-5(8)6(4)9/h1-2,10H</v>
          </cell>
          <cell r="G1655" t="str">
            <v>C6H3Cl3O</v>
          </cell>
          <cell r="H1655">
            <v>197.44</v>
          </cell>
          <cell r="I1655">
            <v>195.92495</v>
          </cell>
          <cell r="J1655">
            <v>603</v>
          </cell>
          <cell r="M1655">
            <v>1584</v>
          </cell>
          <cell r="N1655">
            <v>0</v>
          </cell>
          <cell r="P1655">
            <v>603</v>
          </cell>
          <cell r="Q1655" t="str">
            <v/>
          </cell>
          <cell r="R1655" t="str">
            <v/>
          </cell>
          <cell r="S1655" t="str">
            <v/>
          </cell>
          <cell r="U1655" t="str">
            <v/>
          </cell>
          <cell r="V1655" t="str">
            <v/>
          </cell>
          <cell r="W1655" t="str">
            <v/>
          </cell>
          <cell r="AA1655" t="str">
            <v/>
          </cell>
        </row>
        <row r="1656">
          <cell r="B1656" t="str">
            <v>611-06-3</v>
          </cell>
          <cell r="C1656" t="str">
            <v>QUIMTLZDMCNYGY-UHFFFAOYSA-N</v>
          </cell>
          <cell r="D1656" t="str">
            <v>2,4-Dichloro-1-nitrobenzene</v>
          </cell>
          <cell r="E1656" t="str">
            <v>[O-][N+](=O)C1=CC=C(Cl)C=C1Cl</v>
          </cell>
          <cell r="F1656" t="str">
            <v>InChI=1S/C6H3Cl2NO2/c7-4-1-2-6(9(10)11)5(8)3-4/h1-3H</v>
          </cell>
          <cell r="G1656" t="str">
            <v>C6H3Cl2NO2</v>
          </cell>
          <cell r="H1656">
            <v>192</v>
          </cell>
          <cell r="I1656">
            <v>190.95408</v>
          </cell>
          <cell r="J1656">
            <v>604</v>
          </cell>
          <cell r="M1656" t="str">
            <v>1334.4</v>
          </cell>
          <cell r="N1656">
            <v>0</v>
          </cell>
          <cell r="P1656">
            <v>604</v>
          </cell>
          <cell r="Q1656" t="str">
            <v>WGK 3</v>
          </cell>
          <cell r="R1656" t="str">
            <v/>
          </cell>
          <cell r="S1656" t="str">
            <v/>
          </cell>
          <cell r="U1656" t="str">
            <v/>
          </cell>
          <cell r="V1656" t="str">
            <v/>
          </cell>
          <cell r="W1656" t="str">
            <v/>
          </cell>
          <cell r="AA1656" t="str">
            <v>WGK 3,</v>
          </cell>
        </row>
        <row r="1657">
          <cell r="B1657" t="str">
            <v>611-14-3</v>
          </cell>
          <cell r="C1657" t="str">
            <v>HYFLWBNQFMXCPA-UHFFFAOYSA-N</v>
          </cell>
          <cell r="D1657" t="str">
            <v>1-Ethyl-2-methylbenzene</v>
          </cell>
          <cell r="E1657" t="str">
            <v>CCC1=CC=CC=C1C</v>
          </cell>
          <cell r="F1657" t="str">
            <v>InChI=1S/C9H12/c1-3-9-7-5-4-6-8(9)2/h4-7H,3H2,1-2H3</v>
          </cell>
          <cell r="G1657" t="str">
            <v>C9H12</v>
          </cell>
          <cell r="H1657">
            <v>120.19499999999999</v>
          </cell>
          <cell r="I1657">
            <v>120.09390038639999</v>
          </cell>
          <cell r="J1657">
            <v>1397</v>
          </cell>
          <cell r="K1657">
            <v>105</v>
          </cell>
          <cell r="M1657">
            <v>969</v>
          </cell>
          <cell r="N1657">
            <v>0</v>
          </cell>
          <cell r="P1657">
            <v>1397</v>
          </cell>
          <cell r="Q1657" t="str">
            <v/>
          </cell>
          <cell r="U1657" t="str">
            <v/>
          </cell>
          <cell r="V1657" t="str">
            <v/>
          </cell>
          <cell r="W1657" t="str">
            <v/>
          </cell>
          <cell r="AA1657" t="str">
            <v/>
          </cell>
        </row>
        <row r="1658">
          <cell r="B1658" t="str">
            <v>611-64-3</v>
          </cell>
          <cell r="C1658" t="str">
            <v xml:space="preserve">FLDRLXJNISEWNZ-UHFFFAOYSA-N  </v>
          </cell>
          <cell r="D1658" t="str">
            <v>Acridine, 9-methyl-</v>
          </cell>
          <cell r="E1658">
            <v>0</v>
          </cell>
          <cell r="F1658">
            <v>0</v>
          </cell>
          <cell r="G1658" t="str">
            <v>C14H11N</v>
          </cell>
          <cell r="H1658">
            <v>0</v>
          </cell>
          <cell r="I1658">
            <v>193.08914899999999</v>
          </cell>
          <cell r="J1658">
            <v>1208</v>
          </cell>
          <cell r="K1658">
            <v>193</v>
          </cell>
          <cell r="M1658">
            <v>1994</v>
          </cell>
          <cell r="N1658">
            <v>0</v>
          </cell>
          <cell r="P1658">
            <v>1208</v>
          </cell>
          <cell r="Q1658" t="str">
            <v/>
          </cell>
          <cell r="U1658" t="str">
            <v/>
          </cell>
          <cell r="V1658" t="str">
            <v/>
          </cell>
          <cell r="W1658" t="str">
            <v/>
          </cell>
          <cell r="AA1658" t="str">
            <v/>
          </cell>
        </row>
        <row r="1659">
          <cell r="B1659" t="str">
            <v>61213-25-0</v>
          </cell>
          <cell r="C1659" t="str">
            <v>OQZCSNDVOWYALR-UHFFFAOYSA-N</v>
          </cell>
          <cell r="D1659" t="str">
            <v>3-Chloro-4-(chloromethyl)-1-[3-(trifluoromethyl)phenyl]pyrrolidin-2-one</v>
          </cell>
          <cell r="E1659" t="str">
            <v>FC(F)(F)C1=CC=CC(=C1)N1CC(CCl)C(Cl)C1=O</v>
          </cell>
          <cell r="F1659" t="str">
            <v>InChI=1/C12H10Cl2F3NO/c13-5-7-6-18(11(19)10(7)14)9-3-1-2-8(4-9)12(15,16)17/h1-4,7,10H,5-6H2</v>
          </cell>
          <cell r="G1659" t="str">
            <v>C12H10Cl2F3NO</v>
          </cell>
          <cell r="H1659">
            <v>312.11</v>
          </cell>
          <cell r="I1659">
            <v>311.00914999999998</v>
          </cell>
          <cell r="J1659">
            <v>605</v>
          </cell>
          <cell r="M1659">
            <v>0</v>
          </cell>
          <cell r="N1659">
            <v>0</v>
          </cell>
          <cell r="P1659">
            <v>605</v>
          </cell>
          <cell r="Q1659" t="str">
            <v/>
          </cell>
          <cell r="R1659" t="str">
            <v/>
          </cell>
          <cell r="U1659" t="str">
            <v/>
          </cell>
          <cell r="V1659" t="str">
            <v/>
          </cell>
          <cell r="W1659" t="str">
            <v/>
          </cell>
          <cell r="AA1659" t="str">
            <v/>
          </cell>
        </row>
        <row r="1660">
          <cell r="B1660" t="str">
            <v>61224-77-9</v>
          </cell>
          <cell r="C1660" t="str">
            <v>KOVHFHOWJRKNSY-UHFFFAOYSA-N</v>
          </cell>
          <cell r="D1660" t="str">
            <v>8-Methylcycloocta-2,4,6-trien-1-one</v>
          </cell>
          <cell r="E1660" t="str">
            <v>CC1C=CC=CC=CC1=O</v>
          </cell>
          <cell r="F1660" t="str">
            <v>InChI=1S/C9H10O/c1-8-6-4-2-3-5-7-9(8)10/h2-8H,1H3</v>
          </cell>
          <cell r="G1660" t="str">
            <v>C9H10O</v>
          </cell>
          <cell r="H1660">
            <v>134.178</v>
          </cell>
          <cell r="I1660">
            <v>134.07316494200001</v>
          </cell>
          <cell r="J1660">
            <v>1204</v>
          </cell>
          <cell r="K1660">
            <v>119</v>
          </cell>
          <cell r="M1660">
            <v>1283</v>
          </cell>
          <cell r="N1660">
            <v>0</v>
          </cell>
          <cell r="P1660">
            <v>1204</v>
          </cell>
          <cell r="Q1660" t="str">
            <v/>
          </cell>
          <cell r="U1660" t="str">
            <v/>
          </cell>
          <cell r="V1660" t="str">
            <v/>
          </cell>
          <cell r="W1660" t="str">
            <v/>
          </cell>
          <cell r="AA1660" t="str">
            <v/>
          </cell>
        </row>
        <row r="1661">
          <cell r="B1661" t="str">
            <v>6124-79-4</v>
          </cell>
          <cell r="C1661" t="str">
            <v>ZZEYQBNQZKUWKY-UHFFFAOYSA-N</v>
          </cell>
          <cell r="D1661" t="str">
            <v>4-Methylfuran-2(5H)-one</v>
          </cell>
          <cell r="E1661" t="str">
            <v>CC1=CC(=O)OC1</v>
          </cell>
          <cell r="F1661" t="str">
            <v>InChI=1S/C5H6O2/c1-4-2-5(6)7-3-4/h2H,3H2,1H3</v>
          </cell>
          <cell r="G1661" t="str">
            <v>C5H6O2</v>
          </cell>
          <cell r="H1661">
            <v>98.100999999999999</v>
          </cell>
          <cell r="I1661">
            <v>98.036778999999996</v>
          </cell>
          <cell r="J1661">
            <v>2338</v>
          </cell>
          <cell r="M1661">
            <v>0</v>
          </cell>
          <cell r="N1661">
            <v>0</v>
          </cell>
          <cell r="P1661">
            <v>2338</v>
          </cell>
          <cell r="Q1661" t="str">
            <v/>
          </cell>
          <cell r="U1661" t="str">
            <v/>
          </cell>
          <cell r="V1661" t="str">
            <v/>
          </cell>
          <cell r="W1661" t="str">
            <v/>
          </cell>
          <cell r="AA1661" t="str">
            <v/>
          </cell>
        </row>
        <row r="1662">
          <cell r="B1662" t="str">
            <v>6125-24-2</v>
          </cell>
          <cell r="C1662" t="str">
            <v>XAWCLWKTUKMCMO-UHFFFAOYSA-N</v>
          </cell>
          <cell r="D1662" t="str">
            <v>(2-Nitroethyl)benzene</v>
          </cell>
          <cell r="E1662" t="str">
            <v>[O-][N+](=O)CCC1=CC=CC=C1</v>
          </cell>
          <cell r="F1662" t="str">
            <v>InChI=1S/C8H9NO2/c10-9(11)7-6-8-4-2-1-3-5-8/h1-5H,6-7H2</v>
          </cell>
          <cell r="G1662" t="str">
            <v>C8H9NO2</v>
          </cell>
          <cell r="H1662">
            <v>151.16499999999999</v>
          </cell>
          <cell r="I1662">
            <v>151.06333000000001</v>
          </cell>
          <cell r="J1662">
            <v>2143</v>
          </cell>
          <cell r="M1662">
            <v>1194</v>
          </cell>
          <cell r="N1662" t="str">
            <v>flower, spice</v>
          </cell>
          <cell r="P1662">
            <v>2143</v>
          </cell>
          <cell r="Q1662" t="str">
            <v/>
          </cell>
          <cell r="U1662" t="str">
            <v/>
          </cell>
          <cell r="V1662" t="str">
            <v/>
          </cell>
          <cell r="W1662" t="str">
            <v/>
          </cell>
          <cell r="AA1662" t="str">
            <v xml:space="preserve"> DS(flower, spice)</v>
          </cell>
        </row>
        <row r="1663">
          <cell r="B1663" t="str">
            <v>612-96-4</v>
          </cell>
          <cell r="C1663" t="str">
            <v>FSEXLNMNADBYJU-UHFFFAOYSA-N</v>
          </cell>
          <cell r="D1663" t="str">
            <v>2-Phenylquinoline</v>
          </cell>
          <cell r="E1663">
            <v>0</v>
          </cell>
          <cell r="F1663">
            <v>0</v>
          </cell>
          <cell r="G1663" t="str">
            <v>C15H11N</v>
          </cell>
          <cell r="H1663">
            <v>0</v>
          </cell>
          <cell r="I1663">
            <v>205.08914935799999</v>
          </cell>
          <cell r="J1663">
            <v>1535</v>
          </cell>
          <cell r="K1663">
            <v>205</v>
          </cell>
          <cell r="L1663">
            <v>22.0808</v>
          </cell>
          <cell r="M1663">
            <v>2177</v>
          </cell>
          <cell r="N1663">
            <v>0</v>
          </cell>
          <cell r="P1663">
            <v>1535</v>
          </cell>
          <cell r="Q1663" t="str">
            <v/>
          </cell>
          <cell r="U1663" t="str">
            <v/>
          </cell>
          <cell r="V1663" t="str">
            <v/>
          </cell>
          <cell r="W1663" t="str">
            <v/>
          </cell>
          <cell r="AA1663" t="str">
            <v/>
          </cell>
        </row>
        <row r="1664">
          <cell r="B1664" t="str">
            <v>61337-67-5</v>
          </cell>
          <cell r="C1664" t="str">
            <v>RONZAEMNMFQXRA-UHFFFAOYSA-N</v>
          </cell>
          <cell r="D1664" t="str">
            <v>2-Methyl-1,2,3,4,10,14b-hexahydropyrazino[2,1-a]pyrido[2,3-c][2]benzazepine</v>
          </cell>
          <cell r="E1664">
            <v>0</v>
          </cell>
          <cell r="F1664">
            <v>0</v>
          </cell>
          <cell r="G1664" t="str">
            <v>C17H19N3</v>
          </cell>
          <cell r="H1664">
            <v>0</v>
          </cell>
          <cell r="I1664">
            <v>265.15789762399999</v>
          </cell>
          <cell r="J1664">
            <v>1536</v>
          </cell>
          <cell r="K1664">
            <v>195</v>
          </cell>
          <cell r="L1664">
            <v>25.332100000000001</v>
          </cell>
          <cell r="M1664">
            <v>2323</v>
          </cell>
          <cell r="N1664">
            <v>0</v>
          </cell>
          <cell r="P1664">
            <v>1536</v>
          </cell>
          <cell r="Q1664" t="str">
            <v/>
          </cell>
          <cell r="U1664" t="str">
            <v/>
          </cell>
          <cell r="V1664" t="str">
            <v/>
          </cell>
          <cell r="W1664" t="str">
            <v/>
          </cell>
          <cell r="AA1664" t="str">
            <v/>
          </cell>
        </row>
        <row r="1665">
          <cell r="B1665" t="str">
            <v>6139-60-2</v>
          </cell>
          <cell r="C1665" t="str">
            <v>WOYWLLHHWAMFCB-UHFFFAOYSA-N</v>
          </cell>
          <cell r="D1665" t="str">
            <v>2-Ethylhexyl acetate</v>
          </cell>
          <cell r="E1665" t="str">
            <v>CCCCC(CC)COC(C)=O</v>
          </cell>
          <cell r="F1665" t="str">
            <v>InChI=1/C10H20O2/c1-4-6-7-10(5-2)8-12-9(3)11/h10H,4-8H2,1-3H3</v>
          </cell>
          <cell r="G1665" t="str">
            <v>C10H20O2</v>
          </cell>
          <cell r="H1665">
            <v>172.268</v>
          </cell>
          <cell r="I1665">
            <v>172.14633000000001</v>
          </cell>
          <cell r="J1665">
            <v>1130</v>
          </cell>
          <cell r="K1665">
            <v>148.90000915527301</v>
          </cell>
          <cell r="M1665">
            <v>1855</v>
          </cell>
          <cell r="N1665">
            <v>0</v>
          </cell>
          <cell r="P1665">
            <v>1130</v>
          </cell>
          <cell r="Q1665" t="str">
            <v/>
          </cell>
          <cell r="U1665" t="str">
            <v/>
          </cell>
          <cell r="V1665" t="str">
            <v/>
          </cell>
          <cell r="W1665" t="str">
            <v/>
          </cell>
          <cell r="AA1665" t="str">
            <v/>
          </cell>
        </row>
        <row r="1666">
          <cell r="B1666" t="str">
            <v>615-22-5</v>
          </cell>
          <cell r="C1666" t="str">
            <v>UTBVIMLZIRIFFR-UHFFFAOYSA-N</v>
          </cell>
          <cell r="D1666" t="str">
            <v>2-(Methylsulfanyl)-1,3-benzothiazole</v>
          </cell>
          <cell r="E1666" t="str">
            <v>CSC1=NC2=CC=CC=C2S1</v>
          </cell>
          <cell r="F1666" t="str">
            <v>InChI=1S/C8H7NS2/c1-10-8-9-6-4-2-3-5-7(6)11-8/h2-5H,1H3</v>
          </cell>
          <cell r="G1666" t="str">
            <v>C8H7NS2</v>
          </cell>
          <cell r="H1666">
            <v>181.27</v>
          </cell>
          <cell r="I1666">
            <v>181.00199000000001</v>
          </cell>
          <cell r="J1666">
            <v>1104</v>
          </cell>
          <cell r="K1666">
            <v>181</v>
          </cell>
          <cell r="M1666">
            <v>1607</v>
          </cell>
          <cell r="N1666">
            <v>0</v>
          </cell>
          <cell r="P1666">
            <v>1104</v>
          </cell>
          <cell r="Q1666" t="str">
            <v/>
          </cell>
          <cell r="U1666" t="str">
            <v/>
          </cell>
          <cell r="V1666" t="str">
            <v/>
          </cell>
          <cell r="W1666" t="str">
            <v/>
          </cell>
          <cell r="Z1666" t="str">
            <v>Abbauprodukt v. Fungizid u. Vulkanisationsbeschleuniger</v>
          </cell>
          <cell r="AA1666" t="str">
            <v>Abbauprodukt v. Fungizid u. Vulkanisationsbeschleuniger</v>
          </cell>
        </row>
        <row r="1667">
          <cell r="B1667" t="str">
            <v>615-65-6</v>
          </cell>
          <cell r="C1667" t="str">
            <v>XGYLSRFSXKAYCR-UHFFFAOYSA-N</v>
          </cell>
          <cell r="D1667" t="str">
            <v>2-Chloro-4-methylaniline</v>
          </cell>
          <cell r="E1667" t="str">
            <v>CC1=CC(Cl)=C(N)C=C1</v>
          </cell>
          <cell r="F1667" t="str">
            <v>InChI=1S/C7H8ClN/c1-5-2-3-7(9)6(8)4-5/h2-4H,9H2,1H3</v>
          </cell>
          <cell r="G1667" t="str">
            <v>C7H8ClN</v>
          </cell>
          <cell r="H1667">
            <v>141.6</v>
          </cell>
          <cell r="I1667">
            <v>141.03452999999999</v>
          </cell>
          <cell r="J1667">
            <v>606</v>
          </cell>
          <cell r="M1667" t="str">
            <v>1197.1</v>
          </cell>
          <cell r="N1667">
            <v>0</v>
          </cell>
          <cell r="P1667">
            <v>606</v>
          </cell>
          <cell r="Q1667" t="str">
            <v/>
          </cell>
          <cell r="R1667" t="str">
            <v/>
          </cell>
          <cell r="S1667" t="str">
            <v/>
          </cell>
          <cell r="U1667" t="str">
            <v/>
          </cell>
          <cell r="V1667" t="str">
            <v/>
          </cell>
          <cell r="W1667" t="str">
            <v/>
          </cell>
          <cell r="AA1667" t="str">
            <v/>
          </cell>
        </row>
        <row r="1668">
          <cell r="B1668" t="str">
            <v>616-25-1</v>
          </cell>
          <cell r="C1668" t="str">
            <v>VHVMXWZXFBOANQ-UHFFFAOYSA-N</v>
          </cell>
          <cell r="D1668" t="str">
            <v>Pent-1-en-3-ol</v>
          </cell>
          <cell r="E1668" t="str">
            <v>CCC(O)C=C</v>
          </cell>
          <cell r="F1668" t="str">
            <v>InChI=1/C5H10O/c1-3-5(6)4-2/h3,5-6H,1,4H2,2H3</v>
          </cell>
          <cell r="G1668" t="str">
            <v>C5H10O</v>
          </cell>
          <cell r="H1668">
            <v>86.134</v>
          </cell>
          <cell r="I1668">
            <v>86.073165000000003</v>
          </cell>
          <cell r="J1668">
            <v>2144</v>
          </cell>
          <cell r="M1668">
            <v>686</v>
          </cell>
          <cell r="N1668" t="str">
            <v>butter, pungent</v>
          </cell>
          <cell r="P1668">
            <v>2144</v>
          </cell>
          <cell r="Q1668" t="str">
            <v/>
          </cell>
          <cell r="U1668" t="str">
            <v/>
          </cell>
          <cell r="V1668" t="str">
            <v/>
          </cell>
          <cell r="W1668" t="str">
            <v/>
          </cell>
          <cell r="AA1668" t="str">
            <v xml:space="preserve"> DS(butter, pungent)</v>
          </cell>
        </row>
        <row r="1669">
          <cell r="B1669" t="str">
            <v>616-34-2</v>
          </cell>
          <cell r="C1669" t="str">
            <v>KQSSATDQUYCRGS-UHFFFAOYSA-N</v>
          </cell>
          <cell r="D1669" t="str">
            <v>Methyl glycinate</v>
          </cell>
          <cell r="E1669" t="str">
            <v>COC(=O)CN</v>
          </cell>
          <cell r="F1669" t="str">
            <v>InChI=1S/C3H7NO2/c1-6-3(5)2-4/h2,4H2,1H3</v>
          </cell>
          <cell r="G1669" t="str">
            <v>C3H7NO2</v>
          </cell>
          <cell r="H1669">
            <v>89.093999999999994</v>
          </cell>
          <cell r="I1669">
            <v>89.047678000000005</v>
          </cell>
          <cell r="J1669">
            <v>2339</v>
          </cell>
          <cell r="M1669">
            <v>0</v>
          </cell>
          <cell r="N1669">
            <v>0</v>
          </cell>
          <cell r="P1669">
            <v>2339</v>
          </cell>
          <cell r="Q1669" t="str">
            <v/>
          </cell>
          <cell r="U1669" t="str">
            <v/>
          </cell>
          <cell r="V1669" t="str">
            <v/>
          </cell>
          <cell r="W1669" t="str">
            <v/>
          </cell>
          <cell r="AA1669" t="str">
            <v/>
          </cell>
        </row>
        <row r="1670">
          <cell r="B1670" t="str">
            <v>617-05-0</v>
          </cell>
          <cell r="C1670" t="str">
            <v>MWAYRGBWOVHDDZ-UHFFFAOYSA-N</v>
          </cell>
          <cell r="D1670" t="str">
            <v>Ethyl 4-hydroxy-3-methoxybenzoate</v>
          </cell>
          <cell r="E1670" t="str">
            <v>CCOC(=O)C1=CC(OC)=C(O)C=C1</v>
          </cell>
          <cell r="F1670" t="str">
            <v>InChI=1S/C10H12O4/c1-3-14-10(12)7-4-5-8(11)9(6-7)13-2/h4-6,11H,3H2,1-2H3</v>
          </cell>
          <cell r="G1670" t="str">
            <v>C10H12O4</v>
          </cell>
          <cell r="H1670">
            <v>196.202</v>
          </cell>
          <cell r="I1670">
            <v>196.07355999999999</v>
          </cell>
          <cell r="J1670">
            <v>2145</v>
          </cell>
          <cell r="M1670">
            <v>2264</v>
          </cell>
          <cell r="N1670" t="str">
            <v>flower, fruit, sweet, vanilla</v>
          </cell>
          <cell r="P1670">
            <v>2145</v>
          </cell>
          <cell r="Q1670" t="str">
            <v/>
          </cell>
          <cell r="U1670" t="str">
            <v/>
          </cell>
          <cell r="V1670" t="str">
            <v/>
          </cell>
          <cell r="W1670" t="str">
            <v/>
          </cell>
          <cell r="AA1670" t="str">
            <v xml:space="preserve"> DS(flower, fruit, sweet, vanilla)</v>
          </cell>
        </row>
        <row r="1671">
          <cell r="B1671" t="str">
            <v>61765-43-3</v>
          </cell>
          <cell r="C1671">
            <v>0</v>
          </cell>
          <cell r="D1671">
            <v>0</v>
          </cell>
          <cell r="E1671">
            <v>0</v>
          </cell>
          <cell r="F1671">
            <v>0</v>
          </cell>
          <cell r="G1671">
            <v>0</v>
          </cell>
          <cell r="H1671">
            <v>0</v>
          </cell>
          <cell r="I1671">
            <v>0</v>
          </cell>
          <cell r="J1671">
            <v>1219</v>
          </cell>
          <cell r="K1671">
            <v>192</v>
          </cell>
          <cell r="M1671">
            <v>1396</v>
          </cell>
          <cell r="N1671">
            <v>0</v>
          </cell>
          <cell r="P1671">
            <v>1219</v>
          </cell>
          <cell r="Q1671" t="str">
            <v/>
          </cell>
          <cell r="U1671" t="str">
            <v/>
          </cell>
          <cell r="V1671" t="str">
            <v/>
          </cell>
          <cell r="W1671" t="str">
            <v/>
          </cell>
          <cell r="AA1671" t="str">
            <v/>
          </cell>
        </row>
        <row r="1672">
          <cell r="B1672" t="str">
            <v>61774-54-7</v>
          </cell>
          <cell r="C1672" t="str">
            <v>KYRFLIKIFUUHTC-UHFFFAOYSA-N</v>
          </cell>
          <cell r="D1672" t="str">
            <v>Ethyl 6-hydroxy-3,4-dimethoxy-2-methylbenzoate</v>
          </cell>
          <cell r="E1672" t="str">
            <v>CCOC(=O)C1=C(C)C(OC)=C(OC)C=C1O</v>
          </cell>
          <cell r="F1672" t="str">
            <v>InChI=1S/C12H16O5/c1-5-17-12(14)10-7(2)11(16-4)9(15-3)6-8(10)13/h6,13H,5H2,1-4H3</v>
          </cell>
          <cell r="G1672" t="str">
            <v>C12H16O5</v>
          </cell>
          <cell r="H1672">
            <v>240.255</v>
          </cell>
          <cell r="I1672">
            <v>240.099773615</v>
          </cell>
          <cell r="J1672">
            <v>1317</v>
          </cell>
          <cell r="K1672">
            <v>240</v>
          </cell>
          <cell r="M1672">
            <v>1396</v>
          </cell>
          <cell r="N1672">
            <v>0</v>
          </cell>
          <cell r="P1672">
            <v>1317</v>
          </cell>
          <cell r="Q1672" t="str">
            <v/>
          </cell>
          <cell r="U1672" t="str">
            <v/>
          </cell>
          <cell r="V1672" t="str">
            <v/>
          </cell>
          <cell r="W1672" t="str">
            <v/>
          </cell>
          <cell r="AA1672" t="str">
            <v/>
          </cell>
        </row>
        <row r="1673">
          <cell r="B1673" t="str">
            <v>617-94-7</v>
          </cell>
          <cell r="C1673" t="str">
            <v>BDCFWIDZNLCTMF-UHFFFAOYSA-N</v>
          </cell>
          <cell r="D1673" t="str">
            <v>2-Phenylpropan-2-ol</v>
          </cell>
          <cell r="E1673" t="str">
            <v>CC(C)(O)C1=CC=CC=C1</v>
          </cell>
          <cell r="F1673" t="str">
            <v>InChI=1S/C9H12O/c1-9(2,10)8-6-4-3-5-7-8/h3-7,10H,1-2H3</v>
          </cell>
          <cell r="G1673" t="str">
            <v>C9H12O</v>
          </cell>
          <cell r="H1673">
            <v>136.19399999999999</v>
          </cell>
          <cell r="I1673">
            <v>136.088815006</v>
          </cell>
          <cell r="J1673">
            <v>1227</v>
          </cell>
          <cell r="K1673">
            <v>121</v>
          </cell>
          <cell r="M1673">
            <v>1090</v>
          </cell>
          <cell r="N1673">
            <v>0</v>
          </cell>
          <cell r="P1673">
            <v>1227</v>
          </cell>
          <cell r="Q1673" t="str">
            <v/>
          </cell>
          <cell r="U1673" t="str">
            <v/>
          </cell>
          <cell r="V1673" t="str">
            <v/>
          </cell>
          <cell r="W1673" t="str">
            <v/>
          </cell>
          <cell r="AA1673" t="str">
            <v/>
          </cell>
        </row>
        <row r="1674">
          <cell r="B1674" t="str">
            <v>61-82-5</v>
          </cell>
          <cell r="C1674" t="str">
            <v>KLSJWNVTNUYHDU-UHFFFAOYSA-N</v>
          </cell>
          <cell r="D1674" t="str">
            <v>1H-1,2,4-Triazol-3-amine</v>
          </cell>
          <cell r="E1674" t="str">
            <v>NC1=NNC=N1</v>
          </cell>
          <cell r="F1674" t="str">
            <v>InChI=1S/C2H4N4/c3-2-4-1-5-6-2/h1H,(H3,3,4,5,6)</v>
          </cell>
          <cell r="G1674" t="str">
            <v>C2H4N4</v>
          </cell>
          <cell r="H1674">
            <v>84.081999999999994</v>
          </cell>
          <cell r="I1674">
            <v>84.043596144999995</v>
          </cell>
          <cell r="J1674">
            <v>980</v>
          </cell>
          <cell r="M1674">
            <v>1300</v>
          </cell>
          <cell r="N1674">
            <v>0</v>
          </cell>
          <cell r="P1674">
            <v>980</v>
          </cell>
          <cell r="Q1674" t="str">
            <v>WGK 2</v>
          </cell>
          <cell r="U1674" t="str">
            <v/>
          </cell>
          <cell r="V1674" t="str">
            <v/>
          </cell>
          <cell r="W1674" t="str">
            <v/>
          </cell>
          <cell r="Z1674" t="str">
            <v>Herbizid</v>
          </cell>
          <cell r="AA1674" t="str">
            <v>WGK 2,Herbizid</v>
          </cell>
        </row>
        <row r="1675">
          <cell r="B1675" t="str">
            <v>618-62-2</v>
          </cell>
          <cell r="C1675" t="str">
            <v>RNABGKOKSBUFHW-UHFFFAOYSA-N</v>
          </cell>
          <cell r="D1675" t="str">
            <v>1,3-Dichloro-5-nitrobenzene</v>
          </cell>
          <cell r="E1675" t="str">
            <v>[O-][N+](=O)C1=CC(Cl)=CC(Cl)=C1</v>
          </cell>
          <cell r="F1675" t="str">
            <v>InChI=1S/C6H3Cl2NO2/c7-4-1-5(8)3-6(2-4)9(10)11/h1-3H</v>
          </cell>
          <cell r="G1675" t="str">
            <v>C6H3Cl2NO2</v>
          </cell>
          <cell r="H1675">
            <v>192</v>
          </cell>
          <cell r="I1675">
            <v>190.95408</v>
          </cell>
          <cell r="J1675">
            <v>607</v>
          </cell>
          <cell r="M1675" t="str">
            <v>1298.0</v>
          </cell>
          <cell r="N1675">
            <v>0</v>
          </cell>
          <cell r="P1675">
            <v>607</v>
          </cell>
          <cell r="Q1675" t="str">
            <v>WGK 3</v>
          </cell>
          <cell r="R1675" t="str">
            <v/>
          </cell>
          <cell r="S1675" t="str">
            <v/>
          </cell>
          <cell r="U1675" t="str">
            <v/>
          </cell>
          <cell r="V1675" t="str">
            <v/>
          </cell>
          <cell r="W1675" t="str">
            <v/>
          </cell>
          <cell r="AA1675" t="str">
            <v>WGK 3,</v>
          </cell>
        </row>
        <row r="1676">
          <cell r="B1676" t="str">
            <v>61869-08-7</v>
          </cell>
          <cell r="C1676" t="str">
            <v>AHOUBRCZNHFOSL-YOEHRIQHSA-N</v>
          </cell>
          <cell r="D1676" t="str">
            <v>(3S,4R)-3-{[(2H-1,3-Benzodioxol-5-yl)oxy]methyl}-4-(4-fluorophenyl)piperidine</v>
          </cell>
          <cell r="E1676" t="str">
            <v>FC1=CC=C(C=C1)[C@@H]1CCNC[C@H]1COC1=CC=C2OCOC2=C1</v>
          </cell>
          <cell r="F1676" t="str">
            <v>InChI=1S/C19H20FNO3/c20-15-3-1-13(2-4-15)17-7-8-21-10-14(17)11-22-16-5-6-18-19(9-16)24-12-23-18/h1-6,9,14,17,21H,7-8,10-12H2/t14-,17-/m0/s1</v>
          </cell>
          <cell r="G1676" t="str">
            <v>C19H20FNO3</v>
          </cell>
          <cell r="H1676">
            <v>329.37099999999998</v>
          </cell>
          <cell r="I1676">
            <v>329.14272</v>
          </cell>
          <cell r="J1676">
            <v>608</v>
          </cell>
          <cell r="M1676" t="str">
            <v>2579.8</v>
          </cell>
          <cell r="N1676">
            <v>0</v>
          </cell>
          <cell r="P1676">
            <v>608</v>
          </cell>
          <cell r="Q1676" t="str">
            <v/>
          </cell>
          <cell r="R1676" t="str">
            <v>X</v>
          </cell>
          <cell r="S1676" t="str">
            <v/>
          </cell>
          <cell r="U1676" t="str">
            <v/>
          </cell>
          <cell r="V1676" t="str">
            <v/>
          </cell>
          <cell r="W1676" t="str">
            <v/>
          </cell>
          <cell r="X1676" t="str">
            <v>966kg/a in Dtl.</v>
          </cell>
          <cell r="Z1676" t="str">
            <v>Psychopharmaka</v>
          </cell>
          <cell r="AA1676" t="str">
            <v>AZM,966kg/a in Dtl.PsychopharmakaSerotonin-Rückaufnahme-Inhibitor</v>
          </cell>
        </row>
        <row r="1677">
          <cell r="B1677" t="str">
            <v>619-01-2</v>
          </cell>
          <cell r="C1677" t="str">
            <v>KRCZYMFUWVJCLI-UHFFFAOYSA-N</v>
          </cell>
          <cell r="D1677" t="str">
            <v>2-Methyl-5-(prop-1-en-2-yl)cyclohexan-1-ol</v>
          </cell>
          <cell r="E1677" t="str">
            <v>CC1CCC(CC1O)C(C)=C</v>
          </cell>
          <cell r="F1677" t="str">
            <v>InChI=1/C10H18O/c1-7(2)9-5-4-8(3)10(11)6-9/h8-11H,1,4-6H2,2-3H3</v>
          </cell>
          <cell r="G1677" t="str">
            <v>C10H18O</v>
          </cell>
          <cell r="H1677">
            <v>154.25299999999999</v>
          </cell>
          <cell r="I1677">
            <v>154.13577000000001</v>
          </cell>
          <cell r="J1677">
            <v>2146</v>
          </cell>
          <cell r="M1677">
            <v>1190</v>
          </cell>
          <cell r="N1677" t="str">
            <v>mint, spice</v>
          </cell>
          <cell r="P1677">
            <v>2146</v>
          </cell>
          <cell r="Q1677" t="str">
            <v>WGK 2</v>
          </cell>
          <cell r="U1677" t="str">
            <v/>
          </cell>
          <cell r="V1677" t="str">
            <v/>
          </cell>
          <cell r="W1677" t="str">
            <v/>
          </cell>
          <cell r="AA1677" t="str">
            <v>WGK 2, DS(mint, spice)</v>
          </cell>
        </row>
        <row r="1678">
          <cell r="B1678" t="str">
            <v>61-90-5</v>
          </cell>
          <cell r="C1678" t="str">
            <v>ROHFNLRQFUQHCH-YFKPBYRVSA-N</v>
          </cell>
          <cell r="D1678" t="str">
            <v>L-Leucine</v>
          </cell>
          <cell r="E1678" t="str">
            <v>CC(C)C[C@H](N)C(O)=O</v>
          </cell>
          <cell r="F1678" t="str">
            <v>InChI=1S/C6H13NO2/c1-4(2)3-5(7)6(8)9/h4-5H,3,7H2,1-2H3,(H,8,9)/t5-/m0/s1</v>
          </cell>
          <cell r="G1678" t="str">
            <v>C6H13NO2</v>
          </cell>
          <cell r="H1678">
            <v>131.17500000000001</v>
          </cell>
          <cell r="I1678">
            <v>131.09462866300001</v>
          </cell>
          <cell r="J1678">
            <v>1357</v>
          </cell>
          <cell r="K1678">
            <v>86</v>
          </cell>
          <cell r="M1678">
            <v>0</v>
          </cell>
          <cell r="N1678">
            <v>0</v>
          </cell>
          <cell r="P1678">
            <v>1357</v>
          </cell>
          <cell r="Q1678" t="str">
            <v/>
          </cell>
          <cell r="U1678" t="str">
            <v/>
          </cell>
          <cell r="V1678" t="str">
            <v/>
          </cell>
          <cell r="W1678" t="str">
            <v/>
          </cell>
          <cell r="AA1678" t="str">
            <v/>
          </cell>
        </row>
        <row r="1679">
          <cell r="B1679" t="str">
            <v>6190-65-4</v>
          </cell>
          <cell r="C1679" t="str">
            <v>DFWFIQKMSFGDCQ-UHFFFAOYSA-N</v>
          </cell>
          <cell r="D1679" t="str">
            <v>6-Chloro-N~2~-(propan-2-yl)-1,3,5-triazine-2,4-diamine</v>
          </cell>
          <cell r="E1679" t="str">
            <v>CC(C)NC1=NC(Cl)=NC(N)=N1</v>
          </cell>
          <cell r="F1679" t="str">
            <v>InChI=1S/C6H10ClN5/c1-3(2)9-6-11-4(7)10-5(8)12-6/h3H,1-2H3,(H3,8,9,10,11,12)</v>
          </cell>
          <cell r="G1679" t="str">
            <v>C6H10ClN5</v>
          </cell>
          <cell r="H1679">
            <v>187.63</v>
          </cell>
          <cell r="I1679">
            <v>187.06246999999999</v>
          </cell>
          <cell r="J1679">
            <v>609</v>
          </cell>
          <cell r="M1679">
            <v>1665</v>
          </cell>
          <cell r="N1679">
            <v>0</v>
          </cell>
          <cell r="P1679">
            <v>609</v>
          </cell>
          <cell r="Q1679" t="str">
            <v/>
          </cell>
          <cell r="R1679" t="str">
            <v/>
          </cell>
          <cell r="S1679" t="str">
            <v>X</v>
          </cell>
          <cell r="U1679" t="str">
            <v/>
          </cell>
          <cell r="V1679" t="str">
            <v/>
          </cell>
          <cell r="W1679" t="str">
            <v/>
          </cell>
          <cell r="Z1679" t="str">
            <v>Herbizid</v>
          </cell>
          <cell r="AA1679" t="str">
            <v>PSM,HerbizidM:Atrazin</v>
          </cell>
        </row>
        <row r="1680">
          <cell r="B1680" t="str">
            <v>619-62-5</v>
          </cell>
          <cell r="C1680" t="str">
            <v>IZXYHAXVIZHGJV-UHFFFAOYSA-N</v>
          </cell>
          <cell r="D1680" t="str">
            <v>1-Methyl-4-(propan-2-yl)cyclohex-2-en-1-ol</v>
          </cell>
          <cell r="E1680" t="str">
            <v>CC(C)C1CCC(C)(O)C=C1</v>
          </cell>
          <cell r="F1680" t="str">
            <v>InChI=1/C10H18O/c1-8(2)9-4-6-10(3,11)7-5-9/h4,6,8-9,11H,5,7H2,1-3H3</v>
          </cell>
          <cell r="G1680" t="str">
            <v>C10H18O</v>
          </cell>
          <cell r="H1680">
            <v>154.25299999999999</v>
          </cell>
          <cell r="I1680">
            <v>154.13577000000001</v>
          </cell>
          <cell r="J1680">
            <v>2147</v>
          </cell>
          <cell r="M1680">
            <v>1145</v>
          </cell>
          <cell r="N1680" t="str">
            <v>herb</v>
          </cell>
          <cell r="P1680">
            <v>2147</v>
          </cell>
          <cell r="Q1680" t="str">
            <v/>
          </cell>
          <cell r="U1680" t="str">
            <v/>
          </cell>
          <cell r="V1680" t="str">
            <v/>
          </cell>
          <cell r="W1680" t="str">
            <v/>
          </cell>
          <cell r="AA1680" t="str">
            <v xml:space="preserve"> DS(herb)</v>
          </cell>
        </row>
        <row r="1681">
          <cell r="B1681" t="str">
            <v>620-02-0</v>
          </cell>
          <cell r="C1681" t="str">
            <v>OUDFNZMQXZILJD-UHFFFAOYSA-N</v>
          </cell>
          <cell r="D1681" t="str">
            <v>5-Methylfuran-2-carbaldehyde</v>
          </cell>
          <cell r="E1681" t="str">
            <v>CC1=CC=C(O1)C=O</v>
          </cell>
          <cell r="F1681" t="str">
            <v>InChI=1S/C6H6O2/c1-5-2-3-6(4-7)8-5/h2-4H,1H3</v>
          </cell>
          <cell r="G1681" t="str">
            <v>C6H6O2</v>
          </cell>
          <cell r="H1681">
            <v>110.11199999999999</v>
          </cell>
          <cell r="I1681">
            <v>110.03677999999999</v>
          </cell>
          <cell r="J1681">
            <v>2148</v>
          </cell>
          <cell r="M1681">
            <v>978</v>
          </cell>
          <cell r="N1681" t="str">
            <v>almond, caramel, burnt sugar</v>
          </cell>
          <cell r="P1681">
            <v>2148</v>
          </cell>
          <cell r="Q1681" t="str">
            <v/>
          </cell>
          <cell r="U1681" t="str">
            <v/>
          </cell>
          <cell r="V1681" t="str">
            <v/>
          </cell>
          <cell r="W1681" t="str">
            <v/>
          </cell>
          <cell r="AA1681" t="str">
            <v xml:space="preserve"> DS(almond, caramel, burnt sugar)</v>
          </cell>
        </row>
        <row r="1682">
          <cell r="B1682" t="str">
            <v>620-17-7</v>
          </cell>
          <cell r="C1682" t="str">
            <v>HMNKTRSOROOSPP-UHFFFAOYSA-N</v>
          </cell>
          <cell r="D1682" t="str">
            <v>3-Ethylphenol</v>
          </cell>
          <cell r="E1682" t="str">
            <v>CCC1=CC=CC(O)=C1</v>
          </cell>
          <cell r="F1682" t="str">
            <v>InChI=1S/C8H10O/c1-2-7-4-3-5-8(9)6-7/h3-6,9H,2H2,1H3</v>
          </cell>
          <cell r="G1682" t="str">
            <v>C8H10O</v>
          </cell>
          <cell r="H1682">
            <v>122.167</v>
          </cell>
          <cell r="I1682">
            <v>122.07316</v>
          </cell>
          <cell r="J1682">
            <v>2149</v>
          </cell>
          <cell r="M1682">
            <v>1169</v>
          </cell>
          <cell r="N1682" t="str">
            <v>must</v>
          </cell>
          <cell r="P1682">
            <v>2149</v>
          </cell>
          <cell r="Q1682" t="str">
            <v/>
          </cell>
          <cell r="U1682" t="str">
            <v/>
          </cell>
          <cell r="V1682" t="str">
            <v/>
          </cell>
          <cell r="W1682" t="str">
            <v/>
          </cell>
          <cell r="AA1682" t="str">
            <v xml:space="preserve"> DS(must)</v>
          </cell>
        </row>
        <row r="1683">
          <cell r="B1683" t="str">
            <v>62108-16-1</v>
          </cell>
          <cell r="C1683" t="str">
            <v>BSRIUSPUGCAPHE-UHFFFAOYSA-N</v>
          </cell>
          <cell r="D1683" t="str">
            <v>4-Methyl-2,3-dihydro-1H-indole</v>
          </cell>
          <cell r="E1683" t="str">
            <v>CC1=C2CCNC2=CC=C1</v>
          </cell>
          <cell r="F1683" t="str">
            <v>InChI=1S/C9H11N/c1-7-3-2-4-9-8(7)5-6-10-9/h2-4,10H,5-6H2,1H3</v>
          </cell>
          <cell r="G1683" t="str">
            <v>C9H11N</v>
          </cell>
          <cell r="H1683">
            <v>133.19399999999999</v>
          </cell>
          <cell r="I1683">
            <v>133.08914935799999</v>
          </cell>
          <cell r="J1683">
            <v>1188</v>
          </cell>
          <cell r="K1683" t="str">
            <v>104.0</v>
          </cell>
          <cell r="M1683">
            <v>0</v>
          </cell>
          <cell r="N1683">
            <v>0</v>
          </cell>
          <cell r="P1683">
            <v>1188</v>
          </cell>
          <cell r="Q1683" t="str">
            <v/>
          </cell>
          <cell r="U1683" t="str">
            <v/>
          </cell>
          <cell r="V1683" t="str">
            <v/>
          </cell>
          <cell r="W1683" t="str">
            <v/>
          </cell>
          <cell r="AA1683" t="str">
            <v/>
          </cell>
        </row>
        <row r="1684">
          <cell r="B1684" t="str">
            <v>623-27-8</v>
          </cell>
          <cell r="C1684" t="str">
            <v>KUCOHFSKRZZVRO-UHFFFAOYSA-N</v>
          </cell>
          <cell r="D1684" t="str">
            <v>Benzene-1,4-dicarbaldehyde</v>
          </cell>
          <cell r="E1684" t="str">
            <v>O=CC1=CC=C(C=O)C=C1</v>
          </cell>
          <cell r="F1684" t="str">
            <v>InChI=1S/C8H6O2/c9-5-7-1-2-8(6-10)4-3-7/h1-6H</v>
          </cell>
          <cell r="G1684" t="str">
            <v>C8H6O2</v>
          </cell>
          <cell r="H1684">
            <v>134.13399999999999</v>
          </cell>
          <cell r="I1684">
            <v>134.03677999999999</v>
          </cell>
          <cell r="J1684">
            <v>1446</v>
          </cell>
          <cell r="M1684">
            <v>1166</v>
          </cell>
          <cell r="N1684">
            <v>0</v>
          </cell>
          <cell r="P1684">
            <v>1446</v>
          </cell>
          <cell r="Q1684" t="str">
            <v>WGK 1</v>
          </cell>
          <cell r="U1684" t="str">
            <v/>
          </cell>
          <cell r="V1684" t="str">
            <v/>
          </cell>
          <cell r="W1684" t="str">
            <v/>
          </cell>
          <cell r="AA1684" t="str">
            <v>WGK 1,</v>
          </cell>
        </row>
        <row r="1685">
          <cell r="B1685" t="str">
            <v>623-42-7</v>
          </cell>
          <cell r="C1685" t="str">
            <v>UUIQMZJEGPQKFD-UHFFFAOYSA-N</v>
          </cell>
          <cell r="D1685" t="str">
            <v>Methyl butanoate</v>
          </cell>
          <cell r="E1685" t="str">
            <v>CCCC(=O)OC</v>
          </cell>
          <cell r="F1685" t="str">
            <v>InChI=1S/C5H10O2/c1-3-4-5(6)7-2/h3-4H2,1-2H3</v>
          </cell>
          <cell r="G1685" t="str">
            <v>C5H10O2</v>
          </cell>
          <cell r="H1685">
            <v>102.133</v>
          </cell>
          <cell r="I1685">
            <v>102.06807999999999</v>
          </cell>
          <cell r="J1685">
            <v>2150</v>
          </cell>
          <cell r="M1685">
            <v>723</v>
          </cell>
          <cell r="N1685" t="str">
            <v>ether, fruit, sweet</v>
          </cell>
          <cell r="P1685">
            <v>2150</v>
          </cell>
          <cell r="Q1685" t="str">
            <v>WGK 2</v>
          </cell>
          <cell r="U1685" t="str">
            <v/>
          </cell>
          <cell r="V1685" t="str">
            <v/>
          </cell>
          <cell r="W1685" t="str">
            <v/>
          </cell>
          <cell r="AA1685" t="str">
            <v>WGK 2, DS(ether, fruit, sweet)</v>
          </cell>
        </row>
        <row r="1686">
          <cell r="B1686" t="str">
            <v>62360-02-5</v>
          </cell>
          <cell r="C1686">
            <v>0</v>
          </cell>
          <cell r="D1686">
            <v>0</v>
          </cell>
          <cell r="E1686">
            <v>0</v>
          </cell>
          <cell r="F1686">
            <v>0</v>
          </cell>
          <cell r="G1686">
            <v>0</v>
          </cell>
          <cell r="H1686">
            <v>0</v>
          </cell>
          <cell r="I1686">
            <v>0</v>
          </cell>
          <cell r="J1686">
            <v>1057</v>
          </cell>
          <cell r="K1686" t="str">
            <v>109.0</v>
          </cell>
          <cell r="M1686">
            <v>844.6</v>
          </cell>
          <cell r="N1686">
            <v>0</v>
          </cell>
          <cell r="P1686">
            <v>1057</v>
          </cell>
          <cell r="Q1686" t="str">
            <v/>
          </cell>
          <cell r="U1686" t="str">
            <v/>
          </cell>
          <cell r="V1686" t="str">
            <v/>
          </cell>
          <cell r="W1686" t="str">
            <v/>
          </cell>
          <cell r="AA1686" t="str">
            <v/>
          </cell>
        </row>
        <row r="1687">
          <cell r="B1687" t="str">
            <v>624-41-9</v>
          </cell>
          <cell r="C1687" t="str">
            <v>XHIUFYZDQBSEMF-UHFFFAOYSA-N</v>
          </cell>
          <cell r="D1687" t="str">
            <v>2-Methylbutyl acetate</v>
          </cell>
          <cell r="E1687" t="str">
            <v>CCC(C)COC(C)=O</v>
          </cell>
          <cell r="F1687" t="str">
            <v>InChI=1/C7H14O2/c1-4-6(2)5-9-7(3)8/h6H,4-5H2,1-3H3</v>
          </cell>
          <cell r="G1687" t="str">
            <v>C7H14O2</v>
          </cell>
          <cell r="H1687">
            <v>130.18700000000001</v>
          </cell>
          <cell r="I1687">
            <v>130.09938</v>
          </cell>
          <cell r="J1687">
            <v>2151</v>
          </cell>
          <cell r="M1687">
            <v>880</v>
          </cell>
          <cell r="N1687" t="str">
            <v>fruit</v>
          </cell>
          <cell r="P1687">
            <v>2151</v>
          </cell>
          <cell r="Q1687" t="str">
            <v>WGK 1</v>
          </cell>
          <cell r="U1687" t="str">
            <v/>
          </cell>
          <cell r="V1687" t="str">
            <v/>
          </cell>
          <cell r="W1687" t="str">
            <v/>
          </cell>
          <cell r="AA1687" t="str">
            <v>WGK 1, DS(fruit)</v>
          </cell>
        </row>
        <row r="1688">
          <cell r="B1688" t="str">
            <v>62-44-2</v>
          </cell>
          <cell r="C1688" t="str">
            <v>CPJSUEIXXCENMM-UHFFFAOYSA-N</v>
          </cell>
          <cell r="D1688" t="str">
            <v>N-(4-Ethoxyphenyl)acetamide</v>
          </cell>
          <cell r="E1688" t="str">
            <v>CCOC1=CC=C(NC(C)=O)C=C1</v>
          </cell>
          <cell r="F1688" t="str">
            <v>InChI=1S/C10H13NO2/c1-3-13-10-6-4-9(5-7-10)11-8(2)12/h4-7H,3H2,1-2H3,(H,11,12)</v>
          </cell>
          <cell r="G1688" t="str">
            <v>C10H13NO2</v>
          </cell>
          <cell r="H1688">
            <v>179.21899999999999</v>
          </cell>
          <cell r="I1688">
            <v>179.09463</v>
          </cell>
          <cell r="J1688">
            <v>610</v>
          </cell>
          <cell r="M1688">
            <v>1651</v>
          </cell>
          <cell r="N1688">
            <v>0</v>
          </cell>
          <cell r="P1688">
            <v>610</v>
          </cell>
          <cell r="Q1688" t="str">
            <v/>
          </cell>
          <cell r="R1688" t="str">
            <v>X</v>
          </cell>
          <cell r="S1688" t="str">
            <v/>
          </cell>
          <cell r="U1688" t="str">
            <v/>
          </cell>
          <cell r="V1688" t="str">
            <v/>
          </cell>
          <cell r="W1688" t="str">
            <v/>
          </cell>
          <cell r="AA1688" t="str">
            <v>AZM,</v>
          </cell>
        </row>
        <row r="1689">
          <cell r="B1689" t="str">
            <v>624-49-7</v>
          </cell>
          <cell r="C1689" t="str">
            <v>LDCRTTXIJACKKU-UHFFFAOYSA-N</v>
          </cell>
          <cell r="D1689" t="str">
            <v>Dimethyl but-2-enedioate</v>
          </cell>
          <cell r="E1689" t="str">
            <v>COC(=O)C=CC(=O)OC</v>
          </cell>
          <cell r="F1689" t="str">
            <v>InChI=1S/C6H8O4/c1-9-5(7)3-4-6(8)10-2/h3-4H,1-2H3</v>
          </cell>
          <cell r="G1689" t="str">
            <v>C6H8O4</v>
          </cell>
          <cell r="H1689">
            <v>144.126</v>
          </cell>
          <cell r="I1689">
            <v>144.04225873799999</v>
          </cell>
          <cell r="J1689">
            <v>1323</v>
          </cell>
          <cell r="K1689">
            <v>113.09999847412099</v>
          </cell>
          <cell r="M1689">
            <v>989.1</v>
          </cell>
          <cell r="N1689">
            <v>0</v>
          </cell>
          <cell r="P1689">
            <v>1323</v>
          </cell>
          <cell r="Q1689" t="str">
            <v>WGK 1</v>
          </cell>
          <cell r="U1689" t="str">
            <v>Reach_A7</v>
          </cell>
          <cell r="V1689" t="str">
            <v/>
          </cell>
          <cell r="W1689" t="str">
            <v/>
          </cell>
          <cell r="AA1689" t="str">
            <v>WGK 1,Reach A7,2-Butenedioic acid (E)-, dimethyl ester</v>
          </cell>
        </row>
        <row r="1690">
          <cell r="B1690" t="str">
            <v>6245-75-6</v>
          </cell>
          <cell r="C1690" t="str">
            <v>UWRBFYBQPCJRRL-UHFFFAOYSA-N</v>
          </cell>
          <cell r="D1690" t="str">
            <v>N,N-Bis(carboxymethyl)-beta-alanine</v>
          </cell>
          <cell r="E1690" t="str">
            <v>OC(=O)CCN(CC(O)=O)CC(O)=O</v>
          </cell>
          <cell r="F1690" t="str">
            <v>InChI=1S/C7H11NO6/c9-5(10)1-2-8(3-6(11)12)4-7(13)14/h1-4H2,(H,9,10)(H,11,12)(H,13,14)</v>
          </cell>
          <cell r="G1690" t="str">
            <v>C7H11NO6</v>
          </cell>
          <cell r="H1690">
            <v>205.166</v>
          </cell>
          <cell r="I1690">
            <v>205.05864</v>
          </cell>
          <cell r="J1690">
            <v>611</v>
          </cell>
          <cell r="M1690">
            <v>0</v>
          </cell>
          <cell r="N1690">
            <v>0</v>
          </cell>
          <cell r="P1690">
            <v>611</v>
          </cell>
          <cell r="Q1690" t="str">
            <v>WGK 1</v>
          </cell>
          <cell r="R1690" t="str">
            <v/>
          </cell>
          <cell r="S1690" t="str">
            <v/>
          </cell>
          <cell r="U1690" t="str">
            <v/>
          </cell>
          <cell r="V1690" t="str">
            <v/>
          </cell>
          <cell r="W1690" t="str">
            <v/>
          </cell>
          <cell r="AA1690" t="str">
            <v>WGK 1,</v>
          </cell>
        </row>
        <row r="1691">
          <cell r="B1691" t="str">
            <v>624-89-5</v>
          </cell>
          <cell r="C1691" t="str">
            <v>WXEHBUMAEPOYKP-UHFFFAOYSA-N</v>
          </cell>
          <cell r="D1691" t="str">
            <v>(Methylsulfanyl)ethane</v>
          </cell>
          <cell r="E1691" t="str">
            <v>CCSC</v>
          </cell>
          <cell r="F1691" t="str">
            <v>InChI=1S/C3H8S/c1-3-4-2/h3H2,1-2H3</v>
          </cell>
          <cell r="G1691" t="str">
            <v>C3H8S</v>
          </cell>
          <cell r="H1691">
            <v>76.16</v>
          </cell>
          <cell r="I1691">
            <v>76.034671000000003</v>
          </cell>
          <cell r="J1691">
            <v>2152</v>
          </cell>
          <cell r="M1691">
            <v>609</v>
          </cell>
          <cell r="N1691" t="str">
            <v>sulfur, garlic</v>
          </cell>
          <cell r="P1691">
            <v>2152</v>
          </cell>
          <cell r="Q1691" t="str">
            <v/>
          </cell>
          <cell r="U1691" t="str">
            <v/>
          </cell>
          <cell r="V1691" t="str">
            <v/>
          </cell>
          <cell r="W1691" t="str">
            <v/>
          </cell>
          <cell r="AA1691" t="str">
            <v xml:space="preserve"> DS(sulfur, garlic)</v>
          </cell>
        </row>
        <row r="1692">
          <cell r="B1692" t="str">
            <v>624-92-0</v>
          </cell>
          <cell r="C1692" t="str">
            <v>WQOXQRCZOLPYPM-UHFFFAOYSA-N</v>
          </cell>
          <cell r="D1692" t="str">
            <v>(Methyldisulfanyl)methane</v>
          </cell>
          <cell r="E1692" t="str">
            <v>CSSC</v>
          </cell>
          <cell r="F1692" t="str">
            <v>InChI=1S/C2H6S2/c1-3-4-2/h1-2H3</v>
          </cell>
          <cell r="G1692" t="str">
            <v>C2H6S2</v>
          </cell>
          <cell r="H1692">
            <v>94.19</v>
          </cell>
          <cell r="I1692">
            <v>93.991093000000006</v>
          </cell>
          <cell r="J1692">
            <v>2153</v>
          </cell>
          <cell r="M1692">
            <v>785</v>
          </cell>
          <cell r="N1692" t="str">
            <v>onion, cabbage, putrid</v>
          </cell>
          <cell r="P1692">
            <v>2153</v>
          </cell>
          <cell r="Q1692" t="str">
            <v>WGK 3</v>
          </cell>
          <cell r="U1692" t="str">
            <v/>
          </cell>
          <cell r="V1692" t="str">
            <v/>
          </cell>
          <cell r="W1692" t="str">
            <v/>
          </cell>
          <cell r="AA1692" t="str">
            <v>WGK 3, DS(onion, cabbage, putrid)</v>
          </cell>
        </row>
        <row r="1693">
          <cell r="B1693" t="str">
            <v>62-53-3</v>
          </cell>
          <cell r="C1693" t="str">
            <v>PAYRUJLWNCNPSJ-UHFFFAOYSA-N</v>
          </cell>
          <cell r="D1693" t="str">
            <v>Aniline</v>
          </cell>
          <cell r="E1693" t="str">
            <v>NC1=CC=CC=C1</v>
          </cell>
          <cell r="F1693" t="str">
            <v>InChI=1S/C6H7N/c7-6-4-2-1-3-5-6/h1-5H,7H2</v>
          </cell>
          <cell r="G1693" t="str">
            <v>C6H7N</v>
          </cell>
          <cell r="H1693">
            <v>93.129000000000005</v>
          </cell>
          <cell r="I1693">
            <v>93.057849000000004</v>
          </cell>
          <cell r="J1693">
            <v>612</v>
          </cell>
          <cell r="M1693">
            <v>977</v>
          </cell>
          <cell r="N1693">
            <v>0</v>
          </cell>
          <cell r="P1693">
            <v>612</v>
          </cell>
          <cell r="Q1693" t="str">
            <v>WGK 3</v>
          </cell>
          <cell r="R1693" t="str">
            <v/>
          </cell>
          <cell r="S1693" t="str">
            <v/>
          </cell>
          <cell r="U1693" t="str">
            <v/>
          </cell>
          <cell r="V1693" t="str">
            <v/>
          </cell>
          <cell r="W1693" t="str">
            <v/>
          </cell>
          <cell r="AA1693" t="str">
            <v>WGK 3,</v>
          </cell>
        </row>
        <row r="1694">
          <cell r="B1694" t="str">
            <v>6258-63-5</v>
          </cell>
          <cell r="C1694" t="str">
            <v>GCZQHDFWKVMZOE-UHFFFAOYSA-N</v>
          </cell>
          <cell r="D1694" t="str">
            <v>(Thiophen-2-yl)methanethiol</v>
          </cell>
          <cell r="E1694" t="str">
            <v>SCC1=CC=CS1</v>
          </cell>
          <cell r="F1694" t="str">
            <v>InChI=1S/C5H6S2/c6-4-5-2-1-3-7-5/h1-3,6H,4H2</v>
          </cell>
          <cell r="G1694" t="str">
            <v>C5H6S2</v>
          </cell>
          <cell r="H1694">
            <v>130.22</v>
          </cell>
          <cell r="I1694">
            <v>129.99109000000001</v>
          </cell>
          <cell r="J1694">
            <v>2154</v>
          </cell>
          <cell r="M1694">
            <v>1081</v>
          </cell>
          <cell r="N1694" t="str">
            <v>sulfur</v>
          </cell>
          <cell r="P1694">
            <v>2154</v>
          </cell>
          <cell r="Q1694" t="str">
            <v/>
          </cell>
          <cell r="U1694" t="str">
            <v/>
          </cell>
          <cell r="V1694" t="str">
            <v/>
          </cell>
          <cell r="W1694" t="str">
            <v/>
          </cell>
          <cell r="AA1694" t="str">
            <v xml:space="preserve"> DS(sulfur)</v>
          </cell>
        </row>
        <row r="1695">
          <cell r="B1695" t="str">
            <v>6261-32-1</v>
          </cell>
          <cell r="C1695" t="str">
            <v>JNRAEZULKWNOQO-NTCAYCPXSA-N</v>
          </cell>
          <cell r="D1695" t="str">
            <v>(2E)-2-Benzylidene-3,4-dihydro-1(2H)-naphthalenone</v>
          </cell>
          <cell r="E1695">
            <v>0</v>
          </cell>
          <cell r="F1695">
            <v>0</v>
          </cell>
          <cell r="G1695" t="str">
            <v>C17H14O</v>
          </cell>
          <cell r="H1695">
            <v>0</v>
          </cell>
          <cell r="I1695">
            <v>234.1044655</v>
          </cell>
          <cell r="J1695">
            <v>998</v>
          </cell>
          <cell r="K1695">
            <v>233</v>
          </cell>
          <cell r="L1695">
            <v>22.801300000000001</v>
          </cell>
          <cell r="M1695">
            <v>2095</v>
          </cell>
          <cell r="N1695">
            <v>0</v>
          </cell>
          <cell r="P1695">
            <v>998</v>
          </cell>
          <cell r="Q1695" t="str">
            <v/>
          </cell>
          <cell r="U1695" t="str">
            <v/>
          </cell>
          <cell r="V1695" t="str">
            <v/>
          </cell>
          <cell r="W1695" t="str">
            <v/>
          </cell>
          <cell r="AA1695" t="str">
            <v>Weichmacher/ Phthalat</v>
          </cell>
        </row>
        <row r="1696">
          <cell r="B1696" t="str">
            <v>626-19-7</v>
          </cell>
          <cell r="C1696" t="str">
            <v xml:space="preserve">IZALUMVGBVKPJD-UHFFFAOYSA-N  </v>
          </cell>
          <cell r="D1696" t="str">
            <v>1,3-Benzenedicarboxaldehyde</v>
          </cell>
          <cell r="E1696">
            <v>0</v>
          </cell>
          <cell r="F1696">
            <v>0</v>
          </cell>
          <cell r="G1696">
            <v>0</v>
          </cell>
          <cell r="H1696">
            <v>0</v>
          </cell>
          <cell r="I1696">
            <v>134.036779</v>
          </cell>
          <cell r="J1696">
            <v>1350</v>
          </cell>
          <cell r="K1696">
            <v>134</v>
          </cell>
          <cell r="M1696">
            <v>1284</v>
          </cell>
          <cell r="N1696">
            <v>0</v>
          </cell>
          <cell r="P1696">
            <v>1350</v>
          </cell>
          <cell r="Q1696" t="str">
            <v/>
          </cell>
          <cell r="U1696" t="str">
            <v/>
          </cell>
          <cell r="V1696" t="str">
            <v/>
          </cell>
          <cell r="W1696" t="str">
            <v/>
          </cell>
          <cell r="AA1696" t="str">
            <v/>
          </cell>
        </row>
        <row r="1697">
          <cell r="B1697" t="str">
            <v>626-43-7</v>
          </cell>
          <cell r="C1697" t="str">
            <v>UQRLKWGPEVNVHT-UHFFFAOYSA-N</v>
          </cell>
          <cell r="D1697" t="str">
            <v>3,5-Dichloroaniline</v>
          </cell>
          <cell r="E1697" t="str">
            <v>NC1=CC(Cl)=CC(Cl)=C1</v>
          </cell>
          <cell r="F1697" t="str">
            <v>InChI=1S/C6H5Cl2N/c7-4-1-5(8)3-6(9)2-4/h1-3H,9H2</v>
          </cell>
          <cell r="G1697" t="str">
            <v>C6H5Cl2N</v>
          </cell>
          <cell r="H1697">
            <v>162.01</v>
          </cell>
          <cell r="I1697">
            <v>160.97989999999999</v>
          </cell>
          <cell r="J1697">
            <v>613</v>
          </cell>
          <cell r="M1697">
            <v>1347</v>
          </cell>
          <cell r="N1697">
            <v>0</v>
          </cell>
          <cell r="P1697">
            <v>613</v>
          </cell>
          <cell r="Q1697" t="str">
            <v>WGK 3</v>
          </cell>
          <cell r="R1697" t="str">
            <v/>
          </cell>
          <cell r="S1697" t="str">
            <v/>
          </cell>
          <cell r="U1697" t="str">
            <v/>
          </cell>
          <cell r="V1697" t="str">
            <v/>
          </cell>
          <cell r="W1697" t="str">
            <v/>
          </cell>
          <cell r="AA1697" t="str">
            <v>WGK 3,</v>
          </cell>
        </row>
        <row r="1698">
          <cell r="B1698" t="str">
            <v>626-77-7</v>
          </cell>
          <cell r="C1698" t="str">
            <v>HTUIWRWYYVBCFT-UHFFFAOYSA-N</v>
          </cell>
          <cell r="D1698" t="str">
            <v>Propyl hexanoate</v>
          </cell>
          <cell r="E1698" t="str">
            <v>CCCCCC(=O)OCCC</v>
          </cell>
          <cell r="F1698" t="str">
            <v>InChI=1S/C9H18O2/c1-3-5-6-7-9(10)11-8-4-2/h3-8H2,1-2H3</v>
          </cell>
          <cell r="G1698" t="str">
            <v>C9H18O2</v>
          </cell>
          <cell r="H1698">
            <v>158.24100000000001</v>
          </cell>
          <cell r="I1698">
            <v>158.13068000000001</v>
          </cell>
          <cell r="J1698">
            <v>2155</v>
          </cell>
          <cell r="M1698">
            <v>1097</v>
          </cell>
          <cell r="N1698" t="str">
            <v>fruit</v>
          </cell>
          <cell r="P1698">
            <v>2155</v>
          </cell>
          <cell r="Q1698" t="str">
            <v/>
          </cell>
          <cell r="U1698" t="str">
            <v/>
          </cell>
          <cell r="V1698" t="str">
            <v/>
          </cell>
          <cell r="W1698" t="str">
            <v/>
          </cell>
          <cell r="AA1698" t="str">
            <v xml:space="preserve"> DS(fruit)</v>
          </cell>
        </row>
        <row r="1699">
          <cell r="B1699" t="str">
            <v>626-82-4</v>
          </cell>
          <cell r="C1699" t="str">
            <v>RPRPDTXKGSIXMD-UHFFFAOYSA-N</v>
          </cell>
          <cell r="D1699" t="str">
            <v>Butyl hexanoate</v>
          </cell>
          <cell r="E1699" t="str">
            <v>CCCCCC(=O)OCCCC</v>
          </cell>
          <cell r="F1699" t="str">
            <v>InChI=1S/C10H20O2/c1-3-5-7-8-10(11)12-9-6-4-2/h3-9H2,1-2H3</v>
          </cell>
          <cell r="G1699" t="str">
            <v>C10H20O2</v>
          </cell>
          <cell r="H1699">
            <v>172.268</v>
          </cell>
          <cell r="I1699">
            <v>172.14633000000001</v>
          </cell>
          <cell r="J1699">
            <v>2156</v>
          </cell>
          <cell r="M1699">
            <v>1192</v>
          </cell>
          <cell r="N1699" t="str">
            <v>fruit</v>
          </cell>
          <cell r="P1699">
            <v>2156</v>
          </cell>
          <cell r="Q1699" t="str">
            <v>WGK 2</v>
          </cell>
          <cell r="U1699" t="str">
            <v/>
          </cell>
          <cell r="V1699" t="str">
            <v/>
          </cell>
          <cell r="W1699" t="str">
            <v/>
          </cell>
          <cell r="AA1699" t="str">
            <v>WGK 2, DS(fruit)</v>
          </cell>
        </row>
        <row r="1700">
          <cell r="B1700" t="str">
            <v>62-73-7</v>
          </cell>
          <cell r="C1700" t="str">
            <v>OEBRKCOSUFCWJD-UHFFFAOYSA-N</v>
          </cell>
          <cell r="D1700" t="str">
            <v>2,2-Dichloroethenyl dimethyl phosphate</v>
          </cell>
          <cell r="E1700" t="str">
            <v>COP(=O)(OC)OC=C(Cl)Cl</v>
          </cell>
          <cell r="F1700" t="str">
            <v>InChI=1S/C4H7Cl2O4P/c1-8-11(7,9-2)10-3-4(5)6/h3H,1-2H3</v>
          </cell>
          <cell r="G1700" t="str">
            <v>C4H7Cl2O4P</v>
          </cell>
          <cell r="H1700">
            <v>220.97</v>
          </cell>
          <cell r="I1700">
            <v>219.94589999999999</v>
          </cell>
          <cell r="J1700">
            <v>614</v>
          </cell>
          <cell r="M1700">
            <v>1200</v>
          </cell>
          <cell r="N1700">
            <v>0</v>
          </cell>
          <cell r="P1700">
            <v>614</v>
          </cell>
          <cell r="Q1700" t="str">
            <v>WGK 3</v>
          </cell>
          <cell r="R1700" t="str">
            <v/>
          </cell>
          <cell r="S1700" t="str">
            <v>X</v>
          </cell>
          <cell r="T1700" t="str">
            <v>X</v>
          </cell>
          <cell r="U1700" t="str">
            <v/>
          </cell>
          <cell r="V1700" t="str">
            <v/>
          </cell>
          <cell r="W1700" t="str">
            <v/>
          </cell>
          <cell r="AA1700" t="str">
            <v>WGK 3,PSM,Biozd,als PSM nicht zugelassen in DE/nicht genehmigt</v>
          </cell>
        </row>
        <row r="1701">
          <cell r="B1701" t="str">
            <v>62-75-9</v>
          </cell>
          <cell r="C1701" t="str">
            <v>UMFJAHHVKNCGLG-UHFFFAOYSA-N</v>
          </cell>
          <cell r="D1701" t="str">
            <v>N,N-Dimethylnitrous amide</v>
          </cell>
          <cell r="E1701" t="str">
            <v>CN(C)N=O</v>
          </cell>
          <cell r="F1701" t="str">
            <v>InChI=1S/C2H6N2O/c1-4(2)3-5/h1-2H3</v>
          </cell>
          <cell r="G1701" t="str">
            <v>C2H6N2O</v>
          </cell>
          <cell r="H1701">
            <v>74.082999999999998</v>
          </cell>
          <cell r="I1701">
            <v>74.048012821</v>
          </cell>
          <cell r="J1701">
            <v>981</v>
          </cell>
          <cell r="M1701">
            <v>708</v>
          </cell>
          <cell r="N1701">
            <v>0</v>
          </cell>
          <cell r="P1701">
            <v>981</v>
          </cell>
          <cell r="Q1701" t="str">
            <v/>
          </cell>
          <cell r="S1701" t="str">
            <v>X</v>
          </cell>
          <cell r="U1701" t="str">
            <v/>
          </cell>
          <cell r="V1701" t="str">
            <v/>
          </cell>
          <cell r="W1701" t="str">
            <v/>
          </cell>
          <cell r="Z1701" t="str">
            <v>ohne Bedeutung</v>
          </cell>
          <cell r="AA1701" t="str">
            <v>PSM,ohne Bedeutung</v>
          </cell>
        </row>
        <row r="1702">
          <cell r="B1702" t="str">
            <v>627-90-7</v>
          </cell>
          <cell r="C1702" t="str">
            <v>IAFQYUQIAOWKSB-UHFFFAOYSA-N</v>
          </cell>
          <cell r="D1702" t="str">
            <v>Ethyl undecanoate</v>
          </cell>
          <cell r="E1702" t="str">
            <v>CCCCCCCCCCC(=O)OCC</v>
          </cell>
          <cell r="F1702" t="str">
            <v>InChI=1S/C13H26O2/c1-3-5-6-7-8-9-10-11-12-13(14)15-4-2/h3-12H2,1-2H3</v>
          </cell>
          <cell r="G1702" t="str">
            <v>C13H26O2</v>
          </cell>
          <cell r="H1702">
            <v>214.34899999999999</v>
          </cell>
          <cell r="I1702">
            <v>214.19327999999999</v>
          </cell>
          <cell r="J1702">
            <v>2157</v>
          </cell>
          <cell r="M1702">
            <v>1307</v>
          </cell>
          <cell r="N1702" t="str">
            <v>cognac, coconut</v>
          </cell>
          <cell r="P1702">
            <v>2157</v>
          </cell>
          <cell r="Q1702" t="str">
            <v/>
          </cell>
          <cell r="U1702" t="str">
            <v/>
          </cell>
          <cell r="V1702" t="str">
            <v/>
          </cell>
          <cell r="W1702" t="str">
            <v/>
          </cell>
          <cell r="AA1702" t="str">
            <v xml:space="preserve"> DS(cognac, coconut)</v>
          </cell>
        </row>
        <row r="1703">
          <cell r="B1703" t="str">
            <v>628-30-8</v>
          </cell>
          <cell r="C1703" t="str">
            <v>KKASGUHLXWAKEZ-UHFFFAOYSA-N</v>
          </cell>
          <cell r="D1703" t="str">
            <v>1-Isothiocyanatopropane</v>
          </cell>
          <cell r="E1703" t="str">
            <v>CCCN=C=S</v>
          </cell>
          <cell r="F1703" t="str">
            <v>InChI=1S/C4H7NS/c1-2-3-5-4-6/h2-3H2,1H3</v>
          </cell>
          <cell r="G1703" t="str">
            <v>C4H7NS</v>
          </cell>
          <cell r="H1703">
            <v>101.17</v>
          </cell>
          <cell r="I1703">
            <v>101.02992040300001</v>
          </cell>
          <cell r="J1703">
            <v>1419</v>
          </cell>
          <cell r="K1703">
            <v>101</v>
          </cell>
          <cell r="M1703">
            <v>881</v>
          </cell>
          <cell r="N1703">
            <v>0</v>
          </cell>
          <cell r="P1703">
            <v>1419</v>
          </cell>
          <cell r="Q1703" t="str">
            <v/>
          </cell>
          <cell r="U1703" t="str">
            <v/>
          </cell>
          <cell r="V1703" t="str">
            <v/>
          </cell>
          <cell r="W1703" t="str">
            <v/>
          </cell>
          <cell r="AA1703" t="str">
            <v/>
          </cell>
        </row>
        <row r="1704">
          <cell r="B1704" t="str">
            <v>6283-25-6</v>
          </cell>
          <cell r="C1704" t="str">
            <v>KWIXNFOTNVKIGM-UHFFFAOYSA-N</v>
          </cell>
          <cell r="D1704" t="str">
            <v>2-Chloro-5-nitroaniline</v>
          </cell>
          <cell r="E1704" t="str">
            <v>NC1=CC(=CC=C1Cl)[N+]([O-])=O</v>
          </cell>
          <cell r="F1704" t="str">
            <v>InChI=1S/C6H5ClN2O2/c7-5-2-1-4(9(10)11)3-6(5)8/h1-3H,8H2</v>
          </cell>
          <cell r="G1704" t="str">
            <v>C6H5ClN2O2</v>
          </cell>
          <cell r="H1704">
            <v>172.57</v>
          </cell>
          <cell r="I1704">
            <v>172.00396000000001</v>
          </cell>
          <cell r="J1704">
            <v>615</v>
          </cell>
          <cell r="M1704">
            <v>0</v>
          </cell>
          <cell r="N1704">
            <v>0</v>
          </cell>
          <cell r="P1704">
            <v>615</v>
          </cell>
          <cell r="Q1704" t="str">
            <v>WGK 3</v>
          </cell>
          <cell r="R1704" t="str">
            <v/>
          </cell>
          <cell r="S1704" t="str">
            <v/>
          </cell>
          <cell r="U1704" t="str">
            <v/>
          </cell>
          <cell r="V1704" t="str">
            <v/>
          </cell>
          <cell r="W1704" t="str">
            <v/>
          </cell>
          <cell r="AA1704" t="str">
            <v>WGK 3,</v>
          </cell>
        </row>
        <row r="1705">
          <cell r="B1705" t="str">
            <v>628-97-7</v>
          </cell>
          <cell r="C1705" t="str">
            <v>XIRNKXNNONJFQO-UHFFFAOYSA-N</v>
          </cell>
          <cell r="D1705" t="str">
            <v>Ethyl hexadecanoate</v>
          </cell>
          <cell r="E1705" t="str">
            <v>CCCCCCCCCCCCCCCC(=O)OCC</v>
          </cell>
          <cell r="F1705" t="str">
            <v>InChI=1S/C18H36O2/c1-3-5-6-7-8-9-10-11-12-13-14-15-16-17-18(19)20-4-2/h3-17H2,1-2H3</v>
          </cell>
          <cell r="G1705" t="str">
            <v>C18H36O2</v>
          </cell>
          <cell r="H1705">
            <v>284.48399999999998</v>
          </cell>
          <cell r="I1705">
            <v>284.27152999999998</v>
          </cell>
          <cell r="J1705">
            <v>2158</v>
          </cell>
          <cell r="M1705">
            <v>1902</v>
          </cell>
          <cell r="N1705" t="str">
            <v>wax</v>
          </cell>
          <cell r="P1705">
            <v>2158</v>
          </cell>
          <cell r="Q1705" t="str">
            <v/>
          </cell>
          <cell r="U1705" t="str">
            <v/>
          </cell>
          <cell r="V1705" t="str">
            <v/>
          </cell>
          <cell r="W1705" t="str">
            <v/>
          </cell>
          <cell r="AA1705" t="str">
            <v xml:space="preserve"> DS(wax)</v>
          </cell>
        </row>
        <row r="1706">
          <cell r="B1706" t="str">
            <v>628-99-9</v>
          </cell>
          <cell r="C1706" t="str">
            <v>NGDNVOAEIVQRFH-UHFFFAOYSA-N</v>
          </cell>
          <cell r="D1706" t="str">
            <v>Nonan-2-ol</v>
          </cell>
          <cell r="E1706" t="str">
            <v>CCCCCCCC(C)O</v>
          </cell>
          <cell r="F1706" t="str">
            <v>InChI=1/C9H20O/c1-3-4-5-6-7-8-9(2)10/h9-10H,3-8H2,1-2H3</v>
          </cell>
          <cell r="G1706" t="str">
            <v>C9H20O</v>
          </cell>
          <cell r="H1706">
            <v>144.25800000000001</v>
          </cell>
          <cell r="I1706">
            <v>144.15142</v>
          </cell>
          <cell r="J1706">
            <v>2159</v>
          </cell>
          <cell r="M1706">
            <v>1187</v>
          </cell>
          <cell r="N1706" t="str">
            <v>cucumber</v>
          </cell>
          <cell r="P1706">
            <v>2159</v>
          </cell>
          <cell r="Q1706" t="str">
            <v/>
          </cell>
          <cell r="U1706" t="str">
            <v/>
          </cell>
          <cell r="V1706" t="str">
            <v/>
          </cell>
          <cell r="W1706" t="str">
            <v/>
          </cell>
          <cell r="AA1706" t="str">
            <v xml:space="preserve"> DS(cucumber)</v>
          </cell>
        </row>
        <row r="1707">
          <cell r="B1707" t="str">
            <v>6294-40-2</v>
          </cell>
          <cell r="C1707" t="str">
            <v>RLOHLPHAOHGRNM-UHFFFAOYSA-N</v>
          </cell>
          <cell r="D1707" t="str">
            <v>1-Bromo-4-methylcyclohexane</v>
          </cell>
          <cell r="E1707" t="str">
            <v>CC1CCC(Br)CC1</v>
          </cell>
          <cell r="F1707" t="str">
            <v>InChI=1S/C7H13Br/c1-6-2-4-7(8)5-3-6/h6-7H,2-5H2,1H3</v>
          </cell>
          <cell r="G1707" t="str">
            <v>C7H13Br</v>
          </cell>
          <cell r="H1707">
            <v>177.08500000000001</v>
          </cell>
          <cell r="I1707">
            <v>176.02006299999999</v>
          </cell>
          <cell r="J1707">
            <v>1614</v>
          </cell>
          <cell r="M1707">
            <v>0</v>
          </cell>
          <cell r="N1707">
            <v>0</v>
          </cell>
          <cell r="P1707">
            <v>1614</v>
          </cell>
          <cell r="Q1707" t="str">
            <v/>
          </cell>
          <cell r="U1707" t="str">
            <v/>
          </cell>
          <cell r="V1707" t="str">
            <v/>
          </cell>
          <cell r="W1707" t="str">
            <v/>
          </cell>
          <cell r="AA1707" t="str">
            <v/>
          </cell>
        </row>
        <row r="1708">
          <cell r="B1708" t="str">
            <v>629-50-5</v>
          </cell>
          <cell r="C1708" t="str">
            <v>IIYFAKIEWZDVMP-UHFFFAOYSA-N</v>
          </cell>
          <cell r="D1708" t="str">
            <v>Tridecane</v>
          </cell>
          <cell r="E1708" t="str">
            <v>CCCCCCCCCCCCC</v>
          </cell>
          <cell r="F1708" t="str">
            <v>InChI=1S/C13H28/c1-3-5-7-9-11-13-12-10-8-6-4-2/h3-13H2,1-2H3</v>
          </cell>
          <cell r="G1708" t="str">
            <v>C13H28</v>
          </cell>
          <cell r="H1708">
            <v>184.36699999999999</v>
          </cell>
          <cell r="I1708">
            <v>184.2191</v>
          </cell>
          <cell r="J1708">
            <v>2160</v>
          </cell>
          <cell r="M1708">
            <v>1300</v>
          </cell>
          <cell r="N1708" t="str">
            <v>alkane</v>
          </cell>
          <cell r="P1708">
            <v>2160</v>
          </cell>
          <cell r="Q1708" t="str">
            <v>WGK 1</v>
          </cell>
          <cell r="U1708" t="str">
            <v/>
          </cell>
          <cell r="V1708" t="str">
            <v/>
          </cell>
          <cell r="W1708" t="str">
            <v/>
          </cell>
          <cell r="AA1708" t="str">
            <v>WGK 1, DS(alkane)</v>
          </cell>
        </row>
        <row r="1709">
          <cell r="B1709" t="str">
            <v>629-59-4</v>
          </cell>
          <cell r="C1709" t="str">
            <v>BGHCVCJVXZWKCC-UHFFFAOYSA-N</v>
          </cell>
          <cell r="D1709" t="str">
            <v>Tetradecane</v>
          </cell>
          <cell r="E1709" t="str">
            <v>CCCCCCCCCCCCCC</v>
          </cell>
          <cell r="F1709" t="str">
            <v>InChI=1S/C14H30/c1-3-5-7-9-11-13-14-12-10-8-6-4-2/h3-14H2,1-2H3</v>
          </cell>
          <cell r="G1709" t="str">
            <v>C14H30</v>
          </cell>
          <cell r="H1709">
            <v>198.39400000000001</v>
          </cell>
          <cell r="I1709">
            <v>198.23474999999999</v>
          </cell>
          <cell r="J1709">
            <v>1454</v>
          </cell>
          <cell r="K1709">
            <v>57</v>
          </cell>
          <cell r="M1709">
            <v>1400</v>
          </cell>
          <cell r="N1709" t="str">
            <v>alkane</v>
          </cell>
          <cell r="P1709">
            <v>1454</v>
          </cell>
          <cell r="Q1709" t="str">
            <v>WGK 1</v>
          </cell>
          <cell r="U1709" t="str">
            <v/>
          </cell>
          <cell r="V1709" t="str">
            <v/>
          </cell>
          <cell r="W1709" t="str">
            <v/>
          </cell>
          <cell r="AA1709" t="str">
            <v>WGK 1,KW DS(alkane)</v>
          </cell>
        </row>
        <row r="1710">
          <cell r="B1710" t="str">
            <v>629-62-9</v>
          </cell>
          <cell r="C1710" t="str">
            <v>YCOZIPAWZNQLMR-UHFFFAOYSA-N</v>
          </cell>
          <cell r="D1710" t="str">
            <v>Pentadecane</v>
          </cell>
          <cell r="E1710" t="str">
            <v>CCCCCCCCCCCCCCC</v>
          </cell>
          <cell r="F1710" t="str">
            <v>InChI=1S/C15H32/c1-3-5-7-9-11-13-15-14-12-10-8-6-4-2/h3-15H2,1-2H3</v>
          </cell>
          <cell r="G1710" t="str">
            <v>C15H32</v>
          </cell>
          <cell r="H1710">
            <v>212.42099999999999</v>
          </cell>
          <cell r="I1710">
            <v>212.25040000000001</v>
          </cell>
          <cell r="J1710">
            <v>2161</v>
          </cell>
          <cell r="M1710">
            <v>1500</v>
          </cell>
          <cell r="N1710" t="str">
            <v>alkane</v>
          </cell>
          <cell r="P1710">
            <v>2161</v>
          </cell>
          <cell r="Q1710" t="str">
            <v>WGK 1</v>
          </cell>
          <cell r="U1710" t="str">
            <v/>
          </cell>
          <cell r="V1710" t="str">
            <v/>
          </cell>
          <cell r="W1710" t="str">
            <v/>
          </cell>
          <cell r="AA1710" t="str">
            <v>WGK 1, DS(alkane)</v>
          </cell>
        </row>
        <row r="1711">
          <cell r="B1711" t="str">
            <v>629-73-2</v>
          </cell>
          <cell r="C1711" t="str">
            <v>GQEZCXVZFLOKMC-UHFFFAOYSA-N</v>
          </cell>
          <cell r="D1711" t="str">
            <v>Hexadec-1-ene</v>
          </cell>
          <cell r="E1711" t="str">
            <v>CCCCCCCCCCCCCCC=C</v>
          </cell>
          <cell r="F1711" t="str">
            <v>InChI=1S/C16H32/c1-3-5-7-9-11-13-15-16-14-12-10-8-6-4-2/h3H,1,4-16H2,2H3</v>
          </cell>
          <cell r="G1711" t="str">
            <v>C16H32</v>
          </cell>
          <cell r="H1711">
            <v>224.43199999999999</v>
          </cell>
          <cell r="I1711">
            <v>224.25040103040001</v>
          </cell>
          <cell r="J1711">
            <v>2375</v>
          </cell>
          <cell r="M1711">
            <v>0</v>
          </cell>
          <cell r="N1711">
            <v>0</v>
          </cell>
          <cell r="P1711">
            <v>2375</v>
          </cell>
          <cell r="Q1711" t="str">
            <v>WGK 1</v>
          </cell>
          <cell r="U1711" t="str">
            <v/>
          </cell>
          <cell r="V1711" t="str">
            <v/>
          </cell>
          <cell r="W1711" t="str">
            <v/>
          </cell>
          <cell r="AA1711" t="str">
            <v>WGK 1,</v>
          </cell>
        </row>
        <row r="1712">
          <cell r="B1712" t="str">
            <v>629-78-7</v>
          </cell>
          <cell r="C1712" t="str">
            <v>NDJKXXJCMXVBJW-UHFFFAOYSA-N</v>
          </cell>
          <cell r="D1712" t="str">
            <v>Heptadecane</v>
          </cell>
          <cell r="E1712">
            <v>0</v>
          </cell>
          <cell r="F1712">
            <v>0</v>
          </cell>
          <cell r="G1712" t="str">
            <v>C17H36</v>
          </cell>
          <cell r="H1712">
            <v>0</v>
          </cell>
          <cell r="I1712">
            <v>240.2817011592</v>
          </cell>
          <cell r="J1712">
            <v>1537</v>
          </cell>
          <cell r="K1712">
            <v>71</v>
          </cell>
          <cell r="L1712">
            <v>19.117000000000001</v>
          </cell>
          <cell r="M1712">
            <v>1711</v>
          </cell>
          <cell r="N1712" t="str">
            <v>alkane</v>
          </cell>
          <cell r="P1712">
            <v>1537</v>
          </cell>
          <cell r="Q1712" t="str">
            <v>WGK 1</v>
          </cell>
          <cell r="U1712" t="str">
            <v/>
          </cell>
          <cell r="V1712" t="str">
            <v/>
          </cell>
          <cell r="W1712" t="str">
            <v/>
          </cell>
          <cell r="AA1712" t="str">
            <v>WGK 1,KW DS(alkane)</v>
          </cell>
        </row>
        <row r="1713">
          <cell r="B1713" t="str">
            <v>629-80-1</v>
          </cell>
          <cell r="C1713" t="str">
            <v>NIOYUNMRJMEDGI-UHFFFAOYSA-N</v>
          </cell>
          <cell r="D1713" t="str">
            <v>Hexadecanal</v>
          </cell>
          <cell r="E1713" t="str">
            <v>CCCCCCCCCCCCCCCC=O</v>
          </cell>
          <cell r="F1713" t="str">
            <v>InChI=1S/C16H32O/c1-2-3-4-5-6-7-8-9-10-11-12-13-14-15-16-17/h16H,2-15H2,1H3</v>
          </cell>
          <cell r="G1713" t="str">
            <v>C16H32O</v>
          </cell>
          <cell r="H1713">
            <v>240.43100000000001</v>
          </cell>
          <cell r="I1713">
            <v>240.24531999999999</v>
          </cell>
          <cell r="J1713">
            <v>2162</v>
          </cell>
          <cell r="M1713">
            <v>1813</v>
          </cell>
          <cell r="N1713" t="str">
            <v>cardboard</v>
          </cell>
          <cell r="P1713">
            <v>2162</v>
          </cell>
          <cell r="Q1713" t="str">
            <v/>
          </cell>
          <cell r="U1713" t="str">
            <v/>
          </cell>
          <cell r="V1713" t="str">
            <v/>
          </cell>
          <cell r="W1713" t="str">
            <v/>
          </cell>
          <cell r="AA1713" t="str">
            <v xml:space="preserve"> DS(cardboard)</v>
          </cell>
        </row>
        <row r="1714">
          <cell r="B1714" t="str">
            <v>629-92-5</v>
          </cell>
          <cell r="C1714" t="str">
            <v>LQERIDTXQFOHKA-UHFFFAOYSA-N</v>
          </cell>
          <cell r="D1714" t="str">
            <v>Nonadecane</v>
          </cell>
          <cell r="E1714">
            <v>0</v>
          </cell>
          <cell r="F1714">
            <v>0</v>
          </cell>
          <cell r="G1714" t="str">
            <v>C19H40</v>
          </cell>
          <cell r="H1714">
            <v>0</v>
          </cell>
          <cell r="I1714">
            <v>268.31300128800001</v>
          </cell>
          <cell r="J1714">
            <v>1538</v>
          </cell>
          <cell r="K1714">
            <v>57</v>
          </cell>
          <cell r="L1714">
            <v>21.349799999999998</v>
          </cell>
          <cell r="M1714">
            <v>1900</v>
          </cell>
          <cell r="N1714" t="str">
            <v>alkane</v>
          </cell>
          <cell r="P1714">
            <v>1538</v>
          </cell>
          <cell r="Q1714" t="str">
            <v/>
          </cell>
          <cell r="U1714" t="str">
            <v/>
          </cell>
          <cell r="V1714" t="str">
            <v/>
          </cell>
          <cell r="W1714" t="str">
            <v/>
          </cell>
          <cell r="AA1714" t="str">
            <v>KW DS(alkane)</v>
          </cell>
        </row>
        <row r="1715">
          <cell r="B1715" t="str">
            <v>629-94-7</v>
          </cell>
          <cell r="C1715" t="str">
            <v>FNAZRRHPUDJQCJ-UHFFFAOYSA-N</v>
          </cell>
          <cell r="D1715" t="str">
            <v>Henicosane</v>
          </cell>
          <cell r="E1715" t="str">
            <v>CCCCCCCCCCCCCCCCCCCCC</v>
          </cell>
          <cell r="F1715" t="str">
            <v>InChI=1S/C21H44/c1-3-5-7-9-11-13-15-17-19-21-20-18-16-14-12-10-8-6-4-2/h3-21H2,1-2H3</v>
          </cell>
          <cell r="G1715" t="str">
            <v>C21H44</v>
          </cell>
          <cell r="H1715">
            <v>296.58300000000003</v>
          </cell>
          <cell r="I1715">
            <v>296.34430141680002</v>
          </cell>
          <cell r="J1715">
            <v>999</v>
          </cell>
          <cell r="M1715">
            <v>2100</v>
          </cell>
          <cell r="N1715" t="str">
            <v>alkane</v>
          </cell>
          <cell r="P1715">
            <v>999</v>
          </cell>
          <cell r="Q1715" t="str">
            <v/>
          </cell>
          <cell r="U1715" t="str">
            <v/>
          </cell>
          <cell r="V1715" t="str">
            <v/>
          </cell>
          <cell r="W1715" t="str">
            <v/>
          </cell>
          <cell r="AA1715" t="str">
            <v>KW DS(alkane)</v>
          </cell>
        </row>
        <row r="1716">
          <cell r="B1716" t="str">
            <v>629-97-0</v>
          </cell>
          <cell r="C1716" t="str">
            <v>HOWGUJZVBDQJKV-UHFFFAOYSA-N</v>
          </cell>
          <cell r="D1716" t="str">
            <v>Docosane</v>
          </cell>
          <cell r="E1716" t="str">
            <v>CCCCCCCCCCCCCCCCCCCCCC</v>
          </cell>
          <cell r="F1716" t="str">
            <v>InChI=1S/C22H46/c1-3-5-7-9-11-13-15-17-19-21-22-20-18-16-14-12-10-8-6-4-2/h3-22H2,1-2H3</v>
          </cell>
          <cell r="G1716" t="str">
            <v>C22H46</v>
          </cell>
          <cell r="H1716">
            <v>310.61</v>
          </cell>
          <cell r="I1716">
            <v>310.35995148120003</v>
          </cell>
          <cell r="J1716">
            <v>1000</v>
          </cell>
          <cell r="K1716">
            <v>57</v>
          </cell>
          <cell r="M1716">
            <v>2200</v>
          </cell>
          <cell r="N1716" t="str">
            <v>alkane</v>
          </cell>
          <cell r="P1716">
            <v>1000</v>
          </cell>
          <cell r="Q1716" t="str">
            <v/>
          </cell>
          <cell r="U1716" t="str">
            <v/>
          </cell>
          <cell r="V1716" t="str">
            <v/>
          </cell>
          <cell r="W1716" t="str">
            <v/>
          </cell>
          <cell r="AA1716" t="str">
            <v>KW DS(alkane)</v>
          </cell>
        </row>
        <row r="1717">
          <cell r="B1717" t="str">
            <v>630-01-3</v>
          </cell>
          <cell r="C1717" t="str">
            <v>HMSWAIKSFDFLKN-UHFFFAOYSA-N</v>
          </cell>
          <cell r="D1717" t="str">
            <v>Hexacosane</v>
          </cell>
          <cell r="E1717" t="str">
            <v>CCCCCCCCCCCCCCCCCCCCCCCCCC</v>
          </cell>
          <cell r="F1717" t="str">
            <v>InChI=1S/C26H54/c1-3-5-7-9-11-13-15-17-19-21-23-25-26-24-22-20-18-16-14-12-10-8-6-4-2/h3-26H2,1-2H3</v>
          </cell>
          <cell r="G1717" t="str">
            <v>C26H54</v>
          </cell>
          <cell r="H1717">
            <v>366.71800000000002</v>
          </cell>
          <cell r="I1717">
            <v>366.4225517388</v>
          </cell>
          <cell r="J1717">
            <v>1330</v>
          </cell>
          <cell r="K1717">
            <v>57</v>
          </cell>
          <cell r="M1717">
            <v>2600</v>
          </cell>
          <cell r="N1717">
            <v>0</v>
          </cell>
          <cell r="P1717">
            <v>1330</v>
          </cell>
          <cell r="Q1717" t="str">
            <v/>
          </cell>
          <cell r="U1717" t="str">
            <v/>
          </cell>
          <cell r="V1717" t="str">
            <v/>
          </cell>
          <cell r="W1717" t="str">
            <v/>
          </cell>
          <cell r="AA1717" t="str">
            <v>KW</v>
          </cell>
        </row>
        <row r="1718">
          <cell r="B1718" t="str">
            <v>630-02-4</v>
          </cell>
          <cell r="C1718" t="str">
            <v>ZYURHZPYMFLWSH-UHFFFAOYSA-N</v>
          </cell>
          <cell r="D1718" t="str">
            <v>Octacosane</v>
          </cell>
          <cell r="E1718" t="str">
            <v>CCCCCCCCCCCCCCCCCCCCCCCCCCCC</v>
          </cell>
          <cell r="F1718" t="str">
            <v>InChI=1S/C28H58/c1-3-5-7-9-11-13-15-17-19-21-23-25-27-28-26-24-22-20-18-16-14-12-10-8-6-4-2/h3-28H2,1-2H3</v>
          </cell>
          <cell r="G1718" t="str">
            <v>C28H58</v>
          </cell>
          <cell r="H1718">
            <v>394.77199999999999</v>
          </cell>
          <cell r="I1718">
            <v>394.45385186760001</v>
          </cell>
          <cell r="J1718">
            <v>1393</v>
          </cell>
          <cell r="K1718">
            <v>57</v>
          </cell>
          <cell r="M1718">
            <v>2800</v>
          </cell>
          <cell r="N1718">
            <v>0</v>
          </cell>
          <cell r="P1718">
            <v>1393</v>
          </cell>
          <cell r="Q1718" t="str">
            <v/>
          </cell>
          <cell r="U1718" t="str">
            <v/>
          </cell>
          <cell r="V1718" t="str">
            <v/>
          </cell>
          <cell r="W1718" t="str">
            <v/>
          </cell>
          <cell r="AA1718" t="str">
            <v>KW</v>
          </cell>
        </row>
        <row r="1719">
          <cell r="B1719" t="str">
            <v>630-20-6</v>
          </cell>
          <cell r="C1719" t="str">
            <v>QVLAWKAXOMEXPM-UHFFFAOYSA-N</v>
          </cell>
          <cell r="D1719" t="str">
            <v>1,1,1,2-Tetrachloroethane</v>
          </cell>
          <cell r="E1719" t="str">
            <v>ClCC(Cl)(Cl)Cl</v>
          </cell>
          <cell r="F1719" t="str">
            <v>InChI=1S/C2H2Cl4/c3-1-2(4,5)6/h1H2</v>
          </cell>
          <cell r="G1719" t="str">
            <v>C2H2Cl4</v>
          </cell>
          <cell r="H1719">
            <v>167.84</v>
          </cell>
          <cell r="I1719">
            <v>165.89106000000001</v>
          </cell>
          <cell r="J1719">
            <v>616</v>
          </cell>
          <cell r="M1719">
            <v>825</v>
          </cell>
          <cell r="N1719">
            <v>0</v>
          </cell>
          <cell r="P1719">
            <v>616</v>
          </cell>
          <cell r="Q1719" t="str">
            <v/>
          </cell>
          <cell r="R1719" t="str">
            <v/>
          </cell>
          <cell r="S1719" t="str">
            <v/>
          </cell>
          <cell r="U1719" t="str">
            <v>Reach_A7</v>
          </cell>
          <cell r="V1719" t="str">
            <v/>
          </cell>
          <cell r="W1719" t="str">
            <v/>
          </cell>
          <cell r="AA1719" t="str">
            <v>Reach A7,</v>
          </cell>
        </row>
        <row r="1720">
          <cell r="B1720" t="str">
            <v>6314-97-2</v>
          </cell>
          <cell r="C1720" t="str">
            <v>FYERTDTXGGOMGT-UHFFFAOYSA-N</v>
          </cell>
          <cell r="D1720" t="str">
            <v>(2,2-Diethoxyethyl)benzene</v>
          </cell>
          <cell r="E1720" t="str">
            <v>CCOC(CC1=CC=CC=C1)OCC</v>
          </cell>
          <cell r="F1720" t="str">
            <v>InChI=1S/C12H18O2/c1-3-13-12(14-4-2)10-11-8-6-5-7-9-11/h5-9,12H,3-4,10H2,1-2H3</v>
          </cell>
          <cell r="G1720" t="str">
            <v>C12H18O2</v>
          </cell>
          <cell r="H1720">
            <v>194.274</v>
          </cell>
          <cell r="I1720">
            <v>194.13067982000001</v>
          </cell>
          <cell r="J1720">
            <v>1224</v>
          </cell>
          <cell r="K1720">
            <v>75.099998474121094</v>
          </cell>
          <cell r="M1720">
            <v>1328</v>
          </cell>
          <cell r="N1720">
            <v>0</v>
          </cell>
          <cell r="P1720">
            <v>1224</v>
          </cell>
          <cell r="Q1720" t="str">
            <v>WGK 2</v>
          </cell>
          <cell r="U1720" t="str">
            <v/>
          </cell>
          <cell r="V1720" t="str">
            <v/>
          </cell>
          <cell r="W1720" t="str">
            <v/>
          </cell>
          <cell r="AA1720" t="str">
            <v>WGK 2,</v>
          </cell>
        </row>
        <row r="1721">
          <cell r="B1721" t="str">
            <v>632-15-5</v>
          </cell>
          <cell r="C1721" t="str">
            <v>GPSFYJDZKSRMKZ-UHFFFAOYSA-N</v>
          </cell>
          <cell r="D1721" t="str">
            <v>3,4-Dimethylthiophene</v>
          </cell>
          <cell r="E1721" t="str">
            <v>CC1=CSC=C1C</v>
          </cell>
          <cell r="F1721" t="str">
            <v>InChI=1S/C6H8S/c1-5-3-7-4-6(5)2/h3-4H,1-2H3</v>
          </cell>
          <cell r="G1721" t="str">
            <v>C6H8S</v>
          </cell>
          <cell r="H1721">
            <v>112.19</v>
          </cell>
          <cell r="I1721">
            <v>112.034671432</v>
          </cell>
          <cell r="J1721">
            <v>2344</v>
          </cell>
          <cell r="M1721">
            <v>0</v>
          </cell>
          <cell r="N1721">
            <v>0</v>
          </cell>
          <cell r="P1721">
            <v>2344</v>
          </cell>
          <cell r="Q1721" t="str">
            <v/>
          </cell>
          <cell r="U1721" t="str">
            <v/>
          </cell>
          <cell r="V1721" t="str">
            <v/>
          </cell>
          <cell r="W1721" t="str">
            <v/>
          </cell>
          <cell r="AA1721" t="str">
            <v/>
          </cell>
        </row>
        <row r="1722">
          <cell r="B1722" t="str">
            <v>63390-11-4</v>
          </cell>
          <cell r="C1722" t="str">
            <v>BFIXSNRLSBRJQT-UHFFFAOYSA-N</v>
          </cell>
          <cell r="D1722" t="str">
            <v>3,5-Dichloro[1,1'-biphenyl]-4,4'-diamine</v>
          </cell>
          <cell r="E1722" t="str">
            <v>NC1=CC=C(C=C1)C1=CC(Cl)=C(N)C(Cl)=C1</v>
          </cell>
          <cell r="F1722" t="str">
            <v>InChI=1S/C12H10Cl2N2/c13-10-5-8(6-11(14)12(10)16)7-1-3-9(15)4-2-7/h1-6H,15-16H2</v>
          </cell>
          <cell r="G1722" t="str">
            <v>C12H10Cl2N2</v>
          </cell>
          <cell r="H1722">
            <v>253.13</v>
          </cell>
          <cell r="I1722">
            <v>252.02209999999999</v>
          </cell>
          <cell r="J1722">
            <v>617</v>
          </cell>
          <cell r="M1722">
            <v>0</v>
          </cell>
          <cell r="N1722">
            <v>0</v>
          </cell>
          <cell r="P1722">
            <v>617</v>
          </cell>
          <cell r="Q1722" t="str">
            <v/>
          </cell>
          <cell r="U1722" t="str">
            <v/>
          </cell>
          <cell r="V1722" t="str">
            <v/>
          </cell>
          <cell r="W1722" t="str">
            <v/>
          </cell>
          <cell r="AA1722" t="str">
            <v/>
          </cell>
        </row>
        <row r="1723">
          <cell r="B1723" t="str">
            <v>6339-19-1</v>
          </cell>
          <cell r="C1723" t="str">
            <v>FEWPCPCEGBPTAL-UHFFFAOYSA-N</v>
          </cell>
          <cell r="D1723" t="str">
            <v>5-Amino-4-chloropyridazin-3(2H)-one</v>
          </cell>
          <cell r="E1723" t="str">
            <v>NC1=C(Cl)C(=O)NN=C1</v>
          </cell>
          <cell r="F1723" t="str">
            <v>InChI=1S/C4H4ClN3O/c5-3-2(6)1-7-8-4(3)9/h1H,(H3,6,8,9)</v>
          </cell>
          <cell r="G1723" t="str">
            <v>C4H4ClN3O</v>
          </cell>
          <cell r="H1723">
            <v>145.55000000000001</v>
          </cell>
          <cell r="I1723">
            <v>145.00429</v>
          </cell>
          <cell r="J1723">
            <v>618</v>
          </cell>
          <cell r="M1723">
            <v>0</v>
          </cell>
          <cell r="N1723">
            <v>0</v>
          </cell>
          <cell r="P1723">
            <v>618</v>
          </cell>
          <cell r="Q1723" t="str">
            <v/>
          </cell>
          <cell r="R1723" t="str">
            <v/>
          </cell>
          <cell r="S1723" t="str">
            <v>X</v>
          </cell>
          <cell r="U1723" t="str">
            <v/>
          </cell>
          <cell r="V1723" t="str">
            <v/>
          </cell>
          <cell r="W1723" t="str">
            <v/>
          </cell>
          <cell r="Z1723" t="str">
            <v>Herbizid, Metabolit</v>
          </cell>
          <cell r="AA1723" t="str">
            <v>PSM,Herbizid, Metabolit</v>
          </cell>
        </row>
        <row r="1724">
          <cell r="B1724" t="str">
            <v>634-66-2</v>
          </cell>
          <cell r="C1724" t="str">
            <v>GBDZXPJXOMHESU-UHFFFAOYSA-N</v>
          </cell>
          <cell r="D1724" t="str">
            <v>1,2,3,4-Tetrachlorobenzene</v>
          </cell>
          <cell r="E1724" t="str">
            <v>ClC1=C(Cl)C(Cl)=C(Cl)C=C1</v>
          </cell>
          <cell r="F1724" t="str">
            <v>InChI=1S/C6H2Cl4/c7-3-1-2-4(8)6(10)5(3)9/h1-2H</v>
          </cell>
          <cell r="G1724" t="str">
            <v>C6H2Cl4</v>
          </cell>
          <cell r="H1724">
            <v>215.88</v>
          </cell>
          <cell r="I1724">
            <v>213.89106000000001</v>
          </cell>
          <cell r="J1724">
            <v>619</v>
          </cell>
          <cell r="M1724">
            <v>1336</v>
          </cell>
          <cell r="N1724">
            <v>0</v>
          </cell>
          <cell r="P1724">
            <v>619</v>
          </cell>
          <cell r="Q1724" t="str">
            <v/>
          </cell>
          <cell r="R1724" t="str">
            <v/>
          </cell>
          <cell r="S1724" t="str">
            <v/>
          </cell>
          <cell r="U1724" t="str">
            <v/>
          </cell>
          <cell r="V1724" t="str">
            <v/>
          </cell>
          <cell r="W1724" t="str">
            <v/>
          </cell>
          <cell r="AA1724" t="str">
            <v/>
          </cell>
        </row>
        <row r="1725">
          <cell r="B1725" t="str">
            <v>634-90-2</v>
          </cell>
          <cell r="C1725" t="str">
            <v>QZYNWJQFTJXIRN-UHFFFAOYSA-N</v>
          </cell>
          <cell r="D1725" t="str">
            <v>1,2,3,5-Tetrachlorobenzene</v>
          </cell>
          <cell r="E1725" t="str">
            <v>ClC1=CC(Cl)=C(Cl)C(Cl)=C1</v>
          </cell>
          <cell r="F1725" t="str">
            <v>InChI=1S/C6H2Cl4/c7-3-1-4(8)6(10)5(9)2-3/h1-2H</v>
          </cell>
          <cell r="G1725" t="str">
            <v>C6H2Cl4</v>
          </cell>
          <cell r="H1725">
            <v>215.88</v>
          </cell>
          <cell r="I1725">
            <v>213.89106000000001</v>
          </cell>
          <cell r="J1725">
            <v>620</v>
          </cell>
          <cell r="M1725">
            <v>1294</v>
          </cell>
          <cell r="N1725">
            <v>0</v>
          </cell>
          <cell r="P1725">
            <v>620</v>
          </cell>
          <cell r="Q1725" t="str">
            <v/>
          </cell>
          <cell r="R1725" t="str">
            <v/>
          </cell>
          <cell r="S1725" t="str">
            <v/>
          </cell>
          <cell r="U1725" t="str">
            <v/>
          </cell>
          <cell r="V1725" t="str">
            <v/>
          </cell>
          <cell r="W1725" t="str">
            <v/>
          </cell>
          <cell r="AA1725" t="str">
            <v/>
          </cell>
        </row>
        <row r="1726">
          <cell r="B1726" t="str">
            <v>634-93-5</v>
          </cell>
          <cell r="C1726" t="str">
            <v>NATVSFWWYVJTAZ-UHFFFAOYSA-N</v>
          </cell>
          <cell r="D1726" t="str">
            <v>2,4,6-Trichloroaniline</v>
          </cell>
          <cell r="E1726" t="str">
            <v>NC1=C(Cl)C=C(Cl)C=C1Cl</v>
          </cell>
          <cell r="F1726" t="str">
            <v>InChI=1S/C6H4Cl3N/c7-3-1-4(8)6(10)5(9)2-3/h1-2H,10H2</v>
          </cell>
          <cell r="G1726" t="str">
            <v>C6H4Cl3N</v>
          </cell>
          <cell r="H1726">
            <v>196.46</v>
          </cell>
          <cell r="I1726">
            <v>194.94093000000001</v>
          </cell>
          <cell r="J1726">
            <v>621</v>
          </cell>
          <cell r="M1726">
            <v>1362</v>
          </cell>
          <cell r="N1726">
            <v>0</v>
          </cell>
          <cell r="P1726">
            <v>621</v>
          </cell>
          <cell r="Q1726" t="str">
            <v>WGK 3</v>
          </cell>
          <cell r="R1726" t="str">
            <v/>
          </cell>
          <cell r="S1726" t="str">
            <v/>
          </cell>
          <cell r="U1726" t="str">
            <v/>
          </cell>
          <cell r="V1726" t="str">
            <v/>
          </cell>
          <cell r="W1726" t="str">
            <v/>
          </cell>
          <cell r="AA1726" t="str">
            <v>WGK 3,</v>
          </cell>
        </row>
        <row r="1727">
          <cell r="B1727" t="str">
            <v>636-30-6</v>
          </cell>
          <cell r="C1727" t="str">
            <v>GUMCAKKKNKYFEB-UHFFFAOYSA-N</v>
          </cell>
          <cell r="D1727" t="str">
            <v>2,4,5-Trichloroaniline</v>
          </cell>
          <cell r="E1727" t="str">
            <v>NC1=CC(Cl)=C(Cl)C=C1Cl</v>
          </cell>
          <cell r="F1727" t="str">
            <v>InChI=1S/C6H4Cl3N/c7-3-1-5(9)6(10)2-4(3)8/h1-2H,10H2</v>
          </cell>
          <cell r="G1727" t="str">
            <v>C6H4Cl3N</v>
          </cell>
          <cell r="H1727">
            <v>196.46</v>
          </cell>
          <cell r="I1727">
            <v>194.94093000000001</v>
          </cell>
          <cell r="J1727">
            <v>622</v>
          </cell>
          <cell r="M1727">
            <v>0</v>
          </cell>
          <cell r="N1727">
            <v>0</v>
          </cell>
          <cell r="P1727">
            <v>622</v>
          </cell>
          <cell r="Q1727" t="str">
            <v>WGK 3</v>
          </cell>
          <cell r="R1727" t="str">
            <v/>
          </cell>
          <cell r="S1727" t="str">
            <v/>
          </cell>
          <cell r="U1727" t="str">
            <v/>
          </cell>
          <cell r="V1727" t="str">
            <v/>
          </cell>
          <cell r="W1727" t="str">
            <v/>
          </cell>
          <cell r="AA1727" t="str">
            <v>WGK 3,</v>
          </cell>
        </row>
        <row r="1728">
          <cell r="B1728" t="str">
            <v>63659-18-7</v>
          </cell>
          <cell r="C1728" t="str">
            <v>NWIUTZDMDHAVTP-UHFFFAOYSA-N</v>
          </cell>
          <cell r="D1728" t="str">
            <v>1-{4-[2-(Cyclopropylmethoxy)ethyl]phenoxy}-3-[(propan-2-yl)amino]propan-2-ol</v>
          </cell>
          <cell r="E1728" t="str">
            <v>CC(C)NCC(O)COC1=CC=C(CCOCC2CC2)C=C1</v>
          </cell>
          <cell r="F1728" t="str">
            <v>InChI=1/C18H29NO3/c1-14(2)19-11-17(20)13-22-18-7-5-15(6-8-18)9-10-21-12-16-3-4-16/h5-8,14,16-17,19-20H,3-4,9-13H2,1-2H3</v>
          </cell>
          <cell r="G1728" t="str">
            <v>C18H29NO3</v>
          </cell>
          <cell r="H1728">
            <v>307.43400000000003</v>
          </cell>
          <cell r="I1728">
            <v>307.21474000000001</v>
          </cell>
          <cell r="J1728">
            <v>623</v>
          </cell>
          <cell r="K1728">
            <v>72</v>
          </cell>
          <cell r="M1728">
            <v>0</v>
          </cell>
          <cell r="N1728">
            <v>0</v>
          </cell>
          <cell r="P1728">
            <v>623</v>
          </cell>
          <cell r="Q1728" t="str">
            <v/>
          </cell>
          <cell r="R1728" t="str">
            <v>X</v>
          </cell>
          <cell r="S1728" t="str">
            <v/>
          </cell>
          <cell r="U1728" t="str">
            <v/>
          </cell>
          <cell r="V1728" t="str">
            <v/>
          </cell>
          <cell r="W1728" t="str">
            <v/>
          </cell>
          <cell r="X1728" t="str">
            <v>74kg/a in Dtl.</v>
          </cell>
          <cell r="Z1728" t="str">
            <v>Antihypertonika</v>
          </cell>
          <cell r="AA1728" t="str">
            <v>AZM,74kg/a in Dtl.AntihypertonikaBetarezeptorenblocker</v>
          </cell>
        </row>
        <row r="1729">
          <cell r="B1729" t="str">
            <v>637-07-0</v>
          </cell>
          <cell r="C1729" t="str">
            <v>KNHUKKLJHYUCFP-UHFFFAOYSA-N</v>
          </cell>
          <cell r="D1729" t="str">
            <v>Ethyl 2-(4-chlorophenoxy)-2-methylpropanoate</v>
          </cell>
          <cell r="E1729" t="str">
            <v>CCOC(=O)C(C)(C)OC1=CC=C(Cl)C=C1</v>
          </cell>
          <cell r="F1729" t="str">
            <v>InChI=1S/C12H15ClO3/c1-4-15-11(14)12(2,3)16-10-7-5-9(13)6-8-10/h5-8H,4H2,1-3H3</v>
          </cell>
          <cell r="G1729" t="str">
            <v>C12H15ClO3</v>
          </cell>
          <cell r="H1729">
            <v>242.7</v>
          </cell>
          <cell r="I1729">
            <v>242.07096999999999</v>
          </cell>
          <cell r="J1729">
            <v>624</v>
          </cell>
          <cell r="M1729">
            <v>1515</v>
          </cell>
          <cell r="N1729">
            <v>0</v>
          </cell>
          <cell r="P1729">
            <v>624</v>
          </cell>
          <cell r="Q1729" t="str">
            <v/>
          </cell>
          <cell r="R1729" t="str">
            <v>X</v>
          </cell>
          <cell r="S1729" t="str">
            <v/>
          </cell>
          <cell r="U1729" t="str">
            <v/>
          </cell>
          <cell r="V1729" t="str">
            <v/>
          </cell>
          <cell r="W1729" t="str">
            <v/>
          </cell>
          <cell r="AA1729" t="str">
            <v>AZM,</v>
          </cell>
        </row>
        <row r="1730">
          <cell r="B1730" t="str">
            <v>637-69-4</v>
          </cell>
          <cell r="C1730" t="str">
            <v>UAJRSHJHFRVGMG-UHFFFAOYSA-N</v>
          </cell>
          <cell r="D1730" t="str">
            <v>1-Ethenyl-4-methoxybenzene</v>
          </cell>
          <cell r="E1730" t="str">
            <v>COC1=CC=C(C=C)C=C1</v>
          </cell>
          <cell r="F1730" t="str">
            <v>InChI=1S/C9H10O/c1-3-8-4-6-9(10-2)7-5-8/h3-7H,1H2,2H3</v>
          </cell>
          <cell r="G1730" t="str">
            <v>C9H10O</v>
          </cell>
          <cell r="H1730">
            <v>134.178</v>
          </cell>
          <cell r="I1730">
            <v>134.07316</v>
          </cell>
          <cell r="J1730">
            <v>2163</v>
          </cell>
          <cell r="M1730">
            <v>1338</v>
          </cell>
          <cell r="N1730" t="str">
            <v>sweet</v>
          </cell>
          <cell r="P1730">
            <v>2163</v>
          </cell>
          <cell r="Q1730" t="str">
            <v/>
          </cell>
          <cell r="U1730" t="str">
            <v/>
          </cell>
          <cell r="V1730" t="str">
            <v/>
          </cell>
          <cell r="W1730" t="str">
            <v/>
          </cell>
          <cell r="AA1730" t="str">
            <v xml:space="preserve"> DS(sweet)</v>
          </cell>
        </row>
        <row r="1731">
          <cell r="B1731" t="str">
            <v>6378-65-0</v>
          </cell>
          <cell r="C1731" t="str">
            <v>NCDCLPBOMHPFCV-UHFFFAOYSA-N</v>
          </cell>
          <cell r="D1731" t="str">
            <v>Hexyl hexanoate</v>
          </cell>
          <cell r="E1731" t="str">
            <v>CCCCCCOC(=O)CCCCC</v>
          </cell>
          <cell r="F1731" t="str">
            <v>InChI=1S/C12H24O2/c1-3-5-7-9-11-14-12(13)10-8-6-4-2/h3-11H2,1-2H3</v>
          </cell>
          <cell r="G1731" t="str">
            <v>C12H24O2</v>
          </cell>
          <cell r="H1731">
            <v>200.322</v>
          </cell>
          <cell r="I1731">
            <v>200.17762999999999</v>
          </cell>
          <cell r="J1731">
            <v>2164</v>
          </cell>
          <cell r="M1731">
            <v>1379</v>
          </cell>
          <cell r="N1731" t="str">
            <v>apple peel, peach</v>
          </cell>
          <cell r="P1731">
            <v>2164</v>
          </cell>
          <cell r="Q1731" t="str">
            <v>WGK 2</v>
          </cell>
          <cell r="U1731" t="str">
            <v/>
          </cell>
          <cell r="V1731" t="str">
            <v/>
          </cell>
          <cell r="W1731" t="str">
            <v/>
          </cell>
          <cell r="AA1731" t="str">
            <v>WGK 2, DS(apple peel, peach)</v>
          </cell>
        </row>
        <row r="1732">
          <cell r="B1732" t="str">
            <v>637-92-3</v>
          </cell>
          <cell r="C1732" t="str">
            <v>NUMQCACRALPSHD-UHFFFAOYSA-N</v>
          </cell>
          <cell r="D1732" t="str">
            <v>2-Ethoxy-2-methylpropane</v>
          </cell>
          <cell r="E1732" t="str">
            <v>CCOC(C)(C)C</v>
          </cell>
          <cell r="F1732" t="str">
            <v>InChI=1S/C6H14O/c1-5-7-6(2,3)4/h5H2,1-4H3</v>
          </cell>
          <cell r="G1732" t="str">
            <v>C6H14O</v>
          </cell>
          <cell r="H1732">
            <v>102.17700000000001</v>
          </cell>
          <cell r="I1732">
            <v>102.10447000000001</v>
          </cell>
          <cell r="J1732">
            <v>625</v>
          </cell>
          <cell r="M1732">
            <v>586</v>
          </cell>
          <cell r="N1732">
            <v>0</v>
          </cell>
          <cell r="P1732">
            <v>625</v>
          </cell>
          <cell r="Q1732" t="str">
            <v>WGK 1</v>
          </cell>
          <cell r="R1732" t="str">
            <v/>
          </cell>
          <cell r="S1732" t="str">
            <v/>
          </cell>
          <cell r="U1732" t="str">
            <v/>
          </cell>
          <cell r="V1732" t="str">
            <v/>
          </cell>
          <cell r="W1732" t="str">
            <v/>
          </cell>
          <cell r="AA1732" t="str">
            <v>WGK 1,</v>
          </cell>
        </row>
        <row r="1733">
          <cell r="B1733" t="str">
            <v>638-11-9</v>
          </cell>
          <cell r="C1733" t="str">
            <v>FFOPEPMHKILNIT-UHFFFAOYSA-N</v>
          </cell>
          <cell r="D1733" t="str">
            <v>Propan-2-yl butanoate</v>
          </cell>
          <cell r="E1733" t="str">
            <v>CCCC(=O)OC(C)C</v>
          </cell>
          <cell r="F1733" t="str">
            <v>InChI=1S/C7H14O2/c1-4-5-7(8)9-6(2)3/h6H,4-5H2,1-3H3</v>
          </cell>
          <cell r="G1733" t="str">
            <v>C7H14O2</v>
          </cell>
          <cell r="H1733">
            <v>130.18700000000001</v>
          </cell>
          <cell r="I1733">
            <v>130.09938</v>
          </cell>
          <cell r="J1733">
            <v>2165</v>
          </cell>
          <cell r="M1733">
            <v>847</v>
          </cell>
          <cell r="N1733" t="str">
            <v>pungent, fruit</v>
          </cell>
          <cell r="P1733">
            <v>2165</v>
          </cell>
          <cell r="Q1733" t="str">
            <v/>
          </cell>
          <cell r="U1733" t="str">
            <v/>
          </cell>
          <cell r="V1733" t="str">
            <v/>
          </cell>
          <cell r="W1733" t="str">
            <v/>
          </cell>
          <cell r="AA1733" t="str">
            <v xml:space="preserve"> DS(pungent, fruit)</v>
          </cell>
        </row>
        <row r="1734">
          <cell r="B1734" t="str">
            <v>638-66-4</v>
          </cell>
          <cell r="C1734" t="str">
            <v>FWWQKRXKHIRPJY-UHFFFAOYSA-N</v>
          </cell>
          <cell r="D1734" t="str">
            <v>Octadecanal</v>
          </cell>
          <cell r="E1734" t="str">
            <v>CCCCCCCCCCCCCCCCCC=O</v>
          </cell>
          <cell r="F1734" t="str">
            <v>InChI=1S/C18H36O/c1-2-3-4-5-6-7-8-9-10-11-12-13-14-15-16-17-18-19/h18H,2-17H2,1H3</v>
          </cell>
          <cell r="G1734" t="str">
            <v>C18H36O</v>
          </cell>
          <cell r="H1734">
            <v>268.48500000000001</v>
          </cell>
          <cell r="I1734">
            <v>268.27661999999998</v>
          </cell>
          <cell r="J1734">
            <v>2166</v>
          </cell>
          <cell r="M1734">
            <v>2052</v>
          </cell>
          <cell r="N1734" t="str">
            <v>oil</v>
          </cell>
          <cell r="P1734">
            <v>2166</v>
          </cell>
          <cell r="Q1734" t="str">
            <v/>
          </cell>
          <cell r="U1734" t="str">
            <v/>
          </cell>
          <cell r="V1734" t="str">
            <v/>
          </cell>
          <cell r="W1734" t="str">
            <v/>
          </cell>
          <cell r="AA1734" t="str">
            <v xml:space="preserve"> DS(oil)</v>
          </cell>
        </row>
        <row r="1735">
          <cell r="B1735" t="str">
            <v>638-67-5</v>
          </cell>
          <cell r="C1735" t="str">
            <v>FIGVVZUWCLSUEI-UHFFFAOYSA-N</v>
          </cell>
          <cell r="D1735" t="str">
            <v>Tricosane</v>
          </cell>
          <cell r="E1735" t="str">
            <v>CCCCCCCCCCCCCCCCCCCCCCC</v>
          </cell>
          <cell r="F1735" t="str">
            <v>InChI=1S/C23H48/c1-3-5-7-9-11-13-15-17-19-21-23-22-20-18-16-14-12-10-8-6-4-2/h3-23H2,1-2H3</v>
          </cell>
          <cell r="G1735" t="str">
            <v>C23H48</v>
          </cell>
          <cell r="H1735">
            <v>324.637</v>
          </cell>
          <cell r="I1735">
            <v>324.37560000000002</v>
          </cell>
          <cell r="J1735">
            <v>2167</v>
          </cell>
          <cell r="M1735">
            <v>2300</v>
          </cell>
          <cell r="N1735" t="str">
            <v>alkane</v>
          </cell>
          <cell r="P1735">
            <v>2167</v>
          </cell>
          <cell r="Q1735" t="str">
            <v/>
          </cell>
          <cell r="U1735" t="str">
            <v/>
          </cell>
          <cell r="V1735" t="str">
            <v/>
          </cell>
          <cell r="W1735" t="str">
            <v/>
          </cell>
          <cell r="AA1735" t="str">
            <v xml:space="preserve"> DS(alkane)</v>
          </cell>
        </row>
        <row r="1736">
          <cell r="B1736" t="str">
            <v>639-99-6</v>
          </cell>
          <cell r="C1736" t="str">
            <v>GFJIQNADMLPFOW-VNHYZAJKSA-N</v>
          </cell>
          <cell r="D1736" t="str">
            <v>2-[(1R,3S,4S)-4-Ethenyl-4-methyl-3-(prop-1-en-2-yl)cyclohexyl]propan-2-ol</v>
          </cell>
          <cell r="E1736" t="str">
            <v>CC(=C)[C@@H]1C[C@@H](CC[C@@]1(C)C=C)C(C)(C)O</v>
          </cell>
          <cell r="F1736" t="str">
            <v>InChI=1S/C15H26O/c1-7-15(6)9-8-12(14(4,5)16)10-13(15)11(2)3/h7,12-13,16H,1-2,8-10H2,3-6H3/t12-,13+,15-/m1/s1</v>
          </cell>
          <cell r="G1736" t="str">
            <v>C15H26O</v>
          </cell>
          <cell r="H1736">
            <v>222.37200000000001</v>
          </cell>
          <cell r="I1736">
            <v>222.19837000000001</v>
          </cell>
          <cell r="J1736">
            <v>2168</v>
          </cell>
          <cell r="M1736">
            <v>1547</v>
          </cell>
          <cell r="N1736" t="str">
            <v>green, wood</v>
          </cell>
          <cell r="P1736">
            <v>2168</v>
          </cell>
          <cell r="Q1736" t="str">
            <v/>
          </cell>
          <cell r="U1736" t="str">
            <v/>
          </cell>
          <cell r="V1736" t="str">
            <v/>
          </cell>
          <cell r="W1736" t="str">
            <v/>
          </cell>
          <cell r="AA1736" t="str">
            <v xml:space="preserve"> DS(green, wood)</v>
          </cell>
        </row>
        <row r="1737">
          <cell r="B1737" t="str">
            <v>640-15-3</v>
          </cell>
          <cell r="C1737" t="str">
            <v>OPASCBHCTNRLRM-UHFFFAOYSA-N</v>
          </cell>
          <cell r="D1737" t="str">
            <v>S-[2-(Ethylsulfanyl)ethyl] O,O-dimethyl phosphorodithioate</v>
          </cell>
          <cell r="E1737" t="str">
            <v>CCSCCSP(=S)(OC)OC</v>
          </cell>
          <cell r="F1737" t="str">
            <v>InChI=1S/C6H15O2PS3/c1-4-11-5-6-12-9(10,7-2)8-3/h4-6H2,1-3H3</v>
          </cell>
          <cell r="G1737" t="str">
            <v>C6H15O2PS3</v>
          </cell>
          <cell r="H1737">
            <v>246.34</v>
          </cell>
          <cell r="I1737">
            <v>245.99717999999999</v>
          </cell>
          <cell r="J1737">
            <v>626</v>
          </cell>
          <cell r="M1737">
            <v>1655</v>
          </cell>
          <cell r="N1737">
            <v>0</v>
          </cell>
          <cell r="P1737">
            <v>626</v>
          </cell>
          <cell r="Q1737" t="str">
            <v/>
          </cell>
          <cell r="R1737" t="str">
            <v/>
          </cell>
          <cell r="U1737" t="str">
            <v/>
          </cell>
          <cell r="V1737" t="str">
            <v/>
          </cell>
          <cell r="W1737" t="str">
            <v/>
          </cell>
          <cell r="AA1737" t="str">
            <v/>
          </cell>
        </row>
        <row r="1738">
          <cell r="B1738" t="str">
            <v>64-17-5</v>
          </cell>
          <cell r="C1738" t="str">
            <v>LFQSCWFLJHTTHZ-UHFFFAOYSA-N</v>
          </cell>
          <cell r="D1738" t="str">
            <v>Ethanol</v>
          </cell>
          <cell r="E1738" t="str">
            <v>CCO</v>
          </cell>
          <cell r="F1738" t="str">
            <v>InChI=1S/C2H6O/c1-2-3/h3H,2H2,1H3</v>
          </cell>
          <cell r="G1738" t="str">
            <v>C2H6O</v>
          </cell>
          <cell r="H1738">
            <v>46.069000000000003</v>
          </cell>
          <cell r="I1738">
            <v>46.041865000000001</v>
          </cell>
          <cell r="J1738">
            <v>2169</v>
          </cell>
          <cell r="M1738">
            <v>668</v>
          </cell>
          <cell r="N1738" t="str">
            <v>sweet</v>
          </cell>
          <cell r="P1738">
            <v>2169</v>
          </cell>
          <cell r="Q1738" t="str">
            <v>WGK 1</v>
          </cell>
          <cell r="U1738" t="str">
            <v/>
          </cell>
          <cell r="V1738" t="str">
            <v/>
          </cell>
          <cell r="W1738" t="str">
            <v>BAS-PT01-Human hygiene,</v>
          </cell>
          <cell r="AA1738" t="str">
            <v>WGK 1,BAS-PT01-Human hygiene, DS(sweet)</v>
          </cell>
        </row>
        <row r="1739">
          <cell r="B1739" t="str">
            <v>64-19-7</v>
          </cell>
          <cell r="C1739" t="str">
            <v>QTBSBXVTEAMEQO-UHFFFAOYSA-N</v>
          </cell>
          <cell r="D1739" t="str">
            <v>Acetic acid</v>
          </cell>
          <cell r="E1739" t="str">
            <v>CC(O)=O</v>
          </cell>
          <cell r="F1739" t="str">
            <v>InChI=1S/C2H4O2/c1-2(3)4/h1H3,(H,3,4)</v>
          </cell>
          <cell r="G1739" t="str">
            <v>C2H4O2</v>
          </cell>
          <cell r="H1739">
            <v>60.052</v>
          </cell>
          <cell r="I1739">
            <v>60.021129000000002</v>
          </cell>
          <cell r="J1739">
            <v>2170</v>
          </cell>
          <cell r="M1739">
            <v>600</v>
          </cell>
          <cell r="N1739" t="str">
            <v>sour</v>
          </cell>
          <cell r="P1739">
            <v>2170</v>
          </cell>
          <cell r="Q1739" t="str">
            <v>WGK 1</v>
          </cell>
          <cell r="U1739" t="str">
            <v/>
          </cell>
          <cell r="V1739" t="str">
            <v/>
          </cell>
          <cell r="W1739" t="str">
            <v>BAS</v>
          </cell>
          <cell r="AA1739" t="str">
            <v>WGK 1,BAS DS(sour)</v>
          </cell>
        </row>
        <row r="1740">
          <cell r="B1740" t="str">
            <v>6422-86-2</v>
          </cell>
          <cell r="C1740" t="str">
            <v xml:space="preserve">RWPICVVBGZBXNA-UHFFFAOYSA-N </v>
          </cell>
          <cell r="D1740" t="str">
            <v>Bis(2-ethylhexyl) benzene-1,4-dicarboxylate</v>
          </cell>
          <cell r="E1740" t="str">
            <v>CCCCC(CC)COC(=O)C1=CC=C(C=C1)C(=O)OCC(CC)CCCC</v>
          </cell>
          <cell r="F1740" t="str">
            <v>InChI=1/C24H38O4/c1-5-9-11-19(7-3)17-27-23(25)21-13-15-22(16-14-21)24(26)28-18-20(8-4)12-10-6-2/h13-16,19-20H,5-12,17-18H2,1-4H3</v>
          </cell>
          <cell r="G1740" t="str">
            <v>C24H38O4</v>
          </cell>
          <cell r="H1740">
            <v>390.56400000000002</v>
          </cell>
          <cell r="I1740">
            <v>390.27700970400002</v>
          </cell>
          <cell r="J1740">
            <v>1447</v>
          </cell>
          <cell r="K1740">
            <v>149</v>
          </cell>
          <cell r="M1740">
            <v>2766</v>
          </cell>
          <cell r="N1740">
            <v>0</v>
          </cell>
          <cell r="P1740">
            <v>1447</v>
          </cell>
          <cell r="Q1740" t="str">
            <v/>
          </cell>
          <cell r="U1740" t="str">
            <v/>
          </cell>
          <cell r="V1740" t="str">
            <v/>
          </cell>
          <cell r="W1740" t="str">
            <v/>
          </cell>
          <cell r="AA1740" t="str">
            <v/>
          </cell>
        </row>
        <row r="1741">
          <cell r="B1741" t="str">
            <v>6422-86-2</v>
          </cell>
          <cell r="C1741" t="str">
            <v>RWPICVVBGZBXNA-UHFFFAOYSA-N</v>
          </cell>
          <cell r="D1741">
            <v>0</v>
          </cell>
          <cell r="E1741">
            <v>0</v>
          </cell>
          <cell r="F1741">
            <v>0</v>
          </cell>
          <cell r="G1741" t="str">
            <v>C24H38O4</v>
          </cell>
          <cell r="H1741">
            <v>0</v>
          </cell>
          <cell r="I1741">
            <v>0</v>
          </cell>
          <cell r="J1741">
            <v>1619</v>
          </cell>
          <cell r="M1741">
            <v>0</v>
          </cell>
          <cell r="N1741">
            <v>0</v>
          </cell>
          <cell r="P1741">
            <v>1619</v>
          </cell>
          <cell r="Q1741" t="str">
            <v/>
          </cell>
          <cell r="U1741" t="str">
            <v/>
          </cell>
          <cell r="V1741" t="str">
            <v/>
          </cell>
          <cell r="W1741" t="str">
            <v/>
          </cell>
          <cell r="AA1741" t="str">
            <v/>
          </cell>
        </row>
        <row r="1742">
          <cell r="B1742" t="str">
            <v>6422-86-2</v>
          </cell>
          <cell r="C1742" t="str">
            <v xml:space="preserve">RWPICVVBGZBXNA-UHFFFAOYSA-N </v>
          </cell>
          <cell r="D1742" t="str">
            <v>1,4-Benzenedicarboxylic acid, 1,4-bis(2-ethylhexyl) ester</v>
          </cell>
          <cell r="E1742">
            <v>0</v>
          </cell>
          <cell r="F1742">
            <v>0</v>
          </cell>
          <cell r="G1742" t="str">
            <v>C24H38O4</v>
          </cell>
          <cell r="H1742">
            <v>0</v>
          </cell>
          <cell r="I1742">
            <v>390.27701000000002</v>
          </cell>
          <cell r="J1742">
            <v>2317</v>
          </cell>
          <cell r="K1742">
            <v>261</v>
          </cell>
          <cell r="M1742">
            <v>2704</v>
          </cell>
          <cell r="N1742">
            <v>0</v>
          </cell>
          <cell r="P1742">
            <v>2317</v>
          </cell>
          <cell r="Q1742" t="str">
            <v/>
          </cell>
          <cell r="U1742" t="str">
            <v/>
          </cell>
          <cell r="V1742" t="str">
            <v/>
          </cell>
          <cell r="W1742" t="str">
            <v/>
          </cell>
          <cell r="AA1742" t="str">
            <v/>
          </cell>
        </row>
        <row r="1743">
          <cell r="B1743" t="str">
            <v>64304-84-3</v>
          </cell>
          <cell r="C1743">
            <v>0</v>
          </cell>
          <cell r="D1743">
            <v>0</v>
          </cell>
          <cell r="E1743">
            <v>0</v>
          </cell>
          <cell r="F1743">
            <v>0</v>
          </cell>
          <cell r="G1743">
            <v>0</v>
          </cell>
          <cell r="H1743">
            <v>0</v>
          </cell>
          <cell r="I1743">
            <v>0</v>
          </cell>
          <cell r="J1743">
            <v>1055</v>
          </cell>
          <cell r="K1743">
            <v>149</v>
          </cell>
          <cell r="M1743">
            <v>1638</v>
          </cell>
          <cell r="N1743">
            <v>0</v>
          </cell>
          <cell r="P1743">
            <v>1055</v>
          </cell>
          <cell r="Q1743" t="str">
            <v/>
          </cell>
          <cell r="U1743" t="str">
            <v/>
          </cell>
          <cell r="V1743" t="str">
            <v/>
          </cell>
          <cell r="W1743" t="str">
            <v/>
          </cell>
          <cell r="AA1743" t="str">
            <v/>
          </cell>
        </row>
        <row r="1744">
          <cell r="B1744" t="str">
            <v>644-30-4</v>
          </cell>
          <cell r="C1744" t="str">
            <v>VMYXUZSZMNBRCN-UHFFFAOYSA-N</v>
          </cell>
          <cell r="D1744" t="str">
            <v>1-Methyl-4-(6-methylhept-5-en-2-yl)benzene</v>
          </cell>
          <cell r="E1744" t="str">
            <v>CC(CCC=C(C)C)C1=CC=C(C)C=C1</v>
          </cell>
          <cell r="F1744" t="str">
            <v>InChI=1/C15H22/c1-12(2)6-5-7-14(4)15-10-8-13(3)9-11-15/h6,8-11,14H,5,7H2,1-4H3</v>
          </cell>
          <cell r="G1744" t="str">
            <v>C15H22</v>
          </cell>
          <cell r="H1744">
            <v>202.34100000000001</v>
          </cell>
          <cell r="I1744">
            <v>202.17214999999999</v>
          </cell>
          <cell r="J1744">
            <v>2171</v>
          </cell>
          <cell r="M1744">
            <v>1553</v>
          </cell>
          <cell r="N1744" t="str">
            <v>herb</v>
          </cell>
          <cell r="P1744">
            <v>2171</v>
          </cell>
          <cell r="Q1744" t="str">
            <v/>
          </cell>
          <cell r="U1744" t="str">
            <v/>
          </cell>
          <cell r="V1744" t="str">
            <v/>
          </cell>
          <cell r="W1744" t="str">
            <v/>
          </cell>
          <cell r="AA1744" t="str">
            <v xml:space="preserve"> DS(herb)</v>
          </cell>
        </row>
        <row r="1745">
          <cell r="B1745" t="str">
            <v>644-49-5</v>
          </cell>
          <cell r="C1745" t="str">
            <v>AZFUASHXSOTBNU-UHFFFAOYSA-N</v>
          </cell>
          <cell r="D1745" t="str">
            <v>Propyl 2-methylpropanoate</v>
          </cell>
          <cell r="E1745" t="str">
            <v>CCCOC(=O)C(C)C</v>
          </cell>
          <cell r="F1745" t="str">
            <v>InChI=1S/C7H14O2/c1-4-5-9-7(8)6(2)3/h6H,4-5H2,1-3H3</v>
          </cell>
          <cell r="G1745" t="str">
            <v>C7H14O2</v>
          </cell>
          <cell r="H1745">
            <v>130.18700000000001</v>
          </cell>
          <cell r="I1745">
            <v>130.099379691</v>
          </cell>
          <cell r="J1745">
            <v>1422</v>
          </cell>
          <cell r="K1745">
            <v>89</v>
          </cell>
          <cell r="M1745">
            <v>842</v>
          </cell>
          <cell r="N1745">
            <v>0</v>
          </cell>
          <cell r="P1745">
            <v>1422</v>
          </cell>
          <cell r="Q1745" t="str">
            <v/>
          </cell>
          <cell r="U1745" t="str">
            <v/>
          </cell>
          <cell r="V1745" t="str">
            <v/>
          </cell>
          <cell r="W1745" t="str">
            <v/>
          </cell>
          <cell r="AA1745" t="str">
            <v/>
          </cell>
        </row>
        <row r="1746">
          <cell r="B1746" t="str">
            <v>646-31-1</v>
          </cell>
          <cell r="C1746" t="str">
            <v>POOSGDOYLQNASK-UHFFFAOYSA-N</v>
          </cell>
          <cell r="D1746" t="str">
            <v>Tetracosane</v>
          </cell>
          <cell r="E1746" t="str">
            <v>CCCCCCCCCCCCCCCCCCCCCCCC</v>
          </cell>
          <cell r="F1746" t="str">
            <v>InChI=1S/C24H50/c1-3-5-7-9-11-13-15-17-19-21-23-24-22-20-18-16-14-12-10-8-6-4-2/h3-24H2,1-2H3</v>
          </cell>
          <cell r="G1746" t="str">
            <v>C24H50</v>
          </cell>
          <cell r="H1746">
            <v>338.66399999999999</v>
          </cell>
          <cell r="I1746">
            <v>338.39125000000001</v>
          </cell>
          <cell r="J1746">
            <v>1453</v>
          </cell>
          <cell r="K1746">
            <v>57</v>
          </cell>
          <cell r="M1746">
            <v>2400</v>
          </cell>
          <cell r="N1746">
            <v>0</v>
          </cell>
          <cell r="P1746">
            <v>1453</v>
          </cell>
          <cell r="Q1746" t="str">
            <v/>
          </cell>
          <cell r="U1746" t="str">
            <v/>
          </cell>
          <cell r="V1746" t="str">
            <v/>
          </cell>
          <cell r="W1746" t="str">
            <v/>
          </cell>
          <cell r="AA1746" t="str">
            <v>KW</v>
          </cell>
        </row>
        <row r="1747">
          <cell r="B1747" t="str">
            <v>64677-33-4</v>
          </cell>
          <cell r="C1747">
            <v>0</v>
          </cell>
          <cell r="D1747">
            <v>0</v>
          </cell>
          <cell r="E1747">
            <v>0</v>
          </cell>
          <cell r="F1747">
            <v>0</v>
          </cell>
          <cell r="G1747">
            <v>0</v>
          </cell>
          <cell r="H1747">
            <v>0</v>
          </cell>
          <cell r="I1747">
            <v>0</v>
          </cell>
          <cell r="J1747">
            <v>1299</v>
          </cell>
          <cell r="K1747">
            <v>171</v>
          </cell>
          <cell r="M1747">
            <v>1595</v>
          </cell>
          <cell r="N1747">
            <v>0</v>
          </cell>
          <cell r="P1747">
            <v>1299</v>
          </cell>
          <cell r="Q1747" t="str">
            <v/>
          </cell>
          <cell r="U1747" t="str">
            <v/>
          </cell>
          <cell r="V1747" t="str">
            <v/>
          </cell>
          <cell r="W1747" t="str">
            <v/>
          </cell>
          <cell r="AA1747" t="str">
            <v/>
          </cell>
        </row>
        <row r="1748">
          <cell r="B1748" t="str">
            <v>6485-40-1</v>
          </cell>
          <cell r="C1748" t="str">
            <v>ULDHMXUKGWMISQ-SECBINFHSA-N</v>
          </cell>
          <cell r="D1748" t="str">
            <v>(5R)-2-Methyl-5-(prop-1-en-2-yl)cyclohex-2-en-1-one</v>
          </cell>
          <cell r="E1748" t="str">
            <v>CC(=C)[C@@H]1CC=C(C)C(=O)C1</v>
          </cell>
          <cell r="F1748" t="str">
            <v>InChI=1S/C10H14O/c1-7(2)9-5-4-8(3)10(11)6-9/h4,9H,1,5-6H2,2-3H3/t9-/m1/s1</v>
          </cell>
          <cell r="G1748" t="str">
            <v>C10H14O</v>
          </cell>
          <cell r="H1748">
            <v>150.221</v>
          </cell>
          <cell r="I1748">
            <v>150.10446999999999</v>
          </cell>
          <cell r="J1748">
            <v>2172</v>
          </cell>
          <cell r="M1748">
            <v>1254</v>
          </cell>
          <cell r="N1748" t="str">
            <v>mint</v>
          </cell>
          <cell r="P1748">
            <v>2172</v>
          </cell>
          <cell r="Q1748" t="str">
            <v>WGK 1</v>
          </cell>
          <cell r="U1748" t="str">
            <v/>
          </cell>
          <cell r="V1748" t="str">
            <v/>
          </cell>
          <cell r="W1748" t="str">
            <v/>
          </cell>
          <cell r="AA1748" t="str">
            <v>WGK 1, DS(mint)</v>
          </cell>
        </row>
        <row r="1749">
          <cell r="B1749" t="str">
            <v>651-06-9</v>
          </cell>
          <cell r="C1749" t="str">
            <v>GPTONYMQFTZPKC-UHFFFAOYSA-N</v>
          </cell>
          <cell r="D1749" t="str">
            <v>4-Amino-N-(5-methoxypyrimidin-2-yl)benzene-1-sulfonamide</v>
          </cell>
          <cell r="E1749" t="str">
            <v>COC1=CN=C(NS(=O)(=O)C2=CC=C(N)C=C2)N=C1</v>
          </cell>
          <cell r="F1749" t="str">
            <v>InChI=1S/C11H12N4O3S/c1-18-9-6-13-11(14-7-9)15-19(16,17)10-4-2-8(12)3-5-10/h2-7H,12H2,1H3,(H,13,14,15)</v>
          </cell>
          <cell r="G1749" t="str">
            <v>C11H12N4O3S</v>
          </cell>
          <cell r="H1749">
            <v>280.3</v>
          </cell>
          <cell r="I1749">
            <v>280.06301000000002</v>
          </cell>
          <cell r="J1749">
            <v>627</v>
          </cell>
          <cell r="M1749">
            <v>2790</v>
          </cell>
          <cell r="N1749">
            <v>0</v>
          </cell>
          <cell r="P1749">
            <v>627</v>
          </cell>
          <cell r="Q1749" t="str">
            <v/>
          </cell>
          <cell r="R1749" t="str">
            <v>X</v>
          </cell>
          <cell r="U1749" t="str">
            <v/>
          </cell>
          <cell r="V1749" t="str">
            <v/>
          </cell>
          <cell r="W1749" t="str">
            <v/>
          </cell>
          <cell r="AA1749" t="str">
            <v>AZM,</v>
          </cell>
        </row>
        <row r="1750">
          <cell r="B1750" t="str">
            <v>65128-99-6</v>
          </cell>
          <cell r="C1750" t="str">
            <v>WWUFRIQCZCLXPV-UHFFFAOYNA-N</v>
          </cell>
          <cell r="D1750" t="str">
            <v>5-Methyl-5H-cyclopenta[b]pyrazine</v>
          </cell>
          <cell r="E1750" t="str">
            <v>CC1C=CC2=NC=CN=C12</v>
          </cell>
          <cell r="F1750" t="str">
            <v>InChI=1/C8H8N2/c1-6-2-3-7-8(6)10-5-4-9-7/h2-6H,1H3</v>
          </cell>
          <cell r="G1750" t="str">
            <v>C8H8N2</v>
          </cell>
          <cell r="H1750">
            <v>132.166</v>
          </cell>
          <cell r="I1750">
            <v>132.06874999999999</v>
          </cell>
          <cell r="J1750">
            <v>2173</v>
          </cell>
          <cell r="M1750">
            <v>1145</v>
          </cell>
          <cell r="N1750" t="str">
            <v>roast</v>
          </cell>
          <cell r="P1750">
            <v>2173</v>
          </cell>
          <cell r="Q1750" t="str">
            <v/>
          </cell>
          <cell r="U1750" t="str">
            <v/>
          </cell>
          <cell r="V1750" t="str">
            <v/>
          </cell>
          <cell r="W1750" t="str">
            <v/>
          </cell>
          <cell r="AA1750" t="str">
            <v xml:space="preserve"> DS(roast)</v>
          </cell>
        </row>
        <row r="1751">
          <cell r="B1751" t="str">
            <v>65195-55-3</v>
          </cell>
          <cell r="C1751" t="str">
            <v>RRZXIRBKKLTSOM-XPNPUAGNSA-N</v>
          </cell>
          <cell r="D1751" t="str">
            <v>[2'S,2a(3)E,4E,5'S,6S,6'R,7S,8E,11R,15S,17aR,20R,20aR,20bS]-6'-[(2S)-Butan-2-yl]-20,20b-dihydroxy-5',6,8,19-tetramethyl-17-oxo-5',6,6',10,11,14,15,17,17a,20,20a,20b-dodecahydro-2H,7H-spiro[11,15-metha
nofuro[4,3,2-pq][2,6]benzodioxacyclooctadecine-13,2'-pyran]-7-yl 2,6-dideoxy-4-O-(2,6-dideoxy-3-O-methyl-alpha-L-arabino-hexopyranosyl)-3-O-methyl-alpha-L-arabino-hexopyranoside</v>
          </cell>
          <cell r="E1751" t="str">
            <v>[H][C@@]12OC\C3=C/C=C/[C@H](C)[C@H](O[C@@]4([H])C[C@H](OC)[C@@H](O[C@@]5([H])C[C@H](OC)[C@@H](O)[C@H](C)O5)[C@H](C)O4)\C(C)=C\C[C@]4([H])C[C@@H](C[C@]5(O4)O[C@]([H])([C@@H](C)CC)[C@@H](C)C=C5)OC(=O)[C@]([H])(C=C(C)[C@H]1O)[C@@]23O</v>
          </cell>
          <cell r="F1751" t="str">
            <v>InChI=1S/C48H72O14/c1-11-25(2)43-28(5)17-18-47(62-43)23-34-20-33(61-47)16-15-27(4)42(26(3)13-12-14-32-24-55-45-40(49)29(6)19-35(46(51)58-34)48(32,45)52)59-39-22-37(54-10)44(31(8)57-39)60-38-21-36(53-9)41(50)30(7)56-38/h12-15,17-19,25-26,28,30-31,33-45,49-50,52H,11,16,20-24H2,1-10H3/b13-12+,27-15+,32-14+/t25-,26-,28-,30-,31-,33+,34-,35-,36-,37-,38-,39-,40+,41-,42-,43+,44-,45+,47+,48+/m0/s1</v>
          </cell>
          <cell r="G1751" t="str">
            <v>C48H72O14</v>
          </cell>
          <cell r="H1751">
            <v>873.09</v>
          </cell>
          <cell r="I1751">
            <v>872.49221</v>
          </cell>
          <cell r="J1751">
            <v>628</v>
          </cell>
          <cell r="M1751">
            <v>0</v>
          </cell>
          <cell r="N1751">
            <v>0</v>
          </cell>
          <cell r="P1751">
            <v>628</v>
          </cell>
          <cell r="Q1751" t="str">
            <v/>
          </cell>
          <cell r="R1751" t="str">
            <v>X</v>
          </cell>
          <cell r="U1751" t="str">
            <v/>
          </cell>
          <cell r="V1751" t="str">
            <v/>
          </cell>
          <cell r="W1751" t="str">
            <v/>
          </cell>
          <cell r="AA1751" t="str">
            <v>AZM,</v>
          </cell>
        </row>
        <row r="1752">
          <cell r="B1752" t="str">
            <v>65277-42-1</v>
          </cell>
          <cell r="C1752" t="str">
            <v>XMAYWYJOQHXEEK-MKNUCDGGNA-N</v>
          </cell>
          <cell r="D1752" t="str">
            <v>1-{4-[4-({(2R,4S)-2-(2,4-Dichlorophenyl)-2-[(1H-imidazol-1-yl)methyl]-1,3-dioxolan-4-yl}methoxy)phenyl]piperazin-1-yl}ethan-1-one</v>
          </cell>
          <cell r="E1752" t="str">
            <v>CC(=O)N1CCN(CC1)C1=CC=C(OC[C@H]2CO[C@@](CN3C=CN=C3)(O2)C2=CC=C(Cl)C=C2Cl)C=C1</v>
          </cell>
          <cell r="F1752" t="str">
            <v>InChI=1/C26H28Cl2N4O4/c1-19(33)31-10-12-32(13-11-31)21-3-5-22(6-4-21)34-15-23-16-35-26(36-23,17-30-9-8-29-18-30)24-7-2-20(27)14-25(24)28/h2-9,14,18,23H,10-13,15-17H2,1H3/t23-,26-/s2</v>
          </cell>
          <cell r="G1752" t="str">
            <v>C26H28Cl2N4O4</v>
          </cell>
          <cell r="H1752">
            <v>531.42999999999995</v>
          </cell>
          <cell r="I1752">
            <v>530.14876000000004</v>
          </cell>
          <cell r="J1752">
            <v>629</v>
          </cell>
          <cell r="M1752">
            <v>0</v>
          </cell>
          <cell r="N1752">
            <v>0</v>
          </cell>
          <cell r="P1752">
            <v>629</v>
          </cell>
          <cell r="Q1752" t="str">
            <v/>
          </cell>
          <cell r="R1752" t="str">
            <v>X</v>
          </cell>
          <cell r="S1752" t="str">
            <v/>
          </cell>
          <cell r="U1752" t="str">
            <v/>
          </cell>
          <cell r="V1752" t="str">
            <v/>
          </cell>
          <cell r="W1752" t="str">
            <v/>
          </cell>
          <cell r="AA1752" t="str">
            <v>AZM,</v>
          </cell>
        </row>
        <row r="1753">
          <cell r="B1753" t="str">
            <v>65505-17-1</v>
          </cell>
          <cell r="C1753" t="str">
            <v>SRUTWBWLFKSTIS-UHFFFAOYSA-N</v>
          </cell>
          <cell r="D1753" t="str">
            <v>2-Methyl-3-(methyldisulfanyl)furan</v>
          </cell>
          <cell r="E1753" t="str">
            <v>CSSC1=C(C)OC=C1</v>
          </cell>
          <cell r="F1753" t="str">
            <v>InChI=1S/C6H8OS2/c1-5-6(9-8-2)3-4-7-5/h3-4H,1-2H3</v>
          </cell>
          <cell r="G1753" t="str">
            <v>C6H8OS2</v>
          </cell>
          <cell r="H1753">
            <v>160.25</v>
          </cell>
          <cell r="I1753">
            <v>160.00165999999999</v>
          </cell>
          <cell r="J1753">
            <v>2174</v>
          </cell>
          <cell r="M1753">
            <v>1172</v>
          </cell>
          <cell r="N1753" t="str">
            <v>thiamin, meat</v>
          </cell>
          <cell r="P1753">
            <v>2174</v>
          </cell>
          <cell r="Q1753" t="str">
            <v/>
          </cell>
          <cell r="U1753" t="str">
            <v/>
          </cell>
          <cell r="V1753" t="str">
            <v/>
          </cell>
          <cell r="W1753" t="str">
            <v/>
          </cell>
          <cell r="AA1753" t="str">
            <v xml:space="preserve"> DS(thiamin, meat)</v>
          </cell>
        </row>
        <row r="1754">
          <cell r="B1754" t="str">
            <v>65505-17-1</v>
          </cell>
          <cell r="C1754" t="str">
            <v>SRUTWBWLFKSTIS-UHFFFAOYSA-N</v>
          </cell>
          <cell r="D1754" t="str">
            <v>2-Methyl-3-(methyldisulfanyl)furan</v>
          </cell>
          <cell r="E1754" t="str">
            <v>CSSC1=C(C)OC=C1</v>
          </cell>
          <cell r="F1754" t="str">
            <v>InChI=1S/C6H8OS2/c1-5-6(9-8-2)3-4-7-5/h3-4H,1-2H3</v>
          </cell>
          <cell r="G1754" t="str">
            <v>C6H8OS2</v>
          </cell>
          <cell r="H1754">
            <v>160.25</v>
          </cell>
          <cell r="I1754">
            <v>160.00165999999999</v>
          </cell>
          <cell r="J1754">
            <v>2175</v>
          </cell>
          <cell r="M1754">
            <v>1170</v>
          </cell>
          <cell r="N1754" t="str">
            <v>cooked meat, thiamin</v>
          </cell>
          <cell r="P1754">
            <v>2175</v>
          </cell>
          <cell r="Q1754" t="str">
            <v/>
          </cell>
          <cell r="U1754" t="str">
            <v/>
          </cell>
          <cell r="V1754" t="str">
            <v/>
          </cell>
          <cell r="W1754" t="str">
            <v/>
          </cell>
          <cell r="AA1754" t="str">
            <v xml:space="preserve"> DS(cooked meat, thiamin)</v>
          </cell>
        </row>
        <row r="1755">
          <cell r="B1755" t="str">
            <v>65510-44-3</v>
          </cell>
          <cell r="C1755" t="str">
            <v>YAHNWSSFXMVPOU-UHFFFAOYSA-N</v>
          </cell>
          <cell r="D1755" t="str">
            <v>2,3',4,4',5'-Pentachloro-1,1'-biphenyl</v>
          </cell>
          <cell r="E1755" t="str">
            <v>ClC1=CC=C(C(Cl)=C1)C1=CC(Cl)=C(Cl)C(Cl)=C1</v>
          </cell>
          <cell r="F1755" t="str">
            <v>InChI=1S/C12H5Cl5/c13-7-1-2-8(9(14)5-7)6-3-10(15)12(17)11(16)4-6/h1-5H</v>
          </cell>
          <cell r="G1755" t="str">
            <v>C12H5Cl5</v>
          </cell>
          <cell r="H1755">
            <v>326.42</v>
          </cell>
          <cell r="I1755">
            <v>323.88339000000002</v>
          </cell>
          <cell r="J1755">
            <v>630</v>
          </cell>
          <cell r="M1755" t="str">
            <v>2203.9</v>
          </cell>
          <cell r="N1755">
            <v>0</v>
          </cell>
          <cell r="P1755">
            <v>630</v>
          </cell>
          <cell r="Q1755" t="str">
            <v/>
          </cell>
          <cell r="R1755" t="str">
            <v/>
          </cell>
          <cell r="S1755" t="str">
            <v/>
          </cell>
          <cell r="U1755" t="str">
            <v/>
          </cell>
          <cell r="V1755" t="str">
            <v/>
          </cell>
          <cell r="W1755" t="str">
            <v/>
          </cell>
          <cell r="AA1755" t="str">
            <v/>
          </cell>
        </row>
        <row r="1756">
          <cell r="B1756" t="str">
            <v>657-24-9</v>
          </cell>
          <cell r="C1756" t="str">
            <v>XZWYZXLIPXDOLR-UHFFFAOYSA-N</v>
          </cell>
          <cell r="D1756" t="str">
            <v>N,N-Dimethyltriimidodicarbonic diamide</v>
          </cell>
          <cell r="E1756" t="str">
            <v>CN(C)C(=N)NC(N)=N</v>
          </cell>
          <cell r="F1756" t="str">
            <v>InChI=1S/C4H11N5/c1-9(2)4(7)8-3(5)6/h1-2H3,(H5,5,6,7,8)</v>
          </cell>
          <cell r="G1756" t="str">
            <v>C4H11N5</v>
          </cell>
          <cell r="H1756">
            <v>129.167</v>
          </cell>
          <cell r="I1756">
            <v>129.10145</v>
          </cell>
          <cell r="J1756">
            <v>631</v>
          </cell>
          <cell r="M1756">
            <v>0</v>
          </cell>
          <cell r="N1756">
            <v>0</v>
          </cell>
          <cell r="P1756">
            <v>631</v>
          </cell>
          <cell r="Q1756" t="str">
            <v/>
          </cell>
          <cell r="R1756" t="str">
            <v>X</v>
          </cell>
          <cell r="S1756" t="str">
            <v/>
          </cell>
          <cell r="U1756" t="str">
            <v/>
          </cell>
          <cell r="V1756" t="str">
            <v/>
          </cell>
          <cell r="W1756" t="str">
            <v/>
          </cell>
          <cell r="X1756" t="str">
            <v>1202400kg/a in Dtl.</v>
          </cell>
          <cell r="Z1756" t="str">
            <v>Antidiabetikum</v>
          </cell>
          <cell r="AA1756" t="str">
            <v>AZM,1202400kg/a in Dtl.AntidiabetikumOrales Antidiabetikum, Metabolit: Guanylharnstoff</v>
          </cell>
        </row>
        <row r="1757">
          <cell r="B1757" t="str">
            <v>65731-84-2</v>
          </cell>
          <cell r="C1757" t="str">
            <v>KAATUXNTWXVJKI-NSHGMRRFSA-N</v>
          </cell>
          <cell r="D1757" t="str">
            <v>(S)-Cyano(3-phenoxyphenyl)methyl (1R,3R)-3-(2,2-dichloroethenyl)-2,2-dimethylcyclopropane-1-carboxylate</v>
          </cell>
          <cell r="E1757" t="str">
            <v>CC1(C)[C@@H](C=C(Cl)Cl)[C@H]1C(=O)O[C@H](C#N)C1=CC=CC(OC2=CC=CC=C2)=C1</v>
          </cell>
          <cell r="F1757" t="str">
            <v>InChI=1S/C22H19Cl2NO3/c1-22(2)17(12-19(23)24)20(22)21(26)28-18(13-25)14-7-6-10-16(11-14)27-15-8-4-3-5-9-15/h3-12,17-18,20H,1-2H3/t17-,18+,20-/m0/s1</v>
          </cell>
          <cell r="G1757" t="str">
            <v>C22H19Cl2NO3</v>
          </cell>
          <cell r="H1757">
            <v>416.3</v>
          </cell>
          <cell r="I1757">
            <v>415.07420000000002</v>
          </cell>
          <cell r="J1757">
            <v>632</v>
          </cell>
          <cell r="M1757">
            <v>0</v>
          </cell>
          <cell r="N1757">
            <v>0</v>
          </cell>
          <cell r="P1757">
            <v>632</v>
          </cell>
          <cell r="Q1757" t="str">
            <v/>
          </cell>
          <cell r="R1757" t="str">
            <v/>
          </cell>
          <cell r="S1757" t="str">
            <v>X</v>
          </cell>
          <cell r="U1757" t="str">
            <v/>
          </cell>
          <cell r="V1757" t="str">
            <v/>
          </cell>
          <cell r="W1757" t="str">
            <v/>
          </cell>
          <cell r="AA1757" t="str">
            <v>PSM,schnelle Verlagerung ins Sediment zu erwarten</v>
          </cell>
        </row>
        <row r="1758">
          <cell r="B1758" t="str">
            <v>65767-22-8</v>
          </cell>
          <cell r="C1758" t="str">
            <v>VWYBQOFZVSNDAW-WAYWQWQTSA-N</v>
          </cell>
          <cell r="D1758" t="str">
            <v>(5Z)-Octa-1,5-dien-3-one</v>
          </cell>
          <cell r="E1758" t="str">
            <v>CC\C=C/CC(=O)C=C</v>
          </cell>
          <cell r="F1758" t="str">
            <v>InChI=1S/C8H12O/c1-3-5-6-7-8(9)4-2/h4-6H,2-3,7H2,1H3/b6-5-</v>
          </cell>
          <cell r="G1758" t="str">
            <v>C8H12O</v>
          </cell>
          <cell r="H1758">
            <v>124.18300000000001</v>
          </cell>
          <cell r="I1758">
            <v>124.08882</v>
          </cell>
          <cell r="J1758">
            <v>2176</v>
          </cell>
          <cell r="M1758">
            <v>983</v>
          </cell>
          <cell r="N1758" t="str">
            <v>geranium, metal</v>
          </cell>
          <cell r="P1758">
            <v>2176</v>
          </cell>
          <cell r="Q1758" t="str">
            <v/>
          </cell>
          <cell r="U1758" t="str">
            <v/>
          </cell>
          <cell r="V1758" t="str">
            <v/>
          </cell>
          <cell r="W1758" t="str">
            <v/>
          </cell>
          <cell r="AA1758" t="str">
            <v xml:space="preserve"> DS(geranium, metal)</v>
          </cell>
        </row>
        <row r="1759">
          <cell r="B1759" t="str">
            <v>658066-35-4</v>
          </cell>
          <cell r="C1759" t="str">
            <v>KVDJTXBXMWJJEF-UHFFFAOYSA-N</v>
          </cell>
          <cell r="D1759" t="str">
            <v>N-{2-[3-Chloro-5-(trifluoromethyl)pyridin-2-yl]ethyl}-2-(trifluoromethyl)benzene-1-carboximidic acid</v>
          </cell>
          <cell r="E1759" t="str">
            <v>OC(=NCCC1=C(Cl)C=C(C=N1)C(F)(F)F)C1=CC=CC=C1C(F)(F)F</v>
          </cell>
          <cell r="F1759" t="str">
            <v>InChI=1S/C16H11ClF6N2O/c17-12-7-9(15(18,19)20)8-25-13(12)5-6-24-14(26)10-3-1-2-4-11(10)16(21,22)23/h1-4,7-8H,5-6H2,(H,24,26)</v>
          </cell>
          <cell r="G1759" t="str">
            <v>C16H11ClF6N2O</v>
          </cell>
          <cell r="H1759">
            <v>396.72</v>
          </cell>
          <cell r="I1759">
            <v>396.04640999999998</v>
          </cell>
          <cell r="J1759">
            <v>633</v>
          </cell>
          <cell r="M1759">
            <v>0</v>
          </cell>
          <cell r="N1759">
            <v>0</v>
          </cell>
          <cell r="P1759">
            <v>633</v>
          </cell>
          <cell r="Q1759" t="str">
            <v>WGK 2</v>
          </cell>
          <cell r="U1759" t="str">
            <v/>
          </cell>
          <cell r="V1759" t="str">
            <v/>
          </cell>
          <cell r="W1759" t="str">
            <v/>
          </cell>
          <cell r="X1759" t="str">
            <v>Inlandsabsatz: 25-100 t/a
Zulassungen: Getreide, Raps, Gemüsebau, Obstbau, Weinbau, bes. Bedeutung: Apfel (2014: Rang 11, 50% der Demobetriebe)</v>
          </cell>
          <cell r="Y1759" t="str">
            <v>UBA</v>
          </cell>
          <cell r="Z1759" t="str">
            <v>PSM Fungizid</v>
          </cell>
          <cell r="AA1759" t="str">
            <v>WGK 2,Inlandsabsatz: 25-100 t/a
Zulassungen: Getreide, Raps, Gemüsebau, Obstbau, Weinbau, bes. Bedeutung: Apfel (2014: Rang 11, 50% der Demobetriebe)PSM Fungiziderhöhtes Runoff Eintragspotential wegen geringem Koc; breite 1-3 malige Anwendung</v>
          </cell>
        </row>
        <row r="1760">
          <cell r="B1760" t="str">
            <v>65-85-0</v>
          </cell>
          <cell r="C1760" t="str">
            <v>WPYMKLBDIGXBTP-UHFFFAOYSA-N</v>
          </cell>
          <cell r="D1760" t="str">
            <v>Benzoic acid</v>
          </cell>
          <cell r="E1760" t="str">
            <v>OC(=O)C1=CC=CC=C1</v>
          </cell>
          <cell r="F1760" t="str">
            <v>InChI=1S/C7H6O2/c8-7(9)6-4-2-1-3-5-6/h1-5H,(H,8,9)</v>
          </cell>
          <cell r="G1760" t="str">
            <v>C7H6O2</v>
          </cell>
          <cell r="H1760">
            <v>122.123</v>
          </cell>
          <cell r="I1760">
            <v>122.03677943300001</v>
          </cell>
          <cell r="J1760">
            <v>1235</v>
          </cell>
          <cell r="M1760">
            <v>1180</v>
          </cell>
          <cell r="N1760">
            <v>0</v>
          </cell>
          <cell r="P1760">
            <v>1235</v>
          </cell>
          <cell r="Q1760" t="str">
            <v>WGK 1</v>
          </cell>
          <cell r="U1760" t="str">
            <v/>
          </cell>
          <cell r="V1760" t="str">
            <v/>
          </cell>
          <cell r="W1760" t="str">
            <v>BAS-PT03-Veterinary hygiene,</v>
          </cell>
          <cell r="AA1760" t="str">
            <v>WGK 1,BAS-PT03-Veterinary hygiene,</v>
          </cell>
        </row>
        <row r="1761">
          <cell r="B1761" t="str">
            <v>65-85-0</v>
          </cell>
          <cell r="C1761" t="str">
            <v>WPYMKLBDIGXBTP-UHFFFAOYSA-N</v>
          </cell>
          <cell r="D1761" t="str">
            <v>Benzoic acid</v>
          </cell>
          <cell r="E1761" t="str">
            <v>OC(=O)C1=CC=CC=C1</v>
          </cell>
          <cell r="F1761" t="str">
            <v>InChI=1S/C7H6O2/c8-7(9)6-4-2-1-3-5-6/h1-5H,(H,8,9)</v>
          </cell>
          <cell r="G1761" t="str">
            <v>C7H6O2</v>
          </cell>
          <cell r="H1761">
            <v>122.123</v>
          </cell>
          <cell r="I1761">
            <v>122.03677999999999</v>
          </cell>
          <cell r="J1761">
            <v>2177</v>
          </cell>
          <cell r="M1761">
            <v>1276</v>
          </cell>
          <cell r="N1761" t="str">
            <v>urine</v>
          </cell>
          <cell r="P1761">
            <v>2177</v>
          </cell>
          <cell r="Q1761" t="str">
            <v>WGK 1</v>
          </cell>
          <cell r="U1761" t="str">
            <v/>
          </cell>
          <cell r="V1761" t="str">
            <v/>
          </cell>
          <cell r="W1761" t="str">
            <v>BAS-PT03-Veterinary hygiene,</v>
          </cell>
          <cell r="AA1761" t="str">
            <v>WGK 1,BAS-PT03-Veterinary hygiene, DS(urine)</v>
          </cell>
        </row>
        <row r="1762">
          <cell r="B1762" t="str">
            <v>65909-91-3</v>
          </cell>
          <cell r="C1762" t="str">
            <v>JZQKTMZYLHNFPL-JPDBVBESSA-N</v>
          </cell>
          <cell r="D1762" t="str">
            <v>(2Z,4Z)-Deca-2,4-dienal</v>
          </cell>
          <cell r="E1762" t="str">
            <v>CCCCC\C=C/C=C\C=O</v>
          </cell>
          <cell r="F1762" t="str">
            <v>InChI=1S/C10H16O/c1-2-3-4-5-6-7-8-9-10-11/h6-10H,2-5H2,1H3/b7-6-,9-8-</v>
          </cell>
          <cell r="G1762" t="str">
            <v>C10H16O</v>
          </cell>
          <cell r="H1762">
            <v>152.23699999999999</v>
          </cell>
          <cell r="I1762">
            <v>152.12011999999999</v>
          </cell>
          <cell r="J1762">
            <v>2178</v>
          </cell>
          <cell r="M1762">
            <v>1284</v>
          </cell>
          <cell r="N1762" t="str">
            <v>seaweed</v>
          </cell>
          <cell r="P1762">
            <v>2178</v>
          </cell>
          <cell r="Q1762" t="str">
            <v/>
          </cell>
          <cell r="U1762" t="str">
            <v/>
          </cell>
          <cell r="V1762" t="str">
            <v/>
          </cell>
          <cell r="W1762" t="str">
            <v/>
          </cell>
          <cell r="AA1762" t="str">
            <v xml:space="preserve"> DS(seaweed)</v>
          </cell>
        </row>
        <row r="1763">
          <cell r="B1763" t="str">
            <v>65928-58-7</v>
          </cell>
          <cell r="C1763" t="str">
            <v>AZFLJNIPTRTECV-FUMNGEBKSA-N</v>
          </cell>
          <cell r="D1763" t="str">
            <v>17-Hydroxy-3-oxo-17alpha-19-norpregna-4,9-diene-21-nitrile</v>
          </cell>
          <cell r="E1763" t="str">
            <v>[H][C@@]12CC[C@@](O)(CC#N)[C@@]1(C)CCC1=C3CCC(=O)C=C3CC[C@@]21[H]</v>
          </cell>
          <cell r="F1763" t="str">
            <v>InChI=1S/C20H25NO2/c1-19-8-6-16-15-5-3-14(22)12-13(15)2-4-17(16)18(19)7-9-20(19,23)10-11-21/h12,17-18,23H,2-10H2,1H3/t17-,18+,19+,20-/m1/s1</v>
          </cell>
          <cell r="G1763" t="str">
            <v>C20H25NO2</v>
          </cell>
          <cell r="H1763">
            <v>311.42500000000001</v>
          </cell>
          <cell r="I1763">
            <v>311.18853000000001</v>
          </cell>
          <cell r="J1763">
            <v>634</v>
          </cell>
          <cell r="M1763">
            <v>0</v>
          </cell>
          <cell r="N1763">
            <v>0</v>
          </cell>
          <cell r="P1763">
            <v>634</v>
          </cell>
          <cell r="Q1763" t="str">
            <v/>
          </cell>
          <cell r="U1763" t="str">
            <v/>
          </cell>
          <cell r="V1763" t="str">
            <v/>
          </cell>
          <cell r="W1763" t="str">
            <v/>
          </cell>
          <cell r="X1763" t="str">
            <v>748 kg/a</v>
          </cell>
          <cell r="Y1763" t="str">
            <v>UBA</v>
          </cell>
          <cell r="Z1763" t="str">
            <v>AZM</v>
          </cell>
          <cell r="AA1763" t="str">
            <v>748 kg/aAZM</v>
          </cell>
        </row>
        <row r="1764">
          <cell r="B1764" t="str">
            <v>65996-50-1</v>
          </cell>
          <cell r="C1764" t="str">
            <v>BSRITDQWGPSXPQ-UHFFFAOYSA-N</v>
          </cell>
          <cell r="D1764" t="str">
            <v>1H-Pyrrolo[3,2-d]pyrimidine-2,4(3H,5H)-dione</v>
          </cell>
          <cell r="E1764" t="str">
            <v>O=C1NC2=C(NC=C2)C(=O)N1</v>
          </cell>
          <cell r="F1764" t="str">
            <v>InChI=1S/C6H5N3O2/c10-5-4-3(1-2-7-4)8-6(11)9-5/h1-2,7H,(H2,8,9,10,11)</v>
          </cell>
          <cell r="G1764" t="str">
            <v>C6H5N3O2</v>
          </cell>
          <cell r="H1764">
            <v>151.125</v>
          </cell>
          <cell r="I1764">
            <v>151.038176413</v>
          </cell>
          <cell r="J1764">
            <v>1617</v>
          </cell>
          <cell r="M1764">
            <v>0</v>
          </cell>
          <cell r="N1764">
            <v>0</v>
          </cell>
          <cell r="P1764">
            <v>1617</v>
          </cell>
          <cell r="Q1764" t="str">
            <v/>
          </cell>
          <cell r="U1764" t="str">
            <v/>
          </cell>
          <cell r="V1764" t="str">
            <v/>
          </cell>
          <cell r="W1764" t="str">
            <v/>
          </cell>
          <cell r="AA1764" t="str">
            <v/>
          </cell>
        </row>
        <row r="1765">
          <cell r="B1765" t="str">
            <v>66063-05-6</v>
          </cell>
          <cell r="C1765" t="str">
            <v>OGYFATSSENRIKG-UHFFFAOYSA-N</v>
          </cell>
          <cell r="D1765" t="str">
            <v>N-[(4-Chlorophenyl)methyl]-N-cyclopentyl-N'-phenylurea</v>
          </cell>
          <cell r="E1765" t="str">
            <v>ClC1=CC=C(CN(C2CCCC2)C(=O)NC2=CC=CC=C2)C=C1</v>
          </cell>
          <cell r="F1765" t="str">
            <v>InChI=1S/C19H21ClN2O/c20-16-12-10-15(11-13-16)14-22(18-8-4-5-9-18)19(23)21-17-6-2-1-3-7-17/h1-3,6-7,10-13,18H,4-5,8-9,14H2,(H,21,23)</v>
          </cell>
          <cell r="G1765" t="str">
            <v>C19H21ClN2O</v>
          </cell>
          <cell r="H1765">
            <v>328.84</v>
          </cell>
          <cell r="I1765">
            <v>328.13423999999998</v>
          </cell>
          <cell r="J1765">
            <v>635</v>
          </cell>
          <cell r="M1765">
            <v>1690</v>
          </cell>
          <cell r="N1765">
            <v>0</v>
          </cell>
          <cell r="P1765">
            <v>635</v>
          </cell>
          <cell r="Q1765" t="str">
            <v>WGK 2</v>
          </cell>
          <cell r="R1765" t="str">
            <v/>
          </cell>
          <cell r="S1765" t="str">
            <v>X</v>
          </cell>
          <cell r="U1765" t="str">
            <v/>
          </cell>
          <cell r="V1765" t="str">
            <v/>
          </cell>
          <cell r="W1765" t="str">
            <v/>
          </cell>
          <cell r="AA1765" t="str">
            <v>WGK 2,PSM,Inlandsabsatz 2014: 10-25 t/a; Schweizer Studie weist Funde und QN-Überschreitungen auf</v>
          </cell>
        </row>
        <row r="1766">
          <cell r="B1766" t="str">
            <v>66067-43-4</v>
          </cell>
          <cell r="C1766" t="str">
            <v>FVSYHKJWZIKKDM-UHFFFAOYSA-N</v>
          </cell>
          <cell r="D1766" t="str">
            <v>(3-Ethylphenyl)(phenyl)methanone</v>
          </cell>
          <cell r="E1766" t="str">
            <v>CCC1=CC(=CC=C1)C(=O)C1=CC=CC=C1</v>
          </cell>
          <cell r="F1766" t="str">
            <v>InChI=1S/C15H14O/c1-2-12-7-6-10-14(11-12)15(16)13-8-4-3-5-9-13/h3-11H,2H2,1H3</v>
          </cell>
          <cell r="G1766" t="str">
            <v>C15H14O</v>
          </cell>
          <cell r="H1766">
            <v>210.27600000000001</v>
          </cell>
          <cell r="I1766">
            <v>210.10446507099999</v>
          </cell>
          <cell r="J1766">
            <v>1320</v>
          </cell>
          <cell r="K1766">
            <v>133</v>
          </cell>
          <cell r="M1766">
            <v>0</v>
          </cell>
          <cell r="N1766">
            <v>0</v>
          </cell>
          <cell r="P1766">
            <v>1320</v>
          </cell>
          <cell r="Q1766" t="str">
            <v/>
          </cell>
          <cell r="U1766" t="str">
            <v/>
          </cell>
          <cell r="V1766" t="str">
            <v/>
          </cell>
          <cell r="W1766" t="str">
            <v/>
          </cell>
          <cell r="AA1766" t="str">
            <v/>
          </cell>
        </row>
        <row r="1767">
          <cell r="B1767" t="str">
            <v>66108-95-0</v>
          </cell>
          <cell r="C1767" t="str">
            <v>NTHXOOBQLCIOLC-UHFFFAOYSA-N</v>
          </cell>
          <cell r="D1767" t="str">
            <v>5-[Acetyl(2,3-dihydroxypropyl)amino]-N~1~,N~3~-bis(2,3-dihydroxypropyl)-2,4,6-triiodobenzene-1,3-dicarboxamide</v>
          </cell>
          <cell r="E1767" t="str">
            <v>CC(=O)N(CC(O)CO)C1=C(I)C(C(=O)NCC(O)CO)=C(I)C(C(=O)NCC(O)CO)=C1I</v>
          </cell>
          <cell r="F1767" t="str">
            <v>InChI=1/C19H26I3N3O9/c1-8(29)25(4-11(32)7-28)17-15(21)12(18(33)23-2-9(30)5-26)14(20)13(16(17)22)19(34)24-3-10(31)6-27/h9-11,26-28,30-32H,2-7H2,1H3,(H,23,33)(H,24,34)</v>
          </cell>
          <cell r="G1767" t="str">
            <v>C19H26I3N3O9</v>
          </cell>
          <cell r="H1767">
            <v>821.14200000000005</v>
          </cell>
          <cell r="I1767">
            <v>820.88031000000001</v>
          </cell>
          <cell r="J1767">
            <v>636</v>
          </cell>
          <cell r="M1767">
            <v>0</v>
          </cell>
          <cell r="N1767">
            <v>0</v>
          </cell>
          <cell r="P1767">
            <v>636</v>
          </cell>
          <cell r="Q1767" t="str">
            <v>WGK 1</v>
          </cell>
          <cell r="R1767" t="str">
            <v>X</v>
          </cell>
          <cell r="S1767" t="str">
            <v/>
          </cell>
          <cell r="U1767" t="str">
            <v/>
          </cell>
          <cell r="V1767" t="str">
            <v/>
          </cell>
          <cell r="W1767" t="str">
            <v/>
          </cell>
          <cell r="Z1767" t="str">
            <v>Iodierte Röntgenkontrastmittel</v>
          </cell>
          <cell r="AA1767" t="str">
            <v>WGK 1,AZM,Iodierte Röntgenkontrastmittel</v>
          </cell>
        </row>
        <row r="1768">
          <cell r="B1768" t="str">
            <v>66146-84-7</v>
          </cell>
          <cell r="C1768" t="str">
            <v>DXFSRFBWOGMMJP-UHFFFAOYSA-N</v>
          </cell>
          <cell r="D1768" t="str">
            <v>3,6,9,12,15,18,21-Heptaoxanonatriacontan-1-ol</v>
          </cell>
          <cell r="E1768" t="str">
            <v>CCCCCCCCCCCCCCCCCCOCCOCCOCCOCCOCCOCCOCCO</v>
          </cell>
          <cell r="F1768" t="str">
            <v>InChI=1S/C32H66O8/c1-2-3-4-5-6-7-8-9-10-11-12-13-14-15-16-17-19-34-21-23-36-25-27-38-29-31-40-32-30-39-28-26-37-24-22-35-20-18-33/h33H,2-32H2,1H3</v>
          </cell>
          <cell r="G1768" t="str">
            <v>C32H66O8</v>
          </cell>
          <cell r="H1768">
            <v>578.87199999999996</v>
          </cell>
          <cell r="I1768">
            <v>578.47576908500002</v>
          </cell>
          <cell r="J1768">
            <v>1582</v>
          </cell>
          <cell r="M1768">
            <v>0</v>
          </cell>
          <cell r="N1768">
            <v>0</v>
          </cell>
          <cell r="O1768" t="str">
            <v>X</v>
          </cell>
          <cell r="P1768">
            <v>1582</v>
          </cell>
          <cell r="Q1768" t="str">
            <v/>
          </cell>
          <cell r="U1768" t="str">
            <v/>
          </cell>
          <cell r="V1768" t="str">
            <v/>
          </cell>
          <cell r="W1768" t="str">
            <v/>
          </cell>
          <cell r="AA1768" t="str">
            <v>Polyalkylenglycolether, auch Fettalkoholpolyglycolether, Fettalkoholethoxylate (FAEO) sind eine Reihe nichtionischer Tenside und finden  breite Verwendung in Körperpflegeprodukten, Textilverarbeitung, Pflanzenschutzmittel, Farben und Beschichtungen, Klebern und anderen industriellen Anwendungen.</v>
          </cell>
        </row>
        <row r="1769">
          <cell r="B1769" t="str">
            <v>66246-88-6</v>
          </cell>
          <cell r="C1769" t="str">
            <v>WKBPZYKAUNRMKP-UHFFFAOYSA-N</v>
          </cell>
          <cell r="D1769" t="str">
            <v>1-[2-(2,4-Dichlorophenyl)pentyl]-1H-1,2,4-triazole</v>
          </cell>
          <cell r="E1769" t="str">
            <v>CCCC(CN1C=NC=N1)C1=C(Cl)C=C(Cl)C=C1</v>
          </cell>
          <cell r="F1769" t="str">
            <v>InChI=1/C13H15Cl2N3/c1-2-3-10(7-18-9-16-8-17-18)12-5-4-11(14)6-13(12)15/h4-6,8-10H,2-3,7H2,1H3</v>
          </cell>
          <cell r="G1769" t="str">
            <v>C13H15Cl2N3</v>
          </cell>
          <cell r="H1769">
            <v>284.18</v>
          </cell>
          <cell r="I1769">
            <v>283.0643</v>
          </cell>
          <cell r="J1769">
            <v>637</v>
          </cell>
          <cell r="M1769">
            <v>0</v>
          </cell>
          <cell r="N1769">
            <v>0</v>
          </cell>
          <cell r="P1769">
            <v>637</v>
          </cell>
          <cell r="Q1769" t="str">
            <v/>
          </cell>
          <cell r="R1769" t="str">
            <v/>
          </cell>
          <cell r="S1769" t="str">
            <v>X</v>
          </cell>
          <cell r="U1769" t="str">
            <v/>
          </cell>
          <cell r="V1769" t="str">
            <v/>
          </cell>
          <cell r="W1769" t="str">
            <v/>
          </cell>
          <cell r="AA1769" t="str">
            <v>PSM,Inlandsabsatz 2014: 2,5-10 t/a</v>
          </cell>
        </row>
        <row r="1770">
          <cell r="B1770" t="str">
            <v>66-25-1</v>
          </cell>
          <cell r="C1770" t="str">
            <v>JARKCYVAAOWBJS-UHFFFAOYSA-N</v>
          </cell>
          <cell r="D1770" t="str">
            <v>Hexanal</v>
          </cell>
          <cell r="E1770" t="str">
            <v>CCCCCC=O</v>
          </cell>
          <cell r="F1770" t="str">
            <v>InChI=1S/C6H12O/c1-2-3-4-5-6-7/h6H,2-5H2,1H3</v>
          </cell>
          <cell r="G1770" t="str">
            <v>C6H12O</v>
          </cell>
          <cell r="H1770">
            <v>100.161</v>
          </cell>
          <cell r="I1770">
            <v>100.08882</v>
          </cell>
          <cell r="J1770">
            <v>2179</v>
          </cell>
          <cell r="M1770">
            <v>801</v>
          </cell>
          <cell r="N1770" t="str">
            <v>grass, tallow, fat</v>
          </cell>
          <cell r="P1770">
            <v>2179</v>
          </cell>
          <cell r="Q1770" t="str">
            <v>WGK 1</v>
          </cell>
          <cell r="U1770" t="str">
            <v/>
          </cell>
          <cell r="V1770" t="str">
            <v/>
          </cell>
          <cell r="W1770" t="str">
            <v/>
          </cell>
          <cell r="AA1770" t="str">
            <v>WGK 1, DS(grass, tallow, fat)</v>
          </cell>
        </row>
        <row r="1771">
          <cell r="B1771" t="str">
            <v>6627-88-9</v>
          </cell>
          <cell r="C1771" t="str">
            <v>FWMPKHMKIJDEMJ-UHFFFAOYSA-N</v>
          </cell>
          <cell r="D1771" t="str">
            <v>2,6-Dimethoxy-4-(prop-2-en-1-yl)phenol</v>
          </cell>
          <cell r="E1771" t="str">
            <v>COC1=CC(CC=C)=CC(OC)=C1O</v>
          </cell>
          <cell r="F1771" t="str">
            <v>InChI=1S/C11H14O3/c1-4-5-8-6-9(13-2)11(12)10(7-8)14-3/h4,6-7,12H,1,5H2,2-3H3</v>
          </cell>
          <cell r="G1771" t="str">
            <v>C11H14O3</v>
          </cell>
          <cell r="H1771">
            <v>194.23</v>
          </cell>
          <cell r="I1771">
            <v>194.09429</v>
          </cell>
          <cell r="J1771">
            <v>2180</v>
          </cell>
          <cell r="M1771">
            <v>2222</v>
          </cell>
          <cell r="N1771" t="str">
            <v>sweet, flower</v>
          </cell>
          <cell r="P1771">
            <v>2180</v>
          </cell>
          <cell r="Q1771" t="str">
            <v/>
          </cell>
          <cell r="U1771" t="str">
            <v/>
          </cell>
          <cell r="V1771" t="str">
            <v/>
          </cell>
          <cell r="W1771" t="str">
            <v/>
          </cell>
          <cell r="AA1771" t="str">
            <v xml:space="preserve"> DS(sweet, flower)</v>
          </cell>
        </row>
        <row r="1772">
          <cell r="B1772" t="str">
            <v>66357-35-5</v>
          </cell>
          <cell r="C1772" t="str">
            <v>VMXUWOKSQNHOCA-UHFFFAOYSA-N</v>
          </cell>
          <cell r="D1772" t="str">
            <v>N~1~-{2-[({5-[(Dimethylamino)methyl]furan-2-yl}methyl)sulfanyl]ethyl}-N'~1~-methyl-2-nitroethene-1,1-diamine</v>
          </cell>
          <cell r="E1772" t="str">
            <v>CNC(NCCSCC1=CC=C(CN(C)C)O1)=C[N+]([O-])=O</v>
          </cell>
          <cell r="F1772" t="str">
            <v>InChI=1S/C13H22N4O3S/c1-14-13(9-17(18)19)15-6-7-21-10-12-5-4-11(20-12)8-16(2)3/h4-5,9,14-15H,6-8,10H2,1-3H3</v>
          </cell>
          <cell r="G1772" t="str">
            <v>C13H22N4O3S</v>
          </cell>
          <cell r="H1772">
            <v>314.39999999999998</v>
          </cell>
          <cell r="I1772">
            <v>314.14125999999999</v>
          </cell>
          <cell r="J1772">
            <v>638</v>
          </cell>
          <cell r="M1772">
            <v>2087</v>
          </cell>
          <cell r="N1772">
            <v>0</v>
          </cell>
          <cell r="P1772">
            <v>638</v>
          </cell>
          <cell r="Q1772" t="str">
            <v/>
          </cell>
          <cell r="R1772" t="str">
            <v>X</v>
          </cell>
          <cell r="U1772" t="str">
            <v/>
          </cell>
          <cell r="V1772" t="str">
            <v/>
          </cell>
          <cell r="W1772" t="str">
            <v/>
          </cell>
          <cell r="X1772" t="str">
            <v>16350kg/a in Dtl.</v>
          </cell>
          <cell r="Z1772" t="str">
            <v>Magen-Darm-Mittel und Lebertherapeutika</v>
          </cell>
          <cell r="AA1772" t="str">
            <v>AZM,16350kg/a in Dtl.Magen-Darm-Mittel und LebertherapeutikaH2-Rezeptorantagonist</v>
          </cell>
        </row>
        <row r="1773">
          <cell r="B1773" t="str">
            <v>66441-23-4</v>
          </cell>
          <cell r="C1773" t="str">
            <v>PQKBPHSEKWERTG-UHFFFAOYSA-N</v>
          </cell>
          <cell r="D1773" t="str">
            <v>Ethyl 2-{4-[(6-chloro-1,3-benzoxazol-2-yl)oxy]phenoxy}propanoate</v>
          </cell>
          <cell r="E1773" t="str">
            <v>CCOC(=O)C(C)OC1=CC=C(OC2=NC3=C(O2)C=C(Cl)C=C3)C=C1</v>
          </cell>
          <cell r="F1773" t="str">
            <v>InChI=1/C18H16ClNO5/c1-3-22-17(21)11(2)23-13-5-7-14(8-6-13)24-18-20-15-9-4-12(19)10-16(15)25-18/h4-11H,3H2,1-2H3</v>
          </cell>
          <cell r="G1773" t="str">
            <v>C18H16ClNO5</v>
          </cell>
          <cell r="H1773">
            <v>361.78</v>
          </cell>
          <cell r="I1773">
            <v>361.07170000000002</v>
          </cell>
          <cell r="J1773">
            <v>639</v>
          </cell>
          <cell r="M1773">
            <v>0</v>
          </cell>
          <cell r="N1773">
            <v>0</v>
          </cell>
          <cell r="P1773">
            <v>639</v>
          </cell>
          <cell r="Q1773" t="str">
            <v>WGK 2</v>
          </cell>
          <cell r="R1773" t="str">
            <v/>
          </cell>
          <cell r="S1773" t="str">
            <v/>
          </cell>
          <cell r="U1773" t="str">
            <v/>
          </cell>
          <cell r="V1773" t="str">
            <v/>
          </cell>
          <cell r="W1773" t="str">
            <v/>
          </cell>
          <cell r="AA1773" t="str">
            <v>WGK 2,</v>
          </cell>
        </row>
        <row r="1774">
          <cell r="B1774" t="str">
            <v>6669-13-2</v>
          </cell>
          <cell r="C1774" t="str">
            <v>PNKZBZPLRKCVLI-UHFFFAOYSA-N</v>
          </cell>
          <cell r="D1774" t="str">
            <v>tert-Butoxybenzene</v>
          </cell>
          <cell r="E1774" t="str">
            <v>CC(C)(C)OC1=CC=CC=C1</v>
          </cell>
          <cell r="F1774" t="str">
            <v>InChI=1S/C10H14O/c1-10(2,3)11-9-7-5-4-6-8-9/h4-8H,1-3H3</v>
          </cell>
          <cell r="G1774" t="str">
            <v>C10H14O</v>
          </cell>
          <cell r="H1774">
            <v>150.221</v>
          </cell>
          <cell r="I1774">
            <v>150.10446999999999</v>
          </cell>
          <cell r="J1774">
            <v>1449</v>
          </cell>
          <cell r="M1774">
            <v>1074</v>
          </cell>
          <cell r="N1774">
            <v>0</v>
          </cell>
          <cell r="P1774">
            <v>1449</v>
          </cell>
          <cell r="Q1774" t="str">
            <v/>
          </cell>
          <cell r="U1774" t="str">
            <v/>
          </cell>
          <cell r="V1774" t="str">
            <v/>
          </cell>
          <cell r="W1774" t="str">
            <v/>
          </cell>
          <cell r="AA1774" t="str">
            <v/>
          </cell>
        </row>
        <row r="1775">
          <cell r="B1775" t="str">
            <v>66722-44-9</v>
          </cell>
          <cell r="C1775" t="str">
            <v>VHYCDWMUTMEGQY-UHFFFAOYSA-N</v>
          </cell>
          <cell r="D1775" t="str">
            <v>1-[(Propan-2-yl)amino]-3-[4-({2-[(propan-2-yl)oxy]ethoxy}methyl)phenoxy]propan-2-ol</v>
          </cell>
          <cell r="E1775" t="str">
            <v>CC(C)NCC(O)COC1=CC=C(COCCOC(C)C)C=C1</v>
          </cell>
          <cell r="F1775" t="str">
            <v>InChI=1/C18H31NO4/c1-14(2)19-11-17(20)13-23-18-7-5-16(6-8-18)12-21-9-10-22-15(3)4/h5-8,14-15,17,19-20H,9-13H2,1-4H3</v>
          </cell>
          <cell r="G1775" t="str">
            <v>C18H31NO4</v>
          </cell>
          <cell r="H1775">
            <v>325.44900000000001</v>
          </cell>
          <cell r="I1775">
            <v>325.22530999999998</v>
          </cell>
          <cell r="J1775">
            <v>640</v>
          </cell>
          <cell r="K1775">
            <v>72</v>
          </cell>
          <cell r="M1775">
            <v>2336.3000000000002</v>
          </cell>
          <cell r="N1775">
            <v>0</v>
          </cell>
          <cell r="P1775">
            <v>640</v>
          </cell>
          <cell r="Q1775" t="str">
            <v/>
          </cell>
          <cell r="R1775" t="str">
            <v>X</v>
          </cell>
          <cell r="S1775" t="str">
            <v/>
          </cell>
          <cell r="U1775" t="str">
            <v/>
          </cell>
          <cell r="V1775" t="str">
            <v/>
          </cell>
          <cell r="W1775" t="str">
            <v/>
          </cell>
          <cell r="X1775" t="str">
            <v>8925kg/a in Dtl.</v>
          </cell>
          <cell r="Z1775" t="str">
            <v>Antihypertonika</v>
          </cell>
          <cell r="AA1775" t="str">
            <v>AZM,8925kg/a in Dtl.AntihypertonikaBetarezeptorenblocker</v>
          </cell>
        </row>
        <row r="1776">
          <cell r="B1776" t="str">
            <v>668-34-8</v>
          </cell>
          <cell r="C1776" t="str">
            <v>XBRCDWHXULVEFB-UHFFFAOYSA-N</v>
          </cell>
          <cell r="D1776" t="str">
            <v>Triphenylstannanylium</v>
          </cell>
          <cell r="E1776" t="str">
            <v>C1=CC=C(C=C1)[Sn+](C1=CC=CC=C1)C1=CC=CC=C1</v>
          </cell>
          <cell r="F1776" t="str">
            <v>InChI=1S/3C6H5.Sn/c3*1-2-4-6-5-3-1;/h3*1-5H;/q;;;+1</v>
          </cell>
          <cell r="G1776" t="str">
            <v>C18H15Sn</v>
          </cell>
          <cell r="H1776">
            <v>350.02699999999999</v>
          </cell>
          <cell r="I1776">
            <v>351.01902999999999</v>
          </cell>
          <cell r="J1776">
            <v>641</v>
          </cell>
          <cell r="M1776">
            <v>0</v>
          </cell>
          <cell r="N1776">
            <v>0</v>
          </cell>
          <cell r="P1776">
            <v>641</v>
          </cell>
          <cell r="Q1776" t="str">
            <v/>
          </cell>
          <cell r="R1776" t="str">
            <v/>
          </cell>
          <cell r="U1776" t="str">
            <v/>
          </cell>
          <cell r="V1776" t="str">
            <v/>
          </cell>
          <cell r="W1776" t="str">
            <v/>
          </cell>
          <cell r="AA1776" t="str">
            <v/>
          </cell>
        </row>
        <row r="1777">
          <cell r="B1777" t="str">
            <v>66840-71-9</v>
          </cell>
          <cell r="C1777" t="str">
            <v>UDCDOJQOXWCCSD-UHFFFAOYSA-N</v>
          </cell>
          <cell r="D1777" t="str">
            <v>N,N-Dimethyl-N'-(4-methylphenyl)sulfuric diamide</v>
          </cell>
          <cell r="E1777" t="str">
            <v>CN(C)S(=O)(=O)NC1=CC=C(C)C=C1</v>
          </cell>
          <cell r="F1777" t="str">
            <v>InChI=1S/C9H14N2O2S/c1-8-4-6-9(7-5-8)10-14(12,13)11(2)3/h4-7,10H,1-3H3</v>
          </cell>
          <cell r="G1777" t="str">
            <v>C9H14N2O2S</v>
          </cell>
          <cell r="H1777">
            <v>214.28</v>
          </cell>
          <cell r="I1777">
            <v>214.07759999999999</v>
          </cell>
          <cell r="J1777">
            <v>642</v>
          </cell>
          <cell r="M1777">
            <v>0</v>
          </cell>
          <cell r="N1777">
            <v>0</v>
          </cell>
          <cell r="P1777">
            <v>642</v>
          </cell>
          <cell r="Q1777" t="str">
            <v/>
          </cell>
          <cell r="U1777" t="str">
            <v/>
          </cell>
          <cell r="V1777" t="str">
            <v/>
          </cell>
          <cell r="W1777" t="str">
            <v/>
          </cell>
          <cell r="Y1777" t="str">
            <v>UBA</v>
          </cell>
          <cell r="Z1777" t="str">
            <v>Metabolit von Tolylfluanid</v>
          </cell>
          <cell r="AA1777" t="str">
            <v>Metabolit von TolylfluanidMetabolit wurde in Untersuchungen des UBA in 56% aller untersuchten Marinas im ng-Bereich gefunden</v>
          </cell>
        </row>
        <row r="1778">
          <cell r="B1778" t="str">
            <v>67129-08-2</v>
          </cell>
          <cell r="C1778" t="str">
            <v>STEPQTYSZVCJPV-UHFFFAOYSA-N</v>
          </cell>
          <cell r="D1778" t="str">
            <v>2-Chloro-N-(2,6-dimethylphenyl)-N-[(1H-pyrazol-1-yl)methyl]acetamide</v>
          </cell>
          <cell r="E1778" t="str">
            <v>CC1=CC=CC(C)=C1N(CN1C=CC=N1)C(=O)CCl</v>
          </cell>
          <cell r="F1778" t="str">
            <v>InChI=1S/C14H16ClN3O/c1-11-5-3-6-12(2)14(11)18(13(19)9-15)10-17-8-4-7-16-17/h3-8H,9-10H2,1-2H3</v>
          </cell>
          <cell r="G1778" t="str">
            <v>C14H16ClN3O</v>
          </cell>
          <cell r="H1778">
            <v>277.75</v>
          </cell>
          <cell r="I1778">
            <v>277.09818999999999</v>
          </cell>
          <cell r="J1778">
            <v>643</v>
          </cell>
          <cell r="M1778">
            <v>2039</v>
          </cell>
          <cell r="N1778">
            <v>0</v>
          </cell>
          <cell r="P1778">
            <v>643</v>
          </cell>
          <cell r="Q1778" t="str">
            <v/>
          </cell>
          <cell r="R1778" t="str">
            <v/>
          </cell>
          <cell r="S1778" t="str">
            <v>X</v>
          </cell>
          <cell r="U1778" t="str">
            <v/>
          </cell>
          <cell r="V1778" t="str">
            <v/>
          </cell>
          <cell r="W1778" t="str">
            <v/>
          </cell>
          <cell r="Z1778" t="str">
            <v>Herbizid</v>
          </cell>
          <cell r="AA1778" t="str">
            <v>PSM,HerbizidInlandsabsatz 2014: 250-1000 t/a; Schweizer Studie weist Funde und QN-Überschreitungen auf</v>
          </cell>
        </row>
        <row r="1779">
          <cell r="B1779" t="str">
            <v>6728-26-3</v>
          </cell>
          <cell r="C1779" t="str">
            <v>MBDOYVRWFFCFHM-SNAWJCMRSA-N</v>
          </cell>
          <cell r="D1779" t="str">
            <v>(2E)-Hex-2-enal</v>
          </cell>
          <cell r="E1779" t="str">
            <v>CCC\C=C\C=O</v>
          </cell>
          <cell r="F1779" t="str">
            <v>InChI=1S/C6H10O/c1-2-3-4-5-6-7/h4-6H,2-3H2,1H3/b5-4+</v>
          </cell>
          <cell r="G1779" t="str">
            <v>C6H10O</v>
          </cell>
          <cell r="H1779">
            <v>98.144999999999996</v>
          </cell>
          <cell r="I1779">
            <v>98.073165000000003</v>
          </cell>
          <cell r="J1779">
            <v>2181</v>
          </cell>
          <cell r="M1779">
            <v>854</v>
          </cell>
          <cell r="N1779" t="str">
            <v>apple, green</v>
          </cell>
          <cell r="P1779">
            <v>2181</v>
          </cell>
          <cell r="Q1779" t="str">
            <v>WGK 2</v>
          </cell>
          <cell r="U1779" t="str">
            <v/>
          </cell>
          <cell r="V1779" t="str">
            <v/>
          </cell>
          <cell r="W1779" t="str">
            <v/>
          </cell>
          <cell r="AA1779" t="str">
            <v>WGK 2, DS(apple, green)</v>
          </cell>
        </row>
        <row r="1780">
          <cell r="B1780" t="str">
            <v>6728-31-0</v>
          </cell>
          <cell r="C1780" t="str">
            <v>VVGOCOMZRGWHPI-ARJAWSKDSA-N</v>
          </cell>
          <cell r="D1780" t="str">
            <v>(4Z)-Hept-4-enal</v>
          </cell>
          <cell r="E1780" t="str">
            <v>CC\C=C/CCC=O</v>
          </cell>
          <cell r="F1780" t="str">
            <v>InChI=1S/C7H12O/c1-2-3-4-5-6-7-8/h3-4,7H,2,5-6H2,1H3/b4-3-</v>
          </cell>
          <cell r="G1780" t="str">
            <v>C7H12O</v>
          </cell>
          <cell r="H1780">
            <v>112.172</v>
          </cell>
          <cell r="I1780">
            <v>112.08882</v>
          </cell>
          <cell r="J1780">
            <v>2182</v>
          </cell>
          <cell r="M1780">
            <v>902</v>
          </cell>
          <cell r="N1780" t="str">
            <v>biscuit, cream</v>
          </cell>
          <cell r="P1780">
            <v>2182</v>
          </cell>
          <cell r="Q1780" t="str">
            <v/>
          </cell>
          <cell r="U1780" t="str">
            <v/>
          </cell>
          <cell r="V1780" t="str">
            <v/>
          </cell>
          <cell r="W1780" t="str">
            <v/>
          </cell>
          <cell r="AA1780" t="str">
            <v xml:space="preserve"> DS(biscuit, cream)</v>
          </cell>
        </row>
        <row r="1781">
          <cell r="B1781" t="str">
            <v>67306-00-7</v>
          </cell>
          <cell r="C1781" t="str">
            <v>MGNFYQILYYYUBS-UHFFFAOYSA-N</v>
          </cell>
          <cell r="D1781" t="str">
            <v>1-[3-(4-tert-Butylphenyl)-2-methylpropyl]piperidine</v>
          </cell>
          <cell r="E1781" t="str">
            <v>CC(CN1CCCCC1)CC1=CC=C(C=C1)C(C)(C)C</v>
          </cell>
          <cell r="F1781" t="str">
            <v>InChI=1/C19H31N/c1-16(15-20-12-6-5-7-13-20)14-17-8-10-18(11-9-17)19(2,3)4/h8-11,16H,5-7,12-15H2,1-4H3</v>
          </cell>
          <cell r="G1781" t="str">
            <v>C19H31N</v>
          </cell>
          <cell r="H1781">
            <v>273.464</v>
          </cell>
          <cell r="I1781">
            <v>273.24565000000001</v>
          </cell>
          <cell r="J1781">
            <v>644</v>
          </cell>
          <cell r="M1781">
            <v>1928</v>
          </cell>
          <cell r="N1781">
            <v>0</v>
          </cell>
          <cell r="P1781">
            <v>644</v>
          </cell>
          <cell r="Q1781" t="str">
            <v/>
          </cell>
          <cell r="R1781" t="str">
            <v/>
          </cell>
          <cell r="S1781" t="str">
            <v>X</v>
          </cell>
          <cell r="U1781" t="str">
            <v/>
          </cell>
          <cell r="V1781" t="str">
            <v/>
          </cell>
          <cell r="W1781" t="str">
            <v/>
          </cell>
          <cell r="AA1781" t="str">
            <v>PSM,Inlandsabsatz 2014: 100-250 t/a</v>
          </cell>
        </row>
        <row r="1782">
          <cell r="B1782" t="str">
            <v>67375-30-8</v>
          </cell>
          <cell r="C1782" t="str">
            <v>KAATUXNTWXVJKI-WSTZPKSXSA-N</v>
          </cell>
          <cell r="D1782" t="str">
            <v>(R)-Cyano(3-phenoxyphenyl)methyl (1R*,3R*)-3-(2,2-dichloroethenyl)-2,2-dimethylcyclopropane-1-carboxylate</v>
          </cell>
          <cell r="E1782" t="str">
            <v>CC1(C)[C@H](C=C(Cl)Cl)[C@@H]1C(=O)O[C@@H](C#N)C1=CC=CC(OC2=CC=CC=C2)=C1</v>
          </cell>
          <cell r="F1782" t="str">
            <v>InChI=1/C22H19Cl2NO3/c1-22(2)17(12-19(23)24)20(22)21(26)28-18(13-25)14-7-6-10-16(11-14)27-15-8-4-3-5-9-15/h3-12,17-18,20H,1-2H3/t17-,18+,20-/s2</v>
          </cell>
          <cell r="G1782" t="str">
            <v>C22H19Cl2NO3</v>
          </cell>
          <cell r="H1782">
            <v>416.3</v>
          </cell>
          <cell r="I1782">
            <v>415.07420000000002</v>
          </cell>
          <cell r="J1782">
            <v>645</v>
          </cell>
          <cell r="M1782">
            <v>0</v>
          </cell>
          <cell r="N1782">
            <v>0</v>
          </cell>
          <cell r="P1782">
            <v>645</v>
          </cell>
          <cell r="Q1782" t="str">
            <v/>
          </cell>
          <cell r="S1782" t="str">
            <v>X</v>
          </cell>
          <cell r="T1782" t="str">
            <v>X</v>
          </cell>
          <cell r="U1782" t="str">
            <v/>
          </cell>
          <cell r="V1782" t="str">
            <v/>
          </cell>
          <cell r="W1782" t="str">
            <v>BAS-PT18-Insecticides, acaricides and products to control other arthropods,</v>
          </cell>
          <cell r="AA1782" t="str">
            <v>PSM,Biozd,BAS-PT18-Insecticides, acaricides and products to control other arthropods,PSM-Inlandsabsatz 2014: 2,5-10 t/a; schnelle Verlagerung ins Sediment zu erwarten</v>
          </cell>
        </row>
        <row r="1783">
          <cell r="B1783" t="str">
            <v>6740-88-1</v>
          </cell>
          <cell r="C1783" t="str">
            <v>YQEZLKZALYSWHR-UHFFFAOYSA-N</v>
          </cell>
          <cell r="D1783" t="str">
            <v>2-(2-Chlorophenyl)-2-(methylamino)cyclohexan-1-one</v>
          </cell>
          <cell r="E1783" t="str">
            <v>CNC1(CCCCC1=O)C1=C(Cl)C=CC=C1</v>
          </cell>
          <cell r="F1783" t="str">
            <v>InChI=1/C13H16ClNO/c1-15-13(9-5-4-8-12(13)16)10-6-2-3-7-11(10)14/h2-3,6-7,15H,4-5,8-9H2,1H3</v>
          </cell>
          <cell r="G1783" t="str">
            <v>C13H16ClNO</v>
          </cell>
          <cell r="H1783">
            <v>237.73</v>
          </cell>
          <cell r="I1783">
            <v>237.0920418</v>
          </cell>
          <cell r="J1783">
            <v>1353</v>
          </cell>
          <cell r="K1783">
            <v>180</v>
          </cell>
          <cell r="M1783">
            <v>1977</v>
          </cell>
          <cell r="N1783">
            <v>0</v>
          </cell>
          <cell r="P1783">
            <v>1353</v>
          </cell>
          <cell r="Q1783" t="str">
            <v/>
          </cell>
          <cell r="U1783" t="str">
            <v/>
          </cell>
          <cell r="V1783" t="str">
            <v/>
          </cell>
          <cell r="W1783" t="str">
            <v/>
          </cell>
          <cell r="Z1783" t="str">
            <v/>
          </cell>
          <cell r="AA1783" t="str">
            <v/>
          </cell>
        </row>
        <row r="1784">
          <cell r="B1784" t="str">
            <v>67-43-6</v>
          </cell>
          <cell r="C1784" t="str">
            <v>QPCDCPDFJACHGM-UHFFFAOYSA-N</v>
          </cell>
          <cell r="D1784" t="str">
            <v>N,N-Bis{2-[bis(carboxymethyl)amino]ethyl}glycine</v>
          </cell>
          <cell r="E1784" t="str">
            <v>OC(=O)CN(CCN(CC(O)=O)CC(O)=O)CCN(CC(O)=O)CC(O)=O</v>
          </cell>
          <cell r="F1784" t="str">
            <v>InChI=1S/C14H23N3O10/c18-10(19)5-15(1-3-16(6-11(20)21)7-12(22)23)2-4-17(8-13(24)25)9-14(26)27/h1-9H2,(H,18,19)(H,20,21)(H,22,23)(H,24,25)(H,26,27)</v>
          </cell>
          <cell r="G1784" t="str">
            <v>C14H23N3O10</v>
          </cell>
          <cell r="H1784">
            <v>393.34899999999999</v>
          </cell>
          <cell r="I1784">
            <v>393.13834000000003</v>
          </cell>
          <cell r="J1784">
            <v>646</v>
          </cell>
          <cell r="M1784">
            <v>0</v>
          </cell>
          <cell r="N1784">
            <v>0</v>
          </cell>
          <cell r="P1784">
            <v>646</v>
          </cell>
          <cell r="Q1784" t="str">
            <v/>
          </cell>
          <cell r="R1784" t="str">
            <v/>
          </cell>
          <cell r="S1784" t="str">
            <v/>
          </cell>
          <cell r="U1784" t="str">
            <v/>
          </cell>
          <cell r="V1784" t="str">
            <v/>
          </cell>
          <cell r="W1784" t="str">
            <v/>
          </cell>
          <cell r="AA1784" t="str">
            <v/>
          </cell>
        </row>
        <row r="1785">
          <cell r="B1785" t="str">
            <v>67-47-0</v>
          </cell>
          <cell r="C1785" t="str">
            <v>NOEGNKMFWQHSLB-UHFFFAOYSA-N</v>
          </cell>
          <cell r="D1785" t="str">
            <v>5-(Hydroxymethyl)furan-2-carbaldehyde</v>
          </cell>
          <cell r="E1785" t="str">
            <v>OCC1=CC=C(O1)C=O</v>
          </cell>
          <cell r="F1785" t="str">
            <v>InChI=1S/C6H6O3/c7-3-5-1-2-6(4-8)9-5/h1-3,8H,4H2</v>
          </cell>
          <cell r="G1785" t="str">
            <v>C6H6O3</v>
          </cell>
          <cell r="H1785">
            <v>126.111</v>
          </cell>
          <cell r="I1785">
            <v>126.03169</v>
          </cell>
          <cell r="J1785">
            <v>2183</v>
          </cell>
          <cell r="M1785">
            <v>2164</v>
          </cell>
          <cell r="N1785" t="str">
            <v>cardboard</v>
          </cell>
          <cell r="P1785">
            <v>2183</v>
          </cell>
          <cell r="Q1785" t="str">
            <v/>
          </cell>
          <cell r="U1785" t="str">
            <v/>
          </cell>
          <cell r="V1785" t="str">
            <v/>
          </cell>
          <cell r="W1785" t="str">
            <v/>
          </cell>
          <cell r="AA1785" t="str">
            <v xml:space="preserve"> DS(cardboard)</v>
          </cell>
        </row>
        <row r="1786">
          <cell r="B1786" t="str">
            <v>6750-60-3</v>
          </cell>
          <cell r="C1786" t="str">
            <v>FRMCCTDTYSRUBE-ARUSPNSKSA-N</v>
          </cell>
          <cell r="D1786" t="str">
            <v>(1aR,4aR,7S,7aS,7bR)-1,1,7-Trimethyl-4-methylidenedecahydro-1H-cyclopropa[e]azulen-7-ol</v>
          </cell>
          <cell r="E1786" t="str">
            <v>CC1(C)[C@@H]2CCC(=C)[C@@H]3CC[C@](C)(O)[C@@H]3[C@H]12</v>
          </cell>
          <cell r="F1786" t="str">
            <v>InChI=1S/C15H24O/c1-9-5-6-11-13(14(11,2)3)12-10(9)7-8-15(12,4)16/h10-13,16H,1,5-8H2,2-4H3/t10-,11+,12-,13+,15-/m0/s1</v>
          </cell>
          <cell r="G1786" t="str">
            <v>C15H24O</v>
          </cell>
          <cell r="H1786">
            <v>220.35599999999999</v>
          </cell>
          <cell r="I1786">
            <v>220.18271999999999</v>
          </cell>
          <cell r="J1786">
            <v>2184</v>
          </cell>
          <cell r="M1786">
            <v>1619</v>
          </cell>
          <cell r="N1786" t="str">
            <v>herb, fruit</v>
          </cell>
          <cell r="P1786">
            <v>2184</v>
          </cell>
          <cell r="Q1786" t="str">
            <v/>
          </cell>
          <cell r="U1786" t="str">
            <v/>
          </cell>
          <cell r="V1786" t="str">
            <v/>
          </cell>
          <cell r="W1786" t="str">
            <v/>
          </cell>
          <cell r="AA1786" t="str">
            <v xml:space="preserve"> DS(herb, fruit)</v>
          </cell>
        </row>
        <row r="1787">
          <cell r="B1787" t="str">
            <v>6753-98-6</v>
          </cell>
          <cell r="C1787" t="str">
            <v>FAMPSKZZVDUYOS-HRGUGZIWSA-N</v>
          </cell>
          <cell r="D1787" t="str">
            <v>(1E,4E,8E)-2,6,6,9-Tetramethylcycloundeca-1,4,8-triene</v>
          </cell>
          <cell r="E1787" t="str">
            <v>C\C1=C/CC(C)(C)\C=C\C\C(C)=C\CC1</v>
          </cell>
          <cell r="F1787" t="str">
            <v>InChI=1S/C15H24/c1-13-7-5-8-14(2)10-12-15(3,4)11-6-9-13/h6-7,10-11H,5,8-9,12H2,1-4H3/b11-6+,13-7+,14-10+</v>
          </cell>
          <cell r="G1787" t="str">
            <v>C15H24</v>
          </cell>
          <cell r="H1787">
            <v>204.357</v>
          </cell>
          <cell r="I1787">
            <v>204.18780000000001</v>
          </cell>
          <cell r="J1787">
            <v>2185</v>
          </cell>
          <cell r="M1787">
            <v>1467</v>
          </cell>
          <cell r="N1787" t="str">
            <v>wood</v>
          </cell>
          <cell r="P1787">
            <v>2185</v>
          </cell>
          <cell r="Q1787" t="str">
            <v/>
          </cell>
          <cell r="U1787" t="str">
            <v/>
          </cell>
          <cell r="V1787" t="str">
            <v/>
          </cell>
          <cell r="W1787" t="str">
            <v/>
          </cell>
          <cell r="AA1787" t="str">
            <v xml:space="preserve"> DS(wood)</v>
          </cell>
        </row>
        <row r="1788">
          <cell r="B1788" t="str">
            <v>67564-91-4</v>
          </cell>
          <cell r="C1788" t="str">
            <v>RYAUSSKQMZRMAI-ALOPSCKCSA-N</v>
          </cell>
          <cell r="D1788" t="str">
            <v>rel-(2R,6S)-4-[3-(4-tert-Butylphenyl)-2-methylpropyl]-2,6-dimethylmorpholine</v>
          </cell>
          <cell r="E1788" t="str">
            <v>CC(CN1C[C@H](C)O[C@H](C)C1)CC1=CC=C(C=C1)C(C)(C)C</v>
          </cell>
          <cell r="F1788" t="str">
            <v>InChI=1/C20H33NO/c1-15(12-21-13-16(2)22-17(3)14-21)11-18-7-9-19(10-8-18)20(4,5)6/h7-10,15-17H,11-14H2,1-6H3/t15?,16-,17+</v>
          </cell>
          <cell r="G1788" t="str">
            <v>C20H33NO</v>
          </cell>
          <cell r="H1788">
            <v>303.49</v>
          </cell>
          <cell r="I1788">
            <v>303.25621000000001</v>
          </cell>
          <cell r="J1788">
            <v>647</v>
          </cell>
          <cell r="M1788">
            <v>0</v>
          </cell>
          <cell r="N1788">
            <v>0</v>
          </cell>
          <cell r="P1788">
            <v>647</v>
          </cell>
          <cell r="Q1788" t="str">
            <v>WGK 3</v>
          </cell>
          <cell r="R1788" t="str">
            <v/>
          </cell>
          <cell r="S1788" t="str">
            <v>X</v>
          </cell>
          <cell r="T1788" t="str">
            <v>X</v>
          </cell>
          <cell r="U1788" t="str">
            <v/>
          </cell>
          <cell r="V1788" t="str">
            <v/>
          </cell>
          <cell r="W1788" t="str">
            <v>BAS-PT08-Wood preservatives,</v>
          </cell>
          <cell r="AA1788" t="str">
            <v>WGK 3,PSM,Biozd,BAS-PT08-Wood preservatives,PSM-Inlandsabsatz 2014: 250-1000 t/a</v>
          </cell>
        </row>
        <row r="1789">
          <cell r="B1789" t="str">
            <v>67633-97-0</v>
          </cell>
          <cell r="C1789" t="str">
            <v>SZECUQRKLXRGSJ-UHFFFAOYSA-N</v>
          </cell>
          <cell r="D1789" t="str">
            <v>3-Sulfanylpentan-2-one</v>
          </cell>
          <cell r="E1789" t="str">
            <v>CCC(S)C(C)=O</v>
          </cell>
          <cell r="F1789" t="str">
            <v>InChI=1/C5H10OS/c1-3-5(7)4(2)6/h5,7H,3H2,1-2H3</v>
          </cell>
          <cell r="G1789" t="str">
            <v>C5H10OS</v>
          </cell>
          <cell r="H1789">
            <v>118.19</v>
          </cell>
          <cell r="I1789">
            <v>118.04524000000001</v>
          </cell>
          <cell r="J1789">
            <v>2186</v>
          </cell>
          <cell r="M1789">
            <v>898</v>
          </cell>
          <cell r="N1789" t="str">
            <v>sulfur, onion, meat</v>
          </cell>
          <cell r="P1789">
            <v>2186</v>
          </cell>
          <cell r="Q1789" t="str">
            <v/>
          </cell>
          <cell r="U1789" t="str">
            <v/>
          </cell>
          <cell r="V1789" t="str">
            <v/>
          </cell>
          <cell r="W1789" t="str">
            <v/>
          </cell>
          <cell r="AA1789" t="str">
            <v xml:space="preserve"> DS(sulfur, onion, meat)</v>
          </cell>
        </row>
        <row r="1790">
          <cell r="B1790" t="str">
            <v>67-64-1</v>
          </cell>
          <cell r="C1790" t="str">
            <v>CSCPPACGZOOCGX-UHFFFAOYSA-N</v>
          </cell>
          <cell r="D1790" t="str">
            <v>Propan-2-one</v>
          </cell>
          <cell r="E1790" t="str">
            <v>CC(C)=O</v>
          </cell>
          <cell r="F1790" t="str">
            <v>InChI=1S/C3H6O/c1-3(2)4/h1-2H3</v>
          </cell>
          <cell r="G1790" t="str">
            <v>C3H6O</v>
          </cell>
          <cell r="H1790">
            <v>58.08</v>
          </cell>
          <cell r="I1790">
            <v>58.041864812999997</v>
          </cell>
          <cell r="J1790">
            <v>1215</v>
          </cell>
          <cell r="K1790">
            <v>43</v>
          </cell>
          <cell r="M1790">
            <v>466</v>
          </cell>
          <cell r="N1790">
            <v>0</v>
          </cell>
          <cell r="P1790">
            <v>1215</v>
          </cell>
          <cell r="Q1790" t="str">
            <v>WGK 1</v>
          </cell>
          <cell r="U1790" t="str">
            <v/>
          </cell>
          <cell r="V1790" t="str">
            <v/>
          </cell>
          <cell r="W1790" t="str">
            <v/>
          </cell>
          <cell r="Z1790" t="str">
            <v>Lösungsmittel</v>
          </cell>
          <cell r="AA1790" t="str">
            <v>WGK 1,Lösungsmittel</v>
          </cell>
        </row>
        <row r="1791">
          <cell r="B1791" t="str">
            <v>6765-39-5</v>
          </cell>
          <cell r="C1791" t="str">
            <v>ADOBXTDBFNCOBN-UHFFFAOYSA-N</v>
          </cell>
          <cell r="D1791" t="str">
            <v>Heptadec-1-ene</v>
          </cell>
          <cell r="E1791" t="str">
            <v>CCCCCCCCCCCCCCCC=C</v>
          </cell>
          <cell r="F1791" t="str">
            <v>InChI=1S/C17H34/c1-3-5-7-9-11-13-15-17-16-14-12-10-8-6-4-2/h3H,1,4-17H2,2H3</v>
          </cell>
          <cell r="G1791" t="str">
            <v>C17H34</v>
          </cell>
          <cell r="H1791">
            <v>238.459</v>
          </cell>
          <cell r="I1791">
            <v>238.26605000000001</v>
          </cell>
          <cell r="J1791">
            <v>2340</v>
          </cell>
          <cell r="M1791">
            <v>0</v>
          </cell>
          <cell r="N1791">
            <v>0</v>
          </cell>
          <cell r="P1791">
            <v>2340</v>
          </cell>
          <cell r="Q1791" t="str">
            <v/>
          </cell>
          <cell r="U1791" t="str">
            <v/>
          </cell>
          <cell r="V1791" t="str">
            <v/>
          </cell>
          <cell r="W1791" t="str">
            <v/>
          </cell>
          <cell r="AA1791" t="str">
            <v/>
          </cell>
        </row>
        <row r="1792">
          <cell r="B1792" t="str">
            <v>67-66-3</v>
          </cell>
          <cell r="C1792" t="str">
            <v>HEDRZPFGACZZDS-UHFFFAOYSA-N</v>
          </cell>
          <cell r="D1792" t="str">
            <v>Trichloromethane</v>
          </cell>
          <cell r="E1792" t="str">
            <v>ClC(Cl)Cl</v>
          </cell>
          <cell r="F1792" t="str">
            <v>InChI=1S/CHCl3/c2-1(3)4/h1H</v>
          </cell>
          <cell r="G1792" t="str">
            <v>CHCl3</v>
          </cell>
          <cell r="H1792">
            <v>119.37</v>
          </cell>
          <cell r="I1792">
            <v>117.91437999999999</v>
          </cell>
          <cell r="J1792">
            <v>648</v>
          </cell>
          <cell r="M1792">
            <v>559</v>
          </cell>
          <cell r="N1792">
            <v>0</v>
          </cell>
          <cell r="P1792">
            <v>648</v>
          </cell>
          <cell r="Q1792" t="str">
            <v>WGK 3</v>
          </cell>
          <cell r="R1792" t="str">
            <v/>
          </cell>
          <cell r="S1792" t="str">
            <v/>
          </cell>
          <cell r="U1792" t="str">
            <v>Reach_A7</v>
          </cell>
          <cell r="V1792" t="str">
            <v/>
          </cell>
          <cell r="W1792" t="str">
            <v/>
          </cell>
          <cell r="Z1792" t="str">
            <v>Industriech. - Lösungsmittel</v>
          </cell>
          <cell r="AA1792" t="str">
            <v>WGK 3,Reach A7,Industriech. - Lösungsmittel</v>
          </cell>
        </row>
        <row r="1793">
          <cell r="B1793" t="str">
            <v>67-68-5</v>
          </cell>
          <cell r="C1793" t="str">
            <v>IAZDPXIOMUYVGZ-UHFFFAOYSA-N</v>
          </cell>
          <cell r="D1793" t="str">
            <v>(Methanesulfinyl)methane</v>
          </cell>
          <cell r="E1793" t="str">
            <v>CS(C)=O</v>
          </cell>
          <cell r="F1793" t="str">
            <v>InChI=1S/C2H6OS/c1-4(2)3/h1-2H3</v>
          </cell>
          <cell r="G1793" t="str">
            <v>C2H6OS</v>
          </cell>
          <cell r="H1793">
            <v>78.13</v>
          </cell>
          <cell r="I1793">
            <v>78.013936000000001</v>
          </cell>
          <cell r="J1793">
            <v>2187</v>
          </cell>
          <cell r="M1793">
            <v>1228</v>
          </cell>
          <cell r="N1793" t="str">
            <v>garlic</v>
          </cell>
          <cell r="P1793">
            <v>2187</v>
          </cell>
          <cell r="Q1793" t="str">
            <v>WGK 1</v>
          </cell>
          <cell r="U1793" t="str">
            <v/>
          </cell>
          <cell r="V1793" t="str">
            <v/>
          </cell>
          <cell r="W1793" t="str">
            <v/>
          </cell>
          <cell r="AA1793" t="str">
            <v>WGK 1, DS(garlic)</v>
          </cell>
        </row>
        <row r="1794">
          <cell r="B1794" t="str">
            <v>67-71-0</v>
          </cell>
          <cell r="C1794" t="str">
            <v>HHVIBTZHLRERCL-UHFFFAOYSA-N</v>
          </cell>
          <cell r="D1794" t="str">
            <v>(Methanesulfonyl)methane</v>
          </cell>
          <cell r="E1794" t="str">
            <v>CS(C)(=O)=O</v>
          </cell>
          <cell r="F1794" t="str">
            <v>InChI=1S/C2H6O2S/c1-5(2,3)4/h1-2H3</v>
          </cell>
          <cell r="G1794" t="str">
            <v>C2H6O2S</v>
          </cell>
          <cell r="H1794">
            <v>94.13</v>
          </cell>
          <cell r="I1794">
            <v>94.008851000000007</v>
          </cell>
          <cell r="J1794">
            <v>2188</v>
          </cell>
          <cell r="M1794">
            <v>925</v>
          </cell>
          <cell r="N1794" t="str">
            <v>sulfur, burnt</v>
          </cell>
          <cell r="P1794">
            <v>2188</v>
          </cell>
          <cell r="Q1794" t="str">
            <v>WGK 1</v>
          </cell>
          <cell r="U1794" t="str">
            <v/>
          </cell>
          <cell r="V1794" t="str">
            <v/>
          </cell>
          <cell r="W1794" t="str">
            <v/>
          </cell>
          <cell r="AA1794" t="str">
            <v>WGK 1, DS(sulfur, burnt)</v>
          </cell>
        </row>
        <row r="1795">
          <cell r="B1795" t="str">
            <v>67-72-1</v>
          </cell>
          <cell r="C1795" t="str">
            <v>VHHHONWQHHHLTI-UHFFFAOYSA-N</v>
          </cell>
          <cell r="D1795" t="str">
            <v>Hexachloroethane</v>
          </cell>
          <cell r="E1795" t="str">
            <v>ClC(Cl)(Cl)C(Cl)(Cl)Cl</v>
          </cell>
          <cell r="F1795" t="str">
            <v>InChI=1S/C2Cl6/c3-1(4,5)2(6,7)8</v>
          </cell>
          <cell r="G1795" t="str">
            <v>C2Cl6</v>
          </cell>
          <cell r="H1795">
            <v>236.72</v>
          </cell>
          <cell r="I1795">
            <v>233.81312</v>
          </cell>
          <cell r="J1795">
            <v>649</v>
          </cell>
          <cell r="M1795">
            <v>1053</v>
          </cell>
          <cell r="N1795">
            <v>0</v>
          </cell>
          <cell r="P1795">
            <v>649</v>
          </cell>
          <cell r="Q1795" t="str">
            <v>WGK 3</v>
          </cell>
          <cell r="R1795" t="str">
            <v/>
          </cell>
          <cell r="S1795" t="str">
            <v/>
          </cell>
          <cell r="U1795" t="str">
            <v>Reach_A7</v>
          </cell>
          <cell r="V1795" t="str">
            <v/>
          </cell>
          <cell r="W1795" t="str">
            <v/>
          </cell>
          <cell r="AA1795" t="str">
            <v>WGK 3,Reach A7,</v>
          </cell>
        </row>
        <row r="1796">
          <cell r="B1796" t="str">
            <v>67747-09-5</v>
          </cell>
          <cell r="C1796" t="str">
            <v>TVLSRXXIMLFWEO-UHFFFAOYSA-N</v>
          </cell>
          <cell r="D1796" t="str">
            <v>N-Propyl-N-[2-(2,4,6-trichlorophenoxy)ethyl]-1H-imidazole-1-carboxamide</v>
          </cell>
          <cell r="E1796" t="str">
            <v>CCCN(CCOC1=C(Cl)C=C(Cl)C=C1Cl)C(=O)N1C=CN=C1</v>
          </cell>
          <cell r="F1796" t="str">
            <v>InChI=1S/C15H16Cl3N3O2/c1-2-4-20(15(22)21-5-3-19-10-21)6-7-23-14-12(17)8-11(16)9-13(14)18/h3,5,8-10H,2,4,6-7H2,1H3</v>
          </cell>
          <cell r="G1796" t="str">
            <v>C15H16Cl3N3O2</v>
          </cell>
          <cell r="H1796">
            <v>376.66</v>
          </cell>
          <cell r="I1796">
            <v>375.03080999999997</v>
          </cell>
          <cell r="J1796">
            <v>650</v>
          </cell>
          <cell r="M1796">
            <v>0</v>
          </cell>
          <cell r="N1796">
            <v>0</v>
          </cell>
          <cell r="P1796">
            <v>650</v>
          </cell>
          <cell r="Q1796" t="str">
            <v/>
          </cell>
          <cell r="R1796" t="str">
            <v/>
          </cell>
          <cell r="S1796" t="str">
            <v>X</v>
          </cell>
          <cell r="U1796" t="str">
            <v/>
          </cell>
          <cell r="V1796" t="str">
            <v/>
          </cell>
          <cell r="W1796" t="str">
            <v/>
          </cell>
          <cell r="AA1796" t="str">
            <v>PSM,Inlandsabsatz 2014: 250-1000 t/a</v>
          </cell>
        </row>
        <row r="1797">
          <cell r="B1797" t="str">
            <v>6789-80-6</v>
          </cell>
          <cell r="C1797" t="str">
            <v>GXANMBISFKBPEX-ARJAWSKDSA-N</v>
          </cell>
          <cell r="D1797" t="str">
            <v>(3Z)-Hex-3-enal</v>
          </cell>
          <cell r="E1797" t="str">
            <v>CC\C=C/CC=O</v>
          </cell>
          <cell r="F1797" t="str">
            <v>InChI=1S/C6H10O/c1-2-3-4-5-6-7/h3-4,6H,2,5H2,1H3/b4-3-</v>
          </cell>
          <cell r="G1797" t="str">
            <v>C6H10O</v>
          </cell>
          <cell r="H1797">
            <v>98.144999999999996</v>
          </cell>
          <cell r="I1797">
            <v>98.073165000000003</v>
          </cell>
          <cell r="J1797">
            <v>2189</v>
          </cell>
          <cell r="M1797">
            <v>800</v>
          </cell>
          <cell r="N1797" t="str">
            <v>leaf, green</v>
          </cell>
          <cell r="P1797">
            <v>2189</v>
          </cell>
          <cell r="Q1797" t="str">
            <v/>
          </cell>
          <cell r="U1797" t="str">
            <v/>
          </cell>
          <cell r="V1797" t="str">
            <v/>
          </cell>
          <cell r="W1797" t="str">
            <v/>
          </cell>
          <cell r="AA1797" t="str">
            <v xml:space="preserve"> DS(leaf, green)</v>
          </cell>
        </row>
        <row r="1798">
          <cell r="B1798" t="str">
            <v>67941-90-6</v>
          </cell>
          <cell r="C1798" t="str">
            <v>PGQNZLSQOMLASF-UHFFFAOYSA-N</v>
          </cell>
          <cell r="D1798" t="str">
            <v>3,6,9,12,15,18,21,24,27,30-Decaoxatetratriacontan-1-ol</v>
          </cell>
          <cell r="E1798" t="str">
            <v>CCCCOCCOCCOCCOCCOCCOCCOCCOCCOCCOCCO</v>
          </cell>
          <cell r="F1798" t="str">
            <v>InChI=1S/C24H50O11/c1-2-3-5-26-7-9-28-11-13-30-15-17-32-19-21-34-23-24-35-22-20-33-18-16-31-14-12-29-10-8-27-6-4-25/h25H,2-24H2,1H3</v>
          </cell>
          <cell r="G1798" t="str">
            <v>C24H50O11</v>
          </cell>
          <cell r="H1798">
            <v>514.65300000000002</v>
          </cell>
          <cell r="I1798">
            <v>514.33531243000004</v>
          </cell>
          <cell r="J1798">
            <v>1583</v>
          </cell>
          <cell r="M1798">
            <v>0</v>
          </cell>
          <cell r="N1798">
            <v>0</v>
          </cell>
          <cell r="O1798" t="str">
            <v>X</v>
          </cell>
          <cell r="P1798">
            <v>1583</v>
          </cell>
          <cell r="Q1798" t="str">
            <v/>
          </cell>
          <cell r="U1798" t="str">
            <v/>
          </cell>
          <cell r="V1798" t="str">
            <v/>
          </cell>
          <cell r="W1798" t="str">
            <v/>
          </cell>
          <cell r="AA1798" t="str">
            <v>Polyalkylenglycolether, auch Fettalkoholpolyglycolether, Fettalkoholethoxylate (FAEO) sind eine Reihe nichtionischer Tenside und finden  breite Verwendung in Körperpflegeprodukten, Textilverarbeitung, Pflanzenschutzmittel, Farben und Beschichtungen, Klebern und anderen industriellen Anwendungen.</v>
          </cell>
        </row>
        <row r="1799">
          <cell r="B1799" t="str">
            <v>67952-60-7</v>
          </cell>
          <cell r="C1799" t="str">
            <v>VLBWEJJOETYCSE-UHFFFAOYSA-N</v>
          </cell>
          <cell r="D1799" t="str">
            <v>2-Methyl-2-(methyldisulfanyl)propanal</v>
          </cell>
          <cell r="E1799" t="str">
            <v>CSSC(C)(C)C=O</v>
          </cell>
          <cell r="F1799" t="str">
            <v>InChI=1S/C5H10OS2/c1-5(2,4-6)8-7-3/h4H,1-3H3</v>
          </cell>
          <cell r="G1799" t="str">
            <v>C5H10OS2</v>
          </cell>
          <cell r="H1799">
            <v>150.25</v>
          </cell>
          <cell r="I1799">
            <v>150.01731000000001</v>
          </cell>
          <cell r="J1799">
            <v>2190</v>
          </cell>
          <cell r="M1799">
            <v>1101</v>
          </cell>
          <cell r="N1799" t="str">
            <v>smoke, fat</v>
          </cell>
          <cell r="P1799">
            <v>2190</v>
          </cell>
          <cell r="Q1799" t="str">
            <v/>
          </cell>
          <cell r="U1799" t="str">
            <v/>
          </cell>
          <cell r="V1799" t="str">
            <v/>
          </cell>
          <cell r="W1799" t="str">
            <v/>
          </cell>
          <cell r="AA1799" t="str">
            <v xml:space="preserve"> DS(smoke, fat)</v>
          </cell>
        </row>
        <row r="1800">
          <cell r="B1800" t="str">
            <v>67999-08-0</v>
          </cell>
          <cell r="C1800">
            <v>0</v>
          </cell>
          <cell r="D1800">
            <v>0</v>
          </cell>
          <cell r="E1800">
            <v>0</v>
          </cell>
          <cell r="F1800">
            <v>0</v>
          </cell>
          <cell r="G1800">
            <v>0</v>
          </cell>
          <cell r="H1800">
            <v>0</v>
          </cell>
          <cell r="I1800">
            <v>0</v>
          </cell>
          <cell r="J1800">
            <v>1144</v>
          </cell>
          <cell r="K1800">
            <v>94.099998474121094</v>
          </cell>
          <cell r="M1800">
            <v>1855</v>
          </cell>
          <cell r="N1800">
            <v>0</v>
          </cell>
          <cell r="P1800">
            <v>1144</v>
          </cell>
          <cell r="Q1800" t="str">
            <v/>
          </cell>
          <cell r="U1800" t="str">
            <v/>
          </cell>
          <cell r="V1800" t="str">
            <v/>
          </cell>
          <cell r="W1800" t="str">
            <v/>
          </cell>
          <cell r="AA1800" t="str">
            <v/>
          </cell>
        </row>
        <row r="1801">
          <cell r="B1801" t="str">
            <v>68002-20-0</v>
          </cell>
          <cell r="C1801" t="str">
            <v xml:space="preserve">BNCADMBVWNPPIZ-UHFFFAOYSA-N   </v>
          </cell>
          <cell r="D1801" t="str">
            <v>N~2~,N~2~,N~4~,N~4~,N~6~,N~6~-Hexakis(methoxymethyl)-1,3,5-triazine-2,4,6-triamine</v>
          </cell>
          <cell r="E1801">
            <v>0</v>
          </cell>
          <cell r="F1801">
            <v>0</v>
          </cell>
          <cell r="G1801" t="str">
            <v>C15H30N6O6</v>
          </cell>
          <cell r="H1801">
            <v>0</v>
          </cell>
          <cell r="I1801">
            <v>390.22268300000002</v>
          </cell>
          <cell r="J1801">
            <v>1328</v>
          </cell>
          <cell r="K1801">
            <v>207</v>
          </cell>
          <cell r="L1801">
            <v>26.899000000000001</v>
          </cell>
          <cell r="M1801">
            <v>2499</v>
          </cell>
          <cell r="N1801">
            <v>0</v>
          </cell>
          <cell r="P1801">
            <v>1328</v>
          </cell>
          <cell r="Q1801" t="str">
            <v>WGK 1</v>
          </cell>
          <cell r="U1801" t="str">
            <v/>
          </cell>
          <cell r="V1801" t="str">
            <v/>
          </cell>
          <cell r="W1801" t="str">
            <v/>
          </cell>
          <cell r="Z1801" t="str">
            <v/>
          </cell>
          <cell r="AA1801" t="str">
            <v>WGK 1,</v>
          </cell>
        </row>
        <row r="1802">
          <cell r="B1802" t="str">
            <v>68002-20-0</v>
          </cell>
          <cell r="C1802" t="str">
            <v xml:space="preserve">BNCADMBVWNPPIZ-UHFFFAOYSA-N   </v>
          </cell>
          <cell r="D1802" t="str">
            <v>N~2~,N~2~,N~4~,N~4~,N~6~,N~6~-Hexakis(methoxymethyl)-1,3,5-triazine-2,4,6-triamine</v>
          </cell>
          <cell r="E1802">
            <v>0</v>
          </cell>
          <cell r="F1802">
            <v>0</v>
          </cell>
          <cell r="G1802" t="str">
            <v>C15H30N6O6</v>
          </cell>
          <cell r="H1802">
            <v>0</v>
          </cell>
          <cell r="I1802">
            <v>390.22268300000002</v>
          </cell>
          <cell r="J1802">
            <v>1329</v>
          </cell>
          <cell r="K1802" t="str">
            <v>343.0</v>
          </cell>
          <cell r="L1802">
            <v>26.899000000000001</v>
          </cell>
          <cell r="M1802">
            <v>2499</v>
          </cell>
          <cell r="N1802">
            <v>0</v>
          </cell>
          <cell r="P1802">
            <v>1329</v>
          </cell>
          <cell r="Q1802" t="str">
            <v>WGK 1</v>
          </cell>
          <cell r="U1802" t="str">
            <v/>
          </cell>
          <cell r="V1802" t="str">
            <v/>
          </cell>
          <cell r="W1802" t="str">
            <v/>
          </cell>
          <cell r="AA1802" t="str">
            <v>WGK 1,</v>
          </cell>
        </row>
        <row r="1803">
          <cell r="B1803" t="str">
            <v>68039-26-9</v>
          </cell>
          <cell r="C1803" t="str">
            <v>RHNBXPIJLXBHMF-UHFFFAOYSA-N</v>
          </cell>
          <cell r="D1803" t="str">
            <v>Pentyl 2-methylbutanoate</v>
          </cell>
          <cell r="E1803" t="str">
            <v>CCCCCOC(=O)C(C)CC</v>
          </cell>
          <cell r="F1803" t="str">
            <v>InChI=1/C10H20O2/c1-4-6-7-8-12-10(11)9(3)5-2/h9H,4-8H2,1-3H3</v>
          </cell>
          <cell r="G1803" t="str">
            <v>C10H20O2</v>
          </cell>
          <cell r="H1803">
            <v>172.268</v>
          </cell>
          <cell r="I1803">
            <v>172.14633000000001</v>
          </cell>
          <cell r="J1803">
            <v>2191</v>
          </cell>
          <cell r="M1803">
            <v>1140</v>
          </cell>
          <cell r="N1803" t="str">
            <v>apple</v>
          </cell>
          <cell r="P1803">
            <v>2191</v>
          </cell>
          <cell r="Q1803" t="str">
            <v/>
          </cell>
          <cell r="U1803" t="str">
            <v/>
          </cell>
          <cell r="V1803" t="str">
            <v/>
          </cell>
          <cell r="W1803" t="str">
            <v/>
          </cell>
          <cell r="AA1803" t="str">
            <v xml:space="preserve"> DS(apple)</v>
          </cell>
        </row>
        <row r="1804">
          <cell r="B1804" t="str">
            <v xml:space="preserve">68039-35-0 </v>
          </cell>
          <cell r="C1804" t="str">
            <v>YBUIAJZFOGJGLJ-UHFFFAOYSA-N</v>
          </cell>
          <cell r="D1804" t="str">
            <v>1-(Cedr-8-en-9-yl)ethan-1-one</v>
          </cell>
          <cell r="E1804" t="str">
            <v>[H]C12CC3(CC(C(C)=O)=C1C)C(C)CCC3C2(C)C</v>
          </cell>
          <cell r="F1804" t="str">
            <v>InChI=1/C17H26O/c1-10-6-7-15-16(4,5)14-9-17(10,15)8-13(11(14)2)12(3)18/h10,14-15H,6-9H2,1-5H3</v>
          </cell>
          <cell r="G1804" t="str">
            <v>C17H26O</v>
          </cell>
          <cell r="H1804">
            <v>246.39400000000001</v>
          </cell>
          <cell r="I1804">
            <v>246.19836545699999</v>
          </cell>
          <cell r="J1804">
            <v>1206</v>
          </cell>
          <cell r="K1804">
            <v>161</v>
          </cell>
          <cell r="M1804">
            <v>1780</v>
          </cell>
          <cell r="N1804">
            <v>0</v>
          </cell>
          <cell r="P1804">
            <v>1206</v>
          </cell>
          <cell r="Q1804" t="str">
            <v/>
          </cell>
          <cell r="U1804" t="str">
            <v/>
          </cell>
          <cell r="V1804" t="str">
            <v/>
          </cell>
          <cell r="W1804" t="str">
            <v/>
          </cell>
          <cell r="AA1804" t="str">
            <v/>
          </cell>
        </row>
        <row r="1805">
          <cell r="B1805" t="str">
            <v>6809-70-7</v>
          </cell>
          <cell r="C1805" t="str">
            <v>PSVXZQVXSXSQRO-UHFFFAOYSA-N</v>
          </cell>
          <cell r="D1805" t="str">
            <v>3,6,9,12,15,18,21,24,27,30-Decaoxadotriacontane-1,32-diol</v>
          </cell>
          <cell r="E1805" t="str">
            <v>OCCOCCOCCOCCOCCOCCOCCOCCOCCOCCOCCO</v>
          </cell>
          <cell r="F1805" t="str">
            <v>InChI=1S/C22H46O12/c23-1-3-25-5-7-27-9-11-29-13-15-31-17-19-33-21-22-34-20-18-32-16-14-30-12-10-28-8-6-26-4-2-24/h23-24H,1-22H2</v>
          </cell>
          <cell r="G1805" t="str">
            <v>C22H46O12</v>
          </cell>
          <cell r="H1805">
            <v>502.59800000000001</v>
          </cell>
          <cell r="I1805">
            <v>502.29892692099997</v>
          </cell>
          <cell r="J1805">
            <v>1584</v>
          </cell>
          <cell r="M1805">
            <v>0</v>
          </cell>
          <cell r="N1805">
            <v>0</v>
          </cell>
          <cell r="O1805" t="str">
            <v>X</v>
          </cell>
          <cell r="P1805">
            <v>1584</v>
          </cell>
          <cell r="Q1805" t="str">
            <v/>
          </cell>
          <cell r="U1805" t="str">
            <v/>
          </cell>
          <cell r="V1805" t="str">
            <v/>
          </cell>
          <cell r="W1805" t="str">
            <v/>
          </cell>
          <cell r="AA1805" t="str">
            <v>Polyethylenglycol wird in der Medizin, als Wirkstoffträger in der Pharmazie, in industriellen Anwendungen, in der zellbiologischen Forschung und in Kosmetikprodukten eingesetzt.</v>
          </cell>
        </row>
        <row r="1806">
          <cell r="B1806" t="str">
            <v>68140-48-7</v>
          </cell>
          <cell r="C1806" t="str">
            <v>IMRYETFJNLKUHK-UHFFFAOYSA-N</v>
          </cell>
          <cell r="D1806" t="str">
            <v>1-[1,1,2,6-Tetramethyl-3-(propan-2-yl)-2,3-dihydro-1H-inden-5-yl]ethan-1-one</v>
          </cell>
          <cell r="E1806" t="str">
            <v>CC(C)C1C(C)C(C)(C)C2=CC(C)=C(C=C12)C(C)=O</v>
          </cell>
          <cell r="F1806" t="str">
            <v>InChI=1/C18H26O/c1-10(2)17-12(4)18(6,7)16-8-11(3)14(13(5)19)9-15(16)17/h8-10,12,17H,1-7H3</v>
          </cell>
          <cell r="G1806" t="str">
            <v>C18H26O</v>
          </cell>
          <cell r="H1806">
            <v>258.40499999999997</v>
          </cell>
          <cell r="I1806">
            <v>258.19837000000001</v>
          </cell>
          <cell r="J1806">
            <v>651</v>
          </cell>
          <cell r="M1806" t="str">
            <v>1829.2</v>
          </cell>
          <cell r="N1806">
            <v>0</v>
          </cell>
          <cell r="P1806">
            <v>651</v>
          </cell>
          <cell r="Q1806" t="str">
            <v>WGK 2</v>
          </cell>
          <cell r="R1806" t="str">
            <v/>
          </cell>
          <cell r="S1806" t="str">
            <v/>
          </cell>
          <cell r="U1806" t="str">
            <v/>
          </cell>
          <cell r="V1806" t="str">
            <v/>
          </cell>
          <cell r="W1806" t="str">
            <v/>
          </cell>
          <cell r="AA1806" t="str">
            <v>WGK 2,</v>
          </cell>
        </row>
        <row r="1807">
          <cell r="B1807" t="str">
            <v>68-35-9</v>
          </cell>
          <cell r="C1807" t="str">
            <v>SEEPANYCNGTZFQ-UHFFFAOYSA-N</v>
          </cell>
          <cell r="D1807" t="str">
            <v>4-Amino-N-(pyrimidin-2-yl)benzene-1-sulfonamide</v>
          </cell>
          <cell r="E1807" t="str">
            <v>NC1=CC=C(C=C1)S(=O)(=O)NC1=NC=CC=N1</v>
          </cell>
          <cell r="F1807" t="str">
            <v>InChI=1S/C10H10N4O2S/c11-8-2-4-9(5-3-8)17(15,16)14-10-12-6-1-7-13-10/h1-7H,11H2,(H,12,13,14)</v>
          </cell>
          <cell r="G1807" t="str">
            <v>C10H10N4O2S</v>
          </cell>
          <cell r="H1807">
            <v>250.28</v>
          </cell>
          <cell r="I1807">
            <v>250.05244999999999</v>
          </cell>
          <cell r="J1807">
            <v>652</v>
          </cell>
          <cell r="M1807">
            <v>2523</v>
          </cell>
          <cell r="N1807">
            <v>0</v>
          </cell>
          <cell r="P1807">
            <v>652</v>
          </cell>
          <cell r="Q1807" t="str">
            <v/>
          </cell>
          <cell r="R1807" t="str">
            <v>X</v>
          </cell>
          <cell r="S1807" t="str">
            <v/>
          </cell>
          <cell r="U1807" t="str">
            <v/>
          </cell>
          <cell r="V1807" t="str">
            <v/>
          </cell>
          <cell r="W1807" t="str">
            <v/>
          </cell>
          <cell r="Z1807" t="str">
            <v>Tierarzneimittel</v>
          </cell>
          <cell r="AA1807" t="str">
            <v>AZM,Tierarzneimittel</v>
          </cell>
        </row>
        <row r="1808">
          <cell r="B1808" t="str">
            <v>68-35-9</v>
          </cell>
          <cell r="C1808" t="str">
            <v xml:space="preserve">SEEPANYCNGTZFQ-UHFFFAOYSA-N </v>
          </cell>
          <cell r="D1808" t="str">
            <v>4-Amino-N-(2-pyrimidinyl)benzenesulfonamide</v>
          </cell>
          <cell r="E1808">
            <v>0</v>
          </cell>
          <cell r="F1808">
            <v>0</v>
          </cell>
          <cell r="G1808" t="str">
            <v>C10H10N4O2S</v>
          </cell>
          <cell r="H1808">
            <v>0</v>
          </cell>
          <cell r="I1808">
            <v>185</v>
          </cell>
          <cell r="J1808">
            <v>1441</v>
          </cell>
          <cell r="K1808">
            <v>185</v>
          </cell>
          <cell r="M1808">
            <v>2372</v>
          </cell>
          <cell r="N1808">
            <v>0</v>
          </cell>
          <cell r="P1808">
            <v>1441</v>
          </cell>
          <cell r="Q1808" t="str">
            <v/>
          </cell>
          <cell r="U1808" t="str">
            <v/>
          </cell>
          <cell r="V1808" t="str">
            <v/>
          </cell>
          <cell r="W1808" t="str">
            <v/>
          </cell>
          <cell r="Z1808" t="str">
            <v>Antibiotika/ Chemotherapeutika</v>
          </cell>
          <cell r="AA1808" t="str">
            <v>Antibiotika/ Chemotherapeutika</v>
          </cell>
        </row>
        <row r="1809">
          <cell r="B1809" t="str">
            <v>68359-37-5</v>
          </cell>
          <cell r="C1809" t="str">
            <v>QQODLKZGRKWIFG-UHFFFAOYSA-N</v>
          </cell>
          <cell r="D1809" t="str">
            <v>Cyano(4-fluoro-3-phenoxyphenyl)methyl 3-(2,2-dichloroethenyl)-2,2-dimethylcyclopropane-1-carboxylate</v>
          </cell>
          <cell r="E1809" t="str">
            <v>CC1(C)C(C=C(Cl)Cl)C1C(=O)OC(C#N)C1=CC=C(F)C(OC2=CC=CC=C2)=C1</v>
          </cell>
          <cell r="F1809" t="str">
            <v>InChI=1/C22H18Cl2FNO3/c1-22(2)15(11-19(23)24)20(22)21(27)29-18(12-26)13-8-9-16(25)17(10-13)28-14-6-4-3-5-7-14/h3-11,15,18,20H,1-2H3</v>
          </cell>
          <cell r="G1809" t="str">
            <v>C22H18Cl2FNO3</v>
          </cell>
          <cell r="H1809">
            <v>434.29</v>
          </cell>
          <cell r="I1809">
            <v>433.06477999999998</v>
          </cell>
          <cell r="J1809">
            <v>653</v>
          </cell>
          <cell r="M1809" t="str">
            <v>2705.7</v>
          </cell>
          <cell r="N1809">
            <v>0</v>
          </cell>
          <cell r="P1809">
            <v>653</v>
          </cell>
          <cell r="Q1809" t="str">
            <v>WGK 3</v>
          </cell>
          <cell r="R1809" t="str">
            <v/>
          </cell>
          <cell r="S1809" t="str">
            <v>X</v>
          </cell>
          <cell r="T1809" t="str">
            <v>X</v>
          </cell>
          <cell r="U1809" t="str">
            <v/>
          </cell>
          <cell r="V1809" t="str">
            <v/>
          </cell>
          <cell r="W1809" t="str">
            <v>BAS-PT18-Insecticides, acaricides and products to control other arthropods,</v>
          </cell>
          <cell r="AA1809" t="str">
            <v>WGK 3,PSM,Biozd,BAS-PT18-Insecticides, acaricides and products to control other arthropods,PSM-Inlandsabsatz 2014: 10-25 t/a; schnelle Verlagerung ins Sediment zu erwarten</v>
          </cell>
        </row>
        <row r="1810">
          <cell r="B1810" t="str">
            <v>68631-49-2</v>
          </cell>
          <cell r="C1810" t="str">
            <v>RZXIRSKYBISPGF-UHFFFAOYSA-N</v>
          </cell>
          <cell r="D1810" t="str">
            <v>1,1'-Oxybis(2,4,5-tribromobenzene)</v>
          </cell>
          <cell r="E1810" t="str">
            <v>BrC1=CC(Br)=C(OC2=CC(Br)=C(Br)C=C2Br)C=C1Br</v>
          </cell>
          <cell r="F1810" t="str">
            <v>InChI=1S/C12H4Br6O/c13-5-1-9(17)11(3-7(5)15)19-12-4-8(16)6(14)2-10(12)18/h1-4H</v>
          </cell>
          <cell r="G1810" t="str">
            <v>C12H4Br6O</v>
          </cell>
          <cell r="H1810">
            <v>643.58699999999999</v>
          </cell>
          <cell r="I1810">
            <v>637.53624000000002</v>
          </cell>
          <cell r="J1810">
            <v>654</v>
          </cell>
          <cell r="M1810">
            <v>0</v>
          </cell>
          <cell r="N1810">
            <v>0</v>
          </cell>
          <cell r="P1810">
            <v>654</v>
          </cell>
          <cell r="Q1810" t="str">
            <v/>
          </cell>
          <cell r="R1810" t="str">
            <v/>
          </cell>
          <cell r="S1810" t="str">
            <v/>
          </cell>
          <cell r="U1810" t="str">
            <v/>
          </cell>
          <cell r="V1810" t="str">
            <v/>
          </cell>
          <cell r="W1810" t="str">
            <v/>
          </cell>
          <cell r="AA1810" t="str">
            <v/>
          </cell>
        </row>
        <row r="1811">
          <cell r="B1811" t="str">
            <v>6874-28-8</v>
          </cell>
          <cell r="C1811" t="str">
            <v xml:space="preserve">UUHFPYZUZFHRJP-VOTSOKGWSA-N </v>
          </cell>
          <cell r="D1811" t="str">
            <v>(3E)-2,6-Dimethyl-3-octene</v>
          </cell>
          <cell r="E1811">
            <v>0</v>
          </cell>
          <cell r="F1811">
            <v>0</v>
          </cell>
          <cell r="G1811">
            <v>0</v>
          </cell>
          <cell r="H1811">
            <v>0</v>
          </cell>
          <cell r="I1811">
            <v>140.15650099999999</v>
          </cell>
          <cell r="J1811">
            <v>1123</v>
          </cell>
          <cell r="K1811">
            <v>55</v>
          </cell>
          <cell r="M1811">
            <v>895</v>
          </cell>
          <cell r="N1811">
            <v>0</v>
          </cell>
          <cell r="P1811">
            <v>1123</v>
          </cell>
          <cell r="Q1811" t="str">
            <v/>
          </cell>
          <cell r="U1811" t="str">
            <v/>
          </cell>
          <cell r="V1811" t="str">
            <v/>
          </cell>
          <cell r="W1811" t="str">
            <v/>
          </cell>
          <cell r="AA1811" t="str">
            <v/>
          </cell>
        </row>
        <row r="1812">
          <cell r="B1812" t="str">
            <v>6881-94-3</v>
          </cell>
          <cell r="C1812" t="str">
            <v>DJCYDDALXPHSHR-UHFFFAOYSA-N</v>
          </cell>
          <cell r="D1812" t="str">
            <v>2-(2-Propoxyethoxy)ethan-1-ol</v>
          </cell>
          <cell r="E1812" t="str">
            <v>CCCOCCOCCO</v>
          </cell>
          <cell r="F1812" t="str">
            <v>InChI=1S/C7H16O3/c1-2-4-9-6-7-10-5-3-8/h8H,2-7H2,1H3</v>
          </cell>
          <cell r="G1812" t="str">
            <v>C7H16O3</v>
          </cell>
          <cell r="H1812">
            <v>148.202</v>
          </cell>
          <cell r="I1812">
            <v>148.109944375</v>
          </cell>
          <cell r="J1812">
            <v>1585</v>
          </cell>
          <cell r="M1812">
            <v>1046</v>
          </cell>
          <cell r="N1812">
            <v>0</v>
          </cell>
          <cell r="O1812" t="str">
            <v>X</v>
          </cell>
          <cell r="P1812">
            <v>1585</v>
          </cell>
          <cell r="Q1812" t="str">
            <v/>
          </cell>
          <cell r="U1812" t="str">
            <v/>
          </cell>
          <cell r="V1812" t="str">
            <v/>
          </cell>
          <cell r="W1812" t="str">
            <v/>
          </cell>
          <cell r="AA1812" t="str">
            <v>Polyalkylenglycolether, auch Fettalkoholpolyglycolether, Fettalkoholethoxylate (FAEO) sind eine Reihe nichtionischer Tenside und finden  breite Verwendung in Körperpflegeprodukten, Textilverarbeitung, Pflanzenschutzmittel, Farben und Beschichtungen, Klebern und anderen industriellen Anwendungen.</v>
          </cell>
        </row>
        <row r="1813">
          <cell r="B1813" t="str">
            <v>68950-13-0</v>
          </cell>
          <cell r="C1813">
            <v>0</v>
          </cell>
          <cell r="D1813">
            <v>0</v>
          </cell>
          <cell r="E1813">
            <v>0</v>
          </cell>
          <cell r="F1813">
            <v>0</v>
          </cell>
          <cell r="G1813">
            <v>0</v>
          </cell>
          <cell r="H1813">
            <v>0</v>
          </cell>
          <cell r="I1813">
            <v>0</v>
          </cell>
          <cell r="J1813">
            <v>1192</v>
          </cell>
          <cell r="K1813">
            <v>209</v>
          </cell>
          <cell r="M1813">
            <v>2147</v>
          </cell>
          <cell r="N1813">
            <v>0</v>
          </cell>
          <cell r="P1813">
            <v>1192</v>
          </cell>
          <cell r="Q1813" t="str">
            <v/>
          </cell>
          <cell r="U1813" t="str">
            <v/>
          </cell>
          <cell r="V1813" t="str">
            <v/>
          </cell>
          <cell r="W1813" t="str">
            <v/>
          </cell>
          <cell r="AA1813" t="str">
            <v/>
          </cell>
        </row>
        <row r="1814">
          <cell r="B1814" t="str">
            <v>69064-37-5</v>
          </cell>
          <cell r="C1814" t="str">
            <v>MLRYPOCSLBIUHY-ZHACJKMWSA-N</v>
          </cell>
          <cell r="D1814" t="str">
            <v>(2E)-Dodec-2-en-1-ol</v>
          </cell>
          <cell r="E1814" t="str">
            <v>CCCCCCCCC\C=C\CO</v>
          </cell>
          <cell r="F1814" t="str">
            <v>InChI=1S/C12H24O/c1-2-3-4-5-6-7-8-9-10-11-12-13/h10-11,13H,2-9,12H2,1H3/b11-10+</v>
          </cell>
          <cell r="G1814" t="str">
            <v>C12H24O</v>
          </cell>
          <cell r="H1814">
            <v>184.32300000000001</v>
          </cell>
          <cell r="I1814">
            <v>184.18271999999999</v>
          </cell>
          <cell r="J1814">
            <v>2192</v>
          </cell>
          <cell r="M1814">
            <v>1692</v>
          </cell>
          <cell r="N1814" t="str">
            <v>oil</v>
          </cell>
          <cell r="P1814">
            <v>2192</v>
          </cell>
          <cell r="Q1814" t="str">
            <v/>
          </cell>
          <cell r="U1814" t="str">
            <v/>
          </cell>
          <cell r="V1814" t="str">
            <v/>
          </cell>
          <cell r="W1814" t="str">
            <v/>
          </cell>
          <cell r="AA1814" t="str">
            <v xml:space="preserve"> DS(oil)</v>
          </cell>
        </row>
        <row r="1815">
          <cell r="B1815" t="str">
            <v>6909-30-4</v>
          </cell>
          <cell r="C1815" t="str">
            <v>CCEFMUBVSUDRLG-BBBLOLIVSA-N</v>
          </cell>
          <cell r="D1815" t="str">
            <v>(1S,4R,6R)-1-Methyl-4-(prop-1-en-2-yl)-7-oxabicyclo[4.1.0]heptane</v>
          </cell>
          <cell r="E1815" t="str">
            <v>CC(=C)[C@@H]1CC[C@]2(C)O[C@@H]2C1</v>
          </cell>
          <cell r="F1815" t="str">
            <v>InChI=1S/C10H16O/c1-7(2)8-4-5-10(3)9(6-8)11-10/h8-9H,1,4-6H2,2-3H3/t8-,9-,10+/m1/s1</v>
          </cell>
          <cell r="G1815" t="str">
            <v>C10H16O</v>
          </cell>
          <cell r="H1815">
            <v>152.23699999999999</v>
          </cell>
          <cell r="I1815">
            <v>152.12011999999999</v>
          </cell>
          <cell r="J1815">
            <v>2193</v>
          </cell>
          <cell r="M1815">
            <v>1139</v>
          </cell>
          <cell r="N1815" t="str">
            <v>green</v>
          </cell>
          <cell r="P1815">
            <v>2193</v>
          </cell>
          <cell r="Q1815" t="str">
            <v/>
          </cell>
          <cell r="U1815" t="str">
            <v/>
          </cell>
          <cell r="V1815" t="str">
            <v/>
          </cell>
          <cell r="W1815" t="str">
            <v/>
          </cell>
          <cell r="AA1815" t="str">
            <v xml:space="preserve"> DS(green)</v>
          </cell>
        </row>
        <row r="1816">
          <cell r="B1816" t="str">
            <v>690-93-7</v>
          </cell>
          <cell r="C1816" t="str">
            <v>JPLZSSHKQZJYTJ-VOTSOKGWSA-N</v>
          </cell>
          <cell r="D1816" t="str">
            <v>(3E)-2,2-Dimethylhex-3-ene</v>
          </cell>
          <cell r="E1816" t="str">
            <v>CC\C=C\C(C)(C)C</v>
          </cell>
          <cell r="F1816" t="str">
            <v>InChI=1S/C8H16/c1-5-6-7-8(2,3)4/h6-7H,5H2,1-4H3/b7-6+</v>
          </cell>
          <cell r="G1816" t="str">
            <v>C8H16</v>
          </cell>
          <cell r="H1816">
            <v>112.21599999999999</v>
          </cell>
          <cell r="I1816">
            <v>112.12520051520001</v>
          </cell>
          <cell r="J1816">
            <v>1170</v>
          </cell>
          <cell r="K1816">
            <v>83</v>
          </cell>
          <cell r="M1816">
            <v>693</v>
          </cell>
          <cell r="N1816">
            <v>0</v>
          </cell>
          <cell r="P1816">
            <v>1170</v>
          </cell>
          <cell r="Q1816" t="str">
            <v/>
          </cell>
          <cell r="U1816" t="str">
            <v/>
          </cell>
          <cell r="V1816" t="str">
            <v/>
          </cell>
          <cell r="W1816" t="str">
            <v/>
          </cell>
          <cell r="AA1816" t="str">
            <v/>
          </cell>
        </row>
        <row r="1817">
          <cell r="B1817" t="str">
            <v>69134-53-8</v>
          </cell>
          <cell r="C1817" t="str">
            <v>DYLHSDCNOUDICA-UHFFFAOYSA-N</v>
          </cell>
          <cell r="D1817" t="str">
            <v>Diethyl 2-hydroxypentanedioate</v>
          </cell>
          <cell r="E1817" t="str">
            <v>CCOC(=O)CCC(O)C(=O)OCC</v>
          </cell>
          <cell r="F1817" t="str">
            <v>InChI=1S/C9H16O5/c1-3-13-8(11)6-5-7(10)9(12)14-4-2/h7,10H,3-6H2,1-2H3</v>
          </cell>
          <cell r="G1817" t="str">
            <v>C9H16O5</v>
          </cell>
          <cell r="H1817">
            <v>204.22200000000001</v>
          </cell>
          <cell r="I1817">
            <v>204.09977000000001</v>
          </cell>
          <cell r="J1817">
            <v>2194</v>
          </cell>
          <cell r="M1817">
            <v>1823</v>
          </cell>
          <cell r="N1817" t="str">
            <v>cotton candy</v>
          </cell>
          <cell r="P1817">
            <v>2194</v>
          </cell>
          <cell r="Q1817" t="str">
            <v/>
          </cell>
          <cell r="U1817" t="str">
            <v/>
          </cell>
          <cell r="V1817" t="str">
            <v/>
          </cell>
          <cell r="W1817" t="str">
            <v/>
          </cell>
          <cell r="AA1817" t="str">
            <v xml:space="preserve"> DS(cotton candy)</v>
          </cell>
        </row>
        <row r="1818">
          <cell r="B1818" t="str">
            <v>69244-84-4</v>
          </cell>
          <cell r="C1818" t="str">
            <v>QRWQDXOEGCXSRR-UHFFFAOYSA-N</v>
          </cell>
          <cell r="D1818" t="str">
            <v>[4-(4-Methoxyphenyl)butan-2-ylidene]propanedinitrile</v>
          </cell>
          <cell r="E1818" t="str">
            <v>COC1=CC=C(CCC(C)=C(C#N)C#N)C=C1</v>
          </cell>
          <cell r="F1818" t="str">
            <v>InChI=1S/C14H14N2O/c1-11(13(9-15)10-16)3-4-12-5-7-14(17-2)8-6-12/h5-8H,3-4H2,1-2H3</v>
          </cell>
          <cell r="G1818" t="str">
            <v>C14H14N2O</v>
          </cell>
          <cell r="H1818">
            <v>226.279</v>
          </cell>
          <cell r="I1818">
            <v>226.11061307899999</v>
          </cell>
          <cell r="J1818">
            <v>1420</v>
          </cell>
          <cell r="K1818">
            <v>121</v>
          </cell>
          <cell r="M1818">
            <v>0</v>
          </cell>
          <cell r="N1818">
            <v>0</v>
          </cell>
          <cell r="P1818">
            <v>1420</v>
          </cell>
          <cell r="Q1818" t="str">
            <v/>
          </cell>
          <cell r="U1818" t="str">
            <v/>
          </cell>
          <cell r="V1818" t="str">
            <v/>
          </cell>
          <cell r="W1818" t="str">
            <v/>
          </cell>
          <cell r="AA1818" t="str">
            <v/>
          </cell>
        </row>
        <row r="1819">
          <cell r="B1819" t="str">
            <v>69335-91-7</v>
          </cell>
          <cell r="C1819" t="str">
            <v>YUVKUEAFAVKILW-UHFFFAOYSA-N</v>
          </cell>
          <cell r="D1819" t="str">
            <v>2-(4-{[5-(Trifluoromethyl)pyridin-2-yl]oxy}phenoxy)propanoic acid</v>
          </cell>
          <cell r="E1819" t="str">
            <v>CC(OC1=CC=C(OC2=NC=C(C=C2)C(F)(F)F)C=C1)C(O)=O</v>
          </cell>
          <cell r="F1819" t="str">
            <v>InChI=1/C15H12F3NO4/c1-9(14(20)21)22-11-3-5-12(6-4-11)23-13-7-2-10(8-19-13)15(16,17)18/h2-9H,1H3,(H,20,21)</v>
          </cell>
          <cell r="G1819" t="str">
            <v>C15H12F3NO4</v>
          </cell>
          <cell r="H1819">
            <v>327.25900000000001</v>
          </cell>
          <cell r="I1819">
            <v>327.07184000000001</v>
          </cell>
          <cell r="J1819">
            <v>655</v>
          </cell>
          <cell r="M1819" t="str">
            <v>1990.2</v>
          </cell>
          <cell r="N1819">
            <v>0</v>
          </cell>
          <cell r="P1819">
            <v>655</v>
          </cell>
          <cell r="Q1819" t="str">
            <v/>
          </cell>
          <cell r="R1819" t="str">
            <v/>
          </cell>
          <cell r="U1819" t="str">
            <v/>
          </cell>
          <cell r="V1819" t="str">
            <v/>
          </cell>
          <cell r="W1819" t="str">
            <v/>
          </cell>
          <cell r="AA1819" t="str">
            <v/>
          </cell>
        </row>
        <row r="1820">
          <cell r="B1820" t="str">
            <v>69377-81-7</v>
          </cell>
          <cell r="C1820" t="str">
            <v>MEFQWPUMEMWTJP-UHFFFAOYSA-N</v>
          </cell>
          <cell r="D1820" t="str">
            <v>[(4-Amino-3,5-dichloro-6-fluoropyridin-2-yl)oxy]acetic acid</v>
          </cell>
          <cell r="E1820" t="str">
            <v>NC1=C(Cl)C(F)=NC(OCC(O)=O)=C1Cl</v>
          </cell>
          <cell r="F1820" t="str">
            <v>InChI=1S/C7H5Cl2FN2O3/c8-3-5(11)4(9)7(12-6(3)10)15-1-2(13)14/h1H2,(H2,11,12)(H,13,14)</v>
          </cell>
          <cell r="G1820" t="str">
            <v>C7H5Cl2FN2O3</v>
          </cell>
          <cell r="H1820">
            <v>255.03</v>
          </cell>
          <cell r="I1820">
            <v>253.96612999999999</v>
          </cell>
          <cell r="J1820">
            <v>656</v>
          </cell>
          <cell r="M1820" t="str">
            <v>1825.3</v>
          </cell>
          <cell r="N1820">
            <v>0</v>
          </cell>
          <cell r="P1820">
            <v>656</v>
          </cell>
          <cell r="Q1820" t="str">
            <v/>
          </cell>
          <cell r="R1820" t="str">
            <v/>
          </cell>
          <cell r="S1820" t="str">
            <v>X</v>
          </cell>
          <cell r="U1820" t="str">
            <v/>
          </cell>
          <cell r="V1820" t="str">
            <v/>
          </cell>
          <cell r="W1820" t="str">
            <v/>
          </cell>
          <cell r="Z1820" t="str">
            <v>Herbizid</v>
          </cell>
          <cell r="AA1820" t="str">
            <v>PSM,HerbizidInlandsabsatz 2014: 100-250 t/a</v>
          </cell>
        </row>
        <row r="1821">
          <cell r="B1821" t="str">
            <v>693-95-8</v>
          </cell>
          <cell r="C1821" t="str">
            <v>QMHIMXFNBOYPND-UHFFFAOYSA-N</v>
          </cell>
          <cell r="D1821" t="str">
            <v>4-Methyl-1,3-thiazole</v>
          </cell>
          <cell r="E1821" t="str">
            <v>CC1=CSC=N1</v>
          </cell>
          <cell r="F1821" t="str">
            <v>InChI=1S/C4H5NS/c1-4-2-6-3-5-4/h2-3H,1H3</v>
          </cell>
          <cell r="G1821" t="str">
            <v>C4H5NS</v>
          </cell>
          <cell r="H1821">
            <v>99.15</v>
          </cell>
          <cell r="I1821">
            <v>99.014269999999996</v>
          </cell>
          <cell r="J1821">
            <v>2195</v>
          </cell>
          <cell r="M1821">
            <v>1333</v>
          </cell>
          <cell r="N1821" t="str">
            <v>roasted meat</v>
          </cell>
          <cell r="P1821">
            <v>2195</v>
          </cell>
          <cell r="Q1821" t="str">
            <v/>
          </cell>
          <cell r="U1821" t="str">
            <v/>
          </cell>
          <cell r="V1821" t="str">
            <v/>
          </cell>
          <cell r="W1821" t="str">
            <v/>
          </cell>
          <cell r="AA1821" t="str">
            <v xml:space="preserve"> DS(roasted meat)</v>
          </cell>
        </row>
        <row r="1822">
          <cell r="B1822" t="str">
            <v>6940-81-4</v>
          </cell>
          <cell r="C1822" t="str">
            <v>PJXWCRXOPLGFLX-UHFFFAOYSA-N</v>
          </cell>
          <cell r="D1822" t="str">
            <v>2-(Benzylamino)propan-1-ol</v>
          </cell>
          <cell r="E1822" t="str">
            <v>CC(CO)NCC1=CC=CC=C1</v>
          </cell>
          <cell r="F1822" t="str">
            <v>InChI=1/C10H15NO/c1-9(8-12)11-7-10-5-3-2-4-6-10/h2-6,9,11-12H,7-8H2,1H3</v>
          </cell>
          <cell r="G1822" t="str">
            <v>C10H15NO</v>
          </cell>
          <cell r="H1822">
            <v>165.23599999999999</v>
          </cell>
          <cell r="I1822">
            <v>165.11536000000001</v>
          </cell>
          <cell r="J1822">
            <v>1099</v>
          </cell>
          <cell r="K1822" t="str">
            <v>134.0</v>
          </cell>
          <cell r="M1822">
            <v>0</v>
          </cell>
          <cell r="N1822">
            <v>0</v>
          </cell>
          <cell r="P1822">
            <v>1099</v>
          </cell>
          <cell r="Q1822" t="str">
            <v/>
          </cell>
          <cell r="U1822" t="str">
            <v/>
          </cell>
          <cell r="V1822" t="str">
            <v/>
          </cell>
          <cell r="W1822" t="str">
            <v/>
          </cell>
          <cell r="AA1822" t="str">
            <v/>
          </cell>
        </row>
        <row r="1823">
          <cell r="B1823" t="str">
            <v>695-06-7</v>
          </cell>
          <cell r="C1823" t="str">
            <v>JBFHTYHTHYHCDJ-UHFFFAOYSA-N</v>
          </cell>
          <cell r="D1823" t="str">
            <v>5-Ethyloxolan-2-one</v>
          </cell>
          <cell r="E1823" t="str">
            <v>CCC1CCC(=O)O1</v>
          </cell>
          <cell r="F1823" t="str">
            <v>InChI=1/C6H10O2/c1-2-5-3-4-6(7)8-5/h5H,2-4H2,1H3</v>
          </cell>
          <cell r="G1823" t="str">
            <v>C6H10O2</v>
          </cell>
          <cell r="H1823">
            <v>114.14400000000001</v>
          </cell>
          <cell r="I1823">
            <v>114.06807999999999</v>
          </cell>
          <cell r="J1823">
            <v>2196</v>
          </cell>
          <cell r="M1823">
            <v>1323</v>
          </cell>
          <cell r="N1823" t="str">
            <v>coumarin, sweet</v>
          </cell>
          <cell r="P1823">
            <v>2196</v>
          </cell>
          <cell r="Q1823" t="str">
            <v>WGK 2</v>
          </cell>
          <cell r="U1823" t="str">
            <v/>
          </cell>
          <cell r="V1823" t="str">
            <v/>
          </cell>
          <cell r="W1823" t="str">
            <v/>
          </cell>
          <cell r="AA1823" t="str">
            <v>WGK 2, DS(coumarin, sweet)</v>
          </cell>
        </row>
        <row r="1824">
          <cell r="B1824" t="str">
            <v>695-87-4</v>
          </cell>
          <cell r="C1824" t="str">
            <v xml:space="preserve">WOKGGVGWBXBJPK-UHFFFAOYSA-N  </v>
          </cell>
          <cell r="D1824" t="str">
            <v>5-Methoxy-4-pyrimidinol</v>
          </cell>
          <cell r="E1824">
            <v>0</v>
          </cell>
          <cell r="F1824">
            <v>0</v>
          </cell>
          <cell r="G1824" t="str">
            <v>C5H6N2O2</v>
          </cell>
          <cell r="H1824">
            <v>0</v>
          </cell>
          <cell r="I1824">
            <v>126.0429273</v>
          </cell>
          <cell r="J1824">
            <v>1191</v>
          </cell>
          <cell r="K1824">
            <v>97.099998474121094</v>
          </cell>
          <cell r="M1824">
            <v>1078</v>
          </cell>
          <cell r="N1824">
            <v>0</v>
          </cell>
          <cell r="P1824">
            <v>1191</v>
          </cell>
          <cell r="Q1824" t="str">
            <v/>
          </cell>
          <cell r="U1824" t="str">
            <v/>
          </cell>
          <cell r="V1824" t="str">
            <v/>
          </cell>
          <cell r="W1824" t="str">
            <v/>
          </cell>
          <cell r="AA1824" t="str">
            <v/>
          </cell>
        </row>
        <row r="1825">
          <cell r="B1825" t="str">
            <v>696-59-3</v>
          </cell>
          <cell r="C1825" t="str">
            <v>GFISDBXSWQMOND-UHFFFAOYSA-N</v>
          </cell>
          <cell r="D1825" t="str">
            <v>2,5-Dimethoxyoxolane</v>
          </cell>
          <cell r="E1825" t="str">
            <v>COC1CCC(OC)O1</v>
          </cell>
          <cell r="F1825" t="str">
            <v>InChI=1/C6H12O3/c1-7-5-3-4-6(8-2)9-5/h5-6H,3-4H2,1-2H3</v>
          </cell>
          <cell r="G1825" t="str">
            <v>C6H12O3</v>
          </cell>
          <cell r="H1825">
            <v>132.15899999999999</v>
          </cell>
          <cell r="I1825">
            <v>132.07864424600001</v>
          </cell>
          <cell r="J1825">
            <v>1324</v>
          </cell>
          <cell r="K1825">
            <v>101</v>
          </cell>
          <cell r="M1825">
            <v>892</v>
          </cell>
          <cell r="N1825">
            <v>0</v>
          </cell>
          <cell r="P1825">
            <v>1324</v>
          </cell>
          <cell r="Q1825" t="str">
            <v>WGK 1</v>
          </cell>
          <cell r="U1825" t="str">
            <v/>
          </cell>
          <cell r="V1825" t="str">
            <v/>
          </cell>
          <cell r="W1825" t="str">
            <v/>
          </cell>
          <cell r="AA1825" t="str">
            <v>WGK 1,</v>
          </cell>
        </row>
        <row r="1826">
          <cell r="B1826" t="str">
            <v>697-82-5</v>
          </cell>
          <cell r="C1826" t="str">
            <v>OGRAOKJKVGDSFR-UHFFFAOYSA-N</v>
          </cell>
          <cell r="D1826" t="str">
            <v>2,3,5-Trimethylphenol</v>
          </cell>
          <cell r="E1826" t="str">
            <v>CC1=CC(O)=C(C)C(C)=C1</v>
          </cell>
          <cell r="F1826" t="str">
            <v>InChI=1S/C9H12O/c1-6-4-7(2)8(3)9(10)5-6/h4-5,10H,1-3H3</v>
          </cell>
          <cell r="G1826" t="str">
            <v>C9H12O</v>
          </cell>
          <cell r="H1826">
            <v>136.19399999999999</v>
          </cell>
          <cell r="I1826">
            <v>136.08882</v>
          </cell>
          <cell r="J1826">
            <v>1110</v>
          </cell>
          <cell r="K1826">
            <v>121</v>
          </cell>
          <cell r="M1826">
            <v>1241</v>
          </cell>
          <cell r="N1826">
            <v>0</v>
          </cell>
          <cell r="P1826">
            <v>1110</v>
          </cell>
          <cell r="Q1826" t="str">
            <v/>
          </cell>
          <cell r="U1826" t="str">
            <v/>
          </cell>
          <cell r="V1826" t="str">
            <v/>
          </cell>
          <cell r="W1826" t="str">
            <v/>
          </cell>
          <cell r="AA1826" t="str">
            <v/>
          </cell>
        </row>
        <row r="1827">
          <cell r="B1827" t="str">
            <v>69782-90-7</v>
          </cell>
          <cell r="C1827" t="str">
            <v>YTWXDQVNPCIEOX-UHFFFAOYSA-N</v>
          </cell>
          <cell r="D1827" t="str">
            <v>2,3,3',4,4',5'-Hexachloro-1,1'-biphenyl</v>
          </cell>
          <cell r="E1827" t="str">
            <v>ClC1=CC(=CC(Cl)=C1Cl)C1=C(Cl)C(Cl)=C(Cl)C=C1</v>
          </cell>
          <cell r="F1827" t="str">
            <v>InChI=1S/C12H4Cl6/c13-7-2-1-6(10(16)12(7)18)5-3-8(14)11(17)9(15)4-5/h1-4H</v>
          </cell>
          <cell r="G1827" t="str">
            <v>C12H4Cl6</v>
          </cell>
          <cell r="H1827">
            <v>360.86</v>
          </cell>
          <cell r="I1827">
            <v>357.84442000000001</v>
          </cell>
          <cell r="J1827">
            <v>657</v>
          </cell>
          <cell r="M1827" t="str">
            <v>2439.9</v>
          </cell>
          <cell r="N1827">
            <v>0</v>
          </cell>
          <cell r="P1827">
            <v>657</v>
          </cell>
          <cell r="Q1827" t="str">
            <v/>
          </cell>
          <cell r="R1827" t="str">
            <v/>
          </cell>
          <cell r="S1827" t="str">
            <v/>
          </cell>
          <cell r="U1827" t="str">
            <v/>
          </cell>
          <cell r="V1827" t="str">
            <v/>
          </cell>
          <cell r="W1827" t="str">
            <v/>
          </cell>
          <cell r="AA1827" t="str">
            <v/>
          </cell>
        </row>
        <row r="1828">
          <cell r="B1828" t="str">
            <v>69806-34-4</v>
          </cell>
          <cell r="C1828" t="str">
            <v>GOCUAJYOYBLQRH-UHFFFAOYSA-N</v>
          </cell>
          <cell r="D1828" t="str">
            <v>2-(4-{[3-Chloro-5-(trifluoromethyl)pyridin-2-yl]oxy}phenoxy)propanoic acid</v>
          </cell>
          <cell r="E1828" t="str">
            <v>CC(OC1=CC=C(OC2=NC=C(C=C2Cl)C(F)(F)F)C=C1)C(O)=O</v>
          </cell>
          <cell r="F1828" t="str">
            <v>InChI=1/C15H11ClF3NO4/c1-8(14(21)22)23-10-2-4-11(5-3-10)24-13-12(16)6-9(7-20-13)15(17,18)19/h2-8H,1H3,(H,21,22)</v>
          </cell>
          <cell r="G1828" t="str">
            <v>C15H11ClF3NO4</v>
          </cell>
          <cell r="H1828">
            <v>361.7</v>
          </cell>
          <cell r="I1828">
            <v>361.03287</v>
          </cell>
          <cell r="J1828">
            <v>658</v>
          </cell>
          <cell r="M1828">
            <v>0</v>
          </cell>
          <cell r="N1828">
            <v>0</v>
          </cell>
          <cell r="P1828">
            <v>658</v>
          </cell>
          <cell r="Q1828" t="str">
            <v/>
          </cell>
          <cell r="R1828" t="str">
            <v/>
          </cell>
          <cell r="S1828" t="str">
            <v>X</v>
          </cell>
          <cell r="U1828" t="str">
            <v/>
          </cell>
          <cell r="V1828" t="str">
            <v/>
          </cell>
          <cell r="W1828" t="str">
            <v/>
          </cell>
          <cell r="AA1828" t="str">
            <v>PSM,Inlandsabsatz 2014: 2,5-10 t/a (Haloxyfop-P); (Haloxyfop ist nicht zugelassen in DE/nicht genehmigt)</v>
          </cell>
        </row>
        <row r="1829">
          <cell r="B1829" t="str">
            <v>69806-50-4</v>
          </cell>
          <cell r="C1829" t="str">
            <v>VAIZTNZGPYBOGF-UHFFFAOYSA-N</v>
          </cell>
          <cell r="D1829" t="str">
            <v>Butyl 2-(4-{[5-(trifluoromethyl)pyridin-2-yl]oxy}phenoxy)propanoate</v>
          </cell>
          <cell r="E1829" t="str">
            <v>CCCCOC(=O)C(C)OC1=CC=C(OC2=CC=C(C=N2)C(F)(F)F)C=C1</v>
          </cell>
          <cell r="F1829" t="str">
            <v>InChI=1/C19H20F3NO4/c1-3-4-11-25-18(24)13(2)26-15-6-8-16(9-7-15)27-17-10-5-14(12-23-17)19(20,21)22/h5-10,12-13H,3-4,11H2,1-2H3</v>
          </cell>
          <cell r="G1829" t="str">
            <v>C19H20F3NO4</v>
          </cell>
          <cell r="H1829">
            <v>383.36700000000002</v>
          </cell>
          <cell r="I1829">
            <v>383.13443999999998</v>
          </cell>
          <cell r="J1829">
            <v>659</v>
          </cell>
          <cell r="M1829">
            <v>2190</v>
          </cell>
          <cell r="N1829">
            <v>0</v>
          </cell>
          <cell r="P1829">
            <v>659</v>
          </cell>
          <cell r="Q1829" t="str">
            <v/>
          </cell>
          <cell r="R1829" t="str">
            <v/>
          </cell>
          <cell r="U1829" t="str">
            <v/>
          </cell>
          <cell r="V1829" t="str">
            <v/>
          </cell>
          <cell r="W1829" t="str">
            <v/>
          </cell>
          <cell r="AA1829" t="str">
            <v/>
          </cell>
        </row>
        <row r="1830">
          <cell r="B1830" t="str">
            <v>698-10-2</v>
          </cell>
          <cell r="C1830" t="str">
            <v>IUFQZPBIRYFPFD-UHFFFAOYSA-N</v>
          </cell>
          <cell r="D1830" t="str">
            <v>5-Ethyl-3-hydroxy-4-methylfuran-2(5H)-one</v>
          </cell>
          <cell r="E1830" t="str">
            <v>CCC1OC(=O)C(O)=C1C</v>
          </cell>
          <cell r="F1830" t="str">
            <v>InChI=1/C7H10O3/c1-3-5-4(2)6(8)7(9)10-5/h5,8H,3H2,1-2H3</v>
          </cell>
          <cell r="G1830" t="str">
            <v>C7H10O3</v>
          </cell>
          <cell r="H1830">
            <v>142.154</v>
          </cell>
          <cell r="I1830">
            <v>142.06299000000001</v>
          </cell>
          <cell r="J1830">
            <v>2197</v>
          </cell>
          <cell r="M1830">
            <v>1193</v>
          </cell>
          <cell r="N1830" t="str">
            <v>spice</v>
          </cell>
          <cell r="P1830">
            <v>2197</v>
          </cell>
          <cell r="Q1830" t="str">
            <v/>
          </cell>
          <cell r="U1830" t="str">
            <v/>
          </cell>
          <cell r="V1830" t="str">
            <v/>
          </cell>
          <cell r="W1830" t="str">
            <v/>
          </cell>
          <cell r="AA1830" t="str">
            <v xml:space="preserve"> DS(spice)</v>
          </cell>
        </row>
        <row r="1831">
          <cell r="B1831" t="str">
            <v>698-76-0</v>
          </cell>
          <cell r="C1831" t="str">
            <v>FYTRVXSHONWYNE-UHFFFAOYSA-N</v>
          </cell>
          <cell r="D1831" t="str">
            <v>6-Propyloxan-2-one</v>
          </cell>
          <cell r="E1831" t="str">
            <v>CCCC1CCCC(=O)O1</v>
          </cell>
          <cell r="F1831" t="str">
            <v>InChI=1/C8H14O2/c1-2-4-7-5-3-6-8(9)10-7/h7H,2-6H2,1H3</v>
          </cell>
          <cell r="G1831" t="str">
            <v>C8H14O2</v>
          </cell>
          <cell r="H1831">
            <v>142.19800000000001</v>
          </cell>
          <cell r="I1831">
            <v>142.09938</v>
          </cell>
          <cell r="J1831">
            <v>2198</v>
          </cell>
          <cell r="M1831">
            <v>1288</v>
          </cell>
          <cell r="N1831" t="str">
            <v>peach</v>
          </cell>
          <cell r="P1831">
            <v>2198</v>
          </cell>
          <cell r="Q1831" t="str">
            <v>WGK 2</v>
          </cell>
          <cell r="U1831" t="str">
            <v/>
          </cell>
          <cell r="V1831" t="str">
            <v/>
          </cell>
          <cell r="W1831" t="str">
            <v/>
          </cell>
          <cell r="AA1831" t="str">
            <v>WGK 2, DS(peach)</v>
          </cell>
        </row>
        <row r="1832">
          <cell r="B1832" t="str">
            <v>7003-89-6</v>
          </cell>
          <cell r="C1832" t="str">
            <v>JUZXDNPBRPUIOR-UHFFFAOYSA-N</v>
          </cell>
          <cell r="D1832" t="str">
            <v>2-Chloro-N,N,N-trimethylethan-1-aminium</v>
          </cell>
          <cell r="E1832" t="str">
            <v>C[N+](C)(C)CCCl</v>
          </cell>
          <cell r="F1832" t="str">
            <v>InChI=1S/C5H13ClN/c1-7(2,3)5-4-6/h4-5H2,1-3H3/q+1</v>
          </cell>
          <cell r="G1832" t="str">
            <v>C5H13ClN</v>
          </cell>
          <cell r="H1832">
            <v>122.62</v>
          </cell>
          <cell r="I1832">
            <v>122.0731</v>
          </cell>
          <cell r="J1832">
            <v>660</v>
          </cell>
          <cell r="M1832">
            <v>0</v>
          </cell>
          <cell r="N1832">
            <v>0</v>
          </cell>
          <cell r="P1832">
            <v>660</v>
          </cell>
          <cell r="Q1832" t="str">
            <v/>
          </cell>
          <cell r="R1832" t="str">
            <v/>
          </cell>
          <cell r="S1832" t="str">
            <v>X</v>
          </cell>
          <cell r="U1832" t="str">
            <v/>
          </cell>
          <cell r="V1832" t="str">
            <v/>
          </cell>
          <cell r="W1832" t="str">
            <v/>
          </cell>
          <cell r="AA1832" t="str">
            <v>PSM,Inlandsabsatz 2014: 1000-2500 t/a</v>
          </cell>
        </row>
        <row r="1833">
          <cell r="B1833" t="str">
            <v>7012-37-5</v>
          </cell>
          <cell r="C1833" t="str">
            <v>BZTYNSQSZHARAZ-UHFFFAOYSA-N</v>
          </cell>
          <cell r="D1833" t="str">
            <v>2,4,4'-Trichloro-1,1'-biphenyl</v>
          </cell>
          <cell r="E1833" t="str">
            <v>ClC1=CC=C(C=C1)C1=C(Cl)C=C(Cl)C=C1</v>
          </cell>
          <cell r="F1833" t="str">
            <v>InChI=1S/C12H7Cl3/c13-9-3-1-8(2-4-9)11-6-5-10(14)7-12(11)15/h1-7H</v>
          </cell>
          <cell r="G1833" t="str">
            <v>C12H7Cl3</v>
          </cell>
          <cell r="H1833">
            <v>257.54000000000002</v>
          </cell>
          <cell r="I1833">
            <v>255.96133</v>
          </cell>
          <cell r="J1833">
            <v>661</v>
          </cell>
          <cell r="M1833">
            <v>1819</v>
          </cell>
          <cell r="N1833">
            <v>0</v>
          </cell>
          <cell r="P1833">
            <v>661</v>
          </cell>
          <cell r="Q1833" t="str">
            <v/>
          </cell>
          <cell r="R1833" t="str">
            <v/>
          </cell>
          <cell r="S1833" t="str">
            <v/>
          </cell>
          <cell r="U1833" t="str">
            <v/>
          </cell>
          <cell r="V1833" t="str">
            <v>POP-Annex I, part A#Annex III, part A#Annex IV</v>
          </cell>
          <cell r="W1833" t="str">
            <v/>
          </cell>
          <cell r="AA1833" t="str">
            <v xml:space="preserve">POP-Annex I, part A#Annex III, part A#Annex IV, </v>
          </cell>
        </row>
        <row r="1834">
          <cell r="B1834" t="str">
            <v>70286-20-3</v>
          </cell>
          <cell r="C1834" t="str">
            <v/>
          </cell>
          <cell r="D1834" t="str">
            <v/>
          </cell>
          <cell r="E1834" t="str">
            <v/>
          </cell>
          <cell r="F1834" t="str">
            <v/>
          </cell>
          <cell r="G1834" t="str">
            <v/>
          </cell>
          <cell r="H1834" t="str">
            <v/>
          </cell>
          <cell r="I1834" t="str">
            <v/>
          </cell>
          <cell r="J1834">
            <v>2199</v>
          </cell>
          <cell r="M1834">
            <v>1158</v>
          </cell>
          <cell r="N1834" t="str">
            <v>spice</v>
          </cell>
          <cell r="P1834">
            <v>2199</v>
          </cell>
          <cell r="Q1834" t="str">
            <v/>
          </cell>
          <cell r="U1834" t="str">
            <v/>
          </cell>
          <cell r="V1834" t="str">
            <v/>
          </cell>
          <cell r="W1834" t="str">
            <v/>
          </cell>
          <cell r="AA1834" t="str">
            <v xml:space="preserve"> DS(spice)</v>
          </cell>
        </row>
        <row r="1835">
          <cell r="B1835" t="str">
            <v>70288-86-7</v>
          </cell>
          <cell r="C1835">
            <v>0</v>
          </cell>
          <cell r="D1835">
            <v>0</v>
          </cell>
          <cell r="E1835">
            <v>0</v>
          </cell>
          <cell r="F1835">
            <v>0</v>
          </cell>
          <cell r="G1835">
            <v>0</v>
          </cell>
          <cell r="H1835">
            <v>0</v>
          </cell>
          <cell r="I1835">
            <v>0</v>
          </cell>
          <cell r="J1835">
            <v>662</v>
          </cell>
          <cell r="M1835">
            <v>0</v>
          </cell>
          <cell r="N1835">
            <v>0</v>
          </cell>
          <cell r="P1835">
            <v>662</v>
          </cell>
          <cell r="Q1835" t="str">
            <v/>
          </cell>
          <cell r="R1835" t="str">
            <v>X</v>
          </cell>
          <cell r="U1835" t="str">
            <v/>
          </cell>
          <cell r="V1835" t="str">
            <v/>
          </cell>
          <cell r="W1835" t="str">
            <v/>
          </cell>
          <cell r="AA1835" t="str">
            <v>AZM,</v>
          </cell>
        </row>
        <row r="1836">
          <cell r="B1836" t="str">
            <v>70362-50-4</v>
          </cell>
          <cell r="C1836" t="str">
            <v>BHWVLZJTVIYLIV-UHFFFAOYSA-N</v>
          </cell>
          <cell r="D1836" t="str">
            <v>3,4,4',5-Tetrachloro-1,1'-biphenyl</v>
          </cell>
          <cell r="E1836" t="str">
            <v>ClC1=CC=C(C=C1)C1=CC(Cl)=C(Cl)C(Cl)=C1</v>
          </cell>
          <cell r="F1836" t="str">
            <v>InChI=1S/C12H6Cl4/c13-9-3-1-7(2-4-9)8-5-10(14)12(16)11(15)6-8/h1-6H</v>
          </cell>
          <cell r="G1836" t="str">
            <v>C12H6Cl4</v>
          </cell>
          <cell r="H1836">
            <v>291.98</v>
          </cell>
          <cell r="I1836">
            <v>289.92236000000003</v>
          </cell>
          <cell r="J1836">
            <v>663</v>
          </cell>
          <cell r="M1836" t="str">
            <v>2123.9</v>
          </cell>
          <cell r="N1836">
            <v>0</v>
          </cell>
          <cell r="P1836">
            <v>663</v>
          </cell>
          <cell r="Q1836" t="str">
            <v/>
          </cell>
          <cell r="R1836" t="str">
            <v/>
          </cell>
          <cell r="S1836" t="str">
            <v/>
          </cell>
          <cell r="U1836" t="str">
            <v/>
          </cell>
          <cell r="V1836" t="str">
            <v/>
          </cell>
          <cell r="W1836" t="str">
            <v/>
          </cell>
          <cell r="AA1836" t="str">
            <v/>
          </cell>
        </row>
        <row r="1837">
          <cell r="B1837" t="str">
            <v>7045-71-8</v>
          </cell>
          <cell r="C1837" t="str">
            <v>GTJOHISYCKPIMT-UHFFFAOYSA-N</v>
          </cell>
          <cell r="D1837" t="str">
            <v>2-Methylundecane</v>
          </cell>
          <cell r="E1837">
            <v>0</v>
          </cell>
          <cell r="F1837">
            <v>0</v>
          </cell>
          <cell r="G1837" t="str">
            <v>C12H26</v>
          </cell>
          <cell r="H1837">
            <v>0</v>
          </cell>
          <cell r="I1837">
            <v>170.20345083719999</v>
          </cell>
          <cell r="J1837">
            <v>1539</v>
          </cell>
          <cell r="K1837">
            <v>71</v>
          </cell>
          <cell r="L1837">
            <v>11.6076</v>
          </cell>
          <cell r="M1837">
            <v>1164</v>
          </cell>
          <cell r="N1837">
            <v>0</v>
          </cell>
          <cell r="P1837">
            <v>1539</v>
          </cell>
          <cell r="Q1837" t="str">
            <v/>
          </cell>
          <cell r="U1837" t="str">
            <v/>
          </cell>
          <cell r="V1837" t="str">
            <v/>
          </cell>
          <cell r="W1837" t="str">
            <v/>
          </cell>
          <cell r="AA1837" t="str">
            <v/>
          </cell>
        </row>
        <row r="1838">
          <cell r="B1838" t="str">
            <v>70510-23-5</v>
          </cell>
          <cell r="C1838">
            <v>0</v>
          </cell>
          <cell r="D1838">
            <v>0</v>
          </cell>
          <cell r="E1838">
            <v>0</v>
          </cell>
          <cell r="F1838">
            <v>0</v>
          </cell>
          <cell r="G1838">
            <v>0</v>
          </cell>
          <cell r="H1838">
            <v>0</v>
          </cell>
          <cell r="I1838">
            <v>0</v>
          </cell>
          <cell r="J1838">
            <v>1155</v>
          </cell>
          <cell r="K1838">
            <v>56</v>
          </cell>
          <cell r="M1838">
            <v>1303</v>
          </cell>
          <cell r="N1838">
            <v>0</v>
          </cell>
          <cell r="P1838">
            <v>1155</v>
          </cell>
          <cell r="Q1838" t="str">
            <v/>
          </cell>
          <cell r="U1838" t="str">
            <v/>
          </cell>
          <cell r="V1838" t="str">
            <v/>
          </cell>
          <cell r="W1838" t="str">
            <v/>
          </cell>
          <cell r="AA1838" t="str">
            <v/>
          </cell>
        </row>
        <row r="1839">
          <cell r="B1839" t="str">
            <v>70-55-3</v>
          </cell>
          <cell r="C1839" t="str">
            <v>LMYRWZFENFIFIT-UHFFFAOYSA-N</v>
          </cell>
          <cell r="D1839" t="str">
            <v>4-Methylbenzene-1-sulfonamide</v>
          </cell>
          <cell r="E1839" t="str">
            <v>CC1=CC=C(C=C1)S(N)(=O)=O</v>
          </cell>
          <cell r="F1839" t="str">
            <v>InChI=1S/C7H9NO2S/c1-6-2-4-7(5-3-6)11(8,9)10/h2-5H,1H3,(H2,8,9,10)</v>
          </cell>
          <cell r="G1839" t="str">
            <v>C7H9NO2S</v>
          </cell>
          <cell r="H1839">
            <v>171.21</v>
          </cell>
          <cell r="I1839">
            <v>171.03540000000001</v>
          </cell>
          <cell r="J1839">
            <v>2341</v>
          </cell>
          <cell r="M1839">
            <v>0</v>
          </cell>
          <cell r="N1839">
            <v>0</v>
          </cell>
          <cell r="P1839">
            <v>2341</v>
          </cell>
          <cell r="Q1839" t="str">
            <v>WGK 1</v>
          </cell>
          <cell r="U1839" t="str">
            <v/>
          </cell>
          <cell r="V1839" t="str">
            <v/>
          </cell>
          <cell r="W1839" t="str">
            <v/>
          </cell>
          <cell r="AA1839" t="str">
            <v>WGK 1,</v>
          </cell>
        </row>
        <row r="1840">
          <cell r="B1840" t="str">
            <v>705-86-2</v>
          </cell>
          <cell r="C1840" t="str">
            <v>GHBSPIPJMLAMEP-UHFFFAOYSA-N</v>
          </cell>
          <cell r="D1840" t="str">
            <v>6-Pentyloxan-2-one</v>
          </cell>
          <cell r="E1840" t="str">
            <v>CCCCCC1CCCC(=O)O1</v>
          </cell>
          <cell r="F1840" t="str">
            <v>InChI=1/C10H18O2/c1-2-3-4-6-9-7-5-8-10(11)12-9/h9H,2-8H2,1H3</v>
          </cell>
          <cell r="G1840" t="str">
            <v>C10H18O2</v>
          </cell>
          <cell r="H1840">
            <v>170.25200000000001</v>
          </cell>
          <cell r="I1840">
            <v>170.13068000000001</v>
          </cell>
          <cell r="J1840">
            <v>2200</v>
          </cell>
          <cell r="M1840">
            <v>1525</v>
          </cell>
          <cell r="N1840" t="str">
            <v>coconut</v>
          </cell>
          <cell r="P1840">
            <v>2200</v>
          </cell>
          <cell r="Q1840" t="str">
            <v>WGK 2</v>
          </cell>
          <cell r="U1840" t="str">
            <v/>
          </cell>
          <cell r="V1840" t="str">
            <v/>
          </cell>
          <cell r="W1840" t="str">
            <v/>
          </cell>
          <cell r="AA1840" t="str">
            <v>WGK 2, DS(coconut)</v>
          </cell>
        </row>
        <row r="1841">
          <cell r="B1841" t="str">
            <v>706-14-9</v>
          </cell>
          <cell r="C1841" t="str">
            <v>IFYYFLINQYPWGJ-UHFFFAOYSA-N</v>
          </cell>
          <cell r="D1841" t="str">
            <v>5-Hexyloxolan-2-one</v>
          </cell>
          <cell r="E1841" t="str">
            <v>CCCCCCC1CCC(=O)O1</v>
          </cell>
          <cell r="F1841" t="str">
            <v>InChI=1/C10H18O2/c1-2-3-4-5-6-9-7-8-10(11)12-9/h9H,2-8H2,1H3</v>
          </cell>
          <cell r="G1841" t="str">
            <v>C10H18O2</v>
          </cell>
          <cell r="H1841">
            <v>170.25200000000001</v>
          </cell>
          <cell r="I1841">
            <v>170.13068000000001</v>
          </cell>
          <cell r="J1841">
            <v>2201</v>
          </cell>
          <cell r="M1841">
            <v>1472</v>
          </cell>
          <cell r="N1841" t="str">
            <v>peach, fat</v>
          </cell>
          <cell r="P1841">
            <v>2201</v>
          </cell>
          <cell r="Q1841" t="str">
            <v>WGK 1</v>
          </cell>
          <cell r="U1841" t="str">
            <v/>
          </cell>
          <cell r="V1841" t="str">
            <v/>
          </cell>
          <cell r="W1841" t="str">
            <v/>
          </cell>
          <cell r="AA1841" t="str">
            <v>WGK 1, DS(peach, fat)</v>
          </cell>
        </row>
        <row r="1842">
          <cell r="B1842" t="str">
            <v>709-98-8</v>
          </cell>
          <cell r="C1842" t="str">
            <v>LFULEKSKNZEWOE-UHFFFAOYSA-N</v>
          </cell>
          <cell r="D1842" t="str">
            <v>N-(3,4-Dichlorophenyl)propanamide</v>
          </cell>
          <cell r="E1842" t="str">
            <v>CCC(=O)NC1=CC=C(Cl)C(Cl)=C1</v>
          </cell>
          <cell r="F1842" t="str">
            <v>InChI=1S/C9H9Cl2NO/c1-2-9(13)12-6-3-4-7(10)8(11)5-6/h3-5H,2H2,1H3,(H,12,13)</v>
          </cell>
          <cell r="G1842" t="str">
            <v>C9H9Cl2NO</v>
          </cell>
          <cell r="H1842">
            <v>218.08</v>
          </cell>
          <cell r="I1842">
            <v>217.00612000000001</v>
          </cell>
          <cell r="J1842">
            <v>664</v>
          </cell>
          <cell r="M1842">
            <v>1826</v>
          </cell>
          <cell r="N1842">
            <v>0</v>
          </cell>
          <cell r="P1842">
            <v>664</v>
          </cell>
          <cell r="Q1842" t="str">
            <v>WGK 3</v>
          </cell>
          <cell r="R1842" t="str">
            <v/>
          </cell>
          <cell r="S1842" t="str">
            <v>X</v>
          </cell>
          <cell r="U1842" t="str">
            <v/>
          </cell>
          <cell r="V1842" t="str">
            <v/>
          </cell>
          <cell r="W1842" t="str">
            <v/>
          </cell>
          <cell r="AA1842" t="str">
            <v>WGK 3,PSM,als PSM nicht zugelassen in DE/nicht genehmigt</v>
          </cell>
        </row>
        <row r="1843">
          <cell r="B1843" t="str">
            <v>710-04-3</v>
          </cell>
          <cell r="C1843" t="str">
            <v>YZRXRLLRSPQHDK-UHFFFAOYSA-N</v>
          </cell>
          <cell r="D1843" t="str">
            <v>6-Hexyloxan-2-one</v>
          </cell>
          <cell r="E1843" t="str">
            <v>CCCCCCC1CCCC(=O)O1</v>
          </cell>
          <cell r="F1843" t="str">
            <v>InChI=1/C11H20O2/c1-2-3-4-5-7-10-8-6-9-11(12)13-10/h10H,2-9H2,1H3</v>
          </cell>
          <cell r="G1843" t="str">
            <v>C11H20O2</v>
          </cell>
          <cell r="H1843">
            <v>184.279</v>
          </cell>
          <cell r="I1843">
            <v>184.14633000000001</v>
          </cell>
          <cell r="J1843">
            <v>2202</v>
          </cell>
          <cell r="M1843">
            <v>1606</v>
          </cell>
          <cell r="N1843" t="str">
            <v>peach</v>
          </cell>
          <cell r="P1843">
            <v>2202</v>
          </cell>
          <cell r="Q1843" t="str">
            <v>WGK 2</v>
          </cell>
          <cell r="U1843" t="str">
            <v/>
          </cell>
          <cell r="V1843" t="str">
            <v/>
          </cell>
          <cell r="W1843" t="str">
            <v/>
          </cell>
          <cell r="AA1843" t="str">
            <v>WGK 2, DS(peach)</v>
          </cell>
        </row>
        <row r="1844">
          <cell r="B1844" t="str">
            <v>71041-34-4</v>
          </cell>
          <cell r="C1844">
            <v>0</v>
          </cell>
          <cell r="D1844">
            <v>0</v>
          </cell>
          <cell r="E1844">
            <v>0</v>
          </cell>
          <cell r="F1844">
            <v>0</v>
          </cell>
          <cell r="G1844">
            <v>0</v>
          </cell>
          <cell r="H1844">
            <v>0</v>
          </cell>
          <cell r="I1844">
            <v>0</v>
          </cell>
          <cell r="J1844">
            <v>1117</v>
          </cell>
          <cell r="K1844">
            <v>151</v>
          </cell>
          <cell r="M1844">
            <v>1410</v>
          </cell>
          <cell r="N1844">
            <v>0</v>
          </cell>
          <cell r="P1844">
            <v>1117</v>
          </cell>
          <cell r="Q1844" t="str">
            <v/>
          </cell>
          <cell r="U1844" t="str">
            <v/>
          </cell>
          <cell r="V1844" t="str">
            <v/>
          </cell>
          <cell r="W1844" t="str">
            <v/>
          </cell>
          <cell r="AA1844" t="str">
            <v/>
          </cell>
        </row>
        <row r="1845">
          <cell r="B1845" t="str">
            <v>71093-13-5</v>
          </cell>
          <cell r="C1845" t="str">
            <v>DTDKHKVFLIYGKY-UHFFFAOYSA-N</v>
          </cell>
          <cell r="D1845" t="str">
            <v>3,6,9,12,15-Pentaoxatritriacontan-1-ol</v>
          </cell>
          <cell r="E1845" t="str">
            <v>CCCCCCCCCCCCCCCCCCOCCOCCOCCOCCOCCO</v>
          </cell>
          <cell r="F1845" t="str">
            <v>InChI=1S/C28H58O6/c1-2-3-4-5-6-7-8-9-10-11-12-13-14-15-16-17-19-30-21-23-32-25-27-34-28-26-33-24-22-31-20-18-29/h29H,2-28H2,1H3</v>
          </cell>
          <cell r="G1845" t="str">
            <v>C28H58O6</v>
          </cell>
          <cell r="H1845">
            <v>490.76600000000002</v>
          </cell>
          <cell r="I1845">
            <v>490.42333958799998</v>
          </cell>
          <cell r="J1845">
            <v>1586</v>
          </cell>
          <cell r="M1845">
            <v>0</v>
          </cell>
          <cell r="N1845">
            <v>0</v>
          </cell>
          <cell r="O1845" t="str">
            <v>X</v>
          </cell>
          <cell r="P1845">
            <v>1586</v>
          </cell>
          <cell r="Q1845" t="str">
            <v/>
          </cell>
          <cell r="U1845" t="str">
            <v/>
          </cell>
          <cell r="V1845" t="str">
            <v/>
          </cell>
          <cell r="W1845" t="str">
            <v/>
          </cell>
          <cell r="AA1845" t="str">
            <v>Polyalkylenglycolether, auch Fettalkoholpolyglycolether, Fettalkoholethoxylate (FAEO) sind eine Reihe nichtionischer Tenside und finden  breite Verwendung in Körperpflegeprodukten, Textilverarbeitung, Pflanzenschutzmittel, Farben und Beschichtungen, Klebern und anderen industriellen Anwendungen.</v>
          </cell>
        </row>
        <row r="1846">
          <cell r="B1846" t="str">
            <v>71159-90-5</v>
          </cell>
          <cell r="C1846" t="str">
            <v>ZQPCOAKGRYBBMR-UHFFFAOYSA-N</v>
          </cell>
          <cell r="D1846" t="str">
            <v>2-(4-Methylcyclohex-3-en-1-yl)propane-2-thiol</v>
          </cell>
          <cell r="E1846" t="str">
            <v>CC1=CCC(CC1)C(C)(C)S</v>
          </cell>
          <cell r="F1846" t="str">
            <v>InChI=1/C10H18S/c1-8-4-6-9(7-5-8)10(2,3)11/h4,9,11H,5-7H2,1-3H3</v>
          </cell>
          <cell r="G1846" t="str">
            <v>C10H18S</v>
          </cell>
          <cell r="H1846">
            <v>170.31</v>
          </cell>
          <cell r="I1846">
            <v>170.11292</v>
          </cell>
          <cell r="J1846">
            <v>2203</v>
          </cell>
          <cell r="M1846">
            <v>1283</v>
          </cell>
          <cell r="N1846" t="str">
            <v>grapefruit</v>
          </cell>
          <cell r="P1846">
            <v>2203</v>
          </cell>
          <cell r="Q1846" t="str">
            <v>WGK 2</v>
          </cell>
          <cell r="U1846" t="str">
            <v/>
          </cell>
          <cell r="V1846" t="str">
            <v/>
          </cell>
          <cell r="W1846" t="str">
            <v/>
          </cell>
          <cell r="AA1846" t="str">
            <v>WGK 2, DS(grapefruit)</v>
          </cell>
        </row>
        <row r="1847">
          <cell r="B1847" t="str">
            <v>71-23-8</v>
          </cell>
          <cell r="C1847" t="str">
            <v>BDERNNFJNOPAEC-UHFFFAOYSA-N</v>
          </cell>
          <cell r="D1847" t="str">
            <v>Propan-1-ol</v>
          </cell>
          <cell r="E1847" t="str">
            <v>CCCO</v>
          </cell>
          <cell r="F1847" t="str">
            <v>InChI=1S/C3H8O/c1-2-3-4/h4H,2-3H2,1H3</v>
          </cell>
          <cell r="G1847" t="str">
            <v>C3H8O</v>
          </cell>
          <cell r="H1847">
            <v>60.095999999999997</v>
          </cell>
          <cell r="I1847">
            <v>60.057515000000002</v>
          </cell>
          <cell r="J1847">
            <v>2204</v>
          </cell>
          <cell r="M1847">
            <v>536</v>
          </cell>
          <cell r="N1847" t="str">
            <v>alcohol, pungent</v>
          </cell>
          <cell r="P1847">
            <v>2204</v>
          </cell>
          <cell r="Q1847" t="str">
            <v>WGK 1</v>
          </cell>
          <cell r="U1847" t="str">
            <v/>
          </cell>
          <cell r="V1847" t="str">
            <v/>
          </cell>
          <cell r="W1847" t="str">
            <v>BAS-PT01-Human hygiene,</v>
          </cell>
          <cell r="AA1847" t="str">
            <v>WGK 1,BAS-PT01-Human hygiene, DS(alcohol, pungent)</v>
          </cell>
        </row>
        <row r="1848">
          <cell r="B1848" t="str">
            <v>71238-80-2</v>
          </cell>
          <cell r="C1848">
            <v>0</v>
          </cell>
          <cell r="D1848">
            <v>0</v>
          </cell>
          <cell r="E1848">
            <v>0</v>
          </cell>
          <cell r="F1848">
            <v>0</v>
          </cell>
          <cell r="G1848">
            <v>0</v>
          </cell>
          <cell r="H1848">
            <v>0</v>
          </cell>
          <cell r="I1848">
            <v>0</v>
          </cell>
          <cell r="J1848">
            <v>665</v>
          </cell>
          <cell r="M1848">
            <v>0</v>
          </cell>
          <cell r="N1848">
            <v>0</v>
          </cell>
          <cell r="P1848">
            <v>665</v>
          </cell>
          <cell r="Q1848" t="str">
            <v/>
          </cell>
          <cell r="R1848" t="str">
            <v/>
          </cell>
          <cell r="U1848" t="str">
            <v/>
          </cell>
          <cell r="V1848" t="str">
            <v/>
          </cell>
          <cell r="W1848" t="str">
            <v/>
          </cell>
          <cell r="AA1848" t="str">
            <v/>
          </cell>
        </row>
        <row r="1849">
          <cell r="B1849" t="str">
            <v>71320-77-9</v>
          </cell>
          <cell r="C1849" t="str">
            <v>YHXISWVBGDMDLQ-UHFFFAOYSA-N</v>
          </cell>
          <cell r="D1849" t="str">
            <v>4-Chloro-N-[2-(morpholin-4-yl)ethyl]benzamide</v>
          </cell>
          <cell r="E1849" t="str">
            <v>ClC1=CC=C(C=C1)C(=O)NCCN1CCOCC1</v>
          </cell>
          <cell r="F1849" t="str">
            <v>InChI=1S/C13H17ClN2O2/c14-12-3-1-11(2-4-12)13(17)15-5-6-16-7-9-18-10-8-16/h1-4H,5-10H2,(H,15,17)</v>
          </cell>
          <cell r="G1849" t="str">
            <v>C13H17ClN2O2</v>
          </cell>
          <cell r="H1849">
            <v>268.74</v>
          </cell>
          <cell r="I1849">
            <v>268.09786000000003</v>
          </cell>
          <cell r="J1849">
            <v>666</v>
          </cell>
          <cell r="M1849">
            <v>2210</v>
          </cell>
          <cell r="N1849">
            <v>0</v>
          </cell>
          <cell r="P1849">
            <v>666</v>
          </cell>
          <cell r="Q1849" t="str">
            <v>WGK 2</v>
          </cell>
          <cell r="R1849" t="str">
            <v>X</v>
          </cell>
          <cell r="S1849" t="str">
            <v/>
          </cell>
          <cell r="U1849" t="str">
            <v/>
          </cell>
          <cell r="V1849" t="str">
            <v/>
          </cell>
          <cell r="W1849" t="str">
            <v/>
          </cell>
          <cell r="X1849" t="str">
            <v>780kg/a in Dtl.</v>
          </cell>
          <cell r="Z1849" t="str">
            <v>Psychopharmaka</v>
          </cell>
          <cell r="AA1849" t="str">
            <v>WGK 2,AZM,780kg/a in Dtl.PsychopharmakaAntidepressiva</v>
          </cell>
        </row>
        <row r="1850">
          <cell r="B1850" t="str">
            <v>71-36-3</v>
          </cell>
          <cell r="C1850" t="str">
            <v>LRHPLDYGYMQRHN-UHFFFAOYSA-N</v>
          </cell>
          <cell r="D1850" t="str">
            <v>Butan-1-ol</v>
          </cell>
          <cell r="E1850" t="str">
            <v>CCCCO</v>
          </cell>
          <cell r="F1850" t="str">
            <v>InChI=1S/C4H10O/c1-2-3-4-5/h5H,2-4H2,1H3</v>
          </cell>
          <cell r="G1850" t="str">
            <v>C4H10O</v>
          </cell>
          <cell r="H1850">
            <v>74.123000000000005</v>
          </cell>
          <cell r="I1850">
            <v>74.073165000000003</v>
          </cell>
          <cell r="J1850">
            <v>2205</v>
          </cell>
          <cell r="M1850">
            <v>675</v>
          </cell>
          <cell r="N1850" t="str">
            <v>medicine, fruit</v>
          </cell>
          <cell r="P1850">
            <v>2205</v>
          </cell>
          <cell r="Q1850" t="str">
            <v>WGK 1</v>
          </cell>
          <cell r="U1850" t="str">
            <v/>
          </cell>
          <cell r="V1850" t="str">
            <v/>
          </cell>
          <cell r="W1850" t="str">
            <v/>
          </cell>
          <cell r="AA1850" t="str">
            <v>WGK 1, DS(medicine, fruit)</v>
          </cell>
        </row>
        <row r="1851">
          <cell r="B1851" t="str">
            <v>713-95-1</v>
          </cell>
          <cell r="C1851" t="str">
            <v>QRPLZGZHJABGRS-UHFFFAOYSA-N</v>
          </cell>
          <cell r="D1851" t="str">
            <v>6-Heptyloxan-2-one</v>
          </cell>
          <cell r="E1851" t="str">
            <v>CCCCCCCC1CCCC(=O)O1</v>
          </cell>
          <cell r="F1851" t="str">
            <v>InChI=1/C12H22O2/c1-2-3-4-5-6-8-11-9-7-10-12(13)14-11/h11H,2-10H2,1H3</v>
          </cell>
          <cell r="G1851" t="str">
            <v>C12H22O2</v>
          </cell>
          <cell r="H1851">
            <v>198.30600000000001</v>
          </cell>
          <cell r="I1851">
            <v>198.16198</v>
          </cell>
          <cell r="J1851">
            <v>2206</v>
          </cell>
          <cell r="M1851">
            <v>1721</v>
          </cell>
          <cell r="N1851" t="str">
            <v>fruit, sweet</v>
          </cell>
          <cell r="P1851">
            <v>2206</v>
          </cell>
          <cell r="Q1851" t="str">
            <v>WGK 2</v>
          </cell>
          <cell r="U1851" t="str">
            <v/>
          </cell>
          <cell r="V1851" t="str">
            <v/>
          </cell>
          <cell r="W1851" t="str">
            <v/>
          </cell>
          <cell r="AA1851" t="str">
            <v>WGK 2, DS(fruit, sweet)</v>
          </cell>
        </row>
        <row r="1852">
          <cell r="B1852" t="str">
            <v>71-41-0</v>
          </cell>
          <cell r="C1852" t="str">
            <v>AMQJEAYHLZJPGS-UHFFFAOYSA-N</v>
          </cell>
          <cell r="D1852" t="str">
            <v>Pentan-1-ol</v>
          </cell>
          <cell r="E1852" t="str">
            <v>CCCCCO</v>
          </cell>
          <cell r="F1852" t="str">
            <v>InChI=1S/C5H12O/c1-2-3-4-5-6/h6H,2-5H2,1H3</v>
          </cell>
          <cell r="G1852" t="str">
            <v>C5H12O</v>
          </cell>
          <cell r="H1852">
            <v>88.15</v>
          </cell>
          <cell r="I1852">
            <v>88.088814999999997</v>
          </cell>
          <cell r="J1852">
            <v>2207</v>
          </cell>
          <cell r="M1852">
            <v>766</v>
          </cell>
          <cell r="N1852" t="str">
            <v>balsamic</v>
          </cell>
          <cell r="P1852">
            <v>2207</v>
          </cell>
          <cell r="Q1852" t="str">
            <v>WGK 1</v>
          </cell>
          <cell r="U1852" t="str">
            <v/>
          </cell>
          <cell r="V1852" t="str">
            <v/>
          </cell>
          <cell r="W1852" t="str">
            <v/>
          </cell>
          <cell r="AA1852" t="str">
            <v>WGK 1, DS(balsamic)</v>
          </cell>
        </row>
        <row r="1853">
          <cell r="B1853" t="str">
            <v>71-43-2</v>
          </cell>
          <cell r="C1853" t="str">
            <v>UHOVQNZJYSORNB-UHFFFAOYSA-N</v>
          </cell>
          <cell r="D1853" t="str">
            <v>Benzene</v>
          </cell>
          <cell r="E1853" t="str">
            <v>C1=CC=CC=C1</v>
          </cell>
          <cell r="F1853" t="str">
            <v>InChI=1S/C6H6/c1-2-4-6-5-3-1/h1-6H</v>
          </cell>
          <cell r="G1853" t="str">
            <v>C6H6</v>
          </cell>
          <cell r="H1853">
            <v>78.114000000000004</v>
          </cell>
          <cell r="I1853">
            <v>78.046949999999995</v>
          </cell>
          <cell r="J1853">
            <v>667</v>
          </cell>
          <cell r="M1853">
            <v>610</v>
          </cell>
          <cell r="N1853">
            <v>0</v>
          </cell>
          <cell r="P1853">
            <v>667</v>
          </cell>
          <cell r="Q1853" t="str">
            <v>WGK 3</v>
          </cell>
          <cell r="R1853" t="str">
            <v/>
          </cell>
          <cell r="S1853" t="str">
            <v/>
          </cell>
          <cell r="U1853" t="str">
            <v>Reach_A7</v>
          </cell>
          <cell r="V1853" t="str">
            <v/>
          </cell>
          <cell r="W1853" t="str">
            <v/>
          </cell>
          <cell r="AA1853" t="str">
            <v>WGK 3,Reach A7,</v>
          </cell>
        </row>
        <row r="1854">
          <cell r="B1854" t="str">
            <v>71436-20-9</v>
          </cell>
          <cell r="C1854">
            <v>0</v>
          </cell>
          <cell r="D1854">
            <v>0</v>
          </cell>
          <cell r="E1854">
            <v>0</v>
          </cell>
          <cell r="F1854">
            <v>0</v>
          </cell>
          <cell r="G1854">
            <v>0</v>
          </cell>
          <cell r="H1854">
            <v>0</v>
          </cell>
          <cell r="I1854">
            <v>0</v>
          </cell>
          <cell r="J1854">
            <v>1171</v>
          </cell>
          <cell r="K1854">
            <v>252.90000915527301</v>
          </cell>
          <cell r="M1854">
            <v>655</v>
          </cell>
          <cell r="N1854">
            <v>0</v>
          </cell>
          <cell r="P1854">
            <v>1171</v>
          </cell>
          <cell r="Q1854" t="str">
            <v/>
          </cell>
          <cell r="U1854" t="str">
            <v/>
          </cell>
          <cell r="V1854" t="str">
            <v/>
          </cell>
          <cell r="W1854" t="str">
            <v/>
          </cell>
          <cell r="AA1854" t="str">
            <v/>
          </cell>
        </row>
        <row r="1855">
          <cell r="B1855" t="str">
            <v>71-55-6</v>
          </cell>
          <cell r="C1855" t="str">
            <v>UOCLXMDMGBRAIB-UHFFFAOYSA-N</v>
          </cell>
          <cell r="D1855" t="str">
            <v>1,1,1-Trichloroethane</v>
          </cell>
          <cell r="E1855" t="str">
            <v>CC(Cl)(Cl)Cl</v>
          </cell>
          <cell r="F1855" t="str">
            <v>InChI=1S/C2H3Cl3/c1-2(3,4)5/h1H3</v>
          </cell>
          <cell r="G1855" t="str">
            <v>C2H3Cl3</v>
          </cell>
          <cell r="H1855">
            <v>133.4</v>
          </cell>
          <cell r="I1855">
            <v>131.93002999999999</v>
          </cell>
          <cell r="J1855">
            <v>668</v>
          </cell>
          <cell r="M1855">
            <v>610</v>
          </cell>
          <cell r="N1855">
            <v>0</v>
          </cell>
          <cell r="P1855">
            <v>668</v>
          </cell>
          <cell r="Q1855" t="str">
            <v>WGK 3</v>
          </cell>
          <cell r="R1855" t="str">
            <v/>
          </cell>
          <cell r="S1855" t="str">
            <v/>
          </cell>
          <cell r="U1855" t="str">
            <v/>
          </cell>
          <cell r="V1855" t="str">
            <v/>
          </cell>
          <cell r="W1855" t="str">
            <v/>
          </cell>
          <cell r="AA1855" t="str">
            <v>WGK 3,</v>
          </cell>
        </row>
        <row r="1856">
          <cell r="B1856" t="str">
            <v>71626-11-4</v>
          </cell>
          <cell r="C1856" t="str">
            <v>CJPQIRJHIZUAQP-UHFFFAOYSA-N</v>
          </cell>
          <cell r="D1856" t="str">
            <v>Methyl N-(2,6-dimethylphenyl)-N-(phenylacetyl)alaninate</v>
          </cell>
          <cell r="E1856" t="str">
            <v>COC(=O)C(C)N(C(=O)CC1=CC=CC=C1)C1=C(C)C=CC=C1C</v>
          </cell>
          <cell r="F1856" t="str">
            <v>InChI=1/C20H23NO3/c1-14-9-8-10-15(2)19(14)21(16(3)20(23)24-4)18(22)13-17-11-6-5-7-12-17/h5-12,16H,13H2,1-4H3</v>
          </cell>
          <cell r="G1856" t="str">
            <v>C20H23NO3</v>
          </cell>
          <cell r="H1856">
            <v>325.40800000000002</v>
          </cell>
          <cell r="I1856">
            <v>325.16779000000002</v>
          </cell>
          <cell r="J1856">
            <v>669</v>
          </cell>
          <cell r="M1856">
            <v>2334</v>
          </cell>
          <cell r="N1856">
            <v>0</v>
          </cell>
          <cell r="P1856">
            <v>669</v>
          </cell>
          <cell r="Q1856" t="str">
            <v/>
          </cell>
          <cell r="S1856" t="str">
            <v>X</v>
          </cell>
          <cell r="U1856" t="str">
            <v/>
          </cell>
          <cell r="V1856" t="str">
            <v/>
          </cell>
          <cell r="W1856" t="str">
            <v/>
          </cell>
          <cell r="AA1856" t="str">
            <v>PSM,PSM: Benalaxyl-M (CAS 71626-11-4)</v>
          </cell>
        </row>
        <row r="1857">
          <cell r="B1857" t="str">
            <v>71675-85-9</v>
          </cell>
          <cell r="C1857" t="str">
            <v>NTJOBXMMWNYJFB-UHFFFAOYSA-N</v>
          </cell>
          <cell r="D1857" t="str">
            <v>4-Amino-5-(ethanesulfonyl)-N-[(1-ethylpyrrolidin-2-yl)methyl]-2-methoxybenzamide</v>
          </cell>
          <cell r="E1857" t="str">
            <v>CCN1CCCC1CNC(=O)C1=CC(=C(N)C=C1OC)S(=O)(=O)CC</v>
          </cell>
          <cell r="F1857" t="str">
            <v>InChI=1/C17H27N3O4S/c1-4-20-8-6-7-12(20)11-19-17(21)13-9-16(25(22,23)5-2)14(18)10-15(13)24-3/h9-10,12H,4-8,11,18H2,1-3H3,(H,19,21)</v>
          </cell>
          <cell r="G1857" t="str">
            <v>C17H27N3O4S</v>
          </cell>
          <cell r="H1857">
            <v>369.48</v>
          </cell>
          <cell r="I1857">
            <v>369.17223000000001</v>
          </cell>
          <cell r="J1857">
            <v>670</v>
          </cell>
          <cell r="M1857">
            <v>0</v>
          </cell>
          <cell r="N1857">
            <v>0</v>
          </cell>
          <cell r="P1857">
            <v>670</v>
          </cell>
          <cell r="Q1857" t="str">
            <v/>
          </cell>
          <cell r="R1857" t="str">
            <v>X</v>
          </cell>
          <cell r="S1857" t="str">
            <v/>
          </cell>
          <cell r="U1857" t="str">
            <v/>
          </cell>
          <cell r="V1857" t="str">
            <v/>
          </cell>
          <cell r="W1857" t="str">
            <v/>
          </cell>
          <cell r="X1857" t="str">
            <v>4320kg/a in Dtl.</v>
          </cell>
          <cell r="Z1857" t="str">
            <v>Psychopharmaka</v>
          </cell>
          <cell r="AA1857" t="str">
            <v>AZM,4320kg/a in Dtl.Psychopharmakaatypisches Neuroleptikum</v>
          </cell>
        </row>
        <row r="1858">
          <cell r="B1858" t="str">
            <v>72065-23-7</v>
          </cell>
          <cell r="C1858" t="str">
            <v>ZCQGVFNHUATAJY-UHFFFAOYSA-N</v>
          </cell>
          <cell r="D1858" t="str">
            <v>Methyl N-methyl-N-prop-2-enoylglycinate</v>
          </cell>
          <cell r="E1858" t="str">
            <v>COC(=O)CN(C)C(=O)C=C</v>
          </cell>
          <cell r="F1858" t="str">
            <v>InChI=1S/C7H11NO3/c1-4-6(9)8(2)5-7(10)11-3/h4H,1,5H2,2-3H3</v>
          </cell>
          <cell r="G1858" t="str">
            <v>C7H11NO3</v>
          </cell>
          <cell r="H1858">
            <v>157.16900000000001</v>
          </cell>
          <cell r="I1858">
            <v>157.07389321799999</v>
          </cell>
          <cell r="J1858">
            <v>1379</v>
          </cell>
          <cell r="K1858">
            <v>98</v>
          </cell>
          <cell r="M1858">
            <v>0</v>
          </cell>
          <cell r="N1858">
            <v>0</v>
          </cell>
          <cell r="P1858">
            <v>1379</v>
          </cell>
          <cell r="Q1858" t="str">
            <v/>
          </cell>
          <cell r="U1858" t="str">
            <v/>
          </cell>
          <cell r="V1858" t="str">
            <v/>
          </cell>
          <cell r="W1858" t="str">
            <v/>
          </cell>
          <cell r="AA1858" t="str">
            <v/>
          </cell>
        </row>
        <row r="1859">
          <cell r="B1859" t="str">
            <v>7206-76-0</v>
          </cell>
          <cell r="C1859" t="str">
            <v>JFZHPFOXAAIUMB-UHFFFAOYSA-N</v>
          </cell>
          <cell r="D1859" t="str">
            <v>2-Ethyl-2-phenylpropanediamide</v>
          </cell>
          <cell r="E1859" t="str">
            <v>CCC(C(N)=O)(C(N)=O)C1=CC=CC=C1</v>
          </cell>
          <cell r="F1859" t="str">
            <v>InChI=1S/C11H14N2O2/c1-2-11(9(12)14,10(13)15)8-6-4-3-5-7-8/h3-7H,2H2,1H3,(H2,12,14)(H2,13,15)</v>
          </cell>
          <cell r="G1859" t="str">
            <v>C11H14N2O2</v>
          </cell>
          <cell r="H1859">
            <v>206.245</v>
          </cell>
          <cell r="I1859">
            <v>206.10552769899999</v>
          </cell>
          <cell r="J1859">
            <v>1409</v>
          </cell>
          <cell r="K1859">
            <v>163</v>
          </cell>
          <cell r="M1859">
            <v>1905</v>
          </cell>
          <cell r="N1859">
            <v>0</v>
          </cell>
          <cell r="P1859">
            <v>1409</v>
          </cell>
          <cell r="Q1859" t="str">
            <v/>
          </cell>
          <cell r="U1859" t="str">
            <v/>
          </cell>
          <cell r="V1859" t="str">
            <v/>
          </cell>
          <cell r="W1859" t="str">
            <v/>
          </cell>
          <cell r="Z1859" t="str">
            <v>PEMA</v>
          </cell>
          <cell r="AA1859" t="str">
            <v>PEMA</v>
          </cell>
        </row>
        <row r="1860">
          <cell r="B1860" t="str">
            <v>7210-87-9</v>
          </cell>
          <cell r="C1860">
            <v>0</v>
          </cell>
          <cell r="D1860">
            <v>0</v>
          </cell>
          <cell r="E1860">
            <v>0</v>
          </cell>
          <cell r="F1860">
            <v>0</v>
          </cell>
          <cell r="G1860">
            <v>0</v>
          </cell>
          <cell r="H1860">
            <v>0</v>
          </cell>
          <cell r="I1860">
            <v>0</v>
          </cell>
          <cell r="J1860">
            <v>1070</v>
          </cell>
          <cell r="K1860">
            <v>57</v>
          </cell>
          <cell r="M1860">
            <v>826</v>
          </cell>
          <cell r="N1860">
            <v>0</v>
          </cell>
          <cell r="P1860">
            <v>1070</v>
          </cell>
          <cell r="Q1860" t="str">
            <v/>
          </cell>
          <cell r="U1860" t="str">
            <v/>
          </cell>
          <cell r="V1860" t="str">
            <v/>
          </cell>
          <cell r="W1860" t="str">
            <v/>
          </cell>
          <cell r="AA1860" t="str">
            <v/>
          </cell>
        </row>
        <row r="1861">
          <cell r="B1861" t="str">
            <v>7212-40-0</v>
          </cell>
          <cell r="C1861" t="str">
            <v>MKPMHJQMNACGDI-NXEZZACHSA-N</v>
          </cell>
          <cell r="D1861" t="str">
            <v>(1S,4S)-1-Methyl-4-(prop-1-en-2-yl)cyclohex-2-en-1-ol</v>
          </cell>
          <cell r="E1861" t="str">
            <v>CC(=C)[C@H]1CC[C@](C)(O)C=C1</v>
          </cell>
          <cell r="F1861" t="str">
            <v>InChI=1S/C10H16O/c1-8(2)9-4-6-10(3,11)7-5-9/h4,6,9,11H,1,5,7H2,2-3H3/t9-,10-/m1/s1</v>
          </cell>
          <cell r="G1861" t="str">
            <v>C10H16O</v>
          </cell>
          <cell r="H1861">
            <v>152.23699999999999</v>
          </cell>
          <cell r="I1861">
            <v>152.12011999999999</v>
          </cell>
          <cell r="J1861">
            <v>2208</v>
          </cell>
          <cell r="M1861">
            <v>1122</v>
          </cell>
          <cell r="N1861" t="str">
            <v>fresh, mint</v>
          </cell>
          <cell r="P1861">
            <v>2208</v>
          </cell>
          <cell r="Q1861" t="str">
            <v/>
          </cell>
          <cell r="U1861" t="str">
            <v/>
          </cell>
          <cell r="V1861" t="str">
            <v/>
          </cell>
          <cell r="W1861" t="str">
            <v/>
          </cell>
          <cell r="AA1861" t="str">
            <v xml:space="preserve"> DS(fresh, mint)</v>
          </cell>
        </row>
        <row r="1862">
          <cell r="B1862" t="str">
            <v>72-14-0</v>
          </cell>
          <cell r="C1862" t="str">
            <v>JNMRHUJNCSQMMB-UHFFFAOYSA-N</v>
          </cell>
          <cell r="D1862" t="str">
            <v>4-Amino-N-(1,3-thiazol-2-yl)benzene-1-sulfonamide</v>
          </cell>
          <cell r="E1862" t="str">
            <v>NC1=CC=C(C=C1)S(=O)(=O)NC1=NC=CS1</v>
          </cell>
          <cell r="F1862" t="str">
            <v>InChI=1S/C9H9N3O2S2/c10-7-1-3-8(4-2-7)16(13,14)12-9-11-5-6-15-9/h1-6H,10H2,(H,11,12)</v>
          </cell>
          <cell r="G1862" t="str">
            <v>C9H9N3O2S2</v>
          </cell>
          <cell r="H1862">
            <v>255.31</v>
          </cell>
          <cell r="I1862">
            <v>255.01362</v>
          </cell>
          <cell r="J1862">
            <v>671</v>
          </cell>
          <cell r="M1862">
            <v>0</v>
          </cell>
          <cell r="N1862">
            <v>0</v>
          </cell>
          <cell r="P1862">
            <v>671</v>
          </cell>
          <cell r="Q1862" t="str">
            <v/>
          </cell>
          <cell r="R1862" t="str">
            <v>X</v>
          </cell>
          <cell r="S1862" t="str">
            <v/>
          </cell>
          <cell r="U1862" t="str">
            <v/>
          </cell>
          <cell r="V1862" t="str">
            <v/>
          </cell>
          <cell r="W1862" t="str">
            <v/>
          </cell>
          <cell r="Z1862" t="str">
            <v>Tierarzneimittel</v>
          </cell>
          <cell r="AA1862" t="str">
            <v>AZM,Tierarzneimittel</v>
          </cell>
        </row>
        <row r="1863">
          <cell r="B1863" t="str">
            <v>7214-18-8</v>
          </cell>
          <cell r="C1863" t="str">
            <v>DLTWBMHADAJAAZ-DTWKUNHWSA-N</v>
          </cell>
          <cell r="D1863" t="str">
            <v>(1R,2R)-2-tert-Butylcyclohexan-1-ol</v>
          </cell>
          <cell r="E1863" t="str">
            <v>CC(C)(C)[C@H]1CCCC[C@H]1O</v>
          </cell>
          <cell r="F1863" t="str">
            <v>InChI=1S/C10H20O/c1-10(2,3)8-6-4-5-7-9(8)11/h8-9,11H,4-7H2,1-3H3/t8-,9+/m0/s1</v>
          </cell>
          <cell r="G1863" t="str">
            <v>C10H20O</v>
          </cell>
          <cell r="H1863">
            <v>156.26900000000001</v>
          </cell>
          <cell r="I1863">
            <v>156.15141526400001</v>
          </cell>
          <cell r="J1863">
            <v>1270</v>
          </cell>
          <cell r="K1863">
            <v>82</v>
          </cell>
          <cell r="M1863">
            <v>1203</v>
          </cell>
          <cell r="N1863">
            <v>0</v>
          </cell>
          <cell r="P1863">
            <v>1270</v>
          </cell>
          <cell r="Q1863" t="str">
            <v/>
          </cell>
          <cell r="U1863" t="str">
            <v/>
          </cell>
          <cell r="V1863" t="str">
            <v/>
          </cell>
          <cell r="W1863" t="str">
            <v/>
          </cell>
          <cell r="Z1863" t="str">
            <v/>
          </cell>
          <cell r="AA1863" t="str">
            <v/>
          </cell>
        </row>
        <row r="1864">
          <cell r="B1864" t="str">
            <v>72203-97-5</v>
          </cell>
          <cell r="C1864" t="str">
            <v>OJLMARCQPSGYNE-POHAHGRESA-N</v>
          </cell>
          <cell r="D1864" t="str">
            <v>(3Z)-3,7-Dimethylocta-3,6-dienal</v>
          </cell>
          <cell r="E1864" t="str">
            <v>CC(C)=CC\C=C(\C)CC=O</v>
          </cell>
          <cell r="F1864" t="str">
            <v>InChI=1S/C10H16O/c1-9(2)5-4-6-10(3)7-8-11/h5-6,8H,4,7H2,1-3H3/b10-6-</v>
          </cell>
          <cell r="G1864" t="str">
            <v>C10H16O</v>
          </cell>
          <cell r="H1864">
            <v>152.23699999999999</v>
          </cell>
          <cell r="I1864">
            <v>152.12011999999999</v>
          </cell>
          <cell r="J1864">
            <v>2209</v>
          </cell>
          <cell r="M1864">
            <v>1168</v>
          </cell>
          <cell r="N1864" t="str">
            <v>green</v>
          </cell>
          <cell r="P1864">
            <v>2209</v>
          </cell>
          <cell r="Q1864" t="str">
            <v/>
          </cell>
          <cell r="U1864" t="str">
            <v/>
          </cell>
          <cell r="V1864" t="str">
            <v/>
          </cell>
          <cell r="W1864" t="str">
            <v/>
          </cell>
          <cell r="AA1864" t="str">
            <v xml:space="preserve"> DS(green)</v>
          </cell>
        </row>
        <row r="1865">
          <cell r="B1865" t="str">
            <v>72203-98-6</v>
          </cell>
          <cell r="C1865" t="str">
            <v>OJLMARCQPSGYNE-UXBLZVDNSA-N</v>
          </cell>
          <cell r="D1865" t="str">
            <v>(3E)-3,7-Dimethylocta-3,6-dienal</v>
          </cell>
          <cell r="E1865" t="str">
            <v>CC(C)=CC\C=C(/C)CC=O</v>
          </cell>
          <cell r="F1865" t="str">
            <v>InChI=1S/C10H16O/c1-9(2)5-4-6-10(3)7-8-11/h5-6,8H,4,7H2,1-3H3/b10-6+</v>
          </cell>
          <cell r="G1865" t="str">
            <v>C10H16O</v>
          </cell>
          <cell r="H1865">
            <v>152.23699999999999</v>
          </cell>
          <cell r="I1865">
            <v>152.12011999999999</v>
          </cell>
          <cell r="J1865">
            <v>2210</v>
          </cell>
          <cell r="M1865">
            <v>1183</v>
          </cell>
          <cell r="N1865" t="str">
            <v>green</v>
          </cell>
          <cell r="P1865">
            <v>2210</v>
          </cell>
          <cell r="Q1865" t="str">
            <v/>
          </cell>
          <cell r="U1865" t="str">
            <v/>
          </cell>
          <cell r="V1865" t="str">
            <v/>
          </cell>
          <cell r="W1865" t="str">
            <v/>
          </cell>
          <cell r="AA1865" t="str">
            <v xml:space="preserve"> DS(green)</v>
          </cell>
        </row>
        <row r="1866">
          <cell r="B1866" t="str">
            <v>72-20-8</v>
          </cell>
          <cell r="C1866" t="str">
            <v>DFBKLUNHFCTMDC-GKRDHZSOSA-N</v>
          </cell>
          <cell r="D1866" t="str">
            <v>rel-(1aR,2R,2aR,3R,6S,6aS,7S,7aS)-3,4,5,6,9,9-Hexachloro-1a,2,2a,3,6,6a,7,7a-octahydro-2,7:3,6-dimethanonaphtho[2,3-b]oxirene</v>
          </cell>
          <cell r="E1866" t="str">
            <v>ClC1=C(Cl)[C@]2(Cl)[C@@H]3[C@H]4C[C@H]([C@@H]5O[C@H]45)[C@@H]3[C@@]1(Cl)C2(Cl)Cl</v>
          </cell>
          <cell r="F1866" t="str">
            <v>InChI=1/C12H8Cl6O/c13-8-9(14)11(16)5-3-1-2(6-7(3)19-6)4(5)10(8,15)12(11,17)18/h2-7H,1H2/t2-,3+,4-,5+,6-,7+,10-,11+</v>
          </cell>
          <cell r="G1866" t="str">
            <v>C12H8Cl6O</v>
          </cell>
          <cell r="H1866">
            <v>380.9</v>
          </cell>
          <cell r="I1866">
            <v>377.87063000000001</v>
          </cell>
          <cell r="J1866">
            <v>672</v>
          </cell>
          <cell r="M1866">
            <v>2030</v>
          </cell>
          <cell r="N1866">
            <v>0</v>
          </cell>
          <cell r="P1866">
            <v>672</v>
          </cell>
          <cell r="Q1866" t="str">
            <v>WGK 3</v>
          </cell>
          <cell r="R1866" t="str">
            <v/>
          </cell>
          <cell r="U1866" t="str">
            <v/>
          </cell>
          <cell r="V1866" t="str">
            <v>POP-Annex I, part A#Annex IV</v>
          </cell>
          <cell r="W1866" t="str">
            <v/>
          </cell>
          <cell r="AA1866" t="str">
            <v xml:space="preserve">WGK 3,POP-Annex I, part A#Annex IV, </v>
          </cell>
        </row>
        <row r="1867">
          <cell r="B1867" t="str">
            <v>72258-83-4</v>
          </cell>
          <cell r="C1867" t="str">
            <v>KNLQQGJLNMJBQL-UHFFFAOYSA-N</v>
          </cell>
          <cell r="D1867" t="str">
            <v>8-tert-Butyl-1-oxaspiro[4.5]decan-2-one</v>
          </cell>
          <cell r="E1867" t="str">
            <v>CC(C)(C)C1CCC2(CCC(=O)O2)CC1</v>
          </cell>
          <cell r="F1867" t="str">
            <v>InChI=1S/C13H22O2/c1-12(2,3)10-4-7-13(8-5-10)9-6-11(14)15-13/h10H,4-9H2,1-3H3</v>
          </cell>
          <cell r="G1867" t="str">
            <v>C13H22O2</v>
          </cell>
          <cell r="H1867">
            <v>210.31700000000001</v>
          </cell>
          <cell r="I1867">
            <v>210.16197994800001</v>
          </cell>
          <cell r="J1867">
            <v>1205</v>
          </cell>
          <cell r="K1867">
            <v>57</v>
          </cell>
          <cell r="M1867">
            <v>1339</v>
          </cell>
          <cell r="N1867">
            <v>0</v>
          </cell>
          <cell r="P1867">
            <v>1205</v>
          </cell>
          <cell r="Q1867" t="str">
            <v/>
          </cell>
          <cell r="U1867" t="str">
            <v/>
          </cell>
          <cell r="V1867" t="str">
            <v/>
          </cell>
          <cell r="W1867" t="str">
            <v/>
          </cell>
          <cell r="AA1867" t="str">
            <v/>
          </cell>
        </row>
        <row r="1868">
          <cell r="B1868" t="str">
            <v>72-33-3</v>
          </cell>
          <cell r="C1868" t="str">
            <v>IMSSROKUHAOUJS-MJCUULBUSA-N</v>
          </cell>
          <cell r="D1868" t="str">
            <v>3-Methoxy-17alpha-19-norpregna-1,3,5(10)-trien-20-yn-17-ol</v>
          </cell>
          <cell r="E1868" t="str">
            <v>COC1=CC2=C(C=C1)[C@H]1CC[C@@]3(C)[C@@H](CC[C@@]3(O)C#C)[C@@H]1CC2</v>
          </cell>
          <cell r="F1868" t="str">
            <v>InChI=1S/C21H26O2/c1-4-21(22)12-10-19-18-7-5-14-13-15(23-3)6-8-16(14)17(18)9-11-20(19,21)2/h1,6,8,13,17-19,22H,5,7,9-12H2,2-3H3/t17-,18-,19+,20+,21+/m1/s1</v>
          </cell>
          <cell r="G1868" t="str">
            <v>C21H26O2</v>
          </cell>
          <cell r="H1868">
            <v>310.43700000000001</v>
          </cell>
          <cell r="I1868">
            <v>310.193280077</v>
          </cell>
          <cell r="J1868">
            <v>1359</v>
          </cell>
          <cell r="K1868">
            <v>227</v>
          </cell>
          <cell r="M1868">
            <v>2612</v>
          </cell>
          <cell r="N1868">
            <v>0</v>
          </cell>
          <cell r="P1868">
            <v>1359</v>
          </cell>
          <cell r="Q1868" t="str">
            <v/>
          </cell>
          <cell r="U1868" t="str">
            <v/>
          </cell>
          <cell r="V1868" t="str">
            <v/>
          </cell>
          <cell r="W1868" t="str">
            <v/>
          </cell>
          <cell r="Z1868" t="str">
            <v>synth. Östrogen</v>
          </cell>
          <cell r="AA1868" t="str">
            <v>synth. Östrogen</v>
          </cell>
        </row>
        <row r="1869">
          <cell r="B1869" t="str">
            <v>723-46-6</v>
          </cell>
          <cell r="C1869" t="str">
            <v>JLKIGFTWXXRPMT-UHFFFAOYSA-N</v>
          </cell>
          <cell r="D1869" t="str">
            <v>4-Amino-N-(5-methyl-1,2-oxazol-3-yl)benzene-1-sulfonamide</v>
          </cell>
          <cell r="E1869" t="str">
            <v>CC1=CC(NS(=O)(=O)C2=CC=C(N)C=C2)=NO1</v>
          </cell>
          <cell r="F1869" t="str">
            <v>InChI=1S/C10H11N3O3S/c1-7-6-10(12-16-7)13-17(14,15)9-4-2-8(11)3-5-9/h2-6H,11H2,1H3,(H,12,13)</v>
          </cell>
          <cell r="G1869" t="str">
            <v>C10H11N3O3S</v>
          </cell>
          <cell r="H1869">
            <v>253.28</v>
          </cell>
          <cell r="I1869">
            <v>253.05211</v>
          </cell>
          <cell r="J1869">
            <v>673</v>
          </cell>
          <cell r="K1869">
            <v>92</v>
          </cell>
          <cell r="M1869">
            <v>2387</v>
          </cell>
          <cell r="N1869">
            <v>0</v>
          </cell>
          <cell r="P1869">
            <v>673</v>
          </cell>
          <cell r="Q1869" t="str">
            <v/>
          </cell>
          <cell r="R1869" t="str">
            <v>X</v>
          </cell>
          <cell r="S1869" t="str">
            <v/>
          </cell>
          <cell r="U1869" t="str">
            <v/>
          </cell>
          <cell r="V1869" t="str">
            <v/>
          </cell>
          <cell r="W1869" t="str">
            <v/>
          </cell>
          <cell r="Z1869" t="str">
            <v>Antibiotika/ Chemotherapeutika</v>
          </cell>
          <cell r="AA1869" t="str">
            <v>AZM,Antibiotika/ Chemotherapeutika</v>
          </cell>
        </row>
        <row r="1870">
          <cell r="B1870" t="str">
            <v>72-43-5</v>
          </cell>
          <cell r="C1870" t="str">
            <v>IAKOZHOLGAGEJT-UHFFFAOYSA-N</v>
          </cell>
          <cell r="D1870" t="str">
            <v>1,1'-(2,2,2-Trichloroethane-1,1-diyl)bis(4-methoxybenzene)</v>
          </cell>
          <cell r="E1870" t="str">
            <v>COC1=CC=C(C=C1)C(C1=CC=C(OC)C=C1)C(Cl)(Cl)Cl</v>
          </cell>
          <cell r="F1870" t="str">
            <v>InChI=1S/C16H15Cl3O2/c1-20-13-7-3-11(4-8-13)15(16(17,18)19)12-5-9-14(21-2)10-6-12/h3-10,15H,1-2H3</v>
          </cell>
          <cell r="G1870" t="str">
            <v>C16H15Cl3O2</v>
          </cell>
          <cell r="H1870">
            <v>345.64</v>
          </cell>
          <cell r="I1870">
            <v>344.01375999999999</v>
          </cell>
          <cell r="J1870">
            <v>674</v>
          </cell>
          <cell r="M1870">
            <v>2401</v>
          </cell>
          <cell r="N1870">
            <v>0</v>
          </cell>
          <cell r="P1870">
            <v>674</v>
          </cell>
          <cell r="Q1870" t="str">
            <v/>
          </cell>
          <cell r="R1870" t="str">
            <v/>
          </cell>
          <cell r="S1870" t="str">
            <v>X</v>
          </cell>
          <cell r="U1870" t="str">
            <v/>
          </cell>
          <cell r="V1870" t="str">
            <v/>
          </cell>
          <cell r="W1870" t="str">
            <v/>
          </cell>
          <cell r="AA1870" t="str">
            <v>PSM,als PSM nicht zugelassen in DE/nicht genehmigt</v>
          </cell>
        </row>
        <row r="1871">
          <cell r="B1871" t="str">
            <v>72490-01-8</v>
          </cell>
          <cell r="C1871" t="str">
            <v>HJUFTIJOISQSKQ-UHFFFAOYSA-N</v>
          </cell>
          <cell r="D1871" t="str">
            <v>Ethyl [2-(4-phenoxyphenoxy)ethyl]carbamate</v>
          </cell>
          <cell r="E1871" t="str">
            <v>CCOC(=O)NCCOC1=CC=C(OC2=CC=CC=C2)C=C1</v>
          </cell>
          <cell r="F1871" t="str">
            <v>InChI=1S/C17H19NO4/c1-2-20-17(19)18-12-13-21-14-8-10-16(11-9-14)22-15-6-4-3-5-7-15/h3-11H,2,12-13H2,1H3,(H,18,19)</v>
          </cell>
          <cell r="G1871" t="str">
            <v>C17H19NO4</v>
          </cell>
          <cell r="H1871">
            <v>301.34199999999998</v>
          </cell>
          <cell r="I1871">
            <v>301.13141000000002</v>
          </cell>
          <cell r="J1871">
            <v>675</v>
          </cell>
          <cell r="M1871">
            <v>0</v>
          </cell>
          <cell r="N1871">
            <v>0</v>
          </cell>
          <cell r="P1871">
            <v>675</v>
          </cell>
          <cell r="Q1871" t="str">
            <v/>
          </cell>
          <cell r="R1871" t="str">
            <v/>
          </cell>
          <cell r="T1871" t="str">
            <v>X</v>
          </cell>
          <cell r="U1871" t="str">
            <v/>
          </cell>
          <cell r="V1871" t="str">
            <v/>
          </cell>
          <cell r="W1871" t="str">
            <v>BAS-PT08-Wood preservatives,</v>
          </cell>
          <cell r="AA1871" t="str">
            <v>Biozd,BAS-PT08-Wood preservatives,</v>
          </cell>
        </row>
        <row r="1872">
          <cell r="B1872" t="str">
            <v>7251-61-8</v>
          </cell>
          <cell r="C1872" t="str">
            <v>ALHUXMDEZNLFTA-UHFFFAOYSA-N</v>
          </cell>
          <cell r="D1872" t="str">
            <v>2-Methylquinoxaline</v>
          </cell>
          <cell r="E1872" t="str">
            <v>CC1=NC2=CC=CC=C2N=C1</v>
          </cell>
          <cell r="F1872" t="str">
            <v>InChI=1S/C9H8N2/c1-7-6-10-8-4-2-3-5-9(8)11-7/h2-6H,1H3</v>
          </cell>
          <cell r="G1872" t="str">
            <v>C9H8N2</v>
          </cell>
          <cell r="H1872">
            <v>144.17699999999999</v>
          </cell>
          <cell r="I1872">
            <v>144.06874999999999</v>
          </cell>
          <cell r="J1872">
            <v>2211</v>
          </cell>
          <cell r="M1872">
            <v>1289</v>
          </cell>
          <cell r="N1872" t="str">
            <v>roast, nut, fruit</v>
          </cell>
          <cell r="P1872">
            <v>2211</v>
          </cell>
          <cell r="Q1872" t="str">
            <v/>
          </cell>
          <cell r="U1872" t="str">
            <v/>
          </cell>
          <cell r="V1872" t="str">
            <v/>
          </cell>
          <cell r="W1872" t="str">
            <v/>
          </cell>
          <cell r="AA1872" t="str">
            <v xml:space="preserve"> DS(roast, nut, fruit)</v>
          </cell>
        </row>
        <row r="1873">
          <cell r="B1873" t="str">
            <v>72-54-8</v>
          </cell>
          <cell r="C1873" t="str">
            <v>AHJKRLASYNVKDZ-UHFFFAOYSA-N</v>
          </cell>
          <cell r="D1873" t="str">
            <v>1,1'-(2,2-Dichloroethane-1,1-diyl)bis(4-chlorobenzene)</v>
          </cell>
          <cell r="E1873" t="str">
            <v>ClC(Cl)C(C1=CC=C(Cl)C=C1)C1=CC=C(Cl)C=C1</v>
          </cell>
          <cell r="F1873" t="str">
            <v>InChI=1S/C14H10Cl4/c15-11-5-1-9(2-6-11)13(14(17)18)10-3-7-12(16)8-4-10/h1-8,13-14H</v>
          </cell>
          <cell r="G1873" t="str">
            <v>C14H10Cl4</v>
          </cell>
          <cell r="H1873">
            <v>320.02999999999997</v>
          </cell>
          <cell r="I1873">
            <v>317.95366000000001</v>
          </cell>
          <cell r="J1873">
            <v>676</v>
          </cell>
          <cell r="M1873">
            <v>2196</v>
          </cell>
          <cell r="N1873">
            <v>0</v>
          </cell>
          <cell r="P1873">
            <v>676</v>
          </cell>
          <cell r="Q1873" t="str">
            <v>WGK 3</v>
          </cell>
          <cell r="R1873" t="str">
            <v/>
          </cell>
          <cell r="U1873" t="str">
            <v/>
          </cell>
          <cell r="V1873" t="str">
            <v/>
          </cell>
          <cell r="W1873" t="str">
            <v/>
          </cell>
          <cell r="AA1873" t="str">
            <v>WGK 3,</v>
          </cell>
        </row>
        <row r="1874">
          <cell r="B1874" t="str">
            <v>72-55-9</v>
          </cell>
          <cell r="C1874" t="str">
            <v>UCNVFOCBFJOQAL-UHFFFAOYSA-N</v>
          </cell>
          <cell r="D1874" t="str">
            <v>1,1'-(2,2-Dichloroethene-1,1-diyl)bis(4-chlorobenzene)</v>
          </cell>
          <cell r="E1874" t="str">
            <v>ClC(Cl)=C(C1=CC=C(Cl)C=C1)C1=CC=C(Cl)C=C1</v>
          </cell>
          <cell r="F1874" t="str">
            <v>InChI=1S/C14H8Cl4/c15-11-5-1-9(2-6-11)13(14(17)18)10-3-7-12(16)8-4-10/h1-8H</v>
          </cell>
          <cell r="G1874" t="str">
            <v>C14H8Cl4</v>
          </cell>
          <cell r="H1874">
            <v>318.02</v>
          </cell>
          <cell r="I1874">
            <v>315.93801000000002</v>
          </cell>
          <cell r="J1874">
            <v>677</v>
          </cell>
          <cell r="M1874">
            <v>2111</v>
          </cell>
          <cell r="N1874">
            <v>0</v>
          </cell>
          <cell r="P1874">
            <v>677</v>
          </cell>
          <cell r="Q1874" t="str">
            <v>WGK 3</v>
          </cell>
          <cell r="R1874" t="str">
            <v/>
          </cell>
          <cell r="U1874" t="str">
            <v/>
          </cell>
          <cell r="V1874" t="str">
            <v/>
          </cell>
          <cell r="W1874" t="str">
            <v/>
          </cell>
          <cell r="AA1874" t="str">
            <v>WGK 3,</v>
          </cell>
        </row>
        <row r="1875">
          <cell r="B1875" t="str">
            <v>72629-94-8</v>
          </cell>
          <cell r="C1875" t="str">
            <v>LVDGGZAZAYHXEY-UHFFFAOYSA-N</v>
          </cell>
          <cell r="D1875" t="str">
            <v>Pentacosafluorotridecanoic acid</v>
          </cell>
          <cell r="E1875" t="str">
            <v>OC(=O)C(F)(F)C(F)(F)C(F)(F)C(F)(F)C(F)(F)C(F)(F)C(F)(F)C(F)(F)C(F)(F)C(F)(F)C(F)(F)C(F)(F)F</v>
          </cell>
          <cell r="F1875" t="str">
            <v>InChI=1S/C13HF25O2/c14-2(15,1(39)40)3(16,17)4(18,19)5(20,21)6(22,23)7(24,25)8(26,27)9(28,29)10(30,31)11(32,33)12(34,35)13(36,37)38/h(H,39,40)</v>
          </cell>
          <cell r="G1875" t="str">
            <v>C13HF25O2</v>
          </cell>
          <cell r="H1875">
            <v>664.10900000000004</v>
          </cell>
          <cell r="I1875">
            <v>663.95772999999997</v>
          </cell>
          <cell r="J1875">
            <v>678</v>
          </cell>
          <cell r="M1875">
            <v>0</v>
          </cell>
          <cell r="N1875">
            <v>0</v>
          </cell>
          <cell r="P1875">
            <v>678</v>
          </cell>
          <cell r="Q1875" t="str">
            <v>WGK 3</v>
          </cell>
          <cell r="U1875" t="str">
            <v/>
          </cell>
          <cell r="V1875" t="str">
            <v/>
          </cell>
          <cell r="W1875" t="str">
            <v/>
          </cell>
          <cell r="Y1875" t="str">
            <v>UBA</v>
          </cell>
          <cell r="Z1875" t="str">
            <v>REACH</v>
          </cell>
          <cell r="AA1875" t="str">
            <v>WGK 3,REACH</v>
          </cell>
        </row>
        <row r="1876">
          <cell r="B1876" t="str">
            <v>72755-76-1</v>
          </cell>
          <cell r="C1876" t="str">
            <v>CHGORMNWCVRPCH-UHFFFAOYNA-N</v>
          </cell>
          <cell r="D1876" t="str">
            <v>Oct-1-ene-3-peroxol</v>
          </cell>
          <cell r="E1876" t="str">
            <v>CCCCCC(OO)C=C</v>
          </cell>
          <cell r="F1876" t="str">
            <v>InChI=1/C8H16O2/c1-3-5-6-7-8(4-2)10-9/h4,8-9H,2-3,5-7H2,1H3</v>
          </cell>
          <cell r="G1876" t="str">
            <v>C8H16O2</v>
          </cell>
          <cell r="H1876">
            <v>144.214</v>
          </cell>
          <cell r="I1876">
            <v>144.11502999999999</v>
          </cell>
          <cell r="J1876">
            <v>2212</v>
          </cell>
          <cell r="M1876">
            <v>1127</v>
          </cell>
          <cell r="N1876" t="str">
            <v>metal, mushroom</v>
          </cell>
          <cell r="P1876">
            <v>2212</v>
          </cell>
          <cell r="Q1876" t="str">
            <v/>
          </cell>
          <cell r="U1876" t="str">
            <v/>
          </cell>
          <cell r="V1876" t="str">
            <v/>
          </cell>
          <cell r="W1876" t="str">
            <v/>
          </cell>
          <cell r="AA1876" t="str">
            <v xml:space="preserve"> DS(metal, mushroom)</v>
          </cell>
        </row>
        <row r="1877">
          <cell r="B1877" t="str">
            <v>7286-69-3</v>
          </cell>
          <cell r="C1877" t="str">
            <v>BZRUVKZGXNSXMB-UHFFFAOYSA-N</v>
          </cell>
          <cell r="D1877" t="str">
            <v>N~2~-(Butan-2-yl)-6-chloro-N~4~-ethyl-1,3,5-triazine-2,4-diamine</v>
          </cell>
          <cell r="E1877" t="str">
            <v>CCNC1=NC(NC(C)CC)=NC(Cl)=N1</v>
          </cell>
          <cell r="F1877" t="str">
            <v>InChI=1/C9H16ClN5/c1-4-6(3)12-9-14-7(10)13-8(15-9)11-5-2/h6H,4-5H2,1-3H3,(H2,11,12,13,14,15)</v>
          </cell>
          <cell r="G1877" t="str">
            <v>C9H16ClN5</v>
          </cell>
          <cell r="H1877">
            <v>229.71</v>
          </cell>
          <cell r="I1877">
            <v>229.10942</v>
          </cell>
          <cell r="J1877">
            <v>679</v>
          </cell>
          <cell r="M1877" t="str">
            <v>1827.0</v>
          </cell>
          <cell r="N1877">
            <v>0</v>
          </cell>
          <cell r="P1877">
            <v>679</v>
          </cell>
          <cell r="Q1877" t="str">
            <v/>
          </cell>
          <cell r="R1877" t="str">
            <v/>
          </cell>
          <cell r="S1877" t="str">
            <v>X</v>
          </cell>
          <cell r="U1877" t="str">
            <v/>
          </cell>
          <cell r="V1877" t="str">
            <v/>
          </cell>
          <cell r="W1877" t="str">
            <v/>
          </cell>
          <cell r="AA1877" t="str">
            <v>PSM,als PSM nicht zugelassen in DE/nicht genehmigt</v>
          </cell>
        </row>
        <row r="1878">
          <cell r="B1878" t="str">
            <v>7287-19-6</v>
          </cell>
          <cell r="C1878" t="str">
            <v>AAEVYOVXGOFMJO-UHFFFAOYSA-N</v>
          </cell>
          <cell r="D1878" t="str">
            <v>6-(Methylsulfanyl)-N~2~,N~4~-di(propan-2-yl)-1,3,5-triazine-2,4-diamine</v>
          </cell>
          <cell r="E1878" t="str">
            <v>CSC1=NC(NC(C)C)=NC(NC(C)C)=N1</v>
          </cell>
          <cell r="F1878" t="str">
            <v>InChI=1S/C10H19N5S/c1-6(2)11-8-13-9(12-7(3)4)15-10(14-8)16-5/h6-7H,1-5H3,(H2,11,12,13,14,15)</v>
          </cell>
          <cell r="G1878" t="str">
            <v>C10H19N5S</v>
          </cell>
          <cell r="H1878">
            <v>241.36</v>
          </cell>
          <cell r="I1878">
            <v>241.13612000000001</v>
          </cell>
          <cell r="J1878">
            <v>680</v>
          </cell>
          <cell r="M1878">
            <v>1863</v>
          </cell>
          <cell r="N1878">
            <v>0</v>
          </cell>
          <cell r="P1878">
            <v>680</v>
          </cell>
          <cell r="Q1878" t="str">
            <v/>
          </cell>
          <cell r="R1878" t="str">
            <v/>
          </cell>
          <cell r="S1878" t="str">
            <v>X</v>
          </cell>
          <cell r="U1878" t="str">
            <v/>
          </cell>
          <cell r="V1878" t="str">
            <v/>
          </cell>
          <cell r="W1878" t="str">
            <v/>
          </cell>
          <cell r="AA1878" t="str">
            <v>PSM,als PSM nicht zugelassen in DE/nicht genehmigt</v>
          </cell>
        </row>
        <row r="1879">
          <cell r="B1879" t="str">
            <v>7300-80-3</v>
          </cell>
          <cell r="C1879" t="str">
            <v>JEGXGVPVHUDCKD-UHFFFAOYSA-N</v>
          </cell>
          <cell r="D1879" t="str">
            <v>3,6,9,12,15,18,21,24,27-Nonaoxatetracontan-1-ol</v>
          </cell>
          <cell r="E1879" t="str">
            <v>CCCCCCCCCCCCCOCCOCCOCCOCCOCCOCCOCCOCCOCCO</v>
          </cell>
          <cell r="F1879" t="str">
            <v>InChI=1S/C31H64O10/c1-2-3-4-5-6-7-8-9-10-11-12-14-33-16-18-35-20-22-37-24-26-39-28-30-41-31-29-40-27-25-38-23-21-36-19-17-34-15-13-32/h32H,2-31H2,1H3</v>
          </cell>
          <cell r="G1879" t="str">
            <v>C31 H64 O10</v>
          </cell>
          <cell r="H1879">
            <v>596.84299999999996</v>
          </cell>
          <cell r="I1879">
            <v>596.44953999999996</v>
          </cell>
          <cell r="J1879">
            <v>947</v>
          </cell>
          <cell r="M1879">
            <v>0</v>
          </cell>
          <cell r="N1879">
            <v>0</v>
          </cell>
          <cell r="P1879">
            <v>947</v>
          </cell>
          <cell r="Q1879" t="str">
            <v/>
          </cell>
          <cell r="U1879" t="str">
            <v/>
          </cell>
          <cell r="V1879" t="str">
            <v/>
          </cell>
          <cell r="W1879" t="str">
            <v/>
          </cell>
          <cell r="AA1879" t="str">
            <v>Polyalkylenglycolether, auch Fettalkoholpolyglycolether, Fettalkoholethoxylate (FAEO) sind eine Reihe nichtionischer Tenside und finden  breite Verwendung in Körperpflegeprodukten, Textilverarbeitung, Pflanzenschutzmittel, Farben und Beschichtungen, Klebern und anderen industriellen Anwendungen.</v>
          </cell>
        </row>
        <row r="1880">
          <cell r="B1880" t="str">
            <v>731-27-1</v>
          </cell>
          <cell r="C1880" t="str">
            <v>HYVWIQDYBVKITD-UHFFFAOYSA-N</v>
          </cell>
          <cell r="D1880" t="str">
            <v>N-{[Dichloro(fluoro)methyl]sulfanyl}-N',N'-dimethyl-N-(4-methylphenyl)sulfuric diamide</v>
          </cell>
          <cell r="E1880" t="str">
            <v>CN(C)S(=O)(=O)N(SC(F)(Cl)Cl)C1=CC=C(C)C=C1</v>
          </cell>
          <cell r="F1880" t="str">
            <v>InChI=1S/C10H13Cl2FN2O2S2/c1-8-4-6-9(7-5-8)15(18-10(11,12)13)19(16,17)14(2)3/h4-7H,1-3H3</v>
          </cell>
          <cell r="G1880" t="str">
            <v>C10H13Cl2FN2O2S2</v>
          </cell>
          <cell r="H1880">
            <v>347.24</v>
          </cell>
          <cell r="I1880">
            <v>345.97795000000002</v>
          </cell>
          <cell r="J1880">
            <v>681</v>
          </cell>
          <cell r="M1880">
            <v>2016</v>
          </cell>
          <cell r="N1880">
            <v>0</v>
          </cell>
          <cell r="P1880">
            <v>681</v>
          </cell>
          <cell r="Q1880" t="str">
            <v>WGK 3</v>
          </cell>
          <cell r="R1880" t="str">
            <v/>
          </cell>
          <cell r="T1880" t="str">
            <v>X</v>
          </cell>
          <cell r="U1880" t="str">
            <v/>
          </cell>
          <cell r="V1880" t="str">
            <v/>
          </cell>
          <cell r="W1880" t="str">
            <v>BAS-PT07-Film preservatives,</v>
          </cell>
          <cell r="AA1880" t="str">
            <v>WGK 3,Biozd,BAS-PT07-Film preservatives,</v>
          </cell>
        </row>
        <row r="1881">
          <cell r="B1881" t="str">
            <v>7320-53-8</v>
          </cell>
          <cell r="C1881" t="str">
            <v>XLTFRTTTZWMJJQ-UHFFFAOYSA-N</v>
          </cell>
          <cell r="D1881" t="str">
            <v>4-Methyldibenzo[b,d]furan</v>
          </cell>
          <cell r="E1881" t="str">
            <v>CC1=C2OC3=CC=CC=C3C2=CC=C1</v>
          </cell>
          <cell r="F1881" t="str">
            <v>InChI=1S/C13H10O/c1-9-5-4-7-11-10-6-2-3-8-12(10)14-13(9)11/h2-8H,1H3</v>
          </cell>
          <cell r="G1881" t="str">
            <v>C13H10O</v>
          </cell>
          <cell r="H1881">
            <v>182.22200000000001</v>
          </cell>
          <cell r="I1881">
            <v>182.07316494200001</v>
          </cell>
          <cell r="J1881">
            <v>1348</v>
          </cell>
          <cell r="K1881">
            <v>182</v>
          </cell>
          <cell r="M1881">
            <v>0</v>
          </cell>
          <cell r="N1881">
            <v>0</v>
          </cell>
          <cell r="P1881">
            <v>1348</v>
          </cell>
          <cell r="Q1881" t="str">
            <v/>
          </cell>
          <cell r="U1881" t="str">
            <v/>
          </cell>
          <cell r="V1881" t="str">
            <v/>
          </cell>
          <cell r="W1881" t="str">
            <v/>
          </cell>
          <cell r="Z1881" t="str">
            <v>PAK</v>
          </cell>
          <cell r="AA1881" t="str">
            <v>PAK</v>
          </cell>
        </row>
        <row r="1882">
          <cell r="B1882" t="str">
            <v>73334-07-3</v>
          </cell>
          <cell r="C1882" t="str">
            <v>DGAIEPBNLOQYER-UHFFFAOYSA-N</v>
          </cell>
          <cell r="D1882" t="str">
            <v>N~1~,N~3~-Bis(2,3-dihydroxypropyl)-2,4,6-triiodo-5-(2-methoxyacetamido)-N~1~-methylbenzene-1,3-dicarboxamide</v>
          </cell>
          <cell r="E1882" t="str">
            <v>COCC(=O)NC1=C(I)C(C(=O)NCC(O)CO)=C(I)C(C(=O)N(C)CC(O)CO)=C1I</v>
          </cell>
          <cell r="F1882" t="str">
            <v>InChI=1/C18H24I3N3O8/c1-24(4-9(28)6-26)18(31)12-13(19)11(17(30)22-3-8(27)5-25)14(20)16(15(12)21)23-10(29)7-32-2/h8-9,25-28H,3-7H2,1-2H3,(H,22,30)(H,23,29)</v>
          </cell>
          <cell r="G1882" t="str">
            <v>C18H24I3N3O8</v>
          </cell>
          <cell r="H1882">
            <v>791.11599999999999</v>
          </cell>
          <cell r="I1882">
            <v>790.86974999999995</v>
          </cell>
          <cell r="J1882">
            <v>682</v>
          </cell>
          <cell r="M1882">
            <v>0</v>
          </cell>
          <cell r="N1882">
            <v>0</v>
          </cell>
          <cell r="P1882">
            <v>682</v>
          </cell>
          <cell r="Q1882" t="str">
            <v/>
          </cell>
          <cell r="R1882" t="str">
            <v>X</v>
          </cell>
          <cell r="S1882" t="str">
            <v/>
          </cell>
          <cell r="U1882" t="str">
            <v/>
          </cell>
          <cell r="V1882" t="str">
            <v/>
          </cell>
          <cell r="W1882" t="str">
            <v/>
          </cell>
          <cell r="Z1882" t="str">
            <v>RKM</v>
          </cell>
          <cell r="AA1882" t="str">
            <v>AZM,RKM</v>
          </cell>
        </row>
        <row r="1883">
          <cell r="B1883" t="str">
            <v>736994-63-1</v>
          </cell>
          <cell r="C1883" t="str">
            <v>DVBUIBGJRQBEDP-UHFFFAOYSA-N</v>
          </cell>
          <cell r="D1883" t="str">
            <v>3-Bromo-1-(3-chloropyridin-2-yl)-N-[4-cyano-2-methyl-6-(methylcarbamoyl)phenyl]-1H-pyrazole-5-carboxamide</v>
          </cell>
          <cell r="E1883" t="str">
            <v>CNC(=O)C1=C(NC(=O)C2=CC(Br)=NN2C2=C(Cl)C=CC=N2)C(C)=CC(=C1)C#N</v>
          </cell>
          <cell r="F1883" t="str">
            <v>InChI=1S/C19H14BrClN6O2/c1-10-6-11(9-22)7-12(18(28)23-2)16(10)25-19(29)14-8-15(20)26-27(14)17-13(21)4-3-5-24-17/h3-8H,1-2H3,(H,23,28)(H,25,29)</v>
          </cell>
          <cell r="G1883" t="str">
            <v>C19H14BrClN6O2</v>
          </cell>
          <cell r="H1883">
            <v>473.72</v>
          </cell>
          <cell r="I1883">
            <v>472.00501000000003</v>
          </cell>
          <cell r="J1883">
            <v>683</v>
          </cell>
          <cell r="M1883">
            <v>0</v>
          </cell>
          <cell r="N1883">
            <v>0</v>
          </cell>
          <cell r="P1883">
            <v>683</v>
          </cell>
          <cell r="Q1883" t="str">
            <v/>
          </cell>
          <cell r="U1883" t="str">
            <v/>
          </cell>
          <cell r="V1883" t="str">
            <v/>
          </cell>
          <cell r="W1883" t="str">
            <v/>
          </cell>
          <cell r="X1883" t="str">
            <v>noch nicht zugelassen: Beize Raps; EU GAP umfasst hauptsächlich Obst- und Gemüsebau</v>
          </cell>
          <cell r="Y1883" t="str">
            <v>UBA</v>
          </cell>
          <cell r="Z1883" t="str">
            <v>PSM Insektizid</v>
          </cell>
          <cell r="AA1883" t="str">
            <v>noch nicht zugelassen: Beize Raps; EU GAP umfasst hauptsächlich Obst- und GemüsebauPSM Insektizidauf EU Antrag in Bearbeitung; neuer Wirkstoff; eventuell Ersatz für Neonics, Beize und weitere; Umfang der Anwendung noch nicht absehbar</v>
          </cell>
        </row>
        <row r="1884">
          <cell r="B1884" t="str">
            <v>73744-93-1</v>
          </cell>
          <cell r="C1884" t="str">
            <v/>
          </cell>
          <cell r="D1884" t="str">
            <v/>
          </cell>
          <cell r="E1884" t="str">
            <v/>
          </cell>
          <cell r="F1884" t="str">
            <v/>
          </cell>
          <cell r="G1884" t="str">
            <v/>
          </cell>
          <cell r="H1884" t="str">
            <v/>
          </cell>
          <cell r="I1884" t="str">
            <v/>
          </cell>
          <cell r="J1884">
            <v>2213</v>
          </cell>
          <cell r="M1884">
            <v>1149</v>
          </cell>
          <cell r="N1884" t="str">
            <v>sweet, fruit, herb</v>
          </cell>
          <cell r="P1884">
            <v>2213</v>
          </cell>
          <cell r="Q1884" t="str">
            <v/>
          </cell>
          <cell r="U1884" t="str">
            <v/>
          </cell>
          <cell r="V1884" t="str">
            <v/>
          </cell>
          <cell r="W1884" t="str">
            <v/>
          </cell>
          <cell r="AA1884" t="str">
            <v xml:space="preserve"> DS(sweet, fruit, herb)</v>
          </cell>
        </row>
        <row r="1885">
          <cell r="B1885" t="str">
            <v xml:space="preserve">7378-99-6 </v>
          </cell>
          <cell r="C1885" t="str">
            <v>UQKAOOAFEFCDGT-UHFFFAOYSA-N</v>
          </cell>
          <cell r="D1885" t="str">
            <v>N,N-Dimethyloctan-1-amine</v>
          </cell>
          <cell r="E1885" t="str">
            <v>CCCCCCCCN(C)C</v>
          </cell>
          <cell r="F1885" t="str">
            <v>InChI=1S/C10H23N/c1-4-5-6-7-8-9-10-11(2)3/h4-10H2,1-3H3</v>
          </cell>
          <cell r="G1885" t="str">
            <v>C10H23N</v>
          </cell>
          <cell r="H1885">
            <v>157.30099999999999</v>
          </cell>
          <cell r="I1885">
            <v>157.18305000000001</v>
          </cell>
          <cell r="J1885">
            <v>1303</v>
          </cell>
          <cell r="M1885">
            <v>1099</v>
          </cell>
          <cell r="N1885">
            <v>0</v>
          </cell>
          <cell r="P1885">
            <v>1303</v>
          </cell>
          <cell r="Q1885" t="str">
            <v/>
          </cell>
          <cell r="U1885" t="str">
            <v/>
          </cell>
          <cell r="V1885" t="str">
            <v/>
          </cell>
          <cell r="W1885" t="str">
            <v/>
          </cell>
          <cell r="Z1885" t="str">
            <v>Stammt vom Desinfektionsmittel Dimethyldioctylammoniumchlorid</v>
          </cell>
          <cell r="AA1885" t="str">
            <v>Stammt vom Desinfektionsmittel Dimethyldioctylammoniumchlorid</v>
          </cell>
        </row>
        <row r="1886">
          <cell r="B1886" t="str">
            <v>73806-55-0</v>
          </cell>
          <cell r="C1886" t="str">
            <v>VUMQHLSPUAFKKK-UHFFFAOYSA-N</v>
          </cell>
          <cell r="D1886" t="str">
            <v>1-(3-Methoxyphenyl)-2-[(methylamino)methyl]cyclohexan-1-ol</v>
          </cell>
          <cell r="E1886" t="str">
            <v>CNCC1CCCCC1(O)C1=CC=CC(OC)=C1</v>
          </cell>
          <cell r="F1886" t="str">
            <v>InChI=1/C15H23NO2/c1-16-11-13-6-3-4-9-15(13,17)12-7-5-8-14(10-12)18-2/h5,7-8,10,13,16-17H,3-4,6,9,11H2,1-2H3</v>
          </cell>
          <cell r="G1886" t="str">
            <v>C15H23NO2</v>
          </cell>
          <cell r="H1886">
            <v>249.35400000000001</v>
          </cell>
          <cell r="I1886">
            <v>249.17287999999999</v>
          </cell>
          <cell r="J1886">
            <v>684</v>
          </cell>
          <cell r="M1886">
            <v>0</v>
          </cell>
          <cell r="N1886">
            <v>0</v>
          </cell>
          <cell r="P1886">
            <v>684</v>
          </cell>
          <cell r="Q1886" t="str">
            <v/>
          </cell>
          <cell r="U1886" t="str">
            <v/>
          </cell>
          <cell r="V1886" t="str">
            <v/>
          </cell>
          <cell r="W1886" t="str">
            <v/>
          </cell>
          <cell r="AA1886" t="str">
            <v/>
          </cell>
        </row>
        <row r="1887">
          <cell r="B1887" t="str">
            <v>738-70-5</v>
          </cell>
          <cell r="C1887" t="str">
            <v>IEDVJHCEMCRBQM-UHFFFAOYSA-N</v>
          </cell>
          <cell r="D1887" t="str">
            <v>5-[(3,4,5-Trimethoxyphenyl)methyl]pyrimidine-2,4-diamine</v>
          </cell>
          <cell r="E1887" t="str">
            <v>COC1=CC(CC2=CN=C(N)N=C2N)=CC(OC)=C1OC</v>
          </cell>
          <cell r="F1887" t="str">
            <v>InChI=1S/C14H18N4O3/c1-19-10-5-8(6-11(20-2)12(10)21-3)4-9-7-17-14(16)18-13(9)15/h5-7H,4H2,1-3H3,(H4,15,16,17,18)</v>
          </cell>
          <cell r="G1887" t="str">
            <v>C14H18N4O3</v>
          </cell>
          <cell r="H1887">
            <v>290.32299999999998</v>
          </cell>
          <cell r="I1887">
            <v>290.13789000000003</v>
          </cell>
          <cell r="J1887">
            <v>685</v>
          </cell>
          <cell r="K1887">
            <v>290</v>
          </cell>
          <cell r="M1887">
            <v>2598.4</v>
          </cell>
          <cell r="N1887">
            <v>0</v>
          </cell>
          <cell r="P1887">
            <v>685</v>
          </cell>
          <cell r="Q1887" t="str">
            <v/>
          </cell>
          <cell r="R1887" t="str">
            <v>X</v>
          </cell>
          <cell r="S1887" t="str">
            <v/>
          </cell>
          <cell r="U1887" t="str">
            <v/>
          </cell>
          <cell r="V1887" t="str">
            <v/>
          </cell>
          <cell r="W1887" t="str">
            <v/>
          </cell>
          <cell r="Z1887" t="str">
            <v>Antibiotika/ Chemotherapeutika</v>
          </cell>
          <cell r="AA1887" t="str">
            <v>AZM,Antibiotika/ Chemotherapeutika</v>
          </cell>
        </row>
        <row r="1888">
          <cell r="B1888" t="str">
            <v>74070-46-5</v>
          </cell>
          <cell r="C1888" t="str">
            <v>DDBMQDADIHOWIC-UHFFFAOYSA-N</v>
          </cell>
          <cell r="D1888" t="str">
            <v>2-Chloro-6-nitro-3-phenoxyaniline</v>
          </cell>
          <cell r="E1888" t="str">
            <v>NC1=C(C=CC(OC2=CC=CC=C2)=C1Cl)[N+]([O-])=O</v>
          </cell>
          <cell r="F1888" t="str">
            <v>InChI=1S/C12H9ClN2O3/c13-11-10(18-8-4-2-1-3-5-8)7-6-9(12(11)14)15(16)17/h1-7H,14H2</v>
          </cell>
          <cell r="G1888" t="str">
            <v>C12H9ClN2O3</v>
          </cell>
          <cell r="H1888">
            <v>264.67</v>
          </cell>
          <cell r="I1888">
            <v>264.03017</v>
          </cell>
          <cell r="J1888">
            <v>686</v>
          </cell>
          <cell r="M1888" t="str">
            <v>2257.0</v>
          </cell>
          <cell r="N1888">
            <v>0</v>
          </cell>
          <cell r="P1888">
            <v>686</v>
          </cell>
          <cell r="Q1888" t="str">
            <v/>
          </cell>
          <cell r="R1888" t="str">
            <v/>
          </cell>
          <cell r="S1888" t="str">
            <v>X</v>
          </cell>
          <cell r="U1888" t="str">
            <v/>
          </cell>
          <cell r="V1888" t="str">
            <v/>
          </cell>
          <cell r="W1888" t="str">
            <v/>
          </cell>
          <cell r="Z1888" t="str">
            <v>Herbizid</v>
          </cell>
          <cell r="AA1888" t="str">
            <v>PSM,HerbizidInlandsabsatz 2014: 250-1000 t/a</v>
          </cell>
        </row>
        <row r="1889">
          <cell r="B1889" t="str">
            <v>74223-64-6</v>
          </cell>
          <cell r="C1889" t="str">
            <v>RSMUVYRMZCOLBH-UHFFFAOYSA-N</v>
          </cell>
          <cell r="D1889" t="str">
            <v>Methyl 2-{[(4-methoxy-6-methyl-1,3,5-triazin-2-yl)carbamoyl]sulfamoyl}benzoate</v>
          </cell>
          <cell r="E1889" t="str">
            <v>COC(=O)C1=C(C=CC=C1)S(=O)(=O)NC(=O)NC1=NC(C)=NC(OC)=N1</v>
          </cell>
          <cell r="F1889" t="str">
            <v>InChI=1S/C14H15N5O6S/c1-8-15-12(18-14(16-8)25-3)17-13(21)19-26(22,23)10-7-5-4-6-9(10)11(20)24-2/h4-7H,1-3H3,(H2,15,16,17,18,19,21)</v>
          </cell>
          <cell r="G1889" t="str">
            <v>C14H15N5O6S</v>
          </cell>
          <cell r="H1889">
            <v>381.36</v>
          </cell>
          <cell r="I1889">
            <v>381.07429999999999</v>
          </cell>
          <cell r="J1889">
            <v>687</v>
          </cell>
          <cell r="M1889">
            <v>0</v>
          </cell>
          <cell r="N1889">
            <v>0</v>
          </cell>
          <cell r="P1889">
            <v>687</v>
          </cell>
          <cell r="Q1889" t="str">
            <v/>
          </cell>
          <cell r="R1889" t="str">
            <v/>
          </cell>
          <cell r="S1889" t="str">
            <v>X</v>
          </cell>
          <cell r="U1889" t="str">
            <v/>
          </cell>
          <cell r="V1889" t="str">
            <v/>
          </cell>
          <cell r="W1889" t="str">
            <v/>
          </cell>
          <cell r="AA1889" t="str">
            <v>PSM,Inlandsabsatz 2014: 2,5-10 t/a</v>
          </cell>
        </row>
        <row r="1890">
          <cell r="B1890" t="str">
            <v>74266-71-0</v>
          </cell>
          <cell r="C1890">
            <v>0</v>
          </cell>
          <cell r="D1890">
            <v>0</v>
          </cell>
          <cell r="E1890">
            <v>0</v>
          </cell>
          <cell r="F1890">
            <v>0</v>
          </cell>
          <cell r="G1890">
            <v>0</v>
          </cell>
          <cell r="H1890">
            <v>0</v>
          </cell>
          <cell r="I1890">
            <v>0</v>
          </cell>
          <cell r="J1890">
            <v>1372</v>
          </cell>
          <cell r="K1890">
            <v>147</v>
          </cell>
          <cell r="M1890">
            <v>1813</v>
          </cell>
          <cell r="N1890">
            <v>0</v>
          </cell>
          <cell r="P1890">
            <v>1372</v>
          </cell>
          <cell r="Q1890" t="str">
            <v/>
          </cell>
          <cell r="U1890" t="str">
            <v/>
          </cell>
          <cell r="V1890" t="str">
            <v/>
          </cell>
          <cell r="W1890" t="str">
            <v/>
          </cell>
          <cell r="AA1890" t="str">
            <v/>
          </cell>
        </row>
        <row r="1891">
          <cell r="B1891" t="str">
            <v>74267-23-5</v>
          </cell>
          <cell r="C1891">
            <v>0</v>
          </cell>
          <cell r="D1891">
            <v>0</v>
          </cell>
          <cell r="E1891">
            <v>0</v>
          </cell>
          <cell r="F1891">
            <v>0</v>
          </cell>
          <cell r="G1891">
            <v>0</v>
          </cell>
          <cell r="H1891">
            <v>0</v>
          </cell>
          <cell r="I1891">
            <v>0</v>
          </cell>
          <cell r="J1891">
            <v>1174</v>
          </cell>
          <cell r="K1891">
            <v>189</v>
          </cell>
          <cell r="M1891">
            <v>1813</v>
          </cell>
          <cell r="N1891">
            <v>0</v>
          </cell>
          <cell r="P1891">
            <v>1174</v>
          </cell>
          <cell r="Q1891" t="str">
            <v/>
          </cell>
          <cell r="U1891" t="str">
            <v/>
          </cell>
          <cell r="V1891" t="str">
            <v/>
          </cell>
          <cell r="W1891" t="str">
            <v/>
          </cell>
          <cell r="AA1891" t="str">
            <v/>
          </cell>
        </row>
        <row r="1892">
          <cell r="B1892" t="str">
            <v>7429-90-5</v>
          </cell>
          <cell r="C1892" t="str">
            <v>XAGFODPZIPBFFR-UHFFFAOYSA-N</v>
          </cell>
          <cell r="D1892" t="str">
            <v>Aluminium</v>
          </cell>
          <cell r="E1892" t="str">
            <v>[Al]</v>
          </cell>
          <cell r="F1892" t="str">
            <v>InChI=1S/Al</v>
          </cell>
          <cell r="G1892" t="str">
            <v>Al</v>
          </cell>
          <cell r="H1892">
            <v>26.981539000000001</v>
          </cell>
          <cell r="I1892">
            <v>26.981539000000001</v>
          </cell>
          <cell r="J1892">
            <v>688</v>
          </cell>
          <cell r="M1892">
            <v>0</v>
          </cell>
          <cell r="N1892">
            <v>0</v>
          </cell>
          <cell r="P1892">
            <v>688</v>
          </cell>
          <cell r="Q1892" t="str">
            <v/>
          </cell>
          <cell r="U1892" t="str">
            <v/>
          </cell>
          <cell r="V1892" t="str">
            <v/>
          </cell>
          <cell r="W1892" t="str">
            <v/>
          </cell>
          <cell r="AA1892" t="str">
            <v/>
          </cell>
        </row>
        <row r="1893">
          <cell r="B1893" t="str">
            <v>74388-92-4</v>
          </cell>
          <cell r="C1893" t="str">
            <v>UDOJNGPPRYJMKR-UHFFFAOYSA-N</v>
          </cell>
          <cell r="D1893" t="str">
            <v>2,5,8,11,14-Pentamethyl-3,6,9,12,15-pentaoxaoctadecane-1,17-diol</v>
          </cell>
          <cell r="E1893" t="str">
            <v>CC(O)COC(C)COC(C)COC(C)COC(C)COC(C)CO</v>
          </cell>
          <cell r="F1893" t="str">
            <v>InChI=1/C18H38O7/c1-13(20)8-21-15(3)10-23-17(5)12-25-18(6)11-24-16(4)9-22-14(2)7-19/h13-20H,7-12H2,1-6H3</v>
          </cell>
          <cell r="G1893" t="str">
            <v>C18H38O7</v>
          </cell>
          <cell r="H1893">
            <v>366.495</v>
          </cell>
          <cell r="I1893">
            <v>366.261753564</v>
          </cell>
          <cell r="J1893">
            <v>1587</v>
          </cell>
          <cell r="M1893">
            <v>0</v>
          </cell>
          <cell r="N1893">
            <v>0</v>
          </cell>
          <cell r="O1893" t="str">
            <v>X</v>
          </cell>
          <cell r="P1893">
            <v>1587</v>
          </cell>
          <cell r="Q1893" t="str">
            <v/>
          </cell>
          <cell r="U1893" t="str">
            <v/>
          </cell>
          <cell r="V1893" t="str">
            <v/>
          </cell>
          <cell r="W1893" t="str">
            <v/>
          </cell>
          <cell r="AA1893" t="str">
            <v>Polypropylenglycole finden Verwendung in nicht-ionogenen Wasch- und Reinigungsmitteln, Kunstharzen, Gefrierschutzmitteln und Flotationsmitteln. Polypropylenglycole werden auch als Antischaummittel, Weichmacher und Schmiermittel eingesetzt.[1][2] Sie dienen u. a. zur Herstellung von Polyurethanen, z. B. in Zweikomponenten-Klebstoffen, wo sie der Polyol-Komponente (Harz-Komponente) zugemischt sein können.[3] Aus ihnen werden durch Veretherung mit Fettalkoholen oder Veresterung mit Fettsäuren ein weites Spektrum an Emulgatoren mit der Bezeichnung "PPG-..." hergestellt</v>
          </cell>
        </row>
        <row r="1894">
          <cell r="B1894" t="str">
            <v>7439-93-2</v>
          </cell>
          <cell r="C1894" t="str">
            <v>SIAPCJWMELPYOE-UHFFFAOYSA-N</v>
          </cell>
          <cell r="D1894" t="str">
            <v>Lithium</v>
          </cell>
          <cell r="E1894" t="str">
            <v>[Li]</v>
          </cell>
          <cell r="F1894" t="str">
            <v>InChI=1S/Li</v>
          </cell>
          <cell r="G1894" t="str">
            <v>Li</v>
          </cell>
          <cell r="H1894">
            <v>6.94</v>
          </cell>
          <cell r="I1894">
            <v>7.0160033999999998</v>
          </cell>
          <cell r="J1894">
            <v>689</v>
          </cell>
          <cell r="M1894">
            <v>0</v>
          </cell>
          <cell r="N1894">
            <v>0</v>
          </cell>
          <cell r="P1894">
            <v>689</v>
          </cell>
          <cell r="Q1894" t="str">
            <v>WGK 1</v>
          </cell>
          <cell r="U1894" t="str">
            <v/>
          </cell>
          <cell r="V1894" t="str">
            <v/>
          </cell>
          <cell r="W1894" t="str">
            <v/>
          </cell>
          <cell r="AA1894" t="str">
            <v>WGK 1,</v>
          </cell>
        </row>
        <row r="1895">
          <cell r="B1895" t="str">
            <v>7439-98-7</v>
          </cell>
          <cell r="C1895" t="str">
            <v>ZOKXTWBITQBERF-UHFFFAOYSA-N</v>
          </cell>
          <cell r="D1895" t="str">
            <v>Molybdenum</v>
          </cell>
          <cell r="E1895" t="str">
            <v>[Mo]</v>
          </cell>
          <cell r="F1895" t="str">
            <v>InChI=1S/Mo</v>
          </cell>
          <cell r="G1895" t="str">
            <v>Mo</v>
          </cell>
          <cell r="H1895">
            <v>95.95</v>
          </cell>
          <cell r="I1895">
            <v>97.905405000000002</v>
          </cell>
          <cell r="J1895">
            <v>690</v>
          </cell>
          <cell r="M1895">
            <v>0</v>
          </cell>
          <cell r="N1895">
            <v>0</v>
          </cell>
          <cell r="P1895">
            <v>690</v>
          </cell>
          <cell r="Q1895" t="str">
            <v/>
          </cell>
          <cell r="U1895" t="str">
            <v/>
          </cell>
          <cell r="V1895" t="str">
            <v/>
          </cell>
          <cell r="W1895" t="str">
            <v/>
          </cell>
          <cell r="AA1895" t="str">
            <v/>
          </cell>
        </row>
        <row r="1896">
          <cell r="B1896" t="str">
            <v>7440-20-2</v>
          </cell>
          <cell r="C1896" t="str">
            <v>SIXSYDAISGFNSX-UHFFFAOYSA-N</v>
          </cell>
          <cell r="D1896" t="str">
            <v>Scandium</v>
          </cell>
          <cell r="E1896" t="str">
            <v>[Sc]</v>
          </cell>
          <cell r="F1896" t="str">
            <v>InChI=1S/Sc</v>
          </cell>
          <cell r="G1896" t="str">
            <v>Sc</v>
          </cell>
          <cell r="H1896">
            <v>44.955908000000001</v>
          </cell>
          <cell r="I1896">
            <v>44.955908000000001</v>
          </cell>
          <cell r="J1896">
            <v>691</v>
          </cell>
          <cell r="M1896">
            <v>0</v>
          </cell>
          <cell r="N1896">
            <v>0</v>
          </cell>
          <cell r="P1896">
            <v>691</v>
          </cell>
          <cell r="Q1896" t="str">
            <v/>
          </cell>
          <cell r="R1896" t="str">
            <v/>
          </cell>
          <cell r="S1896" t="str">
            <v/>
          </cell>
          <cell r="U1896" t="str">
            <v/>
          </cell>
          <cell r="V1896" t="str">
            <v/>
          </cell>
          <cell r="W1896" t="str">
            <v/>
          </cell>
          <cell r="AA1896" t="str">
            <v/>
          </cell>
        </row>
        <row r="1897">
          <cell r="B1897" t="str">
            <v>7440-24-6</v>
          </cell>
          <cell r="C1897" t="str">
            <v>KJNGJIPPQOFCSK-UHFFFAOYSA-N</v>
          </cell>
          <cell r="D1897" t="str">
            <v>Strontium</v>
          </cell>
          <cell r="E1897" t="str">
            <v>[Sr]</v>
          </cell>
          <cell r="F1897" t="str">
            <v>InChI=1S/Sr</v>
          </cell>
          <cell r="G1897" t="str">
            <v>Sr</v>
          </cell>
          <cell r="H1897">
            <v>87.62</v>
          </cell>
          <cell r="I1897">
            <v>87.905613000000002</v>
          </cell>
          <cell r="J1897">
            <v>692</v>
          </cell>
          <cell r="M1897">
            <v>0</v>
          </cell>
          <cell r="N1897">
            <v>0</v>
          </cell>
          <cell r="P1897">
            <v>692</v>
          </cell>
          <cell r="Q1897" t="str">
            <v/>
          </cell>
          <cell r="U1897" t="str">
            <v/>
          </cell>
          <cell r="V1897" t="str">
            <v/>
          </cell>
          <cell r="W1897" t="str">
            <v/>
          </cell>
          <cell r="AA1897" t="str">
            <v/>
          </cell>
        </row>
        <row r="1898">
          <cell r="B1898" t="str">
            <v>7440-31-5</v>
          </cell>
          <cell r="C1898" t="str">
            <v>ATJFFYVFTNAWJD-UHFFFAOYSA-N</v>
          </cell>
          <cell r="D1898" t="str">
            <v>Tin</v>
          </cell>
          <cell r="E1898" t="str">
            <v>[Sn]</v>
          </cell>
          <cell r="F1898" t="str">
            <v>InChI=1S/Sn</v>
          </cell>
          <cell r="G1898" t="str">
            <v>Sn</v>
          </cell>
          <cell r="H1898">
            <v>118.71</v>
          </cell>
          <cell r="I1898">
            <v>119.90219999999999</v>
          </cell>
          <cell r="J1898">
            <v>693</v>
          </cell>
          <cell r="M1898">
            <v>0</v>
          </cell>
          <cell r="N1898">
            <v>0</v>
          </cell>
          <cell r="P1898">
            <v>693</v>
          </cell>
          <cell r="Q1898" t="str">
            <v/>
          </cell>
          <cell r="U1898" t="str">
            <v/>
          </cell>
          <cell r="V1898" t="str">
            <v/>
          </cell>
          <cell r="W1898" t="str">
            <v/>
          </cell>
          <cell r="AA1898" t="str">
            <v/>
          </cell>
        </row>
        <row r="1899">
          <cell r="B1899" t="str">
            <v>7440-32-6</v>
          </cell>
          <cell r="C1899" t="str">
            <v>RTAQQCXQSZGOHL-UHFFFAOYSA-N</v>
          </cell>
          <cell r="D1899" t="str">
            <v>Titanium</v>
          </cell>
          <cell r="E1899" t="str">
            <v>[Ti]</v>
          </cell>
          <cell r="F1899" t="str">
            <v>InChI=1S/Ti</v>
          </cell>
          <cell r="G1899" t="str">
            <v>Ti</v>
          </cell>
          <cell r="H1899">
            <v>47.866999999999997</v>
          </cell>
          <cell r="I1899">
            <v>47.947941999999998</v>
          </cell>
          <cell r="J1899">
            <v>694</v>
          </cell>
          <cell r="M1899">
            <v>0</v>
          </cell>
          <cell r="N1899">
            <v>0</v>
          </cell>
          <cell r="P1899">
            <v>694</v>
          </cell>
          <cell r="Q1899" t="str">
            <v/>
          </cell>
          <cell r="U1899" t="str">
            <v/>
          </cell>
          <cell r="V1899" t="str">
            <v/>
          </cell>
          <cell r="W1899" t="str">
            <v/>
          </cell>
          <cell r="AA1899" t="str">
            <v/>
          </cell>
        </row>
        <row r="1900">
          <cell r="B1900" t="str">
            <v>7440-36-0</v>
          </cell>
          <cell r="C1900" t="str">
            <v>WATWJIUSRGPENY-UHFFFAOYSA-N</v>
          </cell>
          <cell r="D1900" t="str">
            <v>Antimony</v>
          </cell>
          <cell r="E1900" t="str">
            <v>[Sb]</v>
          </cell>
          <cell r="F1900" t="str">
            <v>InChI=1S/Sb</v>
          </cell>
          <cell r="G1900" t="str">
            <v>Sb</v>
          </cell>
          <cell r="H1900">
            <v>121.76</v>
          </cell>
          <cell r="I1900">
            <v>120.90380999999999</v>
          </cell>
          <cell r="J1900">
            <v>695</v>
          </cell>
          <cell r="M1900">
            <v>0</v>
          </cell>
          <cell r="N1900">
            <v>0</v>
          </cell>
          <cell r="P1900">
            <v>695</v>
          </cell>
          <cell r="Q1900" t="str">
            <v/>
          </cell>
          <cell r="U1900" t="str">
            <v/>
          </cell>
          <cell r="V1900" t="str">
            <v/>
          </cell>
          <cell r="W1900" t="str">
            <v/>
          </cell>
          <cell r="AA1900" t="str">
            <v/>
          </cell>
        </row>
        <row r="1901">
          <cell r="B1901" t="str">
            <v>7440-39-3</v>
          </cell>
          <cell r="C1901" t="str">
            <v>MUBOSUMMMUSVEO-UHFFFAOYSA-N</v>
          </cell>
          <cell r="D1901" t="str">
            <v>Barium</v>
          </cell>
          <cell r="E1901" t="str">
            <v>[Ba]</v>
          </cell>
          <cell r="F1901" t="str">
            <v>InChI=1S/Ba</v>
          </cell>
          <cell r="G1901" t="str">
            <v>Ba</v>
          </cell>
          <cell r="H1901">
            <v>137.327</v>
          </cell>
          <cell r="I1901">
            <v>137.90525</v>
          </cell>
          <cell r="J1901">
            <v>696</v>
          </cell>
          <cell r="M1901">
            <v>0</v>
          </cell>
          <cell r="N1901">
            <v>0</v>
          </cell>
          <cell r="P1901">
            <v>696</v>
          </cell>
          <cell r="Q1901" t="str">
            <v>WGK 1</v>
          </cell>
          <cell r="U1901" t="str">
            <v/>
          </cell>
          <cell r="V1901" t="str">
            <v/>
          </cell>
          <cell r="W1901" t="str">
            <v/>
          </cell>
          <cell r="AA1901" t="str">
            <v>WGK 1,</v>
          </cell>
        </row>
        <row r="1902">
          <cell r="B1902" t="str">
            <v>7440-41-7</v>
          </cell>
          <cell r="C1902" t="str">
            <v>RWASOQSEFLDYLC-UHFFFAOYSA-N</v>
          </cell>
          <cell r="D1902" t="str">
            <v>Beryllium</v>
          </cell>
          <cell r="E1902" t="str">
            <v>[Be]</v>
          </cell>
          <cell r="F1902" t="str">
            <v>InChI=1S/Be</v>
          </cell>
          <cell r="G1902" t="str">
            <v>Be</v>
          </cell>
          <cell r="H1902">
            <v>9.0121830999999997</v>
          </cell>
          <cell r="I1902">
            <v>9.0121830999999997</v>
          </cell>
          <cell r="J1902">
            <v>697</v>
          </cell>
          <cell r="M1902">
            <v>0</v>
          </cell>
          <cell r="N1902">
            <v>0</v>
          </cell>
          <cell r="P1902">
            <v>697</v>
          </cell>
          <cell r="Q1902" t="str">
            <v/>
          </cell>
          <cell r="U1902" t="str">
            <v/>
          </cell>
          <cell r="V1902" t="str">
            <v/>
          </cell>
          <cell r="W1902" t="str">
            <v/>
          </cell>
          <cell r="AA1902" t="str">
            <v/>
          </cell>
        </row>
        <row r="1903">
          <cell r="B1903" t="str">
            <v>7440-42-8</v>
          </cell>
          <cell r="C1903" t="str">
            <v>ZOXJGFHDIHLPTG-UHFFFAOYSA-N</v>
          </cell>
          <cell r="D1903" t="str">
            <v>Boron</v>
          </cell>
          <cell r="E1903" t="str">
            <v>[B]</v>
          </cell>
          <cell r="F1903" t="str">
            <v>InChI=1S/B</v>
          </cell>
          <cell r="G1903" t="str">
            <v>B</v>
          </cell>
          <cell r="H1903">
            <v>10.81</v>
          </cell>
          <cell r="I1903">
            <v>11.009304999999999</v>
          </cell>
          <cell r="J1903">
            <v>698</v>
          </cell>
          <cell r="M1903">
            <v>0</v>
          </cell>
          <cell r="N1903">
            <v>0</v>
          </cell>
          <cell r="P1903">
            <v>698</v>
          </cell>
          <cell r="Q1903" t="str">
            <v/>
          </cell>
          <cell r="U1903" t="str">
            <v/>
          </cell>
          <cell r="V1903" t="str">
            <v/>
          </cell>
          <cell r="W1903" t="str">
            <v/>
          </cell>
          <cell r="AA1903" t="str">
            <v/>
          </cell>
        </row>
        <row r="1904">
          <cell r="B1904" t="str">
            <v>7440-48-4</v>
          </cell>
          <cell r="C1904" t="str">
            <v>GUTLYIVDDKVIGB-UHFFFAOYSA-N</v>
          </cell>
          <cell r="D1904" t="str">
            <v>Cobalt</v>
          </cell>
          <cell r="E1904" t="str">
            <v>[Co]</v>
          </cell>
          <cell r="F1904" t="str">
            <v>InChI=1S/Co</v>
          </cell>
          <cell r="G1904" t="str">
            <v>Co</v>
          </cell>
          <cell r="H1904">
            <v>58.933194</v>
          </cell>
          <cell r="I1904">
            <v>58.933194</v>
          </cell>
          <cell r="J1904">
            <v>699</v>
          </cell>
          <cell r="M1904">
            <v>0</v>
          </cell>
          <cell r="N1904">
            <v>0</v>
          </cell>
          <cell r="P1904">
            <v>699</v>
          </cell>
          <cell r="Q1904" t="str">
            <v>WGK 1</v>
          </cell>
          <cell r="U1904" t="str">
            <v/>
          </cell>
          <cell r="V1904" t="str">
            <v/>
          </cell>
          <cell r="W1904" t="str">
            <v/>
          </cell>
          <cell r="AA1904" t="str">
            <v>WGK 1,</v>
          </cell>
        </row>
        <row r="1905">
          <cell r="B1905" t="str">
            <v>7440-54-2</v>
          </cell>
          <cell r="C1905" t="str">
            <v>UIWYJDYFSGRHKR-UHFFFAOYSA-N</v>
          </cell>
          <cell r="D1905" t="str">
            <v>Gadolinium</v>
          </cell>
          <cell r="E1905" t="str">
            <v>[Gd]</v>
          </cell>
          <cell r="F1905" t="str">
            <v>InChI=1S/Gd</v>
          </cell>
          <cell r="G1905" t="str">
            <v>Gd</v>
          </cell>
          <cell r="H1905">
            <v>157.25</v>
          </cell>
          <cell r="I1905">
            <v>157.92411000000001</v>
          </cell>
          <cell r="J1905">
            <v>700</v>
          </cell>
          <cell r="M1905">
            <v>0</v>
          </cell>
          <cell r="N1905">
            <v>0</v>
          </cell>
          <cell r="P1905">
            <v>700</v>
          </cell>
          <cell r="Q1905" t="str">
            <v/>
          </cell>
          <cell r="U1905" t="str">
            <v/>
          </cell>
          <cell r="V1905" t="str">
            <v/>
          </cell>
          <cell r="W1905" t="str">
            <v/>
          </cell>
          <cell r="AA1905" t="str">
            <v/>
          </cell>
        </row>
        <row r="1906">
          <cell r="B1906" t="str">
            <v>7440-61-1</v>
          </cell>
          <cell r="C1906" t="str">
            <v>JFALSRSLKYAFGM-UHFFFAOYSA-N</v>
          </cell>
          <cell r="D1906" t="str">
            <v>Uranium</v>
          </cell>
          <cell r="E1906" t="str">
            <v>[U]</v>
          </cell>
          <cell r="F1906" t="str">
            <v>InChI=1S/U</v>
          </cell>
          <cell r="G1906" t="str">
            <v>U</v>
          </cell>
          <cell r="H1906">
            <v>238.02891</v>
          </cell>
          <cell r="I1906">
            <v>238.05079000000001</v>
          </cell>
          <cell r="J1906">
            <v>701</v>
          </cell>
          <cell r="M1906">
            <v>0</v>
          </cell>
          <cell r="N1906">
            <v>0</v>
          </cell>
          <cell r="P1906">
            <v>701</v>
          </cell>
          <cell r="Q1906" t="str">
            <v/>
          </cell>
          <cell r="U1906" t="str">
            <v/>
          </cell>
          <cell r="V1906" t="str">
            <v/>
          </cell>
          <cell r="W1906" t="str">
            <v/>
          </cell>
          <cell r="AA1906" t="str">
            <v/>
          </cell>
        </row>
        <row r="1907">
          <cell r="B1907" t="str">
            <v>7440-62-2</v>
          </cell>
          <cell r="C1907" t="str">
            <v>LEONUFNNVUYDNQ-UHFFFAOYSA-N</v>
          </cell>
          <cell r="D1907" t="str">
            <v>Vanadium</v>
          </cell>
          <cell r="E1907" t="str">
            <v>[V]</v>
          </cell>
          <cell r="F1907" t="str">
            <v>InChI=1S/V</v>
          </cell>
          <cell r="G1907" t="str">
            <v>V</v>
          </cell>
          <cell r="H1907">
            <v>50.941499999999998</v>
          </cell>
          <cell r="I1907">
            <v>50.943956999999997</v>
          </cell>
          <cell r="J1907">
            <v>702</v>
          </cell>
          <cell r="M1907">
            <v>0</v>
          </cell>
          <cell r="N1907">
            <v>0</v>
          </cell>
          <cell r="P1907">
            <v>702</v>
          </cell>
          <cell r="Q1907" t="str">
            <v/>
          </cell>
          <cell r="U1907" t="str">
            <v/>
          </cell>
          <cell r="V1907" t="str">
            <v/>
          </cell>
          <cell r="W1907" t="str">
            <v/>
          </cell>
          <cell r="AA1907" t="str">
            <v/>
          </cell>
        </row>
        <row r="1908">
          <cell r="B1908" t="str">
            <v>7440-69-9</v>
          </cell>
          <cell r="C1908" t="str">
            <v>BPBOBPIKWGUSQG-UHFFFAOYSA-N</v>
          </cell>
          <cell r="D1908" t="str">
            <v>Bismuth</v>
          </cell>
          <cell r="E1908" t="str">
            <v>[Bi]</v>
          </cell>
          <cell r="F1908" t="str">
            <v>InChI=1S/Bi</v>
          </cell>
          <cell r="G1908" t="str">
            <v>Bi</v>
          </cell>
          <cell r="H1908">
            <v>208.9804</v>
          </cell>
          <cell r="I1908">
            <v>208.9804</v>
          </cell>
          <cell r="J1908">
            <v>703</v>
          </cell>
          <cell r="M1908">
            <v>0</v>
          </cell>
          <cell r="N1908">
            <v>0</v>
          </cell>
          <cell r="P1908">
            <v>703</v>
          </cell>
          <cell r="Q1908" t="str">
            <v/>
          </cell>
          <cell r="U1908" t="str">
            <v/>
          </cell>
          <cell r="V1908" t="str">
            <v/>
          </cell>
          <cell r="W1908" t="str">
            <v/>
          </cell>
          <cell r="AA1908" t="str">
            <v/>
          </cell>
        </row>
        <row r="1909">
          <cell r="B1909" t="str">
            <v>74410-10-9</v>
          </cell>
          <cell r="C1909" t="str">
            <v>KBPPPUZMFQKLNP-UTLUCORTSA-N</v>
          </cell>
          <cell r="D1909" t="str">
            <v>(3S,3aS,7aR)-3,6-Dimethyl-2,3,3a,4,5,7a-hexahydro-1-benzofuran</v>
          </cell>
          <cell r="E1909" t="str">
            <v>[H][C@@]12OC[C@@H](C)[C@]1([H])CCC(C)=C2</v>
          </cell>
          <cell r="F1909" t="str">
            <v>InChI=1S/C10H16O/c1-7-3-4-9-8(2)6-11-10(9)5-7/h5,8-10H,3-4,6H2,1-2H3/t8-,9+,10+/m1/s1</v>
          </cell>
          <cell r="G1909" t="str">
            <v>C10H16O</v>
          </cell>
          <cell r="H1909">
            <v>152.23699999999999</v>
          </cell>
          <cell r="I1909">
            <v>152.12011999999999</v>
          </cell>
          <cell r="J1909">
            <v>2214</v>
          </cell>
          <cell r="M1909">
            <v>1187</v>
          </cell>
          <cell r="N1909" t="str">
            <v>dill</v>
          </cell>
          <cell r="P1909">
            <v>2214</v>
          </cell>
          <cell r="Q1909" t="str">
            <v/>
          </cell>
          <cell r="U1909" t="str">
            <v/>
          </cell>
          <cell r="V1909" t="str">
            <v/>
          </cell>
          <cell r="W1909" t="str">
            <v/>
          </cell>
          <cell r="AA1909" t="str">
            <v xml:space="preserve"> DS(dill)</v>
          </cell>
        </row>
        <row r="1910">
          <cell r="B1910" t="str">
            <v>7443-70-1</v>
          </cell>
          <cell r="C1910" t="str">
            <v xml:space="preserve">NDVWOBYBJYUSMF-NKWVEPMBSA-N </v>
          </cell>
          <cell r="D1910" t="str">
            <v>Cyclohexanol, 2-methyl-, cis-</v>
          </cell>
          <cell r="E1910">
            <v>0</v>
          </cell>
          <cell r="F1910">
            <v>0</v>
          </cell>
          <cell r="G1910" t="str">
            <v>C7H14O</v>
          </cell>
          <cell r="H1910">
            <v>0</v>
          </cell>
          <cell r="I1910">
            <v>114.104465</v>
          </cell>
          <cell r="J1910">
            <v>1142</v>
          </cell>
          <cell r="K1910">
            <v>57</v>
          </cell>
          <cell r="M1910">
            <v>946</v>
          </cell>
          <cell r="N1910">
            <v>0</v>
          </cell>
          <cell r="P1910">
            <v>1142</v>
          </cell>
          <cell r="Q1910" t="str">
            <v/>
          </cell>
          <cell r="U1910" t="str">
            <v/>
          </cell>
          <cell r="V1910" t="str">
            <v/>
          </cell>
          <cell r="W1910" t="str">
            <v/>
          </cell>
          <cell r="AA1910" t="str">
            <v/>
          </cell>
        </row>
        <row r="1911">
          <cell r="B1911" t="str">
            <v>7446-84-6</v>
          </cell>
          <cell r="C1911" t="str">
            <v>SIFQWEJOHACJOL-UHFFFAOYSA-N</v>
          </cell>
          <cell r="D1911" t="str">
            <v>3,5-Dimethyloxane-2,6-dione</v>
          </cell>
          <cell r="E1911" t="str">
            <v>CC1CC(C)C(=O)OC1=O</v>
          </cell>
          <cell r="F1911" t="str">
            <v>InChI=1S/C7H10O3/c1-4-3-5(2)7(9)10-6(4)8/h4-5H,3H2,1-2H3</v>
          </cell>
          <cell r="G1911" t="str">
            <v>C7H10O3</v>
          </cell>
          <cell r="H1911">
            <v>142.154</v>
          </cell>
          <cell r="I1911">
            <v>142.06299418200001</v>
          </cell>
          <cell r="J1911">
            <v>1609</v>
          </cell>
          <cell r="M1911">
            <v>0</v>
          </cell>
          <cell r="N1911">
            <v>0</v>
          </cell>
          <cell r="P1911">
            <v>1609</v>
          </cell>
          <cell r="Q1911" t="str">
            <v/>
          </cell>
          <cell r="U1911" t="str">
            <v/>
          </cell>
          <cell r="V1911" t="str">
            <v/>
          </cell>
          <cell r="W1911" t="str">
            <v/>
          </cell>
          <cell r="AA1911" t="str">
            <v/>
          </cell>
        </row>
        <row r="1912">
          <cell r="B1912" t="str">
            <v>74472-37-0</v>
          </cell>
          <cell r="C1912" t="str">
            <v>SXZSFWHOSHAKMN-UHFFFAOYSA-N</v>
          </cell>
          <cell r="D1912" t="str">
            <v>2,3,4,4',5-Pentachloro-1,1'-biphenyl</v>
          </cell>
          <cell r="E1912" t="str">
            <v>ClC1=CC=C(C=C1)C1=C(Cl)C(Cl)=C(Cl)C(Cl)=C1</v>
          </cell>
          <cell r="F1912" t="str">
            <v>InChI=1S/C12H5Cl5/c13-7-3-1-6(2-4-7)8-5-9(14)11(16)12(17)10(8)15/h1-5H</v>
          </cell>
          <cell r="G1912" t="str">
            <v>C12H5Cl5</v>
          </cell>
          <cell r="H1912">
            <v>326.42</v>
          </cell>
          <cell r="I1912">
            <v>323.88339000000002</v>
          </cell>
          <cell r="J1912">
            <v>704</v>
          </cell>
          <cell r="M1912">
            <v>2286</v>
          </cell>
          <cell r="N1912">
            <v>0</v>
          </cell>
          <cell r="P1912">
            <v>704</v>
          </cell>
          <cell r="Q1912" t="str">
            <v/>
          </cell>
          <cell r="R1912" t="str">
            <v/>
          </cell>
          <cell r="S1912" t="str">
            <v/>
          </cell>
          <cell r="U1912" t="str">
            <v/>
          </cell>
          <cell r="V1912" t="str">
            <v/>
          </cell>
          <cell r="W1912" t="str">
            <v/>
          </cell>
          <cell r="AA1912" t="str">
            <v/>
          </cell>
        </row>
        <row r="1913">
          <cell r="B1913" t="str">
            <v>7452-79-1</v>
          </cell>
          <cell r="C1913" t="str">
            <v>HCRBXQFHJMCTLF-UHFFFAOYSA-N</v>
          </cell>
          <cell r="D1913" t="str">
            <v>Ethyl 2-methylbutanoate</v>
          </cell>
          <cell r="E1913" t="str">
            <v>CCOC(=O)C(C)CC</v>
          </cell>
          <cell r="F1913" t="str">
            <v>InChI=1/C7H14O2/c1-4-6(3)7(8)9-5-2/h6H,4-5H2,1-3H3</v>
          </cell>
          <cell r="G1913" t="str">
            <v>C7H14O2</v>
          </cell>
          <cell r="H1913">
            <v>130.18700000000001</v>
          </cell>
          <cell r="I1913">
            <v>130.09938</v>
          </cell>
          <cell r="J1913">
            <v>2215</v>
          </cell>
          <cell r="M1913">
            <v>846</v>
          </cell>
          <cell r="N1913" t="str">
            <v>apple</v>
          </cell>
          <cell r="P1913">
            <v>2215</v>
          </cell>
          <cell r="Q1913" t="str">
            <v>WGK 1</v>
          </cell>
          <cell r="U1913" t="str">
            <v/>
          </cell>
          <cell r="V1913" t="str">
            <v/>
          </cell>
          <cell r="W1913" t="str">
            <v/>
          </cell>
          <cell r="AA1913" t="str">
            <v>WGK 1, DS(apple)</v>
          </cell>
        </row>
        <row r="1914">
          <cell r="B1914" t="str">
            <v>74562-72-4</v>
          </cell>
          <cell r="C1914">
            <v>0</v>
          </cell>
          <cell r="D1914">
            <v>0</v>
          </cell>
          <cell r="E1914">
            <v>0</v>
          </cell>
          <cell r="F1914">
            <v>0</v>
          </cell>
          <cell r="G1914">
            <v>0</v>
          </cell>
          <cell r="H1914">
            <v>0</v>
          </cell>
          <cell r="I1914">
            <v>0</v>
          </cell>
          <cell r="J1914">
            <v>1075</v>
          </cell>
          <cell r="K1914" t="str">
            <v>225.0</v>
          </cell>
          <cell r="M1914">
            <v>3094</v>
          </cell>
          <cell r="N1914">
            <v>0</v>
          </cell>
          <cell r="P1914">
            <v>1075</v>
          </cell>
          <cell r="Q1914" t="str">
            <v/>
          </cell>
          <cell r="U1914" t="str">
            <v/>
          </cell>
          <cell r="V1914" t="str">
            <v/>
          </cell>
          <cell r="W1914" t="str">
            <v/>
          </cell>
          <cell r="AA1914" t="str">
            <v/>
          </cell>
        </row>
        <row r="1915">
          <cell r="B1915" t="str">
            <v xml:space="preserve">7473-98-5 </v>
          </cell>
          <cell r="C1915" t="str">
            <v>XMLYCEVDHLAQEL-UHFFFAOYSA-N</v>
          </cell>
          <cell r="D1915" t="str">
            <v>2-Hydroxy-2-methyl-1-phenylpropan-1-one</v>
          </cell>
          <cell r="E1915" t="str">
            <v>CC(C)(O)C(=O)C1=CC=CC=C1</v>
          </cell>
          <cell r="F1915" t="str">
            <v>InChI=1S/C10H12O2/c1-10(2,12)9(11)8-6-4-3-5-7-8/h3-7,12H,1-2H3</v>
          </cell>
          <cell r="G1915" t="str">
            <v>C10H12O2</v>
          </cell>
          <cell r="H1915">
            <v>164.20400000000001</v>
          </cell>
          <cell r="I1915">
            <v>164.08373</v>
          </cell>
          <cell r="J1915">
            <v>1138</v>
          </cell>
          <cell r="K1915">
            <v>59</v>
          </cell>
          <cell r="M1915">
            <v>0</v>
          </cell>
          <cell r="N1915">
            <v>0</v>
          </cell>
          <cell r="P1915">
            <v>1138</v>
          </cell>
          <cell r="Q1915" t="str">
            <v/>
          </cell>
          <cell r="U1915" t="str">
            <v/>
          </cell>
          <cell r="V1915" t="str">
            <v/>
          </cell>
          <cell r="W1915" t="str">
            <v/>
          </cell>
          <cell r="AA1915" t="str">
            <v/>
          </cell>
        </row>
        <row r="1916">
          <cell r="B1916" t="str">
            <v>74856-36-3</v>
          </cell>
          <cell r="C1916">
            <v>0</v>
          </cell>
          <cell r="D1916">
            <v>0</v>
          </cell>
          <cell r="E1916">
            <v>0</v>
          </cell>
          <cell r="F1916">
            <v>0</v>
          </cell>
          <cell r="G1916">
            <v>0</v>
          </cell>
          <cell r="H1916">
            <v>0</v>
          </cell>
          <cell r="I1916">
            <v>0</v>
          </cell>
          <cell r="J1916">
            <v>1107</v>
          </cell>
          <cell r="K1916">
            <v>126</v>
          </cell>
          <cell r="M1916">
            <v>180</v>
          </cell>
          <cell r="N1916">
            <v>0</v>
          </cell>
          <cell r="P1916">
            <v>1107</v>
          </cell>
          <cell r="Q1916" t="str">
            <v/>
          </cell>
          <cell r="U1916" t="str">
            <v/>
          </cell>
          <cell r="V1916" t="str">
            <v/>
          </cell>
          <cell r="W1916" t="str">
            <v/>
          </cell>
          <cell r="AA1916" t="str">
            <v/>
          </cell>
        </row>
        <row r="1917">
          <cell r="B1917" t="str">
            <v>7492-41-3</v>
          </cell>
          <cell r="C1917" t="str">
            <v>RDWUNORUTVEHJF-YWVKMMECSA-N</v>
          </cell>
          <cell r="D1917" t="str">
            <v>(1R,2S,4R)-1,7,7-Trimethylbicyclo[2.2.1]heptan-2-yl formate</v>
          </cell>
          <cell r="E1917" t="str">
            <v>[H][C@@]12CC[C@@](C)([C@H](C1)OC=O)C2(C)C</v>
          </cell>
          <cell r="F1917" t="str">
            <v>InChI=1S/C11H18O2/c1-10(2)8-4-5-11(10,3)9(6-8)13-7-12/h7-9H,4-6H2,1-3H3/t8-,9+,11+/m1/s1</v>
          </cell>
          <cell r="G1917" t="str">
            <v>C11H18O2</v>
          </cell>
          <cell r="H1917">
            <v>182.26300000000001</v>
          </cell>
          <cell r="I1917">
            <v>182.13068000000001</v>
          </cell>
          <cell r="J1917">
            <v>2216</v>
          </cell>
          <cell r="M1917">
            <v>1256</v>
          </cell>
          <cell r="N1917" t="str">
            <v>green</v>
          </cell>
          <cell r="P1917">
            <v>2216</v>
          </cell>
          <cell r="Q1917" t="str">
            <v/>
          </cell>
          <cell r="U1917" t="str">
            <v/>
          </cell>
          <cell r="V1917" t="str">
            <v/>
          </cell>
          <cell r="W1917" t="str">
            <v/>
          </cell>
          <cell r="AA1917" t="str">
            <v xml:space="preserve"> DS(green)</v>
          </cell>
        </row>
        <row r="1918">
          <cell r="B1918" t="str">
            <v>74-93-1</v>
          </cell>
          <cell r="C1918" t="str">
            <v>LSDPWZHWYPCBBB-UHFFFAOYSA-N</v>
          </cell>
          <cell r="D1918" t="str">
            <v>Methanethiol</v>
          </cell>
          <cell r="E1918" t="str">
            <v>CS</v>
          </cell>
          <cell r="F1918" t="str">
            <v>InChI=1S/CH4S/c1-2/h2H,1H3</v>
          </cell>
          <cell r="G1918" t="str">
            <v>CH4S</v>
          </cell>
          <cell r="H1918">
            <v>48.1</v>
          </cell>
          <cell r="I1918">
            <v>48.003371000000001</v>
          </cell>
          <cell r="J1918">
            <v>2217</v>
          </cell>
          <cell r="M1918">
            <v>500</v>
          </cell>
          <cell r="N1918" t="str">
            <v>sulfur, gasoline, garlic</v>
          </cell>
          <cell r="P1918">
            <v>2217</v>
          </cell>
          <cell r="Q1918" t="str">
            <v/>
          </cell>
          <cell r="U1918" t="str">
            <v/>
          </cell>
          <cell r="V1918" t="str">
            <v/>
          </cell>
          <cell r="W1918" t="str">
            <v/>
          </cell>
          <cell r="AA1918" t="str">
            <v xml:space="preserve"> DS(sulfur, gasoline, garlic)</v>
          </cell>
        </row>
        <row r="1919">
          <cell r="B1919" t="str">
            <v>7493-59-6</v>
          </cell>
          <cell r="C1919" t="str">
            <v>RMMFUALOIIVORL-UHFFFAOYSA-N</v>
          </cell>
          <cell r="D1919" t="str">
            <v>Undecane-2,3-dione</v>
          </cell>
          <cell r="E1919" t="str">
            <v>CCCCCCCCC(=O)C(C)=O</v>
          </cell>
          <cell r="F1919" t="str">
            <v>InChI=1S/C11H20O2/c1-3-4-5-6-7-8-9-11(13)10(2)12/h3-9H2,1-2H3</v>
          </cell>
          <cell r="G1919" t="str">
            <v>C11H20O2</v>
          </cell>
          <cell r="H1919">
            <v>184.279</v>
          </cell>
          <cell r="I1919">
            <v>184.14633000000001</v>
          </cell>
          <cell r="J1919">
            <v>1115</v>
          </cell>
          <cell r="K1919">
            <v>71</v>
          </cell>
          <cell r="M1919">
            <v>1283.7</v>
          </cell>
          <cell r="N1919">
            <v>0</v>
          </cell>
          <cell r="P1919">
            <v>1115</v>
          </cell>
          <cell r="Q1919" t="str">
            <v/>
          </cell>
          <cell r="U1919" t="str">
            <v/>
          </cell>
          <cell r="V1919" t="str">
            <v/>
          </cell>
          <cell r="W1919" t="str">
            <v/>
          </cell>
          <cell r="AA1919" t="str">
            <v/>
          </cell>
        </row>
        <row r="1920">
          <cell r="B1920" t="str">
            <v>74-95-3</v>
          </cell>
          <cell r="C1920" t="str">
            <v>FJBFPHVGVWTDIP-UHFFFAOYSA-N</v>
          </cell>
          <cell r="D1920" t="str">
            <v>Dibromomethane</v>
          </cell>
          <cell r="E1920" t="str">
            <v>BrCBr</v>
          </cell>
          <cell r="F1920" t="str">
            <v>InChI=1S/CH2Br2/c2-1-3/h1H2</v>
          </cell>
          <cell r="G1920" t="str">
            <v>CH2Br2</v>
          </cell>
          <cell r="H1920">
            <v>173.83500000000001</v>
          </cell>
          <cell r="I1920">
            <v>171.85232999999999</v>
          </cell>
          <cell r="J1920">
            <v>705</v>
          </cell>
          <cell r="M1920">
            <v>653</v>
          </cell>
          <cell r="N1920">
            <v>0</v>
          </cell>
          <cell r="P1920">
            <v>705</v>
          </cell>
          <cell r="Q1920" t="str">
            <v/>
          </cell>
          <cell r="R1920" t="str">
            <v/>
          </cell>
          <cell r="S1920" t="str">
            <v/>
          </cell>
          <cell r="U1920" t="str">
            <v/>
          </cell>
          <cell r="V1920" t="str">
            <v/>
          </cell>
          <cell r="W1920" t="str">
            <v/>
          </cell>
          <cell r="AA1920" t="str">
            <v/>
          </cell>
        </row>
        <row r="1921">
          <cell r="B1921" t="str">
            <v>74-97-5</v>
          </cell>
          <cell r="C1921" t="str">
            <v>JPOXNPPZZKNXOV-UHFFFAOYSA-N</v>
          </cell>
          <cell r="D1921" t="str">
            <v>Bromo(chloro)methane</v>
          </cell>
          <cell r="E1921" t="str">
            <v>ClCBr</v>
          </cell>
          <cell r="F1921" t="str">
            <v>InChI=1S/CH2BrCl/c2-1-3/h1H2</v>
          </cell>
          <cell r="G1921" t="str">
            <v>CH2BrCl</v>
          </cell>
          <cell r="H1921">
            <v>129.38</v>
          </cell>
          <cell r="I1921">
            <v>127.90284</v>
          </cell>
          <cell r="J1921">
            <v>706</v>
          </cell>
          <cell r="M1921">
            <v>554</v>
          </cell>
          <cell r="N1921">
            <v>0</v>
          </cell>
          <cell r="P1921">
            <v>706</v>
          </cell>
          <cell r="Q1921" t="str">
            <v>WGK 2</v>
          </cell>
          <cell r="R1921" t="str">
            <v/>
          </cell>
          <cell r="S1921" t="str">
            <v/>
          </cell>
          <cell r="U1921" t="str">
            <v/>
          </cell>
          <cell r="V1921" t="str">
            <v/>
          </cell>
          <cell r="W1921" t="str">
            <v/>
          </cell>
          <cell r="AA1921" t="str">
            <v>WGK 2,</v>
          </cell>
        </row>
        <row r="1922">
          <cell r="B1922" t="str">
            <v>75-01-4</v>
          </cell>
          <cell r="C1922" t="str">
            <v>BZHJMEDXRYGGRV-UHFFFAOYSA-N</v>
          </cell>
          <cell r="D1922" t="str">
            <v>Chloroethene</v>
          </cell>
          <cell r="E1922" t="str">
            <v>ClC=C</v>
          </cell>
          <cell r="F1922" t="str">
            <v>InChI=1S/C2H3Cl/c1-2-3/h2H,1H2</v>
          </cell>
          <cell r="G1922" t="str">
            <v>C2H3Cl</v>
          </cell>
          <cell r="H1922">
            <v>62.5</v>
          </cell>
          <cell r="I1922">
            <v>61.992328000000001</v>
          </cell>
          <cell r="J1922">
            <v>707</v>
          </cell>
          <cell r="M1922">
            <v>353</v>
          </cell>
          <cell r="N1922">
            <v>0</v>
          </cell>
          <cell r="P1922">
            <v>707</v>
          </cell>
          <cell r="Q1922" t="str">
            <v>WGK 2</v>
          </cell>
          <cell r="R1922" t="str">
            <v/>
          </cell>
          <cell r="S1922" t="str">
            <v/>
          </cell>
          <cell r="U1922" t="str">
            <v>Reach_A7</v>
          </cell>
          <cell r="V1922" t="str">
            <v/>
          </cell>
          <cell r="W1922" t="str">
            <v/>
          </cell>
          <cell r="AA1922" t="str">
            <v>WGK 2,Reach A7,</v>
          </cell>
        </row>
        <row r="1923">
          <cell r="B1923" t="str">
            <v>75-07-0</v>
          </cell>
          <cell r="C1923" t="str">
            <v>IKHGUXGNUITLKF-UHFFFAOYSA-N</v>
          </cell>
          <cell r="D1923" t="str">
            <v>Acetaldehyde</v>
          </cell>
          <cell r="E1923" t="str">
            <v>CC=O</v>
          </cell>
          <cell r="F1923" t="str">
            <v>InChI=1S/C2H4O/c1-2-3/h2H,1H3</v>
          </cell>
          <cell r="G1923" t="str">
            <v>C2H4O</v>
          </cell>
          <cell r="H1923">
            <v>44.052999999999997</v>
          </cell>
          <cell r="I1923">
            <v>44.026214748999998</v>
          </cell>
          <cell r="J1923">
            <v>1209</v>
          </cell>
          <cell r="K1923">
            <v>44</v>
          </cell>
          <cell r="M1923">
            <v>365</v>
          </cell>
          <cell r="N1923" t="str">
            <v>pungent, ether</v>
          </cell>
          <cell r="P1923">
            <v>1209</v>
          </cell>
          <cell r="Q1923" t="str">
            <v>WGK 3</v>
          </cell>
          <cell r="U1923" t="str">
            <v/>
          </cell>
          <cell r="V1923" t="str">
            <v/>
          </cell>
          <cell r="W1923" t="str">
            <v/>
          </cell>
          <cell r="Z1923" t="str">
            <v>Ethanal</v>
          </cell>
          <cell r="AA1923" t="str">
            <v>WGK 3,Ethanal DS(pungent, ether)</v>
          </cell>
        </row>
        <row r="1924">
          <cell r="B1924" t="str">
            <v>75-09-2</v>
          </cell>
          <cell r="C1924" t="str">
            <v>YMWUJEATGCHHMB-UHFFFAOYSA-N</v>
          </cell>
          <cell r="D1924" t="str">
            <v>Dichloromethane</v>
          </cell>
          <cell r="E1924" t="str">
            <v>ClCCl</v>
          </cell>
          <cell r="F1924" t="str">
            <v>InChI=1S/CH2Cl2/c2-1-3/h1H2</v>
          </cell>
          <cell r="G1924" t="str">
            <v>CH2Cl2</v>
          </cell>
          <cell r="H1924">
            <v>84.93</v>
          </cell>
          <cell r="I1924">
            <v>83.953355999999999</v>
          </cell>
          <cell r="J1924">
            <v>708</v>
          </cell>
          <cell r="M1924">
            <v>467</v>
          </cell>
          <cell r="N1924">
            <v>0</v>
          </cell>
          <cell r="P1924">
            <v>708</v>
          </cell>
          <cell r="Q1924" t="str">
            <v>WGK 2</v>
          </cell>
          <cell r="R1924" t="str">
            <v/>
          </cell>
          <cell r="S1924" t="str">
            <v/>
          </cell>
          <cell r="U1924" t="str">
            <v>Reach_A7</v>
          </cell>
          <cell r="V1924" t="str">
            <v/>
          </cell>
          <cell r="W1924" t="str">
            <v/>
          </cell>
          <cell r="AA1924" t="str">
            <v>WGK 2,Reach A7,</v>
          </cell>
        </row>
        <row r="1925">
          <cell r="B1925" t="str">
            <v>75-18-3</v>
          </cell>
          <cell r="C1925" t="str">
            <v>QMMFVYPAHWMCMS-UHFFFAOYSA-N</v>
          </cell>
          <cell r="D1925" t="str">
            <v>(Methylsulfanyl)methane</v>
          </cell>
          <cell r="E1925" t="str">
            <v>CSC</v>
          </cell>
          <cell r="F1925" t="str">
            <v>InChI=1S/C2H6S/c1-3-2/h1-2H3</v>
          </cell>
          <cell r="G1925" t="str">
            <v>C2H6S</v>
          </cell>
          <cell r="H1925">
            <v>62.13</v>
          </cell>
          <cell r="I1925">
            <v>62.019021367000001</v>
          </cell>
          <cell r="J1925">
            <v>985</v>
          </cell>
          <cell r="M1925">
            <v>505</v>
          </cell>
          <cell r="N1925" t="str">
            <v>cabbage, sulfur, gasoline</v>
          </cell>
          <cell r="P1925">
            <v>985</v>
          </cell>
          <cell r="Q1925" t="str">
            <v>WGK 1</v>
          </cell>
          <cell r="U1925" t="str">
            <v/>
          </cell>
          <cell r="V1925" t="str">
            <v/>
          </cell>
          <cell r="W1925" t="str">
            <v/>
          </cell>
          <cell r="Z1925" t="str">
            <v>Abwassergeruchsstoffe</v>
          </cell>
          <cell r="AA1925" t="str">
            <v>WGK 1,Abwassergeruchsstoffe DS(cabbage, sulfur, gasoline)</v>
          </cell>
        </row>
        <row r="1926">
          <cell r="B1926" t="str">
            <v>75-25-2</v>
          </cell>
          <cell r="C1926" t="str">
            <v>DIKBFYAXUHHXCS-UHFFFAOYSA-N</v>
          </cell>
          <cell r="D1926" t="str">
            <v>Tribromomethane</v>
          </cell>
          <cell r="E1926" t="str">
            <v>BrC(Br)Br</v>
          </cell>
          <cell r="F1926" t="str">
            <v>InChI=1S/CHBr3/c2-1(3)4/h1H</v>
          </cell>
          <cell r="G1926" t="str">
            <v>CHBr3</v>
          </cell>
          <cell r="H1926">
            <v>252.73099999999999</v>
          </cell>
          <cell r="I1926">
            <v>249.76284000000001</v>
          </cell>
          <cell r="J1926">
            <v>709</v>
          </cell>
          <cell r="M1926">
            <v>853</v>
          </cell>
          <cell r="N1926">
            <v>0</v>
          </cell>
          <cell r="P1926">
            <v>709</v>
          </cell>
          <cell r="Q1926" t="str">
            <v>WGK 3</v>
          </cell>
          <cell r="R1926" t="str">
            <v/>
          </cell>
          <cell r="U1926" t="str">
            <v/>
          </cell>
          <cell r="V1926" t="str">
            <v/>
          </cell>
          <cell r="W1926" t="str">
            <v/>
          </cell>
          <cell r="AA1926" t="str">
            <v>WGK 3,</v>
          </cell>
        </row>
        <row r="1927">
          <cell r="B1927" t="str">
            <v>75-27-4</v>
          </cell>
          <cell r="C1927" t="str">
            <v>FMWLUWPQPKEARP-UHFFFAOYSA-N</v>
          </cell>
          <cell r="D1927" t="str">
            <v>Bromo(dichloro)methane</v>
          </cell>
          <cell r="E1927" t="str">
            <v>ClC(Cl)Br</v>
          </cell>
          <cell r="F1927" t="str">
            <v>InChI=1S/CHBrCl2/c2-1(3)4/h1H</v>
          </cell>
          <cell r="G1927" t="str">
            <v>CHBrCl2</v>
          </cell>
          <cell r="H1927">
            <v>163.82</v>
          </cell>
          <cell r="I1927">
            <v>161.86386999999999</v>
          </cell>
          <cell r="J1927">
            <v>710</v>
          </cell>
          <cell r="M1927">
            <v>667</v>
          </cell>
          <cell r="N1927">
            <v>0</v>
          </cell>
          <cell r="P1927">
            <v>710</v>
          </cell>
          <cell r="Q1927" t="str">
            <v/>
          </cell>
          <cell r="R1927" t="str">
            <v/>
          </cell>
          <cell r="S1927" t="str">
            <v/>
          </cell>
          <cell r="U1927" t="str">
            <v/>
          </cell>
          <cell r="V1927" t="str">
            <v/>
          </cell>
          <cell r="W1927" t="str">
            <v/>
          </cell>
          <cell r="AA1927" t="str">
            <v/>
          </cell>
        </row>
        <row r="1928">
          <cell r="B1928" t="str">
            <v>75-34-3</v>
          </cell>
          <cell r="C1928" t="str">
            <v>SCYULBFZEHDVBN-UHFFFAOYSA-N</v>
          </cell>
          <cell r="D1928" t="str">
            <v>1,1-Dichloroethane</v>
          </cell>
          <cell r="E1928" t="str">
            <v>CC(Cl)Cl</v>
          </cell>
          <cell r="F1928" t="str">
            <v>InChI=1S/C2H4Cl2/c1-2(3)4/h2H,1H3</v>
          </cell>
          <cell r="G1928" t="str">
            <v>C2H4Cl2</v>
          </cell>
          <cell r="H1928">
            <v>98.95</v>
          </cell>
          <cell r="I1928">
            <v>97.969005999999993</v>
          </cell>
          <cell r="J1928">
            <v>711</v>
          </cell>
          <cell r="M1928">
            <v>527</v>
          </cell>
          <cell r="N1928">
            <v>0</v>
          </cell>
          <cell r="P1928">
            <v>711</v>
          </cell>
          <cell r="Q1928" t="str">
            <v>WGK 3</v>
          </cell>
          <cell r="R1928" t="str">
            <v/>
          </cell>
          <cell r="S1928" t="str">
            <v/>
          </cell>
          <cell r="U1928" t="str">
            <v/>
          </cell>
          <cell r="V1928" t="str">
            <v/>
          </cell>
          <cell r="W1928" t="str">
            <v/>
          </cell>
          <cell r="AA1928" t="str">
            <v>WGK 3,</v>
          </cell>
        </row>
        <row r="1929">
          <cell r="B1929" t="str">
            <v>75-35-4</v>
          </cell>
          <cell r="C1929" t="str">
            <v>LGXVIGDEPROXKC-UHFFFAOYSA-N</v>
          </cell>
          <cell r="D1929" t="str">
            <v>1,1-Dichloroethene</v>
          </cell>
          <cell r="E1929" t="str">
            <v>ClC(Cl)=C</v>
          </cell>
          <cell r="F1929" t="str">
            <v>InChI=1S/C2H2Cl2/c1-2(3)4/h1H2</v>
          </cell>
          <cell r="G1929" t="str">
            <v>C2H2Cl2</v>
          </cell>
          <cell r="H1929">
            <v>96.94</v>
          </cell>
          <cell r="I1929">
            <v>95.953355999999999</v>
          </cell>
          <cell r="J1929">
            <v>712</v>
          </cell>
          <cell r="M1929">
            <v>489</v>
          </cell>
          <cell r="N1929">
            <v>0</v>
          </cell>
          <cell r="P1929">
            <v>712</v>
          </cell>
          <cell r="Q1929" t="str">
            <v>WGK 3</v>
          </cell>
          <cell r="R1929" t="str">
            <v/>
          </cell>
          <cell r="S1929" t="str">
            <v/>
          </cell>
          <cell r="U1929" t="str">
            <v>Reach_A7</v>
          </cell>
          <cell r="V1929" t="str">
            <v/>
          </cell>
          <cell r="W1929" t="str">
            <v/>
          </cell>
          <cell r="AA1929" t="str">
            <v>WGK 3,Reach A7,</v>
          </cell>
        </row>
        <row r="1930">
          <cell r="B1930" t="str">
            <v>7540-53-6</v>
          </cell>
          <cell r="C1930" t="str">
            <v>PFOJEJPZUVQHEH-UHFFFAOYSA-N</v>
          </cell>
          <cell r="D1930" t="str">
            <v>3,7-Dimethyloct-6-en-1-yl pentanoate</v>
          </cell>
          <cell r="E1930" t="str">
            <v>CCCCC(=O)OCCC(C)CCC=C(C)C</v>
          </cell>
          <cell r="F1930" t="str">
            <v>InChI=1/C15H28O2/c1-5-6-10-15(16)17-12-11-14(4)9-7-8-13(2)3/h8,14H,5-7,9-12H2,1-4H3</v>
          </cell>
          <cell r="G1930" t="str">
            <v>C15H28O2</v>
          </cell>
          <cell r="H1930">
            <v>240.387</v>
          </cell>
          <cell r="I1930">
            <v>240.20893000000001</v>
          </cell>
          <cell r="J1930">
            <v>2218</v>
          </cell>
          <cell r="M1930">
            <v>1625</v>
          </cell>
          <cell r="N1930" t="str">
            <v>warm, honey, herb, rose</v>
          </cell>
          <cell r="P1930">
            <v>2218</v>
          </cell>
          <cell r="Q1930" t="str">
            <v/>
          </cell>
          <cell r="U1930" t="str">
            <v/>
          </cell>
          <cell r="V1930" t="str">
            <v/>
          </cell>
          <cell r="W1930" t="str">
            <v/>
          </cell>
          <cell r="AA1930" t="str">
            <v xml:space="preserve"> DS(warm, honey, herb, rose)</v>
          </cell>
        </row>
        <row r="1931">
          <cell r="B1931" t="str">
            <v>75-50-3</v>
          </cell>
          <cell r="C1931" t="str">
            <v>GETQZCLCWQTVFV-UHFFFAOYSA-N</v>
          </cell>
          <cell r="D1931" t="str">
            <v>N,N-Dimethylmethanamine</v>
          </cell>
          <cell r="E1931" t="str">
            <v>CN(C)C</v>
          </cell>
          <cell r="F1931" t="str">
            <v>InChI=1S/C3H9N/c1-4(2)3/h1-3H3</v>
          </cell>
          <cell r="G1931" t="str">
            <v>C3H9N</v>
          </cell>
          <cell r="H1931">
            <v>59.112000000000002</v>
          </cell>
          <cell r="I1931">
            <v>59.073498999999998</v>
          </cell>
          <cell r="J1931">
            <v>2219</v>
          </cell>
          <cell r="M1931">
            <v>329</v>
          </cell>
          <cell r="N1931" t="str">
            <v>fish</v>
          </cell>
          <cell r="P1931">
            <v>2219</v>
          </cell>
          <cell r="Q1931" t="str">
            <v>WGK 1</v>
          </cell>
          <cell r="U1931" t="str">
            <v/>
          </cell>
          <cell r="V1931" t="str">
            <v/>
          </cell>
          <cell r="W1931" t="str">
            <v/>
          </cell>
          <cell r="AA1931" t="str">
            <v>WGK 1, DS(fish)</v>
          </cell>
        </row>
        <row r="1932">
          <cell r="B1932" t="str">
            <v>75-62-7</v>
          </cell>
          <cell r="C1932" t="str">
            <v>XNNQFQFUQLJSQT-UHFFFAOYSA-N</v>
          </cell>
          <cell r="D1932" t="str">
            <v>Bromo(trichloro)methane</v>
          </cell>
          <cell r="E1932" t="str">
            <v>ClC(Cl)(Cl)Br</v>
          </cell>
          <cell r="F1932" t="str">
            <v>InChI=1S/CBrCl3/c2-1(3,4)5</v>
          </cell>
          <cell r="G1932" t="str">
            <v>CBrCl3</v>
          </cell>
          <cell r="H1932">
            <v>198.27</v>
          </cell>
          <cell r="I1932">
            <v>195.82490000000001</v>
          </cell>
          <cell r="J1932">
            <v>713</v>
          </cell>
          <cell r="M1932">
            <v>750</v>
          </cell>
          <cell r="N1932">
            <v>0</v>
          </cell>
          <cell r="P1932">
            <v>713</v>
          </cell>
          <cell r="Q1932" t="str">
            <v/>
          </cell>
          <cell r="R1932" t="str">
            <v/>
          </cell>
          <cell r="S1932" t="str">
            <v/>
          </cell>
          <cell r="U1932" t="str">
            <v/>
          </cell>
          <cell r="V1932" t="str">
            <v/>
          </cell>
          <cell r="W1932" t="str">
            <v/>
          </cell>
          <cell r="AA1932" t="str">
            <v/>
          </cell>
        </row>
        <row r="1933">
          <cell r="B1933" t="str">
            <v>758-18-9</v>
          </cell>
          <cell r="C1933" t="str">
            <v xml:space="preserve">IAUJKTVVMRFADH-UHFFFAOYSA-N </v>
          </cell>
          <cell r="D1933" t="str">
            <v>N,N-Difluoroethanamine</v>
          </cell>
          <cell r="E1933">
            <v>0</v>
          </cell>
          <cell r="F1933">
            <v>0</v>
          </cell>
          <cell r="G1933" t="str">
            <v>C2H5F2N</v>
          </cell>
          <cell r="H1933">
            <v>0</v>
          </cell>
          <cell r="I1933">
            <v>81.039005799999998</v>
          </cell>
          <cell r="J1933">
            <v>1312</v>
          </cell>
          <cell r="K1933">
            <v>81</v>
          </cell>
          <cell r="M1933">
            <v>215</v>
          </cell>
          <cell r="N1933">
            <v>0</v>
          </cell>
          <cell r="P1933">
            <v>1312</v>
          </cell>
          <cell r="Q1933" t="str">
            <v/>
          </cell>
          <cell r="U1933" t="str">
            <v/>
          </cell>
          <cell r="V1933" t="str">
            <v/>
          </cell>
          <cell r="W1933" t="str">
            <v/>
          </cell>
          <cell r="AA1933" t="str">
            <v/>
          </cell>
        </row>
        <row r="1934">
          <cell r="B1934" t="str">
            <v>75832-79-0</v>
          </cell>
          <cell r="C1934" t="str">
            <v>GVDXJPHOFKMDJV-UHFFFAOYSA-N</v>
          </cell>
          <cell r="D1934" t="str">
            <v>4-Methyl-3-sulfanylpentan-2-one</v>
          </cell>
          <cell r="E1934" t="str">
            <v>CC(C)C(S)C(C)=O</v>
          </cell>
          <cell r="F1934" t="str">
            <v>InChI=1S/C6H12OS/c1-4(2)6(8)5(3)7/h4,6,8H,1-3H3</v>
          </cell>
          <cell r="G1934" t="str">
            <v>C6H12OS</v>
          </cell>
          <cell r="H1934">
            <v>132.22</v>
          </cell>
          <cell r="I1934">
            <v>132.06089</v>
          </cell>
          <cell r="J1934">
            <v>2220</v>
          </cell>
          <cell r="M1934">
            <v>944</v>
          </cell>
          <cell r="N1934" t="str">
            <v>black currant</v>
          </cell>
          <cell r="P1934">
            <v>2220</v>
          </cell>
          <cell r="Q1934" t="str">
            <v/>
          </cell>
          <cell r="U1934" t="str">
            <v/>
          </cell>
          <cell r="V1934" t="str">
            <v/>
          </cell>
          <cell r="W1934" t="str">
            <v/>
          </cell>
          <cell r="AA1934" t="str">
            <v xml:space="preserve"> DS(black currant)</v>
          </cell>
        </row>
        <row r="1935">
          <cell r="B1935" t="str">
            <v>75853-49-5</v>
          </cell>
          <cell r="C1935" t="str">
            <v>OQWNKUAZQSLNSR-UHFFFAOYSA-N</v>
          </cell>
          <cell r="D1935" t="str">
            <v>12-Methyltridecanal</v>
          </cell>
          <cell r="E1935" t="str">
            <v>CC(C)CCCCCCCCCCC=O</v>
          </cell>
          <cell r="F1935" t="str">
            <v>InChI=1S/C14H28O/c1-14(2)12-10-8-6-4-3-5-7-9-11-13-15/h13-14H,3-12H2,1-2H3</v>
          </cell>
          <cell r="G1935" t="str">
            <v>C14H28O</v>
          </cell>
          <cell r="H1935">
            <v>212.37700000000001</v>
          </cell>
          <cell r="I1935">
            <v>212.21402</v>
          </cell>
          <cell r="J1935">
            <v>2221</v>
          </cell>
          <cell r="M1935">
            <v>1576</v>
          </cell>
          <cell r="N1935" t="str">
            <v>cooked meat, tallow, fat, meat broth, sweat</v>
          </cell>
          <cell r="P1935">
            <v>2221</v>
          </cell>
          <cell r="Q1935" t="str">
            <v/>
          </cell>
          <cell r="U1935" t="str">
            <v/>
          </cell>
          <cell r="V1935" t="str">
            <v/>
          </cell>
          <cell r="W1935" t="str">
            <v/>
          </cell>
          <cell r="AA1935" t="str">
            <v xml:space="preserve"> DS(cooked meat, tallow, fat, meat broth, sweat)</v>
          </cell>
        </row>
        <row r="1936">
          <cell r="B1936" t="str">
            <v>76-01-7</v>
          </cell>
          <cell r="C1936" t="str">
            <v>BNIXVQGCZULYKV-UHFFFAOYSA-N</v>
          </cell>
          <cell r="D1936" t="str">
            <v>1,1,1,2,2-Pentachloroethane</v>
          </cell>
          <cell r="E1936" t="str">
            <v>ClC(Cl)C(Cl)(Cl)Cl</v>
          </cell>
          <cell r="F1936" t="str">
            <v>InChI=1S/C2HCl5/c3-1(4)2(5,6)7/h1H</v>
          </cell>
          <cell r="G1936" t="str">
            <v>C2HCl5</v>
          </cell>
          <cell r="H1936">
            <v>202.28</v>
          </cell>
          <cell r="I1936">
            <v>199.85209</v>
          </cell>
          <cell r="J1936">
            <v>714</v>
          </cell>
          <cell r="M1936">
            <v>951</v>
          </cell>
          <cell r="N1936">
            <v>0</v>
          </cell>
          <cell r="P1936">
            <v>714</v>
          </cell>
          <cell r="Q1936" t="str">
            <v/>
          </cell>
          <cell r="R1936" t="str">
            <v/>
          </cell>
          <cell r="S1936" t="str">
            <v/>
          </cell>
          <cell r="U1936" t="str">
            <v>Reach_A7</v>
          </cell>
          <cell r="V1936" t="str">
            <v/>
          </cell>
          <cell r="W1936" t="str">
            <v/>
          </cell>
          <cell r="AA1936" t="str">
            <v>Reach A7,</v>
          </cell>
        </row>
        <row r="1937">
          <cell r="B1937" t="str">
            <v>76-06-2</v>
          </cell>
          <cell r="C1937" t="str">
            <v>LFHISGNCFUNFFM-UHFFFAOYSA-N</v>
          </cell>
          <cell r="D1937" t="str">
            <v>Trichloro(nitro)methane</v>
          </cell>
          <cell r="E1937" t="str">
            <v>[O-][N+](=O)C(Cl)(Cl)Cl</v>
          </cell>
          <cell r="F1937" t="str">
            <v>InChI=1S/CCl3NO2/c2-1(3,4)5(6)7</v>
          </cell>
          <cell r="G1937" t="str">
            <v>CCl3NO2</v>
          </cell>
          <cell r="H1937">
            <v>164.37</v>
          </cell>
          <cell r="I1937">
            <v>162.89946</v>
          </cell>
          <cell r="J1937">
            <v>715</v>
          </cell>
          <cell r="M1937" t="str">
            <v>761.3</v>
          </cell>
          <cell r="N1937">
            <v>0</v>
          </cell>
          <cell r="P1937">
            <v>715</v>
          </cell>
          <cell r="Q1937" t="str">
            <v/>
          </cell>
          <cell r="R1937" t="str">
            <v/>
          </cell>
          <cell r="S1937" t="str">
            <v/>
          </cell>
          <cell r="U1937" t="str">
            <v/>
          </cell>
          <cell r="V1937" t="str">
            <v/>
          </cell>
          <cell r="W1937" t="str">
            <v/>
          </cell>
          <cell r="AA1937" t="str">
            <v/>
          </cell>
        </row>
        <row r="1938">
          <cell r="B1938" t="str">
            <v>76114-73-3</v>
          </cell>
          <cell r="C1938" t="str">
            <v>JTDBXHIIVZZXDH-UHFFFAOYSA-N</v>
          </cell>
          <cell r="D1938" t="str">
            <v>Prop-2-yn-1-yl butylcarbamate</v>
          </cell>
          <cell r="E1938" t="str">
            <v>CCCCNC(=O)OCC#C</v>
          </cell>
          <cell r="F1938" t="str">
            <v>InChI=1S/C8H13NO2/c1-3-5-6-9-8(10)11-7-4-2/h2H,3,5-7H2,1H3,(H,9,10)</v>
          </cell>
          <cell r="G1938" t="str">
            <v>C8H13NO2</v>
          </cell>
          <cell r="H1938">
            <v>155.197</v>
          </cell>
          <cell r="I1938">
            <v>155.09463</v>
          </cell>
          <cell r="J1938">
            <v>716</v>
          </cell>
          <cell r="M1938">
            <v>0</v>
          </cell>
          <cell r="N1938">
            <v>0</v>
          </cell>
          <cell r="P1938">
            <v>716</v>
          </cell>
          <cell r="Q1938" t="str">
            <v/>
          </cell>
          <cell r="U1938" t="str">
            <v/>
          </cell>
          <cell r="V1938" t="str">
            <v/>
          </cell>
          <cell r="W1938" t="str">
            <v/>
          </cell>
          <cell r="X1938" t="str">
            <v>10-1000 t/a</v>
          </cell>
          <cell r="Y1938" t="str">
            <v>UBA</v>
          </cell>
          <cell r="Z1938" t="str">
            <v>Metabolit vom Biozid IPBC</v>
          </cell>
          <cell r="AA1938" t="str">
            <v>10-1000 t/aMetabolit vom Biozid IPBC</v>
          </cell>
        </row>
        <row r="1939">
          <cell r="B1939" t="str">
            <v>76-13-1</v>
          </cell>
          <cell r="C1939" t="str">
            <v>AJDIZQLSFPQPEY-UHFFFAOYSA-N</v>
          </cell>
          <cell r="D1939" t="str">
            <v>1,1,2-Trichloro-1,2,2-trifluoroethane</v>
          </cell>
          <cell r="E1939" t="str">
            <v>FC(F)(Cl)C(F)(Cl)Cl</v>
          </cell>
          <cell r="F1939" t="str">
            <v>InChI=1S/C2Cl3F3/c3-1(4,6)2(5,7)8</v>
          </cell>
          <cell r="G1939" t="str">
            <v>C2Cl3F3</v>
          </cell>
          <cell r="H1939">
            <v>187.37</v>
          </cell>
          <cell r="I1939">
            <v>185.90177</v>
          </cell>
          <cell r="J1939">
            <v>717</v>
          </cell>
          <cell r="M1939">
            <v>522</v>
          </cell>
          <cell r="N1939">
            <v>0</v>
          </cell>
          <cell r="P1939">
            <v>717</v>
          </cell>
          <cell r="Q1939" t="str">
            <v>WGK 2</v>
          </cell>
          <cell r="R1939" t="str">
            <v/>
          </cell>
          <cell r="S1939" t="str">
            <v/>
          </cell>
          <cell r="U1939" t="str">
            <v/>
          </cell>
          <cell r="V1939" t="str">
            <v/>
          </cell>
          <cell r="W1939" t="str">
            <v/>
          </cell>
          <cell r="AA1939" t="str">
            <v>WGK 2,</v>
          </cell>
        </row>
        <row r="1940">
          <cell r="B1940" t="str">
            <v>76-22-2</v>
          </cell>
          <cell r="C1940" t="str">
            <v>DSSYKIVIOFKYAU-UHFFFAOYSA-N</v>
          </cell>
          <cell r="D1940" t="str">
            <v>1,7,7-Trimethylbicyclo[2.2.1]heptan-2-one</v>
          </cell>
          <cell r="E1940" t="str">
            <v>CC1(C)C2CCC1(C)C(=O)C2</v>
          </cell>
          <cell r="F1940" t="str">
            <v>InChI=1/C10H16O/c1-9(2)7-4-5-10(9,3)8(11)6-7/h7H,4-6H2,1-3H3</v>
          </cell>
          <cell r="G1940" t="str">
            <v>C10H16O</v>
          </cell>
          <cell r="H1940">
            <v>152.23699999999999</v>
          </cell>
          <cell r="I1940">
            <v>152.12011999999999</v>
          </cell>
          <cell r="J1940">
            <v>2222</v>
          </cell>
          <cell r="M1940">
            <v>1139</v>
          </cell>
          <cell r="N1940" t="str">
            <v>camphor</v>
          </cell>
          <cell r="P1940">
            <v>2222</v>
          </cell>
          <cell r="Q1940" t="str">
            <v/>
          </cell>
          <cell r="U1940" t="str">
            <v/>
          </cell>
          <cell r="V1940" t="str">
            <v/>
          </cell>
          <cell r="W1940" t="str">
            <v/>
          </cell>
          <cell r="AA1940" t="str">
            <v xml:space="preserve"> DS(camphor)</v>
          </cell>
        </row>
        <row r="1941">
          <cell r="B1941" t="str">
            <v>76-42-6</v>
          </cell>
          <cell r="C1941" t="str">
            <v>BRUQQQPBMZOVGD-XFKAJCMBSA-N</v>
          </cell>
          <cell r="D1941" t="str">
            <v>14-Hydroxy-3-methoxy-17-methyl-5alpha-4,5-epoxymorphinan-6-one</v>
          </cell>
          <cell r="E1941" t="str">
            <v>COC1=C2O[C@H]3C(=O)CC[C@@]4(O)[C@H]5CC(C=C1)=C2[C@@]34CCN5C</v>
          </cell>
          <cell r="F1941" t="str">
            <v>InChI=1S/C18H21NO4/c1-19-8-7-17-14-10-3-4-12(22-2)15(14)23-16(17)11(20)5-6-18(17,21)13(19)9-10/h3-4,13,16,21H,5-9H2,1-2H3/t13-,16+,17+,18-/m1/s1</v>
          </cell>
          <cell r="G1941" t="str">
            <v>C18H21NO4</v>
          </cell>
          <cell r="H1941">
            <v>315.36900000000003</v>
          </cell>
          <cell r="I1941">
            <v>315.14706000000001</v>
          </cell>
          <cell r="J1941">
            <v>718</v>
          </cell>
          <cell r="M1941">
            <v>2483</v>
          </cell>
          <cell r="N1941">
            <v>0</v>
          </cell>
          <cell r="P1941">
            <v>718</v>
          </cell>
          <cell r="Q1941" t="str">
            <v/>
          </cell>
          <cell r="R1941" t="str">
            <v>X</v>
          </cell>
          <cell r="S1941" t="str">
            <v/>
          </cell>
          <cell r="U1941" t="str">
            <v/>
          </cell>
          <cell r="V1941" t="str">
            <v/>
          </cell>
          <cell r="W1941" t="str">
            <v/>
          </cell>
          <cell r="X1941" t="str">
            <v>2767.5kg/a in Dtl.</v>
          </cell>
          <cell r="Z1941" t="str">
            <v>Analgetika</v>
          </cell>
          <cell r="AA1941" t="str">
            <v>AZM,2767.5kg/a in Dtl.Analgetika2767.5kg/a in Dtl.</v>
          </cell>
        </row>
        <row r="1942">
          <cell r="B1942" t="str">
            <v>76-44-8</v>
          </cell>
          <cell r="C1942" t="str">
            <v>FRCCEHPWNOQAEU-UHFFFAOYSA-N</v>
          </cell>
          <cell r="D1942" t="str">
            <v>1,4,5,6,7,8,8-Heptachloro-3a,4,7,7a-tetrahydro-1H-4,7-methanoindene</v>
          </cell>
          <cell r="E1942" t="str">
            <v>ClC1C=CC2C1C1(Cl)C(Cl)=C(Cl)C2(Cl)C1(Cl)Cl</v>
          </cell>
          <cell r="F1942" t="str">
            <v>InChI=1/C10H5Cl7/c11-4-2-1-3-5(4)9(15)7(13)6(12)8(3,14)10(9,16)17/h1-5H</v>
          </cell>
          <cell r="G1942" t="str">
            <v>C10H5Cl7</v>
          </cell>
          <cell r="H1942">
            <v>373.3</v>
          </cell>
          <cell r="I1942">
            <v>369.82109000000003</v>
          </cell>
          <cell r="J1942">
            <v>719</v>
          </cell>
          <cell r="M1942">
            <v>1841</v>
          </cell>
          <cell r="N1942">
            <v>0</v>
          </cell>
          <cell r="P1942">
            <v>719</v>
          </cell>
          <cell r="Q1942" t="str">
            <v/>
          </cell>
          <cell r="R1942" t="str">
            <v/>
          </cell>
          <cell r="S1942" t="str">
            <v>X</v>
          </cell>
          <cell r="U1942" t="str">
            <v/>
          </cell>
          <cell r="V1942" t="str">
            <v>POP-Annex I, part A#Annex IV</v>
          </cell>
          <cell r="W1942" t="str">
            <v/>
          </cell>
          <cell r="AA1942" t="str">
            <v>PSM,POP-Annex I, part A#Annex IV, als PSM nicht zugelassen in DE/nicht genehmigt</v>
          </cell>
        </row>
        <row r="1943">
          <cell r="B1943" t="str">
            <v>76480-90-5</v>
          </cell>
          <cell r="C1943" t="str">
            <v>UIKJSXMNFFLZMW-UHFFFAOYSA-N</v>
          </cell>
          <cell r="D1943" t="str">
            <v>Acetic acid--2-(4-methylpent-3-en-1-yl)but-2-ene-1,4-diol (1/1)</v>
          </cell>
          <cell r="E1943" t="str">
            <v>CC(O)=O.CC(C)=CCCC(CO)=CCO</v>
          </cell>
          <cell r="F1943" t="str">
            <v>InChI=1S/C10H18O2.C2H4O2/c1-9(2)4-3-5-10(8-12)6-7-11;1-2(3)4/h4,6,11-12H,3,5,7-8H2,1-2H3;1H3,(H,3,4)</v>
          </cell>
          <cell r="G1943" t="str">
            <v>C12H22O4</v>
          </cell>
          <cell r="H1943">
            <v>230.304</v>
          </cell>
          <cell r="I1943">
            <v>230.15180918799999</v>
          </cell>
          <cell r="J1943">
            <v>1058</v>
          </cell>
          <cell r="K1943">
            <v>69</v>
          </cell>
          <cell r="M1943">
            <v>800.9</v>
          </cell>
          <cell r="N1943">
            <v>0</v>
          </cell>
          <cell r="P1943">
            <v>1058</v>
          </cell>
          <cell r="Q1943" t="str">
            <v/>
          </cell>
          <cell r="U1943" t="str">
            <v/>
          </cell>
          <cell r="V1943" t="str">
            <v/>
          </cell>
          <cell r="W1943" t="str">
            <v/>
          </cell>
          <cell r="AA1943" t="str">
            <v/>
          </cell>
        </row>
        <row r="1944">
          <cell r="B1944" t="str">
            <v>76-50-6</v>
          </cell>
          <cell r="C1944" t="str">
            <v>MPYYVGIJHREDBO-YWPYICTPSA-N</v>
          </cell>
          <cell r="D1944" t="str">
            <v>(1S,2R,4S)-1,7,7-Trimethylbicyclo[2.2.1]heptan-2-yl 3-methylbutanoate</v>
          </cell>
          <cell r="E1944" t="str">
            <v>CC(C)CC(=O)O[C@@H]1C[C@@H]2CC[C@@]1(C)C2(C)C</v>
          </cell>
          <cell r="F1944" t="str">
            <v>InChI=1/C15H26O2/c1-10(2)8-13(16)17-12-9-11-6-7-15(12,5)14(11,3)4/h10-12H,6-9H2,1-5H3/t11-,12+,15+/s2</v>
          </cell>
          <cell r="G1944" t="str">
            <v>C15H26O2</v>
          </cell>
          <cell r="H1944">
            <v>238.37100000000001</v>
          </cell>
          <cell r="I1944">
            <v>238.19327999999999</v>
          </cell>
          <cell r="J1944">
            <v>2223</v>
          </cell>
          <cell r="M1944">
            <v>1529</v>
          </cell>
          <cell r="N1944" t="str">
            <v>herb, earth, green</v>
          </cell>
          <cell r="P1944">
            <v>2223</v>
          </cell>
          <cell r="Q1944" t="str">
            <v>WGK 2</v>
          </cell>
          <cell r="U1944" t="str">
            <v/>
          </cell>
          <cell r="V1944" t="str">
            <v/>
          </cell>
          <cell r="W1944" t="str">
            <v/>
          </cell>
          <cell r="AA1944" t="str">
            <v>WGK 2, DS(herb, earth, green)</v>
          </cell>
        </row>
        <row r="1945">
          <cell r="B1945" t="str">
            <v>76-57-3</v>
          </cell>
          <cell r="C1945" t="str">
            <v>OROGSEYTTFOCAN-DNJOTXNNSA-N</v>
          </cell>
          <cell r="D1945" t="str">
            <v>3-Methoxy-17-methyl-5alpha-7,8-didehydro-4,5-epoxymorphinan-6alpha-ol</v>
          </cell>
          <cell r="E1945" t="str">
            <v>[H][C@@]12OC3=C(OC)C=CC4=C3[C@@]11CCN(C)[C@H](C4)[C@]1([H])C=C[C@@H]2O</v>
          </cell>
          <cell r="F1945" t="str">
            <v>InChI=1S/C18H21NO3/c1-19-8-7-18-11-4-5-13(20)17(18)22-16-14(21-2)6-3-10(15(16)18)9-12(11)19/h3-6,11-13,17,20H,7-9H2,1-2H3/t11-,12+,13-,17-,18-/m0/s1</v>
          </cell>
          <cell r="G1945" t="str">
            <v>C18H21NO3</v>
          </cell>
          <cell r="H1945">
            <v>299.37</v>
          </cell>
          <cell r="I1945">
            <v>299.15213999999997</v>
          </cell>
          <cell r="J1945">
            <v>720</v>
          </cell>
          <cell r="K1945">
            <v>299</v>
          </cell>
          <cell r="M1945">
            <v>2383.8000000000002</v>
          </cell>
          <cell r="N1945">
            <v>0</v>
          </cell>
          <cell r="P1945">
            <v>720</v>
          </cell>
          <cell r="Q1945" t="str">
            <v/>
          </cell>
          <cell r="R1945" t="str">
            <v>X</v>
          </cell>
          <cell r="S1945" t="str">
            <v/>
          </cell>
          <cell r="U1945" t="str">
            <v/>
          </cell>
          <cell r="V1945" t="str">
            <v/>
          </cell>
          <cell r="W1945" t="str">
            <v/>
          </cell>
          <cell r="X1945" t="str">
            <v>1376kg/a in Dtl.</v>
          </cell>
          <cell r="Z1945" t="str">
            <v>Analgetika, Antitussiva und Expektoranti, Morphinderivat</v>
          </cell>
          <cell r="AA1945" t="str">
            <v>AZM,1376kg/a in Dtl.Analgetika, Antitussiva und Expektoranti, Morphinderivatschwach wirksame Opioide</v>
          </cell>
        </row>
        <row r="1946">
          <cell r="B1946" t="str">
            <v>76578-14-8</v>
          </cell>
          <cell r="C1946" t="str">
            <v>OSUHJPCHFDQAIT-UHFFFAOYSA-N</v>
          </cell>
          <cell r="D1946" t="str">
            <v>Ethyl 2-{4-[(6-chloroquinoxalin-2-yl)oxy]phenoxy}propanoate</v>
          </cell>
          <cell r="E1946" t="str">
            <v>CCOC(=O)C(C)OC1=CC=C(OC2=CN=C3C=C(Cl)C=CC3=N2)C=C1</v>
          </cell>
          <cell r="F1946" t="str">
            <v>InChI=1/C19H17ClN2O4/c1-3-24-19(23)12(2)25-14-5-7-15(8-6-14)26-18-11-21-17-10-13(20)4-9-16(17)22-18/h4-12H,3H2,1-2H3</v>
          </cell>
          <cell r="G1946" t="str">
            <v>C19H17ClN2O4</v>
          </cell>
          <cell r="H1946">
            <v>372.81</v>
          </cell>
          <cell r="I1946">
            <v>372.08767999999998</v>
          </cell>
          <cell r="J1946">
            <v>721</v>
          </cell>
          <cell r="M1946">
            <v>2766</v>
          </cell>
          <cell r="N1946">
            <v>0</v>
          </cell>
          <cell r="P1946">
            <v>721</v>
          </cell>
          <cell r="Q1946" t="str">
            <v/>
          </cell>
          <cell r="R1946" t="str">
            <v/>
          </cell>
          <cell r="S1946" t="str">
            <v>X</v>
          </cell>
          <cell r="U1946" t="str">
            <v/>
          </cell>
          <cell r="V1946" t="str">
            <v/>
          </cell>
          <cell r="W1946" t="str">
            <v/>
          </cell>
          <cell r="AA1946" t="str">
            <v>PSM,Inlandsabsatz 2014: 25-100 t/a (Quizalofop-P)</v>
          </cell>
        </row>
        <row r="1947">
          <cell r="B1947" t="str">
            <v>76674-21-0</v>
          </cell>
          <cell r="C1947" t="str">
            <v>JWUCHKBSVLQQCO-UHFFFAOYSA-N</v>
          </cell>
          <cell r="D1947" t="str">
            <v>1-(2-Fluorophenyl)-1-(4-fluorophenyl)-2-(1H-1,2,4-triazol-1-yl)ethan-1-ol</v>
          </cell>
          <cell r="E1947" t="str">
            <v>OC(CN1C=NC=N1)(C1=CC=C(F)C=C1)C1=C(F)C=CC=C1</v>
          </cell>
          <cell r="F1947" t="str">
            <v>InChI=1/C16H13F2N3O/c17-13-7-5-12(6-8-13)16(22,9-21-11-19-10-20-21)14-3-1-2-4-15(14)18/h1-8,10-11,22H,9H2</v>
          </cell>
          <cell r="G1947" t="str">
            <v>C16H13F2N3O</v>
          </cell>
          <cell r="H1947">
            <v>301.29700000000003</v>
          </cell>
          <cell r="I1947">
            <v>301.10266999999999</v>
          </cell>
          <cell r="J1947">
            <v>722</v>
          </cell>
          <cell r="M1947">
            <v>2152</v>
          </cell>
          <cell r="N1947">
            <v>0</v>
          </cell>
          <cell r="P1947">
            <v>722</v>
          </cell>
          <cell r="Q1947" t="str">
            <v/>
          </cell>
          <cell r="R1947" t="str">
            <v/>
          </cell>
          <cell r="S1947" t="str">
            <v/>
          </cell>
          <cell r="U1947" t="str">
            <v/>
          </cell>
          <cell r="V1947" t="str">
            <v/>
          </cell>
          <cell r="W1947" t="str">
            <v/>
          </cell>
          <cell r="AA1947" t="str">
            <v/>
          </cell>
        </row>
        <row r="1948">
          <cell r="B1948" t="str">
            <v>76738-62-0</v>
          </cell>
          <cell r="C1948" t="str">
            <v>RMOGWMIKYWRTKW-KGLIPLIRSA-N</v>
          </cell>
          <cell r="D1948" t="str">
            <v>rel-(2R,3R)-1-(4-Chlorophenyl)-4,4-dimethyl-2-(1H-1,2,4-triazol-1-yl)pentan-3-ol</v>
          </cell>
          <cell r="E1948" t="str">
            <v>CC(C)(C)[C@@H](O)[C@@H](CC1=CC=C(Cl)C=C1)N1C=NC=N1</v>
          </cell>
          <cell r="F1948" t="str">
            <v>InChI=1/C15H20ClN3O/c1-15(2,3)14(20)13(19-10-17-9-18-19)8-11-4-6-12(16)7-5-11/h4-7,9-10,13-14,20H,8H2,1-3H3/t13-,14+/s2</v>
          </cell>
          <cell r="G1948" t="str">
            <v>C15H20ClN3O</v>
          </cell>
          <cell r="H1948">
            <v>293.8</v>
          </cell>
          <cell r="I1948">
            <v>293.12948999999998</v>
          </cell>
          <cell r="J1948">
            <v>723</v>
          </cell>
          <cell r="M1948">
            <v>2320</v>
          </cell>
          <cell r="N1948">
            <v>0</v>
          </cell>
          <cell r="P1948">
            <v>723</v>
          </cell>
          <cell r="Q1948" t="str">
            <v/>
          </cell>
          <cell r="R1948" t="str">
            <v/>
          </cell>
          <cell r="S1948" t="str">
            <v>X</v>
          </cell>
          <cell r="U1948" t="str">
            <v/>
          </cell>
          <cell r="V1948" t="str">
            <v/>
          </cell>
          <cell r="W1948" t="str">
            <v/>
          </cell>
          <cell r="AA1948" t="str">
            <v>PSM,Inlandsabsatz 2014: 10-25 t/a</v>
          </cell>
        </row>
        <row r="1949">
          <cell r="B1949" t="str">
            <v>76-74-4</v>
          </cell>
          <cell r="C1949" t="str">
            <v>WEXRUCMBJFQVBZ-UHFFFAOYSA-N</v>
          </cell>
          <cell r="D1949" t="str">
            <v>5-Ethyl-2-hydroxy-5-(pentan-2-yl)pyrimidine-4,6(1H,5H)-dione</v>
          </cell>
          <cell r="E1949" t="str">
            <v>CCCC(C)C1(CC)C(=O)NC(O)=NC1=O</v>
          </cell>
          <cell r="F1949" t="str">
            <v>InChI=1/C11H18N2O3/c1-4-6-7(3)11(5-2)8(14)12-10(16)13-9(11)15/h7H,4-6H2,1-3H3,(H2,12,13,14,15,16)</v>
          </cell>
          <cell r="G1949" t="str">
            <v>C11H18N2O3</v>
          </cell>
          <cell r="H1949">
            <v>226.27600000000001</v>
          </cell>
          <cell r="I1949">
            <v>226.13174000000001</v>
          </cell>
          <cell r="J1949">
            <v>724</v>
          </cell>
          <cell r="M1949">
            <v>1706</v>
          </cell>
          <cell r="N1949">
            <v>0</v>
          </cell>
          <cell r="P1949">
            <v>724</v>
          </cell>
          <cell r="Q1949" t="str">
            <v/>
          </cell>
          <cell r="R1949" t="str">
            <v>X</v>
          </cell>
          <cell r="S1949" t="str">
            <v/>
          </cell>
          <cell r="U1949" t="str">
            <v/>
          </cell>
          <cell r="V1949" t="str">
            <v/>
          </cell>
          <cell r="W1949" t="str">
            <v/>
          </cell>
          <cell r="AA1949" t="str">
            <v>AZM,</v>
          </cell>
        </row>
        <row r="1950">
          <cell r="B1950" t="str">
            <v>76-75-5</v>
          </cell>
          <cell r="C1950" t="str">
            <v>IUJDSEJGGMCXSG-UHFFFAOYSA-N</v>
          </cell>
          <cell r="D1950" t="str">
            <v>5-Ethyl-5-(pentan-2-yl)-2-sulfanylpyrimidine-4,6(1H,5H)-dione</v>
          </cell>
          <cell r="E1950" t="str">
            <v>CCCC(C)C1(CC)C(=O)NC(S)=NC1=O</v>
          </cell>
          <cell r="F1950" t="str">
            <v>InChI=1/C11H18N2O2S/c1-4-6-7(3)11(5-2)8(14)12-10(16)13-9(11)15/h7H,4-6H2,1-3H3,(H2,12,13,14,15,16)</v>
          </cell>
          <cell r="G1950" t="str">
            <v>C11H18N2O2S</v>
          </cell>
          <cell r="H1950">
            <v>242.34</v>
          </cell>
          <cell r="I1950">
            <v>242.10890000000001</v>
          </cell>
          <cell r="J1950">
            <v>725</v>
          </cell>
          <cell r="M1950">
            <v>1837</v>
          </cell>
          <cell r="N1950">
            <v>0</v>
          </cell>
          <cell r="P1950">
            <v>725</v>
          </cell>
          <cell r="Q1950" t="str">
            <v/>
          </cell>
          <cell r="R1950" t="str">
            <v>X</v>
          </cell>
          <cell r="U1950" t="str">
            <v/>
          </cell>
          <cell r="V1950" t="str">
            <v/>
          </cell>
          <cell r="W1950" t="str">
            <v/>
          </cell>
          <cell r="AA1950" t="str">
            <v>AZM,</v>
          </cell>
        </row>
        <row r="1951">
          <cell r="B1951" t="str">
            <v>7683-64-9</v>
          </cell>
          <cell r="C1951" t="str">
            <v>YYGNTYWPHWGJRM-UHFFFAOYSA-N</v>
          </cell>
          <cell r="D1951" t="str">
            <v>2,6,10,15,19,23-Hexamethyltetracosa-2,6,10,14,18,22-hexaene</v>
          </cell>
          <cell r="E1951" t="str">
            <v>CC(C)=CCCC(C)=CCCC(C)=CCCC=C(C)CCC=C(C)CCC=C(C)C</v>
          </cell>
          <cell r="F1951" t="str">
            <v>InChI=1S/C30H50/c1-25(2)15-11-19-29(7)23-13-21-27(5)17-9-10-18-28(6)22-14-24-30(8)20-12-16-26(3)4/h15-18,23-24H,9-14,19-22H2,1-8H3</v>
          </cell>
          <cell r="G1951" t="str">
            <v>C30H50</v>
          </cell>
          <cell r="H1951">
            <v>410.73</v>
          </cell>
          <cell r="I1951">
            <v>410.39125000000001</v>
          </cell>
          <cell r="J1951">
            <v>1444</v>
          </cell>
          <cell r="K1951">
            <v>69</v>
          </cell>
          <cell r="M1951">
            <v>2830.4</v>
          </cell>
          <cell r="N1951">
            <v>0</v>
          </cell>
          <cell r="P1951">
            <v>1444</v>
          </cell>
          <cell r="Q1951" t="str">
            <v/>
          </cell>
          <cell r="U1951" t="str">
            <v/>
          </cell>
          <cell r="V1951" t="str">
            <v/>
          </cell>
          <cell r="W1951" t="str">
            <v/>
          </cell>
          <cell r="AA1951" t="str">
            <v>Spinacen</v>
          </cell>
        </row>
        <row r="1952">
          <cell r="B1952" t="str">
            <v>768-91-2</v>
          </cell>
          <cell r="C1952">
            <v>0</v>
          </cell>
          <cell r="D1952">
            <v>0</v>
          </cell>
          <cell r="E1952">
            <v>0</v>
          </cell>
          <cell r="F1952">
            <v>0</v>
          </cell>
          <cell r="G1952">
            <v>0</v>
          </cell>
          <cell r="H1952">
            <v>0</v>
          </cell>
          <cell r="I1952">
            <v>0</v>
          </cell>
          <cell r="J1952">
            <v>1096</v>
          </cell>
          <cell r="K1952">
            <v>135</v>
          </cell>
          <cell r="M1952">
            <v>1179</v>
          </cell>
          <cell r="N1952">
            <v>0</v>
          </cell>
          <cell r="P1952">
            <v>1096</v>
          </cell>
          <cell r="Q1952" t="str">
            <v/>
          </cell>
          <cell r="U1952" t="str">
            <v/>
          </cell>
          <cell r="V1952" t="str">
            <v/>
          </cell>
          <cell r="W1952" t="str">
            <v/>
          </cell>
          <cell r="AA1952" t="str">
            <v/>
          </cell>
        </row>
        <row r="1953">
          <cell r="B1953" t="str">
            <v>77026-83-6</v>
          </cell>
          <cell r="C1953" t="str">
            <v>CSOZFPOODGAASP-UHFFFAOYNA-N</v>
          </cell>
          <cell r="D1953" t="str">
            <v>2-Methylidene-5-(prop-1-en-2-yl)cyclohexane-1-peroxol</v>
          </cell>
          <cell r="E1953" t="str">
            <v>CC(=C)C1CCC(=C)C(C1)OO</v>
          </cell>
          <cell r="F1953" t="str">
            <v>InChI=1/C10H16O2/c1-7(2)9-5-4-8(3)10(6-9)12-11/h9-11H,1,3-6H2,2H3</v>
          </cell>
          <cell r="G1953" t="str">
            <v>C10H16O2</v>
          </cell>
          <cell r="H1953">
            <v>168.23599999999999</v>
          </cell>
          <cell r="I1953">
            <v>168.11502999999999</v>
          </cell>
          <cell r="J1953">
            <v>2224</v>
          </cell>
          <cell r="M1953">
            <v>1338</v>
          </cell>
          <cell r="N1953" t="str">
            <v>turpentine</v>
          </cell>
          <cell r="P1953">
            <v>2224</v>
          </cell>
          <cell r="Q1953" t="str">
            <v/>
          </cell>
          <cell r="U1953" t="str">
            <v/>
          </cell>
          <cell r="V1953" t="str">
            <v/>
          </cell>
          <cell r="W1953" t="str">
            <v/>
          </cell>
          <cell r="AA1953" t="str">
            <v xml:space="preserve"> DS(turpentine)</v>
          </cell>
        </row>
        <row r="1954">
          <cell r="B1954" t="str">
            <v>77026-84-7</v>
          </cell>
          <cell r="C1954" t="str">
            <v>CSOZFPOODGAASP-WSYQHHSTNA-N</v>
          </cell>
          <cell r="D1954" t="str">
            <v>(1S,5S)-2-Methylidene-5-(prop-1-en-2-yl)cyclohexane-1-peroxol</v>
          </cell>
          <cell r="E1954" t="str">
            <v>CC(=C)[C@H]1CCC(=C)[C@H](C1)OO</v>
          </cell>
          <cell r="F1954" t="str">
            <v>InChI=1/C10H16O2/c1-7(2)9-5-4-8(3)10(6-9)12-11/h9-11H,1,3-6H2,2H3/t9-,10-/s2</v>
          </cell>
          <cell r="G1954" t="str">
            <v>C10H16O2</v>
          </cell>
          <cell r="H1954">
            <v>168.23599999999999</v>
          </cell>
          <cell r="I1954">
            <v>168.11502999999999</v>
          </cell>
          <cell r="J1954">
            <v>2225</v>
          </cell>
          <cell r="M1954">
            <v>1381</v>
          </cell>
          <cell r="N1954" t="str">
            <v>turpentine</v>
          </cell>
          <cell r="P1954">
            <v>2225</v>
          </cell>
          <cell r="Q1954" t="str">
            <v/>
          </cell>
          <cell r="U1954" t="str">
            <v/>
          </cell>
          <cell r="V1954" t="str">
            <v/>
          </cell>
          <cell r="W1954" t="str">
            <v/>
          </cell>
          <cell r="AA1954" t="str">
            <v xml:space="preserve"> DS(turpentine)</v>
          </cell>
        </row>
        <row r="1955">
          <cell r="B1955" t="str">
            <v>770-35-4</v>
          </cell>
          <cell r="C1955" t="str">
            <v>IBLKWZIFZMJLFL-UHFFFAOYSA-N</v>
          </cell>
          <cell r="D1955" t="str">
            <v>1-Phenoxypropan-2-ol</v>
          </cell>
          <cell r="E1955" t="str">
            <v>CC(O)COC1=CC=CC=C1</v>
          </cell>
          <cell r="F1955" t="str">
            <v>InChI=1/C9H12O2/c1-8(10)7-11-9-5-3-2-4-6-9/h2-6,8,10H,7H2,1H3</v>
          </cell>
          <cell r="G1955" t="str">
            <v>C9H12O2</v>
          </cell>
          <cell r="H1955">
            <v>152.19300000000001</v>
          </cell>
          <cell r="I1955">
            <v>152.08372962600001</v>
          </cell>
          <cell r="J1955">
            <v>1337</v>
          </cell>
          <cell r="M1955">
            <v>1214.8</v>
          </cell>
          <cell r="N1955">
            <v>0</v>
          </cell>
          <cell r="P1955">
            <v>1337</v>
          </cell>
          <cell r="Q1955" t="str">
            <v>WGK 1</v>
          </cell>
          <cell r="U1955" t="str">
            <v/>
          </cell>
          <cell r="V1955" t="str">
            <v/>
          </cell>
          <cell r="W1955" t="str">
            <v/>
          </cell>
          <cell r="Z1955" t="str">
            <v>Lösungsmittel</v>
          </cell>
          <cell r="AA1955" t="str">
            <v>WGK 1,Lösungsmittel</v>
          </cell>
        </row>
        <row r="1956">
          <cell r="B1956" t="str">
            <v>7728-40-7</v>
          </cell>
          <cell r="C1956" t="str">
            <v>WRMRXPASUROZGT-UHFFFAOYSA-N</v>
          </cell>
          <cell r="D1956" t="str">
            <v>N-(2,6-Dimethylphenyl)-N~2~-ethylglycinamide</v>
          </cell>
          <cell r="E1956" t="str">
            <v>CCNCC(=O)NC1=C(C)C=CC=C1C</v>
          </cell>
          <cell r="F1956" t="str">
            <v>InChI=1S/C12H18N2O/c1-4-13-8-11(15)14-12-9(2)6-5-7-10(12)3/h5-7,13H,4,8H2,1-3H3,(H,14,15)</v>
          </cell>
          <cell r="G1956" t="str">
            <v>C12 H18 N2 O</v>
          </cell>
          <cell r="H1956">
            <v>206.28899999999999</v>
          </cell>
          <cell r="I1956">
            <v>206.14185000000001</v>
          </cell>
          <cell r="J1956">
            <v>948</v>
          </cell>
          <cell r="M1956" t="str">
            <v>1783.5</v>
          </cell>
          <cell r="N1956">
            <v>0</v>
          </cell>
          <cell r="P1956">
            <v>948</v>
          </cell>
          <cell r="Q1956" t="str">
            <v/>
          </cell>
          <cell r="U1956" t="str">
            <v/>
          </cell>
          <cell r="V1956" t="str">
            <v/>
          </cell>
          <cell r="W1956" t="str">
            <v/>
          </cell>
          <cell r="AA1956" t="str">
            <v>Hauptmetabolit von Lidocaine, wirkt ebenfalls örtlich betäubend</v>
          </cell>
        </row>
        <row r="1957">
          <cell r="B1957" t="str">
            <v>7735-42-4</v>
          </cell>
          <cell r="C1957" t="str">
            <v>GJBXIPOYHVMPQJ-UHFFFAOYSA-N</v>
          </cell>
          <cell r="D1957" t="str">
            <v>Hexadecane-1,16-diol</v>
          </cell>
          <cell r="E1957" t="str">
            <v>OCCCCCCCCCCCCCCCCO</v>
          </cell>
          <cell r="F1957" t="str">
            <v>InChI=1S/C16H34O2/c17-15-13-11-9-7-5-3-1-2-4-6-8-10-12-14-16-18/h17-18H,1-16H2</v>
          </cell>
          <cell r="G1957" t="str">
            <v>C16H34O2</v>
          </cell>
          <cell r="H1957">
            <v>258.44600000000003</v>
          </cell>
          <cell r="I1957">
            <v>258.25588033499997</v>
          </cell>
          <cell r="J1957">
            <v>2376</v>
          </cell>
          <cell r="M1957">
            <v>0</v>
          </cell>
          <cell r="N1957">
            <v>0</v>
          </cell>
          <cell r="P1957">
            <v>2376</v>
          </cell>
          <cell r="Q1957" t="str">
            <v/>
          </cell>
          <cell r="U1957" t="str">
            <v/>
          </cell>
          <cell r="V1957" t="str">
            <v/>
          </cell>
          <cell r="W1957" t="str">
            <v/>
          </cell>
          <cell r="AA1957" t="str">
            <v/>
          </cell>
        </row>
        <row r="1958">
          <cell r="B1958" t="str">
            <v>77501-60-1</v>
          </cell>
          <cell r="C1958" t="str">
            <v>DHAHEVIQIYRFRG-UHFFFAOYSA-N</v>
          </cell>
          <cell r="D1958" t="str">
            <v>({5-[2-Chloro-4-(trifluoromethyl)phenoxy]-2-nitrobenzoyl}oxy)acetic acid</v>
          </cell>
          <cell r="E1958" t="str">
            <v>OC(=O)COC(=O)C1=CC(OC2=CC=C(C=C2Cl)C(F)(F)F)=CC=C1[N+]([O-])=O</v>
          </cell>
          <cell r="F1958" t="str">
            <v>InChI=1S/C16H9ClF3NO7/c17-11-5-8(16(18,19)20)1-4-13(11)28-9-2-3-12(21(25)26)10(6-9)15(24)27-7-14(22)23/h1-6H,7H2,(H,22,23)</v>
          </cell>
          <cell r="G1958" t="str">
            <v>C16H9ClF3NO7</v>
          </cell>
          <cell r="H1958">
            <v>419.69</v>
          </cell>
          <cell r="I1958">
            <v>419.00196</v>
          </cell>
          <cell r="J1958">
            <v>726</v>
          </cell>
          <cell r="M1958">
            <v>0</v>
          </cell>
          <cell r="N1958">
            <v>0</v>
          </cell>
          <cell r="P1958">
            <v>726</v>
          </cell>
          <cell r="Q1958" t="str">
            <v/>
          </cell>
          <cell r="R1958" t="str">
            <v/>
          </cell>
          <cell r="S1958" t="str">
            <v/>
          </cell>
          <cell r="U1958" t="str">
            <v/>
          </cell>
          <cell r="V1958" t="str">
            <v/>
          </cell>
          <cell r="W1958" t="str">
            <v/>
          </cell>
          <cell r="AA1958" t="str">
            <v/>
          </cell>
        </row>
        <row r="1959">
          <cell r="B1959" t="str">
            <v>77-68-9</v>
          </cell>
          <cell r="C1959" t="str">
            <v>DAFHKNAQFPVRKR-UHFFFAOYSA-N</v>
          </cell>
          <cell r="D1959" t="str">
            <v>3-Hydroxy-2,2,4-trimethylpentyl 2-methylpropanoate</v>
          </cell>
          <cell r="E1959" t="str">
            <v>CC(C)C(O)C(C)(C)COC(=O)C(C)C</v>
          </cell>
          <cell r="F1959" t="str">
            <v>InChI=1/C12H24O3/c1-8(2)10(13)12(5,6)7-15-11(14)9(3)4/h8-10,13H,7H2,1-6H3</v>
          </cell>
          <cell r="G1959" t="str">
            <v>C12H24O3</v>
          </cell>
          <cell r="H1959">
            <v>216.321</v>
          </cell>
          <cell r="I1959">
            <v>216.172544633</v>
          </cell>
          <cell r="J1959">
            <v>1421</v>
          </cell>
          <cell r="K1959" t="str">
            <v>89.0</v>
          </cell>
          <cell r="M1959">
            <v>1410</v>
          </cell>
          <cell r="N1959">
            <v>0</v>
          </cell>
          <cell r="P1959">
            <v>1421</v>
          </cell>
          <cell r="Q1959" t="str">
            <v/>
          </cell>
          <cell r="U1959" t="str">
            <v/>
          </cell>
          <cell r="V1959" t="str">
            <v/>
          </cell>
          <cell r="W1959" t="str">
            <v/>
          </cell>
          <cell r="AA1959" t="str">
            <v/>
          </cell>
        </row>
        <row r="1960">
          <cell r="B1960" t="str">
            <v>77732-09-3</v>
          </cell>
          <cell r="C1960" t="str">
            <v>UWVQIROCRJWDKL-UHFFFAOYSA-N</v>
          </cell>
          <cell r="D1960" t="str">
            <v>N-(2,6-Dimethylphenyl)-2-methoxy-N-(2-oxo-1,3-oxazolidin-3-yl)acetamide</v>
          </cell>
          <cell r="E1960" t="str">
            <v>COCC(=O)N(N1CCOC1=O)C1=C(C)C=CC=C1C</v>
          </cell>
          <cell r="F1960" t="str">
            <v>InChI=1S/C14H18N2O4/c1-10-5-4-6-11(2)13(10)16(12(17)9-19-3)15-7-8-20-14(15)18/h4-6H,7-9H2,1-3H3</v>
          </cell>
          <cell r="G1960" t="str">
            <v>C14H18N2O4</v>
          </cell>
          <cell r="H1960">
            <v>278.30799999999999</v>
          </cell>
          <cell r="I1960">
            <v>278.12666000000002</v>
          </cell>
          <cell r="J1960">
            <v>727</v>
          </cell>
          <cell r="M1960">
            <v>2260</v>
          </cell>
          <cell r="N1960">
            <v>0</v>
          </cell>
          <cell r="P1960">
            <v>727</v>
          </cell>
          <cell r="Q1960" t="str">
            <v/>
          </cell>
          <cell r="R1960" t="str">
            <v/>
          </cell>
          <cell r="S1960" t="str">
            <v>X</v>
          </cell>
          <cell r="U1960" t="str">
            <v/>
          </cell>
          <cell r="V1960" t="str">
            <v/>
          </cell>
          <cell r="W1960" t="str">
            <v/>
          </cell>
          <cell r="AA1960" t="str">
            <v>PSM,als PSM nicht zugelassen in DE/nicht genehmigt</v>
          </cell>
        </row>
        <row r="1961">
          <cell r="B1961" t="str">
            <v>7774-68-7</v>
          </cell>
          <cell r="C1961" t="str">
            <v xml:space="preserve">DWUVEXODBSOVSX-UHFFFAOYSA-N </v>
          </cell>
          <cell r="D1961" t="str">
            <v>1,2-Dichloro-3-(2,3-dichloropropoxy)propane</v>
          </cell>
          <cell r="E1961">
            <v>0</v>
          </cell>
          <cell r="F1961">
            <v>0</v>
          </cell>
          <cell r="G1961" t="str">
            <v>C6H10Cl4O</v>
          </cell>
          <cell r="H1961">
            <v>0</v>
          </cell>
          <cell r="I1961">
            <v>237.948576</v>
          </cell>
          <cell r="J1961">
            <v>728</v>
          </cell>
          <cell r="K1961">
            <v>141</v>
          </cell>
          <cell r="M1961">
            <v>1425</v>
          </cell>
          <cell r="N1961">
            <v>0</v>
          </cell>
          <cell r="P1961">
            <v>728</v>
          </cell>
          <cell r="Q1961" t="str">
            <v/>
          </cell>
          <cell r="R1961" t="str">
            <v/>
          </cell>
          <cell r="S1961" t="str">
            <v/>
          </cell>
          <cell r="U1961" t="str">
            <v/>
          </cell>
          <cell r="V1961" t="str">
            <v/>
          </cell>
          <cell r="W1961" t="str">
            <v/>
          </cell>
          <cell r="AA1961" t="str">
            <v/>
          </cell>
        </row>
        <row r="1962">
          <cell r="B1962" t="str">
            <v>7774-73-4</v>
          </cell>
          <cell r="C1962" t="str">
            <v>VSGXHZUTTFLSBC-UHFFFAOYSA-N</v>
          </cell>
          <cell r="D1962" t="str">
            <v>Thiophene-3-thiol</v>
          </cell>
          <cell r="E1962" t="str">
            <v>SC1=CSC=C1</v>
          </cell>
          <cell r="F1962" t="str">
            <v>InChI=1S/C4H4S2/c5-4-1-2-6-3-4/h1-3,5H</v>
          </cell>
          <cell r="G1962" t="str">
            <v>C4H4S2</v>
          </cell>
          <cell r="H1962">
            <v>116.2</v>
          </cell>
          <cell r="I1962">
            <v>115.97544000000001</v>
          </cell>
          <cell r="J1962">
            <v>2226</v>
          </cell>
          <cell r="M1962">
            <v>967</v>
          </cell>
          <cell r="N1962" t="str">
            <v>cooked meat</v>
          </cell>
          <cell r="P1962">
            <v>2226</v>
          </cell>
          <cell r="Q1962" t="str">
            <v/>
          </cell>
          <cell r="U1962" t="str">
            <v/>
          </cell>
          <cell r="V1962" t="str">
            <v/>
          </cell>
          <cell r="W1962" t="str">
            <v/>
          </cell>
          <cell r="AA1962" t="str">
            <v xml:space="preserve"> DS(cooked meat)</v>
          </cell>
        </row>
        <row r="1963">
          <cell r="B1963" t="str">
            <v>7786-34-7</v>
          </cell>
          <cell r="C1963" t="str">
            <v>GEPDYQSQVLXLEU-UHFFFAOYSA-N</v>
          </cell>
          <cell r="D1963" t="str">
            <v>Methyl 3-[(dimethoxyphosphoryl)oxy]but-2-enoate</v>
          </cell>
          <cell r="E1963" t="str">
            <v>COC(=O)C=C(C)OP(=O)(OC)OC</v>
          </cell>
          <cell r="F1963" t="str">
            <v>InChI=1S/C7H13O6P/c1-6(5-7(8)10-2)13-14(9,11-3)12-4/h5H,1-4H3</v>
          </cell>
          <cell r="G1963" t="str">
            <v>C7H13O6P</v>
          </cell>
          <cell r="H1963">
            <v>224.149</v>
          </cell>
          <cell r="I1963">
            <v>224.04498000000001</v>
          </cell>
          <cell r="J1963">
            <v>729</v>
          </cell>
          <cell r="M1963">
            <v>1391</v>
          </cell>
          <cell r="N1963">
            <v>0</v>
          </cell>
          <cell r="P1963">
            <v>729</v>
          </cell>
          <cell r="Q1963" t="str">
            <v>WGK 3</v>
          </cell>
          <cell r="R1963" t="str">
            <v/>
          </cell>
          <cell r="U1963" t="str">
            <v/>
          </cell>
          <cell r="V1963" t="str">
            <v/>
          </cell>
          <cell r="W1963" t="str">
            <v/>
          </cell>
          <cell r="AA1963" t="str">
            <v>WGK 3,</v>
          </cell>
        </row>
        <row r="1964">
          <cell r="B1964" t="str">
            <v>7786-44-9</v>
          </cell>
          <cell r="C1964" t="str">
            <v>AMXYRHBJZOVHOL-UHFFFAOYSA-N</v>
          </cell>
          <cell r="D1964" t="str">
            <v>Nona-2,6-dien-1-ol</v>
          </cell>
          <cell r="E1964" t="str">
            <v>CCC=CCCC=CCO</v>
          </cell>
          <cell r="F1964" t="str">
            <v>InChI=1S/C9H16O/c1-2-3-4-5-6-7-8-9-10/h3-4,7-8,10H,2,5-6,9H2,1H3</v>
          </cell>
          <cell r="G1964" t="str">
            <v>C9H16O</v>
          </cell>
          <cell r="H1964">
            <v>140.226</v>
          </cell>
          <cell r="I1964">
            <v>140.12011999999999</v>
          </cell>
          <cell r="J1964">
            <v>2227</v>
          </cell>
          <cell r="M1964">
            <v>1167</v>
          </cell>
          <cell r="N1964" t="str">
            <v>cucumber</v>
          </cell>
          <cell r="P1964">
            <v>2227</v>
          </cell>
          <cell r="Q1964" t="str">
            <v>WGK 2</v>
          </cell>
          <cell r="U1964" t="str">
            <v/>
          </cell>
          <cell r="V1964" t="str">
            <v/>
          </cell>
          <cell r="W1964" t="str">
            <v/>
          </cell>
          <cell r="AA1964" t="str">
            <v>WGK 2, DS(cucumber)</v>
          </cell>
        </row>
        <row r="1965">
          <cell r="B1965" t="str">
            <v>7786-61-0</v>
          </cell>
          <cell r="C1965" t="str">
            <v>YOMSJEATGXXYPX-UHFFFAOYSA-N</v>
          </cell>
          <cell r="D1965" t="str">
            <v>4-Ethenyl-2-methoxyphenol</v>
          </cell>
          <cell r="E1965" t="str">
            <v>COC1=C(O)C=CC(C=C)=C1</v>
          </cell>
          <cell r="F1965" t="str">
            <v>InChI=1S/C9H10O2/c1-3-7-4-5-8(10)9(6-7)11-2/h3-6,10H,1H2,2H3</v>
          </cell>
          <cell r="G1965" t="str">
            <v>C9H10O2</v>
          </cell>
          <cell r="H1965">
            <v>150.17699999999999</v>
          </cell>
          <cell r="I1965">
            <v>150.06808000000001</v>
          </cell>
          <cell r="J1965">
            <v>2228</v>
          </cell>
          <cell r="M1965">
            <v>1323</v>
          </cell>
          <cell r="N1965" t="str">
            <v>clove, curry</v>
          </cell>
          <cell r="P1965">
            <v>2228</v>
          </cell>
          <cell r="Q1965" t="str">
            <v/>
          </cell>
          <cell r="U1965" t="str">
            <v/>
          </cell>
          <cell r="V1965" t="str">
            <v/>
          </cell>
          <cell r="W1965" t="str">
            <v/>
          </cell>
          <cell r="AA1965" t="str">
            <v xml:space="preserve"> DS(clove, curry)</v>
          </cell>
        </row>
        <row r="1966">
          <cell r="B1966" t="str">
            <v>77-90-7</v>
          </cell>
          <cell r="C1966" t="str">
            <v>QZCLKYGREBVARF-UHFFFAOYSA-N</v>
          </cell>
          <cell r="D1966" t="str">
            <v>Tributyl 2-(acetyloxy)propane-1,2,3-tricarboxylate</v>
          </cell>
          <cell r="E1966" t="str">
            <v>CCCCOC(=O)CC(CC(=O)OCCCC)(OC(C)=O)C(=O)OCCCC</v>
          </cell>
          <cell r="F1966" t="str">
            <v>InChI=1S/C20H34O8/c1-5-8-11-25-17(22)14-20(28-16(4)21,19(24)27-13-10-7-3)15-18(23)26-12-9-6-2/h5-15H2,1-4H3</v>
          </cell>
          <cell r="G1966" t="str">
            <v>C20H34O8</v>
          </cell>
          <cell r="H1966">
            <v>402.48399999999998</v>
          </cell>
          <cell r="I1966">
            <v>402.22537</v>
          </cell>
          <cell r="J1966">
            <v>1462</v>
          </cell>
          <cell r="K1966">
            <v>185</v>
          </cell>
          <cell r="M1966">
            <v>2250</v>
          </cell>
          <cell r="N1966">
            <v>0</v>
          </cell>
          <cell r="P1966">
            <v>1462</v>
          </cell>
          <cell r="Q1966" t="str">
            <v>WGK 2</v>
          </cell>
          <cell r="U1966" t="str">
            <v/>
          </cell>
          <cell r="V1966" t="str">
            <v/>
          </cell>
          <cell r="W1966" t="str">
            <v/>
          </cell>
          <cell r="Z1966" t="str">
            <v>Weichmacher</v>
          </cell>
          <cell r="AA1966" t="str">
            <v>WGK 2,WeichmacherCitroflex A, Uniplex 84</v>
          </cell>
        </row>
        <row r="1967">
          <cell r="B1967" t="str">
            <v>77-94-1</v>
          </cell>
          <cell r="C1967" t="str">
            <v>ZFOZVQLOBQUTQQ-UHFFFAOYSA-N</v>
          </cell>
          <cell r="D1967">
            <v>0</v>
          </cell>
          <cell r="E1967">
            <v>0</v>
          </cell>
          <cell r="F1967">
            <v>0</v>
          </cell>
          <cell r="G1967" t="str">
            <v>C18H32O7</v>
          </cell>
          <cell r="H1967">
            <v>0</v>
          </cell>
          <cell r="I1967">
            <v>0</v>
          </cell>
          <cell r="J1967">
            <v>1620</v>
          </cell>
          <cell r="M1967">
            <v>2150</v>
          </cell>
          <cell r="N1967">
            <v>0</v>
          </cell>
          <cell r="P1967">
            <v>1620</v>
          </cell>
          <cell r="Q1967" t="str">
            <v>WGK 1</v>
          </cell>
          <cell r="U1967" t="str">
            <v/>
          </cell>
          <cell r="V1967" t="str">
            <v/>
          </cell>
          <cell r="W1967" t="str">
            <v/>
          </cell>
          <cell r="AA1967" t="str">
            <v>WGK 1,</v>
          </cell>
        </row>
        <row r="1968">
          <cell r="B1968" t="str">
            <v>77942-08-6</v>
          </cell>
          <cell r="C1968">
            <v>0</v>
          </cell>
          <cell r="D1968">
            <v>0</v>
          </cell>
          <cell r="E1968">
            <v>0</v>
          </cell>
          <cell r="F1968">
            <v>0</v>
          </cell>
          <cell r="G1968">
            <v>0</v>
          </cell>
          <cell r="H1968">
            <v>0</v>
          </cell>
          <cell r="I1968">
            <v>0</v>
          </cell>
          <cell r="J1968">
            <v>1199</v>
          </cell>
          <cell r="K1968">
            <v>191</v>
          </cell>
          <cell r="M1968">
            <v>2150</v>
          </cell>
          <cell r="N1968">
            <v>0</v>
          </cell>
          <cell r="P1968">
            <v>1199</v>
          </cell>
          <cell r="Q1968" t="str">
            <v/>
          </cell>
          <cell r="U1968" t="str">
            <v/>
          </cell>
          <cell r="V1968" t="str">
            <v/>
          </cell>
          <cell r="W1968" t="str">
            <v/>
          </cell>
          <cell r="AA1968" t="str">
            <v/>
          </cell>
        </row>
        <row r="1969">
          <cell r="B1969" t="str">
            <v>78-36-4</v>
          </cell>
          <cell r="C1969" t="str">
            <v>FHLGUOHLUFIAAA-UHFFFAOYSA-N</v>
          </cell>
          <cell r="D1969" t="str">
            <v>3,7-Dimethylocta-1,6-dien-3-yl butanoate</v>
          </cell>
          <cell r="E1969" t="str">
            <v>CCCC(=O)OC(C)(CCC=C(C)C)C=C</v>
          </cell>
          <cell r="F1969" t="str">
            <v>InChI=1/C14H24O2/c1-6-9-13(15)16-14(5,7-2)11-8-10-12(3)4/h7,10H,2,6,8-9,11H2,1,3-5H3</v>
          </cell>
          <cell r="G1969" t="str">
            <v>C14H24O2</v>
          </cell>
          <cell r="H1969">
            <v>224.34399999999999</v>
          </cell>
          <cell r="I1969">
            <v>224.17762999999999</v>
          </cell>
          <cell r="J1969">
            <v>2229</v>
          </cell>
          <cell r="M1969">
            <v>1437</v>
          </cell>
          <cell r="N1969" t="str">
            <v>pear, sweet</v>
          </cell>
          <cell r="P1969">
            <v>2229</v>
          </cell>
          <cell r="Q1969" t="str">
            <v>WGK 2</v>
          </cell>
          <cell r="U1969" t="str">
            <v/>
          </cell>
          <cell r="V1969" t="str">
            <v/>
          </cell>
          <cell r="W1969" t="str">
            <v/>
          </cell>
          <cell r="AA1969" t="str">
            <v>WGK 2, DS(pear, sweet)</v>
          </cell>
        </row>
        <row r="1970">
          <cell r="B1970" t="str">
            <v>78-40-0</v>
          </cell>
          <cell r="C1970" t="str">
            <v>DQWPFSLDHJDLRL-UHFFFAOYSA-N</v>
          </cell>
          <cell r="D1970" t="str">
            <v>Triethyl phosphate</v>
          </cell>
          <cell r="E1970" t="str">
            <v>CCOP(=O)(OCC)OCC</v>
          </cell>
          <cell r="F1970" t="str">
            <v>InChI=1S/C6H15O4P/c1-4-8-11(7,9-5-2)10-6-3/h4-6H2,1-3H3</v>
          </cell>
          <cell r="G1970" t="str">
            <v>C6H15O4P</v>
          </cell>
          <cell r="H1970">
            <v>182.15600000000001</v>
          </cell>
          <cell r="I1970">
            <v>182.07079999999999</v>
          </cell>
          <cell r="J1970">
            <v>730</v>
          </cell>
          <cell r="K1970">
            <v>99</v>
          </cell>
          <cell r="M1970">
            <v>1132</v>
          </cell>
          <cell r="N1970">
            <v>0</v>
          </cell>
          <cell r="P1970">
            <v>730</v>
          </cell>
          <cell r="Q1970" t="str">
            <v>WGK 1</v>
          </cell>
          <cell r="R1970" t="str">
            <v/>
          </cell>
          <cell r="U1970" t="str">
            <v/>
          </cell>
          <cell r="V1970" t="str">
            <v/>
          </cell>
          <cell r="W1970" t="str">
            <v/>
          </cell>
          <cell r="Z1970" t="str">
            <v>Flammenschutz</v>
          </cell>
          <cell r="AA1970" t="str">
            <v>WGK 1,Flammenschutz</v>
          </cell>
        </row>
        <row r="1971">
          <cell r="B1971" t="str">
            <v>78-40-0</v>
          </cell>
          <cell r="C1971" t="str">
            <v>DQWPFSLDHJDLRL-UHFFFAOYSA-N</v>
          </cell>
          <cell r="D1971" t="str">
            <v>Triethyl phosphate</v>
          </cell>
          <cell r="E1971" t="str">
            <v>CCOP(=O)(OCC)OCC</v>
          </cell>
          <cell r="F1971" t="str">
            <v>InChI=1S/C6H15O4P/c1-4-8-11(7,9-5-2)10-6-3/h4-6H2,1-3H3</v>
          </cell>
          <cell r="G1971" t="str">
            <v>C6H15O4P</v>
          </cell>
          <cell r="H1971">
            <v>182.15600000000001</v>
          </cell>
          <cell r="I1971">
            <v>182.07079999999999</v>
          </cell>
          <cell r="J1971">
            <v>1464</v>
          </cell>
          <cell r="K1971">
            <v>155</v>
          </cell>
          <cell r="M1971">
            <v>1132</v>
          </cell>
          <cell r="N1971">
            <v>0</v>
          </cell>
          <cell r="P1971">
            <v>1464</v>
          </cell>
          <cell r="Q1971" t="str">
            <v>WGK 1</v>
          </cell>
          <cell r="U1971" t="str">
            <v/>
          </cell>
          <cell r="V1971" t="str">
            <v/>
          </cell>
          <cell r="W1971" t="str">
            <v/>
          </cell>
          <cell r="Z1971" t="str">
            <v>Flammenschutz</v>
          </cell>
          <cell r="AA1971" t="str">
            <v>WGK 1,Flammenschutz</v>
          </cell>
        </row>
        <row r="1972">
          <cell r="B1972" t="str">
            <v>78-51-3</v>
          </cell>
          <cell r="C1972" t="str">
            <v>WTLBZVNBAKMVDP-UHFFFAOYSA-N</v>
          </cell>
          <cell r="D1972" t="str">
            <v>Tris(2-butoxyethyl) phosphate</v>
          </cell>
          <cell r="E1972" t="str">
            <v>CCCCOCCOP(=O)(OCCOCCCC)OCCOCCCC</v>
          </cell>
          <cell r="F1972" t="str">
            <v>InChI=1S/C18H39O7P/c1-4-7-10-20-13-16-23-26(19,24-17-14-21-11-8-5-2)25-18-15-22-12-9-6-3/h4-18H2,1-3H3</v>
          </cell>
          <cell r="G1972" t="str">
            <v>C18H39O7P</v>
          </cell>
          <cell r="H1972">
            <v>398.47699999999998</v>
          </cell>
          <cell r="I1972">
            <v>398.24333999999999</v>
          </cell>
          <cell r="J1972">
            <v>731</v>
          </cell>
          <cell r="M1972">
            <v>2363</v>
          </cell>
          <cell r="N1972">
            <v>0</v>
          </cell>
          <cell r="P1972">
            <v>731</v>
          </cell>
          <cell r="Q1972" t="str">
            <v>WGK 1</v>
          </cell>
          <cell r="R1972" t="str">
            <v/>
          </cell>
          <cell r="S1972" t="str">
            <v/>
          </cell>
          <cell r="U1972" t="str">
            <v/>
          </cell>
          <cell r="V1972" t="str">
            <v/>
          </cell>
          <cell r="W1972" t="str">
            <v/>
          </cell>
          <cell r="Z1972" t="str">
            <v>Flammenschutz</v>
          </cell>
          <cell r="AA1972" t="str">
            <v>WGK 1,Flammenschutz</v>
          </cell>
        </row>
        <row r="1973">
          <cell r="B1973" t="str">
            <v>78-59-1</v>
          </cell>
          <cell r="C1973" t="str">
            <v>HJOVHMDZYOCNQW-UHFFFAOYSA-N</v>
          </cell>
          <cell r="D1973" t="str">
            <v>3,5,5-Trimethylcyclohex-2-en-1-one</v>
          </cell>
          <cell r="E1973" t="str">
            <v>CC1=CC(=O)CC(C)(C)C1</v>
          </cell>
          <cell r="F1973" t="str">
            <v>InChI=1S/C9H14O/c1-7-4-8(10)6-9(2,3)5-7/h4H,5-6H2,1-3H3</v>
          </cell>
          <cell r="G1973" t="str">
            <v>C9H14O</v>
          </cell>
          <cell r="H1973">
            <v>138.21</v>
          </cell>
          <cell r="I1973">
            <v>138.10446999999999</v>
          </cell>
          <cell r="J1973">
            <v>732</v>
          </cell>
          <cell r="M1973">
            <v>1074</v>
          </cell>
          <cell r="N1973">
            <v>0</v>
          </cell>
          <cell r="P1973">
            <v>732</v>
          </cell>
          <cell r="Q1973" t="str">
            <v>WGK 1</v>
          </cell>
          <cell r="R1973" t="str">
            <v/>
          </cell>
          <cell r="S1973" t="str">
            <v/>
          </cell>
          <cell r="U1973" t="str">
            <v/>
          </cell>
          <cell r="V1973" t="str">
            <v/>
          </cell>
          <cell r="W1973" t="str">
            <v/>
          </cell>
          <cell r="AA1973" t="str">
            <v>WGK 1,</v>
          </cell>
        </row>
        <row r="1974">
          <cell r="B1974" t="str">
            <v>78649-41-9</v>
          </cell>
          <cell r="C1974" t="str">
            <v>NJKDOADNQSYQEV-UHFFFAOYSA-N</v>
          </cell>
          <cell r="D1974" t="str">
            <v>N~1~,N~3~-Bis(2,3-dihydroxypropyl)-5-[(hydroxyacetyl)(methyl)amino]-2,4,6-triiodobenzene-1,3-dicarboxamide</v>
          </cell>
          <cell r="E1974" t="str">
            <v>CN(C(=O)CO)C1=C(I)C(C(=O)NCC(O)CO)=C(I)C(C(=O)NCC(O)CO)=C1I</v>
          </cell>
          <cell r="F1974" t="str">
            <v>InChI=1/C17H22I3N3O8/c1-23(9(29)6-26)15-13(19)10(16(30)21-2-7(27)4-24)12(18)11(14(15)20)17(31)22-3-8(28)5-25/h7-8,24-28H,2-6H2,1H3,(H,21,30)(H,22,31)</v>
          </cell>
          <cell r="G1974" t="str">
            <v>C17H22I3N3O8</v>
          </cell>
          <cell r="H1974">
            <v>777.08900000000006</v>
          </cell>
          <cell r="I1974">
            <v>776.85410000000002</v>
          </cell>
          <cell r="J1974">
            <v>733</v>
          </cell>
          <cell r="M1974">
            <v>0</v>
          </cell>
          <cell r="N1974">
            <v>0</v>
          </cell>
          <cell r="P1974">
            <v>733</v>
          </cell>
          <cell r="Q1974" t="str">
            <v/>
          </cell>
          <cell r="R1974" t="str">
            <v>X</v>
          </cell>
          <cell r="S1974" t="str">
            <v/>
          </cell>
          <cell r="U1974" t="str">
            <v/>
          </cell>
          <cell r="V1974" t="str">
            <v/>
          </cell>
          <cell r="W1974" t="str">
            <v/>
          </cell>
          <cell r="Z1974" t="str">
            <v>Iodierte Röntgenkontrastmittel</v>
          </cell>
          <cell r="AA1974" t="str">
            <v>AZM,Iodierte Röntgenkontrastmittel</v>
          </cell>
        </row>
        <row r="1975">
          <cell r="B1975" t="str">
            <v>78-70-6</v>
          </cell>
          <cell r="C1975" t="str">
            <v>CDOSHBSSFJOMGT-UHFFFAOYSA-N</v>
          </cell>
          <cell r="D1975" t="str">
            <v>3,7-Dimethylocta-1,6-dien-3-ol</v>
          </cell>
          <cell r="E1975" t="str">
            <v>CC(C)=CCCC(C)(O)C=C</v>
          </cell>
          <cell r="F1975" t="str">
            <v>InChI=1/C10H18O/c1-5-10(4,11)8-6-7-9(2)3/h5,7,11H,1,6,8H2,2-4H3</v>
          </cell>
          <cell r="G1975" t="str">
            <v>C10H18O</v>
          </cell>
          <cell r="H1975">
            <v>154.25299999999999</v>
          </cell>
          <cell r="I1975">
            <v>154.13576520000001</v>
          </cell>
          <cell r="J1975">
            <v>1356</v>
          </cell>
          <cell r="M1975">
            <v>1095</v>
          </cell>
          <cell r="N1975" t="str">
            <v>flower, lavender</v>
          </cell>
          <cell r="P1975">
            <v>1356</v>
          </cell>
          <cell r="Q1975" t="str">
            <v>WGK 1</v>
          </cell>
          <cell r="U1975" t="str">
            <v/>
          </cell>
          <cell r="V1975" t="str">
            <v/>
          </cell>
          <cell r="W1975" t="str">
            <v/>
          </cell>
          <cell r="Z1975">
            <v>0</v>
          </cell>
          <cell r="AA1975" t="str">
            <v>WGK 1, DS(flower, lavender)</v>
          </cell>
        </row>
        <row r="1976">
          <cell r="B1976" t="str">
            <v>78763-54-9</v>
          </cell>
          <cell r="C1976" t="str">
            <v>ZJMYWUHJLGCXKC-UHFFFAOYSA-N</v>
          </cell>
          <cell r="D1976" t="str">
            <v>-</v>
          </cell>
          <cell r="E1976" t="str">
            <v>CCCCC[Sn+3]</v>
          </cell>
          <cell r="F1976" t="str">
            <v>InChI=1S/C5H11.Sn/c1-3-5-4-2;/h1,3-5H2,2H3;/q;+3</v>
          </cell>
          <cell r="G1976" t="str">
            <v>C5H11Sn</v>
          </cell>
          <cell r="H1976">
            <v>189.851</v>
          </cell>
          <cell r="I1976">
            <v>190.98662999999999</v>
          </cell>
          <cell r="J1976">
            <v>734</v>
          </cell>
          <cell r="M1976">
            <v>0</v>
          </cell>
          <cell r="N1976">
            <v>0</v>
          </cell>
          <cell r="P1976">
            <v>734</v>
          </cell>
          <cell r="Q1976" t="str">
            <v/>
          </cell>
          <cell r="R1976" t="str">
            <v/>
          </cell>
          <cell r="S1976" t="str">
            <v/>
          </cell>
          <cell r="U1976" t="str">
            <v/>
          </cell>
          <cell r="V1976" t="str">
            <v/>
          </cell>
          <cell r="W1976" t="str">
            <v/>
          </cell>
          <cell r="AA1976" t="str">
            <v/>
          </cell>
        </row>
        <row r="1977">
          <cell r="B1977" t="str">
            <v>78-83-1</v>
          </cell>
          <cell r="C1977" t="str">
            <v>ZXEKIIBDNHEJCQ-UHFFFAOYSA-N</v>
          </cell>
          <cell r="D1977" t="str">
            <v>2-Methylpropan-1-ol</v>
          </cell>
          <cell r="E1977" t="str">
            <v>CC(C)CO</v>
          </cell>
          <cell r="F1977" t="str">
            <v>InChI=1S/C4H10O/c1-4(2)3-5/h4-5H,3H2,1-2H3</v>
          </cell>
          <cell r="G1977" t="str">
            <v>C4H10O</v>
          </cell>
          <cell r="H1977">
            <v>74.123000000000005</v>
          </cell>
          <cell r="I1977">
            <v>74.073165000000003</v>
          </cell>
          <cell r="J1977">
            <v>2230</v>
          </cell>
          <cell r="M1977">
            <v>647</v>
          </cell>
          <cell r="N1977" t="str">
            <v>wine, solvent, bitter</v>
          </cell>
          <cell r="P1977">
            <v>2230</v>
          </cell>
          <cell r="Q1977" t="str">
            <v>WGK 1</v>
          </cell>
          <cell r="U1977" t="str">
            <v/>
          </cell>
          <cell r="V1977" t="str">
            <v/>
          </cell>
          <cell r="W1977" t="str">
            <v/>
          </cell>
          <cell r="AA1977" t="str">
            <v>WGK 1, DS(wine, solvent, bitter)</v>
          </cell>
        </row>
        <row r="1978">
          <cell r="B1978" t="str">
            <v>78-84-2</v>
          </cell>
          <cell r="C1978" t="str">
            <v>AMIMRNSIRUDHCM-UHFFFAOYSA-N</v>
          </cell>
          <cell r="D1978" t="str">
            <v>2-Methylpropanal</v>
          </cell>
          <cell r="E1978" t="str">
            <v>CC(C)C=O</v>
          </cell>
          <cell r="F1978" t="str">
            <v>InChI=1S/C4H8O/c1-4(2)3-5/h3-4H,1-2H3</v>
          </cell>
          <cell r="G1978" t="str">
            <v>C4H8O</v>
          </cell>
          <cell r="H1978">
            <v>72.106999999999999</v>
          </cell>
          <cell r="I1978">
            <v>72.057514999999995</v>
          </cell>
          <cell r="J1978">
            <v>2231</v>
          </cell>
          <cell r="M1978">
            <v>662</v>
          </cell>
          <cell r="N1978" t="str">
            <v>pungent, malt, green</v>
          </cell>
          <cell r="P1978">
            <v>2231</v>
          </cell>
          <cell r="Q1978" t="str">
            <v>WGK 1</v>
          </cell>
          <cell r="U1978" t="str">
            <v/>
          </cell>
          <cell r="V1978" t="str">
            <v/>
          </cell>
          <cell r="W1978" t="str">
            <v/>
          </cell>
          <cell r="AA1978" t="str">
            <v>WGK 1, DS(pungent, malt, green)</v>
          </cell>
        </row>
        <row r="1979">
          <cell r="B1979" t="str">
            <v>78-87-5</v>
          </cell>
          <cell r="C1979" t="str">
            <v>KNKRKFALVUDBJE-UHFFFAOYSA-N</v>
          </cell>
          <cell r="D1979" t="str">
            <v>1,2-Dichloropropane</v>
          </cell>
          <cell r="E1979" t="str">
            <v>CC(Cl)CCl</v>
          </cell>
          <cell r="F1979" t="str">
            <v>InChI=1/C3H6Cl2/c1-3(5)2-4/h3H,2H2,1H3</v>
          </cell>
          <cell r="G1979" t="str">
            <v>C3H6Cl2</v>
          </cell>
          <cell r="H1979">
            <v>112.98</v>
          </cell>
          <cell r="I1979">
            <v>111.98466000000001</v>
          </cell>
          <cell r="J1979">
            <v>735</v>
          </cell>
          <cell r="M1979">
            <v>670</v>
          </cell>
          <cell r="N1979">
            <v>0</v>
          </cell>
          <cell r="P1979">
            <v>735</v>
          </cell>
          <cell r="Q1979" t="str">
            <v>WGK 3</v>
          </cell>
          <cell r="R1979" t="str">
            <v/>
          </cell>
          <cell r="S1979" t="str">
            <v/>
          </cell>
          <cell r="U1979" t="str">
            <v/>
          </cell>
          <cell r="V1979" t="str">
            <v/>
          </cell>
          <cell r="W1979" t="str">
            <v/>
          </cell>
          <cell r="Z1979" t="str">
            <v>Industriech. - Lösungsmittel</v>
          </cell>
          <cell r="AA1979" t="str">
            <v>WGK 3,Industriech. - Lösungsmittel</v>
          </cell>
        </row>
        <row r="1980">
          <cell r="B1980" t="str">
            <v>78-88-6</v>
          </cell>
          <cell r="C1980" t="str">
            <v>FALCMQXTWHPRIH-UHFFFAOYSA-N</v>
          </cell>
          <cell r="D1980" t="str">
            <v>2,3-Dichloroprop-1-ene</v>
          </cell>
          <cell r="E1980" t="str">
            <v>ClCC(Cl)=C</v>
          </cell>
          <cell r="F1980" t="str">
            <v>InChI=1S/C3H4Cl2/c1-3(5)2-4/h1-2H2</v>
          </cell>
          <cell r="G1980" t="str">
            <v>C3H4Cl2</v>
          </cell>
          <cell r="H1980">
            <v>110.97</v>
          </cell>
          <cell r="I1980">
            <v>109.96901</v>
          </cell>
          <cell r="J1980">
            <v>736</v>
          </cell>
          <cell r="M1980">
            <v>686</v>
          </cell>
          <cell r="N1980">
            <v>0</v>
          </cell>
          <cell r="P1980">
            <v>736</v>
          </cell>
          <cell r="Q1980" t="str">
            <v>WGK 3</v>
          </cell>
          <cell r="R1980" t="str">
            <v/>
          </cell>
          <cell r="S1980" t="str">
            <v/>
          </cell>
          <cell r="U1980" t="str">
            <v/>
          </cell>
          <cell r="V1980" t="str">
            <v/>
          </cell>
          <cell r="W1980" t="str">
            <v/>
          </cell>
          <cell r="AA1980" t="str">
            <v>WGK 3,</v>
          </cell>
        </row>
        <row r="1981">
          <cell r="B1981" t="str">
            <v>789-02-6</v>
          </cell>
          <cell r="C1981" t="str">
            <v>CVUGPAFCQJIYDT-UHFFFAOYSA-N</v>
          </cell>
          <cell r="D1981" t="str">
            <v>1-Chloro-2-[2,2,2-trichloro-1-(4-chlorophenyl)ethyl]benzene</v>
          </cell>
          <cell r="E1981" t="str">
            <v>ClC1=CC=C(C=C1)C(C1=CC=CC=C1Cl)C(Cl)(Cl)Cl</v>
          </cell>
          <cell r="F1981" t="str">
            <v>InChI=1/C14H9Cl5/c15-10-7-5-9(6-8-10)13(14(17,18)19)11-3-1-2-4-12(11)16/h1-8,13H</v>
          </cell>
          <cell r="G1981" t="str">
            <v>C14H9Cl5</v>
          </cell>
          <cell r="H1981">
            <v>354.48</v>
          </cell>
          <cell r="I1981">
            <v>351.91469000000001</v>
          </cell>
          <cell r="J1981">
            <v>737</v>
          </cell>
          <cell r="M1981">
            <v>2199</v>
          </cell>
          <cell r="N1981">
            <v>0</v>
          </cell>
          <cell r="P1981">
            <v>737</v>
          </cell>
          <cell r="Q1981" t="str">
            <v/>
          </cell>
          <cell r="R1981" t="str">
            <v/>
          </cell>
          <cell r="U1981" t="str">
            <v/>
          </cell>
          <cell r="V1981" t="str">
            <v/>
          </cell>
          <cell r="W1981" t="str">
            <v/>
          </cell>
          <cell r="AA1981" t="str">
            <v/>
          </cell>
        </row>
        <row r="1982">
          <cell r="B1982" t="str">
            <v>78-92-2</v>
          </cell>
          <cell r="C1982" t="str">
            <v>BTANRVKWQNVYAZ-UHFFFAOYSA-N</v>
          </cell>
          <cell r="D1982" t="str">
            <v>Butan-2-ol</v>
          </cell>
          <cell r="E1982" t="str">
            <v>CCC(C)O</v>
          </cell>
          <cell r="F1982" t="str">
            <v>InChI=1/C4H10O/c1-3-4(2)5/h4-5H,3H2,1-2H3</v>
          </cell>
          <cell r="G1982" t="str">
            <v>C4H10O</v>
          </cell>
          <cell r="H1982">
            <v>74.123000000000005</v>
          </cell>
          <cell r="I1982">
            <v>74.073165000000003</v>
          </cell>
          <cell r="J1982">
            <v>2232</v>
          </cell>
          <cell r="M1982">
            <v>676</v>
          </cell>
          <cell r="N1982" t="str">
            <v>wine</v>
          </cell>
          <cell r="P1982">
            <v>2232</v>
          </cell>
          <cell r="Q1982" t="str">
            <v>WGK 1</v>
          </cell>
          <cell r="U1982" t="str">
            <v/>
          </cell>
          <cell r="V1982" t="str">
            <v/>
          </cell>
          <cell r="W1982" t="str">
            <v/>
          </cell>
          <cell r="AA1982" t="str">
            <v>WGK 1, DS(wine)</v>
          </cell>
        </row>
        <row r="1983">
          <cell r="B1983" t="str">
            <v>78-93-3</v>
          </cell>
          <cell r="C1983" t="str">
            <v>ZWEHNKRNPOVVGH-UHFFFAOYSA-N</v>
          </cell>
          <cell r="D1983" t="str">
            <v>Butan-2-one</v>
          </cell>
          <cell r="E1983" t="str">
            <v>CCC(C)=O</v>
          </cell>
          <cell r="F1983" t="str">
            <v>InChI=1S/C4H8O/c1-3-4(2)5/h3H2,1-2H3</v>
          </cell>
          <cell r="G1983" t="str">
            <v>C4H8O</v>
          </cell>
          <cell r="H1983">
            <v>72.106999999999999</v>
          </cell>
          <cell r="I1983">
            <v>72.057514999999995</v>
          </cell>
          <cell r="J1983">
            <v>2233</v>
          </cell>
          <cell r="M1983">
            <v>597</v>
          </cell>
          <cell r="N1983" t="str">
            <v>ether</v>
          </cell>
          <cell r="P1983">
            <v>2233</v>
          </cell>
          <cell r="Q1983" t="str">
            <v>WGK 1</v>
          </cell>
          <cell r="U1983" t="str">
            <v/>
          </cell>
          <cell r="V1983" t="str">
            <v/>
          </cell>
          <cell r="W1983" t="str">
            <v/>
          </cell>
          <cell r="AA1983" t="str">
            <v>WGK 1, DS(ether)</v>
          </cell>
        </row>
        <row r="1984">
          <cell r="B1984" t="str">
            <v>79-00-5</v>
          </cell>
          <cell r="C1984" t="str">
            <v>UBOXGVDOUJQMTN-UHFFFAOYSA-N</v>
          </cell>
          <cell r="D1984" t="str">
            <v>1,1,2-Trichloroethane</v>
          </cell>
          <cell r="E1984" t="str">
            <v>ClCC(Cl)Cl</v>
          </cell>
          <cell r="F1984" t="str">
            <v>InChI=1S/C2H3Cl3/c3-1-2(4)5/h2H,1H2</v>
          </cell>
          <cell r="G1984" t="str">
            <v>C2H3Cl3</v>
          </cell>
          <cell r="H1984">
            <v>133.4</v>
          </cell>
          <cell r="I1984">
            <v>131.93002999999999</v>
          </cell>
          <cell r="J1984">
            <v>738</v>
          </cell>
          <cell r="M1984">
            <v>713</v>
          </cell>
          <cell r="N1984">
            <v>0</v>
          </cell>
          <cell r="P1984">
            <v>738</v>
          </cell>
          <cell r="Q1984" t="str">
            <v>WGK 3</v>
          </cell>
          <cell r="R1984" t="str">
            <v/>
          </cell>
          <cell r="S1984" t="str">
            <v/>
          </cell>
          <cell r="U1984" t="str">
            <v>Reach_A7</v>
          </cell>
          <cell r="V1984" t="str">
            <v/>
          </cell>
          <cell r="W1984" t="str">
            <v/>
          </cell>
          <cell r="AA1984" t="str">
            <v>WGK 3,Reach A7,</v>
          </cell>
        </row>
        <row r="1985">
          <cell r="B1985" t="str">
            <v>79-01-6</v>
          </cell>
          <cell r="C1985" t="str">
            <v>XSTXAVWGXDQKEL-UHFFFAOYSA-N</v>
          </cell>
          <cell r="D1985" t="str">
            <v>1,1,2-Trichloroethene</v>
          </cell>
          <cell r="E1985" t="str">
            <v>ClC=C(Cl)Cl</v>
          </cell>
          <cell r="F1985" t="str">
            <v>InChI=1S/C2HCl3/c3-1-2(4)5/h1H</v>
          </cell>
          <cell r="G1985" t="str">
            <v>C2HCl3</v>
          </cell>
          <cell r="H1985">
            <v>131.38</v>
          </cell>
          <cell r="I1985">
            <v>129.91437999999999</v>
          </cell>
          <cell r="J1985">
            <v>739</v>
          </cell>
          <cell r="M1985">
            <v>672</v>
          </cell>
          <cell r="N1985">
            <v>0</v>
          </cell>
          <cell r="P1985">
            <v>739</v>
          </cell>
          <cell r="Q1985" t="str">
            <v>WGK 3</v>
          </cell>
          <cell r="R1985" t="str">
            <v/>
          </cell>
          <cell r="S1985" t="str">
            <v/>
          </cell>
          <cell r="U1985" t="str">
            <v/>
          </cell>
          <cell r="V1985" t="str">
            <v/>
          </cell>
          <cell r="W1985" t="str">
            <v/>
          </cell>
          <cell r="Z1985" t="str">
            <v>Industriech. - Lösungsmittel</v>
          </cell>
          <cell r="AA1985" t="str">
            <v>WGK 3,Industriech. - Lösungsmittel</v>
          </cell>
        </row>
        <row r="1986">
          <cell r="B1986" t="str">
            <v>79-09-4</v>
          </cell>
          <cell r="C1986" t="str">
            <v>XBDQKXXYIPTUBI-UHFFFAOYSA-N</v>
          </cell>
          <cell r="D1986" t="str">
            <v>Propanoic acid</v>
          </cell>
          <cell r="E1986" t="str">
            <v>CCC(O)=O</v>
          </cell>
          <cell r="F1986" t="str">
            <v>InChI=1S/C3H6O2/c1-2-3(4)5/h2H2,1H3,(H,4,5)</v>
          </cell>
          <cell r="G1986" t="str">
            <v>C3H6O2</v>
          </cell>
          <cell r="H1986">
            <v>74.078999999999994</v>
          </cell>
          <cell r="I1986">
            <v>74.036778999999996</v>
          </cell>
          <cell r="J1986">
            <v>2234</v>
          </cell>
          <cell r="M1986">
            <v>668</v>
          </cell>
          <cell r="N1986" t="str">
            <v>pungent, rancid, soy</v>
          </cell>
          <cell r="P1986">
            <v>2234</v>
          </cell>
          <cell r="Q1986" t="str">
            <v>WGK 1</v>
          </cell>
          <cell r="U1986" t="str">
            <v/>
          </cell>
          <cell r="V1986" t="str">
            <v/>
          </cell>
          <cell r="W1986" t="str">
            <v>BAS</v>
          </cell>
          <cell r="AA1986" t="str">
            <v>WGK 1,BAS DS(pungent, rancid, soy)</v>
          </cell>
        </row>
        <row r="1987">
          <cell r="B1987" t="str">
            <v>79-11-8</v>
          </cell>
          <cell r="C1987" t="str">
            <v>FOCAUTSVDIKZOP-UHFFFAOYSA-N</v>
          </cell>
          <cell r="D1987" t="str">
            <v>Chloroacetic acid</v>
          </cell>
          <cell r="E1987" t="str">
            <v>OC(=O)CCl</v>
          </cell>
          <cell r="F1987" t="str">
            <v>InChI=1S/C2H3ClO2/c3-1-2(4)5/h1H2,(H,4,5)</v>
          </cell>
          <cell r="G1987" t="str">
            <v>C2H3ClO2</v>
          </cell>
          <cell r="H1987">
            <v>94.49</v>
          </cell>
          <cell r="I1987">
            <v>93.982157000000001</v>
          </cell>
          <cell r="J1987">
            <v>740</v>
          </cell>
          <cell r="M1987">
            <v>0</v>
          </cell>
          <cell r="N1987">
            <v>0</v>
          </cell>
          <cell r="P1987">
            <v>740</v>
          </cell>
          <cell r="Q1987" t="str">
            <v>WGK 3</v>
          </cell>
          <cell r="R1987" t="str">
            <v/>
          </cell>
          <cell r="S1987" t="str">
            <v/>
          </cell>
          <cell r="U1987" t="str">
            <v/>
          </cell>
          <cell r="V1987" t="str">
            <v/>
          </cell>
          <cell r="W1987" t="str">
            <v/>
          </cell>
          <cell r="AA1987" t="str">
            <v>WGK 3,</v>
          </cell>
        </row>
        <row r="1988">
          <cell r="B1988" t="str">
            <v>79127-80-3</v>
          </cell>
          <cell r="C1988" t="str">
            <v>HJUFTIJOISQSKQ-UHFFFAOYSA-N</v>
          </cell>
          <cell r="D1988" t="str">
            <v>Ethyl [2-(4-phenoxyphenoxy)ethyl]carbamate</v>
          </cell>
          <cell r="E1988" t="str">
            <v>CCOC(=O)NCCOC1=CC=C(OC2=CC=CC=C2)C=C1</v>
          </cell>
          <cell r="F1988" t="str">
            <v>InChI=1S/C17H19NO4/c1-2-20-17(19)18-12-13-21-14-8-10-16(11-9-14)22-15-6-4-3-5-7-15/h3-11H,2,12-13H2,1H3,(H,18,19)</v>
          </cell>
          <cell r="G1988" t="str">
            <v>C17H19NO4</v>
          </cell>
          <cell r="H1988">
            <v>301.34199999999998</v>
          </cell>
          <cell r="I1988">
            <v>301.13140809599997</v>
          </cell>
          <cell r="J1988">
            <v>741</v>
          </cell>
          <cell r="M1988" t="str">
            <v>2458.6</v>
          </cell>
          <cell r="N1988">
            <v>0</v>
          </cell>
          <cell r="P1988">
            <v>741</v>
          </cell>
          <cell r="Q1988" t="str">
            <v/>
          </cell>
          <cell r="S1988" t="str">
            <v>X</v>
          </cell>
          <cell r="U1988" t="str">
            <v/>
          </cell>
          <cell r="V1988" t="str">
            <v/>
          </cell>
          <cell r="W1988" t="str">
            <v/>
          </cell>
          <cell r="AA1988" t="str">
            <v>PSM,PSM-Inlandsabsatz 2014: &lt;1 t/a</v>
          </cell>
        </row>
        <row r="1989">
          <cell r="B1989" t="str">
            <v>791-28-6</v>
          </cell>
          <cell r="C1989" t="str">
            <v>FIQMHBFVRAXMOP-UHFFFAOYSA-N</v>
          </cell>
          <cell r="D1989" t="str">
            <v>Oxo(triphenyl)-lambda~5~-phosphane</v>
          </cell>
          <cell r="E1989" t="str">
            <v>O=P(C1=CC=CC=C1)(C1=CC=CC=C1)C1=CC=CC=C1</v>
          </cell>
          <cell r="F1989" t="str">
            <v>InChI=1S/C18H15OP/c19-20(16-10-4-1-5-11-16,17-12-6-2-7-13-17)18-14-8-3-9-15-18/h1-15H</v>
          </cell>
          <cell r="G1989" t="str">
            <v>C18H15OP</v>
          </cell>
          <cell r="H1989">
            <v>278.291</v>
          </cell>
          <cell r="I1989">
            <v>278.08605</v>
          </cell>
          <cell r="J1989">
            <v>742</v>
          </cell>
          <cell r="K1989">
            <v>277</v>
          </cell>
          <cell r="M1989">
            <v>2576</v>
          </cell>
          <cell r="N1989">
            <v>0</v>
          </cell>
          <cell r="P1989">
            <v>742</v>
          </cell>
          <cell r="Q1989" t="str">
            <v>WGK 2</v>
          </cell>
          <cell r="R1989" t="str">
            <v/>
          </cell>
          <cell r="S1989" t="str">
            <v/>
          </cell>
          <cell r="U1989" t="str">
            <v/>
          </cell>
          <cell r="V1989" t="str">
            <v/>
          </cell>
          <cell r="W1989" t="str">
            <v/>
          </cell>
          <cell r="Z1989" t="str">
            <v>Flammenschutz</v>
          </cell>
          <cell r="AA1989" t="str">
            <v>WGK 2,Flammenschutz</v>
          </cell>
        </row>
        <row r="1990">
          <cell r="B1990" t="str">
            <v>79241-46-6</v>
          </cell>
          <cell r="C1990" t="str">
            <v>VAIZTNZGPYBOGF-CYBMUJFWSA-N</v>
          </cell>
          <cell r="D1990" t="str">
            <v>Butyl (2R)-2-(4-{[5-(trifluoromethyl)pyridin-2-yl]oxy}phenoxy)propanoate</v>
          </cell>
          <cell r="E1990" t="str">
            <v>CCCCOC(=O)[C@@H](C)OC1=CC=C(OC2=CC=C(C=N2)C(F)(F)F)C=C1</v>
          </cell>
          <cell r="F1990" t="str">
            <v>InChI=1S/C19H20F3NO4/c1-3-4-11-25-18(24)13(2)26-15-6-8-16(9-7-15)27-17-10-5-14(12-23-17)19(20,21)22/h5-10,12-13H,3-4,11H2,1-2H3/t13-/m1/s1</v>
          </cell>
          <cell r="G1990" t="str">
            <v>C19H20F3NO4</v>
          </cell>
          <cell r="H1990">
            <v>383.36700000000002</v>
          </cell>
          <cell r="I1990">
            <v>383.13443999999998</v>
          </cell>
          <cell r="J1990">
            <v>743</v>
          </cell>
          <cell r="M1990">
            <v>0</v>
          </cell>
          <cell r="N1990">
            <v>0</v>
          </cell>
          <cell r="P1990">
            <v>743</v>
          </cell>
          <cell r="Q1990" t="str">
            <v/>
          </cell>
          <cell r="R1990" t="str">
            <v/>
          </cell>
          <cell r="U1990" t="str">
            <v/>
          </cell>
          <cell r="V1990" t="str">
            <v/>
          </cell>
          <cell r="W1990" t="str">
            <v/>
          </cell>
          <cell r="AA1990" t="str">
            <v/>
          </cell>
        </row>
        <row r="1991">
          <cell r="B1991" t="str">
            <v>79277-27-3</v>
          </cell>
          <cell r="C1991" t="str">
            <v>AHTPATJNIAFOLR-UHFFFAOYSA-N</v>
          </cell>
          <cell r="D1991" t="str">
            <v>Methyl 3-{[(4-methoxy-6-methyl-1,3,5-triazin-2-yl)carbamoyl]sulfamoyl}thiophene-2-carboxylate</v>
          </cell>
          <cell r="E1991" t="str">
            <v>COC(=O)C1=C(C=CS1)S(=O)(=O)NC(=O)NC1=NC(C)=NC(OC)=N1</v>
          </cell>
          <cell r="F1991" t="str">
            <v>InChI=1S/C12H13N5O6S2/c1-6-13-10(16-12(14-6)23-3)15-11(19)17-25(20,21)7-4-5-24-8(7)9(18)22-2/h4-5H,1-3H3,(H2,13,14,15,16,17,19)</v>
          </cell>
          <cell r="G1991" t="str">
            <v>C12H13N5O6S2</v>
          </cell>
          <cell r="H1991">
            <v>387.39</v>
          </cell>
          <cell r="I1991">
            <v>387.03073000000001</v>
          </cell>
          <cell r="J1991">
            <v>744</v>
          </cell>
          <cell r="M1991">
            <v>0</v>
          </cell>
          <cell r="N1991">
            <v>0</v>
          </cell>
          <cell r="P1991">
            <v>744</v>
          </cell>
          <cell r="Q1991" t="str">
            <v/>
          </cell>
          <cell r="R1991" t="str">
            <v/>
          </cell>
          <cell r="U1991" t="str">
            <v/>
          </cell>
          <cell r="V1991" t="str">
            <v/>
          </cell>
          <cell r="W1991" t="str">
            <v/>
          </cell>
          <cell r="AA1991" t="str">
            <v/>
          </cell>
        </row>
        <row r="1992">
          <cell r="B1992" t="str">
            <v>79-31-2</v>
          </cell>
          <cell r="C1992" t="str">
            <v>KQNPFQTWMSNSAP-UHFFFAOYSA-N</v>
          </cell>
          <cell r="D1992" t="str">
            <v>2-Methylpropanoic acid</v>
          </cell>
          <cell r="E1992" t="str">
            <v>CC(C)C(O)=O</v>
          </cell>
          <cell r="F1992" t="str">
            <v>InChI=1S/C4H8O2/c1-3(2)4(5)6/h3H,1-2H3,(H,5,6)</v>
          </cell>
          <cell r="G1992" t="str">
            <v>C4H8O2</v>
          </cell>
          <cell r="H1992">
            <v>88.105999999999995</v>
          </cell>
          <cell r="I1992">
            <v>88.052429000000004</v>
          </cell>
          <cell r="J1992">
            <v>2235</v>
          </cell>
          <cell r="M1992">
            <v>1215</v>
          </cell>
          <cell r="N1992" t="str">
            <v>rancid, butter, cheese</v>
          </cell>
          <cell r="P1992">
            <v>2235</v>
          </cell>
          <cell r="Q1992" t="str">
            <v>WGK 1</v>
          </cell>
          <cell r="U1992" t="str">
            <v/>
          </cell>
          <cell r="V1992" t="str">
            <v/>
          </cell>
          <cell r="W1992" t="str">
            <v/>
          </cell>
          <cell r="AA1992" t="str">
            <v>WGK 1, DS(rancid, butter, cheese)</v>
          </cell>
        </row>
        <row r="1993">
          <cell r="B1993" t="str">
            <v>793-24-8</v>
          </cell>
          <cell r="C1993" t="str">
            <v>ZZMVLMVFYMGSMY-UHFFFAOYSA-N</v>
          </cell>
          <cell r="D1993" t="str">
            <v>N~1~-(4-Methylpentan-2-yl)-N~4~-phenylbenzene-1,4-diamine</v>
          </cell>
          <cell r="E1993" t="str">
            <v>CC(C)CC(C)NC1=CC=C(NC2=CC=CC=C2)C=C1</v>
          </cell>
          <cell r="F1993" t="str">
            <v>InChI=1/C18H24N2/c1-14(2)13-15(3)19-17-9-11-18(12-10-17)20-16-7-5-4-6-8-16/h4-12,14-15,19-20H,13H2,1-3H3</v>
          </cell>
          <cell r="G1993" t="str">
            <v>C18H24N2</v>
          </cell>
          <cell r="H1993">
            <v>268.404</v>
          </cell>
          <cell r="I1993">
            <v>268.19394878100002</v>
          </cell>
          <cell r="J1993">
            <v>1370</v>
          </cell>
          <cell r="M1993">
            <v>2700</v>
          </cell>
          <cell r="N1993">
            <v>0</v>
          </cell>
          <cell r="P1993">
            <v>1370</v>
          </cell>
          <cell r="Q1993" t="str">
            <v>WGK 2</v>
          </cell>
          <cell r="U1993" t="str">
            <v/>
          </cell>
          <cell r="V1993" t="str">
            <v/>
          </cell>
          <cell r="W1993" t="str">
            <v/>
          </cell>
          <cell r="Z1993" t="str">
            <v>Vulkanisierungsbeschleuniger</v>
          </cell>
          <cell r="AA1993" t="str">
            <v>WGK 2,Vulkanisierungsbeschleuniger</v>
          </cell>
        </row>
        <row r="1994">
          <cell r="B1994" t="str">
            <v>79-34-5</v>
          </cell>
          <cell r="C1994" t="str">
            <v>QPFMBZIOSGYJDE-UHFFFAOYSA-N</v>
          </cell>
          <cell r="D1994" t="str">
            <v>1,1,2,2-Tetrachloroethane</v>
          </cell>
          <cell r="E1994" t="str">
            <v>ClC(Cl)C(Cl)Cl</v>
          </cell>
          <cell r="F1994" t="str">
            <v>InChI=1S/C2H2Cl4/c3-1(4)2(5)6/h1-2H</v>
          </cell>
          <cell r="G1994" t="str">
            <v>C2H2Cl4</v>
          </cell>
          <cell r="H1994">
            <v>167.84</v>
          </cell>
          <cell r="I1994">
            <v>165.89106000000001</v>
          </cell>
          <cell r="J1994">
            <v>745</v>
          </cell>
          <cell r="M1994">
            <v>916</v>
          </cell>
          <cell r="N1994">
            <v>0</v>
          </cell>
          <cell r="P1994">
            <v>745</v>
          </cell>
          <cell r="Q1994" t="str">
            <v>WGK 3</v>
          </cell>
          <cell r="R1994" t="str">
            <v/>
          </cell>
          <cell r="S1994" t="str">
            <v/>
          </cell>
          <cell r="U1994" t="str">
            <v>Reach_A7</v>
          </cell>
          <cell r="V1994" t="str">
            <v/>
          </cell>
          <cell r="W1994" t="str">
            <v/>
          </cell>
          <cell r="AA1994" t="str">
            <v>WGK 3,Reach A7,</v>
          </cell>
        </row>
        <row r="1995">
          <cell r="B1995" t="str">
            <v>79538-32-2</v>
          </cell>
          <cell r="C1995" t="str">
            <v>ZFHGXWPMULPQSE-WTKPLQERSA-N</v>
          </cell>
          <cell r="D1995" t="str">
            <v>(2,3,5,6-Tetrafluoro-4-methylphenyl)methyl 3-[(1Z)-2-chloro-3,3,3-trifluoroprop-1-en-1-yl]-2,2-dimethylcyclopropane-1-carboxylate</v>
          </cell>
          <cell r="E1995" t="str">
            <v>CC1=C(F)C(F)=C(COC(=O)C2C(\C=C(/Cl)C(F)(F)F)C2(C)C)C(F)=C1F</v>
          </cell>
          <cell r="F1995" t="str">
            <v>InChI=1/C17H14ClF7O2/c1-6-11(19)13(21)7(14(22)12(6)20)5-27-15(26)10-8(16(10,2)3)4-9(18)17(23,24)25/h4,8,10H,5H2,1-3H3/b9-4-</v>
          </cell>
          <cell r="G1995" t="str">
            <v>C17H14ClF7O2</v>
          </cell>
          <cell r="H1995">
            <v>418.74</v>
          </cell>
          <cell r="I1995">
            <v>418.05705</v>
          </cell>
          <cell r="J1995">
            <v>746</v>
          </cell>
          <cell r="M1995">
            <v>0</v>
          </cell>
          <cell r="N1995">
            <v>0</v>
          </cell>
          <cell r="P1995">
            <v>746</v>
          </cell>
          <cell r="Q1995" t="str">
            <v/>
          </cell>
          <cell r="R1995" t="str">
            <v/>
          </cell>
          <cell r="S1995" t="str">
            <v>X</v>
          </cell>
          <cell r="U1995" t="str">
            <v/>
          </cell>
          <cell r="V1995" t="str">
            <v/>
          </cell>
          <cell r="W1995" t="str">
            <v/>
          </cell>
          <cell r="AA1995" t="str">
            <v>PSM,Inlandsabsatz 2014: 2,5-10 t/a; schnelle Verlagerung ins Sediment zu erwarten</v>
          </cell>
        </row>
        <row r="1996">
          <cell r="B1996" t="str">
            <v>79-57-2</v>
          </cell>
          <cell r="C1996" t="str">
            <v>IWVCMVBTMGNXQD-PXOLEDIWSA-N</v>
          </cell>
          <cell r="D1996" t="str">
            <v>(4S,4aR,5S,5aR,6S,12aS)-4-(Dimethylamino)-3,5,6,10,12,12a-hexahydroxy-6-methyl-1,11-dioxo-1,4,4a,5,5a,6,11,12a-octahydrotetracene-2-carboxamide</v>
          </cell>
          <cell r="E1996" t="str">
            <v>CN(C)[C@H]1[C@@H]2[C@@H](O)[C@H]3C(=C(O)[C@]2(O)C(=O)C(C(N)=O)=C1O)C(=O)C1=C(C=CC=C1O)[C@@]3(C)O</v>
          </cell>
          <cell r="F1996" t="str">
            <v>InChI=1S/C22H24N2O9/c1-21(32)7-5-4-6-8(25)9(7)15(26)10-12(21)17(28)13-14(24(2)3)16(27)11(20(23)31)19(30)22(13,33)18(10)29/h4-6,12-14,17,25,27-29,32-33H,1-3H3,(H2,23,31)/t12-,13-,14+,17+,21-,22+/m1/s1</v>
          </cell>
          <cell r="G1996" t="str">
            <v>C22H24N2O9</v>
          </cell>
          <cell r="H1996">
            <v>460.43900000000002</v>
          </cell>
          <cell r="I1996">
            <v>460.14818000000002</v>
          </cell>
          <cell r="J1996">
            <v>747</v>
          </cell>
          <cell r="K1996">
            <v>100</v>
          </cell>
          <cell r="M1996">
            <v>0</v>
          </cell>
          <cell r="N1996">
            <v>0</v>
          </cell>
          <cell r="P1996">
            <v>747</v>
          </cell>
          <cell r="Q1996" t="str">
            <v/>
          </cell>
          <cell r="R1996" t="str">
            <v>X</v>
          </cell>
          <cell r="S1996" t="str">
            <v/>
          </cell>
          <cell r="U1996" t="str">
            <v/>
          </cell>
          <cell r="V1996" t="str">
            <v/>
          </cell>
          <cell r="W1996" t="str">
            <v/>
          </cell>
          <cell r="X1996" t="str">
            <v>3160kg/a in Dtl.</v>
          </cell>
          <cell r="Z1996" t="str">
            <v>Antibiotika/ Chemotherapeutika, Ophthalmika, Dermatika</v>
          </cell>
          <cell r="AA1996" t="str">
            <v>AZM,3160kg/a in Dtl.Antibiotika/ Chemotherapeutika, Ophthalmika, Dermatika</v>
          </cell>
        </row>
        <row r="1997">
          <cell r="B1997" t="str">
            <v>79617-96-2</v>
          </cell>
          <cell r="C1997" t="str">
            <v>VGKDLMBJGBXTGI-SJCJKPOMSA-N</v>
          </cell>
          <cell r="D1997" t="str">
            <v>(1S,4S)-4-(3,4-Dichlorophenyl)-N-methyl-1,2,3,4-tetrahydronaphthalen-1-amine</v>
          </cell>
          <cell r="E1997" t="str">
            <v>CN[C@H]1CC[C@@H](C2=CC(Cl)=C(Cl)C=C2)C2=C1C=CC=C2</v>
          </cell>
          <cell r="F1997" t="str">
            <v>InChI=1S/C17H17Cl2N/c1-20-17-9-7-12(13-4-2-3-5-14(13)17)11-6-8-15(18)16(19)10-11/h2-6,8,10,12,17,20H,7,9H2,1H3/t12-,17-/m0/s1</v>
          </cell>
          <cell r="G1997" t="str">
            <v>C17H17Cl2N</v>
          </cell>
          <cell r="H1997">
            <v>306.23</v>
          </cell>
          <cell r="I1997">
            <v>305.07380999999998</v>
          </cell>
          <cell r="J1997">
            <v>748</v>
          </cell>
          <cell r="M1997" t="str">
            <v>2359.2</v>
          </cell>
          <cell r="N1997">
            <v>0</v>
          </cell>
          <cell r="P1997">
            <v>748</v>
          </cell>
          <cell r="Q1997" t="str">
            <v/>
          </cell>
          <cell r="R1997" t="str">
            <v>X</v>
          </cell>
          <cell r="S1997" t="str">
            <v/>
          </cell>
          <cell r="U1997" t="str">
            <v/>
          </cell>
          <cell r="V1997" t="str">
            <v/>
          </cell>
          <cell r="W1997" t="str">
            <v/>
          </cell>
          <cell r="X1997" t="str">
            <v>5250kg/a in Dtl.</v>
          </cell>
          <cell r="Z1997" t="str">
            <v>Psychopharmaka</v>
          </cell>
          <cell r="AA1997" t="str">
            <v>AZM,5250kg/a in Dtl.PsychopharmakaSerotonin-Rückaufnahme-Inhibitor</v>
          </cell>
        </row>
        <row r="1998">
          <cell r="B1998" t="str">
            <v>79622-59-6</v>
          </cell>
          <cell r="C1998" t="str">
            <v>UZCGKGPEKUCDTF-UHFFFAOYSA-N</v>
          </cell>
          <cell r="D1998" t="str">
            <v>3-Chloro-N-[3-chloro-2,6-dinitro-4-(trifluoromethyl)phenyl]-5-(trifluoromethyl)pyridin-2-amine</v>
          </cell>
          <cell r="E1998" t="str">
            <v>[O-][N+](=O)C1=CC(=C(Cl)C(=C1NC1=C(Cl)C=C(C=N1)C(F)(F)F)[N+]([O-])=O)C(F)(F)F</v>
          </cell>
          <cell r="F1998" t="str">
            <v>InChI=1S/C13H4Cl2F6N4O4/c14-6-1-4(12(16,17)18)3-22-11(6)23-9-7(24(26)27)2-5(13(19,20)21)8(15)10(9)25(28)29/h1-3H,(H,22,23)</v>
          </cell>
          <cell r="G1998" t="str">
            <v>C13H4Cl2F6N4O4</v>
          </cell>
          <cell r="H1998">
            <v>465.09</v>
          </cell>
          <cell r="I1998">
            <v>463.95137999999997</v>
          </cell>
          <cell r="J1998">
            <v>749</v>
          </cell>
          <cell r="M1998">
            <v>0</v>
          </cell>
          <cell r="N1998">
            <v>0</v>
          </cell>
          <cell r="P1998">
            <v>749</v>
          </cell>
          <cell r="Q1998" t="str">
            <v/>
          </cell>
          <cell r="U1998" t="str">
            <v/>
          </cell>
          <cell r="V1998" t="str">
            <v/>
          </cell>
          <cell r="W1998" t="str">
            <v/>
          </cell>
          <cell r="X1998" t="str">
            <v>Inlandsabsatz: 100-250 t/a
Zulassungen: Ackerbau (Kartoffel), bes. Bedeutung: Kartoffeln (2014: Rang 1, 88% der Demobetriebe)</v>
          </cell>
          <cell r="Y1998" t="str">
            <v>UBA</v>
          </cell>
          <cell r="Z1998" t="str">
            <v>PSM Fungizid</v>
          </cell>
          <cell r="AA1998" t="str">
            <v xml:space="preserve">Inlandsabsatz: 100-250 t/a
Zulassungen: Ackerbau (Kartoffel), bes. Bedeutung: Kartoffeln (2014: Rang 1, 88% der Demobetriebe)PSM Fungizidnur Kartoffel;
schnelle Verlagerung ins Sediment; 10 malige Anwendung, daher längerfristige Exposition </v>
          </cell>
        </row>
        <row r="1999">
          <cell r="B1999" t="str">
            <v>79-77-6</v>
          </cell>
          <cell r="C1999" t="str">
            <v>PSQYTAPXSHCGMF-BQYQJAHWSA-N</v>
          </cell>
          <cell r="D1999" t="str">
            <v>(3E)-4-(2,6,6-Trimethylcyclohex-1-en-1-yl)but-3-en-2-one</v>
          </cell>
          <cell r="E1999" t="str">
            <v>CC(=O)\C=C\C1=C(C)CCCC1(C)C</v>
          </cell>
          <cell r="F1999" t="str">
            <v>InChI=1S/C13H20O/c1-10-6-5-9-13(3,4)12(10)8-7-11(2)14/h7-8H,5-6,9H2,1-4H3/b8-7+</v>
          </cell>
          <cell r="G1999" t="str">
            <v>C13H20O</v>
          </cell>
          <cell r="H1999">
            <v>192.30199999999999</v>
          </cell>
          <cell r="I1999">
            <v>192.15142</v>
          </cell>
          <cell r="J1999">
            <v>2236</v>
          </cell>
          <cell r="M1999">
            <v>1493</v>
          </cell>
          <cell r="N1999" t="str">
            <v>seaweed, violet, flower, raspberry</v>
          </cell>
          <cell r="P1999">
            <v>2236</v>
          </cell>
          <cell r="Q1999" t="str">
            <v>WGK 2</v>
          </cell>
          <cell r="U1999" t="str">
            <v/>
          </cell>
          <cell r="V1999" t="str">
            <v/>
          </cell>
          <cell r="W1999" t="str">
            <v/>
          </cell>
          <cell r="AA1999" t="str">
            <v>WGK 2, DS(seaweed, violet, flower, raspberry)</v>
          </cell>
        </row>
        <row r="2000">
          <cell r="B2000" t="str">
            <v>79-89-0</v>
          </cell>
          <cell r="C2000" t="str">
            <v>NSSHGPBKKVJJMM-UHFFFAOYSA-N</v>
          </cell>
          <cell r="D2000" t="str">
            <v>3-Methyl-4-(2,6,6-trimethylcyclohex-1-en-1-yl)but-3-en-2-one</v>
          </cell>
          <cell r="E2000" t="str">
            <v>CC(=O)C(C)=CC1=C(C)CCCC1(C)C</v>
          </cell>
          <cell r="F2000" t="str">
            <v>InChI=1S/C14H22O/c1-10-7-6-8-14(4,5)13(10)9-11(2)12(3)15/h9H,6-8H2,1-5H3</v>
          </cell>
          <cell r="G2000" t="str">
            <v>C14H22O</v>
          </cell>
          <cell r="H2000">
            <v>206.32900000000001</v>
          </cell>
          <cell r="I2000">
            <v>206.16706532800001</v>
          </cell>
          <cell r="J2000">
            <v>1063</v>
          </cell>
          <cell r="K2000">
            <v>191</v>
          </cell>
          <cell r="M2000">
            <v>0</v>
          </cell>
          <cell r="N2000">
            <v>0</v>
          </cell>
          <cell r="P2000">
            <v>1063</v>
          </cell>
          <cell r="Q2000" t="str">
            <v>WGK 2</v>
          </cell>
          <cell r="U2000" t="str">
            <v/>
          </cell>
          <cell r="V2000" t="str">
            <v/>
          </cell>
          <cell r="W2000" t="str">
            <v/>
          </cell>
          <cell r="AA2000" t="str">
            <v>WGK 2,</v>
          </cell>
        </row>
        <row r="2001">
          <cell r="B2001" t="str">
            <v>79902-63-9</v>
          </cell>
          <cell r="C2001" t="str">
            <v>RYMZZMVNJRMUDD-HGQWONQESA-N</v>
          </cell>
          <cell r="D2001" t="str">
            <v>(1S,3R,7S,8S,8aR)-8-{2-[(2R,4R)-4-Hydroxy-6-oxooxan-2-yl]ethyl}-3,7-dimethyl-1,2,3,7,8,8a-hexahydronaphthalen-1-yl 2,2-dimethylbutanoate</v>
          </cell>
          <cell r="E2001" t="str">
            <v>CCC(C)(C)C(=O)O[C@H]1C[C@@H](C)C=C2C=C[C@H](C)[C@H](CC[C@@H]3C[C@@H](O)CC(=O)O3)[C@@H]12</v>
          </cell>
          <cell r="F2001" t="str">
            <v>InChI=1S/C25H38O5/c1-6-25(4,5)24(28)30-21-12-15(2)11-17-8-7-16(3)20(23(17)21)10-9-19-13-18(26)14-22(27)29-19/h7-8,11,15-16,18-21,23,26H,6,9-10,12-14H2,1-5H3/t15-,16-,18+,19+,20-,21-,23-/m0/s1</v>
          </cell>
          <cell r="G2001" t="str">
            <v>C25H38O5</v>
          </cell>
          <cell r="H2001">
            <v>418.57400000000001</v>
          </cell>
          <cell r="I2001">
            <v>418.27192000000002</v>
          </cell>
          <cell r="J2001">
            <v>750</v>
          </cell>
          <cell r="K2001">
            <v>159</v>
          </cell>
          <cell r="M2001">
            <v>3221.9</v>
          </cell>
          <cell r="N2001">
            <v>0</v>
          </cell>
          <cell r="P2001">
            <v>750</v>
          </cell>
          <cell r="Q2001" t="str">
            <v/>
          </cell>
          <cell r="R2001" t="str">
            <v>X</v>
          </cell>
          <cell r="S2001" t="str">
            <v/>
          </cell>
          <cell r="U2001" t="str">
            <v/>
          </cell>
          <cell r="V2001" t="str">
            <v/>
          </cell>
          <cell r="W2001" t="str">
            <v/>
          </cell>
          <cell r="X2001" t="str">
            <v>48 t/a</v>
          </cell>
          <cell r="Y2001" t="str">
            <v>UBA</v>
          </cell>
          <cell r="Z2001" t="str">
            <v>Lipidsenkende Mittel</v>
          </cell>
          <cell r="AA2001" t="str">
            <v>AZM,48 t/aLipidsenkende MittelStatin</v>
          </cell>
        </row>
        <row r="2002">
          <cell r="B2002" t="str">
            <v>79-92-5</v>
          </cell>
          <cell r="C2002" t="str">
            <v>CRPUJAZIXJMDBK-UHFFFAOYSA-N</v>
          </cell>
          <cell r="D2002" t="str">
            <v>2,2-Dimethyl-3-methylidenebicyclo[2.2.1]heptane</v>
          </cell>
          <cell r="E2002" t="str">
            <v>CC1(C)C2CCC(C2)C1=C</v>
          </cell>
          <cell r="F2002" t="str">
            <v>InChI=1/C10H16/c1-7-8-4-5-9(6-8)10(7,2)3/h8-9H,1,4-6H2,2-3H3</v>
          </cell>
          <cell r="G2002" t="str">
            <v>C10H16</v>
          </cell>
          <cell r="H2002">
            <v>136.238</v>
          </cell>
          <cell r="I2002">
            <v>136.12520000000001</v>
          </cell>
          <cell r="J2002">
            <v>2237</v>
          </cell>
          <cell r="M2002">
            <v>953</v>
          </cell>
          <cell r="N2002" t="str">
            <v>camphor</v>
          </cell>
          <cell r="P2002">
            <v>2237</v>
          </cell>
          <cell r="Q2002" t="str">
            <v>WGK 2</v>
          </cell>
          <cell r="U2002" t="str">
            <v/>
          </cell>
          <cell r="V2002" t="str">
            <v/>
          </cell>
          <cell r="W2002" t="str">
            <v/>
          </cell>
          <cell r="AA2002" t="str">
            <v>WGK 2, DS(camphor)</v>
          </cell>
        </row>
        <row r="2003">
          <cell r="B2003" t="str">
            <v>79-94-7</v>
          </cell>
          <cell r="C2003" t="str">
            <v>VEORPZCZECFIRK-UHFFFAOYSA-N</v>
          </cell>
          <cell r="D2003" t="str">
            <v>4,4'-(Propane-2,2-diyl)bis(2,6-dibromophenol)</v>
          </cell>
          <cell r="E2003" t="str">
            <v>CC(C)(C1=CC(Br)=C(O)C(Br)=C1)C1=CC(Br)=C(O)C(Br)=C1</v>
          </cell>
          <cell r="F2003" t="str">
            <v>InChI=1S/C15H12Br4O2/c1-15(2,7-3-9(16)13(20)10(17)4-7)8-5-11(18)14(21)12(19)6-8/h3-6,20-21H,1-2H3</v>
          </cell>
          <cell r="G2003" t="str">
            <v>C15H12Br4O2</v>
          </cell>
          <cell r="H2003">
            <v>543.875</v>
          </cell>
          <cell r="I2003">
            <v>539.75707999999997</v>
          </cell>
          <cell r="J2003">
            <v>751</v>
          </cell>
          <cell r="M2003">
            <v>0</v>
          </cell>
          <cell r="N2003">
            <v>0</v>
          </cell>
          <cell r="P2003">
            <v>751</v>
          </cell>
          <cell r="Q2003" t="str">
            <v>WGK 2</v>
          </cell>
          <cell r="R2003" t="str">
            <v/>
          </cell>
          <cell r="S2003" t="str">
            <v/>
          </cell>
          <cell r="U2003" t="str">
            <v/>
          </cell>
          <cell r="V2003" t="str">
            <v/>
          </cell>
          <cell r="W2003" t="str">
            <v/>
          </cell>
          <cell r="AA2003" t="str">
            <v>WGK 2,</v>
          </cell>
        </row>
        <row r="2004">
          <cell r="B2004" t="str">
            <v>8003-34-7</v>
          </cell>
          <cell r="C2004">
            <v>0</v>
          </cell>
          <cell r="D2004">
            <v>0</v>
          </cell>
          <cell r="E2004">
            <v>0</v>
          </cell>
          <cell r="F2004">
            <v>0</v>
          </cell>
          <cell r="G2004">
            <v>0</v>
          </cell>
          <cell r="H2004">
            <v>0</v>
          </cell>
          <cell r="I2004">
            <v>0</v>
          </cell>
          <cell r="J2004">
            <v>752</v>
          </cell>
          <cell r="M2004">
            <v>0</v>
          </cell>
          <cell r="N2004">
            <v>0</v>
          </cell>
          <cell r="P2004">
            <v>752</v>
          </cell>
          <cell r="Q2004" t="str">
            <v/>
          </cell>
          <cell r="R2004" t="str">
            <v/>
          </cell>
          <cell r="S2004" t="str">
            <v>X</v>
          </cell>
          <cell r="T2004" t="str">
            <v>X</v>
          </cell>
          <cell r="U2004" t="str">
            <v/>
          </cell>
          <cell r="V2004" t="str">
            <v/>
          </cell>
          <cell r="W2004" t="str">
            <v>BAS-PT18-Insecticides, acaricides and products to control other arthropods,</v>
          </cell>
          <cell r="AA2004" t="str">
            <v>PSM,Biozd,BAS-PT18-Insecticides, acaricides and products to control other arthropods,PSM-Inlandsabsatz: &lt; 1 t/a, Zulassungen: Kartoffel, Gemüsebau, Weinbau ; auch HuK; + Artikel 53 Kirschessigfliege Weinbau (Aug-Dez), Obstbau (Jul-Okt)</v>
          </cell>
        </row>
        <row r="2005">
          <cell r="B2005" t="str">
            <v>80041-00-5</v>
          </cell>
          <cell r="C2005" t="str">
            <v>WNVCMFHPRIBNCW-YUMQZZPRSA-N</v>
          </cell>
          <cell r="D2005" t="str">
            <v>(4S,5S)-5-Butyl-4-methyloxolan-2-one</v>
          </cell>
          <cell r="E2005" t="str">
            <v>CCCC[C@@H]1OC(=O)C[C@@H]1C</v>
          </cell>
          <cell r="F2005" t="str">
            <v>InChI=1S/C9H16O2/c1-3-4-5-8-7(2)6-9(10)11-8/h7-8H,3-6H2,1-2H3/t7-,8-/m0/s1</v>
          </cell>
          <cell r="G2005" t="str">
            <v>C9H16O2</v>
          </cell>
          <cell r="H2005">
            <v>156.22499999999999</v>
          </cell>
          <cell r="I2005">
            <v>156.11502999999999</v>
          </cell>
          <cell r="J2005">
            <v>2238</v>
          </cell>
          <cell r="M2005">
            <v>1637</v>
          </cell>
          <cell r="N2005" t="str">
            <v>coconut</v>
          </cell>
          <cell r="P2005">
            <v>2238</v>
          </cell>
          <cell r="Q2005" t="str">
            <v/>
          </cell>
          <cell r="U2005" t="str">
            <v/>
          </cell>
          <cell r="V2005" t="str">
            <v/>
          </cell>
          <cell r="W2005" t="str">
            <v/>
          </cell>
          <cell r="AA2005" t="str">
            <v xml:space="preserve"> DS(coconut)</v>
          </cell>
        </row>
        <row r="2006">
          <cell r="B2006" t="str">
            <v>80041-01-6</v>
          </cell>
          <cell r="C2006" t="str">
            <v>WNVCMFHPRIBNCW-JGVFFNPUSA-N</v>
          </cell>
          <cell r="D2006" t="str">
            <v>(4S,5R)-5-Butyl-4-methyloxolan-2-one</v>
          </cell>
          <cell r="E2006" t="str">
            <v>CCCC[C@H]1OC(=O)C[C@@H]1C</v>
          </cell>
          <cell r="F2006" t="str">
            <v>InChI=1S/C9H16O2/c1-3-4-5-8-7(2)6-9(10)11-8/h7-8H,3-6H2,1-2H3/t7-,8+/m0/s1</v>
          </cell>
          <cell r="G2006" t="str">
            <v>C9H16O2</v>
          </cell>
          <cell r="H2006">
            <v>156.22499999999999</v>
          </cell>
          <cell r="I2006">
            <v>156.11502999999999</v>
          </cell>
          <cell r="J2006">
            <v>2239</v>
          </cell>
          <cell r="M2006">
            <v>1629</v>
          </cell>
          <cell r="N2006" t="str">
            <v>flower, lactone</v>
          </cell>
          <cell r="P2006">
            <v>2239</v>
          </cell>
          <cell r="Q2006" t="str">
            <v/>
          </cell>
          <cell r="U2006" t="str">
            <v/>
          </cell>
          <cell r="V2006" t="str">
            <v/>
          </cell>
          <cell r="W2006" t="str">
            <v/>
          </cell>
          <cell r="AA2006" t="str">
            <v xml:space="preserve"> DS(flower, lactone)</v>
          </cell>
        </row>
        <row r="2007">
          <cell r="B2007" t="str">
            <v>80-05-7</v>
          </cell>
          <cell r="C2007" t="str">
            <v>IISBACLAFKSPIT-UHFFFAOYSA-N</v>
          </cell>
          <cell r="D2007" t="str">
            <v>4,4'-(Propane-2,2-diyl)diphenol</v>
          </cell>
          <cell r="E2007" t="str">
            <v>CC(C)(C1=CC=C(O)C=C1)C1=CC=C(O)C=C1</v>
          </cell>
          <cell r="F2007" t="str">
            <v>InChI=1S/C15H16O2/c1-15(2,11-3-7-13(16)8-4-11)12-5-9-14(17)10-6-12/h3-10,16-17H,1-2H3</v>
          </cell>
          <cell r="G2007" t="str">
            <v>C15H16O2</v>
          </cell>
          <cell r="H2007">
            <v>228.291</v>
          </cell>
          <cell r="I2007">
            <v>228.11502999999999</v>
          </cell>
          <cell r="J2007">
            <v>753</v>
          </cell>
          <cell r="M2007">
            <v>2181</v>
          </cell>
          <cell r="N2007">
            <v>0</v>
          </cell>
          <cell r="P2007">
            <v>753</v>
          </cell>
          <cell r="Q2007" t="str">
            <v>WGK 3</v>
          </cell>
          <cell r="R2007" t="str">
            <v/>
          </cell>
          <cell r="S2007" t="str">
            <v/>
          </cell>
          <cell r="U2007" t="str">
            <v>Reach_A7</v>
          </cell>
          <cell r="V2007" t="str">
            <v/>
          </cell>
          <cell r="W2007" t="str">
            <v/>
          </cell>
          <cell r="Z2007" t="str">
            <v>Industriechem.</v>
          </cell>
          <cell r="AA2007" t="str">
            <v>WGK 3,Reach A7,Industriechem.</v>
          </cell>
        </row>
        <row r="2008">
          <cell r="B2008" t="str">
            <v>80-08-0</v>
          </cell>
          <cell r="C2008" t="str">
            <v>MQJKPEGWNLWLTK-UHFFFAOYSA-N</v>
          </cell>
          <cell r="D2008" t="str">
            <v>4,4'-Sulfonyldianiline</v>
          </cell>
          <cell r="E2008" t="str">
            <v>NC1=CC=C(C=C1)S(=O)(=O)C1=CC=C(N)C=C1</v>
          </cell>
          <cell r="F2008" t="str">
            <v>InChI=1S/C12H12N2O2S/c13-9-1-5-11(6-2-9)17(15,16)12-7-3-10(14)4-8-12/h1-8H,13-14H2</v>
          </cell>
          <cell r="G2008" t="str">
            <v>C12H12N2O2S</v>
          </cell>
          <cell r="H2008">
            <v>248.3</v>
          </cell>
          <cell r="I2008">
            <v>248.06195</v>
          </cell>
          <cell r="J2008">
            <v>1282</v>
          </cell>
          <cell r="K2008">
            <v>108</v>
          </cell>
          <cell r="M2008">
            <v>2880</v>
          </cell>
          <cell r="N2008">
            <v>0</v>
          </cell>
          <cell r="P2008">
            <v>1282</v>
          </cell>
          <cell r="Q2008" t="str">
            <v/>
          </cell>
          <cell r="U2008" t="str">
            <v/>
          </cell>
          <cell r="V2008" t="str">
            <v/>
          </cell>
          <cell r="W2008" t="str">
            <v/>
          </cell>
          <cell r="Z2008" t="str">
            <v>Antibiotika/ Chemotherapeutika</v>
          </cell>
          <cell r="AA2008" t="str">
            <v>Antibiotika/ Chemotherapeutika</v>
          </cell>
        </row>
        <row r="2009">
          <cell r="B2009" t="str">
            <v>80214-83-1</v>
          </cell>
          <cell r="C2009" t="str">
            <v>RXZBMPWDPOLZGW-HITVVWEBSA-N</v>
          </cell>
          <cell r="D2009" t="str">
            <v>(3R,4S,5S,6R,7R,9R,11S,12R,13S,14R)-6-{[(2S,3R,4S,6R)-4-(Dimethylamino)-3-hydroxy-6-methyloxan-2-yl]oxy}-14-ethyl-7,12,13-trihydroxy-4-{[(2R,4R,5S,6S)-5-hydroxy-4-methoxy-4,6-dimethyloxan-2-yl]oxy}-10
-{[(2-methoxyethoxy)methoxy]imino}-3,5,7,9,11,13-hexamethyl-1-oxacyclotetradecan-2-one (non-preferred name)</v>
          </cell>
          <cell r="E2009" t="str">
            <v>CC[C@H]1OC(=O)[C@H](C)[C@@H](O[C@H]2C[C@@](C)(OC)[C@@H](O)[C@H](C)O2)[C@H](C)[C@@H](O[C@@H]2O[C@H](C)C[C@@H]([C@H]2O)N(C)C)[C@](C)(O)C[C@@H](C)C(=NOCOCCOC)[C@H](C)[C@@H](O)[C@]1(C)O</v>
          </cell>
          <cell r="F2009" t="str">
            <v>InChI=1S/C41H76N2O15/c1-15-29-41(10,49)34(45)24(4)31(42-53-21-52-17-16-50-13)22(2)19-39(8,48)36(58-38-32(44)28(43(11)12)18-23(3)54-38)25(5)33(26(6)37(47)56-29)57-30-20-40(9,51-14)35(46)27(7)55-30/h22-30,32-36,38,44-46,48-49H,15-21H2,1-14H3/t22-,23-,24+,25+,26-,27+,28+,29-,30+,32-,33+,34-,35+,36-,38+,39-,40-,41-/m1/s1</v>
          </cell>
          <cell r="G2009" t="str">
            <v>C41H76N2O15</v>
          </cell>
          <cell r="H2009">
            <v>837.05799999999999</v>
          </cell>
          <cell r="I2009">
            <v>836.52457000000004</v>
          </cell>
          <cell r="J2009">
            <v>754</v>
          </cell>
          <cell r="M2009">
            <v>0</v>
          </cell>
          <cell r="N2009">
            <v>0</v>
          </cell>
          <cell r="P2009">
            <v>754</v>
          </cell>
          <cell r="Q2009" t="str">
            <v/>
          </cell>
          <cell r="R2009" t="str">
            <v>X</v>
          </cell>
          <cell r="S2009" t="str">
            <v/>
          </cell>
          <cell r="U2009" t="str">
            <v/>
          </cell>
          <cell r="V2009" t="str">
            <v/>
          </cell>
          <cell r="W2009" t="str">
            <v/>
          </cell>
          <cell r="Z2009" t="str">
            <v>Antbiotikum unpl.</v>
          </cell>
          <cell r="AA2009" t="str">
            <v>AZM,Antbiotikum unpl.</v>
          </cell>
        </row>
        <row r="2010">
          <cell r="B2010" t="str">
            <v>80-26-2</v>
          </cell>
          <cell r="C2010" t="str">
            <v>IGODOXYLBBXFDW-UHFFFAOYSA-N</v>
          </cell>
          <cell r="D2010" t="str">
            <v>2-(4-Methylcyclohex-3-en-1-yl)propan-2-yl acetate</v>
          </cell>
          <cell r="E2010" t="str">
            <v>CC(=O)OC(C)(C)C1CCC(C)=CC1</v>
          </cell>
          <cell r="F2010" t="str">
            <v>InChI=1/C12H20O2/c1-9-5-7-11(8-6-9)12(3,4)14-10(2)13/h5,11H,6-8H2,1-4H3</v>
          </cell>
          <cell r="G2010" t="str">
            <v>C12H20O2</v>
          </cell>
          <cell r="H2010">
            <v>196.29</v>
          </cell>
          <cell r="I2010">
            <v>196.14633000000001</v>
          </cell>
          <cell r="J2010">
            <v>2240</v>
          </cell>
          <cell r="M2010">
            <v>1352</v>
          </cell>
          <cell r="N2010" t="str">
            <v>wax</v>
          </cell>
          <cell r="P2010">
            <v>2240</v>
          </cell>
          <cell r="Q2010" t="str">
            <v>WGK 2</v>
          </cell>
          <cell r="U2010" t="str">
            <v/>
          </cell>
          <cell r="V2010" t="str">
            <v/>
          </cell>
          <cell r="W2010" t="str">
            <v/>
          </cell>
          <cell r="AA2010" t="str">
            <v>WGK 2, DS(wax)</v>
          </cell>
        </row>
        <row r="2011">
          <cell r="B2011" t="str">
            <v>80-32-0</v>
          </cell>
          <cell r="C2011" t="str">
            <v>XOXHILFPRYWFOD-UHFFFAOYSA-N</v>
          </cell>
          <cell r="D2011" t="str">
            <v>4-Amino-N-(6-chloropyridazin-3-yl)benzene-1-sulfonamide</v>
          </cell>
          <cell r="E2011" t="str">
            <v>NC1=CC=C(C=C1)S(=O)(=O)NC1=CC=C(Cl)N=N1</v>
          </cell>
          <cell r="F2011" t="str">
            <v>InChI=1S/C10H9ClN4O2S/c11-9-5-6-10(14-13-9)15-18(16,17)8-3-1-7(12)2-4-8/h1-6H,12H2,(H,14,15)</v>
          </cell>
          <cell r="G2011" t="str">
            <v>C10H9ClN4O2S</v>
          </cell>
          <cell r="H2011">
            <v>284.72000000000003</v>
          </cell>
          <cell r="I2011">
            <v>284.01346999999998</v>
          </cell>
          <cell r="J2011">
            <v>755</v>
          </cell>
          <cell r="M2011">
            <v>0</v>
          </cell>
          <cell r="N2011">
            <v>0</v>
          </cell>
          <cell r="P2011">
            <v>755</v>
          </cell>
          <cell r="Q2011" t="str">
            <v/>
          </cell>
          <cell r="R2011" t="str">
            <v>X</v>
          </cell>
          <cell r="S2011" t="str">
            <v/>
          </cell>
          <cell r="U2011" t="str">
            <v/>
          </cell>
          <cell r="V2011" t="str">
            <v/>
          </cell>
          <cell r="W2011" t="str">
            <v/>
          </cell>
          <cell r="AA2011" t="str">
            <v>AZM,</v>
          </cell>
        </row>
        <row r="2012">
          <cell r="B2012" t="str">
            <v>80456-81-1</v>
          </cell>
          <cell r="C2012">
            <v>0</v>
          </cell>
          <cell r="D2012">
            <v>0</v>
          </cell>
          <cell r="E2012">
            <v>0</v>
          </cell>
          <cell r="F2012">
            <v>0</v>
          </cell>
          <cell r="G2012">
            <v>0</v>
          </cell>
          <cell r="H2012">
            <v>0</v>
          </cell>
          <cell r="I2012">
            <v>0</v>
          </cell>
          <cell r="J2012">
            <v>756</v>
          </cell>
          <cell r="M2012">
            <v>0</v>
          </cell>
          <cell r="N2012">
            <v>0</v>
          </cell>
          <cell r="P2012">
            <v>756</v>
          </cell>
          <cell r="Q2012" t="str">
            <v/>
          </cell>
          <cell r="R2012" t="str">
            <v>X</v>
          </cell>
          <cell r="U2012" t="str">
            <v/>
          </cell>
          <cell r="V2012" t="str">
            <v/>
          </cell>
          <cell r="W2012" t="str">
            <v/>
          </cell>
          <cell r="AA2012" t="str">
            <v>AZM,</v>
          </cell>
        </row>
        <row r="2013">
          <cell r="B2013" t="str">
            <v>80466-34-8</v>
          </cell>
          <cell r="C2013" t="str">
            <v>BATOPAZDIZEVQF-UHFFFAOYSA-N</v>
          </cell>
          <cell r="D2013" t="str">
            <v>Hexa-2,4-dienal</v>
          </cell>
          <cell r="E2013" t="str">
            <v>CC=CC=CC=O</v>
          </cell>
          <cell r="F2013" t="str">
            <v>InChI=1S/C6H8O/c1-2-3-4-5-6-7/h2-6H,1H3</v>
          </cell>
          <cell r="G2013" t="str">
            <v>C6H8O</v>
          </cell>
          <cell r="H2013">
            <v>96.129000000000005</v>
          </cell>
          <cell r="I2013">
            <v>96.057514999999995</v>
          </cell>
          <cell r="J2013">
            <v>2241</v>
          </cell>
          <cell r="M2013">
            <v>910</v>
          </cell>
          <cell r="N2013" t="str">
            <v>green</v>
          </cell>
          <cell r="P2013">
            <v>2241</v>
          </cell>
          <cell r="Q2013" t="str">
            <v/>
          </cell>
          <cell r="U2013" t="str">
            <v/>
          </cell>
          <cell r="V2013" t="str">
            <v/>
          </cell>
          <cell r="W2013" t="str">
            <v/>
          </cell>
          <cell r="AA2013" t="str">
            <v xml:space="preserve"> DS(green)</v>
          </cell>
        </row>
        <row r="2014">
          <cell r="B2014" t="str">
            <v>80-56-8</v>
          </cell>
          <cell r="C2014" t="str">
            <v>GRWFGVWFFZKLTI-UHFFFAOYSA-N</v>
          </cell>
          <cell r="D2014" t="str">
            <v>2,6,6-Trimethylbicyclo[3.1.1]hept-2-ene</v>
          </cell>
          <cell r="E2014" t="str">
            <v>CC1=CCC2CC1C2(C)C</v>
          </cell>
          <cell r="F2014" t="str">
            <v>InChI=1/C10H16/c1-7-4-5-8-6-9(7)10(8,2)3/h4,8-9H,5-6H2,1-3H3</v>
          </cell>
          <cell r="G2014" t="str">
            <v>C10H16</v>
          </cell>
          <cell r="H2014">
            <v>136.238</v>
          </cell>
          <cell r="I2014">
            <v>136.12520000000001</v>
          </cell>
          <cell r="J2014">
            <v>2242</v>
          </cell>
          <cell r="M2014">
            <v>939</v>
          </cell>
          <cell r="N2014" t="str">
            <v>pine, turpentine</v>
          </cell>
          <cell r="P2014">
            <v>2242</v>
          </cell>
          <cell r="Q2014" t="str">
            <v/>
          </cell>
          <cell r="U2014" t="str">
            <v/>
          </cell>
          <cell r="V2014" t="str">
            <v/>
          </cell>
          <cell r="W2014" t="str">
            <v/>
          </cell>
          <cell r="AA2014" t="str">
            <v xml:space="preserve"> DS(pine, turpentine)</v>
          </cell>
        </row>
        <row r="2015">
          <cell r="B2015" t="str">
            <v>80569-09-1</v>
          </cell>
          <cell r="C2015">
            <v>0</v>
          </cell>
          <cell r="D2015">
            <v>0</v>
          </cell>
          <cell r="E2015">
            <v>0</v>
          </cell>
          <cell r="F2015">
            <v>0</v>
          </cell>
          <cell r="G2015">
            <v>0</v>
          </cell>
          <cell r="H2015">
            <v>0</v>
          </cell>
          <cell r="I2015">
            <v>0</v>
          </cell>
          <cell r="J2015">
            <v>1165</v>
          </cell>
          <cell r="K2015">
            <v>153</v>
          </cell>
          <cell r="M2015">
            <v>1510</v>
          </cell>
          <cell r="N2015">
            <v>0</v>
          </cell>
          <cell r="P2015">
            <v>1165</v>
          </cell>
          <cell r="Q2015" t="str">
            <v/>
          </cell>
          <cell r="U2015" t="str">
            <v/>
          </cell>
          <cell r="V2015" t="str">
            <v/>
          </cell>
          <cell r="W2015" t="str">
            <v/>
          </cell>
          <cell r="AA2015" t="str">
            <v/>
          </cell>
        </row>
        <row r="2016">
          <cell r="B2016" t="str">
            <v>80616-57-5</v>
          </cell>
          <cell r="C2016" t="str">
            <v>MROIRCYPAFUJAB-UHFFFAOYSA-N</v>
          </cell>
          <cell r="D2016" t="str">
            <v>N,N'-(1H-1,2,4-Triazole-3,5-diyl)dipropanamide</v>
          </cell>
          <cell r="E2016" t="str">
            <v>CCC(=O)NC1=NC(NC(=O)CC)=NN1</v>
          </cell>
          <cell r="F2016" t="str">
            <v>InChI=1S/C8H13N5O2/c1-3-5(14)9-7-11-8(13-12-7)10-6(15)4-2/h3-4H2,1-2H3,(H3,9,10,11,12,13,14,15)</v>
          </cell>
          <cell r="G2016" t="str">
            <v>C8H13N5O2</v>
          </cell>
          <cell r="H2016">
            <v>211.22499999999999</v>
          </cell>
          <cell r="I2016">
            <v>211.106924679</v>
          </cell>
          <cell r="J2016">
            <v>1161</v>
          </cell>
          <cell r="K2016">
            <v>99</v>
          </cell>
          <cell r="M2016">
            <v>1593</v>
          </cell>
          <cell r="N2016">
            <v>0</v>
          </cell>
          <cell r="P2016">
            <v>1161</v>
          </cell>
          <cell r="Q2016" t="str">
            <v/>
          </cell>
          <cell r="U2016" t="str">
            <v/>
          </cell>
          <cell r="V2016" t="str">
            <v/>
          </cell>
          <cell r="W2016" t="str">
            <v/>
          </cell>
          <cell r="AA2016" t="str">
            <v/>
          </cell>
        </row>
        <row r="2017">
          <cell r="B2017" t="str">
            <v>8065-48-3</v>
          </cell>
          <cell r="C2017">
            <v>0</v>
          </cell>
          <cell r="D2017">
            <v>0</v>
          </cell>
          <cell r="E2017">
            <v>0</v>
          </cell>
          <cell r="F2017">
            <v>0</v>
          </cell>
          <cell r="G2017">
            <v>0</v>
          </cell>
          <cell r="H2017">
            <v>0</v>
          </cell>
          <cell r="I2017">
            <v>0</v>
          </cell>
          <cell r="J2017">
            <v>757</v>
          </cell>
          <cell r="M2017">
            <v>1669</v>
          </cell>
          <cell r="N2017">
            <v>0</v>
          </cell>
          <cell r="P2017">
            <v>757</v>
          </cell>
          <cell r="Q2017" t="str">
            <v/>
          </cell>
          <cell r="R2017" t="str">
            <v/>
          </cell>
          <cell r="S2017" t="str">
            <v>X</v>
          </cell>
          <cell r="U2017" t="str">
            <v/>
          </cell>
          <cell r="V2017" t="str">
            <v/>
          </cell>
          <cell r="W2017" t="str">
            <v/>
          </cell>
          <cell r="AA2017" t="str">
            <v>PSM,als PSM nicht zugelassen in DE/nicht genehmigt</v>
          </cell>
        </row>
        <row r="2018">
          <cell r="B2018" t="str">
            <v>80844-07-1</v>
          </cell>
          <cell r="C2018" t="str">
            <v>YREQHYQNNWYQCJ-UHFFFAOYSA-N</v>
          </cell>
          <cell r="D2018" t="str">
            <v>1-{[2-(4-Ethoxyphenyl)-2-methylpropoxy]methyl}-3-phenoxybenzene</v>
          </cell>
          <cell r="E2018" t="str">
            <v>CCOC1=CC=C(C=C1)C(C)(C)COCC1=CC(OC2=CC=CC=C2)=CC=C1</v>
          </cell>
          <cell r="F2018" t="str">
            <v>InChI=1S/C25H28O3/c1-4-27-22-15-13-21(14-16-22)25(2,3)19-26-18-20-9-8-12-24(17-20)28-23-10-6-5-7-11-23/h5-17H,4,18-19H2,1-3H3</v>
          </cell>
          <cell r="G2018" t="str">
            <v>C25H28O3</v>
          </cell>
          <cell r="H2018">
            <v>376.49599999999998</v>
          </cell>
          <cell r="I2018">
            <v>376.20384000000001</v>
          </cell>
          <cell r="J2018">
            <v>758</v>
          </cell>
          <cell r="M2018">
            <v>2826</v>
          </cell>
          <cell r="N2018">
            <v>0</v>
          </cell>
          <cell r="P2018">
            <v>758</v>
          </cell>
          <cell r="Q2018" t="str">
            <v/>
          </cell>
          <cell r="R2018" t="str">
            <v/>
          </cell>
          <cell r="S2018" t="str">
            <v>X</v>
          </cell>
          <cell r="T2018" t="str">
            <v>X</v>
          </cell>
          <cell r="U2018" t="str">
            <v/>
          </cell>
          <cell r="V2018" t="str">
            <v/>
          </cell>
          <cell r="W2018" t="str">
            <v>BAS-PT08-Wood preservatives,</v>
          </cell>
          <cell r="AA2018" t="str">
            <v>PSM,Biozd,BAS-PT08-Wood preservatives,PSM-Inlandsabsatz 2014: 100-250 t/a</v>
          </cell>
        </row>
        <row r="2019">
          <cell r="B2019" t="str">
            <v>81018-77-1</v>
          </cell>
          <cell r="C2019" t="str">
            <v>AHHGVKNOSDJAQN-FPLPWBNLSA-N</v>
          </cell>
          <cell r="D2019" t="str">
            <v>(3Z)-4-(2,3,6-Trimethylphenyl)but-3-en-2-one</v>
          </cell>
          <cell r="E2019" t="str">
            <v>CC(=O)\C=C/C1=C(C)C=CC(C)=C1C</v>
          </cell>
          <cell r="F2019" t="str">
            <v>InChI=1S/C13H16O/c1-9-5-6-10(2)13(12(9)4)8-7-11(3)14/h5-8H,1-4H3/b8-7-</v>
          </cell>
          <cell r="G2019" t="str">
            <v>C13H16O</v>
          </cell>
          <cell r="H2019">
            <v>188.27</v>
          </cell>
          <cell r="I2019">
            <v>188.12011999999999</v>
          </cell>
          <cell r="J2019">
            <v>2243</v>
          </cell>
          <cell r="M2019">
            <v>1942</v>
          </cell>
          <cell r="N2019" t="str">
            <v>flower, green</v>
          </cell>
          <cell r="P2019">
            <v>2243</v>
          </cell>
          <cell r="Q2019" t="str">
            <v/>
          </cell>
          <cell r="U2019" t="str">
            <v/>
          </cell>
          <cell r="V2019" t="str">
            <v/>
          </cell>
          <cell r="W2019" t="str">
            <v/>
          </cell>
          <cell r="AA2019" t="str">
            <v xml:space="preserve"> DS(flower, green)</v>
          </cell>
        </row>
        <row r="2020">
          <cell r="B2020" t="str">
            <v>81103-11-9</v>
          </cell>
          <cell r="C2020" t="str">
            <v>AGOYDEPGAOXOCK-KCBOHYOISA-N</v>
          </cell>
          <cell r="D2020" t="str">
            <v>(3R,4S,5S,6R,7R,9R,11R,12R,13S,14R)-6-{[(2S,3R,4S,6R)-4-(Dimethylamino)-3-hydroxy-6-methyloxan-2-yl]oxy}-14-ethyl-12,13-dihydroxy-4-{[(2R,4R,5S,6S)-5-hydroxy-4-methoxy-4,6-dimethyloxan-2-yl]oxy}-7-met
hoxy-3,5,7,9,11,13-hexamethyl-1-oxacyclotetradecane-2,10-dione (non-preferred name)</v>
          </cell>
          <cell r="E2020" t="str">
            <v>CC[C@H]1OC(=O)[C@H](C)[C@@H](O[C@H]2C[C@@](C)(OC)[C@@H](O)[C@H](C)O2)[C@H](C)[C@@H](O[C@@H]2O[C@H](C)C[C@@H]([C@H]2O)N(C)C)[C@@](C)(C[C@@H](C)C(=O)[C@H](C)[C@@H](O)[C@]1(C)O)OC</v>
          </cell>
          <cell r="F2020" t="str">
            <v>InChI=1S/C38H69NO13/c1-15-26-38(10,45)31(42)21(4)28(40)19(2)17-37(9,47-14)33(52-35-29(41)25(39(11)12)16-20(3)48-35)22(5)30(23(6)34(44)50-26)51-27-18-36(8,46-13)32(43)24(7)49-27/h19-27,29-33,35,41-43,45H,15-18H2,1-14H3/t19-,20-,21+,22+,23-,24+,25+,26-,27+,29-,30+,31-,32+,33-,35+,36-,37-,38-/m1/s1</v>
          </cell>
          <cell r="G2020" t="str">
            <v>C38H69NO13</v>
          </cell>
          <cell r="H2020">
            <v>747.96400000000006</v>
          </cell>
          <cell r="I2020">
            <v>747.47689000000003</v>
          </cell>
          <cell r="J2020">
            <v>759</v>
          </cell>
          <cell r="M2020">
            <v>0</v>
          </cell>
          <cell r="N2020">
            <v>0</v>
          </cell>
          <cell r="P2020">
            <v>759</v>
          </cell>
          <cell r="Q2020" t="str">
            <v/>
          </cell>
          <cell r="R2020" t="str">
            <v>X</v>
          </cell>
          <cell r="S2020" t="str">
            <v/>
          </cell>
          <cell r="U2020" t="str">
            <v/>
          </cell>
          <cell r="V2020" t="str">
            <v/>
          </cell>
          <cell r="W2020" t="str">
            <v/>
          </cell>
          <cell r="X2020" t="str">
            <v>7700kg/a in Dtl.</v>
          </cell>
          <cell r="Z2020" t="str">
            <v>Antibiotika und Chemotherapeutika</v>
          </cell>
          <cell r="AA2020" t="str">
            <v>AZM,7700kg/a in Dtl.Antibiotika und ChemotherapeutikaMakrolidantibiotika und Clindamycin</v>
          </cell>
        </row>
        <row r="2021">
          <cell r="B2021" t="str">
            <v>81103-79-9</v>
          </cell>
          <cell r="C2021" t="str">
            <v>NIHNNTQXNPWCJQ-QNNBDYQESA-N</v>
          </cell>
          <cell r="D2021" t="str">
            <v>(~2~H_10_)-9H-Fluorene</v>
          </cell>
          <cell r="E2021">
            <v>0</v>
          </cell>
          <cell r="F2021">
            <v>0</v>
          </cell>
          <cell r="G2021" t="str">
            <v>C13D10</v>
          </cell>
          <cell r="H2021">
            <v>0</v>
          </cell>
          <cell r="I2021">
            <v>0</v>
          </cell>
          <cell r="J2021">
            <v>1544</v>
          </cell>
          <cell r="L2021">
            <v>17.771999999999998</v>
          </cell>
          <cell r="M2021">
            <v>0</v>
          </cell>
          <cell r="N2021">
            <v>0</v>
          </cell>
          <cell r="P2021">
            <v>1544</v>
          </cell>
          <cell r="Q2021" t="str">
            <v/>
          </cell>
          <cell r="U2021" t="str">
            <v/>
          </cell>
          <cell r="V2021" t="str">
            <v/>
          </cell>
          <cell r="W2021" t="str">
            <v/>
          </cell>
          <cell r="AA2021" t="str">
            <v>PAK, Std, IS</v>
          </cell>
        </row>
        <row r="2022">
          <cell r="B2022" t="str">
            <v>81-15-2</v>
          </cell>
          <cell r="C2022" t="str">
            <v>XMWRWTSZNLOZFN-UHFFFAOYSA-N</v>
          </cell>
          <cell r="D2022" t="str">
            <v>1-tert-Butyl-3,5-dimethyl-2,4,6-trinitrobenzene</v>
          </cell>
          <cell r="E2022" t="str">
            <v>CC1=C(C(=C(C(C)=C1[N+]([O-])=O)[N+]([O-])=O)C(C)(C)C)[N+]([O-])=O</v>
          </cell>
          <cell r="F2022" t="str">
            <v>InChI=1S/C12H15N3O6/c1-6-9(13(16)17)7(2)11(15(20)21)8(12(3,4)5)10(6)14(18)19/h1-5H3</v>
          </cell>
          <cell r="G2022" t="str">
            <v>C12H15N3O6</v>
          </cell>
          <cell r="H2022">
            <v>297.267</v>
          </cell>
          <cell r="I2022">
            <v>297.09609</v>
          </cell>
          <cell r="J2022">
            <v>760</v>
          </cell>
          <cell r="M2022" t="str">
            <v>1811.0</v>
          </cell>
          <cell r="N2022">
            <v>0</v>
          </cell>
          <cell r="P2022">
            <v>760</v>
          </cell>
          <cell r="Q2022" t="str">
            <v>WGK 3</v>
          </cell>
          <cell r="R2022" t="str">
            <v/>
          </cell>
          <cell r="S2022" t="str">
            <v/>
          </cell>
          <cell r="U2022" t="str">
            <v/>
          </cell>
          <cell r="V2022" t="str">
            <v/>
          </cell>
          <cell r="W2022" t="str">
            <v/>
          </cell>
          <cell r="AA2022" t="str">
            <v>WGK 3,</v>
          </cell>
        </row>
        <row r="2023">
          <cell r="B2023" t="str">
            <v>81400-26-2</v>
          </cell>
          <cell r="C2023">
            <v>0</v>
          </cell>
          <cell r="D2023">
            <v>0</v>
          </cell>
          <cell r="E2023">
            <v>0</v>
          </cell>
          <cell r="F2023">
            <v>0</v>
          </cell>
          <cell r="G2023">
            <v>0</v>
          </cell>
          <cell r="H2023">
            <v>0</v>
          </cell>
          <cell r="I2023">
            <v>0</v>
          </cell>
          <cell r="J2023">
            <v>1045</v>
          </cell>
          <cell r="K2023">
            <v>116</v>
          </cell>
          <cell r="M2023">
            <v>1354</v>
          </cell>
          <cell r="N2023">
            <v>0</v>
          </cell>
          <cell r="P2023">
            <v>1045</v>
          </cell>
          <cell r="Q2023" t="str">
            <v/>
          </cell>
          <cell r="U2023" t="str">
            <v/>
          </cell>
          <cell r="V2023" t="str">
            <v/>
          </cell>
          <cell r="W2023" t="str">
            <v/>
          </cell>
          <cell r="AA2023" t="str">
            <v/>
          </cell>
        </row>
        <row r="2024">
          <cell r="B2024" t="str">
            <v>81455-02-9</v>
          </cell>
          <cell r="C2024">
            <v>0</v>
          </cell>
          <cell r="D2024">
            <v>0</v>
          </cell>
          <cell r="E2024">
            <v>0</v>
          </cell>
          <cell r="F2024">
            <v>0</v>
          </cell>
          <cell r="G2024">
            <v>0</v>
          </cell>
          <cell r="H2024">
            <v>0</v>
          </cell>
          <cell r="I2024">
            <v>0</v>
          </cell>
          <cell r="J2024">
            <v>1113</v>
          </cell>
          <cell r="K2024">
            <v>135</v>
          </cell>
          <cell r="M2024">
            <v>1354</v>
          </cell>
          <cell r="N2024">
            <v>0</v>
          </cell>
          <cell r="P2024">
            <v>1113</v>
          </cell>
          <cell r="Q2024" t="str">
            <v/>
          </cell>
          <cell r="U2024" t="str">
            <v/>
          </cell>
          <cell r="V2024" t="str">
            <v/>
          </cell>
          <cell r="W2024" t="str">
            <v/>
          </cell>
          <cell r="AA2024" t="str">
            <v/>
          </cell>
        </row>
        <row r="2025">
          <cell r="B2025" t="str">
            <v>81777-89-1</v>
          </cell>
          <cell r="C2025" t="str">
            <v>KIEDNEWSYUYDSN-UHFFFAOYSA-N</v>
          </cell>
          <cell r="D2025" t="str">
            <v>2-[(2-Chlorophenyl)methyl]-4,4-dimethyl-1,2-oxazolidin-3-one</v>
          </cell>
          <cell r="E2025" t="str">
            <v>CC1(C)CON(CC2=C(Cl)C=CC=C2)C1=O</v>
          </cell>
          <cell r="F2025" t="str">
            <v>InChI=1S/C12H14ClNO2/c1-12(2)8-16-14(11(12)15)7-9-5-3-4-6-10(9)13/h3-6H,7-8H2,1-2H3</v>
          </cell>
          <cell r="G2025" t="str">
            <v>C12H14ClNO2</v>
          </cell>
          <cell r="H2025">
            <v>239.7</v>
          </cell>
          <cell r="I2025">
            <v>239.07131000000001</v>
          </cell>
          <cell r="J2025">
            <v>761</v>
          </cell>
          <cell r="M2025">
            <v>1761</v>
          </cell>
          <cell r="N2025">
            <v>0</v>
          </cell>
          <cell r="P2025">
            <v>761</v>
          </cell>
          <cell r="Q2025" t="str">
            <v/>
          </cell>
          <cell r="R2025" t="str">
            <v/>
          </cell>
          <cell r="S2025" t="str">
            <v>X</v>
          </cell>
          <cell r="U2025" t="str">
            <v/>
          </cell>
          <cell r="V2025" t="str">
            <v/>
          </cell>
          <cell r="W2025" t="str">
            <v/>
          </cell>
          <cell r="Z2025" t="str">
            <v>Herbizid</v>
          </cell>
          <cell r="AA2025" t="str">
            <v>PSM,HerbizidInlandsabsatz 2014: 25-100 t/a</v>
          </cell>
        </row>
        <row r="2026">
          <cell r="B2026" t="str">
            <v>818-49-5</v>
          </cell>
          <cell r="C2026" t="str">
            <v>YNPVNLWKVZZBTM-UHFFFAOYSA-N</v>
          </cell>
          <cell r="D2026" t="str">
            <v>4-Methylhexan-1-ol</v>
          </cell>
          <cell r="E2026" t="str">
            <v>CCC(C)CCCO</v>
          </cell>
          <cell r="F2026" t="str">
            <v>InChI=1/C7H16O/c1-3-7(2)5-4-6-8/h7-8H,3-6H2,1-2H3</v>
          </cell>
          <cell r="G2026" t="str">
            <v>C7H16O</v>
          </cell>
          <cell r="H2026">
            <v>116.20399999999999</v>
          </cell>
          <cell r="I2026">
            <v>116.12012</v>
          </cell>
          <cell r="J2026">
            <v>2244</v>
          </cell>
          <cell r="M2026">
            <v>911</v>
          </cell>
          <cell r="N2026" t="str">
            <v>sweat</v>
          </cell>
          <cell r="P2026">
            <v>2244</v>
          </cell>
          <cell r="Q2026" t="str">
            <v/>
          </cell>
          <cell r="U2026" t="str">
            <v/>
          </cell>
          <cell r="V2026" t="str">
            <v/>
          </cell>
          <cell r="W2026" t="str">
            <v/>
          </cell>
          <cell r="AA2026" t="str">
            <v xml:space="preserve"> DS(sweat)</v>
          </cell>
        </row>
        <row r="2027">
          <cell r="B2027" t="str">
            <v>82097-50-5</v>
          </cell>
          <cell r="C2027" t="str">
            <v>XOPFESVZMSQIKC-UHFFFAOYSA-N</v>
          </cell>
          <cell r="D2027" t="str">
            <v>2-(2-Chloroethoxy)-N-[(4-methoxy-6-methyl-1,3,5-triazin-2-yl)carbamoyl]benzene-1-sulfonamide</v>
          </cell>
          <cell r="E2027" t="str">
            <v>COC1=NC(C)=NC(NC(=O)NS(=O)(=O)C2=C(OCCCl)C=CC=C2)=N1</v>
          </cell>
          <cell r="F2027" t="str">
            <v>InChI=1S/C14H16ClN5O5S/c1-9-16-12(19-14(17-9)24-2)18-13(21)20-26(22,23)11-6-4-3-5-10(11)25-8-7-15/h3-6H,7-8H2,1-2H3,(H2,16,17,18,19,20,21)</v>
          </cell>
          <cell r="G2027" t="str">
            <v>C14H16ClN5O5S</v>
          </cell>
          <cell r="H2027">
            <v>401.82</v>
          </cell>
          <cell r="I2027">
            <v>401.05606999999998</v>
          </cell>
          <cell r="J2027">
            <v>762</v>
          </cell>
          <cell r="M2027">
            <v>0</v>
          </cell>
          <cell r="N2027">
            <v>0</v>
          </cell>
          <cell r="P2027">
            <v>762</v>
          </cell>
          <cell r="Q2027" t="str">
            <v/>
          </cell>
          <cell r="R2027" t="str">
            <v/>
          </cell>
          <cell r="S2027" t="str">
            <v>X</v>
          </cell>
          <cell r="U2027" t="str">
            <v/>
          </cell>
          <cell r="V2027" t="str">
            <v/>
          </cell>
          <cell r="W2027" t="str">
            <v/>
          </cell>
          <cell r="AA2027" t="str">
            <v>PSM,Inlandsabsatz 2014: &lt;1 t/a</v>
          </cell>
        </row>
        <row r="2028">
          <cell r="B2028" t="str">
            <v>821-55-6</v>
          </cell>
          <cell r="C2028" t="str">
            <v>VKCYHJWLYTUGCC-UHFFFAOYSA-N</v>
          </cell>
          <cell r="D2028" t="str">
            <v>Nonan-2-one</v>
          </cell>
          <cell r="E2028" t="str">
            <v>CCCCCCCC(C)=O</v>
          </cell>
          <cell r="F2028" t="str">
            <v>InChI=1S/C9H18O/c1-3-4-5-6-7-8-9(2)10/h3-8H2,1-2H3</v>
          </cell>
          <cell r="G2028" t="str">
            <v>C9H18O</v>
          </cell>
          <cell r="H2028">
            <v>142.24199999999999</v>
          </cell>
          <cell r="I2028">
            <v>142.13577000000001</v>
          </cell>
          <cell r="J2028">
            <v>2245</v>
          </cell>
          <cell r="M2028">
            <v>1093</v>
          </cell>
          <cell r="N2028" t="str">
            <v>hot milk, soap, green</v>
          </cell>
          <cell r="P2028">
            <v>2245</v>
          </cell>
          <cell r="Q2028" t="str">
            <v>WGK 1</v>
          </cell>
          <cell r="U2028" t="str">
            <v/>
          </cell>
          <cell r="V2028" t="str">
            <v/>
          </cell>
          <cell r="W2028" t="str">
            <v/>
          </cell>
          <cell r="AA2028" t="str">
            <v>WGK 1, DS(hot milk, soap, green)</v>
          </cell>
        </row>
        <row r="2029">
          <cell r="B2029" t="str">
            <v>82304-66-3</v>
          </cell>
          <cell r="C2029" t="str">
            <v>ZTMZUYHXZPUDRF-UHFFFAOYSA-N</v>
          </cell>
          <cell r="D2029" t="str">
            <v>7,9-Di-tert-butyl-1-oxaspiro[4.5]deca-6,9-diene-2,8-dione</v>
          </cell>
          <cell r="E2029" t="str">
            <v>CC(C)(C)C1=CC2(CCC(=O)O2)C=C(C1=O)C(C)(C)C</v>
          </cell>
          <cell r="F2029" t="str">
            <v>InChI=1S/C17H24O3/c1-15(2,3)11-9-17(8-7-13(18)20-17)10-12(14(11)19)16(4,5)6/h9-10H,7-8H2,1-6H3</v>
          </cell>
          <cell r="G2029" t="str">
            <v>C17H24O3</v>
          </cell>
          <cell r="H2029">
            <v>276.37599999999998</v>
          </cell>
          <cell r="I2029">
            <v>276.17254463299997</v>
          </cell>
          <cell r="J2029">
            <v>1022</v>
          </cell>
          <cell r="K2029">
            <v>57</v>
          </cell>
          <cell r="M2029">
            <v>1923</v>
          </cell>
          <cell r="N2029">
            <v>0</v>
          </cell>
          <cell r="P2029">
            <v>1022</v>
          </cell>
          <cell r="Q2029" t="str">
            <v/>
          </cell>
          <cell r="U2029" t="str">
            <v/>
          </cell>
          <cell r="V2029" t="str">
            <v/>
          </cell>
          <cell r="W2029" t="str">
            <v/>
          </cell>
          <cell r="AA2029" t="str">
            <v/>
          </cell>
        </row>
        <row r="2030">
          <cell r="B2030" t="str">
            <v>82419-36-1</v>
          </cell>
          <cell r="C2030" t="str">
            <v>GSDSWSVVBLHKDQ-UHFFFAOYSA-N</v>
          </cell>
          <cell r="D2030" t="str">
            <v>9-Fluoro-3-methyl-10-(4-methylpiperazin-1-yl)-7-oxo-2,3-dihydro-7H-[1,4]oxazino[2,3,4-ij]quinoline-6-carboxylic acid</v>
          </cell>
          <cell r="E2030" t="str">
            <v>CC1COC2=C(N3CCN(C)CC3)C(F)=CC3=C2N1C=C(C(O)=O)C3=O</v>
          </cell>
          <cell r="F2030" t="str">
            <v>InChI=1/C18H20FN3O4/c1-10-9-26-17-14-11(16(23)12(18(24)25)8-22(10)14)7-13(19)15(17)21-5-3-20(2)4-6-21/h7-8,10H,3-6,9H2,1-2H3,(H,24,25)</v>
          </cell>
          <cell r="G2030" t="str">
            <v>C18H20FN3O4</v>
          </cell>
          <cell r="H2030">
            <v>361.37299999999999</v>
          </cell>
          <cell r="I2030">
            <v>361.14377999999999</v>
          </cell>
          <cell r="J2030">
            <v>763</v>
          </cell>
          <cell r="M2030">
            <v>0</v>
          </cell>
          <cell r="N2030">
            <v>0</v>
          </cell>
          <cell r="P2030">
            <v>763</v>
          </cell>
          <cell r="Q2030" t="str">
            <v>WGK 3</v>
          </cell>
          <cell r="R2030" t="str">
            <v>X</v>
          </cell>
          <cell r="U2030" t="str">
            <v/>
          </cell>
          <cell r="V2030" t="str">
            <v/>
          </cell>
          <cell r="W2030" t="str">
            <v/>
          </cell>
          <cell r="X2030" t="str">
            <v>750kg/a in Dtl.</v>
          </cell>
          <cell r="Y2030" t="str">
            <v xml:space="preserve">UQN Watch List (W) </v>
          </cell>
          <cell r="Z2030" t="str">
            <v>Ophthalmika, Antibiotika und Chemotherapeutika</v>
          </cell>
          <cell r="AA2030" t="str">
            <v>WGK 3,AZM,750kg/a in Dtl.Ophthalmika, Antibiotika und ChemotherapeutikaFluorchinolonen</v>
          </cell>
        </row>
        <row r="2031">
          <cell r="B2031" t="str">
            <v>82482-05-1</v>
          </cell>
          <cell r="C2031" t="str">
            <v>DMXYVWDFQPAODH-UHFFFAOYSA-N</v>
          </cell>
          <cell r="D2031" t="str">
            <v>[3-(4-Methoxyphenyl)prop-2-en-1-yl](trimethyl)silane</v>
          </cell>
          <cell r="E2031" t="str">
            <v>COC1=CC=C(C=CC[Si](C)(C)C)C=C1</v>
          </cell>
          <cell r="F2031" t="str">
            <v>InChI=1S/C13H20OSi/c1-14-13-9-7-12(8-10-13)6-5-11-15(2,3)4/h5-10H,11H2,1-4H3</v>
          </cell>
          <cell r="G2031" t="str">
            <v>C13H20OSi</v>
          </cell>
          <cell r="H2031">
            <v>220.387</v>
          </cell>
          <cell r="I2031">
            <v>220.128341799</v>
          </cell>
          <cell r="J2031">
            <v>1069</v>
          </cell>
          <cell r="K2031">
            <v>107</v>
          </cell>
          <cell r="M2031">
            <v>1671</v>
          </cell>
          <cell r="N2031">
            <v>0</v>
          </cell>
          <cell r="P2031">
            <v>1069</v>
          </cell>
          <cell r="Q2031" t="str">
            <v/>
          </cell>
          <cell r="U2031" t="str">
            <v/>
          </cell>
          <cell r="V2031" t="str">
            <v/>
          </cell>
          <cell r="W2031" t="str">
            <v/>
          </cell>
          <cell r="AA2031" t="str">
            <v/>
          </cell>
        </row>
        <row r="2032">
          <cell r="B2032" t="str">
            <v>82558-50-7</v>
          </cell>
          <cell r="C2032" t="str">
            <v>PMHURSZHKKJGBM-UHFFFAOYSA-N</v>
          </cell>
          <cell r="D2032" t="str">
            <v>2,6-Dimethoxy-N-[3-(3-methylpentan-3-yl)-1,2-oxazol-5-yl]benzamide</v>
          </cell>
          <cell r="E2032" t="str">
            <v>CCC(C)(CC)C1=NOC(NC(=O)C2=C(OC)C=CC=C2OC)=C1</v>
          </cell>
          <cell r="F2032" t="str">
            <v>InChI=1S/C18H24N2O4/c1-6-18(3,7-2)14-11-15(24-20-14)19-17(21)16-12(22-4)9-8-10-13(16)23-5/h8-11H,6-7H2,1-5H3,(H,19,21)</v>
          </cell>
          <cell r="G2032" t="str">
            <v>C18H24N2O4</v>
          </cell>
          <cell r="H2032">
            <v>332.4</v>
          </cell>
          <cell r="I2032">
            <v>332.17361</v>
          </cell>
          <cell r="J2032">
            <v>764</v>
          </cell>
          <cell r="M2032" t="str">
            <v>2548.9</v>
          </cell>
          <cell r="N2032">
            <v>0</v>
          </cell>
          <cell r="P2032">
            <v>764</v>
          </cell>
          <cell r="Q2032" t="str">
            <v/>
          </cell>
          <cell r="R2032" t="str">
            <v/>
          </cell>
          <cell r="S2032" t="str">
            <v>X</v>
          </cell>
          <cell r="U2032" t="str">
            <v/>
          </cell>
          <cell r="V2032" t="str">
            <v/>
          </cell>
          <cell r="W2032" t="str">
            <v/>
          </cell>
          <cell r="AA2032" t="str">
            <v>PSM,Inlandsabsatz 2014: 2,5-10 t/a</v>
          </cell>
        </row>
        <row r="2033">
          <cell r="B2033" t="str">
            <v>826-36-8</v>
          </cell>
          <cell r="C2033" t="str">
            <v>JWUXJYZVKZKLTJ-UHFFFAOYSA-N</v>
          </cell>
          <cell r="D2033" t="str">
            <v>2,2,6,6-Tetramethylpiperidin-4-one</v>
          </cell>
          <cell r="E2033" t="str">
            <v>CC1(C)CC(=O)CC(C)(C)N1</v>
          </cell>
          <cell r="F2033" t="str">
            <v>InChI=1S/C9H17NO/c1-8(2)5-7(11)6-9(3,4)10-8/h10H,5-6H2,1-4H3</v>
          </cell>
          <cell r="G2033" t="str">
            <v>C9H17NO</v>
          </cell>
          <cell r="H2033">
            <v>155.24100000000001</v>
          </cell>
          <cell r="I2033">
            <v>155.13101</v>
          </cell>
          <cell r="J2033">
            <v>765</v>
          </cell>
          <cell r="K2033">
            <v>140</v>
          </cell>
          <cell r="M2033">
            <v>1306</v>
          </cell>
          <cell r="N2033">
            <v>0</v>
          </cell>
          <cell r="P2033">
            <v>765</v>
          </cell>
          <cell r="Q2033" t="str">
            <v>WGK 2</v>
          </cell>
          <cell r="R2033" t="str">
            <v/>
          </cell>
          <cell r="S2033" t="str">
            <v/>
          </cell>
          <cell r="U2033" t="str">
            <v/>
          </cell>
          <cell r="V2033" t="str">
            <v/>
          </cell>
          <cell r="W2033" t="str">
            <v/>
          </cell>
          <cell r="Z2033" t="str">
            <v>Vincubina, Odoratine</v>
          </cell>
          <cell r="AA2033" t="str">
            <v>WGK 2,Vincubina, Odoratine</v>
          </cell>
        </row>
        <row r="2034">
          <cell r="B2034" t="str">
            <v>82657-04-3</v>
          </cell>
          <cell r="C2034" t="str">
            <v>OMFRMAHOUUJSGP-IRHGGOMRSA-N</v>
          </cell>
          <cell r="D2034" t="str">
            <v>(2-Methyl[1,1'-biphenyl]-3-yl)methyl (1R,3R)-3-[(1Z)-2-chloro-3,3,3-trifluoroprop-1-en-1-yl]-2,2-dimethylcyclopropane-1-carboxylate</v>
          </cell>
          <cell r="E2034" t="str">
            <v>CC1=C(C=CC=C1COC(=O)[C@@H]1[C@H](\C=C(/Cl)C(F)(F)F)C1(C)C)C1=CC=CC=C1</v>
          </cell>
          <cell r="F2034" t="str">
            <v>InChI=1/C23H22ClF3O2/c1-14-16(10-7-11-17(14)15-8-5-4-6-9-15)13-29-21(28)20-18(22(20,2)3)12-19(24)23(25,26)27/h4-12,18,20H,13H2,1-3H3/b19-12-/t18-,20-/s2</v>
          </cell>
          <cell r="G2034" t="str">
            <v>C23H22ClF3O2</v>
          </cell>
          <cell r="H2034">
            <v>422.87</v>
          </cell>
          <cell r="I2034">
            <v>422.12603999999999</v>
          </cell>
          <cell r="J2034">
            <v>766</v>
          </cell>
          <cell r="M2034">
            <v>0</v>
          </cell>
          <cell r="N2034">
            <v>0</v>
          </cell>
          <cell r="P2034">
            <v>766</v>
          </cell>
          <cell r="Q2034" t="str">
            <v/>
          </cell>
          <cell r="R2034" t="str">
            <v/>
          </cell>
          <cell r="S2034" t="str">
            <v>X</v>
          </cell>
          <cell r="T2034" t="str">
            <v>X</v>
          </cell>
          <cell r="U2034" t="str">
            <v/>
          </cell>
          <cell r="V2034" t="str">
            <v/>
          </cell>
          <cell r="W2034" t="str">
            <v>BAS-PT08-Wood preservatives,</v>
          </cell>
          <cell r="AA2034" t="str">
            <v>PSM,Biozd,BAS-PT08-Wood preservatives,schnelle Verlagerung ins Sediment zu erwarten</v>
          </cell>
        </row>
        <row r="2035">
          <cell r="B2035" t="str">
            <v>82-68-8</v>
          </cell>
          <cell r="C2035" t="str">
            <v>LKPLKUMXSAEKID-UHFFFAOYSA-N</v>
          </cell>
          <cell r="D2035" t="str">
            <v>1,2,3,4,5-Pentachloro-6-nitrobenzene</v>
          </cell>
          <cell r="E2035" t="str">
            <v>[O-][N+](=O)C1=C(Cl)C(Cl)=C(Cl)C(Cl)=C1Cl</v>
          </cell>
          <cell r="F2035" t="str">
            <v>InChI=1S/C6Cl5NO2/c7-1-2(8)4(10)6(12(13)14)5(11)3(1)9</v>
          </cell>
          <cell r="G2035" t="str">
            <v>C6Cl5NO2</v>
          </cell>
          <cell r="H2035">
            <v>295.32</v>
          </cell>
          <cell r="I2035">
            <v>292.83717000000001</v>
          </cell>
          <cell r="J2035">
            <v>767</v>
          </cell>
          <cell r="M2035">
            <v>1719</v>
          </cell>
          <cell r="N2035">
            <v>0</v>
          </cell>
          <cell r="P2035">
            <v>767</v>
          </cell>
          <cell r="Q2035" t="str">
            <v/>
          </cell>
          <cell r="R2035" t="str">
            <v/>
          </cell>
          <cell r="S2035" t="str">
            <v/>
          </cell>
          <cell r="U2035" t="str">
            <v/>
          </cell>
          <cell r="V2035" t="str">
            <v/>
          </cell>
          <cell r="W2035" t="str">
            <v/>
          </cell>
          <cell r="AA2035" t="str">
            <v>als PSM nicht zugelassen in DE/nicht genehmigt</v>
          </cell>
        </row>
        <row r="2036">
          <cell r="B2036" t="str">
            <v>83055-99-6</v>
          </cell>
          <cell r="C2036" t="str">
            <v>XMQFTWRPUQYINF-UHFFFAOYSA-N</v>
          </cell>
          <cell r="D2036" t="str">
            <v>Methyl 2-({[(4,6-dimethoxypyrimidin-2-yl)carbamoyl]sulfamoyl}methyl)benzoate</v>
          </cell>
          <cell r="E2036" t="str">
            <v>COC(=O)C1=C(CS(=O)(=O)NC(=O)NC2=NC(OC)=CC(OC)=N2)C=CC=C1</v>
          </cell>
          <cell r="F2036" t="str">
            <v>InChI=1S/C16H18N4O7S/c1-25-12-8-13(26-2)18-15(17-12)19-16(22)20-28(23,24)9-10-6-4-5-7-11(10)14(21)27-3/h4-8H,9H2,1-3H3,(H2,17,18,19,20,22)</v>
          </cell>
          <cell r="G2036" t="str">
            <v>C16H18N4O7S</v>
          </cell>
          <cell r="H2036">
            <v>410.4</v>
          </cell>
          <cell r="I2036">
            <v>410.08962000000002</v>
          </cell>
          <cell r="J2036">
            <v>768</v>
          </cell>
          <cell r="M2036">
            <v>0</v>
          </cell>
          <cell r="N2036">
            <v>0</v>
          </cell>
          <cell r="P2036">
            <v>768</v>
          </cell>
          <cell r="Q2036" t="str">
            <v/>
          </cell>
          <cell r="R2036" t="str">
            <v/>
          </cell>
          <cell r="S2036" t="str">
            <v>X</v>
          </cell>
          <cell r="U2036" t="str">
            <v/>
          </cell>
          <cell r="V2036" t="str">
            <v/>
          </cell>
          <cell r="W2036" t="str">
            <v/>
          </cell>
          <cell r="AA2036" t="str">
            <v>PSM,als PSM nicht zugelassen in DE</v>
          </cell>
        </row>
        <row r="2037">
          <cell r="B2037" t="str">
            <v>83066-88-0</v>
          </cell>
          <cell r="C2037" t="str">
            <v>YUVKUEAFAVKILW-SECBINFHSA-N</v>
          </cell>
          <cell r="D2037" t="str">
            <v>2-(4-{[5-(Trifluoromethyl)pyridin-2-yl]oxy}phenoxy)propanoic acid (incorrect configuration definition!)</v>
          </cell>
          <cell r="E2037" t="str">
            <v>C[C@@H](OC1=CC=C(OC2=NC=C(C=C2)C(F)(F)F)C=C1)C(O)=O</v>
          </cell>
          <cell r="F2037" t="str">
            <v>InChI=1S/C15H12F3NO4/c1-9(14(20)21)22-11-3-5-12(6-4-11)23-13-7-2-10(8-19-13)15(16,17)18/h2-9H,1H3,(H,20,21)/t9-/m1/s1</v>
          </cell>
          <cell r="G2037" t="str">
            <v>C15H12F3NO4</v>
          </cell>
          <cell r="H2037">
            <v>327.25900000000001</v>
          </cell>
          <cell r="I2037">
            <v>327.07184000000001</v>
          </cell>
          <cell r="J2037">
            <v>769</v>
          </cell>
          <cell r="M2037">
            <v>0</v>
          </cell>
          <cell r="N2037">
            <v>0</v>
          </cell>
          <cell r="P2037">
            <v>769</v>
          </cell>
          <cell r="Q2037" t="str">
            <v/>
          </cell>
          <cell r="R2037" t="str">
            <v/>
          </cell>
          <cell r="S2037" t="str">
            <v>X</v>
          </cell>
          <cell r="U2037" t="str">
            <v/>
          </cell>
          <cell r="V2037" t="str">
            <v/>
          </cell>
          <cell r="W2037" t="str">
            <v/>
          </cell>
          <cell r="AA2037" t="str">
            <v>PSM,Inlandsabsatz 2014: 25-100 t/a</v>
          </cell>
        </row>
        <row r="2038">
          <cell r="B2038" t="str">
            <v>83-07-8</v>
          </cell>
          <cell r="C2038" t="str">
            <v>RLFWWDJHLFCNIJ-UHFFFAOYSA-N</v>
          </cell>
          <cell r="D2038" t="str">
            <v>4-Amino-1,5-dimethyl-2-phenyl-1,2-dihydro-3H-pyrazol-3-one</v>
          </cell>
          <cell r="E2038" t="str">
            <v>CN1N(C(=O)C(N)=C1C)C1=CC=CC=C1</v>
          </cell>
          <cell r="F2038" t="str">
            <v>InChI=1S/C11H13N3O/c1-8-10(12)11(15)14(13(8)2)9-6-4-3-5-7-9/h3-7H,12H2,1-2H3</v>
          </cell>
          <cell r="G2038" t="str">
            <v>C11H13N3O</v>
          </cell>
          <cell r="H2038">
            <v>203.245</v>
          </cell>
          <cell r="I2038">
            <v>203.10586000000001</v>
          </cell>
          <cell r="J2038">
            <v>770</v>
          </cell>
          <cell r="K2038">
            <v>56</v>
          </cell>
          <cell r="M2038">
            <v>1957</v>
          </cell>
          <cell r="N2038">
            <v>0</v>
          </cell>
          <cell r="P2038">
            <v>770</v>
          </cell>
          <cell r="Q2038" t="str">
            <v>WGK 1</v>
          </cell>
          <cell r="R2038" t="str">
            <v>X</v>
          </cell>
          <cell r="S2038" t="str">
            <v/>
          </cell>
          <cell r="U2038" t="str">
            <v/>
          </cell>
          <cell r="V2038" t="str">
            <v/>
          </cell>
          <cell r="W2038" t="str">
            <v/>
          </cell>
          <cell r="Z2038" t="str">
            <v>Analgetika, Antiphlogistika, TP von Phenazon</v>
          </cell>
          <cell r="AA2038" t="str">
            <v>WGK 1,AZM,Analgetika, Antiphlogistika, TP von Phenazon</v>
          </cell>
        </row>
        <row r="2039">
          <cell r="B2039" t="str">
            <v>83-15-8</v>
          </cell>
          <cell r="C2039" t="str">
            <v>OIAGWXKSCXPNNZ-UHFFFAOYSA-N</v>
          </cell>
          <cell r="D2039" t="str">
            <v>N-(1,5-Dimethyl-3-oxo-2-phenyl-2,3-dihydro-1H-pyrazol-4-yl)acetamide</v>
          </cell>
          <cell r="E2039" t="str">
            <v>CN1N(C(=O)C(NC(C)=O)=C1C)C1=CC=CC=C1</v>
          </cell>
          <cell r="F2039" t="str">
            <v>InChI=1S/C13H15N3O2/c1-9-12(14-10(2)17)13(18)16(15(9)3)11-7-5-4-6-8-11/h4-8H,1-3H3,(H,14,17)</v>
          </cell>
          <cell r="G2039" t="str">
            <v>C13H15N3O2</v>
          </cell>
          <cell r="H2039">
            <v>245.28200000000001</v>
          </cell>
          <cell r="I2039">
            <v>245.11643000000001</v>
          </cell>
          <cell r="J2039">
            <v>771</v>
          </cell>
          <cell r="M2039">
            <v>2278</v>
          </cell>
          <cell r="N2039">
            <v>0</v>
          </cell>
          <cell r="P2039">
            <v>771</v>
          </cell>
          <cell r="Q2039" t="str">
            <v/>
          </cell>
          <cell r="R2039" t="str">
            <v>X</v>
          </cell>
          <cell r="S2039" t="str">
            <v/>
          </cell>
          <cell r="U2039" t="str">
            <v/>
          </cell>
          <cell r="V2039" t="str">
            <v/>
          </cell>
          <cell r="W2039" t="str">
            <v/>
          </cell>
          <cell r="Z2039" t="str">
            <v>TP Metamizol</v>
          </cell>
          <cell r="AA2039" t="str">
            <v>AZM,TP Metamizol</v>
          </cell>
        </row>
        <row r="2040">
          <cell r="B2040" t="str">
            <v>83164-33-4</v>
          </cell>
          <cell r="C2040" t="str">
            <v>WYEHFWKAOXOVJD-UHFFFAOYSA-N</v>
          </cell>
          <cell r="D2040" t="str">
            <v>N-(2,4-Difluorophenyl)-2-[3-(trifluoromethyl)phenoxy]pyridine-3-carboxamide</v>
          </cell>
          <cell r="E2040" t="str">
            <v>FC1=CC=C(NC(=O)C2=C(OC3=CC(=CC=C3)C(F)(F)F)N=CC=C2)C(F)=C1</v>
          </cell>
          <cell r="F2040" t="str">
            <v>InChI=1S/C19H11F5N2O2/c20-12-6-7-16(15(21)10-12)26-17(27)14-5-2-8-25-18(14)28-13-4-1-3-11(9-13)19(22,23)24/h1-10H,(H,26,27)</v>
          </cell>
          <cell r="G2040" t="str">
            <v>C19H11F5N2O2</v>
          </cell>
          <cell r="H2040">
            <v>394.30099999999999</v>
          </cell>
          <cell r="I2040">
            <v>394.07407000000001</v>
          </cell>
          <cell r="J2040">
            <v>772</v>
          </cell>
          <cell r="M2040">
            <v>0</v>
          </cell>
          <cell r="N2040">
            <v>0</v>
          </cell>
          <cell r="P2040">
            <v>772</v>
          </cell>
          <cell r="Q2040" t="str">
            <v/>
          </cell>
          <cell r="R2040" t="str">
            <v/>
          </cell>
          <cell r="S2040" t="str">
            <v>X</v>
          </cell>
          <cell r="U2040" t="str">
            <v/>
          </cell>
          <cell r="V2040" t="str">
            <v/>
          </cell>
          <cell r="W2040" t="str">
            <v/>
          </cell>
          <cell r="Z2040" t="str">
            <v>Herbizid</v>
          </cell>
          <cell r="AA2040" t="str">
            <v>PSM,HerbizidHerbizid; 100-250 t/a; Rang 1 Wintergetreide</v>
          </cell>
        </row>
        <row r="2041">
          <cell r="B2041" t="str">
            <v>83-25-0</v>
          </cell>
          <cell r="C2041" t="str">
            <v>ZTUKZULGOCFJET-UHFFFAOYSA-N</v>
          </cell>
          <cell r="D2041" t="str">
            <v>1-Phenylpyrrolidine-2,5-dione</v>
          </cell>
          <cell r="E2041" t="str">
            <v>O=C1CCC(=O)N1C1=CC=CC=C1</v>
          </cell>
          <cell r="F2041" t="str">
            <v>InChI=1S/C10H9NO2/c12-9-6-7-10(13)11(9)8-4-2-1-3-5-8/h1-5H,6-7H2</v>
          </cell>
          <cell r="G2041" t="str">
            <v>C10H9NO2</v>
          </cell>
          <cell r="H2041">
            <v>175.18700000000001</v>
          </cell>
          <cell r="I2041">
            <v>175.06332853399999</v>
          </cell>
          <cell r="J2041">
            <v>1390</v>
          </cell>
          <cell r="K2041">
            <v>119</v>
          </cell>
          <cell r="M2041">
            <v>0</v>
          </cell>
          <cell r="N2041">
            <v>0</v>
          </cell>
          <cell r="P2041">
            <v>1390</v>
          </cell>
          <cell r="Q2041" t="str">
            <v/>
          </cell>
          <cell r="U2041" t="str">
            <v/>
          </cell>
          <cell r="V2041" t="str">
            <v/>
          </cell>
          <cell r="W2041" t="str">
            <v/>
          </cell>
          <cell r="AA2041" t="str">
            <v>Succinanil</v>
          </cell>
        </row>
        <row r="2042">
          <cell r="B2042" t="str">
            <v>83-32-9</v>
          </cell>
          <cell r="C2042" t="str">
            <v>CWRYPZZKDGJXCA-UHFFFAOYSA-N</v>
          </cell>
          <cell r="D2042" t="str">
            <v>1,2-Dihydroacenaphthylene</v>
          </cell>
          <cell r="E2042" t="str">
            <v>C1CC2=C3C1=CC=CC3=CC=C2</v>
          </cell>
          <cell r="F2042" t="str">
            <v>InChI=1S/C12H10/c1-3-9-4-2-6-11-8-7-10(5-1)12(9)11/h1-6H,7-8H2</v>
          </cell>
          <cell r="G2042" t="str">
            <v>C12H10</v>
          </cell>
          <cell r="H2042">
            <v>154.21199999999999</v>
          </cell>
          <cell r="I2042">
            <v>154.07825</v>
          </cell>
          <cell r="J2042">
            <v>773</v>
          </cell>
          <cell r="L2042">
            <v>16.5532</v>
          </cell>
          <cell r="M2042">
            <v>1486</v>
          </cell>
          <cell r="N2042">
            <v>0</v>
          </cell>
          <cell r="P2042">
            <v>773</v>
          </cell>
          <cell r="Q2042" t="str">
            <v/>
          </cell>
          <cell r="R2042" t="str">
            <v/>
          </cell>
          <cell r="S2042" t="str">
            <v/>
          </cell>
          <cell r="U2042" t="str">
            <v/>
          </cell>
          <cell r="V2042" t="str">
            <v/>
          </cell>
          <cell r="W2042" t="str">
            <v/>
          </cell>
          <cell r="AA2042" t="str">
            <v>PAK, Std</v>
          </cell>
        </row>
        <row r="2043">
          <cell r="B2043" t="str">
            <v xml:space="preserve">83-33-0 </v>
          </cell>
          <cell r="C2043" t="str">
            <v>QNXSIUBBGPHDDE-UHFFFAOYSA-N</v>
          </cell>
          <cell r="D2043" t="str">
            <v>2,3-Dihydro-1H-inden-1-one</v>
          </cell>
          <cell r="E2043" t="str">
            <v>O=C1CCC2=C1C=CC=C2</v>
          </cell>
          <cell r="F2043" t="str">
            <v>InChI=1S/C9H8O/c10-9-6-5-7-3-1-2-4-8(7)9/h1-4H,5-6H2</v>
          </cell>
          <cell r="G2043" t="str">
            <v>C9H8O</v>
          </cell>
          <cell r="H2043">
            <v>132.16200000000001</v>
          </cell>
          <cell r="I2043">
            <v>132.05751487800001</v>
          </cell>
          <cell r="J2043">
            <v>1342</v>
          </cell>
          <cell r="K2043">
            <v>104</v>
          </cell>
          <cell r="M2043">
            <v>1320</v>
          </cell>
          <cell r="N2043">
            <v>0</v>
          </cell>
          <cell r="P2043">
            <v>1342</v>
          </cell>
          <cell r="Q2043" t="str">
            <v/>
          </cell>
          <cell r="U2043" t="str">
            <v/>
          </cell>
          <cell r="V2043" t="str">
            <v/>
          </cell>
          <cell r="W2043" t="str">
            <v/>
          </cell>
          <cell r="AA2043" t="str">
            <v/>
          </cell>
        </row>
        <row r="2044">
          <cell r="B2044" t="str">
            <v>83-34-1</v>
          </cell>
          <cell r="C2044" t="str">
            <v>ZFRKQXVRDFCRJG-UHFFFAOYSA-N</v>
          </cell>
          <cell r="D2044" t="str">
            <v>3-Methyl-1H-indole</v>
          </cell>
          <cell r="E2044" t="str">
            <v>CC1=CNC2=C1C=CC=C2</v>
          </cell>
          <cell r="F2044" t="str">
            <v>InChI=1S/C9H9N/c1-7-6-10-9-5-3-2-4-8(7)9/h2-6,10H,1H3</v>
          </cell>
          <cell r="G2044" t="str">
            <v>C9H9N</v>
          </cell>
          <cell r="H2044">
            <v>131.178</v>
          </cell>
          <cell r="I2044">
            <v>131.0735</v>
          </cell>
          <cell r="J2044">
            <v>2246</v>
          </cell>
          <cell r="M2044">
            <v>1387</v>
          </cell>
          <cell r="N2044" t="str">
            <v>mothball, fecal</v>
          </cell>
          <cell r="P2044">
            <v>2246</v>
          </cell>
          <cell r="Q2044" t="str">
            <v>WGK 2</v>
          </cell>
          <cell r="U2044" t="str">
            <v/>
          </cell>
          <cell r="V2044" t="str">
            <v/>
          </cell>
          <cell r="W2044" t="str">
            <v/>
          </cell>
          <cell r="AA2044" t="str">
            <v>WGK 2, DS(mothball, fecal)</v>
          </cell>
        </row>
        <row r="2045">
          <cell r="B2045" t="str">
            <v>834-12-8</v>
          </cell>
          <cell r="C2045" t="str">
            <v>RQVYBGPQFYCBGX-UHFFFAOYSA-N</v>
          </cell>
          <cell r="D2045" t="str">
            <v>N~2~-Ethyl-6-(methylsulfanyl)-N~4~-(propan-2-yl)-1,3,5-triazine-2,4-diamine</v>
          </cell>
          <cell r="E2045" t="str">
            <v>CCNC1=NC(SC)=NC(NC(C)C)=N1</v>
          </cell>
          <cell r="F2045" t="str">
            <v>InChI=1S/C9H17N5S/c1-5-10-7-12-8(11-6(2)3)14-9(13-7)15-4/h6H,5H2,1-4H3,(H2,10,11,12,13,14)</v>
          </cell>
          <cell r="G2045" t="str">
            <v>C9H17N5S</v>
          </cell>
          <cell r="H2045">
            <v>227.33</v>
          </cell>
          <cell r="I2045">
            <v>227.12047000000001</v>
          </cell>
          <cell r="J2045">
            <v>774</v>
          </cell>
          <cell r="M2045">
            <v>1860</v>
          </cell>
          <cell r="N2045">
            <v>0</v>
          </cell>
          <cell r="P2045">
            <v>774</v>
          </cell>
          <cell r="Q2045" t="str">
            <v/>
          </cell>
          <cell r="R2045" t="str">
            <v/>
          </cell>
          <cell r="S2045" t="str">
            <v>X</v>
          </cell>
          <cell r="U2045" t="str">
            <v/>
          </cell>
          <cell r="V2045" t="str">
            <v/>
          </cell>
          <cell r="W2045" t="str">
            <v/>
          </cell>
          <cell r="AA2045" t="str">
            <v>PSM,als PSM nicht zugelassen in DE/nicht genehmigt</v>
          </cell>
        </row>
        <row r="2046">
          <cell r="B2046" t="str">
            <v>83-42-1</v>
          </cell>
          <cell r="C2046" t="str">
            <v>XCSNRORTQRKCHB-UHFFFAOYSA-N</v>
          </cell>
          <cell r="D2046" t="str">
            <v>1-Chloro-2-methyl-3-nitrobenzene</v>
          </cell>
          <cell r="E2046" t="str">
            <v>CC1=C(C=CC=C1Cl)[N+]([O-])=O</v>
          </cell>
          <cell r="F2046" t="str">
            <v>InChI=1S/C7H6ClNO2/c1-5-6(8)3-2-4-7(5)9(10)11/h2-4H,1H3</v>
          </cell>
          <cell r="G2046" t="str">
            <v>C7H6ClNO2</v>
          </cell>
          <cell r="H2046">
            <v>171.58</v>
          </cell>
          <cell r="I2046">
            <v>171.00871000000001</v>
          </cell>
          <cell r="J2046">
            <v>775</v>
          </cell>
          <cell r="M2046" t="str">
            <v>1299.3</v>
          </cell>
          <cell r="N2046">
            <v>0</v>
          </cell>
          <cell r="P2046">
            <v>775</v>
          </cell>
          <cell r="Q2046" t="str">
            <v>WGK 2</v>
          </cell>
          <cell r="R2046" t="str">
            <v/>
          </cell>
          <cell r="S2046" t="str">
            <v/>
          </cell>
          <cell r="U2046" t="str">
            <v/>
          </cell>
          <cell r="V2046" t="str">
            <v/>
          </cell>
          <cell r="W2046" t="str">
            <v/>
          </cell>
          <cell r="AA2046" t="str">
            <v>WGK 2,</v>
          </cell>
        </row>
        <row r="2047">
          <cell r="B2047" t="str">
            <v>83-46-5</v>
          </cell>
          <cell r="C2047" t="str">
            <v>KZJWDPNRJALLNS-VJSFXXLFSA-N</v>
          </cell>
          <cell r="D2047" t="str">
            <v>Stigmast-5-en-3beta-ol</v>
          </cell>
          <cell r="E2047" t="str">
            <v>CC[C@H](CC[C@@H](C)[C@H]1CC[C@H]2[C@@H]3CC=C4C[C@@H](O)CC[C@]4(C)[C@H]3CC[C@]12C)C(C)C</v>
          </cell>
          <cell r="F2047" t="str">
            <v>InChI=1S/C29H50O/c1-7-21(19(2)3)9-8-20(4)25-12-13-26-24-11-10-22-18-23(30)14-16-28(22,5)27(24)15-17-29(25,26)6/h10,19-21,23-27,30H,7-9,11-18H2,1-6H3/t20-,21-,23+,24+,25-,26+,27+,28+,29-/m1/s1</v>
          </cell>
          <cell r="G2047" t="str">
            <v>C29H50O</v>
          </cell>
          <cell r="H2047">
            <v>414.71800000000002</v>
          </cell>
          <cell r="I2047">
            <v>414.38616999999999</v>
          </cell>
          <cell r="J2047">
            <v>776</v>
          </cell>
          <cell r="M2047">
            <v>3173</v>
          </cell>
          <cell r="N2047">
            <v>0</v>
          </cell>
          <cell r="P2047">
            <v>776</v>
          </cell>
          <cell r="Q2047" t="str">
            <v/>
          </cell>
          <cell r="R2047" t="str">
            <v>X</v>
          </cell>
          <cell r="S2047" t="str">
            <v/>
          </cell>
          <cell r="U2047" t="str">
            <v/>
          </cell>
          <cell r="V2047" t="str">
            <v/>
          </cell>
          <cell r="W2047" t="str">
            <v/>
          </cell>
          <cell r="AA2047" t="str">
            <v>AZM,</v>
          </cell>
        </row>
        <row r="2048">
          <cell r="B2048" t="str">
            <v>83489-22-9</v>
          </cell>
          <cell r="C2048" t="str">
            <v xml:space="preserve">NDELIMUMKISMLH-ZWOQCJTASA-N  </v>
          </cell>
          <cell r="D2048" t="str">
            <v>(4E,8Z)-1,4,8-Dodecatriene</v>
          </cell>
          <cell r="E2048">
            <v>0</v>
          </cell>
          <cell r="F2048">
            <v>0</v>
          </cell>
          <cell r="G2048" t="str">
            <v>C12H20</v>
          </cell>
          <cell r="H2048">
            <v>0</v>
          </cell>
          <cell r="I2048">
            <v>164.15650099999999</v>
          </cell>
          <cell r="J2048">
            <v>1083</v>
          </cell>
          <cell r="K2048" t="str">
            <v>81.0</v>
          </cell>
          <cell r="M2048">
            <v>1220</v>
          </cell>
          <cell r="N2048">
            <v>0</v>
          </cell>
          <cell r="P2048">
            <v>1083</v>
          </cell>
          <cell r="Q2048" t="str">
            <v/>
          </cell>
          <cell r="U2048" t="str">
            <v/>
          </cell>
          <cell r="V2048" t="str">
            <v/>
          </cell>
          <cell r="W2048" t="str">
            <v/>
          </cell>
          <cell r="Z2048" t="str">
            <v>Disflamoll TB,  Flammschutzmittel</v>
          </cell>
          <cell r="AA2048" t="str">
            <v>Disflamoll TB,  Flammschutzmittel</v>
          </cell>
        </row>
        <row r="2049">
          <cell r="B2049" t="str">
            <v>83-66-9</v>
          </cell>
          <cell r="C2049" t="str">
            <v>SUAUILGSCPYJCS-UHFFFAOYSA-N</v>
          </cell>
          <cell r="D2049" t="str">
            <v>1-tert-Butyl-2-methoxy-4-methyl-3,5-dinitrobenzene</v>
          </cell>
          <cell r="E2049" t="str">
            <v>COC1=C(C=C(C(C)=C1[N+]([O-])=O)[N+]([O-])=O)C(C)(C)C</v>
          </cell>
          <cell r="F2049" t="str">
            <v>InChI=1S/C12H16N2O5/c1-7-9(13(15)16)6-8(12(2,3)4)11(19-5)10(7)14(17)18/h6H,1-5H3</v>
          </cell>
          <cell r="G2049" t="str">
            <v>C12H16N2O5</v>
          </cell>
          <cell r="H2049">
            <v>268.26900000000001</v>
          </cell>
          <cell r="I2049">
            <v>268.10592000000003</v>
          </cell>
          <cell r="J2049">
            <v>777</v>
          </cell>
          <cell r="M2049" t="str">
            <v>1817.2</v>
          </cell>
          <cell r="N2049">
            <v>0</v>
          </cell>
          <cell r="P2049">
            <v>777</v>
          </cell>
          <cell r="Q2049" t="str">
            <v/>
          </cell>
          <cell r="R2049" t="str">
            <v/>
          </cell>
          <cell r="S2049" t="str">
            <v/>
          </cell>
          <cell r="U2049" t="str">
            <v/>
          </cell>
          <cell r="V2049" t="str">
            <v/>
          </cell>
          <cell r="W2049" t="str">
            <v/>
          </cell>
          <cell r="AA2049" t="str">
            <v/>
          </cell>
        </row>
        <row r="2050">
          <cell r="B2050" t="str">
            <v xml:space="preserve">83690-72-6 </v>
          </cell>
          <cell r="C2050" t="str">
            <v xml:space="preserve">LMODWEIPOHHCCQ-UHFFFAOYSA-N </v>
          </cell>
          <cell r="D2050" t="str">
            <v>N-Benzyl-N-methyl-1-tetradecanamine</v>
          </cell>
          <cell r="E2050">
            <v>0</v>
          </cell>
          <cell r="F2050">
            <v>0</v>
          </cell>
          <cell r="G2050" t="str">
            <v>C22H39N</v>
          </cell>
          <cell r="H2050">
            <v>0</v>
          </cell>
          <cell r="I2050">
            <v>317.30824999999999</v>
          </cell>
          <cell r="J2050">
            <v>1240</v>
          </cell>
          <cell r="K2050">
            <v>134</v>
          </cell>
          <cell r="M2050">
            <v>2334</v>
          </cell>
          <cell r="N2050">
            <v>0</v>
          </cell>
          <cell r="P2050">
            <v>1240</v>
          </cell>
          <cell r="Q2050" t="str">
            <v/>
          </cell>
          <cell r="U2050" t="str">
            <v/>
          </cell>
          <cell r="V2050" t="str">
            <v/>
          </cell>
          <cell r="W2050" t="str">
            <v/>
          </cell>
          <cell r="Z2050" t="str">
            <v>Stammt vom Desinfektionsmittel Benzyl-dimethyldodecylammoniumchlorid</v>
          </cell>
          <cell r="AA2050" t="str">
            <v>Stammt vom Desinfektionsmittel Benzyl-dimethyldodecylammoniumchlorid</v>
          </cell>
        </row>
        <row r="2051">
          <cell r="B2051" t="str">
            <v>83861-74-9</v>
          </cell>
          <cell r="C2051" t="str">
            <v>APFBWMGEGSELQP-UHFFFAOYNA-N</v>
          </cell>
          <cell r="D2051" t="str">
            <v>Octa-1,5-dien-3-ol</v>
          </cell>
          <cell r="E2051" t="str">
            <v>CCC=CCC(O)C=C</v>
          </cell>
          <cell r="F2051" t="str">
            <v>InChI=1/C8H14O/c1-3-5-6-7-8(9)4-2/h4-6,8-9H,2-3,7H2,1H3</v>
          </cell>
          <cell r="G2051" t="str">
            <v>C8H14O</v>
          </cell>
          <cell r="H2051">
            <v>126.199</v>
          </cell>
          <cell r="I2051">
            <v>126.10447000000001</v>
          </cell>
          <cell r="J2051">
            <v>2247</v>
          </cell>
          <cell r="M2051">
            <v>988</v>
          </cell>
          <cell r="N2051" t="str">
            <v>earth, herb</v>
          </cell>
          <cell r="P2051">
            <v>2247</v>
          </cell>
          <cell r="Q2051" t="str">
            <v/>
          </cell>
          <cell r="U2051" t="str">
            <v/>
          </cell>
          <cell r="V2051" t="str">
            <v/>
          </cell>
          <cell r="W2051" t="str">
            <v/>
          </cell>
          <cell r="AA2051" t="str">
            <v xml:space="preserve"> DS(earth, herb)</v>
          </cell>
        </row>
        <row r="2052">
          <cell r="B2052" t="str">
            <v>83881-51-0</v>
          </cell>
          <cell r="C2052" t="str">
            <v>ZKLPARSLTMPFCP-UHFFFAOYSA-N</v>
          </cell>
          <cell r="D2052" t="str">
            <v>(2-{4-[(4-Chlorophenyl)(phenyl)methyl]piperazin-1-yl}ethoxy)acetic acid</v>
          </cell>
          <cell r="E2052" t="str">
            <v>OC(=O)COCCN1CCN(CC1)C(C1=CC=CC=C1)C1=CC=C(Cl)C=C1</v>
          </cell>
          <cell r="F2052" t="str">
            <v>InChI=1/C21H25ClN2O3/c22-19-8-6-18(7-9-19)21(17-4-2-1-3-5-17)24-12-10-23(11-13-24)14-15-27-16-20(25)26/h1-9,21H,10-16H2,(H,25,26)</v>
          </cell>
          <cell r="G2052" t="str">
            <v>C21H25ClN2O3</v>
          </cell>
          <cell r="H2052">
            <v>388.89</v>
          </cell>
          <cell r="I2052">
            <v>388.15537</v>
          </cell>
          <cell r="J2052">
            <v>778</v>
          </cell>
          <cell r="M2052">
            <v>0</v>
          </cell>
          <cell r="N2052">
            <v>0</v>
          </cell>
          <cell r="P2052">
            <v>778</v>
          </cell>
          <cell r="Q2052" t="str">
            <v/>
          </cell>
          <cell r="R2052" t="str">
            <v>X</v>
          </cell>
          <cell r="S2052" t="str">
            <v/>
          </cell>
          <cell r="U2052" t="str">
            <v/>
          </cell>
          <cell r="V2052" t="str">
            <v/>
          </cell>
          <cell r="W2052" t="str">
            <v/>
          </cell>
          <cell r="X2052" t="str">
            <v>140kg/a in Dtl.</v>
          </cell>
          <cell r="Z2052" t="str">
            <v>Antiallergika</v>
          </cell>
          <cell r="AA2052" t="str">
            <v>AZM,140kg/a in Dtl.Antiallergikawenig sedierende H 1-Antihistaminika</v>
          </cell>
        </row>
        <row r="2053">
          <cell r="B2053" t="str">
            <v>83905-01-5</v>
          </cell>
          <cell r="C2053" t="str">
            <v>MQTOSJVFKKJCRP-BICOPXKESA-N</v>
          </cell>
          <cell r="D2053" t="str">
            <v>(2R,3S,4R,5R,8R,10R,11R,12S,13S,14R)-2-Ethyl-3,4,10-trihydroxy-3,5,6,8,10,12,14-heptamethyl-15-oxo-11-{[3,4,6-trideoxy-3-(dimethylamino)-beta-D-xylo-hexopyranosyl]oxy}-1-oxa-6-azacyclopentadecan-13-yl
 2,6-dideoxy-3-C-methyl-3-O-methyl-alpha-L-ribo-hexopyranoside</v>
          </cell>
          <cell r="E2053" t="str">
            <v>CC[C@H]1OC(=O)[C@H](C)[C@@H](O[C@H]2C[C@@](C)(OC)[C@@H](O)[C@H](C)O2)[C@H](C)[C@@H](O[C@@H]2O[C@H](C)C[C@@H]([C@H]2O)N(C)C)[C@](C)(O)C[C@@H](C)CN(C)[C@H](C)[C@@H](O)[C@]1(C)O</v>
          </cell>
          <cell r="F2053" t="str">
            <v>InChI=1S/C38H72N2O12/c1-15-27-38(10,46)31(42)24(6)40(13)19-20(2)17-36(8,45)33(52-35-29(41)26(39(11)12)16-21(3)48-35)22(4)30(23(5)34(44)50-27)51-28-18-37(9,47-14)32(43)25(7)49-28/h20-33,35,41-43,45-46H,15-19H2,1-14H3/t20-,21-,22+,23-,24-,25+,26+,27-,28+,29-,30+,31-,32+,33-,35+,36-,37-,38-/m1/s1</v>
          </cell>
          <cell r="G2053" t="str">
            <v>C38H72N2O12</v>
          </cell>
          <cell r="H2053">
            <v>748.99599999999998</v>
          </cell>
          <cell r="I2053">
            <v>748.50852999999995</v>
          </cell>
          <cell r="J2053">
            <v>779</v>
          </cell>
          <cell r="M2053">
            <v>0</v>
          </cell>
          <cell r="N2053">
            <v>0</v>
          </cell>
          <cell r="P2053">
            <v>779</v>
          </cell>
          <cell r="Q2053" t="str">
            <v/>
          </cell>
          <cell r="R2053" t="str">
            <v>X</v>
          </cell>
          <cell r="S2053" t="str">
            <v/>
          </cell>
          <cell r="U2053" t="str">
            <v/>
          </cell>
          <cell r="V2053" t="str">
            <v/>
          </cell>
          <cell r="W2053" t="str">
            <v/>
          </cell>
          <cell r="X2053" t="str">
            <v>4020kg/a in Dtl.</v>
          </cell>
          <cell r="Z2053" t="str">
            <v>Ophthalmika, Antibiotika und Chemotherapeutika</v>
          </cell>
          <cell r="AA2053" t="str">
            <v>AZM,4020kg/a in Dtl.Ophthalmika, Antibiotika und ChemotherapeutikaMakrolidantibiotika und Clindamycin</v>
          </cell>
        </row>
        <row r="2054">
          <cell r="B2054" t="str">
            <v>84057-84-1</v>
          </cell>
          <cell r="C2054" t="str">
            <v>PYZRQGJRPPTADH-UHFFFAOYSA-N</v>
          </cell>
          <cell r="D2054" t="str">
            <v>6-(2,3-Dichlorophenyl)-1,2,4-triazine-3,5-diamine</v>
          </cell>
          <cell r="E2054" t="str">
            <v>NC1=NC(N)=C(N=N1)C1=CC=CC(Cl)=C1Cl</v>
          </cell>
          <cell r="F2054" t="str">
            <v>InChI=1S/C9H7Cl2N5/c10-5-3-1-2-4(6(5)11)7-8(12)14-9(13)16-15-7/h1-3H,(H4,12,13,14,16)</v>
          </cell>
          <cell r="G2054" t="str">
            <v>C9H7Cl2N5</v>
          </cell>
          <cell r="H2054">
            <v>256.08999999999997</v>
          </cell>
          <cell r="I2054">
            <v>255.00784999999999</v>
          </cell>
          <cell r="J2054">
            <v>780</v>
          </cell>
          <cell r="M2054">
            <v>0</v>
          </cell>
          <cell r="N2054">
            <v>0</v>
          </cell>
          <cell r="P2054">
            <v>780</v>
          </cell>
          <cell r="Q2054" t="str">
            <v/>
          </cell>
          <cell r="R2054" t="str">
            <v>X</v>
          </cell>
          <cell r="U2054" t="str">
            <v/>
          </cell>
          <cell r="V2054" t="str">
            <v/>
          </cell>
          <cell r="W2054" t="str">
            <v/>
          </cell>
          <cell r="X2054" t="str">
            <v>10260kg/a in Dtl.</v>
          </cell>
          <cell r="Z2054" t="str">
            <v>Antiepileptika</v>
          </cell>
          <cell r="AA2054" t="str">
            <v>AZM,10260kg/a in Dtl.Antiepileptikaneueres Antiepileptikum</v>
          </cell>
        </row>
        <row r="2055">
          <cell r="B2055" t="str">
            <v>84057-84-1</v>
          </cell>
          <cell r="C2055" t="str">
            <v>PYZRQGJRPPTADH-UHFFFAOYSA-N</v>
          </cell>
          <cell r="D2055" t="str">
            <v>6-(2,3-Dichlorophenyl)-1,2,4-triazine-3,5-diamine</v>
          </cell>
          <cell r="E2055" t="str">
            <v>NC1=NC(N)=C(N=N1)C1=CC=CC(Cl)=C1Cl</v>
          </cell>
          <cell r="F2055" t="str">
            <v>InChI=1S/C9H7Cl2N5/c10-5-3-1-2-4(6(5)11)7-8(12)14-9(13)16-15-7/h1-3H,(H4,12,13,14,16)</v>
          </cell>
          <cell r="G2055" t="str">
            <v>C9H7Cl2N5</v>
          </cell>
          <cell r="H2055">
            <v>256.08999999999997</v>
          </cell>
          <cell r="I2055">
            <v>255.00784999999999</v>
          </cell>
          <cell r="J2055">
            <v>1023</v>
          </cell>
          <cell r="M2055">
            <v>0</v>
          </cell>
          <cell r="N2055">
            <v>0</v>
          </cell>
          <cell r="P2055">
            <v>1023</v>
          </cell>
          <cell r="Q2055" t="str">
            <v/>
          </cell>
          <cell r="R2055" t="str">
            <v>X</v>
          </cell>
          <cell r="U2055" t="str">
            <v/>
          </cell>
          <cell r="V2055" t="str">
            <v/>
          </cell>
          <cell r="W2055" t="str">
            <v/>
          </cell>
          <cell r="Z2055" t="str">
            <v>Antiepileptika</v>
          </cell>
          <cell r="AA2055" t="str">
            <v>AZM,Antiepileptika</v>
          </cell>
        </row>
        <row r="2056">
          <cell r="B2056" t="str">
            <v>841-06-5</v>
          </cell>
          <cell r="C2056" t="str">
            <v>DDUIUBPJPOKOMV-UHFFFAOYSA-N</v>
          </cell>
          <cell r="D2056" t="str">
            <v>N~2~-(3-Methoxypropyl)-6-(methylsulfanyl)-N~4~-(propan-2-yl)-1,3,5-triazine-2,4-diamine</v>
          </cell>
          <cell r="E2056" t="str">
            <v>COCCCNC1=NC(NC(C)C)=NC(SC)=N1</v>
          </cell>
          <cell r="F2056" t="str">
            <v>InChI=1S/C11H21N5OS/c1-8(2)13-10-14-9(12-6-5-7-17-3)15-11(16-10)18-4/h8H,5-7H2,1-4H3,(H2,12,13,14,15,16)</v>
          </cell>
          <cell r="G2056" t="str">
            <v>C11H21N5OS</v>
          </cell>
          <cell r="H2056">
            <v>271.38</v>
          </cell>
          <cell r="I2056">
            <v>271.14668</v>
          </cell>
          <cell r="J2056">
            <v>781</v>
          </cell>
          <cell r="M2056">
            <v>2150</v>
          </cell>
          <cell r="N2056">
            <v>0</v>
          </cell>
          <cell r="P2056">
            <v>781</v>
          </cell>
          <cell r="Q2056" t="str">
            <v/>
          </cell>
          <cell r="R2056" t="str">
            <v/>
          </cell>
          <cell r="S2056" t="str">
            <v>X</v>
          </cell>
          <cell r="U2056" t="str">
            <v/>
          </cell>
          <cell r="V2056" t="str">
            <v/>
          </cell>
          <cell r="W2056" t="str">
            <v/>
          </cell>
          <cell r="AA2056" t="str">
            <v>PSM,als PSM nicht zugelassen in DE/nicht genehmigt</v>
          </cell>
        </row>
        <row r="2057">
          <cell r="B2057" t="str">
            <v>84-16-2</v>
          </cell>
          <cell r="C2057" t="str">
            <v>PBBGSZCBWVPOOL-HDICACEKSA-N</v>
          </cell>
          <cell r="D2057" t="str">
            <v>4,4'-[(3R,4S)-Hexane-3,4-diyl]diphenol</v>
          </cell>
          <cell r="E2057" t="str">
            <v>CC[C@@H]([C@@H](CC)C1=CC=C(O)C=C1)C1=CC=C(O)C=C1</v>
          </cell>
          <cell r="F2057" t="str">
            <v>InChI=1S/C18H22O2/c1-3-17(13-5-9-15(19)10-6-13)18(4-2)14-7-11-16(20)12-8-14/h5-12,17-20H,3-4H2,1-2H3/t17-,18+</v>
          </cell>
          <cell r="G2057" t="str">
            <v>C18H22O2</v>
          </cell>
          <cell r="H2057">
            <v>270.37200000000001</v>
          </cell>
          <cell r="I2057">
            <v>270.16197994800001</v>
          </cell>
          <cell r="J2057">
            <v>1336</v>
          </cell>
          <cell r="K2057">
            <v>135</v>
          </cell>
          <cell r="M2057">
            <v>2368</v>
          </cell>
          <cell r="N2057">
            <v>0</v>
          </cell>
          <cell r="P2057">
            <v>1336</v>
          </cell>
          <cell r="Q2057" t="str">
            <v/>
          </cell>
          <cell r="U2057" t="str">
            <v/>
          </cell>
          <cell r="V2057" t="str">
            <v/>
          </cell>
          <cell r="W2057" t="str">
            <v/>
          </cell>
          <cell r="Z2057" t="str">
            <v>Steroidhormon</v>
          </cell>
          <cell r="AA2057" t="str">
            <v>Steroidhormon</v>
          </cell>
        </row>
        <row r="2058">
          <cell r="B2058" t="str">
            <v>84251-38-7</v>
          </cell>
          <cell r="C2058">
            <v>0</v>
          </cell>
          <cell r="D2058">
            <v>0</v>
          </cell>
          <cell r="E2058">
            <v>0</v>
          </cell>
          <cell r="F2058">
            <v>0</v>
          </cell>
          <cell r="G2058">
            <v>0</v>
          </cell>
          <cell r="H2058">
            <v>0</v>
          </cell>
          <cell r="I2058">
            <v>0</v>
          </cell>
          <cell r="J2058">
            <v>1127</v>
          </cell>
          <cell r="K2058">
            <v>229</v>
          </cell>
          <cell r="M2058">
            <v>1053.0999999999999</v>
          </cell>
          <cell r="N2058">
            <v>0</v>
          </cell>
          <cell r="P2058">
            <v>1127</v>
          </cell>
          <cell r="Q2058" t="str">
            <v/>
          </cell>
          <cell r="U2058" t="str">
            <v/>
          </cell>
          <cell r="V2058" t="str">
            <v/>
          </cell>
          <cell r="W2058" t="str">
            <v/>
          </cell>
          <cell r="AA2058" t="str">
            <v/>
          </cell>
        </row>
        <row r="2059">
          <cell r="B2059" t="str">
            <v>84-61-7</v>
          </cell>
          <cell r="C2059" t="str">
            <v>VOWAEIGWURALJQ-UHFFFAOYSA-N</v>
          </cell>
          <cell r="D2059" t="str">
            <v>Dicyclohexyl benzene-1,2-dicarboxylate</v>
          </cell>
          <cell r="E2059" t="str">
            <v>O=C(OC1CCCCC1)C1=C(C=CC=C1)C(=O)OC1CCCCC1</v>
          </cell>
          <cell r="F2059" t="str">
            <v>InChI=1S/C20H26O4/c21-19(23-15-9-3-1-4-10-15)17-13-7-8-14-18(17)20(22)24-16-11-5-2-6-12-16/h7-8,13-16H,1-6,9-12H2</v>
          </cell>
          <cell r="G2059" t="str">
            <v>C20H26O4</v>
          </cell>
          <cell r="H2059">
            <v>330.42399999999998</v>
          </cell>
          <cell r="I2059">
            <v>330.18311</v>
          </cell>
          <cell r="J2059">
            <v>782</v>
          </cell>
          <cell r="K2059" t="str">
            <v>149.0</v>
          </cell>
          <cell r="M2059">
            <v>2516.1</v>
          </cell>
          <cell r="N2059">
            <v>0</v>
          </cell>
          <cell r="P2059">
            <v>782</v>
          </cell>
          <cell r="Q2059" t="str">
            <v>WGK 1</v>
          </cell>
          <cell r="R2059" t="str">
            <v/>
          </cell>
          <cell r="S2059" t="str">
            <v/>
          </cell>
          <cell r="U2059" t="str">
            <v/>
          </cell>
          <cell r="V2059" t="str">
            <v/>
          </cell>
          <cell r="W2059" t="str">
            <v/>
          </cell>
          <cell r="Z2059" t="str">
            <v>Weichmacher/ Phthalat</v>
          </cell>
          <cell r="AA2059" t="str">
            <v>WGK 1,Weichmacher/ Phthalat</v>
          </cell>
        </row>
        <row r="2060">
          <cell r="B2060" t="str">
            <v>846-50-4</v>
          </cell>
          <cell r="C2060" t="str">
            <v>SEQDDYPDSLOBDC-UHFFFAOYSA-N</v>
          </cell>
          <cell r="D2060" t="str">
            <v>7-Chloro-3-hydroxy-1-methyl-5-phenyl-1,3-dihydro-2H-1,4-benzodiazepin-2-one</v>
          </cell>
          <cell r="E2060" t="str">
            <v>CN1C2=CC=C(Cl)C=C2C(=NC(O)C1=O)C1=CC=CC=C1</v>
          </cell>
          <cell r="F2060" t="str">
            <v>InChI=1/C16H13ClN2O2/c1-19-13-8-7-11(17)9-12(13)14(18-15(20)16(19)21)10-5-3-2-4-6-10/h2-9,15,20H,1H3</v>
          </cell>
          <cell r="G2060" t="str">
            <v>C16H13ClN2O2</v>
          </cell>
          <cell r="H2060">
            <v>300.74</v>
          </cell>
          <cell r="I2060">
            <v>300.06655999999998</v>
          </cell>
          <cell r="J2060">
            <v>783</v>
          </cell>
          <cell r="M2060">
            <v>2554</v>
          </cell>
          <cell r="N2060">
            <v>0</v>
          </cell>
          <cell r="P2060">
            <v>783</v>
          </cell>
          <cell r="Q2060" t="str">
            <v/>
          </cell>
          <cell r="R2060" t="str">
            <v>X</v>
          </cell>
          <cell r="S2060" t="str">
            <v/>
          </cell>
          <cell r="U2060" t="str">
            <v/>
          </cell>
          <cell r="V2060" t="str">
            <v/>
          </cell>
          <cell r="W2060" t="str">
            <v/>
          </cell>
          <cell r="X2060" t="str">
            <v>72kg/a in Dtl.</v>
          </cell>
          <cell r="Z2060" t="str">
            <v>Hypnotika und Sedativa</v>
          </cell>
          <cell r="AA2060" t="str">
            <v>AZM,72kg/a in Dtl.Hypnotika und SedativaBenzodiazepinhypnotikum</v>
          </cell>
        </row>
        <row r="2061">
          <cell r="B2061" t="str">
            <v>84-66-2</v>
          </cell>
          <cell r="C2061" t="str">
            <v>FLKPEMZONWLCSK-UHFFFAOYSA-N</v>
          </cell>
          <cell r="D2061" t="str">
            <v>Diethyl benzene-1,2-dicarboxylate</v>
          </cell>
          <cell r="E2061" t="str">
            <v>CCOC(=O)C1=CC=CC=C1C(=O)OCC</v>
          </cell>
          <cell r="F2061" t="str">
            <v>InChI=1S/C12H14O4/c1-3-15-11(13)9-7-5-6-8-10(9)12(14)16-4-2/h5-8H,3-4H2,1-2H3</v>
          </cell>
          <cell r="G2061" t="str">
            <v>C12H14O4</v>
          </cell>
          <cell r="H2061">
            <v>222.24</v>
          </cell>
          <cell r="I2061">
            <v>222.08921000000001</v>
          </cell>
          <cell r="J2061">
            <v>784</v>
          </cell>
          <cell r="K2061">
            <v>149</v>
          </cell>
          <cell r="M2061">
            <v>1594</v>
          </cell>
          <cell r="N2061">
            <v>0</v>
          </cell>
          <cell r="P2061">
            <v>784</v>
          </cell>
          <cell r="Q2061" t="str">
            <v>WGK 2</v>
          </cell>
          <cell r="U2061" t="str">
            <v/>
          </cell>
          <cell r="V2061" t="str">
            <v/>
          </cell>
          <cell r="W2061" t="str">
            <v/>
          </cell>
          <cell r="Z2061" t="str">
            <v>Weichmacher/ Phthalat</v>
          </cell>
          <cell r="AA2061" t="str">
            <v>WGK 2,Weichmacher/ Phthalat</v>
          </cell>
        </row>
        <row r="2062">
          <cell r="B2062" t="str">
            <v>84-68-4</v>
          </cell>
          <cell r="C2062" t="str">
            <v>XKXPBJBODVHDAW-UHFFFAOYSA-N</v>
          </cell>
          <cell r="D2062" t="str">
            <v>2,2'-Dichloro[1,1'-biphenyl]-4,4'-diamine</v>
          </cell>
          <cell r="E2062" t="str">
            <v>NC1=CC(Cl)=C(C=C1)C1=C(Cl)C=C(N)C=C1</v>
          </cell>
          <cell r="F2062" t="str">
            <v>InChI=1S/C12H10Cl2N2/c13-11-5-7(15)1-3-9(11)10-4-2-8(16)6-12(10)14/h1-6H,15-16H2</v>
          </cell>
          <cell r="G2062" t="str">
            <v>C12H10Cl2N2</v>
          </cell>
          <cell r="H2062">
            <v>253.13</v>
          </cell>
          <cell r="I2062">
            <v>252.02209999999999</v>
          </cell>
          <cell r="J2062">
            <v>785</v>
          </cell>
          <cell r="M2062">
            <v>0</v>
          </cell>
          <cell r="N2062">
            <v>0</v>
          </cell>
          <cell r="P2062">
            <v>785</v>
          </cell>
          <cell r="Q2062" t="str">
            <v/>
          </cell>
          <cell r="U2062" t="str">
            <v/>
          </cell>
          <cell r="V2062" t="str">
            <v/>
          </cell>
          <cell r="W2062" t="str">
            <v/>
          </cell>
          <cell r="AA2062" t="str">
            <v/>
          </cell>
        </row>
        <row r="2063">
          <cell r="B2063" t="str">
            <v>84-69-5</v>
          </cell>
          <cell r="C2063" t="str">
            <v>MGWAVDBGNNKXQV-UHFFFAOYSA-N</v>
          </cell>
          <cell r="D2063" t="str">
            <v>Bis(2-methylpropyl) benzene-1,2-dicarboxylate</v>
          </cell>
          <cell r="E2063" t="str">
            <v>CC(C)COC(=O)C1=C(C=CC=C1)C(=O)OCC(C)C</v>
          </cell>
          <cell r="F2063" t="str">
            <v>InChI=1S/C16H22O4/c1-11(2)9-19-15(17)13-7-5-6-8-14(13)16(18)20-10-12(3)4/h5-8,11-12H,9-10H2,1-4H3</v>
          </cell>
          <cell r="G2063" t="str">
            <v>C16H22O4</v>
          </cell>
          <cell r="H2063">
            <v>278.34800000000001</v>
          </cell>
          <cell r="I2063">
            <v>278.15181000000001</v>
          </cell>
          <cell r="J2063">
            <v>786</v>
          </cell>
          <cell r="K2063">
            <v>149</v>
          </cell>
          <cell r="M2063">
            <v>1870</v>
          </cell>
          <cell r="N2063">
            <v>0</v>
          </cell>
          <cell r="P2063">
            <v>786</v>
          </cell>
          <cell r="Q2063" t="str">
            <v>WGK 3</v>
          </cell>
          <cell r="U2063" t="str">
            <v>Reach_A7</v>
          </cell>
          <cell r="V2063" t="str">
            <v/>
          </cell>
          <cell r="W2063" t="str">
            <v/>
          </cell>
          <cell r="Z2063" t="str">
            <v>Weichmacher/ Phthalat</v>
          </cell>
          <cell r="AA2063" t="str">
            <v>WGK 3,Reach A7,Weichmacher/ Phthalat</v>
          </cell>
        </row>
        <row r="2064">
          <cell r="B2064" t="str">
            <v>84-74-2</v>
          </cell>
          <cell r="C2064" t="str">
            <v>DOIRQSBPFJWKBE-UHFFFAOYSA-N</v>
          </cell>
          <cell r="D2064" t="str">
            <v>Dibutyl benzene-1,2-dicarboxylate</v>
          </cell>
          <cell r="E2064" t="str">
            <v>CCCCOC(=O)C1=CC=CC=C1C(=O)OCCCC</v>
          </cell>
          <cell r="F2064" t="str">
            <v>InChI=1S/C16H22O4/c1-3-5-11-19-15(17)13-9-7-8-10-14(13)16(18)20-12-6-4-2/h7-10H,3-6,11-12H2,1-2H3</v>
          </cell>
          <cell r="G2064" t="str">
            <v>C16H22O4</v>
          </cell>
          <cell r="H2064">
            <v>278.34800000000001</v>
          </cell>
          <cell r="I2064">
            <v>278.15181000000001</v>
          </cell>
          <cell r="J2064">
            <v>787</v>
          </cell>
          <cell r="K2064">
            <v>149</v>
          </cell>
          <cell r="M2064">
            <v>1965</v>
          </cell>
          <cell r="N2064">
            <v>0</v>
          </cell>
          <cell r="P2064">
            <v>787</v>
          </cell>
          <cell r="Q2064" t="str">
            <v>WGK 3</v>
          </cell>
          <cell r="R2064" t="str">
            <v/>
          </cell>
          <cell r="S2064" t="str">
            <v/>
          </cell>
          <cell r="U2064" t="str">
            <v>Reach_A7</v>
          </cell>
          <cell r="V2064" t="str">
            <v/>
          </cell>
          <cell r="W2064" t="str">
            <v/>
          </cell>
          <cell r="Z2064" t="str">
            <v>Weichmacher/ Phthalat</v>
          </cell>
          <cell r="AA2064" t="str">
            <v>WGK 3,Reach A7,Weichmacher/ Phthalat</v>
          </cell>
        </row>
        <row r="2065">
          <cell r="B2065" t="str">
            <v>84-76-4</v>
          </cell>
          <cell r="C2065" t="str">
            <v>DROMNWUQASBTFM-UHFFFAOYSA-N</v>
          </cell>
          <cell r="D2065" t="str">
            <v>Dinonyl benzene-1,2-dicarboxylate</v>
          </cell>
          <cell r="E2065" t="str">
            <v>CCCCCCCCCOC(=O)C1=C(C=CC=C1)C(=O)OCCCCCCCCC</v>
          </cell>
          <cell r="F2065" t="str">
            <v>InChI=1S/C26H42O4/c1-3-5-7-9-11-13-17-21-29-25(27)23-19-15-16-20-24(23)26(28)30-22-18-14-12-10-8-6-4-2/h15-16,19-20H,3-14,17-18,21-22H2,1-2H3</v>
          </cell>
          <cell r="G2065" t="str">
            <v>C26H42O4</v>
          </cell>
          <cell r="H2065">
            <v>418.61799999999999</v>
          </cell>
          <cell r="I2065">
            <v>418.30830983200002</v>
          </cell>
          <cell r="J2065">
            <v>1074</v>
          </cell>
          <cell r="K2065">
            <v>149</v>
          </cell>
          <cell r="M2065">
            <v>2880</v>
          </cell>
          <cell r="N2065">
            <v>0</v>
          </cell>
          <cell r="P2065">
            <v>1074</v>
          </cell>
          <cell r="Q2065" t="str">
            <v/>
          </cell>
          <cell r="U2065" t="str">
            <v/>
          </cell>
          <cell r="V2065" t="str">
            <v/>
          </cell>
          <cell r="W2065" t="str">
            <v/>
          </cell>
          <cell r="Z2065" t="str">
            <v>Weichmacher/ Phthalat</v>
          </cell>
          <cell r="AA2065" t="str">
            <v>Weichmacher/ Phthalat</v>
          </cell>
        </row>
        <row r="2066">
          <cell r="B2066" t="str">
            <v>84-77-5</v>
          </cell>
          <cell r="C2066" t="str">
            <v>PGIBJVOPLXHHGS-UHFFFAOYSA-N</v>
          </cell>
          <cell r="D2066" t="str">
            <v>Didecyl benzene-1,2-dicarboxylate</v>
          </cell>
          <cell r="E2066" t="str">
            <v>CCCCCCCCCCOC(=O)C1=CC=CC=C1C(=O)OCCCCCCCCCC</v>
          </cell>
          <cell r="F2066" t="str">
            <v>InChI=1S/C28H46O4/c1-3-5-7-9-11-13-15-19-23-31-27(29)25-21-17-18-22-26(25)28(30)32-24-20-16-14-12-10-8-6-4-2/h17-18,21-22H,3-16,19-20,23-24H2,1-2H3</v>
          </cell>
          <cell r="G2066" t="str">
            <v>C28H46O4</v>
          </cell>
          <cell r="H2066">
            <v>446.67200000000003</v>
          </cell>
          <cell r="I2066">
            <v>446.33960999999999</v>
          </cell>
          <cell r="J2066">
            <v>788</v>
          </cell>
          <cell r="M2066">
            <v>3067</v>
          </cell>
          <cell r="N2066">
            <v>0</v>
          </cell>
          <cell r="P2066">
            <v>788</v>
          </cell>
          <cell r="Q2066" t="str">
            <v/>
          </cell>
          <cell r="R2066" t="str">
            <v/>
          </cell>
          <cell r="S2066" t="str">
            <v/>
          </cell>
          <cell r="U2066" t="str">
            <v/>
          </cell>
          <cell r="V2066" t="str">
            <v/>
          </cell>
          <cell r="W2066" t="str">
            <v/>
          </cell>
          <cell r="AA2066" t="str">
            <v/>
          </cell>
        </row>
        <row r="2067">
          <cell r="B2067" t="str">
            <v>84852-15-3</v>
          </cell>
          <cell r="C2067">
            <v>0</v>
          </cell>
          <cell r="D2067">
            <v>0</v>
          </cell>
          <cell r="E2067">
            <v>0</v>
          </cell>
          <cell r="F2067">
            <v>0</v>
          </cell>
          <cell r="G2067">
            <v>0</v>
          </cell>
          <cell r="H2067">
            <v>0</v>
          </cell>
          <cell r="I2067">
            <v>0</v>
          </cell>
          <cell r="J2067">
            <v>789</v>
          </cell>
          <cell r="M2067">
            <v>0</v>
          </cell>
          <cell r="N2067">
            <v>0</v>
          </cell>
          <cell r="P2067">
            <v>789</v>
          </cell>
          <cell r="Q2067" t="str">
            <v/>
          </cell>
          <cell r="R2067" t="str">
            <v/>
          </cell>
          <cell r="S2067" t="str">
            <v/>
          </cell>
          <cell r="U2067" t="str">
            <v/>
          </cell>
          <cell r="V2067" t="str">
            <v/>
          </cell>
          <cell r="W2067" t="str">
            <v/>
          </cell>
          <cell r="Z2067" t="str">
            <v>s. Nonylphenol…</v>
          </cell>
          <cell r="AA2067" t="str">
            <v>s. Nonylphenol…</v>
          </cell>
        </row>
        <row r="2068">
          <cell r="B2068" t="str">
            <v>85-01-8</v>
          </cell>
          <cell r="C2068" t="str">
            <v>YNPNZTXNASCQKK-UHFFFAOYSA-N</v>
          </cell>
          <cell r="D2068" t="str">
            <v>Phenanthrenato</v>
          </cell>
          <cell r="E2068" t="str">
            <v>C1=CC2=C(C=C1)C1=C(C=CC=C1)C=C2</v>
          </cell>
          <cell r="F2068" t="str">
            <v>InChI=1S/C14H10/c1-3-7-13-11(5-1)9-10-12-6-2-4-8-14(12)13/h1-10H</v>
          </cell>
          <cell r="G2068" t="str">
            <v>C14H10</v>
          </cell>
          <cell r="H2068">
            <v>178.23400000000001</v>
          </cell>
          <cell r="I2068">
            <v>178.07825</v>
          </cell>
          <cell r="J2068">
            <v>790</v>
          </cell>
          <cell r="K2068">
            <v>178</v>
          </cell>
          <cell r="L2068">
            <v>20.228400000000001</v>
          </cell>
          <cell r="M2068">
            <v>1775</v>
          </cell>
          <cell r="N2068">
            <v>0</v>
          </cell>
          <cell r="P2068">
            <v>790</v>
          </cell>
          <cell r="Q2068" t="str">
            <v/>
          </cell>
          <cell r="U2068" t="str">
            <v/>
          </cell>
          <cell r="V2068" t="str">
            <v/>
          </cell>
          <cell r="W2068" t="str">
            <v/>
          </cell>
          <cell r="Z2068" t="str">
            <v>16 PAK EPA</v>
          </cell>
          <cell r="AA2068" t="str">
            <v>16 PAK EPA, Std</v>
          </cell>
        </row>
        <row r="2069">
          <cell r="B2069" t="str">
            <v>850-52-2</v>
          </cell>
          <cell r="C2069" t="str">
            <v>VWAUPFMBXBWEQY-ANULTFPQSA-N</v>
          </cell>
          <cell r="D2069" t="str">
            <v>(1R,3aS,3bS,11aS)-1-Hydroxy-11a-methyl-1-(prop-2-en-1-yl)-1,2,3,3a,3b,4,5,8,9,11a-decahydro-7H-cyclopenta[a]phenanthren-7-one (non-preferred name)</v>
          </cell>
          <cell r="E2069" t="str">
            <v>C[C@]12C=CC3=C4CCC(=O)C=C4CC[C@H]3[C@@H]1CC[C@@]2(O)CC=C</v>
          </cell>
          <cell r="F2069" t="str">
            <v>InChI=1S/C21H26O2/c1-3-10-21(23)12-9-19-18-6-4-14-13-15(22)5-7-16(14)17(18)8-11-20(19,21)2/h3,8,11,13,18-19,23H,1,4-7,9-10,12H2,2H3/t18-,19+,20+,21+/m1/s1</v>
          </cell>
          <cell r="G2069" t="str">
            <v>C21H26O2</v>
          </cell>
          <cell r="H2069">
            <v>310.43700000000001</v>
          </cell>
          <cell r="I2069">
            <v>310.19328000000002</v>
          </cell>
          <cell r="J2069">
            <v>791</v>
          </cell>
          <cell r="M2069">
            <v>0</v>
          </cell>
          <cell r="N2069">
            <v>0</v>
          </cell>
          <cell r="P2069">
            <v>791</v>
          </cell>
          <cell r="Q2069" t="str">
            <v/>
          </cell>
          <cell r="R2069" t="str">
            <v>X</v>
          </cell>
          <cell r="U2069" t="str">
            <v/>
          </cell>
          <cell r="V2069" t="str">
            <v/>
          </cell>
          <cell r="W2069" t="str">
            <v/>
          </cell>
          <cell r="AA2069" t="str">
            <v>AZM,</v>
          </cell>
        </row>
        <row r="2070">
          <cell r="B2070" t="str">
            <v>85213-22-5</v>
          </cell>
          <cell r="C2070" t="str">
            <v>DQBQWWSFRPLIAX-UHFFFAOYSA-N</v>
          </cell>
          <cell r="D2070" t="str">
            <v>1-(3,4-Dihydro-2H-pyrrol-5-yl)ethan-1-one</v>
          </cell>
          <cell r="E2070" t="str">
            <v>CC(=O)C1=NCCC1</v>
          </cell>
          <cell r="F2070" t="str">
            <v>InChI=1S/C6H9NO/c1-5(8)6-3-2-4-7-6/h2-4H2,1H3</v>
          </cell>
          <cell r="G2070" t="str">
            <v>C6H9NO</v>
          </cell>
          <cell r="H2070">
            <v>111.14400000000001</v>
          </cell>
          <cell r="I2070">
            <v>111.06841</v>
          </cell>
          <cell r="J2070">
            <v>2248</v>
          </cell>
          <cell r="M2070">
            <v>923</v>
          </cell>
          <cell r="N2070" t="str">
            <v>nut, roast</v>
          </cell>
          <cell r="P2070">
            <v>2248</v>
          </cell>
          <cell r="Q2070" t="str">
            <v/>
          </cell>
          <cell r="U2070" t="str">
            <v/>
          </cell>
          <cell r="V2070" t="str">
            <v/>
          </cell>
          <cell r="W2070" t="str">
            <v/>
          </cell>
          <cell r="AA2070" t="str">
            <v xml:space="preserve"> DS(nut, roast)</v>
          </cell>
        </row>
        <row r="2071">
          <cell r="B2071" t="str">
            <v>85370-66-7</v>
          </cell>
          <cell r="C2071">
            <v>0</v>
          </cell>
          <cell r="D2071">
            <v>0</v>
          </cell>
          <cell r="E2071">
            <v>0</v>
          </cell>
          <cell r="F2071">
            <v>0</v>
          </cell>
          <cell r="G2071">
            <v>0</v>
          </cell>
          <cell r="H2071">
            <v>0</v>
          </cell>
          <cell r="I2071">
            <v>0</v>
          </cell>
          <cell r="J2071">
            <v>1376</v>
          </cell>
          <cell r="K2071">
            <v>147</v>
          </cell>
          <cell r="M2071">
            <v>1536</v>
          </cell>
          <cell r="N2071">
            <v>0</v>
          </cell>
          <cell r="P2071">
            <v>1376</v>
          </cell>
          <cell r="Q2071" t="str">
            <v/>
          </cell>
          <cell r="U2071" t="str">
            <v/>
          </cell>
          <cell r="V2071" t="str">
            <v/>
          </cell>
          <cell r="W2071" t="str">
            <v/>
          </cell>
          <cell r="AA2071" t="str">
            <v/>
          </cell>
        </row>
        <row r="2072">
          <cell r="B2072" t="str">
            <v>85-41-6</v>
          </cell>
          <cell r="C2072" t="str">
            <v>XKJCHHZQLQNZHY-UHFFFAOYSA-N</v>
          </cell>
          <cell r="D2072" t="str">
            <v>1H-Isoindole-1,3(2H)-dione</v>
          </cell>
          <cell r="E2072" t="str">
            <v>O=C1NC(=O)C2=C1C=CC=C2</v>
          </cell>
          <cell r="F2072" t="str">
            <v>InChI=1S/C8H5NO2/c10-7-5-3-1-2-4-6(5)8(11)9-7/h1-4H,(H,9,10,11)</v>
          </cell>
          <cell r="G2072" t="str">
            <v>C8H5NO2</v>
          </cell>
          <cell r="H2072">
            <v>147.13300000000001</v>
          </cell>
          <cell r="I2072">
            <v>147.03202840500001</v>
          </cell>
          <cell r="J2072">
            <v>1417</v>
          </cell>
          <cell r="M2072">
            <v>1450.3</v>
          </cell>
          <cell r="N2072">
            <v>0</v>
          </cell>
          <cell r="P2072">
            <v>1417</v>
          </cell>
          <cell r="Q2072" t="str">
            <v>WGK 1</v>
          </cell>
          <cell r="U2072" t="str">
            <v/>
          </cell>
          <cell r="V2072" t="str">
            <v/>
          </cell>
          <cell r="W2072" t="str">
            <v/>
          </cell>
          <cell r="Z2072" t="str">
            <v>Grundstoff u.a. für Fungizide</v>
          </cell>
          <cell r="AA2072" t="str">
            <v>WGK 1,Grundstoff u.a. für Fungizide</v>
          </cell>
        </row>
        <row r="2073">
          <cell r="B2073" t="str">
            <v>85509-19-9</v>
          </cell>
          <cell r="C2073" t="str">
            <v>FQKUGOMFVDPBIZ-UHFFFAOYSA-N</v>
          </cell>
          <cell r="D2073" t="str">
            <v>1-{[Bis(4-fluorophenyl)(methyl)silyl]methyl}-1H-1,2,4-triazole</v>
          </cell>
          <cell r="E2073" t="str">
            <v>C[Si](CN1C=NC=N1)(C1=CC=C(F)C=C1)C1=CC=C(F)C=C1</v>
          </cell>
          <cell r="F2073" t="str">
            <v>InChI=1S/C16H15F2N3Si/c1-22(12-21-11-19-10-20-21,15-6-2-13(17)3-7-15)16-8-4-14(18)5-9-16/h2-11H,12H2,1H3</v>
          </cell>
          <cell r="G2073" t="str">
            <v>C16H15F2N3Si</v>
          </cell>
          <cell r="H2073">
            <v>315.399</v>
          </cell>
          <cell r="I2073">
            <v>315.10032999999999</v>
          </cell>
          <cell r="J2073">
            <v>792</v>
          </cell>
          <cell r="M2073">
            <v>0</v>
          </cell>
          <cell r="N2073">
            <v>0</v>
          </cell>
          <cell r="P2073">
            <v>792</v>
          </cell>
          <cell r="Q2073" t="str">
            <v/>
          </cell>
          <cell r="R2073" t="str">
            <v/>
          </cell>
          <cell r="S2073" t="str">
            <v>X</v>
          </cell>
          <cell r="U2073" t="str">
            <v/>
          </cell>
          <cell r="V2073" t="str">
            <v/>
          </cell>
          <cell r="W2073" t="str">
            <v/>
          </cell>
          <cell r="AA2073" t="str">
            <v>PSM,als PSM nicht zugelassen in DE/nicht genehmigt</v>
          </cell>
        </row>
        <row r="2074">
          <cell r="B2074" t="str">
            <v>85535-85-9</v>
          </cell>
          <cell r="C2074">
            <v>0</v>
          </cell>
          <cell r="D2074">
            <v>0</v>
          </cell>
          <cell r="E2074">
            <v>0</v>
          </cell>
          <cell r="F2074">
            <v>0</v>
          </cell>
          <cell r="G2074">
            <v>0</v>
          </cell>
          <cell r="H2074">
            <v>0</v>
          </cell>
          <cell r="I2074">
            <v>0</v>
          </cell>
          <cell r="J2074">
            <v>793</v>
          </cell>
          <cell r="M2074">
            <v>0</v>
          </cell>
          <cell r="N2074">
            <v>0</v>
          </cell>
          <cell r="P2074">
            <v>793</v>
          </cell>
          <cell r="Q2074" t="str">
            <v>WGK 2</v>
          </cell>
          <cell r="U2074" t="str">
            <v/>
          </cell>
          <cell r="V2074" t="str">
            <v/>
          </cell>
          <cell r="W2074" t="str">
            <v/>
          </cell>
          <cell r="Y2074" t="str">
            <v>Priority setting (P)</v>
          </cell>
          <cell r="Z2074" t="str">
            <v>Weichmacher, Flammschutz</v>
          </cell>
          <cell r="AA2074" t="str">
            <v>WGK 2,Weichmacher, Flammschutz</v>
          </cell>
        </row>
        <row r="2075">
          <cell r="B2075" t="str">
            <v>85-68-7</v>
          </cell>
          <cell r="C2075" t="str">
            <v>IRIAEXORFWYRCZ-UHFFFAOYSA-N</v>
          </cell>
          <cell r="D2075" t="str">
            <v>Benzyl butyl benzene-1,2-dicarboxylate</v>
          </cell>
          <cell r="E2075" t="str">
            <v>CCCCOC(=O)C1=C(C=CC=C1)C(=O)OCC1=CC=CC=C1</v>
          </cell>
          <cell r="F2075" t="str">
            <v>InChI=1S/C19H20O4/c1-2-3-13-22-18(20)16-11-7-8-12-17(16)19(21)23-14-15-9-5-4-6-10-15/h4-12H,2-3,13-14H2,1H3</v>
          </cell>
          <cell r="G2075" t="str">
            <v>C19H20O4</v>
          </cell>
          <cell r="H2075">
            <v>312.36500000000001</v>
          </cell>
          <cell r="I2075">
            <v>312.13616000000002</v>
          </cell>
          <cell r="J2075">
            <v>794</v>
          </cell>
          <cell r="K2075">
            <v>149</v>
          </cell>
          <cell r="M2075">
            <v>2336</v>
          </cell>
          <cell r="N2075">
            <v>0</v>
          </cell>
          <cell r="P2075">
            <v>794</v>
          </cell>
          <cell r="Q2075" t="str">
            <v>WGK 3</v>
          </cell>
          <cell r="R2075" t="str">
            <v/>
          </cell>
          <cell r="S2075" t="str">
            <v/>
          </cell>
          <cell r="U2075" t="str">
            <v>Reach_A7</v>
          </cell>
          <cell r="V2075" t="str">
            <v/>
          </cell>
          <cell r="W2075" t="str">
            <v/>
          </cell>
          <cell r="Z2075" t="str">
            <v>Weichmacher</v>
          </cell>
          <cell r="AA2075" t="str">
            <v>WGK 3,Reach A7,WeichmacherSicol 160,Unimoll BB,Santicizer 160</v>
          </cell>
        </row>
        <row r="2076">
          <cell r="B2076" t="str">
            <v>85721-33-1</v>
          </cell>
          <cell r="C2076" t="str">
            <v>MYSWGUAQZAJSOK-UHFFFAOYSA-N</v>
          </cell>
          <cell r="D2076" t="str">
            <v>1-Cyclopropyl-6-fluoro-4-oxo-7-(piperazin-1-yl)-1,4-dihydroquinoline-3-carboxylic acid</v>
          </cell>
          <cell r="E2076" t="str">
            <v>OC(=O)C1=CN(C2CC2)C2=CC(N3CCNCC3)=C(F)C=C2C1=O</v>
          </cell>
          <cell r="F2076" t="str">
            <v>InChI=1S/C17H18FN3O3/c18-13-7-11-14(8-15(13)20-5-3-19-4-6-20)21(10-1-2-10)9-12(16(11)22)17(23)24/h7-10,19H,1-6H2,(H,23,24)</v>
          </cell>
          <cell r="G2076" t="str">
            <v>C17H18FN3O3</v>
          </cell>
          <cell r="H2076">
            <v>331.34699999999998</v>
          </cell>
          <cell r="I2076">
            <v>331.13321999999999</v>
          </cell>
          <cell r="J2076">
            <v>795</v>
          </cell>
          <cell r="M2076">
            <v>0</v>
          </cell>
          <cell r="N2076">
            <v>0</v>
          </cell>
          <cell r="P2076">
            <v>795</v>
          </cell>
          <cell r="Q2076" t="str">
            <v>WGK 2</v>
          </cell>
          <cell r="R2076" t="str">
            <v>X</v>
          </cell>
          <cell r="S2076" t="str">
            <v/>
          </cell>
          <cell r="U2076" t="str">
            <v/>
          </cell>
          <cell r="V2076" t="str">
            <v/>
          </cell>
          <cell r="W2076" t="str">
            <v/>
          </cell>
          <cell r="X2076" t="str">
            <v>19800kg/a in Dtl.</v>
          </cell>
          <cell r="Z2076" t="str">
            <v>Antibiotika und Chemotherapeutika, Rhinologika und Otologika, Ophthalmika</v>
          </cell>
          <cell r="AA2076" t="str">
            <v>WGK 2,AZM,19800kg/a in Dtl.Antibiotika und Chemotherapeutika, Rhinologika und Otologika, Ophthalmika</v>
          </cell>
        </row>
        <row r="2077">
          <cell r="B2077" t="str">
            <v>85761-70-2</v>
          </cell>
          <cell r="C2077" t="str">
            <v>-</v>
          </cell>
          <cell r="D2077" t="str">
            <v>-</v>
          </cell>
          <cell r="E2077" t="str">
            <v>-</v>
          </cell>
          <cell r="F2077" t="str">
            <v>-</v>
          </cell>
          <cell r="G2077" t="str">
            <v>-</v>
          </cell>
          <cell r="H2077" t="str">
            <v>-</v>
          </cell>
          <cell r="I2077" t="str">
            <v>-</v>
          </cell>
          <cell r="J2077">
            <v>2249</v>
          </cell>
          <cell r="M2077">
            <v>844</v>
          </cell>
          <cell r="N2077" t="str">
            <v>green, leaf</v>
          </cell>
          <cell r="P2077">
            <v>2249</v>
          </cell>
          <cell r="Q2077" t="str">
            <v/>
          </cell>
          <cell r="U2077" t="str">
            <v/>
          </cell>
          <cell r="V2077" t="str">
            <v/>
          </cell>
          <cell r="W2077" t="str">
            <v/>
          </cell>
          <cell r="AA2077" t="str">
            <v xml:space="preserve"> DS(green, leaf)</v>
          </cell>
        </row>
        <row r="2078">
          <cell r="B2078" t="str">
            <v>85763-57-1</v>
          </cell>
          <cell r="C2078" t="str">
            <v>XUJLWPFSUCHPQL-UHFFFAOYSA-N</v>
          </cell>
          <cell r="D2078" t="str">
            <v>11-Methyldodecan-1-ol</v>
          </cell>
          <cell r="E2078">
            <v>0</v>
          </cell>
          <cell r="F2078">
            <v>0</v>
          </cell>
          <cell r="G2078" t="str">
            <v>C13H28O</v>
          </cell>
          <cell r="H2078">
            <v>0</v>
          </cell>
          <cell r="I2078">
            <v>200.21401552200001</v>
          </cell>
          <cell r="J2078">
            <v>1540</v>
          </cell>
          <cell r="K2078">
            <v>69</v>
          </cell>
          <cell r="L2078">
            <v>15.9011</v>
          </cell>
          <cell r="M2078">
            <v>1492</v>
          </cell>
          <cell r="N2078">
            <v>0</v>
          </cell>
          <cell r="P2078">
            <v>1540</v>
          </cell>
          <cell r="Q2078" t="str">
            <v>WGK 2</v>
          </cell>
          <cell r="U2078" t="str">
            <v/>
          </cell>
          <cell r="V2078" t="str">
            <v/>
          </cell>
          <cell r="W2078" t="str">
            <v/>
          </cell>
          <cell r="AA2078" t="str">
            <v>WGK 2,</v>
          </cell>
        </row>
        <row r="2079">
          <cell r="B2079" t="str">
            <v>86296-23-3</v>
          </cell>
          <cell r="C2079">
            <v>0</v>
          </cell>
          <cell r="D2079">
            <v>0</v>
          </cell>
          <cell r="E2079">
            <v>0</v>
          </cell>
          <cell r="F2079">
            <v>0</v>
          </cell>
          <cell r="G2079">
            <v>0</v>
          </cell>
          <cell r="H2079">
            <v>0</v>
          </cell>
          <cell r="I2079">
            <v>0</v>
          </cell>
          <cell r="J2079">
            <v>1371</v>
          </cell>
          <cell r="K2079">
            <v>229</v>
          </cell>
          <cell r="M2079">
            <v>1864</v>
          </cell>
          <cell r="N2079">
            <v>0</v>
          </cell>
          <cell r="P2079">
            <v>1371</v>
          </cell>
          <cell r="Q2079" t="str">
            <v/>
          </cell>
          <cell r="U2079" t="str">
            <v/>
          </cell>
          <cell r="V2079" t="str">
            <v/>
          </cell>
          <cell r="W2079" t="str">
            <v/>
          </cell>
          <cell r="AA2079" t="str">
            <v/>
          </cell>
        </row>
        <row r="2080">
          <cell r="B2080" t="str">
            <v>86386-73-4</v>
          </cell>
          <cell r="C2080" t="str">
            <v>RFHAOTPXVQNOHP-UHFFFAOYSA-N</v>
          </cell>
          <cell r="D2080" t="str">
            <v>2-(2,4-Difluorophenyl)-1,3-bis(1H-1,2,4-triazol-1-yl)propan-2-ol</v>
          </cell>
          <cell r="E2080" t="str">
            <v>OC(CN1C=NC=N1)(CN1C=NC=N1)C1=C(F)C=C(F)C=C1</v>
          </cell>
          <cell r="F2080" t="str">
            <v>InChI=1S/C13H12F2N6O/c14-10-1-2-11(12(15)3-10)13(22,4-20-8-16-6-18-20)5-21-9-17-7-19-21/h1-3,6-9,22H,4-5H2</v>
          </cell>
          <cell r="G2080" t="str">
            <v>C13H12F2N6O</v>
          </cell>
          <cell r="H2080">
            <v>306.27699999999999</v>
          </cell>
          <cell r="I2080">
            <v>306.10406999999998</v>
          </cell>
          <cell r="J2080">
            <v>796</v>
          </cell>
          <cell r="M2080">
            <v>0</v>
          </cell>
          <cell r="N2080">
            <v>0</v>
          </cell>
          <cell r="P2080">
            <v>796</v>
          </cell>
          <cell r="Q2080" t="str">
            <v/>
          </cell>
          <cell r="R2080" t="str">
            <v>X</v>
          </cell>
          <cell r="S2080" t="str">
            <v/>
          </cell>
          <cell r="U2080" t="str">
            <v/>
          </cell>
          <cell r="V2080" t="str">
            <v/>
          </cell>
          <cell r="W2080" t="str">
            <v/>
          </cell>
          <cell r="X2080" t="str">
            <v>400kg/a in Dtl.</v>
          </cell>
          <cell r="Z2080" t="str">
            <v>Antibiotika und Chemotherapeutika</v>
          </cell>
          <cell r="AA2080" t="str">
            <v>AZM,400kg/a in Dtl.Antibiotika und Chemotherapeutika</v>
          </cell>
        </row>
        <row r="2081">
          <cell r="B2081" t="str">
            <v>86-50-0</v>
          </cell>
          <cell r="C2081" t="str">
            <v>CJJOSEISRRTUQB-UHFFFAOYSA-N</v>
          </cell>
          <cell r="D2081" t="str">
            <v>O,O-Dimethyl S-[(4-oxo-1,2,3-benzotriazin-3(4H)-yl)methyl] phosphorodithioate</v>
          </cell>
          <cell r="E2081" t="str">
            <v>COP(=S)(OC)SCN1N=NC2=C(C=CC=C2)C1=O</v>
          </cell>
          <cell r="F2081" t="str">
            <v>InChI=1S/C10H12N3O3PS2/c1-15-17(18,16-2)19-7-13-10(14)8-5-3-4-6-9(8)11-12-13/h3-6H,7H2,1-2H3</v>
          </cell>
          <cell r="G2081" t="str">
            <v>C10H12N3O3PS2</v>
          </cell>
          <cell r="H2081">
            <v>317.32</v>
          </cell>
          <cell r="I2081">
            <v>317.00576999999998</v>
          </cell>
          <cell r="J2081">
            <v>797</v>
          </cell>
          <cell r="M2081" t="str">
            <v>2494.1</v>
          </cell>
          <cell r="N2081">
            <v>0</v>
          </cell>
          <cell r="P2081">
            <v>797</v>
          </cell>
          <cell r="Q2081" t="str">
            <v>WGK 3</v>
          </cell>
          <cell r="R2081" t="str">
            <v/>
          </cell>
          <cell r="S2081" t="str">
            <v>X</v>
          </cell>
          <cell r="U2081" t="str">
            <v/>
          </cell>
          <cell r="V2081" t="str">
            <v/>
          </cell>
          <cell r="W2081" t="str">
            <v/>
          </cell>
          <cell r="AA2081" t="str">
            <v>WGK 3,PSM,als PSM nicht zugelassen in DE/nicht genehmigt</v>
          </cell>
        </row>
        <row r="2082">
          <cell r="B2082" t="str">
            <v>86674-95-5</v>
          </cell>
          <cell r="C2082" t="str">
            <v>SCRHZMGASXVJSJ-UHFFFAOYSA-N</v>
          </cell>
          <cell r="D2082" t="str">
            <v>3,6,9,12,15-Pentaoxahenicosan-1-ol</v>
          </cell>
          <cell r="E2082" t="str">
            <v>CCCCCCOCCOCCOCCOCCOCCO</v>
          </cell>
          <cell r="F2082" t="str">
            <v>InChI=1S/C16H34O6/c1-2-3-4-5-7-18-9-11-20-13-15-22-16-14-21-12-10-19-8-6-17/h17H,2-16H2,1H3</v>
          </cell>
          <cell r="G2082" t="str">
            <v>C16 H34 O6</v>
          </cell>
          <cell r="H2082">
            <v>322.44200000000001</v>
          </cell>
          <cell r="I2082">
            <v>322.23523999999998</v>
          </cell>
          <cell r="J2082">
            <v>949</v>
          </cell>
          <cell r="M2082">
            <v>0</v>
          </cell>
          <cell r="N2082">
            <v>0</v>
          </cell>
          <cell r="P2082">
            <v>949</v>
          </cell>
          <cell r="Q2082" t="str">
            <v/>
          </cell>
          <cell r="U2082" t="str">
            <v/>
          </cell>
          <cell r="V2082" t="str">
            <v/>
          </cell>
          <cell r="W2082" t="str">
            <v/>
          </cell>
          <cell r="AA2082" t="str">
            <v>Polyalkylenglycolether, auch Fettalkoholpolyglycolether, Fettalkoholethoxylate (FAEO) sind eine Reihe nichtionischer Tenside und finden  breite Verwendung in Körperpflegeprodukten, Textilverarbeitung, Pflanzenschutzmittel, Farben und Beschichtungen, Klebern und anderen industriellen Anwendungen.</v>
          </cell>
        </row>
        <row r="2083">
          <cell r="B2083" t="str">
            <v>86-73-7</v>
          </cell>
          <cell r="C2083" t="str">
            <v>NIHNNTQXNPWCJQ-UHFFFAOYSA-N</v>
          </cell>
          <cell r="D2083" t="str">
            <v>9H-Fluorene</v>
          </cell>
          <cell r="E2083" t="str">
            <v>C1C2=C(C=CC=C2)C2=C1C=CC=C2</v>
          </cell>
          <cell r="F2083" t="str">
            <v>InChI=1S/C13H10/c1-3-7-12-10(5-1)9-11-6-2-4-8-13(11)12/h1-8H,9H2</v>
          </cell>
          <cell r="G2083" t="str">
            <v>C13H10</v>
          </cell>
          <cell r="H2083">
            <v>166.22300000000001</v>
          </cell>
          <cell r="I2083">
            <v>166.07825</v>
          </cell>
          <cell r="J2083">
            <v>798</v>
          </cell>
          <cell r="K2083">
            <v>166</v>
          </cell>
          <cell r="L2083">
            <v>17.8399</v>
          </cell>
          <cell r="M2083">
            <v>1583</v>
          </cell>
          <cell r="N2083">
            <v>0</v>
          </cell>
          <cell r="P2083">
            <v>798</v>
          </cell>
          <cell r="Q2083" t="str">
            <v/>
          </cell>
          <cell r="U2083" t="str">
            <v/>
          </cell>
          <cell r="V2083" t="str">
            <v/>
          </cell>
          <cell r="W2083" t="str">
            <v/>
          </cell>
          <cell r="Z2083" t="str">
            <v>16 PAK EPA</v>
          </cell>
          <cell r="AA2083" t="str">
            <v>16 PAK EPA, Std</v>
          </cell>
        </row>
        <row r="2084">
          <cell r="B2084" t="str">
            <v>86-74-8</v>
          </cell>
          <cell r="C2084" t="str">
            <v>UJOBWOGCFQCDNV-UHFFFAOYSA-N</v>
          </cell>
          <cell r="D2084" t="str">
            <v>9H-Carbazole</v>
          </cell>
          <cell r="E2084" t="str">
            <v>N1C2=CC=CC=C2C2=C1C=CC=C2</v>
          </cell>
          <cell r="F2084" t="str">
            <v>InChI=1S/C12H9N/c1-3-7-11-9(5-1)10-6-2-4-8-12(10)13-11/h1-8,13H</v>
          </cell>
          <cell r="G2084" t="str">
            <v>C12H9N</v>
          </cell>
          <cell r="H2084">
            <v>167.21100000000001</v>
          </cell>
          <cell r="I2084">
            <v>167.07349929399999</v>
          </cell>
          <cell r="J2084">
            <v>1250</v>
          </cell>
          <cell r="K2084">
            <v>167</v>
          </cell>
          <cell r="M2084">
            <v>1766</v>
          </cell>
          <cell r="N2084">
            <v>0</v>
          </cell>
          <cell r="P2084">
            <v>1250</v>
          </cell>
          <cell r="Q2084" t="str">
            <v>WGK 2</v>
          </cell>
          <cell r="U2084" t="str">
            <v/>
          </cell>
          <cell r="V2084" t="str">
            <v/>
          </cell>
          <cell r="W2084" t="str">
            <v/>
          </cell>
          <cell r="Z2084" t="str">
            <v>Dibenzopyrrole</v>
          </cell>
          <cell r="AA2084" t="str">
            <v>WGK 2,DibenzopyrroleTeer-/Erdölbestandteil</v>
          </cell>
        </row>
        <row r="2085">
          <cell r="B2085" t="str">
            <v>868-57-5</v>
          </cell>
          <cell r="C2085" t="str">
            <v>OCWLYWIFNDCWRZ-UHFFFAOYSA-N</v>
          </cell>
          <cell r="D2085" t="str">
            <v>Methyl 2-methylbutanoate</v>
          </cell>
          <cell r="E2085" t="str">
            <v>CCC(C)C(=O)OC</v>
          </cell>
          <cell r="F2085" t="str">
            <v>InChI=1/C6H12O2/c1-4-5(2)6(7)8-3/h5H,4H2,1-3H3</v>
          </cell>
          <cell r="G2085" t="str">
            <v>C6H12O2</v>
          </cell>
          <cell r="H2085">
            <v>116.16</v>
          </cell>
          <cell r="I2085">
            <v>116.08373</v>
          </cell>
          <cell r="J2085">
            <v>2250</v>
          </cell>
          <cell r="M2085">
            <v>776</v>
          </cell>
          <cell r="N2085" t="str">
            <v>apple</v>
          </cell>
          <cell r="P2085">
            <v>2250</v>
          </cell>
          <cell r="Q2085" t="str">
            <v>WGK 2</v>
          </cell>
          <cell r="U2085" t="str">
            <v/>
          </cell>
          <cell r="V2085" t="str">
            <v/>
          </cell>
          <cell r="W2085" t="str">
            <v/>
          </cell>
          <cell r="AA2085" t="str">
            <v>WGK 2, DS(apple)</v>
          </cell>
        </row>
        <row r="2086">
          <cell r="B2086" t="str">
            <v>86951-79-3</v>
          </cell>
          <cell r="C2086">
            <v>0</v>
          </cell>
          <cell r="D2086">
            <v>0</v>
          </cell>
          <cell r="E2086">
            <v>0</v>
          </cell>
          <cell r="F2086">
            <v>0</v>
          </cell>
          <cell r="G2086">
            <v>0</v>
          </cell>
          <cell r="H2086">
            <v>0</v>
          </cell>
          <cell r="I2086">
            <v>0</v>
          </cell>
          <cell r="J2086">
            <v>1140</v>
          </cell>
          <cell r="K2086">
            <v>147</v>
          </cell>
          <cell r="M2086">
            <v>1589</v>
          </cell>
          <cell r="N2086">
            <v>0</v>
          </cell>
          <cell r="P2086">
            <v>1140</v>
          </cell>
          <cell r="Q2086" t="str">
            <v/>
          </cell>
          <cell r="U2086" t="str">
            <v/>
          </cell>
          <cell r="V2086" t="str">
            <v/>
          </cell>
          <cell r="W2086" t="str">
            <v/>
          </cell>
          <cell r="AA2086" t="str">
            <v/>
          </cell>
        </row>
        <row r="2087">
          <cell r="B2087" t="str">
            <v>87008-98-8</v>
          </cell>
          <cell r="C2087">
            <v>0</v>
          </cell>
          <cell r="D2087">
            <v>0</v>
          </cell>
          <cell r="E2087">
            <v>0</v>
          </cell>
          <cell r="F2087">
            <v>0</v>
          </cell>
          <cell r="G2087">
            <v>0</v>
          </cell>
          <cell r="H2087">
            <v>0</v>
          </cell>
          <cell r="I2087">
            <v>0</v>
          </cell>
          <cell r="J2087">
            <v>1167</v>
          </cell>
          <cell r="K2087">
            <v>161</v>
          </cell>
          <cell r="M2087">
            <v>1987</v>
          </cell>
          <cell r="N2087">
            <v>0</v>
          </cell>
          <cell r="P2087">
            <v>1167</v>
          </cell>
          <cell r="Q2087" t="str">
            <v/>
          </cell>
          <cell r="U2087" t="str">
            <v/>
          </cell>
          <cell r="V2087" t="str">
            <v/>
          </cell>
          <cell r="W2087" t="str">
            <v/>
          </cell>
          <cell r="AA2087" t="str">
            <v/>
          </cell>
        </row>
        <row r="2088">
          <cell r="B2088" t="str">
            <v>87-08-1</v>
          </cell>
          <cell r="C2088" t="str">
            <v>BPLBGHOLXOTWMN-MBNYWOFBSA-N</v>
          </cell>
          <cell r="D2088" t="str">
            <v>(2S,5R,6R)-3,3-Dimethyl-7-oxo-6-(2-phenoxyacetamido)-4-thia-1-azabicyclo[3.2.0]heptane-2-carboxylic acid</v>
          </cell>
          <cell r="E2088" t="str">
            <v>[H][C@]12SC(C)(C)[C@@H](N1C(=O)[C@H]2NC(=O)COC1=CC=CC=C1)C(O)=O</v>
          </cell>
          <cell r="F2088" t="str">
            <v>InChI=1S/C16H18N2O5S/c1-16(2)12(15(21)22)18-13(20)11(14(18)24-16)17-10(19)8-23-9-6-4-3-5-7-9/h3-7,11-12,14H,8H2,1-2H3,(H,17,19)(H,21,22)/t11-,12+,14-/m1/s1</v>
          </cell>
          <cell r="G2088" t="str">
            <v>C16H18N2O5S</v>
          </cell>
          <cell r="H2088">
            <v>350.39</v>
          </cell>
          <cell r="I2088">
            <v>350.09364286200002</v>
          </cell>
          <cell r="J2088">
            <v>1400</v>
          </cell>
          <cell r="K2088">
            <v>77</v>
          </cell>
          <cell r="M2088">
            <v>0</v>
          </cell>
          <cell r="N2088">
            <v>0</v>
          </cell>
          <cell r="P2088">
            <v>1400</v>
          </cell>
          <cell r="Q2088" t="str">
            <v/>
          </cell>
          <cell r="U2088" t="str">
            <v/>
          </cell>
          <cell r="V2088" t="str">
            <v/>
          </cell>
          <cell r="W2088" t="str">
            <v/>
          </cell>
          <cell r="Z2088" t="str">
            <v>Antibiotika/ Chemotherapeutika</v>
          </cell>
          <cell r="AA2088" t="str">
            <v>Antibiotika/ Chemotherapeutika</v>
          </cell>
        </row>
        <row r="2089">
          <cell r="B2089" t="str">
            <v>87160-71-2</v>
          </cell>
          <cell r="C2089">
            <v>0</v>
          </cell>
          <cell r="D2089">
            <v>0</v>
          </cell>
          <cell r="E2089">
            <v>0</v>
          </cell>
          <cell r="F2089">
            <v>0</v>
          </cell>
          <cell r="G2089">
            <v>0</v>
          </cell>
          <cell r="H2089">
            <v>0</v>
          </cell>
          <cell r="I2089">
            <v>0</v>
          </cell>
          <cell r="J2089">
            <v>1211</v>
          </cell>
          <cell r="K2089">
            <v>126</v>
          </cell>
          <cell r="M2089">
            <v>1330</v>
          </cell>
          <cell r="N2089">
            <v>0</v>
          </cell>
          <cell r="P2089">
            <v>1211</v>
          </cell>
          <cell r="Q2089" t="str">
            <v/>
          </cell>
          <cell r="U2089" t="str">
            <v/>
          </cell>
          <cell r="V2089" t="str">
            <v/>
          </cell>
          <cell r="W2089" t="str">
            <v/>
          </cell>
          <cell r="AA2089" t="str">
            <v/>
          </cell>
        </row>
        <row r="2090">
          <cell r="B2090" t="str">
            <v>87237-48-7</v>
          </cell>
          <cell r="C2090" t="str">
            <v>MIJLZGZLQLAQCM-UHFFFAOYSA-N</v>
          </cell>
          <cell r="D2090" t="str">
            <v>2-Ethoxyethyl 2-(4-{[3-chloro-5-(trifluoromethyl)pyridin-2-yl]oxy}phenoxy)propanoate</v>
          </cell>
          <cell r="E2090" t="str">
            <v>CCOCCOC(=O)C(C)OC1=CC=C(OC2=NC=C(C=C2Cl)C(F)(F)F)C=C1</v>
          </cell>
          <cell r="F2090" t="str">
            <v>InChI=1/C19H19ClF3NO5/c1-3-26-8-9-27-18(25)12(2)28-14-4-6-15(7-5-14)29-17-16(20)10-13(11-24-17)19(21,22)23/h4-7,10-12H,3,8-9H2,1-2H3</v>
          </cell>
          <cell r="G2090" t="str">
            <v>C19H19ClF3NO5</v>
          </cell>
          <cell r="H2090">
            <v>433.81</v>
          </cell>
          <cell r="I2090">
            <v>433.09037999999998</v>
          </cell>
          <cell r="J2090">
            <v>799</v>
          </cell>
          <cell r="M2090">
            <v>2382</v>
          </cell>
          <cell r="N2090">
            <v>0</v>
          </cell>
          <cell r="P2090">
            <v>799</v>
          </cell>
          <cell r="Q2090" t="str">
            <v/>
          </cell>
          <cell r="R2090" t="str">
            <v/>
          </cell>
          <cell r="U2090" t="str">
            <v/>
          </cell>
          <cell r="V2090" t="str">
            <v/>
          </cell>
          <cell r="W2090" t="str">
            <v/>
          </cell>
          <cell r="AA2090" t="str">
            <v/>
          </cell>
        </row>
        <row r="2091">
          <cell r="B2091" t="str">
            <v>87259-91-4</v>
          </cell>
          <cell r="C2091">
            <v>0</v>
          </cell>
          <cell r="D2091">
            <v>0</v>
          </cell>
          <cell r="E2091">
            <v>0</v>
          </cell>
          <cell r="F2091">
            <v>0</v>
          </cell>
          <cell r="G2091">
            <v>0</v>
          </cell>
          <cell r="H2091">
            <v>0</v>
          </cell>
          <cell r="I2091">
            <v>0</v>
          </cell>
          <cell r="J2091">
            <v>1086</v>
          </cell>
          <cell r="K2091">
            <v>415</v>
          </cell>
          <cell r="M2091">
            <v>690.9</v>
          </cell>
          <cell r="N2091">
            <v>0</v>
          </cell>
          <cell r="P2091">
            <v>1086</v>
          </cell>
          <cell r="Q2091" t="str">
            <v/>
          </cell>
          <cell r="U2091" t="str">
            <v/>
          </cell>
          <cell r="V2091" t="str">
            <v/>
          </cell>
          <cell r="W2091" t="str">
            <v/>
          </cell>
          <cell r="AA2091" t="str">
            <v/>
          </cell>
        </row>
        <row r="2092">
          <cell r="B2092" t="str">
            <v>873-63-2</v>
          </cell>
          <cell r="C2092" t="str">
            <v>ZSRDNPVYGSFUMD-UHFFFAOYSA-N</v>
          </cell>
          <cell r="D2092" t="str">
            <v>(3-Chlorophenyl)methanol</v>
          </cell>
          <cell r="E2092" t="str">
            <v>OCC1=CC(Cl)=CC=C1</v>
          </cell>
          <cell r="F2092" t="str">
            <v>InChI=1S/C7H7ClO/c8-7-3-1-2-6(4-7)5-9/h1-4,9H,5H2</v>
          </cell>
          <cell r="G2092" t="str">
            <v>C7H7ClO</v>
          </cell>
          <cell r="H2092">
            <v>142.58000000000001</v>
          </cell>
          <cell r="I2092">
            <v>142.0185425</v>
          </cell>
          <cell r="J2092">
            <v>1021</v>
          </cell>
          <cell r="M2092">
            <v>1216</v>
          </cell>
          <cell r="N2092">
            <v>0</v>
          </cell>
          <cell r="P2092">
            <v>1021</v>
          </cell>
          <cell r="Q2092" t="str">
            <v/>
          </cell>
          <cell r="U2092" t="str">
            <v/>
          </cell>
          <cell r="V2092" t="str">
            <v/>
          </cell>
          <cell r="W2092" t="str">
            <v/>
          </cell>
          <cell r="AA2092" t="str">
            <v/>
          </cell>
        </row>
        <row r="2093">
          <cell r="B2093" t="str">
            <v>87395-22-0</v>
          </cell>
          <cell r="C2093">
            <v>0</v>
          </cell>
          <cell r="D2093">
            <v>0</v>
          </cell>
          <cell r="E2093">
            <v>0</v>
          </cell>
          <cell r="F2093">
            <v>0</v>
          </cell>
          <cell r="G2093">
            <v>0</v>
          </cell>
          <cell r="H2093">
            <v>0</v>
          </cell>
          <cell r="I2093">
            <v>0</v>
          </cell>
          <cell r="J2093">
            <v>1156</v>
          </cell>
          <cell r="K2093">
            <v>131</v>
          </cell>
          <cell r="M2093">
            <v>1285</v>
          </cell>
          <cell r="N2093">
            <v>0</v>
          </cell>
          <cell r="P2093">
            <v>1156</v>
          </cell>
          <cell r="Q2093" t="str">
            <v/>
          </cell>
          <cell r="U2093" t="str">
            <v/>
          </cell>
          <cell r="V2093" t="str">
            <v/>
          </cell>
          <cell r="W2093" t="str">
            <v/>
          </cell>
          <cell r="AA2093" t="str">
            <v/>
          </cell>
        </row>
        <row r="2094">
          <cell r="B2094" t="str">
            <v>874-35-1</v>
          </cell>
          <cell r="C2094" t="str">
            <v>RFXBCGVZEJEYGG-UHFFFAOYSA-N</v>
          </cell>
          <cell r="D2094" t="str">
            <v>5-Methyl-2,3-dihydro-1H-indene</v>
          </cell>
          <cell r="E2094" t="str">
            <v>CC1=CC2=C(CCC2)C=C1</v>
          </cell>
          <cell r="F2094" t="str">
            <v>InChI=1S/C10H12/c1-8-5-6-9-3-2-4-10(9)7-8/h5-7H,2-4H2,1H3</v>
          </cell>
          <cell r="G2094" t="str">
            <v>C10H12</v>
          </cell>
          <cell r="H2094">
            <v>132.20599999999999</v>
          </cell>
          <cell r="I2094">
            <v>132.09390038640001</v>
          </cell>
          <cell r="J2094">
            <v>1341</v>
          </cell>
          <cell r="M2094">
            <v>1121</v>
          </cell>
          <cell r="N2094">
            <v>0</v>
          </cell>
          <cell r="P2094">
            <v>1341</v>
          </cell>
          <cell r="Q2094" t="str">
            <v/>
          </cell>
          <cell r="U2094" t="str">
            <v/>
          </cell>
          <cell r="V2094" t="str">
            <v/>
          </cell>
          <cell r="W2094" t="str">
            <v/>
          </cell>
          <cell r="AA2094" t="str">
            <v/>
          </cell>
        </row>
        <row r="2095">
          <cell r="B2095" t="str">
            <v>87-44-5</v>
          </cell>
          <cell r="C2095" t="str">
            <v>NPNUFJAVOOONJE-GFUGXAQUSA-N</v>
          </cell>
          <cell r="D2095" t="str">
            <v>(1R,4E,9S)-4,11,11-Trimethyl-8-methylidenebicyclo[7.2.0]undec-4-ene</v>
          </cell>
          <cell r="E2095" t="str">
            <v>[H][C@]12CC(C)(C)[C@]1([H])CC\C(C)=C\CCC2=C</v>
          </cell>
          <cell r="F2095" t="str">
            <v>InChI=1S/C15H24/c1-11-6-5-7-12(2)13-10-15(3,4)14(13)9-8-11/h6,13-14H,2,5,7-10H2,1,3-4H3/b11-6+/t13-,14-/m1/s1</v>
          </cell>
          <cell r="G2095" t="str">
            <v>C15H24</v>
          </cell>
          <cell r="H2095">
            <v>204.357</v>
          </cell>
          <cell r="I2095">
            <v>204.18780000000001</v>
          </cell>
          <cell r="J2095">
            <v>2251</v>
          </cell>
          <cell r="M2095">
            <v>1467</v>
          </cell>
          <cell r="N2095" t="str">
            <v>wood, spice</v>
          </cell>
          <cell r="P2095">
            <v>2251</v>
          </cell>
          <cell r="Q2095" t="str">
            <v>WGK 1</v>
          </cell>
          <cell r="U2095" t="str">
            <v/>
          </cell>
          <cell r="V2095" t="str">
            <v/>
          </cell>
          <cell r="W2095" t="str">
            <v/>
          </cell>
          <cell r="AA2095" t="str">
            <v>WGK 1, DS(wood, spice)</v>
          </cell>
        </row>
        <row r="2096">
          <cell r="B2096" t="str">
            <v>87-59-2</v>
          </cell>
          <cell r="C2096" t="str">
            <v>VVAKEQGKZNKUSU-UHFFFAOYSA-N</v>
          </cell>
          <cell r="D2096" t="str">
            <v>2,3-Dimethylaniline</v>
          </cell>
          <cell r="E2096" t="str">
            <v>CC1=CC=CC(N)=C1C</v>
          </cell>
          <cell r="F2096" t="str">
            <v>InChI=1S/C8H11N/c1-6-4-3-5-8(9)7(6)2/h3-5H,9H2,1-2H3</v>
          </cell>
          <cell r="G2096" t="str">
            <v>C8H11N</v>
          </cell>
          <cell r="H2096">
            <v>121.18300000000001</v>
          </cell>
          <cell r="I2096">
            <v>121.08915</v>
          </cell>
          <cell r="J2096">
            <v>800</v>
          </cell>
          <cell r="M2096">
            <v>1161</v>
          </cell>
          <cell r="N2096">
            <v>0</v>
          </cell>
          <cell r="P2096">
            <v>800</v>
          </cell>
          <cell r="Q2096" t="str">
            <v>WGK 3</v>
          </cell>
          <cell r="R2096" t="str">
            <v/>
          </cell>
          <cell r="S2096" t="str">
            <v/>
          </cell>
          <cell r="U2096" t="str">
            <v/>
          </cell>
          <cell r="V2096" t="str">
            <v/>
          </cell>
          <cell r="W2096" t="str">
            <v/>
          </cell>
          <cell r="AA2096" t="str">
            <v>WGK 3,</v>
          </cell>
        </row>
        <row r="2097">
          <cell r="B2097" t="str">
            <v>87-60-5</v>
          </cell>
          <cell r="C2097" t="str">
            <v>ZUVPLKVDZNDZCM-UHFFFAOYSA-N</v>
          </cell>
          <cell r="D2097" t="str">
            <v>3-Chloro-2-methylaniline</v>
          </cell>
          <cell r="E2097" t="str">
            <v>CC1=C(N)C=CC=C1Cl</v>
          </cell>
          <cell r="F2097" t="str">
            <v>InChI=1S/C7H8ClN/c1-5-6(8)3-2-4-7(5)9/h2-4H,9H2,1H3</v>
          </cell>
          <cell r="G2097" t="str">
            <v>C7H8ClN</v>
          </cell>
          <cell r="H2097">
            <v>141.6</v>
          </cell>
          <cell r="I2097">
            <v>141.03452999999999</v>
          </cell>
          <cell r="J2097">
            <v>801</v>
          </cell>
          <cell r="M2097" t="str">
            <v>1255.3</v>
          </cell>
          <cell r="N2097">
            <v>0</v>
          </cell>
          <cell r="P2097">
            <v>801</v>
          </cell>
          <cell r="Q2097" t="str">
            <v>WGK 2</v>
          </cell>
          <cell r="R2097" t="str">
            <v/>
          </cell>
          <cell r="S2097" t="str">
            <v/>
          </cell>
          <cell r="U2097" t="str">
            <v/>
          </cell>
          <cell r="V2097" t="str">
            <v/>
          </cell>
          <cell r="W2097" t="str">
            <v/>
          </cell>
          <cell r="AA2097" t="str">
            <v>WGK 2,</v>
          </cell>
        </row>
        <row r="2098">
          <cell r="B2098" t="str">
            <v>87-61-6</v>
          </cell>
          <cell r="C2098" t="str">
            <v>RELMFMZEBKVZJC-UHFFFAOYSA-N</v>
          </cell>
          <cell r="D2098" t="str">
            <v>1,2,3-Trichlorobenzene</v>
          </cell>
          <cell r="E2098" t="str">
            <v>ClC1=CC=CC(Cl)=C1Cl</v>
          </cell>
          <cell r="F2098" t="str">
            <v>InChI=1S/C6H3Cl3/c7-4-2-1-3-5(8)6(4)9/h1-3H</v>
          </cell>
          <cell r="G2098" t="str">
            <v>C6H3Cl3</v>
          </cell>
          <cell r="H2098">
            <v>181.44</v>
          </cell>
          <cell r="I2098">
            <v>179.93002999999999</v>
          </cell>
          <cell r="J2098">
            <v>802</v>
          </cell>
          <cell r="M2098">
            <v>1176</v>
          </cell>
          <cell r="N2098">
            <v>0</v>
          </cell>
          <cell r="P2098">
            <v>802</v>
          </cell>
          <cell r="Q2098" t="str">
            <v>WGK 3</v>
          </cell>
          <cell r="R2098" t="str">
            <v/>
          </cell>
          <cell r="S2098" t="str">
            <v/>
          </cell>
          <cell r="U2098" t="str">
            <v/>
          </cell>
          <cell r="V2098" t="str">
            <v/>
          </cell>
          <cell r="W2098" t="str">
            <v/>
          </cell>
          <cell r="AA2098" t="str">
            <v>WGK 3,</v>
          </cell>
        </row>
        <row r="2099">
          <cell r="B2099" t="str">
            <v>876-17-5</v>
          </cell>
          <cell r="C2099" t="str">
            <v>CZCBTSFUTPZVKJ-NXEZZACHSA-N</v>
          </cell>
          <cell r="D2099" t="str">
            <v>(2S,4R)-4-Methyl-2-(2-methylprop-1-en-1-yl)oxane</v>
          </cell>
          <cell r="E2099" t="str">
            <v>C[C@@H]1CCO[C@@H](C1)C=C(C)C</v>
          </cell>
          <cell r="F2099" t="str">
            <v>InChI=1S/C10H18O/c1-8(2)6-10-7-9(3)4-5-11-10/h6,9-10H,4-5,7H2,1-3H3/t9-,10-/m1/s1</v>
          </cell>
          <cell r="G2099" t="str">
            <v>C10H18O</v>
          </cell>
          <cell r="H2099">
            <v>154.25299999999999</v>
          </cell>
          <cell r="I2099">
            <v>154.13577000000001</v>
          </cell>
          <cell r="J2099">
            <v>2252</v>
          </cell>
          <cell r="M2099">
            <v>1109</v>
          </cell>
          <cell r="N2099" t="str">
            <v>green, flower</v>
          </cell>
          <cell r="P2099">
            <v>2252</v>
          </cell>
          <cell r="Q2099" t="str">
            <v/>
          </cell>
          <cell r="U2099" t="str">
            <v/>
          </cell>
          <cell r="V2099" t="str">
            <v/>
          </cell>
          <cell r="W2099" t="str">
            <v/>
          </cell>
          <cell r="AA2099" t="str">
            <v xml:space="preserve"> DS(green, flower)</v>
          </cell>
        </row>
        <row r="2100">
          <cell r="B2100" t="str">
            <v>87-62-7</v>
          </cell>
          <cell r="C2100" t="str">
            <v>UFFBMTHBGFGIHF-UHFFFAOYSA-N</v>
          </cell>
          <cell r="D2100" t="str">
            <v>2,6-Dimethylaniline</v>
          </cell>
          <cell r="E2100" t="str">
            <v>CC1=CC=CC(C)=C1N</v>
          </cell>
          <cell r="F2100" t="str">
            <v>InChI=1S/C8H11N/c1-6-4-3-5-7(2)8(6)9/h3-5H,9H2,1-2H3</v>
          </cell>
          <cell r="G2100" t="str">
            <v>C8H11N</v>
          </cell>
          <cell r="H2100">
            <v>121.18300000000001</v>
          </cell>
          <cell r="I2100">
            <v>121.08915</v>
          </cell>
          <cell r="J2100">
            <v>803</v>
          </cell>
          <cell r="K2100">
            <v>121</v>
          </cell>
          <cell r="M2100">
            <v>1168.19</v>
          </cell>
          <cell r="N2100">
            <v>0</v>
          </cell>
          <cell r="P2100">
            <v>803</v>
          </cell>
          <cell r="Q2100" t="str">
            <v/>
          </cell>
          <cell r="R2100" t="str">
            <v/>
          </cell>
          <cell r="S2100" t="str">
            <v/>
          </cell>
          <cell r="U2100" t="str">
            <v/>
          </cell>
          <cell r="V2100" t="str">
            <v/>
          </cell>
          <cell r="W2100" t="str">
            <v/>
          </cell>
          <cell r="AA2100" t="str">
            <v>o-Xylidine</v>
          </cell>
        </row>
        <row r="2101">
          <cell r="B2101" t="str">
            <v>87-65-0</v>
          </cell>
          <cell r="C2101" t="str">
            <v>HOLHYSJJBXSLMV-UHFFFAOYSA-N</v>
          </cell>
          <cell r="D2101" t="str">
            <v>2,6-Dichlorophenol</v>
          </cell>
          <cell r="E2101" t="str">
            <v>OC1=C(Cl)C=CC=C1Cl</v>
          </cell>
          <cell r="F2101" t="str">
            <v>InChI=1S/C6H4Cl2O/c7-4-2-1-3-5(8)6(4)9/h1-3,9H</v>
          </cell>
          <cell r="G2101" t="str">
            <v>C6H4Cl2O</v>
          </cell>
          <cell r="H2101">
            <v>163</v>
          </cell>
          <cell r="I2101">
            <v>161.96392</v>
          </cell>
          <cell r="J2101">
            <v>804</v>
          </cell>
          <cell r="M2101">
            <v>1149</v>
          </cell>
          <cell r="N2101">
            <v>0</v>
          </cell>
          <cell r="P2101">
            <v>804</v>
          </cell>
          <cell r="Q2101" t="str">
            <v/>
          </cell>
          <cell r="R2101" t="str">
            <v/>
          </cell>
          <cell r="S2101" t="str">
            <v/>
          </cell>
          <cell r="U2101" t="str">
            <v/>
          </cell>
          <cell r="V2101" t="str">
            <v/>
          </cell>
          <cell r="W2101" t="str">
            <v/>
          </cell>
          <cell r="AA2101" t="str">
            <v/>
          </cell>
        </row>
        <row r="2102">
          <cell r="B2102" t="str">
            <v>87674-68-8</v>
          </cell>
          <cell r="C2102" t="str">
            <v>JLYFCTQDENRSOL-UHFFFAOYSA-N</v>
          </cell>
          <cell r="D2102" t="str">
            <v>2-Chloro-N-(2,4-dimethylthiophen-3-yl)-N-(1-methoxypropan-2-yl)acetamide</v>
          </cell>
          <cell r="E2102" t="str">
            <v>COCC(C)N(C(=O)CCl)C1=C(C)SC=C1C</v>
          </cell>
          <cell r="F2102" t="str">
            <v>InChI=1/C12H18ClNO2S/c1-8-7-17-10(3)12(8)14(11(15)5-13)9(2)6-16-4/h7,9H,5-6H2,1-4H3</v>
          </cell>
          <cell r="G2102" t="str">
            <v>C12H18ClNO2S</v>
          </cell>
          <cell r="H2102">
            <v>275.79000000000002</v>
          </cell>
          <cell r="I2102">
            <v>275.07468</v>
          </cell>
          <cell r="J2102">
            <v>805</v>
          </cell>
          <cell r="M2102" t="str">
            <v>1852.2</v>
          </cell>
          <cell r="N2102">
            <v>0</v>
          </cell>
          <cell r="P2102">
            <v>805</v>
          </cell>
          <cell r="Q2102" t="str">
            <v/>
          </cell>
          <cell r="R2102" t="str">
            <v/>
          </cell>
          <cell r="S2102" t="str">
            <v>X</v>
          </cell>
          <cell r="U2102" t="str">
            <v/>
          </cell>
          <cell r="V2102" t="str">
            <v/>
          </cell>
          <cell r="W2102" t="str">
            <v/>
          </cell>
          <cell r="AA2102" t="str">
            <v>PSM,Inlandsabsatz 2014: 250-1000 t/a; Racemat "Dimethenamid" nicht genehmigt in EU; das biologisch aktive Isomer "Dimethenamid-P" ist jedoch genehmigt und hat häufige Funde im Projekt "Kleingewässermonitoring"; Monitoring nicht isomerspezifisch; Schweizer Studie weist Funde an allen Standorten und QN-Überschreitungen auf</v>
          </cell>
        </row>
        <row r="2103">
          <cell r="B2103" t="str">
            <v>87-68-3</v>
          </cell>
          <cell r="C2103" t="str">
            <v>RWNKSTSCBHKHTB-UHFFFAOYSA-N</v>
          </cell>
          <cell r="D2103" t="str">
            <v>1,1,2,3,4,4-Hexachlorobuta-1,3-diene</v>
          </cell>
          <cell r="E2103" t="str">
            <v>ClC(Cl)=C(Cl)C(Cl)=C(Cl)Cl</v>
          </cell>
          <cell r="F2103" t="str">
            <v>InChI=1S/C4Cl6/c5-1(3(7)8)2(6)4(9)10</v>
          </cell>
          <cell r="G2103" t="str">
            <v>C4Cl6</v>
          </cell>
          <cell r="H2103">
            <v>260.74</v>
          </cell>
          <cell r="I2103">
            <v>257.81312000000003</v>
          </cell>
          <cell r="J2103">
            <v>806</v>
          </cell>
          <cell r="M2103">
            <v>1211</v>
          </cell>
          <cell r="N2103">
            <v>0</v>
          </cell>
          <cell r="P2103">
            <v>806</v>
          </cell>
          <cell r="Q2103" t="str">
            <v>WGK 3</v>
          </cell>
          <cell r="R2103" t="str">
            <v/>
          </cell>
          <cell r="S2103" t="str">
            <v/>
          </cell>
          <cell r="U2103" t="str">
            <v/>
          </cell>
          <cell r="V2103" t="str">
            <v>POP-Annex I, part A#Annex III, part B#Annex IV</v>
          </cell>
          <cell r="W2103" t="str">
            <v/>
          </cell>
          <cell r="AA2103" t="str">
            <v xml:space="preserve">WGK 3,POP-Annex I, part A#Annex III, part B#Annex IV, </v>
          </cell>
        </row>
        <row r="2104">
          <cell r="B2104" t="str">
            <v>878-00-2</v>
          </cell>
          <cell r="C2104" t="str">
            <v>SEVSMVUOKAMPDO-UHFFFAOYSA-N</v>
          </cell>
          <cell r="D2104" t="str">
            <v>4-Formylphenyl acetate</v>
          </cell>
          <cell r="E2104" t="str">
            <v>CC(=O)OC1=CC=C(C=O)C=C1</v>
          </cell>
          <cell r="F2104" t="str">
            <v>InChI=1S/C9H8O3/c1-7(11)12-9-4-2-8(6-10)3-5-9/h2-6H,1H3</v>
          </cell>
          <cell r="G2104" t="str">
            <v>C9H8O3</v>
          </cell>
          <cell r="H2104">
            <v>164.16</v>
          </cell>
          <cell r="I2104">
            <v>164.04734411800001</v>
          </cell>
          <cell r="J2104">
            <v>1180</v>
          </cell>
          <cell r="K2104" t="str">
            <v>164.0</v>
          </cell>
          <cell r="M2104">
            <v>1294</v>
          </cell>
          <cell r="N2104">
            <v>0</v>
          </cell>
          <cell r="P2104">
            <v>1180</v>
          </cell>
          <cell r="Q2104" t="str">
            <v/>
          </cell>
          <cell r="U2104" t="str">
            <v/>
          </cell>
          <cell r="V2104" t="str">
            <v/>
          </cell>
          <cell r="W2104" t="str">
            <v/>
          </cell>
          <cell r="AA2104" t="str">
            <v/>
          </cell>
        </row>
        <row r="2105">
          <cell r="B2105" t="str">
            <v>87-86-5</v>
          </cell>
          <cell r="C2105" t="str">
            <v>IZUPBVBPLAPZRR-UHFFFAOYSA-N</v>
          </cell>
          <cell r="D2105" t="str">
            <v>Pentachlorophenol</v>
          </cell>
          <cell r="E2105" t="str">
            <v>OC1=C(Cl)C(Cl)=C(Cl)C(Cl)=C1Cl</v>
          </cell>
          <cell r="F2105" t="str">
            <v>InChI=1S/C6HCl5O/c7-1-2(8)4(10)6(12)5(11)3(1)9/h12H</v>
          </cell>
          <cell r="G2105" t="str">
            <v>C6HCl5O</v>
          </cell>
          <cell r="H2105">
            <v>266.32</v>
          </cell>
          <cell r="I2105">
            <v>263.84699999999998</v>
          </cell>
          <cell r="J2105">
            <v>807</v>
          </cell>
          <cell r="M2105">
            <v>1700</v>
          </cell>
          <cell r="N2105">
            <v>0</v>
          </cell>
          <cell r="P2105">
            <v>807</v>
          </cell>
          <cell r="Q2105" t="str">
            <v>WGK 3</v>
          </cell>
          <cell r="R2105" t="str">
            <v>X</v>
          </cell>
          <cell r="U2105" t="str">
            <v/>
          </cell>
          <cell r="V2105" t="str">
            <v>POP-Annex I, part A</v>
          </cell>
          <cell r="W2105" t="str">
            <v/>
          </cell>
          <cell r="AA2105" t="str">
            <v xml:space="preserve">WGK 3,AZM,POP-Annex I, part A, </v>
          </cell>
        </row>
        <row r="2106">
          <cell r="B2106" t="str">
            <v>87-91-2</v>
          </cell>
          <cell r="C2106" t="str">
            <v>YSAVZVORKRDODB-PHDIDXHHSA-N</v>
          </cell>
          <cell r="D2106" t="str">
            <v>Diethyl (2R,3R)-2,3-dihydroxybutanedioate</v>
          </cell>
          <cell r="E2106" t="str">
            <v>CCOC(=O)[C@H](O)[C@@H](O)C(=O)OCC</v>
          </cell>
          <cell r="F2106" t="str">
            <v>InChI=1S/C8H14O6/c1-3-13-7(11)5(9)6(10)8(12)14-4-2/h5-6,9-10H,3-4H2,1-2H3/t5-,6-/m1/s1</v>
          </cell>
          <cell r="G2106" t="str">
            <v>C8H14O6</v>
          </cell>
          <cell r="H2106">
            <v>206.19399999999999</v>
          </cell>
          <cell r="I2106">
            <v>206.07903999999999</v>
          </cell>
          <cell r="J2106">
            <v>2253</v>
          </cell>
          <cell r="M2106">
            <v>2010</v>
          </cell>
          <cell r="N2106" t="str">
            <v>earth, must</v>
          </cell>
          <cell r="P2106">
            <v>2253</v>
          </cell>
          <cell r="Q2106" t="str">
            <v>WGK 1</v>
          </cell>
          <cell r="U2106" t="str">
            <v/>
          </cell>
          <cell r="V2106" t="str">
            <v/>
          </cell>
          <cell r="W2106" t="str">
            <v/>
          </cell>
          <cell r="AA2106" t="str">
            <v>WGK 1, DS(earth, must)</v>
          </cell>
        </row>
        <row r="2107">
          <cell r="B2107" t="str">
            <v>88-06-2</v>
          </cell>
          <cell r="C2107" t="str">
            <v>LINPIYWFGCPVIE-UHFFFAOYSA-N</v>
          </cell>
          <cell r="D2107" t="str">
            <v>2,4,6-Trichlorophenol</v>
          </cell>
          <cell r="E2107" t="str">
            <v>OC1=C(Cl)C=C(Cl)C=C1Cl</v>
          </cell>
          <cell r="F2107" t="str">
            <v>InChI=1S/C6H3Cl3O/c7-3-1-4(8)6(10)5(9)2-3/h1-2,10H</v>
          </cell>
          <cell r="G2107" t="str">
            <v>C6H3Cl3O</v>
          </cell>
          <cell r="H2107">
            <v>197.44</v>
          </cell>
          <cell r="I2107">
            <v>195.92495</v>
          </cell>
          <cell r="J2107">
            <v>808</v>
          </cell>
          <cell r="M2107">
            <v>1315</v>
          </cell>
          <cell r="N2107">
            <v>0</v>
          </cell>
          <cell r="P2107">
            <v>808</v>
          </cell>
          <cell r="Q2107" t="str">
            <v/>
          </cell>
          <cell r="R2107" t="str">
            <v/>
          </cell>
          <cell r="S2107" t="str">
            <v/>
          </cell>
          <cell r="U2107" t="str">
            <v/>
          </cell>
          <cell r="V2107" t="str">
            <v/>
          </cell>
          <cell r="W2107" t="str">
            <v/>
          </cell>
          <cell r="AA2107" t="str">
            <v/>
          </cell>
        </row>
        <row r="2108">
          <cell r="B2108" t="str">
            <v>88-15-3</v>
          </cell>
          <cell r="C2108" t="str">
            <v>WYJOVVXUZNRJQY-UHFFFAOYSA-N</v>
          </cell>
          <cell r="D2108" t="str">
            <v>1-(Thiophen-2-yl)ethan-1-one</v>
          </cell>
          <cell r="E2108" t="str">
            <v>CC(=O)C1=CC=CS1</v>
          </cell>
          <cell r="F2108" t="str">
            <v>InChI=1S/C6H6OS/c1-5(7)6-3-2-4-8-6/h2-4H,1H3</v>
          </cell>
          <cell r="G2108" t="str">
            <v>C6H6OS</v>
          </cell>
          <cell r="H2108">
            <v>126.17</v>
          </cell>
          <cell r="I2108">
            <v>126.01394000000001</v>
          </cell>
          <cell r="J2108">
            <v>2254</v>
          </cell>
          <cell r="M2108">
            <v>1090</v>
          </cell>
          <cell r="N2108" t="str">
            <v>sulfur</v>
          </cell>
          <cell r="P2108">
            <v>2254</v>
          </cell>
          <cell r="Q2108" t="str">
            <v/>
          </cell>
          <cell r="U2108" t="str">
            <v/>
          </cell>
          <cell r="V2108" t="str">
            <v/>
          </cell>
          <cell r="W2108" t="str">
            <v/>
          </cell>
          <cell r="AA2108" t="str">
            <v xml:space="preserve"> DS(sulfur)</v>
          </cell>
        </row>
        <row r="2109">
          <cell r="B2109" t="str">
            <v>88-19-7</v>
          </cell>
          <cell r="C2109" t="str">
            <v>YCMLQMDWSXFTIF-UHFFFAOYSA-N</v>
          </cell>
          <cell r="D2109" t="str">
            <v>2-Methylbenzene-1-sulfonamide</v>
          </cell>
          <cell r="E2109" t="str">
            <v>CC1=C(C=CC=C1)S(N)(=O)=O</v>
          </cell>
          <cell r="F2109" t="str">
            <v>InChI=1S/C7H9NO2S/c1-6-4-2-3-5-7(6)11(8,9)10/h2-5H,1H3,(H2,8,9,10)</v>
          </cell>
          <cell r="G2109" t="str">
            <v>C7H9NO2S</v>
          </cell>
          <cell r="H2109">
            <v>171.21</v>
          </cell>
          <cell r="I2109">
            <v>171.035399708</v>
          </cell>
          <cell r="J2109">
            <v>1228</v>
          </cell>
          <cell r="K2109">
            <v>90</v>
          </cell>
          <cell r="M2109">
            <v>1557</v>
          </cell>
          <cell r="N2109">
            <v>0</v>
          </cell>
          <cell r="P2109">
            <v>1228</v>
          </cell>
          <cell r="Q2109" t="str">
            <v>WGK 2</v>
          </cell>
          <cell r="U2109" t="str">
            <v/>
          </cell>
          <cell r="V2109" t="str">
            <v/>
          </cell>
          <cell r="W2109" t="str">
            <v/>
          </cell>
          <cell r="Z2109" t="str">
            <v/>
          </cell>
          <cell r="AA2109" t="str">
            <v>WGK 2,</v>
          </cell>
        </row>
        <row r="2110">
          <cell r="B2110" t="str">
            <v>882-09-7</v>
          </cell>
          <cell r="C2110" t="str">
            <v>TXCGAZHTZHNUAI-UHFFFAOYSA-N</v>
          </cell>
          <cell r="D2110" t="str">
            <v>2-(4-Chlorophenoxy)-2-methylpropanoic acid</v>
          </cell>
          <cell r="E2110" t="str">
            <v>CC(C)(OC1=CC=C(Cl)C=C1)C(O)=O</v>
          </cell>
          <cell r="F2110" t="str">
            <v>InChI=1S/C10H11ClO3/c1-10(2,9(12)13)14-8-5-3-7(11)4-6-8/h3-6H,1-2H3,(H,12,13)</v>
          </cell>
          <cell r="G2110" t="str">
            <v>C10H11ClO3</v>
          </cell>
          <cell r="H2110">
            <v>214.65</v>
          </cell>
          <cell r="I2110">
            <v>214.03967</v>
          </cell>
          <cell r="J2110">
            <v>809</v>
          </cell>
          <cell r="K2110">
            <v>128</v>
          </cell>
          <cell r="M2110">
            <v>0</v>
          </cell>
          <cell r="N2110">
            <v>0</v>
          </cell>
          <cell r="P2110">
            <v>809</v>
          </cell>
          <cell r="Q2110" t="str">
            <v/>
          </cell>
          <cell r="R2110" t="str">
            <v>X</v>
          </cell>
          <cell r="S2110" t="str">
            <v/>
          </cell>
          <cell r="U2110" t="str">
            <v/>
          </cell>
          <cell r="V2110" t="str">
            <v/>
          </cell>
          <cell r="W2110" t="str">
            <v/>
          </cell>
          <cell r="Z2110" t="str">
            <v>Lipidsenker-Metabolite</v>
          </cell>
          <cell r="AA2110" t="str">
            <v>AZM,Lipidsenker-Metabolite</v>
          </cell>
        </row>
        <row r="2111">
          <cell r="B2111" t="str">
            <v>88354-69-2</v>
          </cell>
          <cell r="C2111">
            <v>0</v>
          </cell>
          <cell r="D2111">
            <v>0</v>
          </cell>
          <cell r="E2111">
            <v>0</v>
          </cell>
          <cell r="F2111">
            <v>0</v>
          </cell>
          <cell r="G2111">
            <v>0</v>
          </cell>
          <cell r="H2111">
            <v>0</v>
          </cell>
          <cell r="I2111">
            <v>0</v>
          </cell>
          <cell r="J2111">
            <v>1054</v>
          </cell>
          <cell r="K2111">
            <v>122</v>
          </cell>
          <cell r="M2111">
            <v>1527</v>
          </cell>
          <cell r="N2111">
            <v>0</v>
          </cell>
          <cell r="P2111">
            <v>1054</v>
          </cell>
          <cell r="Q2111" t="str">
            <v/>
          </cell>
          <cell r="U2111" t="str">
            <v/>
          </cell>
          <cell r="V2111" t="str">
            <v/>
          </cell>
          <cell r="W2111" t="str">
            <v/>
          </cell>
          <cell r="AA2111" t="str">
            <v/>
          </cell>
        </row>
        <row r="2112">
          <cell r="B2112" t="str">
            <v>886-50-0</v>
          </cell>
          <cell r="C2112" t="str">
            <v>IROINLKCQGIITA-UHFFFAOYSA-N</v>
          </cell>
          <cell r="D2112" t="str">
            <v>N~2~-tert-Butyl-N~4~-ethyl-6-(methylsulfanyl)-1,3,5-triazine-2,4-diamine</v>
          </cell>
          <cell r="E2112" t="str">
            <v>CCNC1=NC(SC)=NC(NC(C)(C)C)=N1</v>
          </cell>
          <cell r="F2112" t="str">
            <v>InChI=1S/C10H19N5S/c1-6-11-7-12-8(15-10(2,3)4)14-9(13-7)16-5/h6H2,1-5H3,(H2,11,12,13,14,15)</v>
          </cell>
          <cell r="G2112" t="str">
            <v>C10H19N5S</v>
          </cell>
          <cell r="H2112">
            <v>241.36</v>
          </cell>
          <cell r="I2112">
            <v>241.13612000000001</v>
          </cell>
          <cell r="J2112">
            <v>810</v>
          </cell>
          <cell r="K2112">
            <v>185</v>
          </cell>
          <cell r="M2112">
            <v>1928</v>
          </cell>
          <cell r="N2112">
            <v>0</v>
          </cell>
          <cell r="P2112">
            <v>810</v>
          </cell>
          <cell r="Q2112" t="str">
            <v>WGK 2</v>
          </cell>
          <cell r="R2112" t="str">
            <v/>
          </cell>
          <cell r="S2112" t="str">
            <v>X</v>
          </cell>
          <cell r="T2112" t="str">
            <v>X</v>
          </cell>
          <cell r="U2112" t="str">
            <v/>
          </cell>
          <cell r="V2112" t="str">
            <v/>
          </cell>
          <cell r="W2112" t="str">
            <v>BAS-PT07-Film preservatives,</v>
          </cell>
          <cell r="AA2112" t="str">
            <v>WGK 2,PSM,Biozd,BAS-PT07-Film preservatives,</v>
          </cell>
        </row>
        <row r="2113">
          <cell r="B2113" t="str">
            <v>88671-89-0</v>
          </cell>
          <cell r="C2113" t="str">
            <v>HZJKXKUJVSEEFU-UHFFFAOYSA-N</v>
          </cell>
          <cell r="D2113" t="str">
            <v>2-(4-Chlorophenyl)-2-[(1H-1,2,4-triazol-1-yl)methyl]hexanenitrile</v>
          </cell>
          <cell r="E2113" t="str">
            <v>CCCCC(CN1C=NC=N1)(C#N)C1=CC=C(Cl)C=C1</v>
          </cell>
          <cell r="F2113" t="str">
            <v>InChI=1/C15H17ClN4/c1-2-3-8-15(9-17,10-20-12-18-11-19-20)13-4-6-14(16)7-5-13/h4-7,11-12H,2-3,8,10H2,1H3</v>
          </cell>
          <cell r="G2113" t="str">
            <v>C15H17ClN4</v>
          </cell>
          <cell r="H2113">
            <v>288.77999999999997</v>
          </cell>
          <cell r="I2113">
            <v>288.11417</v>
          </cell>
          <cell r="J2113">
            <v>811</v>
          </cell>
          <cell r="M2113">
            <v>0</v>
          </cell>
          <cell r="N2113">
            <v>0</v>
          </cell>
          <cell r="P2113">
            <v>811</v>
          </cell>
          <cell r="Q2113" t="str">
            <v/>
          </cell>
          <cell r="R2113" t="str">
            <v/>
          </cell>
          <cell r="S2113" t="str">
            <v>X</v>
          </cell>
          <cell r="U2113" t="str">
            <v/>
          </cell>
          <cell r="V2113" t="str">
            <v/>
          </cell>
          <cell r="W2113" t="str">
            <v/>
          </cell>
          <cell r="AA2113" t="str">
            <v>PSM,Inlandsabsatz 2014: 10-25 t/a</v>
          </cell>
        </row>
        <row r="2114">
          <cell r="B2114" t="str">
            <v>88-69-7</v>
          </cell>
          <cell r="C2114" t="str">
            <v>CRBJBYGJVIBWIY-UHFFFAOYSA-N</v>
          </cell>
          <cell r="D2114" t="str">
            <v>2-(Propan-2-yl)phenol</v>
          </cell>
          <cell r="E2114">
            <v>0</v>
          </cell>
          <cell r="F2114">
            <v>0</v>
          </cell>
          <cell r="G2114" t="str">
            <v>C9H12O</v>
          </cell>
          <cell r="H2114">
            <v>0</v>
          </cell>
          <cell r="I2114">
            <v>136.088815006</v>
          </cell>
          <cell r="J2114">
            <v>1541</v>
          </cell>
          <cell r="K2114">
            <v>121</v>
          </cell>
          <cell r="L2114">
            <v>12.2797</v>
          </cell>
          <cell r="M2114">
            <v>1199</v>
          </cell>
          <cell r="N2114">
            <v>0</v>
          </cell>
          <cell r="P2114">
            <v>1541</v>
          </cell>
          <cell r="Q2114" t="str">
            <v/>
          </cell>
          <cell r="U2114" t="str">
            <v/>
          </cell>
          <cell r="V2114" t="str">
            <v/>
          </cell>
          <cell r="W2114" t="str">
            <v/>
          </cell>
          <cell r="AA2114" t="str">
            <v/>
          </cell>
        </row>
        <row r="2115">
          <cell r="B2115" t="str">
            <v>88-72-2</v>
          </cell>
          <cell r="C2115" t="str">
            <v>PLAZTCDQAHEYBI-UHFFFAOYSA-N</v>
          </cell>
          <cell r="D2115" t="str">
            <v>1-Methyl-2-nitrobenzene</v>
          </cell>
          <cell r="E2115" t="str">
            <v>CC1=CC=CC=C1[N+]([O-])=O</v>
          </cell>
          <cell r="F2115" t="str">
            <v>InChI=1S/C7H7NO2/c1-6-4-2-3-5-7(6)8(9)10/h2-5H,1H3</v>
          </cell>
          <cell r="G2115" t="str">
            <v>C7H7NO2</v>
          </cell>
          <cell r="H2115">
            <v>137.13800000000001</v>
          </cell>
          <cell r="I2115">
            <v>137.04768000000001</v>
          </cell>
          <cell r="J2115">
            <v>812</v>
          </cell>
          <cell r="M2115">
            <v>1155</v>
          </cell>
          <cell r="N2115">
            <v>0</v>
          </cell>
          <cell r="P2115">
            <v>812</v>
          </cell>
          <cell r="Q2115" t="str">
            <v>WGK 3</v>
          </cell>
          <cell r="R2115" t="str">
            <v/>
          </cell>
          <cell r="S2115" t="str">
            <v/>
          </cell>
          <cell r="U2115" t="str">
            <v/>
          </cell>
          <cell r="V2115" t="str">
            <v/>
          </cell>
          <cell r="W2115" t="str">
            <v/>
          </cell>
          <cell r="AA2115" t="str">
            <v>WGK 3,</v>
          </cell>
        </row>
        <row r="2116">
          <cell r="B2116" t="str">
            <v>88-73-3</v>
          </cell>
          <cell r="C2116" t="str">
            <v>BFCFYVKQTRLZHA-UHFFFAOYSA-N</v>
          </cell>
          <cell r="D2116" t="str">
            <v>1-Chloro-2-nitrobenzene</v>
          </cell>
          <cell r="E2116" t="str">
            <v>[O-][N+](=O)C1=C(Cl)C=CC=C1</v>
          </cell>
          <cell r="F2116" t="str">
            <v>InChI=1S/C6H4ClNO2/c7-5-3-1-2-4-6(5)8(9)10/h1-4H</v>
          </cell>
          <cell r="G2116" t="str">
            <v>C6H4ClNO2</v>
          </cell>
          <cell r="H2116">
            <v>157.55000000000001</v>
          </cell>
          <cell r="I2116">
            <v>156.99306000000001</v>
          </cell>
          <cell r="J2116">
            <v>813</v>
          </cell>
          <cell r="M2116">
            <v>1193</v>
          </cell>
          <cell r="N2116">
            <v>0</v>
          </cell>
          <cell r="P2116">
            <v>813</v>
          </cell>
          <cell r="Q2116" t="str">
            <v>WGK 3</v>
          </cell>
          <cell r="R2116" t="str">
            <v/>
          </cell>
          <cell r="S2116" t="str">
            <v/>
          </cell>
          <cell r="U2116" t="str">
            <v/>
          </cell>
          <cell r="V2116" t="str">
            <v/>
          </cell>
          <cell r="W2116" t="str">
            <v/>
          </cell>
          <cell r="AA2116" t="str">
            <v>WGK 3,</v>
          </cell>
        </row>
        <row r="2117">
          <cell r="B2117" t="str">
            <v>88-75-5</v>
          </cell>
          <cell r="C2117" t="str">
            <v>IQUPABOKLQSFBK-UHFFFAOYSA-N</v>
          </cell>
          <cell r="D2117" t="str">
            <v>2-Nitrophenol</v>
          </cell>
          <cell r="E2117" t="str">
            <v>OC1=C(C=CC=C1)[N+]([O-])=O</v>
          </cell>
          <cell r="F2117" t="str">
            <v>InChI=1S/C6H5NO3/c8-6-4-2-1-3-5(6)7(9)10/h1-4,8H</v>
          </cell>
          <cell r="G2117" t="str">
            <v>C6H5NO3</v>
          </cell>
          <cell r="H2117">
            <v>139.11000000000001</v>
          </cell>
          <cell r="I2117">
            <v>139.02694</v>
          </cell>
          <cell r="J2117">
            <v>814</v>
          </cell>
          <cell r="M2117">
            <v>1099</v>
          </cell>
          <cell r="N2117">
            <v>0</v>
          </cell>
          <cell r="P2117">
            <v>814</v>
          </cell>
          <cell r="Q2117" t="str">
            <v>WGK 3</v>
          </cell>
          <cell r="R2117" t="str">
            <v/>
          </cell>
          <cell r="S2117" t="str">
            <v/>
          </cell>
          <cell r="U2117" t="str">
            <v/>
          </cell>
          <cell r="V2117" t="str">
            <v/>
          </cell>
          <cell r="W2117" t="str">
            <v/>
          </cell>
          <cell r="AA2117" t="str">
            <v>WGK 3,</v>
          </cell>
        </row>
        <row r="2118">
          <cell r="B2118" t="str">
            <v>88-84-6</v>
          </cell>
          <cell r="C2118" t="str">
            <v>GIBQERSGRNPMEH-RYUDHWBXSA-N</v>
          </cell>
          <cell r="D2118" t="str">
            <v>(1S,4S)-1,4-Dimethyl-7-(propan-2-ylidene)-1,2,3,4,5,6,7,8-octahydroazulene</v>
          </cell>
          <cell r="E2118" t="str">
            <v>C[C@H]1CCC2=C1CC(CC[C@@H]2C)=C(C)C</v>
          </cell>
          <cell r="F2118" t="str">
            <v>InChI=1S/C15H24/c1-10(2)13-7-5-11(3)14-8-6-12(4)15(14)9-13/h11-12H,5-9H2,1-4H3/t11-,12-/m0/s1</v>
          </cell>
          <cell r="G2118" t="str">
            <v>C15H24</v>
          </cell>
          <cell r="H2118">
            <v>204.357</v>
          </cell>
          <cell r="I2118">
            <v>204.18780000000001</v>
          </cell>
          <cell r="J2118">
            <v>2255</v>
          </cell>
          <cell r="M2118">
            <v>1483</v>
          </cell>
          <cell r="N2118" t="str">
            <v>wood, spice</v>
          </cell>
          <cell r="P2118">
            <v>2255</v>
          </cell>
          <cell r="Q2118" t="str">
            <v/>
          </cell>
          <cell r="U2118" t="str">
            <v/>
          </cell>
          <cell r="V2118" t="str">
            <v/>
          </cell>
          <cell r="W2118" t="str">
            <v/>
          </cell>
          <cell r="AA2118" t="str">
            <v xml:space="preserve"> DS(wood, spice)</v>
          </cell>
        </row>
        <row r="2119">
          <cell r="B2119" t="str">
            <v>88-85-7</v>
          </cell>
          <cell r="C2119" t="str">
            <v>OWZPCEFYPSAJFR-UHFFFAOYSA-N</v>
          </cell>
          <cell r="D2119" t="str">
            <v>2-(Butan-2-yl)-4,6-dinitrophenol</v>
          </cell>
          <cell r="E2119" t="str">
            <v>CCC(C)C1=CC(=CC(=C1O)[N+]([O-])=O)[N+]([O-])=O</v>
          </cell>
          <cell r="F2119" t="str">
            <v>InChI=1/C10H12N2O5/c1-3-6(2)8-4-7(11(14)15)5-9(10(8)13)12(16)17/h4-6,13H,3H2,1-2H3</v>
          </cell>
          <cell r="G2119" t="str">
            <v>C10H12N2O5</v>
          </cell>
          <cell r="H2119">
            <v>240.215</v>
          </cell>
          <cell r="I2119">
            <v>240.07462000000001</v>
          </cell>
          <cell r="J2119">
            <v>815</v>
          </cell>
          <cell r="M2119">
            <v>1754</v>
          </cell>
          <cell r="N2119">
            <v>0</v>
          </cell>
          <cell r="P2119">
            <v>815</v>
          </cell>
          <cell r="Q2119" t="str">
            <v>WGK 3</v>
          </cell>
          <cell r="R2119" t="str">
            <v/>
          </cell>
          <cell r="U2119" t="str">
            <v/>
          </cell>
          <cell r="V2119" t="str">
            <v/>
          </cell>
          <cell r="W2119" t="str">
            <v/>
          </cell>
          <cell r="AA2119" t="str">
            <v>WGK 3,</v>
          </cell>
        </row>
        <row r="2120">
          <cell r="B2120" t="str">
            <v>88932-55-2</v>
          </cell>
          <cell r="C2120">
            <v>0</v>
          </cell>
          <cell r="D2120">
            <v>0</v>
          </cell>
          <cell r="E2120">
            <v>0</v>
          </cell>
          <cell r="F2120">
            <v>0</v>
          </cell>
          <cell r="G2120">
            <v>0</v>
          </cell>
          <cell r="H2120">
            <v>0</v>
          </cell>
          <cell r="I2120">
            <v>0</v>
          </cell>
          <cell r="J2120">
            <v>1047</v>
          </cell>
          <cell r="K2120">
            <v>135</v>
          </cell>
          <cell r="M2120">
            <v>1519</v>
          </cell>
          <cell r="N2120">
            <v>0</v>
          </cell>
          <cell r="P2120">
            <v>1047</v>
          </cell>
          <cell r="Q2120" t="str">
            <v/>
          </cell>
          <cell r="U2120" t="str">
            <v/>
          </cell>
          <cell r="V2120" t="str">
            <v/>
          </cell>
          <cell r="W2120" t="str">
            <v/>
          </cell>
          <cell r="AA2120" t="str">
            <v/>
          </cell>
        </row>
        <row r="2121">
          <cell r="B2121" t="str">
            <v>89330-86-9</v>
          </cell>
          <cell r="C2121">
            <v>0</v>
          </cell>
          <cell r="D2121">
            <v>0</v>
          </cell>
          <cell r="E2121">
            <v>0</v>
          </cell>
          <cell r="F2121">
            <v>0</v>
          </cell>
          <cell r="G2121">
            <v>0</v>
          </cell>
          <cell r="H2121">
            <v>0</v>
          </cell>
          <cell r="I2121">
            <v>0</v>
          </cell>
          <cell r="J2121">
            <v>1363</v>
          </cell>
          <cell r="K2121">
            <v>262</v>
          </cell>
          <cell r="M2121">
            <v>1127.0999999999999</v>
          </cell>
          <cell r="N2121">
            <v>0</v>
          </cell>
          <cell r="P2121">
            <v>1363</v>
          </cell>
          <cell r="Q2121" t="str">
            <v/>
          </cell>
          <cell r="U2121" t="str">
            <v/>
          </cell>
          <cell r="V2121" t="str">
            <v/>
          </cell>
          <cell r="W2121" t="str">
            <v/>
          </cell>
          <cell r="AA2121" t="str">
            <v/>
          </cell>
        </row>
        <row r="2122">
          <cell r="B2122" t="str">
            <v>89-49-6</v>
          </cell>
          <cell r="C2122" t="str">
            <v>HLHIVJRLODSUCI-UHFFFAOYSA-N</v>
          </cell>
          <cell r="D2122" t="str">
            <v>5-Methyl-2-(prop-1-en-2-yl)cyclohexyl acetate</v>
          </cell>
          <cell r="E2122" t="str">
            <v>CC1CCC(C(C1)OC(C)=O)C(C)=C</v>
          </cell>
          <cell r="F2122" t="str">
            <v>InChI=1/C12H20O2/c1-8(2)11-6-5-9(3)7-12(11)14-10(4)13/h9,11-12H,1,5-7H2,2-4H3</v>
          </cell>
          <cell r="G2122" t="str">
            <v>C12H20O2</v>
          </cell>
          <cell r="H2122">
            <v>196.29</v>
          </cell>
          <cell r="I2122">
            <v>196.14633000000001</v>
          </cell>
          <cell r="J2122">
            <v>2256</v>
          </cell>
          <cell r="M2122">
            <v>1275</v>
          </cell>
          <cell r="N2122" t="str">
            <v>mint, leaf</v>
          </cell>
          <cell r="P2122">
            <v>2256</v>
          </cell>
          <cell r="Q2122" t="str">
            <v/>
          </cell>
          <cell r="U2122" t="str">
            <v/>
          </cell>
          <cell r="V2122" t="str">
            <v/>
          </cell>
          <cell r="W2122" t="str">
            <v/>
          </cell>
          <cell r="AA2122" t="str">
            <v xml:space="preserve"> DS(mint, leaf)</v>
          </cell>
        </row>
        <row r="2123">
          <cell r="B2123" t="str">
            <v>89-59-8</v>
          </cell>
          <cell r="C2123" t="str">
            <v>SQFLFRQWPBEDHM-UHFFFAOYSA-N</v>
          </cell>
          <cell r="D2123" t="str">
            <v>4-Chloro-1-methyl-2-nitrobenzene</v>
          </cell>
          <cell r="E2123" t="str">
            <v>CC1=C(C=C(Cl)C=C1)[N+]([O-])=O</v>
          </cell>
          <cell r="F2123" t="str">
            <v>InChI=1S/C7H6ClNO2/c1-5-2-3-6(8)4-7(5)9(10)11/h2-4H,1H3</v>
          </cell>
          <cell r="G2123" t="str">
            <v>C7H6ClNO2</v>
          </cell>
          <cell r="H2123">
            <v>171.58</v>
          </cell>
          <cell r="I2123">
            <v>171.00871000000001</v>
          </cell>
          <cell r="J2123">
            <v>816</v>
          </cell>
          <cell r="M2123">
            <v>2280</v>
          </cell>
          <cell r="N2123">
            <v>0</v>
          </cell>
          <cell r="P2123">
            <v>816</v>
          </cell>
          <cell r="Q2123" t="str">
            <v>WGK 2</v>
          </cell>
          <cell r="R2123" t="str">
            <v/>
          </cell>
          <cell r="S2123" t="str">
            <v/>
          </cell>
          <cell r="U2123" t="str">
            <v/>
          </cell>
          <cell r="V2123" t="str">
            <v/>
          </cell>
          <cell r="W2123" t="str">
            <v/>
          </cell>
          <cell r="AA2123" t="str">
            <v>WGK 2,</v>
          </cell>
        </row>
        <row r="2124">
          <cell r="B2124" t="str">
            <v>89-60-1</v>
          </cell>
          <cell r="C2124" t="str">
            <v>NWESJZZPAJGHRZ-UHFFFAOYSA-N</v>
          </cell>
          <cell r="D2124" t="str">
            <v>1-Chloro-4-methyl-2-nitrobenzene</v>
          </cell>
          <cell r="E2124" t="str">
            <v>CC1=CC(=C(Cl)C=C1)[N+]([O-])=O</v>
          </cell>
          <cell r="F2124" t="str">
            <v>InChI=1S/C7H6ClNO2/c1-5-2-3-6(8)7(4-5)9(10)11/h2-4H,1H3</v>
          </cell>
          <cell r="G2124" t="str">
            <v>C7H6ClNO2</v>
          </cell>
          <cell r="H2124">
            <v>171.58</v>
          </cell>
          <cell r="I2124">
            <v>171.00871000000001</v>
          </cell>
          <cell r="J2124">
            <v>817</v>
          </cell>
          <cell r="M2124" t="str">
            <v>1361.5</v>
          </cell>
          <cell r="N2124">
            <v>0</v>
          </cell>
          <cell r="P2124">
            <v>817</v>
          </cell>
          <cell r="Q2124" t="str">
            <v/>
          </cell>
          <cell r="R2124" t="str">
            <v/>
          </cell>
          <cell r="S2124" t="str">
            <v/>
          </cell>
          <cell r="U2124" t="str">
            <v/>
          </cell>
          <cell r="V2124" t="str">
            <v/>
          </cell>
          <cell r="W2124" t="str">
            <v/>
          </cell>
          <cell r="AA2124" t="str">
            <v/>
          </cell>
        </row>
        <row r="2125">
          <cell r="B2125" t="str">
            <v>89-61-2</v>
          </cell>
          <cell r="C2125" t="str">
            <v>RZKKOBGFCAHLCZ-UHFFFAOYSA-N</v>
          </cell>
          <cell r="D2125" t="str">
            <v>1,4-Dichloro-2-nitrobenzene</v>
          </cell>
          <cell r="E2125" t="str">
            <v>[O-][N+](=O)C1=C(Cl)C=CC(Cl)=C1</v>
          </cell>
          <cell r="F2125" t="str">
            <v>InChI=1S/C6H3Cl2NO2/c7-4-1-2-5(8)6(3-4)9(10)11/h1-3H</v>
          </cell>
          <cell r="G2125" t="str">
            <v>C6H3Cl2NO2</v>
          </cell>
          <cell r="H2125">
            <v>192</v>
          </cell>
          <cell r="I2125">
            <v>190.95408</v>
          </cell>
          <cell r="J2125">
            <v>818</v>
          </cell>
          <cell r="M2125" t="str">
            <v>1367.2</v>
          </cell>
          <cell r="N2125">
            <v>0</v>
          </cell>
          <cell r="P2125">
            <v>818</v>
          </cell>
          <cell r="Q2125" t="str">
            <v>WGK 2</v>
          </cell>
          <cell r="R2125" t="str">
            <v/>
          </cell>
          <cell r="S2125" t="str">
            <v/>
          </cell>
          <cell r="U2125" t="str">
            <v/>
          </cell>
          <cell r="V2125" t="str">
            <v/>
          </cell>
          <cell r="W2125" t="str">
            <v/>
          </cell>
          <cell r="AA2125" t="str">
            <v>WGK 2,</v>
          </cell>
        </row>
        <row r="2126">
          <cell r="B2126" t="str">
            <v>89-63-4</v>
          </cell>
          <cell r="C2126" t="str">
            <v>PBGKNXWGYQPUJK-UHFFFAOYSA-N</v>
          </cell>
          <cell r="D2126" t="str">
            <v>4-Chloro-2-nitroaniline</v>
          </cell>
          <cell r="E2126" t="str">
            <v>NC1=C(C=C(Cl)C=C1)[N+]([O-])=O</v>
          </cell>
          <cell r="F2126" t="str">
            <v>InChI=1S/C6H5ClN2O2/c7-4-1-2-5(8)6(3-4)9(10)11/h1-3H,8H2</v>
          </cell>
          <cell r="G2126" t="str">
            <v>C6H5ClN2O2</v>
          </cell>
          <cell r="H2126">
            <v>172.57</v>
          </cell>
          <cell r="I2126">
            <v>172.00396000000001</v>
          </cell>
          <cell r="J2126">
            <v>819</v>
          </cell>
          <cell r="M2126" t="str">
            <v>1585.0</v>
          </cell>
          <cell r="N2126">
            <v>0</v>
          </cell>
          <cell r="P2126">
            <v>819</v>
          </cell>
          <cell r="Q2126" t="str">
            <v>WGK 2</v>
          </cell>
          <cell r="R2126" t="str">
            <v/>
          </cell>
          <cell r="S2126" t="str">
            <v/>
          </cell>
          <cell r="U2126" t="str">
            <v/>
          </cell>
          <cell r="V2126" t="str">
            <v/>
          </cell>
          <cell r="W2126" t="str">
            <v/>
          </cell>
          <cell r="AA2126" t="str">
            <v>WGK 2,</v>
          </cell>
        </row>
        <row r="2127">
          <cell r="B2127" t="str">
            <v>89703-45-7</v>
          </cell>
          <cell r="C2127">
            <v>0</v>
          </cell>
          <cell r="D2127">
            <v>0</v>
          </cell>
          <cell r="E2127">
            <v>0</v>
          </cell>
          <cell r="F2127">
            <v>0</v>
          </cell>
          <cell r="G2127">
            <v>0</v>
          </cell>
          <cell r="H2127">
            <v>0</v>
          </cell>
          <cell r="I2127">
            <v>0</v>
          </cell>
          <cell r="J2127">
            <v>1321</v>
          </cell>
          <cell r="K2127">
            <v>107</v>
          </cell>
          <cell r="M2127">
            <v>2520</v>
          </cell>
          <cell r="N2127">
            <v>0</v>
          </cell>
          <cell r="P2127">
            <v>1321</v>
          </cell>
          <cell r="Q2127" t="str">
            <v/>
          </cell>
          <cell r="U2127" t="str">
            <v/>
          </cell>
          <cell r="V2127" t="str">
            <v/>
          </cell>
          <cell r="W2127" t="str">
            <v/>
          </cell>
          <cell r="AA2127" t="str">
            <v/>
          </cell>
        </row>
        <row r="2128">
          <cell r="B2128" t="str">
            <v>89-72-5</v>
          </cell>
          <cell r="C2128" t="str">
            <v xml:space="preserve">NGFPWHGISWUQOI-UHFFFAOYSA-N  </v>
          </cell>
          <cell r="D2128" t="str">
            <v>Phenol, 2-(1-methylpropyl)-</v>
          </cell>
          <cell r="E2128">
            <v>0</v>
          </cell>
          <cell r="F2128">
            <v>0</v>
          </cell>
          <cell r="G2128" t="str">
            <v>C10H14O</v>
          </cell>
          <cell r="H2128">
            <v>0</v>
          </cell>
          <cell r="I2128">
            <v>150.1044655</v>
          </cell>
          <cell r="J2128">
            <v>1101</v>
          </cell>
          <cell r="K2128">
            <v>121</v>
          </cell>
          <cell r="M2128">
            <v>1289</v>
          </cell>
          <cell r="N2128">
            <v>0</v>
          </cell>
          <cell r="P2128">
            <v>1101</v>
          </cell>
          <cell r="Q2128" t="str">
            <v>WGK 2</v>
          </cell>
          <cell r="U2128" t="str">
            <v/>
          </cell>
          <cell r="V2128" t="str">
            <v/>
          </cell>
          <cell r="W2128" t="str">
            <v/>
          </cell>
          <cell r="AA2128" t="str">
            <v>WGK 2,</v>
          </cell>
        </row>
        <row r="2129">
          <cell r="B2129" t="str">
            <v>89-80-5</v>
          </cell>
          <cell r="C2129" t="str">
            <v>NFLGAXVYCFJBMK-DTWKUNHWSA-N</v>
          </cell>
          <cell r="D2129" t="str">
            <v>(2R,5S)-5-Methyl-2-(propan-2-yl)cyclohexan-1-one</v>
          </cell>
          <cell r="E2129" t="str">
            <v>CC(C)[C@H]1CC[C@H](C)CC1=O</v>
          </cell>
          <cell r="F2129" t="str">
            <v>InChI=1S/C10H18O/c1-7(2)9-5-4-8(3)6-10(9)11/h7-9H,4-6H2,1-3H3/t8-,9+/m0/s1</v>
          </cell>
          <cell r="G2129" t="str">
            <v>C10H18O</v>
          </cell>
          <cell r="H2129">
            <v>154.25299999999999</v>
          </cell>
          <cell r="I2129">
            <v>154.13577000000001</v>
          </cell>
          <cell r="J2129">
            <v>2257</v>
          </cell>
          <cell r="M2129">
            <v>1126</v>
          </cell>
          <cell r="N2129" t="str">
            <v>fresh, green</v>
          </cell>
          <cell r="P2129">
            <v>2257</v>
          </cell>
          <cell r="Q2129" t="str">
            <v>WGK 2</v>
          </cell>
          <cell r="U2129" t="str">
            <v/>
          </cell>
          <cell r="V2129" t="str">
            <v/>
          </cell>
          <cell r="W2129" t="str">
            <v/>
          </cell>
          <cell r="AA2129" t="str">
            <v>WGK 2, DS(fresh, green)</v>
          </cell>
        </row>
        <row r="2130">
          <cell r="B2130" t="str">
            <v>89-81-6</v>
          </cell>
          <cell r="C2130" t="str">
            <v>YSTPAHQEHQSRJD-UHFFFAOYSA-N</v>
          </cell>
          <cell r="D2130" t="str">
            <v>3-Methyl-6-(propan-2-yl)cyclohex-2-en-1-one</v>
          </cell>
          <cell r="E2130" t="str">
            <v>CC(C)C1CCC(C)=CC1=O</v>
          </cell>
          <cell r="F2130" t="str">
            <v>InChI=1/C10H16O/c1-7(2)9-5-4-8(3)6-10(9)11/h6-7,9H,4-5H2,1-3H3</v>
          </cell>
          <cell r="G2130" t="str">
            <v>C10H16O</v>
          </cell>
          <cell r="H2130">
            <v>152.23699999999999</v>
          </cell>
          <cell r="I2130">
            <v>152.12011999999999</v>
          </cell>
          <cell r="J2130">
            <v>2258</v>
          </cell>
          <cell r="M2130">
            <v>1245</v>
          </cell>
          <cell r="N2130" t="str">
            <v>mint, fresh</v>
          </cell>
          <cell r="P2130">
            <v>2258</v>
          </cell>
          <cell r="Q2130" t="str">
            <v>WGK 1</v>
          </cell>
          <cell r="U2130" t="str">
            <v/>
          </cell>
          <cell r="V2130" t="str">
            <v/>
          </cell>
          <cell r="W2130" t="str">
            <v/>
          </cell>
          <cell r="AA2130" t="str">
            <v>WGK 1, DS(mint, fresh)</v>
          </cell>
        </row>
        <row r="2131">
          <cell r="B2131" t="str">
            <v>89-98-5</v>
          </cell>
          <cell r="C2131" t="str">
            <v>FPYUJUBAXZAQNL-UHFFFAOYSA-N</v>
          </cell>
          <cell r="D2131" t="str">
            <v>2-Chlorobenzaldehyde</v>
          </cell>
          <cell r="E2131" t="str">
            <v>ClC1=C(C=O)C=CC=C1</v>
          </cell>
          <cell r="F2131" t="str">
            <v>InChI=1S/C7H5ClO/c8-7-4-2-1-3-6(7)5-9/h1-5H</v>
          </cell>
          <cell r="G2131" t="str">
            <v>C7H5ClO</v>
          </cell>
          <cell r="H2131">
            <v>140.57</v>
          </cell>
          <cell r="I2131">
            <v>140.0028925</v>
          </cell>
          <cell r="J2131">
            <v>1007</v>
          </cell>
          <cell r="M2131">
            <v>1119</v>
          </cell>
          <cell r="N2131">
            <v>0</v>
          </cell>
          <cell r="P2131">
            <v>1007</v>
          </cell>
          <cell r="Q2131" t="str">
            <v>WGK 1</v>
          </cell>
          <cell r="U2131" t="str">
            <v/>
          </cell>
          <cell r="V2131" t="str">
            <v/>
          </cell>
          <cell r="W2131" t="str">
            <v/>
          </cell>
          <cell r="AA2131" t="str">
            <v>WGK 1,</v>
          </cell>
        </row>
        <row r="2132">
          <cell r="B2132" t="str">
            <v>90-04-0</v>
          </cell>
          <cell r="C2132" t="str">
            <v>VMPITZXILSNTON-UHFFFAOYSA-N</v>
          </cell>
          <cell r="D2132" t="str">
            <v>2-Methoxyaniline</v>
          </cell>
          <cell r="E2132" t="str">
            <v>COC1=CC=CC=C1N</v>
          </cell>
          <cell r="F2132" t="str">
            <v>InChI=1S/C7H9NO/c1-9-7-5-3-2-4-6(7)8/h2-5H,8H2,1H3</v>
          </cell>
          <cell r="G2132" t="str">
            <v>C7H9NO</v>
          </cell>
          <cell r="H2132">
            <v>123.155</v>
          </cell>
          <cell r="I2132">
            <v>123.06841</v>
          </cell>
          <cell r="J2132">
            <v>820</v>
          </cell>
          <cell r="M2132">
            <v>1136</v>
          </cell>
          <cell r="N2132">
            <v>0</v>
          </cell>
          <cell r="P2132">
            <v>820</v>
          </cell>
          <cell r="Q2132" t="str">
            <v>WGK 3</v>
          </cell>
          <cell r="R2132" t="str">
            <v/>
          </cell>
          <cell r="S2132" t="str">
            <v/>
          </cell>
          <cell r="U2132" t="str">
            <v>Reach_A7</v>
          </cell>
          <cell r="V2132" t="str">
            <v/>
          </cell>
          <cell r="W2132" t="str">
            <v/>
          </cell>
          <cell r="AA2132" t="str">
            <v>WGK 3,Reach A7,</v>
          </cell>
        </row>
        <row r="2133">
          <cell r="B2133" t="str">
            <v>90-05-1</v>
          </cell>
          <cell r="C2133" t="str">
            <v>LHGVFZTZFXWLCP-UHFFFAOYSA-N</v>
          </cell>
          <cell r="D2133" t="str">
            <v>2-Methoxyphenol</v>
          </cell>
          <cell r="E2133" t="str">
            <v>COC1=C(O)C=CC=C1</v>
          </cell>
          <cell r="F2133" t="str">
            <v>InChI=1S/C7H8O2/c1-9-7-5-3-2-4-6(7)8/h2-5,8H,1H3</v>
          </cell>
          <cell r="G2133" t="str">
            <v>C7H8O2</v>
          </cell>
          <cell r="H2133">
            <v>124.139</v>
          </cell>
          <cell r="I2133">
            <v>124.052429498</v>
          </cell>
          <cell r="J2133">
            <v>1407</v>
          </cell>
          <cell r="K2133">
            <v>124</v>
          </cell>
          <cell r="M2133">
            <v>1091</v>
          </cell>
          <cell r="N2133">
            <v>0</v>
          </cell>
          <cell r="P2133">
            <v>1407</v>
          </cell>
          <cell r="Q2133" t="str">
            <v>WGK 1</v>
          </cell>
          <cell r="U2133" t="str">
            <v/>
          </cell>
          <cell r="V2133" t="str">
            <v/>
          </cell>
          <cell r="W2133" t="str">
            <v/>
          </cell>
          <cell r="AA2133" t="str">
            <v>WGK 1,GUAIACOL</v>
          </cell>
        </row>
        <row r="2134">
          <cell r="B2134" t="str">
            <v>90-05-1</v>
          </cell>
          <cell r="C2134" t="str">
            <v>LHGVFZTZFXWLCP-UHFFFAOYSA-N</v>
          </cell>
          <cell r="D2134" t="str">
            <v>2-Methoxyphenol</v>
          </cell>
          <cell r="E2134" t="str">
            <v>COC1=C(O)C=CC=C1</v>
          </cell>
          <cell r="F2134" t="str">
            <v>InChI=1S/C7H8O2/c1-9-7-5-3-2-4-6(7)8/h2-5,8H,1H3</v>
          </cell>
          <cell r="G2134" t="str">
            <v>C7H8O2</v>
          </cell>
          <cell r="H2134">
            <v>124.139</v>
          </cell>
          <cell r="I2134">
            <v>124.05243</v>
          </cell>
          <cell r="J2134">
            <v>2259</v>
          </cell>
          <cell r="M2134">
            <v>1089</v>
          </cell>
          <cell r="N2134" t="str">
            <v>smoke, sweet, medicine</v>
          </cell>
          <cell r="P2134">
            <v>2259</v>
          </cell>
          <cell r="Q2134" t="str">
            <v>WGK 1</v>
          </cell>
          <cell r="U2134" t="str">
            <v/>
          </cell>
          <cell r="V2134" t="str">
            <v/>
          </cell>
          <cell r="W2134" t="str">
            <v/>
          </cell>
          <cell r="AA2134" t="str">
            <v>WGK 1, DS(smoke, sweet, medicine)</v>
          </cell>
        </row>
        <row r="2135">
          <cell r="B2135" t="str">
            <v>9010-10-0</v>
          </cell>
          <cell r="C2135">
            <v>0</v>
          </cell>
          <cell r="D2135">
            <v>0</v>
          </cell>
          <cell r="E2135">
            <v>0</v>
          </cell>
          <cell r="F2135">
            <v>0</v>
          </cell>
          <cell r="G2135">
            <v>0</v>
          </cell>
          <cell r="H2135">
            <v>0</v>
          </cell>
          <cell r="I2135">
            <v>0</v>
          </cell>
          <cell r="J2135">
            <v>821</v>
          </cell>
          <cell r="M2135">
            <v>0</v>
          </cell>
          <cell r="N2135">
            <v>0</v>
          </cell>
          <cell r="P2135">
            <v>821</v>
          </cell>
          <cell r="Q2135" t="str">
            <v/>
          </cell>
          <cell r="R2135" t="str">
            <v>X</v>
          </cell>
          <cell r="S2135" t="str">
            <v/>
          </cell>
          <cell r="U2135" t="str">
            <v/>
          </cell>
          <cell r="V2135" t="str">
            <v/>
          </cell>
          <cell r="W2135" t="str">
            <v/>
          </cell>
          <cell r="X2135" t="str">
            <v>340kg/a in Dtl.</v>
          </cell>
          <cell r="Z2135" t="str">
            <v>Antiepileptika</v>
          </cell>
          <cell r="AA2135" t="str">
            <v>AZM,340kg/a in Dtl.Antiepileptikatraditionelles Antiepileptikum</v>
          </cell>
        </row>
        <row r="2136">
          <cell r="B2136" t="str">
            <v>90-12-0</v>
          </cell>
          <cell r="C2136" t="str">
            <v>QPUYECUOLPXSFR-UHFFFAOYSA-N</v>
          </cell>
          <cell r="D2136" t="str">
            <v>1-Methylnaphthalene</v>
          </cell>
          <cell r="E2136" t="str">
            <v>CC1=C2C=CC=CC2=CC=C1</v>
          </cell>
          <cell r="F2136" t="str">
            <v>InChI=1S/C11H10/c1-9-5-4-7-10-6-2-3-8-11(9)10/h2-8H,1H3</v>
          </cell>
          <cell r="G2136" t="str">
            <v>C11H10</v>
          </cell>
          <cell r="H2136">
            <v>142.20099999999999</v>
          </cell>
          <cell r="I2136">
            <v>142.07825</v>
          </cell>
          <cell r="J2136">
            <v>822</v>
          </cell>
          <cell r="M2136">
            <v>1263</v>
          </cell>
          <cell r="N2136">
            <v>0</v>
          </cell>
          <cell r="P2136">
            <v>822</v>
          </cell>
          <cell r="Q2136" t="str">
            <v/>
          </cell>
          <cell r="R2136" t="str">
            <v/>
          </cell>
          <cell r="S2136" t="str">
            <v/>
          </cell>
          <cell r="U2136" t="str">
            <v/>
          </cell>
          <cell r="V2136" t="str">
            <v/>
          </cell>
          <cell r="W2136" t="str">
            <v/>
          </cell>
          <cell r="AA2136" t="str">
            <v/>
          </cell>
        </row>
        <row r="2137">
          <cell r="B2137" t="str">
            <v>90-13-1</v>
          </cell>
          <cell r="C2137" t="str">
            <v>JTPNRXUCIXHOKM-UHFFFAOYSA-N</v>
          </cell>
          <cell r="D2137" t="str">
            <v>1-Chloronaphthalene</v>
          </cell>
          <cell r="E2137" t="str">
            <v>ClC1=C2C=CC=CC2=CC=C1</v>
          </cell>
          <cell r="F2137" t="str">
            <v>InChI=1S/C10H7Cl/c11-10-7-3-5-8-4-1-2-6-9(8)10/h1-7H</v>
          </cell>
          <cell r="G2137" t="str">
            <v>C10H7Cl</v>
          </cell>
          <cell r="H2137">
            <v>162.62</v>
          </cell>
          <cell r="I2137">
            <v>162.02363</v>
          </cell>
          <cell r="J2137">
            <v>823</v>
          </cell>
          <cell r="M2137">
            <v>1349</v>
          </cell>
          <cell r="N2137">
            <v>0</v>
          </cell>
          <cell r="P2137">
            <v>823</v>
          </cell>
          <cell r="Q2137" t="str">
            <v>WGK 2</v>
          </cell>
          <cell r="R2137" t="str">
            <v/>
          </cell>
          <cell r="S2137" t="str">
            <v/>
          </cell>
          <cell r="U2137" t="str">
            <v/>
          </cell>
          <cell r="V2137" t="str">
            <v/>
          </cell>
          <cell r="W2137" t="str">
            <v/>
          </cell>
          <cell r="AA2137" t="str">
            <v>WGK 2,</v>
          </cell>
        </row>
        <row r="2138">
          <cell r="B2138" t="str">
            <v>90-15-3</v>
          </cell>
          <cell r="C2138" t="str">
            <v>KJCVRFUGPWSIIH-UHFFFAOYSA-N</v>
          </cell>
          <cell r="D2138" t="str">
            <v>Naphthalen-1-ol</v>
          </cell>
          <cell r="E2138" t="str">
            <v>OC1=CC=CC2=CC=CC=C12</v>
          </cell>
          <cell r="F2138" t="str">
            <v>InChI=1S/C10H8O/c11-10-7-3-5-8-4-1-2-6-9(8)10/h1-7,11H</v>
          </cell>
          <cell r="G2138" t="str">
            <v>C10H8O</v>
          </cell>
          <cell r="H2138">
            <v>144.173</v>
          </cell>
          <cell r="I2138">
            <v>144.05751000000001</v>
          </cell>
          <cell r="J2138">
            <v>824</v>
          </cell>
          <cell r="M2138">
            <v>1464</v>
          </cell>
          <cell r="N2138">
            <v>0</v>
          </cell>
          <cell r="P2138">
            <v>824</v>
          </cell>
          <cell r="Q2138" t="str">
            <v>WGK 1</v>
          </cell>
          <cell r="R2138" t="str">
            <v/>
          </cell>
          <cell r="S2138" t="str">
            <v/>
          </cell>
          <cell r="U2138" t="str">
            <v/>
          </cell>
          <cell r="V2138" t="str">
            <v/>
          </cell>
          <cell r="W2138" t="str">
            <v/>
          </cell>
          <cell r="AA2138" t="str">
            <v>WGK 1,</v>
          </cell>
        </row>
        <row r="2139">
          <cell r="B2139" t="str">
            <v>9016-45-9</v>
          </cell>
          <cell r="C2139">
            <v>0</v>
          </cell>
          <cell r="D2139">
            <v>0</v>
          </cell>
          <cell r="E2139">
            <v>0</v>
          </cell>
          <cell r="F2139">
            <v>0</v>
          </cell>
          <cell r="G2139">
            <v>0</v>
          </cell>
          <cell r="H2139">
            <v>0</v>
          </cell>
          <cell r="I2139">
            <v>0</v>
          </cell>
          <cell r="J2139">
            <v>825</v>
          </cell>
          <cell r="M2139">
            <v>0</v>
          </cell>
          <cell r="N2139">
            <v>0</v>
          </cell>
          <cell r="P2139">
            <v>825</v>
          </cell>
          <cell r="Q2139" t="str">
            <v/>
          </cell>
          <cell r="R2139" t="str">
            <v/>
          </cell>
          <cell r="S2139" t="str">
            <v/>
          </cell>
          <cell r="U2139" t="str">
            <v>Reach_A7</v>
          </cell>
          <cell r="V2139" t="str">
            <v/>
          </cell>
          <cell r="W2139" t="str">
            <v/>
          </cell>
          <cell r="AA2139" t="str">
            <v>Reach A7,</v>
          </cell>
        </row>
        <row r="2140">
          <cell r="B2140" t="str">
            <v>90357-06-5</v>
          </cell>
          <cell r="C2140" t="str">
            <v>LKJPYSCBVHEWIU-UHFFFAOYSA-N</v>
          </cell>
          <cell r="D2140" t="str">
            <v>N-[4-Cyano-3-(trifluoromethyl)phenyl]-3-(4-fluorobenzene-1-sulfonyl)-2-hydroxy-2-methylpropanamide</v>
          </cell>
          <cell r="E2140" t="str">
            <v>CC(O)(CS(=O)(=O)C1=CC=C(F)C=C1)C(=O)NC1=CC(=C(C=C1)C#N)C(F)(F)F</v>
          </cell>
          <cell r="F2140" t="str">
            <v>InChI=1/C18H14F4N2O4S/c1-17(26,10-29(27,28)14-6-3-12(19)4-7-14)16(25)24-13-5-2-11(9-23)15(8-13)18(20,21)22/h2-8,26H,10H2,1H3,(H,24,25)</v>
          </cell>
          <cell r="G2140" t="str">
            <v>C18H14F4N2O4S</v>
          </cell>
          <cell r="H2140">
            <v>430.37</v>
          </cell>
          <cell r="I2140">
            <v>430.06103999999999</v>
          </cell>
          <cell r="J2140">
            <v>826</v>
          </cell>
          <cell r="M2140">
            <v>0</v>
          </cell>
          <cell r="N2140">
            <v>0</v>
          </cell>
          <cell r="P2140">
            <v>826</v>
          </cell>
          <cell r="Q2140" t="str">
            <v/>
          </cell>
          <cell r="R2140" t="str">
            <v>X</v>
          </cell>
          <cell r="S2140" t="str">
            <v/>
          </cell>
          <cell r="U2140" t="str">
            <v/>
          </cell>
          <cell r="V2140" t="str">
            <v/>
          </cell>
          <cell r="W2140" t="str">
            <v/>
          </cell>
          <cell r="X2140" t="str">
            <v>1635kg/a in Dtl.</v>
          </cell>
          <cell r="Z2140" t="str">
            <v>Onkoligika</v>
          </cell>
          <cell r="AA2140" t="str">
            <v>AZM,1635kg/a in Dtl.OnkoligikaHormonantagonisten</v>
          </cell>
        </row>
        <row r="2141">
          <cell r="B2141" t="str">
            <v>90-43-7</v>
          </cell>
          <cell r="C2141" t="str">
            <v>LLEMOWNGBBNAJR-UHFFFAOYSA-N</v>
          </cell>
          <cell r="D2141" t="str">
            <v>[1,1'-Biphenyl]-2-ol</v>
          </cell>
          <cell r="E2141" t="str">
            <v>OC1=C(C=CC=C1)C1=CC=CC=C1</v>
          </cell>
          <cell r="F2141" t="str">
            <v>InChI=1S/C12H10O/c13-12-9-5-4-8-11(12)10-6-2-1-3-7-10/h1-9,13H</v>
          </cell>
          <cell r="G2141" t="str">
            <v>C12H10O</v>
          </cell>
          <cell r="H2141">
            <v>170.21100000000001</v>
          </cell>
          <cell r="I2141">
            <v>170.07316</v>
          </cell>
          <cell r="J2141">
            <v>827</v>
          </cell>
          <cell r="M2141">
            <v>1456</v>
          </cell>
          <cell r="N2141">
            <v>0</v>
          </cell>
          <cell r="P2141">
            <v>827</v>
          </cell>
          <cell r="Q2141" t="str">
            <v>WGK 2</v>
          </cell>
          <cell r="R2141" t="str">
            <v/>
          </cell>
          <cell r="T2141" t="str">
            <v>X</v>
          </cell>
          <cell r="U2141" t="str">
            <v/>
          </cell>
          <cell r="V2141" t="str">
            <v/>
          </cell>
          <cell r="W2141" t="str">
            <v>BAS-PT01-Human hygiene,</v>
          </cell>
          <cell r="AA2141" t="str">
            <v>WGK 2,Biozd,BAS-PT01-Human hygiene,</v>
          </cell>
        </row>
        <row r="2142">
          <cell r="B2142" t="str">
            <v>90717-03-6</v>
          </cell>
          <cell r="C2142" t="str">
            <v>ALZOLUNSQWINIR-UHFFFAOYSA-N</v>
          </cell>
          <cell r="D2142" t="str">
            <v>7-Chloro-3-methylquinoline-8-carboxylic acid</v>
          </cell>
          <cell r="E2142" t="str">
            <v>CC1=CC2=C(N=C1)C(C(O)=O)=C(Cl)C=C2</v>
          </cell>
          <cell r="F2142" t="str">
            <v>InChI=1S/C11H8ClNO2/c1-6-4-7-2-3-8(12)9(11(14)15)10(7)13-5-6/h2-5H,1H3,(H,14,15)</v>
          </cell>
          <cell r="G2142" t="str">
            <v>C11H8ClNO2</v>
          </cell>
          <cell r="H2142">
            <v>221.64</v>
          </cell>
          <cell r="I2142">
            <v>221.02436</v>
          </cell>
          <cell r="J2142">
            <v>828</v>
          </cell>
          <cell r="M2142">
            <v>0</v>
          </cell>
          <cell r="N2142">
            <v>0</v>
          </cell>
          <cell r="P2142">
            <v>828</v>
          </cell>
          <cell r="Q2142" t="str">
            <v>WGK 2</v>
          </cell>
          <cell r="R2142" t="str">
            <v/>
          </cell>
          <cell r="S2142" t="str">
            <v>X</v>
          </cell>
          <cell r="U2142" t="str">
            <v/>
          </cell>
          <cell r="V2142" t="str">
            <v/>
          </cell>
          <cell r="W2142" t="str">
            <v/>
          </cell>
          <cell r="Z2142" t="str">
            <v>Herbizid</v>
          </cell>
          <cell r="AA2142" t="str">
            <v>WGK 2,PSM,HerbizidInlandsabsatz 2014: 100-250 t/a</v>
          </cell>
        </row>
        <row r="2143">
          <cell r="B2143" t="str">
            <v>91-10-1</v>
          </cell>
          <cell r="C2143" t="str">
            <v>KLIDCXVFHGNTTM-UHFFFAOYSA-N</v>
          </cell>
          <cell r="D2143" t="str">
            <v>2,6-Dimethoxyphenol</v>
          </cell>
          <cell r="E2143" t="str">
            <v>COC1=CC=CC(OC)=C1O</v>
          </cell>
          <cell r="F2143" t="str">
            <v>InChI=1S/C8H10O3/c1-10-6-4-3-5-7(11-2)8(6)9/h3-5,9H,1-2H3</v>
          </cell>
          <cell r="G2143" t="str">
            <v>C8H10O3</v>
          </cell>
          <cell r="H2143">
            <v>154.16499999999999</v>
          </cell>
          <cell r="I2143">
            <v>154.06299000000001</v>
          </cell>
          <cell r="J2143">
            <v>2260</v>
          </cell>
          <cell r="M2143">
            <v>1948</v>
          </cell>
          <cell r="N2143" t="str">
            <v>medicine, phenol, smoke</v>
          </cell>
          <cell r="P2143">
            <v>2260</v>
          </cell>
          <cell r="Q2143" t="str">
            <v/>
          </cell>
          <cell r="U2143" t="str">
            <v/>
          </cell>
          <cell r="V2143" t="str">
            <v/>
          </cell>
          <cell r="W2143" t="str">
            <v/>
          </cell>
          <cell r="AA2143" t="str">
            <v xml:space="preserve"> DS(medicine, phenol, smoke)</v>
          </cell>
        </row>
        <row r="2144">
          <cell r="B2144" t="str">
            <v>91-17-8</v>
          </cell>
          <cell r="C2144" t="str">
            <v>NNBZCPXTIHJBJL-UHFFFAOYSA-N</v>
          </cell>
          <cell r="D2144" t="str">
            <v>Decahydronaphthalene</v>
          </cell>
          <cell r="E2144" t="str">
            <v>C1CCC2CCCCC2C1</v>
          </cell>
          <cell r="F2144" t="str">
            <v>InChI=1S/C10H18/c1-2-6-10-8-4-3-7-9(10)5-1/h9-10H,1-8H2</v>
          </cell>
          <cell r="G2144" t="str">
            <v>C10H18</v>
          </cell>
          <cell r="H2144">
            <v>138.25399999999999</v>
          </cell>
          <cell r="I2144">
            <v>138.1408505796</v>
          </cell>
          <cell r="J2144">
            <v>1381</v>
          </cell>
          <cell r="K2144">
            <v>138</v>
          </cell>
          <cell r="M2144">
            <v>1064</v>
          </cell>
          <cell r="N2144">
            <v>0</v>
          </cell>
          <cell r="P2144">
            <v>1381</v>
          </cell>
          <cell r="Q2144" t="str">
            <v>WGK 3</v>
          </cell>
          <cell r="U2144" t="str">
            <v/>
          </cell>
          <cell r="V2144" t="str">
            <v/>
          </cell>
          <cell r="W2144" t="str">
            <v/>
          </cell>
          <cell r="AA2144" t="str">
            <v>WGK 3,Decalin, Naphthan</v>
          </cell>
        </row>
        <row r="2145">
          <cell r="B2145" t="str">
            <v>91-20-3</v>
          </cell>
          <cell r="C2145" t="str">
            <v>UFWIBTONFRDIAS-UHFFFAOYSA-N</v>
          </cell>
          <cell r="D2145" t="str">
            <v>Naphthalene</v>
          </cell>
          <cell r="E2145" t="str">
            <v>C1=CC2=CC=CC=C2C=C1</v>
          </cell>
          <cell r="F2145" t="str">
            <v>InChI=1S/C10H8/c1-2-6-10-8-4-3-7-9(10)5-1/h1-8H</v>
          </cell>
          <cell r="G2145" t="str">
            <v>C10H8</v>
          </cell>
          <cell r="H2145">
            <v>128.17400000000001</v>
          </cell>
          <cell r="I2145">
            <v>128.0626</v>
          </cell>
          <cell r="J2145">
            <v>829</v>
          </cell>
          <cell r="L2145">
            <v>11.9527</v>
          </cell>
          <cell r="M2145">
            <v>1182</v>
          </cell>
          <cell r="N2145" t="str">
            <v>tar</v>
          </cell>
          <cell r="P2145">
            <v>829</v>
          </cell>
          <cell r="Q2145" t="str">
            <v>WGK 3</v>
          </cell>
          <cell r="R2145" t="str">
            <v/>
          </cell>
          <cell r="S2145" t="str">
            <v/>
          </cell>
          <cell r="U2145" t="str">
            <v/>
          </cell>
          <cell r="V2145" t="str">
            <v/>
          </cell>
          <cell r="W2145" t="str">
            <v/>
          </cell>
          <cell r="Z2145" t="str">
            <v>16 PAK EPA</v>
          </cell>
          <cell r="AA2145" t="str">
            <v>WGK 3,16 PAK EPAPAK, Std DS(tar)</v>
          </cell>
        </row>
        <row r="2146">
          <cell r="B2146" t="str">
            <v>91-22-5</v>
          </cell>
          <cell r="C2146" t="str">
            <v>SMWDFEZZVXVKRB-UHFFFAOYSA-N</v>
          </cell>
          <cell r="D2146" t="str">
            <v>Quinoline</v>
          </cell>
          <cell r="E2146" t="str">
            <v>C1=CC2=C(C=C1)N=CC=C2</v>
          </cell>
          <cell r="F2146" t="str">
            <v>InChI=1S/C9H7N/c1-2-6-9-8(4-1)5-3-7-10-9/h1-7H</v>
          </cell>
          <cell r="G2146" t="str">
            <v>C9H7N</v>
          </cell>
          <cell r="H2146">
            <v>129.16200000000001</v>
          </cell>
          <cell r="I2146">
            <v>129.05785</v>
          </cell>
          <cell r="J2146">
            <v>830</v>
          </cell>
          <cell r="K2146">
            <v>129</v>
          </cell>
          <cell r="M2146">
            <v>1237</v>
          </cell>
          <cell r="N2146">
            <v>0</v>
          </cell>
          <cell r="P2146">
            <v>830</v>
          </cell>
          <cell r="Q2146" t="str">
            <v>WGK 2</v>
          </cell>
          <cell r="R2146" t="str">
            <v/>
          </cell>
          <cell r="S2146" t="str">
            <v/>
          </cell>
          <cell r="U2146" t="str">
            <v/>
          </cell>
          <cell r="V2146" t="str">
            <v/>
          </cell>
          <cell r="W2146" t="str">
            <v/>
          </cell>
          <cell r="Z2146" t="str">
            <v>Leucol, Chinolin</v>
          </cell>
          <cell r="AA2146" t="str">
            <v>WGK 2,Leucol, Chinolin</v>
          </cell>
        </row>
        <row r="2147">
          <cell r="B2147" t="str">
            <v>91-23-6</v>
          </cell>
          <cell r="C2147" t="str">
            <v>CFBYEGUGFPZCNF-UHFFFAOYSA-N</v>
          </cell>
          <cell r="D2147" t="str">
            <v>1-Methoxy-2-nitrobenzene</v>
          </cell>
          <cell r="E2147" t="str">
            <v>COC1=C(C=CC=C1)[N+]([O-])=O</v>
          </cell>
          <cell r="F2147" t="str">
            <v>InChI=1S/C7H7NO3/c1-11-7-5-3-2-4-6(7)8(9)10/h2-5H,1H3</v>
          </cell>
          <cell r="G2147" t="str">
            <v>C7H7NO3</v>
          </cell>
          <cell r="H2147">
            <v>153.137</v>
          </cell>
          <cell r="I2147">
            <v>153.04258999999999</v>
          </cell>
          <cell r="J2147">
            <v>831</v>
          </cell>
          <cell r="M2147">
            <v>1296</v>
          </cell>
          <cell r="N2147">
            <v>0</v>
          </cell>
          <cell r="P2147">
            <v>831</v>
          </cell>
          <cell r="Q2147" t="str">
            <v>WGK 3</v>
          </cell>
          <cell r="R2147" t="str">
            <v/>
          </cell>
          <cell r="S2147" t="str">
            <v/>
          </cell>
          <cell r="U2147" t="str">
            <v/>
          </cell>
          <cell r="V2147" t="str">
            <v/>
          </cell>
          <cell r="W2147" t="str">
            <v/>
          </cell>
          <cell r="AA2147" t="str">
            <v>WGK 3,</v>
          </cell>
        </row>
        <row r="2148">
          <cell r="B2148" t="str">
            <v>91465-08-6</v>
          </cell>
          <cell r="C2148" t="str">
            <v>ZXQYGBMAQZUVMI-GCMPRSNUSA-N</v>
          </cell>
          <cell r="D2148" t="str">
            <v>(R*)-Cyano(3-phenoxyphenyl)methyl (1S*,3S*)-3-[(1Z)-2-chloro-3,3,3-trifluoroprop-1-en-1-yl]-2,2-dimethylcyclopropane-1-carboxylate</v>
          </cell>
          <cell r="E2148" t="str">
            <v>CC1(C)[C@@H](\C=C(/Cl)C(F)(F)F)[C@H]1C(=O)O[C@H](C#N)C1=CC=CC(OC2=CC=CC=C2)=C1</v>
          </cell>
          <cell r="F2148" t="str">
            <v>InChI=1/C23H19ClF3NO3/c1-22(2)17(12-19(24)23(25,26)27)20(22)21(29)31-18(13-28)14-7-6-10-16(11-14)30-15-8-4-3-5-9-15/h3-12,17-18,20H,1-2H3/b19-12-/t17-,18+,20-/s2</v>
          </cell>
          <cell r="G2148" t="str">
            <v>C23H19ClF3NO3</v>
          </cell>
          <cell r="H2148">
            <v>449.85</v>
          </cell>
          <cell r="I2148">
            <v>449.10055999999997</v>
          </cell>
          <cell r="J2148">
            <v>832</v>
          </cell>
          <cell r="M2148" t="str">
            <v>2520.2</v>
          </cell>
          <cell r="N2148">
            <v>0</v>
          </cell>
          <cell r="P2148">
            <v>832</v>
          </cell>
          <cell r="Q2148" t="str">
            <v/>
          </cell>
          <cell r="R2148" t="str">
            <v/>
          </cell>
          <cell r="S2148" t="str">
            <v>X</v>
          </cell>
          <cell r="T2148" t="str">
            <v>X</v>
          </cell>
          <cell r="U2148" t="str">
            <v/>
          </cell>
          <cell r="V2148" t="str">
            <v/>
          </cell>
          <cell r="W2148" t="str">
            <v>BAS-PT18-Insecticides, acaricides and products to control other arthropods,</v>
          </cell>
          <cell r="AA2148" t="str">
            <v>PSM,Biozd,BAS-PT18-Insecticides, acaricides and products to control other arthropods,Insektizid; PSM: 25-100 t/a; Rang 1 Zuckerrübe und Getreide; Rang 2 Kartoffel; Rang 4 Raps; vermutl. nur ereignisbezogen messbar; rel. breite Anwendung aber extrem schnelle Verlagerung ins Sed.</v>
          </cell>
        </row>
        <row r="2149">
          <cell r="B2149" t="str">
            <v>91-57-6</v>
          </cell>
          <cell r="C2149" t="str">
            <v>QIMMUPPBPVKWKM-UHFFFAOYSA-N</v>
          </cell>
          <cell r="D2149" t="str">
            <v>2-Methylnaphthalene</v>
          </cell>
          <cell r="E2149" t="str">
            <v>CC1=CC2=CC=CC=C2C=C1</v>
          </cell>
          <cell r="F2149" t="str">
            <v>InChI=1S/C11H10/c1-9-6-7-10-4-2-3-5-11(10)8-9/h2-8H,1H3</v>
          </cell>
          <cell r="G2149" t="str">
            <v>C11H10</v>
          </cell>
          <cell r="H2149">
            <v>142.20099999999999</v>
          </cell>
          <cell r="I2149">
            <v>142.07825</v>
          </cell>
          <cell r="J2149">
            <v>833</v>
          </cell>
          <cell r="K2149">
            <v>142</v>
          </cell>
          <cell r="M2149">
            <v>1310</v>
          </cell>
          <cell r="N2149">
            <v>0</v>
          </cell>
          <cell r="P2149">
            <v>833</v>
          </cell>
          <cell r="Q2149" t="str">
            <v>WGK 2</v>
          </cell>
          <cell r="R2149" t="str">
            <v/>
          </cell>
          <cell r="S2149" t="str">
            <v/>
          </cell>
          <cell r="U2149" t="str">
            <v/>
          </cell>
          <cell r="V2149" t="str">
            <v/>
          </cell>
          <cell r="W2149" t="str">
            <v/>
          </cell>
          <cell r="Z2149" t="str">
            <v>PAK</v>
          </cell>
          <cell r="AA2149" t="str">
            <v>WGK 2,PAK</v>
          </cell>
        </row>
        <row r="2150">
          <cell r="B2150" t="str">
            <v>91-58-7</v>
          </cell>
          <cell r="C2150" t="str">
            <v>CGYGETOMCSJHJU-UHFFFAOYSA-N</v>
          </cell>
          <cell r="D2150" t="str">
            <v>2-Chloronaphthalene</v>
          </cell>
          <cell r="E2150" t="str">
            <v>ClC1=CC=C2C=CC=CC2=C1</v>
          </cell>
          <cell r="F2150" t="str">
            <v>InChI=1S/C10H7Cl/c11-10-6-5-8-3-1-2-4-9(8)7-10/h1-7H</v>
          </cell>
          <cell r="G2150" t="str">
            <v>C10H7Cl</v>
          </cell>
          <cell r="H2150">
            <v>162.62</v>
          </cell>
          <cell r="I2150">
            <v>162.02363</v>
          </cell>
          <cell r="J2150">
            <v>834</v>
          </cell>
          <cell r="M2150">
            <v>1343</v>
          </cell>
          <cell r="N2150">
            <v>0</v>
          </cell>
          <cell r="P2150">
            <v>834</v>
          </cell>
          <cell r="Q2150" t="str">
            <v/>
          </cell>
          <cell r="R2150" t="str">
            <v/>
          </cell>
          <cell r="S2150" t="str">
            <v/>
          </cell>
          <cell r="U2150" t="str">
            <v/>
          </cell>
          <cell r="V2150" t="str">
            <v/>
          </cell>
          <cell r="W2150" t="str">
            <v/>
          </cell>
          <cell r="AA2150" t="str">
            <v/>
          </cell>
        </row>
        <row r="2151">
          <cell r="B2151" t="str">
            <v>91-63-4</v>
          </cell>
          <cell r="C2151" t="str">
            <v>SMUQFGGVLNAIOZ-UHFFFAOYSA-N</v>
          </cell>
          <cell r="D2151" t="str">
            <v>2-Methylquinoline</v>
          </cell>
          <cell r="E2151" t="str">
            <v>CC1=NC2=C(C=CC=C2)C=C1</v>
          </cell>
          <cell r="F2151" t="str">
            <v>InChI=1S/C10H9N/c1-8-6-7-9-4-2-3-5-10(9)11-8/h2-7H,1H3</v>
          </cell>
          <cell r="G2151" t="str">
            <v>C10H9N</v>
          </cell>
          <cell r="H2151">
            <v>143.18899999999999</v>
          </cell>
          <cell r="I2151">
            <v>143.0735</v>
          </cell>
          <cell r="J2151">
            <v>1145</v>
          </cell>
          <cell r="K2151" t="str">
            <v>143.0</v>
          </cell>
          <cell r="M2151">
            <v>1311</v>
          </cell>
          <cell r="N2151">
            <v>0</v>
          </cell>
          <cell r="P2151">
            <v>1145</v>
          </cell>
          <cell r="Q2151" t="str">
            <v/>
          </cell>
          <cell r="U2151" t="str">
            <v/>
          </cell>
          <cell r="V2151" t="str">
            <v/>
          </cell>
          <cell r="W2151" t="str">
            <v/>
          </cell>
          <cell r="Z2151" t="str">
            <v>Chinaldine</v>
          </cell>
          <cell r="AA2151" t="str">
            <v>Chinaldine</v>
          </cell>
        </row>
        <row r="2152">
          <cell r="B2152" t="str">
            <v>91-64-5</v>
          </cell>
          <cell r="C2152" t="str">
            <v>ZYGHJZDHTFUPRJ-UHFFFAOYSA-N</v>
          </cell>
          <cell r="D2152" t="str">
            <v>2H-1-Benzopyran-2-one</v>
          </cell>
          <cell r="E2152" t="str">
            <v>O=C1OC2=C(C=CC=C2)C=C1</v>
          </cell>
          <cell r="F2152" t="str">
            <v>InChI=1S/C9H6O2/c10-9-6-5-7-3-1-2-4-8(7)11-9/h1-6H</v>
          </cell>
          <cell r="G2152" t="str">
            <v>C9H6O2</v>
          </cell>
          <cell r="H2152">
            <v>146.14500000000001</v>
          </cell>
          <cell r="I2152">
            <v>146.03677999999999</v>
          </cell>
          <cell r="J2152">
            <v>2261</v>
          </cell>
          <cell r="M2152">
            <v>1439</v>
          </cell>
          <cell r="N2152" t="str">
            <v>green, sweet</v>
          </cell>
          <cell r="P2152">
            <v>2261</v>
          </cell>
          <cell r="Q2152" t="str">
            <v>WGK 1</v>
          </cell>
          <cell r="U2152" t="str">
            <v/>
          </cell>
          <cell r="V2152" t="str">
            <v/>
          </cell>
          <cell r="W2152" t="str">
            <v/>
          </cell>
          <cell r="AA2152" t="str">
            <v>WGK 1, DS(green, sweet)</v>
          </cell>
        </row>
        <row r="2153">
          <cell r="B2153" t="str">
            <v>91-66-7</v>
          </cell>
          <cell r="C2153" t="str">
            <v>GGSUCNLOZRCGPQ-UHFFFAOYSA-N</v>
          </cell>
          <cell r="D2153" t="str">
            <v>N,N-Diethylaniline</v>
          </cell>
          <cell r="E2153" t="str">
            <v>CCN(CC)C1=CC=CC=C1</v>
          </cell>
          <cell r="F2153" t="str">
            <v>InChI=1S/C10H15N/c1-3-11(4-2)10-8-6-5-7-9-10/h5-9H,3-4H2,1-2H3</v>
          </cell>
          <cell r="G2153" t="str">
            <v>C10H15N</v>
          </cell>
          <cell r="H2153">
            <v>149.23699999999999</v>
          </cell>
          <cell r="I2153">
            <v>149.12045000000001</v>
          </cell>
          <cell r="J2153">
            <v>835</v>
          </cell>
          <cell r="M2153">
            <v>1200</v>
          </cell>
          <cell r="N2153">
            <v>0</v>
          </cell>
          <cell r="P2153">
            <v>835</v>
          </cell>
          <cell r="Q2153" t="str">
            <v>WGK 2</v>
          </cell>
          <cell r="R2153" t="str">
            <v/>
          </cell>
          <cell r="S2153" t="str">
            <v/>
          </cell>
          <cell r="U2153" t="str">
            <v/>
          </cell>
          <cell r="V2153" t="str">
            <v/>
          </cell>
          <cell r="W2153" t="str">
            <v/>
          </cell>
          <cell r="AA2153" t="str">
            <v>WGK 2,</v>
          </cell>
        </row>
        <row r="2154">
          <cell r="B2154" t="str">
            <v>91-94-1</v>
          </cell>
          <cell r="C2154" t="str">
            <v>HUWXDEQWWKGHRV-UHFFFAOYSA-N</v>
          </cell>
          <cell r="D2154" t="str">
            <v>3,3'-Dichloro[1,1'-biphenyl]-4,4'-diamine</v>
          </cell>
          <cell r="E2154" t="str">
            <v>NC1=C(Cl)C=C(C=C1)C1=CC(Cl)=C(N)C=C1</v>
          </cell>
          <cell r="F2154" t="str">
            <v>InChI=1S/C12H10Cl2N2/c13-9-5-7(1-3-11(9)15)8-2-4-12(16)10(14)6-8/h1-6H,15-16H2</v>
          </cell>
          <cell r="G2154" t="str">
            <v>C12H10Cl2N2</v>
          </cell>
          <cell r="H2154">
            <v>253.13</v>
          </cell>
          <cell r="I2154">
            <v>252.02209999999999</v>
          </cell>
          <cell r="J2154">
            <v>836</v>
          </cell>
          <cell r="M2154">
            <v>2463</v>
          </cell>
          <cell r="N2154">
            <v>0</v>
          </cell>
          <cell r="P2154">
            <v>836</v>
          </cell>
          <cell r="Q2154" t="str">
            <v>WGK 3</v>
          </cell>
          <cell r="R2154" t="str">
            <v/>
          </cell>
          <cell r="S2154" t="str">
            <v/>
          </cell>
          <cell r="U2154" t="str">
            <v>Reach_A7</v>
          </cell>
          <cell r="V2154" t="str">
            <v/>
          </cell>
          <cell r="W2154" t="str">
            <v/>
          </cell>
          <cell r="AA2154" t="str">
            <v>WGK 3,Reach A7,</v>
          </cell>
        </row>
        <row r="2155">
          <cell r="B2155" t="str">
            <v>919-86-8</v>
          </cell>
          <cell r="C2155" t="str">
            <v>WEBQKRLKWNIYKK-UHFFFAOYSA-N</v>
          </cell>
          <cell r="D2155" t="str">
            <v>S-[2-(Ethylsulfanyl)ethyl] O,O-dimethyl phosphorothioate</v>
          </cell>
          <cell r="E2155" t="str">
            <v>CCSCCSP(=O)(OC)OC</v>
          </cell>
          <cell r="F2155" t="str">
            <v>InChI=1S/C6H15O3PS2/c1-4-11-5-6-12-10(7,8-2)9-3/h4-6H2,1-3H3</v>
          </cell>
          <cell r="G2155" t="str">
            <v>C6H15O3PS2</v>
          </cell>
          <cell r="H2155">
            <v>230.28</v>
          </cell>
          <cell r="I2155">
            <v>230.02001999999999</v>
          </cell>
          <cell r="J2155">
            <v>837</v>
          </cell>
          <cell r="K2155">
            <v>88</v>
          </cell>
          <cell r="M2155">
            <v>1615</v>
          </cell>
          <cell r="N2155">
            <v>0</v>
          </cell>
          <cell r="P2155">
            <v>837</v>
          </cell>
          <cell r="Q2155" t="str">
            <v>WGK 3</v>
          </cell>
          <cell r="R2155" t="str">
            <v/>
          </cell>
          <cell r="S2155" t="str">
            <v>X</v>
          </cell>
          <cell r="U2155" t="str">
            <v/>
          </cell>
          <cell r="V2155" t="str">
            <v/>
          </cell>
          <cell r="W2155" t="str">
            <v/>
          </cell>
          <cell r="AA2155" t="str">
            <v>WGK 3,PSM,als PSM nicht zugelassen in DE/nicht genehmigt</v>
          </cell>
        </row>
        <row r="2156">
          <cell r="B2156" t="str">
            <v>92356-06-4</v>
          </cell>
          <cell r="C2156" t="str">
            <v>BVTAIXWVSMPSFL-UHFFFAOYNA-N</v>
          </cell>
          <cell r="D2156" t="str">
            <v>2-[(3,3-Dimethyloxiran-2-yl)methyl]-3-methylfuran</v>
          </cell>
          <cell r="E2156" t="str">
            <v>CC1=C(CC2OC2(C)C)OC=C1</v>
          </cell>
          <cell r="F2156" t="str">
            <v>InChI=1/C10H14O2/c1-7-4-5-11-8(7)6-9-10(2,3)12-9/h4-5,9H,6H2,1-3H3</v>
          </cell>
          <cell r="G2156" t="str">
            <v>C10H14O2</v>
          </cell>
          <cell r="H2156">
            <v>166.22</v>
          </cell>
          <cell r="I2156">
            <v>166.09938</v>
          </cell>
          <cell r="J2156">
            <v>2262</v>
          </cell>
          <cell r="M2156">
            <v>1178</v>
          </cell>
          <cell r="N2156" t="str">
            <v>green, earth, citrus</v>
          </cell>
          <cell r="P2156">
            <v>2262</v>
          </cell>
          <cell r="Q2156" t="str">
            <v/>
          </cell>
          <cell r="U2156" t="str">
            <v/>
          </cell>
          <cell r="V2156" t="str">
            <v/>
          </cell>
          <cell r="W2156" t="str">
            <v/>
          </cell>
          <cell r="AA2156" t="str">
            <v xml:space="preserve"> DS(green, earth, citrus)</v>
          </cell>
        </row>
        <row r="2157">
          <cell r="B2157" t="str">
            <v>92-52-4</v>
          </cell>
          <cell r="C2157" t="str">
            <v>ZUOUZKKEUPVFJK-UHFFFAOYSA-N</v>
          </cell>
          <cell r="D2157" t="str">
            <v>1,1'-Biphenyl</v>
          </cell>
          <cell r="E2157" t="str">
            <v>C1=CC=C(C=C1)C1=CC=CC=C1</v>
          </cell>
          <cell r="F2157" t="str">
            <v>InChI=1S/C12H10/c1-3-7-11(8-4-1)12-9-5-2-6-10-12/h1-10H</v>
          </cell>
          <cell r="G2157" t="str">
            <v>C12H10</v>
          </cell>
          <cell r="H2157">
            <v>154.21199999999999</v>
          </cell>
          <cell r="I2157">
            <v>154.07825</v>
          </cell>
          <cell r="J2157">
            <v>838</v>
          </cell>
          <cell r="M2157">
            <v>1340</v>
          </cell>
          <cell r="N2157">
            <v>0</v>
          </cell>
          <cell r="P2157">
            <v>838</v>
          </cell>
          <cell r="Q2157" t="str">
            <v>WGK 2</v>
          </cell>
          <cell r="R2157" t="str">
            <v/>
          </cell>
          <cell r="S2157" t="str">
            <v/>
          </cell>
          <cell r="U2157" t="str">
            <v/>
          </cell>
          <cell r="V2157" t="str">
            <v/>
          </cell>
          <cell r="W2157" t="str">
            <v/>
          </cell>
          <cell r="AA2157" t="str">
            <v>WGK 2,</v>
          </cell>
        </row>
        <row r="2158">
          <cell r="B2158" t="str">
            <v>92638-77-2</v>
          </cell>
          <cell r="C2158" t="str">
            <v>IPGLGFHMWHXFDI-UHFFFAOYSA-N</v>
          </cell>
          <cell r="D2158" t="str">
            <v>1,2,4-Thiadiazole-3,5-dicarboxamide</v>
          </cell>
          <cell r="E2158" t="str">
            <v>NC(=O)C1=NC(=NS1)C(N)=O</v>
          </cell>
          <cell r="F2158" t="str">
            <v>InChI=1S/C4H4N4O2S/c5-1(9)3-7-4(2(6)10)11-8-3/h(H2,5,9)(H2,6,10)</v>
          </cell>
          <cell r="G2158" t="str">
            <v>C4H4N4O2S</v>
          </cell>
          <cell r="H2158">
            <v>172.16</v>
          </cell>
          <cell r="I2158">
            <v>172.00549655899999</v>
          </cell>
          <cell r="J2158">
            <v>1072</v>
          </cell>
          <cell r="K2158">
            <v>128</v>
          </cell>
          <cell r="M2158">
            <v>1496</v>
          </cell>
          <cell r="N2158">
            <v>0</v>
          </cell>
          <cell r="P2158">
            <v>1072</v>
          </cell>
          <cell r="Q2158" t="str">
            <v/>
          </cell>
          <cell r="U2158" t="str">
            <v/>
          </cell>
          <cell r="V2158" t="str">
            <v/>
          </cell>
          <cell r="W2158" t="str">
            <v/>
          </cell>
          <cell r="AA2158" t="str">
            <v/>
          </cell>
        </row>
        <row r="2159">
          <cell r="B2159" t="str">
            <v>92668-97-8</v>
          </cell>
          <cell r="C2159" t="str">
            <v>RKVQJLPCUPYDCX-UHFFFAOYSA-N</v>
          </cell>
          <cell r="D2159" t="str">
            <v>3,6,9,12,15,18,21-Heptaoxatetratriacontan-1-ol</v>
          </cell>
          <cell r="E2159" t="str">
            <v>CCCCCCCCCCCCCOCCOCCOCCOCCOCCOCCOCCO</v>
          </cell>
          <cell r="F2159" t="str">
            <v>InChI=1S/C27H56O8/c1-2-3-4-5-6-7-8-9-10-11-12-14-29-16-18-31-20-22-33-24-26-35-27-25-34-23-21-32-19-17-30-15-13-28/h28H,2-27H2,1H3</v>
          </cell>
          <cell r="G2159" t="str">
            <v>C27 H56 O8</v>
          </cell>
          <cell r="H2159">
            <v>508.73700000000002</v>
          </cell>
          <cell r="I2159">
            <v>508.39735999999999</v>
          </cell>
          <cell r="J2159">
            <v>950</v>
          </cell>
          <cell r="M2159">
            <v>0</v>
          </cell>
          <cell r="N2159">
            <v>0</v>
          </cell>
          <cell r="P2159">
            <v>950</v>
          </cell>
          <cell r="Q2159" t="str">
            <v/>
          </cell>
          <cell r="U2159" t="str">
            <v/>
          </cell>
          <cell r="V2159" t="str">
            <v/>
          </cell>
          <cell r="W2159" t="str">
            <v/>
          </cell>
          <cell r="AA2159" t="str">
            <v>Polyalkylenglycolether, auch Fettalkoholpolyglycolether, Fettalkoholethoxylate (FAEO) sind eine Reihe nichtionischer Tenside und finden  breite Verwendung in Körperpflegeprodukten, Textilverarbeitung, Pflanzenschutzmittel, Farben und Beschichtungen, Klebern und anderen industriellen Anwendungen.</v>
          </cell>
        </row>
        <row r="2160">
          <cell r="B2160" t="str">
            <v>92760-25-3</v>
          </cell>
          <cell r="C2160" t="str">
            <v>-</v>
          </cell>
          <cell r="D2160" t="str">
            <v>-</v>
          </cell>
          <cell r="E2160" t="str">
            <v>-</v>
          </cell>
          <cell r="F2160" t="str">
            <v>-</v>
          </cell>
          <cell r="G2160" t="str">
            <v>-</v>
          </cell>
          <cell r="H2160" t="str">
            <v>-</v>
          </cell>
          <cell r="I2160" t="str">
            <v>-</v>
          </cell>
          <cell r="J2160">
            <v>2263</v>
          </cell>
          <cell r="M2160">
            <v>992</v>
          </cell>
          <cell r="N2160" t="str">
            <v>mint, lemon</v>
          </cell>
          <cell r="P2160">
            <v>2263</v>
          </cell>
          <cell r="Q2160" t="str">
            <v/>
          </cell>
          <cell r="U2160" t="str">
            <v/>
          </cell>
          <cell r="V2160" t="str">
            <v/>
          </cell>
          <cell r="W2160" t="str">
            <v/>
          </cell>
          <cell r="AA2160" t="str">
            <v xml:space="preserve"> DS(mint, lemon)</v>
          </cell>
        </row>
        <row r="2161">
          <cell r="B2161" t="str">
            <v>92-87-5</v>
          </cell>
          <cell r="C2161" t="str">
            <v>HFACYLZERDEVSX-UHFFFAOYSA-N</v>
          </cell>
          <cell r="D2161" t="str">
            <v>[1,1'-Biphenyl]-4,4'-diamine</v>
          </cell>
          <cell r="E2161" t="str">
            <v>NC1=CC=C(C=C1)C1=CC=C(N)C=C1</v>
          </cell>
          <cell r="F2161" t="str">
            <v>InChI=1S/C12H12N2/c13-11-5-1-9(2-6-11)10-3-7-12(14)8-4-10/h1-8H,13-14H2</v>
          </cell>
          <cell r="G2161" t="str">
            <v>C12H12N2</v>
          </cell>
          <cell r="H2161">
            <v>184.24199999999999</v>
          </cell>
          <cell r="I2161">
            <v>184.10005000000001</v>
          </cell>
          <cell r="J2161">
            <v>839</v>
          </cell>
          <cell r="M2161">
            <v>2070</v>
          </cell>
          <cell r="N2161">
            <v>0</v>
          </cell>
          <cell r="P2161">
            <v>839</v>
          </cell>
          <cell r="Q2161" t="str">
            <v>WGK 3</v>
          </cell>
          <cell r="R2161" t="str">
            <v/>
          </cell>
          <cell r="S2161" t="str">
            <v/>
          </cell>
          <cell r="U2161" t="str">
            <v>Reach_A7</v>
          </cell>
          <cell r="V2161" t="str">
            <v/>
          </cell>
          <cell r="W2161" t="str">
            <v/>
          </cell>
          <cell r="AA2161" t="str">
            <v>WGK 3,Reach A7,</v>
          </cell>
        </row>
        <row r="2162">
          <cell r="B2162" t="str">
            <v>928-94-9</v>
          </cell>
          <cell r="C2162" t="str">
            <v>ZCHHRLHTBGRGOT-PLNGDYQASA-N</v>
          </cell>
          <cell r="D2162" t="str">
            <v>(2Z)-Hex-2-en-1-ol</v>
          </cell>
          <cell r="E2162" t="str">
            <v>CCC\C=C/CO</v>
          </cell>
          <cell r="F2162" t="str">
            <v>InChI=1S/C6H12O/c1-2-3-4-5-6-7/h4-5,7H,2-3,6H2,1H3/b5-4-</v>
          </cell>
          <cell r="G2162" t="str">
            <v>C6H12O</v>
          </cell>
          <cell r="H2162">
            <v>100.161</v>
          </cell>
          <cell r="I2162">
            <v>100.08882</v>
          </cell>
          <cell r="J2162">
            <v>2264</v>
          </cell>
          <cell r="M2162">
            <v>880</v>
          </cell>
          <cell r="N2162" t="str">
            <v>leaf, green, wine, fruit</v>
          </cell>
          <cell r="P2162">
            <v>2264</v>
          </cell>
          <cell r="Q2162" t="str">
            <v/>
          </cell>
          <cell r="U2162" t="str">
            <v/>
          </cell>
          <cell r="V2162" t="str">
            <v/>
          </cell>
          <cell r="W2162" t="str">
            <v/>
          </cell>
          <cell r="AA2162" t="str">
            <v xml:space="preserve"> DS(leaf, green, wine, fruit)</v>
          </cell>
        </row>
        <row r="2163">
          <cell r="B2163" t="str">
            <v>928-95-0</v>
          </cell>
          <cell r="C2163" t="str">
            <v>ZCHHRLHTBGRGOT-SNAWJCMRSA-N</v>
          </cell>
          <cell r="D2163" t="str">
            <v>(2E)-Hex-2-en-1-ol</v>
          </cell>
          <cell r="E2163" t="str">
            <v>CCC\C=C\CO</v>
          </cell>
          <cell r="F2163" t="str">
            <v>InChI=1S/C6H12O/c1-2-3-4-5-6-7/h4-5,7H,2-3,6H2,1H3/b5-4+</v>
          </cell>
          <cell r="G2163" t="str">
            <v>C6H12O</v>
          </cell>
          <cell r="H2163">
            <v>100.161</v>
          </cell>
          <cell r="I2163">
            <v>100.08882</v>
          </cell>
          <cell r="J2163">
            <v>2265</v>
          </cell>
          <cell r="M2163">
            <v>853</v>
          </cell>
          <cell r="N2163" t="str">
            <v>green, leaf, walnut</v>
          </cell>
          <cell r="P2163">
            <v>2265</v>
          </cell>
          <cell r="Q2163" t="str">
            <v>WGK 2</v>
          </cell>
          <cell r="U2163" t="str">
            <v/>
          </cell>
          <cell r="V2163" t="str">
            <v/>
          </cell>
          <cell r="W2163" t="str">
            <v/>
          </cell>
          <cell r="AA2163" t="str">
            <v>WGK 2, DS(green, leaf, walnut)</v>
          </cell>
        </row>
        <row r="2164">
          <cell r="B2164" t="str">
            <v>928-96-1</v>
          </cell>
          <cell r="C2164" t="str">
            <v>UFLHIIWVXFIJGU-ARJAWSKDSA-N</v>
          </cell>
          <cell r="D2164" t="str">
            <v>(3Z)-Hex-3-en-1-ol</v>
          </cell>
          <cell r="E2164" t="str">
            <v>CC\C=C/CCO</v>
          </cell>
          <cell r="F2164" t="str">
            <v>InChI=1S/C6H12O/c1-2-3-4-5-6-7/h3-4,7H,2,5-6H2,1H3/b4-3-</v>
          </cell>
          <cell r="G2164" t="str">
            <v>C6H12O</v>
          </cell>
          <cell r="H2164">
            <v>100.161</v>
          </cell>
          <cell r="I2164">
            <v>100.08882</v>
          </cell>
          <cell r="J2164">
            <v>2266</v>
          </cell>
          <cell r="M2164">
            <v>858</v>
          </cell>
          <cell r="N2164" t="str">
            <v>grass</v>
          </cell>
          <cell r="P2164">
            <v>2266</v>
          </cell>
          <cell r="Q2164" t="str">
            <v>WGK 1</v>
          </cell>
          <cell r="U2164" t="str">
            <v/>
          </cell>
          <cell r="V2164" t="str">
            <v/>
          </cell>
          <cell r="W2164" t="str">
            <v/>
          </cell>
          <cell r="AA2164" t="str">
            <v>WGK 1, DS(grass)</v>
          </cell>
        </row>
        <row r="2165">
          <cell r="B2165" t="str">
            <v>928-97-2</v>
          </cell>
          <cell r="C2165" t="str">
            <v>UFLHIIWVXFIJGU-ONEGZZNKSA-N</v>
          </cell>
          <cell r="D2165" t="str">
            <v>(3E)-Hex-3-en-1-ol</v>
          </cell>
          <cell r="E2165" t="str">
            <v>CC\C=C\CCO</v>
          </cell>
          <cell r="F2165" t="str">
            <v>InChI=1S/C6H12O/c1-2-3-4-5-6-7/h3-4,7H,2,5-6H2,1H3/b4-3+</v>
          </cell>
          <cell r="G2165" t="str">
            <v>C6H12O</v>
          </cell>
          <cell r="H2165">
            <v>100.161</v>
          </cell>
          <cell r="I2165">
            <v>100.08882</v>
          </cell>
          <cell r="J2165">
            <v>2267</v>
          </cell>
          <cell r="M2165">
            <v>1038</v>
          </cell>
          <cell r="N2165" t="str">
            <v>moss, fresh</v>
          </cell>
          <cell r="P2165">
            <v>2267</v>
          </cell>
          <cell r="Q2165" t="str">
            <v/>
          </cell>
          <cell r="U2165" t="str">
            <v/>
          </cell>
          <cell r="V2165" t="str">
            <v/>
          </cell>
          <cell r="W2165" t="str">
            <v/>
          </cell>
          <cell r="AA2165" t="str">
            <v xml:space="preserve"> DS(moss, fresh)</v>
          </cell>
        </row>
        <row r="2166">
          <cell r="B2166" t="str">
            <v>930-08-5</v>
          </cell>
          <cell r="C2166" t="str">
            <v>XGJLRCKXPUPYKH-UHFFFAOYSA-N</v>
          </cell>
          <cell r="D2166" t="str">
            <v>3,6,9,12-Tetraoxapentacosan-1-ol</v>
          </cell>
          <cell r="E2166" t="str">
            <v>CCCCCCCCCCCCCOCCOCCOCCOCCO</v>
          </cell>
          <cell r="F2166" t="str">
            <v>InChI=1S/C21H44O5/c1-2-3-4-5-6-7-8-9-10-11-12-14-23-16-18-25-20-21-26-19-17-24-15-13-22/h22H,2-21H2,1H3</v>
          </cell>
          <cell r="G2166" t="str">
            <v>C21 H44 O5</v>
          </cell>
          <cell r="H2166">
            <v>376.57799999999997</v>
          </cell>
          <cell r="I2166">
            <v>376.31851</v>
          </cell>
          <cell r="J2166">
            <v>951</v>
          </cell>
          <cell r="M2166">
            <v>0</v>
          </cell>
          <cell r="N2166">
            <v>0</v>
          </cell>
          <cell r="P2166">
            <v>951</v>
          </cell>
          <cell r="Q2166" t="str">
            <v/>
          </cell>
          <cell r="U2166" t="str">
            <v/>
          </cell>
          <cell r="V2166" t="str">
            <v/>
          </cell>
          <cell r="W2166" t="str">
            <v/>
          </cell>
          <cell r="AA2166" t="str">
            <v>Polyalkylenglycolether, auch Fettalkoholpolyglycolether, Fettalkoholethoxylate (FAEO) sind eine Reihe nichtionischer Tenside und finden  breite Verwendung in Körperpflegeprodukten, Textilverarbeitung, Pflanzenschutzmittel, Farben und Beschichtungen, Klebern und anderen industriellen Anwendungen.</v>
          </cell>
        </row>
        <row r="2167">
          <cell r="B2167" t="str">
            <v>930-09-6</v>
          </cell>
          <cell r="C2167" t="str">
            <v>GDLHTTMISPHZCZ-UHFFFAOYSA-N</v>
          </cell>
          <cell r="D2167" t="str">
            <v>3,6,9,12,15,18-Hexaoxahentriacontan-1-ol</v>
          </cell>
          <cell r="E2167" t="str">
            <v>CCCCCCCCCCCCCOCCOCCOCCOCCOCCOCCO</v>
          </cell>
          <cell r="F2167" t="str">
            <v>InChI=1S/C25H52O7/c1-2-3-4-5-6-7-8-9-10-11-12-14-27-16-18-29-20-22-31-24-25-32-23-21-30-19-17-28-15-13-26/h26H,2-25H2,1H3</v>
          </cell>
          <cell r="G2167" t="str">
            <v>C25 H52 O7</v>
          </cell>
          <cell r="H2167">
            <v>464.68400000000003</v>
          </cell>
          <cell r="I2167">
            <v>464.37110999999999</v>
          </cell>
          <cell r="J2167">
            <v>952</v>
          </cell>
          <cell r="M2167">
            <v>0</v>
          </cell>
          <cell r="N2167">
            <v>0</v>
          </cell>
          <cell r="P2167">
            <v>952</v>
          </cell>
          <cell r="Q2167" t="str">
            <v/>
          </cell>
          <cell r="U2167" t="str">
            <v/>
          </cell>
          <cell r="V2167" t="str">
            <v/>
          </cell>
          <cell r="W2167" t="str">
            <v/>
          </cell>
          <cell r="AA2167" t="str">
            <v>Polyalkylenglycolether, auch Fettalkoholpolyglycolether, Fettalkoholethoxylate (FAEO) sind eine Reihe nichtionischer Tenside und finden  breite Verwendung in Körperpflegeprodukten, Textilverarbeitung, Pflanzenschutzmittel, Farben und Beschichtungen, Klebern und anderen industriellen Anwendungen.</v>
          </cell>
        </row>
        <row r="2168">
          <cell r="B2168" t="str">
            <v>930-68-7</v>
          </cell>
          <cell r="C2168" t="str">
            <v>FWFSEYBSWVRWGL-UHFFFAOYSA-N</v>
          </cell>
          <cell r="D2168" t="str">
            <v>Cyclohex-2-en-1-one</v>
          </cell>
          <cell r="E2168" t="str">
            <v>O=C1CCCC=C1</v>
          </cell>
          <cell r="F2168" t="str">
            <v>InChI=1S/C6H8O/c7-6-4-2-1-3-5-6/h2,4H,1,3,5H2</v>
          </cell>
          <cell r="G2168" t="str">
            <v>C6H8O</v>
          </cell>
          <cell r="H2168">
            <v>96.129000000000005</v>
          </cell>
          <cell r="I2168">
            <v>96.057514999999995</v>
          </cell>
          <cell r="J2168">
            <v>2268</v>
          </cell>
          <cell r="M2168">
            <v>914</v>
          </cell>
          <cell r="N2168" t="str">
            <v>pesticide</v>
          </cell>
          <cell r="P2168">
            <v>2268</v>
          </cell>
          <cell r="Q2168" t="str">
            <v/>
          </cell>
          <cell r="U2168" t="str">
            <v/>
          </cell>
          <cell r="V2168" t="str">
            <v/>
          </cell>
          <cell r="W2168" t="str">
            <v/>
          </cell>
          <cell r="AA2168" t="str">
            <v xml:space="preserve"> DS(pesticide)</v>
          </cell>
        </row>
        <row r="2169">
          <cell r="B2169" t="str">
            <v>93106-60-6</v>
          </cell>
          <cell r="C2169" t="str">
            <v>SPFYMRJSYKOXGV-UHFFFAOYSA-N</v>
          </cell>
          <cell r="D2169" t="str">
            <v>1-Cyclopropyl-7-(4-ethylpiperazin-1-yl)-6-fluoro-4-oxo-1,4-dihydroquinoline-3-carboxylic acid</v>
          </cell>
          <cell r="E2169" t="str">
            <v>CCN1CCN(CC1)C1=CC2=C(C=C1F)C(=O)C(=CN2C1CC1)C(O)=O</v>
          </cell>
          <cell r="F2169" t="str">
            <v>InChI=1S/C19H22FN3O3/c1-2-21-5-7-22(8-6-21)17-10-16-13(9-15(17)20)18(24)14(19(25)26)11-23(16)12-3-4-12/h9-12H,2-8H2,1H3,(H,25,26)</v>
          </cell>
          <cell r="G2169" t="str">
            <v>C19H22FN3O3</v>
          </cell>
          <cell r="H2169">
            <v>359.40100000000001</v>
          </cell>
          <cell r="I2169">
            <v>359.16451999999998</v>
          </cell>
          <cell r="J2169">
            <v>840</v>
          </cell>
          <cell r="M2169">
            <v>0</v>
          </cell>
          <cell r="N2169">
            <v>0</v>
          </cell>
          <cell r="P2169">
            <v>840</v>
          </cell>
          <cell r="Q2169" t="str">
            <v/>
          </cell>
          <cell r="R2169" t="str">
            <v>X</v>
          </cell>
          <cell r="U2169" t="str">
            <v/>
          </cell>
          <cell r="V2169" t="str">
            <v/>
          </cell>
          <cell r="W2169" t="str">
            <v/>
          </cell>
          <cell r="AA2169" t="str">
            <v>AZM,</v>
          </cell>
        </row>
        <row r="2170">
          <cell r="B2170" t="str">
            <v>93-15-2</v>
          </cell>
          <cell r="C2170" t="str">
            <v>ZYEMGPIYFIJGTP-UHFFFAOYSA-N</v>
          </cell>
          <cell r="D2170" t="str">
            <v>1,2-Dimethoxy-4-(prop-2-en-1-yl)benzene</v>
          </cell>
          <cell r="E2170" t="str">
            <v>COC1=CC=C(CC=C)C=C1OC</v>
          </cell>
          <cell r="F2170" t="str">
            <v>InChI=1S/C11H14O2/c1-4-5-9-6-7-10(12-2)11(8-9)13-3/h4,6-8H,1,5H2,2-3H3</v>
          </cell>
          <cell r="G2170" t="str">
            <v>C11H14O2</v>
          </cell>
          <cell r="H2170">
            <v>178.23099999999999</v>
          </cell>
          <cell r="I2170">
            <v>178.09938</v>
          </cell>
          <cell r="J2170">
            <v>2269</v>
          </cell>
          <cell r="M2170">
            <v>1407</v>
          </cell>
          <cell r="N2170" t="str">
            <v>clove, spice</v>
          </cell>
          <cell r="P2170">
            <v>2269</v>
          </cell>
          <cell r="Q2170" t="str">
            <v>WGK 1</v>
          </cell>
          <cell r="U2170" t="str">
            <v/>
          </cell>
          <cell r="V2170" t="str">
            <v/>
          </cell>
          <cell r="W2170" t="str">
            <v/>
          </cell>
          <cell r="AA2170" t="str">
            <v>WGK 1, DS(clove, spice)</v>
          </cell>
        </row>
        <row r="2171">
          <cell r="B2171" t="str">
            <v>931-57-7</v>
          </cell>
          <cell r="C2171" t="str">
            <v>HZFQGYWRFABYSR-UHFFFAOYSA-N</v>
          </cell>
          <cell r="D2171" t="str">
            <v>1-Methoxycyclohex-1-ene</v>
          </cell>
          <cell r="E2171" t="str">
            <v>COC1=CCCCC1</v>
          </cell>
          <cell r="F2171" t="str">
            <v>InChI=1S/C7H12O/c1-8-7-5-3-2-4-6-7/h5H,2-4,6H2,1H3</v>
          </cell>
          <cell r="G2171" t="str">
            <v>C7H12O</v>
          </cell>
          <cell r="H2171">
            <v>112.172</v>
          </cell>
          <cell r="I2171">
            <v>112.08882</v>
          </cell>
          <cell r="J2171">
            <v>2270</v>
          </cell>
          <cell r="M2171">
            <v>1014</v>
          </cell>
          <cell r="N2171" t="str">
            <v>herb, spice</v>
          </cell>
          <cell r="P2171">
            <v>2270</v>
          </cell>
          <cell r="Q2171" t="str">
            <v/>
          </cell>
          <cell r="U2171" t="str">
            <v/>
          </cell>
          <cell r="V2171" t="str">
            <v/>
          </cell>
          <cell r="W2171" t="str">
            <v/>
          </cell>
          <cell r="AA2171" t="str">
            <v xml:space="preserve"> DS(herb, spice)</v>
          </cell>
        </row>
        <row r="2172">
          <cell r="B2172" t="str">
            <v>93249-67-3</v>
          </cell>
          <cell r="C2172">
            <v>0</v>
          </cell>
          <cell r="D2172">
            <v>0</v>
          </cell>
          <cell r="E2172">
            <v>0</v>
          </cell>
          <cell r="F2172">
            <v>0</v>
          </cell>
          <cell r="G2172">
            <v>0</v>
          </cell>
          <cell r="H2172">
            <v>0</v>
          </cell>
          <cell r="I2172">
            <v>0</v>
          </cell>
          <cell r="J2172">
            <v>1185</v>
          </cell>
          <cell r="K2172">
            <v>180.90000915527301</v>
          </cell>
          <cell r="M2172">
            <v>896</v>
          </cell>
          <cell r="N2172">
            <v>0</v>
          </cell>
          <cell r="P2172">
            <v>1185</v>
          </cell>
          <cell r="Q2172" t="str">
            <v/>
          </cell>
          <cell r="U2172" t="str">
            <v/>
          </cell>
          <cell r="V2172" t="str">
            <v/>
          </cell>
          <cell r="W2172" t="str">
            <v/>
          </cell>
          <cell r="AA2172" t="str">
            <v/>
          </cell>
        </row>
        <row r="2173">
          <cell r="B2173" t="str">
            <v>933-75-5</v>
          </cell>
          <cell r="C2173" t="str">
            <v>XGCHAIDDPMFRLJ-UHFFFAOYSA-N</v>
          </cell>
          <cell r="D2173" t="str">
            <v>2,3,6-Trichlorophenol</v>
          </cell>
          <cell r="E2173" t="str">
            <v>OC1=C(Cl)C=CC(Cl)=C1Cl</v>
          </cell>
          <cell r="F2173" t="str">
            <v>InChI=1S/C6H3Cl3O/c7-3-1-2-4(8)6(10)5(3)9/h1-2,10H</v>
          </cell>
          <cell r="G2173" t="str">
            <v>C6H3Cl3O</v>
          </cell>
          <cell r="H2173">
            <v>197.44</v>
          </cell>
          <cell r="I2173">
            <v>195.92495</v>
          </cell>
          <cell r="J2173">
            <v>841</v>
          </cell>
          <cell r="M2173">
            <v>1352</v>
          </cell>
          <cell r="N2173">
            <v>0</v>
          </cell>
          <cell r="P2173">
            <v>841</v>
          </cell>
          <cell r="Q2173" t="str">
            <v/>
          </cell>
          <cell r="R2173" t="str">
            <v/>
          </cell>
          <cell r="S2173" t="str">
            <v/>
          </cell>
          <cell r="U2173" t="str">
            <v/>
          </cell>
          <cell r="V2173" t="str">
            <v/>
          </cell>
          <cell r="W2173" t="str">
            <v/>
          </cell>
          <cell r="AA2173" t="str">
            <v/>
          </cell>
        </row>
        <row r="2174">
          <cell r="B2174" t="str">
            <v>933-78-8</v>
          </cell>
          <cell r="C2174" t="str">
            <v>WWGQHTJIFOQAOC-UHFFFAOYSA-N</v>
          </cell>
          <cell r="D2174" t="str">
            <v>2,3,5-Trichlorophenol</v>
          </cell>
          <cell r="E2174" t="str">
            <v>OC1=CC(Cl)=CC(Cl)=C1Cl</v>
          </cell>
          <cell r="F2174" t="str">
            <v>InChI=1S/C6H3Cl3O/c7-3-1-4(8)6(9)5(10)2-3/h1-2,10H</v>
          </cell>
          <cell r="G2174" t="str">
            <v>C6H3Cl3O</v>
          </cell>
          <cell r="H2174">
            <v>197.44</v>
          </cell>
          <cell r="I2174">
            <v>195.92495</v>
          </cell>
          <cell r="J2174">
            <v>842</v>
          </cell>
          <cell r="M2174">
            <v>1313</v>
          </cell>
          <cell r="N2174">
            <v>0</v>
          </cell>
          <cell r="P2174">
            <v>842</v>
          </cell>
          <cell r="Q2174" t="str">
            <v/>
          </cell>
          <cell r="R2174" t="str">
            <v/>
          </cell>
          <cell r="S2174" t="str">
            <v/>
          </cell>
          <cell r="U2174" t="str">
            <v/>
          </cell>
          <cell r="V2174" t="str">
            <v/>
          </cell>
          <cell r="W2174" t="str">
            <v/>
          </cell>
          <cell r="AA2174" t="str">
            <v/>
          </cell>
        </row>
        <row r="2175">
          <cell r="B2175" t="str">
            <v>93413-62-8</v>
          </cell>
          <cell r="C2175" t="str">
            <v>KYYIDSXMWOZKMP-UHFFFAOYSA-N</v>
          </cell>
          <cell r="D2175" t="str">
            <v>4-[2-(Dimethylamino)-1-(1-hydroxycyclohexyl)ethyl]phenol</v>
          </cell>
          <cell r="E2175" t="str">
            <v>CN(C)CC(C1=CC=C(O)C=C1)C1(O)CCCCC1</v>
          </cell>
          <cell r="F2175" t="str">
            <v>InChI=1/C16H25NO2/c1-17(2)12-15(13-6-8-14(18)9-7-13)16(19)10-4-3-5-11-16/h6-9,15,18-19H,3-5,10-12H2,1-2H3</v>
          </cell>
          <cell r="G2175" t="str">
            <v>C16H25NO2</v>
          </cell>
          <cell r="H2175">
            <v>263.38099999999997</v>
          </cell>
          <cell r="I2175">
            <v>263.18853000000001</v>
          </cell>
          <cell r="J2175">
            <v>843</v>
          </cell>
          <cell r="M2175">
            <v>0</v>
          </cell>
          <cell r="N2175">
            <v>0</v>
          </cell>
          <cell r="P2175">
            <v>843</v>
          </cell>
          <cell r="Q2175" t="str">
            <v/>
          </cell>
          <cell r="R2175" t="str">
            <v>X</v>
          </cell>
          <cell r="U2175" t="str">
            <v/>
          </cell>
          <cell r="V2175" t="str">
            <v/>
          </cell>
          <cell r="W2175" t="str">
            <v/>
          </cell>
          <cell r="AA2175" t="str">
            <v>AZM,</v>
          </cell>
        </row>
        <row r="2176">
          <cell r="B2176" t="str">
            <v>93413-69-5</v>
          </cell>
          <cell r="C2176" t="str">
            <v>PNVNVHUZROJLTJ-UHFFFAOYSA-N</v>
          </cell>
          <cell r="D2176" t="str">
            <v>1-[2-(Dimethylamino)-1-(4-methoxyphenyl)ethyl]cyclohexan-1-ol</v>
          </cell>
          <cell r="E2176" t="str">
            <v>COC1=CC=C(C=C1)C(CN(C)C)C1(O)CCCCC1</v>
          </cell>
          <cell r="F2176" t="str">
            <v>InChI=1/C17H27NO2/c1-18(2)13-16(17(19)11-5-4-6-12-17)14-7-9-15(20-3)10-8-14/h7-10,16,19H,4-6,11-13H2,1-3H3</v>
          </cell>
          <cell r="G2176" t="str">
            <v>C17H27NO2</v>
          </cell>
          <cell r="H2176">
            <v>277.40800000000002</v>
          </cell>
          <cell r="I2176">
            <v>277.20418000000001</v>
          </cell>
          <cell r="J2176">
            <v>844</v>
          </cell>
          <cell r="M2176">
            <v>0</v>
          </cell>
          <cell r="N2176">
            <v>0</v>
          </cell>
          <cell r="P2176">
            <v>844</v>
          </cell>
          <cell r="Q2176" t="str">
            <v/>
          </cell>
          <cell r="R2176" t="str">
            <v>X</v>
          </cell>
          <cell r="S2176" t="str">
            <v/>
          </cell>
          <cell r="U2176" t="str">
            <v/>
          </cell>
          <cell r="V2176" t="str">
            <v/>
          </cell>
          <cell r="W2176" t="str">
            <v/>
          </cell>
          <cell r="X2176" t="str">
            <v>17530kg/a in Dtl.</v>
          </cell>
          <cell r="Z2176" t="str">
            <v>Psychopharmaka</v>
          </cell>
          <cell r="AA2176" t="str">
            <v>AZM,17530kg/a in Dtl.Psychopharmakaselektiver Rückaufnahme-Inhibitor</v>
          </cell>
        </row>
        <row r="2177">
          <cell r="B2177" t="str">
            <v>93-58-3</v>
          </cell>
          <cell r="C2177" t="str">
            <v>QPJVMBTYPHYUOC-UHFFFAOYSA-N</v>
          </cell>
          <cell r="D2177" t="str">
            <v>Methyl benzoate</v>
          </cell>
          <cell r="E2177" t="str">
            <v>COC(=O)C1=CC=CC=C1</v>
          </cell>
          <cell r="F2177" t="str">
            <v>InChI=1S/C8H8O2/c1-10-8(9)7-5-3-2-4-6-7/h2-6H,1H3</v>
          </cell>
          <cell r="G2177" t="str">
            <v>C8H8O2</v>
          </cell>
          <cell r="H2177">
            <v>136.15</v>
          </cell>
          <cell r="I2177">
            <v>136.05242949800001</v>
          </cell>
          <cell r="J2177">
            <v>1364</v>
          </cell>
          <cell r="M2177">
            <v>1091</v>
          </cell>
          <cell r="N2177" t="str">
            <v>prune, lettuce, herb, sweet</v>
          </cell>
          <cell r="P2177">
            <v>1364</v>
          </cell>
          <cell r="Q2177" t="str">
            <v>WGK 1</v>
          </cell>
          <cell r="U2177" t="str">
            <v/>
          </cell>
          <cell r="V2177" t="str">
            <v/>
          </cell>
          <cell r="W2177" t="str">
            <v/>
          </cell>
          <cell r="Z2177" t="str">
            <v>Aromastoff, Lebensmittel, Kosmetik</v>
          </cell>
          <cell r="AA2177" t="str">
            <v>WGK 1,Aromastoff, Lebensmittel, Kosmetik DS(prune, lettuce, herb, sweet)</v>
          </cell>
        </row>
        <row r="2178">
          <cell r="B2178" t="str">
            <v>935-95-5</v>
          </cell>
          <cell r="C2178" t="str">
            <v>KEWNKZNZRIAIAK-UHFFFAOYSA-N</v>
          </cell>
          <cell r="D2178" t="str">
            <v>2,3,5,6-Tetrachlorophenol</v>
          </cell>
          <cell r="E2178" t="str">
            <v>OC1=C(Cl)C(Cl)=CC(Cl)=C1Cl</v>
          </cell>
          <cell r="F2178" t="str">
            <v>InChI=1S/C6H2Cl4O/c7-2-1-3(8)5(10)6(11)4(2)9/h1,11H</v>
          </cell>
          <cell r="G2178" t="str">
            <v>C6H2Cl4O</v>
          </cell>
          <cell r="H2178">
            <v>231.88</v>
          </cell>
          <cell r="I2178">
            <v>229.88597999999999</v>
          </cell>
          <cell r="J2178">
            <v>845</v>
          </cell>
          <cell r="M2178">
            <v>1511</v>
          </cell>
          <cell r="N2178">
            <v>0</v>
          </cell>
          <cell r="P2178">
            <v>845</v>
          </cell>
          <cell r="Q2178" t="str">
            <v/>
          </cell>
          <cell r="R2178" t="str">
            <v/>
          </cell>
          <cell r="S2178" t="str">
            <v/>
          </cell>
          <cell r="U2178" t="str">
            <v/>
          </cell>
          <cell r="V2178" t="str">
            <v/>
          </cell>
          <cell r="W2178" t="str">
            <v/>
          </cell>
          <cell r="AA2178" t="str">
            <v/>
          </cell>
        </row>
        <row r="2179">
          <cell r="B2179" t="str">
            <v>93-65-2</v>
          </cell>
          <cell r="C2179" t="str">
            <v>WNTGYJSOUMFZEP-UHFFFAOYSA-N</v>
          </cell>
          <cell r="D2179" t="str">
            <v>2-(4-Chloro-2-methylphenoxy)propanoic acid</v>
          </cell>
          <cell r="E2179" t="str">
            <v>CC(OC1=C(C)C=C(Cl)C=C1)C(O)=O</v>
          </cell>
          <cell r="F2179" t="str">
            <v>InChI=1/C10H11ClO3/c1-6-5-8(11)3-4-9(6)14-7(2)10(12)13/h3-5,7H,1-2H3,(H,12,13)</v>
          </cell>
          <cell r="G2179" t="str">
            <v>C10H11ClO3</v>
          </cell>
          <cell r="H2179">
            <v>214.65</v>
          </cell>
          <cell r="I2179">
            <v>214.03967</v>
          </cell>
          <cell r="J2179">
            <v>846</v>
          </cell>
          <cell r="M2179">
            <v>1740</v>
          </cell>
          <cell r="N2179">
            <v>0</v>
          </cell>
          <cell r="P2179">
            <v>846</v>
          </cell>
          <cell r="Q2179" t="str">
            <v/>
          </cell>
          <cell r="R2179" t="str">
            <v/>
          </cell>
          <cell r="S2179" t="str">
            <v>X</v>
          </cell>
          <cell r="U2179" t="str">
            <v/>
          </cell>
          <cell r="V2179" t="str">
            <v/>
          </cell>
          <cell r="W2179" t="str">
            <v/>
          </cell>
          <cell r="Z2179" t="str">
            <v>Herbizid</v>
          </cell>
          <cell r="AA2179" t="str">
            <v>PSM,HerbizidInlandsabsatz 2014: 100-250 t/a; Schweizer Studie weist Funde an allen Standorten und QN-Überschreitungen auf</v>
          </cell>
        </row>
        <row r="2180">
          <cell r="B2180" t="str">
            <v>93-72-1</v>
          </cell>
          <cell r="C2180" t="str">
            <v>ZLSWBLPERHFHIS-UHFFFAOYSA-N</v>
          </cell>
          <cell r="D2180" t="str">
            <v>2-(2,4,5-Trichlorophenoxy)propanoic acid</v>
          </cell>
          <cell r="E2180" t="str">
            <v>CC(OC1=C(Cl)C=C(Cl)C(Cl)=C1)C(O)=O</v>
          </cell>
          <cell r="F2180" t="str">
            <v>InChI=1/C9H7Cl3O3/c1-4(9(13)14)15-8-3-6(11)5(10)2-7(8)12/h2-4H,1H3,(H,13,14)</v>
          </cell>
          <cell r="G2180" t="str">
            <v>C9H7Cl3O3</v>
          </cell>
          <cell r="H2180">
            <v>269.5</v>
          </cell>
          <cell r="I2180">
            <v>267.94607999999999</v>
          </cell>
          <cell r="J2180">
            <v>847</v>
          </cell>
          <cell r="M2180">
            <v>1869</v>
          </cell>
          <cell r="N2180">
            <v>0</v>
          </cell>
          <cell r="P2180">
            <v>847</v>
          </cell>
          <cell r="Q2180" t="str">
            <v/>
          </cell>
          <cell r="R2180" t="str">
            <v/>
          </cell>
          <cell r="S2180" t="str">
            <v>X</v>
          </cell>
          <cell r="U2180" t="str">
            <v/>
          </cell>
          <cell r="V2180" t="str">
            <v/>
          </cell>
          <cell r="W2180" t="str">
            <v/>
          </cell>
          <cell r="AA2180" t="str">
            <v>PSM,als PSM nicht zugelassen in DE/nicht genehmigt</v>
          </cell>
        </row>
        <row r="2181">
          <cell r="B2181" t="str">
            <v>93-76-5</v>
          </cell>
          <cell r="C2181" t="str">
            <v>SMYMJHWAQXWPDB-UHFFFAOYSA-N</v>
          </cell>
          <cell r="D2181" t="str">
            <v>(2,4,5-Trichlorophenoxy)acetic acid</v>
          </cell>
          <cell r="E2181" t="str">
            <v>OC(=O)COC1=C(Cl)C=C(Cl)C(Cl)=C1</v>
          </cell>
          <cell r="F2181" t="str">
            <v>InChI=1S/C8H5Cl3O3/c9-4-1-6(11)7(2-5(4)10)14-3-8(12)13/h1-2H,3H2,(H,12,13)</v>
          </cell>
          <cell r="G2181" t="str">
            <v>C8H5Cl3O3</v>
          </cell>
          <cell r="H2181">
            <v>255.48</v>
          </cell>
          <cell r="I2181">
            <v>253.93043</v>
          </cell>
          <cell r="J2181">
            <v>848</v>
          </cell>
          <cell r="M2181">
            <v>0</v>
          </cell>
          <cell r="N2181">
            <v>0</v>
          </cell>
          <cell r="P2181">
            <v>848</v>
          </cell>
          <cell r="Q2181" t="str">
            <v>WGK 3</v>
          </cell>
          <cell r="R2181" t="str">
            <v/>
          </cell>
          <cell r="S2181" t="str">
            <v>x</v>
          </cell>
          <cell r="U2181" t="str">
            <v/>
          </cell>
          <cell r="V2181" t="str">
            <v/>
          </cell>
          <cell r="W2181" t="str">
            <v/>
          </cell>
          <cell r="AA2181" t="str">
            <v>WGK 3,PSM,als PSM nicht zugelassen in DE/nicht genehmigt</v>
          </cell>
        </row>
        <row r="2182">
          <cell r="B2182" t="str">
            <v>93-89-0</v>
          </cell>
          <cell r="C2182" t="str">
            <v>MTZQAGJQAFMTAQ-UHFFFAOYSA-N</v>
          </cell>
          <cell r="D2182" t="str">
            <v>Ethyl benzoate</v>
          </cell>
          <cell r="E2182" t="str">
            <v>CCOC(=O)C1=CC=CC=C1</v>
          </cell>
          <cell r="F2182" t="str">
            <v>InChI=1S/C9H10O2/c1-2-11-9(10)8-6-4-3-5-7-8/h3-7H,2H2,1H3</v>
          </cell>
          <cell r="G2182" t="str">
            <v>C9H10O2</v>
          </cell>
          <cell r="H2182">
            <v>150.17699999999999</v>
          </cell>
          <cell r="I2182">
            <v>150.06807956200001</v>
          </cell>
          <cell r="J2182">
            <v>1319</v>
          </cell>
          <cell r="M2182">
            <v>1179</v>
          </cell>
          <cell r="N2182" t="str">
            <v>camomile, flower, celery, fruit</v>
          </cell>
          <cell r="P2182">
            <v>1319</v>
          </cell>
          <cell r="Q2182" t="str">
            <v>WGK 1</v>
          </cell>
          <cell r="U2182" t="str">
            <v/>
          </cell>
          <cell r="V2182" t="str">
            <v/>
          </cell>
          <cell r="W2182" t="str">
            <v/>
          </cell>
          <cell r="AA2182" t="str">
            <v>WGK 1, DS(camomile, flower, celery, fruit)</v>
          </cell>
        </row>
        <row r="2183">
          <cell r="B2183" t="str">
            <v>939-48-0</v>
          </cell>
          <cell r="C2183" t="str">
            <v>FEXQDZTYJVXMOS-UHFFFAOYSA-N</v>
          </cell>
          <cell r="D2183" t="str">
            <v>Propan-2-yl benzoate</v>
          </cell>
          <cell r="E2183" t="str">
            <v>CC(C)OC(=O)C1=CC=CC=C1</v>
          </cell>
          <cell r="F2183" t="str">
            <v>InChI=1S/C10H12O2/c1-8(2)12-10(11)9-6-4-3-5-7-9/h3-8H,1-2H3</v>
          </cell>
          <cell r="G2183" t="str">
            <v>C10H12O2</v>
          </cell>
          <cell r="H2183">
            <v>164.20400000000001</v>
          </cell>
          <cell r="I2183">
            <v>164.08373</v>
          </cell>
          <cell r="J2183">
            <v>2271</v>
          </cell>
          <cell r="M2183">
            <v>1567</v>
          </cell>
          <cell r="N2183" t="str">
            <v>sweet, fruit</v>
          </cell>
          <cell r="P2183">
            <v>2271</v>
          </cell>
          <cell r="Q2183" t="str">
            <v>WGK 2</v>
          </cell>
          <cell r="U2183" t="str">
            <v/>
          </cell>
          <cell r="V2183" t="str">
            <v/>
          </cell>
          <cell r="W2183" t="str">
            <v/>
          </cell>
          <cell r="AA2183" t="str">
            <v>WGK 2, DS(sweet, fruit)</v>
          </cell>
        </row>
        <row r="2184">
          <cell r="B2184" t="str">
            <v>94087-83-9</v>
          </cell>
          <cell r="C2184" t="str">
            <v>XVHGKKGBUDMTIQ-UHFFFAOYSA-N</v>
          </cell>
          <cell r="D2184" t="str">
            <v>4-Methoxy-2-methylbutane-2-thiol</v>
          </cell>
          <cell r="E2184" t="str">
            <v>COCCC(C)(C)S</v>
          </cell>
          <cell r="F2184" t="str">
            <v>InChI=1S/C6H14OS/c1-6(2,8)4-5-7-3/h8H,4-5H2,1-3H3</v>
          </cell>
          <cell r="G2184" t="str">
            <v>C6H14OS</v>
          </cell>
          <cell r="H2184">
            <v>134.24</v>
          </cell>
          <cell r="I2184">
            <v>134.07653999999999</v>
          </cell>
          <cell r="J2184">
            <v>2272</v>
          </cell>
          <cell r="M2184">
            <v>917</v>
          </cell>
          <cell r="N2184" t="str">
            <v>cat, black currant</v>
          </cell>
          <cell r="P2184">
            <v>2272</v>
          </cell>
          <cell r="Q2184" t="str">
            <v/>
          </cell>
          <cell r="U2184" t="str">
            <v/>
          </cell>
          <cell r="V2184" t="str">
            <v/>
          </cell>
          <cell r="W2184" t="str">
            <v/>
          </cell>
          <cell r="AA2184" t="str">
            <v xml:space="preserve"> DS(cat, black currant)</v>
          </cell>
        </row>
        <row r="2185">
          <cell r="B2185" t="str">
            <v>94125-34-5</v>
          </cell>
          <cell r="C2185" t="str">
            <v>LTUNNEGNEKBSEH-UHFFFAOYSA-N</v>
          </cell>
          <cell r="D2185" t="str">
            <v>N-[(4-Methoxy-6-methyl-1,3,5-triazin-2-yl)carbamoyl]-2-(3,3,3-trifluoropropyl)benzene-1-sulfonamide</v>
          </cell>
          <cell r="E2185" t="str">
            <v>COC1=NC(C)=NC(NC(=O)NS(=O)(=O)C2=C(CCC(F)(F)F)C=CC=C2)=N1</v>
          </cell>
          <cell r="F2185" t="str">
            <v>InChI=1S/C15H16F3N5O4S/c1-9-19-12(22-14(20-9)27-2)21-13(24)23-28(25,26)11-6-4-3-5-10(11)7-8-15(16,17)18/h3-6H,7-8H2,1-2H3,(H2,19,20,21,22,23,24)</v>
          </cell>
          <cell r="G2185" t="str">
            <v>C15H16F3N5O4S</v>
          </cell>
          <cell r="H2185">
            <v>419.38</v>
          </cell>
          <cell r="I2185">
            <v>419.08751000000001</v>
          </cell>
          <cell r="J2185">
            <v>849</v>
          </cell>
          <cell r="M2185">
            <v>0</v>
          </cell>
          <cell r="N2185">
            <v>0</v>
          </cell>
          <cell r="P2185">
            <v>849</v>
          </cell>
          <cell r="Q2185" t="str">
            <v/>
          </cell>
          <cell r="R2185" t="str">
            <v/>
          </cell>
          <cell r="S2185" t="str">
            <v>X</v>
          </cell>
          <cell r="U2185" t="str">
            <v/>
          </cell>
          <cell r="V2185" t="str">
            <v/>
          </cell>
          <cell r="W2185" t="str">
            <v/>
          </cell>
          <cell r="Z2185" t="str">
            <v>Herbizid</v>
          </cell>
          <cell r="AA2185" t="str">
            <v>PSM,HerbizidInlandsabsatz 2014: 2,5-10 t/a</v>
          </cell>
        </row>
        <row r="2186">
          <cell r="B2186" t="str">
            <v>94-13-3</v>
          </cell>
          <cell r="C2186" t="str">
            <v>QELSKZZBTMNZEB-UHFFFAOYSA-N</v>
          </cell>
          <cell r="D2186" t="str">
            <v>Propyl 4-hydroxybenzoate</v>
          </cell>
          <cell r="E2186" t="str">
            <v>CCCOC(=O)C1=CC=C(O)C=C1</v>
          </cell>
          <cell r="F2186" t="str">
            <v>InChI=1S/C10H12O3/c1-2-7-13-10(12)8-3-5-9(11)6-4-8/h3-6,11H,2,7H2,1H3</v>
          </cell>
          <cell r="G2186" t="str">
            <v>C10H12O3</v>
          </cell>
          <cell r="H2186">
            <v>180.203</v>
          </cell>
          <cell r="I2186">
            <v>180.07864000000001</v>
          </cell>
          <cell r="J2186">
            <v>850</v>
          </cell>
          <cell r="M2186">
            <v>1567</v>
          </cell>
          <cell r="N2186">
            <v>0</v>
          </cell>
          <cell r="P2186">
            <v>850</v>
          </cell>
          <cell r="Q2186" t="str">
            <v>WGK 1</v>
          </cell>
          <cell r="S2186" t="str">
            <v/>
          </cell>
          <cell r="U2186" t="str">
            <v/>
          </cell>
          <cell r="V2186" t="str">
            <v/>
          </cell>
          <cell r="W2186" t="str">
            <v/>
          </cell>
          <cell r="AA2186" t="str">
            <v>WGK 1,nur Hilfsstoff in AM, kein Wirkstoff</v>
          </cell>
        </row>
        <row r="2187">
          <cell r="B2187" t="str">
            <v>94-26-8</v>
          </cell>
          <cell r="C2187" t="str">
            <v>QFOHBWFCKVYLES-UHFFFAOYSA-N</v>
          </cell>
          <cell r="D2187" t="str">
            <v>Butyl 4-hydroxybenzoate</v>
          </cell>
          <cell r="E2187" t="str">
            <v>CCCCOC(=O)C1=CC=C(O)C=C1</v>
          </cell>
          <cell r="F2187" t="str">
            <v>InChI=1S/C11H14O3/c1-2-3-8-14-11(13)9-4-6-10(12)7-5-9/h4-7,12H,2-3,8H2,1H3</v>
          </cell>
          <cell r="G2187" t="str">
            <v>C11H14O3</v>
          </cell>
          <cell r="H2187">
            <v>194.23</v>
          </cell>
          <cell r="I2187">
            <v>194.09429</v>
          </cell>
          <cell r="J2187">
            <v>851</v>
          </cell>
          <cell r="M2187">
            <v>1665</v>
          </cell>
          <cell r="N2187">
            <v>0</v>
          </cell>
          <cell r="P2187">
            <v>851</v>
          </cell>
          <cell r="Q2187" t="str">
            <v>WGK 1</v>
          </cell>
          <cell r="R2187" t="str">
            <v>X</v>
          </cell>
          <cell r="S2187" t="str">
            <v/>
          </cell>
          <cell r="U2187" t="str">
            <v/>
          </cell>
          <cell r="V2187" t="str">
            <v/>
          </cell>
          <cell r="W2187" t="str">
            <v/>
          </cell>
          <cell r="AA2187" t="str">
            <v>WGK 1,AZM,</v>
          </cell>
        </row>
        <row r="2188">
          <cell r="B2188" t="str">
            <v>94268-57-2</v>
          </cell>
          <cell r="C2188" t="str">
            <v>DFRLEMOBFUQIEQ-UHFFFAOYSA-N</v>
          </cell>
          <cell r="D2188" t="str">
            <v>2-Methyl-5-(prop-1-en-2-yl)cyclohex-1-ene-1-peroxol</v>
          </cell>
          <cell r="E2188" t="str">
            <v>CC(=C)C1CCC(C)=C(C1)OO</v>
          </cell>
          <cell r="F2188" t="str">
            <v>InChI=1S/C10H16O2/c1-7(2)9-5-4-8(3)10(6-9)12-11/h9,11H,1,4-6H2,2-3H3</v>
          </cell>
          <cell r="G2188" t="str">
            <v>C10H16O2</v>
          </cell>
          <cell r="H2188">
            <v>168.23599999999999</v>
          </cell>
          <cell r="I2188">
            <v>168.11502999999999</v>
          </cell>
          <cell r="J2188">
            <v>2273</v>
          </cell>
          <cell r="M2188">
            <v>1365</v>
          </cell>
          <cell r="N2188" t="str">
            <v>turpentine</v>
          </cell>
          <cell r="P2188">
            <v>2273</v>
          </cell>
          <cell r="Q2188" t="str">
            <v/>
          </cell>
          <cell r="U2188" t="str">
            <v/>
          </cell>
          <cell r="V2188" t="str">
            <v/>
          </cell>
          <cell r="W2188" t="str">
            <v/>
          </cell>
          <cell r="AA2188" t="str">
            <v xml:space="preserve"> DS(turpentine)</v>
          </cell>
        </row>
        <row r="2189">
          <cell r="B2189" t="str">
            <v>94361-06-5</v>
          </cell>
          <cell r="C2189" t="str">
            <v>UFNOUKDBUJZYDE-UHFFFAOYSA-N</v>
          </cell>
          <cell r="D2189" t="str">
            <v>2-(4-Chlorophenyl)-3-cyclopropyl-1-(1H-1,2,4-triazol-1-yl)butan-2-ol</v>
          </cell>
          <cell r="E2189" t="str">
            <v>CC(C1CC1)C(O)(CN1C=NC=N1)C1=CC=C(Cl)C=C1</v>
          </cell>
          <cell r="F2189" t="str">
            <v>InChI=1/C15H18ClN3O/c1-11(12-2-3-12)15(20,8-19-10-17-9-18-19)13-4-6-14(16)7-5-13/h4-7,9-12,20H,2-3,8H2,1H3</v>
          </cell>
          <cell r="G2189" t="str">
            <v>C15H18ClN3O</v>
          </cell>
          <cell r="H2189">
            <v>291.77999999999997</v>
          </cell>
          <cell r="I2189">
            <v>291.11383999999998</v>
          </cell>
          <cell r="J2189">
            <v>852</v>
          </cell>
          <cell r="M2189">
            <v>0</v>
          </cell>
          <cell r="N2189">
            <v>0</v>
          </cell>
          <cell r="P2189">
            <v>852</v>
          </cell>
          <cell r="Q2189" t="str">
            <v/>
          </cell>
          <cell r="R2189" t="str">
            <v/>
          </cell>
          <cell r="S2189" t="str">
            <v>X</v>
          </cell>
          <cell r="T2189" t="str">
            <v>X</v>
          </cell>
          <cell r="U2189" t="str">
            <v/>
          </cell>
          <cell r="V2189" t="str">
            <v/>
          </cell>
          <cell r="W2189" t="str">
            <v>BAS-PT08-Wood preservatives,</v>
          </cell>
          <cell r="AA2189" t="str">
            <v>PSM,Biozd,BAS-PT08-Wood preservatives,PSM-Inlandsabsatz 2014: 10-25 t/a; Schweizer Studie weist Funde an allen Standorten und QN-Überschreitungen auf</v>
          </cell>
        </row>
        <row r="2190">
          <cell r="B2190" t="str">
            <v>94410-07-8</v>
          </cell>
          <cell r="C2190">
            <v>0</v>
          </cell>
          <cell r="D2190">
            <v>0</v>
          </cell>
          <cell r="E2190">
            <v>0</v>
          </cell>
          <cell r="F2190">
            <v>0</v>
          </cell>
          <cell r="G2190">
            <v>0</v>
          </cell>
          <cell r="H2190">
            <v>0</v>
          </cell>
          <cell r="I2190">
            <v>0</v>
          </cell>
          <cell r="J2190">
            <v>853</v>
          </cell>
          <cell r="M2190">
            <v>0</v>
          </cell>
          <cell r="N2190">
            <v>0</v>
          </cell>
          <cell r="P2190">
            <v>853</v>
          </cell>
          <cell r="Q2190" t="str">
            <v/>
          </cell>
          <cell r="R2190" t="str">
            <v/>
          </cell>
          <cell r="S2190" t="str">
            <v/>
          </cell>
          <cell r="U2190" t="str">
            <v/>
          </cell>
          <cell r="V2190" t="str">
            <v/>
          </cell>
          <cell r="W2190" t="str">
            <v/>
          </cell>
          <cell r="AA2190" t="str">
            <v/>
          </cell>
        </row>
        <row r="2191">
          <cell r="B2191" t="str">
            <v>94-50-8</v>
          </cell>
          <cell r="C2191" t="str">
            <v>VECVSKFWRQYTAL-UHFFFAOYSA-N</v>
          </cell>
          <cell r="D2191" t="str">
            <v>Octyl benzoate</v>
          </cell>
          <cell r="E2191" t="str">
            <v>CCCCCCCCOC(=O)C1=CC=CC=C1</v>
          </cell>
          <cell r="F2191" t="str">
            <v>InChI=1S/C15H22O2/c1-2-3-4-5-6-10-13-17-15(16)14-11-8-7-9-12-14/h7-9,11-12H,2-6,10,13H2,1H3</v>
          </cell>
          <cell r="G2191" t="str">
            <v>C15H22O2</v>
          </cell>
          <cell r="H2191">
            <v>234.339</v>
          </cell>
          <cell r="I2191">
            <v>234.16197994800001</v>
          </cell>
          <cell r="J2191">
            <v>1396</v>
          </cell>
          <cell r="K2191">
            <v>123</v>
          </cell>
          <cell r="M2191">
            <v>1792.23</v>
          </cell>
          <cell r="N2191">
            <v>0</v>
          </cell>
          <cell r="P2191">
            <v>1396</v>
          </cell>
          <cell r="Q2191" t="str">
            <v/>
          </cell>
          <cell r="U2191" t="str">
            <v/>
          </cell>
          <cell r="V2191" t="str">
            <v/>
          </cell>
          <cell r="W2191" t="str">
            <v/>
          </cell>
          <cell r="Z2191" t="str">
            <v>in kleinerer Menge auch im Blindwert</v>
          </cell>
          <cell r="AA2191" t="str">
            <v>in kleinerer Menge auch im Blindwert</v>
          </cell>
        </row>
        <row r="2192">
          <cell r="B2192" t="str">
            <v>94-59-7</v>
          </cell>
          <cell r="C2192" t="str">
            <v>ZMQAAUBTXCXRIC-UHFFFAOYSA-N</v>
          </cell>
          <cell r="D2192" t="str">
            <v>5-(Prop-2-en-1-yl)-2H-1,3-benzodioxole</v>
          </cell>
          <cell r="E2192" t="str">
            <v>C=CCC1=CC=C2OCOC2=C1</v>
          </cell>
          <cell r="F2192" t="str">
            <v>InChI=1S/C10H10O2/c1-2-3-8-4-5-9-10(6-8)12-7-11-9/h2,4-6H,1,3,7H2</v>
          </cell>
          <cell r="G2192" t="str">
            <v>C10H10O2</v>
          </cell>
          <cell r="H2192">
            <v>162.18799999999999</v>
          </cell>
          <cell r="I2192">
            <v>162.06808000000001</v>
          </cell>
          <cell r="J2192">
            <v>2274</v>
          </cell>
          <cell r="M2192">
            <v>1280</v>
          </cell>
          <cell r="N2192" t="str">
            <v>spice, sweet, warm</v>
          </cell>
          <cell r="P2192">
            <v>2274</v>
          </cell>
          <cell r="Q2192" t="str">
            <v>WGK 3</v>
          </cell>
          <cell r="U2192" t="str">
            <v/>
          </cell>
          <cell r="V2192" t="str">
            <v/>
          </cell>
          <cell r="W2192" t="str">
            <v/>
          </cell>
          <cell r="AA2192" t="str">
            <v>WGK 3, DS(spice, sweet, warm)</v>
          </cell>
        </row>
        <row r="2193">
          <cell r="B2193" t="str">
            <v>947-04-6</v>
          </cell>
          <cell r="C2193" t="str">
            <v>JHWNWJKBPDFINM-UHFFFAOYSA-N</v>
          </cell>
          <cell r="D2193" t="str">
            <v>1-Azacyclotridecan-2-one</v>
          </cell>
          <cell r="E2193" t="str">
            <v>O=C1CCCCCCCCCCCN1</v>
          </cell>
          <cell r="F2193" t="str">
            <v>InChI=1S/C12H23NO/c14-12-10-8-6-4-2-1-3-5-7-9-11-13-12/h1-11H2,(H,13,14)</v>
          </cell>
          <cell r="G2193" t="str">
            <v>C12H23NO</v>
          </cell>
          <cell r="H2193">
            <v>197.322</v>
          </cell>
          <cell r="I2193">
            <v>197.17796436500001</v>
          </cell>
          <cell r="J2193">
            <v>2377</v>
          </cell>
          <cell r="M2193">
            <v>0</v>
          </cell>
          <cell r="N2193">
            <v>0</v>
          </cell>
          <cell r="P2193">
            <v>2377</v>
          </cell>
          <cell r="Q2193" t="str">
            <v>WGK 1</v>
          </cell>
          <cell r="U2193" t="str">
            <v/>
          </cell>
          <cell r="V2193" t="str">
            <v/>
          </cell>
          <cell r="W2193" t="str">
            <v/>
          </cell>
          <cell r="AA2193" t="str">
            <v>WGK 1,</v>
          </cell>
        </row>
        <row r="2194">
          <cell r="B2194" t="str">
            <v>94-74-6</v>
          </cell>
          <cell r="C2194" t="str">
            <v>WHKUVVPPKQRRBV-UHFFFAOYSA-N</v>
          </cell>
          <cell r="D2194" t="str">
            <v>(4-Chloro-2-methylphenoxy)acetic acid</v>
          </cell>
          <cell r="E2194" t="str">
            <v>CC1=C(OCC(O)=O)C=CC(Cl)=C1</v>
          </cell>
          <cell r="F2194" t="str">
            <v>InChI=1S/C9H9ClO3/c1-6-4-7(10)2-3-8(6)13-5-9(11)12/h2-4H,5H2,1H3,(H,11,12)</v>
          </cell>
          <cell r="G2194" t="str">
            <v>C9H9ClO3</v>
          </cell>
          <cell r="H2194">
            <v>200.62</v>
          </cell>
          <cell r="I2194">
            <v>200.02402000000001</v>
          </cell>
          <cell r="J2194">
            <v>854</v>
          </cell>
          <cell r="M2194">
            <v>0</v>
          </cell>
          <cell r="N2194">
            <v>0</v>
          </cell>
          <cell r="P2194">
            <v>854</v>
          </cell>
          <cell r="Q2194" t="str">
            <v>WGK 2</v>
          </cell>
          <cell r="R2194" t="str">
            <v/>
          </cell>
          <cell r="S2194" t="str">
            <v>X</v>
          </cell>
          <cell r="U2194" t="str">
            <v/>
          </cell>
          <cell r="V2194" t="str">
            <v/>
          </cell>
          <cell r="W2194" t="str">
            <v/>
          </cell>
          <cell r="Z2194" t="str">
            <v>Herbizid</v>
          </cell>
          <cell r="AA2194" t="str">
            <v>WGK 2,PSM,HerbizidInlandsabsatz 2014: 250-1000 t/a; Schweizer Studie weist Funde an allen Standorten und QN-Überschreitungen auf</v>
          </cell>
        </row>
        <row r="2195">
          <cell r="B2195" t="str">
            <v>94-75-7</v>
          </cell>
          <cell r="C2195" t="str">
            <v>OVSKIKFHRZPJSS-UHFFFAOYSA-N</v>
          </cell>
          <cell r="D2195" t="str">
            <v>(2,4-Dichlorophenoxy)acetic acid</v>
          </cell>
          <cell r="E2195" t="str">
            <v>OC(=O)COC1=C(Cl)C=C(Cl)C=C1</v>
          </cell>
          <cell r="F2195" t="str">
            <v>InChI=1S/C8H6Cl2O3/c9-5-1-2-7(6(10)3-5)13-4-8(11)12/h1-3H,4H2,(H,11,12)</v>
          </cell>
          <cell r="G2195" t="str">
            <v>C8H6Cl2O3</v>
          </cell>
          <cell r="H2195">
            <v>221.03</v>
          </cell>
          <cell r="I2195">
            <v>219.96940000000001</v>
          </cell>
          <cell r="J2195">
            <v>855</v>
          </cell>
          <cell r="M2195">
            <v>1702</v>
          </cell>
          <cell r="N2195">
            <v>0</v>
          </cell>
          <cell r="P2195">
            <v>855</v>
          </cell>
          <cell r="Q2195" t="str">
            <v>WGK 2</v>
          </cell>
          <cell r="R2195" t="str">
            <v/>
          </cell>
          <cell r="S2195" t="str">
            <v>X</v>
          </cell>
          <cell r="U2195" t="str">
            <v/>
          </cell>
          <cell r="V2195" t="str">
            <v/>
          </cell>
          <cell r="W2195" t="str">
            <v/>
          </cell>
          <cell r="AA2195" t="str">
            <v>WGK 2,PSM,Inlandsabsatz 2014: 25-100 t/a</v>
          </cell>
        </row>
        <row r="2196">
          <cell r="B2196" t="str">
            <v>94-81-5</v>
          </cell>
          <cell r="C2196" t="str">
            <v>LLWADFLAOKUBDR-UHFFFAOYSA-N</v>
          </cell>
          <cell r="D2196" t="str">
            <v>4-(4-Chloro-2-methylphenoxy)butanoic acid</v>
          </cell>
          <cell r="E2196" t="str">
            <v>CC1=C(OCCCC(O)=O)C=CC(Cl)=C1</v>
          </cell>
          <cell r="F2196" t="str">
            <v>InChI=1S/C11H13ClO3/c1-8-7-9(12)4-5-10(8)15-6-2-3-11(13)14/h4-5,7H,2-3,6H2,1H3,(H,13,14)</v>
          </cell>
          <cell r="G2196" t="str">
            <v>C11H13ClO3</v>
          </cell>
          <cell r="H2196">
            <v>228.67</v>
          </cell>
          <cell r="I2196">
            <v>228.05531999999999</v>
          </cell>
          <cell r="J2196">
            <v>856</v>
          </cell>
          <cell r="M2196">
            <v>1820</v>
          </cell>
          <cell r="N2196">
            <v>0</v>
          </cell>
          <cell r="P2196">
            <v>856</v>
          </cell>
          <cell r="Q2196" t="str">
            <v/>
          </cell>
          <cell r="R2196" t="str">
            <v/>
          </cell>
          <cell r="S2196" t="str">
            <v>X</v>
          </cell>
          <cell r="U2196" t="str">
            <v/>
          </cell>
          <cell r="V2196" t="str">
            <v/>
          </cell>
          <cell r="W2196" t="str">
            <v/>
          </cell>
          <cell r="AA2196" t="str">
            <v>PSM,als PSM nicht zugelassen in DE; Schweizer Studie weist Funde und QN-Überschreitungen auf</v>
          </cell>
        </row>
        <row r="2197">
          <cell r="B2197" t="str">
            <v>94-82-6</v>
          </cell>
          <cell r="C2197" t="str">
            <v>YIVXMZJTEQBPQO-UHFFFAOYSA-N</v>
          </cell>
          <cell r="D2197" t="str">
            <v>4-(2,4-Dichlorophenoxy)butanoic acid</v>
          </cell>
          <cell r="E2197" t="str">
            <v>OC(=O)CCCOC1=CC=C(Cl)C=C1Cl</v>
          </cell>
          <cell r="F2197" t="str">
            <v>InChI=1S/C10H10Cl2O3/c11-7-3-4-9(8(12)6-7)15-5-1-2-10(13)14/h3-4,6H,1-2,5H2,(H,13,14)</v>
          </cell>
          <cell r="G2197" t="str">
            <v>C10H10Cl2O3</v>
          </cell>
          <cell r="H2197">
            <v>249.09</v>
          </cell>
          <cell r="I2197">
            <v>248.00069999999999</v>
          </cell>
          <cell r="J2197">
            <v>857</v>
          </cell>
          <cell r="M2197">
            <v>1869</v>
          </cell>
          <cell r="N2197">
            <v>0</v>
          </cell>
          <cell r="P2197">
            <v>857</v>
          </cell>
          <cell r="Q2197" t="str">
            <v/>
          </cell>
          <cell r="R2197" t="str">
            <v/>
          </cell>
          <cell r="S2197" t="str">
            <v>X</v>
          </cell>
          <cell r="U2197" t="str">
            <v/>
          </cell>
          <cell r="V2197" t="str">
            <v/>
          </cell>
          <cell r="W2197" t="str">
            <v/>
          </cell>
          <cell r="AA2197" t="str">
            <v>PSM,als PSM nicht zugelassen in DE</v>
          </cell>
        </row>
        <row r="2198">
          <cell r="B2198" t="str">
            <v>950-37-8</v>
          </cell>
          <cell r="C2198" t="str">
            <v>MEBQXILRKZHVCX-UHFFFAOYSA-N</v>
          </cell>
          <cell r="D2198" t="str">
            <v>S-[(5-Methoxy-2-oxo-1,3,4-thiadiazol-3(2H)-yl)methyl] O,O-dimethyl phosphorodithioate</v>
          </cell>
          <cell r="E2198" t="str">
            <v>COC1=NN(CSP(=S)(OC)OC)C(=O)S1</v>
          </cell>
          <cell r="F2198" t="str">
            <v>InChI=1S/C6H11N2O4PS3/c1-10-5-7-8(6(9)16-5)4-15-13(14,11-2)12-3/h4H2,1-3H3</v>
          </cell>
          <cell r="G2198" t="str">
            <v>C6H11N2O4PS3</v>
          </cell>
          <cell r="H2198">
            <v>302.32</v>
          </cell>
          <cell r="I2198">
            <v>301.96186</v>
          </cell>
          <cell r="J2198">
            <v>858</v>
          </cell>
          <cell r="M2198">
            <v>2027</v>
          </cell>
          <cell r="N2198">
            <v>0</v>
          </cell>
          <cell r="P2198">
            <v>858</v>
          </cell>
          <cell r="Q2198" t="str">
            <v>WGK 3</v>
          </cell>
          <cell r="R2198" t="str">
            <v/>
          </cell>
          <cell r="S2198" t="str">
            <v>X</v>
          </cell>
          <cell r="U2198" t="str">
            <v/>
          </cell>
          <cell r="V2198" t="str">
            <v/>
          </cell>
          <cell r="W2198" t="str">
            <v/>
          </cell>
          <cell r="AA2198" t="str">
            <v>WGK 3,PSM,als PSM nicht zugelassen in DE/nicht genehmigt</v>
          </cell>
        </row>
        <row r="2199">
          <cell r="B2199" t="str">
            <v>95-13-6</v>
          </cell>
          <cell r="C2199" t="str">
            <v>YBYIRNPNPLQARY-UHFFFAOYSA-N</v>
          </cell>
          <cell r="D2199" t="str">
            <v>1H-Indene</v>
          </cell>
          <cell r="E2199" t="str">
            <v>C1C=CC2=C1C=CC=C2</v>
          </cell>
          <cell r="F2199" t="str">
            <v>InChI=1S/C9H8/c1-2-5-9-7-3-6-8(9)4-1/h1-6H,7H2</v>
          </cell>
          <cell r="G2199" t="str">
            <v>C9H8</v>
          </cell>
          <cell r="H2199">
            <v>116.163</v>
          </cell>
          <cell r="I2199">
            <v>116.0626002576</v>
          </cell>
          <cell r="J2199">
            <v>1343</v>
          </cell>
          <cell r="M2199">
            <v>1039.3</v>
          </cell>
          <cell r="N2199">
            <v>0</v>
          </cell>
          <cell r="P2199">
            <v>1343</v>
          </cell>
          <cell r="Q2199" t="str">
            <v>WGK 1</v>
          </cell>
          <cell r="U2199" t="str">
            <v/>
          </cell>
          <cell r="V2199" t="str">
            <v/>
          </cell>
          <cell r="W2199" t="str">
            <v/>
          </cell>
          <cell r="AA2199" t="str">
            <v>WGK 1,</v>
          </cell>
        </row>
        <row r="2200">
          <cell r="B2200" t="str">
            <v>95-14-7</v>
          </cell>
          <cell r="C2200" t="str">
            <v>QRUDEWIWKLJBPS-UHFFFAOYSA-N</v>
          </cell>
          <cell r="D2200" t="str">
            <v>1H-Benzotriazole</v>
          </cell>
          <cell r="E2200" t="str">
            <v>N1N=NC2=C1C=CC=C2</v>
          </cell>
          <cell r="F2200" t="str">
            <v>InChI=1S/C6H5N3/c1-2-4-6-5(3-1)7-9-8-6/h1-4H,(H,7,8,9)</v>
          </cell>
          <cell r="G2200" t="str">
            <v>C6H5N3</v>
          </cell>
          <cell r="H2200">
            <v>119.127</v>
          </cell>
          <cell r="I2200">
            <v>119.04835</v>
          </cell>
          <cell r="J2200">
            <v>859</v>
          </cell>
          <cell r="K2200">
            <v>119</v>
          </cell>
          <cell r="M2200">
            <v>1469</v>
          </cell>
          <cell r="N2200">
            <v>0</v>
          </cell>
          <cell r="P2200">
            <v>859</v>
          </cell>
          <cell r="Q2200" t="str">
            <v>WGK 1</v>
          </cell>
          <cell r="R2200" t="str">
            <v/>
          </cell>
          <cell r="S2200" t="str">
            <v/>
          </cell>
          <cell r="U2200" t="str">
            <v/>
          </cell>
          <cell r="V2200" t="str">
            <v/>
          </cell>
          <cell r="W2200" t="str">
            <v/>
          </cell>
          <cell r="Z2200" t="str">
            <v>Industriechem. Antioxid.</v>
          </cell>
          <cell r="AA2200" t="str">
            <v>WGK 1,Industriechem. Antioxid.</v>
          </cell>
        </row>
        <row r="2201">
          <cell r="B2201" t="str">
            <v>95-15-8</v>
          </cell>
          <cell r="C2201" t="str">
            <v>FCEHBMOGCRZNNI-UHFFFAOYSA-N</v>
          </cell>
          <cell r="D2201" t="str">
            <v>1-Benzothiophene</v>
          </cell>
          <cell r="E2201" t="str">
            <v>S1C=CC2=C1C=CC=C2</v>
          </cell>
          <cell r="F2201" t="str">
            <v>InChI=1S/C8H6S/c1-2-4-8-7(3-1)5-6-9-8/h1-6H</v>
          </cell>
          <cell r="G2201" t="str">
            <v>C8H6S</v>
          </cell>
          <cell r="H2201">
            <v>134.19999999999999</v>
          </cell>
          <cell r="I2201">
            <v>134.01902000000001</v>
          </cell>
          <cell r="J2201">
            <v>860</v>
          </cell>
          <cell r="M2201">
            <v>1188</v>
          </cell>
          <cell r="N2201">
            <v>0</v>
          </cell>
          <cell r="P2201">
            <v>860</v>
          </cell>
          <cell r="Q2201" t="str">
            <v/>
          </cell>
          <cell r="R2201" t="str">
            <v/>
          </cell>
          <cell r="S2201" t="str">
            <v/>
          </cell>
          <cell r="U2201" t="str">
            <v/>
          </cell>
          <cell r="V2201" t="str">
            <v/>
          </cell>
          <cell r="W2201" t="str">
            <v/>
          </cell>
          <cell r="AA2201" t="str">
            <v/>
          </cell>
        </row>
        <row r="2202">
          <cell r="B2202" t="str">
            <v>95-16-9</v>
          </cell>
          <cell r="C2202" t="str">
            <v>IOJUPLGTWVMSFF-UHFFFAOYSA-N</v>
          </cell>
          <cell r="D2202" t="str">
            <v>1,3-Benzothiazole</v>
          </cell>
          <cell r="E2202" t="str">
            <v>S1C=NC2=CC=CC=C12</v>
          </cell>
          <cell r="F2202" t="str">
            <v>InChI=1S/C7H5NS/c1-2-4-7-6(3-1)8-5-9-7/h1-5H</v>
          </cell>
          <cell r="G2202" t="str">
            <v>C7H5NS</v>
          </cell>
          <cell r="H2202">
            <v>135.18</v>
          </cell>
          <cell r="I2202">
            <v>135.01427033900001</v>
          </cell>
          <cell r="J2202">
            <v>1237</v>
          </cell>
          <cell r="K2202">
            <v>135</v>
          </cell>
          <cell r="M2202">
            <v>1229</v>
          </cell>
          <cell r="N2202" t="str">
            <v>gasoline, rubber</v>
          </cell>
          <cell r="P2202">
            <v>1237</v>
          </cell>
          <cell r="Q2202" t="str">
            <v>WGK 2</v>
          </cell>
          <cell r="U2202" t="str">
            <v/>
          </cell>
          <cell r="V2202" t="str">
            <v/>
          </cell>
          <cell r="W2202" t="str">
            <v/>
          </cell>
          <cell r="Z2202" t="str">
            <v>Grundstoff für Vulkanisation, Farbstoffe, Pharmaindustrie</v>
          </cell>
          <cell r="AA2202" t="str">
            <v>WGK 2,Grundstoff für Vulkanisation, Farbstoffe, Pharmaindustrie DS(gasoline, rubber)</v>
          </cell>
        </row>
        <row r="2203">
          <cell r="B2203" t="str">
            <v>95-47-6</v>
          </cell>
          <cell r="C2203" t="str">
            <v>CTQNGGLPUBDAKN-UHFFFAOYSA-N</v>
          </cell>
          <cell r="D2203" t="str">
            <v>1,2-Xylene</v>
          </cell>
          <cell r="E2203" t="str">
            <v>CC1=C(C)C=CC=C1</v>
          </cell>
          <cell r="F2203" t="str">
            <v>InChI=1S/C8H10/c1-7-5-3-4-6-8(7)2/h3-6H,1-2H3</v>
          </cell>
          <cell r="G2203" t="str">
            <v>C8H10</v>
          </cell>
          <cell r="H2203">
            <v>106.16800000000001</v>
          </cell>
          <cell r="I2203">
            <v>106.07825</v>
          </cell>
          <cell r="J2203">
            <v>861</v>
          </cell>
          <cell r="K2203">
            <v>91</v>
          </cell>
          <cell r="M2203">
            <v>887</v>
          </cell>
          <cell r="N2203" t="str">
            <v>geranium</v>
          </cell>
          <cell r="P2203">
            <v>861</v>
          </cell>
          <cell r="Q2203" t="str">
            <v/>
          </cell>
          <cell r="R2203" t="str">
            <v/>
          </cell>
          <cell r="S2203" t="str">
            <v/>
          </cell>
          <cell r="U2203" t="str">
            <v/>
          </cell>
          <cell r="V2203" t="str">
            <v/>
          </cell>
          <cell r="W2203" t="str">
            <v/>
          </cell>
          <cell r="AA2203" t="str">
            <v xml:space="preserve"> DS(geranium)</v>
          </cell>
        </row>
        <row r="2204">
          <cell r="B2204" t="str">
            <v>95-48-7</v>
          </cell>
          <cell r="C2204" t="str">
            <v>QWVGKYWNOKOFNN-UHFFFAOYSA-N</v>
          </cell>
          <cell r="D2204" t="str">
            <v>2-Methylphenol</v>
          </cell>
          <cell r="E2204" t="str">
            <v>CC1=C(O)C=CC=C1</v>
          </cell>
          <cell r="F2204" t="str">
            <v>InChI=1S/C7H8O/c1-6-4-2-3-5-7(6)8/h2-5,8H,1H3</v>
          </cell>
          <cell r="G2204" t="str">
            <v>C7H8O</v>
          </cell>
          <cell r="H2204">
            <v>108.14</v>
          </cell>
          <cell r="I2204">
            <v>108.05750999999999</v>
          </cell>
          <cell r="J2204">
            <v>862</v>
          </cell>
          <cell r="M2204">
            <v>1192</v>
          </cell>
          <cell r="N2204" t="str">
            <v>phenol</v>
          </cell>
          <cell r="P2204">
            <v>862</v>
          </cell>
          <cell r="Q2204" t="str">
            <v>WGK 2</v>
          </cell>
          <cell r="R2204" t="str">
            <v/>
          </cell>
          <cell r="S2204" t="str">
            <v/>
          </cell>
          <cell r="U2204" t="str">
            <v/>
          </cell>
          <cell r="V2204" t="str">
            <v/>
          </cell>
          <cell r="W2204" t="str">
            <v/>
          </cell>
          <cell r="AA2204" t="str">
            <v>WGK 2, DS(phenol)</v>
          </cell>
        </row>
        <row r="2205">
          <cell r="B2205" t="str">
            <v>95-49-8</v>
          </cell>
          <cell r="C2205" t="str">
            <v>IBSQPLPBRSHTTG-UHFFFAOYSA-N</v>
          </cell>
          <cell r="D2205" t="str">
            <v>1-Chloro-2-methylbenzene</v>
          </cell>
          <cell r="E2205" t="str">
            <v>CC1=C(Cl)C=CC=C1</v>
          </cell>
          <cell r="F2205" t="str">
            <v>InChI=1S/C7H7Cl/c1-6-4-2-3-5-7(6)8/h2-5H,1H3</v>
          </cell>
          <cell r="G2205" t="str">
            <v>C7H7Cl</v>
          </cell>
          <cell r="H2205">
            <v>126.58</v>
          </cell>
          <cell r="I2205">
            <v>126.02363</v>
          </cell>
          <cell r="J2205">
            <v>863</v>
          </cell>
          <cell r="M2205">
            <v>932</v>
          </cell>
          <cell r="N2205">
            <v>0</v>
          </cell>
          <cell r="P2205">
            <v>863</v>
          </cell>
          <cell r="Q2205" t="str">
            <v>WGK 2</v>
          </cell>
          <cell r="R2205" t="str">
            <v/>
          </cell>
          <cell r="S2205" t="str">
            <v/>
          </cell>
          <cell r="U2205" t="str">
            <v/>
          </cell>
          <cell r="V2205" t="str">
            <v/>
          </cell>
          <cell r="W2205" t="str">
            <v/>
          </cell>
          <cell r="AA2205" t="str">
            <v>WGK 2,</v>
          </cell>
        </row>
        <row r="2206">
          <cell r="B2206" t="str">
            <v>95-50-1</v>
          </cell>
          <cell r="C2206" t="str">
            <v>RFFLAFLAYFXFSW-UHFFFAOYSA-N</v>
          </cell>
          <cell r="D2206" t="str">
            <v>1,2-Dichlorobenzene</v>
          </cell>
          <cell r="E2206" t="str">
            <v>ClC1=C(Cl)C=CC=C1</v>
          </cell>
          <cell r="F2206" t="str">
            <v>InChI=1S/C6H4Cl2/c7-5-3-1-2-4-6(5)8/h1-4H</v>
          </cell>
          <cell r="G2206" t="str">
            <v>C6H4Cl2</v>
          </cell>
          <cell r="H2206">
            <v>147</v>
          </cell>
          <cell r="I2206">
            <v>145.96901</v>
          </cell>
          <cell r="J2206">
            <v>864</v>
          </cell>
          <cell r="K2206" t="str">
            <v>146.0</v>
          </cell>
          <cell r="M2206">
            <v>1010</v>
          </cell>
          <cell r="N2206">
            <v>0</v>
          </cell>
          <cell r="P2206">
            <v>864</v>
          </cell>
          <cell r="Q2206" t="str">
            <v>WGK 2</v>
          </cell>
          <cell r="U2206" t="str">
            <v/>
          </cell>
          <cell r="V2206" t="str">
            <v/>
          </cell>
          <cell r="W2206" t="str">
            <v/>
          </cell>
          <cell r="Z2206" t="str">
            <v>LHKW: Geruchsstoff, Pestizid,z.b. in Mottenkugeln, WC-Steine</v>
          </cell>
          <cell r="AA2206" t="str">
            <v>WGK 2,LHKW: Geruchsstoff, Pestizid,z.b. in Mottenkugeln, WC-Steine</v>
          </cell>
        </row>
        <row r="2207">
          <cell r="B2207" t="str">
            <v>95-51-2</v>
          </cell>
          <cell r="C2207" t="str">
            <v>AKCRQHGQIJBRMN-UHFFFAOYSA-N</v>
          </cell>
          <cell r="D2207" t="str">
            <v>2-Chloroaniline</v>
          </cell>
          <cell r="E2207" t="str">
            <v>NC1=C(Cl)C=CC=C1</v>
          </cell>
          <cell r="F2207" t="str">
            <v>InChI=1S/C6H6ClN/c7-5-3-1-2-4-6(5)8/h1-4H,8H2</v>
          </cell>
          <cell r="G2207" t="str">
            <v>C6H6ClN</v>
          </cell>
          <cell r="H2207">
            <v>127.57</v>
          </cell>
          <cell r="I2207">
            <v>127.01888</v>
          </cell>
          <cell r="J2207">
            <v>865</v>
          </cell>
          <cell r="M2207">
            <v>1092</v>
          </cell>
          <cell r="N2207">
            <v>0</v>
          </cell>
          <cell r="P2207">
            <v>865</v>
          </cell>
          <cell r="Q2207" t="str">
            <v>WGK 3</v>
          </cell>
          <cell r="R2207" t="str">
            <v/>
          </cell>
          <cell r="S2207" t="str">
            <v/>
          </cell>
          <cell r="U2207" t="str">
            <v/>
          </cell>
          <cell r="V2207" t="str">
            <v/>
          </cell>
          <cell r="W2207" t="str">
            <v/>
          </cell>
          <cell r="AA2207" t="str">
            <v>WGK 3,</v>
          </cell>
        </row>
        <row r="2208">
          <cell r="B2208" t="str">
            <v>95-53-4</v>
          </cell>
          <cell r="C2208" t="str">
            <v>RNVCVTLRINQCPJ-UHFFFAOYSA-N</v>
          </cell>
          <cell r="D2208" t="str">
            <v>2-Methylaniline</v>
          </cell>
          <cell r="E2208" t="str">
            <v>CC1=C(N)C=CC=C1</v>
          </cell>
          <cell r="F2208" t="str">
            <v>InChI=1S/C7H9N/c1-6-4-2-3-5-7(6)8/h2-5H,8H2,1H3</v>
          </cell>
          <cell r="G2208" t="str">
            <v>C7H9N</v>
          </cell>
          <cell r="H2208">
            <v>107.15600000000001</v>
          </cell>
          <cell r="I2208">
            <v>107.0735</v>
          </cell>
          <cell r="J2208">
            <v>866</v>
          </cell>
          <cell r="M2208">
            <v>1037</v>
          </cell>
          <cell r="N2208">
            <v>0</v>
          </cell>
          <cell r="P2208">
            <v>866</v>
          </cell>
          <cell r="Q2208" t="str">
            <v>WGK 3</v>
          </cell>
          <cell r="R2208" t="str">
            <v/>
          </cell>
          <cell r="S2208" t="str">
            <v/>
          </cell>
          <cell r="U2208" t="str">
            <v>Reach_A7</v>
          </cell>
          <cell r="V2208" t="str">
            <v/>
          </cell>
          <cell r="W2208" t="str">
            <v/>
          </cell>
          <cell r="AA2208" t="str">
            <v>WGK 3,Reach A7,</v>
          </cell>
        </row>
        <row r="2209">
          <cell r="B2209" t="str">
            <v>95-57-8</v>
          </cell>
          <cell r="C2209" t="str">
            <v>ISPYQTSUDJAMAB-UHFFFAOYSA-N</v>
          </cell>
          <cell r="D2209" t="str">
            <v>2-Chlorophenol</v>
          </cell>
          <cell r="E2209" t="str">
            <v>OC1=CC=CC=C1Cl</v>
          </cell>
          <cell r="F2209" t="str">
            <v>InChI=1S/C6H5ClO/c7-5-3-1-2-4-6(5)8/h1-4,8H</v>
          </cell>
          <cell r="G2209" t="str">
            <v>C6H5ClO</v>
          </cell>
          <cell r="H2209">
            <v>128.56</v>
          </cell>
          <cell r="I2209">
            <v>128.00289000000001</v>
          </cell>
          <cell r="J2209">
            <v>867</v>
          </cell>
          <cell r="M2209">
            <v>947</v>
          </cell>
          <cell r="N2209">
            <v>0</v>
          </cell>
          <cell r="P2209">
            <v>867</v>
          </cell>
          <cell r="Q2209" t="str">
            <v>WGK 2</v>
          </cell>
          <cell r="R2209" t="str">
            <v/>
          </cell>
          <cell r="S2209" t="str">
            <v/>
          </cell>
          <cell r="U2209" t="str">
            <v/>
          </cell>
          <cell r="V2209" t="str">
            <v/>
          </cell>
          <cell r="W2209" t="str">
            <v/>
          </cell>
          <cell r="AA2209" t="str">
            <v>WGK 2,</v>
          </cell>
        </row>
        <row r="2210">
          <cell r="B2210" t="str">
            <v>95-63-6</v>
          </cell>
          <cell r="C2210" t="str">
            <v>GWHJZXXIDMPWGX-UHFFFAOYSA-N</v>
          </cell>
          <cell r="D2210" t="str">
            <v>1,2,4-Trimethylbenzene</v>
          </cell>
          <cell r="E2210" t="str">
            <v>CC1=CC(C)=C(C)C=C1</v>
          </cell>
          <cell r="F2210" t="str">
            <v>InChI=1S/C9H12/c1-7-4-5-8(2)9(3)6-7/h4-6H,1-3H3</v>
          </cell>
          <cell r="G2210" t="str">
            <v>C9H12</v>
          </cell>
          <cell r="H2210">
            <v>120.19499999999999</v>
          </cell>
          <cell r="I2210">
            <v>120.0939</v>
          </cell>
          <cell r="J2210">
            <v>868</v>
          </cell>
          <cell r="K2210">
            <v>105</v>
          </cell>
          <cell r="M2210">
            <v>992</v>
          </cell>
          <cell r="N2210" t="str">
            <v>plastic</v>
          </cell>
          <cell r="P2210">
            <v>868</v>
          </cell>
          <cell r="Q2210" t="str">
            <v>WGK 2</v>
          </cell>
          <cell r="U2210" t="str">
            <v/>
          </cell>
          <cell r="V2210" t="str">
            <v/>
          </cell>
          <cell r="W2210" t="str">
            <v/>
          </cell>
          <cell r="Z2210" t="str">
            <v>Pseudocumol,</v>
          </cell>
          <cell r="AA2210" t="str">
            <v>WGK 2,Pseudocumol, DS(plastic)</v>
          </cell>
        </row>
        <row r="2211">
          <cell r="B2211" t="str">
            <v>95-64-7</v>
          </cell>
          <cell r="C2211" t="str">
            <v>DOLQYFPDPKPQSS-UHFFFAOYSA-N</v>
          </cell>
          <cell r="D2211" t="str">
            <v>3,4-Dimethylaniline</v>
          </cell>
          <cell r="E2211" t="str">
            <v>CC1=CC=C(N)C=C1C</v>
          </cell>
          <cell r="F2211" t="str">
            <v>InChI=1S/C8H11N/c1-6-3-4-8(9)5-7(6)2/h3-5H,9H2,1-2H3</v>
          </cell>
          <cell r="G2211" t="str">
            <v>C8H11N</v>
          </cell>
          <cell r="H2211">
            <v>121.18300000000001</v>
          </cell>
          <cell r="I2211">
            <v>121.08915</v>
          </cell>
          <cell r="J2211">
            <v>869</v>
          </cell>
          <cell r="M2211">
            <v>1161</v>
          </cell>
          <cell r="N2211">
            <v>0</v>
          </cell>
          <cell r="P2211">
            <v>869</v>
          </cell>
          <cell r="Q2211" t="str">
            <v/>
          </cell>
          <cell r="R2211" t="str">
            <v/>
          </cell>
          <cell r="S2211" t="str">
            <v/>
          </cell>
          <cell r="U2211" t="str">
            <v/>
          </cell>
          <cell r="V2211" t="str">
            <v/>
          </cell>
          <cell r="W2211" t="str">
            <v/>
          </cell>
          <cell r="AA2211" t="str">
            <v/>
          </cell>
        </row>
        <row r="2212">
          <cell r="B2212" t="str">
            <v>95-68-1</v>
          </cell>
          <cell r="C2212" t="str">
            <v>CZZZABOKJQXEBO-UHFFFAOYSA-N</v>
          </cell>
          <cell r="D2212" t="str">
            <v>2,4-Dimethylaniline</v>
          </cell>
          <cell r="E2212" t="str">
            <v>CC1=CC(C)=C(N)C=C1</v>
          </cell>
          <cell r="F2212" t="str">
            <v>InChI=1S/C8H11N/c1-6-3-4-8(9)7(2)5-6/h3-5H,9H2,1-2H3</v>
          </cell>
          <cell r="G2212" t="str">
            <v>C8H11N</v>
          </cell>
          <cell r="H2212">
            <v>121.18300000000001</v>
          </cell>
          <cell r="I2212">
            <v>121.08915</v>
          </cell>
          <cell r="J2212">
            <v>870</v>
          </cell>
          <cell r="M2212">
            <v>1131</v>
          </cell>
          <cell r="N2212">
            <v>0</v>
          </cell>
          <cell r="P2212">
            <v>870</v>
          </cell>
          <cell r="Q2212" t="str">
            <v/>
          </cell>
          <cell r="R2212" t="str">
            <v/>
          </cell>
          <cell r="S2212" t="str">
            <v/>
          </cell>
          <cell r="U2212" t="str">
            <v/>
          </cell>
          <cell r="V2212" t="str">
            <v/>
          </cell>
          <cell r="W2212" t="str">
            <v/>
          </cell>
          <cell r="AA2212" t="str">
            <v/>
          </cell>
        </row>
        <row r="2213">
          <cell r="B2213" t="str">
            <v>95722-42-2</v>
          </cell>
          <cell r="C2213" t="str">
            <v>GEWDNTWNSAZUDX-KWKBKKAHSA-N</v>
          </cell>
          <cell r="D2213" t="str">
            <v>Methyl {(1R,2S)-3-oxo-2-[(2Z)-pent-2-en-1-yl]cyclopentyl}acetate</v>
          </cell>
          <cell r="E2213" t="str">
            <v>[H][C@]1(CC(=O)OC)CCC(=O)[C@@]1([H])C\C=C/CC</v>
          </cell>
          <cell r="F2213" t="str">
            <v>InChI=1S/C13H20O3/c1-3-4-5-6-11-10(7-8-12(11)14)9-13(15)16-2/h4-5,10-11H,3,6-9H2,1-2H3/b5-4-/t10-,11+/m1/s1</v>
          </cell>
          <cell r="G2213" t="str">
            <v>C13H20O3</v>
          </cell>
          <cell r="H2213">
            <v>224.3</v>
          </cell>
          <cell r="I2213">
            <v>224.14124000000001</v>
          </cell>
          <cell r="J2213">
            <v>2275</v>
          </cell>
          <cell r="M2213">
            <v>1657</v>
          </cell>
          <cell r="N2213" t="str">
            <v>jasmine</v>
          </cell>
          <cell r="P2213">
            <v>2275</v>
          </cell>
          <cell r="Q2213" t="str">
            <v/>
          </cell>
          <cell r="U2213" t="str">
            <v/>
          </cell>
          <cell r="V2213" t="str">
            <v/>
          </cell>
          <cell r="W2213" t="str">
            <v/>
          </cell>
          <cell r="AA2213" t="str">
            <v xml:space="preserve"> DS(jasmine)</v>
          </cell>
        </row>
        <row r="2214">
          <cell r="B2214" t="str">
            <v>95-73-8</v>
          </cell>
          <cell r="C2214" t="str">
            <v>FUNUTBJJKQIVSY-UHFFFAOYSA-N</v>
          </cell>
          <cell r="D2214" t="str">
            <v>2,4-Dichloro-1-methylbenzene</v>
          </cell>
          <cell r="E2214" t="str">
            <v>CC1=CC=C(Cl)C=C1Cl</v>
          </cell>
          <cell r="F2214" t="str">
            <v>InChI=1S/C7H6Cl2/c1-5-2-3-6(8)4-7(5)9/h2-4H,1H3</v>
          </cell>
          <cell r="G2214" t="str">
            <v>C7H6Cl2</v>
          </cell>
          <cell r="H2214">
            <v>161.03</v>
          </cell>
          <cell r="I2214">
            <v>159.98465999999999</v>
          </cell>
          <cell r="J2214">
            <v>871</v>
          </cell>
          <cell r="M2214">
            <v>1108</v>
          </cell>
          <cell r="N2214">
            <v>0</v>
          </cell>
          <cell r="P2214">
            <v>871</v>
          </cell>
          <cell r="Q2214" t="str">
            <v>WGK 2</v>
          </cell>
          <cell r="R2214" t="str">
            <v/>
          </cell>
          <cell r="S2214" t="str">
            <v/>
          </cell>
          <cell r="U2214" t="str">
            <v/>
          </cell>
          <cell r="V2214" t="str">
            <v/>
          </cell>
          <cell r="W2214" t="str">
            <v/>
          </cell>
          <cell r="AA2214" t="str">
            <v>WGK 2,</v>
          </cell>
        </row>
        <row r="2215">
          <cell r="B2215" t="str">
            <v>95-74-9</v>
          </cell>
          <cell r="C2215" t="str">
            <v>RQKFYFNZSHWXAW-UHFFFAOYSA-N</v>
          </cell>
          <cell r="D2215" t="str">
            <v>3-Chloro-4-methylaniline</v>
          </cell>
          <cell r="E2215" t="str">
            <v>CC1=C(Cl)C=C(N)C=C1</v>
          </cell>
          <cell r="F2215" t="str">
            <v>InChI=1S/C7H8ClN/c1-5-2-3-6(9)4-7(5)8/h2-4H,9H2,1H3</v>
          </cell>
          <cell r="G2215" t="str">
            <v>C7H8ClN</v>
          </cell>
          <cell r="H2215">
            <v>141.6</v>
          </cell>
          <cell r="I2215">
            <v>141.03452999999999</v>
          </cell>
          <cell r="J2215">
            <v>872</v>
          </cell>
          <cell r="M2215" t="str">
            <v>1222.7</v>
          </cell>
          <cell r="N2215">
            <v>0</v>
          </cell>
          <cell r="P2215">
            <v>872</v>
          </cell>
          <cell r="Q2215" t="str">
            <v>WGK 3</v>
          </cell>
          <cell r="R2215" t="str">
            <v/>
          </cell>
          <cell r="S2215" t="str">
            <v/>
          </cell>
          <cell r="U2215" t="str">
            <v/>
          </cell>
          <cell r="V2215" t="str">
            <v/>
          </cell>
          <cell r="W2215" t="str">
            <v/>
          </cell>
          <cell r="AA2215" t="str">
            <v>WGK 3,</v>
          </cell>
        </row>
        <row r="2216">
          <cell r="B2216" t="str">
            <v>95-75-0</v>
          </cell>
          <cell r="C2216" t="str">
            <v>WYUIWKFIFOJVKW-UHFFFAOYSA-N</v>
          </cell>
          <cell r="D2216" t="str">
            <v>1,2-Dichloro-4-methylbenzene</v>
          </cell>
          <cell r="E2216" t="str">
            <v>CC1=CC(Cl)=C(Cl)C=C1</v>
          </cell>
          <cell r="F2216" t="str">
            <v>InChI=1S/C7H6Cl2/c1-5-2-3-6(8)7(9)4-5/h2-4H,1H3</v>
          </cell>
          <cell r="G2216" t="str">
            <v>C7H6Cl2</v>
          </cell>
          <cell r="H2216">
            <v>161.03</v>
          </cell>
          <cell r="I2216">
            <v>159.98465999999999</v>
          </cell>
          <cell r="J2216">
            <v>873</v>
          </cell>
          <cell r="M2216">
            <v>1125</v>
          </cell>
          <cell r="N2216">
            <v>0</v>
          </cell>
          <cell r="P2216">
            <v>873</v>
          </cell>
          <cell r="Q2216" t="str">
            <v>WGK 2</v>
          </cell>
          <cell r="R2216" t="str">
            <v/>
          </cell>
          <cell r="S2216" t="str">
            <v/>
          </cell>
          <cell r="U2216" t="str">
            <v/>
          </cell>
          <cell r="V2216" t="str">
            <v/>
          </cell>
          <cell r="W2216" t="str">
            <v/>
          </cell>
          <cell r="AA2216" t="str">
            <v>WGK 2,</v>
          </cell>
        </row>
        <row r="2217">
          <cell r="B2217" t="str">
            <v>95-76-1</v>
          </cell>
          <cell r="C2217" t="str">
            <v>SDYWXFYBZPNOFX-UHFFFAOYSA-N</v>
          </cell>
          <cell r="D2217" t="str">
            <v>3,4-Dichloroaniline</v>
          </cell>
          <cell r="E2217" t="str">
            <v>NC1=CC(Cl)=C(Cl)C=C1</v>
          </cell>
          <cell r="F2217" t="str">
            <v>InChI=1S/C6H5Cl2N/c7-5-2-1-4(9)3-6(5)8/h1-3H,9H2</v>
          </cell>
          <cell r="G2217" t="str">
            <v>C6H5Cl2N</v>
          </cell>
          <cell r="H2217">
            <v>162.01</v>
          </cell>
          <cell r="I2217">
            <v>160.97989999999999</v>
          </cell>
          <cell r="J2217">
            <v>874</v>
          </cell>
          <cell r="M2217">
            <v>1372</v>
          </cell>
          <cell r="N2217">
            <v>0</v>
          </cell>
          <cell r="P2217">
            <v>874</v>
          </cell>
          <cell r="Q2217" t="str">
            <v>WGK 3</v>
          </cell>
          <cell r="R2217" t="str">
            <v/>
          </cell>
          <cell r="S2217" t="str">
            <v/>
          </cell>
          <cell r="U2217" t="str">
            <v/>
          </cell>
          <cell r="V2217" t="str">
            <v/>
          </cell>
          <cell r="W2217" t="str">
            <v/>
          </cell>
          <cell r="AA2217" t="str">
            <v>WGK 3,</v>
          </cell>
        </row>
        <row r="2218">
          <cell r="B2218" t="str">
            <v>95-77-2</v>
          </cell>
          <cell r="C2218" t="str">
            <v>WDNBURPWRNALGP-UHFFFAOYSA-N</v>
          </cell>
          <cell r="D2218" t="str">
            <v>3,4-Dichlorophenol</v>
          </cell>
          <cell r="E2218" t="str">
            <v>OC1=CC=C(Cl)C(Cl)=C1</v>
          </cell>
          <cell r="F2218" t="str">
            <v>InChI=1S/C6H4Cl2O/c7-5-2-1-4(9)3-6(5)8/h1-3,9H</v>
          </cell>
          <cell r="G2218" t="str">
            <v>C6H4Cl2O</v>
          </cell>
          <cell r="H2218">
            <v>163</v>
          </cell>
          <cell r="I2218">
            <v>161.96392</v>
          </cell>
          <cell r="J2218">
            <v>875</v>
          </cell>
          <cell r="M2218">
            <v>1374</v>
          </cell>
          <cell r="N2218">
            <v>0</v>
          </cell>
          <cell r="P2218">
            <v>875</v>
          </cell>
          <cell r="Q2218" t="str">
            <v>WGK 3</v>
          </cell>
          <cell r="R2218" t="str">
            <v/>
          </cell>
          <cell r="S2218" t="str">
            <v/>
          </cell>
          <cell r="U2218" t="str">
            <v/>
          </cell>
          <cell r="V2218" t="str">
            <v/>
          </cell>
          <cell r="W2218" t="str">
            <v/>
          </cell>
          <cell r="AA2218" t="str">
            <v>WGK 3,</v>
          </cell>
        </row>
        <row r="2219">
          <cell r="B2219" t="str">
            <v>95-78-3</v>
          </cell>
          <cell r="C2219" t="str">
            <v>VOWZNBNDMFLQGM-UHFFFAOYSA-N</v>
          </cell>
          <cell r="D2219" t="str">
            <v>2,5-Dimethylaniline</v>
          </cell>
          <cell r="E2219" t="str">
            <v>CC1=CC(N)=C(C)C=C1</v>
          </cell>
          <cell r="F2219" t="str">
            <v>InChI=1S/C8H11N/c1-6-3-4-7(2)8(9)5-6/h3-5H,9H2,1-2H3</v>
          </cell>
          <cell r="G2219" t="str">
            <v>C8H11N</v>
          </cell>
          <cell r="H2219">
            <v>121.18300000000001</v>
          </cell>
          <cell r="I2219">
            <v>121.08915</v>
          </cell>
          <cell r="J2219">
            <v>876</v>
          </cell>
          <cell r="K2219">
            <v>121</v>
          </cell>
          <cell r="M2219">
            <v>1171</v>
          </cell>
          <cell r="N2219">
            <v>0</v>
          </cell>
          <cell r="P2219">
            <v>876</v>
          </cell>
          <cell r="Q2219" t="str">
            <v/>
          </cell>
          <cell r="R2219" t="str">
            <v/>
          </cell>
          <cell r="S2219" t="str">
            <v/>
          </cell>
          <cell r="U2219" t="str">
            <v/>
          </cell>
          <cell r="V2219" t="str">
            <v/>
          </cell>
          <cell r="W2219" t="str">
            <v/>
          </cell>
          <cell r="AA2219" t="str">
            <v/>
          </cell>
        </row>
        <row r="2220">
          <cell r="B2220" t="str">
            <v>95-79-4</v>
          </cell>
          <cell r="C2220" t="str">
            <v>WRZOMWDJOLIVQP-UHFFFAOYSA-N</v>
          </cell>
          <cell r="D2220" t="str">
            <v>5-Chloro-2-methylaniline</v>
          </cell>
          <cell r="E2220" t="str">
            <v>CC1=CC=C(Cl)C=C1N</v>
          </cell>
          <cell r="F2220" t="str">
            <v>InChI=1S/C7H8ClN/c1-5-2-3-6(8)4-7(5)9/h2-4H,9H2,1H3</v>
          </cell>
          <cell r="G2220" t="str">
            <v>C7H8ClN</v>
          </cell>
          <cell r="H2220">
            <v>141.6</v>
          </cell>
          <cell r="I2220">
            <v>141.03452999999999</v>
          </cell>
          <cell r="J2220">
            <v>877</v>
          </cell>
          <cell r="M2220" t="str">
            <v>1261.5</v>
          </cell>
          <cell r="N2220">
            <v>0</v>
          </cell>
          <cell r="P2220">
            <v>877</v>
          </cell>
          <cell r="Q2220" t="str">
            <v>WGK 3</v>
          </cell>
          <cell r="R2220" t="str">
            <v/>
          </cell>
          <cell r="S2220" t="str">
            <v/>
          </cell>
          <cell r="U2220" t="str">
            <v/>
          </cell>
          <cell r="V2220" t="str">
            <v/>
          </cell>
          <cell r="W2220" t="str">
            <v/>
          </cell>
          <cell r="AA2220" t="str">
            <v>WGK 3,</v>
          </cell>
        </row>
        <row r="2221">
          <cell r="B2221" t="str">
            <v>95-82-9</v>
          </cell>
          <cell r="C2221" t="str">
            <v>AVYGCQXNNJPXSS-UHFFFAOYSA-N</v>
          </cell>
          <cell r="D2221" t="str">
            <v>2,5-Dichloroaniline</v>
          </cell>
          <cell r="E2221" t="str">
            <v>NC1=C(Cl)C=CC(Cl)=C1</v>
          </cell>
          <cell r="F2221" t="str">
            <v>InChI=1S/C6H5Cl2N/c7-4-1-2-5(8)6(9)3-4/h1-3H,9H2</v>
          </cell>
          <cell r="G2221" t="str">
            <v>C6H5Cl2N</v>
          </cell>
          <cell r="H2221">
            <v>162.01</v>
          </cell>
          <cell r="I2221">
            <v>160.97989999999999</v>
          </cell>
          <cell r="J2221">
            <v>878</v>
          </cell>
          <cell r="M2221">
            <v>1284</v>
          </cell>
          <cell r="N2221">
            <v>0</v>
          </cell>
          <cell r="P2221">
            <v>878</v>
          </cell>
          <cell r="Q2221" t="str">
            <v>WGK 3</v>
          </cell>
          <cell r="R2221" t="str">
            <v/>
          </cell>
          <cell r="S2221" t="str">
            <v/>
          </cell>
          <cell r="U2221" t="str">
            <v/>
          </cell>
          <cell r="V2221" t="str">
            <v/>
          </cell>
          <cell r="W2221" t="str">
            <v/>
          </cell>
          <cell r="AA2221" t="str">
            <v>WGK 3,</v>
          </cell>
        </row>
        <row r="2222">
          <cell r="B2222" t="str">
            <v>95-85-2</v>
          </cell>
          <cell r="C2222" t="str">
            <v>SWFNPENEBHAHEB-UHFFFAOYSA-N</v>
          </cell>
          <cell r="D2222" t="str">
            <v>2-Amino-4-chlorophenol</v>
          </cell>
          <cell r="E2222" t="str">
            <v>NC1=CC(Cl)=CC=C1O</v>
          </cell>
          <cell r="F2222" t="str">
            <v>InChI=1S/C6H6ClNO/c7-4-1-2-6(9)5(8)3-4/h1-3,9H,8H2</v>
          </cell>
          <cell r="G2222" t="str">
            <v>C6H6ClNO</v>
          </cell>
          <cell r="H2222">
            <v>143.57</v>
          </cell>
          <cell r="I2222">
            <v>143.01379</v>
          </cell>
          <cell r="J2222">
            <v>879</v>
          </cell>
          <cell r="M2222" t="str">
            <v>1477.6</v>
          </cell>
          <cell r="N2222">
            <v>0</v>
          </cell>
          <cell r="P2222">
            <v>879</v>
          </cell>
          <cell r="Q2222" t="str">
            <v/>
          </cell>
          <cell r="R2222" t="str">
            <v/>
          </cell>
          <cell r="S2222" t="str">
            <v/>
          </cell>
          <cell r="U2222" t="str">
            <v/>
          </cell>
          <cell r="V2222" t="str">
            <v/>
          </cell>
          <cell r="W2222" t="str">
            <v/>
          </cell>
          <cell r="AA2222" t="str">
            <v/>
          </cell>
        </row>
        <row r="2223">
          <cell r="B2223" t="str">
            <v>959067-41-5</v>
          </cell>
          <cell r="C2223" t="str">
            <v xml:space="preserve">SIYAMXBNJITGLS-UHFFFAOYSA-N </v>
          </cell>
          <cell r="D2223" t="str">
            <v>2-Ethylhexyl hexyl sulfite</v>
          </cell>
          <cell r="E2223" t="str">
            <v>CCCCCCOS(=O)OCC(CC)CCCC</v>
          </cell>
          <cell r="F2223" t="str">
            <v>InChI=1/C14H30O3S/c1-4-7-9-10-12-16-18(15)17-13-14(6-3)11-8-5-2/h14H,4-13H2,1-3H3</v>
          </cell>
          <cell r="G2223" t="str">
            <v>C14H30O3S</v>
          </cell>
          <cell r="H2223">
            <v>278.45</v>
          </cell>
          <cell r="I2223">
            <v>278.19156600000002</v>
          </cell>
          <cell r="J2223">
            <v>1442</v>
          </cell>
          <cell r="K2223" t="str">
            <v>57.0</v>
          </cell>
          <cell r="M2223">
            <v>1972</v>
          </cell>
          <cell r="N2223">
            <v>0</v>
          </cell>
          <cell r="P2223">
            <v>1442</v>
          </cell>
          <cell r="Q2223" t="str">
            <v/>
          </cell>
          <cell r="U2223" t="str">
            <v/>
          </cell>
          <cell r="V2223" t="str">
            <v/>
          </cell>
          <cell r="W2223" t="str">
            <v/>
          </cell>
          <cell r="AA2223" t="str">
            <v/>
          </cell>
        </row>
        <row r="2224">
          <cell r="B2224" t="str">
            <v>95908-33-1</v>
          </cell>
          <cell r="C2224" t="str">
            <v>FDMKIGKOMRSCAW-NEPJUHHUSA-N</v>
          </cell>
          <cell r="D2224" t="str">
            <v>(5S,8R)-3,8-Dimethyl-5-(propan-2-yl)-5,6,7,8-tetrahydronaphthalen-1-ol</v>
          </cell>
          <cell r="E2224" t="str">
            <v>[H][C@@]1(C)CC[C@@]([H])(C(C)C)C2=C1C(O)=CC(C)=C2</v>
          </cell>
          <cell r="F2224" t="str">
            <v>InChI=1S/C15H22O/c1-9(2)12-6-5-11(4)15-13(12)7-10(3)8-14(15)16/h7-9,11-12,16H,5-6H2,1-4H3/t11-,12+/m1/s1</v>
          </cell>
          <cell r="G2224" t="str">
            <v>C15H22O</v>
          </cell>
          <cell r="H2224">
            <v>218.34</v>
          </cell>
          <cell r="I2224">
            <v>218.16707</v>
          </cell>
          <cell r="J2224">
            <v>2276</v>
          </cell>
          <cell r="M2224">
            <v>2085</v>
          </cell>
          <cell r="N2224" t="str">
            <v>herb</v>
          </cell>
          <cell r="P2224">
            <v>2276</v>
          </cell>
          <cell r="Q2224" t="str">
            <v/>
          </cell>
          <cell r="U2224" t="str">
            <v/>
          </cell>
          <cell r="V2224" t="str">
            <v/>
          </cell>
          <cell r="W2224" t="str">
            <v/>
          </cell>
          <cell r="AA2224" t="str">
            <v xml:space="preserve"> DS(herb)</v>
          </cell>
        </row>
        <row r="2225">
          <cell r="B2225" t="str">
            <v>95-93-2</v>
          </cell>
          <cell r="C2225" t="str">
            <v>SQNZJJAZBFDUTD-UHFFFAOYSA-N</v>
          </cell>
          <cell r="D2225" t="str">
            <v>1,2,4,5-Tetramethylbenzene</v>
          </cell>
          <cell r="E2225" t="str">
            <v>CC1=CC(C)=C(C)C=C1C</v>
          </cell>
          <cell r="F2225" t="str">
            <v>InChI=1S/C10H14/c1-7-5-9(3)10(4)6-8(7)2/h5-6H,1-4H3</v>
          </cell>
          <cell r="G2225" t="str">
            <v>C10H14</v>
          </cell>
          <cell r="H2225">
            <v>134.22200000000001</v>
          </cell>
          <cell r="I2225">
            <v>134.10955000000001</v>
          </cell>
          <cell r="J2225">
            <v>2277</v>
          </cell>
          <cell r="M2225">
            <v>1087</v>
          </cell>
          <cell r="N2225" t="str">
            <v>rancid, sweet</v>
          </cell>
          <cell r="P2225">
            <v>2277</v>
          </cell>
          <cell r="Q2225" t="str">
            <v>WGK 1</v>
          </cell>
          <cell r="U2225" t="str">
            <v/>
          </cell>
          <cell r="V2225" t="str">
            <v/>
          </cell>
          <cell r="W2225" t="str">
            <v/>
          </cell>
          <cell r="AA2225" t="str">
            <v>WGK 1, DS(rancid, sweet)</v>
          </cell>
        </row>
        <row r="2226">
          <cell r="B2226" t="str">
            <v>95-94-3</v>
          </cell>
          <cell r="C2226" t="str">
            <v>JHBKHLUZVFWLAG-UHFFFAOYSA-N</v>
          </cell>
          <cell r="D2226" t="str">
            <v>1,2,4,5-Tetrachlorobenzene</v>
          </cell>
          <cell r="E2226" t="str">
            <v>ClC1=CC(Cl)=C(Cl)C=C1Cl</v>
          </cell>
          <cell r="F2226" t="str">
            <v>InChI=1S/C6H2Cl4/c7-3-1-4(8)6(10)2-5(3)9/h1-2H</v>
          </cell>
          <cell r="G2226" t="str">
            <v>C6H2Cl4</v>
          </cell>
          <cell r="H2226">
            <v>215.88</v>
          </cell>
          <cell r="I2226">
            <v>213.89106000000001</v>
          </cell>
          <cell r="J2226">
            <v>880</v>
          </cell>
          <cell r="M2226">
            <v>1025</v>
          </cell>
          <cell r="N2226">
            <v>0</v>
          </cell>
          <cell r="P2226">
            <v>880</v>
          </cell>
          <cell r="Q2226" t="str">
            <v>WGK 3</v>
          </cell>
          <cell r="R2226" t="str">
            <v/>
          </cell>
          <cell r="S2226" t="str">
            <v/>
          </cell>
          <cell r="U2226" t="str">
            <v/>
          </cell>
          <cell r="V2226" t="str">
            <v/>
          </cell>
          <cell r="W2226" t="str">
            <v/>
          </cell>
          <cell r="AA2226" t="str">
            <v>WGK 3,</v>
          </cell>
        </row>
        <row r="2227">
          <cell r="B2227" t="str">
            <v>95-95-4</v>
          </cell>
          <cell r="C2227" t="str">
            <v>LHJGJYXLEPZJPM-UHFFFAOYSA-N</v>
          </cell>
          <cell r="D2227" t="str">
            <v>2,4,5-Trichlorophenol</v>
          </cell>
          <cell r="E2227" t="str">
            <v>OC1=C(Cl)C=C(Cl)C(Cl)=C1</v>
          </cell>
          <cell r="F2227" t="str">
            <v>InChI=1S/C6H3Cl3O/c7-3-1-5(9)6(10)2-4(3)8/h1-2,10H</v>
          </cell>
          <cell r="G2227" t="str">
            <v>C6H3Cl3O</v>
          </cell>
          <cell r="H2227">
            <v>197.44</v>
          </cell>
          <cell r="I2227">
            <v>195.92495</v>
          </cell>
          <cell r="J2227">
            <v>881</v>
          </cell>
          <cell r="M2227">
            <v>1322</v>
          </cell>
          <cell r="N2227">
            <v>0</v>
          </cell>
          <cell r="P2227">
            <v>881</v>
          </cell>
          <cell r="Q2227" t="str">
            <v>WGK 3</v>
          </cell>
          <cell r="R2227" t="str">
            <v/>
          </cell>
          <cell r="S2227" t="str">
            <v/>
          </cell>
          <cell r="U2227" t="str">
            <v/>
          </cell>
          <cell r="V2227" t="str">
            <v/>
          </cell>
          <cell r="W2227" t="str">
            <v/>
          </cell>
          <cell r="AA2227" t="str">
            <v>WGK 3,</v>
          </cell>
        </row>
        <row r="2228">
          <cell r="B2228" t="str">
            <v>959-98-8</v>
          </cell>
          <cell r="C2228" t="str">
            <v>RDYMFSUJUZBWLH-AZVNHNRSSA-N</v>
          </cell>
          <cell r="D2228" t="str">
            <v>(5aR,9R,9aS)-6,7,8,9,10,10-Hexachloro-1,5,5a,6,9,9a-hexahydro-3H-6,9-methano-3lambda~4~-2,4,3lambda~4~-benzodioxathiepin-3-one (incorrect configuration definition!)</v>
          </cell>
          <cell r="E2228" t="str">
            <v>ClC1=C(Cl)[C@]2(Cl)[C@@H]3COS(=O)OC[C@@H]3[C@@]1(Cl)C2(Cl)Cl</v>
          </cell>
          <cell r="F2228" t="str">
            <v>InChI=1S/C9H6Cl6O3S/c10-5-6(11)8(13)4-2-18-19(16)17-1-3(4)7(5,12)9(8,14)15/h3-4H,1-2H2/t3-,4+,7-,8+,19?</v>
          </cell>
          <cell r="G2228" t="str">
            <v>C9H6Cl6O3S</v>
          </cell>
          <cell r="H2228">
            <v>406.9</v>
          </cell>
          <cell r="I2228">
            <v>403.81688000000003</v>
          </cell>
          <cell r="J2228">
            <v>882</v>
          </cell>
          <cell r="M2228">
            <v>2085</v>
          </cell>
          <cell r="N2228">
            <v>0</v>
          </cell>
          <cell r="P2228">
            <v>882</v>
          </cell>
          <cell r="Q2228" t="str">
            <v/>
          </cell>
          <cell r="R2228" t="str">
            <v/>
          </cell>
          <cell r="U2228" t="str">
            <v/>
          </cell>
          <cell r="V2228" t="str">
            <v>POP-Annex I, part A#Annex IV</v>
          </cell>
          <cell r="W2228" t="str">
            <v/>
          </cell>
          <cell r="AA2228" t="str">
            <v xml:space="preserve">POP-Annex I, part A#Annex IV, </v>
          </cell>
        </row>
        <row r="2229">
          <cell r="B2229" t="str">
            <v>96-17-3</v>
          </cell>
          <cell r="C2229" t="str">
            <v>BYGQBDHUGHBGMD-UHFFFAOYSA-N</v>
          </cell>
          <cell r="D2229" t="str">
            <v>2-Methylbutanal</v>
          </cell>
          <cell r="E2229" t="str">
            <v>CCC(C)C=O</v>
          </cell>
          <cell r="F2229" t="str">
            <v>InChI=1/C5H10O/c1-3-5(2)4-6/h4-5H,3H2,1-2H3</v>
          </cell>
          <cell r="G2229" t="str">
            <v>C5H10O</v>
          </cell>
          <cell r="H2229">
            <v>86.134</v>
          </cell>
          <cell r="I2229">
            <v>86.073165000000003</v>
          </cell>
          <cell r="J2229">
            <v>2278</v>
          </cell>
          <cell r="M2229">
            <v>641</v>
          </cell>
          <cell r="N2229" t="str">
            <v>cocoa, almond</v>
          </cell>
          <cell r="P2229">
            <v>2278</v>
          </cell>
          <cell r="Q2229" t="str">
            <v>WGK 1</v>
          </cell>
          <cell r="U2229" t="str">
            <v/>
          </cell>
          <cell r="V2229" t="str">
            <v/>
          </cell>
          <cell r="W2229" t="str">
            <v/>
          </cell>
          <cell r="AA2229" t="str">
            <v>WGK 1, DS(cocoa, almond)</v>
          </cell>
        </row>
        <row r="2230">
          <cell r="B2230" t="str">
            <v>96-18-4</v>
          </cell>
          <cell r="C2230" t="str">
            <v>CFXQEHVMCRXUSD-UHFFFAOYSA-N</v>
          </cell>
          <cell r="D2230" t="str">
            <v>1,2,3-Trichloropropane</v>
          </cell>
          <cell r="E2230" t="str">
            <v>ClCC(Cl)CCl</v>
          </cell>
          <cell r="F2230" t="str">
            <v>InChI=1S/C3H5Cl3/c4-1-3(6)2-5/h3H,1-2H2</v>
          </cell>
          <cell r="G2230" t="str">
            <v>C3H5Cl3</v>
          </cell>
          <cell r="H2230">
            <v>147.41999999999999</v>
          </cell>
          <cell r="I2230">
            <v>145.94568000000001</v>
          </cell>
          <cell r="J2230">
            <v>883</v>
          </cell>
          <cell r="M2230">
            <v>883</v>
          </cell>
          <cell r="N2230">
            <v>0</v>
          </cell>
          <cell r="P2230">
            <v>883</v>
          </cell>
          <cell r="Q2230" t="str">
            <v>WGK 3</v>
          </cell>
          <cell r="R2230" t="str">
            <v/>
          </cell>
          <cell r="S2230" t="str">
            <v/>
          </cell>
          <cell r="U2230" t="str">
            <v/>
          </cell>
          <cell r="V2230" t="str">
            <v/>
          </cell>
          <cell r="W2230" t="str">
            <v/>
          </cell>
          <cell r="AA2230" t="str">
            <v>WGK 3,</v>
          </cell>
        </row>
        <row r="2231">
          <cell r="B2231" t="str">
            <v>96-22-0</v>
          </cell>
          <cell r="C2231" t="str">
            <v>FDPIMTJIUBPUKL-UHFFFAOYSA-N</v>
          </cell>
          <cell r="D2231" t="str">
            <v>Pentan-3-one</v>
          </cell>
          <cell r="E2231" t="str">
            <v>CCC(=O)CC</v>
          </cell>
          <cell r="F2231" t="str">
            <v>InChI=1S/C5H10O/c1-3-5(6)4-2/h3-4H2,1-2H3</v>
          </cell>
          <cell r="G2231" t="str">
            <v>C5H10O</v>
          </cell>
          <cell r="H2231">
            <v>86.134</v>
          </cell>
          <cell r="I2231">
            <v>86.073165000000003</v>
          </cell>
          <cell r="J2231">
            <v>2279</v>
          </cell>
          <cell r="M2231">
            <v>636</v>
          </cell>
          <cell r="N2231" t="str">
            <v>ether</v>
          </cell>
          <cell r="P2231">
            <v>2279</v>
          </cell>
          <cell r="Q2231" t="str">
            <v>WGK 1</v>
          </cell>
          <cell r="U2231" t="str">
            <v/>
          </cell>
          <cell r="V2231" t="str">
            <v/>
          </cell>
          <cell r="W2231" t="str">
            <v/>
          </cell>
          <cell r="AA2231" t="str">
            <v>WGK 1, DS(ether)</v>
          </cell>
        </row>
        <row r="2232">
          <cell r="B2232" t="str">
            <v>96-23-1</v>
          </cell>
          <cell r="C2232" t="str">
            <v>DEWLEGDTCGBNGU-UHFFFAOYSA-N</v>
          </cell>
          <cell r="D2232" t="str">
            <v>1,3-Dichloropropan-2-ol</v>
          </cell>
          <cell r="E2232" t="str">
            <v>OC(CCl)CCl</v>
          </cell>
          <cell r="F2232" t="str">
            <v>InChI=1S/C3H6Cl2O/c4-1-3(6)2-5/h3,6H,1-2H2</v>
          </cell>
          <cell r="G2232" t="str">
            <v>C3H6Cl2O</v>
          </cell>
          <cell r="H2232">
            <v>128.97999999999999</v>
          </cell>
          <cell r="I2232">
            <v>127.97957</v>
          </cell>
          <cell r="J2232">
            <v>884</v>
          </cell>
          <cell r="M2232">
            <v>863</v>
          </cell>
          <cell r="N2232">
            <v>0</v>
          </cell>
          <cell r="P2232">
            <v>884</v>
          </cell>
          <cell r="Q2232" t="str">
            <v/>
          </cell>
          <cell r="R2232" t="str">
            <v/>
          </cell>
          <cell r="S2232" t="str">
            <v/>
          </cell>
          <cell r="U2232" t="str">
            <v/>
          </cell>
          <cell r="V2232" t="str">
            <v/>
          </cell>
          <cell r="W2232" t="str">
            <v/>
          </cell>
          <cell r="AA2232" t="str">
            <v/>
          </cell>
        </row>
        <row r="2233">
          <cell r="B2233" t="str">
            <v>96-45-7</v>
          </cell>
          <cell r="C2233" t="str">
            <v>PDQAZBWRQCGBEV-UHFFFAOYSA-N</v>
          </cell>
          <cell r="D2233" t="str">
            <v>Imidazolidine-2-thione</v>
          </cell>
          <cell r="E2233" t="str">
            <v>S=C1NCCN1</v>
          </cell>
          <cell r="F2233" t="str">
            <v>InChI=1S/C3H6N2S/c6-3-4-1-2-5-3/h1-2H2,(H2,4,5,6)</v>
          </cell>
          <cell r="G2233" t="str">
            <v>C3H6N2S</v>
          </cell>
          <cell r="H2233">
            <v>102.16</v>
          </cell>
          <cell r="I2233">
            <v>102.02517</v>
          </cell>
          <cell r="J2233">
            <v>885</v>
          </cell>
          <cell r="M2233">
            <v>0</v>
          </cell>
          <cell r="N2233">
            <v>0</v>
          </cell>
          <cell r="P2233">
            <v>885</v>
          </cell>
          <cell r="Q2233" t="str">
            <v>WGK 3</v>
          </cell>
          <cell r="U2233" t="str">
            <v/>
          </cell>
          <cell r="V2233" t="str">
            <v/>
          </cell>
          <cell r="W2233" t="str">
            <v/>
          </cell>
          <cell r="Y2233" t="str">
            <v>UBA</v>
          </cell>
          <cell r="Z2233" t="str">
            <v>Metabolit vom Biozid Zineb</v>
          </cell>
          <cell r="AA2233" t="str">
            <v>WGK 3,Metabolit vom Biozid Zineb</v>
          </cell>
        </row>
        <row r="2234">
          <cell r="B2234" t="str">
            <v>96-48-0</v>
          </cell>
          <cell r="C2234" t="str">
            <v>YEJRWHAVMIAJKC-UHFFFAOYSA-N</v>
          </cell>
          <cell r="D2234" t="str">
            <v>Oxolan-2-one</v>
          </cell>
          <cell r="E2234" t="str">
            <v>O=C1CCCO1</v>
          </cell>
          <cell r="F2234" t="str">
            <v>InChI=1S/C4H6O2/c5-4-2-1-3-6-4/h1-3H2</v>
          </cell>
          <cell r="G2234" t="str">
            <v>C4H6O2</v>
          </cell>
          <cell r="H2234">
            <v>86.09</v>
          </cell>
          <cell r="I2234">
            <v>86.036778999999996</v>
          </cell>
          <cell r="J2234">
            <v>2280</v>
          </cell>
          <cell r="M2234">
            <v>1299</v>
          </cell>
          <cell r="N2234" t="str">
            <v>caramel, sweet</v>
          </cell>
          <cell r="P2234">
            <v>2280</v>
          </cell>
          <cell r="Q2234" t="str">
            <v>WGK 1</v>
          </cell>
          <cell r="U2234" t="str">
            <v/>
          </cell>
          <cell r="V2234" t="str">
            <v/>
          </cell>
          <cell r="W2234" t="str">
            <v/>
          </cell>
          <cell r="AA2234" t="str">
            <v>WGK 1, DS(caramel, sweet)</v>
          </cell>
        </row>
        <row r="2235">
          <cell r="B2235" t="str">
            <v>96525-23-4</v>
          </cell>
          <cell r="C2235" t="str">
            <v>NYRMIJKDBAQCHC-UHFFFAOYSA-N</v>
          </cell>
          <cell r="D2235" t="str">
            <v>5-(Methylamino)-2-phenyl-4-[3-(trifluoromethyl)phenyl]furan-3(2H)-one</v>
          </cell>
          <cell r="E2235" t="str">
            <v>CNC1=C(C(=O)C(O1)C1=CC=CC=C1)C1=CC(=CC=C1)C(F)(F)F</v>
          </cell>
          <cell r="F2235" t="str">
            <v>InChI=1/C18H14F3NO2/c1-22-17-14(12-8-5-9-13(10-12)18(19,20)21)15(23)16(24-17)11-6-3-2-4-7-11/h2-10,16,22H,1H3</v>
          </cell>
          <cell r="G2235" t="str">
            <v>C18H14F3NO2</v>
          </cell>
          <cell r="H2235">
            <v>333.31</v>
          </cell>
          <cell r="I2235">
            <v>333.09766000000002</v>
          </cell>
          <cell r="J2235">
            <v>886</v>
          </cell>
          <cell r="M2235">
            <v>0</v>
          </cell>
          <cell r="N2235">
            <v>0</v>
          </cell>
          <cell r="P2235">
            <v>886</v>
          </cell>
          <cell r="Q2235" t="str">
            <v/>
          </cell>
          <cell r="R2235" t="str">
            <v/>
          </cell>
          <cell r="S2235" t="str">
            <v>X</v>
          </cell>
          <cell r="U2235" t="str">
            <v/>
          </cell>
          <cell r="V2235" t="str">
            <v/>
          </cell>
          <cell r="W2235" t="str">
            <v/>
          </cell>
          <cell r="Z2235" t="str">
            <v>Herbizid</v>
          </cell>
          <cell r="AA2235" t="str">
            <v>PSM,HerbizidInlandsabsatz 2014: 25-100 t/a</v>
          </cell>
        </row>
        <row r="2236">
          <cell r="B2236" t="str">
            <v>96745-90-3</v>
          </cell>
          <cell r="C2236">
            <v>0</v>
          </cell>
          <cell r="D2236">
            <v>0</v>
          </cell>
          <cell r="E2236">
            <v>0</v>
          </cell>
          <cell r="F2236">
            <v>0</v>
          </cell>
          <cell r="G2236">
            <v>0</v>
          </cell>
          <cell r="H2236">
            <v>0</v>
          </cell>
          <cell r="I2236">
            <v>0</v>
          </cell>
          <cell r="J2236">
            <v>1272</v>
          </cell>
          <cell r="K2236">
            <v>163</v>
          </cell>
          <cell r="M2236">
            <v>1616</v>
          </cell>
          <cell r="N2236">
            <v>0</v>
          </cell>
          <cell r="P2236">
            <v>1272</v>
          </cell>
          <cell r="Q2236" t="str">
            <v/>
          </cell>
          <cell r="U2236" t="str">
            <v/>
          </cell>
          <cell r="V2236" t="str">
            <v/>
          </cell>
          <cell r="W2236" t="str">
            <v/>
          </cell>
          <cell r="AA2236" t="str">
            <v/>
          </cell>
        </row>
        <row r="2237">
          <cell r="B2237" t="str">
            <v>96-76-4</v>
          </cell>
          <cell r="C2237" t="str">
            <v>ICKWICRCANNIBI-UHFFFAOYSA-N</v>
          </cell>
          <cell r="D2237" t="str">
            <v>2,4-Di-tert-butylphenol</v>
          </cell>
          <cell r="E2237" t="str">
            <v>CC(C)(C)C1=CC(=C(O)C=C1)C(C)(C)C</v>
          </cell>
          <cell r="F2237" t="str">
            <v>InChI=1S/C14H22O/c1-13(2,3)10-7-8-12(15)11(9-10)14(4,5)6/h7-9,15H,1-6H3</v>
          </cell>
          <cell r="G2237" t="str">
            <v>C14H22O</v>
          </cell>
          <cell r="H2237">
            <v>206.32900000000001</v>
          </cell>
          <cell r="I2237">
            <v>206.16707</v>
          </cell>
          <cell r="J2237">
            <v>887</v>
          </cell>
          <cell r="K2237">
            <v>191</v>
          </cell>
          <cell r="M2237">
            <v>1519</v>
          </cell>
          <cell r="N2237">
            <v>0</v>
          </cell>
          <cell r="P2237">
            <v>887</v>
          </cell>
          <cell r="Q2237" t="str">
            <v>WGK 2</v>
          </cell>
          <cell r="U2237" t="str">
            <v/>
          </cell>
          <cell r="V2237" t="str">
            <v/>
          </cell>
          <cell r="W2237" t="str">
            <v/>
          </cell>
          <cell r="Z2237" t="str">
            <v>Weichmacher</v>
          </cell>
          <cell r="AA2237" t="str">
            <v>WGK 2,Weichmacher</v>
          </cell>
        </row>
        <row r="2238">
          <cell r="B2238" t="str">
            <v>96-88-8</v>
          </cell>
          <cell r="C2238" t="str">
            <v>INWLQCZOYSRPNW-UHFFFAOYSA-N</v>
          </cell>
          <cell r="D2238" t="str">
            <v>N-(2,6-Dimethylphenyl)-1-methylpiperidine-2-carboxamide</v>
          </cell>
          <cell r="E2238" t="str">
            <v>CN1CCCCC1C(=O)NC1=C(C)C=CC=C1C</v>
          </cell>
          <cell r="F2238" t="str">
            <v>InChI=1/C15H22N2O/c1-11-7-6-8-12(2)14(11)16-15(18)13-9-4-5-10-17(13)3/h6-8,13H,4-5,9-10H2,1-3H3,(H,16,18)</v>
          </cell>
          <cell r="G2238" t="str">
            <v>C15 H22 N2 O</v>
          </cell>
          <cell r="H2238">
            <v>246.35400000000001</v>
          </cell>
          <cell r="I2238">
            <v>246.17281</v>
          </cell>
          <cell r="J2238">
            <v>953</v>
          </cell>
          <cell r="M2238">
            <v>2025</v>
          </cell>
          <cell r="N2238">
            <v>0</v>
          </cell>
          <cell r="P2238">
            <v>953</v>
          </cell>
          <cell r="Q2238" t="str">
            <v/>
          </cell>
          <cell r="U2238" t="str">
            <v/>
          </cell>
          <cell r="V2238" t="str">
            <v/>
          </cell>
          <cell r="W2238" t="str">
            <v/>
          </cell>
          <cell r="AA2238" t="str">
            <v>Arzneistoff zur örtlichen Betäubung</v>
          </cell>
        </row>
        <row r="2239">
          <cell r="B2239" t="str">
            <v>97-00-7</v>
          </cell>
          <cell r="C2239" t="str">
            <v>VYZAHLCBVHPDDF-UHFFFAOYSA-N</v>
          </cell>
          <cell r="D2239" t="str">
            <v>1-Chloro-2,4-dinitrobenzene</v>
          </cell>
          <cell r="E2239" t="str">
            <v>[O-][N+](=O)C1=CC(=C(Cl)C=C1)[N+]([O-])=O</v>
          </cell>
          <cell r="F2239" t="str">
            <v>InChI=1S/C6H3ClN2O4/c7-5-2-1-4(8(10)11)3-6(5)9(12)13/h1-3H</v>
          </cell>
          <cell r="G2239" t="str">
            <v>C6H3ClN2O4</v>
          </cell>
          <cell r="H2239">
            <v>202.55</v>
          </cell>
          <cell r="I2239">
            <v>201.97812999999999</v>
          </cell>
          <cell r="J2239">
            <v>888</v>
          </cell>
          <cell r="M2239" t="str">
            <v>1572.2</v>
          </cell>
          <cell r="N2239">
            <v>0</v>
          </cell>
          <cell r="P2239">
            <v>888</v>
          </cell>
          <cell r="Q2239" t="str">
            <v/>
          </cell>
          <cell r="R2239" t="str">
            <v/>
          </cell>
          <cell r="S2239" t="str">
            <v/>
          </cell>
          <cell r="U2239" t="str">
            <v/>
          </cell>
          <cell r="V2239" t="str">
            <v/>
          </cell>
          <cell r="W2239" t="str">
            <v/>
          </cell>
          <cell r="AA2239" t="str">
            <v/>
          </cell>
        </row>
        <row r="2240">
          <cell r="B2240" t="str">
            <v>97149-40-1</v>
          </cell>
          <cell r="C2240">
            <v>0</v>
          </cell>
          <cell r="D2240">
            <v>0</v>
          </cell>
          <cell r="E2240">
            <v>0</v>
          </cell>
          <cell r="F2240">
            <v>0</v>
          </cell>
          <cell r="G2240">
            <v>0</v>
          </cell>
          <cell r="H2240">
            <v>0</v>
          </cell>
          <cell r="I2240">
            <v>0</v>
          </cell>
          <cell r="J2240">
            <v>1197</v>
          </cell>
          <cell r="K2240">
            <v>96.099998474121094</v>
          </cell>
          <cell r="M2240">
            <v>2582</v>
          </cell>
          <cell r="N2240">
            <v>0</v>
          </cell>
          <cell r="P2240">
            <v>1197</v>
          </cell>
          <cell r="Q2240" t="str">
            <v/>
          </cell>
          <cell r="U2240" t="str">
            <v/>
          </cell>
          <cell r="V2240" t="str">
            <v/>
          </cell>
          <cell r="W2240" t="str">
            <v/>
          </cell>
          <cell r="AA2240" t="str">
            <v/>
          </cell>
        </row>
        <row r="2241">
          <cell r="B2241" t="str">
            <v>97-36-9</v>
          </cell>
          <cell r="C2241" t="str">
            <v>HGVIAKXYAZRSEG-UHFFFAOYSA-N</v>
          </cell>
          <cell r="D2241" t="str">
            <v>N-(2,4-Dimethylphenyl)-3-oxobutanamide</v>
          </cell>
          <cell r="E2241" t="str">
            <v>CC(=O)CC(=O)NC1=CC=C(C)C=C1C</v>
          </cell>
          <cell r="F2241" t="str">
            <v>InChI=1S/C12H15NO2/c1-8-4-5-11(9(2)6-8)13-12(15)7-10(3)14/h4-6H,7H2,1-3H3,(H,13,15)</v>
          </cell>
          <cell r="G2241" t="str">
            <v>C12H15NO2</v>
          </cell>
          <cell r="H2241">
            <v>205.25700000000001</v>
          </cell>
          <cell r="I2241">
            <v>205.11027872700001</v>
          </cell>
          <cell r="J2241">
            <v>1214</v>
          </cell>
          <cell r="K2241">
            <v>121</v>
          </cell>
          <cell r="M2241">
            <v>1850</v>
          </cell>
          <cell r="N2241">
            <v>0</v>
          </cell>
          <cell r="P2241">
            <v>1214</v>
          </cell>
          <cell r="Q2241" t="str">
            <v>WGK 1</v>
          </cell>
          <cell r="U2241" t="str">
            <v/>
          </cell>
          <cell r="V2241" t="str">
            <v/>
          </cell>
          <cell r="W2241" t="str">
            <v/>
          </cell>
          <cell r="AA2241" t="str">
            <v>WGK 1,</v>
          </cell>
        </row>
        <row r="2242">
          <cell r="B2242" t="str">
            <v>97-42-7</v>
          </cell>
          <cell r="C2242" t="str">
            <v>YTHRBOFHFYZBRJ-UHFFFAOYSA-N</v>
          </cell>
          <cell r="D2242" t="str">
            <v>2-Methyl-5-(prop-1-en-2-yl)cyclohex-2-en-1-yl acetate</v>
          </cell>
          <cell r="E2242" t="str">
            <v>CC(=O)OC1CC(CC=C1C)C(C)=C</v>
          </cell>
          <cell r="F2242" t="str">
            <v>InChI=1/C12H18O2/c1-8(2)11-6-5-9(3)12(7-11)14-10(4)13/h5,11-12H,1,6-7H2,2-4H3</v>
          </cell>
          <cell r="G2242" t="str">
            <v>C12H18O2</v>
          </cell>
          <cell r="H2242">
            <v>194.274</v>
          </cell>
          <cell r="I2242">
            <v>194.13068000000001</v>
          </cell>
          <cell r="J2242">
            <v>2281</v>
          </cell>
          <cell r="M2242">
            <v>1411</v>
          </cell>
          <cell r="N2242" t="str">
            <v>green, spearmint</v>
          </cell>
          <cell r="P2242">
            <v>2281</v>
          </cell>
          <cell r="Q2242" t="str">
            <v>WGK 2</v>
          </cell>
          <cell r="U2242" t="str">
            <v/>
          </cell>
          <cell r="V2242" t="str">
            <v/>
          </cell>
          <cell r="W2242" t="str">
            <v/>
          </cell>
          <cell r="AA2242" t="str">
            <v>WGK 2, DS(green, spearmint)</v>
          </cell>
        </row>
        <row r="2243">
          <cell r="B2243" t="str">
            <v>97-47-3</v>
          </cell>
          <cell r="C2243" t="str">
            <v/>
          </cell>
          <cell r="D2243" t="str">
            <v/>
          </cell>
          <cell r="E2243" t="str">
            <v/>
          </cell>
          <cell r="F2243" t="str">
            <v/>
          </cell>
          <cell r="G2243" t="str">
            <v/>
          </cell>
          <cell r="H2243" t="str">
            <v/>
          </cell>
          <cell r="I2243" t="str">
            <v/>
          </cell>
          <cell r="J2243">
            <v>2282</v>
          </cell>
          <cell r="M2243">
            <v>1841</v>
          </cell>
          <cell r="N2243" t="str">
            <v>flower, honey</v>
          </cell>
          <cell r="P2243">
            <v>2282</v>
          </cell>
          <cell r="Q2243" t="str">
            <v/>
          </cell>
          <cell r="U2243" t="str">
            <v/>
          </cell>
          <cell r="V2243" t="str">
            <v/>
          </cell>
          <cell r="W2243" t="str">
            <v/>
          </cell>
          <cell r="AA2243" t="str">
            <v xml:space="preserve"> DS(flower, honey)</v>
          </cell>
        </row>
        <row r="2244">
          <cell r="B2244" t="str">
            <v>97-53-0</v>
          </cell>
          <cell r="C2244" t="str">
            <v>RRAFCDWBNXTKKO-UHFFFAOYSA-N</v>
          </cell>
          <cell r="D2244" t="str">
            <v>2-Methoxy-4-(prop-2-en-1-yl)phenol</v>
          </cell>
          <cell r="E2244" t="str">
            <v>COC1=C(O)C=CC(CC=C)=C1</v>
          </cell>
          <cell r="F2244" t="str">
            <v>InChI=1S/C10H12O2/c1-3-4-8-5-6-9(11)10(7-8)12-2/h3,5-7,11H,1,4H2,2H3</v>
          </cell>
          <cell r="G2244" t="str">
            <v>C10H12O2</v>
          </cell>
          <cell r="H2244">
            <v>164.20400000000001</v>
          </cell>
          <cell r="I2244">
            <v>164.08373</v>
          </cell>
          <cell r="J2244">
            <v>2283</v>
          </cell>
          <cell r="M2244">
            <v>1364</v>
          </cell>
          <cell r="N2244" t="str">
            <v>clove, honey</v>
          </cell>
          <cell r="P2244">
            <v>2283</v>
          </cell>
          <cell r="Q2244" t="str">
            <v>WGK 1</v>
          </cell>
          <cell r="U2244" t="str">
            <v/>
          </cell>
          <cell r="V2244" t="str">
            <v/>
          </cell>
          <cell r="W2244" t="str">
            <v/>
          </cell>
          <cell r="AA2244" t="str">
            <v>WGK 1, DS(clove, honey)</v>
          </cell>
        </row>
        <row r="2245">
          <cell r="B2245" t="str">
            <v>97-54-1</v>
          </cell>
          <cell r="C2245" t="str">
            <v>BJIOGJUNALELMI-UHFFFAOYSA-N</v>
          </cell>
          <cell r="D2245" t="str">
            <v>2-Methoxy-4-(prop-1-en-1-yl)phenol</v>
          </cell>
          <cell r="E2245" t="str">
            <v>COC1=CC(C=CC)=CC=C1O</v>
          </cell>
          <cell r="F2245" t="str">
            <v>InChI=1S/C10H12O2/c1-3-4-8-5-6-9(11)10(7-8)12-2/h3-7,11H,1-2H3</v>
          </cell>
          <cell r="G2245" t="str">
            <v>C10H12O2</v>
          </cell>
          <cell r="H2245">
            <v>164.20400000000001</v>
          </cell>
          <cell r="I2245">
            <v>164.08373</v>
          </cell>
          <cell r="J2245">
            <v>2284</v>
          </cell>
          <cell r="M2245">
            <v>1902</v>
          </cell>
          <cell r="N2245" t="str">
            <v>flower</v>
          </cell>
          <cell r="P2245">
            <v>2284</v>
          </cell>
          <cell r="Q2245" t="str">
            <v>WGK 2</v>
          </cell>
          <cell r="U2245" t="str">
            <v/>
          </cell>
          <cell r="V2245" t="str">
            <v/>
          </cell>
          <cell r="W2245" t="str">
            <v/>
          </cell>
          <cell r="AA2245" t="str">
            <v>WGK 2, DS(flower)</v>
          </cell>
        </row>
        <row r="2246">
          <cell r="B2246" t="str">
            <v>97-62-1</v>
          </cell>
          <cell r="C2246" t="str">
            <v>WDAXFOBOLVPGLV-UHFFFAOYSA-N</v>
          </cell>
          <cell r="D2246" t="str">
            <v>Ethyl 2-methylpropanoate</v>
          </cell>
          <cell r="E2246" t="str">
            <v>CCOC(=O)C(C)C</v>
          </cell>
          <cell r="F2246" t="str">
            <v>InChI=1S/C6H12O2/c1-4-8-6(7)5(2)3/h5H,4H2,1-3H3</v>
          </cell>
          <cell r="G2246" t="str">
            <v>C6H12O2</v>
          </cell>
          <cell r="H2246">
            <v>116.16</v>
          </cell>
          <cell r="I2246">
            <v>116.08373</v>
          </cell>
          <cell r="J2246">
            <v>2285</v>
          </cell>
          <cell r="M2246">
            <v>756</v>
          </cell>
          <cell r="N2246" t="str">
            <v>sweet, rubber</v>
          </cell>
          <cell r="P2246">
            <v>2285</v>
          </cell>
          <cell r="Q2246" t="str">
            <v>WGK 2</v>
          </cell>
          <cell r="U2246" t="str">
            <v/>
          </cell>
          <cell r="V2246" t="str">
            <v/>
          </cell>
          <cell r="W2246" t="str">
            <v/>
          </cell>
          <cell r="AA2246" t="str">
            <v>WGK 2, DS(sweet, rubber)</v>
          </cell>
        </row>
        <row r="2247">
          <cell r="B2247" t="str">
            <v>97-64-3</v>
          </cell>
          <cell r="C2247" t="str">
            <v>LZCLXQDLBQLTDK-UHFFFAOYSA-N</v>
          </cell>
          <cell r="D2247" t="str">
            <v>Ethyl 2-hydroxypropanoate</v>
          </cell>
          <cell r="E2247" t="str">
            <v>CCOC(=O)C(C)O</v>
          </cell>
          <cell r="F2247" t="str">
            <v>InChI=1/C5H10O3/c1-3-8-5(7)4(2)6/h4,6H,3H2,1-2H3</v>
          </cell>
          <cell r="G2247" t="str">
            <v>C5H10O3</v>
          </cell>
          <cell r="H2247">
            <v>118.13200000000001</v>
          </cell>
          <cell r="I2247">
            <v>118.06299</v>
          </cell>
          <cell r="J2247">
            <v>2286</v>
          </cell>
          <cell r="M2247">
            <v>1010</v>
          </cell>
          <cell r="N2247" t="str">
            <v>fruit</v>
          </cell>
          <cell r="P2247">
            <v>2286</v>
          </cell>
          <cell r="Q2247" t="str">
            <v>WGK 1</v>
          </cell>
          <cell r="U2247" t="str">
            <v/>
          </cell>
          <cell r="V2247" t="str">
            <v/>
          </cell>
          <cell r="W2247" t="str">
            <v/>
          </cell>
          <cell r="AA2247" t="str">
            <v>WGK 1, DS(fruit)</v>
          </cell>
        </row>
        <row r="2248">
          <cell r="B2248" t="str">
            <v>97672-84-9</v>
          </cell>
          <cell r="C2248">
            <v>0</v>
          </cell>
          <cell r="D2248">
            <v>0</v>
          </cell>
          <cell r="E2248">
            <v>0</v>
          </cell>
          <cell r="F2248">
            <v>0</v>
          </cell>
          <cell r="G2248">
            <v>0</v>
          </cell>
          <cell r="H2248">
            <v>0</v>
          </cell>
          <cell r="I2248">
            <v>0</v>
          </cell>
          <cell r="J2248">
            <v>1038</v>
          </cell>
          <cell r="K2248">
            <v>148</v>
          </cell>
          <cell r="M2248">
            <v>2832</v>
          </cell>
          <cell r="N2248">
            <v>0</v>
          </cell>
          <cell r="P2248">
            <v>1038</v>
          </cell>
          <cell r="Q2248" t="str">
            <v/>
          </cell>
          <cell r="U2248" t="str">
            <v/>
          </cell>
          <cell r="V2248" t="str">
            <v/>
          </cell>
          <cell r="W2248" t="str">
            <v/>
          </cell>
          <cell r="AA2248" t="str">
            <v/>
          </cell>
        </row>
        <row r="2249">
          <cell r="B2249" t="str">
            <v>97-89-2</v>
          </cell>
          <cell r="C2249" t="str">
            <v>ZGPPERKMXSGYRK-UHFFFAOYSA-N</v>
          </cell>
          <cell r="D2249" t="str">
            <v>3,7-Dimethyloct-6-en-1-yl 2-methylpropanoate</v>
          </cell>
          <cell r="E2249" t="str">
            <v>CC(CCOC(=O)C(C)C)CCC=C(C)C</v>
          </cell>
          <cell r="F2249" t="str">
            <v>InChI=1/C14H26O2/c1-11(2)7-6-8-13(5)9-10-16-14(15)12(3)4/h7,12-13H,6,8-10H2,1-5H3</v>
          </cell>
          <cell r="G2249" t="str">
            <v>C14H26O2</v>
          </cell>
          <cell r="H2249">
            <v>226.36</v>
          </cell>
          <cell r="I2249">
            <v>226.19327999999999</v>
          </cell>
          <cell r="J2249">
            <v>2287</v>
          </cell>
          <cell r="M2249">
            <v>1486</v>
          </cell>
          <cell r="N2249" t="str">
            <v>fruit, rose</v>
          </cell>
          <cell r="P2249">
            <v>2287</v>
          </cell>
          <cell r="Q2249" t="str">
            <v>WGK 2</v>
          </cell>
          <cell r="U2249" t="str">
            <v/>
          </cell>
          <cell r="V2249" t="str">
            <v/>
          </cell>
          <cell r="W2249" t="str">
            <v/>
          </cell>
          <cell r="AA2249" t="str">
            <v>WGK 2, DS(fruit, rose)</v>
          </cell>
        </row>
        <row r="2250">
          <cell r="B2250" t="str">
            <v>98-00-0</v>
          </cell>
          <cell r="C2250" t="str">
            <v>XPFVYQJUAUNWIW-UHFFFAOYSA-N</v>
          </cell>
          <cell r="D2250" t="str">
            <v>(Furan-2-yl)methanol</v>
          </cell>
          <cell r="E2250" t="str">
            <v>OCC1=CC=CO1</v>
          </cell>
          <cell r="F2250" t="str">
            <v>InChI=1S/C5H6O2/c6-4-5-2-1-3-7-5/h1-3,6H,4H2</v>
          </cell>
          <cell r="G2250" t="str">
            <v>C5H6O2</v>
          </cell>
          <cell r="H2250">
            <v>98.100999999999999</v>
          </cell>
          <cell r="I2250">
            <v>98.036778999999996</v>
          </cell>
          <cell r="J2250">
            <v>2288</v>
          </cell>
          <cell r="M2250">
            <v>851</v>
          </cell>
          <cell r="N2250" t="str">
            <v>burnt</v>
          </cell>
          <cell r="P2250">
            <v>2288</v>
          </cell>
          <cell r="Q2250" t="str">
            <v>WGK 1</v>
          </cell>
          <cell r="U2250" t="str">
            <v/>
          </cell>
          <cell r="V2250" t="str">
            <v/>
          </cell>
          <cell r="W2250" t="str">
            <v/>
          </cell>
          <cell r="AA2250" t="str">
            <v>WGK 1, DS(burnt)</v>
          </cell>
        </row>
        <row r="2251">
          <cell r="B2251" t="str">
            <v>98-01-1</v>
          </cell>
          <cell r="C2251" t="str">
            <v>HYBBIBNJHNGZAN-UHFFFAOYSA-N</v>
          </cell>
          <cell r="D2251" t="str">
            <v>Furan-2-carbaldehyde</v>
          </cell>
          <cell r="E2251" t="str">
            <v>O=CC1=CC=CO1</v>
          </cell>
          <cell r="F2251" t="str">
            <v>InChI=1S/C5H4O2/c6-4-5-2-1-3-7-5/h1-4H</v>
          </cell>
          <cell r="G2251" t="str">
            <v>C5H4O2</v>
          </cell>
          <cell r="H2251">
            <v>96.084999999999994</v>
          </cell>
          <cell r="I2251">
            <v>96.021129000000002</v>
          </cell>
          <cell r="J2251">
            <v>2289</v>
          </cell>
          <cell r="M2251">
            <v>829</v>
          </cell>
          <cell r="N2251" t="str">
            <v>bread, almond, sweet</v>
          </cell>
          <cell r="P2251">
            <v>2289</v>
          </cell>
          <cell r="Q2251" t="str">
            <v>WGK 2</v>
          </cell>
          <cell r="U2251" t="str">
            <v/>
          </cell>
          <cell r="V2251" t="str">
            <v/>
          </cell>
          <cell r="W2251" t="str">
            <v/>
          </cell>
          <cell r="AA2251" t="str">
            <v>WGK 2, DS(bread, almond, sweet)</v>
          </cell>
        </row>
        <row r="2252">
          <cell r="B2252" t="str">
            <v>98-02-2</v>
          </cell>
          <cell r="C2252" t="str">
            <v>ZFFTZDQKIXPDAF-UHFFFAOYSA-N</v>
          </cell>
          <cell r="D2252" t="str">
            <v>(Furan-2-yl)methanethiol</v>
          </cell>
          <cell r="E2252" t="str">
            <v>SCC1=CC=CO1</v>
          </cell>
          <cell r="F2252" t="str">
            <v>InChI=1S/C5H6OS/c7-4-5-2-1-3-6-5/h1-3,7H,4H2</v>
          </cell>
          <cell r="G2252" t="str">
            <v>C5H6OS</v>
          </cell>
          <cell r="H2252">
            <v>114.16</v>
          </cell>
          <cell r="I2252">
            <v>114.01394000000001</v>
          </cell>
          <cell r="J2252">
            <v>2290</v>
          </cell>
          <cell r="M2252">
            <v>912</v>
          </cell>
          <cell r="N2252" t="str">
            <v>coffee, roast</v>
          </cell>
          <cell r="P2252">
            <v>2290</v>
          </cell>
          <cell r="Q2252" t="str">
            <v/>
          </cell>
          <cell r="U2252" t="str">
            <v/>
          </cell>
          <cell r="V2252" t="str">
            <v/>
          </cell>
          <cell r="W2252" t="str">
            <v/>
          </cell>
          <cell r="AA2252" t="str">
            <v xml:space="preserve"> DS(coffee, roast)</v>
          </cell>
        </row>
        <row r="2253">
          <cell r="B2253" t="str">
            <v>98-03-3</v>
          </cell>
          <cell r="C2253" t="str">
            <v>CNUDBTRUORMMPA-UHFFFAOYSA-N</v>
          </cell>
          <cell r="D2253" t="str">
            <v>Thiophene-2-carbaldehyde</v>
          </cell>
          <cell r="E2253" t="str">
            <v>O=CC1=CC=CS1</v>
          </cell>
          <cell r="F2253" t="str">
            <v>InChI=1S/C5H4OS/c6-4-5-2-1-3-7-5/h1-4H</v>
          </cell>
          <cell r="G2253" t="str">
            <v>C5H4OS</v>
          </cell>
          <cell r="H2253">
            <v>112.15</v>
          </cell>
          <cell r="I2253">
            <v>111.99829</v>
          </cell>
          <cell r="J2253">
            <v>2291</v>
          </cell>
          <cell r="M2253">
            <v>995</v>
          </cell>
          <cell r="N2253" t="str">
            <v>sulfur</v>
          </cell>
          <cell r="P2253">
            <v>2291</v>
          </cell>
          <cell r="Q2253" t="str">
            <v/>
          </cell>
          <cell r="U2253" t="str">
            <v/>
          </cell>
          <cell r="V2253" t="str">
            <v/>
          </cell>
          <cell r="W2253" t="str">
            <v/>
          </cell>
          <cell r="AA2253" t="str">
            <v xml:space="preserve"> DS(sulfur)</v>
          </cell>
        </row>
        <row r="2254">
          <cell r="B2254" t="str">
            <v>98-06-6</v>
          </cell>
          <cell r="C2254" t="str">
            <v>YTZKOQUCBOVLHL-UHFFFAOYSA-N</v>
          </cell>
          <cell r="D2254" t="str">
            <v>tert-Butylbenzene</v>
          </cell>
          <cell r="E2254" t="str">
            <v>CC(C)(C)C1=CC=CC=C1</v>
          </cell>
          <cell r="F2254" t="str">
            <v>InChI=1S/C10H14/c1-10(2,3)9-7-5-4-6-8-9/h4-8H,1-3H3</v>
          </cell>
          <cell r="G2254" t="str">
            <v>C10H14</v>
          </cell>
          <cell r="H2254">
            <v>134.22200000000001</v>
          </cell>
          <cell r="I2254">
            <v>134.10955000000001</v>
          </cell>
          <cell r="J2254">
            <v>1450</v>
          </cell>
          <cell r="K2254">
            <v>119</v>
          </cell>
          <cell r="M2254">
            <v>971</v>
          </cell>
          <cell r="N2254">
            <v>0</v>
          </cell>
          <cell r="P2254">
            <v>1450</v>
          </cell>
          <cell r="Q2254" t="str">
            <v>WGK 1</v>
          </cell>
          <cell r="U2254" t="str">
            <v/>
          </cell>
          <cell r="V2254" t="str">
            <v/>
          </cell>
          <cell r="W2254" t="str">
            <v/>
          </cell>
          <cell r="AA2254" t="str">
            <v>WGK 1,</v>
          </cell>
        </row>
        <row r="2255">
          <cell r="B2255" t="str">
            <v>98-16-8</v>
          </cell>
          <cell r="C2255" t="str">
            <v>VIUDTWATMPPKEL-UHFFFAOYSA-N</v>
          </cell>
          <cell r="D2255" t="str">
            <v>3-(Trifluoromethyl)aniline</v>
          </cell>
          <cell r="E2255" t="str">
            <v>NC1=CC(=CC=C1)C(F)(F)F</v>
          </cell>
          <cell r="F2255" t="str">
            <v>InChI=1S/C7H6F3N/c8-7(9,10)5-2-1-3-6(11)4-5/h1-4H,11H2</v>
          </cell>
          <cell r="G2255" t="str">
            <v>C7H6F3N</v>
          </cell>
          <cell r="H2255">
            <v>161.12700000000001</v>
          </cell>
          <cell r="I2255">
            <v>161.04523</v>
          </cell>
          <cell r="J2255">
            <v>889</v>
          </cell>
          <cell r="M2255" t="str">
            <v>1017.6</v>
          </cell>
          <cell r="N2255">
            <v>0</v>
          </cell>
          <cell r="P2255">
            <v>889</v>
          </cell>
          <cell r="Q2255" t="str">
            <v>WGK 2</v>
          </cell>
          <cell r="R2255" t="str">
            <v/>
          </cell>
          <cell r="S2255" t="str">
            <v/>
          </cell>
          <cell r="U2255" t="str">
            <v/>
          </cell>
          <cell r="V2255" t="str">
            <v/>
          </cell>
          <cell r="W2255" t="str">
            <v/>
          </cell>
          <cell r="AA2255" t="str">
            <v>WGK 2,</v>
          </cell>
        </row>
        <row r="2256">
          <cell r="B2256" t="str">
            <v>98-53-3</v>
          </cell>
          <cell r="C2256" t="str">
            <v>YKFKEYKJGVSEIX-UHFFFAOYSA-N</v>
          </cell>
          <cell r="D2256" t="str">
            <v>4-tert-Butylcyclohexan-1-one</v>
          </cell>
          <cell r="E2256" t="str">
            <v>CC(C)(C)C1CCC(=O)CC1</v>
          </cell>
          <cell r="F2256" t="str">
            <v>InChI=1S/C10H18O/c1-10(2,3)8-4-6-9(11)7-5-8/h8H,4-7H2,1-3H3</v>
          </cell>
          <cell r="G2256" t="str">
            <v>C10H18O</v>
          </cell>
          <cell r="H2256">
            <v>154.25299999999999</v>
          </cell>
          <cell r="I2256">
            <v>154.13577000000001</v>
          </cell>
          <cell r="J2256">
            <v>1451</v>
          </cell>
          <cell r="M2256">
            <v>1208</v>
          </cell>
          <cell r="N2256">
            <v>0</v>
          </cell>
          <cell r="P2256">
            <v>1451</v>
          </cell>
          <cell r="Q2256" t="str">
            <v>WGK 2</v>
          </cell>
          <cell r="U2256" t="str">
            <v/>
          </cell>
          <cell r="V2256" t="str">
            <v/>
          </cell>
          <cell r="W2256" t="str">
            <v/>
          </cell>
          <cell r="Z2256" t="str">
            <v>Kunststoffadditiv</v>
          </cell>
          <cell r="AA2256" t="str">
            <v>WGK 2,Kunststoffadditiv</v>
          </cell>
        </row>
        <row r="2257">
          <cell r="B2257" t="str">
            <v>98-54-4</v>
          </cell>
          <cell r="C2257" t="str">
            <v>QHPQWRBYOIRBIT-UHFFFAOYSA-N</v>
          </cell>
          <cell r="D2257" t="str">
            <v>4-tert-Butylphenol</v>
          </cell>
          <cell r="E2257" t="str">
            <v>CC(C)(C)C1=CC=C(O)C=C1</v>
          </cell>
          <cell r="F2257" t="str">
            <v>InChI=1S/C10H14O/c1-10(2,3)8-4-6-9(11)7-5-8/h4-7,11H,1-3H3</v>
          </cell>
          <cell r="G2257" t="str">
            <v>C10H14O</v>
          </cell>
          <cell r="H2257">
            <v>150.221</v>
          </cell>
          <cell r="I2257">
            <v>150.10446507099999</v>
          </cell>
          <cell r="J2257">
            <v>1425</v>
          </cell>
          <cell r="K2257">
            <v>135</v>
          </cell>
          <cell r="M2257">
            <v>1270.0999999999999</v>
          </cell>
          <cell r="N2257">
            <v>0</v>
          </cell>
          <cell r="P2257">
            <v>1425</v>
          </cell>
          <cell r="Q2257" t="str">
            <v>WGK 3</v>
          </cell>
          <cell r="U2257" t="str">
            <v/>
          </cell>
          <cell r="V2257" t="str">
            <v/>
          </cell>
          <cell r="W2257" t="str">
            <v/>
          </cell>
          <cell r="Z2257" t="str">
            <v>Kunststoffadditiv (UV-Filter), Arvin 2</v>
          </cell>
          <cell r="AA2257" t="str">
            <v>WGK 3,Kunststoffadditiv (UV-Filter), Arvin 2Butylphen, PTBP</v>
          </cell>
        </row>
        <row r="2258">
          <cell r="B2258" t="str">
            <v>98-55-5</v>
          </cell>
          <cell r="C2258" t="str">
            <v>WUOACPNHFRMFPN-UHFFFAOYSA-N</v>
          </cell>
          <cell r="D2258" t="str">
            <v>2-(4-Methylcyclohex-3-en-1-yl)propan-2-ol</v>
          </cell>
          <cell r="E2258" t="str">
            <v>CC1=CCC(CC1)C(C)(C)O</v>
          </cell>
          <cell r="F2258" t="str">
            <v>InChI=1/C10H18O/c1-8-4-6-9(7-5-8)10(2,3)11/h4,9,11H,5-7H2,1-3H3</v>
          </cell>
          <cell r="G2258" t="str">
            <v>C10H18O</v>
          </cell>
          <cell r="H2258">
            <v>154.25299999999999</v>
          </cell>
          <cell r="I2258">
            <v>154.13577000000001</v>
          </cell>
          <cell r="J2258">
            <v>1448</v>
          </cell>
          <cell r="M2258">
            <v>1184</v>
          </cell>
          <cell r="N2258" t="str">
            <v>oil, anise, mint</v>
          </cell>
          <cell r="P2258">
            <v>1448</v>
          </cell>
          <cell r="Q2258" t="str">
            <v>WGK 1</v>
          </cell>
          <cell r="U2258" t="str">
            <v/>
          </cell>
          <cell r="V2258" t="str">
            <v/>
          </cell>
          <cell r="W2258" t="str">
            <v/>
          </cell>
          <cell r="Z2258">
            <v>0</v>
          </cell>
          <cell r="AA2258" t="str">
            <v>WGK 1, DS(oil, anise, mint)</v>
          </cell>
        </row>
        <row r="2259">
          <cell r="B2259" t="str">
            <v>98-82-8</v>
          </cell>
          <cell r="C2259" t="str">
            <v>RWGFKTVRMDUZSP-UHFFFAOYSA-N</v>
          </cell>
          <cell r="D2259" t="str">
            <v>(Propan-2-yl)benzene</v>
          </cell>
          <cell r="E2259" t="str">
            <v>CC(C)C1=CC=CC=C1</v>
          </cell>
          <cell r="F2259" t="str">
            <v>InChI=1S/C9H12/c1-8(2)9-6-4-3-5-7-9/h3-8H,1-2H3</v>
          </cell>
          <cell r="G2259" t="str">
            <v>C9H12</v>
          </cell>
          <cell r="H2259">
            <v>120.19499999999999</v>
          </cell>
          <cell r="I2259">
            <v>120.0939</v>
          </cell>
          <cell r="J2259">
            <v>890</v>
          </cell>
          <cell r="M2259">
            <v>902</v>
          </cell>
          <cell r="N2259">
            <v>0</v>
          </cell>
          <cell r="P2259">
            <v>890</v>
          </cell>
          <cell r="Q2259" t="str">
            <v>WGK 1</v>
          </cell>
          <cell r="R2259" t="str">
            <v/>
          </cell>
          <cell r="S2259" t="str">
            <v/>
          </cell>
          <cell r="U2259" t="str">
            <v/>
          </cell>
          <cell r="V2259" t="str">
            <v/>
          </cell>
          <cell r="W2259" t="str">
            <v/>
          </cell>
          <cell r="AA2259" t="str">
            <v>WGK 1,</v>
          </cell>
        </row>
        <row r="2260">
          <cell r="B2260" t="str">
            <v>98-86-2</v>
          </cell>
          <cell r="C2260" t="str">
            <v>KWOLFJPFCHCOCG-UHFFFAOYSA-N</v>
          </cell>
          <cell r="D2260" t="str">
            <v>1-Phenylethan-1-one</v>
          </cell>
          <cell r="E2260" t="str">
            <v>CC(=O)C1=CC=CC=C1</v>
          </cell>
          <cell r="F2260" t="str">
            <v>InChI=1S/C8H8O/c1-7(9)8-5-3-2-4-6-8/h2-6H,1H3</v>
          </cell>
          <cell r="G2260" t="str">
            <v>C8H8O</v>
          </cell>
          <cell r="H2260">
            <v>120.151</v>
          </cell>
          <cell r="I2260">
            <v>120.05751487800001</v>
          </cell>
          <cell r="J2260">
            <v>1216</v>
          </cell>
          <cell r="K2260">
            <v>77</v>
          </cell>
          <cell r="M2260">
            <v>1065</v>
          </cell>
          <cell r="N2260" t="str">
            <v>must, flower, almond</v>
          </cell>
          <cell r="P2260">
            <v>1216</v>
          </cell>
          <cell r="Q2260" t="str">
            <v>WGK 1</v>
          </cell>
          <cell r="U2260" t="str">
            <v/>
          </cell>
          <cell r="V2260" t="str">
            <v/>
          </cell>
          <cell r="W2260" t="str">
            <v/>
          </cell>
          <cell r="Z2260" t="str">
            <v>Ausgangs-/Zwischenprodukt für Duftstoffe und Pharmazeutika sowie Kunstharze, Farben</v>
          </cell>
          <cell r="AA2260" t="str">
            <v>WGK 1,Ausgangs-/Zwischenprodukt für Duftstoffe und Pharmazeutika sowie Kunstharze, FarbenDymex, Hypnone DS(must, flower, almond)</v>
          </cell>
        </row>
        <row r="2261">
          <cell r="B2261" t="str">
            <v>98-86-2</v>
          </cell>
          <cell r="C2261" t="str">
            <v>KWOLFJPFCHCOCG-UHFFFAOYSA-N</v>
          </cell>
          <cell r="D2261" t="str">
            <v>1-Phenylethan-1-one</v>
          </cell>
          <cell r="E2261" t="str">
            <v>CC(=O)C1=CC=CC=C1</v>
          </cell>
          <cell r="F2261" t="str">
            <v>InChI=1S/C8H8O/c1-7(9)8-5-3-2-4-6-8/h2-6H,1H3</v>
          </cell>
          <cell r="G2261" t="str">
            <v>C8H8O</v>
          </cell>
          <cell r="H2261">
            <v>120.151</v>
          </cell>
          <cell r="I2261">
            <v>120.05751487800001</v>
          </cell>
          <cell r="J2261">
            <v>1217</v>
          </cell>
          <cell r="K2261">
            <v>105</v>
          </cell>
          <cell r="M2261">
            <v>1065</v>
          </cell>
          <cell r="N2261" t="str">
            <v>must, flower, almond</v>
          </cell>
          <cell r="P2261">
            <v>1217</v>
          </cell>
          <cell r="Q2261" t="str">
            <v>WGK 1</v>
          </cell>
          <cell r="U2261" t="str">
            <v/>
          </cell>
          <cell r="V2261" t="str">
            <v/>
          </cell>
          <cell r="W2261" t="str">
            <v/>
          </cell>
          <cell r="Z2261" t="str">
            <v>Ausgangs-/Zwischenprodukt für Duftstoffe und Pharmazeutika sowie Kunstharze, Farben</v>
          </cell>
          <cell r="AA2261" t="str">
            <v>WGK 1,Ausgangs-/Zwischenprodukt für Duftstoffe und Pharmazeutika sowie Kunstharze, Farben DS(must, flower, almond)</v>
          </cell>
        </row>
        <row r="2262">
          <cell r="B2262" t="str">
            <v>98-87-3</v>
          </cell>
          <cell r="C2262" t="str">
            <v>CAHQGWAXKLQREW-UHFFFAOYSA-N</v>
          </cell>
          <cell r="D2262" t="str">
            <v>(Dichloromethyl)benzene</v>
          </cell>
          <cell r="E2262" t="str">
            <v>ClC(Cl)C1=CC=CC=C1</v>
          </cell>
          <cell r="F2262" t="str">
            <v>InChI=1S/C7H6Cl2/c8-7(9)6-4-2-1-3-5-6/h1-5,7H</v>
          </cell>
          <cell r="G2262" t="str">
            <v>C7H6Cl2</v>
          </cell>
          <cell r="H2262">
            <v>161.03</v>
          </cell>
          <cell r="I2262">
            <v>159.98465999999999</v>
          </cell>
          <cell r="J2262">
            <v>891</v>
          </cell>
          <cell r="M2262">
            <v>1107</v>
          </cell>
          <cell r="N2262">
            <v>0</v>
          </cell>
          <cell r="P2262">
            <v>891</v>
          </cell>
          <cell r="Q2262" t="str">
            <v>WGK 1</v>
          </cell>
          <cell r="R2262" t="str">
            <v/>
          </cell>
          <cell r="S2262" t="str">
            <v/>
          </cell>
          <cell r="U2262" t="str">
            <v/>
          </cell>
          <cell r="V2262" t="str">
            <v/>
          </cell>
          <cell r="W2262" t="str">
            <v/>
          </cell>
          <cell r="AA2262" t="str">
            <v>WGK 1,</v>
          </cell>
        </row>
        <row r="2263">
          <cell r="B2263" t="str">
            <v>98-95-3</v>
          </cell>
          <cell r="C2263" t="str">
            <v>LQNUZADURLCDLV-UHFFFAOYSA-N</v>
          </cell>
          <cell r="D2263" t="str">
            <v>Nitrobenzene</v>
          </cell>
          <cell r="E2263" t="str">
            <v>[O-][N+](=O)C1=CC=CC=C1</v>
          </cell>
          <cell r="F2263" t="str">
            <v>InChI=1S/C6H5NO2/c8-7(9)6-4-2-1-3-5-6/h1-5H</v>
          </cell>
          <cell r="G2263" t="str">
            <v>C6H5NO2</v>
          </cell>
          <cell r="H2263">
            <v>123.111</v>
          </cell>
          <cell r="I2263">
            <v>123.03203000000001</v>
          </cell>
          <cell r="J2263">
            <v>892</v>
          </cell>
          <cell r="M2263">
            <v>1046</v>
          </cell>
          <cell r="N2263">
            <v>0</v>
          </cell>
          <cell r="P2263">
            <v>892</v>
          </cell>
          <cell r="Q2263" t="str">
            <v>WGK 3</v>
          </cell>
          <cell r="R2263" t="str">
            <v/>
          </cell>
          <cell r="S2263" t="str">
            <v/>
          </cell>
          <cell r="U2263" t="str">
            <v/>
          </cell>
          <cell r="V2263" t="str">
            <v/>
          </cell>
          <cell r="W2263" t="str">
            <v/>
          </cell>
          <cell r="AA2263" t="str">
            <v>WGK 3,</v>
          </cell>
        </row>
        <row r="2264">
          <cell r="B2264" t="str">
            <v>99-08-1</v>
          </cell>
          <cell r="C2264" t="str">
            <v>QZYHIOPPLUPUJF-UHFFFAOYSA-N</v>
          </cell>
          <cell r="D2264" t="str">
            <v>1-Methyl-3-nitrobenzene</v>
          </cell>
          <cell r="E2264" t="str">
            <v>CC1=CC(=CC=C1)[N+]([O-])=O</v>
          </cell>
          <cell r="F2264" t="str">
            <v>InChI=1S/C7H7NO2/c1-6-3-2-4-7(5-6)8(9)10/h2-5H,1H3</v>
          </cell>
          <cell r="G2264" t="str">
            <v>C7H7NO2</v>
          </cell>
          <cell r="H2264">
            <v>137.13800000000001</v>
          </cell>
          <cell r="I2264">
            <v>137.04768000000001</v>
          </cell>
          <cell r="J2264">
            <v>893</v>
          </cell>
          <cell r="M2264">
            <v>1201</v>
          </cell>
          <cell r="N2264">
            <v>0</v>
          </cell>
          <cell r="P2264">
            <v>893</v>
          </cell>
          <cell r="Q2264" t="str">
            <v>WGK 3</v>
          </cell>
          <cell r="R2264" t="str">
            <v/>
          </cell>
          <cell r="S2264" t="str">
            <v/>
          </cell>
          <cell r="U2264" t="str">
            <v/>
          </cell>
          <cell r="V2264" t="str">
            <v/>
          </cell>
          <cell r="W2264" t="str">
            <v/>
          </cell>
          <cell r="AA2264" t="str">
            <v>WGK 3,</v>
          </cell>
        </row>
        <row r="2265">
          <cell r="B2265" t="str">
            <v>99105-77-8</v>
          </cell>
          <cell r="C2265" t="str">
            <v>PQTBTIFWAXVEPB-UHFFFAOYSA-N</v>
          </cell>
          <cell r="D2265" t="str">
            <v>2-[2-Chloro-4-(methanesulfonyl)benzoyl]cyclohexane-1,3-dione</v>
          </cell>
          <cell r="E2265" t="str">
            <v>CS(=O)(=O)C1=CC(Cl)=C(C=C1)C(=O)C1C(=O)CCCC1=O</v>
          </cell>
          <cell r="F2265" t="str">
            <v>InChI=1S/C14H13ClO5S/c1-21(19,20)8-5-6-9(10(15)7-8)14(18)13-11(16)3-2-4-12(13)17/h5-7,13H,2-4H2,1H3</v>
          </cell>
          <cell r="G2265" t="str">
            <v>C14H13ClO5S</v>
          </cell>
          <cell r="H2265">
            <v>328.76</v>
          </cell>
          <cell r="I2265">
            <v>328.01722000000001</v>
          </cell>
          <cell r="J2265">
            <v>894</v>
          </cell>
          <cell r="M2265">
            <v>0</v>
          </cell>
          <cell r="N2265">
            <v>0</v>
          </cell>
          <cell r="P2265">
            <v>894</v>
          </cell>
          <cell r="Q2265" t="str">
            <v>WGK 2</v>
          </cell>
          <cell r="R2265" t="str">
            <v/>
          </cell>
          <cell r="S2265" t="str">
            <v>X</v>
          </cell>
          <cell r="U2265" t="str">
            <v/>
          </cell>
          <cell r="V2265" t="str">
            <v/>
          </cell>
          <cell r="W2265" t="str">
            <v/>
          </cell>
          <cell r="Z2265" t="str">
            <v>Herbizid</v>
          </cell>
          <cell r="AA2265" t="str">
            <v>WGK 2,PSM,HerbizidInlandsabsatz 2014: 10-25 t/a; Schweizer Studie weist Funde an allen Standorten und QN-Überschreitungen auf</v>
          </cell>
        </row>
        <row r="2266">
          <cell r="B2266" t="str">
            <v>99-30-9</v>
          </cell>
          <cell r="C2266" t="str">
            <v>BIXZHMJUSMUDOQ-UHFFFAOYSA-N</v>
          </cell>
          <cell r="D2266" t="str">
            <v>2,6-Dichloro-4-nitroaniline</v>
          </cell>
          <cell r="E2266" t="str">
            <v>NC1=C(Cl)C=C(C=C1Cl)[N+]([O-])=O</v>
          </cell>
          <cell r="F2266" t="str">
            <v>InChI=1S/C6H4Cl2N2O2/c7-4-1-3(10(11)12)2-5(8)6(4)9/h1-2H,9H2</v>
          </cell>
          <cell r="G2266" t="str">
            <v>C6H4Cl2N2O2</v>
          </cell>
          <cell r="H2266">
            <v>207.01</v>
          </cell>
          <cell r="I2266">
            <v>205.96498</v>
          </cell>
          <cell r="J2266">
            <v>895</v>
          </cell>
          <cell r="M2266">
            <v>1716</v>
          </cell>
          <cell r="N2266">
            <v>0</v>
          </cell>
          <cell r="P2266">
            <v>895</v>
          </cell>
          <cell r="Q2266" t="str">
            <v/>
          </cell>
          <cell r="R2266" t="str">
            <v/>
          </cell>
          <cell r="S2266" t="str">
            <v/>
          </cell>
          <cell r="U2266" t="str">
            <v/>
          </cell>
          <cell r="V2266" t="str">
            <v/>
          </cell>
          <cell r="W2266" t="str">
            <v/>
          </cell>
          <cell r="AA2266" t="str">
            <v/>
          </cell>
        </row>
        <row r="2267">
          <cell r="B2267" t="str">
            <v>994-05-8</v>
          </cell>
          <cell r="C2267" t="str">
            <v>HVZJRWJGKQPSFL-UHFFFAOYSA-N</v>
          </cell>
          <cell r="D2267" t="str">
            <v>2-Methoxy-2-methylbutane</v>
          </cell>
          <cell r="E2267" t="str">
            <v>CCC(C)(C)OC</v>
          </cell>
          <cell r="F2267" t="str">
            <v>InChI=1S/C6H14O/c1-5-6(2,3)7-4/h5H2,1-4H3</v>
          </cell>
          <cell r="G2267" t="str">
            <v>C6H14O</v>
          </cell>
          <cell r="H2267">
            <v>102.17700000000001</v>
          </cell>
          <cell r="I2267">
            <v>102.10447000000001</v>
          </cell>
          <cell r="J2267">
            <v>896</v>
          </cell>
          <cell r="M2267">
            <v>655</v>
          </cell>
          <cell r="N2267">
            <v>0</v>
          </cell>
          <cell r="P2267">
            <v>896</v>
          </cell>
          <cell r="Q2267" t="str">
            <v/>
          </cell>
          <cell r="U2267" t="str">
            <v/>
          </cell>
          <cell r="V2267" t="str">
            <v/>
          </cell>
          <cell r="W2267" t="str">
            <v/>
          </cell>
          <cell r="AA2267" t="str">
            <v/>
          </cell>
        </row>
        <row r="2268">
          <cell r="B2268" t="str">
            <v>99-48-9</v>
          </cell>
          <cell r="C2268" t="str">
            <v>BAVONGHXFVOKBV-UHFFFAOYSA-N</v>
          </cell>
          <cell r="D2268" t="str">
            <v>2-Methyl-5-(prop-1-en-2-yl)cyclohex-2-en-1-ol</v>
          </cell>
          <cell r="E2268" t="str">
            <v>CC(=C)C1CC=C(C)C(O)C1</v>
          </cell>
          <cell r="F2268" t="str">
            <v>InChI=1/C10H16O/c1-7(2)9-5-4-8(3)10(11)6-9/h4,9-11H,1,5-6H2,2-3H3</v>
          </cell>
          <cell r="G2268" t="str">
            <v>C10H16O</v>
          </cell>
          <cell r="H2268">
            <v>152.23699999999999</v>
          </cell>
          <cell r="I2268">
            <v>152.12011999999999</v>
          </cell>
          <cell r="J2268">
            <v>2292</v>
          </cell>
          <cell r="M2268">
            <v>1197</v>
          </cell>
          <cell r="N2268" t="str">
            <v>fresh, spearmint, caraway</v>
          </cell>
          <cell r="P2268">
            <v>2292</v>
          </cell>
          <cell r="Q2268" t="str">
            <v>WGK 2</v>
          </cell>
          <cell r="U2268" t="str">
            <v/>
          </cell>
          <cell r="V2268" t="str">
            <v/>
          </cell>
          <cell r="W2268" t="str">
            <v/>
          </cell>
          <cell r="AA2268" t="str">
            <v>WGK 2, DS(fresh, spearmint, caraway)</v>
          </cell>
        </row>
        <row r="2269">
          <cell r="B2269" t="str">
            <v>99-49-0</v>
          </cell>
          <cell r="C2269" t="str">
            <v>ULDHMXUKGWMISQ-UHFFFAOYSA-N</v>
          </cell>
          <cell r="D2269" t="str">
            <v>2-Methyl-5-(prop-1-en-2-yl)cyclohex-2-en-1-one</v>
          </cell>
          <cell r="E2269" t="str">
            <v>CC(=C)C1CC=C(C)C(=O)C1</v>
          </cell>
          <cell r="F2269" t="str">
            <v>InChI=1/C10H14O/c1-7(2)9-5-4-8(3)10(11)6-9/h4,9H,1,5-6H2,2-3H3</v>
          </cell>
          <cell r="G2269" t="str">
            <v>C10H14O</v>
          </cell>
          <cell r="H2269">
            <v>150.221</v>
          </cell>
          <cell r="I2269">
            <v>150.10446999999999</v>
          </cell>
          <cell r="J2269">
            <v>2293</v>
          </cell>
          <cell r="M2269">
            <v>1253</v>
          </cell>
          <cell r="N2269" t="str">
            <v>mint, basil, fennel</v>
          </cell>
          <cell r="P2269">
            <v>2293</v>
          </cell>
          <cell r="Q2269" t="str">
            <v>WGK 1</v>
          </cell>
          <cell r="U2269" t="str">
            <v/>
          </cell>
          <cell r="V2269" t="str">
            <v/>
          </cell>
          <cell r="W2269" t="str">
            <v/>
          </cell>
          <cell r="AA2269" t="str">
            <v>WGK 1, DS(mint, basil, fennel)</v>
          </cell>
        </row>
        <row r="2270">
          <cell r="B2270" t="str">
            <v>99-54-7</v>
          </cell>
          <cell r="C2270" t="str">
            <v>NTBYINQTYWZXLH-UHFFFAOYSA-N</v>
          </cell>
          <cell r="D2270" t="str">
            <v>1,2-Dichloro-4-nitrobenzene</v>
          </cell>
          <cell r="E2270" t="str">
            <v>[O-][N+](=O)C1=CC=C(Cl)C(Cl)=C1</v>
          </cell>
          <cell r="F2270" t="str">
            <v>InChI=1S/C6H3Cl2NO2/c7-5-2-1-4(9(10)11)3-6(5)8/h1-3H</v>
          </cell>
          <cell r="G2270" t="str">
            <v>C6H3Cl2NO2</v>
          </cell>
          <cell r="H2270">
            <v>192</v>
          </cell>
          <cell r="I2270">
            <v>190.95408</v>
          </cell>
          <cell r="J2270">
            <v>897</v>
          </cell>
          <cell r="M2270" t="str">
            <v>1353.6</v>
          </cell>
          <cell r="N2270">
            <v>0</v>
          </cell>
          <cell r="P2270">
            <v>897</v>
          </cell>
          <cell r="Q2270" t="str">
            <v>WGK 3</v>
          </cell>
          <cell r="R2270" t="str">
            <v/>
          </cell>
          <cell r="S2270" t="str">
            <v/>
          </cell>
          <cell r="U2270" t="str">
            <v/>
          </cell>
          <cell r="V2270" t="str">
            <v/>
          </cell>
          <cell r="W2270" t="str">
            <v/>
          </cell>
          <cell r="AA2270" t="str">
            <v>WGK 3,</v>
          </cell>
        </row>
        <row r="2271">
          <cell r="B2271" t="str">
            <v>99-55-8</v>
          </cell>
          <cell r="C2271" t="str">
            <v>DSBIJCMXAIKKKI-UHFFFAOYSA-N</v>
          </cell>
          <cell r="D2271" t="str">
            <v>2-Methyl-5-nitroaniline</v>
          </cell>
          <cell r="E2271" t="str">
            <v>CC1=C(N)C=C(C=C1)[N+]([O-])=O</v>
          </cell>
          <cell r="F2271" t="str">
            <v>InChI=1S/C7H8N2O2/c1-5-2-3-6(9(10)11)4-7(5)8/h2-4H,8H2,1H3</v>
          </cell>
          <cell r="G2271" t="str">
            <v>C7H8N2O2</v>
          </cell>
          <cell r="H2271">
            <v>152.15299999999999</v>
          </cell>
          <cell r="I2271">
            <v>152.05858000000001</v>
          </cell>
          <cell r="J2271">
            <v>898</v>
          </cell>
          <cell r="M2271">
            <v>0</v>
          </cell>
          <cell r="N2271">
            <v>0</v>
          </cell>
          <cell r="P2271">
            <v>898</v>
          </cell>
          <cell r="Q2271" t="str">
            <v/>
          </cell>
          <cell r="U2271" t="str">
            <v>Reach_A7</v>
          </cell>
          <cell r="V2271" t="str">
            <v/>
          </cell>
          <cell r="W2271" t="str">
            <v/>
          </cell>
          <cell r="AA2271" t="str">
            <v>Reach A7,</v>
          </cell>
        </row>
        <row r="2272">
          <cell r="B2272" t="str">
            <v>99607-70-2</v>
          </cell>
          <cell r="C2272" t="str">
            <v>COYBRKAVBMYYSF-UHFFFAOYSA-N</v>
          </cell>
          <cell r="D2272" t="str">
            <v>Heptan-2-yl [(5-chloroquinolin-8-yl)oxy]acetate</v>
          </cell>
          <cell r="E2272" t="str">
            <v>CCCCCC(C)OC(=O)COC1=CC=C(Cl)C2=CC=CN=C12</v>
          </cell>
          <cell r="F2272" t="str">
            <v>InChI=1/C18H22ClNO3/c1-3-4-5-7-13(2)23-17(21)12-22-16-10-9-15(19)14-8-6-11-20-18(14)16/h6,8-11,13H,3-5,7,12H2,1-2H3</v>
          </cell>
          <cell r="G2272" t="str">
            <v>C18H22ClNO3</v>
          </cell>
          <cell r="H2272">
            <v>335.83</v>
          </cell>
          <cell r="I2272">
            <v>335.12882000000002</v>
          </cell>
          <cell r="J2272">
            <v>899</v>
          </cell>
          <cell r="M2272">
            <v>0</v>
          </cell>
          <cell r="N2272">
            <v>0</v>
          </cell>
          <cell r="P2272">
            <v>899</v>
          </cell>
          <cell r="Q2272" t="str">
            <v/>
          </cell>
          <cell r="R2272" t="str">
            <v/>
          </cell>
          <cell r="U2272" t="str">
            <v/>
          </cell>
          <cell r="V2272" t="str">
            <v/>
          </cell>
          <cell r="W2272" t="str">
            <v/>
          </cell>
          <cell r="AA2272" t="str">
            <v/>
          </cell>
        </row>
        <row r="2273">
          <cell r="B2273" t="str">
            <v>99-65-0</v>
          </cell>
          <cell r="C2273" t="str">
            <v>WDCYWAQPCXBPJA-UHFFFAOYSA-N</v>
          </cell>
          <cell r="D2273" t="str">
            <v>1,3-Dinitrobenzene</v>
          </cell>
          <cell r="E2273" t="str">
            <v>[O-][N+](=O)C1=CC(=CC=C1)[N+]([O-])=O</v>
          </cell>
          <cell r="F2273" t="str">
            <v>InChI=1S/C6H4N2O4/c9-7(10)5-2-1-3-6(4-5)8(11)12/h1-4H</v>
          </cell>
          <cell r="G2273" t="str">
            <v>C6H4N2O4</v>
          </cell>
          <cell r="H2273">
            <v>168.108</v>
          </cell>
          <cell r="I2273">
            <v>168.01711</v>
          </cell>
          <cell r="J2273">
            <v>900</v>
          </cell>
          <cell r="M2273">
            <v>1400</v>
          </cell>
          <cell r="N2273">
            <v>0</v>
          </cell>
          <cell r="P2273">
            <v>900</v>
          </cell>
          <cell r="Q2273" t="str">
            <v/>
          </cell>
          <cell r="R2273" t="str">
            <v/>
          </cell>
          <cell r="S2273" t="str">
            <v/>
          </cell>
          <cell r="U2273" t="str">
            <v/>
          </cell>
          <cell r="V2273" t="str">
            <v/>
          </cell>
          <cell r="W2273" t="str">
            <v/>
          </cell>
          <cell r="AA2273" t="str">
            <v/>
          </cell>
        </row>
        <row r="2274">
          <cell r="B2274" t="str">
            <v>99-76-3</v>
          </cell>
          <cell r="C2274" t="str">
            <v>LXCFILQKKLGQFO-UHFFFAOYSA-N</v>
          </cell>
          <cell r="D2274" t="str">
            <v>Methyl 4-hydroxybenzoate</v>
          </cell>
          <cell r="E2274" t="str">
            <v>COC(=O)C1=CC=C(O)C=C1</v>
          </cell>
          <cell r="F2274" t="str">
            <v>InChI=1S/C8H8O3/c1-11-8(10)6-2-4-7(9)5-3-6/h2-5,9H,1H3</v>
          </cell>
          <cell r="G2274" t="str">
            <v>C8H8O3</v>
          </cell>
          <cell r="H2274">
            <v>152.149</v>
          </cell>
          <cell r="I2274">
            <v>152.04733999999999</v>
          </cell>
          <cell r="J2274">
            <v>901</v>
          </cell>
          <cell r="M2274">
            <v>1410</v>
          </cell>
          <cell r="N2274">
            <v>0</v>
          </cell>
          <cell r="P2274">
            <v>901</v>
          </cell>
          <cell r="Q2274" t="str">
            <v>WGK 1</v>
          </cell>
          <cell r="R2274" t="str">
            <v>X</v>
          </cell>
          <cell r="S2274" t="str">
            <v/>
          </cell>
          <cell r="U2274" t="str">
            <v/>
          </cell>
          <cell r="V2274" t="str">
            <v/>
          </cell>
          <cell r="W2274" t="str">
            <v/>
          </cell>
          <cell r="AA2274" t="str">
            <v>WGK 1,AZM,</v>
          </cell>
        </row>
        <row r="2275">
          <cell r="B2275" t="str">
            <v>99-83-2</v>
          </cell>
          <cell r="C2275" t="str">
            <v>OGLDWXZKYODSOB-UHFFFAOYSA-N</v>
          </cell>
          <cell r="D2275" t="str">
            <v>2-Methyl-5-(propan-2-yl)cyclohexa-1,3-diene</v>
          </cell>
          <cell r="E2275" t="str">
            <v>CC(C)C1CC=C(C)C=C1</v>
          </cell>
          <cell r="F2275" t="str">
            <v>InChI=1/C10H16/c1-8(2)10-6-4-9(3)5-7-10/h4-6,8,10H,7H2,1-3H3</v>
          </cell>
          <cell r="G2275" t="str">
            <v>C10H16</v>
          </cell>
          <cell r="H2275">
            <v>136.238</v>
          </cell>
          <cell r="I2275">
            <v>136.12520000000001</v>
          </cell>
          <cell r="J2275">
            <v>2294</v>
          </cell>
          <cell r="M2275">
            <v>1007</v>
          </cell>
          <cell r="N2275" t="str">
            <v>turpentine, mint, spice</v>
          </cell>
          <cell r="P2275">
            <v>2294</v>
          </cell>
          <cell r="Q2275" t="str">
            <v/>
          </cell>
          <cell r="U2275" t="str">
            <v/>
          </cell>
          <cell r="V2275" t="str">
            <v/>
          </cell>
          <cell r="W2275" t="str">
            <v/>
          </cell>
          <cell r="AA2275" t="str">
            <v xml:space="preserve"> DS(turpentine, mint, spice)</v>
          </cell>
        </row>
        <row r="2276">
          <cell r="B2276" t="str">
            <v>99-85-4</v>
          </cell>
          <cell r="C2276" t="str">
            <v>YKFLAYDHMOASIY-UHFFFAOYSA-N</v>
          </cell>
          <cell r="D2276" t="str">
            <v>1-Methyl-4-(propan-2-yl)cyclohexa-1,4-diene</v>
          </cell>
          <cell r="E2276" t="str">
            <v>CC(C)C1=CCC(C)=CC1</v>
          </cell>
          <cell r="F2276" t="str">
            <v>InChI=1S/C10H16/c1-8(2)10-6-4-9(3)5-7-10/h4,7-8H,5-6H2,1-3H3</v>
          </cell>
          <cell r="G2276" t="str">
            <v>C10H16</v>
          </cell>
          <cell r="H2276">
            <v>136.238</v>
          </cell>
          <cell r="I2276">
            <v>136.12520000000001</v>
          </cell>
          <cell r="J2276">
            <v>2295</v>
          </cell>
          <cell r="M2276">
            <v>1074</v>
          </cell>
          <cell r="N2276" t="str">
            <v>gasoline, turpentine</v>
          </cell>
          <cell r="P2276">
            <v>2295</v>
          </cell>
          <cell r="Q2276" t="str">
            <v>WGK 3</v>
          </cell>
          <cell r="U2276" t="str">
            <v/>
          </cell>
          <cell r="V2276" t="str">
            <v/>
          </cell>
          <cell r="W2276" t="str">
            <v/>
          </cell>
          <cell r="AA2276" t="str">
            <v>WGK 3, DS(gasoline, turpentine)</v>
          </cell>
        </row>
        <row r="2277">
          <cell r="B2277" t="str">
            <v>99-86-5</v>
          </cell>
          <cell r="C2277" t="str">
            <v>YHQGMYUVUMAZJR-UHFFFAOYSA-N</v>
          </cell>
          <cell r="D2277" t="str">
            <v>1-Methyl-4-(propan-2-yl)cyclohexa-1,3-diene</v>
          </cell>
          <cell r="E2277" t="str">
            <v>CC(C)C1=CC=C(C)CC1</v>
          </cell>
          <cell r="F2277" t="str">
            <v>InChI=1S/C10H16/c1-8(2)10-6-4-9(3)5-7-10/h4,6,8H,5,7H2,1-3H3</v>
          </cell>
          <cell r="G2277" t="str">
            <v>C10H16</v>
          </cell>
          <cell r="H2277">
            <v>136.238</v>
          </cell>
          <cell r="I2277">
            <v>136.12520000000001</v>
          </cell>
          <cell r="J2277">
            <v>2296</v>
          </cell>
          <cell r="M2277">
            <v>1012</v>
          </cell>
          <cell r="N2277" t="str">
            <v>lemon</v>
          </cell>
          <cell r="P2277">
            <v>2296</v>
          </cell>
          <cell r="Q2277" t="str">
            <v>WGK 2</v>
          </cell>
          <cell r="U2277" t="str">
            <v/>
          </cell>
          <cell r="V2277" t="str">
            <v/>
          </cell>
          <cell r="W2277" t="str">
            <v/>
          </cell>
          <cell r="AA2277" t="str">
            <v>WGK 2, DS(lemon)</v>
          </cell>
        </row>
        <row r="2278">
          <cell r="B2278" t="str">
            <v>99-87-6</v>
          </cell>
          <cell r="C2278" t="str">
            <v>HFPZCAJZSCWRBC-UHFFFAOYSA-N</v>
          </cell>
          <cell r="D2278" t="str">
            <v>1-Methyl-4-(propan-2-yl)benzene</v>
          </cell>
          <cell r="E2278" t="str">
            <v>CC(C)C1=CC=C(C)C=C1</v>
          </cell>
          <cell r="F2278" t="str">
            <v>InChI=1S/C10H14/c1-8(2)10-6-4-9(3)5-7-10/h4-8H,1-3H3</v>
          </cell>
          <cell r="G2278" t="str">
            <v>C10H14</v>
          </cell>
          <cell r="H2278">
            <v>134.22200000000001</v>
          </cell>
          <cell r="I2278">
            <v>134.10955000000001</v>
          </cell>
          <cell r="J2278">
            <v>2297</v>
          </cell>
          <cell r="M2278">
            <v>1027</v>
          </cell>
          <cell r="N2278" t="str">
            <v>solvent, gasoline, citrus</v>
          </cell>
          <cell r="P2278">
            <v>2297</v>
          </cell>
          <cell r="Q2278" t="str">
            <v>WGK 2</v>
          </cell>
          <cell r="U2278" t="str">
            <v/>
          </cell>
          <cell r="V2278" t="str">
            <v/>
          </cell>
          <cell r="W2278" t="str">
            <v/>
          </cell>
          <cell r="AA2278" t="str">
            <v>WGK 2, DS(solvent, gasoline, citrus)</v>
          </cell>
        </row>
        <row r="2279">
          <cell r="B2279" t="str">
            <v>999-10-0</v>
          </cell>
          <cell r="C2279" t="str">
            <v>AYPJVXQBVHCUCJ-UHFFFAOYSA-N</v>
          </cell>
          <cell r="D2279" t="str">
            <v>Ethyl 4-hydroxybutanoate</v>
          </cell>
          <cell r="E2279" t="str">
            <v>CCOC(=O)CCCO</v>
          </cell>
          <cell r="F2279" t="str">
            <v>InChI=1S/C6H12O3/c1-2-9-6(8)4-3-5-7/h7H,2-5H2,1H3</v>
          </cell>
          <cell r="G2279" t="str">
            <v>C6H12O3</v>
          </cell>
          <cell r="H2279">
            <v>132.15899999999999</v>
          </cell>
          <cell r="I2279">
            <v>132.07864000000001</v>
          </cell>
          <cell r="J2279">
            <v>2298</v>
          </cell>
          <cell r="M2279">
            <v>1039</v>
          </cell>
          <cell r="N2279" t="str">
            <v>caramel</v>
          </cell>
          <cell r="P2279">
            <v>2298</v>
          </cell>
          <cell r="Q2279" t="str">
            <v/>
          </cell>
          <cell r="U2279" t="str">
            <v/>
          </cell>
          <cell r="V2279" t="str">
            <v/>
          </cell>
          <cell r="W2279" t="str">
            <v/>
          </cell>
          <cell r="AA2279" t="str">
            <v xml:space="preserve"> DS(caramel)</v>
          </cell>
        </row>
        <row r="2280">
          <cell r="B2280" t="str">
            <v>99-99-0</v>
          </cell>
          <cell r="C2280" t="str">
            <v>ZPTVNYMJQHSSEA-UHFFFAOYSA-N</v>
          </cell>
          <cell r="D2280" t="str">
            <v>1-Methyl-4-nitrobenzene</v>
          </cell>
          <cell r="E2280" t="str">
            <v>CC1=CC=C(C=C1)[N+]([O-])=O</v>
          </cell>
          <cell r="F2280" t="str">
            <v>InChI=1S/C7H7NO2/c1-6-2-4-7(5-3-6)8(9)10/h2-5H,1H3</v>
          </cell>
          <cell r="G2280" t="str">
            <v>C7H7NO2</v>
          </cell>
          <cell r="H2280">
            <v>137.13800000000001</v>
          </cell>
          <cell r="I2280">
            <v>137.04768000000001</v>
          </cell>
          <cell r="J2280">
            <v>902</v>
          </cell>
          <cell r="M2280">
            <v>1167</v>
          </cell>
          <cell r="N2280">
            <v>0</v>
          </cell>
          <cell r="P2280">
            <v>902</v>
          </cell>
          <cell r="Q2280" t="str">
            <v>WGK 3</v>
          </cell>
          <cell r="R2280" t="str">
            <v/>
          </cell>
          <cell r="S2280" t="str">
            <v/>
          </cell>
          <cell r="U2280" t="str">
            <v/>
          </cell>
          <cell r="V2280" t="str">
            <v/>
          </cell>
          <cell r="W2280" t="str">
            <v/>
          </cell>
          <cell r="AA2280" t="str">
            <v>WGK 3,</v>
          </cell>
        </row>
        <row r="2281">
          <cell r="B2281">
            <v>0</v>
          </cell>
          <cell r="C2281">
            <v>0</v>
          </cell>
          <cell r="D2281">
            <v>0</v>
          </cell>
          <cell r="E2281">
            <v>0</v>
          </cell>
          <cell r="F2281">
            <v>0</v>
          </cell>
          <cell r="G2281">
            <v>0</v>
          </cell>
          <cell r="H2281">
            <v>0</v>
          </cell>
          <cell r="I2281">
            <v>0</v>
          </cell>
          <cell r="J2281">
            <v>904</v>
          </cell>
          <cell r="M2281" t="str">
            <v/>
          </cell>
          <cell r="N2281">
            <v>0</v>
          </cell>
          <cell r="P2281">
            <v>904</v>
          </cell>
          <cell r="Q2281" t="str">
            <v/>
          </cell>
          <cell r="U2281" t="str">
            <v/>
          </cell>
          <cell r="V2281" t="str">
            <v/>
          </cell>
          <cell r="W2281" t="str">
            <v/>
          </cell>
          <cell r="AA2281" t="str">
            <v/>
          </cell>
        </row>
        <row r="2282">
          <cell r="B2282">
            <v>0</v>
          </cell>
          <cell r="C2282">
            <v>0</v>
          </cell>
          <cell r="D2282">
            <v>0</v>
          </cell>
          <cell r="E2282">
            <v>0</v>
          </cell>
          <cell r="F2282">
            <v>0</v>
          </cell>
          <cell r="G2282">
            <v>0</v>
          </cell>
          <cell r="H2282">
            <v>0</v>
          </cell>
          <cell r="I2282">
            <v>0</v>
          </cell>
          <cell r="J2282">
            <v>905</v>
          </cell>
          <cell r="M2282" t="str">
            <v/>
          </cell>
          <cell r="N2282">
            <v>0</v>
          </cell>
          <cell r="P2282">
            <v>905</v>
          </cell>
          <cell r="Q2282" t="str">
            <v/>
          </cell>
          <cell r="U2282" t="str">
            <v/>
          </cell>
          <cell r="V2282" t="str">
            <v/>
          </cell>
          <cell r="W2282" t="str">
            <v/>
          </cell>
          <cell r="AA2282" t="str">
            <v/>
          </cell>
        </row>
        <row r="2283">
          <cell r="B2283">
            <v>0</v>
          </cell>
          <cell r="C2283">
            <v>0</v>
          </cell>
          <cell r="D2283">
            <v>0</v>
          </cell>
          <cell r="E2283">
            <v>0</v>
          </cell>
          <cell r="F2283">
            <v>0</v>
          </cell>
          <cell r="G2283">
            <v>0</v>
          </cell>
          <cell r="H2283">
            <v>0</v>
          </cell>
          <cell r="I2283">
            <v>0</v>
          </cell>
          <cell r="J2283">
            <v>906</v>
          </cell>
          <cell r="M2283" t="str">
            <v/>
          </cell>
          <cell r="N2283">
            <v>0</v>
          </cell>
          <cell r="P2283">
            <v>906</v>
          </cell>
          <cell r="Q2283" t="str">
            <v/>
          </cell>
          <cell r="U2283" t="str">
            <v/>
          </cell>
          <cell r="V2283" t="str">
            <v/>
          </cell>
          <cell r="W2283" t="str">
            <v/>
          </cell>
          <cell r="AA2283" t="str">
            <v/>
          </cell>
        </row>
        <row r="2284">
          <cell r="B2284">
            <v>0</v>
          </cell>
          <cell r="C2284">
            <v>0</v>
          </cell>
          <cell r="D2284">
            <v>0</v>
          </cell>
          <cell r="E2284">
            <v>0</v>
          </cell>
          <cell r="F2284">
            <v>0</v>
          </cell>
          <cell r="G2284">
            <v>0</v>
          </cell>
          <cell r="H2284">
            <v>0</v>
          </cell>
          <cell r="I2284">
            <v>0</v>
          </cell>
          <cell r="J2284">
            <v>907</v>
          </cell>
          <cell r="M2284" t="str">
            <v/>
          </cell>
          <cell r="N2284">
            <v>0</v>
          </cell>
          <cell r="P2284">
            <v>907</v>
          </cell>
          <cell r="Q2284" t="str">
            <v/>
          </cell>
          <cell r="R2284" t="str">
            <v/>
          </cell>
          <cell r="S2284" t="str">
            <v/>
          </cell>
          <cell r="U2284" t="str">
            <v/>
          </cell>
          <cell r="V2284" t="str">
            <v/>
          </cell>
          <cell r="W2284" t="str">
            <v/>
          </cell>
          <cell r="AA2284" t="str">
            <v/>
          </cell>
        </row>
        <row r="2285">
          <cell r="B2285">
            <v>0</v>
          </cell>
          <cell r="C2285">
            <v>0</v>
          </cell>
          <cell r="D2285">
            <v>0</v>
          </cell>
          <cell r="G2285">
            <v>0</v>
          </cell>
          <cell r="I2285">
            <v>0</v>
          </cell>
          <cell r="J2285">
            <v>908</v>
          </cell>
          <cell r="K2285">
            <v>0</v>
          </cell>
          <cell r="M2285" t="str">
            <v/>
          </cell>
          <cell r="P2285">
            <v>908</v>
          </cell>
          <cell r="Q2285" t="str">
            <v/>
          </cell>
          <cell r="R2285" t="str">
            <v/>
          </cell>
          <cell r="S2285" t="str">
            <v/>
          </cell>
          <cell r="U2285" t="str">
            <v/>
          </cell>
          <cell r="V2285" t="str">
            <v/>
          </cell>
          <cell r="W2285" t="str">
            <v/>
          </cell>
          <cell r="AA2285" t="str">
            <v/>
          </cell>
        </row>
        <row r="2286">
          <cell r="B2286">
            <v>0</v>
          </cell>
          <cell r="C2286">
            <v>0</v>
          </cell>
          <cell r="D2286">
            <v>0</v>
          </cell>
          <cell r="G2286">
            <v>0</v>
          </cell>
          <cell r="I2286">
            <v>0</v>
          </cell>
          <cell r="J2286">
            <v>909</v>
          </cell>
          <cell r="K2286">
            <v>0</v>
          </cell>
          <cell r="M2286" t="str">
            <v/>
          </cell>
          <cell r="P2286">
            <v>909</v>
          </cell>
          <cell r="Q2286" t="str">
            <v/>
          </cell>
          <cell r="R2286" t="str">
            <v/>
          </cell>
          <cell r="S2286" t="str">
            <v/>
          </cell>
          <cell r="U2286" t="str">
            <v/>
          </cell>
          <cell r="V2286" t="str">
            <v/>
          </cell>
          <cell r="W2286" t="str">
            <v/>
          </cell>
          <cell r="AA2286" t="str">
            <v/>
          </cell>
        </row>
        <row r="2287">
          <cell r="B2287">
            <v>0</v>
          </cell>
          <cell r="C2287">
            <v>0</v>
          </cell>
          <cell r="D2287">
            <v>0</v>
          </cell>
          <cell r="G2287">
            <v>0</v>
          </cell>
          <cell r="I2287">
            <v>0</v>
          </cell>
          <cell r="J2287">
            <v>910</v>
          </cell>
          <cell r="K2287">
            <v>0</v>
          </cell>
          <cell r="M2287" t="str">
            <v/>
          </cell>
          <cell r="P2287">
            <v>910</v>
          </cell>
          <cell r="Q2287" t="str">
            <v/>
          </cell>
          <cell r="R2287" t="str">
            <v/>
          </cell>
          <cell r="S2287" t="str">
            <v/>
          </cell>
          <cell r="U2287" t="str">
            <v/>
          </cell>
          <cell r="V2287" t="str">
            <v/>
          </cell>
          <cell r="W2287" t="str">
            <v/>
          </cell>
          <cell r="AA2287" t="str">
            <v/>
          </cell>
        </row>
        <row r="2288">
          <cell r="B2288">
            <v>0</v>
          </cell>
          <cell r="C2288">
            <v>0</v>
          </cell>
          <cell r="D2288">
            <v>0</v>
          </cell>
          <cell r="G2288">
            <v>0</v>
          </cell>
          <cell r="I2288">
            <v>0</v>
          </cell>
          <cell r="J2288">
            <v>911</v>
          </cell>
          <cell r="K2288">
            <v>0</v>
          </cell>
          <cell r="M2288" t="str">
            <v/>
          </cell>
          <cell r="P2288">
            <v>911</v>
          </cell>
          <cell r="Q2288" t="str">
            <v/>
          </cell>
          <cell r="R2288" t="str">
            <v/>
          </cell>
          <cell r="S2288" t="str">
            <v/>
          </cell>
          <cell r="U2288" t="str">
            <v/>
          </cell>
          <cell r="V2288" t="str">
            <v/>
          </cell>
          <cell r="W2288" t="str">
            <v/>
          </cell>
          <cell r="AA2288" t="str">
            <v/>
          </cell>
        </row>
        <row r="2289">
          <cell r="B2289">
            <v>0</v>
          </cell>
          <cell r="C2289">
            <v>0</v>
          </cell>
          <cell r="D2289">
            <v>0</v>
          </cell>
          <cell r="G2289">
            <v>0</v>
          </cell>
          <cell r="I2289">
            <v>0</v>
          </cell>
          <cell r="J2289">
            <v>912</v>
          </cell>
          <cell r="K2289">
            <v>0</v>
          </cell>
          <cell r="M2289" t="str">
            <v/>
          </cell>
          <cell r="P2289">
            <v>912</v>
          </cell>
          <cell r="Q2289" t="str">
            <v/>
          </cell>
          <cell r="R2289" t="str">
            <v/>
          </cell>
          <cell r="S2289" t="str">
            <v/>
          </cell>
          <cell r="U2289" t="str">
            <v/>
          </cell>
          <cell r="V2289" t="str">
            <v/>
          </cell>
          <cell r="W2289" t="str">
            <v/>
          </cell>
          <cell r="AA2289" t="str">
            <v/>
          </cell>
        </row>
        <row r="2290">
          <cell r="B2290">
            <v>0</v>
          </cell>
          <cell r="C2290">
            <v>0</v>
          </cell>
          <cell r="D2290">
            <v>0</v>
          </cell>
          <cell r="G2290">
            <v>0</v>
          </cell>
          <cell r="I2290">
            <v>0</v>
          </cell>
          <cell r="J2290">
            <v>913</v>
          </cell>
          <cell r="K2290">
            <v>0</v>
          </cell>
          <cell r="M2290" t="str">
            <v/>
          </cell>
          <cell r="P2290">
            <v>913</v>
          </cell>
          <cell r="Q2290" t="str">
            <v/>
          </cell>
          <cell r="R2290" t="str">
            <v/>
          </cell>
          <cell r="S2290" t="str">
            <v/>
          </cell>
          <cell r="U2290" t="str">
            <v/>
          </cell>
          <cell r="V2290" t="str">
            <v/>
          </cell>
          <cell r="W2290" t="str">
            <v/>
          </cell>
          <cell r="AA2290" t="str">
            <v/>
          </cell>
        </row>
        <row r="2291">
          <cell r="B2291">
            <v>0</v>
          </cell>
          <cell r="C2291">
            <v>0</v>
          </cell>
          <cell r="D2291">
            <v>0</v>
          </cell>
          <cell r="G2291">
            <v>0</v>
          </cell>
          <cell r="I2291">
            <v>0</v>
          </cell>
          <cell r="J2291">
            <v>914</v>
          </cell>
          <cell r="K2291">
            <v>0</v>
          </cell>
          <cell r="M2291" t="str">
            <v/>
          </cell>
          <cell r="P2291">
            <v>914</v>
          </cell>
          <cell r="Q2291" t="str">
            <v/>
          </cell>
          <cell r="U2291" t="str">
            <v/>
          </cell>
          <cell r="V2291" t="str">
            <v/>
          </cell>
          <cell r="W2291" t="str">
            <v/>
          </cell>
          <cell r="AA2291" t="str">
            <v/>
          </cell>
        </row>
        <row r="2292">
          <cell r="B2292">
            <v>0</v>
          </cell>
          <cell r="C2292">
            <v>0</v>
          </cell>
          <cell r="D2292">
            <v>0</v>
          </cell>
          <cell r="G2292">
            <v>0</v>
          </cell>
          <cell r="I2292">
            <v>0</v>
          </cell>
          <cell r="J2292">
            <v>915</v>
          </cell>
          <cell r="K2292">
            <v>0</v>
          </cell>
          <cell r="M2292" t="str">
            <v/>
          </cell>
          <cell r="P2292">
            <v>915</v>
          </cell>
          <cell r="Q2292" t="str">
            <v/>
          </cell>
          <cell r="U2292" t="str">
            <v/>
          </cell>
          <cell r="V2292" t="str">
            <v/>
          </cell>
          <cell r="W2292" t="str">
            <v/>
          </cell>
          <cell r="AA2292" t="str">
            <v/>
          </cell>
        </row>
        <row r="2293">
          <cell r="B2293">
            <v>0</v>
          </cell>
          <cell r="C2293">
            <v>0</v>
          </cell>
          <cell r="D2293">
            <v>0</v>
          </cell>
          <cell r="G2293">
            <v>0</v>
          </cell>
          <cell r="I2293">
            <v>0</v>
          </cell>
          <cell r="J2293">
            <v>916</v>
          </cell>
          <cell r="K2293">
            <v>0</v>
          </cell>
          <cell r="M2293" t="str">
            <v/>
          </cell>
          <cell r="P2293">
            <v>916</v>
          </cell>
          <cell r="Q2293" t="str">
            <v/>
          </cell>
          <cell r="R2293" t="str">
            <v>X</v>
          </cell>
          <cell r="U2293" t="str">
            <v/>
          </cell>
          <cell r="V2293" t="str">
            <v/>
          </cell>
          <cell r="W2293" t="str">
            <v/>
          </cell>
          <cell r="AA2293" t="str">
            <v>AZM,</v>
          </cell>
        </row>
        <row r="2294">
          <cell r="B2294">
            <v>0</v>
          </cell>
          <cell r="C2294">
            <v>0</v>
          </cell>
          <cell r="D2294">
            <v>0</v>
          </cell>
          <cell r="G2294">
            <v>0</v>
          </cell>
          <cell r="I2294">
            <v>0</v>
          </cell>
          <cell r="J2294">
            <v>917</v>
          </cell>
          <cell r="K2294">
            <v>0</v>
          </cell>
          <cell r="M2294" t="str">
            <v/>
          </cell>
          <cell r="P2294">
            <v>917</v>
          </cell>
          <cell r="Q2294" t="str">
            <v/>
          </cell>
          <cell r="U2294" t="str">
            <v/>
          </cell>
          <cell r="V2294" t="str">
            <v/>
          </cell>
          <cell r="W2294" t="str">
            <v/>
          </cell>
          <cell r="AA2294" t="str">
            <v/>
          </cell>
        </row>
        <row r="2295">
          <cell r="B2295">
            <v>0</v>
          </cell>
          <cell r="C2295">
            <v>0</v>
          </cell>
          <cell r="D2295">
            <v>0</v>
          </cell>
          <cell r="G2295">
            <v>0</v>
          </cell>
          <cell r="I2295">
            <v>0</v>
          </cell>
          <cell r="J2295">
            <v>918</v>
          </cell>
          <cell r="K2295">
            <v>0</v>
          </cell>
          <cell r="M2295" t="str">
            <v/>
          </cell>
          <cell r="P2295">
            <v>918</v>
          </cell>
          <cell r="Q2295" t="str">
            <v/>
          </cell>
          <cell r="U2295" t="str">
            <v/>
          </cell>
          <cell r="V2295" t="str">
            <v/>
          </cell>
          <cell r="W2295" t="str">
            <v/>
          </cell>
          <cell r="AA2295" t="str">
            <v/>
          </cell>
        </row>
        <row r="2296">
          <cell r="B2296">
            <v>0</v>
          </cell>
          <cell r="C2296">
            <v>0</v>
          </cell>
          <cell r="D2296">
            <v>0</v>
          </cell>
          <cell r="G2296">
            <v>0</v>
          </cell>
          <cell r="I2296">
            <v>0</v>
          </cell>
          <cell r="J2296">
            <v>919</v>
          </cell>
          <cell r="K2296">
            <v>0</v>
          </cell>
          <cell r="M2296" t="str">
            <v/>
          </cell>
          <cell r="P2296">
            <v>919</v>
          </cell>
          <cell r="Q2296" t="str">
            <v/>
          </cell>
          <cell r="U2296" t="str">
            <v/>
          </cell>
          <cell r="V2296" t="str">
            <v/>
          </cell>
          <cell r="W2296" t="str">
            <v/>
          </cell>
          <cell r="AA2296" t="str">
            <v/>
          </cell>
        </row>
        <row r="2297">
          <cell r="B2297">
            <v>0</v>
          </cell>
          <cell r="C2297">
            <v>0</v>
          </cell>
          <cell r="D2297">
            <v>0</v>
          </cell>
          <cell r="G2297">
            <v>0</v>
          </cell>
          <cell r="I2297">
            <v>0</v>
          </cell>
          <cell r="J2297">
            <v>920</v>
          </cell>
          <cell r="K2297">
            <v>0</v>
          </cell>
          <cell r="M2297" t="str">
            <v/>
          </cell>
          <cell r="P2297">
            <v>920</v>
          </cell>
          <cell r="Q2297" t="str">
            <v/>
          </cell>
          <cell r="S2297" t="str">
            <v>X</v>
          </cell>
          <cell r="U2297" t="str">
            <v/>
          </cell>
          <cell r="V2297" t="str">
            <v/>
          </cell>
          <cell r="W2297" t="str">
            <v/>
          </cell>
          <cell r="AA2297" t="str">
            <v>PSM,als PSM nicht zugelassen in DE/nicht genehmigt</v>
          </cell>
        </row>
        <row r="2298">
          <cell r="B2298">
            <v>0</v>
          </cell>
          <cell r="C2298">
            <v>0</v>
          </cell>
          <cell r="D2298">
            <v>0</v>
          </cell>
          <cell r="G2298">
            <v>0</v>
          </cell>
          <cell r="I2298">
            <v>0</v>
          </cell>
          <cell r="J2298">
            <v>921</v>
          </cell>
          <cell r="K2298">
            <v>0</v>
          </cell>
          <cell r="M2298" t="str">
            <v/>
          </cell>
          <cell r="P2298">
            <v>921</v>
          </cell>
          <cell r="Q2298" t="str">
            <v/>
          </cell>
          <cell r="U2298" t="str">
            <v/>
          </cell>
          <cell r="V2298" t="str">
            <v/>
          </cell>
          <cell r="W2298" t="str">
            <v/>
          </cell>
          <cell r="AA2298" t="str">
            <v/>
          </cell>
        </row>
        <row r="2299">
          <cell r="B2299">
            <v>0</v>
          </cell>
          <cell r="C2299">
            <v>0</v>
          </cell>
          <cell r="D2299">
            <v>0</v>
          </cell>
          <cell r="G2299">
            <v>0</v>
          </cell>
          <cell r="I2299">
            <v>0</v>
          </cell>
          <cell r="J2299">
            <v>922</v>
          </cell>
          <cell r="K2299">
            <v>0</v>
          </cell>
          <cell r="M2299" t="str">
            <v/>
          </cell>
          <cell r="P2299">
            <v>922</v>
          </cell>
          <cell r="Q2299" t="str">
            <v/>
          </cell>
          <cell r="U2299" t="str">
            <v/>
          </cell>
          <cell r="V2299" t="str">
            <v/>
          </cell>
          <cell r="W2299" t="str">
            <v/>
          </cell>
          <cell r="AA2299" t="str">
            <v/>
          </cell>
        </row>
        <row r="2300">
          <cell r="B2300">
            <v>0</v>
          </cell>
          <cell r="C2300">
            <v>0</v>
          </cell>
          <cell r="D2300">
            <v>0</v>
          </cell>
          <cell r="G2300">
            <v>0</v>
          </cell>
          <cell r="I2300">
            <v>0</v>
          </cell>
          <cell r="J2300">
            <v>923</v>
          </cell>
          <cell r="K2300">
            <v>0</v>
          </cell>
          <cell r="M2300" t="str">
            <v/>
          </cell>
          <cell r="P2300">
            <v>923</v>
          </cell>
          <cell r="Q2300" t="str">
            <v/>
          </cell>
          <cell r="R2300" t="str">
            <v/>
          </cell>
          <cell r="S2300" t="str">
            <v/>
          </cell>
          <cell r="U2300" t="str">
            <v/>
          </cell>
          <cell r="V2300" t="str">
            <v/>
          </cell>
          <cell r="W2300" t="str">
            <v/>
          </cell>
          <cell r="AA2300" t="str">
            <v/>
          </cell>
        </row>
        <row r="2301">
          <cell r="B2301">
            <v>0</v>
          </cell>
          <cell r="C2301">
            <v>0</v>
          </cell>
          <cell r="D2301">
            <v>0</v>
          </cell>
          <cell r="G2301">
            <v>0</v>
          </cell>
          <cell r="I2301">
            <v>0</v>
          </cell>
          <cell r="J2301">
            <v>924</v>
          </cell>
          <cell r="K2301">
            <v>0</v>
          </cell>
          <cell r="M2301" t="str">
            <v/>
          </cell>
          <cell r="P2301">
            <v>924</v>
          </cell>
          <cell r="Q2301" t="str">
            <v/>
          </cell>
          <cell r="U2301" t="str">
            <v/>
          </cell>
          <cell r="V2301" t="str">
            <v/>
          </cell>
          <cell r="W2301" t="str">
            <v/>
          </cell>
          <cell r="AA2301" t="str">
            <v/>
          </cell>
        </row>
        <row r="2302">
          <cell r="B2302">
            <v>0</v>
          </cell>
          <cell r="C2302">
            <v>0</v>
          </cell>
          <cell r="D2302">
            <v>0</v>
          </cell>
          <cell r="G2302">
            <v>0</v>
          </cell>
          <cell r="I2302">
            <v>0</v>
          </cell>
          <cell r="J2302">
            <v>925</v>
          </cell>
          <cell r="K2302">
            <v>0</v>
          </cell>
          <cell r="M2302" t="str">
            <v/>
          </cell>
          <cell r="P2302">
            <v>925</v>
          </cell>
          <cell r="Q2302" t="str">
            <v/>
          </cell>
          <cell r="U2302" t="str">
            <v/>
          </cell>
          <cell r="V2302" t="str">
            <v/>
          </cell>
          <cell r="W2302" t="str">
            <v/>
          </cell>
          <cell r="AA2302" t="str">
            <v/>
          </cell>
        </row>
        <row r="2303">
          <cell r="B2303">
            <v>0</v>
          </cell>
          <cell r="C2303">
            <v>0</v>
          </cell>
          <cell r="D2303">
            <v>0</v>
          </cell>
          <cell r="G2303">
            <v>0</v>
          </cell>
          <cell r="I2303">
            <v>0</v>
          </cell>
          <cell r="J2303">
            <v>926</v>
          </cell>
          <cell r="K2303">
            <v>0</v>
          </cell>
          <cell r="M2303" t="str">
            <v/>
          </cell>
          <cell r="P2303">
            <v>926</v>
          </cell>
          <cell r="Q2303" t="str">
            <v/>
          </cell>
          <cell r="U2303" t="str">
            <v/>
          </cell>
          <cell r="V2303" t="str">
            <v/>
          </cell>
          <cell r="W2303" t="str">
            <v/>
          </cell>
          <cell r="Y2303" t="str">
            <v>UBA</v>
          </cell>
          <cell r="Z2303" t="str">
            <v>Metabolit von Clarithromycin</v>
          </cell>
          <cell r="AA2303" t="str">
            <v>Metabolit von Clarithromycin</v>
          </cell>
        </row>
        <row r="2304">
          <cell r="B2304">
            <v>0</v>
          </cell>
          <cell r="C2304">
            <v>0</v>
          </cell>
          <cell r="D2304">
            <v>0</v>
          </cell>
          <cell r="G2304">
            <v>0</v>
          </cell>
          <cell r="I2304">
            <v>0</v>
          </cell>
          <cell r="J2304">
            <v>927</v>
          </cell>
          <cell r="K2304">
            <v>0</v>
          </cell>
          <cell r="M2304" t="str">
            <v/>
          </cell>
          <cell r="P2304">
            <v>927</v>
          </cell>
          <cell r="Q2304" t="str">
            <v/>
          </cell>
          <cell r="U2304" t="str">
            <v/>
          </cell>
          <cell r="V2304" t="str">
            <v/>
          </cell>
          <cell r="W2304" t="str">
            <v/>
          </cell>
          <cell r="Y2304" t="str">
            <v>UBA</v>
          </cell>
          <cell r="Z2304" t="str">
            <v>Metabolit und Transformationsprodukt von Amlodipin</v>
          </cell>
          <cell r="AA2304" t="str">
            <v>Metabolit und Transformationsprodukt von Amlodipin</v>
          </cell>
        </row>
        <row r="2305">
          <cell r="B2305">
            <v>0</v>
          </cell>
          <cell r="C2305">
            <v>0</v>
          </cell>
          <cell r="D2305">
            <v>0</v>
          </cell>
          <cell r="G2305">
            <v>0</v>
          </cell>
          <cell r="I2305">
            <v>0</v>
          </cell>
          <cell r="J2305">
            <v>928</v>
          </cell>
          <cell r="K2305">
            <v>0</v>
          </cell>
          <cell r="M2305" t="str">
            <v/>
          </cell>
          <cell r="P2305">
            <v>928</v>
          </cell>
          <cell r="Q2305" t="str">
            <v/>
          </cell>
          <cell r="U2305" t="str">
            <v/>
          </cell>
          <cell r="V2305" t="str">
            <v/>
          </cell>
          <cell r="W2305" t="str">
            <v/>
          </cell>
          <cell r="X2305" t="str">
            <v>197 t/a (Muttersubstanz)</v>
          </cell>
          <cell r="Y2305" t="str">
            <v>UBA</v>
          </cell>
          <cell r="Z2305" t="str">
            <v>Transformationsprodukt der Sartane</v>
          </cell>
          <cell r="AA2305" t="str">
            <v>197 t/a (Muttersubstanz)Transformationsprodukt der Sartane</v>
          </cell>
        </row>
        <row r="2306">
          <cell r="B2306">
            <v>0</v>
          </cell>
          <cell r="C2306" t="str">
            <v>APNBHFZALBFIGT-UHFFFAOYSA-N</v>
          </cell>
          <cell r="D2306">
            <v>0</v>
          </cell>
          <cell r="G2306" t="str">
            <v>C39 H80 O14</v>
          </cell>
          <cell r="I2306">
            <v>772.55418999999995</v>
          </cell>
          <cell r="J2306">
            <v>954</v>
          </cell>
          <cell r="K2306">
            <v>0</v>
          </cell>
          <cell r="M2306" t="str">
            <v/>
          </cell>
          <cell r="P2306">
            <v>954</v>
          </cell>
          <cell r="Q2306" t="str">
            <v/>
          </cell>
          <cell r="U2306" t="str">
            <v/>
          </cell>
          <cell r="V2306" t="str">
            <v/>
          </cell>
          <cell r="W2306" t="str">
            <v/>
          </cell>
          <cell r="AA2306" t="str">
            <v>Polyalkylenglycolether, auch Fettalkoholpolyglycolether, Fettalkoholethoxylate (FAEO) sind eine Reihe nichtionischer Tenside und finden  breite Verwendung in Körperpflegeprodukten, Textilverarbeitung, Pflanzenschutzmittel, Farben und Beschichtungen, Klebern und anderen industriellen Anwendungen.</v>
          </cell>
        </row>
        <row r="2307">
          <cell r="B2307">
            <v>0</v>
          </cell>
          <cell r="C2307" t="str">
            <v>WVLOADHCBXTIJK-UHFFFAOYSA-N</v>
          </cell>
          <cell r="D2307">
            <v>0</v>
          </cell>
          <cell r="G2307" t="str">
            <v>C17 H19 N O4</v>
          </cell>
          <cell r="I2307">
            <v>286.13623000000001</v>
          </cell>
          <cell r="J2307">
            <v>956</v>
          </cell>
          <cell r="K2307">
            <v>0</v>
          </cell>
          <cell r="M2307" t="str">
            <v/>
          </cell>
          <cell r="P2307">
            <v>956</v>
          </cell>
          <cell r="Q2307" t="str">
            <v/>
          </cell>
          <cell r="U2307" t="str">
            <v/>
          </cell>
          <cell r="V2307" t="str">
            <v/>
          </cell>
          <cell r="W2307" t="str">
            <v/>
          </cell>
          <cell r="AA2307" t="str">
            <v>Rauschgift; Hydromorphone: starkes Schmerzmittel</v>
          </cell>
        </row>
        <row r="2308">
          <cell r="B2308">
            <v>0</v>
          </cell>
          <cell r="C2308" t="str">
            <v>DFVNYTSHNSXEMH-UHFFFAOYSA-N</v>
          </cell>
          <cell r="D2308">
            <v>0</v>
          </cell>
          <cell r="G2308" t="str">
            <v>C29 H60 O9</v>
          </cell>
          <cell r="I2308">
            <v>552.42349999999999</v>
          </cell>
          <cell r="J2308">
            <v>957</v>
          </cell>
          <cell r="K2308">
            <v>0</v>
          </cell>
          <cell r="M2308" t="str">
            <v/>
          </cell>
          <cell r="P2308">
            <v>957</v>
          </cell>
          <cell r="Q2308" t="str">
            <v/>
          </cell>
          <cell r="U2308" t="str">
            <v/>
          </cell>
          <cell r="V2308" t="str">
            <v/>
          </cell>
          <cell r="W2308" t="str">
            <v/>
          </cell>
          <cell r="AA2308" t="str">
            <v>Polyalkylenglycolether, auch Fettalkoholpolyglycolether, Fettalkoholethoxylate (FAEO) sind eine Reihe nichtionischer Tenside und finden  breite Verwendung in Körperpflegeprodukten, Textilverarbeitung, Pflanzenschutzmittel, Farben und Beschichtungen, Klebern und anderen industriellen Anwendungen.</v>
          </cell>
        </row>
        <row r="2309">
          <cell r="B2309">
            <v>0</v>
          </cell>
          <cell r="C2309" t="str">
            <v>JPEAHLRGZPDLOT-UHFFFAOYSA-N</v>
          </cell>
          <cell r="D2309">
            <v>0</v>
          </cell>
          <cell r="G2309" t="str">
            <v>C33 H68 O11</v>
          </cell>
          <cell r="I2309">
            <v>640.47568999999999</v>
          </cell>
          <cell r="J2309">
            <v>958</v>
          </cell>
          <cell r="K2309">
            <v>0</v>
          </cell>
          <cell r="M2309" t="str">
            <v/>
          </cell>
          <cell r="P2309">
            <v>958</v>
          </cell>
          <cell r="Q2309" t="str">
            <v/>
          </cell>
          <cell r="U2309" t="str">
            <v/>
          </cell>
          <cell r="V2309" t="str">
            <v/>
          </cell>
          <cell r="W2309" t="str">
            <v/>
          </cell>
          <cell r="AA2309" t="str">
            <v>Polyalkylenglycolether, auch Fettalkoholpolyglycolether, Fettalkoholethoxylate (FAEO) sind eine Reihe nichtionischer Tenside und finden  breite Verwendung in Körperpflegeprodukten, Textilverarbeitung, Pflanzenschutzmittel, Farben und Beschichtungen, Klebern und anderen industriellen Anwendungen.</v>
          </cell>
        </row>
        <row r="2310">
          <cell r="B2310">
            <v>0</v>
          </cell>
          <cell r="C2310" t="str">
            <v>NRQHGTOUFUIRPV-UHFFFAOYSA-N</v>
          </cell>
          <cell r="D2310">
            <v>0</v>
          </cell>
          <cell r="E2310">
            <v>0</v>
          </cell>
          <cell r="F2310">
            <v>0</v>
          </cell>
          <cell r="G2310" t="str">
            <v>C24 H50 O10</v>
          </cell>
          <cell r="H2310">
            <v>0</v>
          </cell>
          <cell r="I2310">
            <v>498.34019000000001</v>
          </cell>
          <cell r="J2310">
            <v>961</v>
          </cell>
          <cell r="M2310" t="str">
            <v/>
          </cell>
          <cell r="P2310">
            <v>961</v>
          </cell>
          <cell r="Q2310" t="str">
            <v/>
          </cell>
          <cell r="U2310" t="str">
            <v/>
          </cell>
          <cell r="V2310" t="str">
            <v/>
          </cell>
          <cell r="W2310" t="str">
            <v/>
          </cell>
          <cell r="AA2310" t="str">
            <v>Polyalkylenglycolether, auch Fettalkoholpolyglycolether, Fettalkoholethoxylate (FAEO) sind eine Reihe nichtionischer Tenside und finden  breite Verwendung in Körperpflegeprodukten, Textilverarbeitung, Pflanzenschutzmittel, Farben und Beschichtungen, Klebern und anderen industriellen Anwendungen.</v>
          </cell>
        </row>
        <row r="2311">
          <cell r="B2311">
            <v>0</v>
          </cell>
          <cell r="C2311" t="str">
            <v>OBVLQXSXNPTJHH-UHFFFAOYSA-N</v>
          </cell>
          <cell r="D2311">
            <v>0</v>
          </cell>
          <cell r="E2311">
            <v>0</v>
          </cell>
          <cell r="F2311">
            <v>0</v>
          </cell>
          <cell r="G2311" t="str">
            <v>C22 H46 O9</v>
          </cell>
          <cell r="H2311">
            <v>0</v>
          </cell>
          <cell r="I2311">
            <v>454.31391000000002</v>
          </cell>
          <cell r="J2311">
            <v>962</v>
          </cell>
          <cell r="M2311" t="str">
            <v/>
          </cell>
          <cell r="P2311">
            <v>962</v>
          </cell>
          <cell r="Q2311" t="str">
            <v/>
          </cell>
          <cell r="U2311" t="str">
            <v/>
          </cell>
          <cell r="V2311" t="str">
            <v/>
          </cell>
          <cell r="W2311" t="str">
            <v/>
          </cell>
          <cell r="AA2311" t="str">
            <v>Polyalkylenglycolether, auch Fettalkoholpolyglycolether, Fettalkoholethoxylate (FAEO) sind eine Reihe nichtionischer Tenside und finden  breite Verwendung in Körperpflegeprodukten, Textilverarbeitung, Pflanzenschutzmittel, Farben und Beschichtungen, Klebern und anderen industriellen Anwendungen.</v>
          </cell>
        </row>
        <row r="2312">
          <cell r="B2312">
            <v>0</v>
          </cell>
          <cell r="C2312" t="str">
            <v>QSVCBPJQVPKYSH-UHFFFAOYSA-N</v>
          </cell>
          <cell r="D2312">
            <v>0</v>
          </cell>
          <cell r="E2312">
            <v>0</v>
          </cell>
          <cell r="F2312">
            <v>0</v>
          </cell>
          <cell r="G2312" t="str">
            <v>C28 H58 O12</v>
          </cell>
          <cell r="H2312">
            <v>0</v>
          </cell>
          <cell r="I2312">
            <v>586.39256</v>
          </cell>
          <cell r="J2312">
            <v>964</v>
          </cell>
          <cell r="M2312" t="str">
            <v/>
          </cell>
          <cell r="P2312">
            <v>964</v>
          </cell>
          <cell r="Q2312" t="str">
            <v/>
          </cell>
          <cell r="U2312" t="str">
            <v/>
          </cell>
          <cell r="V2312" t="str">
            <v/>
          </cell>
          <cell r="W2312" t="str">
            <v/>
          </cell>
          <cell r="AA2312" t="str">
            <v>Polyalkylenglycolether, auch Fettalkoholpolyglycolether, Fettalkoholethoxylate (FAEO) sind eine Reihe nichtionischer Tenside und finden  breite Verwendung in Körperpflegeprodukten, Textilverarbeitung, Pflanzenschutzmittel, Farben und Beschichtungen, Klebern und anderen industriellen Anwendungen.</v>
          </cell>
        </row>
        <row r="2313">
          <cell r="B2313">
            <v>0</v>
          </cell>
          <cell r="C2313" t="str">
            <v>RDGFGDRHKNYSER-UHFFFAOYSA-N</v>
          </cell>
          <cell r="D2313">
            <v>0</v>
          </cell>
          <cell r="E2313">
            <v>0</v>
          </cell>
          <cell r="F2313">
            <v>0</v>
          </cell>
          <cell r="G2313" t="str">
            <v>C35 H72 O12</v>
          </cell>
          <cell r="H2313">
            <v>0</v>
          </cell>
          <cell r="I2313">
            <v>684.50185999999997</v>
          </cell>
          <cell r="J2313">
            <v>965</v>
          </cell>
          <cell r="M2313" t="str">
            <v/>
          </cell>
          <cell r="P2313">
            <v>965</v>
          </cell>
          <cell r="Q2313" t="str">
            <v/>
          </cell>
          <cell r="U2313" t="str">
            <v/>
          </cell>
          <cell r="V2313" t="str">
            <v/>
          </cell>
          <cell r="W2313" t="str">
            <v/>
          </cell>
          <cell r="AA2313" t="str">
            <v>Polyalkylenglycolether, auch Fettalkoholpolyglycolether, Fettalkoholethoxylate (FAEO) sind eine Reihe nichtionischer Tenside und finden  breite Verwendung in Körperpflegeprodukten, Textilverarbeitung, Pflanzenschutzmittel, Farben und Beschichtungen, Klebern und anderen industriellen Anwendungen.</v>
          </cell>
        </row>
        <row r="2314">
          <cell r="B2314">
            <v>0</v>
          </cell>
          <cell r="C2314" t="str">
            <v>RTDUYQSDLPECRE-UHFFFAOYSA-N</v>
          </cell>
          <cell r="D2314">
            <v>0</v>
          </cell>
          <cell r="E2314">
            <v>0</v>
          </cell>
          <cell r="F2314">
            <v>0</v>
          </cell>
          <cell r="G2314" t="str">
            <v>C30 H62 O13</v>
          </cell>
          <cell r="H2314">
            <v>0</v>
          </cell>
          <cell r="I2314">
            <v>630.41876999999999</v>
          </cell>
          <cell r="J2314">
            <v>966</v>
          </cell>
          <cell r="M2314" t="str">
            <v/>
          </cell>
          <cell r="P2314">
            <v>966</v>
          </cell>
          <cell r="Q2314" t="str">
            <v/>
          </cell>
          <cell r="U2314" t="str">
            <v/>
          </cell>
          <cell r="V2314" t="str">
            <v/>
          </cell>
          <cell r="W2314" t="str">
            <v/>
          </cell>
          <cell r="AA2314" t="str">
            <v>Polyalkylenglycolether, auch Fettalkoholpolyglycolether, Fettalkoholethoxylate (FAEO) sind eine Reihe nichtionischer Tenside und finden  breite Verwendung in Körperpflegeprodukten, Textilverarbeitung, Pflanzenschutzmittel, Farben und Beschichtungen, Klebern und anderen industriellen Anwendungen.</v>
          </cell>
        </row>
        <row r="2315">
          <cell r="B2315">
            <v>0</v>
          </cell>
          <cell r="C2315" t="str">
            <v>WVDQKJVHOCEDJS-UHFFFAOYSA-N</v>
          </cell>
          <cell r="D2315">
            <v>0</v>
          </cell>
          <cell r="E2315">
            <v>0</v>
          </cell>
          <cell r="F2315">
            <v>0</v>
          </cell>
          <cell r="G2315" t="str">
            <v>C20 H42 O8</v>
          </cell>
          <cell r="H2315">
            <v>0</v>
          </cell>
          <cell r="I2315">
            <v>410.28766999999999</v>
          </cell>
          <cell r="J2315">
            <v>968</v>
          </cell>
          <cell r="M2315" t="str">
            <v/>
          </cell>
          <cell r="P2315">
            <v>968</v>
          </cell>
          <cell r="Q2315" t="str">
            <v/>
          </cell>
          <cell r="U2315" t="str">
            <v/>
          </cell>
          <cell r="V2315" t="str">
            <v/>
          </cell>
          <cell r="W2315" t="str">
            <v/>
          </cell>
          <cell r="AA2315" t="str">
            <v>Polyalkylenglycolether, auch Fettalkoholpolyglycolether, Fettalkoholethoxylate (FAEO) sind eine Reihe nichtionischer Tenside und finden  breite Verwendung in Körperpflegeprodukten, Textilverarbeitung, Pflanzenschutzmittel, Farben und Beschichtungen, Klebern und anderen industriellen Anwendungen.</v>
          </cell>
        </row>
        <row r="2316">
          <cell r="B2316">
            <v>0</v>
          </cell>
          <cell r="C2316">
            <v>0</v>
          </cell>
          <cell r="D2316">
            <v>0</v>
          </cell>
          <cell r="E2316">
            <v>0</v>
          </cell>
          <cell r="F2316">
            <v>0</v>
          </cell>
          <cell r="G2316">
            <v>0</v>
          </cell>
          <cell r="H2316">
            <v>0</v>
          </cell>
          <cell r="I2316">
            <v>0</v>
          </cell>
          <cell r="J2316">
            <v>986</v>
          </cell>
          <cell r="M2316" t="str">
            <v/>
          </cell>
          <cell r="P2316">
            <v>986</v>
          </cell>
          <cell r="Q2316" t="str">
            <v/>
          </cell>
          <cell r="U2316" t="str">
            <v/>
          </cell>
          <cell r="V2316" t="str">
            <v/>
          </cell>
          <cell r="W2316" t="str">
            <v/>
          </cell>
          <cell r="Z2316" t="str">
            <v>PFC</v>
          </cell>
          <cell r="AA2316" t="str">
            <v>PFC</v>
          </cell>
        </row>
        <row r="2317">
          <cell r="B2317">
            <v>0</v>
          </cell>
          <cell r="C2317">
            <v>0</v>
          </cell>
          <cell r="D2317">
            <v>0</v>
          </cell>
          <cell r="E2317">
            <v>0</v>
          </cell>
          <cell r="F2317">
            <v>0</v>
          </cell>
          <cell r="G2317">
            <v>0</v>
          </cell>
          <cell r="H2317">
            <v>0</v>
          </cell>
          <cell r="I2317">
            <v>0</v>
          </cell>
          <cell r="J2317">
            <v>987</v>
          </cell>
          <cell r="M2317" t="str">
            <v/>
          </cell>
          <cell r="P2317">
            <v>987</v>
          </cell>
          <cell r="Q2317" t="str">
            <v/>
          </cell>
          <cell r="U2317" t="str">
            <v/>
          </cell>
          <cell r="V2317" t="str">
            <v/>
          </cell>
          <cell r="W2317" t="str">
            <v/>
          </cell>
          <cell r="Z2317" t="str">
            <v>PFC</v>
          </cell>
          <cell r="AA2317" t="str">
            <v>PFC</v>
          </cell>
        </row>
        <row r="2318">
          <cell r="B2318">
            <v>0</v>
          </cell>
          <cell r="C2318" t="str">
            <v xml:space="preserve">HQFCHXSGSOSFMT-ONEGZZNKSA-N </v>
          </cell>
          <cell r="D2318">
            <v>0</v>
          </cell>
          <cell r="E2318">
            <v>0</v>
          </cell>
          <cell r="F2318">
            <v>0</v>
          </cell>
          <cell r="G2318">
            <v>0</v>
          </cell>
          <cell r="H2318">
            <v>0</v>
          </cell>
          <cell r="I2318">
            <v>0</v>
          </cell>
          <cell r="J2318">
            <v>1053</v>
          </cell>
          <cell r="K2318">
            <v>69</v>
          </cell>
          <cell r="M2318">
            <v>1235</v>
          </cell>
          <cell r="P2318">
            <v>1053</v>
          </cell>
          <cell r="Q2318" t="str">
            <v/>
          </cell>
          <cell r="U2318" t="str">
            <v/>
          </cell>
          <cell r="V2318" t="str">
            <v/>
          </cell>
          <cell r="W2318" t="str">
            <v/>
          </cell>
          <cell r="AA2318" t="str">
            <v/>
          </cell>
        </row>
        <row r="2319">
          <cell r="B2319">
            <v>0</v>
          </cell>
          <cell r="C2319" t="str">
            <v xml:space="preserve">JWXHLUIZEXNANU-UHFFFAOYSA-N   </v>
          </cell>
          <cell r="D2319">
            <v>0</v>
          </cell>
          <cell r="E2319">
            <v>0</v>
          </cell>
          <cell r="F2319">
            <v>0</v>
          </cell>
          <cell r="G2319">
            <v>0</v>
          </cell>
          <cell r="H2319">
            <v>0</v>
          </cell>
          <cell r="I2319">
            <v>0</v>
          </cell>
          <cell r="J2319">
            <v>1056</v>
          </cell>
          <cell r="K2319">
            <v>113</v>
          </cell>
          <cell r="M2319">
            <v>1181</v>
          </cell>
          <cell r="P2319">
            <v>1056</v>
          </cell>
          <cell r="Q2319" t="str">
            <v/>
          </cell>
          <cell r="U2319" t="str">
            <v/>
          </cell>
          <cell r="V2319" t="str">
            <v/>
          </cell>
          <cell r="W2319" t="str">
            <v/>
          </cell>
          <cell r="AA2319" t="str">
            <v/>
          </cell>
        </row>
        <row r="2320">
          <cell r="B2320">
            <v>0</v>
          </cell>
          <cell r="C2320" t="str">
            <v xml:space="preserve">JWXHLUIZEXNANU-UHFFFAOYSA-N   </v>
          </cell>
          <cell r="D2320">
            <v>0</v>
          </cell>
          <cell r="E2320">
            <v>0</v>
          </cell>
          <cell r="F2320">
            <v>0</v>
          </cell>
          <cell r="G2320">
            <v>0</v>
          </cell>
          <cell r="H2320">
            <v>0</v>
          </cell>
          <cell r="I2320">
            <v>0</v>
          </cell>
          <cell r="J2320">
            <v>1059</v>
          </cell>
          <cell r="K2320">
            <v>135</v>
          </cell>
          <cell r="M2320">
            <v>1659</v>
          </cell>
          <cell r="P2320">
            <v>1059</v>
          </cell>
          <cell r="Q2320" t="str">
            <v/>
          </cell>
          <cell r="U2320" t="str">
            <v/>
          </cell>
          <cell r="V2320" t="str">
            <v/>
          </cell>
          <cell r="W2320" t="str">
            <v/>
          </cell>
          <cell r="AA2320" t="str">
            <v/>
          </cell>
        </row>
        <row r="2321">
          <cell r="B2321">
            <v>0</v>
          </cell>
          <cell r="C2321" t="str">
            <v xml:space="preserve">NSSHGPBKKVJJMM-PKNBQFBNSA-N </v>
          </cell>
          <cell r="D2321">
            <v>0</v>
          </cell>
          <cell r="E2321">
            <v>0</v>
          </cell>
          <cell r="F2321">
            <v>0</v>
          </cell>
          <cell r="G2321">
            <v>0</v>
          </cell>
          <cell r="H2321">
            <v>0</v>
          </cell>
          <cell r="I2321">
            <v>0</v>
          </cell>
          <cell r="J2321">
            <v>1064</v>
          </cell>
          <cell r="K2321">
            <v>191</v>
          </cell>
          <cell r="M2321">
            <v>1904</v>
          </cell>
          <cell r="P2321">
            <v>1064</v>
          </cell>
          <cell r="Q2321" t="str">
            <v/>
          </cell>
          <cell r="U2321" t="str">
            <v/>
          </cell>
          <cell r="V2321" t="str">
            <v/>
          </cell>
          <cell r="W2321" t="str">
            <v/>
          </cell>
          <cell r="AA2321" t="str">
            <v/>
          </cell>
        </row>
        <row r="2322">
          <cell r="B2322">
            <v>0</v>
          </cell>
          <cell r="C2322" t="str">
            <v xml:space="preserve">PZAFNBXGVVDFQS-UHFFFAOYSA-N  </v>
          </cell>
          <cell r="D2322">
            <v>0</v>
          </cell>
          <cell r="E2322">
            <v>0</v>
          </cell>
          <cell r="F2322">
            <v>0</v>
          </cell>
          <cell r="G2322">
            <v>0</v>
          </cell>
          <cell r="H2322">
            <v>0</v>
          </cell>
          <cell r="I2322">
            <v>0</v>
          </cell>
          <cell r="J2322">
            <v>1085</v>
          </cell>
          <cell r="K2322">
            <v>164</v>
          </cell>
          <cell r="M2322">
            <v>1588.8</v>
          </cell>
          <cell r="P2322">
            <v>1085</v>
          </cell>
          <cell r="Q2322" t="str">
            <v/>
          </cell>
          <cell r="U2322" t="str">
            <v/>
          </cell>
          <cell r="V2322" t="str">
            <v/>
          </cell>
          <cell r="W2322" t="str">
            <v/>
          </cell>
          <cell r="AA2322" t="str">
            <v/>
          </cell>
        </row>
        <row r="2323">
          <cell r="B2323">
            <v>0</v>
          </cell>
          <cell r="C2323" t="str">
            <v xml:space="preserve">POKJNOVHMIVXTO-UHFFFAOYSA-N </v>
          </cell>
          <cell r="D2323">
            <v>0</v>
          </cell>
          <cell r="E2323">
            <v>0</v>
          </cell>
          <cell r="F2323">
            <v>0</v>
          </cell>
          <cell r="G2323">
            <v>0</v>
          </cell>
          <cell r="H2323">
            <v>0</v>
          </cell>
          <cell r="I2323">
            <v>0</v>
          </cell>
          <cell r="J2323">
            <v>1102</v>
          </cell>
          <cell r="K2323">
            <v>119</v>
          </cell>
          <cell r="M2323">
            <v>1019</v>
          </cell>
          <cell r="P2323">
            <v>1102</v>
          </cell>
          <cell r="Q2323" t="str">
            <v/>
          </cell>
          <cell r="U2323" t="str">
            <v/>
          </cell>
          <cell r="V2323" t="str">
            <v/>
          </cell>
          <cell r="W2323" t="str">
            <v/>
          </cell>
          <cell r="AA2323" t="str">
            <v/>
          </cell>
        </row>
        <row r="2324">
          <cell r="B2324">
            <v>0</v>
          </cell>
          <cell r="C2324" t="str">
            <v xml:space="preserve">QOCCJHPPLXMDNB-UHFFFAOYSA-N </v>
          </cell>
          <cell r="D2324">
            <v>0</v>
          </cell>
          <cell r="E2324">
            <v>0</v>
          </cell>
          <cell r="F2324">
            <v>0</v>
          </cell>
          <cell r="G2324">
            <v>0</v>
          </cell>
          <cell r="H2324">
            <v>0</v>
          </cell>
          <cell r="I2324">
            <v>0</v>
          </cell>
          <cell r="J2324">
            <v>1108</v>
          </cell>
          <cell r="K2324" t="str">
            <v>164.0</v>
          </cell>
          <cell r="M2324">
            <v>1588.8</v>
          </cell>
          <cell r="P2324">
            <v>1108</v>
          </cell>
          <cell r="Q2324" t="str">
            <v/>
          </cell>
          <cell r="U2324" t="str">
            <v/>
          </cell>
          <cell r="V2324" t="str">
            <v/>
          </cell>
          <cell r="W2324" t="str">
            <v/>
          </cell>
          <cell r="AA2324" t="str">
            <v/>
          </cell>
        </row>
        <row r="2325">
          <cell r="B2325">
            <v>0</v>
          </cell>
          <cell r="C2325" t="str">
            <v xml:space="preserve">OPQLVJSJHKXARH-UHFFFAOYSA-N </v>
          </cell>
          <cell r="D2325">
            <v>0</v>
          </cell>
          <cell r="E2325">
            <v>0</v>
          </cell>
          <cell r="F2325">
            <v>0</v>
          </cell>
          <cell r="G2325">
            <v>0</v>
          </cell>
          <cell r="H2325">
            <v>0</v>
          </cell>
          <cell r="I2325">
            <v>0</v>
          </cell>
          <cell r="J2325">
            <v>1109</v>
          </cell>
          <cell r="K2325">
            <v>159</v>
          </cell>
          <cell r="M2325">
            <v>2014</v>
          </cell>
          <cell r="P2325">
            <v>1109</v>
          </cell>
          <cell r="Q2325" t="str">
            <v/>
          </cell>
          <cell r="U2325" t="str">
            <v/>
          </cell>
          <cell r="V2325" t="str">
            <v/>
          </cell>
          <cell r="W2325" t="str">
            <v/>
          </cell>
          <cell r="AA2325" t="str">
            <v/>
          </cell>
        </row>
        <row r="2326">
          <cell r="B2326">
            <v>0</v>
          </cell>
          <cell r="C2326">
            <v>0</v>
          </cell>
          <cell r="D2326">
            <v>0</v>
          </cell>
          <cell r="E2326">
            <v>0</v>
          </cell>
          <cell r="F2326">
            <v>0</v>
          </cell>
          <cell r="G2326">
            <v>0</v>
          </cell>
          <cell r="H2326">
            <v>0</v>
          </cell>
          <cell r="I2326">
            <v>0</v>
          </cell>
          <cell r="J2326">
            <v>1122</v>
          </cell>
          <cell r="K2326">
            <v>165</v>
          </cell>
          <cell r="M2326" t="str">
            <v/>
          </cell>
          <cell r="P2326">
            <v>1122</v>
          </cell>
          <cell r="Q2326" t="str">
            <v/>
          </cell>
          <cell r="U2326" t="str">
            <v/>
          </cell>
          <cell r="V2326" t="str">
            <v/>
          </cell>
          <cell r="W2326" t="str">
            <v/>
          </cell>
          <cell r="AA2326" t="str">
            <v/>
          </cell>
        </row>
        <row r="2327">
          <cell r="B2327">
            <v>0</v>
          </cell>
          <cell r="C2327" t="str">
            <v xml:space="preserve">SMTQHBUWTBLHDX-SDQBBNPISA-N </v>
          </cell>
          <cell r="D2327">
            <v>0</v>
          </cell>
          <cell r="E2327">
            <v>0</v>
          </cell>
          <cell r="F2327">
            <v>0</v>
          </cell>
          <cell r="G2327">
            <v>0</v>
          </cell>
          <cell r="H2327">
            <v>0</v>
          </cell>
          <cell r="I2327">
            <v>0</v>
          </cell>
          <cell r="J2327">
            <v>1175</v>
          </cell>
          <cell r="K2327" t="str">
            <v>164.0</v>
          </cell>
          <cell r="M2327">
            <v>1588.8</v>
          </cell>
          <cell r="P2327">
            <v>1175</v>
          </cell>
          <cell r="Q2327" t="str">
            <v/>
          </cell>
          <cell r="U2327" t="str">
            <v/>
          </cell>
          <cell r="V2327" t="str">
            <v/>
          </cell>
          <cell r="W2327" t="str">
            <v/>
          </cell>
          <cell r="AA2327" t="str">
            <v/>
          </cell>
        </row>
        <row r="2328">
          <cell r="B2328">
            <v>0</v>
          </cell>
          <cell r="C2328" t="str">
            <v xml:space="preserve">BYAUGQHXQRQQPB-UHFFFAOYSA-N  </v>
          </cell>
          <cell r="D2328">
            <v>0</v>
          </cell>
          <cell r="E2328">
            <v>0</v>
          </cell>
          <cell r="F2328">
            <v>0</v>
          </cell>
          <cell r="G2328">
            <v>0</v>
          </cell>
          <cell r="H2328">
            <v>0</v>
          </cell>
          <cell r="I2328">
            <v>0</v>
          </cell>
          <cell r="J2328">
            <v>1203</v>
          </cell>
          <cell r="K2328" t="str">
            <v>229.0</v>
          </cell>
          <cell r="M2328">
            <v>1951</v>
          </cell>
          <cell r="P2328">
            <v>1203</v>
          </cell>
          <cell r="Q2328" t="str">
            <v/>
          </cell>
          <cell r="U2328" t="str">
            <v/>
          </cell>
          <cell r="V2328" t="str">
            <v/>
          </cell>
          <cell r="W2328" t="str">
            <v/>
          </cell>
          <cell r="AA2328" t="str">
            <v/>
          </cell>
        </row>
        <row r="2329">
          <cell r="B2329">
            <v>0</v>
          </cell>
          <cell r="C2329" t="str">
            <v xml:space="preserve">PFJMTBCRNKYIQT-UHFFFAOYSA-N  </v>
          </cell>
          <cell r="D2329">
            <v>0</v>
          </cell>
          <cell r="E2329">
            <v>0</v>
          </cell>
          <cell r="F2329">
            <v>0</v>
          </cell>
          <cell r="G2329">
            <v>0</v>
          </cell>
          <cell r="H2329">
            <v>0</v>
          </cell>
          <cell r="I2329">
            <v>0</v>
          </cell>
          <cell r="J2329">
            <v>1210</v>
          </cell>
          <cell r="K2329" t="str">
            <v>121.0</v>
          </cell>
          <cell r="M2329">
            <v>1827</v>
          </cell>
          <cell r="P2329">
            <v>1210</v>
          </cell>
          <cell r="Q2329" t="str">
            <v/>
          </cell>
          <cell r="U2329" t="str">
            <v/>
          </cell>
          <cell r="V2329" t="str">
            <v/>
          </cell>
          <cell r="W2329" t="str">
            <v/>
          </cell>
          <cell r="AA2329" t="str">
            <v/>
          </cell>
        </row>
        <row r="2330">
          <cell r="B2330">
            <v>0</v>
          </cell>
          <cell r="C2330" t="str">
            <v xml:space="preserve">PYCFMMQNMYYCKK-NTCAYCPXSA-N </v>
          </cell>
          <cell r="D2330">
            <v>0</v>
          </cell>
          <cell r="E2330">
            <v>0</v>
          </cell>
          <cell r="F2330">
            <v>0</v>
          </cell>
          <cell r="G2330">
            <v>0</v>
          </cell>
          <cell r="H2330">
            <v>0</v>
          </cell>
          <cell r="I2330">
            <v>0</v>
          </cell>
          <cell r="J2330">
            <v>1212</v>
          </cell>
          <cell r="K2330">
            <v>175</v>
          </cell>
          <cell r="M2330">
            <v>1682</v>
          </cell>
          <cell r="P2330">
            <v>1212</v>
          </cell>
          <cell r="Q2330" t="str">
            <v/>
          </cell>
          <cell r="U2330" t="str">
            <v/>
          </cell>
          <cell r="V2330" t="str">
            <v/>
          </cell>
          <cell r="W2330" t="str">
            <v/>
          </cell>
          <cell r="Z2330" t="str">
            <v/>
          </cell>
          <cell r="AA2330" t="str">
            <v/>
          </cell>
        </row>
        <row r="2331">
          <cell r="B2331">
            <v>0</v>
          </cell>
          <cell r="C2331" t="str">
            <v xml:space="preserve">BDKCULOXMOXMFS-UHFFFAOYSA-N </v>
          </cell>
          <cell r="D2331">
            <v>0</v>
          </cell>
          <cell r="E2331">
            <v>0</v>
          </cell>
          <cell r="F2331">
            <v>0</v>
          </cell>
          <cell r="G2331">
            <v>0</v>
          </cell>
          <cell r="H2331">
            <v>0</v>
          </cell>
          <cell r="I2331">
            <v>0</v>
          </cell>
          <cell r="J2331">
            <v>1251</v>
          </cell>
          <cell r="K2331" t="str">
            <v>94.0</v>
          </cell>
          <cell r="M2331">
            <v>2031</v>
          </cell>
          <cell r="P2331">
            <v>1251</v>
          </cell>
          <cell r="Q2331" t="str">
            <v/>
          </cell>
          <cell r="U2331" t="str">
            <v/>
          </cell>
          <cell r="V2331" t="str">
            <v/>
          </cell>
          <cell r="W2331" t="str">
            <v/>
          </cell>
          <cell r="Z2331" t="str">
            <v>KW mit Phenylester</v>
          </cell>
          <cell r="AA2331" t="str">
            <v>KW mit Phenylester</v>
          </cell>
        </row>
        <row r="2332">
          <cell r="B2332">
            <v>0</v>
          </cell>
          <cell r="C2332" t="str">
            <v xml:space="preserve">LLXVUTZVBFYTHG-UHFFFAOYSA-N </v>
          </cell>
          <cell r="D2332">
            <v>0</v>
          </cell>
          <cell r="E2332">
            <v>0</v>
          </cell>
          <cell r="F2332">
            <v>0</v>
          </cell>
          <cell r="G2332">
            <v>0</v>
          </cell>
          <cell r="H2332">
            <v>0</v>
          </cell>
          <cell r="I2332">
            <v>0</v>
          </cell>
          <cell r="J2332">
            <v>1252</v>
          </cell>
          <cell r="K2332">
            <v>94</v>
          </cell>
          <cell r="M2332">
            <v>2230</v>
          </cell>
          <cell r="P2332">
            <v>1252</v>
          </cell>
          <cell r="Q2332" t="str">
            <v/>
          </cell>
          <cell r="U2332" t="str">
            <v/>
          </cell>
          <cell r="V2332" t="str">
            <v/>
          </cell>
          <cell r="W2332" t="str">
            <v/>
          </cell>
          <cell r="Z2332" t="str">
            <v>KW mit Phenylester</v>
          </cell>
          <cell r="AA2332" t="str">
            <v>KW mit Phenylester</v>
          </cell>
        </row>
        <row r="2333">
          <cell r="B2333">
            <v>0</v>
          </cell>
          <cell r="C2333" t="str">
            <v xml:space="preserve">CWQABBMFNPYHEF-UHFFFAOYSA-N </v>
          </cell>
          <cell r="D2333">
            <v>0</v>
          </cell>
          <cell r="G2333">
            <v>0</v>
          </cell>
          <cell r="I2333">
            <v>0</v>
          </cell>
          <cell r="J2333">
            <v>1253</v>
          </cell>
          <cell r="K2333" t="str">
            <v>94.0</v>
          </cell>
          <cell r="M2333">
            <v>2627</v>
          </cell>
          <cell r="P2333">
            <v>1253</v>
          </cell>
          <cell r="Q2333" t="str">
            <v/>
          </cell>
          <cell r="U2333" t="str">
            <v/>
          </cell>
          <cell r="V2333" t="str">
            <v/>
          </cell>
          <cell r="W2333" t="str">
            <v/>
          </cell>
          <cell r="Z2333" t="str">
            <v>KW mit Phenylester</v>
          </cell>
          <cell r="AA2333" t="str">
            <v>KW mit Phenylester</v>
          </cell>
        </row>
        <row r="2334">
          <cell r="B2334">
            <v>0</v>
          </cell>
          <cell r="C2334" t="str">
            <v xml:space="preserve">XXPQKHZYBPVWKC-UHFFFAOYSA-N </v>
          </cell>
          <cell r="D2334">
            <v>0</v>
          </cell>
          <cell r="G2334">
            <v>0</v>
          </cell>
          <cell r="I2334">
            <v>0</v>
          </cell>
          <cell r="J2334">
            <v>1254</v>
          </cell>
          <cell r="K2334" t="str">
            <v>94.0</v>
          </cell>
          <cell r="M2334">
            <v>1569</v>
          </cell>
          <cell r="P2334">
            <v>1254</v>
          </cell>
          <cell r="Q2334" t="str">
            <v/>
          </cell>
          <cell r="U2334" t="str">
            <v/>
          </cell>
          <cell r="V2334" t="str">
            <v/>
          </cell>
          <cell r="W2334" t="str">
            <v/>
          </cell>
          <cell r="Z2334" t="str">
            <v>KW mit Phenylester</v>
          </cell>
          <cell r="AA2334" t="str">
            <v>KW mit Phenylester</v>
          </cell>
        </row>
        <row r="2335">
          <cell r="B2335">
            <v>0</v>
          </cell>
          <cell r="C2335" t="str">
            <v xml:space="preserve">NVGQGXFHNDEOJT-UHFFFAOYSA-N </v>
          </cell>
          <cell r="G2335">
            <v>0</v>
          </cell>
          <cell r="I2335">
            <v>0</v>
          </cell>
          <cell r="J2335">
            <v>1255</v>
          </cell>
          <cell r="K2335" t="str">
            <v>94.0</v>
          </cell>
          <cell r="M2335">
            <v>1931</v>
          </cell>
          <cell r="P2335">
            <v>1255</v>
          </cell>
          <cell r="Q2335" t="str">
            <v/>
          </cell>
          <cell r="U2335" t="str">
            <v/>
          </cell>
          <cell r="V2335" t="str">
            <v/>
          </cell>
          <cell r="W2335" t="str">
            <v/>
          </cell>
          <cell r="Z2335" t="str">
            <v>KW mit Phenylester</v>
          </cell>
          <cell r="AA2335" t="str">
            <v>KW mit Phenylester</v>
          </cell>
        </row>
        <row r="2336">
          <cell r="B2336">
            <v>0</v>
          </cell>
          <cell r="C2336" t="str">
            <v xml:space="preserve">ZYUBDLPFZYBCKS-UHFFFAOYSA-N </v>
          </cell>
          <cell r="G2336">
            <v>0</v>
          </cell>
          <cell r="I2336">
            <v>0</v>
          </cell>
          <cell r="J2336">
            <v>1256</v>
          </cell>
          <cell r="K2336">
            <v>94</v>
          </cell>
          <cell r="M2336">
            <v>2826</v>
          </cell>
          <cell r="P2336">
            <v>1256</v>
          </cell>
          <cell r="Q2336" t="str">
            <v/>
          </cell>
          <cell r="U2336" t="str">
            <v/>
          </cell>
          <cell r="V2336" t="str">
            <v/>
          </cell>
          <cell r="W2336" t="str">
            <v/>
          </cell>
          <cell r="Z2336" t="str">
            <v>KW mit Phenylester</v>
          </cell>
          <cell r="AA2336" t="str">
            <v>KW mit Phenylester</v>
          </cell>
        </row>
        <row r="2337">
          <cell r="B2337">
            <v>0</v>
          </cell>
          <cell r="C2337" t="str">
            <v xml:space="preserve">SISIHJVIARPYCK-UHFFFAOYSA-N </v>
          </cell>
          <cell r="G2337">
            <v>0</v>
          </cell>
          <cell r="I2337">
            <v>0</v>
          </cell>
          <cell r="J2337">
            <v>1257</v>
          </cell>
          <cell r="K2337">
            <v>94</v>
          </cell>
          <cell r="M2337">
            <v>1832</v>
          </cell>
          <cell r="P2337">
            <v>1257</v>
          </cell>
          <cell r="Q2337" t="str">
            <v/>
          </cell>
          <cell r="U2337" t="str">
            <v/>
          </cell>
          <cell r="V2337" t="str">
            <v/>
          </cell>
          <cell r="W2337" t="str">
            <v/>
          </cell>
          <cell r="Z2337" t="str">
            <v>KW mit Phenylester</v>
          </cell>
          <cell r="AA2337" t="str">
            <v>KW mit Phenylester</v>
          </cell>
        </row>
        <row r="2338">
          <cell r="B2338">
            <v>0</v>
          </cell>
          <cell r="C2338" t="str">
            <v xml:space="preserve">ZDMORWSPXCSTKG-UHFFFAOYSA-N </v>
          </cell>
          <cell r="G2338">
            <v>0</v>
          </cell>
          <cell r="I2338">
            <v>0</v>
          </cell>
          <cell r="J2338">
            <v>1258</v>
          </cell>
          <cell r="K2338">
            <v>94</v>
          </cell>
          <cell r="M2338">
            <v>2528</v>
          </cell>
          <cell r="P2338">
            <v>1258</v>
          </cell>
          <cell r="Q2338" t="str">
            <v/>
          </cell>
          <cell r="U2338" t="str">
            <v/>
          </cell>
          <cell r="V2338" t="str">
            <v/>
          </cell>
          <cell r="W2338" t="str">
            <v/>
          </cell>
          <cell r="Z2338" t="str">
            <v>KW mit Phenylester</v>
          </cell>
          <cell r="AA2338" t="str">
            <v>KW mit Phenylester</v>
          </cell>
        </row>
        <row r="2339">
          <cell r="C2339" t="str">
            <v xml:space="preserve">IDMGLOPCYDADNB-UHFFFAOYSA-N  </v>
          </cell>
          <cell r="J2339">
            <v>1259</v>
          </cell>
          <cell r="K2339">
            <v>94</v>
          </cell>
          <cell r="M2339">
            <v>2428</v>
          </cell>
          <cell r="P2339">
            <v>1259</v>
          </cell>
          <cell r="Q2339" t="str">
            <v/>
          </cell>
          <cell r="U2339" t="str">
            <v/>
          </cell>
          <cell r="V2339" t="str">
            <v/>
          </cell>
          <cell r="W2339" t="str">
            <v/>
          </cell>
          <cell r="Z2339" t="str">
            <v>KW mit Phenylester</v>
          </cell>
          <cell r="AA2339" t="str">
            <v>KW mit Phenylester</v>
          </cell>
        </row>
        <row r="2340">
          <cell r="C2340" t="str">
            <v xml:space="preserve">XCAIOPBOINIHJK-UHFFFAOYSA-N  </v>
          </cell>
          <cell r="J2340">
            <v>1260</v>
          </cell>
          <cell r="K2340">
            <v>94</v>
          </cell>
          <cell r="M2340">
            <v>2329</v>
          </cell>
          <cell r="P2340">
            <v>1260</v>
          </cell>
          <cell r="Q2340" t="str">
            <v/>
          </cell>
          <cell r="U2340" t="str">
            <v/>
          </cell>
          <cell r="V2340" t="str">
            <v/>
          </cell>
          <cell r="W2340" t="str">
            <v/>
          </cell>
          <cell r="Z2340" t="str">
            <v>KW mit Phenylester</v>
          </cell>
          <cell r="AA2340" t="str">
            <v>KW mit Phenylester</v>
          </cell>
        </row>
        <row r="2341">
          <cell r="C2341" t="str">
            <v xml:space="preserve">ZXVVIKMMTCNHIH-UHFFFAOYSA-N </v>
          </cell>
          <cell r="J2341">
            <v>1279</v>
          </cell>
          <cell r="K2341">
            <v>84</v>
          </cell>
          <cell r="M2341">
            <v>905</v>
          </cell>
          <cell r="P2341">
            <v>1279</v>
          </cell>
          <cell r="Q2341" t="str">
            <v/>
          </cell>
          <cell r="U2341" t="str">
            <v/>
          </cell>
          <cell r="V2341" t="str">
            <v/>
          </cell>
          <cell r="W2341" t="str">
            <v/>
          </cell>
          <cell r="Z2341" t="str">
            <v/>
          </cell>
          <cell r="AA2341" t="str">
            <v/>
          </cell>
        </row>
        <row r="2342">
          <cell r="C2342" t="str">
            <v xml:space="preserve">ZTKTZVXSSKVBTH-UHFFFAOYSA-N  </v>
          </cell>
          <cell r="J2342">
            <v>1280</v>
          </cell>
          <cell r="K2342">
            <v>123</v>
          </cell>
          <cell r="M2342">
            <v>944</v>
          </cell>
          <cell r="P2342">
            <v>1280</v>
          </cell>
          <cell r="Q2342" t="str">
            <v/>
          </cell>
          <cell r="U2342" t="str">
            <v/>
          </cell>
          <cell r="V2342" t="str">
            <v/>
          </cell>
          <cell r="W2342" t="str">
            <v/>
          </cell>
          <cell r="Z2342" t="str">
            <v/>
          </cell>
          <cell r="AA2342" t="str">
            <v/>
          </cell>
        </row>
        <row r="2343">
          <cell r="C2343" t="str">
            <v xml:space="preserve">JIJKVVUKZCSPRV-UHFFFAOYSA-N </v>
          </cell>
          <cell r="J2343">
            <v>1318</v>
          </cell>
          <cell r="K2343" t="str">
            <v>282.0</v>
          </cell>
          <cell r="M2343">
            <v>2732</v>
          </cell>
          <cell r="P2343">
            <v>1318</v>
          </cell>
          <cell r="Q2343" t="str">
            <v/>
          </cell>
          <cell r="U2343" t="str">
            <v/>
          </cell>
          <cell r="V2343" t="str">
            <v/>
          </cell>
          <cell r="W2343" t="str">
            <v/>
          </cell>
          <cell r="AA2343" t="str">
            <v/>
          </cell>
        </row>
        <row r="2344">
          <cell r="C2344" t="str">
            <v xml:space="preserve">JQHJESVUFUNCLT-UHFFFAOYSA-N </v>
          </cell>
          <cell r="J2344">
            <v>1414</v>
          </cell>
          <cell r="K2344">
            <v>149</v>
          </cell>
          <cell r="M2344">
            <v>2712</v>
          </cell>
          <cell r="P2344">
            <v>1414</v>
          </cell>
          <cell r="Q2344" t="str">
            <v/>
          </cell>
          <cell r="U2344" t="str">
            <v/>
          </cell>
          <cell r="V2344" t="str">
            <v/>
          </cell>
          <cell r="W2344" t="str">
            <v/>
          </cell>
          <cell r="Z2344" t="str">
            <v>Phthalat</v>
          </cell>
          <cell r="AA2344" t="str">
            <v>Phthalat</v>
          </cell>
        </row>
        <row r="2345">
          <cell r="C2345" t="str">
            <v xml:space="preserve">ASUMBDPCWUXZFX-UHFFFAOYSA-N  </v>
          </cell>
          <cell r="J2345">
            <v>1415</v>
          </cell>
          <cell r="K2345">
            <v>149</v>
          </cell>
          <cell r="M2345">
            <v>2475</v>
          </cell>
          <cell r="P2345">
            <v>1415</v>
          </cell>
          <cell r="Q2345" t="str">
            <v/>
          </cell>
          <cell r="U2345" t="str">
            <v/>
          </cell>
          <cell r="V2345" t="str">
            <v/>
          </cell>
          <cell r="W2345" t="str">
            <v/>
          </cell>
          <cell r="Z2345" t="str">
            <v>Phthalat</v>
          </cell>
          <cell r="AA2345" t="str">
            <v>Phthalat</v>
          </cell>
        </row>
        <row r="2346">
          <cell r="C2346" t="str">
            <v xml:space="preserve">QAKHJGJRTDJEJD-UHFFFAOYSA-N  </v>
          </cell>
          <cell r="J2346">
            <v>1416</v>
          </cell>
          <cell r="K2346">
            <v>149</v>
          </cell>
          <cell r="M2346">
            <v>2768</v>
          </cell>
          <cell r="P2346">
            <v>1416</v>
          </cell>
          <cell r="Q2346" t="str">
            <v/>
          </cell>
          <cell r="U2346" t="str">
            <v/>
          </cell>
          <cell r="V2346" t="str">
            <v/>
          </cell>
          <cell r="W2346" t="str">
            <v/>
          </cell>
          <cell r="Z2346" t="str">
            <v>Phthalat</v>
          </cell>
          <cell r="AA2346" t="str">
            <v>Phthalat</v>
          </cell>
        </row>
        <row r="2347">
          <cell r="C2347" t="str">
            <v xml:space="preserve">VQRPJMVGRQQVKI-UHFFFAOYSA-N </v>
          </cell>
          <cell r="J2347">
            <v>1430</v>
          </cell>
          <cell r="K2347" t="str">
            <v>120.0</v>
          </cell>
          <cell r="M2347">
            <v>2111</v>
          </cell>
          <cell r="P2347">
            <v>1430</v>
          </cell>
          <cell r="Q2347" t="str">
            <v/>
          </cell>
          <cell r="U2347" t="str">
            <v/>
          </cell>
          <cell r="V2347" t="str">
            <v/>
          </cell>
          <cell r="W2347" t="str">
            <v/>
          </cell>
          <cell r="AA2347" t="str">
            <v/>
          </cell>
        </row>
        <row r="2348">
          <cell r="C2348" t="str">
            <v xml:space="preserve">XGKBCZGJBFBWEU-UHFFFAOYSA-N </v>
          </cell>
          <cell r="J2348">
            <v>1440</v>
          </cell>
          <cell r="K2348" t="str">
            <v>164.0</v>
          </cell>
          <cell r="M2348">
            <v>1588.8</v>
          </cell>
          <cell r="P2348">
            <v>1440</v>
          </cell>
          <cell r="Q2348" t="str">
            <v/>
          </cell>
          <cell r="U2348" t="str">
            <v/>
          </cell>
          <cell r="V2348" t="str">
            <v/>
          </cell>
          <cell r="W2348" t="str">
            <v/>
          </cell>
          <cell r="AA2348" t="str">
            <v/>
          </cell>
        </row>
        <row r="2349">
          <cell r="C2349" t="str">
            <v xml:space="preserve">KUJVLRPOAZSAKP-UHFFFAOYSA-N  </v>
          </cell>
          <cell r="J2349">
            <v>1443</v>
          </cell>
          <cell r="K2349">
            <v>57.099998474121101</v>
          </cell>
          <cell r="M2349">
            <v>2469</v>
          </cell>
          <cell r="P2349">
            <v>1443</v>
          </cell>
          <cell r="Q2349" t="str">
            <v/>
          </cell>
          <cell r="U2349" t="str">
            <v/>
          </cell>
          <cell r="V2349" t="str">
            <v/>
          </cell>
          <cell r="W2349" t="str">
            <v/>
          </cell>
          <cell r="AA2349" t="str">
            <v/>
          </cell>
        </row>
        <row r="2350">
          <cell r="C2350" t="str">
            <v xml:space="preserve">LGRSWMYIEIMVCK-UHFFFAOYSA-N </v>
          </cell>
          <cell r="J2350">
            <v>1468</v>
          </cell>
          <cell r="K2350" t="str">
            <v>192.0</v>
          </cell>
          <cell r="M2350">
            <v>2987</v>
          </cell>
          <cell r="P2350">
            <v>1468</v>
          </cell>
          <cell r="Q2350" t="str">
            <v/>
          </cell>
          <cell r="U2350" t="str">
            <v/>
          </cell>
          <cell r="V2350" t="str">
            <v/>
          </cell>
          <cell r="W2350" t="str">
            <v/>
          </cell>
          <cell r="AA2350" t="str">
            <v/>
          </cell>
        </row>
        <row r="2351">
          <cell r="C2351" t="str">
            <v>LBFDMOHFDLVACT-UHFFFAOYSA-N</v>
          </cell>
          <cell r="D2351" t="str">
            <v>3,6,9,12,15,18-Hexaoxadocosan-1-ol</v>
          </cell>
          <cell r="E2351" t="str">
            <v>CCCCOCCOCCOCCOCCOCCOCCO</v>
          </cell>
          <cell r="F2351" t="str">
            <v>InChI=1S/C16H34O7/c1-2-3-5-18-7-9-20-11-13-22-15-16-23-14-12-21-10-8-19-6-4-17/h17H,2-16H2,1H3</v>
          </cell>
          <cell r="G2351" t="str">
            <v>C16H34O7</v>
          </cell>
          <cell r="H2351">
            <v>338.44099999999997</v>
          </cell>
          <cell r="I2351">
            <v>338.23045343500002</v>
          </cell>
          <cell r="J2351">
            <v>1588</v>
          </cell>
          <cell r="O2351" t="str">
            <v>X</v>
          </cell>
          <cell r="P2351">
            <v>1588</v>
          </cell>
          <cell r="Q2351" t="str">
            <v/>
          </cell>
          <cell r="U2351" t="str">
            <v/>
          </cell>
          <cell r="V2351" t="str">
            <v/>
          </cell>
          <cell r="W2351" t="str">
            <v/>
          </cell>
          <cell r="AA2351" t="str">
            <v>Polyalkylenglycolether, auch Fettalkoholpolyglycolether, Fettalkoholethoxylate (FAEO) sind eine Reihe nichtionischer Tenside und finden  breite Verwendung in Körperpflegeprodukten, Textilverarbeitung, Pflanzenschutzmittel, Farben und Beschichtungen, Klebern und anderen industriellen Anwendungen.</v>
          </cell>
        </row>
        <row r="2352">
          <cell r="C2352" t="str">
            <v>AHXVFURRUSTHBO-UHFFFAOYSA-N</v>
          </cell>
          <cell r="J2352">
            <v>1589</v>
          </cell>
          <cell r="O2352" t="str">
            <v>X</v>
          </cell>
          <cell r="P2352">
            <v>1589</v>
          </cell>
          <cell r="Q2352" t="str">
            <v/>
          </cell>
          <cell r="U2352" t="str">
            <v/>
          </cell>
          <cell r="V2352" t="str">
            <v/>
          </cell>
          <cell r="W2352" t="str">
            <v/>
          </cell>
          <cell r="AA2352" t="str">
            <v>Polyalkylenglycolether, auch Fettalkoholpolyglycolether, Fettalkoholethoxylate (FAEO) sind eine Reihe nichtionischer Tenside und finden  breite Verwendung in Körperpflegeprodukten, Textilverarbeitung, Pflanzenschutzmittel, Farben und Beschichtungen, Klebern und anderen industriellen Anwendungen.</v>
          </cell>
        </row>
        <row r="2353">
          <cell r="C2353" t="str">
            <v>CSZUWXUVMBXAOG-UHFFFAOYSA-N</v>
          </cell>
          <cell r="J2353">
            <v>1590</v>
          </cell>
          <cell r="O2353" t="str">
            <v>X</v>
          </cell>
          <cell r="P2353">
            <v>1590</v>
          </cell>
          <cell r="Q2353" t="str">
            <v/>
          </cell>
          <cell r="U2353" t="str">
            <v/>
          </cell>
          <cell r="V2353" t="str">
            <v/>
          </cell>
          <cell r="W2353" t="str">
            <v/>
          </cell>
          <cell r="AA2353" t="str">
            <v>Polyalkylenglycolether, auch Fettalkoholpolyglycolether, Fettalkoholethoxylate (FAEO) sind eine Reihe nichtionischer Tenside und finden  breite Verwendung in Körperpflegeprodukten, Textilverarbeitung, Pflanzenschutzmittel, Farben und Beschichtungen, Klebern und anderen industriellen Anwendungen.</v>
          </cell>
        </row>
        <row r="2354">
          <cell r="C2354" t="str">
            <v>DCVJRIWYLXEYES-UHFFFAOYSA-N</v>
          </cell>
          <cell r="J2354">
            <v>1591</v>
          </cell>
          <cell r="O2354" t="str">
            <v>X</v>
          </cell>
          <cell r="P2354">
            <v>1591</v>
          </cell>
          <cell r="Q2354" t="str">
            <v/>
          </cell>
          <cell r="U2354" t="str">
            <v/>
          </cell>
          <cell r="V2354" t="str">
            <v/>
          </cell>
          <cell r="W2354" t="str">
            <v/>
          </cell>
          <cell r="AA2354" t="str">
            <v>Polyalkylenglycolether, auch Fettalkoholpolyglycolether, Fettalkoholethoxylate (FAEO) sind eine Reihe nichtionischer Tenside und finden  breite Verwendung in Körperpflegeprodukten, Textilverarbeitung, Pflanzenschutzmittel, Farben und Beschichtungen, Klebern und anderen industriellen Anwendungen.</v>
          </cell>
        </row>
        <row r="2355">
          <cell r="C2355" t="str">
            <v>GQKLMSVBMYUPQC-UHFFFAOYSA-N HR6.14</v>
          </cell>
          <cell r="J2355">
            <v>1592</v>
          </cell>
          <cell r="O2355" t="str">
            <v>X</v>
          </cell>
          <cell r="P2355">
            <v>1592</v>
          </cell>
          <cell r="Q2355" t="str">
            <v/>
          </cell>
          <cell r="U2355" t="str">
            <v/>
          </cell>
          <cell r="V2355" t="str">
            <v/>
          </cell>
          <cell r="W2355" t="str">
            <v/>
          </cell>
          <cell r="AA2355" t="str">
            <v>Polyalkylenglycolether, auch Fettalkoholpolyglycolether, Fettalkoholethoxylate (FAEO) sind eine Reihe nichtionischer Tenside und finden  breite Verwendung in Körperpflegeprodukten, Textilverarbeitung, Pflanzenschutzmittel, Farben und Beschichtungen, Klebern und anderen industriellen Anwendungen.</v>
          </cell>
        </row>
        <row r="2356">
          <cell r="C2356" t="str">
            <v>HEZHDXIJQPSERX-UHFFFAOYSA-N</v>
          </cell>
          <cell r="J2356">
            <v>1593</v>
          </cell>
          <cell r="O2356" t="str">
            <v>X</v>
          </cell>
          <cell r="P2356">
            <v>1593</v>
          </cell>
          <cell r="Q2356" t="str">
            <v/>
          </cell>
          <cell r="U2356" t="str">
            <v/>
          </cell>
          <cell r="V2356" t="str">
            <v/>
          </cell>
          <cell r="W2356" t="str">
            <v/>
          </cell>
          <cell r="AA2356" t="str">
            <v>Polyalkylenglycolether, auch Fettalkoholpolyglycolether, Fettalkoholethoxylate (FAEO) sind eine Reihe nichtionischer Tenside und finden  breite Verwendung in Körperpflegeprodukten, Textilverarbeitung, Pflanzenschutzmittel, Farben und Beschichtungen, Klebern und anderen industriellen Anwendungen.</v>
          </cell>
        </row>
        <row r="2357">
          <cell r="C2357" t="str">
            <v>KBOKXVYGUHEXOX-UHFFFAOYSA-N</v>
          </cell>
          <cell r="J2357">
            <v>1594</v>
          </cell>
          <cell r="O2357" t="str">
            <v>X</v>
          </cell>
          <cell r="P2357">
            <v>1594</v>
          </cell>
          <cell r="Q2357" t="str">
            <v/>
          </cell>
          <cell r="U2357" t="str">
            <v/>
          </cell>
          <cell r="V2357" t="str">
            <v/>
          </cell>
          <cell r="W2357" t="str">
            <v/>
          </cell>
          <cell r="AA2357" t="str">
            <v>ECHA: &gt; 100 to &lt;1000 t/a, Dieser Stoff wird in folgenden Produkten verwendet: Kleb- und Dichtstoffe, Beschichtungsprodukte, Spachtelmassen, Spachtelmassen, Gipse, Modelliermasse, Produkte zur Behandlung von Metalloberflächen, Produkte zur Behandlung nichtmetallischer Oberflächen, Wärmeträgerflüssigkeiten, Hydraulikflüssigkeiten, pH-Regulatoren und Wasseraufbereitung Produkte, Laborchemikalien, Schmier- und Fette, Metallbearbeitungsflüssigkeiten, Polituren und Wachse, Halbleiter, Wasch- und Reinigungsmittel sowie Chemikalien zur Wasseraufbereitung. Eine weitere Freisetzung dieses Stoffes in die Umwelt ist wahrscheinlich durch: Verwendung in Innenräumen (z. B. Maschinenwaschflüssigkeiten/-waschmittel, Autopflegemittel, Farben und Beschichtungen oder Klebstoffe, Duftstoffe und Lufterfrischer), Verwendung im Freien als Verarbeitungshilfsmittel, Verwendung in geschlossenen Räumen Systeme mit minimaler Freisetzung (z. B. Kühlflüssigkeiten in Kühlschränken, ölbasierte Elektroheizungen) und Außeneinsatz in geschlossenen Systemen mit minimaler Freisetzung (z. B. Hydraulikflüssigkeiten in Fahrzeugaufhängungen, Schmierstoffe in Motoröl und Bremsflüssigkeiten).</v>
          </cell>
        </row>
        <row r="2358">
          <cell r="C2358" t="str">
            <v>LJHIPTLQOFYLER-UHFFFAOYSA-N</v>
          </cell>
          <cell r="J2358">
            <v>1595</v>
          </cell>
          <cell r="O2358" t="str">
            <v>X</v>
          </cell>
          <cell r="P2358">
            <v>1595</v>
          </cell>
          <cell r="Q2358" t="str">
            <v/>
          </cell>
          <cell r="U2358" t="str">
            <v/>
          </cell>
          <cell r="V2358" t="str">
            <v/>
          </cell>
          <cell r="W2358" t="str">
            <v/>
          </cell>
          <cell r="AA2358" t="str">
            <v>Polyalkylenglycolether, auch Fettalkoholpolyglycolether, Fettalkoholethoxylate (FAEO) sind eine Reihe nichtionischer Tenside und finden  breite Verwendung in Körperpflegeprodukten, Textilverarbeitung, Pflanzenschutzmittel, Farben und Beschichtungen, Klebern und anderen industriellen Anwendungen.</v>
          </cell>
        </row>
        <row r="2359">
          <cell r="C2359" t="str">
            <v>NMSBTWLFBGNKON-UHFFFAOYSA-N</v>
          </cell>
          <cell r="J2359">
            <v>1596</v>
          </cell>
          <cell r="O2359" t="str">
            <v>X</v>
          </cell>
          <cell r="P2359">
            <v>1596</v>
          </cell>
          <cell r="Q2359" t="str">
            <v/>
          </cell>
          <cell r="U2359" t="str">
            <v/>
          </cell>
          <cell r="V2359" t="str">
            <v/>
          </cell>
          <cell r="W2359" t="str">
            <v/>
          </cell>
          <cell r="AA2359" t="str">
            <v>Polyalkylenglycolether, auch Fettalkoholpolyglycolether, Fettalkoholethoxylate (FAEO) sind eine Reihe nichtionischer Tenside und finden  breite Verwendung in Körperpflegeprodukten, Textilverarbeitung, Pflanzenschutzmittel, Farben und Beschichtungen, Klebern und anderen industriellen Anwendungen.</v>
          </cell>
        </row>
        <row r="2360">
          <cell r="C2360" t="str">
            <v>QIBDLDQWDGOWTN-UHFFFAOYSA-N</v>
          </cell>
          <cell r="J2360">
            <v>1597</v>
          </cell>
          <cell r="O2360" t="str">
            <v>X</v>
          </cell>
          <cell r="P2360">
            <v>1597</v>
          </cell>
          <cell r="Q2360" t="str">
            <v/>
          </cell>
          <cell r="U2360" t="str">
            <v/>
          </cell>
          <cell r="V2360" t="str">
            <v/>
          </cell>
          <cell r="W2360" t="str">
            <v/>
          </cell>
          <cell r="AA2360" t="str">
            <v>Polyalkylenglycolether, auch Fettalkoholpolyglycolether, Fettalkoholethoxylate (FAEO) sind eine Reihe nichtionischer Tenside und finden  breite Verwendung in Körperpflegeprodukten, Textilverarbeitung, Pflanzenschutzmittel, Farben und Beschichtungen, Klebern und anderen industriellen Anwendungen.</v>
          </cell>
        </row>
        <row r="2361">
          <cell r="C2361" t="str">
            <v>SBQZYIRXYRUNSU-UHFFFAOYSA-N</v>
          </cell>
          <cell r="J2361">
            <v>1598</v>
          </cell>
          <cell r="O2361" t="str">
            <v>X</v>
          </cell>
          <cell r="P2361">
            <v>1598</v>
          </cell>
          <cell r="Q2361" t="str">
            <v/>
          </cell>
          <cell r="U2361" t="str">
            <v/>
          </cell>
          <cell r="V2361" t="str">
            <v/>
          </cell>
          <cell r="W2361" t="str">
            <v/>
          </cell>
          <cell r="AA2361" t="str">
            <v>Polyalkylenglycolether, auch Fettalkoholpolyglycolether, Fettalkoholethoxylate (FAEO) sind eine Reihe nichtionischer Tenside und finden  breite Verwendung in Körperpflegeprodukten, Textilverarbeitung, Pflanzenschutzmittel, Farben und Beschichtungen, Klebern und anderen industriellen Anwendungen.</v>
          </cell>
        </row>
        <row r="2362">
          <cell r="C2362" t="str">
            <v>SBXCFGLBAZTREN-UHFFFAOYSA-N</v>
          </cell>
          <cell r="J2362">
            <v>1599</v>
          </cell>
          <cell r="O2362" t="str">
            <v>X</v>
          </cell>
          <cell r="P2362">
            <v>1599</v>
          </cell>
          <cell r="Q2362" t="str">
            <v/>
          </cell>
          <cell r="U2362" t="str">
            <v/>
          </cell>
          <cell r="V2362" t="str">
            <v/>
          </cell>
          <cell r="W2362" t="str">
            <v/>
          </cell>
          <cell r="AA2362" t="str">
            <v>Polyalkylenglycolether, auch Fettalkoholpolyglycolether, Fettalkoholethoxylate (FAEO) sind eine Reihe nichtionischer Tenside und finden  breite Verwendung in Körperpflegeprodukten, Textilverarbeitung, Pflanzenschutzmittel, Farben und Beschichtungen, Klebern und anderen industriellen Anwendungen.</v>
          </cell>
        </row>
        <row r="2363">
          <cell r="C2363" t="str">
            <v>SYEBNAKNKFUFQW-UHFFFAOYSA-N</v>
          </cell>
          <cell r="J2363">
            <v>1600</v>
          </cell>
          <cell r="O2363" t="str">
            <v>X</v>
          </cell>
          <cell r="P2363">
            <v>1600</v>
          </cell>
          <cell r="Q2363" t="str">
            <v/>
          </cell>
          <cell r="U2363" t="str">
            <v/>
          </cell>
          <cell r="V2363" t="str">
            <v/>
          </cell>
          <cell r="W2363" t="str">
            <v/>
          </cell>
          <cell r="AA2363" t="str">
            <v>Polyalkylenglycolether, auch Fettalkoholpolyglycolether, Fettalkoholethoxylate (FAEO) sind eine Reihe nichtionischer Tenside und finden  breite Verwendung in Körperpflegeprodukten, Textilverarbeitung, Pflanzenschutzmittel, Farben und Beschichtungen, Klebern und anderen industriellen Anwendungen.</v>
          </cell>
        </row>
        <row r="2364">
          <cell r="C2364" t="str">
            <v>VGHRBQZMSNEHGX-UHFFFAOYSA-N</v>
          </cell>
          <cell r="J2364">
            <v>1601</v>
          </cell>
          <cell r="O2364" t="str">
            <v>X</v>
          </cell>
          <cell r="P2364">
            <v>1601</v>
          </cell>
          <cell r="Q2364" t="str">
            <v/>
          </cell>
          <cell r="U2364" t="str">
            <v/>
          </cell>
          <cell r="V2364" t="str">
            <v/>
          </cell>
          <cell r="W2364" t="str">
            <v/>
          </cell>
          <cell r="AA2364" t="str">
            <v>Polyalkylenglycolether, auch Fettalkoholpolyglycolether, Fettalkoholethoxylate (FAEO) sind eine Reihe nichtionischer Tenside und finden  breite Verwendung in Körperpflegeprodukten, Textilverarbeitung, Pflanzenschutzmittel, Farben und Beschichtungen, Klebern und anderen industriellen Anwendungen.</v>
          </cell>
        </row>
        <row r="2365">
          <cell r="C2365" t="str">
            <v>WSHMHCPFFDEDHK-UHFFFAOYSA-N</v>
          </cell>
          <cell r="J2365">
            <v>1602</v>
          </cell>
          <cell r="O2365" t="str">
            <v>X</v>
          </cell>
          <cell r="P2365">
            <v>1602</v>
          </cell>
          <cell r="Q2365" t="str">
            <v/>
          </cell>
          <cell r="U2365" t="str">
            <v/>
          </cell>
          <cell r="V2365" t="str">
            <v/>
          </cell>
          <cell r="W2365" t="str">
            <v/>
          </cell>
          <cell r="AA2365" t="str">
            <v>Polyalkylenglycolether, auch Fettalkoholpolyglycolether, Fettalkoholethoxylate (FAEO) sind eine Reihe nichtionischer Tenside und finden  breite Verwendung in Körperpflegeprodukten, Textilverarbeitung, Pflanzenschutzmittel, Farben und Beschichtungen, Klebern und anderen industriellen Anwendungen.</v>
          </cell>
        </row>
        <row r="2366">
          <cell r="C2366" t="str">
            <v>YMHMSVOAARKDIY-UHFFFAOYSA-N</v>
          </cell>
          <cell r="J2366">
            <v>1603</v>
          </cell>
          <cell r="O2366" t="str">
            <v>X</v>
          </cell>
          <cell r="P2366">
            <v>1603</v>
          </cell>
          <cell r="Q2366" t="str">
            <v/>
          </cell>
          <cell r="U2366" t="str">
            <v/>
          </cell>
          <cell r="V2366" t="str">
            <v/>
          </cell>
          <cell r="W2366" t="str">
            <v/>
          </cell>
          <cell r="AA2366" t="str">
            <v>Polyalkylenglycolether, auch Fettalkoholpolyglycolether, Fettalkoholethoxylate (FAEO) sind eine Reihe nichtionischer Tenside und finden  breite Verwendung in Körperpflegeprodukten, Textilverarbeitung, Pflanzenschutzmittel, Farben und Beschichtungen, Klebern und anderen industriellen Anwendungen.</v>
          </cell>
        </row>
      </sheetData>
      <sheetData sheetId="3"/>
      <sheetData sheetId="4"/>
      <sheetData sheetId="5"/>
      <sheetData sheetId="6"/>
      <sheetData sheetId="7"/>
      <sheetData sheetId="8"/>
      <sheetData sheetId="9"/>
    </sheetDataSet>
  </externalBook>
</externalLink>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J25"/>
  <sheetViews>
    <sheetView workbookViewId="0">
      <selection activeCell="D29" sqref="D29"/>
    </sheetView>
  </sheetViews>
  <sheetFormatPr baseColWidth="10" defaultRowHeight="15" x14ac:dyDescent="0.25"/>
  <cols>
    <col min="1" max="1" width="3" customWidth="1"/>
    <col min="2" max="2" width="2.42578125" customWidth="1"/>
    <col min="5" max="5" width="14" customWidth="1"/>
    <col min="6" max="6" width="2.85546875" customWidth="1"/>
    <col min="7" max="7" width="13.7109375" bestFit="1" customWidth="1"/>
    <col min="8" max="8" width="22.5703125" customWidth="1"/>
    <col min="9" max="9" width="12.42578125" customWidth="1"/>
    <col min="10" max="10" width="30.5703125" customWidth="1"/>
  </cols>
  <sheetData>
    <row r="1" spans="2:8" thickBot="1" x14ac:dyDescent="0.4"/>
    <row r="2" spans="2:8" ht="14.45" x14ac:dyDescent="0.35">
      <c r="B2" s="24" t="s">
        <v>21271</v>
      </c>
      <c r="C2" s="25"/>
      <c r="D2" s="25"/>
      <c r="E2" s="26"/>
    </row>
    <row r="3" spans="2:8" ht="14.45" x14ac:dyDescent="0.35">
      <c r="B3" s="31">
        <v>1</v>
      </c>
      <c r="C3" s="29" t="s">
        <v>21272</v>
      </c>
      <c r="D3" s="30"/>
      <c r="E3" s="33"/>
    </row>
    <row r="4" spans="2:8" x14ac:dyDescent="0.25">
      <c r="B4" s="34">
        <v>2</v>
      </c>
      <c r="C4" s="35" t="s">
        <v>21274</v>
      </c>
      <c r="D4" s="36"/>
      <c r="E4" s="37"/>
    </row>
    <row r="5" spans="2:8" x14ac:dyDescent="0.25">
      <c r="B5" s="45">
        <v>3</v>
      </c>
      <c r="C5" s="42" t="s">
        <v>21277</v>
      </c>
      <c r="D5" s="43"/>
      <c r="E5" s="44"/>
    </row>
    <row r="6" spans="2:8" ht="14.45" x14ac:dyDescent="0.35">
      <c r="B6" s="38"/>
      <c r="C6" s="39" t="s">
        <v>21276</v>
      </c>
      <c r="D6" s="40"/>
      <c r="E6" s="41"/>
    </row>
    <row r="7" spans="2:8" ht="14.45" x14ac:dyDescent="0.35">
      <c r="B7" s="38">
        <v>4</v>
      </c>
      <c r="C7" s="39" t="s">
        <v>21273</v>
      </c>
      <c r="D7" s="40"/>
      <c r="E7" s="41"/>
    </row>
    <row r="8" spans="2:8" ht="15.75" thickBot="1" x14ac:dyDescent="0.3">
      <c r="B8" s="32">
        <v>5</v>
      </c>
      <c r="C8" s="27" t="s">
        <v>21275</v>
      </c>
      <c r="D8" s="27"/>
      <c r="E8" s="28"/>
    </row>
    <row r="9" spans="2:8" ht="45" x14ac:dyDescent="0.25">
      <c r="G9" s="46" t="s">
        <v>21278</v>
      </c>
      <c r="H9" s="47" t="s">
        <v>21279</v>
      </c>
    </row>
    <row r="10" spans="2:8" ht="29.1" x14ac:dyDescent="0.35">
      <c r="G10" s="48" t="s">
        <v>21280</v>
      </c>
      <c r="H10" s="49" t="s">
        <v>21281</v>
      </c>
    </row>
    <row r="11" spans="2:8" ht="14.45" x14ac:dyDescent="0.35">
      <c r="G11" s="48" t="s">
        <v>18057</v>
      </c>
      <c r="H11" s="50" t="s">
        <v>21282</v>
      </c>
    </row>
    <row r="12" spans="2:8" ht="14.45" x14ac:dyDescent="0.35">
      <c r="G12" s="48" t="s">
        <v>21283</v>
      </c>
      <c r="H12" s="50" t="s">
        <v>21284</v>
      </c>
    </row>
    <row r="13" spans="2:8" ht="14.45" x14ac:dyDescent="0.35">
      <c r="G13" s="48" t="s">
        <v>21285</v>
      </c>
      <c r="H13" s="50" t="s">
        <v>21286</v>
      </c>
    </row>
    <row r="14" spans="2:8" ht="45" x14ac:dyDescent="0.25">
      <c r="G14" s="48" t="s">
        <v>21287</v>
      </c>
      <c r="H14" s="49" t="s">
        <v>21288</v>
      </c>
    </row>
    <row r="15" spans="2:8" x14ac:dyDescent="0.25">
      <c r="G15" s="48" t="s">
        <v>1867</v>
      </c>
      <c r="H15" s="50" t="s">
        <v>21305</v>
      </c>
    </row>
    <row r="16" spans="2:8" thickBot="1" x14ac:dyDescent="0.4">
      <c r="G16" s="51" t="s">
        <v>3</v>
      </c>
      <c r="H16" s="52" t="s">
        <v>21289</v>
      </c>
    </row>
    <row r="17" spans="7:10" thickBot="1" x14ac:dyDescent="0.4">
      <c r="G17" s="58"/>
      <c r="H17" s="59"/>
    </row>
    <row r="18" spans="7:10" ht="14.45" customHeight="1" x14ac:dyDescent="0.35">
      <c r="I18" s="53" t="s">
        <v>21290</v>
      </c>
      <c r="J18" s="26"/>
    </row>
    <row r="19" spans="7:10" ht="14.45" customHeight="1" x14ac:dyDescent="0.25">
      <c r="I19" s="54" t="s">
        <v>21297</v>
      </c>
      <c r="J19" s="55" t="s">
        <v>21298</v>
      </c>
    </row>
    <row r="20" spans="7:10" ht="14.45" customHeight="1" x14ac:dyDescent="0.35">
      <c r="I20" s="54" t="s">
        <v>21291</v>
      </c>
      <c r="J20" s="55" t="s">
        <v>21292</v>
      </c>
    </row>
    <row r="21" spans="7:10" ht="14.45" customHeight="1" x14ac:dyDescent="0.35">
      <c r="I21" s="54" t="s">
        <v>21293</v>
      </c>
      <c r="J21" s="55" t="s">
        <v>21294</v>
      </c>
    </row>
    <row r="22" spans="7:10" ht="14.45" customHeight="1" x14ac:dyDescent="0.35">
      <c r="I22" s="54" t="s">
        <v>21295</v>
      </c>
      <c r="J22" s="55" t="s">
        <v>21296</v>
      </c>
    </row>
    <row r="23" spans="7:10" ht="14.45" x14ac:dyDescent="0.35">
      <c r="I23" s="54" t="s">
        <v>21299</v>
      </c>
      <c r="J23" s="55" t="s">
        <v>21300</v>
      </c>
    </row>
    <row r="24" spans="7:10" x14ac:dyDescent="0.25">
      <c r="I24" s="54" t="s">
        <v>21301</v>
      </c>
      <c r="J24" s="55" t="s">
        <v>21302</v>
      </c>
    </row>
    <row r="25" spans="7:10" ht="14.45" customHeight="1" thickBot="1" x14ac:dyDescent="0.3">
      <c r="I25" s="56" t="s">
        <v>21303</v>
      </c>
      <c r="J25" s="57" t="s">
        <v>21304</v>
      </c>
    </row>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91"/>
  <sheetViews>
    <sheetView tabSelected="1" workbookViewId="0">
      <selection activeCell="A21" sqref="A21:D23"/>
    </sheetView>
  </sheetViews>
  <sheetFormatPr baseColWidth="10" defaultColWidth="11.42578125" defaultRowHeight="15" x14ac:dyDescent="0.2"/>
  <cols>
    <col min="1" max="1" width="15.5703125" style="18" bestFit="1" customWidth="1"/>
    <col min="2" max="2" width="14.85546875" style="18" hidden="1" customWidth="1"/>
    <col min="3" max="3" width="7" style="18" bestFit="1" customWidth="1"/>
    <col min="4" max="4" width="52" style="18" bestFit="1" customWidth="1"/>
    <col min="5" max="9" width="1.140625" style="18" customWidth="1"/>
    <col min="10" max="10" width="12.85546875" style="18" customWidth="1"/>
    <col min="11" max="11" width="14.85546875" style="18" hidden="1" customWidth="1"/>
    <col min="12" max="12" width="3.28515625" style="18" bestFit="1" customWidth="1"/>
    <col min="13" max="13" width="12.85546875" style="18" bestFit="1" customWidth="1"/>
    <col min="14" max="14" width="42.5703125" style="18" bestFit="1" customWidth="1"/>
    <col min="15" max="15" width="44.28515625" style="18" bestFit="1" customWidth="1"/>
    <col min="16" max="16384" width="11.42578125" style="18"/>
  </cols>
  <sheetData>
    <row r="1" spans="1:16" x14ac:dyDescent="0.2">
      <c r="A1" s="17" t="s">
        <v>19775</v>
      </c>
      <c r="B1" s="17"/>
      <c r="C1" s="17"/>
      <c r="D1" s="17"/>
    </row>
    <row r="2" spans="1:16" x14ac:dyDescent="0.2">
      <c r="A2" s="17" t="s">
        <v>19776</v>
      </c>
      <c r="B2" s="17"/>
      <c r="C2" s="17" t="s">
        <v>127</v>
      </c>
      <c r="D2" s="17" t="s">
        <v>19777</v>
      </c>
      <c r="J2" s="17" t="s">
        <v>19778</v>
      </c>
      <c r="K2" s="17"/>
      <c r="L2" s="17"/>
      <c r="M2" s="17" t="s">
        <v>19779</v>
      </c>
      <c r="N2" s="17"/>
      <c r="O2" s="17"/>
      <c r="P2" s="18" t="s">
        <v>21306</v>
      </c>
    </row>
    <row r="3" spans="1:16" x14ac:dyDescent="0.2">
      <c r="A3" s="17" t="s">
        <v>19780</v>
      </c>
      <c r="B3" s="17"/>
      <c r="C3" s="17" t="s">
        <v>127</v>
      </c>
      <c r="D3" s="17" t="s">
        <v>19781</v>
      </c>
      <c r="J3" s="17" t="s">
        <v>19782</v>
      </c>
      <c r="K3" s="17"/>
      <c r="L3" s="17" t="s">
        <v>152</v>
      </c>
      <c r="M3" s="17">
        <v>2015</v>
      </c>
      <c r="N3" s="17" t="s">
        <v>19783</v>
      </c>
      <c r="O3" s="17" t="s">
        <v>19784</v>
      </c>
      <c r="P3" s="18">
        <v>1</v>
      </c>
    </row>
    <row r="4" spans="1:16" x14ac:dyDescent="0.2">
      <c r="A4" s="17" t="s">
        <v>19785</v>
      </c>
      <c r="B4" s="17"/>
      <c r="C4" s="17" t="s">
        <v>127</v>
      </c>
      <c r="D4" s="17" t="s">
        <v>19786</v>
      </c>
      <c r="J4" s="17" t="s">
        <v>19787</v>
      </c>
      <c r="K4" s="17"/>
      <c r="L4" s="17" t="s">
        <v>152</v>
      </c>
      <c r="M4" s="17">
        <v>1955</v>
      </c>
      <c r="N4" s="17" t="s">
        <v>19788</v>
      </c>
      <c r="O4" s="17" t="s">
        <v>19784</v>
      </c>
      <c r="P4" s="18">
        <v>1</v>
      </c>
    </row>
    <row r="5" spans="1:16" x14ac:dyDescent="0.2">
      <c r="A5" s="17" t="s">
        <v>19789</v>
      </c>
      <c r="B5" s="17"/>
      <c r="C5" s="17" t="s">
        <v>127</v>
      </c>
      <c r="D5" s="17" t="s">
        <v>19790</v>
      </c>
      <c r="J5" s="17" t="s">
        <v>19791</v>
      </c>
      <c r="K5" s="17"/>
      <c r="L5" s="17" t="s">
        <v>152</v>
      </c>
      <c r="M5" s="17">
        <v>2236</v>
      </c>
      <c r="N5" s="17" t="s">
        <v>19792</v>
      </c>
      <c r="O5" s="17" t="s">
        <v>19784</v>
      </c>
      <c r="P5" s="18">
        <v>1</v>
      </c>
    </row>
    <row r="6" spans="1:16" x14ac:dyDescent="0.2">
      <c r="A6" s="17" t="s">
        <v>19793</v>
      </c>
      <c r="B6" s="17"/>
      <c r="C6" s="17" t="s">
        <v>127</v>
      </c>
      <c r="D6" s="17" t="s">
        <v>19794</v>
      </c>
      <c r="J6" s="17" t="s">
        <v>19795</v>
      </c>
      <c r="K6" s="17"/>
      <c r="L6" s="17" t="s">
        <v>152</v>
      </c>
      <c r="M6" s="17">
        <v>2334</v>
      </c>
      <c r="N6" s="17" t="s">
        <v>19796</v>
      </c>
      <c r="O6" s="17" t="s">
        <v>19784</v>
      </c>
      <c r="P6" s="18">
        <v>1</v>
      </c>
    </row>
    <row r="7" spans="1:16" x14ac:dyDescent="0.2">
      <c r="A7" s="17" t="s">
        <v>19797</v>
      </c>
      <c r="B7" s="17"/>
      <c r="C7" s="17" t="s">
        <v>127</v>
      </c>
      <c r="D7" s="17" t="s">
        <v>19798</v>
      </c>
      <c r="J7" s="17" t="s">
        <v>19799</v>
      </c>
      <c r="K7" s="17"/>
      <c r="L7" s="17" t="s">
        <v>152</v>
      </c>
      <c r="M7" s="17">
        <v>2167</v>
      </c>
      <c r="N7" s="17" t="s">
        <v>19800</v>
      </c>
      <c r="O7" s="17" t="s">
        <v>19784</v>
      </c>
      <c r="P7" s="18">
        <v>1</v>
      </c>
    </row>
    <row r="8" spans="1:16" x14ac:dyDescent="0.2">
      <c r="A8" s="17" t="s">
        <v>565</v>
      </c>
      <c r="B8" s="17"/>
      <c r="C8" s="17" t="s">
        <v>127</v>
      </c>
      <c r="D8" s="17" t="s">
        <v>566</v>
      </c>
      <c r="J8" s="17" t="s">
        <v>19801</v>
      </c>
      <c r="K8" s="17"/>
      <c r="L8" s="17" t="s">
        <v>152</v>
      </c>
      <c r="M8" s="17">
        <v>2211</v>
      </c>
      <c r="N8" s="17" t="s">
        <v>19802</v>
      </c>
      <c r="O8" s="17" t="s">
        <v>19784</v>
      </c>
      <c r="P8" s="18">
        <v>1</v>
      </c>
    </row>
    <row r="9" spans="1:16" x14ac:dyDescent="0.2">
      <c r="A9" s="17" t="s">
        <v>19803</v>
      </c>
      <c r="B9" s="17"/>
      <c r="C9" s="17" t="s">
        <v>127</v>
      </c>
      <c r="D9" s="17" t="s">
        <v>19804</v>
      </c>
      <c r="J9" s="17" t="s">
        <v>19805</v>
      </c>
      <c r="K9" s="17"/>
      <c r="L9" s="17" t="s">
        <v>152</v>
      </c>
      <c r="M9" s="17">
        <v>2257</v>
      </c>
      <c r="N9" s="17" t="s">
        <v>19806</v>
      </c>
      <c r="O9" s="17" t="s">
        <v>19784</v>
      </c>
      <c r="P9" s="18">
        <v>1</v>
      </c>
    </row>
    <row r="10" spans="1:16" x14ac:dyDescent="0.2">
      <c r="A10" s="17" t="s">
        <v>10061</v>
      </c>
      <c r="B10" s="17"/>
      <c r="C10" s="17" t="s">
        <v>127</v>
      </c>
      <c r="D10" s="17" t="s">
        <v>10062</v>
      </c>
      <c r="J10" s="17" t="s">
        <v>19807</v>
      </c>
      <c r="K10" s="17"/>
      <c r="L10" s="17" t="s">
        <v>152</v>
      </c>
      <c r="M10" s="17">
        <v>2169</v>
      </c>
      <c r="N10" s="17" t="s">
        <v>19808</v>
      </c>
      <c r="O10" s="17" t="s">
        <v>19784</v>
      </c>
      <c r="P10" s="18">
        <v>1</v>
      </c>
    </row>
    <row r="11" spans="1:16" x14ac:dyDescent="0.2">
      <c r="A11" s="17" t="s">
        <v>19809</v>
      </c>
      <c r="B11" s="17"/>
      <c r="C11" s="17" t="s">
        <v>127</v>
      </c>
      <c r="D11" s="17" t="s">
        <v>19810</v>
      </c>
      <c r="J11" s="17" t="s">
        <v>19811</v>
      </c>
      <c r="K11" s="17"/>
      <c r="L11" s="17" t="s">
        <v>152</v>
      </c>
      <c r="M11" s="17">
        <v>1887</v>
      </c>
      <c r="N11" s="17" t="s">
        <v>19812</v>
      </c>
      <c r="O11" s="17" t="s">
        <v>19784</v>
      </c>
      <c r="P11" s="18">
        <v>1</v>
      </c>
    </row>
    <row r="12" spans="1:16" x14ac:dyDescent="0.2">
      <c r="A12" s="17" t="s">
        <v>19813</v>
      </c>
      <c r="B12" s="17"/>
      <c r="C12" s="17" t="s">
        <v>127</v>
      </c>
      <c r="D12" s="17" t="s">
        <v>19814</v>
      </c>
      <c r="J12" s="17" t="s">
        <v>19815</v>
      </c>
      <c r="K12" s="17"/>
      <c r="L12" s="17" t="s">
        <v>152</v>
      </c>
      <c r="M12" s="17">
        <v>2270</v>
      </c>
      <c r="N12" s="17" t="s">
        <v>19816</v>
      </c>
      <c r="O12" s="17" t="s">
        <v>19784</v>
      </c>
      <c r="P12" s="18">
        <v>1</v>
      </c>
    </row>
    <row r="13" spans="1:16" x14ac:dyDescent="0.2">
      <c r="A13" s="17" t="s">
        <v>674</v>
      </c>
      <c r="B13" s="17"/>
      <c r="C13" s="17" t="s">
        <v>127</v>
      </c>
      <c r="D13" s="17" t="s">
        <v>18427</v>
      </c>
      <c r="J13" s="17" t="s">
        <v>19817</v>
      </c>
      <c r="K13" s="17"/>
      <c r="L13" s="17" t="s">
        <v>152</v>
      </c>
      <c r="M13" s="17">
        <v>2114</v>
      </c>
      <c r="N13" s="17" t="s">
        <v>19818</v>
      </c>
      <c r="O13" s="17" t="s">
        <v>19784</v>
      </c>
      <c r="P13" s="18">
        <v>1</v>
      </c>
    </row>
    <row r="14" spans="1:16" x14ac:dyDescent="0.2">
      <c r="A14" s="17" t="s">
        <v>377</v>
      </c>
      <c r="B14" s="17"/>
      <c r="C14" s="17" t="s">
        <v>127</v>
      </c>
      <c r="D14" s="17" t="s">
        <v>378</v>
      </c>
      <c r="J14" s="17" t="s">
        <v>19819</v>
      </c>
      <c r="K14" s="17"/>
      <c r="L14" s="17" t="s">
        <v>807</v>
      </c>
      <c r="M14" s="17">
        <v>1706.1189999999999</v>
      </c>
      <c r="N14" s="17" t="s">
        <v>19820</v>
      </c>
      <c r="O14" s="17" t="s">
        <v>19821</v>
      </c>
    </row>
    <row r="15" spans="1:16" x14ac:dyDescent="0.2">
      <c r="A15" s="17" t="s">
        <v>55</v>
      </c>
      <c r="B15" s="17"/>
      <c r="C15" s="17" t="s">
        <v>127</v>
      </c>
      <c r="D15" s="17" t="s">
        <v>19822</v>
      </c>
      <c r="J15" s="17" t="s">
        <v>20061</v>
      </c>
      <c r="K15" s="17"/>
      <c r="L15" s="17" t="s">
        <v>152</v>
      </c>
      <c r="M15" s="17">
        <v>2329</v>
      </c>
      <c r="N15" s="17" t="s">
        <v>20060</v>
      </c>
      <c r="O15" s="17" t="s">
        <v>19825</v>
      </c>
      <c r="P15" s="18">
        <v>1</v>
      </c>
    </row>
    <row r="16" spans="1:16" x14ac:dyDescent="0.2">
      <c r="A16" s="17" t="s">
        <v>533</v>
      </c>
      <c r="B16" s="17"/>
      <c r="C16" s="17" t="s">
        <v>127</v>
      </c>
      <c r="D16" s="17" t="s">
        <v>19826</v>
      </c>
      <c r="J16" s="17" t="s">
        <v>19823</v>
      </c>
      <c r="K16" s="17"/>
      <c r="L16" s="17" t="s">
        <v>152</v>
      </c>
      <c r="M16" s="17">
        <v>1713</v>
      </c>
      <c r="N16" s="17" t="s">
        <v>19824</v>
      </c>
      <c r="O16" s="17" t="s">
        <v>19825</v>
      </c>
      <c r="P16" s="18">
        <v>1</v>
      </c>
    </row>
    <row r="17" spans="1:16" x14ac:dyDescent="0.2">
      <c r="A17" s="17" t="s">
        <v>635</v>
      </c>
      <c r="B17" s="17"/>
      <c r="C17" s="17" t="s">
        <v>127</v>
      </c>
      <c r="D17" s="17" t="s">
        <v>776</v>
      </c>
      <c r="J17" s="17" t="s">
        <v>19827</v>
      </c>
      <c r="K17" s="17"/>
      <c r="L17" s="17" t="s">
        <v>152</v>
      </c>
      <c r="M17" s="17">
        <v>1765</v>
      </c>
      <c r="N17" s="17" t="s">
        <v>19828</v>
      </c>
      <c r="O17" s="17" t="s">
        <v>19825</v>
      </c>
      <c r="P17" s="18">
        <v>1</v>
      </c>
    </row>
    <row r="18" spans="1:16" x14ac:dyDescent="0.2">
      <c r="A18" s="17" t="s">
        <v>372</v>
      </c>
      <c r="B18" s="17"/>
      <c r="C18" s="17" t="s">
        <v>127</v>
      </c>
      <c r="D18" s="17" t="s">
        <v>373</v>
      </c>
      <c r="J18" s="17" t="s">
        <v>19829</v>
      </c>
      <c r="K18" s="17"/>
      <c r="L18" s="17" t="s">
        <v>152</v>
      </c>
      <c r="M18" s="17">
        <v>1825</v>
      </c>
      <c r="N18" s="17" t="s">
        <v>19830</v>
      </c>
      <c r="O18" s="17" t="s">
        <v>19825</v>
      </c>
      <c r="P18" s="18">
        <v>1</v>
      </c>
    </row>
    <row r="19" spans="1:16" x14ac:dyDescent="0.2">
      <c r="A19" s="17" t="s">
        <v>6769</v>
      </c>
      <c r="B19" s="17"/>
      <c r="C19" s="17" t="s">
        <v>127</v>
      </c>
      <c r="D19" s="17" t="s">
        <v>19833</v>
      </c>
      <c r="J19" s="17" t="s">
        <v>19831</v>
      </c>
      <c r="K19" s="17"/>
      <c r="L19" s="17" t="s">
        <v>152</v>
      </c>
      <c r="M19" s="17">
        <v>1777</v>
      </c>
      <c r="N19" s="17" t="s">
        <v>19832</v>
      </c>
      <c r="O19" s="17" t="s">
        <v>19825</v>
      </c>
      <c r="P19" s="18">
        <v>1</v>
      </c>
    </row>
    <row r="20" spans="1:16" x14ac:dyDescent="0.2">
      <c r="A20" s="17" t="s">
        <v>19836</v>
      </c>
      <c r="B20" s="17"/>
      <c r="C20" s="17" t="s">
        <v>127</v>
      </c>
      <c r="D20" s="17" t="s">
        <v>19837</v>
      </c>
      <c r="J20" s="17" t="s">
        <v>20062</v>
      </c>
      <c r="K20" s="17"/>
      <c r="L20" s="17" t="s">
        <v>152</v>
      </c>
      <c r="M20" s="17">
        <v>2261</v>
      </c>
      <c r="N20" s="17" t="s">
        <v>20063</v>
      </c>
      <c r="O20" s="17" t="s">
        <v>19825</v>
      </c>
      <c r="P20" s="18">
        <v>1</v>
      </c>
    </row>
    <row r="21" spans="1:16" x14ac:dyDescent="0.2">
      <c r="A21" s="17" t="s">
        <v>22074</v>
      </c>
      <c r="B21" s="17"/>
      <c r="C21" s="17" t="s">
        <v>127</v>
      </c>
      <c r="D21" s="17" t="s">
        <v>22074</v>
      </c>
      <c r="J21" s="17" t="s">
        <v>802</v>
      </c>
      <c r="K21" s="17"/>
      <c r="L21" s="17" t="s">
        <v>807</v>
      </c>
      <c r="M21" s="17">
        <v>1375</v>
      </c>
      <c r="N21" s="17" t="s">
        <v>19834</v>
      </c>
      <c r="O21" s="17" t="s">
        <v>19835</v>
      </c>
    </row>
    <row r="22" spans="1:16" x14ac:dyDescent="0.2">
      <c r="A22" s="17" t="s">
        <v>14303</v>
      </c>
      <c r="B22" s="17"/>
      <c r="C22" s="17" t="s">
        <v>127</v>
      </c>
      <c r="D22" s="17" t="s">
        <v>14303</v>
      </c>
      <c r="J22" s="17" t="s">
        <v>16755</v>
      </c>
      <c r="K22" s="17"/>
      <c r="L22" s="17" t="s">
        <v>152</v>
      </c>
      <c r="M22" s="17">
        <v>1200</v>
      </c>
      <c r="N22" s="17" t="s">
        <v>16756</v>
      </c>
      <c r="O22" s="17" t="s">
        <v>19838</v>
      </c>
      <c r="P22" s="18">
        <v>1</v>
      </c>
    </row>
    <row r="23" spans="1:16" x14ac:dyDescent="0.2">
      <c r="A23" s="17" t="s">
        <v>22075</v>
      </c>
      <c r="B23" s="17"/>
      <c r="C23" s="17" t="s">
        <v>127</v>
      </c>
      <c r="D23" s="17" t="s">
        <v>22075</v>
      </c>
      <c r="J23" s="17" t="s">
        <v>19047</v>
      </c>
      <c r="K23" s="17"/>
      <c r="L23" s="17" t="s">
        <v>152</v>
      </c>
      <c r="M23" s="17">
        <v>2000</v>
      </c>
      <c r="N23" s="17" t="s">
        <v>19048</v>
      </c>
      <c r="O23" s="17" t="s">
        <v>19838</v>
      </c>
      <c r="P23" s="18">
        <v>1</v>
      </c>
    </row>
    <row r="24" spans="1:16" x14ac:dyDescent="0.2">
      <c r="A24" s="17"/>
      <c r="B24" s="17"/>
      <c r="C24" s="17"/>
      <c r="D24" s="17"/>
      <c r="J24" s="17" t="s">
        <v>3106</v>
      </c>
      <c r="K24" s="17"/>
      <c r="L24" s="17" t="s">
        <v>152</v>
      </c>
      <c r="M24" s="17">
        <v>1000</v>
      </c>
      <c r="N24" s="17" t="s">
        <v>3207</v>
      </c>
      <c r="O24" s="17" t="s">
        <v>19838</v>
      </c>
      <c r="P24" s="18">
        <v>1</v>
      </c>
    </row>
    <row r="25" spans="1:16" x14ac:dyDescent="0.2">
      <c r="A25" s="17"/>
      <c r="B25" s="17"/>
      <c r="C25" s="17"/>
      <c r="D25" s="17"/>
      <c r="J25" s="17" t="s">
        <v>1690</v>
      </c>
      <c r="K25" s="17"/>
      <c r="L25" s="17" t="s">
        <v>152</v>
      </c>
      <c r="M25" s="17">
        <v>1600</v>
      </c>
      <c r="N25" s="17" t="s">
        <v>1996</v>
      </c>
      <c r="O25" s="17" t="s">
        <v>19838</v>
      </c>
      <c r="P25" s="18">
        <v>1</v>
      </c>
    </row>
    <row r="26" spans="1:16" x14ac:dyDescent="0.2">
      <c r="A26" s="17"/>
      <c r="B26" s="17"/>
      <c r="C26" s="17"/>
      <c r="D26" s="17"/>
      <c r="J26" s="17" t="s">
        <v>2120</v>
      </c>
      <c r="K26" s="17"/>
      <c r="L26" s="17" t="s">
        <v>152</v>
      </c>
      <c r="M26" s="17">
        <v>1800</v>
      </c>
      <c r="N26" s="17" t="s">
        <v>2121</v>
      </c>
      <c r="O26" s="17" t="s">
        <v>19838</v>
      </c>
      <c r="P26" s="18">
        <v>1</v>
      </c>
    </row>
    <row r="27" spans="1:16" x14ac:dyDescent="0.2">
      <c r="A27" s="20"/>
      <c r="B27" s="20"/>
      <c r="C27" s="20"/>
      <c r="D27" s="20"/>
      <c r="J27" s="17" t="s">
        <v>2094</v>
      </c>
      <c r="K27" s="17"/>
      <c r="L27" s="17" t="s">
        <v>152</v>
      </c>
      <c r="M27" s="17">
        <v>1400</v>
      </c>
      <c r="N27" s="17" t="s">
        <v>2095</v>
      </c>
      <c r="O27" s="17" t="s">
        <v>19838</v>
      </c>
      <c r="P27" s="18">
        <v>1</v>
      </c>
    </row>
    <row r="28" spans="1:16" x14ac:dyDescent="0.2">
      <c r="A28" s="20"/>
      <c r="B28" s="20"/>
      <c r="C28" s="20"/>
      <c r="D28" s="20"/>
      <c r="J28" s="17" t="s">
        <v>2039</v>
      </c>
      <c r="K28" s="17"/>
      <c r="L28" s="17" t="s">
        <v>152</v>
      </c>
      <c r="M28" s="17">
        <v>2200</v>
      </c>
      <c r="N28" s="17" t="s">
        <v>2040</v>
      </c>
      <c r="O28" s="17" t="s">
        <v>19838</v>
      </c>
      <c r="P28" s="18">
        <v>1</v>
      </c>
    </row>
    <row r="29" spans="1:16" x14ac:dyDescent="0.2">
      <c r="J29" s="17" t="s">
        <v>19839</v>
      </c>
      <c r="K29" s="17"/>
      <c r="L29" s="17" t="s">
        <v>152</v>
      </c>
      <c r="M29" s="17">
        <v>2600</v>
      </c>
      <c r="N29" s="17" t="s">
        <v>19840</v>
      </c>
      <c r="O29" s="17" t="s">
        <v>19838</v>
      </c>
      <c r="P29" s="18">
        <v>1</v>
      </c>
    </row>
    <row r="30" spans="1:16" x14ac:dyDescent="0.2">
      <c r="A30" s="20"/>
      <c r="B30" s="20"/>
      <c r="C30" s="20"/>
      <c r="D30" s="20"/>
      <c r="J30" s="17" t="s">
        <v>19841</v>
      </c>
      <c r="K30" s="17"/>
      <c r="L30" s="17" t="s">
        <v>152</v>
      </c>
      <c r="M30" s="17">
        <v>2800</v>
      </c>
      <c r="N30" s="17" t="s">
        <v>19842</v>
      </c>
      <c r="O30" s="17" t="s">
        <v>19838</v>
      </c>
      <c r="P30" s="18">
        <v>1</v>
      </c>
    </row>
    <row r="31" spans="1:16" x14ac:dyDescent="0.2">
      <c r="A31" s="20"/>
      <c r="B31" s="20"/>
      <c r="C31" s="20"/>
      <c r="D31" s="20"/>
      <c r="J31" s="17" t="s">
        <v>19843</v>
      </c>
      <c r="K31" s="17"/>
      <c r="L31" s="17" t="s">
        <v>152</v>
      </c>
      <c r="M31" s="17">
        <v>2400</v>
      </c>
      <c r="N31" s="17" t="s">
        <v>19844</v>
      </c>
      <c r="O31" s="17" t="s">
        <v>19838</v>
      </c>
      <c r="P31" s="18">
        <v>1</v>
      </c>
    </row>
    <row r="32" spans="1:16" x14ac:dyDescent="0.2">
      <c r="A32" s="20"/>
      <c r="B32" s="20"/>
      <c r="C32" s="20"/>
      <c r="D32" s="20"/>
      <c r="J32" s="17" t="s">
        <v>105</v>
      </c>
      <c r="K32" s="17"/>
      <c r="L32" s="17" t="s">
        <v>152</v>
      </c>
      <c r="M32" s="17">
        <v>855</v>
      </c>
      <c r="N32" s="17" t="s">
        <v>106</v>
      </c>
      <c r="O32" s="17" t="s">
        <v>19845</v>
      </c>
      <c r="P32" s="18">
        <v>1</v>
      </c>
    </row>
    <row r="33" spans="1:16" x14ac:dyDescent="0.2">
      <c r="A33" s="20"/>
      <c r="B33" s="20"/>
      <c r="C33" s="20"/>
      <c r="D33" s="20"/>
      <c r="J33" s="17" t="s">
        <v>701</v>
      </c>
      <c r="K33" s="17"/>
      <c r="L33" s="17" t="s">
        <v>152</v>
      </c>
      <c r="M33" s="17">
        <v>865</v>
      </c>
      <c r="N33" s="17" t="s">
        <v>19846</v>
      </c>
      <c r="O33" s="17" t="s">
        <v>19845</v>
      </c>
      <c r="P33" s="18">
        <v>1</v>
      </c>
    </row>
    <row r="34" spans="1:16" x14ac:dyDescent="0.2">
      <c r="A34" s="20"/>
      <c r="B34" s="20"/>
      <c r="C34" s="20"/>
      <c r="D34" s="20"/>
      <c r="J34" s="17" t="s">
        <v>19847</v>
      </c>
      <c r="K34" s="17"/>
      <c r="L34" s="17" t="s">
        <v>152</v>
      </c>
      <c r="M34" s="17">
        <v>1021</v>
      </c>
      <c r="N34" s="17" t="s">
        <v>19848</v>
      </c>
      <c r="O34" s="17" t="s">
        <v>19845</v>
      </c>
      <c r="P34" s="18">
        <v>1</v>
      </c>
    </row>
    <row r="35" spans="1:16" x14ac:dyDescent="0.2">
      <c r="A35" s="20"/>
      <c r="B35" s="20"/>
      <c r="C35" s="20"/>
      <c r="D35" s="20"/>
      <c r="J35" s="17" t="s">
        <v>768</v>
      </c>
      <c r="K35" s="17"/>
      <c r="L35" s="17" t="s">
        <v>152</v>
      </c>
      <c r="M35" s="17">
        <v>866</v>
      </c>
      <c r="N35" s="17" t="s">
        <v>18112</v>
      </c>
      <c r="O35" s="17" t="s">
        <v>19845</v>
      </c>
      <c r="P35" s="18">
        <v>1</v>
      </c>
    </row>
    <row r="36" spans="1:16" x14ac:dyDescent="0.2">
      <c r="A36" s="20"/>
      <c r="B36" s="20"/>
      <c r="C36" s="20"/>
      <c r="D36" s="20"/>
      <c r="J36" s="17" t="s">
        <v>19849</v>
      </c>
      <c r="K36" s="17"/>
      <c r="L36" s="17" t="s">
        <v>152</v>
      </c>
      <c r="M36" s="17">
        <v>849</v>
      </c>
      <c r="N36" s="17" t="s">
        <v>19850</v>
      </c>
      <c r="O36" s="17" t="s">
        <v>19845</v>
      </c>
      <c r="P36" s="18">
        <v>1</v>
      </c>
    </row>
    <row r="37" spans="1:16" x14ac:dyDescent="0.2">
      <c r="A37" s="20"/>
      <c r="B37" s="20"/>
      <c r="C37" s="20"/>
      <c r="D37" s="20"/>
      <c r="J37" s="17" t="s">
        <v>3179</v>
      </c>
      <c r="K37" s="17"/>
      <c r="L37" s="17" t="s">
        <v>152</v>
      </c>
      <c r="M37" s="17">
        <v>815</v>
      </c>
      <c r="N37" s="17" t="s">
        <v>19851</v>
      </c>
      <c r="O37" s="17" t="s">
        <v>19845</v>
      </c>
      <c r="P37" s="18">
        <v>1</v>
      </c>
    </row>
    <row r="38" spans="1:16" x14ac:dyDescent="0.2">
      <c r="A38" s="20"/>
      <c r="B38" s="20"/>
      <c r="C38" s="20"/>
      <c r="D38" s="20"/>
      <c r="J38" s="17" t="s">
        <v>6403</v>
      </c>
      <c r="K38" s="17"/>
      <c r="L38" s="17" t="s">
        <v>152</v>
      </c>
      <c r="M38" s="17">
        <v>1012</v>
      </c>
      <c r="N38" s="17" t="s">
        <v>6404</v>
      </c>
      <c r="O38" s="17" t="s">
        <v>19845</v>
      </c>
      <c r="P38" s="18">
        <v>1</v>
      </c>
    </row>
    <row r="39" spans="1:16" x14ac:dyDescent="0.2">
      <c r="A39" s="20"/>
      <c r="B39" s="20"/>
      <c r="C39" s="20"/>
      <c r="D39" s="20"/>
      <c r="J39" s="17" t="s">
        <v>19852</v>
      </c>
      <c r="K39" s="17"/>
      <c r="L39" s="17" t="s">
        <v>152</v>
      </c>
      <c r="M39" s="17">
        <v>892</v>
      </c>
      <c r="N39" s="17" t="s">
        <v>19853</v>
      </c>
      <c r="O39" s="17" t="s">
        <v>19845</v>
      </c>
      <c r="P39" s="18">
        <v>1</v>
      </c>
    </row>
    <row r="40" spans="1:16" x14ac:dyDescent="0.2">
      <c r="A40" s="20"/>
      <c r="B40" s="20"/>
      <c r="C40" s="20"/>
      <c r="D40" s="20"/>
      <c r="J40" s="17" t="s">
        <v>19854</v>
      </c>
      <c r="K40" s="17"/>
      <c r="L40" s="17" t="s">
        <v>152</v>
      </c>
      <c r="M40" s="17">
        <v>888</v>
      </c>
      <c r="N40" s="17" t="s">
        <v>19855</v>
      </c>
      <c r="O40" s="17" t="s">
        <v>19845</v>
      </c>
      <c r="P40" s="18">
        <v>1</v>
      </c>
    </row>
    <row r="41" spans="1:16" x14ac:dyDescent="0.2">
      <c r="A41" s="20"/>
      <c r="B41" s="20"/>
      <c r="C41" s="20"/>
      <c r="D41" s="20"/>
      <c r="J41" s="17" t="s">
        <v>19856</v>
      </c>
      <c r="K41" s="17"/>
      <c r="L41" s="17" t="s">
        <v>152</v>
      </c>
      <c r="M41" s="17">
        <v>1043</v>
      </c>
      <c r="N41" s="17" t="s">
        <v>19857</v>
      </c>
      <c r="O41" s="17" t="s">
        <v>19845</v>
      </c>
      <c r="P41" s="18">
        <v>1</v>
      </c>
    </row>
    <row r="42" spans="1:16" x14ac:dyDescent="0.2">
      <c r="A42" s="20"/>
      <c r="B42" s="20"/>
      <c r="C42" s="20"/>
      <c r="D42" s="20"/>
      <c r="J42" s="17" t="s">
        <v>19858</v>
      </c>
      <c r="K42" s="17"/>
      <c r="L42" s="17" t="s">
        <v>152</v>
      </c>
      <c r="M42" s="17">
        <v>922</v>
      </c>
      <c r="N42" s="17" t="s">
        <v>19859</v>
      </c>
      <c r="O42" s="17" t="s">
        <v>19845</v>
      </c>
      <c r="P42" s="18">
        <v>1</v>
      </c>
    </row>
    <row r="43" spans="1:16" x14ac:dyDescent="0.2">
      <c r="J43" s="17" t="s">
        <v>2117</v>
      </c>
      <c r="K43" s="17"/>
      <c r="L43" s="17" t="s">
        <v>152</v>
      </c>
      <c r="M43" s="17">
        <v>1804.6198999999999</v>
      </c>
      <c r="N43" s="17" t="s">
        <v>2118</v>
      </c>
      <c r="O43" s="17" t="s">
        <v>19860</v>
      </c>
      <c r="P43" s="18">
        <v>1</v>
      </c>
    </row>
    <row r="44" spans="1:16" x14ac:dyDescent="0.2">
      <c r="A44" s="20"/>
      <c r="B44" s="20"/>
      <c r="C44" s="20"/>
      <c r="D44" s="20"/>
      <c r="J44" s="17" t="s">
        <v>4067</v>
      </c>
      <c r="K44" s="17"/>
      <c r="L44" s="17" t="s">
        <v>152</v>
      </c>
      <c r="M44" s="17">
        <v>2140.2127</v>
      </c>
      <c r="N44" s="17" t="s">
        <v>4068</v>
      </c>
      <c r="O44" s="17" t="s">
        <v>19860</v>
      </c>
      <c r="P44" s="18">
        <v>1</v>
      </c>
    </row>
    <row r="45" spans="1:16" x14ac:dyDescent="0.2">
      <c r="J45" s="17" t="s">
        <v>19861</v>
      </c>
      <c r="K45" s="17"/>
      <c r="L45" s="17" t="s">
        <v>807</v>
      </c>
      <c r="M45" s="17">
        <v>2917.8526999999999</v>
      </c>
      <c r="N45" s="17" t="s">
        <v>19862</v>
      </c>
      <c r="O45" s="17" t="s">
        <v>19860</v>
      </c>
    </row>
    <row r="46" spans="1:16" x14ac:dyDescent="0.2">
      <c r="A46" s="20"/>
      <c r="B46" s="20"/>
      <c r="C46" s="20"/>
      <c r="D46" s="20"/>
      <c r="J46" s="17" t="s">
        <v>19863</v>
      </c>
      <c r="K46" s="17"/>
      <c r="L46" s="17" t="s">
        <v>152</v>
      </c>
      <c r="M46" s="17">
        <v>3361.7307000000001</v>
      </c>
      <c r="N46" s="17" t="s">
        <v>19864</v>
      </c>
      <c r="O46" s="17" t="s">
        <v>19860</v>
      </c>
      <c r="P46" s="18">
        <v>1</v>
      </c>
    </row>
    <row r="47" spans="1:16" x14ac:dyDescent="0.2">
      <c r="J47" s="17" t="s">
        <v>19865</v>
      </c>
      <c r="K47" s="17"/>
      <c r="L47" s="17" t="s">
        <v>152</v>
      </c>
      <c r="M47" s="17">
        <v>3266.7235000000001</v>
      </c>
      <c r="N47" s="17" t="s">
        <v>19866</v>
      </c>
      <c r="O47" s="17" t="s">
        <v>19860</v>
      </c>
      <c r="P47" s="18">
        <v>1</v>
      </c>
    </row>
    <row r="48" spans="1:16" x14ac:dyDescent="0.2">
      <c r="J48" s="17" t="s">
        <v>19867</v>
      </c>
      <c r="K48" s="17"/>
      <c r="L48" s="17" t="s">
        <v>152</v>
      </c>
      <c r="M48" s="17">
        <v>2811.8141999999998</v>
      </c>
      <c r="N48" s="17" t="s">
        <v>22073</v>
      </c>
      <c r="O48" s="17" t="s">
        <v>19860</v>
      </c>
      <c r="P48" s="18">
        <v>1</v>
      </c>
    </row>
    <row r="49" spans="1:16" x14ac:dyDescent="0.2">
      <c r="J49" s="17" t="s">
        <v>12789</v>
      </c>
      <c r="K49" s="17"/>
      <c r="L49" s="17" t="s">
        <v>152</v>
      </c>
      <c r="M49" s="17">
        <v>2084.8829000000001</v>
      </c>
      <c r="N49" s="17" t="s">
        <v>12790</v>
      </c>
      <c r="O49" s="17" t="s">
        <v>19860</v>
      </c>
      <c r="P49" s="18">
        <v>1</v>
      </c>
    </row>
    <row r="50" spans="1:16" x14ac:dyDescent="0.2">
      <c r="J50" s="17" t="s">
        <v>19868</v>
      </c>
      <c r="K50" s="17"/>
      <c r="L50" s="17" t="s">
        <v>152</v>
      </c>
      <c r="M50" s="17">
        <v>2818.2696000000001</v>
      </c>
      <c r="N50" s="17" t="s">
        <v>19869</v>
      </c>
      <c r="O50" s="17" t="s">
        <v>19860</v>
      </c>
      <c r="P50" s="18">
        <v>1</v>
      </c>
    </row>
    <row r="51" spans="1:16" x14ac:dyDescent="0.2">
      <c r="A51" s="20"/>
      <c r="B51" s="20"/>
      <c r="C51" s="20"/>
      <c r="D51" s="20"/>
      <c r="J51" s="17" t="s">
        <v>19870</v>
      </c>
      <c r="K51" s="17"/>
      <c r="L51" s="17" t="s">
        <v>152</v>
      </c>
      <c r="M51" s="17">
        <v>1458.204</v>
      </c>
      <c r="N51" s="17" t="s">
        <v>19871</v>
      </c>
      <c r="O51" s="17" t="s">
        <v>19860</v>
      </c>
      <c r="P51" s="18">
        <v>1</v>
      </c>
    </row>
    <row r="52" spans="1:16" x14ac:dyDescent="0.2">
      <c r="J52" s="17" t="s">
        <v>19872</v>
      </c>
      <c r="K52" s="17"/>
      <c r="L52" s="17" t="s">
        <v>152</v>
      </c>
      <c r="M52" s="17">
        <v>2497.2984000000001</v>
      </c>
      <c r="N52" s="17" t="s">
        <v>19873</v>
      </c>
      <c r="O52" s="17" t="s">
        <v>19860</v>
      </c>
      <c r="P52" s="18">
        <v>1</v>
      </c>
    </row>
    <row r="53" spans="1:16" x14ac:dyDescent="0.2">
      <c r="A53" s="20"/>
      <c r="B53" s="20"/>
      <c r="C53" s="20"/>
      <c r="D53" s="20"/>
      <c r="J53" s="17" t="s">
        <v>19874</v>
      </c>
      <c r="K53" s="17"/>
      <c r="L53" s="17" t="s">
        <v>152</v>
      </c>
      <c r="M53" s="17">
        <v>2901.1916000000001</v>
      </c>
      <c r="N53" s="17" t="s">
        <v>19875</v>
      </c>
      <c r="O53" s="17" t="s">
        <v>19860</v>
      </c>
      <c r="P53" s="18">
        <v>1</v>
      </c>
    </row>
    <row r="54" spans="1:16" x14ac:dyDescent="0.2">
      <c r="J54" s="17" t="s">
        <v>19876</v>
      </c>
      <c r="K54" s="17"/>
      <c r="L54" s="17" t="s">
        <v>152</v>
      </c>
      <c r="M54" s="17">
        <v>3280.4027000000001</v>
      </c>
      <c r="N54" s="17" t="s">
        <v>19877</v>
      </c>
      <c r="O54" s="17" t="s">
        <v>19860</v>
      </c>
      <c r="P54" s="18">
        <v>1</v>
      </c>
    </row>
    <row r="55" spans="1:16" x14ac:dyDescent="0.2">
      <c r="J55" s="17" t="s">
        <v>19878</v>
      </c>
      <c r="K55" s="17"/>
      <c r="L55" s="17" t="s">
        <v>152</v>
      </c>
      <c r="M55" s="17">
        <v>2485.8323</v>
      </c>
      <c r="N55" s="17" t="s">
        <v>19879</v>
      </c>
      <c r="O55" s="17" t="s">
        <v>19860</v>
      </c>
      <c r="P55" s="18">
        <v>1</v>
      </c>
    </row>
    <row r="56" spans="1:16" x14ac:dyDescent="0.2">
      <c r="A56" s="20"/>
      <c r="B56" s="20"/>
      <c r="C56" s="20"/>
      <c r="D56" s="20"/>
      <c r="J56" s="17" t="s">
        <v>19880</v>
      </c>
      <c r="K56" s="17"/>
      <c r="L56" s="17" t="s">
        <v>152</v>
      </c>
      <c r="M56" s="17">
        <v>1495.0173</v>
      </c>
      <c r="N56" s="17" t="s">
        <v>19881</v>
      </c>
      <c r="O56" s="17" t="s">
        <v>19860</v>
      </c>
      <c r="P56" s="18">
        <v>1</v>
      </c>
    </row>
    <row r="57" spans="1:16" x14ac:dyDescent="0.2">
      <c r="A57" s="20"/>
      <c r="B57" s="20"/>
      <c r="C57" s="20"/>
      <c r="D57" s="20"/>
      <c r="J57" s="17" t="s">
        <v>12712</v>
      </c>
      <c r="K57" s="17"/>
      <c r="L57" s="17" t="s">
        <v>152</v>
      </c>
      <c r="M57" s="17">
        <v>1794.7289000000001</v>
      </c>
      <c r="N57" s="17" t="s">
        <v>12713</v>
      </c>
      <c r="O57" s="17" t="s">
        <v>19860</v>
      </c>
      <c r="P57" s="18">
        <v>1</v>
      </c>
    </row>
    <row r="58" spans="1:16" x14ac:dyDescent="0.2">
      <c r="J58" s="17" t="s">
        <v>19882</v>
      </c>
      <c r="K58" s="17"/>
      <c r="L58" s="17" t="s">
        <v>152</v>
      </c>
      <c r="M58" s="17">
        <v>1592.6817000000001</v>
      </c>
      <c r="N58" s="17" t="s">
        <v>19883</v>
      </c>
      <c r="O58" s="17" t="s">
        <v>19860</v>
      </c>
      <c r="P58" s="18">
        <v>1</v>
      </c>
    </row>
    <row r="59" spans="1:16" x14ac:dyDescent="0.2">
      <c r="J59" s="17" t="s">
        <v>2689</v>
      </c>
      <c r="K59" s="17"/>
      <c r="L59" s="17" t="s">
        <v>152</v>
      </c>
      <c r="M59" s="17">
        <v>1185.3303000000001</v>
      </c>
      <c r="N59" s="17" t="s">
        <v>2690</v>
      </c>
      <c r="O59" s="17" t="s">
        <v>19860</v>
      </c>
      <c r="P59" s="18">
        <v>1</v>
      </c>
    </row>
    <row r="60" spans="1:16" ht="15.75" x14ac:dyDescent="0.25">
      <c r="J60" s="63" t="s">
        <v>22071</v>
      </c>
      <c r="K60" s="17"/>
      <c r="L60" s="17" t="s">
        <v>807</v>
      </c>
      <c r="M60" s="17">
        <v>1587.5237</v>
      </c>
      <c r="N60" s="17" t="s">
        <v>19885</v>
      </c>
      <c r="O60" s="17" t="s">
        <v>19860</v>
      </c>
    </row>
    <row r="61" spans="1:16" ht="15.75" x14ac:dyDescent="0.25">
      <c r="J61" s="63" t="s">
        <v>22072</v>
      </c>
      <c r="K61" s="17"/>
      <c r="L61" s="17" t="s">
        <v>807</v>
      </c>
      <c r="M61" s="17">
        <v>2479.5569</v>
      </c>
      <c r="N61" s="17" t="s">
        <v>19884</v>
      </c>
      <c r="O61" s="17" t="s">
        <v>19860</v>
      </c>
    </row>
    <row r="62" spans="1:16" x14ac:dyDescent="0.2">
      <c r="J62" s="17" t="s">
        <v>19886</v>
      </c>
      <c r="K62" s="17"/>
      <c r="L62" s="17" t="s">
        <v>152</v>
      </c>
      <c r="M62" s="17">
        <v>2535</v>
      </c>
      <c r="N62" s="17" t="s">
        <v>19887</v>
      </c>
      <c r="O62" s="17" t="s">
        <v>19888</v>
      </c>
      <c r="P62" s="18">
        <v>1</v>
      </c>
    </row>
    <row r="63" spans="1:16" x14ac:dyDescent="0.2">
      <c r="A63" s="20"/>
      <c r="B63" s="20"/>
      <c r="C63" s="20"/>
      <c r="D63" s="20"/>
      <c r="J63" s="17" t="s">
        <v>19889</v>
      </c>
      <c r="K63" s="17"/>
      <c r="L63" s="17" t="s">
        <v>152</v>
      </c>
      <c r="M63" s="17">
        <v>2690</v>
      </c>
      <c r="N63" s="17" t="s">
        <v>19890</v>
      </c>
      <c r="O63" s="17" t="s">
        <v>19888</v>
      </c>
      <c r="P63" s="18">
        <v>1</v>
      </c>
    </row>
    <row r="64" spans="1:16" x14ac:dyDescent="0.2">
      <c r="A64" s="20"/>
      <c r="B64" s="20"/>
      <c r="C64" s="20"/>
      <c r="D64" s="20"/>
      <c r="J64" s="17" t="s">
        <v>19891</v>
      </c>
      <c r="K64" s="17"/>
      <c r="L64" s="17" t="s">
        <v>152</v>
      </c>
      <c r="M64" s="17">
        <v>1454</v>
      </c>
      <c r="N64" s="17" t="s">
        <v>19892</v>
      </c>
      <c r="O64" s="17" t="s">
        <v>19888</v>
      </c>
      <c r="P64" s="18">
        <v>1</v>
      </c>
    </row>
    <row r="65" spans="1:16" x14ac:dyDescent="0.2">
      <c r="J65" s="17" t="s">
        <v>18689</v>
      </c>
      <c r="K65" s="17"/>
      <c r="L65" s="17" t="s">
        <v>152</v>
      </c>
      <c r="M65" s="17">
        <v>1598</v>
      </c>
      <c r="N65" s="17" t="s">
        <v>18690</v>
      </c>
      <c r="O65" s="17" t="s">
        <v>19888</v>
      </c>
      <c r="P65" s="18">
        <v>1</v>
      </c>
    </row>
    <row r="66" spans="1:16" x14ac:dyDescent="0.2">
      <c r="J66" s="17" t="s">
        <v>386</v>
      </c>
      <c r="K66" s="17"/>
      <c r="L66" s="17" t="s">
        <v>152</v>
      </c>
      <c r="M66" s="17">
        <v>1973</v>
      </c>
      <c r="N66" s="17" t="s">
        <v>387</v>
      </c>
      <c r="O66" s="17" t="s">
        <v>19888</v>
      </c>
      <c r="P66" s="18">
        <v>1</v>
      </c>
    </row>
    <row r="67" spans="1:16" x14ac:dyDescent="0.2">
      <c r="A67" s="20"/>
      <c r="B67" s="20"/>
      <c r="C67" s="20"/>
      <c r="D67" s="20"/>
      <c r="J67" s="17" t="s">
        <v>19893</v>
      </c>
      <c r="K67" s="17"/>
      <c r="L67" s="17" t="s">
        <v>152</v>
      </c>
      <c r="M67" s="17">
        <v>2880</v>
      </c>
      <c r="N67" s="17" t="s">
        <v>19894</v>
      </c>
      <c r="O67" s="17" t="s">
        <v>19888</v>
      </c>
      <c r="P67" s="18">
        <v>1</v>
      </c>
    </row>
    <row r="68" spans="1:16" x14ac:dyDescent="0.2">
      <c r="J68" s="17" t="s">
        <v>3628</v>
      </c>
      <c r="K68" s="17"/>
      <c r="L68" s="17" t="s">
        <v>152</v>
      </c>
      <c r="M68" s="17">
        <v>2336</v>
      </c>
      <c r="N68" s="17" t="s">
        <v>3783</v>
      </c>
      <c r="O68" s="17" t="s">
        <v>19888</v>
      </c>
      <c r="P68" s="18">
        <v>1</v>
      </c>
    </row>
    <row r="69" spans="1:16" x14ac:dyDescent="0.2">
      <c r="A69" s="20"/>
      <c r="B69" s="20"/>
      <c r="C69" s="20"/>
      <c r="D69" s="20"/>
      <c r="J69" s="17" t="s">
        <v>3306</v>
      </c>
      <c r="K69" s="17"/>
      <c r="L69" s="17" t="s">
        <v>152</v>
      </c>
      <c r="M69" s="17">
        <v>1673</v>
      </c>
      <c r="N69" s="17" t="s">
        <v>19895</v>
      </c>
      <c r="O69" s="17" t="s">
        <v>19896</v>
      </c>
      <c r="P69" s="18">
        <v>1</v>
      </c>
    </row>
    <row r="70" spans="1:16" x14ac:dyDescent="0.2">
      <c r="J70" s="17" t="s">
        <v>20064</v>
      </c>
      <c r="K70" s="17"/>
      <c r="L70" s="17" t="s">
        <v>152</v>
      </c>
      <c r="M70" s="17">
        <v>2140</v>
      </c>
      <c r="N70" s="17" t="s">
        <v>20065</v>
      </c>
      <c r="O70" s="17" t="s">
        <v>20066</v>
      </c>
      <c r="P70" s="18">
        <v>1</v>
      </c>
    </row>
    <row r="71" spans="1:16" x14ac:dyDescent="0.2">
      <c r="J71" s="17" t="s">
        <v>19897</v>
      </c>
      <c r="K71" s="17"/>
      <c r="L71" s="17" t="s">
        <v>152</v>
      </c>
      <c r="M71" s="17">
        <v>1281</v>
      </c>
      <c r="N71" s="17" t="s">
        <v>19898</v>
      </c>
      <c r="O71" s="17" t="s">
        <v>20066</v>
      </c>
      <c r="P71" s="18">
        <v>1</v>
      </c>
    </row>
    <row r="72" spans="1:16" x14ac:dyDescent="0.2">
      <c r="J72" s="17" t="s">
        <v>19900</v>
      </c>
      <c r="K72" s="17"/>
      <c r="L72" s="17" t="s">
        <v>152</v>
      </c>
      <c r="M72" s="17">
        <v>1513</v>
      </c>
      <c r="N72" s="17" t="s">
        <v>19901</v>
      </c>
      <c r="O72" s="17" t="s">
        <v>20066</v>
      </c>
      <c r="P72" s="18">
        <v>1</v>
      </c>
    </row>
    <row r="73" spans="1:16" x14ac:dyDescent="0.2">
      <c r="J73" s="17" t="s">
        <v>20069</v>
      </c>
      <c r="K73" s="17"/>
      <c r="L73" s="17" t="s">
        <v>152</v>
      </c>
      <c r="M73" s="17">
        <v>2378</v>
      </c>
      <c r="N73" s="17" t="s">
        <v>20070</v>
      </c>
      <c r="O73" s="17" t="s">
        <v>20066</v>
      </c>
      <c r="P73" s="18">
        <v>1</v>
      </c>
    </row>
    <row r="74" spans="1:16" x14ac:dyDescent="0.2">
      <c r="A74" s="20"/>
      <c r="B74" s="20"/>
      <c r="C74" s="20"/>
      <c r="D74" s="20"/>
      <c r="J74" s="17" t="s">
        <v>19902</v>
      </c>
      <c r="K74" s="17"/>
      <c r="L74" s="17" t="s">
        <v>152</v>
      </c>
      <c r="M74" s="17">
        <v>1218</v>
      </c>
      <c r="N74" s="17" t="s">
        <v>19903</v>
      </c>
      <c r="O74" s="17" t="s">
        <v>19899</v>
      </c>
      <c r="P74" s="18">
        <v>1</v>
      </c>
    </row>
    <row r="75" spans="1:16" x14ac:dyDescent="0.2">
      <c r="J75" s="17" t="s">
        <v>20067</v>
      </c>
      <c r="K75" s="17"/>
      <c r="L75" s="17" t="s">
        <v>152</v>
      </c>
      <c r="M75" s="17">
        <v>2231</v>
      </c>
      <c r="N75" s="17" t="s">
        <v>20068</v>
      </c>
      <c r="O75" s="17" t="s">
        <v>20066</v>
      </c>
      <c r="P75" s="18">
        <v>1</v>
      </c>
    </row>
    <row r="76" spans="1:16" x14ac:dyDescent="0.2">
      <c r="J76" s="17" t="s">
        <v>19904</v>
      </c>
      <c r="K76" s="17"/>
      <c r="L76" s="17" t="s">
        <v>152</v>
      </c>
      <c r="M76" s="17">
        <v>2407</v>
      </c>
      <c r="N76" s="17" t="s">
        <v>19905</v>
      </c>
      <c r="O76" s="17" t="s">
        <v>19899</v>
      </c>
      <c r="P76" s="18">
        <v>1</v>
      </c>
    </row>
    <row r="77" spans="1:16" x14ac:dyDescent="0.2">
      <c r="J77" s="17" t="s">
        <v>146</v>
      </c>
      <c r="K77" s="17"/>
      <c r="L77" s="17" t="s">
        <v>152</v>
      </c>
      <c r="M77" s="17">
        <v>1137</v>
      </c>
      <c r="N77" s="17" t="s">
        <v>147</v>
      </c>
      <c r="O77" s="17" t="s">
        <v>19899</v>
      </c>
      <c r="P77" s="18">
        <v>1</v>
      </c>
    </row>
    <row r="78" spans="1:16" x14ac:dyDescent="0.2">
      <c r="A78" s="20"/>
      <c r="B78" s="20"/>
      <c r="C78" s="20"/>
      <c r="D78" s="20"/>
      <c r="J78" s="17" t="s">
        <v>20071</v>
      </c>
      <c r="K78" s="17"/>
      <c r="L78" s="17" t="s">
        <v>152</v>
      </c>
      <c r="M78" s="17">
        <v>2547</v>
      </c>
      <c r="N78" s="17" t="s">
        <v>20072</v>
      </c>
      <c r="O78" s="17" t="s">
        <v>20066</v>
      </c>
      <c r="P78" s="18">
        <v>1</v>
      </c>
    </row>
    <row r="79" spans="1:16" x14ac:dyDescent="0.2">
      <c r="J79" s="17" t="s">
        <v>19906</v>
      </c>
      <c r="K79" s="17"/>
      <c r="L79" s="17" t="s">
        <v>152</v>
      </c>
      <c r="M79" s="17">
        <v>1630</v>
      </c>
      <c r="N79" s="17" t="s">
        <v>19907</v>
      </c>
      <c r="O79" s="17" t="s">
        <v>19899</v>
      </c>
      <c r="P79" s="18">
        <v>1</v>
      </c>
    </row>
    <row r="80" spans="1:16" x14ac:dyDescent="0.2">
      <c r="J80" s="17" t="s">
        <v>344</v>
      </c>
      <c r="K80" s="17"/>
      <c r="L80" s="17" t="s">
        <v>152</v>
      </c>
      <c r="M80" s="17">
        <v>1066</v>
      </c>
      <c r="N80" s="17" t="s">
        <v>345</v>
      </c>
      <c r="O80" s="17" t="s">
        <v>19899</v>
      </c>
      <c r="P80" s="18">
        <v>1</v>
      </c>
    </row>
    <row r="81" spans="1:16" x14ac:dyDescent="0.2">
      <c r="A81" s="20"/>
      <c r="B81" s="20"/>
      <c r="C81" s="20"/>
      <c r="D81" s="20"/>
      <c r="J81" s="17" t="s">
        <v>4637</v>
      </c>
      <c r="K81" s="17"/>
      <c r="L81" s="17" t="s">
        <v>152</v>
      </c>
      <c r="M81" s="17">
        <v>1912</v>
      </c>
      <c r="N81" s="17" t="s">
        <v>4638</v>
      </c>
      <c r="O81" s="17" t="s">
        <v>19908</v>
      </c>
      <c r="P81" s="18">
        <v>1</v>
      </c>
    </row>
    <row r="82" spans="1:16" x14ac:dyDescent="0.2">
      <c r="J82" s="17" t="s">
        <v>390</v>
      </c>
      <c r="K82" s="17"/>
      <c r="L82" s="17" t="s">
        <v>152</v>
      </c>
      <c r="M82" s="17">
        <v>2314</v>
      </c>
      <c r="N82" s="17" t="s">
        <v>391</v>
      </c>
      <c r="O82" s="17" t="s">
        <v>19909</v>
      </c>
      <c r="P82" s="18">
        <v>1</v>
      </c>
    </row>
    <row r="83" spans="1:16" x14ac:dyDescent="0.2">
      <c r="J83" s="17" t="s">
        <v>2882</v>
      </c>
      <c r="K83" s="17"/>
      <c r="L83" s="17" t="s">
        <v>152</v>
      </c>
      <c r="M83" s="17">
        <v>2420.4087</v>
      </c>
      <c r="N83" s="17" t="s">
        <v>17732</v>
      </c>
      <c r="O83" s="17" t="s">
        <v>19910</v>
      </c>
      <c r="P83" s="18">
        <v>1</v>
      </c>
    </row>
    <row r="84" spans="1:16" x14ac:dyDescent="0.2">
      <c r="J84" s="17" t="s">
        <v>1537</v>
      </c>
      <c r="K84" s="17"/>
      <c r="L84" s="17" t="s">
        <v>152</v>
      </c>
      <c r="M84" s="17">
        <v>1777.3670999999999</v>
      </c>
      <c r="N84" s="17" t="s">
        <v>1538</v>
      </c>
      <c r="O84" s="17" t="s">
        <v>19910</v>
      </c>
      <c r="P84" s="18">
        <v>1</v>
      </c>
    </row>
    <row r="85" spans="1:16" x14ac:dyDescent="0.2">
      <c r="J85" s="17" t="s">
        <v>573</v>
      </c>
      <c r="K85" s="17"/>
      <c r="L85" s="17" t="s">
        <v>152</v>
      </c>
      <c r="M85" s="17">
        <v>1658.5442</v>
      </c>
      <c r="N85" s="17" t="s">
        <v>574</v>
      </c>
      <c r="O85" s="17" t="s">
        <v>19910</v>
      </c>
      <c r="P85" s="18">
        <v>1</v>
      </c>
    </row>
    <row r="86" spans="1:16" x14ac:dyDescent="0.2">
      <c r="J86" s="17" t="s">
        <v>1485</v>
      </c>
      <c r="K86" s="17"/>
      <c r="L86" s="17" t="s">
        <v>152</v>
      </c>
      <c r="M86" s="17">
        <v>1592.1183000000001</v>
      </c>
      <c r="N86" s="17" t="s">
        <v>1486</v>
      </c>
      <c r="O86" s="17" t="s">
        <v>19910</v>
      </c>
      <c r="P86" s="18">
        <v>1</v>
      </c>
    </row>
    <row r="87" spans="1:16" x14ac:dyDescent="0.2">
      <c r="J87" s="17" t="s">
        <v>88</v>
      </c>
      <c r="K87" s="17"/>
      <c r="L87" s="17" t="s">
        <v>152</v>
      </c>
      <c r="M87" s="17">
        <v>1814</v>
      </c>
      <c r="N87" s="17" t="s">
        <v>228</v>
      </c>
      <c r="O87" s="17" t="s">
        <v>19910</v>
      </c>
      <c r="P87" s="18">
        <v>1</v>
      </c>
    </row>
    <row r="88" spans="1:16" x14ac:dyDescent="0.2">
      <c r="J88" s="17" t="s">
        <v>3575</v>
      </c>
      <c r="K88" s="17"/>
      <c r="L88" s="17" t="s">
        <v>152</v>
      </c>
      <c r="M88" s="17">
        <v>1939</v>
      </c>
      <c r="N88" s="17" t="s">
        <v>3576</v>
      </c>
      <c r="O88" s="17" t="s">
        <v>19910</v>
      </c>
      <c r="P88" s="18">
        <v>1</v>
      </c>
    </row>
    <row r="89" spans="1:16" x14ac:dyDescent="0.2">
      <c r="J89" s="17" t="s">
        <v>19911</v>
      </c>
      <c r="K89" s="17"/>
      <c r="L89" s="17" t="s">
        <v>152</v>
      </c>
      <c r="M89" s="17">
        <v>1361.8101999999999</v>
      </c>
      <c r="N89" s="17" t="s">
        <v>19912</v>
      </c>
      <c r="O89" s="17" t="s">
        <v>19910</v>
      </c>
      <c r="P89" s="18">
        <v>1</v>
      </c>
    </row>
    <row r="90" spans="1:16" x14ac:dyDescent="0.2">
      <c r="J90" s="17" t="s">
        <v>19913</v>
      </c>
      <c r="K90" s="17"/>
      <c r="L90" s="17" t="s">
        <v>152</v>
      </c>
      <c r="M90" s="17">
        <v>1469</v>
      </c>
      <c r="N90" s="17" t="s">
        <v>19914</v>
      </c>
      <c r="O90" s="17" t="s">
        <v>19910</v>
      </c>
      <c r="P90" s="18">
        <v>1</v>
      </c>
    </row>
    <row r="91" spans="1:16" x14ac:dyDescent="0.2">
      <c r="J91" s="18" t="s">
        <v>2196</v>
      </c>
      <c r="L91" s="18" t="s">
        <v>807</v>
      </c>
      <c r="M91" s="18">
        <v>1475</v>
      </c>
      <c r="N91" s="18" t="s">
        <v>2197</v>
      </c>
      <c r="O91" s="17" t="s">
        <v>19860</v>
      </c>
      <c r="P91" s="18">
        <v>6</v>
      </c>
    </row>
  </sheetData>
  <sortState xmlns:xlrd2="http://schemas.microsoft.com/office/spreadsheetml/2017/richdata2" ref="A2:D90">
    <sortCondition ref="A2:A90"/>
  </sortState>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H225"/>
  <sheetViews>
    <sheetView zoomScaleNormal="100" workbookViewId="0">
      <selection activeCell="B1" sqref="B1"/>
    </sheetView>
  </sheetViews>
  <sheetFormatPr baseColWidth="10" defaultRowHeight="15" x14ac:dyDescent="0.25"/>
  <cols>
    <col min="1" max="1" width="6.28515625" customWidth="1"/>
    <col min="2" max="2" width="10.42578125" bestFit="1" customWidth="1"/>
    <col min="3" max="3" width="3.7109375" customWidth="1"/>
    <col min="4" max="4" width="32.28515625" customWidth="1"/>
    <col min="5" max="5" width="27" customWidth="1"/>
    <col min="6" max="6" width="10.28515625" customWidth="1"/>
    <col min="7" max="7" width="13.7109375" customWidth="1"/>
    <col min="8" max="8" width="7.85546875" customWidth="1"/>
    <col min="9" max="9" width="4.85546875" customWidth="1"/>
    <col min="10" max="10" width="9.42578125" customWidth="1"/>
    <col min="11" max="21" width="11.28515625" customWidth="1"/>
  </cols>
  <sheetData>
    <row r="1" spans="1:424" ht="110.45" customHeight="1" x14ac:dyDescent="0.25"/>
    <row r="2" spans="1:424" x14ac:dyDescent="0.25">
      <c r="J2" s="19" t="s">
        <v>19915</v>
      </c>
      <c r="L2">
        <v>8.1999999999999993</v>
      </c>
      <c r="M2">
        <v>8.1</v>
      </c>
      <c r="N2">
        <v>8</v>
      </c>
      <c r="O2">
        <v>7.8</v>
      </c>
      <c r="P2">
        <v>8</v>
      </c>
      <c r="Q2">
        <v>8</v>
      </c>
      <c r="R2">
        <v>7.9</v>
      </c>
      <c r="S2">
        <v>7.9</v>
      </c>
      <c r="T2">
        <v>7.2</v>
      </c>
    </row>
    <row r="3" spans="1:424" x14ac:dyDescent="0.25">
      <c r="J3" s="6" t="s">
        <v>2</v>
      </c>
      <c r="K3" s="6">
        <v>72102609</v>
      </c>
      <c r="L3" s="6">
        <v>72102278</v>
      </c>
      <c r="M3" s="6">
        <v>72102029</v>
      </c>
      <c r="N3" s="6">
        <v>72101595</v>
      </c>
      <c r="O3" s="6">
        <v>72101388</v>
      </c>
      <c r="P3" s="6">
        <v>72101014</v>
      </c>
      <c r="Q3" s="6">
        <v>72100736</v>
      </c>
      <c r="R3" s="6">
        <v>72100530</v>
      </c>
      <c r="S3" s="6">
        <v>72100318</v>
      </c>
      <c r="T3" s="7">
        <v>72100121</v>
      </c>
      <c r="U3" s="7">
        <v>72003054</v>
      </c>
    </row>
    <row r="4" spans="1:424" x14ac:dyDescent="0.25">
      <c r="J4" s="8" t="s">
        <v>3</v>
      </c>
      <c r="K4" s="8" t="s">
        <v>20073</v>
      </c>
      <c r="L4" s="8" t="s">
        <v>20074</v>
      </c>
      <c r="M4" s="8" t="s">
        <v>20075</v>
      </c>
      <c r="N4" s="8" t="s">
        <v>6320</v>
      </c>
      <c r="O4" s="8" t="s">
        <v>14211</v>
      </c>
      <c r="P4" s="8" t="s">
        <v>14210</v>
      </c>
      <c r="Q4" t="s">
        <v>14209</v>
      </c>
      <c r="R4" s="8" t="s">
        <v>6319</v>
      </c>
      <c r="S4" s="8" t="s">
        <v>14208</v>
      </c>
      <c r="T4" s="9" t="s">
        <v>14207</v>
      </c>
      <c r="U4" s="8" t="s">
        <v>14206</v>
      </c>
      <c r="V4" s="5"/>
      <c r="Y4" s="5"/>
    </row>
    <row r="5" spans="1:424" x14ac:dyDescent="0.25">
      <c r="B5" s="2"/>
      <c r="C5" s="2"/>
      <c r="D5" s="2"/>
      <c r="E5" s="2"/>
      <c r="F5" s="2"/>
      <c r="G5" s="2"/>
      <c r="H5" s="2"/>
      <c r="I5" s="2"/>
      <c r="J5" s="10" t="s">
        <v>4</v>
      </c>
      <c r="K5" s="11" t="s">
        <v>6321</v>
      </c>
      <c r="L5" s="11" t="s">
        <v>6321</v>
      </c>
      <c r="M5" s="11" t="s">
        <v>6321</v>
      </c>
      <c r="N5" s="11" t="s">
        <v>6321</v>
      </c>
      <c r="O5" s="11" t="s">
        <v>6321</v>
      </c>
      <c r="P5" s="11" t="s">
        <v>6321</v>
      </c>
      <c r="Q5" s="11" t="s">
        <v>6321</v>
      </c>
      <c r="R5" s="11" t="s">
        <v>6321</v>
      </c>
      <c r="S5" s="11" t="s">
        <v>6321</v>
      </c>
      <c r="T5" s="11" t="s">
        <v>6321</v>
      </c>
      <c r="U5" s="11" t="s">
        <v>6321</v>
      </c>
      <c r="W5" s="1"/>
      <c r="X5" s="5"/>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c r="HQ5" s="2"/>
      <c r="HR5" s="2"/>
      <c r="HS5" s="2"/>
      <c r="HT5" s="2"/>
      <c r="HU5" s="2"/>
      <c r="HV5" s="2"/>
      <c r="HW5" s="2"/>
      <c r="HX5" s="2"/>
      <c r="HY5" s="2"/>
      <c r="HZ5" s="2"/>
      <c r="IA5" s="2"/>
      <c r="IB5" s="2"/>
      <c r="IC5" s="2"/>
      <c r="ID5" s="2"/>
      <c r="IE5" s="2"/>
      <c r="IF5" s="2"/>
      <c r="IG5" s="2"/>
      <c r="IH5" s="2"/>
      <c r="II5" s="2"/>
      <c r="IJ5" s="2"/>
      <c r="IK5" s="2"/>
      <c r="IL5" s="2"/>
      <c r="IM5" s="2"/>
      <c r="IN5" s="2"/>
      <c r="IO5" s="2"/>
      <c r="IP5" s="2"/>
      <c r="IQ5" s="2"/>
      <c r="IR5" s="2"/>
      <c r="IS5" s="2"/>
      <c r="IT5" s="2"/>
      <c r="IU5" s="2"/>
      <c r="IV5" s="2"/>
      <c r="IW5" s="2"/>
      <c r="IX5" s="2"/>
      <c r="IY5" s="2"/>
      <c r="IZ5" s="2"/>
      <c r="JA5" s="2"/>
      <c r="JB5" s="2"/>
      <c r="JC5" s="2"/>
      <c r="JD5" s="2"/>
      <c r="JE5" s="2"/>
      <c r="JF5" s="2"/>
      <c r="JG5" s="2"/>
      <c r="JH5" s="2"/>
      <c r="JI5" s="2"/>
      <c r="JJ5" s="2"/>
      <c r="JK5" s="2"/>
      <c r="JL5" s="2"/>
      <c r="JM5" s="2"/>
      <c r="JN5" s="2"/>
      <c r="JO5" s="2"/>
      <c r="JP5" s="2"/>
      <c r="JQ5" s="2"/>
      <c r="JR5" s="2"/>
      <c r="JS5" s="2"/>
      <c r="JT5" s="2"/>
      <c r="JU5" s="2"/>
      <c r="JV5" s="2"/>
      <c r="JW5" s="2"/>
      <c r="JX5" s="2"/>
      <c r="JY5" s="2"/>
      <c r="JZ5" s="2"/>
      <c r="KA5" s="2"/>
      <c r="KB5" s="2"/>
      <c r="KC5" s="2"/>
      <c r="KD5" s="2"/>
      <c r="KE5" s="2"/>
      <c r="KF5" s="2"/>
      <c r="KG5" s="2"/>
      <c r="KH5" s="2"/>
      <c r="KI5" s="2"/>
      <c r="KJ5" s="2"/>
      <c r="KK5" s="2"/>
      <c r="KL5" s="2"/>
      <c r="KM5" s="2"/>
      <c r="KN5" s="2"/>
      <c r="KO5" s="2"/>
      <c r="KP5" s="2"/>
      <c r="KQ5" s="2"/>
      <c r="KR5" s="2"/>
      <c r="KS5" s="2"/>
      <c r="KT5" s="2"/>
      <c r="KU5" s="2"/>
      <c r="KV5" s="2"/>
      <c r="KW5" s="2"/>
      <c r="KX5" s="2"/>
      <c r="KY5" s="2"/>
      <c r="KZ5" s="2"/>
      <c r="LA5" s="2"/>
      <c r="LB5" s="2"/>
      <c r="LC5" s="2"/>
      <c r="LD5" s="2"/>
      <c r="LE5" s="2"/>
      <c r="LF5" s="2"/>
      <c r="LG5" s="2"/>
      <c r="LH5" s="2"/>
      <c r="LI5" s="2"/>
      <c r="LJ5" s="2"/>
      <c r="LK5" s="2"/>
      <c r="LL5" s="2"/>
      <c r="LM5" s="2"/>
      <c r="LN5" s="2"/>
      <c r="LO5" s="2"/>
      <c r="LP5" s="2"/>
      <c r="LQ5" s="2"/>
      <c r="LR5" s="2"/>
      <c r="LS5" s="2"/>
      <c r="LT5" s="2"/>
      <c r="LU5" s="2"/>
      <c r="LV5" s="2"/>
      <c r="LW5" s="2"/>
      <c r="LX5" s="2"/>
      <c r="LY5" s="2"/>
      <c r="LZ5" s="2"/>
      <c r="MA5" s="2"/>
      <c r="MB5" s="2"/>
      <c r="MC5" s="2"/>
      <c r="MD5" s="2"/>
      <c r="ME5" s="2"/>
      <c r="MF5" s="2"/>
      <c r="MG5" s="2"/>
      <c r="MH5" s="2"/>
      <c r="MI5" s="2"/>
      <c r="MJ5" s="2"/>
      <c r="MK5" s="2"/>
      <c r="ML5" s="2"/>
      <c r="MM5" s="2"/>
      <c r="MN5" s="2"/>
      <c r="MO5" s="2"/>
      <c r="MP5" s="2"/>
      <c r="MQ5" s="2"/>
      <c r="MR5" s="2"/>
      <c r="MS5" s="2"/>
      <c r="MT5" s="2"/>
      <c r="MU5" s="2"/>
      <c r="MV5" s="2"/>
      <c r="MW5" s="2"/>
      <c r="MX5" s="2"/>
      <c r="MY5" s="2"/>
      <c r="MZ5" s="2"/>
      <c r="NA5" s="2"/>
      <c r="NB5" s="2"/>
      <c r="NC5" s="2"/>
      <c r="ND5" s="2"/>
      <c r="NE5" s="2"/>
      <c r="NF5" s="2"/>
      <c r="NG5" s="2"/>
      <c r="NH5" s="2"/>
      <c r="NI5" s="2"/>
      <c r="NJ5" s="2"/>
      <c r="NK5" s="2"/>
      <c r="NL5" s="2"/>
      <c r="NM5" s="2"/>
      <c r="NN5" s="2"/>
      <c r="NO5" s="2"/>
      <c r="NP5" s="2"/>
      <c r="NQ5" s="2"/>
      <c r="NR5" s="2"/>
      <c r="NS5" s="2"/>
      <c r="NT5" s="2"/>
      <c r="NU5" s="2"/>
      <c r="NV5" s="2"/>
      <c r="NW5" s="2"/>
      <c r="NX5" s="2"/>
      <c r="NY5" s="2"/>
      <c r="NZ5" s="2"/>
      <c r="OA5" s="2"/>
      <c r="OB5" s="2"/>
      <c r="OC5" s="2"/>
      <c r="OD5" s="2"/>
      <c r="OE5" s="2"/>
      <c r="OF5" s="2"/>
      <c r="OG5" s="2"/>
      <c r="OH5" s="2"/>
      <c r="OI5" s="2"/>
      <c r="OJ5" s="2"/>
      <c r="OK5" s="2"/>
      <c r="OL5" s="2"/>
      <c r="OM5" s="2"/>
      <c r="ON5" s="2"/>
      <c r="OO5" s="2"/>
      <c r="OP5" s="2"/>
      <c r="OQ5" s="2"/>
      <c r="OR5" s="2"/>
      <c r="OS5" s="2"/>
      <c r="OT5" s="2"/>
      <c r="OU5" s="2"/>
      <c r="OV5" s="2"/>
      <c r="OW5" s="2"/>
      <c r="OX5" s="2"/>
      <c r="OY5" s="2"/>
      <c r="OZ5" s="2"/>
      <c r="PA5" s="2"/>
      <c r="PB5" s="2"/>
      <c r="PC5" s="2"/>
      <c r="PD5" s="2"/>
      <c r="PE5" s="2"/>
      <c r="PF5" s="2"/>
      <c r="PG5" s="2"/>
      <c r="PH5" s="2"/>
    </row>
    <row r="6" spans="1:424" s="5" customFormat="1" x14ac:dyDescent="0.25">
      <c r="A6" s="13" t="s">
        <v>18055</v>
      </c>
      <c r="B6" s="13" t="s">
        <v>18056</v>
      </c>
      <c r="C6" s="14" t="s">
        <v>36</v>
      </c>
      <c r="D6" s="13" t="s">
        <v>1866</v>
      </c>
      <c r="E6" s="15" t="s">
        <v>532</v>
      </c>
      <c r="F6" s="15" t="s">
        <v>340</v>
      </c>
      <c r="G6" s="15" t="s">
        <v>5</v>
      </c>
      <c r="H6" s="15" t="s">
        <v>339</v>
      </c>
      <c r="I6" s="16" t="s">
        <v>18057</v>
      </c>
      <c r="J6" s="6" t="s">
        <v>6</v>
      </c>
      <c r="K6" s="6" t="s">
        <v>1867</v>
      </c>
      <c r="L6" s="6" t="s">
        <v>1867</v>
      </c>
      <c r="M6" s="6" t="s">
        <v>1867</v>
      </c>
      <c r="N6" s="6" t="s">
        <v>1867</v>
      </c>
      <c r="O6" s="6" t="s">
        <v>1867</v>
      </c>
      <c r="P6" s="6" t="s">
        <v>1867</v>
      </c>
      <c r="Q6" s="6" t="s">
        <v>1867</v>
      </c>
      <c r="R6" s="6" t="s">
        <v>1867</v>
      </c>
      <c r="S6" s="6" t="s">
        <v>1867</v>
      </c>
      <c r="T6" s="6" t="s">
        <v>1867</v>
      </c>
      <c r="U6" s="6" t="s">
        <v>1867</v>
      </c>
    </row>
    <row r="7" spans="1:424" x14ac:dyDescent="0.25">
      <c r="A7" s="7">
        <f t="shared" ref="A7:A70" si="0">MAX(K7:U7)</f>
        <v>39183</v>
      </c>
      <c r="B7" s="7">
        <f t="shared" ref="B7:B70" si="1">IF(U7=A7,$U$3,IF(T7=A7,$T$3,IF(S7=A7,$S$3,IF(R7=A7,$R$3,IF(Q7=A7,$Q$3,IF(P7=A7,$P$3,IF(O7=A7,$O$3,IF(N7=A7,$N$3,IF(M7=A7,$M$3,IF(L7=A7,$L$3,$K$3))))))))))</f>
        <v>72102609</v>
      </c>
      <c r="C7" s="7">
        <f>IF(ISNA(VLOOKUP(G7,Listen!J:P,7,0)),VLOOKUP(E7,'72102609'!AF:AP,11,0),IF(VLOOKUP(E7,'72102609'!AF:AP,11,0)&lt;4,VLOOKUP(G7,Listen!J:P,7,0),VLOOKUP(E7,'72102609'!AF:AP,11,0)))</f>
        <v>2</v>
      </c>
      <c r="D7" s="7" t="str">
        <f>IF(G7="","", IF(ISNA(G7),"",IF(ISNA(VLOOKUP(G7,[1]ALLE!$B:$AA,26,0)),"",VLOOKUP(G7,[1]ALLE!$B:$AA,26,0))))</f>
        <v>WGK 1,</v>
      </c>
      <c r="E7" s="12" t="str">
        <f>IF(ISNA(VLOOKUP(J7,'72102609'!Z:AG,7,0)),IF(ISNA(VLOOKUP(J7,'72102609'!AA:AG,6,0)),IF(ISNA(VLOOKUP(J7,'72102609'!AB:AG,5,0)),IF(ISNA(VLOOKUP(J7,'72102609'!AC:AG,4,0)),IF(ISNA(VLOOKUP(J7,'72102609'!AD:AG,3,0)),"",VLOOKUP(J7,'72102609'!AD:AG,3,0)),VLOOKUP(J7,'72102609'!AC:AG,4,0)),VLOOKUP(J7,'72102609'!AB:AG,5,0)),VLOOKUP(J7,'72102609'!AA:AG,6,0)),VLOOKUP(J7,'72102609'!Z:AG,7,0))</f>
        <v>13-Docosenamide, (Z)-</v>
      </c>
      <c r="F7" s="7" t="str">
        <f>IF(G7=0,"",IF(G7="","",VLOOKUP(G7,'72102609'!D:I,6,0)))</f>
        <v>C22H43NO</v>
      </c>
      <c r="G7" s="7" t="str">
        <f>VLOOKUP(E7,'72102609'!AF:AP,2,0)</f>
        <v>112-84-5</v>
      </c>
      <c r="H7" s="7" t="str">
        <f>IF(ISNA(VLOOKUP(G7,[1]ALLE!$B:$C,2,0)),"",VLOOKUP(G7,[1]ALLE!$B:$C,2,0))</f>
        <v>UAUDZVJPLUQNMU-KTKRTIGZSA-N</v>
      </c>
      <c r="I7" s="7">
        <f t="shared" ref="I7:I70" si="2">ROW(G7)</f>
        <v>7</v>
      </c>
      <c r="J7" s="7" t="s">
        <v>5734</v>
      </c>
      <c r="K7" s="7">
        <f>IF(ISNA(VLOOKUP(J7,'72102609'!Z:AE,6,0)),IF(ISNA(VLOOKUP(J7,'72102609'!AA:AE,5,0)),IF(ISNA(VLOOKUP(J7,'72102609'!AB:AE,4,0)),IF(ISNA(VLOOKUP(J7,'72102609'!AC:AE,3,0)),IF(ISNA(VLOOKUP(J7,'72102609'!AD:AE,2,0)),"",VLOOKUP(J7,'72102609'!AD:AE,2,0)),VLOOKUP(J7,'72102609'!AC:AE,3,0)),VLOOKUP(J7,'72102609'!AB:AE,4,0)),VLOOKUP(J7,'72102609'!AA:AE,5,0)),VLOOKUP(J7,'72102609'!Z:AE,6,0))</f>
        <v>39183</v>
      </c>
      <c r="L7" s="7">
        <f>IF(ISNA(VLOOKUP(J7,'72102278'!Z:AE,6,0)),IF(ISNA(VLOOKUP(J7,'72102278'!AA:AE,5,0)),IF(ISNA(VLOOKUP(J7,'72102278'!AB:AE,4,0)),IF(ISNA(VLOOKUP(J7,'72102278'!AC:AE,3,0)),IF(ISNA(VLOOKUP(J7,'72102278'!AD:AE,2,0)),"",VLOOKUP(J7,'72102278'!AD:AE,2,0)),VLOOKUP(J7,'72102278'!AC:AE,3,0)),VLOOKUP(J7,'72102278'!AB:AE,4,0)),VLOOKUP(J7,'72102278'!AA:AE,5,0)),VLOOKUP(J7,'72102278'!Z:AE,6,0))</f>
        <v>36490</v>
      </c>
      <c r="M7" s="7" t="str">
        <f>IF(ISNA(VLOOKUP(J7,'72102029'!Z:AE,6,0)),IF(ISNA(VLOOKUP(J7,'72102029'!AA:AE,5,0)),IF(ISNA(VLOOKUP(J7,'72102029'!AB:AE,4,0)),IF(ISNA(VLOOKUP(J7,'72102029'!AC:AE,3,0)),IF(ISNA(VLOOKUP(J7,'72102029'!AD:AE,2,0)),"",VLOOKUP(J7,'72102029'!AD:AE,2,0)),VLOOKUP(J7,'72102029'!AC:AE,3,0)),VLOOKUP(J7,'72102029'!AB:AE,4,0)),VLOOKUP(J7,'72102029'!AA:AE,5,0)),VLOOKUP(J7,'72102029'!Z:AE,6,0))</f>
        <v/>
      </c>
      <c r="N7" s="7" t="str">
        <f>IF(ISNA(VLOOKUP(J7,'72101595'!Z:AE,6,0)),IF(ISNA(VLOOKUP(J7,'72101595'!AA:AE,5,0)),IF(ISNA(VLOOKUP(J7,'72101595'!AB:AE,4,0)),IF(ISNA(VLOOKUP(J7,'72101595'!AC:AE,3,0)),IF(ISNA(VLOOKUP(J7,'72101595'!AD:AE,2,0)),"",VLOOKUP(J7,'72101595'!AD:AE,2,0)),VLOOKUP(J7,'72101595'!AC:AE,3,0)),VLOOKUP(J7,'72101595'!AB:AE,4,0)),VLOOKUP(J7,'72101595'!AA:AE,5,0)),VLOOKUP(J7,'72101595'!Z:AE,6,0))</f>
        <v/>
      </c>
      <c r="O7" s="7" t="str">
        <f>IF(ISNA(VLOOKUP(J7,'72101388'!Z:AE,6,0)),IF(ISNA(VLOOKUP(J7,'72101388'!AA:AE,5,0)),IF(ISNA(VLOOKUP(J7,'72101388'!AB:AE,4,0)),IF(ISNA(VLOOKUP(J7,'72101388'!AC:AE,3,0)),IF(ISNA(VLOOKUP(J7,'72101388'!AD:AE,2,0)),"",VLOOKUP(J7,'72101388'!AD:AE,2,0)),VLOOKUP(J7,'72101388'!AC:AE,3,0)),VLOOKUP(J7,'72101388'!AB:AE,4,0)),VLOOKUP(J7,'72101388'!AA:AE,5,0)),VLOOKUP(J7,'72101388'!Z:AE,6,0))</f>
        <v/>
      </c>
      <c r="P7" s="7" t="str">
        <f>IF(ISNA(VLOOKUP(J7,'72101014'!Z:AE,6,0)),IF(ISNA(VLOOKUP(J7,'72101014'!AA:AE,5,0)),IF(ISNA(VLOOKUP(J7,'72101014'!AB:AE,4,0)),IF(ISNA(VLOOKUP(J7,'72101014'!AC:AE,3,0)),IF(ISNA(VLOOKUP(J7,'72101014'!AD:AE,2,0)),"",VLOOKUP(J7,'72101014'!AD:AE,2,0)),VLOOKUP(J7,'72101014'!AC:AE,3,0)),VLOOKUP(J7,'72101014'!AB:AE,4,0)),VLOOKUP(J7,'72101014'!AA:AE,5,0)),VLOOKUP(J7,'72101014'!Z:AE,6,0))</f>
        <v/>
      </c>
      <c r="Q7" s="7" t="str">
        <f>IF(ISNA(VLOOKUP(J7,'72100736'!Z:AE,6,0)),IF(ISNA(VLOOKUP(J7,'72100736'!AA:AE,5,0)),IF(ISNA(VLOOKUP(J7,'72100736'!AB:AE,4,0)),IF(ISNA(VLOOKUP(J7,'72100736'!AC:AE,3,0)),IF(ISNA(VLOOKUP(J7,'72100736'!AD:AE,2,0)),"",VLOOKUP(J7,'72100736'!AD:AE,2,0)),VLOOKUP(J7,'72100736'!AC:AE,3,0)),VLOOKUP(J7,'72100736'!AB:AE,4,0)),VLOOKUP(J7,'72100736'!AA:AE,5,0)),VLOOKUP(J7,'72100736'!Z:AE,6,0))</f>
        <v/>
      </c>
      <c r="R7" s="7">
        <f>IF(ISNA(VLOOKUP(J7,'72100530'!Z:AE,6,0)),IF(ISNA(VLOOKUP(J7,'72100530'!AA:AE,5,0)),IF(ISNA(VLOOKUP(J7,'72100530'!AB:AE,4,0)),IF(ISNA(VLOOKUP(J7,'72100530'!AC:AE,3,0)),IF(ISNA(VLOOKUP(J7,'72100530'!AD:AE,2,0)),"",VLOOKUP(J7,'72100530'!AD:AE,2,0)),VLOOKUP(J7,'72100530'!AC:AE,3,0)),VLOOKUP(J7,'72100530'!AB:AE,4,0)),VLOOKUP(J7,'72100530'!AA:AE,5,0)),VLOOKUP(J7,'72100530'!Z:AE,6,0))</f>
        <v>47</v>
      </c>
      <c r="S7" s="7" t="str">
        <f>IF(ISNA(VLOOKUP(J7,'72100318'!Z:AE,6,0)),IF(ISNA(VLOOKUP(J7,'72100318'!AA:AE,5,0)),IF(ISNA(VLOOKUP(J7,'72100318'!AB:AE,4,0)),IF(ISNA(VLOOKUP(J7,'72100318'!AC:AE,3,0)),IF(ISNA(VLOOKUP(J7,'72100318'!AD:AE,2,0)),"",VLOOKUP(J7,'72100318'!AD:AE,2,0)),VLOOKUP(J7,'72100318'!AC:AE,3,0)),VLOOKUP(J7,'72100318'!AB:AE,4,0)),VLOOKUP(J7,'72100318'!AA:AE,5,0)),VLOOKUP(J7,'72100318'!Z:AE,6,0))</f>
        <v/>
      </c>
      <c r="T7" s="7" t="str">
        <f>IF(ISNA(VLOOKUP(J7,'72100121'!Z:AE,6,0)),IF(ISNA(VLOOKUP(J7,'72100121'!AA:AE,5,0)),IF(ISNA(VLOOKUP(J7,'72100121'!AB:AE,4,0)),IF(ISNA(VLOOKUP(J7,'72100121'!AC:AE,3,0)),IF(ISNA(VLOOKUP(J7,'72100121'!AD:AE,2,0)),"",VLOOKUP(J7,'72100121'!AD:AE,2,0)),VLOOKUP(J7,'72100121'!AC:AE,3,0)),VLOOKUP(J7,'72100121'!AB:AE,4,0)),VLOOKUP(J7,'72100121'!AA:AE,5,0)),VLOOKUP(J7,'72100121'!Z:AE,6,0))</f>
        <v/>
      </c>
      <c r="U7" s="7" t="str">
        <f>IF(ISNA(VLOOKUP(J7,'72003054'!Z:AE,6,0)),IF(ISNA(VLOOKUP(J7,'72003054'!AA:AE,5,0)),IF(ISNA(VLOOKUP(J7,'72003054'!AB:AE,4,0)),IF(ISNA(VLOOKUP(J7,'72003054'!AC:AE,3,0)),IF(ISNA(VLOOKUP(J7,'72003054'!AD:AE,2,0)),"",VLOOKUP(J7,'72003054'!AD:AE,2,0)),VLOOKUP(J7,'72003054'!AC:AE,3,0)),VLOOKUP(J7,'72003054'!AB:AE,4,0)),VLOOKUP(J7,'72003054'!AA:AE,5,0)),VLOOKUP(J7,'72003054'!Z:AE,6,0))</f>
        <v/>
      </c>
    </row>
    <row r="8" spans="1:424" x14ac:dyDescent="0.25">
      <c r="A8" s="7">
        <f t="shared" si="0"/>
        <v>17106</v>
      </c>
      <c r="B8" s="7">
        <f t="shared" si="1"/>
        <v>72101388</v>
      </c>
      <c r="C8" s="7">
        <f>IF(ISNA(VLOOKUP(G8,Listen!J:P,7,0)),VLOOKUP(E8,'72101388'!AF:AP,11,0),IF(VLOOKUP(E8,'72101388'!AF:AP,11,0)&lt;4,VLOOKUP(G8,Listen!J:P,7,0),VLOOKUP(E8,'72101388'!AF:AP,11,0)))</f>
        <v>2</v>
      </c>
      <c r="D8" s="7" t="str">
        <f>IF(G8="","", IF(ISNA(G8),"",IF(ISNA(VLOOKUP(G8,[1]ALLE!$B:$AA,26,0)),"",VLOOKUP(G8,[1]ALLE!$B:$AA,26,0))))</f>
        <v>Weichmacher/ Phthalat</v>
      </c>
      <c r="E8" s="12" t="str">
        <f>IF(ISNA(VLOOKUP(J8,'72101388'!Z:AG,7,0)),IF(ISNA(VLOOKUP(J8,'72101388'!AA:AG,6,0)),IF(ISNA(VLOOKUP(J8,'72101388'!AB:AG,5,0)),IF(ISNA(VLOOKUP(J8,'72101388'!AC:AG,4,0)),IF(ISNA(VLOOKUP(J8,'72101388'!AD:AG,3,0)),"",VLOOKUP(J8,'72101388'!AD:AG,3,0)),VLOOKUP(J8,'72101388'!AC:AG,4,0)),VLOOKUP(J8,'72101388'!AB:AG,5,0)),VLOOKUP(J8,'72101388'!AA:AG,6,0)),VLOOKUP(J8,'72101388'!Z:AG,7,0))</f>
        <v>Didecan-2-yl phthalate</v>
      </c>
      <c r="F8" s="7" t="str">
        <f>IF(G8=0,"",IF(G8="","",VLOOKUP(G8,'72101388'!D:I,6,0)))</f>
        <v>C28H46O4</v>
      </c>
      <c r="G8" s="7" t="str">
        <f>VLOOKUP(E8,'72101388'!AF:AP,2,0)</f>
        <v>28029-89-2</v>
      </c>
      <c r="H8" s="7" t="str">
        <f>IF(ISNA(VLOOKUP(G8,[1]ALLE!$B:$C,2,0)),"",VLOOKUP(G8,[1]ALLE!$B:$C,2,0))</f>
        <v xml:space="preserve">CZTAPVBKUXXDLY-UHFFFAOYSA-N   </v>
      </c>
      <c r="I8" s="7">
        <f t="shared" si="2"/>
        <v>8</v>
      </c>
      <c r="J8" s="7" t="s">
        <v>2790</v>
      </c>
      <c r="K8" s="7" t="str">
        <f>IF(ISNA(VLOOKUP(J8,'72102609'!Z:AE,6,0)),IF(ISNA(VLOOKUP(J8,'72102609'!AA:AE,5,0)),IF(ISNA(VLOOKUP(J8,'72102609'!AB:AE,4,0)),IF(ISNA(VLOOKUP(J8,'72102609'!AC:AE,3,0)),IF(ISNA(VLOOKUP(J8,'72102609'!AD:AE,2,0)),"",VLOOKUP(J8,'72102609'!AD:AE,2,0)),VLOOKUP(J8,'72102609'!AC:AE,3,0)),VLOOKUP(J8,'72102609'!AB:AE,4,0)),VLOOKUP(J8,'72102609'!AA:AE,5,0)),VLOOKUP(J8,'72102609'!Z:AE,6,0))</f>
        <v/>
      </c>
      <c r="L8" s="7" t="str">
        <f>IF(ISNA(VLOOKUP(J8,'72102278'!Z:AE,6,0)),IF(ISNA(VLOOKUP(J8,'72102278'!AA:AE,5,0)),IF(ISNA(VLOOKUP(J8,'72102278'!AB:AE,4,0)),IF(ISNA(VLOOKUP(J8,'72102278'!AC:AE,3,0)),IF(ISNA(VLOOKUP(J8,'72102278'!AD:AE,2,0)),"",VLOOKUP(J8,'72102278'!AD:AE,2,0)),VLOOKUP(J8,'72102278'!AC:AE,3,0)),VLOOKUP(J8,'72102278'!AB:AE,4,0)),VLOOKUP(J8,'72102278'!AA:AE,5,0)),VLOOKUP(J8,'72102278'!Z:AE,6,0))</f>
        <v/>
      </c>
      <c r="M8" s="7">
        <f>IF(ISNA(VLOOKUP(J8,'72102029'!Z:AE,6,0)),IF(ISNA(VLOOKUP(J8,'72102029'!AA:AE,5,0)),IF(ISNA(VLOOKUP(J8,'72102029'!AB:AE,4,0)),IF(ISNA(VLOOKUP(J8,'72102029'!AC:AE,3,0)),IF(ISNA(VLOOKUP(J8,'72102029'!AD:AE,2,0)),"",VLOOKUP(J8,'72102029'!AD:AE,2,0)),VLOOKUP(J8,'72102029'!AC:AE,3,0)),VLOOKUP(J8,'72102029'!AB:AE,4,0)),VLOOKUP(J8,'72102029'!AA:AE,5,0)),VLOOKUP(J8,'72102029'!Z:AE,6,0))</f>
        <v>1447</v>
      </c>
      <c r="N8" s="7" t="str">
        <f>IF(ISNA(VLOOKUP(J8,'72101595'!Z:AE,6,0)),IF(ISNA(VLOOKUP(J8,'72101595'!AA:AE,5,0)),IF(ISNA(VLOOKUP(J8,'72101595'!AB:AE,4,0)),IF(ISNA(VLOOKUP(J8,'72101595'!AC:AE,3,0)),IF(ISNA(VLOOKUP(J8,'72101595'!AD:AE,2,0)),"",VLOOKUP(J8,'72101595'!AD:AE,2,0)),VLOOKUP(J8,'72101595'!AC:AE,3,0)),VLOOKUP(J8,'72101595'!AB:AE,4,0)),VLOOKUP(J8,'72101595'!AA:AE,5,0)),VLOOKUP(J8,'72101595'!Z:AE,6,0))</f>
        <v/>
      </c>
      <c r="O8" s="7">
        <f>IF(ISNA(VLOOKUP(J8,'72101388'!Z:AE,6,0)),IF(ISNA(VLOOKUP(J8,'72101388'!AA:AE,5,0)),IF(ISNA(VLOOKUP(J8,'72101388'!AB:AE,4,0)),IF(ISNA(VLOOKUP(J8,'72101388'!AC:AE,3,0)),IF(ISNA(VLOOKUP(J8,'72101388'!AD:AE,2,0)),"",VLOOKUP(J8,'72101388'!AD:AE,2,0)),VLOOKUP(J8,'72101388'!AC:AE,3,0)),VLOOKUP(J8,'72101388'!AB:AE,4,0)),VLOOKUP(J8,'72101388'!AA:AE,5,0)),VLOOKUP(J8,'72101388'!Z:AE,6,0))</f>
        <v>17106</v>
      </c>
      <c r="P8" s="7" t="str">
        <f>IF(ISNA(VLOOKUP(J8,'72101014'!Z:AE,6,0)),IF(ISNA(VLOOKUP(J8,'72101014'!AA:AE,5,0)),IF(ISNA(VLOOKUP(J8,'72101014'!AB:AE,4,0)),IF(ISNA(VLOOKUP(J8,'72101014'!AC:AE,3,0)),IF(ISNA(VLOOKUP(J8,'72101014'!AD:AE,2,0)),"",VLOOKUP(J8,'72101014'!AD:AE,2,0)),VLOOKUP(J8,'72101014'!AC:AE,3,0)),VLOOKUP(J8,'72101014'!AB:AE,4,0)),VLOOKUP(J8,'72101014'!AA:AE,5,0)),VLOOKUP(J8,'72101014'!Z:AE,6,0))</f>
        <v/>
      </c>
      <c r="Q8" s="7" t="str">
        <f>IF(ISNA(VLOOKUP(J8,'72100736'!Z:AE,6,0)),IF(ISNA(VLOOKUP(J8,'72100736'!AA:AE,5,0)),IF(ISNA(VLOOKUP(J8,'72100736'!AB:AE,4,0)),IF(ISNA(VLOOKUP(J8,'72100736'!AC:AE,3,0)),IF(ISNA(VLOOKUP(J8,'72100736'!AD:AE,2,0)),"",VLOOKUP(J8,'72100736'!AD:AE,2,0)),VLOOKUP(J8,'72100736'!AC:AE,3,0)),VLOOKUP(J8,'72100736'!AB:AE,4,0)),VLOOKUP(J8,'72100736'!AA:AE,5,0)),VLOOKUP(J8,'72100736'!Z:AE,6,0))</f>
        <v/>
      </c>
      <c r="R8" s="7" t="str">
        <f>IF(ISNA(VLOOKUP(J8,'72100530'!Z:AE,6,0)),IF(ISNA(VLOOKUP(J8,'72100530'!AA:AE,5,0)),IF(ISNA(VLOOKUP(J8,'72100530'!AB:AE,4,0)),IF(ISNA(VLOOKUP(J8,'72100530'!AC:AE,3,0)),IF(ISNA(VLOOKUP(J8,'72100530'!AD:AE,2,0)),"",VLOOKUP(J8,'72100530'!AD:AE,2,0)),VLOOKUP(J8,'72100530'!AC:AE,3,0)),VLOOKUP(J8,'72100530'!AB:AE,4,0)),VLOOKUP(J8,'72100530'!AA:AE,5,0)),VLOOKUP(J8,'72100530'!Z:AE,6,0))</f>
        <v/>
      </c>
      <c r="S8" s="7" t="str">
        <f>IF(ISNA(VLOOKUP(J8,'72100318'!Z:AE,6,0)),IF(ISNA(VLOOKUP(J8,'72100318'!AA:AE,5,0)),IF(ISNA(VLOOKUP(J8,'72100318'!AB:AE,4,0)),IF(ISNA(VLOOKUP(J8,'72100318'!AC:AE,3,0)),IF(ISNA(VLOOKUP(J8,'72100318'!AD:AE,2,0)),"",VLOOKUP(J8,'72100318'!AD:AE,2,0)),VLOOKUP(J8,'72100318'!AC:AE,3,0)),VLOOKUP(J8,'72100318'!AB:AE,4,0)),VLOOKUP(J8,'72100318'!AA:AE,5,0)),VLOOKUP(J8,'72100318'!Z:AE,6,0))</f>
        <v/>
      </c>
      <c r="T8" s="7" t="str">
        <f>IF(ISNA(VLOOKUP(J8,'72100121'!Z:AE,6,0)),IF(ISNA(VLOOKUP(J8,'72100121'!AA:AE,5,0)),IF(ISNA(VLOOKUP(J8,'72100121'!AB:AE,4,0)),IF(ISNA(VLOOKUP(J8,'72100121'!AC:AE,3,0)),IF(ISNA(VLOOKUP(J8,'72100121'!AD:AE,2,0)),"",VLOOKUP(J8,'72100121'!AD:AE,2,0)),VLOOKUP(J8,'72100121'!AC:AE,3,0)),VLOOKUP(J8,'72100121'!AB:AE,4,0)),VLOOKUP(J8,'72100121'!AA:AE,5,0)),VLOOKUP(J8,'72100121'!Z:AE,6,0))</f>
        <v/>
      </c>
      <c r="U8" s="7" t="str">
        <f>IF(ISNA(VLOOKUP(J8,'72003054'!Z:AE,6,0)),IF(ISNA(VLOOKUP(J8,'72003054'!AA:AE,5,0)),IF(ISNA(VLOOKUP(J8,'72003054'!AB:AE,4,0)),IF(ISNA(VLOOKUP(J8,'72003054'!AC:AE,3,0)),IF(ISNA(VLOOKUP(J8,'72003054'!AD:AE,2,0)),"",VLOOKUP(J8,'72003054'!AD:AE,2,0)),VLOOKUP(J8,'72003054'!AC:AE,3,0)),VLOOKUP(J8,'72003054'!AB:AE,4,0)),VLOOKUP(J8,'72003054'!AA:AE,5,0)),VLOOKUP(J8,'72003054'!Z:AE,6,0))</f>
        <v/>
      </c>
    </row>
    <row r="9" spans="1:424" x14ac:dyDescent="0.25">
      <c r="A9" s="7">
        <f t="shared" si="0"/>
        <v>7109</v>
      </c>
      <c r="B9" s="7">
        <f t="shared" si="1"/>
        <v>72100121</v>
      </c>
      <c r="C9" s="7">
        <f>IF(ISNA(VLOOKUP(G9,Listen!J:P,7,0)),VLOOKUP(E9,'72100121'!AF:AP,11,0),IF(VLOOKUP(E9,'72100121'!AF:AP,11,0)&lt;4,VLOOKUP(G9,Listen!J:P,7,0),VLOOKUP(E9,'72100121'!AF:AP,11,0)))</f>
        <v>3</v>
      </c>
      <c r="D9" s="7" t="str">
        <f>IF(G9="","", IF(ISNA(G9),"",IF(ISNA(VLOOKUP(G9,[1]ALLE!$B:$AA,26,0)),"",VLOOKUP(G9,[1]ALLE!$B:$AA,26,0))))</f>
        <v>Weichmacher/ Phthalat</v>
      </c>
      <c r="E9" s="12" t="str">
        <f>IF(ISNA(VLOOKUP(J9,'72100121'!Z:AG,7,0)),IF(ISNA(VLOOKUP(J9,'72100121'!AA:AG,6,0)),IF(ISNA(VLOOKUP(J9,'72100121'!AB:AG,5,0)),IF(ISNA(VLOOKUP(J9,'72100121'!AC:AG,4,0)),IF(ISNA(VLOOKUP(J9,'72100121'!AD:AG,3,0)),"",VLOOKUP(J9,'72100121'!AD:AG,3,0)),VLOOKUP(J9,'72100121'!AC:AG,4,0)),VLOOKUP(J9,'72100121'!AB:AG,5,0)),VLOOKUP(J9,'72100121'!AA:AG,6,0)),VLOOKUP(J9,'72100121'!Z:AG,7,0))</f>
        <v>Isobutyl methyl phthalate</v>
      </c>
      <c r="F9" s="7" t="str">
        <f>IF(G9=0,"",IF(G9="","",VLOOKUP(G9,'72100121'!D:I,6,0)))</f>
        <v>C13H16O4</v>
      </c>
      <c r="G9" s="7" t="str">
        <f>VLOOKUP(E9,'72100121'!AF:AP,2,0)</f>
        <v>1000373-89-3</v>
      </c>
      <c r="H9" s="7" t="str">
        <f>IF(ISNA(VLOOKUP(G9,[1]ALLE!$B:$C,2,0)),"",VLOOKUP(G9,[1]ALLE!$B:$C,2,0))</f>
        <v xml:space="preserve">HRJOMMSRROBCMQ-UHFFFAOYSA-N </v>
      </c>
      <c r="I9" s="7">
        <f t="shared" si="2"/>
        <v>9</v>
      </c>
      <c r="J9" s="7" t="s">
        <v>2847</v>
      </c>
      <c r="K9" s="7">
        <f>IF(ISNA(VLOOKUP(J9,'72102609'!Z:AE,6,0)),IF(ISNA(VLOOKUP(J9,'72102609'!AA:AE,5,0)),IF(ISNA(VLOOKUP(J9,'72102609'!AB:AE,4,0)),IF(ISNA(VLOOKUP(J9,'72102609'!AC:AE,3,0)),IF(ISNA(VLOOKUP(J9,'72102609'!AD:AE,2,0)),"",VLOOKUP(J9,'72102609'!AD:AE,2,0)),VLOOKUP(J9,'72102609'!AC:AE,3,0)),VLOOKUP(J9,'72102609'!AB:AE,4,0)),VLOOKUP(J9,'72102609'!AA:AE,5,0)),VLOOKUP(J9,'72102609'!Z:AE,6,0))</f>
        <v>26</v>
      </c>
      <c r="L9" s="7">
        <f>IF(ISNA(VLOOKUP(J9,'72102278'!Z:AE,6,0)),IF(ISNA(VLOOKUP(J9,'72102278'!AA:AE,5,0)),IF(ISNA(VLOOKUP(J9,'72102278'!AB:AE,4,0)),IF(ISNA(VLOOKUP(J9,'72102278'!AC:AE,3,0)),IF(ISNA(VLOOKUP(J9,'72102278'!AD:AE,2,0)),"",VLOOKUP(J9,'72102278'!AD:AE,2,0)),VLOOKUP(J9,'72102278'!AC:AE,3,0)),VLOOKUP(J9,'72102278'!AB:AE,4,0)),VLOOKUP(J9,'72102278'!AA:AE,5,0)),VLOOKUP(J9,'72102278'!Z:AE,6,0))</f>
        <v>73</v>
      </c>
      <c r="M9" s="7" t="str">
        <f>IF(ISNA(VLOOKUP(J9,'72102029'!Z:AE,6,0)),IF(ISNA(VLOOKUP(J9,'72102029'!AA:AE,5,0)),IF(ISNA(VLOOKUP(J9,'72102029'!AB:AE,4,0)),IF(ISNA(VLOOKUP(J9,'72102029'!AC:AE,3,0)),IF(ISNA(VLOOKUP(J9,'72102029'!AD:AE,2,0)),"",VLOOKUP(J9,'72102029'!AD:AE,2,0)),VLOOKUP(J9,'72102029'!AC:AE,3,0)),VLOOKUP(J9,'72102029'!AB:AE,4,0)),VLOOKUP(J9,'72102029'!AA:AE,5,0)),VLOOKUP(J9,'72102029'!Z:AE,6,0))</f>
        <v/>
      </c>
      <c r="N9" s="7">
        <f>IF(ISNA(VLOOKUP(J9,'72101595'!Z:AE,6,0)),IF(ISNA(VLOOKUP(J9,'72101595'!AA:AE,5,0)),IF(ISNA(VLOOKUP(J9,'72101595'!AB:AE,4,0)),IF(ISNA(VLOOKUP(J9,'72101595'!AC:AE,3,0)),IF(ISNA(VLOOKUP(J9,'72101595'!AD:AE,2,0)),"",VLOOKUP(J9,'72101595'!AD:AE,2,0)),VLOOKUP(J9,'72101595'!AC:AE,3,0)),VLOOKUP(J9,'72101595'!AB:AE,4,0)),VLOOKUP(J9,'72101595'!AA:AE,5,0)),VLOOKUP(J9,'72101595'!Z:AE,6,0))</f>
        <v>39</v>
      </c>
      <c r="O9" s="7">
        <f>IF(ISNA(VLOOKUP(J9,'72101388'!Z:AE,6,0)),IF(ISNA(VLOOKUP(J9,'72101388'!AA:AE,5,0)),IF(ISNA(VLOOKUP(J9,'72101388'!AB:AE,4,0)),IF(ISNA(VLOOKUP(J9,'72101388'!AC:AE,3,0)),IF(ISNA(VLOOKUP(J9,'72101388'!AD:AE,2,0)),"",VLOOKUP(J9,'72101388'!AD:AE,2,0)),VLOOKUP(J9,'72101388'!AC:AE,3,0)),VLOOKUP(J9,'72101388'!AB:AE,4,0)),VLOOKUP(J9,'72101388'!AA:AE,5,0)),VLOOKUP(J9,'72101388'!Z:AE,6,0))</f>
        <v>0</v>
      </c>
      <c r="P9" s="7">
        <f>IF(ISNA(VLOOKUP(J9,'72101014'!Z:AE,6,0)),IF(ISNA(VLOOKUP(J9,'72101014'!AA:AE,5,0)),IF(ISNA(VLOOKUP(J9,'72101014'!AB:AE,4,0)),IF(ISNA(VLOOKUP(J9,'72101014'!AC:AE,3,0)),IF(ISNA(VLOOKUP(J9,'72101014'!AD:AE,2,0)),"",VLOOKUP(J9,'72101014'!AD:AE,2,0)),VLOOKUP(J9,'72101014'!AC:AE,3,0)),VLOOKUP(J9,'72101014'!AB:AE,4,0)),VLOOKUP(J9,'72101014'!AA:AE,5,0)),VLOOKUP(J9,'72101014'!Z:AE,6,0))</f>
        <v>0</v>
      </c>
      <c r="Q9" s="7">
        <f>IF(ISNA(VLOOKUP(J9,'72100736'!Z:AE,6,0)),IF(ISNA(VLOOKUP(J9,'72100736'!AA:AE,5,0)),IF(ISNA(VLOOKUP(J9,'72100736'!AB:AE,4,0)),IF(ISNA(VLOOKUP(J9,'72100736'!AC:AE,3,0)),IF(ISNA(VLOOKUP(J9,'72100736'!AD:AE,2,0)),"",VLOOKUP(J9,'72100736'!AD:AE,2,0)),VLOOKUP(J9,'72100736'!AC:AE,3,0)),VLOOKUP(J9,'72100736'!AB:AE,4,0)),VLOOKUP(J9,'72100736'!AA:AE,5,0)),VLOOKUP(J9,'72100736'!Z:AE,6,0))</f>
        <v>28</v>
      </c>
      <c r="R9" s="7">
        <f>IF(ISNA(VLOOKUP(J9,'72100530'!Z:AE,6,0)),IF(ISNA(VLOOKUP(J9,'72100530'!AA:AE,5,0)),IF(ISNA(VLOOKUP(J9,'72100530'!AB:AE,4,0)),IF(ISNA(VLOOKUP(J9,'72100530'!AC:AE,3,0)),IF(ISNA(VLOOKUP(J9,'72100530'!AD:AE,2,0)),"",VLOOKUP(J9,'72100530'!AD:AE,2,0)),VLOOKUP(J9,'72100530'!AC:AE,3,0)),VLOOKUP(J9,'72100530'!AB:AE,4,0)),VLOOKUP(J9,'72100530'!AA:AE,5,0)),VLOOKUP(J9,'72100530'!Z:AE,6,0))</f>
        <v>58</v>
      </c>
      <c r="S9" s="7">
        <f>IF(ISNA(VLOOKUP(J9,'72100318'!Z:AE,6,0)),IF(ISNA(VLOOKUP(J9,'72100318'!AA:AE,5,0)),IF(ISNA(VLOOKUP(J9,'72100318'!AB:AE,4,0)),IF(ISNA(VLOOKUP(J9,'72100318'!AC:AE,3,0)),IF(ISNA(VLOOKUP(J9,'72100318'!AD:AE,2,0)),"",VLOOKUP(J9,'72100318'!AD:AE,2,0)),VLOOKUP(J9,'72100318'!AC:AE,3,0)),VLOOKUP(J9,'72100318'!AB:AE,4,0)),VLOOKUP(J9,'72100318'!AA:AE,5,0)),VLOOKUP(J9,'72100318'!Z:AE,6,0))</f>
        <v>37</v>
      </c>
      <c r="T9" s="7">
        <f>IF(ISNA(VLOOKUP(J9,'72100121'!Z:AE,6,0)),IF(ISNA(VLOOKUP(J9,'72100121'!AA:AE,5,0)),IF(ISNA(VLOOKUP(J9,'72100121'!AB:AE,4,0)),IF(ISNA(VLOOKUP(J9,'72100121'!AC:AE,3,0)),IF(ISNA(VLOOKUP(J9,'72100121'!AD:AE,2,0)),"",VLOOKUP(J9,'72100121'!AD:AE,2,0)),VLOOKUP(J9,'72100121'!AC:AE,3,0)),VLOOKUP(J9,'72100121'!AB:AE,4,0)),VLOOKUP(J9,'72100121'!AA:AE,5,0)),VLOOKUP(J9,'72100121'!Z:AE,6,0))</f>
        <v>7109</v>
      </c>
      <c r="U9" s="7" t="str">
        <f>IF(ISNA(VLOOKUP(J9,'72003054'!Z:AE,6,0)),IF(ISNA(VLOOKUP(J9,'72003054'!AA:AE,5,0)),IF(ISNA(VLOOKUP(J9,'72003054'!AB:AE,4,0)),IF(ISNA(VLOOKUP(J9,'72003054'!AC:AE,3,0)),IF(ISNA(VLOOKUP(J9,'72003054'!AD:AE,2,0)),"",VLOOKUP(J9,'72003054'!AD:AE,2,0)),VLOOKUP(J9,'72003054'!AC:AE,3,0)),VLOOKUP(J9,'72003054'!AB:AE,4,0)),VLOOKUP(J9,'72003054'!AA:AE,5,0)),VLOOKUP(J9,'72003054'!Z:AE,6,0))</f>
        <v/>
      </c>
    </row>
    <row r="10" spans="1:424" x14ac:dyDescent="0.25">
      <c r="A10" s="7">
        <f t="shared" si="0"/>
        <v>4714</v>
      </c>
      <c r="B10" s="7">
        <f t="shared" si="1"/>
        <v>72101388</v>
      </c>
      <c r="C10" s="7">
        <f>IF(ISNA(VLOOKUP(G10,Listen!J:P,7,0)),VLOOKUP(E10,'72101388'!AF:AP,11,0),IF(VLOOKUP(E10,'72101388'!AF:AP,11,0)&lt;4,VLOOKUP(G10,Listen!J:P,7,0),VLOOKUP(E10,'72101388'!AF:AP,11,0)))</f>
        <v>2</v>
      </c>
      <c r="D10" s="7" t="str">
        <f>IF(G10="","", IF(ISNA(G10),"",IF(ISNA(VLOOKUP(G10,[1]ALLE!$B:$AA,26,0)),"",VLOOKUP(G10,[1]ALLE!$B:$AA,26,0))))</f>
        <v>Weichmacher/ Phthalat</v>
      </c>
      <c r="E10" s="12" t="str">
        <f>IF(ISNA(VLOOKUP(J10,'72101388'!Z:AG,7,0)),IF(ISNA(VLOOKUP(J10,'72101388'!AA:AG,6,0)),IF(ISNA(VLOOKUP(J10,'72101388'!AB:AG,5,0)),IF(ISNA(VLOOKUP(J10,'72101388'!AC:AG,4,0)),IF(ISNA(VLOOKUP(J10,'72101388'!AD:AG,3,0)),"",VLOOKUP(J10,'72101388'!AD:AG,3,0)),VLOOKUP(J10,'72101388'!AC:AG,4,0)),VLOOKUP(J10,'72101388'!AB:AG,5,0)),VLOOKUP(J10,'72101388'!AA:AG,6,0)),VLOOKUP(J10,'72101388'!Z:AG,7,0))</f>
        <v>Phthalic acid, di(6-methylhept-2-yl) ester</v>
      </c>
      <c r="F10" s="7" t="str">
        <f>IF(G10=0,"",IF(G10="","",VLOOKUP(G10,'72101388'!D:I,6,0)))</f>
        <v>C24H38O4</v>
      </c>
      <c r="G10" s="7" t="str">
        <f>VLOOKUP(E10,'72101388'!AF:AP,2,0)</f>
        <v>1000377-97-3</v>
      </c>
      <c r="H10" s="7" t="str">
        <f>IF(ISNA(VLOOKUP(G10,[1]ALLE!$B:$C,2,0)),"",VLOOKUP(G10,[1]ALLE!$B:$C,2,0))</f>
        <v xml:space="preserve">ASUMBDPCWUXZFX-UHFFFAOYSA-N   </v>
      </c>
      <c r="I10" s="7">
        <f t="shared" si="2"/>
        <v>10</v>
      </c>
      <c r="J10" s="7" t="s">
        <v>267</v>
      </c>
      <c r="K10" s="7" t="str">
        <f>IF(ISNA(VLOOKUP(J10,'72102609'!Z:AE,6,0)),IF(ISNA(VLOOKUP(J10,'72102609'!AA:AE,5,0)),IF(ISNA(VLOOKUP(J10,'72102609'!AB:AE,4,0)),IF(ISNA(VLOOKUP(J10,'72102609'!AC:AE,3,0)),IF(ISNA(VLOOKUP(J10,'72102609'!AD:AE,2,0)),"",VLOOKUP(J10,'72102609'!AD:AE,2,0)),VLOOKUP(J10,'72102609'!AC:AE,3,0)),VLOOKUP(J10,'72102609'!AB:AE,4,0)),VLOOKUP(J10,'72102609'!AA:AE,5,0)),VLOOKUP(J10,'72102609'!Z:AE,6,0))</f>
        <v/>
      </c>
      <c r="L10" s="7" t="str">
        <f>IF(ISNA(VLOOKUP(J10,'72102278'!Z:AE,6,0)),IF(ISNA(VLOOKUP(J10,'72102278'!AA:AE,5,0)),IF(ISNA(VLOOKUP(J10,'72102278'!AB:AE,4,0)),IF(ISNA(VLOOKUP(J10,'72102278'!AC:AE,3,0)),IF(ISNA(VLOOKUP(J10,'72102278'!AD:AE,2,0)),"",VLOOKUP(J10,'72102278'!AD:AE,2,0)),VLOOKUP(J10,'72102278'!AC:AE,3,0)),VLOOKUP(J10,'72102278'!AB:AE,4,0)),VLOOKUP(J10,'72102278'!AA:AE,5,0)),VLOOKUP(J10,'72102278'!Z:AE,6,0))</f>
        <v/>
      </c>
      <c r="M10" s="7" t="str">
        <f>IF(ISNA(VLOOKUP(J10,'72102029'!Z:AE,6,0)),IF(ISNA(VLOOKUP(J10,'72102029'!AA:AE,5,0)),IF(ISNA(VLOOKUP(J10,'72102029'!AB:AE,4,0)),IF(ISNA(VLOOKUP(J10,'72102029'!AC:AE,3,0)),IF(ISNA(VLOOKUP(J10,'72102029'!AD:AE,2,0)),"",VLOOKUP(J10,'72102029'!AD:AE,2,0)),VLOOKUP(J10,'72102029'!AC:AE,3,0)),VLOOKUP(J10,'72102029'!AB:AE,4,0)),VLOOKUP(J10,'72102029'!AA:AE,5,0)),VLOOKUP(J10,'72102029'!Z:AE,6,0))</f>
        <v/>
      </c>
      <c r="N10" s="7">
        <f>IF(ISNA(VLOOKUP(J10,'72101595'!Z:AE,6,0)),IF(ISNA(VLOOKUP(J10,'72101595'!AA:AE,5,0)),IF(ISNA(VLOOKUP(J10,'72101595'!AB:AE,4,0)),IF(ISNA(VLOOKUP(J10,'72101595'!AC:AE,3,0)),IF(ISNA(VLOOKUP(J10,'72101595'!AD:AE,2,0)),"",VLOOKUP(J10,'72101595'!AD:AE,2,0)),VLOOKUP(J10,'72101595'!AC:AE,3,0)),VLOOKUP(J10,'72101595'!AB:AE,4,0)),VLOOKUP(J10,'72101595'!AA:AE,5,0)),VLOOKUP(J10,'72101595'!Z:AE,6,0))</f>
        <v>338</v>
      </c>
      <c r="O10" s="7">
        <f>IF(ISNA(VLOOKUP(J10,'72101388'!Z:AE,6,0)),IF(ISNA(VLOOKUP(J10,'72101388'!AA:AE,5,0)),IF(ISNA(VLOOKUP(J10,'72101388'!AB:AE,4,0)),IF(ISNA(VLOOKUP(J10,'72101388'!AC:AE,3,0)),IF(ISNA(VLOOKUP(J10,'72101388'!AD:AE,2,0)),"",VLOOKUP(J10,'72101388'!AD:AE,2,0)),VLOOKUP(J10,'72101388'!AC:AE,3,0)),VLOOKUP(J10,'72101388'!AB:AE,4,0)),VLOOKUP(J10,'72101388'!AA:AE,5,0)),VLOOKUP(J10,'72101388'!Z:AE,6,0))</f>
        <v>4714</v>
      </c>
      <c r="P10" s="7" t="str">
        <f>IF(ISNA(VLOOKUP(J10,'72101014'!Z:AE,6,0)),IF(ISNA(VLOOKUP(J10,'72101014'!AA:AE,5,0)),IF(ISNA(VLOOKUP(J10,'72101014'!AB:AE,4,0)),IF(ISNA(VLOOKUP(J10,'72101014'!AC:AE,3,0)),IF(ISNA(VLOOKUP(J10,'72101014'!AD:AE,2,0)),"",VLOOKUP(J10,'72101014'!AD:AE,2,0)),VLOOKUP(J10,'72101014'!AC:AE,3,0)),VLOOKUP(J10,'72101014'!AB:AE,4,0)),VLOOKUP(J10,'72101014'!AA:AE,5,0)),VLOOKUP(J10,'72101014'!Z:AE,6,0))</f>
        <v/>
      </c>
      <c r="Q10" s="7">
        <f>IF(ISNA(VLOOKUP(J10,'72100736'!Z:AE,6,0)),IF(ISNA(VLOOKUP(J10,'72100736'!AA:AE,5,0)),IF(ISNA(VLOOKUP(J10,'72100736'!AB:AE,4,0)),IF(ISNA(VLOOKUP(J10,'72100736'!AC:AE,3,0)),IF(ISNA(VLOOKUP(J10,'72100736'!AD:AE,2,0)),"",VLOOKUP(J10,'72100736'!AD:AE,2,0)),VLOOKUP(J10,'72100736'!AC:AE,3,0)),VLOOKUP(J10,'72100736'!AB:AE,4,0)),VLOOKUP(J10,'72100736'!AA:AE,5,0)),VLOOKUP(J10,'72100736'!Z:AE,6,0))</f>
        <v>56</v>
      </c>
      <c r="R10" s="7">
        <f>IF(ISNA(VLOOKUP(J10,'72100530'!Z:AE,6,0)),IF(ISNA(VLOOKUP(J10,'72100530'!AA:AE,5,0)),IF(ISNA(VLOOKUP(J10,'72100530'!AB:AE,4,0)),IF(ISNA(VLOOKUP(J10,'72100530'!AC:AE,3,0)),IF(ISNA(VLOOKUP(J10,'72100530'!AD:AE,2,0)),"",VLOOKUP(J10,'72100530'!AD:AE,2,0)),VLOOKUP(J10,'72100530'!AC:AE,3,0)),VLOOKUP(J10,'72100530'!AB:AE,4,0)),VLOOKUP(J10,'72100530'!AA:AE,5,0)),VLOOKUP(J10,'72100530'!Z:AE,6,0))</f>
        <v>44</v>
      </c>
      <c r="S10" s="7" t="str">
        <f>IF(ISNA(VLOOKUP(J10,'72100318'!Z:AE,6,0)),IF(ISNA(VLOOKUP(J10,'72100318'!AA:AE,5,0)),IF(ISNA(VLOOKUP(J10,'72100318'!AB:AE,4,0)),IF(ISNA(VLOOKUP(J10,'72100318'!AC:AE,3,0)),IF(ISNA(VLOOKUP(J10,'72100318'!AD:AE,2,0)),"",VLOOKUP(J10,'72100318'!AD:AE,2,0)),VLOOKUP(J10,'72100318'!AC:AE,3,0)),VLOOKUP(J10,'72100318'!AB:AE,4,0)),VLOOKUP(J10,'72100318'!AA:AE,5,0)),VLOOKUP(J10,'72100318'!Z:AE,6,0))</f>
        <v/>
      </c>
      <c r="T10" s="7">
        <f>IF(ISNA(VLOOKUP(J10,'72100121'!Z:AE,6,0)),IF(ISNA(VLOOKUP(J10,'72100121'!AA:AE,5,0)),IF(ISNA(VLOOKUP(J10,'72100121'!AB:AE,4,0)),IF(ISNA(VLOOKUP(J10,'72100121'!AC:AE,3,0)),IF(ISNA(VLOOKUP(J10,'72100121'!AD:AE,2,0)),"",VLOOKUP(J10,'72100121'!AD:AE,2,0)),VLOOKUP(J10,'72100121'!AC:AE,3,0)),VLOOKUP(J10,'72100121'!AB:AE,4,0)),VLOOKUP(J10,'72100121'!AA:AE,5,0)),VLOOKUP(J10,'72100121'!Z:AE,6,0))</f>
        <v>2106</v>
      </c>
      <c r="U10" s="7">
        <f>IF(ISNA(VLOOKUP(J10,'72003054'!Z:AE,6,0)),IF(ISNA(VLOOKUP(J10,'72003054'!AA:AE,5,0)),IF(ISNA(VLOOKUP(J10,'72003054'!AB:AE,4,0)),IF(ISNA(VLOOKUP(J10,'72003054'!AC:AE,3,0)),IF(ISNA(VLOOKUP(J10,'72003054'!AD:AE,2,0)),"",VLOOKUP(J10,'72003054'!AD:AE,2,0)),VLOOKUP(J10,'72003054'!AC:AE,3,0)),VLOOKUP(J10,'72003054'!AB:AE,4,0)),VLOOKUP(J10,'72003054'!AA:AE,5,0)),VLOOKUP(J10,'72003054'!Z:AE,6,0))</f>
        <v>42</v>
      </c>
    </row>
    <row r="11" spans="1:424" x14ac:dyDescent="0.25">
      <c r="A11" s="7">
        <f t="shared" si="0"/>
        <v>3563</v>
      </c>
      <c r="B11" s="7">
        <f t="shared" si="1"/>
        <v>72101595</v>
      </c>
      <c r="C11" s="7">
        <f>IF(ISNA(VLOOKUP(G11,Listen!J:P,7,0)),VLOOKUP(E11,'72101595'!AF:AP,11,0),IF(VLOOKUP(E11,'72101595'!AF:AP,11,0)&lt;4,VLOOKUP(G11,Listen!J:P,7,0),VLOOKUP(E11,'72101595'!AF:AP,11,0)))</f>
        <v>4</v>
      </c>
      <c r="D11" s="7" t="str">
        <f>IF(G11="","",IF(ISNA(VLOOKUP(G11,[1]ALLE!$B:$AA,26,0)),"",VLOOKUP(G11,[1]ALLE!$B:$AA,26,0)))</f>
        <v/>
      </c>
      <c r="E11" s="12" t="str">
        <f>IF(ISNA(VLOOKUP(J11,'72101595'!Z:AG,7,0)),IF(ISNA(VLOOKUP(J11,'72101595'!AA:AG,6,0)),IF(ISNA(VLOOKUP(J11,'72101595'!AB:AG,5,0)),IF(ISNA(VLOOKUP(J11,'72101595'!AC:AG,4,0)),IF(ISNA(VLOOKUP(J11,'72101595'!AD:AG,3,0)),"",VLOOKUP(J11,'72101595'!AD:AG,3,0)),VLOOKUP(J11,'72101595'!AC:AG,4,0)),VLOOKUP(J11,'72101595'!AB:AG,5,0)),VLOOKUP(J11,'72101595'!AA:AG,6,0)),VLOOKUP(J11,'72101595'!Z:AG,7,0))</f>
        <v>GC_BPMZ_129_RI_1964</v>
      </c>
      <c r="F11" s="7" t="str">
        <f>IF(G11=0,"",IF(G11="","",VLOOKUP(G11,'72101595'!D:I,6,0)))</f>
        <v/>
      </c>
      <c r="G11" s="7" t="str">
        <f>VLOOKUP(E11,'72101595'!AF:AP,2,0)</f>
        <v/>
      </c>
      <c r="H11" s="7" t="str">
        <f>IF(ISNA(VLOOKUP(G11,[1]ALLE!$B:$C,2,0)),"",VLOOKUP(G11,[1]ALLE!$B:$C,2,0))</f>
        <v/>
      </c>
      <c r="I11" s="7">
        <f t="shared" si="2"/>
        <v>11</v>
      </c>
      <c r="J11" s="7" t="s">
        <v>3588</v>
      </c>
      <c r="K11" s="7">
        <f>IF(ISNA(VLOOKUP(J11,'72102609'!Z:AE,6,0)),IF(ISNA(VLOOKUP(J11,'72102609'!AA:AE,5,0)),IF(ISNA(VLOOKUP(J11,'72102609'!AB:AE,4,0)),IF(ISNA(VLOOKUP(J11,'72102609'!AC:AE,3,0)),IF(ISNA(VLOOKUP(J11,'72102609'!AD:AE,2,0)),"",VLOOKUP(J11,'72102609'!AD:AE,2,0)),VLOOKUP(J11,'72102609'!AC:AE,3,0)),VLOOKUP(J11,'72102609'!AB:AE,4,0)),VLOOKUP(J11,'72102609'!AA:AE,5,0)),VLOOKUP(J11,'72102609'!Z:AE,6,0))</f>
        <v>25</v>
      </c>
      <c r="L11" s="7">
        <f>IF(ISNA(VLOOKUP(J11,'72102278'!Z:AE,6,0)),IF(ISNA(VLOOKUP(J11,'72102278'!AA:AE,5,0)),IF(ISNA(VLOOKUP(J11,'72102278'!AB:AE,4,0)),IF(ISNA(VLOOKUP(J11,'72102278'!AC:AE,3,0)),IF(ISNA(VLOOKUP(J11,'72102278'!AD:AE,2,0)),"",VLOOKUP(J11,'72102278'!AD:AE,2,0)),VLOOKUP(J11,'72102278'!AC:AE,3,0)),VLOOKUP(J11,'72102278'!AB:AE,4,0)),VLOOKUP(J11,'72102278'!AA:AE,5,0)),VLOOKUP(J11,'72102278'!Z:AE,6,0))</f>
        <v>1030</v>
      </c>
      <c r="M11" s="7">
        <f>IF(ISNA(VLOOKUP(J11,'72102029'!Z:AE,6,0)),IF(ISNA(VLOOKUP(J11,'72102029'!AA:AE,5,0)),IF(ISNA(VLOOKUP(J11,'72102029'!AB:AE,4,0)),IF(ISNA(VLOOKUP(J11,'72102029'!AC:AE,3,0)),IF(ISNA(VLOOKUP(J11,'72102029'!AD:AE,2,0)),"",VLOOKUP(J11,'72102029'!AD:AE,2,0)),VLOOKUP(J11,'72102029'!AC:AE,3,0)),VLOOKUP(J11,'72102029'!AB:AE,4,0)),VLOOKUP(J11,'72102029'!AA:AE,5,0)),VLOOKUP(J11,'72102029'!Z:AE,6,0))</f>
        <v>29</v>
      </c>
      <c r="N11" s="7">
        <f>IF(ISNA(VLOOKUP(J11,'72101595'!Z:AE,6,0)),IF(ISNA(VLOOKUP(J11,'72101595'!AA:AE,5,0)),IF(ISNA(VLOOKUP(J11,'72101595'!AB:AE,4,0)),IF(ISNA(VLOOKUP(J11,'72101595'!AC:AE,3,0)),IF(ISNA(VLOOKUP(J11,'72101595'!AD:AE,2,0)),"",VLOOKUP(J11,'72101595'!AD:AE,2,0)),VLOOKUP(J11,'72101595'!AC:AE,3,0)),VLOOKUP(J11,'72101595'!AB:AE,4,0)),VLOOKUP(J11,'72101595'!AA:AE,5,0)),VLOOKUP(J11,'72101595'!Z:AE,6,0))</f>
        <v>3563</v>
      </c>
      <c r="O11" s="7" t="str">
        <f>IF(ISNA(VLOOKUP(J11,'72101388'!Z:AE,6,0)),IF(ISNA(VLOOKUP(J11,'72101388'!AA:AE,5,0)),IF(ISNA(VLOOKUP(J11,'72101388'!AB:AE,4,0)),IF(ISNA(VLOOKUP(J11,'72101388'!AC:AE,3,0)),IF(ISNA(VLOOKUP(J11,'72101388'!AD:AE,2,0)),"",VLOOKUP(J11,'72101388'!AD:AE,2,0)),VLOOKUP(J11,'72101388'!AC:AE,3,0)),VLOOKUP(J11,'72101388'!AB:AE,4,0)),VLOOKUP(J11,'72101388'!AA:AE,5,0)),VLOOKUP(J11,'72101388'!Z:AE,6,0))</f>
        <v/>
      </c>
      <c r="P11" s="7">
        <f>IF(ISNA(VLOOKUP(J11,'72101014'!Z:AE,6,0)),IF(ISNA(VLOOKUP(J11,'72101014'!AA:AE,5,0)),IF(ISNA(VLOOKUP(J11,'72101014'!AB:AE,4,0)),IF(ISNA(VLOOKUP(J11,'72101014'!AC:AE,3,0)),IF(ISNA(VLOOKUP(J11,'72101014'!AD:AE,2,0)),"",VLOOKUP(J11,'72101014'!AD:AE,2,0)),VLOOKUP(J11,'72101014'!AC:AE,3,0)),VLOOKUP(J11,'72101014'!AB:AE,4,0)),VLOOKUP(J11,'72101014'!AA:AE,5,0)),VLOOKUP(J11,'72101014'!Z:AE,6,0))</f>
        <v>367</v>
      </c>
      <c r="Q11" s="7" t="str">
        <f>IF(ISNA(VLOOKUP(J11,'72100736'!Z:AE,6,0)),IF(ISNA(VLOOKUP(J11,'72100736'!AA:AE,5,0)),IF(ISNA(VLOOKUP(J11,'72100736'!AB:AE,4,0)),IF(ISNA(VLOOKUP(J11,'72100736'!AC:AE,3,0)),IF(ISNA(VLOOKUP(J11,'72100736'!AD:AE,2,0)),"",VLOOKUP(J11,'72100736'!AD:AE,2,0)),VLOOKUP(J11,'72100736'!AC:AE,3,0)),VLOOKUP(J11,'72100736'!AB:AE,4,0)),VLOOKUP(J11,'72100736'!AA:AE,5,0)),VLOOKUP(J11,'72100736'!Z:AE,6,0))</f>
        <v/>
      </c>
      <c r="R11" s="7">
        <f>IF(ISNA(VLOOKUP(J11,'72100530'!Z:AE,6,0)),IF(ISNA(VLOOKUP(J11,'72100530'!AA:AE,5,0)),IF(ISNA(VLOOKUP(J11,'72100530'!AB:AE,4,0)),IF(ISNA(VLOOKUP(J11,'72100530'!AC:AE,3,0)),IF(ISNA(VLOOKUP(J11,'72100530'!AD:AE,2,0)),"",VLOOKUP(J11,'72100530'!AD:AE,2,0)),VLOOKUP(J11,'72100530'!AC:AE,3,0)),VLOOKUP(J11,'72100530'!AB:AE,4,0)),VLOOKUP(J11,'72100530'!AA:AE,5,0)),VLOOKUP(J11,'72100530'!Z:AE,6,0))</f>
        <v>40</v>
      </c>
      <c r="S11" s="7">
        <f>IF(ISNA(VLOOKUP(J11,'72100318'!Z:AE,6,0)),IF(ISNA(VLOOKUP(J11,'72100318'!AA:AE,5,0)),IF(ISNA(VLOOKUP(J11,'72100318'!AB:AE,4,0)),IF(ISNA(VLOOKUP(J11,'72100318'!AC:AE,3,0)),IF(ISNA(VLOOKUP(J11,'72100318'!AD:AE,2,0)),"",VLOOKUP(J11,'72100318'!AD:AE,2,0)),VLOOKUP(J11,'72100318'!AC:AE,3,0)),VLOOKUP(J11,'72100318'!AB:AE,4,0)),VLOOKUP(J11,'72100318'!AA:AE,5,0)),VLOOKUP(J11,'72100318'!Z:AE,6,0))</f>
        <v>16</v>
      </c>
      <c r="T11" s="7">
        <f>IF(ISNA(VLOOKUP(J11,'72100121'!Z:AE,6,0)),IF(ISNA(VLOOKUP(J11,'72100121'!AA:AE,5,0)),IF(ISNA(VLOOKUP(J11,'72100121'!AB:AE,4,0)),IF(ISNA(VLOOKUP(J11,'72100121'!AC:AE,3,0)),IF(ISNA(VLOOKUP(J11,'72100121'!AD:AE,2,0)),"",VLOOKUP(J11,'72100121'!AD:AE,2,0)),VLOOKUP(J11,'72100121'!AC:AE,3,0)),VLOOKUP(J11,'72100121'!AB:AE,4,0)),VLOOKUP(J11,'72100121'!AA:AE,5,0)),VLOOKUP(J11,'72100121'!Z:AE,6,0))</f>
        <v>243</v>
      </c>
      <c r="U11" s="7">
        <f>IF(ISNA(VLOOKUP(J11,'72003054'!Z:AE,6,0)),IF(ISNA(VLOOKUP(J11,'72003054'!AA:AE,5,0)),IF(ISNA(VLOOKUP(J11,'72003054'!AB:AE,4,0)),IF(ISNA(VLOOKUP(J11,'72003054'!AC:AE,3,0)),IF(ISNA(VLOOKUP(J11,'72003054'!AD:AE,2,0)),"",VLOOKUP(J11,'72003054'!AD:AE,2,0)),VLOOKUP(J11,'72003054'!AC:AE,3,0)),VLOOKUP(J11,'72003054'!AB:AE,4,0)),VLOOKUP(J11,'72003054'!AA:AE,5,0)),VLOOKUP(J11,'72003054'!Z:AE,6,0))</f>
        <v>321</v>
      </c>
    </row>
    <row r="12" spans="1:424" x14ac:dyDescent="0.25">
      <c r="A12" s="7">
        <f t="shared" si="0"/>
        <v>3230</v>
      </c>
      <c r="B12" s="7">
        <f t="shared" si="1"/>
        <v>72003054</v>
      </c>
      <c r="C12" s="7">
        <f>IF(ISNA(VLOOKUP(G12,Listen!J:P,7,0)),VLOOKUP(E12,'72003054'!AF:AP,11,0),IF(VLOOKUP(E12,'72003054'!AF:AP,11,0)&lt;4,VLOOKUP(G12,Listen!J:P,7,0),VLOOKUP(E12,'72003054'!AF:AP,11,0)))</f>
        <v>2</v>
      </c>
      <c r="D12" s="7" t="str">
        <f>IF(G12="","", IF(ISNA(G12),"",IF(ISNA(VLOOKUP(G12,[1]ALLE!$B:$AA,26,0)),"",VLOOKUP(G12,[1]ALLE!$B:$AA,26,0))))</f>
        <v/>
      </c>
      <c r="E12" s="12" t="str">
        <f>IF(ISNA(VLOOKUP(J12,'72003054'!Z:AG,7,0)),IF(ISNA(VLOOKUP(J12,'72003054'!AA:AG,6,0)),IF(ISNA(VLOOKUP(J12,'72003054'!AB:AG,5,0)),IF(ISNA(VLOOKUP(J12,'72003054'!AC:AG,4,0)),IF(ISNA(VLOOKUP(J12,'72003054'!AD:AG,3,0)),"",VLOOKUP(J12,'72003054'!AD:AG,3,0)),VLOOKUP(J12,'72003054'!AC:AG,4,0)),VLOOKUP(J12,'72003054'!AB:AG,5,0)),VLOOKUP(J12,'72003054'!AA:AG,6,0)),VLOOKUP(J12,'72003054'!Z:AG,7,0))</f>
        <v>GC_BPMZ_130_RI_1777</v>
      </c>
      <c r="F12" s="7" t="str">
        <f>IF(G12=0,"",IF(G12="","",VLOOKUP(G12,'72003054'!D:I,6,0)))</f>
        <v/>
      </c>
      <c r="G12" s="7">
        <f>VLOOKUP(E12,'72003054'!AF:AP,2,0)</f>
        <v>0</v>
      </c>
      <c r="H12" s="7">
        <f>IF(ISNA(VLOOKUP(G12,[1]ALLE!$B:$C,2,0)),"",VLOOKUP(G12,[1]ALLE!$B:$C,2,0))</f>
        <v>0</v>
      </c>
      <c r="I12" s="7">
        <f t="shared" si="2"/>
        <v>12</v>
      </c>
      <c r="J12" s="7" t="s">
        <v>1089</v>
      </c>
      <c r="K12" s="7">
        <f>IF(ISNA(VLOOKUP(J12,'72102609'!Z:AE,6,0)),IF(ISNA(VLOOKUP(J12,'72102609'!AA:AE,5,0)),IF(ISNA(VLOOKUP(J12,'72102609'!AB:AE,4,0)),IF(ISNA(VLOOKUP(J12,'72102609'!AC:AE,3,0)),IF(ISNA(VLOOKUP(J12,'72102609'!AD:AE,2,0)),"",VLOOKUP(J12,'72102609'!AD:AE,2,0)),VLOOKUP(J12,'72102609'!AC:AE,3,0)),VLOOKUP(J12,'72102609'!AB:AE,4,0)),VLOOKUP(J12,'72102609'!AA:AE,5,0)),VLOOKUP(J12,'72102609'!Z:AE,6,0))</f>
        <v>902</v>
      </c>
      <c r="L12" s="7">
        <f>IF(ISNA(VLOOKUP(J12,'72102278'!Z:AE,6,0)),IF(ISNA(VLOOKUP(J12,'72102278'!AA:AE,5,0)),IF(ISNA(VLOOKUP(J12,'72102278'!AB:AE,4,0)),IF(ISNA(VLOOKUP(J12,'72102278'!AC:AE,3,0)),IF(ISNA(VLOOKUP(J12,'72102278'!AD:AE,2,0)),"",VLOOKUP(J12,'72102278'!AD:AE,2,0)),VLOOKUP(J12,'72102278'!AC:AE,3,0)),VLOOKUP(J12,'72102278'!AB:AE,4,0)),VLOOKUP(J12,'72102278'!AA:AE,5,0)),VLOOKUP(J12,'72102278'!Z:AE,6,0))</f>
        <v>832</v>
      </c>
      <c r="M12" s="7">
        <f>IF(ISNA(VLOOKUP(J12,'72102029'!Z:AE,6,0)),IF(ISNA(VLOOKUP(J12,'72102029'!AA:AE,5,0)),IF(ISNA(VLOOKUP(J12,'72102029'!AB:AE,4,0)),IF(ISNA(VLOOKUP(J12,'72102029'!AC:AE,3,0)),IF(ISNA(VLOOKUP(J12,'72102029'!AD:AE,2,0)),"",VLOOKUP(J12,'72102029'!AD:AE,2,0)),VLOOKUP(J12,'72102029'!AC:AE,3,0)),VLOOKUP(J12,'72102029'!AB:AE,4,0)),VLOOKUP(J12,'72102029'!AA:AE,5,0)),VLOOKUP(J12,'72102029'!Z:AE,6,0))</f>
        <v>860</v>
      </c>
      <c r="N12" s="7">
        <f>IF(ISNA(VLOOKUP(J12,'72101595'!Z:AE,6,0)),IF(ISNA(VLOOKUP(J12,'72101595'!AA:AE,5,0)),IF(ISNA(VLOOKUP(J12,'72101595'!AB:AE,4,0)),IF(ISNA(VLOOKUP(J12,'72101595'!AC:AE,3,0)),IF(ISNA(VLOOKUP(J12,'72101595'!AD:AE,2,0)),"",VLOOKUP(J12,'72101595'!AD:AE,2,0)),VLOOKUP(J12,'72101595'!AC:AE,3,0)),VLOOKUP(J12,'72101595'!AB:AE,4,0)),VLOOKUP(J12,'72101595'!AA:AE,5,0)),VLOOKUP(J12,'72101595'!Z:AE,6,0))</f>
        <v>838</v>
      </c>
      <c r="O12" s="7" t="str">
        <f>IF(ISNA(VLOOKUP(J12,'72101388'!Z:AE,6,0)),IF(ISNA(VLOOKUP(J12,'72101388'!AA:AE,5,0)),IF(ISNA(VLOOKUP(J12,'72101388'!AB:AE,4,0)),IF(ISNA(VLOOKUP(J12,'72101388'!AC:AE,3,0)),IF(ISNA(VLOOKUP(J12,'72101388'!AD:AE,2,0)),"",VLOOKUP(J12,'72101388'!AD:AE,2,0)),VLOOKUP(J12,'72101388'!AC:AE,3,0)),VLOOKUP(J12,'72101388'!AB:AE,4,0)),VLOOKUP(J12,'72101388'!AA:AE,5,0)),VLOOKUP(J12,'72101388'!Z:AE,6,0))</f>
        <v/>
      </c>
      <c r="P12" s="7">
        <f>IF(ISNA(VLOOKUP(J12,'72101014'!Z:AE,6,0)),IF(ISNA(VLOOKUP(J12,'72101014'!AA:AE,5,0)),IF(ISNA(VLOOKUP(J12,'72101014'!AB:AE,4,0)),IF(ISNA(VLOOKUP(J12,'72101014'!AC:AE,3,0)),IF(ISNA(VLOOKUP(J12,'72101014'!AD:AE,2,0)),"",VLOOKUP(J12,'72101014'!AD:AE,2,0)),VLOOKUP(J12,'72101014'!AC:AE,3,0)),VLOOKUP(J12,'72101014'!AB:AE,4,0)),VLOOKUP(J12,'72101014'!AA:AE,5,0)),VLOOKUP(J12,'72101014'!Z:AE,6,0))</f>
        <v>791</v>
      </c>
      <c r="Q12" s="7">
        <f>IF(ISNA(VLOOKUP(J12,'72100736'!Z:AE,6,0)),IF(ISNA(VLOOKUP(J12,'72100736'!AA:AE,5,0)),IF(ISNA(VLOOKUP(J12,'72100736'!AB:AE,4,0)),IF(ISNA(VLOOKUP(J12,'72100736'!AC:AE,3,0)),IF(ISNA(VLOOKUP(J12,'72100736'!AD:AE,2,0)),"",VLOOKUP(J12,'72100736'!AD:AE,2,0)),VLOOKUP(J12,'72100736'!AC:AE,3,0)),VLOOKUP(J12,'72100736'!AB:AE,4,0)),VLOOKUP(J12,'72100736'!AA:AE,5,0)),VLOOKUP(J12,'72100736'!Z:AE,6,0))</f>
        <v>745</v>
      </c>
      <c r="R12" s="7">
        <f>IF(ISNA(VLOOKUP(J12,'72100530'!Z:AE,6,0)),IF(ISNA(VLOOKUP(J12,'72100530'!AA:AE,5,0)),IF(ISNA(VLOOKUP(J12,'72100530'!AB:AE,4,0)),IF(ISNA(VLOOKUP(J12,'72100530'!AC:AE,3,0)),IF(ISNA(VLOOKUP(J12,'72100530'!AD:AE,2,0)),"",VLOOKUP(J12,'72100530'!AD:AE,2,0)),VLOOKUP(J12,'72100530'!AC:AE,3,0)),VLOOKUP(J12,'72100530'!AB:AE,4,0)),VLOOKUP(J12,'72100530'!AA:AE,5,0)),VLOOKUP(J12,'72100530'!Z:AE,6,0))</f>
        <v>813</v>
      </c>
      <c r="S12" s="7">
        <f>IF(ISNA(VLOOKUP(J12,'72100318'!Z:AE,6,0)),IF(ISNA(VLOOKUP(J12,'72100318'!AA:AE,5,0)),IF(ISNA(VLOOKUP(J12,'72100318'!AB:AE,4,0)),IF(ISNA(VLOOKUP(J12,'72100318'!AC:AE,3,0)),IF(ISNA(VLOOKUP(J12,'72100318'!AD:AE,2,0)),"",VLOOKUP(J12,'72100318'!AD:AE,2,0)),VLOOKUP(J12,'72100318'!AC:AE,3,0)),VLOOKUP(J12,'72100318'!AB:AE,4,0)),VLOOKUP(J12,'72100318'!AA:AE,5,0)),VLOOKUP(J12,'72100318'!Z:AE,6,0))</f>
        <v>953</v>
      </c>
      <c r="T12" s="7">
        <f>IF(ISNA(VLOOKUP(J12,'72100121'!Z:AE,6,0)),IF(ISNA(VLOOKUP(J12,'72100121'!AA:AE,5,0)),IF(ISNA(VLOOKUP(J12,'72100121'!AB:AE,4,0)),IF(ISNA(VLOOKUP(J12,'72100121'!AC:AE,3,0)),IF(ISNA(VLOOKUP(J12,'72100121'!AD:AE,2,0)),"",VLOOKUP(J12,'72100121'!AD:AE,2,0)),VLOOKUP(J12,'72100121'!AC:AE,3,0)),VLOOKUP(J12,'72100121'!AB:AE,4,0)),VLOOKUP(J12,'72100121'!AA:AE,5,0)),VLOOKUP(J12,'72100121'!Z:AE,6,0))</f>
        <v>940</v>
      </c>
      <c r="U12" s="7">
        <f>IF(ISNA(VLOOKUP(J12,'72003054'!Z:AE,6,0)),IF(ISNA(VLOOKUP(J12,'72003054'!AA:AE,5,0)),IF(ISNA(VLOOKUP(J12,'72003054'!AB:AE,4,0)),IF(ISNA(VLOOKUP(J12,'72003054'!AC:AE,3,0)),IF(ISNA(VLOOKUP(J12,'72003054'!AD:AE,2,0)),"",VLOOKUP(J12,'72003054'!AD:AE,2,0)),VLOOKUP(J12,'72003054'!AC:AE,3,0)),VLOOKUP(J12,'72003054'!AB:AE,4,0)),VLOOKUP(J12,'72003054'!AA:AE,5,0)),VLOOKUP(J12,'72003054'!Z:AE,6,0))</f>
        <v>3230</v>
      </c>
    </row>
    <row r="13" spans="1:424" x14ac:dyDescent="0.25">
      <c r="A13" s="7">
        <f t="shared" si="0"/>
        <v>2890</v>
      </c>
      <c r="B13" s="7">
        <f t="shared" si="1"/>
        <v>72003054</v>
      </c>
      <c r="C13" s="7">
        <f>IF(ISNA(VLOOKUP(G13,Listen!J:P,7,0)),VLOOKUP(E13,'72003054'!AF:AP,11,0),IF(VLOOKUP(E13,'72003054'!AF:AP,11,0)&lt;4,VLOOKUP(G13,Listen!J:P,7,0),VLOOKUP(E13,'72003054'!AF:AP,11,0)))</f>
        <v>2</v>
      </c>
      <c r="D13" s="7" t="str">
        <f>IF(G13="","", IF(ISNA(G13),"",IF(ISNA(VLOOKUP(G13,[1]ALLE!$B:$AA,26,0)),"",VLOOKUP(G13,[1]ALLE!$B:$AA,26,0))))</f>
        <v>WGK 2,Duftstoff</v>
      </c>
      <c r="E13" s="12" t="str">
        <f>IF(ISNA(VLOOKUP(J13,'72003054'!Z:AG,7,0)),IF(ISNA(VLOOKUP(J13,'72003054'!AA:AG,6,0)),IF(ISNA(VLOOKUP(J13,'72003054'!AB:AG,5,0)),IF(ISNA(VLOOKUP(J13,'72003054'!AC:AG,4,0)),IF(ISNA(VLOOKUP(J13,'72003054'!AD:AG,3,0)),"",VLOOKUP(J13,'72003054'!AD:AG,3,0)),VLOOKUP(J13,'72003054'!AC:AG,4,0)),VLOOKUP(J13,'72003054'!AB:AG,5,0)),VLOOKUP(J13,'72003054'!AA:AG,6,0)),VLOOKUP(J13,'72003054'!Z:AG,7,0))</f>
        <v>Amberonne (isomer 2)</v>
      </c>
      <c r="F13" s="7" t="str">
        <f>IF(G13=0,"",IF(G13="","",VLOOKUP(G13,'72003054'!D:I,6,0)))</f>
        <v>C16H26O</v>
      </c>
      <c r="G13" s="7" t="str">
        <f>VLOOKUP(E13,'72003054'!AF:AP,2,0)</f>
        <v>1000470-69-8</v>
      </c>
      <c r="H13" s="7" t="str">
        <f>IF(ISNA(VLOOKUP(G13,[1]ALLE!$B:$C,2,0)),"",VLOOKUP(G13,[1]ALLE!$B:$C,2,0))</f>
        <v xml:space="preserve">FVUGZKDGWGKCFE-UHFFFAOYSA-N </v>
      </c>
      <c r="I13" s="7">
        <f t="shared" si="2"/>
        <v>13</v>
      </c>
      <c r="J13" s="7" t="s">
        <v>1067</v>
      </c>
      <c r="K13" s="7">
        <f>IF(ISNA(VLOOKUP(J13,'72102609'!Z:AE,6,0)),IF(ISNA(VLOOKUP(J13,'72102609'!AA:AE,5,0)),IF(ISNA(VLOOKUP(J13,'72102609'!AB:AE,4,0)),IF(ISNA(VLOOKUP(J13,'72102609'!AC:AE,3,0)),IF(ISNA(VLOOKUP(J13,'72102609'!AD:AE,2,0)),"",VLOOKUP(J13,'72102609'!AD:AE,2,0)),VLOOKUP(J13,'72102609'!AC:AE,3,0)),VLOOKUP(J13,'72102609'!AB:AE,4,0)),VLOOKUP(J13,'72102609'!AA:AE,5,0)),VLOOKUP(J13,'72102609'!Z:AE,6,0))</f>
        <v>908</v>
      </c>
      <c r="L13" s="7">
        <f>IF(ISNA(VLOOKUP(J13,'72102278'!Z:AE,6,0)),IF(ISNA(VLOOKUP(J13,'72102278'!AA:AE,5,0)),IF(ISNA(VLOOKUP(J13,'72102278'!AB:AE,4,0)),IF(ISNA(VLOOKUP(J13,'72102278'!AC:AE,3,0)),IF(ISNA(VLOOKUP(J13,'72102278'!AD:AE,2,0)),"",VLOOKUP(J13,'72102278'!AD:AE,2,0)),VLOOKUP(J13,'72102278'!AC:AE,3,0)),VLOOKUP(J13,'72102278'!AB:AE,4,0)),VLOOKUP(J13,'72102278'!AA:AE,5,0)),VLOOKUP(J13,'72102278'!Z:AE,6,0))</f>
        <v>517</v>
      </c>
      <c r="M13" s="7">
        <f>IF(ISNA(VLOOKUP(J13,'72102029'!Z:AE,6,0)),IF(ISNA(VLOOKUP(J13,'72102029'!AA:AE,5,0)),IF(ISNA(VLOOKUP(J13,'72102029'!AB:AE,4,0)),IF(ISNA(VLOOKUP(J13,'72102029'!AC:AE,3,0)),IF(ISNA(VLOOKUP(J13,'72102029'!AD:AE,2,0)),"",VLOOKUP(J13,'72102029'!AD:AE,2,0)),VLOOKUP(J13,'72102029'!AC:AE,3,0)),VLOOKUP(J13,'72102029'!AB:AE,4,0)),VLOOKUP(J13,'72102029'!AA:AE,5,0)),VLOOKUP(J13,'72102029'!Z:AE,6,0))</f>
        <v>529</v>
      </c>
      <c r="N13" s="7">
        <f>IF(ISNA(VLOOKUP(J13,'72101595'!Z:AE,6,0)),IF(ISNA(VLOOKUP(J13,'72101595'!AA:AE,5,0)),IF(ISNA(VLOOKUP(J13,'72101595'!AB:AE,4,0)),IF(ISNA(VLOOKUP(J13,'72101595'!AC:AE,3,0)),IF(ISNA(VLOOKUP(J13,'72101595'!AD:AE,2,0)),"",VLOOKUP(J13,'72101595'!AD:AE,2,0)),VLOOKUP(J13,'72101595'!AC:AE,3,0)),VLOOKUP(J13,'72101595'!AB:AE,4,0)),VLOOKUP(J13,'72101595'!AA:AE,5,0)),VLOOKUP(J13,'72101595'!Z:AE,6,0))</f>
        <v>431</v>
      </c>
      <c r="O13" s="7" t="str">
        <f>IF(ISNA(VLOOKUP(J13,'72101388'!Z:AE,6,0)),IF(ISNA(VLOOKUP(J13,'72101388'!AA:AE,5,0)),IF(ISNA(VLOOKUP(J13,'72101388'!AB:AE,4,0)),IF(ISNA(VLOOKUP(J13,'72101388'!AC:AE,3,0)),IF(ISNA(VLOOKUP(J13,'72101388'!AD:AE,2,0)),"",VLOOKUP(J13,'72101388'!AD:AE,2,0)),VLOOKUP(J13,'72101388'!AC:AE,3,0)),VLOOKUP(J13,'72101388'!AB:AE,4,0)),VLOOKUP(J13,'72101388'!AA:AE,5,0)),VLOOKUP(J13,'72101388'!Z:AE,6,0))</f>
        <v/>
      </c>
      <c r="P13" s="7">
        <f>IF(ISNA(VLOOKUP(J13,'72101014'!Z:AE,6,0)),IF(ISNA(VLOOKUP(J13,'72101014'!AA:AE,5,0)),IF(ISNA(VLOOKUP(J13,'72101014'!AB:AE,4,0)),IF(ISNA(VLOOKUP(J13,'72101014'!AC:AE,3,0)),IF(ISNA(VLOOKUP(J13,'72101014'!AD:AE,2,0)),"",VLOOKUP(J13,'72101014'!AD:AE,2,0)),VLOOKUP(J13,'72101014'!AC:AE,3,0)),VLOOKUP(J13,'72101014'!AB:AE,4,0)),VLOOKUP(J13,'72101014'!AA:AE,5,0)),VLOOKUP(J13,'72101014'!Z:AE,6,0))</f>
        <v>707</v>
      </c>
      <c r="Q13" s="7">
        <f>IF(ISNA(VLOOKUP(J13,'72100736'!Z:AE,6,0)),IF(ISNA(VLOOKUP(J13,'72100736'!AA:AE,5,0)),IF(ISNA(VLOOKUP(J13,'72100736'!AB:AE,4,0)),IF(ISNA(VLOOKUP(J13,'72100736'!AC:AE,3,0)),IF(ISNA(VLOOKUP(J13,'72100736'!AD:AE,2,0)),"",VLOOKUP(J13,'72100736'!AD:AE,2,0)),VLOOKUP(J13,'72100736'!AC:AE,3,0)),VLOOKUP(J13,'72100736'!AB:AE,4,0)),VLOOKUP(J13,'72100736'!AA:AE,5,0)),VLOOKUP(J13,'72100736'!Z:AE,6,0))</f>
        <v>654</v>
      </c>
      <c r="R13" s="7">
        <f>IF(ISNA(VLOOKUP(J13,'72100530'!Z:AE,6,0)),IF(ISNA(VLOOKUP(J13,'72100530'!AA:AE,5,0)),IF(ISNA(VLOOKUP(J13,'72100530'!AB:AE,4,0)),IF(ISNA(VLOOKUP(J13,'72100530'!AC:AE,3,0)),IF(ISNA(VLOOKUP(J13,'72100530'!AD:AE,2,0)),"",VLOOKUP(J13,'72100530'!AD:AE,2,0)),VLOOKUP(J13,'72100530'!AC:AE,3,0)),VLOOKUP(J13,'72100530'!AB:AE,4,0)),VLOOKUP(J13,'72100530'!AA:AE,5,0)),VLOOKUP(J13,'72100530'!Z:AE,6,0))</f>
        <v>700</v>
      </c>
      <c r="S13" s="7">
        <f>IF(ISNA(VLOOKUP(J13,'72100318'!Z:AE,6,0)),IF(ISNA(VLOOKUP(J13,'72100318'!AA:AE,5,0)),IF(ISNA(VLOOKUP(J13,'72100318'!AB:AE,4,0)),IF(ISNA(VLOOKUP(J13,'72100318'!AC:AE,3,0)),IF(ISNA(VLOOKUP(J13,'72100318'!AD:AE,2,0)),"",VLOOKUP(J13,'72100318'!AD:AE,2,0)),VLOOKUP(J13,'72100318'!AC:AE,3,0)),VLOOKUP(J13,'72100318'!AB:AE,4,0)),VLOOKUP(J13,'72100318'!AA:AE,5,0)),VLOOKUP(J13,'72100318'!Z:AE,6,0))</f>
        <v>933</v>
      </c>
      <c r="T13" s="7">
        <f>IF(ISNA(VLOOKUP(J13,'72100121'!Z:AE,6,0)),IF(ISNA(VLOOKUP(J13,'72100121'!AA:AE,5,0)),IF(ISNA(VLOOKUP(J13,'72100121'!AB:AE,4,0)),IF(ISNA(VLOOKUP(J13,'72100121'!AC:AE,3,0)),IF(ISNA(VLOOKUP(J13,'72100121'!AD:AE,2,0)),"",VLOOKUP(J13,'72100121'!AD:AE,2,0)),VLOOKUP(J13,'72100121'!AC:AE,3,0)),VLOOKUP(J13,'72100121'!AB:AE,4,0)),VLOOKUP(J13,'72100121'!AA:AE,5,0)),VLOOKUP(J13,'72100121'!Z:AE,6,0))</f>
        <v>773</v>
      </c>
      <c r="U13" s="7">
        <f>IF(ISNA(VLOOKUP(J13,'72003054'!Z:AE,6,0)),IF(ISNA(VLOOKUP(J13,'72003054'!AA:AE,5,0)),IF(ISNA(VLOOKUP(J13,'72003054'!AB:AE,4,0)),IF(ISNA(VLOOKUP(J13,'72003054'!AC:AE,3,0)),IF(ISNA(VLOOKUP(J13,'72003054'!AD:AE,2,0)),"",VLOOKUP(J13,'72003054'!AD:AE,2,0)),VLOOKUP(J13,'72003054'!AC:AE,3,0)),VLOOKUP(J13,'72003054'!AB:AE,4,0)),VLOOKUP(J13,'72003054'!AA:AE,5,0)),VLOOKUP(J13,'72003054'!Z:AE,6,0))</f>
        <v>2890</v>
      </c>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c r="CD13" s="5"/>
      <c r="CE13" s="5"/>
      <c r="CF13" s="5"/>
      <c r="CG13" s="5"/>
      <c r="CH13" s="5"/>
      <c r="CI13" s="5"/>
      <c r="CJ13" s="5"/>
      <c r="CK13" s="5"/>
      <c r="CL13" s="5"/>
      <c r="CM13" s="5"/>
      <c r="CN13" s="5"/>
      <c r="CO13" s="5"/>
      <c r="CP13" s="5"/>
      <c r="CQ13" s="5"/>
      <c r="CR13" s="5"/>
      <c r="CS13" s="5"/>
      <c r="CT13" s="5"/>
      <c r="CU13" s="5"/>
      <c r="CV13" s="5"/>
      <c r="CW13" s="5"/>
      <c r="CX13" s="5"/>
      <c r="CY13" s="5"/>
      <c r="CZ13" s="5"/>
      <c r="DA13" s="5"/>
      <c r="DB13" s="5"/>
      <c r="DC13" s="5"/>
      <c r="DD13" s="5"/>
      <c r="DE13" s="5"/>
      <c r="DF13" s="5"/>
      <c r="DG13" s="5"/>
      <c r="DH13" s="5"/>
      <c r="DI13" s="5"/>
      <c r="DJ13" s="5"/>
      <c r="DK13" s="5"/>
      <c r="DL13" s="5"/>
      <c r="DM13" s="5"/>
      <c r="DN13" s="5"/>
      <c r="DO13" s="5"/>
      <c r="DP13" s="5"/>
      <c r="DQ13" s="5"/>
      <c r="DR13" s="5"/>
      <c r="DS13" s="5"/>
      <c r="DT13" s="5"/>
      <c r="DU13" s="5"/>
      <c r="DV13" s="5"/>
      <c r="DW13" s="5"/>
      <c r="DX13" s="5"/>
      <c r="DY13" s="5"/>
      <c r="DZ13" s="5"/>
      <c r="EA13" s="5"/>
      <c r="EB13" s="5"/>
      <c r="EC13" s="5"/>
      <c r="ED13" s="5"/>
      <c r="EE13" s="5"/>
      <c r="EF13" s="5"/>
      <c r="EG13" s="5"/>
      <c r="EH13" s="5"/>
      <c r="EI13" s="5"/>
      <c r="EJ13" s="5"/>
      <c r="EK13" s="5"/>
      <c r="EL13" s="5"/>
      <c r="EM13" s="5"/>
      <c r="EN13" s="5"/>
      <c r="EO13" s="5"/>
      <c r="EP13" s="5"/>
      <c r="EQ13" s="5"/>
      <c r="ER13" s="5"/>
      <c r="ES13" s="5"/>
      <c r="ET13" s="5"/>
      <c r="EU13" s="5"/>
      <c r="EV13" s="5"/>
      <c r="EW13" s="5"/>
      <c r="EX13" s="5"/>
      <c r="EY13" s="5"/>
      <c r="EZ13" s="5"/>
      <c r="FA13" s="5"/>
      <c r="FB13" s="5"/>
      <c r="FC13" s="5"/>
      <c r="FD13" s="5"/>
      <c r="FE13" s="5"/>
      <c r="FF13" s="5"/>
      <c r="FG13" s="5"/>
      <c r="FH13" s="5"/>
      <c r="FI13" s="5"/>
      <c r="FJ13" s="5"/>
      <c r="FK13" s="5"/>
      <c r="FL13" s="5"/>
      <c r="FM13" s="5"/>
      <c r="FN13" s="5"/>
      <c r="FO13" s="5"/>
      <c r="FP13" s="5"/>
      <c r="FQ13" s="5"/>
      <c r="FR13" s="5"/>
      <c r="FS13" s="5"/>
      <c r="FT13" s="5"/>
      <c r="FU13" s="5"/>
      <c r="FV13" s="5"/>
      <c r="FW13" s="5"/>
      <c r="FX13" s="5"/>
      <c r="FY13" s="5"/>
      <c r="FZ13" s="5"/>
      <c r="GA13" s="5"/>
      <c r="GB13" s="5"/>
      <c r="GC13" s="5"/>
      <c r="GD13" s="5"/>
      <c r="GE13" s="5"/>
      <c r="GF13" s="5"/>
      <c r="GG13" s="5"/>
      <c r="GH13" s="5"/>
      <c r="GI13" s="5"/>
      <c r="GJ13" s="5"/>
      <c r="GK13" s="5"/>
      <c r="GL13" s="5"/>
      <c r="GM13" s="5"/>
      <c r="GN13" s="5"/>
      <c r="GO13" s="5"/>
      <c r="GP13" s="5"/>
      <c r="GQ13" s="5"/>
      <c r="GR13" s="5"/>
      <c r="GS13" s="5"/>
      <c r="GT13" s="5"/>
      <c r="GU13" s="5"/>
      <c r="GV13" s="5"/>
      <c r="GW13" s="5"/>
      <c r="GX13" s="5"/>
      <c r="GY13" s="5"/>
      <c r="GZ13" s="5"/>
      <c r="HA13" s="5"/>
      <c r="HB13" s="5"/>
      <c r="HC13" s="5"/>
      <c r="HD13" s="5"/>
      <c r="HE13" s="5"/>
      <c r="HF13" s="5"/>
      <c r="HG13" s="5"/>
      <c r="HH13" s="5"/>
      <c r="HI13" s="5"/>
      <c r="HJ13" s="5"/>
      <c r="HK13" s="5"/>
      <c r="HL13" s="5"/>
      <c r="HM13" s="5"/>
      <c r="HN13" s="5"/>
      <c r="HO13" s="5"/>
      <c r="HP13" s="5"/>
      <c r="HQ13" s="5"/>
      <c r="HR13" s="5"/>
      <c r="HS13" s="5"/>
      <c r="HT13" s="5"/>
      <c r="HU13" s="5"/>
      <c r="HV13" s="5"/>
      <c r="HW13" s="5"/>
      <c r="HX13" s="5"/>
      <c r="HY13" s="5"/>
      <c r="HZ13" s="5"/>
      <c r="IA13" s="5"/>
      <c r="IB13" s="5"/>
      <c r="IC13" s="5"/>
      <c r="ID13" s="5"/>
      <c r="IE13" s="5"/>
      <c r="IF13" s="5"/>
      <c r="IG13" s="5"/>
      <c r="IH13" s="5"/>
      <c r="II13" s="5"/>
      <c r="IJ13" s="5"/>
      <c r="IK13" s="5"/>
      <c r="IL13" s="5"/>
      <c r="IM13" s="5"/>
      <c r="IN13" s="5"/>
      <c r="IO13" s="5"/>
      <c r="IP13" s="5"/>
      <c r="IQ13" s="5"/>
      <c r="IR13" s="5"/>
      <c r="IS13" s="5"/>
      <c r="IT13" s="5"/>
      <c r="IU13" s="5"/>
      <c r="IV13" s="5"/>
      <c r="IW13" s="5"/>
      <c r="IX13" s="5"/>
      <c r="IY13" s="5"/>
      <c r="IZ13" s="5"/>
      <c r="JA13" s="5"/>
      <c r="JB13" s="5"/>
      <c r="JC13" s="5"/>
      <c r="JD13" s="5"/>
      <c r="JE13" s="5"/>
      <c r="JF13" s="5"/>
      <c r="JG13" s="5"/>
      <c r="JH13" s="5"/>
      <c r="JI13" s="5"/>
      <c r="JJ13" s="5"/>
      <c r="JK13" s="5"/>
      <c r="JL13" s="5"/>
      <c r="JM13" s="5"/>
      <c r="JN13" s="5"/>
      <c r="JO13" s="5"/>
      <c r="JP13" s="5"/>
      <c r="JQ13" s="5"/>
      <c r="JR13" s="5"/>
      <c r="JS13" s="5"/>
      <c r="JT13" s="5"/>
      <c r="JU13" s="5"/>
      <c r="JV13" s="5"/>
      <c r="JW13" s="5"/>
      <c r="JX13" s="5"/>
      <c r="JY13" s="5"/>
      <c r="JZ13" s="5"/>
      <c r="KA13" s="5"/>
      <c r="KB13" s="5"/>
      <c r="KC13" s="5"/>
      <c r="KD13" s="5"/>
      <c r="KE13" s="5"/>
      <c r="KF13" s="5"/>
      <c r="KG13" s="5"/>
      <c r="KH13" s="5"/>
      <c r="KI13" s="5"/>
      <c r="KJ13" s="5"/>
      <c r="KK13" s="5"/>
      <c r="KL13" s="5"/>
      <c r="KM13" s="5"/>
      <c r="KN13" s="5"/>
      <c r="KO13" s="5"/>
      <c r="KP13" s="5"/>
      <c r="KQ13" s="5"/>
      <c r="KR13" s="5"/>
      <c r="KS13" s="5"/>
      <c r="KT13" s="5"/>
      <c r="KU13" s="5"/>
      <c r="KV13" s="5"/>
      <c r="KW13" s="5"/>
      <c r="KX13" s="5"/>
      <c r="KY13" s="5"/>
      <c r="KZ13" s="5"/>
      <c r="LA13" s="5"/>
      <c r="LB13" s="5"/>
      <c r="LC13" s="5"/>
      <c r="LD13" s="5"/>
      <c r="LE13" s="5"/>
      <c r="LF13" s="5"/>
      <c r="LG13" s="5"/>
      <c r="LH13" s="5"/>
      <c r="LI13" s="5"/>
      <c r="LJ13" s="5"/>
      <c r="LK13" s="5"/>
      <c r="LL13" s="5"/>
      <c r="LM13" s="5"/>
      <c r="LN13" s="5"/>
      <c r="LO13" s="5"/>
      <c r="LP13" s="5"/>
      <c r="LQ13" s="5"/>
      <c r="LR13" s="5"/>
      <c r="LS13" s="5"/>
      <c r="LT13" s="5"/>
      <c r="LU13" s="5"/>
      <c r="LV13" s="5"/>
      <c r="LW13" s="5"/>
      <c r="LX13" s="5"/>
      <c r="LY13" s="5"/>
      <c r="LZ13" s="5"/>
      <c r="MA13" s="5"/>
      <c r="MB13" s="5"/>
      <c r="MC13" s="5"/>
      <c r="MD13" s="5"/>
      <c r="ME13" s="5"/>
      <c r="MF13" s="5"/>
      <c r="MG13" s="5"/>
      <c r="MH13" s="5"/>
      <c r="MI13" s="5"/>
      <c r="MJ13" s="5"/>
      <c r="MK13" s="5"/>
      <c r="ML13" s="5"/>
      <c r="MM13" s="5"/>
      <c r="MN13" s="5"/>
      <c r="MO13" s="5"/>
      <c r="MP13" s="5"/>
      <c r="MQ13" s="5"/>
      <c r="MR13" s="5"/>
      <c r="MS13" s="5"/>
      <c r="MT13" s="5"/>
      <c r="MU13" s="5"/>
      <c r="MV13" s="5"/>
      <c r="MW13" s="5"/>
      <c r="MX13" s="5"/>
      <c r="MY13" s="5"/>
      <c r="MZ13" s="5"/>
      <c r="NA13" s="5"/>
      <c r="NB13" s="5"/>
      <c r="NC13" s="5"/>
      <c r="ND13" s="5"/>
      <c r="NE13" s="5"/>
      <c r="NF13" s="5"/>
      <c r="NG13" s="5"/>
      <c r="NH13" s="5"/>
      <c r="NI13" s="5"/>
      <c r="NJ13" s="5"/>
      <c r="NK13" s="5"/>
      <c r="NL13" s="5"/>
      <c r="NM13" s="5"/>
      <c r="NN13" s="5"/>
      <c r="NO13" s="5"/>
      <c r="NP13" s="5"/>
      <c r="NQ13" s="5"/>
      <c r="NR13" s="5"/>
      <c r="NS13" s="5"/>
      <c r="NT13" s="5"/>
      <c r="NU13" s="5"/>
      <c r="NV13" s="5"/>
      <c r="NW13" s="5"/>
      <c r="NX13" s="5"/>
      <c r="NY13" s="5"/>
      <c r="NZ13" s="5"/>
      <c r="OA13" s="5"/>
      <c r="OB13" s="5"/>
      <c r="OC13" s="5"/>
      <c r="OD13" s="5"/>
      <c r="OE13" s="5"/>
      <c r="OF13" s="5"/>
      <c r="OG13" s="5"/>
      <c r="OH13" s="5"/>
      <c r="OI13" s="5"/>
      <c r="OJ13" s="5"/>
      <c r="OK13" s="5"/>
      <c r="OL13" s="5"/>
      <c r="OM13" s="5"/>
      <c r="ON13" s="5"/>
      <c r="OO13" s="5"/>
      <c r="OP13" s="5"/>
      <c r="OQ13" s="5"/>
      <c r="OR13" s="5"/>
      <c r="OS13" s="5"/>
      <c r="OT13" s="5"/>
      <c r="OU13" s="5"/>
      <c r="OV13" s="5"/>
      <c r="OW13" s="5"/>
      <c r="OX13" s="5"/>
      <c r="OY13" s="5"/>
      <c r="OZ13" s="5"/>
      <c r="PA13" s="5"/>
      <c r="PB13" s="5"/>
      <c r="PC13" s="5"/>
      <c r="PD13" s="5"/>
      <c r="PE13" s="5"/>
      <c r="PF13" s="5"/>
      <c r="PG13" s="5"/>
      <c r="PH13" s="5"/>
    </row>
    <row r="14" spans="1:424" x14ac:dyDescent="0.25">
      <c r="A14" s="7">
        <f t="shared" si="0"/>
        <v>2241</v>
      </c>
      <c r="B14" s="7">
        <f t="shared" si="1"/>
        <v>72003054</v>
      </c>
      <c r="C14" s="7">
        <f>IF(ISNA(VLOOKUP(G14,Listen!J:P,7,0)),VLOOKUP(E14,'72003054'!AF:AP,11,0),IF(VLOOKUP(E14,'72003054'!AF:AP,11,0)&lt;4,VLOOKUP(G14,Listen!J:P,7,0),VLOOKUP(E14,'72003054'!AF:AP,11,0)))</f>
        <v>2</v>
      </c>
      <c r="D14" s="7" t="str">
        <f>IF(G14="","", IF(ISNA(G14),"",IF(ISNA(VLOOKUP(G14,[1]ALLE!$B:$AA,26,0)),"",VLOOKUP(G14,[1]ALLE!$B:$AA,26,0))))</f>
        <v>WGK 1,Surfunyl, Tensid, in Farben/Druckertinten</v>
      </c>
      <c r="E14" s="12" t="str">
        <f>IF(ISNA(VLOOKUP(J14,'72003054'!Z:AG,7,0)),IF(ISNA(VLOOKUP(J14,'72003054'!AA:AG,6,0)),IF(ISNA(VLOOKUP(J14,'72003054'!AB:AG,5,0)),IF(ISNA(VLOOKUP(J14,'72003054'!AC:AG,4,0)),IF(ISNA(VLOOKUP(J14,'72003054'!AD:AG,3,0)),"",VLOOKUP(J14,'72003054'!AD:AG,3,0)),VLOOKUP(J14,'72003054'!AC:AG,4,0)),VLOOKUP(J14,'72003054'!AB:AG,5,0)),VLOOKUP(J14,'72003054'!AA:AG,6,0)),VLOOKUP(J14,'72003054'!Z:AG,7,0))</f>
        <v>2,4,7,9-Tetramethyl-5-decyne-4,7-diol</v>
      </c>
      <c r="F14" s="7" t="str">
        <f>IF(G14=0,"",IF(G14="","",VLOOKUP(G14,'72003054'!D:I,6,0)))</f>
        <v>C14H26O2</v>
      </c>
      <c r="G14" s="7" t="str">
        <f>VLOOKUP(E14,'72003054'!AF:AP,2,0)</f>
        <v>126-86-3</v>
      </c>
      <c r="H14" s="7" t="str">
        <f>IF(ISNA(VLOOKUP(G14,[1]ALLE!$B:$C,2,0)),"",VLOOKUP(G14,[1]ALLE!$B:$C,2,0))</f>
        <v>LXOFYPKXCSULTL-UHFFFAOYSA-N</v>
      </c>
      <c r="I14" s="7">
        <f t="shared" si="2"/>
        <v>14</v>
      </c>
      <c r="J14" s="7" t="s">
        <v>436</v>
      </c>
      <c r="K14" s="7">
        <f>IF(ISNA(VLOOKUP(J14,'72102609'!Z:AE,6,0)),IF(ISNA(VLOOKUP(J14,'72102609'!AA:AE,5,0)),IF(ISNA(VLOOKUP(J14,'72102609'!AB:AE,4,0)),IF(ISNA(VLOOKUP(J14,'72102609'!AC:AE,3,0)),IF(ISNA(VLOOKUP(J14,'72102609'!AD:AE,2,0)),"",VLOOKUP(J14,'72102609'!AD:AE,2,0)),VLOOKUP(J14,'72102609'!AC:AE,3,0)),VLOOKUP(J14,'72102609'!AB:AE,4,0)),VLOOKUP(J14,'72102609'!AA:AE,5,0)),VLOOKUP(J14,'72102609'!Z:AE,6,0))</f>
        <v>260</v>
      </c>
      <c r="L14" s="7">
        <f>IF(ISNA(VLOOKUP(J14,'72102278'!Z:AE,6,0)),IF(ISNA(VLOOKUP(J14,'72102278'!AA:AE,5,0)),IF(ISNA(VLOOKUP(J14,'72102278'!AB:AE,4,0)),IF(ISNA(VLOOKUP(J14,'72102278'!AC:AE,3,0)),IF(ISNA(VLOOKUP(J14,'72102278'!AD:AE,2,0)),"",VLOOKUP(J14,'72102278'!AD:AE,2,0)),VLOOKUP(J14,'72102278'!AC:AE,3,0)),VLOOKUP(J14,'72102278'!AB:AE,4,0)),VLOOKUP(J14,'72102278'!AA:AE,5,0)),VLOOKUP(J14,'72102278'!Z:AE,6,0))</f>
        <v>201</v>
      </c>
      <c r="M14" s="7">
        <f>IF(ISNA(VLOOKUP(J14,'72102029'!Z:AE,6,0)),IF(ISNA(VLOOKUP(J14,'72102029'!AA:AE,5,0)),IF(ISNA(VLOOKUP(J14,'72102029'!AB:AE,4,0)),IF(ISNA(VLOOKUP(J14,'72102029'!AC:AE,3,0)),IF(ISNA(VLOOKUP(J14,'72102029'!AD:AE,2,0)),"",VLOOKUP(J14,'72102029'!AD:AE,2,0)),VLOOKUP(J14,'72102029'!AC:AE,3,0)),VLOOKUP(J14,'72102029'!AB:AE,4,0)),VLOOKUP(J14,'72102029'!AA:AE,5,0)),VLOOKUP(J14,'72102029'!Z:AE,6,0))</f>
        <v>488</v>
      </c>
      <c r="N14" s="7">
        <f>IF(ISNA(VLOOKUP(J14,'72101595'!Z:AE,6,0)),IF(ISNA(VLOOKUP(J14,'72101595'!AA:AE,5,0)),IF(ISNA(VLOOKUP(J14,'72101595'!AB:AE,4,0)),IF(ISNA(VLOOKUP(J14,'72101595'!AC:AE,3,0)),IF(ISNA(VLOOKUP(J14,'72101595'!AD:AE,2,0)),"",VLOOKUP(J14,'72101595'!AD:AE,2,0)),VLOOKUP(J14,'72101595'!AC:AE,3,0)),VLOOKUP(J14,'72101595'!AB:AE,4,0)),VLOOKUP(J14,'72101595'!AA:AE,5,0)),VLOOKUP(J14,'72101595'!Z:AE,6,0))</f>
        <v>213</v>
      </c>
      <c r="O14" s="7">
        <f>IF(ISNA(VLOOKUP(J14,'72101388'!Z:AE,6,0)),IF(ISNA(VLOOKUP(J14,'72101388'!AA:AE,5,0)),IF(ISNA(VLOOKUP(J14,'72101388'!AB:AE,4,0)),IF(ISNA(VLOOKUP(J14,'72101388'!AC:AE,3,0)),IF(ISNA(VLOOKUP(J14,'72101388'!AD:AE,2,0)),"",VLOOKUP(J14,'72101388'!AD:AE,2,0)),VLOOKUP(J14,'72101388'!AC:AE,3,0)),VLOOKUP(J14,'72101388'!AB:AE,4,0)),VLOOKUP(J14,'72101388'!AA:AE,5,0)),VLOOKUP(J14,'72101388'!Z:AE,6,0))</f>
        <v>0</v>
      </c>
      <c r="P14" s="7">
        <f>IF(ISNA(VLOOKUP(J14,'72101014'!Z:AE,6,0)),IF(ISNA(VLOOKUP(J14,'72101014'!AA:AE,5,0)),IF(ISNA(VLOOKUP(J14,'72101014'!AB:AE,4,0)),IF(ISNA(VLOOKUP(J14,'72101014'!AC:AE,3,0)),IF(ISNA(VLOOKUP(J14,'72101014'!AD:AE,2,0)),"",VLOOKUP(J14,'72101014'!AD:AE,2,0)),VLOOKUP(J14,'72101014'!AC:AE,3,0)),VLOOKUP(J14,'72101014'!AB:AE,4,0)),VLOOKUP(J14,'72101014'!AA:AE,5,0)),VLOOKUP(J14,'72101014'!Z:AE,6,0))</f>
        <v>242</v>
      </c>
      <c r="Q14" s="7">
        <f>IF(ISNA(VLOOKUP(J14,'72100736'!Z:AE,6,0)),IF(ISNA(VLOOKUP(J14,'72100736'!AA:AE,5,0)),IF(ISNA(VLOOKUP(J14,'72100736'!AB:AE,4,0)),IF(ISNA(VLOOKUP(J14,'72100736'!AC:AE,3,0)),IF(ISNA(VLOOKUP(J14,'72100736'!AD:AE,2,0)),"",VLOOKUP(J14,'72100736'!AD:AE,2,0)),VLOOKUP(J14,'72100736'!AC:AE,3,0)),VLOOKUP(J14,'72100736'!AB:AE,4,0)),VLOOKUP(J14,'72100736'!AA:AE,5,0)),VLOOKUP(J14,'72100736'!Z:AE,6,0))</f>
        <v>110</v>
      </c>
      <c r="R14" s="7">
        <f>IF(ISNA(VLOOKUP(J14,'72100530'!Z:AE,6,0)),IF(ISNA(VLOOKUP(J14,'72100530'!AA:AE,5,0)),IF(ISNA(VLOOKUP(J14,'72100530'!AB:AE,4,0)),IF(ISNA(VLOOKUP(J14,'72100530'!AC:AE,3,0)),IF(ISNA(VLOOKUP(J14,'72100530'!AD:AE,2,0)),"",VLOOKUP(J14,'72100530'!AD:AE,2,0)),VLOOKUP(J14,'72100530'!AC:AE,3,0)),VLOOKUP(J14,'72100530'!AB:AE,4,0)),VLOOKUP(J14,'72100530'!AA:AE,5,0)),VLOOKUP(J14,'72100530'!Z:AE,6,0))</f>
        <v>163</v>
      </c>
      <c r="S14" s="7">
        <f>IF(ISNA(VLOOKUP(J14,'72100318'!Z:AE,6,0)),IF(ISNA(VLOOKUP(J14,'72100318'!AA:AE,5,0)),IF(ISNA(VLOOKUP(J14,'72100318'!AB:AE,4,0)),IF(ISNA(VLOOKUP(J14,'72100318'!AC:AE,3,0)),IF(ISNA(VLOOKUP(J14,'72100318'!AD:AE,2,0)),"",VLOOKUP(J14,'72100318'!AD:AE,2,0)),VLOOKUP(J14,'72100318'!AC:AE,3,0)),VLOOKUP(J14,'72100318'!AB:AE,4,0)),VLOOKUP(J14,'72100318'!AA:AE,5,0)),VLOOKUP(J14,'72100318'!Z:AE,6,0))</f>
        <v>105</v>
      </c>
      <c r="T14" s="7">
        <f>IF(ISNA(VLOOKUP(J14,'72100121'!Z:AE,6,0)),IF(ISNA(VLOOKUP(J14,'72100121'!AA:AE,5,0)),IF(ISNA(VLOOKUP(J14,'72100121'!AB:AE,4,0)),IF(ISNA(VLOOKUP(J14,'72100121'!AC:AE,3,0)),IF(ISNA(VLOOKUP(J14,'72100121'!AD:AE,2,0)),"",VLOOKUP(J14,'72100121'!AD:AE,2,0)),VLOOKUP(J14,'72100121'!AC:AE,3,0)),VLOOKUP(J14,'72100121'!AB:AE,4,0)),VLOOKUP(J14,'72100121'!AA:AE,5,0)),VLOOKUP(J14,'72100121'!Z:AE,6,0))</f>
        <v>128</v>
      </c>
      <c r="U14" s="7">
        <f>IF(ISNA(VLOOKUP(J14,'72003054'!Z:AE,6,0)),IF(ISNA(VLOOKUP(J14,'72003054'!AA:AE,5,0)),IF(ISNA(VLOOKUP(J14,'72003054'!AB:AE,4,0)),IF(ISNA(VLOOKUP(J14,'72003054'!AC:AE,3,0)),IF(ISNA(VLOOKUP(J14,'72003054'!AD:AE,2,0)),"",VLOOKUP(J14,'72003054'!AD:AE,2,0)),VLOOKUP(J14,'72003054'!AC:AE,3,0)),VLOOKUP(J14,'72003054'!AB:AE,4,0)),VLOOKUP(J14,'72003054'!AA:AE,5,0)),VLOOKUP(J14,'72003054'!Z:AE,6,0))</f>
        <v>2241</v>
      </c>
    </row>
    <row r="15" spans="1:424" x14ac:dyDescent="0.25">
      <c r="A15" s="7">
        <f t="shared" si="0"/>
        <v>1428</v>
      </c>
      <c r="B15" s="7">
        <f t="shared" si="1"/>
        <v>72102609</v>
      </c>
      <c r="C15" s="7">
        <f>IF(ISNA(VLOOKUP(G15,Listen!J:P,7,0)),VLOOKUP(E15,'72102609'!AF:AP,11,0),IF(VLOOKUP(E15,'72102609'!AF:AP,11,0)&lt;4,VLOOKUP(G15,Listen!J:P,7,0),VLOOKUP(E15,'72102609'!AF:AP,11,0)))</f>
        <v>4</v>
      </c>
      <c r="D15" s="7" t="str">
        <f>IF(G15="","", IF(ISNA(G15),"",IF(ISNA(VLOOKUP(G15,[1]ALLE!$B:$AA,26,0)),"",VLOOKUP(G15,[1]ALLE!$B:$AA,26,0))))</f>
        <v/>
      </c>
      <c r="E15" s="12" t="str">
        <f>IF(ISNA(VLOOKUP(J15,'72102609'!Z:AG,7,0)),IF(ISNA(VLOOKUP(J15,'72102609'!AA:AG,6,0)),IF(ISNA(VLOOKUP(J15,'72102609'!AB:AG,5,0)),IF(ISNA(VLOOKUP(J15,'72102609'!AC:AG,4,0)),IF(ISNA(VLOOKUP(J15,'72102609'!AD:AG,3,0)),"",VLOOKUP(J15,'72102609'!AD:AG,3,0)),VLOOKUP(J15,'72102609'!AC:AG,4,0)),VLOOKUP(J15,'72102609'!AB:AG,5,0)),VLOOKUP(J15,'72102609'!AA:AG,6,0)),VLOOKUP(J15,'72102609'!Z:AG,7,0))</f>
        <v>GC_BPMZ_59_RI_2572</v>
      </c>
      <c r="F15" s="7" t="str">
        <f>IF(G15=0,"",IF(G15="","",VLOOKUP(G15,'72102609'!D:I,6,0)))</f>
        <v/>
      </c>
      <c r="G15" s="7" t="str">
        <f>VLOOKUP(E15,'72102609'!AF:AP,2,0)</f>
        <v/>
      </c>
      <c r="H15" s="7" t="str">
        <f>IF(ISNA(VLOOKUP(G15,[1]ALLE!$B:$C,2,0)),"",VLOOKUP(G15,[1]ALLE!$B:$C,2,0))</f>
        <v/>
      </c>
      <c r="I15" s="7">
        <f t="shared" si="2"/>
        <v>15</v>
      </c>
      <c r="J15" s="7" t="s">
        <v>5716</v>
      </c>
      <c r="K15" s="7">
        <f>IF(ISNA(VLOOKUP(J15,'72102609'!Z:AE,6,0)),IF(ISNA(VLOOKUP(J15,'72102609'!AA:AE,5,0)),IF(ISNA(VLOOKUP(J15,'72102609'!AB:AE,4,0)),IF(ISNA(VLOOKUP(J15,'72102609'!AC:AE,3,0)),IF(ISNA(VLOOKUP(J15,'72102609'!AD:AE,2,0)),"",VLOOKUP(J15,'72102609'!AD:AE,2,0)),VLOOKUP(J15,'72102609'!AC:AE,3,0)),VLOOKUP(J15,'72102609'!AB:AE,4,0)),VLOOKUP(J15,'72102609'!AA:AE,5,0)),VLOOKUP(J15,'72102609'!Z:AE,6,0))</f>
        <v>1428</v>
      </c>
      <c r="L15" s="7">
        <f>IF(ISNA(VLOOKUP(J15,'72102278'!Z:AE,6,0)),IF(ISNA(VLOOKUP(J15,'72102278'!AA:AE,5,0)),IF(ISNA(VLOOKUP(J15,'72102278'!AB:AE,4,0)),IF(ISNA(VLOOKUP(J15,'72102278'!AC:AE,3,0)),IF(ISNA(VLOOKUP(J15,'72102278'!AD:AE,2,0)),"",VLOOKUP(J15,'72102278'!AD:AE,2,0)),VLOOKUP(J15,'72102278'!AC:AE,3,0)),VLOOKUP(J15,'72102278'!AB:AE,4,0)),VLOOKUP(J15,'72102278'!AA:AE,5,0)),VLOOKUP(J15,'72102278'!Z:AE,6,0))</f>
        <v>1060</v>
      </c>
      <c r="M15" s="7" t="str">
        <f>IF(ISNA(VLOOKUP(J15,'72102029'!Z:AE,6,0)),IF(ISNA(VLOOKUP(J15,'72102029'!AA:AE,5,0)),IF(ISNA(VLOOKUP(J15,'72102029'!AB:AE,4,0)),IF(ISNA(VLOOKUP(J15,'72102029'!AC:AE,3,0)),IF(ISNA(VLOOKUP(J15,'72102029'!AD:AE,2,0)),"",VLOOKUP(J15,'72102029'!AD:AE,2,0)),VLOOKUP(J15,'72102029'!AC:AE,3,0)),VLOOKUP(J15,'72102029'!AB:AE,4,0)),VLOOKUP(J15,'72102029'!AA:AE,5,0)),VLOOKUP(J15,'72102029'!Z:AE,6,0))</f>
        <v/>
      </c>
      <c r="N15" s="7" t="str">
        <f>IF(ISNA(VLOOKUP(J15,'72101595'!Z:AE,6,0)),IF(ISNA(VLOOKUP(J15,'72101595'!AA:AE,5,0)),IF(ISNA(VLOOKUP(J15,'72101595'!AB:AE,4,0)),IF(ISNA(VLOOKUP(J15,'72101595'!AC:AE,3,0)),IF(ISNA(VLOOKUP(J15,'72101595'!AD:AE,2,0)),"",VLOOKUP(J15,'72101595'!AD:AE,2,0)),VLOOKUP(J15,'72101595'!AC:AE,3,0)),VLOOKUP(J15,'72101595'!AB:AE,4,0)),VLOOKUP(J15,'72101595'!AA:AE,5,0)),VLOOKUP(J15,'72101595'!Z:AE,6,0))</f>
        <v/>
      </c>
      <c r="O15" s="7" t="str">
        <f>IF(ISNA(VLOOKUP(J15,'72101388'!Z:AE,6,0)),IF(ISNA(VLOOKUP(J15,'72101388'!AA:AE,5,0)),IF(ISNA(VLOOKUP(J15,'72101388'!AB:AE,4,0)),IF(ISNA(VLOOKUP(J15,'72101388'!AC:AE,3,0)),IF(ISNA(VLOOKUP(J15,'72101388'!AD:AE,2,0)),"",VLOOKUP(J15,'72101388'!AD:AE,2,0)),VLOOKUP(J15,'72101388'!AC:AE,3,0)),VLOOKUP(J15,'72101388'!AB:AE,4,0)),VLOOKUP(J15,'72101388'!AA:AE,5,0)),VLOOKUP(J15,'72101388'!Z:AE,6,0))</f>
        <v/>
      </c>
      <c r="P15" s="7" t="str">
        <f>IF(ISNA(VLOOKUP(J15,'72101014'!Z:AE,6,0)),IF(ISNA(VLOOKUP(J15,'72101014'!AA:AE,5,0)),IF(ISNA(VLOOKUP(J15,'72101014'!AB:AE,4,0)),IF(ISNA(VLOOKUP(J15,'72101014'!AC:AE,3,0)),IF(ISNA(VLOOKUP(J15,'72101014'!AD:AE,2,0)),"",VLOOKUP(J15,'72101014'!AD:AE,2,0)),VLOOKUP(J15,'72101014'!AC:AE,3,0)),VLOOKUP(J15,'72101014'!AB:AE,4,0)),VLOOKUP(J15,'72101014'!AA:AE,5,0)),VLOOKUP(J15,'72101014'!Z:AE,6,0))</f>
        <v/>
      </c>
      <c r="Q15" s="7" t="str">
        <f>IF(ISNA(VLOOKUP(J15,'72100736'!Z:AE,6,0)),IF(ISNA(VLOOKUP(J15,'72100736'!AA:AE,5,0)),IF(ISNA(VLOOKUP(J15,'72100736'!AB:AE,4,0)),IF(ISNA(VLOOKUP(J15,'72100736'!AC:AE,3,0)),IF(ISNA(VLOOKUP(J15,'72100736'!AD:AE,2,0)),"",VLOOKUP(J15,'72100736'!AD:AE,2,0)),VLOOKUP(J15,'72100736'!AC:AE,3,0)),VLOOKUP(J15,'72100736'!AB:AE,4,0)),VLOOKUP(J15,'72100736'!AA:AE,5,0)),VLOOKUP(J15,'72100736'!Z:AE,6,0))</f>
        <v/>
      </c>
      <c r="R15" s="7">
        <f>IF(ISNA(VLOOKUP(J15,'72100530'!Z:AE,6,0)),IF(ISNA(VLOOKUP(J15,'72100530'!AA:AE,5,0)),IF(ISNA(VLOOKUP(J15,'72100530'!AB:AE,4,0)),IF(ISNA(VLOOKUP(J15,'72100530'!AC:AE,3,0)),IF(ISNA(VLOOKUP(J15,'72100530'!AD:AE,2,0)),"",VLOOKUP(J15,'72100530'!AD:AE,2,0)),VLOOKUP(J15,'72100530'!AC:AE,3,0)),VLOOKUP(J15,'72100530'!AB:AE,4,0)),VLOOKUP(J15,'72100530'!AA:AE,5,0)),VLOOKUP(J15,'72100530'!Z:AE,6,0))</f>
        <v>48</v>
      </c>
      <c r="S15" s="7" t="str">
        <f>IF(ISNA(VLOOKUP(J15,'72100318'!Z:AE,6,0)),IF(ISNA(VLOOKUP(J15,'72100318'!AA:AE,5,0)),IF(ISNA(VLOOKUP(J15,'72100318'!AB:AE,4,0)),IF(ISNA(VLOOKUP(J15,'72100318'!AC:AE,3,0)),IF(ISNA(VLOOKUP(J15,'72100318'!AD:AE,2,0)),"",VLOOKUP(J15,'72100318'!AD:AE,2,0)),VLOOKUP(J15,'72100318'!AC:AE,3,0)),VLOOKUP(J15,'72100318'!AB:AE,4,0)),VLOOKUP(J15,'72100318'!AA:AE,5,0)),VLOOKUP(J15,'72100318'!Z:AE,6,0))</f>
        <v/>
      </c>
      <c r="T15" s="7" t="str">
        <f>IF(ISNA(VLOOKUP(J15,'72100121'!Z:AE,6,0)),IF(ISNA(VLOOKUP(J15,'72100121'!AA:AE,5,0)),IF(ISNA(VLOOKUP(J15,'72100121'!AB:AE,4,0)),IF(ISNA(VLOOKUP(J15,'72100121'!AC:AE,3,0)),IF(ISNA(VLOOKUP(J15,'72100121'!AD:AE,2,0)),"",VLOOKUP(J15,'72100121'!AD:AE,2,0)),VLOOKUP(J15,'72100121'!AC:AE,3,0)),VLOOKUP(J15,'72100121'!AB:AE,4,0)),VLOOKUP(J15,'72100121'!AA:AE,5,0)),VLOOKUP(J15,'72100121'!Z:AE,6,0))</f>
        <v/>
      </c>
      <c r="U15" s="7" t="str">
        <f>IF(ISNA(VLOOKUP(J15,'72003054'!Z:AE,6,0)),IF(ISNA(VLOOKUP(J15,'72003054'!AA:AE,5,0)),IF(ISNA(VLOOKUP(J15,'72003054'!AB:AE,4,0)),IF(ISNA(VLOOKUP(J15,'72003054'!AC:AE,3,0)),IF(ISNA(VLOOKUP(J15,'72003054'!AD:AE,2,0)),"",VLOOKUP(J15,'72003054'!AD:AE,2,0)),VLOOKUP(J15,'72003054'!AC:AE,3,0)),VLOOKUP(J15,'72003054'!AB:AE,4,0)),VLOOKUP(J15,'72003054'!AA:AE,5,0)),VLOOKUP(J15,'72003054'!Z:AE,6,0))</f>
        <v/>
      </c>
    </row>
    <row r="16" spans="1:424" x14ac:dyDescent="0.25">
      <c r="A16" s="7">
        <f t="shared" si="0"/>
        <v>1339</v>
      </c>
      <c r="B16" s="7">
        <f t="shared" si="1"/>
        <v>72101595</v>
      </c>
      <c r="C16" s="7">
        <f>IF(ISNA(VLOOKUP(G16,Listen!J:P,7,0)),VLOOKUP(E16,'72101595'!AF:AP,11,0),IF(VLOOKUP(E16,'72101595'!AF:AP,11,0)&lt;4,VLOOKUP(G16,Listen!J:P,7,0),VLOOKUP(E16,'72101595'!AF:AP,11,0)))</f>
        <v>1</v>
      </c>
      <c r="D16" s="7" t="str">
        <f>IF(G16="","",IF(ISNA(VLOOKUP(G16,[1]ALLE!$B:$AA,26,0)),"",VLOOKUP(G16,[1]ALLE!$B:$AA,26,0)))</f>
        <v>WGK 3,Reach A7,Weichmacher/ Phthalat</v>
      </c>
      <c r="E16" s="12" t="str">
        <f>IF(ISNA(VLOOKUP(J16,'72101595'!Z:AG,7,0)),IF(ISNA(VLOOKUP(J16,'72101595'!AA:AG,6,0)),IF(ISNA(VLOOKUP(J16,'72101595'!AB:AG,5,0)),IF(ISNA(VLOOKUP(J16,'72101595'!AC:AG,4,0)),IF(ISNA(VLOOKUP(J16,'72101595'!AD:AG,3,0)),"",VLOOKUP(J16,'72101595'!AD:AG,3,0)),VLOOKUP(J16,'72101595'!AC:AG,4,0)),VLOOKUP(J16,'72101595'!AB:AG,5,0)),VLOOKUP(J16,'72101595'!AA:AG,6,0)),VLOOKUP(J16,'72101595'!Z:AG,7,0))</f>
        <v>Dibutyl phthalate</v>
      </c>
      <c r="F16" s="7" t="str">
        <f>IF(G16=0,"",IF(G16="","",VLOOKUP(G16,'72101595'!D:I,6,0)))</f>
        <v>C16H22O4</v>
      </c>
      <c r="G16" s="7" t="str">
        <f>VLOOKUP(E16,'72101595'!AF:AP,2,0)</f>
        <v>84-74-2</v>
      </c>
      <c r="H16" s="7" t="str">
        <f>IF(ISNA(VLOOKUP(G16,[1]ALLE!$B:$C,2,0)),"",VLOOKUP(G16,[1]ALLE!$B:$C,2,0))</f>
        <v>DOIRQSBPFJWKBE-UHFFFAOYSA-N</v>
      </c>
      <c r="I16" s="7">
        <f t="shared" si="2"/>
        <v>16</v>
      </c>
      <c r="J16" s="7" t="s">
        <v>465</v>
      </c>
      <c r="K16" s="7">
        <f>IF(ISNA(VLOOKUP(J16,'72102609'!Z:AE,6,0)),IF(ISNA(VLOOKUP(J16,'72102609'!AA:AE,5,0)),IF(ISNA(VLOOKUP(J16,'72102609'!AB:AE,4,0)),IF(ISNA(VLOOKUP(J16,'72102609'!AC:AE,3,0)),IF(ISNA(VLOOKUP(J16,'72102609'!AD:AE,2,0)),"",VLOOKUP(J16,'72102609'!AD:AE,2,0)),VLOOKUP(J16,'72102609'!AC:AE,3,0)),VLOOKUP(J16,'72102609'!AB:AE,4,0)),VLOOKUP(J16,'72102609'!AA:AE,5,0)),VLOOKUP(J16,'72102609'!Z:AE,6,0))</f>
        <v>436</v>
      </c>
      <c r="L16" s="7" t="str">
        <f>IF(ISNA(VLOOKUP(J16,'72102278'!Z:AE,6,0)),IF(ISNA(VLOOKUP(J16,'72102278'!AA:AE,5,0)),IF(ISNA(VLOOKUP(J16,'72102278'!AB:AE,4,0)),IF(ISNA(VLOOKUP(J16,'72102278'!AC:AE,3,0)),IF(ISNA(VLOOKUP(J16,'72102278'!AD:AE,2,0)),"",VLOOKUP(J16,'72102278'!AD:AE,2,0)),VLOOKUP(J16,'72102278'!AC:AE,3,0)),VLOOKUP(J16,'72102278'!AB:AE,4,0)),VLOOKUP(J16,'72102278'!AA:AE,5,0)),VLOOKUP(J16,'72102278'!Z:AE,6,0))</f>
        <v/>
      </c>
      <c r="M16" s="7">
        <f>IF(ISNA(VLOOKUP(J16,'72102029'!Z:AE,6,0)),IF(ISNA(VLOOKUP(J16,'72102029'!AA:AE,5,0)),IF(ISNA(VLOOKUP(J16,'72102029'!AB:AE,4,0)),IF(ISNA(VLOOKUP(J16,'72102029'!AC:AE,3,0)),IF(ISNA(VLOOKUP(J16,'72102029'!AD:AE,2,0)),"",VLOOKUP(J16,'72102029'!AD:AE,2,0)),VLOOKUP(J16,'72102029'!AC:AE,3,0)),VLOOKUP(J16,'72102029'!AB:AE,4,0)),VLOOKUP(J16,'72102029'!AA:AE,5,0)),VLOOKUP(J16,'72102029'!Z:AE,6,0))</f>
        <v>34</v>
      </c>
      <c r="N16" s="7">
        <f>IF(ISNA(VLOOKUP(J16,'72101595'!Z:AE,6,0)),IF(ISNA(VLOOKUP(J16,'72101595'!AA:AE,5,0)),IF(ISNA(VLOOKUP(J16,'72101595'!AB:AE,4,0)),IF(ISNA(VLOOKUP(J16,'72101595'!AC:AE,3,0)),IF(ISNA(VLOOKUP(J16,'72101595'!AD:AE,2,0)),"",VLOOKUP(J16,'72101595'!AD:AE,2,0)),VLOOKUP(J16,'72101595'!AC:AE,3,0)),VLOOKUP(J16,'72101595'!AB:AE,4,0)),VLOOKUP(J16,'72101595'!AA:AE,5,0)),VLOOKUP(J16,'72101595'!Z:AE,6,0))</f>
        <v>1339</v>
      </c>
      <c r="O16" s="7">
        <f>IF(ISNA(VLOOKUP(J16,'72101388'!Z:AE,6,0)),IF(ISNA(VLOOKUP(J16,'72101388'!AA:AE,5,0)),IF(ISNA(VLOOKUP(J16,'72101388'!AB:AE,4,0)),IF(ISNA(VLOOKUP(J16,'72101388'!AC:AE,3,0)),IF(ISNA(VLOOKUP(J16,'72101388'!AD:AE,2,0)),"",VLOOKUP(J16,'72101388'!AD:AE,2,0)),VLOOKUP(J16,'72101388'!AC:AE,3,0)),VLOOKUP(J16,'72101388'!AB:AE,4,0)),VLOOKUP(J16,'72101388'!AA:AE,5,0)),VLOOKUP(J16,'72101388'!Z:AE,6,0))</f>
        <v>372</v>
      </c>
      <c r="P16" s="7">
        <f>IF(ISNA(VLOOKUP(J16,'72101014'!Z:AE,6,0)),IF(ISNA(VLOOKUP(J16,'72101014'!AA:AE,5,0)),IF(ISNA(VLOOKUP(J16,'72101014'!AB:AE,4,0)),IF(ISNA(VLOOKUP(J16,'72101014'!AC:AE,3,0)),IF(ISNA(VLOOKUP(J16,'72101014'!AD:AE,2,0)),"",VLOOKUP(J16,'72101014'!AD:AE,2,0)),VLOOKUP(J16,'72101014'!AC:AE,3,0)),VLOOKUP(J16,'72101014'!AB:AE,4,0)),VLOOKUP(J16,'72101014'!AA:AE,5,0)),VLOOKUP(J16,'72101014'!Z:AE,6,0))</f>
        <v>0</v>
      </c>
      <c r="Q16" s="7">
        <f>IF(ISNA(VLOOKUP(J16,'72100736'!Z:AE,6,0)),IF(ISNA(VLOOKUP(J16,'72100736'!AA:AE,5,0)),IF(ISNA(VLOOKUP(J16,'72100736'!AB:AE,4,0)),IF(ISNA(VLOOKUP(J16,'72100736'!AC:AE,3,0)),IF(ISNA(VLOOKUP(J16,'72100736'!AD:AE,2,0)),"",VLOOKUP(J16,'72100736'!AD:AE,2,0)),VLOOKUP(J16,'72100736'!AC:AE,3,0)),VLOOKUP(J16,'72100736'!AB:AE,4,0)),VLOOKUP(J16,'72100736'!AA:AE,5,0)),VLOOKUP(J16,'72100736'!Z:AE,6,0))</f>
        <v>40</v>
      </c>
      <c r="R16" s="7">
        <f>IF(ISNA(VLOOKUP(J16,'72100530'!Z:AE,6,0)),IF(ISNA(VLOOKUP(J16,'72100530'!AA:AE,5,0)),IF(ISNA(VLOOKUP(J16,'72100530'!AB:AE,4,0)),IF(ISNA(VLOOKUP(J16,'72100530'!AC:AE,3,0)),IF(ISNA(VLOOKUP(J16,'72100530'!AD:AE,2,0)),"",VLOOKUP(J16,'72100530'!AD:AE,2,0)),VLOOKUP(J16,'72100530'!AC:AE,3,0)),VLOOKUP(J16,'72100530'!AB:AE,4,0)),VLOOKUP(J16,'72100530'!AA:AE,5,0)),VLOOKUP(J16,'72100530'!Z:AE,6,0))</f>
        <v>249</v>
      </c>
      <c r="S16" s="7" t="str">
        <f>IF(ISNA(VLOOKUP(J16,'72100318'!Z:AE,6,0)),IF(ISNA(VLOOKUP(J16,'72100318'!AA:AE,5,0)),IF(ISNA(VLOOKUP(J16,'72100318'!AB:AE,4,0)),IF(ISNA(VLOOKUP(J16,'72100318'!AC:AE,3,0)),IF(ISNA(VLOOKUP(J16,'72100318'!AD:AE,2,0)),"",VLOOKUP(J16,'72100318'!AD:AE,2,0)),VLOOKUP(J16,'72100318'!AC:AE,3,0)),VLOOKUP(J16,'72100318'!AB:AE,4,0)),VLOOKUP(J16,'72100318'!AA:AE,5,0)),VLOOKUP(J16,'72100318'!Z:AE,6,0))</f>
        <v/>
      </c>
      <c r="T16" s="7">
        <f>IF(ISNA(VLOOKUP(J16,'72100121'!Z:AE,6,0)),IF(ISNA(VLOOKUP(J16,'72100121'!AA:AE,5,0)),IF(ISNA(VLOOKUP(J16,'72100121'!AB:AE,4,0)),IF(ISNA(VLOOKUP(J16,'72100121'!AC:AE,3,0)),IF(ISNA(VLOOKUP(J16,'72100121'!AD:AE,2,0)),"",VLOOKUP(J16,'72100121'!AD:AE,2,0)),VLOOKUP(J16,'72100121'!AC:AE,3,0)),VLOOKUP(J16,'72100121'!AB:AE,4,0)),VLOOKUP(J16,'72100121'!AA:AE,5,0)),VLOOKUP(J16,'72100121'!Z:AE,6,0))</f>
        <v>1111</v>
      </c>
      <c r="U16" s="7">
        <f>IF(ISNA(VLOOKUP(J16,'72003054'!Z:AE,6,0)),IF(ISNA(VLOOKUP(J16,'72003054'!AA:AE,5,0)),IF(ISNA(VLOOKUP(J16,'72003054'!AB:AE,4,0)),IF(ISNA(VLOOKUP(J16,'72003054'!AC:AE,3,0)),IF(ISNA(VLOOKUP(J16,'72003054'!AD:AE,2,0)),"",VLOOKUP(J16,'72003054'!AD:AE,2,0)),VLOOKUP(J16,'72003054'!AC:AE,3,0)),VLOOKUP(J16,'72003054'!AB:AE,4,0)),VLOOKUP(J16,'72003054'!AA:AE,5,0)),VLOOKUP(J16,'72003054'!Z:AE,6,0))</f>
        <v>555</v>
      </c>
    </row>
    <row r="17" spans="1:21" x14ac:dyDescent="0.25">
      <c r="A17" s="7">
        <f t="shared" si="0"/>
        <v>1318</v>
      </c>
      <c r="B17" s="7">
        <f t="shared" si="1"/>
        <v>72100736</v>
      </c>
      <c r="C17" s="7">
        <f>IF(ISNA(VLOOKUP(G17,Listen!J:P,7,0)),VLOOKUP(E17,'72100736'!AF:AP,11,0),IF(VLOOKUP(E17,'72100736'!AF:AP,11,0)&lt;4,VLOOKUP(G17,Listen!J:P,7,0),VLOOKUP(E17,'72100736'!AF:AP,11,0)))</f>
        <v>1</v>
      </c>
      <c r="D17" s="7" t="str">
        <f>IF(G17="","",IF(ISNA(VLOOKUP(G17,[1]ALLE!$B:$AA,26,0)),"",VLOOKUP(G17,[1]ALLE!$B:$AA,26,0)))</f>
        <v>AZM,örtlich wirksames Betäubungsmittel,Mund- und Rachentherapeutika, UrologikaKathetermittel</v>
      </c>
      <c r="E17" s="12" t="str">
        <f>IF(ISNA(VLOOKUP(J17,'72100736'!Z:AG,7,0)),IF(ISNA(VLOOKUP(J17,'72100736'!AA:AG,6,0)),IF(ISNA(VLOOKUP(J17,'72100736'!AB:AG,5,0)),IF(ISNA(VLOOKUP(J17,'72100736'!AC:AG,4,0)),IF(ISNA(VLOOKUP(J17,'72100736'!AD:AG,3,0)),"",VLOOKUP(J17,'72100736'!AD:AG,3,0)),VLOOKUP(J17,'72100736'!AC:AG,4,0)),VLOOKUP(J17,'72100736'!AB:AG,5,0)),VLOOKUP(J17,'72100736'!AA:AG,6,0)),VLOOKUP(J17,'72100736'!Z:AG,7,0))</f>
        <v>Lidocaine</v>
      </c>
      <c r="F17" s="7" t="str">
        <f>IF(G17=0,"",IF(G17="","",VLOOKUP(G17,'72100736'!D:I,6,0)))</f>
        <v>C14H22N2O</v>
      </c>
      <c r="G17" s="7" t="str">
        <f>VLOOKUP(E17,'72100736'!AF:AP,2,0)</f>
        <v>137-58-6</v>
      </c>
      <c r="H17" s="7" t="str">
        <f>IF(ISNA(VLOOKUP(G17,[1]ALLE!$B:$C,2,0)),"",VLOOKUP(G17,[1]ALLE!$B:$C,2,0))</f>
        <v>NNJVILVZKWQKPM-UHFFFAOYSA-N</v>
      </c>
      <c r="I17" s="7">
        <f t="shared" si="2"/>
        <v>17</v>
      </c>
      <c r="J17" s="7" t="s">
        <v>1306</v>
      </c>
      <c r="K17" s="7">
        <f>IF(ISNA(VLOOKUP(J17,'72102609'!Z:AE,6,0)),IF(ISNA(VLOOKUP(J17,'72102609'!AA:AE,5,0)),IF(ISNA(VLOOKUP(J17,'72102609'!AB:AE,4,0)),IF(ISNA(VLOOKUP(J17,'72102609'!AC:AE,3,0)),IF(ISNA(VLOOKUP(J17,'72102609'!AD:AE,2,0)),"",VLOOKUP(J17,'72102609'!AD:AE,2,0)),VLOOKUP(J17,'72102609'!AC:AE,3,0)),VLOOKUP(J17,'72102609'!AB:AE,4,0)),VLOOKUP(J17,'72102609'!AA:AE,5,0)),VLOOKUP(J17,'72102609'!Z:AE,6,0))</f>
        <v>363</v>
      </c>
      <c r="L17" s="7">
        <f>IF(ISNA(VLOOKUP(J17,'72102278'!Z:AE,6,0)),IF(ISNA(VLOOKUP(J17,'72102278'!AA:AE,5,0)),IF(ISNA(VLOOKUP(J17,'72102278'!AB:AE,4,0)),IF(ISNA(VLOOKUP(J17,'72102278'!AC:AE,3,0)),IF(ISNA(VLOOKUP(J17,'72102278'!AD:AE,2,0)),"",VLOOKUP(J17,'72102278'!AD:AE,2,0)),VLOOKUP(J17,'72102278'!AC:AE,3,0)),VLOOKUP(J17,'72102278'!AB:AE,4,0)),VLOOKUP(J17,'72102278'!AA:AE,5,0)),VLOOKUP(J17,'72102278'!Z:AE,6,0))</f>
        <v>290</v>
      </c>
      <c r="M17" s="7" t="str">
        <f>IF(ISNA(VLOOKUP(J17,'72102029'!Z:AE,6,0)),IF(ISNA(VLOOKUP(J17,'72102029'!AA:AE,5,0)),IF(ISNA(VLOOKUP(J17,'72102029'!AB:AE,4,0)),IF(ISNA(VLOOKUP(J17,'72102029'!AC:AE,3,0)),IF(ISNA(VLOOKUP(J17,'72102029'!AD:AE,2,0)),"",VLOOKUP(J17,'72102029'!AD:AE,2,0)),VLOOKUP(J17,'72102029'!AC:AE,3,0)),VLOOKUP(J17,'72102029'!AB:AE,4,0)),VLOOKUP(J17,'72102029'!AA:AE,5,0)),VLOOKUP(J17,'72102029'!Z:AE,6,0))</f>
        <v/>
      </c>
      <c r="N17" s="7">
        <f>IF(ISNA(VLOOKUP(J17,'72101595'!Z:AE,6,0)),IF(ISNA(VLOOKUP(J17,'72101595'!AA:AE,5,0)),IF(ISNA(VLOOKUP(J17,'72101595'!AB:AE,4,0)),IF(ISNA(VLOOKUP(J17,'72101595'!AC:AE,3,0)),IF(ISNA(VLOOKUP(J17,'72101595'!AD:AE,2,0)),"",VLOOKUP(J17,'72101595'!AD:AE,2,0)),VLOOKUP(J17,'72101595'!AC:AE,3,0)),VLOOKUP(J17,'72101595'!AB:AE,4,0)),VLOOKUP(J17,'72101595'!AA:AE,5,0)),VLOOKUP(J17,'72101595'!Z:AE,6,0))</f>
        <v>38</v>
      </c>
      <c r="O17" s="7" t="str">
        <f>IF(ISNA(VLOOKUP(J17,'72101388'!Z:AE,6,0)),IF(ISNA(VLOOKUP(J17,'72101388'!AA:AE,5,0)),IF(ISNA(VLOOKUP(J17,'72101388'!AB:AE,4,0)),IF(ISNA(VLOOKUP(J17,'72101388'!AC:AE,3,0)),IF(ISNA(VLOOKUP(J17,'72101388'!AD:AE,2,0)),"",VLOOKUP(J17,'72101388'!AD:AE,2,0)),VLOOKUP(J17,'72101388'!AC:AE,3,0)),VLOOKUP(J17,'72101388'!AB:AE,4,0)),VLOOKUP(J17,'72101388'!AA:AE,5,0)),VLOOKUP(J17,'72101388'!Z:AE,6,0))</f>
        <v/>
      </c>
      <c r="P17" s="7" t="str">
        <f>IF(ISNA(VLOOKUP(J17,'72101014'!Z:AE,6,0)),IF(ISNA(VLOOKUP(J17,'72101014'!AA:AE,5,0)),IF(ISNA(VLOOKUP(J17,'72101014'!AB:AE,4,0)),IF(ISNA(VLOOKUP(J17,'72101014'!AC:AE,3,0)),IF(ISNA(VLOOKUP(J17,'72101014'!AD:AE,2,0)),"",VLOOKUP(J17,'72101014'!AD:AE,2,0)),VLOOKUP(J17,'72101014'!AC:AE,3,0)),VLOOKUP(J17,'72101014'!AB:AE,4,0)),VLOOKUP(J17,'72101014'!AA:AE,5,0)),VLOOKUP(J17,'72101014'!Z:AE,6,0))</f>
        <v/>
      </c>
      <c r="Q17" s="7">
        <f>IF(ISNA(VLOOKUP(J17,'72100736'!Z:AE,6,0)),IF(ISNA(VLOOKUP(J17,'72100736'!AA:AE,5,0)),IF(ISNA(VLOOKUP(J17,'72100736'!AB:AE,4,0)),IF(ISNA(VLOOKUP(J17,'72100736'!AC:AE,3,0)),IF(ISNA(VLOOKUP(J17,'72100736'!AD:AE,2,0)),"",VLOOKUP(J17,'72100736'!AD:AE,2,0)),VLOOKUP(J17,'72100736'!AC:AE,3,0)),VLOOKUP(J17,'72100736'!AB:AE,4,0)),VLOOKUP(J17,'72100736'!AA:AE,5,0)),VLOOKUP(J17,'72100736'!Z:AE,6,0))</f>
        <v>1318</v>
      </c>
      <c r="R17" s="7">
        <f>IF(ISNA(VLOOKUP(J17,'72100530'!Z:AE,6,0)),IF(ISNA(VLOOKUP(J17,'72100530'!AA:AE,5,0)),IF(ISNA(VLOOKUP(J17,'72100530'!AB:AE,4,0)),IF(ISNA(VLOOKUP(J17,'72100530'!AC:AE,3,0)),IF(ISNA(VLOOKUP(J17,'72100530'!AD:AE,2,0)),"",VLOOKUP(J17,'72100530'!AD:AE,2,0)),VLOOKUP(J17,'72100530'!AC:AE,3,0)),VLOOKUP(J17,'72100530'!AB:AE,4,0)),VLOOKUP(J17,'72100530'!AA:AE,5,0)),VLOOKUP(J17,'72100530'!Z:AE,6,0))</f>
        <v>404</v>
      </c>
      <c r="S17" s="7" t="str">
        <f>IF(ISNA(VLOOKUP(J17,'72100318'!Z:AE,6,0)),IF(ISNA(VLOOKUP(J17,'72100318'!AA:AE,5,0)),IF(ISNA(VLOOKUP(J17,'72100318'!AB:AE,4,0)),IF(ISNA(VLOOKUP(J17,'72100318'!AC:AE,3,0)),IF(ISNA(VLOOKUP(J17,'72100318'!AD:AE,2,0)),"",VLOOKUP(J17,'72100318'!AD:AE,2,0)),VLOOKUP(J17,'72100318'!AC:AE,3,0)),VLOOKUP(J17,'72100318'!AB:AE,4,0)),VLOOKUP(J17,'72100318'!AA:AE,5,0)),VLOOKUP(J17,'72100318'!Z:AE,6,0))</f>
        <v/>
      </c>
      <c r="T17" s="7" t="str">
        <f>IF(ISNA(VLOOKUP(J17,'72100121'!Z:AE,6,0)),IF(ISNA(VLOOKUP(J17,'72100121'!AA:AE,5,0)),IF(ISNA(VLOOKUP(J17,'72100121'!AB:AE,4,0)),IF(ISNA(VLOOKUP(J17,'72100121'!AC:AE,3,0)),IF(ISNA(VLOOKUP(J17,'72100121'!AD:AE,2,0)),"",VLOOKUP(J17,'72100121'!AD:AE,2,0)),VLOOKUP(J17,'72100121'!AC:AE,3,0)),VLOOKUP(J17,'72100121'!AB:AE,4,0)),VLOOKUP(J17,'72100121'!AA:AE,5,0)),VLOOKUP(J17,'72100121'!Z:AE,6,0))</f>
        <v/>
      </c>
      <c r="U17" s="7">
        <f>IF(ISNA(VLOOKUP(J17,'72003054'!Z:AE,6,0)),IF(ISNA(VLOOKUP(J17,'72003054'!AA:AE,5,0)),IF(ISNA(VLOOKUP(J17,'72003054'!AB:AE,4,0)),IF(ISNA(VLOOKUP(J17,'72003054'!AC:AE,3,0)),IF(ISNA(VLOOKUP(J17,'72003054'!AD:AE,2,0)),"",VLOOKUP(J17,'72003054'!AD:AE,2,0)),VLOOKUP(J17,'72003054'!AC:AE,3,0)),VLOOKUP(J17,'72003054'!AB:AE,4,0)),VLOOKUP(J17,'72003054'!AA:AE,5,0)),VLOOKUP(J17,'72003054'!Z:AE,6,0))</f>
        <v>431</v>
      </c>
    </row>
    <row r="18" spans="1:21" x14ac:dyDescent="0.25">
      <c r="A18" s="7">
        <f t="shared" si="0"/>
        <v>1241</v>
      </c>
      <c r="B18" s="7">
        <f t="shared" si="1"/>
        <v>72003054</v>
      </c>
      <c r="C18" s="7">
        <f>IF(ISNA(VLOOKUP(G18,Listen!J:P,7,0)),VLOOKUP(E18,'72003054'!AF:AP,11,0),IF(VLOOKUP(E18,'72003054'!AF:AP,11,0)&lt;4,VLOOKUP(G18,Listen!J:P,7,0),VLOOKUP(E18,'72003054'!AF:AP,11,0)))</f>
        <v>5</v>
      </c>
      <c r="D18" s="7" t="str">
        <f>IF(G18="","", IF(ISNA(G18),"",IF(ISNA(VLOOKUP(G18,[1]ALLE!$B:$AA,26,0)),"",VLOOKUP(G18,[1]ALLE!$B:$AA,26,0))))</f>
        <v/>
      </c>
      <c r="E18" s="12" t="str">
        <f>IF(ISNA(VLOOKUP(J18,'72003054'!Z:AG,7,0)),IF(ISNA(VLOOKUP(J18,'72003054'!AA:AG,6,0)),IF(ISNA(VLOOKUP(J18,'72003054'!AB:AG,5,0)),IF(ISNA(VLOOKUP(J18,'72003054'!AC:AG,4,0)),IF(ISNA(VLOOKUP(J18,'72003054'!AD:AG,3,0)),"",VLOOKUP(J18,'72003054'!AD:AG,3,0)),VLOOKUP(J18,'72003054'!AC:AG,4,0)),VLOOKUP(J18,'72003054'!AB:AG,5,0)),VLOOKUP(J18,'72003054'!AA:AG,6,0)),VLOOKUP(J18,'72003054'!Z:AG,7,0))</f>
        <v>GC_BPMZ_91_RI_1675</v>
      </c>
      <c r="F18" s="7" t="str">
        <f>IF(G18=0,"",IF(G18="","",VLOOKUP(G18,'72003054'!D:I,6,0)))</f>
        <v/>
      </c>
      <c r="G18" s="7" t="str">
        <f>VLOOKUP(E18,'72003054'!AF:AP,2,0)</f>
        <v/>
      </c>
      <c r="H18" s="7" t="str">
        <f>IF(ISNA(VLOOKUP(G18,[1]ALLE!$B:$C,2,0)),"",VLOOKUP(G18,[1]ALLE!$B:$C,2,0))</f>
        <v/>
      </c>
      <c r="I18" s="7">
        <f t="shared" si="2"/>
        <v>18</v>
      </c>
      <c r="J18" s="7" t="s">
        <v>692</v>
      </c>
      <c r="K18" s="7">
        <f>IF(ISNA(VLOOKUP(J18,'72102609'!Z:AE,6,0)),IF(ISNA(VLOOKUP(J18,'72102609'!AA:AE,5,0)),IF(ISNA(VLOOKUP(J18,'72102609'!AB:AE,4,0)),IF(ISNA(VLOOKUP(J18,'72102609'!AC:AE,3,0)),IF(ISNA(VLOOKUP(J18,'72102609'!AD:AE,2,0)),"",VLOOKUP(J18,'72102609'!AD:AE,2,0)),VLOOKUP(J18,'72102609'!AC:AE,3,0)),VLOOKUP(J18,'72102609'!AB:AE,4,0)),VLOOKUP(J18,'72102609'!AA:AE,5,0)),VLOOKUP(J18,'72102609'!Z:AE,6,0))</f>
        <v>14</v>
      </c>
      <c r="L18" s="7">
        <f>IF(ISNA(VLOOKUP(J18,'72102278'!Z:AE,6,0)),IF(ISNA(VLOOKUP(J18,'72102278'!AA:AE,5,0)),IF(ISNA(VLOOKUP(J18,'72102278'!AB:AE,4,0)),IF(ISNA(VLOOKUP(J18,'72102278'!AC:AE,3,0)),IF(ISNA(VLOOKUP(J18,'72102278'!AD:AE,2,0)),"",VLOOKUP(J18,'72102278'!AD:AE,2,0)),VLOOKUP(J18,'72102278'!AC:AE,3,0)),VLOOKUP(J18,'72102278'!AB:AE,4,0)),VLOOKUP(J18,'72102278'!AA:AE,5,0)),VLOOKUP(J18,'72102278'!Z:AE,6,0))</f>
        <v>551</v>
      </c>
      <c r="M18" s="7">
        <f>IF(ISNA(VLOOKUP(J18,'72102029'!Z:AE,6,0)),IF(ISNA(VLOOKUP(J18,'72102029'!AA:AE,5,0)),IF(ISNA(VLOOKUP(J18,'72102029'!AB:AE,4,0)),IF(ISNA(VLOOKUP(J18,'72102029'!AC:AE,3,0)),IF(ISNA(VLOOKUP(J18,'72102029'!AD:AE,2,0)),"",VLOOKUP(J18,'72102029'!AD:AE,2,0)),VLOOKUP(J18,'72102029'!AC:AE,3,0)),VLOOKUP(J18,'72102029'!AB:AE,4,0)),VLOOKUP(J18,'72102029'!AA:AE,5,0)),VLOOKUP(J18,'72102029'!Z:AE,6,0))</f>
        <v>269</v>
      </c>
      <c r="N18" s="7">
        <f>IF(ISNA(VLOOKUP(J18,'72101595'!Z:AE,6,0)),IF(ISNA(VLOOKUP(J18,'72101595'!AA:AE,5,0)),IF(ISNA(VLOOKUP(J18,'72101595'!AB:AE,4,0)),IF(ISNA(VLOOKUP(J18,'72101595'!AC:AE,3,0)),IF(ISNA(VLOOKUP(J18,'72101595'!AD:AE,2,0)),"",VLOOKUP(J18,'72101595'!AD:AE,2,0)),VLOOKUP(J18,'72101595'!AC:AE,3,0)),VLOOKUP(J18,'72101595'!AB:AE,4,0)),VLOOKUP(J18,'72101595'!AA:AE,5,0)),VLOOKUP(J18,'72101595'!Z:AE,6,0))</f>
        <v>20</v>
      </c>
      <c r="O18" s="7" t="str">
        <f>IF(ISNA(VLOOKUP(J18,'72101388'!Z:AE,6,0)),IF(ISNA(VLOOKUP(J18,'72101388'!AA:AE,5,0)),IF(ISNA(VLOOKUP(J18,'72101388'!AB:AE,4,0)),IF(ISNA(VLOOKUP(J18,'72101388'!AC:AE,3,0)),IF(ISNA(VLOOKUP(J18,'72101388'!AD:AE,2,0)),"",VLOOKUP(J18,'72101388'!AD:AE,2,0)),VLOOKUP(J18,'72101388'!AC:AE,3,0)),VLOOKUP(J18,'72101388'!AB:AE,4,0)),VLOOKUP(J18,'72101388'!AA:AE,5,0)),VLOOKUP(J18,'72101388'!Z:AE,6,0))</f>
        <v/>
      </c>
      <c r="P18" s="7">
        <f>IF(ISNA(VLOOKUP(J18,'72101014'!Z:AE,6,0)),IF(ISNA(VLOOKUP(J18,'72101014'!AA:AE,5,0)),IF(ISNA(VLOOKUP(J18,'72101014'!AB:AE,4,0)),IF(ISNA(VLOOKUP(J18,'72101014'!AC:AE,3,0)),IF(ISNA(VLOOKUP(J18,'72101014'!AD:AE,2,0)),"",VLOOKUP(J18,'72101014'!AD:AE,2,0)),VLOOKUP(J18,'72101014'!AC:AE,3,0)),VLOOKUP(J18,'72101014'!AB:AE,4,0)),VLOOKUP(J18,'72101014'!AA:AE,5,0)),VLOOKUP(J18,'72101014'!Z:AE,6,0))</f>
        <v>178</v>
      </c>
      <c r="Q18" s="7">
        <f>IF(ISNA(VLOOKUP(J18,'72100736'!Z:AE,6,0)),IF(ISNA(VLOOKUP(J18,'72100736'!AA:AE,5,0)),IF(ISNA(VLOOKUP(J18,'72100736'!AB:AE,4,0)),IF(ISNA(VLOOKUP(J18,'72100736'!AC:AE,3,0)),IF(ISNA(VLOOKUP(J18,'72100736'!AD:AE,2,0)),"",VLOOKUP(J18,'72100736'!AD:AE,2,0)),VLOOKUP(J18,'72100736'!AC:AE,3,0)),VLOOKUP(J18,'72100736'!AB:AE,4,0)),VLOOKUP(J18,'72100736'!AA:AE,5,0)),VLOOKUP(J18,'72100736'!Z:AE,6,0))</f>
        <v>220</v>
      </c>
      <c r="R18" s="7" t="str">
        <f>IF(ISNA(VLOOKUP(J18,'72100530'!Z:AE,6,0)),IF(ISNA(VLOOKUP(J18,'72100530'!AA:AE,5,0)),IF(ISNA(VLOOKUP(J18,'72100530'!AB:AE,4,0)),IF(ISNA(VLOOKUP(J18,'72100530'!AC:AE,3,0)),IF(ISNA(VLOOKUP(J18,'72100530'!AD:AE,2,0)),"",VLOOKUP(J18,'72100530'!AD:AE,2,0)),VLOOKUP(J18,'72100530'!AC:AE,3,0)),VLOOKUP(J18,'72100530'!AB:AE,4,0)),VLOOKUP(J18,'72100530'!AA:AE,5,0)),VLOOKUP(J18,'72100530'!Z:AE,6,0))</f>
        <v/>
      </c>
      <c r="S18" s="7" t="str">
        <f>IF(ISNA(VLOOKUP(J18,'72100318'!Z:AE,6,0)),IF(ISNA(VLOOKUP(J18,'72100318'!AA:AE,5,0)),IF(ISNA(VLOOKUP(J18,'72100318'!AB:AE,4,0)),IF(ISNA(VLOOKUP(J18,'72100318'!AC:AE,3,0)),IF(ISNA(VLOOKUP(J18,'72100318'!AD:AE,2,0)),"",VLOOKUP(J18,'72100318'!AD:AE,2,0)),VLOOKUP(J18,'72100318'!AC:AE,3,0)),VLOOKUP(J18,'72100318'!AB:AE,4,0)),VLOOKUP(J18,'72100318'!AA:AE,5,0)),VLOOKUP(J18,'72100318'!Z:AE,6,0))</f>
        <v/>
      </c>
      <c r="T18" s="7" t="str">
        <f>IF(ISNA(VLOOKUP(J18,'72100121'!Z:AE,6,0)),IF(ISNA(VLOOKUP(J18,'72100121'!AA:AE,5,0)),IF(ISNA(VLOOKUP(J18,'72100121'!AB:AE,4,0)),IF(ISNA(VLOOKUP(J18,'72100121'!AC:AE,3,0)),IF(ISNA(VLOOKUP(J18,'72100121'!AD:AE,2,0)),"",VLOOKUP(J18,'72100121'!AD:AE,2,0)),VLOOKUP(J18,'72100121'!AC:AE,3,0)),VLOOKUP(J18,'72100121'!AB:AE,4,0)),VLOOKUP(J18,'72100121'!AA:AE,5,0)),VLOOKUP(J18,'72100121'!Z:AE,6,0))</f>
        <v/>
      </c>
      <c r="U18" s="7">
        <f>IF(ISNA(VLOOKUP(J18,'72003054'!Z:AE,6,0)),IF(ISNA(VLOOKUP(J18,'72003054'!AA:AE,5,0)),IF(ISNA(VLOOKUP(J18,'72003054'!AB:AE,4,0)),IF(ISNA(VLOOKUP(J18,'72003054'!AC:AE,3,0)),IF(ISNA(VLOOKUP(J18,'72003054'!AD:AE,2,0)),"",VLOOKUP(J18,'72003054'!AD:AE,2,0)),VLOOKUP(J18,'72003054'!AC:AE,3,0)),VLOOKUP(J18,'72003054'!AB:AE,4,0)),VLOOKUP(J18,'72003054'!AA:AE,5,0)),VLOOKUP(J18,'72003054'!Z:AE,6,0))</f>
        <v>1241</v>
      </c>
    </row>
    <row r="19" spans="1:21" x14ac:dyDescent="0.25">
      <c r="A19" s="7">
        <f t="shared" si="0"/>
        <v>1139</v>
      </c>
      <c r="B19" s="7">
        <f t="shared" si="1"/>
        <v>72003054</v>
      </c>
      <c r="C19" s="7">
        <f>IF(ISNA(VLOOKUP(G19,Listen!J:P,7,0)),VLOOKUP(E19,'72003054'!AF:AP,11,0),IF(VLOOKUP(E19,'72003054'!AF:AP,11,0)&lt;4,VLOOKUP(G19,Listen!J:P,7,0),VLOOKUP(E19,'72003054'!AF:AP,11,0)))</f>
        <v>3</v>
      </c>
      <c r="D19" s="7" t="str">
        <f>IF(G19="","", IF(ISNA(G19),"",IF(ISNA(VLOOKUP(G19,[1]ALLE!$B:$AA,26,0)),"",VLOOKUP(G19,[1]ALLE!$B:$AA,26,0))))</f>
        <v>WGK 2,PSM,Duftstoff</v>
      </c>
      <c r="E19" s="12" t="str">
        <f>IF(ISNA(VLOOKUP(J19,'72003054'!Z:AG,7,0)),IF(ISNA(VLOOKUP(J19,'72003054'!AA:AG,6,0)),IF(ISNA(VLOOKUP(J19,'72003054'!AB:AG,5,0)),IF(ISNA(VLOOKUP(J19,'72003054'!AC:AG,4,0)),IF(ISNA(VLOOKUP(J19,'72003054'!AD:AG,3,0)),"",VLOOKUP(J19,'72003054'!AD:AG,3,0)),VLOOKUP(J19,'72003054'!AC:AG,4,0)),VLOOKUP(J19,'72003054'!AB:AG,5,0)),VLOOKUP(J19,'72003054'!AA:AG,6,0)),VLOOKUP(J19,'72003054'!Z:AG,7,0))</f>
        <v>Cyclopenta[g]-2-benzopyran, 1,3,4,6,7,8-hexahydro-4,6,6,7,8,8-hexamethyl-</v>
      </c>
      <c r="F19" s="7" t="str">
        <f>IF(G19=0,"",IF(G19="","",VLOOKUP(G19,'72003054'!D:I,6,0)))</f>
        <v>C18H26O</v>
      </c>
      <c r="G19" s="7" t="str">
        <f>VLOOKUP(E19,'72003054'!AF:AP,2,0)</f>
        <v>1222-05-5</v>
      </c>
      <c r="H19" s="7" t="str">
        <f>IF(ISNA(VLOOKUP(G19,[1]ALLE!$B:$C,2,0)),"",VLOOKUP(G19,[1]ALLE!$B:$C,2,0))</f>
        <v>ONKNPOPIGWHAQC-UHFFFAOYSA-N</v>
      </c>
      <c r="I19" s="7">
        <f t="shared" si="2"/>
        <v>19</v>
      </c>
      <c r="J19" s="7" t="s">
        <v>1131</v>
      </c>
      <c r="K19" s="7">
        <f>IF(ISNA(VLOOKUP(J19,'72102609'!Z:AE,6,0)),IF(ISNA(VLOOKUP(J19,'72102609'!AA:AE,5,0)),IF(ISNA(VLOOKUP(J19,'72102609'!AB:AE,4,0)),IF(ISNA(VLOOKUP(J19,'72102609'!AC:AE,3,0)),IF(ISNA(VLOOKUP(J19,'72102609'!AD:AE,2,0)),"",VLOOKUP(J19,'72102609'!AD:AE,2,0)),VLOOKUP(J19,'72102609'!AC:AE,3,0)),VLOOKUP(J19,'72102609'!AB:AE,4,0)),VLOOKUP(J19,'72102609'!AA:AE,5,0)),VLOOKUP(J19,'72102609'!Z:AE,6,0))</f>
        <v>251</v>
      </c>
      <c r="L19" s="7">
        <f>IF(ISNA(VLOOKUP(J19,'72102278'!Z:AE,6,0)),IF(ISNA(VLOOKUP(J19,'72102278'!AA:AE,5,0)),IF(ISNA(VLOOKUP(J19,'72102278'!AB:AE,4,0)),IF(ISNA(VLOOKUP(J19,'72102278'!AC:AE,3,0)),IF(ISNA(VLOOKUP(J19,'72102278'!AD:AE,2,0)),"",VLOOKUP(J19,'72102278'!AD:AE,2,0)),VLOOKUP(J19,'72102278'!AC:AE,3,0)),VLOOKUP(J19,'72102278'!AB:AE,4,0)),VLOOKUP(J19,'72102278'!AA:AE,5,0)),VLOOKUP(J19,'72102278'!Z:AE,6,0))</f>
        <v>186</v>
      </c>
      <c r="M19" s="7">
        <f>IF(ISNA(VLOOKUP(J19,'72102029'!Z:AE,6,0)),IF(ISNA(VLOOKUP(J19,'72102029'!AA:AE,5,0)),IF(ISNA(VLOOKUP(J19,'72102029'!AB:AE,4,0)),IF(ISNA(VLOOKUP(J19,'72102029'!AC:AE,3,0)),IF(ISNA(VLOOKUP(J19,'72102029'!AD:AE,2,0)),"",VLOOKUP(J19,'72102029'!AD:AE,2,0)),VLOOKUP(J19,'72102029'!AC:AE,3,0)),VLOOKUP(J19,'72102029'!AB:AE,4,0)),VLOOKUP(J19,'72102029'!AA:AE,5,0)),VLOOKUP(J19,'72102029'!Z:AE,6,0))</f>
        <v>198</v>
      </c>
      <c r="N19" s="7">
        <f>IF(ISNA(VLOOKUP(J19,'72101595'!Z:AE,6,0)),IF(ISNA(VLOOKUP(J19,'72101595'!AA:AE,5,0)),IF(ISNA(VLOOKUP(J19,'72101595'!AB:AE,4,0)),IF(ISNA(VLOOKUP(J19,'72101595'!AC:AE,3,0)),IF(ISNA(VLOOKUP(J19,'72101595'!AD:AE,2,0)),"",VLOOKUP(J19,'72101595'!AD:AE,2,0)),VLOOKUP(J19,'72101595'!AC:AE,3,0)),VLOOKUP(J19,'72101595'!AB:AE,4,0)),VLOOKUP(J19,'72101595'!AA:AE,5,0)),VLOOKUP(J19,'72101595'!Z:AE,6,0))</f>
        <v>196</v>
      </c>
      <c r="O19" s="7" t="str">
        <f>IF(ISNA(VLOOKUP(J19,'72101388'!Z:AE,6,0)),IF(ISNA(VLOOKUP(J19,'72101388'!AA:AE,5,0)),IF(ISNA(VLOOKUP(J19,'72101388'!AB:AE,4,0)),IF(ISNA(VLOOKUP(J19,'72101388'!AC:AE,3,0)),IF(ISNA(VLOOKUP(J19,'72101388'!AD:AE,2,0)),"",VLOOKUP(J19,'72101388'!AD:AE,2,0)),VLOOKUP(J19,'72101388'!AC:AE,3,0)),VLOOKUP(J19,'72101388'!AB:AE,4,0)),VLOOKUP(J19,'72101388'!AA:AE,5,0)),VLOOKUP(J19,'72101388'!Z:AE,6,0))</f>
        <v/>
      </c>
      <c r="P19" s="7">
        <f>IF(ISNA(VLOOKUP(J19,'72101014'!Z:AE,6,0)),IF(ISNA(VLOOKUP(J19,'72101014'!AA:AE,5,0)),IF(ISNA(VLOOKUP(J19,'72101014'!AB:AE,4,0)),IF(ISNA(VLOOKUP(J19,'72101014'!AC:AE,3,0)),IF(ISNA(VLOOKUP(J19,'72101014'!AD:AE,2,0)),"",VLOOKUP(J19,'72101014'!AD:AE,2,0)),VLOOKUP(J19,'72101014'!AC:AE,3,0)),VLOOKUP(J19,'72101014'!AB:AE,4,0)),VLOOKUP(J19,'72101014'!AA:AE,5,0)),VLOOKUP(J19,'72101014'!Z:AE,6,0))</f>
        <v>304</v>
      </c>
      <c r="Q19" s="7">
        <f>IF(ISNA(VLOOKUP(J19,'72100736'!Z:AE,6,0)),IF(ISNA(VLOOKUP(J19,'72100736'!AA:AE,5,0)),IF(ISNA(VLOOKUP(J19,'72100736'!AB:AE,4,0)),IF(ISNA(VLOOKUP(J19,'72100736'!AC:AE,3,0)),IF(ISNA(VLOOKUP(J19,'72100736'!AD:AE,2,0)),"",VLOOKUP(J19,'72100736'!AD:AE,2,0)),VLOOKUP(J19,'72100736'!AC:AE,3,0)),VLOOKUP(J19,'72100736'!AB:AE,4,0)),VLOOKUP(J19,'72100736'!AA:AE,5,0)),VLOOKUP(J19,'72100736'!Z:AE,6,0))</f>
        <v>293</v>
      </c>
      <c r="R19" s="7">
        <f>IF(ISNA(VLOOKUP(J19,'72100530'!Z:AE,6,0)),IF(ISNA(VLOOKUP(J19,'72100530'!AA:AE,5,0)),IF(ISNA(VLOOKUP(J19,'72100530'!AB:AE,4,0)),IF(ISNA(VLOOKUP(J19,'72100530'!AC:AE,3,0)),IF(ISNA(VLOOKUP(J19,'72100530'!AD:AE,2,0)),"",VLOOKUP(J19,'72100530'!AD:AE,2,0)),VLOOKUP(J19,'72100530'!AC:AE,3,0)),VLOOKUP(J19,'72100530'!AB:AE,4,0)),VLOOKUP(J19,'72100530'!AA:AE,5,0)),VLOOKUP(J19,'72100530'!Z:AE,6,0))</f>
        <v>392</v>
      </c>
      <c r="S19" s="7">
        <f>IF(ISNA(VLOOKUP(J19,'72100318'!Z:AE,6,0)),IF(ISNA(VLOOKUP(J19,'72100318'!AA:AE,5,0)),IF(ISNA(VLOOKUP(J19,'72100318'!AB:AE,4,0)),IF(ISNA(VLOOKUP(J19,'72100318'!AC:AE,3,0)),IF(ISNA(VLOOKUP(J19,'72100318'!AD:AE,2,0)),"",VLOOKUP(J19,'72100318'!AD:AE,2,0)),VLOOKUP(J19,'72100318'!AC:AE,3,0)),VLOOKUP(J19,'72100318'!AB:AE,4,0)),VLOOKUP(J19,'72100318'!AA:AE,5,0)),VLOOKUP(J19,'72100318'!Z:AE,6,0))</f>
        <v>391</v>
      </c>
      <c r="T19" s="7">
        <f>IF(ISNA(VLOOKUP(J19,'72100121'!Z:AE,6,0)),IF(ISNA(VLOOKUP(J19,'72100121'!AA:AE,5,0)),IF(ISNA(VLOOKUP(J19,'72100121'!AB:AE,4,0)),IF(ISNA(VLOOKUP(J19,'72100121'!AC:AE,3,0)),IF(ISNA(VLOOKUP(J19,'72100121'!AD:AE,2,0)),"",VLOOKUP(J19,'72100121'!AD:AE,2,0)),VLOOKUP(J19,'72100121'!AC:AE,3,0)),VLOOKUP(J19,'72100121'!AB:AE,4,0)),VLOOKUP(J19,'72100121'!AA:AE,5,0)),VLOOKUP(J19,'72100121'!Z:AE,6,0))</f>
        <v>388</v>
      </c>
      <c r="U19" s="7">
        <f>IF(ISNA(VLOOKUP(J19,'72003054'!Z:AE,6,0)),IF(ISNA(VLOOKUP(J19,'72003054'!AA:AE,5,0)),IF(ISNA(VLOOKUP(J19,'72003054'!AB:AE,4,0)),IF(ISNA(VLOOKUP(J19,'72003054'!AC:AE,3,0)),IF(ISNA(VLOOKUP(J19,'72003054'!AD:AE,2,0)),"",VLOOKUP(J19,'72003054'!AD:AE,2,0)),VLOOKUP(J19,'72003054'!AC:AE,3,0)),VLOOKUP(J19,'72003054'!AB:AE,4,0)),VLOOKUP(J19,'72003054'!AA:AE,5,0)),VLOOKUP(J19,'72003054'!Z:AE,6,0))</f>
        <v>1139</v>
      </c>
    </row>
    <row r="20" spans="1:21" x14ac:dyDescent="0.25">
      <c r="A20" s="7">
        <f t="shared" si="0"/>
        <v>1069</v>
      </c>
      <c r="B20" s="7">
        <f t="shared" si="1"/>
        <v>72003054</v>
      </c>
      <c r="C20" s="7">
        <f>IF(ISNA(VLOOKUP(G20,Listen!J:P,7,0)),VLOOKUP(E20,'72003054'!AF:AP,11,0),IF(VLOOKUP(E20,'72003054'!AF:AP,11,0)&lt;4,VLOOKUP(G20,Listen!J:P,7,0),VLOOKUP(E20,'72003054'!AF:AP,11,0)))</f>
        <v>5</v>
      </c>
      <c r="D20" s="7" t="str">
        <f>IF(G20="","", IF(ISNA(G20),"",IF(ISNA(VLOOKUP(G20,[1]ALLE!$B:$AA,26,0)),"",VLOOKUP(G20,[1]ALLE!$B:$AA,26,0))))</f>
        <v/>
      </c>
      <c r="E20" s="12" t="str">
        <f>IF(ISNA(VLOOKUP(J20,'72003054'!Z:AG,7,0)),IF(ISNA(VLOOKUP(J20,'72003054'!AA:AG,6,0)),IF(ISNA(VLOOKUP(J20,'72003054'!AB:AG,5,0)),IF(ISNA(VLOOKUP(J20,'72003054'!AC:AG,4,0)),IF(ISNA(VLOOKUP(J20,'72003054'!AD:AG,3,0)),"",VLOOKUP(J20,'72003054'!AD:AG,3,0)),VLOOKUP(J20,'72003054'!AC:AG,4,0)),VLOOKUP(J20,'72003054'!AB:AG,5,0)),VLOOKUP(J20,'72003054'!AA:AG,6,0)),VLOOKUP(J20,'72003054'!Z:AG,7,0))</f>
        <v>GC_BPMZ_91_RI_1943</v>
      </c>
      <c r="F20" s="7" t="str">
        <f>IF(G20=0,"",IF(G20="","",VLOOKUP(G20,'72003054'!D:I,6,0)))</f>
        <v/>
      </c>
      <c r="G20" s="7" t="str">
        <f>VLOOKUP(E20,'72003054'!AF:AP,2,0)</f>
        <v/>
      </c>
      <c r="H20" s="7" t="str">
        <f>IF(ISNA(VLOOKUP(G20,[1]ALLE!$B:$C,2,0)),"",VLOOKUP(G20,[1]ALLE!$B:$C,2,0))</f>
        <v/>
      </c>
      <c r="I20" s="7">
        <f t="shared" si="2"/>
        <v>20</v>
      </c>
      <c r="J20" s="7" t="s">
        <v>6906</v>
      </c>
      <c r="K20" s="7" t="str">
        <f>IF(ISNA(VLOOKUP(J20,'72102609'!Z:AE,6,0)),IF(ISNA(VLOOKUP(J20,'72102609'!AA:AE,5,0)),IF(ISNA(VLOOKUP(J20,'72102609'!AB:AE,4,0)),IF(ISNA(VLOOKUP(J20,'72102609'!AC:AE,3,0)),IF(ISNA(VLOOKUP(J20,'72102609'!AD:AE,2,0)),"",VLOOKUP(J20,'72102609'!AD:AE,2,0)),VLOOKUP(J20,'72102609'!AC:AE,3,0)),VLOOKUP(J20,'72102609'!AB:AE,4,0)),VLOOKUP(J20,'72102609'!AA:AE,5,0)),VLOOKUP(J20,'72102609'!Z:AE,6,0))</f>
        <v/>
      </c>
      <c r="L20" s="7">
        <f>IF(ISNA(VLOOKUP(J20,'72102278'!Z:AE,6,0)),IF(ISNA(VLOOKUP(J20,'72102278'!AA:AE,5,0)),IF(ISNA(VLOOKUP(J20,'72102278'!AB:AE,4,0)),IF(ISNA(VLOOKUP(J20,'72102278'!AC:AE,3,0)),IF(ISNA(VLOOKUP(J20,'72102278'!AD:AE,2,0)),"",VLOOKUP(J20,'72102278'!AD:AE,2,0)),VLOOKUP(J20,'72102278'!AC:AE,3,0)),VLOOKUP(J20,'72102278'!AB:AE,4,0)),VLOOKUP(J20,'72102278'!AA:AE,5,0)),VLOOKUP(J20,'72102278'!Z:AE,6,0))</f>
        <v>359</v>
      </c>
      <c r="M20" s="7" t="str">
        <f>IF(ISNA(VLOOKUP(J20,'72102029'!Z:AE,6,0)),IF(ISNA(VLOOKUP(J20,'72102029'!AA:AE,5,0)),IF(ISNA(VLOOKUP(J20,'72102029'!AB:AE,4,0)),IF(ISNA(VLOOKUP(J20,'72102029'!AC:AE,3,0)),IF(ISNA(VLOOKUP(J20,'72102029'!AD:AE,2,0)),"",VLOOKUP(J20,'72102029'!AD:AE,2,0)),VLOOKUP(J20,'72102029'!AC:AE,3,0)),VLOOKUP(J20,'72102029'!AB:AE,4,0)),VLOOKUP(J20,'72102029'!AA:AE,5,0)),VLOOKUP(J20,'72102029'!Z:AE,6,0))</f>
        <v/>
      </c>
      <c r="N20" s="7" t="str">
        <f>IF(ISNA(VLOOKUP(J20,'72101595'!Z:AE,6,0)),IF(ISNA(VLOOKUP(J20,'72101595'!AA:AE,5,0)),IF(ISNA(VLOOKUP(J20,'72101595'!AB:AE,4,0)),IF(ISNA(VLOOKUP(J20,'72101595'!AC:AE,3,0)),IF(ISNA(VLOOKUP(J20,'72101595'!AD:AE,2,0)),"",VLOOKUP(J20,'72101595'!AD:AE,2,0)),VLOOKUP(J20,'72101595'!AC:AE,3,0)),VLOOKUP(J20,'72101595'!AB:AE,4,0)),VLOOKUP(J20,'72101595'!AA:AE,5,0)),VLOOKUP(J20,'72101595'!Z:AE,6,0))</f>
        <v/>
      </c>
      <c r="O20" s="7" t="str">
        <f>IF(ISNA(VLOOKUP(J20,'72101388'!Z:AE,6,0)),IF(ISNA(VLOOKUP(J20,'72101388'!AA:AE,5,0)),IF(ISNA(VLOOKUP(J20,'72101388'!AB:AE,4,0)),IF(ISNA(VLOOKUP(J20,'72101388'!AC:AE,3,0)),IF(ISNA(VLOOKUP(J20,'72101388'!AD:AE,2,0)),"",VLOOKUP(J20,'72101388'!AD:AE,2,0)),VLOOKUP(J20,'72101388'!AC:AE,3,0)),VLOOKUP(J20,'72101388'!AB:AE,4,0)),VLOOKUP(J20,'72101388'!AA:AE,5,0)),VLOOKUP(J20,'72101388'!Z:AE,6,0))</f>
        <v/>
      </c>
      <c r="P20" s="7" t="str">
        <f>IF(ISNA(VLOOKUP(J20,'72101014'!Z:AE,6,0)),IF(ISNA(VLOOKUP(J20,'72101014'!AA:AE,5,0)),IF(ISNA(VLOOKUP(J20,'72101014'!AB:AE,4,0)),IF(ISNA(VLOOKUP(J20,'72101014'!AC:AE,3,0)),IF(ISNA(VLOOKUP(J20,'72101014'!AD:AE,2,0)),"",VLOOKUP(J20,'72101014'!AD:AE,2,0)),VLOOKUP(J20,'72101014'!AC:AE,3,0)),VLOOKUP(J20,'72101014'!AB:AE,4,0)),VLOOKUP(J20,'72101014'!AA:AE,5,0)),VLOOKUP(J20,'72101014'!Z:AE,6,0))</f>
        <v/>
      </c>
      <c r="Q20" s="7" t="str">
        <f>IF(ISNA(VLOOKUP(J20,'72100736'!Z:AE,6,0)),IF(ISNA(VLOOKUP(J20,'72100736'!AA:AE,5,0)),IF(ISNA(VLOOKUP(J20,'72100736'!AB:AE,4,0)),IF(ISNA(VLOOKUP(J20,'72100736'!AC:AE,3,0)),IF(ISNA(VLOOKUP(J20,'72100736'!AD:AE,2,0)),"",VLOOKUP(J20,'72100736'!AD:AE,2,0)),VLOOKUP(J20,'72100736'!AC:AE,3,0)),VLOOKUP(J20,'72100736'!AB:AE,4,0)),VLOOKUP(J20,'72100736'!AA:AE,5,0)),VLOOKUP(J20,'72100736'!Z:AE,6,0))</f>
        <v/>
      </c>
      <c r="R20" s="7">
        <f>IF(ISNA(VLOOKUP(J20,'72100530'!Z:AE,6,0)),IF(ISNA(VLOOKUP(J20,'72100530'!AA:AE,5,0)),IF(ISNA(VLOOKUP(J20,'72100530'!AB:AE,4,0)),IF(ISNA(VLOOKUP(J20,'72100530'!AC:AE,3,0)),IF(ISNA(VLOOKUP(J20,'72100530'!AD:AE,2,0)),"",VLOOKUP(J20,'72100530'!AD:AE,2,0)),VLOOKUP(J20,'72100530'!AC:AE,3,0)),VLOOKUP(J20,'72100530'!AB:AE,4,0)),VLOOKUP(J20,'72100530'!AA:AE,5,0)),VLOOKUP(J20,'72100530'!Z:AE,6,0))</f>
        <v>304</v>
      </c>
      <c r="S20" s="7" t="str">
        <f>IF(ISNA(VLOOKUP(J20,'72100318'!Z:AE,6,0)),IF(ISNA(VLOOKUP(J20,'72100318'!AA:AE,5,0)),IF(ISNA(VLOOKUP(J20,'72100318'!AB:AE,4,0)),IF(ISNA(VLOOKUP(J20,'72100318'!AC:AE,3,0)),IF(ISNA(VLOOKUP(J20,'72100318'!AD:AE,2,0)),"",VLOOKUP(J20,'72100318'!AD:AE,2,0)),VLOOKUP(J20,'72100318'!AC:AE,3,0)),VLOOKUP(J20,'72100318'!AB:AE,4,0)),VLOOKUP(J20,'72100318'!AA:AE,5,0)),VLOOKUP(J20,'72100318'!Z:AE,6,0))</f>
        <v/>
      </c>
      <c r="T20" s="7" t="str">
        <f>IF(ISNA(VLOOKUP(J20,'72100121'!Z:AE,6,0)),IF(ISNA(VLOOKUP(J20,'72100121'!AA:AE,5,0)),IF(ISNA(VLOOKUP(J20,'72100121'!AB:AE,4,0)),IF(ISNA(VLOOKUP(J20,'72100121'!AC:AE,3,0)),IF(ISNA(VLOOKUP(J20,'72100121'!AD:AE,2,0)),"",VLOOKUP(J20,'72100121'!AD:AE,2,0)),VLOOKUP(J20,'72100121'!AC:AE,3,0)),VLOOKUP(J20,'72100121'!AB:AE,4,0)),VLOOKUP(J20,'72100121'!AA:AE,5,0)),VLOOKUP(J20,'72100121'!Z:AE,6,0))</f>
        <v/>
      </c>
      <c r="U20" s="7">
        <f>IF(ISNA(VLOOKUP(J20,'72003054'!Z:AE,6,0)),IF(ISNA(VLOOKUP(J20,'72003054'!AA:AE,5,0)),IF(ISNA(VLOOKUP(J20,'72003054'!AB:AE,4,0)),IF(ISNA(VLOOKUP(J20,'72003054'!AC:AE,3,0)),IF(ISNA(VLOOKUP(J20,'72003054'!AD:AE,2,0)),"",VLOOKUP(J20,'72003054'!AD:AE,2,0)),VLOOKUP(J20,'72003054'!AC:AE,3,0)),VLOOKUP(J20,'72003054'!AB:AE,4,0)),VLOOKUP(J20,'72003054'!AA:AE,5,0)),VLOOKUP(J20,'72003054'!Z:AE,6,0))</f>
        <v>1069</v>
      </c>
    </row>
    <row r="21" spans="1:21" x14ac:dyDescent="0.25">
      <c r="A21" s="7">
        <f t="shared" si="0"/>
        <v>1023</v>
      </c>
      <c r="B21" s="7">
        <f t="shared" si="1"/>
        <v>72003054</v>
      </c>
      <c r="C21" s="7">
        <f>IF(ISNA(VLOOKUP(G21,Listen!J:P,7,0)),VLOOKUP(E21,'72003054'!AF:AP,11,0),IF(VLOOKUP(E21,'72003054'!AF:AP,11,0)&lt;4,VLOOKUP(G21,Listen!J:P,7,0),VLOOKUP(E21,'72003054'!AF:AP,11,0)))</f>
        <v>2</v>
      </c>
      <c r="D21" s="7" t="str">
        <f>IF(G21="","", IF(ISNA(G21),"",IF(ISNA(VLOOKUP(G21,[1]ALLE!$B:$AA,26,0)),"",VLOOKUP(G21,[1]ALLE!$B:$AA,26,0))))</f>
        <v/>
      </c>
      <c r="E21" s="12" t="str">
        <f>IF(ISNA(VLOOKUP(J21,'72003054'!Z:AG,7,0)),IF(ISNA(VLOOKUP(J21,'72003054'!AA:AG,6,0)),IF(ISNA(VLOOKUP(J21,'72003054'!AB:AG,5,0)),IF(ISNA(VLOOKUP(J21,'72003054'!AC:AG,4,0)),IF(ISNA(VLOOKUP(J21,'72003054'!AD:AG,3,0)),"",VLOOKUP(J21,'72003054'!AD:AG,3,0)),VLOOKUP(J21,'72003054'!AC:AG,4,0)),VLOOKUP(J21,'72003054'!AB:AG,5,0)),VLOOKUP(J21,'72003054'!AA:AG,6,0)),VLOOKUP(J21,'72003054'!Z:AG,7,0))</f>
        <v>GC_BPMZ_121_RI_1893</v>
      </c>
      <c r="F21" s="7" t="str">
        <f>IF(G21=0,"",IF(G21="","",VLOOKUP(G21,'72003054'!D:I,6,0)))</f>
        <v/>
      </c>
      <c r="G21" s="7">
        <f>VLOOKUP(E21,'72003054'!AF:AP,2,0)</f>
        <v>0</v>
      </c>
      <c r="H21" s="7">
        <f>IF(ISNA(VLOOKUP(G21,[1]ALLE!$B:$C,2,0)),"",VLOOKUP(G21,[1]ALLE!$B:$C,2,0))</f>
        <v>0</v>
      </c>
      <c r="I21" s="7">
        <f t="shared" si="2"/>
        <v>21</v>
      </c>
      <c r="J21" s="7" t="s">
        <v>1576</v>
      </c>
      <c r="K21" s="7">
        <f>IF(ISNA(VLOOKUP(J21,'72102609'!Z:AE,6,0)),IF(ISNA(VLOOKUP(J21,'72102609'!AA:AE,5,0)),IF(ISNA(VLOOKUP(J21,'72102609'!AB:AE,4,0)),IF(ISNA(VLOOKUP(J21,'72102609'!AC:AE,3,0)),IF(ISNA(VLOOKUP(J21,'72102609'!AD:AE,2,0)),"",VLOOKUP(J21,'72102609'!AD:AE,2,0)),VLOOKUP(J21,'72102609'!AC:AE,3,0)),VLOOKUP(J21,'72102609'!AB:AE,4,0)),VLOOKUP(J21,'72102609'!AA:AE,5,0)),VLOOKUP(J21,'72102609'!Z:AE,6,0))</f>
        <v>219</v>
      </c>
      <c r="L21" s="7">
        <f>IF(ISNA(VLOOKUP(J21,'72102278'!Z:AE,6,0)),IF(ISNA(VLOOKUP(J21,'72102278'!AA:AE,5,0)),IF(ISNA(VLOOKUP(J21,'72102278'!AB:AE,4,0)),IF(ISNA(VLOOKUP(J21,'72102278'!AC:AE,3,0)),IF(ISNA(VLOOKUP(J21,'72102278'!AD:AE,2,0)),"",VLOOKUP(J21,'72102278'!AD:AE,2,0)),VLOOKUP(J21,'72102278'!AC:AE,3,0)),VLOOKUP(J21,'72102278'!AB:AE,4,0)),VLOOKUP(J21,'72102278'!AA:AE,5,0)),VLOOKUP(J21,'72102278'!Z:AE,6,0))</f>
        <v>297</v>
      </c>
      <c r="M21" s="7">
        <f>IF(ISNA(VLOOKUP(J21,'72102029'!Z:AE,6,0)),IF(ISNA(VLOOKUP(J21,'72102029'!AA:AE,5,0)),IF(ISNA(VLOOKUP(J21,'72102029'!AB:AE,4,0)),IF(ISNA(VLOOKUP(J21,'72102029'!AC:AE,3,0)),IF(ISNA(VLOOKUP(J21,'72102029'!AD:AE,2,0)),"",VLOOKUP(J21,'72102029'!AD:AE,2,0)),VLOOKUP(J21,'72102029'!AC:AE,3,0)),VLOOKUP(J21,'72102029'!AB:AE,4,0)),VLOOKUP(J21,'72102029'!AA:AE,5,0)),VLOOKUP(J21,'72102029'!Z:AE,6,0))</f>
        <v>304</v>
      </c>
      <c r="N21" s="7">
        <f>IF(ISNA(VLOOKUP(J21,'72101595'!Z:AE,6,0)),IF(ISNA(VLOOKUP(J21,'72101595'!AA:AE,5,0)),IF(ISNA(VLOOKUP(J21,'72101595'!AB:AE,4,0)),IF(ISNA(VLOOKUP(J21,'72101595'!AC:AE,3,0)),IF(ISNA(VLOOKUP(J21,'72101595'!AD:AE,2,0)),"",VLOOKUP(J21,'72101595'!AD:AE,2,0)),VLOOKUP(J21,'72101595'!AC:AE,3,0)),VLOOKUP(J21,'72101595'!AB:AE,4,0)),VLOOKUP(J21,'72101595'!AA:AE,5,0)),VLOOKUP(J21,'72101595'!Z:AE,6,0))</f>
        <v>273</v>
      </c>
      <c r="O21" s="7" t="str">
        <f>IF(ISNA(VLOOKUP(J21,'72101388'!Z:AE,6,0)),IF(ISNA(VLOOKUP(J21,'72101388'!AA:AE,5,0)),IF(ISNA(VLOOKUP(J21,'72101388'!AB:AE,4,0)),IF(ISNA(VLOOKUP(J21,'72101388'!AC:AE,3,0)),IF(ISNA(VLOOKUP(J21,'72101388'!AD:AE,2,0)),"",VLOOKUP(J21,'72101388'!AD:AE,2,0)),VLOOKUP(J21,'72101388'!AC:AE,3,0)),VLOOKUP(J21,'72101388'!AB:AE,4,0)),VLOOKUP(J21,'72101388'!AA:AE,5,0)),VLOOKUP(J21,'72101388'!Z:AE,6,0))</f>
        <v/>
      </c>
      <c r="P21" s="7">
        <f>IF(ISNA(VLOOKUP(J21,'72101014'!Z:AE,6,0)),IF(ISNA(VLOOKUP(J21,'72101014'!AA:AE,5,0)),IF(ISNA(VLOOKUP(J21,'72101014'!AB:AE,4,0)),IF(ISNA(VLOOKUP(J21,'72101014'!AC:AE,3,0)),IF(ISNA(VLOOKUP(J21,'72101014'!AD:AE,2,0)),"",VLOOKUP(J21,'72101014'!AD:AE,2,0)),VLOOKUP(J21,'72101014'!AC:AE,3,0)),VLOOKUP(J21,'72101014'!AB:AE,4,0)),VLOOKUP(J21,'72101014'!AA:AE,5,0)),VLOOKUP(J21,'72101014'!Z:AE,6,0))</f>
        <v>244</v>
      </c>
      <c r="Q21" s="7">
        <f>IF(ISNA(VLOOKUP(J21,'72100736'!Z:AE,6,0)),IF(ISNA(VLOOKUP(J21,'72100736'!AA:AE,5,0)),IF(ISNA(VLOOKUP(J21,'72100736'!AB:AE,4,0)),IF(ISNA(VLOOKUP(J21,'72100736'!AC:AE,3,0)),IF(ISNA(VLOOKUP(J21,'72100736'!AD:AE,2,0)),"",VLOOKUP(J21,'72100736'!AD:AE,2,0)),VLOOKUP(J21,'72100736'!AC:AE,3,0)),VLOOKUP(J21,'72100736'!AB:AE,4,0)),VLOOKUP(J21,'72100736'!AA:AE,5,0)),VLOOKUP(J21,'72100736'!Z:AE,6,0))</f>
        <v>293</v>
      </c>
      <c r="R21" s="7" t="str">
        <f>IF(ISNA(VLOOKUP(J21,'72100530'!Z:AE,6,0)),IF(ISNA(VLOOKUP(J21,'72100530'!AA:AE,5,0)),IF(ISNA(VLOOKUP(J21,'72100530'!AB:AE,4,0)),IF(ISNA(VLOOKUP(J21,'72100530'!AC:AE,3,0)),IF(ISNA(VLOOKUP(J21,'72100530'!AD:AE,2,0)),"",VLOOKUP(J21,'72100530'!AD:AE,2,0)),VLOOKUP(J21,'72100530'!AC:AE,3,0)),VLOOKUP(J21,'72100530'!AB:AE,4,0)),VLOOKUP(J21,'72100530'!AA:AE,5,0)),VLOOKUP(J21,'72100530'!Z:AE,6,0))</f>
        <v/>
      </c>
      <c r="S21" s="7" t="str">
        <f>IF(ISNA(VLOOKUP(J21,'72100318'!Z:AE,6,0)),IF(ISNA(VLOOKUP(J21,'72100318'!AA:AE,5,0)),IF(ISNA(VLOOKUP(J21,'72100318'!AB:AE,4,0)),IF(ISNA(VLOOKUP(J21,'72100318'!AC:AE,3,0)),IF(ISNA(VLOOKUP(J21,'72100318'!AD:AE,2,0)),"",VLOOKUP(J21,'72100318'!AD:AE,2,0)),VLOOKUP(J21,'72100318'!AC:AE,3,0)),VLOOKUP(J21,'72100318'!AB:AE,4,0)),VLOOKUP(J21,'72100318'!AA:AE,5,0)),VLOOKUP(J21,'72100318'!Z:AE,6,0))</f>
        <v/>
      </c>
      <c r="T21" s="7" t="str">
        <f>IF(ISNA(VLOOKUP(J21,'72100121'!Z:AE,6,0)),IF(ISNA(VLOOKUP(J21,'72100121'!AA:AE,5,0)),IF(ISNA(VLOOKUP(J21,'72100121'!AB:AE,4,0)),IF(ISNA(VLOOKUP(J21,'72100121'!AC:AE,3,0)),IF(ISNA(VLOOKUP(J21,'72100121'!AD:AE,2,0)),"",VLOOKUP(J21,'72100121'!AD:AE,2,0)),VLOOKUP(J21,'72100121'!AC:AE,3,0)),VLOOKUP(J21,'72100121'!AB:AE,4,0)),VLOOKUP(J21,'72100121'!AA:AE,5,0)),VLOOKUP(J21,'72100121'!Z:AE,6,0))</f>
        <v/>
      </c>
      <c r="U21" s="7">
        <f>IF(ISNA(VLOOKUP(J21,'72003054'!Z:AE,6,0)),IF(ISNA(VLOOKUP(J21,'72003054'!AA:AE,5,0)),IF(ISNA(VLOOKUP(J21,'72003054'!AB:AE,4,0)),IF(ISNA(VLOOKUP(J21,'72003054'!AC:AE,3,0)),IF(ISNA(VLOOKUP(J21,'72003054'!AD:AE,2,0)),"",VLOOKUP(J21,'72003054'!AD:AE,2,0)),VLOOKUP(J21,'72003054'!AC:AE,3,0)),VLOOKUP(J21,'72003054'!AB:AE,4,0)),VLOOKUP(J21,'72003054'!AA:AE,5,0)),VLOOKUP(J21,'72003054'!Z:AE,6,0))</f>
        <v>1023</v>
      </c>
    </row>
    <row r="22" spans="1:21" x14ac:dyDescent="0.25">
      <c r="A22" s="7">
        <f t="shared" si="0"/>
        <v>1019</v>
      </c>
      <c r="B22" s="7">
        <f t="shared" si="1"/>
        <v>72100530</v>
      </c>
      <c r="C22" s="7">
        <f>IF(ISNA(VLOOKUP(G22,Listen!J:P,7,0)),VLOOKUP(E22,'72100530'!AF:AP,11,0),IF(VLOOKUP(E22,'72100530'!AF:AP,11,0)&lt;4,VLOOKUP(G22,Listen!J:P,7,0),VLOOKUP(E22,'72100530'!AF:AP,11,0)))</f>
        <v>2</v>
      </c>
      <c r="D22" s="7" t="str">
        <f>IF(G22="","",IF(ISNA(VLOOKUP(G22,[1]ALLE!$B:$AA,26,0)),"",VLOOKUP(G22,[1]ALLE!$B:$AA,26,0)))</f>
        <v/>
      </c>
      <c r="E22" s="12" t="str">
        <f>IF(ISNA(VLOOKUP(J22,'72100530'!Z:AG,7,0)),IF(ISNA(VLOOKUP(J22,'72100530'!AA:AG,6,0)),IF(ISNA(VLOOKUP(J22,'72100530'!AB:AG,5,0)),IF(ISNA(VLOOKUP(J22,'72100530'!AC:AG,4,0)),IF(ISNA(VLOOKUP(J22,'72100530'!AD:AG,3,0)),"",VLOOKUP(J22,'72100530'!AD:AG,3,0)),VLOOKUP(J22,'72100530'!AC:AG,4,0)),VLOOKUP(J22,'72100530'!AB:AG,5,0)),VLOOKUP(J22,'72100530'!AA:AG,6,0)),VLOOKUP(J22,'72100530'!Z:AG,7,0))</f>
        <v>GC_BPMZ_205_RI_1946</v>
      </c>
      <c r="F22" s="7" t="str">
        <f>IF(G22=0,"",IF(G22="","",VLOOKUP(G22,'72100530'!D:I,6,0)))</f>
        <v/>
      </c>
      <c r="G22" s="7">
        <f>VLOOKUP(E22,'72100530'!AF:AP,2,0)</f>
        <v>0</v>
      </c>
      <c r="H22" s="7">
        <f>IF(ISNA(VLOOKUP(G22,[1]ALLE!$B:$C,2,0)),"",VLOOKUP(G22,[1]ALLE!$B:$C,2,0))</f>
        <v>0</v>
      </c>
      <c r="I22" s="7">
        <f t="shared" si="2"/>
        <v>22</v>
      </c>
      <c r="J22" s="7" t="s">
        <v>460</v>
      </c>
      <c r="K22" s="7">
        <f>IF(ISNA(VLOOKUP(J22,'72102609'!Z:AE,6,0)),IF(ISNA(VLOOKUP(J22,'72102609'!AA:AE,5,0)),IF(ISNA(VLOOKUP(J22,'72102609'!AB:AE,4,0)),IF(ISNA(VLOOKUP(J22,'72102609'!AC:AE,3,0)),IF(ISNA(VLOOKUP(J22,'72102609'!AD:AE,2,0)),"",VLOOKUP(J22,'72102609'!AD:AE,2,0)),VLOOKUP(J22,'72102609'!AC:AE,3,0)),VLOOKUP(J22,'72102609'!AB:AE,4,0)),VLOOKUP(J22,'72102609'!AA:AE,5,0)),VLOOKUP(J22,'72102609'!Z:AE,6,0))</f>
        <v>50</v>
      </c>
      <c r="L22" s="7">
        <f>IF(ISNA(VLOOKUP(J22,'72102278'!Z:AE,6,0)),IF(ISNA(VLOOKUP(J22,'72102278'!AA:AE,5,0)),IF(ISNA(VLOOKUP(J22,'72102278'!AB:AE,4,0)),IF(ISNA(VLOOKUP(J22,'72102278'!AC:AE,3,0)),IF(ISNA(VLOOKUP(J22,'72102278'!AD:AE,2,0)),"",VLOOKUP(J22,'72102278'!AD:AE,2,0)),VLOOKUP(J22,'72102278'!AC:AE,3,0)),VLOOKUP(J22,'72102278'!AB:AE,4,0)),VLOOKUP(J22,'72102278'!AA:AE,5,0)),VLOOKUP(J22,'72102278'!Z:AE,6,0))</f>
        <v>56</v>
      </c>
      <c r="M22" s="7">
        <f>IF(ISNA(VLOOKUP(J22,'72102029'!Z:AE,6,0)),IF(ISNA(VLOOKUP(J22,'72102029'!AA:AE,5,0)),IF(ISNA(VLOOKUP(J22,'72102029'!AB:AE,4,0)),IF(ISNA(VLOOKUP(J22,'72102029'!AC:AE,3,0)),IF(ISNA(VLOOKUP(J22,'72102029'!AD:AE,2,0)),"",VLOOKUP(J22,'72102029'!AD:AE,2,0)),VLOOKUP(J22,'72102029'!AC:AE,3,0)),VLOOKUP(J22,'72102029'!AB:AE,4,0)),VLOOKUP(J22,'72102029'!AA:AE,5,0)),VLOOKUP(J22,'72102029'!Z:AE,6,0))</f>
        <v>33</v>
      </c>
      <c r="N22" s="7">
        <f>IF(ISNA(VLOOKUP(J22,'72101595'!Z:AE,6,0)),IF(ISNA(VLOOKUP(J22,'72101595'!AA:AE,5,0)),IF(ISNA(VLOOKUP(J22,'72101595'!AB:AE,4,0)),IF(ISNA(VLOOKUP(J22,'72101595'!AC:AE,3,0)),IF(ISNA(VLOOKUP(J22,'72101595'!AD:AE,2,0)),"",VLOOKUP(J22,'72101595'!AD:AE,2,0)),VLOOKUP(J22,'72101595'!AC:AE,3,0)),VLOOKUP(J22,'72101595'!AB:AE,4,0)),VLOOKUP(J22,'72101595'!AA:AE,5,0)),VLOOKUP(J22,'72101595'!Z:AE,6,0))</f>
        <v>7</v>
      </c>
      <c r="O22" s="7" t="str">
        <f>IF(ISNA(VLOOKUP(J22,'72101388'!Z:AE,6,0)),IF(ISNA(VLOOKUP(J22,'72101388'!AA:AE,5,0)),IF(ISNA(VLOOKUP(J22,'72101388'!AB:AE,4,0)),IF(ISNA(VLOOKUP(J22,'72101388'!AC:AE,3,0)),IF(ISNA(VLOOKUP(J22,'72101388'!AD:AE,2,0)),"",VLOOKUP(J22,'72101388'!AD:AE,2,0)),VLOOKUP(J22,'72101388'!AC:AE,3,0)),VLOOKUP(J22,'72101388'!AB:AE,4,0)),VLOOKUP(J22,'72101388'!AA:AE,5,0)),VLOOKUP(J22,'72101388'!Z:AE,6,0))</f>
        <v/>
      </c>
      <c r="P22" s="7">
        <f>IF(ISNA(VLOOKUP(J22,'72101014'!Z:AE,6,0)),IF(ISNA(VLOOKUP(J22,'72101014'!AA:AE,5,0)),IF(ISNA(VLOOKUP(J22,'72101014'!AB:AE,4,0)),IF(ISNA(VLOOKUP(J22,'72101014'!AC:AE,3,0)),IF(ISNA(VLOOKUP(J22,'72101014'!AD:AE,2,0)),"",VLOOKUP(J22,'72101014'!AD:AE,2,0)),VLOOKUP(J22,'72101014'!AC:AE,3,0)),VLOOKUP(J22,'72101014'!AB:AE,4,0)),VLOOKUP(J22,'72101014'!AA:AE,5,0)),VLOOKUP(J22,'72101014'!Z:AE,6,0))</f>
        <v>20</v>
      </c>
      <c r="Q22" s="7">
        <f>IF(ISNA(VLOOKUP(J22,'72100736'!Z:AE,6,0)),IF(ISNA(VLOOKUP(J22,'72100736'!AA:AE,5,0)),IF(ISNA(VLOOKUP(J22,'72100736'!AB:AE,4,0)),IF(ISNA(VLOOKUP(J22,'72100736'!AC:AE,3,0)),IF(ISNA(VLOOKUP(J22,'72100736'!AD:AE,2,0)),"",VLOOKUP(J22,'72100736'!AD:AE,2,0)),VLOOKUP(J22,'72100736'!AC:AE,3,0)),VLOOKUP(J22,'72100736'!AB:AE,4,0)),VLOOKUP(J22,'72100736'!AA:AE,5,0)),VLOOKUP(J22,'72100736'!Z:AE,6,0))</f>
        <v>18</v>
      </c>
      <c r="R22" s="7">
        <f>IF(ISNA(VLOOKUP(J22,'72100530'!Z:AE,6,0)),IF(ISNA(VLOOKUP(J22,'72100530'!AA:AE,5,0)),IF(ISNA(VLOOKUP(J22,'72100530'!AB:AE,4,0)),IF(ISNA(VLOOKUP(J22,'72100530'!AC:AE,3,0)),IF(ISNA(VLOOKUP(J22,'72100530'!AD:AE,2,0)),"",VLOOKUP(J22,'72100530'!AD:AE,2,0)),VLOOKUP(J22,'72100530'!AC:AE,3,0)),VLOOKUP(J22,'72100530'!AB:AE,4,0)),VLOOKUP(J22,'72100530'!AA:AE,5,0)),VLOOKUP(J22,'72100530'!Z:AE,6,0))</f>
        <v>1019</v>
      </c>
      <c r="S22" s="7">
        <f>IF(ISNA(VLOOKUP(J22,'72100318'!Z:AE,6,0)),IF(ISNA(VLOOKUP(J22,'72100318'!AA:AE,5,0)),IF(ISNA(VLOOKUP(J22,'72100318'!AB:AE,4,0)),IF(ISNA(VLOOKUP(J22,'72100318'!AC:AE,3,0)),IF(ISNA(VLOOKUP(J22,'72100318'!AD:AE,2,0)),"",VLOOKUP(J22,'72100318'!AD:AE,2,0)),VLOOKUP(J22,'72100318'!AC:AE,3,0)),VLOOKUP(J22,'72100318'!AB:AE,4,0)),VLOOKUP(J22,'72100318'!AA:AE,5,0)),VLOOKUP(J22,'72100318'!Z:AE,6,0))</f>
        <v>45</v>
      </c>
      <c r="T22" s="7">
        <f>IF(ISNA(VLOOKUP(J22,'72100121'!Z:AE,6,0)),IF(ISNA(VLOOKUP(J22,'72100121'!AA:AE,5,0)),IF(ISNA(VLOOKUP(J22,'72100121'!AB:AE,4,0)),IF(ISNA(VLOOKUP(J22,'72100121'!AC:AE,3,0)),IF(ISNA(VLOOKUP(J22,'72100121'!AD:AE,2,0)),"",VLOOKUP(J22,'72100121'!AD:AE,2,0)),VLOOKUP(J22,'72100121'!AC:AE,3,0)),VLOOKUP(J22,'72100121'!AB:AE,4,0)),VLOOKUP(J22,'72100121'!AA:AE,5,0)),VLOOKUP(J22,'72100121'!Z:AE,6,0))</f>
        <v>0</v>
      </c>
      <c r="U22" s="7">
        <f>IF(ISNA(VLOOKUP(J22,'72003054'!Z:AE,6,0)),IF(ISNA(VLOOKUP(J22,'72003054'!AA:AE,5,0)),IF(ISNA(VLOOKUP(J22,'72003054'!AB:AE,4,0)),IF(ISNA(VLOOKUP(J22,'72003054'!AC:AE,3,0)),IF(ISNA(VLOOKUP(J22,'72003054'!AD:AE,2,0)),"",VLOOKUP(J22,'72003054'!AD:AE,2,0)),VLOOKUP(J22,'72003054'!AC:AE,3,0)),VLOOKUP(J22,'72003054'!AB:AE,4,0)),VLOOKUP(J22,'72003054'!AA:AE,5,0)),VLOOKUP(J22,'72003054'!Z:AE,6,0))</f>
        <v>170</v>
      </c>
    </row>
    <row r="23" spans="1:21" x14ac:dyDescent="0.25">
      <c r="A23" s="7">
        <f t="shared" si="0"/>
        <v>989</v>
      </c>
      <c r="B23" s="7">
        <f t="shared" si="1"/>
        <v>72100530</v>
      </c>
      <c r="C23" s="7">
        <f>IF(ISNA(VLOOKUP(G23,Listen!J:P,7,0)),VLOOKUP(E23,'72100530'!AF:AP,11,0),IF(VLOOKUP(E23,'72100530'!AF:AP,11,0)&lt;4,VLOOKUP(G23,Listen!J:P,7,0),VLOOKUP(E23,'72100530'!AF:AP,11,0)))</f>
        <v>2</v>
      </c>
      <c r="D23" s="7" t="str">
        <f>IF(G23="","",IF(ISNA(VLOOKUP(G23,[1]ALLE!$B:$AA,26,0)),"",VLOOKUP(G23,[1]ALLE!$B:$AA,26,0)))</f>
        <v>WGK 3,Reach A7,Weichmacher/ Phthalat</v>
      </c>
      <c r="E23" s="12" t="str">
        <f>IF(ISNA(VLOOKUP(J23,'72100530'!Z:AG,7,0)),IF(ISNA(VLOOKUP(J23,'72100530'!AA:AG,6,0)),IF(ISNA(VLOOKUP(J23,'72100530'!AB:AG,5,0)),IF(ISNA(VLOOKUP(J23,'72100530'!AC:AG,4,0)),IF(ISNA(VLOOKUP(J23,'72100530'!AD:AG,3,0)),"",VLOOKUP(J23,'72100530'!AD:AG,3,0)),VLOOKUP(J23,'72100530'!AC:AG,4,0)),VLOOKUP(J23,'72100530'!AB:AG,5,0)),VLOOKUP(J23,'72100530'!AA:AG,6,0)),VLOOKUP(J23,'72100530'!Z:AG,7,0))</f>
        <v>Diisobutyl phthalate</v>
      </c>
      <c r="F23" s="7" t="str">
        <f>IF(G23=0,"",IF(G23="","",VLOOKUP(G23,'72100530'!D:I,6,0)))</f>
        <v>C16H22O4</v>
      </c>
      <c r="G23" s="7" t="str">
        <f>VLOOKUP(E23,'72100530'!AF:AP,2,0)</f>
        <v>84-69-5</v>
      </c>
      <c r="H23" s="7" t="str">
        <f>IF(ISNA(VLOOKUP(G23,[1]ALLE!$B:$C,2,0)),"",VLOOKUP(G23,[1]ALLE!$B:$C,2,0))</f>
        <v>MGWAVDBGNNKXQV-UHFFFAOYSA-N</v>
      </c>
      <c r="I23" s="7">
        <f t="shared" si="2"/>
        <v>23</v>
      </c>
      <c r="J23" s="7" t="s">
        <v>231</v>
      </c>
      <c r="K23" s="7">
        <f>IF(ISNA(VLOOKUP(J23,'72102609'!Z:AE,6,0)),IF(ISNA(VLOOKUP(J23,'72102609'!AA:AE,5,0)),IF(ISNA(VLOOKUP(J23,'72102609'!AB:AE,4,0)),IF(ISNA(VLOOKUP(J23,'72102609'!AC:AE,3,0)),IF(ISNA(VLOOKUP(J23,'72102609'!AD:AE,2,0)),"",VLOOKUP(J23,'72102609'!AD:AE,2,0)),VLOOKUP(J23,'72102609'!AC:AE,3,0)),VLOOKUP(J23,'72102609'!AB:AE,4,0)),VLOOKUP(J23,'72102609'!AA:AE,5,0)),VLOOKUP(J23,'72102609'!Z:AE,6,0))</f>
        <v>213</v>
      </c>
      <c r="L23" s="7" t="str">
        <f>IF(ISNA(VLOOKUP(J23,'72102278'!Z:AE,6,0)),IF(ISNA(VLOOKUP(J23,'72102278'!AA:AE,5,0)),IF(ISNA(VLOOKUP(J23,'72102278'!AB:AE,4,0)),IF(ISNA(VLOOKUP(J23,'72102278'!AC:AE,3,0)),IF(ISNA(VLOOKUP(J23,'72102278'!AD:AE,2,0)),"",VLOOKUP(J23,'72102278'!AD:AE,2,0)),VLOOKUP(J23,'72102278'!AC:AE,3,0)),VLOOKUP(J23,'72102278'!AB:AE,4,0)),VLOOKUP(J23,'72102278'!AA:AE,5,0)),VLOOKUP(J23,'72102278'!Z:AE,6,0))</f>
        <v/>
      </c>
      <c r="M23" s="7">
        <f>IF(ISNA(VLOOKUP(J23,'72102029'!Z:AE,6,0)),IF(ISNA(VLOOKUP(J23,'72102029'!AA:AE,5,0)),IF(ISNA(VLOOKUP(J23,'72102029'!AB:AE,4,0)),IF(ISNA(VLOOKUP(J23,'72102029'!AC:AE,3,0)),IF(ISNA(VLOOKUP(J23,'72102029'!AD:AE,2,0)),"",VLOOKUP(J23,'72102029'!AD:AE,2,0)),VLOOKUP(J23,'72102029'!AC:AE,3,0)),VLOOKUP(J23,'72102029'!AB:AE,4,0)),VLOOKUP(J23,'72102029'!AA:AE,5,0)),VLOOKUP(J23,'72102029'!Z:AE,6,0))</f>
        <v>74</v>
      </c>
      <c r="N23" s="7">
        <f>IF(ISNA(VLOOKUP(J23,'72101595'!Z:AE,6,0)),IF(ISNA(VLOOKUP(J23,'72101595'!AA:AE,5,0)),IF(ISNA(VLOOKUP(J23,'72101595'!AB:AE,4,0)),IF(ISNA(VLOOKUP(J23,'72101595'!AC:AE,3,0)),IF(ISNA(VLOOKUP(J23,'72101595'!AD:AE,2,0)),"",VLOOKUP(J23,'72101595'!AD:AE,2,0)),VLOOKUP(J23,'72101595'!AC:AE,3,0)),VLOOKUP(J23,'72101595'!AB:AE,4,0)),VLOOKUP(J23,'72101595'!AA:AE,5,0)),VLOOKUP(J23,'72101595'!Z:AE,6,0))</f>
        <v>823</v>
      </c>
      <c r="O23" s="7" t="str">
        <f>IF(ISNA(VLOOKUP(J23,'72101388'!Z:AE,6,0)),IF(ISNA(VLOOKUP(J23,'72101388'!AA:AE,5,0)),IF(ISNA(VLOOKUP(J23,'72101388'!AB:AE,4,0)),IF(ISNA(VLOOKUP(J23,'72101388'!AC:AE,3,0)),IF(ISNA(VLOOKUP(J23,'72101388'!AD:AE,2,0)),"",VLOOKUP(J23,'72101388'!AD:AE,2,0)),VLOOKUP(J23,'72101388'!AC:AE,3,0)),VLOOKUP(J23,'72101388'!AB:AE,4,0)),VLOOKUP(J23,'72101388'!AA:AE,5,0)),VLOOKUP(J23,'72101388'!Z:AE,6,0))</f>
        <v/>
      </c>
      <c r="P23" s="7">
        <f>IF(ISNA(VLOOKUP(J23,'72101014'!Z:AE,6,0)),IF(ISNA(VLOOKUP(J23,'72101014'!AA:AE,5,0)),IF(ISNA(VLOOKUP(J23,'72101014'!AB:AE,4,0)),IF(ISNA(VLOOKUP(J23,'72101014'!AC:AE,3,0)),IF(ISNA(VLOOKUP(J23,'72101014'!AD:AE,2,0)),"",VLOOKUP(J23,'72101014'!AD:AE,2,0)),VLOOKUP(J23,'72101014'!AC:AE,3,0)),VLOOKUP(J23,'72101014'!AB:AE,4,0)),VLOOKUP(J23,'72101014'!AA:AE,5,0)),VLOOKUP(J23,'72101014'!Z:AE,6,0))</f>
        <v>54</v>
      </c>
      <c r="Q23" s="7" t="str">
        <f>IF(ISNA(VLOOKUP(J23,'72100736'!Z:AE,6,0)),IF(ISNA(VLOOKUP(J23,'72100736'!AA:AE,5,0)),IF(ISNA(VLOOKUP(J23,'72100736'!AB:AE,4,0)),IF(ISNA(VLOOKUP(J23,'72100736'!AC:AE,3,0)),IF(ISNA(VLOOKUP(J23,'72100736'!AD:AE,2,0)),"",VLOOKUP(J23,'72100736'!AD:AE,2,0)),VLOOKUP(J23,'72100736'!AC:AE,3,0)),VLOOKUP(J23,'72100736'!AB:AE,4,0)),VLOOKUP(J23,'72100736'!AA:AE,5,0)),VLOOKUP(J23,'72100736'!Z:AE,6,0))</f>
        <v/>
      </c>
      <c r="R23" s="7">
        <f>IF(ISNA(VLOOKUP(J23,'72100530'!Z:AE,6,0)),IF(ISNA(VLOOKUP(J23,'72100530'!AA:AE,5,0)),IF(ISNA(VLOOKUP(J23,'72100530'!AB:AE,4,0)),IF(ISNA(VLOOKUP(J23,'72100530'!AC:AE,3,0)),IF(ISNA(VLOOKUP(J23,'72100530'!AD:AE,2,0)),"",VLOOKUP(J23,'72100530'!AD:AE,2,0)),VLOOKUP(J23,'72100530'!AC:AE,3,0)),VLOOKUP(J23,'72100530'!AB:AE,4,0)),VLOOKUP(J23,'72100530'!AA:AE,5,0)),VLOOKUP(J23,'72100530'!Z:AE,6,0))</f>
        <v>989</v>
      </c>
      <c r="S23" s="7" t="str">
        <f>IF(ISNA(VLOOKUP(J23,'72100318'!Z:AE,6,0)),IF(ISNA(VLOOKUP(J23,'72100318'!AA:AE,5,0)),IF(ISNA(VLOOKUP(J23,'72100318'!AB:AE,4,0)),IF(ISNA(VLOOKUP(J23,'72100318'!AC:AE,3,0)),IF(ISNA(VLOOKUP(J23,'72100318'!AD:AE,2,0)),"",VLOOKUP(J23,'72100318'!AD:AE,2,0)),VLOOKUP(J23,'72100318'!AC:AE,3,0)),VLOOKUP(J23,'72100318'!AB:AE,4,0)),VLOOKUP(J23,'72100318'!AA:AE,5,0)),VLOOKUP(J23,'72100318'!Z:AE,6,0))</f>
        <v/>
      </c>
      <c r="T23" s="7" t="str">
        <f>IF(ISNA(VLOOKUP(J23,'72100121'!Z:AE,6,0)),IF(ISNA(VLOOKUP(J23,'72100121'!AA:AE,5,0)),IF(ISNA(VLOOKUP(J23,'72100121'!AB:AE,4,0)),IF(ISNA(VLOOKUP(J23,'72100121'!AC:AE,3,0)),IF(ISNA(VLOOKUP(J23,'72100121'!AD:AE,2,0)),"",VLOOKUP(J23,'72100121'!AD:AE,2,0)),VLOOKUP(J23,'72100121'!AC:AE,3,0)),VLOOKUP(J23,'72100121'!AB:AE,4,0)),VLOOKUP(J23,'72100121'!AA:AE,5,0)),VLOOKUP(J23,'72100121'!Z:AE,6,0))</f>
        <v/>
      </c>
      <c r="U23" s="7">
        <f>IF(ISNA(VLOOKUP(J23,'72003054'!Z:AE,6,0)),IF(ISNA(VLOOKUP(J23,'72003054'!AA:AE,5,0)),IF(ISNA(VLOOKUP(J23,'72003054'!AB:AE,4,0)),IF(ISNA(VLOOKUP(J23,'72003054'!AC:AE,3,0)),IF(ISNA(VLOOKUP(J23,'72003054'!AD:AE,2,0)),"",VLOOKUP(J23,'72003054'!AD:AE,2,0)),VLOOKUP(J23,'72003054'!AC:AE,3,0)),VLOOKUP(J23,'72003054'!AB:AE,4,0)),VLOOKUP(J23,'72003054'!AA:AE,5,0)),VLOOKUP(J23,'72003054'!Z:AE,6,0))</f>
        <v>531</v>
      </c>
    </row>
    <row r="24" spans="1:21" x14ac:dyDescent="0.25">
      <c r="A24" s="7">
        <f t="shared" si="0"/>
        <v>951</v>
      </c>
      <c r="B24" s="7">
        <f t="shared" si="1"/>
        <v>72101595</v>
      </c>
      <c r="C24" s="7">
        <f>IF(ISNA(VLOOKUP(G24,Listen!J:P,7,0)),VLOOKUP(E24,'72101595'!AF:AP,11,0),IF(VLOOKUP(E24,'72101595'!AF:AP,11,0)&lt;4,VLOOKUP(G24,Listen!J:P,7,0),VLOOKUP(E24,'72101595'!AF:AP,11,0)))</f>
        <v>3</v>
      </c>
      <c r="D24" s="7" t="str">
        <f>IF(G24="","",IF(ISNA(VLOOKUP(G24,[1]ALLE!$B:$AA,26,0)),"",VLOOKUP(G24,[1]ALLE!$B:$AA,26,0)))</f>
        <v/>
      </c>
      <c r="E24" s="12" t="str">
        <f>IF(ISNA(VLOOKUP(J24,'72101595'!Z:AG,7,0)),IF(ISNA(VLOOKUP(J24,'72101595'!AA:AG,6,0)),IF(ISNA(VLOOKUP(J24,'72101595'!AB:AG,5,0)),IF(ISNA(VLOOKUP(J24,'72101595'!AC:AG,4,0)),IF(ISNA(VLOOKUP(J24,'72101595'!AD:AG,3,0)),"",VLOOKUP(J24,'72101595'!AD:AG,3,0)),VLOOKUP(J24,'72101595'!AC:AG,4,0)),VLOOKUP(J24,'72101595'!AB:AG,5,0)),VLOOKUP(J24,'72101595'!AA:AG,6,0)),VLOOKUP(J24,'72101595'!Z:AG,7,0))</f>
        <v>3-[1-(4-Cyano-1,2,3,4-tetrahydronaphthyl)]propanenitrile</v>
      </c>
      <c r="F24" s="7" t="str">
        <f>IF(G24=0,"",IF(G24="","",VLOOKUP(G24,'72101595'!D:I,6,0)))</f>
        <v>C14H14N2</v>
      </c>
      <c r="G24" s="7" t="str">
        <f>VLOOKUP(E24,'72101595'!AF:AP,2,0)</f>
        <v>57964-40-6</v>
      </c>
      <c r="H24" s="7" t="str">
        <f>IF(ISNA(VLOOKUP(G24,[1]ALLE!$B:$C,2,0)),"",VLOOKUP(G24,[1]ALLE!$B:$C,2,0))</f>
        <v>JRUGFHHEKLYFPC-UHFFFAOYSA-N</v>
      </c>
      <c r="I24" s="7">
        <f t="shared" si="2"/>
        <v>24</v>
      </c>
      <c r="J24" s="7" t="s">
        <v>7006</v>
      </c>
      <c r="K24" s="7" t="str">
        <f>IF(ISNA(VLOOKUP(J24,'72102609'!Z:AE,6,0)),IF(ISNA(VLOOKUP(J24,'72102609'!AA:AE,5,0)),IF(ISNA(VLOOKUP(J24,'72102609'!AB:AE,4,0)),IF(ISNA(VLOOKUP(J24,'72102609'!AC:AE,3,0)),IF(ISNA(VLOOKUP(J24,'72102609'!AD:AE,2,0)),"",VLOOKUP(J24,'72102609'!AD:AE,2,0)),VLOOKUP(J24,'72102609'!AC:AE,3,0)),VLOOKUP(J24,'72102609'!AB:AE,4,0)),VLOOKUP(J24,'72102609'!AA:AE,5,0)),VLOOKUP(J24,'72102609'!Z:AE,6,0))</f>
        <v/>
      </c>
      <c r="L24" s="7">
        <f>IF(ISNA(VLOOKUP(J24,'72102278'!Z:AE,6,0)),IF(ISNA(VLOOKUP(J24,'72102278'!AA:AE,5,0)),IF(ISNA(VLOOKUP(J24,'72102278'!AB:AE,4,0)),IF(ISNA(VLOOKUP(J24,'72102278'!AC:AE,3,0)),IF(ISNA(VLOOKUP(J24,'72102278'!AD:AE,2,0)),"",VLOOKUP(J24,'72102278'!AD:AE,2,0)),VLOOKUP(J24,'72102278'!AC:AE,3,0)),VLOOKUP(J24,'72102278'!AB:AE,4,0)),VLOOKUP(J24,'72102278'!AA:AE,5,0)),VLOOKUP(J24,'72102278'!Z:AE,6,0))</f>
        <v>350</v>
      </c>
      <c r="M24" s="7" t="str">
        <f>IF(ISNA(VLOOKUP(J24,'72102029'!Z:AE,6,0)),IF(ISNA(VLOOKUP(J24,'72102029'!AA:AE,5,0)),IF(ISNA(VLOOKUP(J24,'72102029'!AB:AE,4,0)),IF(ISNA(VLOOKUP(J24,'72102029'!AC:AE,3,0)),IF(ISNA(VLOOKUP(J24,'72102029'!AD:AE,2,0)),"",VLOOKUP(J24,'72102029'!AD:AE,2,0)),VLOOKUP(J24,'72102029'!AC:AE,3,0)),VLOOKUP(J24,'72102029'!AB:AE,4,0)),VLOOKUP(J24,'72102029'!AA:AE,5,0)),VLOOKUP(J24,'72102029'!Z:AE,6,0))</f>
        <v/>
      </c>
      <c r="N24" s="7">
        <f>IF(ISNA(VLOOKUP(J24,'72101595'!Z:AE,6,0)),IF(ISNA(VLOOKUP(J24,'72101595'!AA:AE,5,0)),IF(ISNA(VLOOKUP(J24,'72101595'!AB:AE,4,0)),IF(ISNA(VLOOKUP(J24,'72101595'!AC:AE,3,0)),IF(ISNA(VLOOKUP(J24,'72101595'!AD:AE,2,0)),"",VLOOKUP(J24,'72101595'!AD:AE,2,0)),VLOOKUP(J24,'72101595'!AC:AE,3,0)),VLOOKUP(J24,'72101595'!AB:AE,4,0)),VLOOKUP(J24,'72101595'!AA:AE,5,0)),VLOOKUP(J24,'72101595'!Z:AE,6,0))</f>
        <v>951</v>
      </c>
      <c r="O24" s="7" t="str">
        <f>IF(ISNA(VLOOKUP(J24,'72101388'!Z:AE,6,0)),IF(ISNA(VLOOKUP(J24,'72101388'!AA:AE,5,0)),IF(ISNA(VLOOKUP(J24,'72101388'!AB:AE,4,0)),IF(ISNA(VLOOKUP(J24,'72101388'!AC:AE,3,0)),IF(ISNA(VLOOKUP(J24,'72101388'!AD:AE,2,0)),"",VLOOKUP(J24,'72101388'!AD:AE,2,0)),VLOOKUP(J24,'72101388'!AC:AE,3,0)),VLOOKUP(J24,'72101388'!AB:AE,4,0)),VLOOKUP(J24,'72101388'!AA:AE,5,0)),VLOOKUP(J24,'72101388'!Z:AE,6,0))</f>
        <v/>
      </c>
      <c r="P24" s="7">
        <f>IF(ISNA(VLOOKUP(J24,'72101014'!Z:AE,6,0)),IF(ISNA(VLOOKUP(J24,'72101014'!AA:AE,5,0)),IF(ISNA(VLOOKUP(J24,'72101014'!AB:AE,4,0)),IF(ISNA(VLOOKUP(J24,'72101014'!AC:AE,3,0)),IF(ISNA(VLOOKUP(J24,'72101014'!AD:AE,2,0)),"",VLOOKUP(J24,'72101014'!AD:AE,2,0)),VLOOKUP(J24,'72101014'!AC:AE,3,0)),VLOOKUP(J24,'72101014'!AB:AE,4,0)),VLOOKUP(J24,'72101014'!AA:AE,5,0)),VLOOKUP(J24,'72101014'!Z:AE,6,0))</f>
        <v>95</v>
      </c>
      <c r="Q24" s="7" t="str">
        <f>IF(ISNA(VLOOKUP(J24,'72100736'!Z:AE,6,0)),IF(ISNA(VLOOKUP(J24,'72100736'!AA:AE,5,0)),IF(ISNA(VLOOKUP(J24,'72100736'!AB:AE,4,0)),IF(ISNA(VLOOKUP(J24,'72100736'!AC:AE,3,0)),IF(ISNA(VLOOKUP(J24,'72100736'!AD:AE,2,0)),"",VLOOKUP(J24,'72100736'!AD:AE,2,0)),VLOOKUP(J24,'72100736'!AC:AE,3,0)),VLOOKUP(J24,'72100736'!AB:AE,4,0)),VLOOKUP(J24,'72100736'!AA:AE,5,0)),VLOOKUP(J24,'72100736'!Z:AE,6,0))</f>
        <v/>
      </c>
      <c r="R24" s="7" t="str">
        <f>IF(ISNA(VLOOKUP(J24,'72100530'!Z:AE,6,0)),IF(ISNA(VLOOKUP(J24,'72100530'!AA:AE,5,0)),IF(ISNA(VLOOKUP(J24,'72100530'!AB:AE,4,0)),IF(ISNA(VLOOKUP(J24,'72100530'!AC:AE,3,0)),IF(ISNA(VLOOKUP(J24,'72100530'!AD:AE,2,0)),"",VLOOKUP(J24,'72100530'!AD:AE,2,0)),VLOOKUP(J24,'72100530'!AC:AE,3,0)),VLOOKUP(J24,'72100530'!AB:AE,4,0)),VLOOKUP(J24,'72100530'!AA:AE,5,0)),VLOOKUP(J24,'72100530'!Z:AE,6,0))</f>
        <v/>
      </c>
      <c r="S24" s="7" t="str">
        <f>IF(ISNA(VLOOKUP(J24,'72100318'!Z:AE,6,0)),IF(ISNA(VLOOKUP(J24,'72100318'!AA:AE,5,0)),IF(ISNA(VLOOKUP(J24,'72100318'!AB:AE,4,0)),IF(ISNA(VLOOKUP(J24,'72100318'!AC:AE,3,0)),IF(ISNA(VLOOKUP(J24,'72100318'!AD:AE,2,0)),"",VLOOKUP(J24,'72100318'!AD:AE,2,0)),VLOOKUP(J24,'72100318'!AC:AE,3,0)),VLOOKUP(J24,'72100318'!AB:AE,4,0)),VLOOKUP(J24,'72100318'!AA:AE,5,0)),VLOOKUP(J24,'72100318'!Z:AE,6,0))</f>
        <v/>
      </c>
      <c r="T24" s="7" t="str">
        <f>IF(ISNA(VLOOKUP(J24,'72100121'!Z:AE,6,0)),IF(ISNA(VLOOKUP(J24,'72100121'!AA:AE,5,0)),IF(ISNA(VLOOKUP(J24,'72100121'!AB:AE,4,0)),IF(ISNA(VLOOKUP(J24,'72100121'!AC:AE,3,0)),IF(ISNA(VLOOKUP(J24,'72100121'!AD:AE,2,0)),"",VLOOKUP(J24,'72100121'!AD:AE,2,0)),VLOOKUP(J24,'72100121'!AC:AE,3,0)),VLOOKUP(J24,'72100121'!AB:AE,4,0)),VLOOKUP(J24,'72100121'!AA:AE,5,0)),VLOOKUP(J24,'72100121'!Z:AE,6,0))</f>
        <v/>
      </c>
      <c r="U24" s="7">
        <f>IF(ISNA(VLOOKUP(J24,'72003054'!Z:AE,6,0)),IF(ISNA(VLOOKUP(J24,'72003054'!AA:AE,5,0)),IF(ISNA(VLOOKUP(J24,'72003054'!AB:AE,4,0)),IF(ISNA(VLOOKUP(J24,'72003054'!AC:AE,3,0)),IF(ISNA(VLOOKUP(J24,'72003054'!AD:AE,2,0)),"",VLOOKUP(J24,'72003054'!AD:AE,2,0)),VLOOKUP(J24,'72003054'!AC:AE,3,0)),VLOOKUP(J24,'72003054'!AB:AE,4,0)),VLOOKUP(J24,'72003054'!AA:AE,5,0)),VLOOKUP(J24,'72003054'!Z:AE,6,0))</f>
        <v>54</v>
      </c>
    </row>
    <row r="25" spans="1:21" x14ac:dyDescent="0.25">
      <c r="A25" s="7">
        <f t="shared" si="0"/>
        <v>935</v>
      </c>
      <c r="B25" s="7">
        <f t="shared" si="1"/>
        <v>72102278</v>
      </c>
      <c r="C25" s="7">
        <f>IF(ISNA(VLOOKUP(G25,Listen!J:P,7,0)),VLOOKUP(E25,'72102278'!AF:AP,11,0),IF(VLOOKUP(E25,'72102278'!AF:AP,11,0)&lt;4,VLOOKUP(G25,Listen!J:P,7,0),VLOOKUP(E25,'72102278'!AF:AP,11,0)))</f>
        <v>5</v>
      </c>
      <c r="D25" s="7" t="str">
        <f>IF(G25="","", IF(ISNA(G25),"",IF(ISNA(VLOOKUP(G25,[1]ALLE!$B:$AA,26,0)),"",VLOOKUP(G25,[1]ALLE!$B:$AA,26,0))))</f>
        <v/>
      </c>
      <c r="E25" s="12" t="str">
        <f>IF(ISNA(VLOOKUP(J25,'72102278'!Z:AG,7,0)),IF(ISNA(VLOOKUP(J25,'72102278'!AA:AG,6,0)),IF(ISNA(VLOOKUP(J25,'72102278'!AB:AG,5,0)),IF(ISNA(VLOOKUP(J25,'72102278'!AC:AG,4,0)),IF(ISNA(VLOOKUP(J25,'72102278'!AD:AG,3,0)),"",VLOOKUP(J25,'72102278'!AD:AG,3,0)),VLOOKUP(J25,'72102278'!AC:AG,4,0)),VLOOKUP(J25,'72102278'!AB:AG,5,0)),VLOOKUP(J25,'72102278'!AA:AG,6,0)),VLOOKUP(J25,'72102278'!Z:AG,7,0))</f>
        <v>GC_BPMZ_59_RI_2985</v>
      </c>
      <c r="F25" s="7" t="str">
        <f>IF(G25=0,"",IF(G25="","",VLOOKUP(G25,'72102278'!D:I,6,0)))</f>
        <v/>
      </c>
      <c r="G25" s="7" t="str">
        <f>VLOOKUP(E25,'72102278'!AF:AP,2,0)</f>
        <v/>
      </c>
      <c r="H25" s="7" t="str">
        <f>IF(ISNA(VLOOKUP(G25,[1]ALLE!$B:$C,2,0)),"",VLOOKUP(G25,[1]ALLE!$B:$C,2,0))</f>
        <v/>
      </c>
      <c r="I25" s="7">
        <f t="shared" si="2"/>
        <v>25</v>
      </c>
      <c r="J25" s="7" t="s">
        <v>19558</v>
      </c>
      <c r="K25" s="7" t="str">
        <f>IF(ISNA(VLOOKUP(J25,'72102609'!Z:AE,6,0)),IF(ISNA(VLOOKUP(J25,'72102609'!AA:AE,5,0)),IF(ISNA(VLOOKUP(J25,'72102609'!AB:AE,4,0)),IF(ISNA(VLOOKUP(J25,'72102609'!AC:AE,3,0)),IF(ISNA(VLOOKUP(J25,'72102609'!AD:AE,2,0)),"",VLOOKUP(J25,'72102609'!AD:AE,2,0)),VLOOKUP(J25,'72102609'!AC:AE,3,0)),VLOOKUP(J25,'72102609'!AB:AE,4,0)),VLOOKUP(J25,'72102609'!AA:AE,5,0)),VLOOKUP(J25,'72102609'!Z:AE,6,0))</f>
        <v/>
      </c>
      <c r="L25" s="7">
        <f>IF(ISNA(VLOOKUP(J25,'72102278'!Z:AE,6,0)),IF(ISNA(VLOOKUP(J25,'72102278'!AA:AE,5,0)),IF(ISNA(VLOOKUP(J25,'72102278'!AB:AE,4,0)),IF(ISNA(VLOOKUP(J25,'72102278'!AC:AE,3,0)),IF(ISNA(VLOOKUP(J25,'72102278'!AD:AE,2,0)),"",VLOOKUP(J25,'72102278'!AD:AE,2,0)),VLOOKUP(J25,'72102278'!AC:AE,3,0)),VLOOKUP(J25,'72102278'!AB:AE,4,0)),VLOOKUP(J25,'72102278'!AA:AE,5,0)),VLOOKUP(J25,'72102278'!Z:AE,6,0))</f>
        <v>935</v>
      </c>
      <c r="M25" s="7" t="str">
        <f>IF(ISNA(VLOOKUP(J25,'72102029'!Z:AE,6,0)),IF(ISNA(VLOOKUP(J25,'72102029'!AA:AE,5,0)),IF(ISNA(VLOOKUP(J25,'72102029'!AB:AE,4,0)),IF(ISNA(VLOOKUP(J25,'72102029'!AC:AE,3,0)),IF(ISNA(VLOOKUP(J25,'72102029'!AD:AE,2,0)),"",VLOOKUP(J25,'72102029'!AD:AE,2,0)),VLOOKUP(J25,'72102029'!AC:AE,3,0)),VLOOKUP(J25,'72102029'!AB:AE,4,0)),VLOOKUP(J25,'72102029'!AA:AE,5,0)),VLOOKUP(J25,'72102029'!Z:AE,6,0))</f>
        <v/>
      </c>
      <c r="N25" s="7" t="str">
        <f>IF(ISNA(VLOOKUP(J25,'72101595'!Z:AE,6,0)),IF(ISNA(VLOOKUP(J25,'72101595'!AA:AE,5,0)),IF(ISNA(VLOOKUP(J25,'72101595'!AB:AE,4,0)),IF(ISNA(VLOOKUP(J25,'72101595'!AC:AE,3,0)),IF(ISNA(VLOOKUP(J25,'72101595'!AD:AE,2,0)),"",VLOOKUP(J25,'72101595'!AD:AE,2,0)),VLOOKUP(J25,'72101595'!AC:AE,3,0)),VLOOKUP(J25,'72101595'!AB:AE,4,0)),VLOOKUP(J25,'72101595'!AA:AE,5,0)),VLOOKUP(J25,'72101595'!Z:AE,6,0))</f>
        <v/>
      </c>
      <c r="O25" s="7" t="str">
        <f>IF(ISNA(VLOOKUP(J25,'72101388'!Z:AE,6,0)),IF(ISNA(VLOOKUP(J25,'72101388'!AA:AE,5,0)),IF(ISNA(VLOOKUP(J25,'72101388'!AB:AE,4,0)),IF(ISNA(VLOOKUP(J25,'72101388'!AC:AE,3,0)),IF(ISNA(VLOOKUP(J25,'72101388'!AD:AE,2,0)),"",VLOOKUP(J25,'72101388'!AD:AE,2,0)),VLOOKUP(J25,'72101388'!AC:AE,3,0)),VLOOKUP(J25,'72101388'!AB:AE,4,0)),VLOOKUP(J25,'72101388'!AA:AE,5,0)),VLOOKUP(J25,'72101388'!Z:AE,6,0))</f>
        <v/>
      </c>
      <c r="P25" s="7" t="str">
        <f>IF(ISNA(VLOOKUP(J25,'72101014'!Z:AE,6,0)),IF(ISNA(VLOOKUP(J25,'72101014'!AA:AE,5,0)),IF(ISNA(VLOOKUP(J25,'72101014'!AB:AE,4,0)),IF(ISNA(VLOOKUP(J25,'72101014'!AC:AE,3,0)),IF(ISNA(VLOOKUP(J25,'72101014'!AD:AE,2,0)),"",VLOOKUP(J25,'72101014'!AD:AE,2,0)),VLOOKUP(J25,'72101014'!AC:AE,3,0)),VLOOKUP(J25,'72101014'!AB:AE,4,0)),VLOOKUP(J25,'72101014'!AA:AE,5,0)),VLOOKUP(J25,'72101014'!Z:AE,6,0))</f>
        <v/>
      </c>
      <c r="Q25" s="7" t="str">
        <f>IF(ISNA(VLOOKUP(J25,'72100736'!Z:AE,6,0)),IF(ISNA(VLOOKUP(J25,'72100736'!AA:AE,5,0)),IF(ISNA(VLOOKUP(J25,'72100736'!AB:AE,4,0)),IF(ISNA(VLOOKUP(J25,'72100736'!AC:AE,3,0)),IF(ISNA(VLOOKUP(J25,'72100736'!AD:AE,2,0)),"",VLOOKUP(J25,'72100736'!AD:AE,2,0)),VLOOKUP(J25,'72100736'!AC:AE,3,0)),VLOOKUP(J25,'72100736'!AB:AE,4,0)),VLOOKUP(J25,'72100736'!AA:AE,5,0)),VLOOKUP(J25,'72100736'!Z:AE,6,0))</f>
        <v/>
      </c>
      <c r="R25" s="7" t="str">
        <f>IF(ISNA(VLOOKUP(J25,'72100530'!Z:AE,6,0)),IF(ISNA(VLOOKUP(J25,'72100530'!AA:AE,5,0)),IF(ISNA(VLOOKUP(J25,'72100530'!AB:AE,4,0)),IF(ISNA(VLOOKUP(J25,'72100530'!AC:AE,3,0)),IF(ISNA(VLOOKUP(J25,'72100530'!AD:AE,2,0)),"",VLOOKUP(J25,'72100530'!AD:AE,2,0)),VLOOKUP(J25,'72100530'!AC:AE,3,0)),VLOOKUP(J25,'72100530'!AB:AE,4,0)),VLOOKUP(J25,'72100530'!AA:AE,5,0)),VLOOKUP(J25,'72100530'!Z:AE,6,0))</f>
        <v/>
      </c>
      <c r="S25" s="7" t="str">
        <f>IF(ISNA(VLOOKUP(J25,'72100318'!Z:AE,6,0)),IF(ISNA(VLOOKUP(J25,'72100318'!AA:AE,5,0)),IF(ISNA(VLOOKUP(J25,'72100318'!AB:AE,4,0)),IF(ISNA(VLOOKUP(J25,'72100318'!AC:AE,3,0)),IF(ISNA(VLOOKUP(J25,'72100318'!AD:AE,2,0)),"",VLOOKUP(J25,'72100318'!AD:AE,2,0)),VLOOKUP(J25,'72100318'!AC:AE,3,0)),VLOOKUP(J25,'72100318'!AB:AE,4,0)),VLOOKUP(J25,'72100318'!AA:AE,5,0)),VLOOKUP(J25,'72100318'!Z:AE,6,0))</f>
        <v/>
      </c>
      <c r="T25" s="7" t="str">
        <f>IF(ISNA(VLOOKUP(J25,'72100121'!Z:AE,6,0)),IF(ISNA(VLOOKUP(J25,'72100121'!AA:AE,5,0)),IF(ISNA(VLOOKUP(J25,'72100121'!AB:AE,4,0)),IF(ISNA(VLOOKUP(J25,'72100121'!AC:AE,3,0)),IF(ISNA(VLOOKUP(J25,'72100121'!AD:AE,2,0)),"",VLOOKUP(J25,'72100121'!AD:AE,2,0)),VLOOKUP(J25,'72100121'!AC:AE,3,0)),VLOOKUP(J25,'72100121'!AB:AE,4,0)),VLOOKUP(J25,'72100121'!AA:AE,5,0)),VLOOKUP(J25,'72100121'!Z:AE,6,0))</f>
        <v/>
      </c>
      <c r="U25" s="7" t="str">
        <f>IF(ISNA(VLOOKUP(J25,'72003054'!Z:AE,6,0)),IF(ISNA(VLOOKUP(J25,'72003054'!AA:AE,5,0)),IF(ISNA(VLOOKUP(J25,'72003054'!AB:AE,4,0)),IF(ISNA(VLOOKUP(J25,'72003054'!AC:AE,3,0)),IF(ISNA(VLOOKUP(J25,'72003054'!AD:AE,2,0)),"",VLOOKUP(J25,'72003054'!AD:AE,2,0)),VLOOKUP(J25,'72003054'!AC:AE,3,0)),VLOOKUP(J25,'72003054'!AB:AE,4,0)),VLOOKUP(J25,'72003054'!AA:AE,5,0)),VLOOKUP(J25,'72003054'!Z:AE,6,0))</f>
        <v/>
      </c>
    </row>
    <row r="26" spans="1:21" x14ac:dyDescent="0.25">
      <c r="A26" s="7">
        <f t="shared" si="0"/>
        <v>800</v>
      </c>
      <c r="B26" s="7">
        <f t="shared" si="1"/>
        <v>72003054</v>
      </c>
      <c r="C26" s="7">
        <f>IF(ISNA(VLOOKUP(G26,Listen!J:P,7,0)),VLOOKUP(E26,'72003054'!AF:AP,11,0),IF(VLOOKUP(E26,'72003054'!AF:AP,11,0)&lt;4,VLOOKUP(G26,Listen!J:P,7,0),VLOOKUP(E26,'72003054'!AF:AP,11,0)))</f>
        <v>2</v>
      </c>
      <c r="D26" s="7" t="str">
        <f>IF(G26="","", IF(ISNA(G26),"",IF(ISNA(VLOOKUP(G26,[1]ALLE!$B:$AA,26,0)),"",VLOOKUP(G26,[1]ALLE!$B:$AA,26,0))))</f>
        <v/>
      </c>
      <c r="E26" s="12" t="str">
        <f>IF(ISNA(VLOOKUP(J26,'72003054'!Z:AG,7,0)),IF(ISNA(VLOOKUP(J26,'72003054'!AA:AG,6,0)),IF(ISNA(VLOOKUP(J26,'72003054'!AB:AG,5,0)),IF(ISNA(VLOOKUP(J26,'72003054'!AC:AG,4,0)),IF(ISNA(VLOOKUP(J26,'72003054'!AD:AG,3,0)),"",VLOOKUP(J26,'72003054'!AD:AG,3,0)),VLOOKUP(J26,'72003054'!AC:AG,4,0)),VLOOKUP(J26,'72003054'!AB:AG,5,0)),VLOOKUP(J26,'72003054'!AA:AG,6,0)),VLOOKUP(J26,'72003054'!Z:AG,7,0))</f>
        <v>GC_BPMZ_257_RI_2206</v>
      </c>
      <c r="F26" s="7" t="str">
        <f>IF(G26=0,"",IF(G26="","",VLOOKUP(G26,'72003054'!D:I,6,0)))</f>
        <v/>
      </c>
      <c r="G26" s="7">
        <f>VLOOKUP(E26,'72003054'!AF:AP,2,0)</f>
        <v>0</v>
      </c>
      <c r="H26" s="7">
        <f>IF(ISNA(VLOOKUP(G26,[1]ALLE!$B:$C,2,0)),"",VLOOKUP(G26,[1]ALLE!$B:$C,2,0))</f>
        <v>0</v>
      </c>
      <c r="I26" s="7">
        <f t="shared" si="2"/>
        <v>26</v>
      </c>
      <c r="J26" s="7" t="s">
        <v>1234</v>
      </c>
      <c r="K26" s="7">
        <f>IF(ISNA(VLOOKUP(J26,'72102609'!Z:AE,6,0)),IF(ISNA(VLOOKUP(J26,'72102609'!AA:AE,5,0)),IF(ISNA(VLOOKUP(J26,'72102609'!AB:AE,4,0)),IF(ISNA(VLOOKUP(J26,'72102609'!AC:AE,3,0)),IF(ISNA(VLOOKUP(J26,'72102609'!AD:AE,2,0)),"",VLOOKUP(J26,'72102609'!AD:AE,2,0)),VLOOKUP(J26,'72102609'!AC:AE,3,0)),VLOOKUP(J26,'72102609'!AB:AE,4,0)),VLOOKUP(J26,'72102609'!AA:AE,5,0)),VLOOKUP(J26,'72102609'!Z:AE,6,0))</f>
        <v>262</v>
      </c>
      <c r="L26" s="7">
        <f>IF(ISNA(VLOOKUP(J26,'72102278'!Z:AE,6,0)),IF(ISNA(VLOOKUP(J26,'72102278'!AA:AE,5,0)),IF(ISNA(VLOOKUP(J26,'72102278'!AB:AE,4,0)),IF(ISNA(VLOOKUP(J26,'72102278'!AC:AE,3,0)),IF(ISNA(VLOOKUP(J26,'72102278'!AD:AE,2,0)),"",VLOOKUP(J26,'72102278'!AD:AE,2,0)),VLOOKUP(J26,'72102278'!AC:AE,3,0)),VLOOKUP(J26,'72102278'!AB:AE,4,0)),VLOOKUP(J26,'72102278'!AA:AE,5,0)),VLOOKUP(J26,'72102278'!Z:AE,6,0))</f>
        <v>239</v>
      </c>
      <c r="M26" s="7">
        <f>IF(ISNA(VLOOKUP(J26,'72102029'!Z:AE,6,0)),IF(ISNA(VLOOKUP(J26,'72102029'!AA:AE,5,0)),IF(ISNA(VLOOKUP(J26,'72102029'!AB:AE,4,0)),IF(ISNA(VLOOKUP(J26,'72102029'!AC:AE,3,0)),IF(ISNA(VLOOKUP(J26,'72102029'!AD:AE,2,0)),"",VLOOKUP(J26,'72102029'!AD:AE,2,0)),VLOOKUP(J26,'72102029'!AC:AE,3,0)),VLOOKUP(J26,'72102029'!AB:AE,4,0)),VLOOKUP(J26,'72102029'!AA:AE,5,0)),VLOOKUP(J26,'72102029'!Z:AE,6,0))</f>
        <v>272</v>
      </c>
      <c r="N26" s="7">
        <f>IF(ISNA(VLOOKUP(J26,'72101595'!Z:AE,6,0)),IF(ISNA(VLOOKUP(J26,'72101595'!AA:AE,5,0)),IF(ISNA(VLOOKUP(J26,'72101595'!AB:AE,4,0)),IF(ISNA(VLOOKUP(J26,'72101595'!AC:AE,3,0)),IF(ISNA(VLOOKUP(J26,'72101595'!AD:AE,2,0)),"",VLOOKUP(J26,'72101595'!AD:AE,2,0)),VLOOKUP(J26,'72101595'!AC:AE,3,0)),VLOOKUP(J26,'72101595'!AB:AE,4,0)),VLOOKUP(J26,'72101595'!AA:AE,5,0)),VLOOKUP(J26,'72101595'!Z:AE,6,0))</f>
        <v>267</v>
      </c>
      <c r="O26" s="7" t="str">
        <f>IF(ISNA(VLOOKUP(J26,'72101388'!Z:AE,6,0)),IF(ISNA(VLOOKUP(J26,'72101388'!AA:AE,5,0)),IF(ISNA(VLOOKUP(J26,'72101388'!AB:AE,4,0)),IF(ISNA(VLOOKUP(J26,'72101388'!AC:AE,3,0)),IF(ISNA(VLOOKUP(J26,'72101388'!AD:AE,2,0)),"",VLOOKUP(J26,'72101388'!AD:AE,2,0)),VLOOKUP(J26,'72101388'!AC:AE,3,0)),VLOOKUP(J26,'72101388'!AB:AE,4,0)),VLOOKUP(J26,'72101388'!AA:AE,5,0)),VLOOKUP(J26,'72101388'!Z:AE,6,0))</f>
        <v/>
      </c>
      <c r="P26" s="7">
        <f>IF(ISNA(VLOOKUP(J26,'72101014'!Z:AE,6,0)),IF(ISNA(VLOOKUP(J26,'72101014'!AA:AE,5,0)),IF(ISNA(VLOOKUP(J26,'72101014'!AB:AE,4,0)),IF(ISNA(VLOOKUP(J26,'72101014'!AC:AE,3,0)),IF(ISNA(VLOOKUP(J26,'72101014'!AD:AE,2,0)),"",VLOOKUP(J26,'72101014'!AD:AE,2,0)),VLOOKUP(J26,'72101014'!AC:AE,3,0)),VLOOKUP(J26,'72101014'!AB:AE,4,0)),VLOOKUP(J26,'72101014'!AA:AE,5,0)),VLOOKUP(J26,'72101014'!Z:AE,6,0))</f>
        <v>219</v>
      </c>
      <c r="Q26" s="7">
        <f>IF(ISNA(VLOOKUP(J26,'72100736'!Z:AE,6,0)),IF(ISNA(VLOOKUP(J26,'72100736'!AA:AE,5,0)),IF(ISNA(VLOOKUP(J26,'72100736'!AB:AE,4,0)),IF(ISNA(VLOOKUP(J26,'72100736'!AC:AE,3,0)),IF(ISNA(VLOOKUP(J26,'72100736'!AD:AE,2,0)),"",VLOOKUP(J26,'72100736'!AD:AE,2,0)),VLOOKUP(J26,'72100736'!AC:AE,3,0)),VLOOKUP(J26,'72100736'!AB:AE,4,0)),VLOOKUP(J26,'72100736'!AA:AE,5,0)),VLOOKUP(J26,'72100736'!Z:AE,6,0))</f>
        <v>196</v>
      </c>
      <c r="R26" s="7">
        <f>IF(ISNA(VLOOKUP(J26,'72100530'!Z:AE,6,0)),IF(ISNA(VLOOKUP(J26,'72100530'!AA:AE,5,0)),IF(ISNA(VLOOKUP(J26,'72100530'!AB:AE,4,0)),IF(ISNA(VLOOKUP(J26,'72100530'!AC:AE,3,0)),IF(ISNA(VLOOKUP(J26,'72100530'!AD:AE,2,0)),"",VLOOKUP(J26,'72100530'!AD:AE,2,0)),VLOOKUP(J26,'72100530'!AC:AE,3,0)),VLOOKUP(J26,'72100530'!AB:AE,4,0)),VLOOKUP(J26,'72100530'!AA:AE,5,0)),VLOOKUP(J26,'72100530'!Z:AE,6,0))</f>
        <v>220</v>
      </c>
      <c r="S26" s="7">
        <f>IF(ISNA(VLOOKUP(J26,'72100318'!Z:AE,6,0)),IF(ISNA(VLOOKUP(J26,'72100318'!AA:AE,5,0)),IF(ISNA(VLOOKUP(J26,'72100318'!AB:AE,4,0)),IF(ISNA(VLOOKUP(J26,'72100318'!AC:AE,3,0)),IF(ISNA(VLOOKUP(J26,'72100318'!AD:AE,2,0)),"",VLOOKUP(J26,'72100318'!AD:AE,2,0)),VLOOKUP(J26,'72100318'!AC:AE,3,0)),VLOOKUP(J26,'72100318'!AB:AE,4,0)),VLOOKUP(J26,'72100318'!AA:AE,5,0)),VLOOKUP(J26,'72100318'!Z:AE,6,0))</f>
        <v>218</v>
      </c>
      <c r="T26" s="7">
        <f>IF(ISNA(VLOOKUP(J26,'72100121'!Z:AE,6,0)),IF(ISNA(VLOOKUP(J26,'72100121'!AA:AE,5,0)),IF(ISNA(VLOOKUP(J26,'72100121'!AB:AE,4,0)),IF(ISNA(VLOOKUP(J26,'72100121'!AC:AE,3,0)),IF(ISNA(VLOOKUP(J26,'72100121'!AD:AE,2,0)),"",VLOOKUP(J26,'72100121'!AD:AE,2,0)),VLOOKUP(J26,'72100121'!AC:AE,3,0)),VLOOKUP(J26,'72100121'!AB:AE,4,0)),VLOOKUP(J26,'72100121'!AA:AE,5,0)),VLOOKUP(J26,'72100121'!Z:AE,6,0))</f>
        <v>224</v>
      </c>
      <c r="U26" s="7">
        <f>IF(ISNA(VLOOKUP(J26,'72003054'!Z:AE,6,0)),IF(ISNA(VLOOKUP(J26,'72003054'!AA:AE,5,0)),IF(ISNA(VLOOKUP(J26,'72003054'!AB:AE,4,0)),IF(ISNA(VLOOKUP(J26,'72003054'!AC:AE,3,0)),IF(ISNA(VLOOKUP(J26,'72003054'!AD:AE,2,0)),"",VLOOKUP(J26,'72003054'!AD:AE,2,0)),VLOOKUP(J26,'72003054'!AC:AE,3,0)),VLOOKUP(J26,'72003054'!AB:AE,4,0)),VLOOKUP(J26,'72003054'!AA:AE,5,0)),VLOOKUP(J26,'72003054'!Z:AE,6,0))</f>
        <v>800</v>
      </c>
    </row>
    <row r="27" spans="1:21" x14ac:dyDescent="0.25">
      <c r="A27" s="7">
        <f t="shared" si="0"/>
        <v>772</v>
      </c>
      <c r="B27" s="7">
        <f t="shared" si="1"/>
        <v>72102609</v>
      </c>
      <c r="C27" s="7">
        <f>IF(ISNA(VLOOKUP(G27,Listen!J:P,7,0)),VLOOKUP(E27,'72102609'!AF:AP,11,0),IF(VLOOKUP(E27,'72102609'!AF:AP,11,0)&lt;4,VLOOKUP(G27,Listen!J:P,7,0),VLOOKUP(E27,'72102609'!AF:AP,11,0)))</f>
        <v>5</v>
      </c>
      <c r="D27" s="7" t="str">
        <f>IF(G27="","", IF(ISNA(G27),"",IF(ISNA(VLOOKUP(G27,[1]ALLE!$B:$AA,26,0)),"",VLOOKUP(G27,[1]ALLE!$B:$AA,26,0))))</f>
        <v/>
      </c>
      <c r="E27" s="12" t="str">
        <f>IF(ISNA(VLOOKUP(J27,'72102609'!Z:AG,7,0)),IF(ISNA(VLOOKUP(J27,'72102609'!AA:AG,6,0)),IF(ISNA(VLOOKUP(J27,'72102609'!AB:AG,5,0)),IF(ISNA(VLOOKUP(J27,'72102609'!AC:AG,4,0)),IF(ISNA(VLOOKUP(J27,'72102609'!AD:AG,3,0)),"",VLOOKUP(J27,'72102609'!AD:AG,3,0)),VLOOKUP(J27,'72102609'!AC:AG,4,0)),VLOOKUP(J27,'72102609'!AB:AG,5,0)),VLOOKUP(J27,'72102609'!AA:AG,6,0)),VLOOKUP(J27,'72102609'!Z:AG,7,0))</f>
        <v>GC_BPMZ_121_RI_1819</v>
      </c>
      <c r="F27" s="7" t="str">
        <f>IF(G27=0,"",IF(G27="","",VLOOKUP(G27,'72102609'!D:I,6,0)))</f>
        <v/>
      </c>
      <c r="G27" s="7" t="str">
        <f>VLOOKUP(E27,'72102609'!AF:AP,2,0)</f>
        <v/>
      </c>
      <c r="H27" s="7" t="str">
        <f>IF(ISNA(VLOOKUP(G27,[1]ALLE!$B:$C,2,0)),"",VLOOKUP(G27,[1]ALLE!$B:$C,2,0))</f>
        <v/>
      </c>
      <c r="I27" s="7">
        <f t="shared" si="2"/>
        <v>27</v>
      </c>
      <c r="J27" s="7" t="s">
        <v>1554</v>
      </c>
      <c r="K27" s="7">
        <f>IF(ISNA(VLOOKUP(J27,'72102609'!Z:AE,6,0)),IF(ISNA(VLOOKUP(J27,'72102609'!AA:AE,5,0)),IF(ISNA(VLOOKUP(J27,'72102609'!AB:AE,4,0)),IF(ISNA(VLOOKUP(J27,'72102609'!AC:AE,3,0)),IF(ISNA(VLOOKUP(J27,'72102609'!AD:AE,2,0)),"",VLOOKUP(J27,'72102609'!AD:AE,2,0)),VLOOKUP(J27,'72102609'!AC:AE,3,0)),VLOOKUP(J27,'72102609'!AB:AE,4,0)),VLOOKUP(J27,'72102609'!AA:AE,5,0)),VLOOKUP(J27,'72102609'!Z:AE,6,0))</f>
        <v>772</v>
      </c>
      <c r="L27" s="7">
        <f>IF(ISNA(VLOOKUP(J27,'72102278'!Z:AE,6,0)),IF(ISNA(VLOOKUP(J27,'72102278'!AA:AE,5,0)),IF(ISNA(VLOOKUP(J27,'72102278'!AB:AE,4,0)),IF(ISNA(VLOOKUP(J27,'72102278'!AC:AE,3,0)),IF(ISNA(VLOOKUP(J27,'72102278'!AD:AE,2,0)),"",VLOOKUP(J27,'72102278'!AD:AE,2,0)),VLOOKUP(J27,'72102278'!AC:AE,3,0)),VLOOKUP(J27,'72102278'!AB:AE,4,0)),VLOOKUP(J27,'72102278'!AA:AE,5,0)),VLOOKUP(J27,'72102278'!Z:AE,6,0))</f>
        <v>46</v>
      </c>
      <c r="M27" s="7">
        <f>IF(ISNA(VLOOKUP(J27,'72102029'!Z:AE,6,0)),IF(ISNA(VLOOKUP(J27,'72102029'!AA:AE,5,0)),IF(ISNA(VLOOKUP(J27,'72102029'!AB:AE,4,0)),IF(ISNA(VLOOKUP(J27,'72102029'!AC:AE,3,0)),IF(ISNA(VLOOKUP(J27,'72102029'!AD:AE,2,0)),"",VLOOKUP(J27,'72102029'!AD:AE,2,0)),VLOOKUP(J27,'72102029'!AC:AE,3,0)),VLOOKUP(J27,'72102029'!AB:AE,4,0)),VLOOKUP(J27,'72102029'!AA:AE,5,0)),VLOOKUP(J27,'72102029'!Z:AE,6,0))</f>
        <v>26</v>
      </c>
      <c r="N27" s="7">
        <f>IF(ISNA(VLOOKUP(J27,'72101595'!Z:AE,6,0)),IF(ISNA(VLOOKUP(J27,'72101595'!AA:AE,5,0)),IF(ISNA(VLOOKUP(J27,'72101595'!AB:AE,4,0)),IF(ISNA(VLOOKUP(J27,'72101595'!AC:AE,3,0)),IF(ISNA(VLOOKUP(J27,'72101595'!AD:AE,2,0)),"",VLOOKUP(J27,'72101595'!AD:AE,2,0)),VLOOKUP(J27,'72101595'!AC:AE,3,0)),VLOOKUP(J27,'72101595'!AB:AE,4,0)),VLOOKUP(J27,'72101595'!AA:AE,5,0)),VLOOKUP(J27,'72101595'!Z:AE,6,0))</f>
        <v>135</v>
      </c>
      <c r="O27" s="7" t="str">
        <f>IF(ISNA(VLOOKUP(J27,'72101388'!Z:AE,6,0)),IF(ISNA(VLOOKUP(J27,'72101388'!AA:AE,5,0)),IF(ISNA(VLOOKUP(J27,'72101388'!AB:AE,4,0)),IF(ISNA(VLOOKUP(J27,'72101388'!AC:AE,3,0)),IF(ISNA(VLOOKUP(J27,'72101388'!AD:AE,2,0)),"",VLOOKUP(J27,'72101388'!AD:AE,2,0)),VLOOKUP(J27,'72101388'!AC:AE,3,0)),VLOOKUP(J27,'72101388'!AB:AE,4,0)),VLOOKUP(J27,'72101388'!AA:AE,5,0)),VLOOKUP(J27,'72101388'!Z:AE,6,0))</f>
        <v/>
      </c>
      <c r="P27" s="7">
        <f>IF(ISNA(VLOOKUP(J27,'72101014'!Z:AE,6,0)),IF(ISNA(VLOOKUP(J27,'72101014'!AA:AE,5,0)),IF(ISNA(VLOOKUP(J27,'72101014'!AB:AE,4,0)),IF(ISNA(VLOOKUP(J27,'72101014'!AC:AE,3,0)),IF(ISNA(VLOOKUP(J27,'72101014'!AD:AE,2,0)),"",VLOOKUP(J27,'72101014'!AD:AE,2,0)),VLOOKUP(J27,'72101014'!AC:AE,3,0)),VLOOKUP(J27,'72101014'!AB:AE,4,0)),VLOOKUP(J27,'72101014'!AA:AE,5,0)),VLOOKUP(J27,'72101014'!Z:AE,6,0))</f>
        <v>531</v>
      </c>
      <c r="Q27" s="7">
        <f>IF(ISNA(VLOOKUP(J27,'72100736'!Z:AE,6,0)),IF(ISNA(VLOOKUP(J27,'72100736'!AA:AE,5,0)),IF(ISNA(VLOOKUP(J27,'72100736'!AB:AE,4,0)),IF(ISNA(VLOOKUP(J27,'72100736'!AC:AE,3,0)),IF(ISNA(VLOOKUP(J27,'72100736'!AD:AE,2,0)),"",VLOOKUP(J27,'72100736'!AD:AE,2,0)),VLOOKUP(J27,'72100736'!AC:AE,3,0)),VLOOKUP(J27,'72100736'!AB:AE,4,0)),VLOOKUP(J27,'72100736'!AA:AE,5,0)),VLOOKUP(J27,'72100736'!Z:AE,6,0))</f>
        <v>20</v>
      </c>
      <c r="R27" s="7">
        <f>IF(ISNA(VLOOKUP(J27,'72100530'!Z:AE,6,0)),IF(ISNA(VLOOKUP(J27,'72100530'!AA:AE,5,0)),IF(ISNA(VLOOKUP(J27,'72100530'!AB:AE,4,0)),IF(ISNA(VLOOKUP(J27,'72100530'!AC:AE,3,0)),IF(ISNA(VLOOKUP(J27,'72100530'!AD:AE,2,0)),"",VLOOKUP(J27,'72100530'!AD:AE,2,0)),VLOOKUP(J27,'72100530'!AC:AE,3,0)),VLOOKUP(J27,'72100530'!AB:AE,4,0)),VLOOKUP(J27,'72100530'!AA:AE,5,0)),VLOOKUP(J27,'72100530'!Z:AE,6,0))</f>
        <v>22</v>
      </c>
      <c r="S27" s="7" t="str">
        <f>IF(ISNA(VLOOKUP(J27,'72100318'!Z:AE,6,0)),IF(ISNA(VLOOKUP(J27,'72100318'!AA:AE,5,0)),IF(ISNA(VLOOKUP(J27,'72100318'!AB:AE,4,0)),IF(ISNA(VLOOKUP(J27,'72100318'!AC:AE,3,0)),IF(ISNA(VLOOKUP(J27,'72100318'!AD:AE,2,0)),"",VLOOKUP(J27,'72100318'!AD:AE,2,0)),VLOOKUP(J27,'72100318'!AC:AE,3,0)),VLOOKUP(J27,'72100318'!AB:AE,4,0)),VLOOKUP(J27,'72100318'!AA:AE,5,0)),VLOOKUP(J27,'72100318'!Z:AE,6,0))</f>
        <v/>
      </c>
      <c r="T27" s="7" t="str">
        <f>IF(ISNA(VLOOKUP(J27,'72100121'!Z:AE,6,0)),IF(ISNA(VLOOKUP(J27,'72100121'!AA:AE,5,0)),IF(ISNA(VLOOKUP(J27,'72100121'!AB:AE,4,0)),IF(ISNA(VLOOKUP(J27,'72100121'!AC:AE,3,0)),IF(ISNA(VLOOKUP(J27,'72100121'!AD:AE,2,0)),"",VLOOKUP(J27,'72100121'!AD:AE,2,0)),VLOOKUP(J27,'72100121'!AC:AE,3,0)),VLOOKUP(J27,'72100121'!AB:AE,4,0)),VLOOKUP(J27,'72100121'!AA:AE,5,0)),VLOOKUP(J27,'72100121'!Z:AE,6,0))</f>
        <v/>
      </c>
      <c r="U27" s="7">
        <f>IF(ISNA(VLOOKUP(J27,'72003054'!Z:AE,6,0)),IF(ISNA(VLOOKUP(J27,'72003054'!AA:AE,5,0)),IF(ISNA(VLOOKUP(J27,'72003054'!AB:AE,4,0)),IF(ISNA(VLOOKUP(J27,'72003054'!AC:AE,3,0)),IF(ISNA(VLOOKUP(J27,'72003054'!AD:AE,2,0)),"",VLOOKUP(J27,'72003054'!AD:AE,2,0)),VLOOKUP(J27,'72003054'!AC:AE,3,0)),VLOOKUP(J27,'72003054'!AB:AE,4,0)),VLOOKUP(J27,'72003054'!AA:AE,5,0)),VLOOKUP(J27,'72003054'!Z:AE,6,0))</f>
        <v>154</v>
      </c>
    </row>
    <row r="28" spans="1:21" x14ac:dyDescent="0.25">
      <c r="A28" s="7">
        <f t="shared" si="0"/>
        <v>760</v>
      </c>
      <c r="B28" s="7">
        <f t="shared" si="1"/>
        <v>72102278</v>
      </c>
      <c r="C28" s="7">
        <f>IF(ISNA(VLOOKUP(G28,Listen!J:P,7,0)),VLOOKUP(E28,'72102278'!AF:AP,11,0),IF(VLOOKUP(E28,'72102278'!AF:AP,11,0)&lt;4,VLOOKUP(G28,Listen!J:P,7,0),VLOOKUP(E28,'72102278'!AF:AP,11,0)))</f>
        <v>3</v>
      </c>
      <c r="D28" s="7" t="str">
        <f>IF(G28="","", IF(ISNA(G28),"",IF(ISNA(VLOOKUP(G28,[1]ALLE!$B:$AA,26,0)),"",VLOOKUP(G28,[1]ALLE!$B:$AA,26,0))))</f>
        <v/>
      </c>
      <c r="E28" s="12" t="str">
        <f>IF(ISNA(VLOOKUP(J28,'72102278'!Z:AG,7,0)),IF(ISNA(VLOOKUP(J28,'72102278'!AA:AG,6,0)),IF(ISNA(VLOOKUP(J28,'72102278'!AB:AG,5,0)),IF(ISNA(VLOOKUP(J28,'72102278'!AC:AG,4,0)),IF(ISNA(VLOOKUP(J28,'72102278'!AD:AG,3,0)),"",VLOOKUP(J28,'72102278'!AD:AG,3,0)),VLOOKUP(J28,'72102278'!AC:AG,4,0)),VLOOKUP(J28,'72102278'!AB:AG,5,0)),VLOOKUP(J28,'72102278'!AA:AG,6,0)),VLOOKUP(J28,'72102278'!Z:AG,7,0))</f>
        <v>1-Propanol, 2-(2-methoxypropoxy)-</v>
      </c>
      <c r="F28" s="7" t="str">
        <f>IF(G28=0,"",IF(G28="","",VLOOKUP(G28,'72102278'!D:I,6,0)))</f>
        <v>C7H16O3</v>
      </c>
      <c r="G28" s="7" t="str">
        <f>VLOOKUP(E28,'72102278'!AF:AP,2,0)</f>
        <v>13588-28-8</v>
      </c>
      <c r="H28" s="7" t="str">
        <f>IF(ISNA(VLOOKUP(G28,[1]ALLE!$B:$C,2,0)),"",VLOOKUP(G28,[1]ALLE!$B:$C,2,0))</f>
        <v>CUDYYMUUJHLCGZ-UHFFFAOYSA-N</v>
      </c>
      <c r="I28" s="7">
        <f t="shared" si="2"/>
        <v>28</v>
      </c>
      <c r="J28" s="7" t="s">
        <v>597</v>
      </c>
      <c r="K28" s="7" t="str">
        <f>IF(ISNA(VLOOKUP(J28,'72102609'!Z:AE,6,0)),IF(ISNA(VLOOKUP(J28,'72102609'!AA:AE,5,0)),IF(ISNA(VLOOKUP(J28,'72102609'!AB:AE,4,0)),IF(ISNA(VLOOKUP(J28,'72102609'!AC:AE,3,0)),IF(ISNA(VLOOKUP(J28,'72102609'!AD:AE,2,0)),"",VLOOKUP(J28,'72102609'!AD:AE,2,0)),VLOOKUP(J28,'72102609'!AC:AE,3,0)),VLOOKUP(J28,'72102609'!AB:AE,4,0)),VLOOKUP(J28,'72102609'!AA:AE,5,0)),VLOOKUP(J28,'72102609'!Z:AE,6,0))</f>
        <v/>
      </c>
      <c r="L28" s="7">
        <f>IF(ISNA(VLOOKUP(J28,'72102278'!Z:AE,6,0)),IF(ISNA(VLOOKUP(J28,'72102278'!AA:AE,5,0)),IF(ISNA(VLOOKUP(J28,'72102278'!AB:AE,4,0)),IF(ISNA(VLOOKUP(J28,'72102278'!AC:AE,3,0)),IF(ISNA(VLOOKUP(J28,'72102278'!AD:AE,2,0)),"",VLOOKUP(J28,'72102278'!AD:AE,2,0)),VLOOKUP(J28,'72102278'!AC:AE,3,0)),VLOOKUP(J28,'72102278'!AB:AE,4,0)),VLOOKUP(J28,'72102278'!AA:AE,5,0)),VLOOKUP(J28,'72102278'!Z:AE,6,0))</f>
        <v>760</v>
      </c>
      <c r="M28" s="7" t="str">
        <f>IF(ISNA(VLOOKUP(J28,'72102029'!Z:AE,6,0)),IF(ISNA(VLOOKUP(J28,'72102029'!AA:AE,5,0)),IF(ISNA(VLOOKUP(J28,'72102029'!AB:AE,4,0)),IF(ISNA(VLOOKUP(J28,'72102029'!AC:AE,3,0)),IF(ISNA(VLOOKUP(J28,'72102029'!AD:AE,2,0)),"",VLOOKUP(J28,'72102029'!AD:AE,2,0)),VLOOKUP(J28,'72102029'!AC:AE,3,0)),VLOOKUP(J28,'72102029'!AB:AE,4,0)),VLOOKUP(J28,'72102029'!AA:AE,5,0)),VLOOKUP(J28,'72102029'!Z:AE,6,0))</f>
        <v/>
      </c>
      <c r="N28" s="7">
        <f>IF(ISNA(VLOOKUP(J28,'72101595'!Z:AE,6,0)),IF(ISNA(VLOOKUP(J28,'72101595'!AA:AE,5,0)),IF(ISNA(VLOOKUP(J28,'72101595'!AB:AE,4,0)),IF(ISNA(VLOOKUP(J28,'72101595'!AC:AE,3,0)),IF(ISNA(VLOOKUP(J28,'72101595'!AD:AE,2,0)),"",VLOOKUP(J28,'72101595'!AD:AE,2,0)),VLOOKUP(J28,'72101595'!AC:AE,3,0)),VLOOKUP(J28,'72101595'!AB:AE,4,0)),VLOOKUP(J28,'72101595'!AA:AE,5,0)),VLOOKUP(J28,'72101595'!Z:AE,6,0))</f>
        <v>124</v>
      </c>
      <c r="O28" s="7" t="str">
        <f>IF(ISNA(VLOOKUP(J28,'72101388'!Z:AE,6,0)),IF(ISNA(VLOOKUP(J28,'72101388'!AA:AE,5,0)),IF(ISNA(VLOOKUP(J28,'72101388'!AB:AE,4,0)),IF(ISNA(VLOOKUP(J28,'72101388'!AC:AE,3,0)),IF(ISNA(VLOOKUP(J28,'72101388'!AD:AE,2,0)),"",VLOOKUP(J28,'72101388'!AD:AE,2,0)),VLOOKUP(J28,'72101388'!AC:AE,3,0)),VLOOKUP(J28,'72101388'!AB:AE,4,0)),VLOOKUP(J28,'72101388'!AA:AE,5,0)),VLOOKUP(J28,'72101388'!Z:AE,6,0))</f>
        <v/>
      </c>
      <c r="P28" s="7" t="str">
        <f>IF(ISNA(VLOOKUP(J28,'72101014'!Z:AE,6,0)),IF(ISNA(VLOOKUP(J28,'72101014'!AA:AE,5,0)),IF(ISNA(VLOOKUP(J28,'72101014'!AB:AE,4,0)),IF(ISNA(VLOOKUP(J28,'72101014'!AC:AE,3,0)),IF(ISNA(VLOOKUP(J28,'72101014'!AD:AE,2,0)),"",VLOOKUP(J28,'72101014'!AD:AE,2,0)),VLOOKUP(J28,'72101014'!AC:AE,3,0)),VLOOKUP(J28,'72101014'!AB:AE,4,0)),VLOOKUP(J28,'72101014'!AA:AE,5,0)),VLOOKUP(J28,'72101014'!Z:AE,6,0))</f>
        <v/>
      </c>
      <c r="Q28" s="7">
        <f>IF(ISNA(VLOOKUP(J28,'72100736'!Z:AE,6,0)),IF(ISNA(VLOOKUP(J28,'72100736'!AA:AE,5,0)),IF(ISNA(VLOOKUP(J28,'72100736'!AB:AE,4,0)),IF(ISNA(VLOOKUP(J28,'72100736'!AC:AE,3,0)),IF(ISNA(VLOOKUP(J28,'72100736'!AD:AE,2,0)),"",VLOOKUP(J28,'72100736'!AD:AE,2,0)),VLOOKUP(J28,'72100736'!AC:AE,3,0)),VLOOKUP(J28,'72100736'!AB:AE,4,0)),VLOOKUP(J28,'72100736'!AA:AE,5,0)),VLOOKUP(J28,'72100736'!Z:AE,6,0))</f>
        <v>52</v>
      </c>
      <c r="R28" s="7">
        <f>IF(ISNA(VLOOKUP(J28,'72100530'!Z:AE,6,0)),IF(ISNA(VLOOKUP(J28,'72100530'!AA:AE,5,0)),IF(ISNA(VLOOKUP(J28,'72100530'!AB:AE,4,0)),IF(ISNA(VLOOKUP(J28,'72100530'!AC:AE,3,0)),IF(ISNA(VLOOKUP(J28,'72100530'!AD:AE,2,0)),"",VLOOKUP(J28,'72100530'!AD:AE,2,0)),VLOOKUP(J28,'72100530'!AC:AE,3,0)),VLOOKUP(J28,'72100530'!AB:AE,4,0)),VLOOKUP(J28,'72100530'!AA:AE,5,0)),VLOOKUP(J28,'72100530'!Z:AE,6,0))</f>
        <v>109</v>
      </c>
      <c r="S28" s="7">
        <f>IF(ISNA(VLOOKUP(J28,'72100318'!Z:AE,6,0)),IF(ISNA(VLOOKUP(J28,'72100318'!AA:AE,5,0)),IF(ISNA(VLOOKUP(J28,'72100318'!AB:AE,4,0)),IF(ISNA(VLOOKUP(J28,'72100318'!AC:AE,3,0)),IF(ISNA(VLOOKUP(J28,'72100318'!AD:AE,2,0)),"",VLOOKUP(J28,'72100318'!AD:AE,2,0)),VLOOKUP(J28,'72100318'!AC:AE,3,0)),VLOOKUP(J28,'72100318'!AB:AE,4,0)),VLOOKUP(J28,'72100318'!AA:AE,5,0)),VLOOKUP(J28,'72100318'!Z:AE,6,0))</f>
        <v>28</v>
      </c>
      <c r="T28" s="7" t="str">
        <f>IF(ISNA(VLOOKUP(J28,'72100121'!Z:AE,6,0)),IF(ISNA(VLOOKUP(J28,'72100121'!AA:AE,5,0)),IF(ISNA(VLOOKUP(J28,'72100121'!AB:AE,4,0)),IF(ISNA(VLOOKUP(J28,'72100121'!AC:AE,3,0)),IF(ISNA(VLOOKUP(J28,'72100121'!AD:AE,2,0)),"",VLOOKUP(J28,'72100121'!AD:AE,2,0)),VLOOKUP(J28,'72100121'!AC:AE,3,0)),VLOOKUP(J28,'72100121'!AB:AE,4,0)),VLOOKUP(J28,'72100121'!AA:AE,5,0)),VLOOKUP(J28,'72100121'!Z:AE,6,0))</f>
        <v/>
      </c>
      <c r="U28" s="7">
        <f>IF(ISNA(VLOOKUP(J28,'72003054'!Z:AE,6,0)),IF(ISNA(VLOOKUP(J28,'72003054'!AA:AE,5,0)),IF(ISNA(VLOOKUP(J28,'72003054'!AB:AE,4,0)),IF(ISNA(VLOOKUP(J28,'72003054'!AC:AE,3,0)),IF(ISNA(VLOOKUP(J28,'72003054'!AD:AE,2,0)),"",VLOOKUP(J28,'72003054'!AD:AE,2,0)),VLOOKUP(J28,'72003054'!AC:AE,3,0)),VLOOKUP(J28,'72003054'!AB:AE,4,0)),VLOOKUP(J28,'72003054'!AA:AE,5,0)),VLOOKUP(J28,'72003054'!Z:AE,6,0))</f>
        <v>194</v>
      </c>
    </row>
    <row r="29" spans="1:21" x14ac:dyDescent="0.25">
      <c r="A29" s="7">
        <f t="shared" si="0"/>
        <v>737</v>
      </c>
      <c r="B29" s="7">
        <f t="shared" si="1"/>
        <v>72100121</v>
      </c>
      <c r="C29" s="7">
        <f>IF(ISNA(VLOOKUP(G29,Listen!J:P,7,0)),VLOOKUP(E29,'72100121'!AF:AP,11,0),IF(VLOOKUP(E29,'72100121'!AF:AP,11,0)&lt;4,VLOOKUP(G29,Listen!J:P,7,0),VLOOKUP(E29,'72100121'!AF:AP,11,0)))</f>
        <v>3</v>
      </c>
      <c r="D29" s="7" t="str">
        <f>IF(G29="","", IF(ISNA(G29),"",IF(ISNA(VLOOKUP(G29,[1]ALLE!$B:$AA,26,0)),"",VLOOKUP(G29,[1]ALLE!$B:$AA,26,0))))</f>
        <v>Weichmacher/ Phthalat</v>
      </c>
      <c r="E29" s="12" t="str">
        <f>IF(ISNA(VLOOKUP(J29,'72100121'!Z:AG,7,0)),IF(ISNA(VLOOKUP(J29,'72100121'!AA:AG,6,0)),IF(ISNA(VLOOKUP(J29,'72100121'!AB:AG,5,0)),IF(ISNA(VLOOKUP(J29,'72100121'!AC:AG,4,0)),IF(ISNA(VLOOKUP(J29,'72100121'!AD:AG,3,0)),"",VLOOKUP(J29,'72100121'!AD:AG,3,0)),VLOOKUP(J29,'72100121'!AC:AG,4,0)),VLOOKUP(J29,'72100121'!AB:AG,5,0)),VLOOKUP(J29,'72100121'!AA:AG,6,0)),VLOOKUP(J29,'72100121'!Z:AG,7,0))</f>
        <v>Phthalic acid, ethyl pentyl ester</v>
      </c>
      <c r="F29" s="7" t="str">
        <f>IF(G29=0,"",IF(G29="","",VLOOKUP(G29,'72100121'!D:I,6,0)))</f>
        <v>C15H20O4</v>
      </c>
      <c r="G29" s="7" t="str">
        <f>VLOOKUP(E29,'72100121'!AF:AP,2,0)</f>
        <v>1000308-93-6</v>
      </c>
      <c r="H29" s="7" t="str">
        <f>IF(ISNA(VLOOKUP(G29,[1]ALLE!$B:$C,2,0)),"",VLOOKUP(G29,[1]ALLE!$B:$C,2,0))</f>
        <v xml:space="preserve">CWTNJOUCIAUOGI-UHFFFAOYSA-N   </v>
      </c>
      <c r="I29" s="7">
        <f t="shared" si="2"/>
        <v>29</v>
      </c>
      <c r="J29" s="7" t="s">
        <v>2856</v>
      </c>
      <c r="K29" s="7" t="str">
        <f>IF(ISNA(VLOOKUP(J29,'72102609'!Z:AE,6,0)),IF(ISNA(VLOOKUP(J29,'72102609'!AA:AE,5,0)),IF(ISNA(VLOOKUP(J29,'72102609'!AB:AE,4,0)),IF(ISNA(VLOOKUP(J29,'72102609'!AC:AE,3,0)),IF(ISNA(VLOOKUP(J29,'72102609'!AD:AE,2,0)),"",VLOOKUP(J29,'72102609'!AD:AE,2,0)),VLOOKUP(J29,'72102609'!AC:AE,3,0)),VLOOKUP(J29,'72102609'!AB:AE,4,0)),VLOOKUP(J29,'72102609'!AA:AE,5,0)),VLOOKUP(J29,'72102609'!Z:AE,6,0))</f>
        <v/>
      </c>
      <c r="L29" s="7" t="str">
        <f>IF(ISNA(VLOOKUP(J29,'72102278'!Z:AE,6,0)),IF(ISNA(VLOOKUP(J29,'72102278'!AA:AE,5,0)),IF(ISNA(VLOOKUP(J29,'72102278'!AB:AE,4,0)),IF(ISNA(VLOOKUP(J29,'72102278'!AC:AE,3,0)),IF(ISNA(VLOOKUP(J29,'72102278'!AD:AE,2,0)),"",VLOOKUP(J29,'72102278'!AD:AE,2,0)),VLOOKUP(J29,'72102278'!AC:AE,3,0)),VLOOKUP(J29,'72102278'!AB:AE,4,0)),VLOOKUP(J29,'72102278'!AA:AE,5,0)),VLOOKUP(J29,'72102278'!Z:AE,6,0))</f>
        <v/>
      </c>
      <c r="M29" s="7" t="str">
        <f>IF(ISNA(VLOOKUP(J29,'72102029'!Z:AE,6,0)),IF(ISNA(VLOOKUP(J29,'72102029'!AA:AE,5,0)),IF(ISNA(VLOOKUP(J29,'72102029'!AB:AE,4,0)),IF(ISNA(VLOOKUP(J29,'72102029'!AC:AE,3,0)),IF(ISNA(VLOOKUP(J29,'72102029'!AD:AE,2,0)),"",VLOOKUP(J29,'72102029'!AD:AE,2,0)),VLOOKUP(J29,'72102029'!AC:AE,3,0)),VLOOKUP(J29,'72102029'!AB:AE,4,0)),VLOOKUP(J29,'72102029'!AA:AE,5,0)),VLOOKUP(J29,'72102029'!Z:AE,6,0))</f>
        <v/>
      </c>
      <c r="N29" s="7" t="str">
        <f>IF(ISNA(VLOOKUP(J29,'72101595'!Z:AE,6,0)),IF(ISNA(VLOOKUP(J29,'72101595'!AA:AE,5,0)),IF(ISNA(VLOOKUP(J29,'72101595'!AB:AE,4,0)),IF(ISNA(VLOOKUP(J29,'72101595'!AC:AE,3,0)),IF(ISNA(VLOOKUP(J29,'72101595'!AD:AE,2,0)),"",VLOOKUP(J29,'72101595'!AD:AE,2,0)),VLOOKUP(J29,'72101595'!AC:AE,3,0)),VLOOKUP(J29,'72101595'!AB:AE,4,0)),VLOOKUP(J29,'72101595'!AA:AE,5,0)),VLOOKUP(J29,'72101595'!Z:AE,6,0))</f>
        <v/>
      </c>
      <c r="O29" s="7" t="str">
        <f>IF(ISNA(VLOOKUP(J29,'72101388'!Z:AE,6,0)),IF(ISNA(VLOOKUP(J29,'72101388'!AA:AE,5,0)),IF(ISNA(VLOOKUP(J29,'72101388'!AB:AE,4,0)),IF(ISNA(VLOOKUP(J29,'72101388'!AC:AE,3,0)),IF(ISNA(VLOOKUP(J29,'72101388'!AD:AE,2,0)),"",VLOOKUP(J29,'72101388'!AD:AE,2,0)),VLOOKUP(J29,'72101388'!AC:AE,3,0)),VLOOKUP(J29,'72101388'!AB:AE,4,0)),VLOOKUP(J29,'72101388'!AA:AE,5,0)),VLOOKUP(J29,'72101388'!Z:AE,6,0))</f>
        <v/>
      </c>
      <c r="P29" s="7" t="str">
        <f>IF(ISNA(VLOOKUP(J29,'72101014'!Z:AE,6,0)),IF(ISNA(VLOOKUP(J29,'72101014'!AA:AE,5,0)),IF(ISNA(VLOOKUP(J29,'72101014'!AB:AE,4,0)),IF(ISNA(VLOOKUP(J29,'72101014'!AC:AE,3,0)),IF(ISNA(VLOOKUP(J29,'72101014'!AD:AE,2,0)),"",VLOOKUP(J29,'72101014'!AD:AE,2,0)),VLOOKUP(J29,'72101014'!AC:AE,3,0)),VLOOKUP(J29,'72101014'!AB:AE,4,0)),VLOOKUP(J29,'72101014'!AA:AE,5,0)),VLOOKUP(J29,'72101014'!Z:AE,6,0))</f>
        <v/>
      </c>
      <c r="Q29" s="7" t="str">
        <f>IF(ISNA(VLOOKUP(J29,'72100736'!Z:AE,6,0)),IF(ISNA(VLOOKUP(J29,'72100736'!AA:AE,5,0)),IF(ISNA(VLOOKUP(J29,'72100736'!AB:AE,4,0)),IF(ISNA(VLOOKUP(J29,'72100736'!AC:AE,3,0)),IF(ISNA(VLOOKUP(J29,'72100736'!AD:AE,2,0)),"",VLOOKUP(J29,'72100736'!AD:AE,2,0)),VLOOKUP(J29,'72100736'!AC:AE,3,0)),VLOOKUP(J29,'72100736'!AB:AE,4,0)),VLOOKUP(J29,'72100736'!AA:AE,5,0)),VLOOKUP(J29,'72100736'!Z:AE,6,0))</f>
        <v/>
      </c>
      <c r="R29" s="7">
        <f>IF(ISNA(VLOOKUP(J29,'72100530'!Z:AE,6,0)),IF(ISNA(VLOOKUP(J29,'72100530'!AA:AE,5,0)),IF(ISNA(VLOOKUP(J29,'72100530'!AB:AE,4,0)),IF(ISNA(VLOOKUP(J29,'72100530'!AC:AE,3,0)),IF(ISNA(VLOOKUP(J29,'72100530'!AD:AE,2,0)),"",VLOOKUP(J29,'72100530'!AD:AE,2,0)),VLOOKUP(J29,'72100530'!AC:AE,3,0)),VLOOKUP(J29,'72100530'!AB:AE,4,0)),VLOOKUP(J29,'72100530'!AA:AE,5,0)),VLOOKUP(J29,'72100530'!Z:AE,6,0))</f>
        <v>9</v>
      </c>
      <c r="S29" s="7">
        <f>IF(ISNA(VLOOKUP(J29,'72100318'!Z:AE,6,0)),IF(ISNA(VLOOKUP(J29,'72100318'!AA:AE,5,0)),IF(ISNA(VLOOKUP(J29,'72100318'!AB:AE,4,0)),IF(ISNA(VLOOKUP(J29,'72100318'!AC:AE,3,0)),IF(ISNA(VLOOKUP(J29,'72100318'!AD:AE,2,0)),"",VLOOKUP(J29,'72100318'!AD:AE,2,0)),VLOOKUP(J29,'72100318'!AC:AE,3,0)),VLOOKUP(J29,'72100318'!AB:AE,4,0)),VLOOKUP(J29,'72100318'!AA:AE,5,0)),VLOOKUP(J29,'72100318'!Z:AE,6,0))</f>
        <v>8</v>
      </c>
      <c r="T29" s="7">
        <f>IF(ISNA(VLOOKUP(J29,'72100121'!Z:AE,6,0)),IF(ISNA(VLOOKUP(J29,'72100121'!AA:AE,5,0)),IF(ISNA(VLOOKUP(J29,'72100121'!AB:AE,4,0)),IF(ISNA(VLOOKUP(J29,'72100121'!AC:AE,3,0)),IF(ISNA(VLOOKUP(J29,'72100121'!AD:AE,2,0)),"",VLOOKUP(J29,'72100121'!AD:AE,2,0)),VLOOKUP(J29,'72100121'!AC:AE,3,0)),VLOOKUP(J29,'72100121'!AB:AE,4,0)),VLOOKUP(J29,'72100121'!AA:AE,5,0)),VLOOKUP(J29,'72100121'!Z:AE,6,0))</f>
        <v>737</v>
      </c>
      <c r="U29" s="7" t="str">
        <f>IF(ISNA(VLOOKUP(J29,'72003054'!Z:AE,6,0)),IF(ISNA(VLOOKUP(J29,'72003054'!AA:AE,5,0)),IF(ISNA(VLOOKUP(J29,'72003054'!AB:AE,4,0)),IF(ISNA(VLOOKUP(J29,'72003054'!AC:AE,3,0)),IF(ISNA(VLOOKUP(J29,'72003054'!AD:AE,2,0)),"",VLOOKUP(J29,'72003054'!AD:AE,2,0)),VLOOKUP(J29,'72003054'!AC:AE,3,0)),VLOOKUP(J29,'72003054'!AB:AE,4,0)),VLOOKUP(J29,'72003054'!AA:AE,5,0)),VLOOKUP(J29,'72003054'!Z:AE,6,0))</f>
        <v/>
      </c>
    </row>
    <row r="30" spans="1:21" x14ac:dyDescent="0.25">
      <c r="A30" s="7">
        <f t="shared" si="0"/>
        <v>725</v>
      </c>
      <c r="B30" s="7">
        <f t="shared" si="1"/>
        <v>72003054</v>
      </c>
      <c r="C30" s="7">
        <f>IF(ISNA(VLOOKUP(G30,Listen!J:P,7,0)),VLOOKUP(E30,'72003054'!AF:AP,11,0),IF(VLOOKUP(E30,'72003054'!AF:AP,11,0)&lt;4,VLOOKUP(G30,Listen!J:P,7,0),VLOOKUP(E30,'72003054'!AF:AP,11,0)))</f>
        <v>1</v>
      </c>
      <c r="D30" s="7" t="str">
        <f>IF(G30="","", IF(ISNA(G30),"",IF(ISNA(VLOOKUP(G30,[1]ALLE!$B:$AA,26,0)),"",VLOOKUP(G30,[1]ALLE!$B:$AA,26,0))))</f>
        <v>WGK 1,Flammenschutz</v>
      </c>
      <c r="E30" s="12" t="str">
        <f>IF(ISNA(VLOOKUP(J30,'72003054'!Z:AG,7,0)),IF(ISNA(VLOOKUP(J30,'72003054'!AA:AG,6,0)),IF(ISNA(VLOOKUP(J30,'72003054'!AB:AG,5,0)),IF(ISNA(VLOOKUP(J30,'72003054'!AC:AG,4,0)),IF(ISNA(VLOOKUP(J30,'72003054'!AD:AG,3,0)),"",VLOOKUP(J30,'72003054'!AD:AG,3,0)),VLOOKUP(J30,'72003054'!AC:AG,4,0)),VLOOKUP(J30,'72003054'!AB:AG,5,0)),VLOOKUP(J30,'72003054'!AA:AG,6,0)),VLOOKUP(J30,'72003054'!Z:AG,7,0))</f>
        <v>Tris(2-chloroisopropyl)phosphate</v>
      </c>
      <c r="F30" s="7" t="str">
        <f>IF(G30=0,"",IF(G30="","",VLOOKUP(G30,'72003054'!D:I,6,0)))</f>
        <v>C9H18Cl3O4P</v>
      </c>
      <c r="G30" s="7" t="str">
        <f>VLOOKUP(E30,'72003054'!AF:AP,2,0)</f>
        <v>13674-84-5</v>
      </c>
      <c r="H30" s="7" t="str">
        <f>IF(ISNA(VLOOKUP(G30,[1]ALLE!$B:$C,2,0)),"",VLOOKUP(G30,[1]ALLE!$B:$C,2,0))</f>
        <v>KVMPUXDNESXNOH-UHFFFAOYSA-N</v>
      </c>
      <c r="I30" s="7">
        <f t="shared" si="2"/>
        <v>30</v>
      </c>
      <c r="J30" s="7" t="s">
        <v>227</v>
      </c>
      <c r="K30" s="7">
        <f>IF(ISNA(VLOOKUP(J30,'72102609'!Z:AE,6,0)),IF(ISNA(VLOOKUP(J30,'72102609'!AA:AE,5,0)),IF(ISNA(VLOOKUP(J30,'72102609'!AB:AE,4,0)),IF(ISNA(VLOOKUP(J30,'72102609'!AC:AE,3,0)),IF(ISNA(VLOOKUP(J30,'72102609'!AD:AE,2,0)),"",VLOOKUP(J30,'72102609'!AD:AE,2,0)),VLOOKUP(J30,'72102609'!AC:AE,3,0)),VLOOKUP(J30,'72102609'!AB:AE,4,0)),VLOOKUP(J30,'72102609'!AA:AE,5,0)),VLOOKUP(J30,'72102609'!Z:AE,6,0))</f>
        <v>221</v>
      </c>
      <c r="L30" s="7">
        <f>IF(ISNA(VLOOKUP(J30,'72102278'!Z:AE,6,0)),IF(ISNA(VLOOKUP(J30,'72102278'!AA:AE,5,0)),IF(ISNA(VLOOKUP(J30,'72102278'!AB:AE,4,0)),IF(ISNA(VLOOKUP(J30,'72102278'!AC:AE,3,0)),IF(ISNA(VLOOKUP(J30,'72102278'!AD:AE,2,0)),"",VLOOKUP(J30,'72102278'!AD:AE,2,0)),VLOOKUP(J30,'72102278'!AC:AE,3,0)),VLOOKUP(J30,'72102278'!AB:AE,4,0)),VLOOKUP(J30,'72102278'!AA:AE,5,0)),VLOOKUP(J30,'72102278'!Z:AE,6,0))</f>
        <v>202</v>
      </c>
      <c r="M30" s="7">
        <f>IF(ISNA(VLOOKUP(J30,'72102029'!Z:AE,6,0)),IF(ISNA(VLOOKUP(J30,'72102029'!AA:AE,5,0)),IF(ISNA(VLOOKUP(J30,'72102029'!AB:AE,4,0)),IF(ISNA(VLOOKUP(J30,'72102029'!AC:AE,3,0)),IF(ISNA(VLOOKUP(J30,'72102029'!AD:AE,2,0)),"",VLOOKUP(J30,'72102029'!AD:AE,2,0)),VLOOKUP(J30,'72102029'!AC:AE,3,0)),VLOOKUP(J30,'72102029'!AB:AE,4,0)),VLOOKUP(J30,'72102029'!AA:AE,5,0)),VLOOKUP(J30,'72102029'!Z:AE,6,0))</f>
        <v>156</v>
      </c>
      <c r="N30" s="7">
        <f>IF(ISNA(VLOOKUP(J30,'72101595'!Z:AE,6,0)),IF(ISNA(VLOOKUP(J30,'72101595'!AA:AE,5,0)),IF(ISNA(VLOOKUP(J30,'72101595'!AB:AE,4,0)),IF(ISNA(VLOOKUP(J30,'72101595'!AC:AE,3,0)),IF(ISNA(VLOOKUP(J30,'72101595'!AD:AE,2,0)),"",VLOOKUP(J30,'72101595'!AD:AE,2,0)),VLOOKUP(J30,'72101595'!AC:AE,3,0)),VLOOKUP(J30,'72101595'!AB:AE,4,0)),VLOOKUP(J30,'72101595'!AA:AE,5,0)),VLOOKUP(J30,'72101595'!Z:AE,6,0))</f>
        <v>194</v>
      </c>
      <c r="O30" s="7" t="str">
        <f>IF(ISNA(VLOOKUP(J30,'72101388'!Z:AE,6,0)),IF(ISNA(VLOOKUP(J30,'72101388'!AA:AE,5,0)),IF(ISNA(VLOOKUP(J30,'72101388'!AB:AE,4,0)),IF(ISNA(VLOOKUP(J30,'72101388'!AC:AE,3,0)),IF(ISNA(VLOOKUP(J30,'72101388'!AD:AE,2,0)),"",VLOOKUP(J30,'72101388'!AD:AE,2,0)),VLOOKUP(J30,'72101388'!AC:AE,3,0)),VLOOKUP(J30,'72101388'!AB:AE,4,0)),VLOOKUP(J30,'72101388'!AA:AE,5,0)),VLOOKUP(J30,'72101388'!Z:AE,6,0))</f>
        <v/>
      </c>
      <c r="P30" s="7">
        <f>IF(ISNA(VLOOKUP(J30,'72101014'!Z:AE,6,0)),IF(ISNA(VLOOKUP(J30,'72101014'!AA:AE,5,0)),IF(ISNA(VLOOKUP(J30,'72101014'!AB:AE,4,0)),IF(ISNA(VLOOKUP(J30,'72101014'!AC:AE,3,0)),IF(ISNA(VLOOKUP(J30,'72101014'!AD:AE,2,0)),"",VLOOKUP(J30,'72101014'!AD:AE,2,0)),VLOOKUP(J30,'72101014'!AC:AE,3,0)),VLOOKUP(J30,'72101014'!AB:AE,4,0)),VLOOKUP(J30,'72101014'!AA:AE,5,0)),VLOOKUP(J30,'72101014'!Z:AE,6,0))</f>
        <v>129</v>
      </c>
      <c r="Q30" s="7">
        <f>IF(ISNA(VLOOKUP(J30,'72100736'!Z:AE,6,0)),IF(ISNA(VLOOKUP(J30,'72100736'!AA:AE,5,0)),IF(ISNA(VLOOKUP(J30,'72100736'!AB:AE,4,0)),IF(ISNA(VLOOKUP(J30,'72100736'!AC:AE,3,0)),IF(ISNA(VLOOKUP(J30,'72100736'!AD:AE,2,0)),"",VLOOKUP(J30,'72100736'!AD:AE,2,0)),VLOOKUP(J30,'72100736'!AC:AE,3,0)),VLOOKUP(J30,'72100736'!AB:AE,4,0)),VLOOKUP(J30,'72100736'!AA:AE,5,0)),VLOOKUP(J30,'72100736'!Z:AE,6,0))</f>
        <v>148</v>
      </c>
      <c r="R30" s="7">
        <f>IF(ISNA(VLOOKUP(J30,'72100530'!Z:AE,6,0)),IF(ISNA(VLOOKUP(J30,'72100530'!AA:AE,5,0)),IF(ISNA(VLOOKUP(J30,'72100530'!AB:AE,4,0)),IF(ISNA(VLOOKUP(J30,'72100530'!AC:AE,3,0)),IF(ISNA(VLOOKUP(J30,'72100530'!AD:AE,2,0)),"",VLOOKUP(J30,'72100530'!AD:AE,2,0)),VLOOKUP(J30,'72100530'!AC:AE,3,0)),VLOOKUP(J30,'72100530'!AB:AE,4,0)),VLOOKUP(J30,'72100530'!AA:AE,5,0)),VLOOKUP(J30,'72100530'!Z:AE,6,0))</f>
        <v>279</v>
      </c>
      <c r="S30" s="7">
        <f>IF(ISNA(VLOOKUP(J30,'72100318'!Z:AE,6,0)),IF(ISNA(VLOOKUP(J30,'72100318'!AA:AE,5,0)),IF(ISNA(VLOOKUP(J30,'72100318'!AB:AE,4,0)),IF(ISNA(VLOOKUP(J30,'72100318'!AC:AE,3,0)),IF(ISNA(VLOOKUP(J30,'72100318'!AD:AE,2,0)),"",VLOOKUP(J30,'72100318'!AD:AE,2,0)),VLOOKUP(J30,'72100318'!AC:AE,3,0)),VLOOKUP(J30,'72100318'!AB:AE,4,0)),VLOOKUP(J30,'72100318'!AA:AE,5,0)),VLOOKUP(J30,'72100318'!Z:AE,6,0))</f>
        <v>358</v>
      </c>
      <c r="T30" s="7">
        <f>IF(ISNA(VLOOKUP(J30,'72100121'!Z:AE,6,0)),IF(ISNA(VLOOKUP(J30,'72100121'!AA:AE,5,0)),IF(ISNA(VLOOKUP(J30,'72100121'!AB:AE,4,0)),IF(ISNA(VLOOKUP(J30,'72100121'!AC:AE,3,0)),IF(ISNA(VLOOKUP(J30,'72100121'!AD:AE,2,0)),"",VLOOKUP(J30,'72100121'!AD:AE,2,0)),VLOOKUP(J30,'72100121'!AC:AE,3,0)),VLOOKUP(J30,'72100121'!AB:AE,4,0)),VLOOKUP(J30,'72100121'!AA:AE,5,0)),VLOOKUP(J30,'72100121'!Z:AE,6,0))</f>
        <v>296</v>
      </c>
      <c r="U30" s="7">
        <f>IF(ISNA(VLOOKUP(J30,'72003054'!Z:AE,6,0)),IF(ISNA(VLOOKUP(J30,'72003054'!AA:AE,5,0)),IF(ISNA(VLOOKUP(J30,'72003054'!AB:AE,4,0)),IF(ISNA(VLOOKUP(J30,'72003054'!AC:AE,3,0)),IF(ISNA(VLOOKUP(J30,'72003054'!AD:AE,2,0)),"",VLOOKUP(J30,'72003054'!AD:AE,2,0)),VLOOKUP(J30,'72003054'!AC:AE,3,0)),VLOOKUP(J30,'72003054'!AB:AE,4,0)),VLOOKUP(J30,'72003054'!AA:AE,5,0)),VLOOKUP(J30,'72003054'!Z:AE,6,0))</f>
        <v>725</v>
      </c>
    </row>
    <row r="31" spans="1:21" x14ac:dyDescent="0.25">
      <c r="A31" s="7">
        <f t="shared" si="0"/>
        <v>722</v>
      </c>
      <c r="B31" s="7">
        <f t="shared" si="1"/>
        <v>72003054</v>
      </c>
      <c r="C31" s="7">
        <f>IF(ISNA(VLOOKUP(G31,Listen!J:P,7,0)),VLOOKUP(E31,'72003054'!AF:AP,11,0),IF(VLOOKUP(E31,'72003054'!AF:AP,11,0)&lt;4,VLOOKUP(G31,Listen!J:P,7,0),VLOOKUP(E31,'72003054'!AF:AP,11,0)))</f>
        <v>2</v>
      </c>
      <c r="D31" s="7" t="str">
        <f>IF(G31="","", IF(ISNA(G31),"",IF(ISNA(VLOOKUP(G31,[1]ALLE!$B:$AA,26,0)),"",VLOOKUP(G31,[1]ALLE!$B:$AA,26,0))))</f>
        <v/>
      </c>
      <c r="E31" s="12" t="str">
        <f>IF(ISNA(VLOOKUP(J31,'72003054'!Z:AG,7,0)),IF(ISNA(VLOOKUP(J31,'72003054'!AA:AG,6,0)),IF(ISNA(VLOOKUP(J31,'72003054'!AB:AG,5,0)),IF(ISNA(VLOOKUP(J31,'72003054'!AC:AG,4,0)),IF(ISNA(VLOOKUP(J31,'72003054'!AD:AG,3,0)),"",VLOOKUP(J31,'72003054'!AD:AG,3,0)),VLOOKUP(J31,'72003054'!AC:AG,4,0)),VLOOKUP(J31,'72003054'!AB:AG,5,0)),VLOOKUP(J31,'72003054'!AA:AG,6,0)),VLOOKUP(J31,'72003054'!Z:AG,7,0))</f>
        <v>2,6-Di-tert-butyl-4-hydroxy-4-methyl-2,5-cyclohexadien-1-one</v>
      </c>
      <c r="F31" s="7" t="str">
        <f>IF(G31=0,"",IF(G31="","",VLOOKUP(G31,'72003054'!D:I,6,0)))</f>
        <v>C15H24O2</v>
      </c>
      <c r="G31" s="7" t="str">
        <f>VLOOKUP(E31,'72003054'!AF:AP,2,0)</f>
        <v>10396-80-2</v>
      </c>
      <c r="H31" s="7" t="str">
        <f>IF(ISNA(VLOOKUP(G31,[1]ALLE!$B:$C,2,0)),"",VLOOKUP(G31,[1]ALLE!$B:$C,2,0))</f>
        <v>DQBHJILNHNRDTM-UHFFFAOYSA-N</v>
      </c>
      <c r="I31" s="7">
        <f t="shared" si="2"/>
        <v>31</v>
      </c>
      <c r="J31" s="7" t="s">
        <v>440</v>
      </c>
      <c r="K31" s="7">
        <f>IF(ISNA(VLOOKUP(J31,'72102609'!Z:AE,6,0)),IF(ISNA(VLOOKUP(J31,'72102609'!AA:AE,5,0)),IF(ISNA(VLOOKUP(J31,'72102609'!AB:AE,4,0)),IF(ISNA(VLOOKUP(J31,'72102609'!AC:AE,3,0)),IF(ISNA(VLOOKUP(J31,'72102609'!AD:AE,2,0)),"",VLOOKUP(J31,'72102609'!AD:AE,2,0)),VLOOKUP(J31,'72102609'!AC:AE,3,0)),VLOOKUP(J31,'72102609'!AB:AE,4,0)),VLOOKUP(J31,'72102609'!AA:AE,5,0)),VLOOKUP(J31,'72102609'!Z:AE,6,0))</f>
        <v>448</v>
      </c>
      <c r="L31" s="7">
        <f>IF(ISNA(VLOOKUP(J31,'72102278'!Z:AE,6,0)),IF(ISNA(VLOOKUP(J31,'72102278'!AA:AE,5,0)),IF(ISNA(VLOOKUP(J31,'72102278'!AB:AE,4,0)),IF(ISNA(VLOOKUP(J31,'72102278'!AC:AE,3,0)),IF(ISNA(VLOOKUP(J31,'72102278'!AD:AE,2,0)),"",VLOOKUP(J31,'72102278'!AD:AE,2,0)),VLOOKUP(J31,'72102278'!AC:AE,3,0)),VLOOKUP(J31,'72102278'!AB:AE,4,0)),VLOOKUP(J31,'72102278'!AA:AE,5,0)),VLOOKUP(J31,'72102278'!Z:AE,6,0))</f>
        <v>425</v>
      </c>
      <c r="M31" s="7">
        <f>IF(ISNA(VLOOKUP(J31,'72102029'!Z:AE,6,0)),IF(ISNA(VLOOKUP(J31,'72102029'!AA:AE,5,0)),IF(ISNA(VLOOKUP(J31,'72102029'!AB:AE,4,0)),IF(ISNA(VLOOKUP(J31,'72102029'!AC:AE,3,0)),IF(ISNA(VLOOKUP(J31,'72102029'!AD:AE,2,0)),"",VLOOKUP(J31,'72102029'!AD:AE,2,0)),VLOOKUP(J31,'72102029'!AC:AE,3,0)),VLOOKUP(J31,'72102029'!AB:AE,4,0)),VLOOKUP(J31,'72102029'!AA:AE,5,0)),VLOOKUP(J31,'72102029'!Z:AE,6,0))</f>
        <v>337</v>
      </c>
      <c r="N31" s="7">
        <f>IF(ISNA(VLOOKUP(J31,'72101595'!Z:AE,6,0)),IF(ISNA(VLOOKUP(J31,'72101595'!AA:AE,5,0)),IF(ISNA(VLOOKUP(J31,'72101595'!AB:AE,4,0)),IF(ISNA(VLOOKUP(J31,'72101595'!AC:AE,3,0)),IF(ISNA(VLOOKUP(J31,'72101595'!AD:AE,2,0)),"",VLOOKUP(J31,'72101595'!AD:AE,2,0)),VLOOKUP(J31,'72101595'!AC:AE,3,0)),VLOOKUP(J31,'72101595'!AB:AE,4,0)),VLOOKUP(J31,'72101595'!AA:AE,5,0)),VLOOKUP(J31,'72101595'!Z:AE,6,0))</f>
        <v>528</v>
      </c>
      <c r="O31" s="7">
        <f>IF(ISNA(VLOOKUP(J31,'72101388'!Z:AE,6,0)),IF(ISNA(VLOOKUP(J31,'72101388'!AA:AE,5,0)),IF(ISNA(VLOOKUP(J31,'72101388'!AB:AE,4,0)),IF(ISNA(VLOOKUP(J31,'72101388'!AC:AE,3,0)),IF(ISNA(VLOOKUP(J31,'72101388'!AD:AE,2,0)),"",VLOOKUP(J31,'72101388'!AD:AE,2,0)),VLOOKUP(J31,'72101388'!AC:AE,3,0)),VLOOKUP(J31,'72101388'!AB:AE,4,0)),VLOOKUP(J31,'72101388'!AA:AE,5,0)),VLOOKUP(J31,'72101388'!Z:AE,6,0))</f>
        <v>0</v>
      </c>
      <c r="P31" s="7">
        <f>IF(ISNA(VLOOKUP(J31,'72101014'!Z:AE,6,0)),IF(ISNA(VLOOKUP(J31,'72101014'!AA:AE,5,0)),IF(ISNA(VLOOKUP(J31,'72101014'!AB:AE,4,0)),IF(ISNA(VLOOKUP(J31,'72101014'!AC:AE,3,0)),IF(ISNA(VLOOKUP(J31,'72101014'!AD:AE,2,0)),"",VLOOKUP(J31,'72101014'!AD:AE,2,0)),VLOOKUP(J31,'72101014'!AC:AE,3,0)),VLOOKUP(J31,'72101014'!AB:AE,4,0)),VLOOKUP(J31,'72101014'!AA:AE,5,0)),VLOOKUP(J31,'72101014'!Z:AE,6,0))</f>
        <v>169</v>
      </c>
      <c r="Q31" s="7">
        <f>IF(ISNA(VLOOKUP(J31,'72100736'!Z:AE,6,0)),IF(ISNA(VLOOKUP(J31,'72100736'!AA:AE,5,0)),IF(ISNA(VLOOKUP(J31,'72100736'!AB:AE,4,0)),IF(ISNA(VLOOKUP(J31,'72100736'!AC:AE,3,0)),IF(ISNA(VLOOKUP(J31,'72100736'!AD:AE,2,0)),"",VLOOKUP(J31,'72100736'!AD:AE,2,0)),VLOOKUP(J31,'72100736'!AC:AE,3,0)),VLOOKUP(J31,'72100736'!AB:AE,4,0)),VLOOKUP(J31,'72100736'!AA:AE,5,0)),VLOOKUP(J31,'72100736'!Z:AE,6,0))</f>
        <v>190</v>
      </c>
      <c r="R31" s="7">
        <f>IF(ISNA(VLOOKUP(J31,'72100530'!Z:AE,6,0)),IF(ISNA(VLOOKUP(J31,'72100530'!AA:AE,5,0)),IF(ISNA(VLOOKUP(J31,'72100530'!AB:AE,4,0)),IF(ISNA(VLOOKUP(J31,'72100530'!AC:AE,3,0)),IF(ISNA(VLOOKUP(J31,'72100530'!AD:AE,2,0)),"",VLOOKUP(J31,'72100530'!AD:AE,2,0)),VLOOKUP(J31,'72100530'!AC:AE,3,0)),VLOOKUP(J31,'72100530'!AB:AE,4,0)),VLOOKUP(J31,'72100530'!AA:AE,5,0)),VLOOKUP(J31,'72100530'!Z:AE,6,0))</f>
        <v>229</v>
      </c>
      <c r="S31" s="7">
        <f>IF(ISNA(VLOOKUP(J31,'72100318'!Z:AE,6,0)),IF(ISNA(VLOOKUP(J31,'72100318'!AA:AE,5,0)),IF(ISNA(VLOOKUP(J31,'72100318'!AB:AE,4,0)),IF(ISNA(VLOOKUP(J31,'72100318'!AC:AE,3,0)),IF(ISNA(VLOOKUP(J31,'72100318'!AD:AE,2,0)),"",VLOOKUP(J31,'72100318'!AD:AE,2,0)),VLOOKUP(J31,'72100318'!AC:AE,3,0)),VLOOKUP(J31,'72100318'!AB:AE,4,0)),VLOOKUP(J31,'72100318'!AA:AE,5,0)),VLOOKUP(J31,'72100318'!Z:AE,6,0))</f>
        <v>186</v>
      </c>
      <c r="T31" s="7" t="str">
        <f>IF(ISNA(VLOOKUP(J31,'72100121'!Z:AE,6,0)),IF(ISNA(VLOOKUP(J31,'72100121'!AA:AE,5,0)),IF(ISNA(VLOOKUP(J31,'72100121'!AB:AE,4,0)),IF(ISNA(VLOOKUP(J31,'72100121'!AC:AE,3,0)),IF(ISNA(VLOOKUP(J31,'72100121'!AD:AE,2,0)),"",VLOOKUP(J31,'72100121'!AD:AE,2,0)),VLOOKUP(J31,'72100121'!AC:AE,3,0)),VLOOKUP(J31,'72100121'!AB:AE,4,0)),VLOOKUP(J31,'72100121'!AA:AE,5,0)),VLOOKUP(J31,'72100121'!Z:AE,6,0))</f>
        <v/>
      </c>
      <c r="U31" s="7">
        <f>IF(ISNA(VLOOKUP(J31,'72003054'!Z:AE,6,0)),IF(ISNA(VLOOKUP(J31,'72003054'!AA:AE,5,0)),IF(ISNA(VLOOKUP(J31,'72003054'!AB:AE,4,0)),IF(ISNA(VLOOKUP(J31,'72003054'!AC:AE,3,0)),IF(ISNA(VLOOKUP(J31,'72003054'!AD:AE,2,0)),"",VLOOKUP(J31,'72003054'!AD:AE,2,0)),VLOOKUP(J31,'72003054'!AC:AE,3,0)),VLOOKUP(J31,'72003054'!AB:AE,4,0)),VLOOKUP(J31,'72003054'!AA:AE,5,0)),VLOOKUP(J31,'72003054'!Z:AE,6,0))</f>
        <v>722</v>
      </c>
    </row>
    <row r="32" spans="1:21" x14ac:dyDescent="0.25">
      <c r="A32" s="7">
        <f t="shared" si="0"/>
        <v>715</v>
      </c>
      <c r="B32" s="7">
        <f t="shared" si="1"/>
        <v>72102609</v>
      </c>
      <c r="C32" s="7">
        <f>IF(ISNA(VLOOKUP(G32,Listen!J:P,7,0)),VLOOKUP(E32,'72102609'!AF:AP,11,0),IF(VLOOKUP(E32,'72102609'!AF:AP,11,0)&lt;4,VLOOKUP(G32,Listen!J:P,7,0),VLOOKUP(E32,'72102609'!AF:AP,11,0)))</f>
        <v>4</v>
      </c>
      <c r="D32" s="7" t="str">
        <f>IF(G32="","", IF(ISNA(G32),"",IF(ISNA(VLOOKUP(G32,[1]ALLE!$B:$AA,26,0)),"",VLOOKUP(G32,[1]ALLE!$B:$AA,26,0))))</f>
        <v/>
      </c>
      <c r="E32" s="12" t="str">
        <f>IF(ISNA(VLOOKUP(J32,'72102609'!Z:AG,7,0)),IF(ISNA(VLOOKUP(J32,'72102609'!AA:AG,6,0)),IF(ISNA(VLOOKUP(J32,'72102609'!AB:AG,5,0)),IF(ISNA(VLOOKUP(J32,'72102609'!AC:AG,4,0)),IF(ISNA(VLOOKUP(J32,'72102609'!AD:AG,3,0)),"",VLOOKUP(J32,'72102609'!AD:AG,3,0)),VLOOKUP(J32,'72102609'!AC:AG,4,0)),VLOOKUP(J32,'72102609'!AB:AG,5,0)),VLOOKUP(J32,'72102609'!AA:AG,6,0)),VLOOKUP(J32,'72102609'!Z:AG,7,0))</f>
        <v>GC_BPMZ_118_RI_2074</v>
      </c>
      <c r="F32" s="7" t="str">
        <f>IF(G32=0,"",IF(G32="","",VLOOKUP(G32,'72102609'!D:I,6,0)))</f>
        <v/>
      </c>
      <c r="G32" s="7" t="str">
        <f>VLOOKUP(E32,'72102609'!AF:AP,2,0)</f>
        <v/>
      </c>
      <c r="H32" s="7" t="str">
        <f>IF(ISNA(VLOOKUP(G32,[1]ALLE!$B:$C,2,0)),"",VLOOKUP(G32,[1]ALLE!$B:$C,2,0))</f>
        <v/>
      </c>
      <c r="I32" s="7">
        <f t="shared" si="2"/>
        <v>32</v>
      </c>
      <c r="J32" s="7" t="s">
        <v>17517</v>
      </c>
      <c r="K32" s="7">
        <f>IF(ISNA(VLOOKUP(J32,'72102609'!Z:AE,6,0)),IF(ISNA(VLOOKUP(J32,'72102609'!AA:AE,5,0)),IF(ISNA(VLOOKUP(J32,'72102609'!AB:AE,4,0)),IF(ISNA(VLOOKUP(J32,'72102609'!AC:AE,3,0)),IF(ISNA(VLOOKUP(J32,'72102609'!AD:AE,2,0)),"",VLOOKUP(J32,'72102609'!AD:AE,2,0)),VLOOKUP(J32,'72102609'!AC:AE,3,0)),VLOOKUP(J32,'72102609'!AB:AE,4,0)),VLOOKUP(J32,'72102609'!AA:AE,5,0)),VLOOKUP(J32,'72102609'!Z:AE,6,0))</f>
        <v>715</v>
      </c>
      <c r="L32" s="7">
        <f>IF(ISNA(VLOOKUP(J32,'72102278'!Z:AE,6,0)),IF(ISNA(VLOOKUP(J32,'72102278'!AA:AE,5,0)),IF(ISNA(VLOOKUP(J32,'72102278'!AB:AE,4,0)),IF(ISNA(VLOOKUP(J32,'72102278'!AC:AE,3,0)),IF(ISNA(VLOOKUP(J32,'72102278'!AD:AE,2,0)),"",VLOOKUP(J32,'72102278'!AD:AE,2,0)),VLOOKUP(J32,'72102278'!AC:AE,3,0)),VLOOKUP(J32,'72102278'!AB:AE,4,0)),VLOOKUP(J32,'72102278'!AA:AE,5,0)),VLOOKUP(J32,'72102278'!Z:AE,6,0))</f>
        <v>547</v>
      </c>
      <c r="M32" s="7">
        <f>IF(ISNA(VLOOKUP(J32,'72102029'!Z:AE,6,0)),IF(ISNA(VLOOKUP(J32,'72102029'!AA:AE,5,0)),IF(ISNA(VLOOKUP(J32,'72102029'!AB:AE,4,0)),IF(ISNA(VLOOKUP(J32,'72102029'!AC:AE,3,0)),IF(ISNA(VLOOKUP(J32,'72102029'!AD:AE,2,0)),"",VLOOKUP(J32,'72102029'!AD:AE,2,0)),VLOOKUP(J32,'72102029'!AC:AE,3,0)),VLOOKUP(J32,'72102029'!AB:AE,4,0)),VLOOKUP(J32,'72102029'!AA:AE,5,0)),VLOOKUP(J32,'72102029'!Z:AE,6,0))</f>
        <v>368</v>
      </c>
      <c r="N32" s="7" t="str">
        <f>IF(ISNA(VLOOKUP(J32,'72101595'!Z:AE,6,0)),IF(ISNA(VLOOKUP(J32,'72101595'!AA:AE,5,0)),IF(ISNA(VLOOKUP(J32,'72101595'!AB:AE,4,0)),IF(ISNA(VLOOKUP(J32,'72101595'!AC:AE,3,0)),IF(ISNA(VLOOKUP(J32,'72101595'!AD:AE,2,0)),"",VLOOKUP(J32,'72101595'!AD:AE,2,0)),VLOOKUP(J32,'72101595'!AC:AE,3,0)),VLOOKUP(J32,'72101595'!AB:AE,4,0)),VLOOKUP(J32,'72101595'!AA:AE,5,0)),VLOOKUP(J32,'72101595'!Z:AE,6,0))</f>
        <v/>
      </c>
      <c r="O32" s="7" t="str">
        <f>IF(ISNA(VLOOKUP(J32,'72101388'!Z:AE,6,0)),IF(ISNA(VLOOKUP(J32,'72101388'!AA:AE,5,0)),IF(ISNA(VLOOKUP(J32,'72101388'!AB:AE,4,0)),IF(ISNA(VLOOKUP(J32,'72101388'!AC:AE,3,0)),IF(ISNA(VLOOKUP(J32,'72101388'!AD:AE,2,0)),"",VLOOKUP(J32,'72101388'!AD:AE,2,0)),VLOOKUP(J32,'72101388'!AC:AE,3,0)),VLOOKUP(J32,'72101388'!AB:AE,4,0)),VLOOKUP(J32,'72101388'!AA:AE,5,0)),VLOOKUP(J32,'72101388'!Z:AE,6,0))</f>
        <v/>
      </c>
      <c r="P32" s="7" t="str">
        <f>IF(ISNA(VLOOKUP(J32,'72101014'!Z:AE,6,0)),IF(ISNA(VLOOKUP(J32,'72101014'!AA:AE,5,0)),IF(ISNA(VLOOKUP(J32,'72101014'!AB:AE,4,0)),IF(ISNA(VLOOKUP(J32,'72101014'!AC:AE,3,0)),IF(ISNA(VLOOKUP(J32,'72101014'!AD:AE,2,0)),"",VLOOKUP(J32,'72101014'!AD:AE,2,0)),VLOOKUP(J32,'72101014'!AC:AE,3,0)),VLOOKUP(J32,'72101014'!AB:AE,4,0)),VLOOKUP(J32,'72101014'!AA:AE,5,0)),VLOOKUP(J32,'72101014'!Z:AE,6,0))</f>
        <v/>
      </c>
      <c r="Q32" s="7" t="str">
        <f>IF(ISNA(VLOOKUP(J32,'72100736'!Z:AE,6,0)),IF(ISNA(VLOOKUP(J32,'72100736'!AA:AE,5,0)),IF(ISNA(VLOOKUP(J32,'72100736'!AB:AE,4,0)),IF(ISNA(VLOOKUP(J32,'72100736'!AC:AE,3,0)),IF(ISNA(VLOOKUP(J32,'72100736'!AD:AE,2,0)),"",VLOOKUP(J32,'72100736'!AD:AE,2,0)),VLOOKUP(J32,'72100736'!AC:AE,3,0)),VLOOKUP(J32,'72100736'!AB:AE,4,0)),VLOOKUP(J32,'72100736'!AA:AE,5,0)),VLOOKUP(J32,'72100736'!Z:AE,6,0))</f>
        <v/>
      </c>
      <c r="R32" s="7" t="str">
        <f>IF(ISNA(VLOOKUP(J32,'72100530'!Z:AE,6,0)),IF(ISNA(VLOOKUP(J32,'72100530'!AA:AE,5,0)),IF(ISNA(VLOOKUP(J32,'72100530'!AB:AE,4,0)),IF(ISNA(VLOOKUP(J32,'72100530'!AC:AE,3,0)),IF(ISNA(VLOOKUP(J32,'72100530'!AD:AE,2,0)),"",VLOOKUP(J32,'72100530'!AD:AE,2,0)),VLOOKUP(J32,'72100530'!AC:AE,3,0)),VLOOKUP(J32,'72100530'!AB:AE,4,0)),VLOOKUP(J32,'72100530'!AA:AE,5,0)),VLOOKUP(J32,'72100530'!Z:AE,6,0))</f>
        <v/>
      </c>
      <c r="S32" s="7" t="str">
        <f>IF(ISNA(VLOOKUP(J32,'72100318'!Z:AE,6,0)),IF(ISNA(VLOOKUP(J32,'72100318'!AA:AE,5,0)),IF(ISNA(VLOOKUP(J32,'72100318'!AB:AE,4,0)),IF(ISNA(VLOOKUP(J32,'72100318'!AC:AE,3,0)),IF(ISNA(VLOOKUP(J32,'72100318'!AD:AE,2,0)),"",VLOOKUP(J32,'72100318'!AD:AE,2,0)),VLOOKUP(J32,'72100318'!AC:AE,3,0)),VLOOKUP(J32,'72100318'!AB:AE,4,0)),VLOOKUP(J32,'72100318'!AA:AE,5,0)),VLOOKUP(J32,'72100318'!Z:AE,6,0))</f>
        <v/>
      </c>
      <c r="T32" s="7" t="str">
        <f>IF(ISNA(VLOOKUP(J32,'72100121'!Z:AE,6,0)),IF(ISNA(VLOOKUP(J32,'72100121'!AA:AE,5,0)),IF(ISNA(VLOOKUP(J32,'72100121'!AB:AE,4,0)),IF(ISNA(VLOOKUP(J32,'72100121'!AC:AE,3,0)),IF(ISNA(VLOOKUP(J32,'72100121'!AD:AE,2,0)),"",VLOOKUP(J32,'72100121'!AD:AE,2,0)),VLOOKUP(J32,'72100121'!AC:AE,3,0)),VLOOKUP(J32,'72100121'!AB:AE,4,0)),VLOOKUP(J32,'72100121'!AA:AE,5,0)),VLOOKUP(J32,'72100121'!Z:AE,6,0))</f>
        <v/>
      </c>
      <c r="U32" s="7" t="str">
        <f>IF(ISNA(VLOOKUP(J32,'72003054'!Z:AE,6,0)),IF(ISNA(VLOOKUP(J32,'72003054'!AA:AE,5,0)),IF(ISNA(VLOOKUP(J32,'72003054'!AB:AE,4,0)),IF(ISNA(VLOOKUP(J32,'72003054'!AC:AE,3,0)),IF(ISNA(VLOOKUP(J32,'72003054'!AD:AE,2,0)),"",VLOOKUP(J32,'72003054'!AD:AE,2,0)),VLOOKUP(J32,'72003054'!AC:AE,3,0)),VLOOKUP(J32,'72003054'!AB:AE,4,0)),VLOOKUP(J32,'72003054'!AA:AE,5,0)),VLOOKUP(J32,'72003054'!Z:AE,6,0))</f>
        <v/>
      </c>
    </row>
    <row r="33" spans="1:424" x14ac:dyDescent="0.25">
      <c r="A33" s="7">
        <f t="shared" si="0"/>
        <v>705</v>
      </c>
      <c r="B33" s="7">
        <f t="shared" si="1"/>
        <v>72100121</v>
      </c>
      <c r="C33" s="7">
        <f>IF(ISNA(VLOOKUP(G33,Listen!J:P,7,0)),VLOOKUP(E33,'72100121'!AF:AP,11,0),IF(VLOOKUP(E33,'72100121'!AF:AP,11,0)&lt;4,VLOOKUP(G33,Listen!J:P,7,0),VLOOKUP(E33,'72100121'!AF:AP,11,0)))</f>
        <v>1</v>
      </c>
      <c r="D33" s="7" t="str">
        <f>IF(G33="","", IF(ISNA(G33),"",IF(ISNA(VLOOKUP(G33,[1]ALLE!$B:$AA,26,0)),"",VLOOKUP(G33,[1]ALLE!$B:$AA,26,0))))</f>
        <v>WGK 3,Reach A7,WeichmacherSicol 160,Unimoll BB,Santicizer 160</v>
      </c>
      <c r="E33" s="12" t="str">
        <f>IF(ISNA(VLOOKUP(J33,'72100121'!Z:AG,7,0)),IF(ISNA(VLOOKUP(J33,'72100121'!AA:AG,6,0)),IF(ISNA(VLOOKUP(J33,'72100121'!AB:AG,5,0)),IF(ISNA(VLOOKUP(J33,'72100121'!AC:AG,4,0)),IF(ISNA(VLOOKUP(J33,'72100121'!AD:AG,3,0)),"",VLOOKUP(J33,'72100121'!AD:AG,3,0)),VLOOKUP(J33,'72100121'!AC:AG,4,0)),VLOOKUP(J33,'72100121'!AB:AG,5,0)),VLOOKUP(J33,'72100121'!AA:AG,6,0)),VLOOKUP(J33,'72100121'!Z:AG,7,0))</f>
        <v>Benzyl butyl phthalate</v>
      </c>
      <c r="F33" s="7" t="str">
        <f>IF(G33=0,"",IF(G33="","",VLOOKUP(G33,'72100121'!D:I,6,0)))</f>
        <v>C19H20O4</v>
      </c>
      <c r="G33" s="7" t="str">
        <f>VLOOKUP(E33,'72100121'!AF:AP,2,0)</f>
        <v>85-68-7</v>
      </c>
      <c r="H33" s="7" t="str">
        <f>IF(ISNA(VLOOKUP(G33,[1]ALLE!$B:$C,2,0)),"",VLOOKUP(G33,[1]ALLE!$B:$C,2,0))</f>
        <v>IRIAEXORFWYRCZ-UHFFFAOYSA-N</v>
      </c>
      <c r="I33" s="7">
        <f t="shared" si="2"/>
        <v>33</v>
      </c>
      <c r="J33" s="7" t="s">
        <v>260</v>
      </c>
      <c r="K33" s="7" t="str">
        <f>IF(ISNA(VLOOKUP(J33,'72102609'!Z:AE,6,0)),IF(ISNA(VLOOKUP(J33,'72102609'!AA:AE,5,0)),IF(ISNA(VLOOKUP(J33,'72102609'!AB:AE,4,0)),IF(ISNA(VLOOKUP(J33,'72102609'!AC:AE,3,0)),IF(ISNA(VLOOKUP(J33,'72102609'!AD:AE,2,0)),"",VLOOKUP(J33,'72102609'!AD:AE,2,0)),VLOOKUP(J33,'72102609'!AC:AE,3,0)),VLOOKUP(J33,'72102609'!AB:AE,4,0)),VLOOKUP(J33,'72102609'!AA:AE,5,0)),VLOOKUP(J33,'72102609'!Z:AE,6,0))</f>
        <v/>
      </c>
      <c r="L33" s="7" t="str">
        <f>IF(ISNA(VLOOKUP(J33,'72102278'!Z:AE,6,0)),IF(ISNA(VLOOKUP(J33,'72102278'!AA:AE,5,0)),IF(ISNA(VLOOKUP(J33,'72102278'!AB:AE,4,0)),IF(ISNA(VLOOKUP(J33,'72102278'!AC:AE,3,0)),IF(ISNA(VLOOKUP(J33,'72102278'!AD:AE,2,0)),"",VLOOKUP(J33,'72102278'!AD:AE,2,0)),VLOOKUP(J33,'72102278'!AC:AE,3,0)),VLOOKUP(J33,'72102278'!AB:AE,4,0)),VLOOKUP(J33,'72102278'!AA:AE,5,0)),VLOOKUP(J33,'72102278'!Z:AE,6,0))</f>
        <v/>
      </c>
      <c r="M33" s="7" t="str">
        <f>IF(ISNA(VLOOKUP(J33,'72102029'!Z:AE,6,0)),IF(ISNA(VLOOKUP(J33,'72102029'!AA:AE,5,0)),IF(ISNA(VLOOKUP(J33,'72102029'!AB:AE,4,0)),IF(ISNA(VLOOKUP(J33,'72102029'!AC:AE,3,0)),IF(ISNA(VLOOKUP(J33,'72102029'!AD:AE,2,0)),"",VLOOKUP(J33,'72102029'!AD:AE,2,0)),VLOOKUP(J33,'72102029'!AC:AE,3,0)),VLOOKUP(J33,'72102029'!AB:AE,4,0)),VLOOKUP(J33,'72102029'!AA:AE,5,0)),VLOOKUP(J33,'72102029'!Z:AE,6,0))</f>
        <v/>
      </c>
      <c r="N33" s="7">
        <f>IF(ISNA(VLOOKUP(J33,'72101595'!Z:AE,6,0)),IF(ISNA(VLOOKUP(J33,'72101595'!AA:AE,5,0)),IF(ISNA(VLOOKUP(J33,'72101595'!AB:AE,4,0)),IF(ISNA(VLOOKUP(J33,'72101595'!AC:AE,3,0)),IF(ISNA(VLOOKUP(J33,'72101595'!AD:AE,2,0)),"",VLOOKUP(J33,'72101595'!AD:AE,2,0)),VLOOKUP(J33,'72101595'!AC:AE,3,0)),VLOOKUP(J33,'72101595'!AB:AE,4,0)),VLOOKUP(J33,'72101595'!AA:AE,5,0)),VLOOKUP(J33,'72101595'!Z:AE,6,0))</f>
        <v>80</v>
      </c>
      <c r="O33" s="7">
        <f>IF(ISNA(VLOOKUP(J33,'72101388'!Z:AE,6,0)),IF(ISNA(VLOOKUP(J33,'72101388'!AA:AE,5,0)),IF(ISNA(VLOOKUP(J33,'72101388'!AB:AE,4,0)),IF(ISNA(VLOOKUP(J33,'72101388'!AC:AE,3,0)),IF(ISNA(VLOOKUP(J33,'72101388'!AD:AE,2,0)),"",VLOOKUP(J33,'72101388'!AD:AE,2,0)),VLOOKUP(J33,'72101388'!AC:AE,3,0)),VLOOKUP(J33,'72101388'!AB:AE,4,0)),VLOOKUP(J33,'72101388'!AA:AE,5,0)),VLOOKUP(J33,'72101388'!Z:AE,6,0))</f>
        <v>37</v>
      </c>
      <c r="P33" s="7" t="str">
        <f>IF(ISNA(VLOOKUP(J33,'72101014'!Z:AE,6,0)),IF(ISNA(VLOOKUP(J33,'72101014'!AA:AE,5,0)),IF(ISNA(VLOOKUP(J33,'72101014'!AB:AE,4,0)),IF(ISNA(VLOOKUP(J33,'72101014'!AC:AE,3,0)),IF(ISNA(VLOOKUP(J33,'72101014'!AD:AE,2,0)),"",VLOOKUP(J33,'72101014'!AD:AE,2,0)),VLOOKUP(J33,'72101014'!AC:AE,3,0)),VLOOKUP(J33,'72101014'!AB:AE,4,0)),VLOOKUP(J33,'72101014'!AA:AE,5,0)),VLOOKUP(J33,'72101014'!Z:AE,6,0))</f>
        <v/>
      </c>
      <c r="Q33" s="7" t="str">
        <f>IF(ISNA(VLOOKUP(J33,'72100736'!Z:AE,6,0)),IF(ISNA(VLOOKUP(J33,'72100736'!AA:AE,5,0)),IF(ISNA(VLOOKUP(J33,'72100736'!AB:AE,4,0)),IF(ISNA(VLOOKUP(J33,'72100736'!AC:AE,3,0)),IF(ISNA(VLOOKUP(J33,'72100736'!AD:AE,2,0)),"",VLOOKUP(J33,'72100736'!AD:AE,2,0)),VLOOKUP(J33,'72100736'!AC:AE,3,0)),VLOOKUP(J33,'72100736'!AB:AE,4,0)),VLOOKUP(J33,'72100736'!AA:AE,5,0)),VLOOKUP(J33,'72100736'!Z:AE,6,0))</f>
        <v/>
      </c>
      <c r="R33" s="7" t="str">
        <f>IF(ISNA(VLOOKUP(J33,'72100530'!Z:AE,6,0)),IF(ISNA(VLOOKUP(J33,'72100530'!AA:AE,5,0)),IF(ISNA(VLOOKUP(J33,'72100530'!AB:AE,4,0)),IF(ISNA(VLOOKUP(J33,'72100530'!AC:AE,3,0)),IF(ISNA(VLOOKUP(J33,'72100530'!AD:AE,2,0)),"",VLOOKUP(J33,'72100530'!AD:AE,2,0)),VLOOKUP(J33,'72100530'!AC:AE,3,0)),VLOOKUP(J33,'72100530'!AB:AE,4,0)),VLOOKUP(J33,'72100530'!AA:AE,5,0)),VLOOKUP(J33,'72100530'!Z:AE,6,0))</f>
        <v/>
      </c>
      <c r="S33" s="7" t="str">
        <f>IF(ISNA(VLOOKUP(J33,'72100318'!Z:AE,6,0)),IF(ISNA(VLOOKUP(J33,'72100318'!AA:AE,5,0)),IF(ISNA(VLOOKUP(J33,'72100318'!AB:AE,4,0)),IF(ISNA(VLOOKUP(J33,'72100318'!AC:AE,3,0)),IF(ISNA(VLOOKUP(J33,'72100318'!AD:AE,2,0)),"",VLOOKUP(J33,'72100318'!AD:AE,2,0)),VLOOKUP(J33,'72100318'!AC:AE,3,0)),VLOOKUP(J33,'72100318'!AB:AE,4,0)),VLOOKUP(J33,'72100318'!AA:AE,5,0)),VLOOKUP(J33,'72100318'!Z:AE,6,0))</f>
        <v/>
      </c>
      <c r="T33" s="7">
        <f>IF(ISNA(VLOOKUP(J33,'72100121'!Z:AE,6,0)),IF(ISNA(VLOOKUP(J33,'72100121'!AA:AE,5,0)),IF(ISNA(VLOOKUP(J33,'72100121'!AB:AE,4,0)),IF(ISNA(VLOOKUP(J33,'72100121'!AC:AE,3,0)),IF(ISNA(VLOOKUP(J33,'72100121'!AD:AE,2,0)),"",VLOOKUP(J33,'72100121'!AD:AE,2,0)),VLOOKUP(J33,'72100121'!AC:AE,3,0)),VLOOKUP(J33,'72100121'!AB:AE,4,0)),VLOOKUP(J33,'72100121'!AA:AE,5,0)),VLOOKUP(J33,'72100121'!Z:AE,6,0))</f>
        <v>705</v>
      </c>
      <c r="U33" s="7" t="str">
        <f>IF(ISNA(VLOOKUP(J33,'72003054'!Z:AE,6,0)),IF(ISNA(VLOOKUP(J33,'72003054'!AA:AE,5,0)),IF(ISNA(VLOOKUP(J33,'72003054'!AB:AE,4,0)),IF(ISNA(VLOOKUP(J33,'72003054'!AC:AE,3,0)),IF(ISNA(VLOOKUP(J33,'72003054'!AD:AE,2,0)),"",VLOOKUP(J33,'72003054'!AD:AE,2,0)),VLOOKUP(J33,'72003054'!AC:AE,3,0)),VLOOKUP(J33,'72003054'!AB:AE,4,0)),VLOOKUP(J33,'72003054'!AA:AE,5,0)),VLOOKUP(J33,'72003054'!Z:AE,6,0))</f>
        <v/>
      </c>
    </row>
    <row r="34" spans="1:424" x14ac:dyDescent="0.25">
      <c r="A34" s="7">
        <f t="shared" si="0"/>
        <v>658</v>
      </c>
      <c r="B34" s="7">
        <f t="shared" si="1"/>
        <v>72003054</v>
      </c>
      <c r="C34" s="7">
        <f>IF(ISNA(VLOOKUP(G34,Listen!J:P,7,0)),VLOOKUP(E34,'72003054'!AF:AP,11,0),IF(VLOOKUP(E34,'72003054'!AF:AP,11,0)&lt;4,VLOOKUP(G34,Listen!J:P,7,0),VLOOKUP(E34,'72003054'!AF:AP,11,0)))</f>
        <v>5</v>
      </c>
      <c r="D34" s="7" t="str">
        <f>IF(G34="","", IF(ISNA(G34),"",IF(ISNA(VLOOKUP(G34,[1]ALLE!$B:$AA,26,0)),"",VLOOKUP(G34,[1]ALLE!$B:$AA,26,0))))</f>
        <v/>
      </c>
      <c r="E34" s="12" t="str">
        <f>IF(ISNA(VLOOKUP(J34,'72003054'!Z:AG,7,0)),IF(ISNA(VLOOKUP(J34,'72003054'!AA:AG,6,0)),IF(ISNA(VLOOKUP(J34,'72003054'!AB:AG,5,0)),IF(ISNA(VLOOKUP(J34,'72003054'!AC:AG,4,0)),IF(ISNA(VLOOKUP(J34,'72003054'!AD:AG,3,0)),"",VLOOKUP(J34,'72003054'!AD:AG,3,0)),VLOOKUP(J34,'72003054'!AC:AG,4,0)),VLOOKUP(J34,'72003054'!AB:AG,5,0)),VLOOKUP(J34,'72003054'!AA:AG,6,0)),VLOOKUP(J34,'72003054'!Z:AG,7,0))</f>
        <v>GC_BPMZ_148_RI_1280</v>
      </c>
      <c r="F34" s="7" t="str">
        <f>IF(G34=0,"",IF(G34="","",VLOOKUP(G34,'72003054'!D:I,6,0)))</f>
        <v/>
      </c>
      <c r="G34" s="7" t="str">
        <f>VLOOKUP(E34,'72003054'!AF:AP,2,0)</f>
        <v/>
      </c>
      <c r="H34" s="7" t="str">
        <f>IF(ISNA(VLOOKUP(G34,[1]ALLE!$B:$C,2,0)),"",VLOOKUP(G34,[1]ALLE!$B:$C,2,0))</f>
        <v/>
      </c>
      <c r="I34" s="7">
        <f t="shared" si="2"/>
        <v>34</v>
      </c>
      <c r="J34" s="7" t="s">
        <v>933</v>
      </c>
      <c r="K34" s="7">
        <f>IF(ISNA(VLOOKUP(J34,'72102609'!Z:AE,6,0)),IF(ISNA(VLOOKUP(J34,'72102609'!AA:AE,5,0)),IF(ISNA(VLOOKUP(J34,'72102609'!AB:AE,4,0)),IF(ISNA(VLOOKUP(J34,'72102609'!AC:AE,3,0)),IF(ISNA(VLOOKUP(J34,'72102609'!AD:AE,2,0)),"",VLOOKUP(J34,'72102609'!AD:AE,2,0)),VLOOKUP(J34,'72102609'!AC:AE,3,0)),VLOOKUP(J34,'72102609'!AB:AE,4,0)),VLOOKUP(J34,'72102609'!AA:AE,5,0)),VLOOKUP(J34,'72102609'!Z:AE,6,0))</f>
        <v>238</v>
      </c>
      <c r="L34" s="7">
        <f>IF(ISNA(VLOOKUP(J34,'72102278'!Z:AE,6,0)),IF(ISNA(VLOOKUP(J34,'72102278'!AA:AE,5,0)),IF(ISNA(VLOOKUP(J34,'72102278'!AB:AE,4,0)),IF(ISNA(VLOOKUP(J34,'72102278'!AC:AE,3,0)),IF(ISNA(VLOOKUP(J34,'72102278'!AD:AE,2,0)),"",VLOOKUP(J34,'72102278'!AD:AE,2,0)),VLOOKUP(J34,'72102278'!AC:AE,3,0)),VLOOKUP(J34,'72102278'!AB:AE,4,0)),VLOOKUP(J34,'72102278'!AA:AE,5,0)),VLOOKUP(J34,'72102278'!Z:AE,6,0))</f>
        <v>291</v>
      </c>
      <c r="M34" s="7">
        <f>IF(ISNA(VLOOKUP(J34,'72102029'!Z:AE,6,0)),IF(ISNA(VLOOKUP(J34,'72102029'!AA:AE,5,0)),IF(ISNA(VLOOKUP(J34,'72102029'!AB:AE,4,0)),IF(ISNA(VLOOKUP(J34,'72102029'!AC:AE,3,0)),IF(ISNA(VLOOKUP(J34,'72102029'!AD:AE,2,0)),"",VLOOKUP(J34,'72102029'!AD:AE,2,0)),VLOOKUP(J34,'72102029'!AC:AE,3,0)),VLOOKUP(J34,'72102029'!AB:AE,4,0)),VLOOKUP(J34,'72102029'!AA:AE,5,0)),VLOOKUP(J34,'72102029'!Z:AE,6,0))</f>
        <v>40</v>
      </c>
      <c r="N34" s="7">
        <f>IF(ISNA(VLOOKUP(J34,'72101595'!Z:AE,6,0)),IF(ISNA(VLOOKUP(J34,'72101595'!AA:AE,5,0)),IF(ISNA(VLOOKUP(J34,'72101595'!AB:AE,4,0)),IF(ISNA(VLOOKUP(J34,'72101595'!AC:AE,3,0)),IF(ISNA(VLOOKUP(J34,'72101595'!AD:AE,2,0)),"",VLOOKUP(J34,'72101595'!AD:AE,2,0)),VLOOKUP(J34,'72101595'!AC:AE,3,0)),VLOOKUP(J34,'72101595'!AB:AE,4,0)),VLOOKUP(J34,'72101595'!AA:AE,5,0)),VLOOKUP(J34,'72101595'!Z:AE,6,0))</f>
        <v>55</v>
      </c>
      <c r="O34" s="7" t="str">
        <f>IF(ISNA(VLOOKUP(J34,'72101388'!Z:AE,6,0)),IF(ISNA(VLOOKUP(J34,'72101388'!AA:AE,5,0)),IF(ISNA(VLOOKUP(J34,'72101388'!AB:AE,4,0)),IF(ISNA(VLOOKUP(J34,'72101388'!AC:AE,3,0)),IF(ISNA(VLOOKUP(J34,'72101388'!AD:AE,2,0)),"",VLOOKUP(J34,'72101388'!AD:AE,2,0)),VLOOKUP(J34,'72101388'!AC:AE,3,0)),VLOOKUP(J34,'72101388'!AB:AE,4,0)),VLOOKUP(J34,'72101388'!AA:AE,5,0)),VLOOKUP(J34,'72101388'!Z:AE,6,0))</f>
        <v/>
      </c>
      <c r="P34" s="7">
        <f>IF(ISNA(VLOOKUP(J34,'72101014'!Z:AE,6,0)),IF(ISNA(VLOOKUP(J34,'72101014'!AA:AE,5,0)),IF(ISNA(VLOOKUP(J34,'72101014'!AB:AE,4,0)),IF(ISNA(VLOOKUP(J34,'72101014'!AC:AE,3,0)),IF(ISNA(VLOOKUP(J34,'72101014'!AD:AE,2,0)),"",VLOOKUP(J34,'72101014'!AD:AE,2,0)),VLOOKUP(J34,'72101014'!AC:AE,3,0)),VLOOKUP(J34,'72101014'!AB:AE,4,0)),VLOOKUP(J34,'72101014'!AA:AE,5,0)),VLOOKUP(J34,'72101014'!Z:AE,6,0))</f>
        <v>125</v>
      </c>
      <c r="Q34" s="7">
        <f>IF(ISNA(VLOOKUP(J34,'72100736'!Z:AE,6,0)),IF(ISNA(VLOOKUP(J34,'72100736'!AA:AE,5,0)),IF(ISNA(VLOOKUP(J34,'72100736'!AB:AE,4,0)),IF(ISNA(VLOOKUP(J34,'72100736'!AC:AE,3,0)),IF(ISNA(VLOOKUP(J34,'72100736'!AD:AE,2,0)),"",VLOOKUP(J34,'72100736'!AD:AE,2,0)),VLOOKUP(J34,'72100736'!AC:AE,3,0)),VLOOKUP(J34,'72100736'!AB:AE,4,0)),VLOOKUP(J34,'72100736'!AA:AE,5,0)),VLOOKUP(J34,'72100736'!Z:AE,6,0))</f>
        <v>157</v>
      </c>
      <c r="R34" s="7">
        <f>IF(ISNA(VLOOKUP(J34,'72100530'!Z:AE,6,0)),IF(ISNA(VLOOKUP(J34,'72100530'!AA:AE,5,0)),IF(ISNA(VLOOKUP(J34,'72100530'!AB:AE,4,0)),IF(ISNA(VLOOKUP(J34,'72100530'!AC:AE,3,0)),IF(ISNA(VLOOKUP(J34,'72100530'!AD:AE,2,0)),"",VLOOKUP(J34,'72100530'!AD:AE,2,0)),VLOOKUP(J34,'72100530'!AC:AE,3,0)),VLOOKUP(J34,'72100530'!AB:AE,4,0)),VLOOKUP(J34,'72100530'!AA:AE,5,0)),VLOOKUP(J34,'72100530'!Z:AE,6,0))</f>
        <v>71</v>
      </c>
      <c r="S34" s="7">
        <f>IF(ISNA(VLOOKUP(J34,'72100318'!Z:AE,6,0)),IF(ISNA(VLOOKUP(J34,'72100318'!AA:AE,5,0)),IF(ISNA(VLOOKUP(J34,'72100318'!AB:AE,4,0)),IF(ISNA(VLOOKUP(J34,'72100318'!AC:AE,3,0)),IF(ISNA(VLOOKUP(J34,'72100318'!AD:AE,2,0)),"",VLOOKUP(J34,'72100318'!AD:AE,2,0)),VLOOKUP(J34,'72100318'!AC:AE,3,0)),VLOOKUP(J34,'72100318'!AB:AE,4,0)),VLOOKUP(J34,'72100318'!AA:AE,5,0)),VLOOKUP(J34,'72100318'!Z:AE,6,0))</f>
        <v>231</v>
      </c>
      <c r="T34" s="7">
        <f>IF(ISNA(VLOOKUP(J34,'72100121'!Z:AE,6,0)),IF(ISNA(VLOOKUP(J34,'72100121'!AA:AE,5,0)),IF(ISNA(VLOOKUP(J34,'72100121'!AB:AE,4,0)),IF(ISNA(VLOOKUP(J34,'72100121'!AC:AE,3,0)),IF(ISNA(VLOOKUP(J34,'72100121'!AD:AE,2,0)),"",VLOOKUP(J34,'72100121'!AD:AE,2,0)),VLOOKUP(J34,'72100121'!AC:AE,3,0)),VLOOKUP(J34,'72100121'!AB:AE,4,0)),VLOOKUP(J34,'72100121'!AA:AE,5,0)),VLOOKUP(J34,'72100121'!Z:AE,6,0))</f>
        <v>272</v>
      </c>
      <c r="U34" s="7">
        <f>IF(ISNA(VLOOKUP(J34,'72003054'!Z:AE,6,0)),IF(ISNA(VLOOKUP(J34,'72003054'!AA:AE,5,0)),IF(ISNA(VLOOKUP(J34,'72003054'!AB:AE,4,0)),IF(ISNA(VLOOKUP(J34,'72003054'!AC:AE,3,0)),IF(ISNA(VLOOKUP(J34,'72003054'!AD:AE,2,0)),"",VLOOKUP(J34,'72003054'!AD:AE,2,0)),VLOOKUP(J34,'72003054'!AC:AE,3,0)),VLOOKUP(J34,'72003054'!AB:AE,4,0)),VLOOKUP(J34,'72003054'!AA:AE,5,0)),VLOOKUP(J34,'72003054'!Z:AE,6,0))</f>
        <v>658</v>
      </c>
    </row>
    <row r="35" spans="1:424" x14ac:dyDescent="0.25">
      <c r="A35" s="7">
        <f t="shared" si="0"/>
        <v>644</v>
      </c>
      <c r="B35" s="7">
        <f t="shared" si="1"/>
        <v>72100530</v>
      </c>
      <c r="C35" s="7">
        <f>IF(ISNA(VLOOKUP(G35,Listen!J:P,7,0)),VLOOKUP(E35,'72100530'!AF:AP,11,0),IF(VLOOKUP(E35,'72100530'!AF:AP,11,0)&lt;4,VLOOKUP(G35,Listen!J:P,7,0),VLOOKUP(E35,'72100530'!AF:AP,11,0)))</f>
        <v>3</v>
      </c>
      <c r="D35" s="7" t="str">
        <f>IF(G35="","",IF(ISNA(VLOOKUP(G35,[1]ALLE!$B:$AA,26,0)),"",VLOOKUP(G35,[1]ALLE!$B:$AA,26,0)))</f>
        <v>WGK 2,Kunststoffindustrie DS(balsamic, gasoline)</v>
      </c>
      <c r="E35" s="12" t="str">
        <f>IF(ISNA(VLOOKUP(J35,'72100530'!Z:AG,7,0)),IF(ISNA(VLOOKUP(J35,'72100530'!AA:AG,6,0)),IF(ISNA(VLOOKUP(J35,'72100530'!AB:AG,5,0)),IF(ISNA(VLOOKUP(J35,'72100530'!AC:AG,4,0)),IF(ISNA(VLOOKUP(J35,'72100530'!AD:AG,3,0)),"",VLOOKUP(J35,'72100530'!AD:AG,3,0)),VLOOKUP(J35,'72100530'!AC:AG,4,0)),VLOOKUP(J35,'72100530'!AB:AG,5,0)),VLOOKUP(J35,'72100530'!AA:AG,6,0)),VLOOKUP(J35,'72100530'!Z:AG,7,0))</f>
        <v>Styrene</v>
      </c>
      <c r="F35" s="7" t="str">
        <f>IF(G35=0,"",IF(G35="","",VLOOKUP(G35,'72100530'!D:I,6,0)))</f>
        <v>C8H8</v>
      </c>
      <c r="G35" s="7" t="str">
        <f>VLOOKUP(E35,'72100530'!AF:AP,2,0)</f>
        <v>100-42-5</v>
      </c>
      <c r="H35" s="7" t="str">
        <f>IF(ISNA(VLOOKUP(G35,[1]ALLE!$B:$C,2,0)),"",VLOOKUP(G35,[1]ALLE!$B:$C,2,0))</f>
        <v>PPBRXRYQALVLMV-UHFFFAOYSA-N</v>
      </c>
      <c r="I35" s="7">
        <f t="shared" si="2"/>
        <v>35</v>
      </c>
      <c r="J35" s="7" t="s">
        <v>115</v>
      </c>
      <c r="K35" s="7" t="str">
        <f>IF(ISNA(VLOOKUP(J35,'72102609'!Z:AE,6,0)),IF(ISNA(VLOOKUP(J35,'72102609'!AA:AE,5,0)),IF(ISNA(VLOOKUP(J35,'72102609'!AB:AE,4,0)),IF(ISNA(VLOOKUP(J35,'72102609'!AC:AE,3,0)),IF(ISNA(VLOOKUP(J35,'72102609'!AD:AE,2,0)),"",VLOOKUP(J35,'72102609'!AD:AE,2,0)),VLOOKUP(J35,'72102609'!AC:AE,3,0)),VLOOKUP(J35,'72102609'!AB:AE,4,0)),VLOOKUP(J35,'72102609'!AA:AE,5,0)),VLOOKUP(J35,'72102609'!Z:AE,6,0))</f>
        <v/>
      </c>
      <c r="L35" s="7" t="str">
        <f>IF(ISNA(VLOOKUP(J35,'72102278'!Z:AE,6,0)),IF(ISNA(VLOOKUP(J35,'72102278'!AA:AE,5,0)),IF(ISNA(VLOOKUP(J35,'72102278'!AB:AE,4,0)),IF(ISNA(VLOOKUP(J35,'72102278'!AC:AE,3,0)),IF(ISNA(VLOOKUP(J35,'72102278'!AD:AE,2,0)),"",VLOOKUP(J35,'72102278'!AD:AE,2,0)),VLOOKUP(J35,'72102278'!AC:AE,3,0)),VLOOKUP(J35,'72102278'!AB:AE,4,0)),VLOOKUP(J35,'72102278'!AA:AE,5,0)),VLOOKUP(J35,'72102278'!Z:AE,6,0))</f>
        <v/>
      </c>
      <c r="M35" s="7">
        <f>IF(ISNA(VLOOKUP(J35,'72102029'!Z:AE,6,0)),IF(ISNA(VLOOKUP(J35,'72102029'!AA:AE,5,0)),IF(ISNA(VLOOKUP(J35,'72102029'!AB:AE,4,0)),IF(ISNA(VLOOKUP(J35,'72102029'!AC:AE,3,0)),IF(ISNA(VLOOKUP(J35,'72102029'!AD:AE,2,0)),"",VLOOKUP(J35,'72102029'!AD:AE,2,0)),VLOOKUP(J35,'72102029'!AC:AE,3,0)),VLOOKUP(J35,'72102029'!AB:AE,4,0)),VLOOKUP(J35,'72102029'!AA:AE,5,0)),VLOOKUP(J35,'72102029'!Z:AE,6,0))</f>
        <v>46</v>
      </c>
      <c r="N35" s="7">
        <f>IF(ISNA(VLOOKUP(J35,'72101595'!Z:AE,6,0)),IF(ISNA(VLOOKUP(J35,'72101595'!AA:AE,5,0)),IF(ISNA(VLOOKUP(J35,'72101595'!AB:AE,4,0)),IF(ISNA(VLOOKUP(J35,'72101595'!AC:AE,3,0)),IF(ISNA(VLOOKUP(J35,'72101595'!AD:AE,2,0)),"",VLOOKUP(J35,'72101595'!AD:AE,2,0)),VLOOKUP(J35,'72101595'!AC:AE,3,0)),VLOOKUP(J35,'72101595'!AB:AE,4,0)),VLOOKUP(J35,'72101595'!AA:AE,5,0)),VLOOKUP(J35,'72101595'!Z:AE,6,0))</f>
        <v>60</v>
      </c>
      <c r="O35" s="7" t="str">
        <f>IF(ISNA(VLOOKUP(J35,'72101388'!Z:AE,6,0)),IF(ISNA(VLOOKUP(J35,'72101388'!AA:AE,5,0)),IF(ISNA(VLOOKUP(J35,'72101388'!AB:AE,4,0)),IF(ISNA(VLOOKUP(J35,'72101388'!AC:AE,3,0)),IF(ISNA(VLOOKUP(J35,'72101388'!AD:AE,2,0)),"",VLOOKUP(J35,'72101388'!AD:AE,2,0)),VLOOKUP(J35,'72101388'!AC:AE,3,0)),VLOOKUP(J35,'72101388'!AB:AE,4,0)),VLOOKUP(J35,'72101388'!AA:AE,5,0)),VLOOKUP(J35,'72101388'!Z:AE,6,0))</f>
        <v/>
      </c>
      <c r="P35" s="7" t="str">
        <f>IF(ISNA(VLOOKUP(J35,'72101014'!Z:AE,6,0)),IF(ISNA(VLOOKUP(J35,'72101014'!AA:AE,5,0)),IF(ISNA(VLOOKUP(J35,'72101014'!AB:AE,4,0)),IF(ISNA(VLOOKUP(J35,'72101014'!AC:AE,3,0)),IF(ISNA(VLOOKUP(J35,'72101014'!AD:AE,2,0)),"",VLOOKUP(J35,'72101014'!AD:AE,2,0)),VLOOKUP(J35,'72101014'!AC:AE,3,0)),VLOOKUP(J35,'72101014'!AB:AE,4,0)),VLOOKUP(J35,'72101014'!AA:AE,5,0)),VLOOKUP(J35,'72101014'!Z:AE,6,0))</f>
        <v/>
      </c>
      <c r="Q35" s="7" t="str">
        <f>IF(ISNA(VLOOKUP(J35,'72100736'!Z:AE,6,0)),IF(ISNA(VLOOKUP(J35,'72100736'!AA:AE,5,0)),IF(ISNA(VLOOKUP(J35,'72100736'!AB:AE,4,0)),IF(ISNA(VLOOKUP(J35,'72100736'!AC:AE,3,0)),IF(ISNA(VLOOKUP(J35,'72100736'!AD:AE,2,0)),"",VLOOKUP(J35,'72100736'!AD:AE,2,0)),VLOOKUP(J35,'72100736'!AC:AE,3,0)),VLOOKUP(J35,'72100736'!AB:AE,4,0)),VLOOKUP(J35,'72100736'!AA:AE,5,0)),VLOOKUP(J35,'72100736'!Z:AE,6,0))</f>
        <v/>
      </c>
      <c r="R35" s="7">
        <f>IF(ISNA(VLOOKUP(J35,'72100530'!Z:AE,6,0)),IF(ISNA(VLOOKUP(J35,'72100530'!AA:AE,5,0)),IF(ISNA(VLOOKUP(J35,'72100530'!AB:AE,4,0)),IF(ISNA(VLOOKUP(J35,'72100530'!AC:AE,3,0)),IF(ISNA(VLOOKUP(J35,'72100530'!AD:AE,2,0)),"",VLOOKUP(J35,'72100530'!AD:AE,2,0)),VLOOKUP(J35,'72100530'!AC:AE,3,0)),VLOOKUP(J35,'72100530'!AB:AE,4,0)),VLOOKUP(J35,'72100530'!AA:AE,5,0)),VLOOKUP(J35,'72100530'!Z:AE,6,0))</f>
        <v>644</v>
      </c>
      <c r="S35" s="7" t="str">
        <f>IF(ISNA(VLOOKUP(J35,'72100318'!Z:AE,6,0)),IF(ISNA(VLOOKUP(J35,'72100318'!AA:AE,5,0)),IF(ISNA(VLOOKUP(J35,'72100318'!AB:AE,4,0)),IF(ISNA(VLOOKUP(J35,'72100318'!AC:AE,3,0)),IF(ISNA(VLOOKUP(J35,'72100318'!AD:AE,2,0)),"",VLOOKUP(J35,'72100318'!AD:AE,2,0)),VLOOKUP(J35,'72100318'!AC:AE,3,0)),VLOOKUP(J35,'72100318'!AB:AE,4,0)),VLOOKUP(J35,'72100318'!AA:AE,5,0)),VLOOKUP(J35,'72100318'!Z:AE,6,0))</f>
        <v/>
      </c>
      <c r="T35" s="7" t="str">
        <f>IF(ISNA(VLOOKUP(J35,'72100121'!Z:AE,6,0)),IF(ISNA(VLOOKUP(J35,'72100121'!AA:AE,5,0)),IF(ISNA(VLOOKUP(J35,'72100121'!AB:AE,4,0)),IF(ISNA(VLOOKUP(J35,'72100121'!AC:AE,3,0)),IF(ISNA(VLOOKUP(J35,'72100121'!AD:AE,2,0)),"",VLOOKUP(J35,'72100121'!AD:AE,2,0)),VLOOKUP(J35,'72100121'!AC:AE,3,0)),VLOOKUP(J35,'72100121'!AB:AE,4,0)),VLOOKUP(J35,'72100121'!AA:AE,5,0)),VLOOKUP(J35,'72100121'!Z:AE,6,0))</f>
        <v/>
      </c>
      <c r="U35" s="7" t="str">
        <f>IF(ISNA(VLOOKUP(J35,'72003054'!Z:AE,6,0)),IF(ISNA(VLOOKUP(J35,'72003054'!AA:AE,5,0)),IF(ISNA(VLOOKUP(J35,'72003054'!AB:AE,4,0)),IF(ISNA(VLOOKUP(J35,'72003054'!AC:AE,3,0)),IF(ISNA(VLOOKUP(J35,'72003054'!AD:AE,2,0)),"",VLOOKUP(J35,'72003054'!AD:AE,2,0)),VLOOKUP(J35,'72003054'!AC:AE,3,0)),VLOOKUP(J35,'72003054'!AB:AE,4,0)),VLOOKUP(J35,'72003054'!AA:AE,5,0)),VLOOKUP(J35,'72003054'!Z:AE,6,0))</f>
        <v/>
      </c>
    </row>
    <row r="36" spans="1:424" x14ac:dyDescent="0.25">
      <c r="A36" s="7">
        <f t="shared" si="0"/>
        <v>602</v>
      </c>
      <c r="B36" s="7">
        <f t="shared" si="1"/>
        <v>72101014</v>
      </c>
      <c r="C36" s="7">
        <f>IF(ISNA(VLOOKUP(G36,Listen!J:P,7,0)),VLOOKUP(E36,'72101014'!AF:AP,11,0),IF(VLOOKUP(E36,'72101014'!AF:AP,11,0)&lt;4,VLOOKUP(G36,Listen!J:P,7,0),VLOOKUP(E36,'72101014'!AF:AP,11,0)))</f>
        <v>3</v>
      </c>
      <c r="D36" s="7" t="str">
        <f>IF(G36="","", IF(ISNA(G36),"",IF(ISNA(VLOOKUP(G36,[1]ALLE!$B:$AA,26,0)),"",VLOOKUP(G36,[1]ALLE!$B:$AA,26,0))))</f>
        <v/>
      </c>
      <c r="E36" s="12" t="str">
        <f>IF(ISNA(VLOOKUP(J36,'72101014'!Z:AG,7,0)),IF(ISNA(VLOOKUP(J36,'72101014'!AA:AG,6,0)),IF(ISNA(VLOOKUP(J36,'72101014'!AB:AG,5,0)),IF(ISNA(VLOOKUP(J36,'72101014'!AC:AG,4,0)),IF(ISNA(VLOOKUP(J36,'72101014'!AD:AG,3,0)),"",VLOOKUP(J36,'72101014'!AD:AG,3,0)),VLOOKUP(J36,'72101014'!AC:AG,4,0)),VLOOKUP(J36,'72101014'!AB:AG,5,0)),VLOOKUP(J36,'72101014'!AA:AG,6,0)),VLOOKUP(J36,'72101014'!Z:AG,7,0))</f>
        <v>2-Propanol, 1-(2-methoxy-1-methylethoxy)-</v>
      </c>
      <c r="F36" s="7" t="str">
        <f>IF(G36=0,"",IF(G36="","",VLOOKUP(G36,'72101014'!D:I,6,0)))</f>
        <v>C7H16O3</v>
      </c>
      <c r="G36" s="7" t="str">
        <f>VLOOKUP(E36,'72101014'!AF:AP,2,0)</f>
        <v>20324-32-7</v>
      </c>
      <c r="H36" s="7" t="str">
        <f>IF(ISNA(VLOOKUP(G36,[1]ALLE!$B:$C,2,0)),"",VLOOKUP(G36,[1]ALLE!$B:$C,2,0))</f>
        <v>WGYZMNBUZFHYRX-UHFFFAOYSA-N</v>
      </c>
      <c r="I36" s="7">
        <f t="shared" si="2"/>
        <v>36</v>
      </c>
      <c r="J36" s="7" t="s">
        <v>405</v>
      </c>
      <c r="K36" s="7">
        <f>IF(ISNA(VLOOKUP(J36,'72102609'!Z:AE,6,0)),IF(ISNA(VLOOKUP(J36,'72102609'!AA:AE,5,0)),IF(ISNA(VLOOKUP(J36,'72102609'!AB:AE,4,0)),IF(ISNA(VLOOKUP(J36,'72102609'!AC:AE,3,0)),IF(ISNA(VLOOKUP(J36,'72102609'!AD:AE,2,0)),"",VLOOKUP(J36,'72102609'!AD:AE,2,0)),VLOOKUP(J36,'72102609'!AC:AE,3,0)),VLOOKUP(J36,'72102609'!AB:AE,4,0)),VLOOKUP(J36,'72102609'!AA:AE,5,0)),VLOOKUP(J36,'72102609'!Z:AE,6,0))</f>
        <v>119</v>
      </c>
      <c r="L36" s="7">
        <f>IF(ISNA(VLOOKUP(J36,'72102278'!Z:AE,6,0)),IF(ISNA(VLOOKUP(J36,'72102278'!AA:AE,5,0)),IF(ISNA(VLOOKUP(J36,'72102278'!AB:AE,4,0)),IF(ISNA(VLOOKUP(J36,'72102278'!AC:AE,3,0)),IF(ISNA(VLOOKUP(J36,'72102278'!AD:AE,2,0)),"",VLOOKUP(J36,'72102278'!AD:AE,2,0)),VLOOKUP(J36,'72102278'!AC:AE,3,0)),VLOOKUP(J36,'72102278'!AB:AE,4,0)),VLOOKUP(J36,'72102278'!AA:AE,5,0)),VLOOKUP(J36,'72102278'!Z:AE,6,0))</f>
        <v>81</v>
      </c>
      <c r="M36" s="7">
        <f>IF(ISNA(VLOOKUP(J36,'72102029'!Z:AE,6,0)),IF(ISNA(VLOOKUP(J36,'72102029'!AA:AE,5,0)),IF(ISNA(VLOOKUP(J36,'72102029'!AB:AE,4,0)),IF(ISNA(VLOOKUP(J36,'72102029'!AC:AE,3,0)),IF(ISNA(VLOOKUP(J36,'72102029'!AD:AE,2,0)),"",VLOOKUP(J36,'72102029'!AD:AE,2,0)),VLOOKUP(J36,'72102029'!AC:AE,3,0)),VLOOKUP(J36,'72102029'!AB:AE,4,0)),VLOOKUP(J36,'72102029'!AA:AE,5,0)),VLOOKUP(J36,'72102029'!Z:AE,6,0))</f>
        <v>37</v>
      </c>
      <c r="N36" s="7">
        <f>IF(ISNA(VLOOKUP(J36,'72101595'!Z:AE,6,0)),IF(ISNA(VLOOKUP(J36,'72101595'!AA:AE,5,0)),IF(ISNA(VLOOKUP(J36,'72101595'!AB:AE,4,0)),IF(ISNA(VLOOKUP(J36,'72101595'!AC:AE,3,0)),IF(ISNA(VLOOKUP(J36,'72101595'!AD:AE,2,0)),"",VLOOKUP(J36,'72101595'!AD:AE,2,0)),VLOOKUP(J36,'72101595'!AC:AE,3,0)),VLOOKUP(J36,'72101595'!AB:AE,4,0)),VLOOKUP(J36,'72101595'!AA:AE,5,0)),VLOOKUP(J36,'72101595'!Z:AE,6,0))</f>
        <v>111</v>
      </c>
      <c r="O36" s="7">
        <f>IF(ISNA(VLOOKUP(J36,'72101388'!Z:AE,6,0)),IF(ISNA(VLOOKUP(J36,'72101388'!AA:AE,5,0)),IF(ISNA(VLOOKUP(J36,'72101388'!AB:AE,4,0)),IF(ISNA(VLOOKUP(J36,'72101388'!AC:AE,3,0)),IF(ISNA(VLOOKUP(J36,'72101388'!AD:AE,2,0)),"",VLOOKUP(J36,'72101388'!AD:AE,2,0)),VLOOKUP(J36,'72101388'!AC:AE,3,0)),VLOOKUP(J36,'72101388'!AB:AE,4,0)),VLOOKUP(J36,'72101388'!AA:AE,5,0)),VLOOKUP(J36,'72101388'!Z:AE,6,0))</f>
        <v>0</v>
      </c>
      <c r="P36" s="7">
        <f>IF(ISNA(VLOOKUP(J36,'72101014'!Z:AE,6,0)),IF(ISNA(VLOOKUP(J36,'72101014'!AA:AE,5,0)),IF(ISNA(VLOOKUP(J36,'72101014'!AB:AE,4,0)),IF(ISNA(VLOOKUP(J36,'72101014'!AC:AE,3,0)),IF(ISNA(VLOOKUP(J36,'72101014'!AD:AE,2,0)),"",VLOOKUP(J36,'72101014'!AD:AE,2,0)),VLOOKUP(J36,'72101014'!AC:AE,3,0)),VLOOKUP(J36,'72101014'!AB:AE,4,0)),VLOOKUP(J36,'72101014'!AA:AE,5,0)),VLOOKUP(J36,'72101014'!Z:AE,6,0))</f>
        <v>602</v>
      </c>
      <c r="Q36" s="7">
        <f>IF(ISNA(VLOOKUP(J36,'72100736'!Z:AE,6,0)),IF(ISNA(VLOOKUP(J36,'72100736'!AA:AE,5,0)),IF(ISNA(VLOOKUP(J36,'72100736'!AB:AE,4,0)),IF(ISNA(VLOOKUP(J36,'72100736'!AC:AE,3,0)),IF(ISNA(VLOOKUP(J36,'72100736'!AD:AE,2,0)),"",VLOOKUP(J36,'72100736'!AD:AE,2,0)),VLOOKUP(J36,'72100736'!AC:AE,3,0)),VLOOKUP(J36,'72100736'!AB:AE,4,0)),VLOOKUP(J36,'72100736'!AA:AE,5,0)),VLOOKUP(J36,'72100736'!Z:AE,6,0))</f>
        <v>48</v>
      </c>
      <c r="R36" s="7" t="str">
        <f>IF(ISNA(VLOOKUP(J36,'72100530'!Z:AE,6,0)),IF(ISNA(VLOOKUP(J36,'72100530'!AA:AE,5,0)),IF(ISNA(VLOOKUP(J36,'72100530'!AB:AE,4,0)),IF(ISNA(VLOOKUP(J36,'72100530'!AC:AE,3,0)),IF(ISNA(VLOOKUP(J36,'72100530'!AD:AE,2,0)),"",VLOOKUP(J36,'72100530'!AD:AE,2,0)),VLOOKUP(J36,'72100530'!AC:AE,3,0)),VLOOKUP(J36,'72100530'!AB:AE,4,0)),VLOOKUP(J36,'72100530'!AA:AE,5,0)),VLOOKUP(J36,'72100530'!Z:AE,6,0))</f>
        <v/>
      </c>
      <c r="S36" s="7">
        <f>IF(ISNA(VLOOKUP(J36,'72100318'!Z:AE,6,0)),IF(ISNA(VLOOKUP(J36,'72100318'!AA:AE,5,0)),IF(ISNA(VLOOKUP(J36,'72100318'!AB:AE,4,0)),IF(ISNA(VLOOKUP(J36,'72100318'!AC:AE,3,0)),IF(ISNA(VLOOKUP(J36,'72100318'!AD:AE,2,0)),"",VLOOKUP(J36,'72100318'!AD:AE,2,0)),VLOOKUP(J36,'72100318'!AC:AE,3,0)),VLOOKUP(J36,'72100318'!AB:AE,4,0)),VLOOKUP(J36,'72100318'!AA:AE,5,0)),VLOOKUP(J36,'72100318'!Z:AE,6,0))</f>
        <v>8</v>
      </c>
      <c r="T36" s="7">
        <f>IF(ISNA(VLOOKUP(J36,'72100121'!Z:AE,6,0)),IF(ISNA(VLOOKUP(J36,'72100121'!AA:AE,5,0)),IF(ISNA(VLOOKUP(J36,'72100121'!AB:AE,4,0)),IF(ISNA(VLOOKUP(J36,'72100121'!AC:AE,3,0)),IF(ISNA(VLOOKUP(J36,'72100121'!AD:AE,2,0)),"",VLOOKUP(J36,'72100121'!AD:AE,2,0)),VLOOKUP(J36,'72100121'!AC:AE,3,0)),VLOOKUP(J36,'72100121'!AB:AE,4,0)),VLOOKUP(J36,'72100121'!AA:AE,5,0)),VLOOKUP(J36,'72100121'!Z:AE,6,0))</f>
        <v>29</v>
      </c>
      <c r="U36" s="7">
        <f>IF(ISNA(VLOOKUP(J36,'72003054'!Z:AE,6,0)),IF(ISNA(VLOOKUP(J36,'72003054'!AA:AE,5,0)),IF(ISNA(VLOOKUP(J36,'72003054'!AB:AE,4,0)),IF(ISNA(VLOOKUP(J36,'72003054'!AC:AE,3,0)),IF(ISNA(VLOOKUP(J36,'72003054'!AD:AE,2,0)),"",VLOOKUP(J36,'72003054'!AD:AE,2,0)),VLOOKUP(J36,'72003054'!AC:AE,3,0)),VLOOKUP(J36,'72003054'!AB:AE,4,0)),VLOOKUP(J36,'72003054'!AA:AE,5,0)),VLOOKUP(J36,'72003054'!Z:AE,6,0))</f>
        <v>40</v>
      </c>
    </row>
    <row r="37" spans="1:424" x14ac:dyDescent="0.25">
      <c r="A37" s="7">
        <f t="shared" si="0"/>
        <v>599</v>
      </c>
      <c r="B37" s="7">
        <f t="shared" si="1"/>
        <v>72100318</v>
      </c>
      <c r="C37" s="7">
        <f>IF(ISNA(VLOOKUP(G37,Listen!J:P,7,0)),VLOOKUP(E37,'72100318'!AF:AP,11,0),IF(VLOOKUP(E37,'72100318'!AF:AP,11,0)&lt;4,VLOOKUP(G37,Listen!J:P,7,0),VLOOKUP(E37,'72100318'!AF:AP,11,0)))</f>
        <v>3</v>
      </c>
      <c r="D37" s="7" t="str">
        <f>IF(G37="","", IF(ISNA(G37),"",IF(ISNA(VLOOKUP(G37,[1]ALLE!$B:$AA,26,0)),"",VLOOKUP(G37,[1]ALLE!$B:$AA,26,0))))</f>
        <v>WGK 2,AZM,234kg/a in Dtl.PsychopharmakaTranquillantie</v>
      </c>
      <c r="E37" s="12" t="str">
        <f>IF(ISNA(VLOOKUP(J37,'72100318'!Z:AG,7,0)),IF(ISNA(VLOOKUP(J37,'72100318'!AA:AG,6,0)),IF(ISNA(VLOOKUP(J37,'72100318'!AB:AG,5,0)),IF(ISNA(VLOOKUP(J37,'72100318'!AC:AG,4,0)),IF(ISNA(VLOOKUP(J37,'72100318'!AD:AG,3,0)),"",VLOOKUP(J37,'72100318'!AD:AG,3,0)),VLOOKUP(J37,'72100318'!AC:AG,4,0)),VLOOKUP(J37,'72100318'!AB:AG,5,0)),VLOOKUP(J37,'72100318'!AA:AG,6,0)),VLOOKUP(J37,'72100318'!Z:AG,7,0))</f>
        <v>Diazepam</v>
      </c>
      <c r="F37" s="7" t="str">
        <f>IF(G37=0,"",IF(G37="","",VLOOKUP(G37,'72100318'!D:I,6,0)))</f>
        <v>C16H13ClN2O</v>
      </c>
      <c r="G37" s="7" t="str">
        <f>VLOOKUP(E37,'72100318'!AF:AP,2,0)</f>
        <v>439-14-5</v>
      </c>
      <c r="H37" s="7" t="str">
        <f>IF(ISNA(VLOOKUP(G37,[1]ALLE!$B:$C,2,0)),"",VLOOKUP(G37,[1]ALLE!$B:$C,2,0))</f>
        <v>AAOVKJBEBIDNHE-UHFFFAOYSA-N</v>
      </c>
      <c r="I37" s="7">
        <f t="shared" si="2"/>
        <v>37</v>
      </c>
      <c r="J37" s="7" t="s">
        <v>8948</v>
      </c>
      <c r="K37" s="7" t="str">
        <f>IF(ISNA(VLOOKUP(J37,'72102609'!Z:AE,6,0)),IF(ISNA(VLOOKUP(J37,'72102609'!AA:AE,5,0)),IF(ISNA(VLOOKUP(J37,'72102609'!AB:AE,4,0)),IF(ISNA(VLOOKUP(J37,'72102609'!AC:AE,3,0)),IF(ISNA(VLOOKUP(J37,'72102609'!AD:AE,2,0)),"",VLOOKUP(J37,'72102609'!AD:AE,2,0)),VLOOKUP(J37,'72102609'!AC:AE,3,0)),VLOOKUP(J37,'72102609'!AB:AE,4,0)),VLOOKUP(J37,'72102609'!AA:AE,5,0)),VLOOKUP(J37,'72102609'!Z:AE,6,0))</f>
        <v/>
      </c>
      <c r="L37" s="7">
        <f>IF(ISNA(VLOOKUP(J37,'72102278'!Z:AE,6,0)),IF(ISNA(VLOOKUP(J37,'72102278'!AA:AE,5,0)),IF(ISNA(VLOOKUP(J37,'72102278'!AB:AE,4,0)),IF(ISNA(VLOOKUP(J37,'72102278'!AC:AE,3,0)),IF(ISNA(VLOOKUP(J37,'72102278'!AD:AE,2,0)),"",VLOOKUP(J37,'72102278'!AD:AE,2,0)),VLOOKUP(J37,'72102278'!AC:AE,3,0)),VLOOKUP(J37,'72102278'!AB:AE,4,0)),VLOOKUP(J37,'72102278'!AA:AE,5,0)),VLOOKUP(J37,'72102278'!Z:AE,6,0))</f>
        <v>51</v>
      </c>
      <c r="M37" s="7">
        <f>IF(ISNA(VLOOKUP(J37,'72102029'!Z:AE,6,0)),IF(ISNA(VLOOKUP(J37,'72102029'!AA:AE,5,0)),IF(ISNA(VLOOKUP(J37,'72102029'!AB:AE,4,0)),IF(ISNA(VLOOKUP(J37,'72102029'!AC:AE,3,0)),IF(ISNA(VLOOKUP(J37,'72102029'!AD:AE,2,0)),"",VLOOKUP(J37,'72102029'!AD:AE,2,0)),VLOOKUP(J37,'72102029'!AC:AE,3,0)),VLOOKUP(J37,'72102029'!AB:AE,4,0)),VLOOKUP(J37,'72102029'!AA:AE,5,0)),VLOOKUP(J37,'72102029'!Z:AE,6,0))</f>
        <v>38</v>
      </c>
      <c r="N37" s="7" t="str">
        <f>IF(ISNA(VLOOKUP(J37,'72101595'!Z:AE,6,0)),IF(ISNA(VLOOKUP(J37,'72101595'!AA:AE,5,0)),IF(ISNA(VLOOKUP(J37,'72101595'!AB:AE,4,0)),IF(ISNA(VLOOKUP(J37,'72101595'!AC:AE,3,0)),IF(ISNA(VLOOKUP(J37,'72101595'!AD:AE,2,0)),"",VLOOKUP(J37,'72101595'!AD:AE,2,0)),VLOOKUP(J37,'72101595'!AC:AE,3,0)),VLOOKUP(J37,'72101595'!AB:AE,4,0)),VLOOKUP(J37,'72101595'!AA:AE,5,0)),VLOOKUP(J37,'72101595'!Z:AE,6,0))</f>
        <v/>
      </c>
      <c r="O37" s="7" t="str">
        <f>IF(ISNA(VLOOKUP(J37,'72101388'!Z:AE,6,0)),IF(ISNA(VLOOKUP(J37,'72101388'!AA:AE,5,0)),IF(ISNA(VLOOKUP(J37,'72101388'!AB:AE,4,0)),IF(ISNA(VLOOKUP(J37,'72101388'!AC:AE,3,0)),IF(ISNA(VLOOKUP(J37,'72101388'!AD:AE,2,0)),"",VLOOKUP(J37,'72101388'!AD:AE,2,0)),VLOOKUP(J37,'72101388'!AC:AE,3,0)),VLOOKUP(J37,'72101388'!AB:AE,4,0)),VLOOKUP(J37,'72101388'!AA:AE,5,0)),VLOOKUP(J37,'72101388'!Z:AE,6,0))</f>
        <v/>
      </c>
      <c r="P37" s="7">
        <f>IF(ISNA(VLOOKUP(J37,'72101014'!Z:AE,6,0)),IF(ISNA(VLOOKUP(J37,'72101014'!AA:AE,5,0)),IF(ISNA(VLOOKUP(J37,'72101014'!AB:AE,4,0)),IF(ISNA(VLOOKUP(J37,'72101014'!AC:AE,3,0)),IF(ISNA(VLOOKUP(J37,'72101014'!AD:AE,2,0)),"",VLOOKUP(J37,'72101014'!AD:AE,2,0)),VLOOKUP(J37,'72101014'!AC:AE,3,0)),VLOOKUP(J37,'72101014'!AB:AE,4,0)),VLOOKUP(J37,'72101014'!AA:AE,5,0)),VLOOKUP(J37,'72101014'!Z:AE,6,0))</f>
        <v>13</v>
      </c>
      <c r="Q37" s="7" t="str">
        <f>IF(ISNA(VLOOKUP(J37,'72100736'!Z:AE,6,0)),IF(ISNA(VLOOKUP(J37,'72100736'!AA:AE,5,0)),IF(ISNA(VLOOKUP(J37,'72100736'!AB:AE,4,0)),IF(ISNA(VLOOKUP(J37,'72100736'!AC:AE,3,0)),IF(ISNA(VLOOKUP(J37,'72100736'!AD:AE,2,0)),"",VLOOKUP(J37,'72100736'!AD:AE,2,0)),VLOOKUP(J37,'72100736'!AC:AE,3,0)),VLOOKUP(J37,'72100736'!AB:AE,4,0)),VLOOKUP(J37,'72100736'!AA:AE,5,0)),VLOOKUP(J37,'72100736'!Z:AE,6,0))</f>
        <v/>
      </c>
      <c r="R37" s="7">
        <f>IF(ISNA(VLOOKUP(J37,'72100530'!Z:AE,6,0)),IF(ISNA(VLOOKUP(J37,'72100530'!AA:AE,5,0)),IF(ISNA(VLOOKUP(J37,'72100530'!AB:AE,4,0)),IF(ISNA(VLOOKUP(J37,'72100530'!AC:AE,3,0)),IF(ISNA(VLOOKUP(J37,'72100530'!AD:AE,2,0)),"",VLOOKUP(J37,'72100530'!AD:AE,2,0)),VLOOKUP(J37,'72100530'!AC:AE,3,0)),VLOOKUP(J37,'72100530'!AB:AE,4,0)),VLOOKUP(J37,'72100530'!AA:AE,5,0)),VLOOKUP(J37,'72100530'!Z:AE,6,0))</f>
        <v>45</v>
      </c>
      <c r="S37" s="7">
        <f>IF(ISNA(VLOOKUP(J37,'72100318'!Z:AE,6,0)),IF(ISNA(VLOOKUP(J37,'72100318'!AA:AE,5,0)),IF(ISNA(VLOOKUP(J37,'72100318'!AB:AE,4,0)),IF(ISNA(VLOOKUP(J37,'72100318'!AC:AE,3,0)),IF(ISNA(VLOOKUP(J37,'72100318'!AD:AE,2,0)),"",VLOOKUP(J37,'72100318'!AD:AE,2,0)),VLOOKUP(J37,'72100318'!AC:AE,3,0)),VLOOKUP(J37,'72100318'!AB:AE,4,0)),VLOOKUP(J37,'72100318'!AA:AE,5,0)),VLOOKUP(J37,'72100318'!Z:AE,6,0))</f>
        <v>599</v>
      </c>
      <c r="T37" s="7" t="str">
        <f>IF(ISNA(VLOOKUP(J37,'72100121'!Z:AE,6,0)),IF(ISNA(VLOOKUP(J37,'72100121'!AA:AE,5,0)),IF(ISNA(VLOOKUP(J37,'72100121'!AB:AE,4,0)),IF(ISNA(VLOOKUP(J37,'72100121'!AC:AE,3,0)),IF(ISNA(VLOOKUP(J37,'72100121'!AD:AE,2,0)),"",VLOOKUP(J37,'72100121'!AD:AE,2,0)),VLOOKUP(J37,'72100121'!AC:AE,3,0)),VLOOKUP(J37,'72100121'!AB:AE,4,0)),VLOOKUP(J37,'72100121'!AA:AE,5,0)),VLOOKUP(J37,'72100121'!Z:AE,6,0))</f>
        <v/>
      </c>
      <c r="U37" s="7" t="str">
        <f>IF(ISNA(VLOOKUP(J37,'72003054'!Z:AE,6,0)),IF(ISNA(VLOOKUP(J37,'72003054'!AA:AE,5,0)),IF(ISNA(VLOOKUP(J37,'72003054'!AB:AE,4,0)),IF(ISNA(VLOOKUP(J37,'72003054'!AC:AE,3,0)),IF(ISNA(VLOOKUP(J37,'72003054'!AD:AE,2,0)),"",VLOOKUP(J37,'72003054'!AD:AE,2,0)),VLOOKUP(J37,'72003054'!AC:AE,3,0)),VLOOKUP(J37,'72003054'!AB:AE,4,0)),VLOOKUP(J37,'72003054'!AA:AE,5,0)),VLOOKUP(J37,'72003054'!Z:AE,6,0))</f>
        <v/>
      </c>
    </row>
    <row r="38" spans="1:424" x14ac:dyDescent="0.25">
      <c r="A38" s="7">
        <f t="shared" si="0"/>
        <v>552</v>
      </c>
      <c r="B38" s="7">
        <f t="shared" si="1"/>
        <v>72102278</v>
      </c>
      <c r="C38" s="7">
        <f>IF(ISNA(VLOOKUP(G38,Listen!J:P,7,0)),VLOOKUP(E38,'72102278'!AF:AP,11,0),IF(VLOOKUP(E38,'72102278'!AF:AP,11,0)&lt;4,VLOOKUP(G38,Listen!J:P,7,0),VLOOKUP(E38,'72102278'!AF:AP,11,0)))</f>
        <v>2</v>
      </c>
      <c r="D38" s="7" t="str">
        <f>IF(G38="","", IF(ISNA(G38),"",IF(ISNA(VLOOKUP(G38,[1]ALLE!$B:$AA,26,0)),"",VLOOKUP(G38,[1]ALLE!$B:$AA,26,0))))</f>
        <v>WGK 2,Geruchsstoff</v>
      </c>
      <c r="E38" s="12" t="str">
        <f>IF(ISNA(VLOOKUP(J38,'72102278'!Z:AG,7,0)),IF(ISNA(VLOOKUP(J38,'72102278'!AA:AG,6,0)),IF(ISNA(VLOOKUP(J38,'72102278'!AB:AG,5,0)),IF(ISNA(VLOOKUP(J38,'72102278'!AC:AG,4,0)),IF(ISNA(VLOOKUP(J38,'72102278'!AD:AG,3,0)),"",VLOOKUP(J38,'72102278'!AD:AG,3,0)),VLOOKUP(J38,'72102278'!AC:AG,4,0)),VLOOKUP(J38,'72102278'!AB:AG,5,0)),VLOOKUP(J38,'72102278'!AA:AG,6,0)),VLOOKUP(J38,'72102278'!Z:AG,7,0))</f>
        <v>Dihydromyrcenol</v>
      </c>
      <c r="F38" s="7" t="str">
        <f>IF(G38=0,"",IF(G38="","",VLOOKUP(G38,'72102278'!D:I,6,0)))</f>
        <v>C10H20O</v>
      </c>
      <c r="G38" s="7" t="str">
        <f>VLOOKUP(E38,'72102278'!AF:AP,2,0)</f>
        <v>53219-21-9</v>
      </c>
      <c r="H38" s="7" t="str">
        <f>IF(ISNA(VLOOKUP(G38,[1]ALLE!$B:$C,2,0)),"",VLOOKUP(G38,[1]ALLE!$B:$C,2,0))</f>
        <v>VOATZOQREKBJMT-UHFFFAOYSA-N</v>
      </c>
      <c r="I38" s="7">
        <f t="shared" si="2"/>
        <v>38</v>
      </c>
      <c r="J38" s="7" t="s">
        <v>414</v>
      </c>
      <c r="K38" s="7">
        <f>IF(ISNA(VLOOKUP(J38,'72102609'!Z:AE,6,0)),IF(ISNA(VLOOKUP(J38,'72102609'!AA:AE,5,0)),IF(ISNA(VLOOKUP(J38,'72102609'!AB:AE,4,0)),IF(ISNA(VLOOKUP(J38,'72102609'!AC:AE,3,0)),IF(ISNA(VLOOKUP(J38,'72102609'!AD:AE,2,0)),"",VLOOKUP(J38,'72102609'!AD:AE,2,0)),VLOOKUP(J38,'72102609'!AC:AE,3,0)),VLOOKUP(J38,'72102609'!AB:AE,4,0)),VLOOKUP(J38,'72102609'!AA:AE,5,0)),VLOOKUP(J38,'72102609'!Z:AE,6,0))</f>
        <v>34</v>
      </c>
      <c r="L38" s="7">
        <f>IF(ISNA(VLOOKUP(J38,'72102278'!Z:AE,6,0)),IF(ISNA(VLOOKUP(J38,'72102278'!AA:AE,5,0)),IF(ISNA(VLOOKUP(J38,'72102278'!AB:AE,4,0)),IF(ISNA(VLOOKUP(J38,'72102278'!AC:AE,3,0)),IF(ISNA(VLOOKUP(J38,'72102278'!AD:AE,2,0)),"",VLOOKUP(J38,'72102278'!AD:AE,2,0)),VLOOKUP(J38,'72102278'!AC:AE,3,0)),VLOOKUP(J38,'72102278'!AB:AE,4,0)),VLOOKUP(J38,'72102278'!AA:AE,5,0)),VLOOKUP(J38,'72102278'!Z:AE,6,0))</f>
        <v>552</v>
      </c>
      <c r="M38" s="7">
        <f>IF(ISNA(VLOOKUP(J38,'72102029'!Z:AE,6,0)),IF(ISNA(VLOOKUP(J38,'72102029'!AA:AE,5,0)),IF(ISNA(VLOOKUP(J38,'72102029'!AB:AE,4,0)),IF(ISNA(VLOOKUP(J38,'72102029'!AC:AE,3,0)),IF(ISNA(VLOOKUP(J38,'72102029'!AD:AE,2,0)),"",VLOOKUP(J38,'72102029'!AD:AE,2,0)),VLOOKUP(J38,'72102029'!AC:AE,3,0)),VLOOKUP(J38,'72102029'!AB:AE,4,0)),VLOOKUP(J38,'72102029'!AA:AE,5,0)),VLOOKUP(J38,'72102029'!Z:AE,6,0))</f>
        <v>59</v>
      </c>
      <c r="N38" s="7">
        <f>IF(ISNA(VLOOKUP(J38,'72101595'!Z:AE,6,0)),IF(ISNA(VLOOKUP(J38,'72101595'!AA:AE,5,0)),IF(ISNA(VLOOKUP(J38,'72101595'!AB:AE,4,0)),IF(ISNA(VLOOKUP(J38,'72101595'!AC:AE,3,0)),IF(ISNA(VLOOKUP(J38,'72101595'!AD:AE,2,0)),"",VLOOKUP(J38,'72101595'!AD:AE,2,0)),VLOOKUP(J38,'72101595'!AC:AE,3,0)),VLOOKUP(J38,'72101595'!AB:AE,4,0)),VLOOKUP(J38,'72101595'!AA:AE,5,0)),VLOOKUP(J38,'72101595'!Z:AE,6,0))</f>
        <v>108</v>
      </c>
      <c r="O38" s="7" t="str">
        <f>IF(ISNA(VLOOKUP(J38,'72101388'!Z:AE,6,0)),IF(ISNA(VLOOKUP(J38,'72101388'!AA:AE,5,0)),IF(ISNA(VLOOKUP(J38,'72101388'!AB:AE,4,0)),IF(ISNA(VLOOKUP(J38,'72101388'!AC:AE,3,0)),IF(ISNA(VLOOKUP(J38,'72101388'!AD:AE,2,0)),"",VLOOKUP(J38,'72101388'!AD:AE,2,0)),VLOOKUP(J38,'72101388'!AC:AE,3,0)),VLOOKUP(J38,'72101388'!AB:AE,4,0)),VLOOKUP(J38,'72101388'!AA:AE,5,0)),VLOOKUP(J38,'72101388'!Z:AE,6,0))</f>
        <v/>
      </c>
      <c r="P38" s="7">
        <f>IF(ISNA(VLOOKUP(J38,'72101014'!Z:AE,6,0)),IF(ISNA(VLOOKUP(J38,'72101014'!AA:AE,5,0)),IF(ISNA(VLOOKUP(J38,'72101014'!AB:AE,4,0)),IF(ISNA(VLOOKUP(J38,'72101014'!AC:AE,3,0)),IF(ISNA(VLOOKUP(J38,'72101014'!AD:AE,2,0)),"",VLOOKUP(J38,'72101014'!AD:AE,2,0)),VLOOKUP(J38,'72101014'!AC:AE,3,0)),VLOOKUP(J38,'72101014'!AB:AE,4,0)),VLOOKUP(J38,'72101014'!AA:AE,5,0)),VLOOKUP(J38,'72101014'!Z:AE,6,0))</f>
        <v>0</v>
      </c>
      <c r="Q38" s="7">
        <f>IF(ISNA(VLOOKUP(J38,'72100736'!Z:AE,6,0)),IF(ISNA(VLOOKUP(J38,'72100736'!AA:AE,5,0)),IF(ISNA(VLOOKUP(J38,'72100736'!AB:AE,4,0)),IF(ISNA(VLOOKUP(J38,'72100736'!AC:AE,3,0)),IF(ISNA(VLOOKUP(J38,'72100736'!AD:AE,2,0)),"",VLOOKUP(J38,'72100736'!AD:AE,2,0)),VLOOKUP(J38,'72100736'!AC:AE,3,0)),VLOOKUP(J38,'72100736'!AB:AE,4,0)),VLOOKUP(J38,'72100736'!AA:AE,5,0)),VLOOKUP(J38,'72100736'!Z:AE,6,0))</f>
        <v>39</v>
      </c>
      <c r="R38" s="7">
        <f>IF(ISNA(VLOOKUP(J38,'72100530'!Z:AE,6,0)),IF(ISNA(VLOOKUP(J38,'72100530'!AA:AE,5,0)),IF(ISNA(VLOOKUP(J38,'72100530'!AB:AE,4,0)),IF(ISNA(VLOOKUP(J38,'72100530'!AC:AE,3,0)),IF(ISNA(VLOOKUP(J38,'72100530'!AD:AE,2,0)),"",VLOOKUP(J38,'72100530'!AD:AE,2,0)),VLOOKUP(J38,'72100530'!AC:AE,3,0)),VLOOKUP(J38,'72100530'!AB:AE,4,0)),VLOOKUP(J38,'72100530'!AA:AE,5,0)),VLOOKUP(J38,'72100530'!Z:AE,6,0))</f>
        <v>35</v>
      </c>
      <c r="S38" s="7">
        <f>IF(ISNA(VLOOKUP(J38,'72100318'!Z:AE,6,0)),IF(ISNA(VLOOKUP(J38,'72100318'!AA:AE,5,0)),IF(ISNA(VLOOKUP(J38,'72100318'!AB:AE,4,0)),IF(ISNA(VLOOKUP(J38,'72100318'!AC:AE,3,0)),IF(ISNA(VLOOKUP(J38,'72100318'!AD:AE,2,0)),"",VLOOKUP(J38,'72100318'!AD:AE,2,0)),VLOOKUP(J38,'72100318'!AC:AE,3,0)),VLOOKUP(J38,'72100318'!AB:AE,4,0)),VLOOKUP(J38,'72100318'!AA:AE,5,0)),VLOOKUP(J38,'72100318'!Z:AE,6,0))</f>
        <v>20</v>
      </c>
      <c r="T38" s="7">
        <f>IF(ISNA(VLOOKUP(J38,'72100121'!Z:AE,6,0)),IF(ISNA(VLOOKUP(J38,'72100121'!AA:AE,5,0)),IF(ISNA(VLOOKUP(J38,'72100121'!AB:AE,4,0)),IF(ISNA(VLOOKUP(J38,'72100121'!AC:AE,3,0)),IF(ISNA(VLOOKUP(J38,'72100121'!AD:AE,2,0)),"",VLOOKUP(J38,'72100121'!AD:AE,2,0)),VLOOKUP(J38,'72100121'!AC:AE,3,0)),VLOOKUP(J38,'72100121'!AB:AE,4,0)),VLOOKUP(J38,'72100121'!AA:AE,5,0)),VLOOKUP(J38,'72100121'!Z:AE,6,0))</f>
        <v>112</v>
      </c>
      <c r="U38" s="7">
        <f>IF(ISNA(VLOOKUP(J38,'72003054'!Z:AE,6,0)),IF(ISNA(VLOOKUP(J38,'72003054'!AA:AE,5,0)),IF(ISNA(VLOOKUP(J38,'72003054'!AB:AE,4,0)),IF(ISNA(VLOOKUP(J38,'72003054'!AC:AE,3,0)),IF(ISNA(VLOOKUP(J38,'72003054'!AD:AE,2,0)),"",VLOOKUP(J38,'72003054'!AD:AE,2,0)),VLOOKUP(J38,'72003054'!AC:AE,3,0)),VLOOKUP(J38,'72003054'!AB:AE,4,0)),VLOOKUP(J38,'72003054'!AA:AE,5,0)),VLOOKUP(J38,'72003054'!Z:AE,6,0))</f>
        <v>97</v>
      </c>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F38" s="5"/>
      <c r="BG38" s="5"/>
      <c r="BH38" s="5"/>
      <c r="BI38" s="5"/>
      <c r="BJ38" s="5"/>
      <c r="BK38" s="5"/>
      <c r="BL38" s="5"/>
      <c r="BM38" s="5"/>
      <c r="BN38" s="5"/>
      <c r="BO38" s="5"/>
      <c r="BP38" s="5"/>
      <c r="BQ38" s="5"/>
      <c r="BR38" s="5"/>
      <c r="BS38" s="5"/>
      <c r="BT38" s="5"/>
      <c r="BU38" s="5"/>
      <c r="BV38" s="5"/>
      <c r="BW38" s="5"/>
      <c r="BX38" s="5"/>
      <c r="BY38" s="5"/>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c r="CZ38" s="5"/>
      <c r="DA38" s="5"/>
      <c r="DB38" s="5"/>
      <c r="DC38" s="5"/>
      <c r="DD38" s="5"/>
      <c r="DE38" s="5"/>
      <c r="DF38" s="5"/>
      <c r="DG38" s="5"/>
      <c r="DH38" s="5"/>
      <c r="DI38" s="5"/>
      <c r="DJ38" s="5"/>
      <c r="DK38" s="5"/>
      <c r="DL38" s="5"/>
      <c r="DM38" s="5"/>
      <c r="DN38" s="5"/>
      <c r="DO38" s="5"/>
      <c r="DP38" s="5"/>
      <c r="DQ38" s="5"/>
      <c r="DR38" s="5"/>
      <c r="DS38" s="5"/>
      <c r="DT38" s="5"/>
      <c r="DU38" s="5"/>
      <c r="DV38" s="5"/>
      <c r="DW38" s="5"/>
      <c r="DX38" s="5"/>
      <c r="DY38" s="5"/>
      <c r="DZ38" s="5"/>
      <c r="EA38" s="5"/>
      <c r="EB38" s="5"/>
      <c r="EC38" s="5"/>
      <c r="ED38" s="5"/>
      <c r="EE38" s="5"/>
      <c r="EF38" s="5"/>
      <c r="EG38" s="5"/>
      <c r="EH38" s="5"/>
      <c r="EI38" s="5"/>
      <c r="EJ38" s="5"/>
      <c r="EK38" s="5"/>
      <c r="EL38" s="5"/>
      <c r="EM38" s="5"/>
      <c r="EN38" s="5"/>
      <c r="EO38" s="5"/>
      <c r="EP38" s="5"/>
      <c r="EQ38" s="5"/>
      <c r="ER38" s="5"/>
      <c r="ES38" s="5"/>
      <c r="ET38" s="5"/>
      <c r="EU38" s="5"/>
      <c r="EV38" s="5"/>
      <c r="EW38" s="5"/>
      <c r="EX38" s="5"/>
      <c r="EY38" s="5"/>
      <c r="EZ38" s="5"/>
      <c r="FA38" s="5"/>
      <c r="FB38" s="5"/>
      <c r="FC38" s="5"/>
      <c r="FD38" s="5"/>
      <c r="FE38" s="5"/>
      <c r="FF38" s="5"/>
      <c r="FG38" s="5"/>
      <c r="FH38" s="5"/>
      <c r="FI38" s="5"/>
      <c r="FJ38" s="5"/>
      <c r="FK38" s="5"/>
      <c r="FL38" s="5"/>
      <c r="FM38" s="5"/>
      <c r="FN38" s="5"/>
      <c r="FO38" s="5"/>
      <c r="FP38" s="5"/>
      <c r="FQ38" s="5"/>
      <c r="FR38" s="5"/>
      <c r="FS38" s="5"/>
      <c r="FT38" s="5"/>
      <c r="FU38" s="5"/>
      <c r="FV38" s="5"/>
      <c r="FW38" s="5"/>
      <c r="FX38" s="5"/>
      <c r="FY38" s="5"/>
      <c r="FZ38" s="5"/>
      <c r="GA38" s="5"/>
      <c r="GB38" s="5"/>
      <c r="GC38" s="5"/>
      <c r="GD38" s="5"/>
      <c r="GE38" s="5"/>
      <c r="GF38" s="5"/>
      <c r="GG38" s="5"/>
      <c r="GH38" s="5"/>
      <c r="GI38" s="5"/>
      <c r="GJ38" s="5"/>
      <c r="GK38" s="5"/>
      <c r="GL38" s="5"/>
      <c r="GM38" s="5"/>
      <c r="GN38" s="5"/>
      <c r="GO38" s="5"/>
      <c r="GP38" s="5"/>
      <c r="GQ38" s="5"/>
      <c r="GR38" s="5"/>
      <c r="GS38" s="5"/>
      <c r="GT38" s="5"/>
      <c r="GU38" s="5"/>
      <c r="GV38" s="5"/>
      <c r="GW38" s="5"/>
      <c r="GX38" s="5"/>
      <c r="GY38" s="5"/>
      <c r="GZ38" s="5"/>
      <c r="HA38" s="5"/>
      <c r="HB38" s="5"/>
      <c r="HC38" s="5"/>
      <c r="HD38" s="5"/>
      <c r="HE38" s="5"/>
      <c r="HF38" s="5"/>
      <c r="HG38" s="5"/>
      <c r="HH38" s="5"/>
      <c r="HI38" s="5"/>
      <c r="HJ38" s="5"/>
      <c r="HK38" s="5"/>
      <c r="HL38" s="5"/>
      <c r="HM38" s="5"/>
      <c r="HN38" s="5"/>
      <c r="HO38" s="5"/>
      <c r="HP38" s="5"/>
      <c r="HQ38" s="5"/>
      <c r="HR38" s="5"/>
      <c r="HS38" s="5"/>
      <c r="HT38" s="5"/>
      <c r="HU38" s="5"/>
      <c r="HV38" s="5"/>
      <c r="HW38" s="5"/>
      <c r="HX38" s="5"/>
      <c r="HY38" s="5"/>
      <c r="HZ38" s="5"/>
      <c r="IA38" s="5"/>
      <c r="IB38" s="5"/>
      <c r="IC38" s="5"/>
      <c r="ID38" s="5"/>
      <c r="IE38" s="5"/>
      <c r="IF38" s="5"/>
      <c r="IG38" s="5"/>
      <c r="IH38" s="5"/>
      <c r="II38" s="5"/>
      <c r="IJ38" s="5"/>
      <c r="IK38" s="5"/>
      <c r="IL38" s="5"/>
      <c r="IM38" s="5"/>
      <c r="IN38" s="5"/>
      <c r="IO38" s="5"/>
      <c r="IP38" s="5"/>
      <c r="IQ38" s="5"/>
      <c r="IR38" s="5"/>
      <c r="IS38" s="5"/>
      <c r="IT38" s="5"/>
      <c r="IU38" s="5"/>
      <c r="IV38" s="5"/>
      <c r="IW38" s="5"/>
      <c r="IX38" s="5"/>
      <c r="IY38" s="5"/>
      <c r="IZ38" s="5"/>
      <c r="JA38" s="5"/>
      <c r="JB38" s="5"/>
      <c r="JC38" s="5"/>
      <c r="JD38" s="5"/>
      <c r="JE38" s="5"/>
      <c r="JF38" s="5"/>
      <c r="JG38" s="5"/>
      <c r="JH38" s="5"/>
      <c r="JI38" s="5"/>
      <c r="JJ38" s="5"/>
      <c r="JK38" s="5"/>
      <c r="JL38" s="5"/>
      <c r="JM38" s="5"/>
      <c r="JN38" s="5"/>
      <c r="JO38" s="5"/>
      <c r="JP38" s="5"/>
      <c r="JQ38" s="5"/>
      <c r="JR38" s="5"/>
      <c r="JS38" s="5"/>
      <c r="JT38" s="5"/>
      <c r="JU38" s="5"/>
      <c r="JV38" s="5"/>
      <c r="JW38" s="5"/>
      <c r="JX38" s="5"/>
      <c r="JY38" s="5"/>
      <c r="JZ38" s="5"/>
      <c r="KA38" s="5"/>
      <c r="KB38" s="5"/>
      <c r="KC38" s="5"/>
      <c r="KD38" s="5"/>
      <c r="KE38" s="5"/>
      <c r="KF38" s="5"/>
      <c r="KG38" s="5"/>
      <c r="KH38" s="5"/>
      <c r="KI38" s="5"/>
      <c r="KJ38" s="5"/>
      <c r="KK38" s="5"/>
      <c r="KL38" s="5"/>
      <c r="KM38" s="5"/>
      <c r="KN38" s="5"/>
      <c r="KO38" s="5"/>
      <c r="KP38" s="5"/>
      <c r="KQ38" s="5"/>
      <c r="KR38" s="5"/>
      <c r="KS38" s="5"/>
      <c r="KT38" s="5"/>
      <c r="KU38" s="5"/>
      <c r="KV38" s="5"/>
      <c r="KW38" s="5"/>
      <c r="KX38" s="5"/>
      <c r="KY38" s="5"/>
      <c r="KZ38" s="5"/>
      <c r="LA38" s="5"/>
      <c r="LB38" s="5"/>
      <c r="LC38" s="5"/>
      <c r="LD38" s="5"/>
      <c r="LE38" s="5"/>
      <c r="LF38" s="5"/>
      <c r="LG38" s="5"/>
      <c r="LH38" s="5"/>
      <c r="LI38" s="5"/>
      <c r="LJ38" s="5"/>
      <c r="LK38" s="5"/>
      <c r="LL38" s="5"/>
      <c r="LM38" s="5"/>
      <c r="LN38" s="5"/>
      <c r="LO38" s="5"/>
      <c r="LP38" s="5"/>
      <c r="LQ38" s="5"/>
      <c r="LR38" s="5"/>
      <c r="LS38" s="5"/>
      <c r="LT38" s="5"/>
      <c r="LU38" s="5"/>
      <c r="LV38" s="5"/>
      <c r="LW38" s="5"/>
      <c r="LX38" s="5"/>
      <c r="LY38" s="5"/>
      <c r="LZ38" s="5"/>
      <c r="MA38" s="5"/>
      <c r="MB38" s="5"/>
      <c r="MC38" s="5"/>
      <c r="MD38" s="5"/>
      <c r="ME38" s="5"/>
      <c r="MF38" s="5"/>
      <c r="MG38" s="5"/>
      <c r="MH38" s="5"/>
      <c r="MI38" s="5"/>
      <c r="MJ38" s="5"/>
      <c r="MK38" s="5"/>
      <c r="ML38" s="5"/>
      <c r="MM38" s="5"/>
      <c r="MN38" s="5"/>
      <c r="MO38" s="5"/>
      <c r="MP38" s="5"/>
      <c r="MQ38" s="5"/>
      <c r="MR38" s="5"/>
      <c r="MS38" s="5"/>
      <c r="MT38" s="5"/>
      <c r="MU38" s="5"/>
      <c r="MV38" s="5"/>
      <c r="MW38" s="5"/>
      <c r="MX38" s="5"/>
      <c r="MY38" s="5"/>
      <c r="MZ38" s="5"/>
      <c r="NA38" s="5"/>
      <c r="NB38" s="5"/>
      <c r="NC38" s="5"/>
      <c r="ND38" s="5"/>
      <c r="NE38" s="5"/>
      <c r="NF38" s="5"/>
      <c r="NG38" s="5"/>
      <c r="NH38" s="5"/>
      <c r="NI38" s="5"/>
      <c r="NJ38" s="5"/>
      <c r="NK38" s="5"/>
      <c r="NL38" s="5"/>
      <c r="NM38" s="5"/>
      <c r="NN38" s="5"/>
      <c r="NO38" s="5"/>
      <c r="NP38" s="5"/>
      <c r="NQ38" s="5"/>
      <c r="NR38" s="5"/>
      <c r="NS38" s="5"/>
      <c r="NT38" s="5"/>
      <c r="NU38" s="5"/>
      <c r="NV38" s="5"/>
      <c r="NW38" s="5"/>
      <c r="NX38" s="5"/>
      <c r="NY38" s="5"/>
      <c r="NZ38" s="5"/>
      <c r="OA38" s="5"/>
      <c r="OB38" s="5"/>
      <c r="OC38" s="5"/>
      <c r="OD38" s="5"/>
      <c r="OE38" s="5"/>
      <c r="OF38" s="5"/>
      <c r="OG38" s="5"/>
      <c r="OH38" s="5"/>
      <c r="OI38" s="5"/>
      <c r="OJ38" s="5"/>
      <c r="OK38" s="5"/>
      <c r="OL38" s="5"/>
      <c r="OM38" s="5"/>
      <c r="ON38" s="5"/>
      <c r="OO38" s="5"/>
      <c r="OP38" s="5"/>
      <c r="OQ38" s="5"/>
      <c r="OR38" s="5"/>
      <c r="OS38" s="5"/>
      <c r="OT38" s="5"/>
      <c r="OU38" s="5"/>
      <c r="OV38" s="5"/>
      <c r="OW38" s="5"/>
      <c r="OX38" s="5"/>
      <c r="OY38" s="5"/>
      <c r="OZ38" s="5"/>
      <c r="PA38" s="5"/>
      <c r="PB38" s="5"/>
      <c r="PC38" s="5"/>
      <c r="PD38" s="5"/>
      <c r="PE38" s="5"/>
      <c r="PF38" s="5"/>
      <c r="PG38" s="5"/>
      <c r="PH38" s="5"/>
    </row>
    <row r="39" spans="1:424" x14ac:dyDescent="0.25">
      <c r="A39" s="7">
        <f t="shared" si="0"/>
        <v>545</v>
      </c>
      <c r="B39" s="7">
        <f t="shared" si="1"/>
        <v>72102278</v>
      </c>
      <c r="C39" s="7">
        <f>IF(ISNA(VLOOKUP(G39,Listen!J:P,7,0)),VLOOKUP(E39,'72102278'!AF:AP,11,0),IF(VLOOKUP(E39,'72102278'!AF:AP,11,0)&lt;4,VLOOKUP(G39,Listen!J:P,7,0),VLOOKUP(E39,'72102278'!AF:AP,11,0)))</f>
        <v>5</v>
      </c>
      <c r="D39" s="7" t="str">
        <f>IF(G39="","", IF(ISNA(G39),"",IF(ISNA(VLOOKUP(G39,[1]ALLE!$B:$AA,26,0)),"",VLOOKUP(G39,[1]ALLE!$B:$AA,26,0))))</f>
        <v/>
      </c>
      <c r="E39" s="12" t="str">
        <f>IF(ISNA(VLOOKUP(J39,'72102278'!Z:AG,7,0)),IF(ISNA(VLOOKUP(J39,'72102278'!AA:AG,6,0)),IF(ISNA(VLOOKUP(J39,'72102278'!AB:AG,5,0)),IF(ISNA(VLOOKUP(J39,'72102278'!AC:AG,4,0)),IF(ISNA(VLOOKUP(J39,'72102278'!AD:AG,3,0)),"",VLOOKUP(J39,'72102278'!AD:AG,3,0)),VLOOKUP(J39,'72102278'!AC:AG,4,0)),VLOOKUP(J39,'72102278'!AB:AG,5,0)),VLOOKUP(J39,'72102278'!AA:AG,6,0)),VLOOKUP(J39,'72102278'!Z:AG,7,0))</f>
        <v>GC_BPMZ_56_RI_2302</v>
      </c>
      <c r="F39" s="7" t="str">
        <f>IF(G39=0,"",IF(G39="","",VLOOKUP(G39,'72102278'!D:I,6,0)))</f>
        <v/>
      </c>
      <c r="G39" s="7" t="str">
        <f>VLOOKUP(E39,'72102278'!AF:AP,2,0)</f>
        <v/>
      </c>
      <c r="H39" s="7" t="str">
        <f>IF(ISNA(VLOOKUP(G39,[1]ALLE!$B:$C,2,0)),"",VLOOKUP(G39,[1]ALLE!$B:$C,2,0))</f>
        <v/>
      </c>
      <c r="I39" s="7">
        <f t="shared" si="2"/>
        <v>39</v>
      </c>
      <c r="J39" s="7" t="s">
        <v>1840</v>
      </c>
      <c r="K39" s="7">
        <f>IF(ISNA(VLOOKUP(J39,'72102609'!Z:AE,6,0)),IF(ISNA(VLOOKUP(J39,'72102609'!AA:AE,5,0)),IF(ISNA(VLOOKUP(J39,'72102609'!AB:AE,4,0)),IF(ISNA(VLOOKUP(J39,'72102609'!AC:AE,3,0)),IF(ISNA(VLOOKUP(J39,'72102609'!AD:AE,2,0)),"",VLOOKUP(J39,'72102609'!AD:AE,2,0)),VLOOKUP(J39,'72102609'!AC:AE,3,0)),VLOOKUP(J39,'72102609'!AB:AE,4,0)),VLOOKUP(J39,'72102609'!AA:AE,5,0)),VLOOKUP(J39,'72102609'!Z:AE,6,0))</f>
        <v>227</v>
      </c>
      <c r="L39" s="7">
        <f>IF(ISNA(VLOOKUP(J39,'72102278'!Z:AE,6,0)),IF(ISNA(VLOOKUP(J39,'72102278'!AA:AE,5,0)),IF(ISNA(VLOOKUP(J39,'72102278'!AB:AE,4,0)),IF(ISNA(VLOOKUP(J39,'72102278'!AC:AE,3,0)),IF(ISNA(VLOOKUP(J39,'72102278'!AD:AE,2,0)),"",VLOOKUP(J39,'72102278'!AD:AE,2,0)),VLOOKUP(J39,'72102278'!AC:AE,3,0)),VLOOKUP(J39,'72102278'!AB:AE,4,0)),VLOOKUP(J39,'72102278'!AA:AE,5,0)),VLOOKUP(J39,'72102278'!Z:AE,6,0))</f>
        <v>545</v>
      </c>
      <c r="M39" s="7" t="str">
        <f>IF(ISNA(VLOOKUP(J39,'72102029'!Z:AE,6,0)),IF(ISNA(VLOOKUP(J39,'72102029'!AA:AE,5,0)),IF(ISNA(VLOOKUP(J39,'72102029'!AB:AE,4,0)),IF(ISNA(VLOOKUP(J39,'72102029'!AC:AE,3,0)),IF(ISNA(VLOOKUP(J39,'72102029'!AD:AE,2,0)),"",VLOOKUP(J39,'72102029'!AD:AE,2,0)),VLOOKUP(J39,'72102029'!AC:AE,3,0)),VLOOKUP(J39,'72102029'!AB:AE,4,0)),VLOOKUP(J39,'72102029'!AA:AE,5,0)),VLOOKUP(J39,'72102029'!Z:AE,6,0))</f>
        <v/>
      </c>
      <c r="N39" s="7" t="str">
        <f>IF(ISNA(VLOOKUP(J39,'72101595'!Z:AE,6,0)),IF(ISNA(VLOOKUP(J39,'72101595'!AA:AE,5,0)),IF(ISNA(VLOOKUP(J39,'72101595'!AB:AE,4,0)),IF(ISNA(VLOOKUP(J39,'72101595'!AC:AE,3,0)),IF(ISNA(VLOOKUP(J39,'72101595'!AD:AE,2,0)),"",VLOOKUP(J39,'72101595'!AD:AE,2,0)),VLOOKUP(J39,'72101595'!AC:AE,3,0)),VLOOKUP(J39,'72101595'!AB:AE,4,0)),VLOOKUP(J39,'72101595'!AA:AE,5,0)),VLOOKUP(J39,'72101595'!Z:AE,6,0))</f>
        <v/>
      </c>
      <c r="O39" s="7" t="str">
        <f>IF(ISNA(VLOOKUP(J39,'72101388'!Z:AE,6,0)),IF(ISNA(VLOOKUP(J39,'72101388'!AA:AE,5,0)),IF(ISNA(VLOOKUP(J39,'72101388'!AB:AE,4,0)),IF(ISNA(VLOOKUP(J39,'72101388'!AC:AE,3,0)),IF(ISNA(VLOOKUP(J39,'72101388'!AD:AE,2,0)),"",VLOOKUP(J39,'72101388'!AD:AE,2,0)),VLOOKUP(J39,'72101388'!AC:AE,3,0)),VLOOKUP(J39,'72101388'!AB:AE,4,0)),VLOOKUP(J39,'72101388'!AA:AE,5,0)),VLOOKUP(J39,'72101388'!Z:AE,6,0))</f>
        <v/>
      </c>
      <c r="P39" s="7">
        <f>IF(ISNA(VLOOKUP(J39,'72101014'!Z:AE,6,0)),IF(ISNA(VLOOKUP(J39,'72101014'!AA:AE,5,0)),IF(ISNA(VLOOKUP(J39,'72101014'!AB:AE,4,0)),IF(ISNA(VLOOKUP(J39,'72101014'!AC:AE,3,0)),IF(ISNA(VLOOKUP(J39,'72101014'!AD:AE,2,0)),"",VLOOKUP(J39,'72101014'!AD:AE,2,0)),VLOOKUP(J39,'72101014'!AC:AE,3,0)),VLOOKUP(J39,'72101014'!AB:AE,4,0)),VLOOKUP(J39,'72101014'!AA:AE,5,0)),VLOOKUP(J39,'72101014'!Z:AE,6,0))</f>
        <v>182</v>
      </c>
      <c r="Q39" s="7">
        <f>IF(ISNA(VLOOKUP(J39,'72100736'!Z:AE,6,0)),IF(ISNA(VLOOKUP(J39,'72100736'!AA:AE,5,0)),IF(ISNA(VLOOKUP(J39,'72100736'!AB:AE,4,0)),IF(ISNA(VLOOKUP(J39,'72100736'!AC:AE,3,0)),IF(ISNA(VLOOKUP(J39,'72100736'!AD:AE,2,0)),"",VLOOKUP(J39,'72100736'!AD:AE,2,0)),VLOOKUP(J39,'72100736'!AC:AE,3,0)),VLOOKUP(J39,'72100736'!AB:AE,4,0)),VLOOKUP(J39,'72100736'!AA:AE,5,0)),VLOOKUP(J39,'72100736'!Z:AE,6,0))</f>
        <v>53</v>
      </c>
      <c r="R39" s="7" t="str">
        <f>IF(ISNA(VLOOKUP(J39,'72100530'!Z:AE,6,0)),IF(ISNA(VLOOKUP(J39,'72100530'!AA:AE,5,0)),IF(ISNA(VLOOKUP(J39,'72100530'!AB:AE,4,0)),IF(ISNA(VLOOKUP(J39,'72100530'!AC:AE,3,0)),IF(ISNA(VLOOKUP(J39,'72100530'!AD:AE,2,0)),"",VLOOKUP(J39,'72100530'!AD:AE,2,0)),VLOOKUP(J39,'72100530'!AC:AE,3,0)),VLOOKUP(J39,'72100530'!AB:AE,4,0)),VLOOKUP(J39,'72100530'!AA:AE,5,0)),VLOOKUP(J39,'72100530'!Z:AE,6,0))</f>
        <v/>
      </c>
      <c r="S39" s="7" t="str">
        <f>IF(ISNA(VLOOKUP(J39,'72100318'!Z:AE,6,0)),IF(ISNA(VLOOKUP(J39,'72100318'!AA:AE,5,0)),IF(ISNA(VLOOKUP(J39,'72100318'!AB:AE,4,0)),IF(ISNA(VLOOKUP(J39,'72100318'!AC:AE,3,0)),IF(ISNA(VLOOKUP(J39,'72100318'!AD:AE,2,0)),"",VLOOKUP(J39,'72100318'!AD:AE,2,0)),VLOOKUP(J39,'72100318'!AC:AE,3,0)),VLOOKUP(J39,'72100318'!AB:AE,4,0)),VLOOKUP(J39,'72100318'!AA:AE,5,0)),VLOOKUP(J39,'72100318'!Z:AE,6,0))</f>
        <v/>
      </c>
      <c r="T39" s="7" t="str">
        <f>IF(ISNA(VLOOKUP(J39,'72100121'!Z:AE,6,0)),IF(ISNA(VLOOKUP(J39,'72100121'!AA:AE,5,0)),IF(ISNA(VLOOKUP(J39,'72100121'!AB:AE,4,0)),IF(ISNA(VLOOKUP(J39,'72100121'!AC:AE,3,0)),IF(ISNA(VLOOKUP(J39,'72100121'!AD:AE,2,0)),"",VLOOKUP(J39,'72100121'!AD:AE,2,0)),VLOOKUP(J39,'72100121'!AC:AE,3,0)),VLOOKUP(J39,'72100121'!AB:AE,4,0)),VLOOKUP(J39,'72100121'!AA:AE,5,0)),VLOOKUP(J39,'72100121'!Z:AE,6,0))</f>
        <v/>
      </c>
      <c r="U39" s="7" t="str">
        <f>IF(ISNA(VLOOKUP(J39,'72003054'!Z:AE,6,0)),IF(ISNA(VLOOKUP(J39,'72003054'!AA:AE,5,0)),IF(ISNA(VLOOKUP(J39,'72003054'!AB:AE,4,0)),IF(ISNA(VLOOKUP(J39,'72003054'!AC:AE,3,0)),IF(ISNA(VLOOKUP(J39,'72003054'!AD:AE,2,0)),"",VLOOKUP(J39,'72003054'!AD:AE,2,0)),VLOOKUP(J39,'72003054'!AC:AE,3,0)),VLOOKUP(J39,'72003054'!AB:AE,4,0)),VLOOKUP(J39,'72003054'!AA:AE,5,0)),VLOOKUP(J39,'72003054'!Z:AE,6,0))</f>
        <v/>
      </c>
    </row>
    <row r="40" spans="1:424" x14ac:dyDescent="0.25">
      <c r="A40" s="7">
        <f t="shared" si="0"/>
        <v>545</v>
      </c>
      <c r="B40" s="7">
        <f t="shared" si="1"/>
        <v>72003054</v>
      </c>
      <c r="C40" s="7">
        <f>IF(ISNA(VLOOKUP(G40,Listen!J:P,7,0)),VLOOKUP(E40,'72003054'!AF:AP,11,0),IF(VLOOKUP(E40,'72003054'!AF:AP,11,0)&lt;4,VLOOKUP(G40,Listen!J:P,7,0),VLOOKUP(E40,'72003054'!AF:AP,11,0)))</f>
        <v>2</v>
      </c>
      <c r="D40" s="7" t="str">
        <f>IF(G40="","", IF(ISNA(G40),"",IF(ISNA(VLOOKUP(G40,[1]ALLE!$B:$AA,26,0)),"",VLOOKUP(G40,[1]ALLE!$B:$AA,26,0))))</f>
        <v/>
      </c>
      <c r="E40" s="12" t="str">
        <f>IF(ISNA(VLOOKUP(J40,'72003054'!Z:AG,7,0)),IF(ISNA(VLOOKUP(J40,'72003054'!AA:AG,6,0)),IF(ISNA(VLOOKUP(J40,'72003054'!AB:AG,5,0)),IF(ISNA(VLOOKUP(J40,'72003054'!AC:AG,4,0)),IF(ISNA(VLOOKUP(J40,'72003054'!AD:AG,3,0)),"",VLOOKUP(J40,'72003054'!AD:AG,3,0)),VLOOKUP(J40,'72003054'!AC:AG,4,0)),VLOOKUP(J40,'72003054'!AB:AG,5,0)),VLOOKUP(J40,'72003054'!AA:AG,6,0)),VLOOKUP(J40,'72003054'!Z:AG,7,0))</f>
        <v>GC_BPMZ_135_RI_1704</v>
      </c>
      <c r="F40" s="7" t="str">
        <f>IF(G40=0,"",IF(G40="","",VLOOKUP(G40,'72003054'!D:I,6,0)))</f>
        <v/>
      </c>
      <c r="G40" s="7">
        <f>VLOOKUP(E40,'72003054'!AF:AP,2,0)</f>
        <v>0</v>
      </c>
      <c r="H40" s="7">
        <f>IF(ISNA(VLOOKUP(G40,[1]ALLE!$B:$C,2,0)),"",VLOOKUP(G40,[1]ALLE!$B:$C,2,0))</f>
        <v>0</v>
      </c>
      <c r="I40" s="7">
        <f t="shared" si="2"/>
        <v>40</v>
      </c>
      <c r="J40" s="7" t="s">
        <v>1511</v>
      </c>
      <c r="K40" s="7">
        <f>IF(ISNA(VLOOKUP(J40,'72102609'!Z:AE,6,0)),IF(ISNA(VLOOKUP(J40,'72102609'!AA:AE,5,0)),IF(ISNA(VLOOKUP(J40,'72102609'!AB:AE,4,0)),IF(ISNA(VLOOKUP(J40,'72102609'!AC:AE,3,0)),IF(ISNA(VLOOKUP(J40,'72102609'!AD:AE,2,0)),"",VLOOKUP(J40,'72102609'!AD:AE,2,0)),VLOOKUP(J40,'72102609'!AC:AE,3,0)),VLOOKUP(J40,'72102609'!AB:AE,4,0)),VLOOKUP(J40,'72102609'!AA:AE,5,0)),VLOOKUP(J40,'72102609'!Z:AE,6,0))</f>
        <v>74</v>
      </c>
      <c r="L40" s="7">
        <f>IF(ISNA(VLOOKUP(J40,'72102278'!Z:AE,6,0)),IF(ISNA(VLOOKUP(J40,'72102278'!AA:AE,5,0)),IF(ISNA(VLOOKUP(J40,'72102278'!AB:AE,4,0)),IF(ISNA(VLOOKUP(J40,'72102278'!AC:AE,3,0)),IF(ISNA(VLOOKUP(J40,'72102278'!AD:AE,2,0)),"",VLOOKUP(J40,'72102278'!AD:AE,2,0)),VLOOKUP(J40,'72102278'!AC:AE,3,0)),VLOOKUP(J40,'72102278'!AB:AE,4,0)),VLOOKUP(J40,'72102278'!AA:AE,5,0)),VLOOKUP(J40,'72102278'!Z:AE,6,0))</f>
        <v>46</v>
      </c>
      <c r="M40" s="7" t="str">
        <f>IF(ISNA(VLOOKUP(J40,'72102029'!Z:AE,6,0)),IF(ISNA(VLOOKUP(J40,'72102029'!AA:AE,5,0)),IF(ISNA(VLOOKUP(J40,'72102029'!AB:AE,4,0)),IF(ISNA(VLOOKUP(J40,'72102029'!AC:AE,3,0)),IF(ISNA(VLOOKUP(J40,'72102029'!AD:AE,2,0)),"",VLOOKUP(J40,'72102029'!AD:AE,2,0)),VLOOKUP(J40,'72102029'!AC:AE,3,0)),VLOOKUP(J40,'72102029'!AB:AE,4,0)),VLOOKUP(J40,'72102029'!AA:AE,5,0)),VLOOKUP(J40,'72102029'!Z:AE,6,0))</f>
        <v/>
      </c>
      <c r="N40" s="7" t="str">
        <f>IF(ISNA(VLOOKUP(J40,'72101595'!Z:AE,6,0)),IF(ISNA(VLOOKUP(J40,'72101595'!AA:AE,5,0)),IF(ISNA(VLOOKUP(J40,'72101595'!AB:AE,4,0)),IF(ISNA(VLOOKUP(J40,'72101595'!AC:AE,3,0)),IF(ISNA(VLOOKUP(J40,'72101595'!AD:AE,2,0)),"",VLOOKUP(J40,'72101595'!AD:AE,2,0)),VLOOKUP(J40,'72101595'!AC:AE,3,0)),VLOOKUP(J40,'72101595'!AB:AE,4,0)),VLOOKUP(J40,'72101595'!AA:AE,5,0)),VLOOKUP(J40,'72101595'!Z:AE,6,0))</f>
        <v/>
      </c>
      <c r="O40" s="7" t="str">
        <f>IF(ISNA(VLOOKUP(J40,'72101388'!Z:AE,6,0)),IF(ISNA(VLOOKUP(J40,'72101388'!AA:AE,5,0)),IF(ISNA(VLOOKUP(J40,'72101388'!AB:AE,4,0)),IF(ISNA(VLOOKUP(J40,'72101388'!AC:AE,3,0)),IF(ISNA(VLOOKUP(J40,'72101388'!AD:AE,2,0)),"",VLOOKUP(J40,'72101388'!AD:AE,2,0)),VLOOKUP(J40,'72101388'!AC:AE,3,0)),VLOOKUP(J40,'72101388'!AB:AE,4,0)),VLOOKUP(J40,'72101388'!AA:AE,5,0)),VLOOKUP(J40,'72101388'!Z:AE,6,0))</f>
        <v/>
      </c>
      <c r="P40" s="7">
        <f>IF(ISNA(VLOOKUP(J40,'72101014'!Z:AE,6,0)),IF(ISNA(VLOOKUP(J40,'72101014'!AA:AE,5,0)),IF(ISNA(VLOOKUP(J40,'72101014'!AB:AE,4,0)),IF(ISNA(VLOOKUP(J40,'72101014'!AC:AE,3,0)),IF(ISNA(VLOOKUP(J40,'72101014'!AD:AE,2,0)),"",VLOOKUP(J40,'72101014'!AD:AE,2,0)),VLOOKUP(J40,'72101014'!AC:AE,3,0)),VLOOKUP(J40,'72101014'!AB:AE,4,0)),VLOOKUP(J40,'72101014'!AA:AE,5,0)),VLOOKUP(J40,'72101014'!Z:AE,6,0))</f>
        <v>163</v>
      </c>
      <c r="Q40" s="7">
        <f>IF(ISNA(VLOOKUP(J40,'72100736'!Z:AE,6,0)),IF(ISNA(VLOOKUP(J40,'72100736'!AA:AE,5,0)),IF(ISNA(VLOOKUP(J40,'72100736'!AB:AE,4,0)),IF(ISNA(VLOOKUP(J40,'72100736'!AC:AE,3,0)),IF(ISNA(VLOOKUP(J40,'72100736'!AD:AE,2,0)),"",VLOOKUP(J40,'72100736'!AD:AE,2,0)),VLOOKUP(J40,'72100736'!AC:AE,3,0)),VLOOKUP(J40,'72100736'!AB:AE,4,0)),VLOOKUP(J40,'72100736'!AA:AE,5,0)),VLOOKUP(J40,'72100736'!Z:AE,6,0))</f>
        <v>131</v>
      </c>
      <c r="R40" s="7" t="str">
        <f>IF(ISNA(VLOOKUP(J40,'72100530'!Z:AE,6,0)),IF(ISNA(VLOOKUP(J40,'72100530'!AA:AE,5,0)),IF(ISNA(VLOOKUP(J40,'72100530'!AB:AE,4,0)),IF(ISNA(VLOOKUP(J40,'72100530'!AC:AE,3,0)),IF(ISNA(VLOOKUP(J40,'72100530'!AD:AE,2,0)),"",VLOOKUP(J40,'72100530'!AD:AE,2,0)),VLOOKUP(J40,'72100530'!AC:AE,3,0)),VLOOKUP(J40,'72100530'!AB:AE,4,0)),VLOOKUP(J40,'72100530'!AA:AE,5,0)),VLOOKUP(J40,'72100530'!Z:AE,6,0))</f>
        <v/>
      </c>
      <c r="S40" s="7" t="str">
        <f>IF(ISNA(VLOOKUP(J40,'72100318'!Z:AE,6,0)),IF(ISNA(VLOOKUP(J40,'72100318'!AA:AE,5,0)),IF(ISNA(VLOOKUP(J40,'72100318'!AB:AE,4,0)),IF(ISNA(VLOOKUP(J40,'72100318'!AC:AE,3,0)),IF(ISNA(VLOOKUP(J40,'72100318'!AD:AE,2,0)),"",VLOOKUP(J40,'72100318'!AD:AE,2,0)),VLOOKUP(J40,'72100318'!AC:AE,3,0)),VLOOKUP(J40,'72100318'!AB:AE,4,0)),VLOOKUP(J40,'72100318'!AA:AE,5,0)),VLOOKUP(J40,'72100318'!Z:AE,6,0))</f>
        <v/>
      </c>
      <c r="T40" s="7" t="str">
        <f>IF(ISNA(VLOOKUP(J40,'72100121'!Z:AE,6,0)),IF(ISNA(VLOOKUP(J40,'72100121'!AA:AE,5,0)),IF(ISNA(VLOOKUP(J40,'72100121'!AB:AE,4,0)),IF(ISNA(VLOOKUP(J40,'72100121'!AC:AE,3,0)),IF(ISNA(VLOOKUP(J40,'72100121'!AD:AE,2,0)),"",VLOOKUP(J40,'72100121'!AD:AE,2,0)),VLOOKUP(J40,'72100121'!AC:AE,3,0)),VLOOKUP(J40,'72100121'!AB:AE,4,0)),VLOOKUP(J40,'72100121'!AA:AE,5,0)),VLOOKUP(J40,'72100121'!Z:AE,6,0))</f>
        <v/>
      </c>
      <c r="U40" s="7">
        <f>IF(ISNA(VLOOKUP(J40,'72003054'!Z:AE,6,0)),IF(ISNA(VLOOKUP(J40,'72003054'!AA:AE,5,0)),IF(ISNA(VLOOKUP(J40,'72003054'!AB:AE,4,0)),IF(ISNA(VLOOKUP(J40,'72003054'!AC:AE,3,0)),IF(ISNA(VLOOKUP(J40,'72003054'!AD:AE,2,0)),"",VLOOKUP(J40,'72003054'!AD:AE,2,0)),VLOOKUP(J40,'72003054'!AC:AE,3,0)),VLOOKUP(J40,'72003054'!AB:AE,4,0)),VLOOKUP(J40,'72003054'!AA:AE,5,0)),VLOOKUP(J40,'72003054'!Z:AE,6,0))</f>
        <v>545</v>
      </c>
    </row>
    <row r="41" spans="1:424" x14ac:dyDescent="0.25">
      <c r="A41" s="7">
        <f t="shared" si="0"/>
        <v>542</v>
      </c>
      <c r="B41" s="7">
        <f t="shared" si="1"/>
        <v>72101014</v>
      </c>
      <c r="C41" s="7">
        <f>IF(ISNA(VLOOKUP(G41,Listen!J:P,7,0)),VLOOKUP(E41,'72101014'!AF:AP,11,0),IF(VLOOKUP(E41,'72101014'!AF:AP,11,0)&lt;4,VLOOKUP(G41,Listen!J:P,7,0),VLOOKUP(E41,'72101014'!AF:AP,11,0)))</f>
        <v>3</v>
      </c>
      <c r="D41" s="7" t="str">
        <f>IF(G41="","", IF(ISNA(G41),"",IF(ISNA(VLOOKUP(G41,[1]ALLE!$B:$AA,26,0)),"",VLOOKUP(G41,[1]ALLE!$B:$AA,26,0))))</f>
        <v>Avetil, Etroflex, Delaxin</v>
      </c>
      <c r="E41" s="12" t="str">
        <f>IF(ISNA(VLOOKUP(J41,'72101014'!Z:AG,7,0)),IF(ISNA(VLOOKUP(J41,'72101014'!AA:AG,6,0)),IF(ISNA(VLOOKUP(J41,'72101014'!AB:AG,5,0)),IF(ISNA(VLOOKUP(J41,'72101014'!AC:AG,4,0)),IF(ISNA(VLOOKUP(J41,'72101014'!AD:AG,3,0)),"",VLOOKUP(J41,'72101014'!AD:AG,3,0)),VLOOKUP(J41,'72101014'!AC:AG,4,0)),VLOOKUP(J41,'72101014'!AB:AG,5,0)),VLOOKUP(J41,'72101014'!AA:AG,6,0)),VLOOKUP(J41,'72101014'!Z:AG,7,0))</f>
        <v>Methocarbamol</v>
      </c>
      <c r="F41" s="7" t="str">
        <f>IF(G41=0,"",IF(G41="","",VLOOKUP(G41,'72101014'!D:I,6,0)))</f>
        <v>C11H15NO5</v>
      </c>
      <c r="G41" s="7" t="str">
        <f>VLOOKUP(E41,'72101014'!AF:AP,2,0)</f>
        <v>532-03-6</v>
      </c>
      <c r="H41" s="7" t="str">
        <f>IF(ISNA(VLOOKUP(G41,[1]ALLE!$B:$C,2,0)),"",VLOOKUP(G41,[1]ALLE!$B:$C,2,0))</f>
        <v>GNXFOGHNGIVQEH-UHFFFAOYSA-N</v>
      </c>
      <c r="I41" s="7">
        <f t="shared" si="2"/>
        <v>41</v>
      </c>
      <c r="J41" s="7" t="s">
        <v>1215</v>
      </c>
      <c r="K41" s="7" t="str">
        <f>IF(ISNA(VLOOKUP(J41,'72102609'!Z:AE,6,0)),IF(ISNA(VLOOKUP(J41,'72102609'!AA:AE,5,0)),IF(ISNA(VLOOKUP(J41,'72102609'!AB:AE,4,0)),IF(ISNA(VLOOKUP(J41,'72102609'!AC:AE,3,0)),IF(ISNA(VLOOKUP(J41,'72102609'!AD:AE,2,0)),"",VLOOKUP(J41,'72102609'!AD:AE,2,0)),VLOOKUP(J41,'72102609'!AC:AE,3,0)),VLOOKUP(J41,'72102609'!AB:AE,4,0)),VLOOKUP(J41,'72102609'!AA:AE,5,0)),VLOOKUP(J41,'72102609'!Z:AE,6,0))</f>
        <v/>
      </c>
      <c r="L41" s="7" t="str">
        <f>IF(ISNA(VLOOKUP(J41,'72102278'!Z:AE,6,0)),IF(ISNA(VLOOKUP(J41,'72102278'!AA:AE,5,0)),IF(ISNA(VLOOKUP(J41,'72102278'!AB:AE,4,0)),IF(ISNA(VLOOKUP(J41,'72102278'!AC:AE,3,0)),IF(ISNA(VLOOKUP(J41,'72102278'!AD:AE,2,0)),"",VLOOKUP(J41,'72102278'!AD:AE,2,0)),VLOOKUP(J41,'72102278'!AC:AE,3,0)),VLOOKUP(J41,'72102278'!AB:AE,4,0)),VLOOKUP(J41,'72102278'!AA:AE,5,0)),VLOOKUP(J41,'72102278'!Z:AE,6,0))</f>
        <v/>
      </c>
      <c r="M41" s="7">
        <f>IF(ISNA(VLOOKUP(J41,'72102029'!Z:AE,6,0)),IF(ISNA(VLOOKUP(J41,'72102029'!AA:AE,5,0)),IF(ISNA(VLOOKUP(J41,'72102029'!AB:AE,4,0)),IF(ISNA(VLOOKUP(J41,'72102029'!AC:AE,3,0)),IF(ISNA(VLOOKUP(J41,'72102029'!AD:AE,2,0)),"",VLOOKUP(J41,'72102029'!AD:AE,2,0)),VLOOKUP(J41,'72102029'!AC:AE,3,0)),VLOOKUP(J41,'72102029'!AB:AE,4,0)),VLOOKUP(J41,'72102029'!AA:AE,5,0)),VLOOKUP(J41,'72102029'!Z:AE,6,0))</f>
        <v>96</v>
      </c>
      <c r="N41" s="7">
        <f>IF(ISNA(VLOOKUP(J41,'72101595'!Z:AE,6,0)),IF(ISNA(VLOOKUP(J41,'72101595'!AA:AE,5,0)),IF(ISNA(VLOOKUP(J41,'72101595'!AB:AE,4,0)),IF(ISNA(VLOOKUP(J41,'72101595'!AC:AE,3,0)),IF(ISNA(VLOOKUP(J41,'72101595'!AD:AE,2,0)),"",VLOOKUP(J41,'72101595'!AD:AE,2,0)),VLOOKUP(J41,'72101595'!AC:AE,3,0)),VLOOKUP(J41,'72101595'!AB:AE,4,0)),VLOOKUP(J41,'72101595'!AA:AE,5,0)),VLOOKUP(J41,'72101595'!Z:AE,6,0))</f>
        <v>488</v>
      </c>
      <c r="O41" s="7" t="str">
        <f>IF(ISNA(VLOOKUP(J41,'72101388'!Z:AE,6,0)),IF(ISNA(VLOOKUP(J41,'72101388'!AA:AE,5,0)),IF(ISNA(VLOOKUP(J41,'72101388'!AB:AE,4,0)),IF(ISNA(VLOOKUP(J41,'72101388'!AC:AE,3,0)),IF(ISNA(VLOOKUP(J41,'72101388'!AD:AE,2,0)),"",VLOOKUP(J41,'72101388'!AD:AE,2,0)),VLOOKUP(J41,'72101388'!AC:AE,3,0)),VLOOKUP(J41,'72101388'!AB:AE,4,0)),VLOOKUP(J41,'72101388'!AA:AE,5,0)),VLOOKUP(J41,'72101388'!Z:AE,6,0))</f>
        <v/>
      </c>
      <c r="P41" s="7">
        <f>IF(ISNA(VLOOKUP(J41,'72101014'!Z:AE,6,0)),IF(ISNA(VLOOKUP(J41,'72101014'!AA:AE,5,0)),IF(ISNA(VLOOKUP(J41,'72101014'!AB:AE,4,0)),IF(ISNA(VLOOKUP(J41,'72101014'!AC:AE,3,0)),IF(ISNA(VLOOKUP(J41,'72101014'!AD:AE,2,0)),"",VLOOKUP(J41,'72101014'!AD:AE,2,0)),VLOOKUP(J41,'72101014'!AC:AE,3,0)),VLOOKUP(J41,'72101014'!AB:AE,4,0)),VLOOKUP(J41,'72101014'!AA:AE,5,0)),VLOOKUP(J41,'72101014'!Z:AE,6,0))</f>
        <v>542</v>
      </c>
      <c r="Q41" s="7">
        <f>IF(ISNA(VLOOKUP(J41,'72100736'!Z:AE,6,0)),IF(ISNA(VLOOKUP(J41,'72100736'!AA:AE,5,0)),IF(ISNA(VLOOKUP(J41,'72100736'!AB:AE,4,0)),IF(ISNA(VLOOKUP(J41,'72100736'!AC:AE,3,0)),IF(ISNA(VLOOKUP(J41,'72100736'!AD:AE,2,0)),"",VLOOKUP(J41,'72100736'!AD:AE,2,0)),VLOOKUP(J41,'72100736'!AC:AE,3,0)),VLOOKUP(J41,'72100736'!AB:AE,4,0)),VLOOKUP(J41,'72100736'!AA:AE,5,0)),VLOOKUP(J41,'72100736'!Z:AE,6,0))</f>
        <v>46</v>
      </c>
      <c r="R41" s="7" t="str">
        <f>IF(ISNA(VLOOKUP(J41,'72100530'!Z:AE,6,0)),IF(ISNA(VLOOKUP(J41,'72100530'!AA:AE,5,0)),IF(ISNA(VLOOKUP(J41,'72100530'!AB:AE,4,0)),IF(ISNA(VLOOKUP(J41,'72100530'!AC:AE,3,0)),IF(ISNA(VLOOKUP(J41,'72100530'!AD:AE,2,0)),"",VLOOKUP(J41,'72100530'!AD:AE,2,0)),VLOOKUP(J41,'72100530'!AC:AE,3,0)),VLOOKUP(J41,'72100530'!AB:AE,4,0)),VLOOKUP(J41,'72100530'!AA:AE,5,0)),VLOOKUP(J41,'72100530'!Z:AE,6,0))</f>
        <v/>
      </c>
      <c r="S41" s="7" t="str">
        <f>IF(ISNA(VLOOKUP(J41,'72100318'!Z:AE,6,0)),IF(ISNA(VLOOKUP(J41,'72100318'!AA:AE,5,0)),IF(ISNA(VLOOKUP(J41,'72100318'!AB:AE,4,0)),IF(ISNA(VLOOKUP(J41,'72100318'!AC:AE,3,0)),IF(ISNA(VLOOKUP(J41,'72100318'!AD:AE,2,0)),"",VLOOKUP(J41,'72100318'!AD:AE,2,0)),VLOOKUP(J41,'72100318'!AC:AE,3,0)),VLOOKUP(J41,'72100318'!AB:AE,4,0)),VLOOKUP(J41,'72100318'!AA:AE,5,0)),VLOOKUP(J41,'72100318'!Z:AE,6,0))</f>
        <v/>
      </c>
      <c r="T41" s="7" t="str">
        <f>IF(ISNA(VLOOKUP(J41,'72100121'!Z:AE,6,0)),IF(ISNA(VLOOKUP(J41,'72100121'!AA:AE,5,0)),IF(ISNA(VLOOKUP(J41,'72100121'!AB:AE,4,0)),IF(ISNA(VLOOKUP(J41,'72100121'!AC:AE,3,0)),IF(ISNA(VLOOKUP(J41,'72100121'!AD:AE,2,0)),"",VLOOKUP(J41,'72100121'!AD:AE,2,0)),VLOOKUP(J41,'72100121'!AC:AE,3,0)),VLOOKUP(J41,'72100121'!AB:AE,4,0)),VLOOKUP(J41,'72100121'!AA:AE,5,0)),VLOOKUP(J41,'72100121'!Z:AE,6,0))</f>
        <v/>
      </c>
      <c r="U41" s="7" t="str">
        <f>IF(ISNA(VLOOKUP(J41,'72003054'!Z:AE,6,0)),IF(ISNA(VLOOKUP(J41,'72003054'!AA:AE,5,0)),IF(ISNA(VLOOKUP(J41,'72003054'!AB:AE,4,0)),IF(ISNA(VLOOKUP(J41,'72003054'!AC:AE,3,0)),IF(ISNA(VLOOKUP(J41,'72003054'!AD:AE,2,0)),"",VLOOKUP(J41,'72003054'!AD:AE,2,0)),VLOOKUP(J41,'72003054'!AC:AE,3,0)),VLOOKUP(J41,'72003054'!AB:AE,4,0)),VLOOKUP(J41,'72003054'!AA:AE,5,0)),VLOOKUP(J41,'72003054'!Z:AE,6,0))</f>
        <v/>
      </c>
    </row>
    <row r="42" spans="1:424" x14ac:dyDescent="0.25">
      <c r="A42" s="7">
        <f t="shared" si="0"/>
        <v>539</v>
      </c>
      <c r="B42" s="7">
        <f t="shared" si="1"/>
        <v>72100736</v>
      </c>
      <c r="C42" s="7">
        <f>IF(ISNA(VLOOKUP(G42,Listen!J:P,7,0)),VLOOKUP(E42,'72100736'!AF:AP,11,0),IF(VLOOKUP(E42,'72100736'!AF:AP,11,0)&lt;4,VLOOKUP(G42,Listen!J:P,7,0),VLOOKUP(E42,'72100736'!AF:AP,11,0)))</f>
        <v>5</v>
      </c>
      <c r="D42" s="7" t="str">
        <f>IF(G42="","",IF(ISNA(VLOOKUP(G42,[1]ALLE!$B:$AA,26,0)),"",VLOOKUP(G42,[1]ALLE!$B:$AA,26,0)))</f>
        <v/>
      </c>
      <c r="E42" s="12" t="str">
        <f>IF(ISNA(VLOOKUP(J42,'72100736'!Z:AG,7,0)),IF(ISNA(VLOOKUP(J42,'72100736'!AA:AG,6,0)),IF(ISNA(VLOOKUP(J42,'72100736'!AB:AG,5,0)),IF(ISNA(VLOOKUP(J42,'72100736'!AC:AG,4,0)),IF(ISNA(VLOOKUP(J42,'72100736'!AD:AG,3,0)),"",VLOOKUP(J42,'72100736'!AD:AG,3,0)),VLOOKUP(J42,'72100736'!AC:AG,4,0)),VLOOKUP(J42,'72100736'!AB:AG,5,0)),VLOOKUP(J42,'72100736'!AA:AG,6,0)),VLOOKUP(J42,'72100736'!Z:AG,7,0))</f>
        <v>GC_BPMZ_149_RI_1898</v>
      </c>
      <c r="F42" s="7" t="str">
        <f>IF(G42=0,"",IF(G42="","",VLOOKUP(G42,'72100736'!D:I,6,0)))</f>
        <v/>
      </c>
      <c r="G42" s="7" t="str">
        <f>VLOOKUP(E42,'72100736'!AF:AP,2,0)</f>
        <v/>
      </c>
      <c r="H42" s="7" t="str">
        <f>IF(ISNA(VLOOKUP(G42,[1]ALLE!$B:$C,2,0)),"",VLOOKUP(G42,[1]ALLE!$B:$C,2,0))</f>
        <v/>
      </c>
      <c r="I42" s="7">
        <f t="shared" si="2"/>
        <v>42</v>
      </c>
      <c r="J42" s="7" t="s">
        <v>313</v>
      </c>
      <c r="K42" s="7">
        <f>IF(ISNA(VLOOKUP(J42,'72102609'!Z:AE,6,0)),IF(ISNA(VLOOKUP(J42,'72102609'!AA:AE,5,0)),IF(ISNA(VLOOKUP(J42,'72102609'!AB:AE,4,0)),IF(ISNA(VLOOKUP(J42,'72102609'!AC:AE,3,0)),IF(ISNA(VLOOKUP(J42,'72102609'!AD:AE,2,0)),"",VLOOKUP(J42,'72102609'!AD:AE,2,0)),VLOOKUP(J42,'72102609'!AC:AE,3,0)),VLOOKUP(J42,'72102609'!AB:AE,4,0)),VLOOKUP(J42,'72102609'!AA:AE,5,0)),VLOOKUP(J42,'72102609'!Z:AE,6,0))</f>
        <v>231</v>
      </c>
      <c r="L42" s="7">
        <f>IF(ISNA(VLOOKUP(J42,'72102278'!Z:AE,6,0)),IF(ISNA(VLOOKUP(J42,'72102278'!AA:AE,5,0)),IF(ISNA(VLOOKUP(J42,'72102278'!AB:AE,4,0)),IF(ISNA(VLOOKUP(J42,'72102278'!AC:AE,3,0)),IF(ISNA(VLOOKUP(J42,'72102278'!AD:AE,2,0)),"",VLOOKUP(J42,'72102278'!AD:AE,2,0)),VLOOKUP(J42,'72102278'!AC:AE,3,0)),VLOOKUP(J42,'72102278'!AB:AE,4,0)),VLOOKUP(J42,'72102278'!AA:AE,5,0)),VLOOKUP(J42,'72102278'!Z:AE,6,0))</f>
        <v>0</v>
      </c>
      <c r="M42" s="7">
        <f>IF(ISNA(VLOOKUP(J42,'72102029'!Z:AE,6,0)),IF(ISNA(VLOOKUP(J42,'72102029'!AA:AE,5,0)),IF(ISNA(VLOOKUP(J42,'72102029'!AB:AE,4,0)),IF(ISNA(VLOOKUP(J42,'72102029'!AC:AE,3,0)),IF(ISNA(VLOOKUP(J42,'72102029'!AD:AE,2,0)),"",VLOOKUP(J42,'72102029'!AD:AE,2,0)),VLOOKUP(J42,'72102029'!AC:AE,3,0)),VLOOKUP(J42,'72102029'!AB:AE,4,0)),VLOOKUP(J42,'72102029'!AA:AE,5,0)),VLOOKUP(J42,'72102029'!Z:AE,6,0))</f>
        <v>193</v>
      </c>
      <c r="N42" s="7">
        <f>IF(ISNA(VLOOKUP(J42,'72101595'!Z:AE,6,0)),IF(ISNA(VLOOKUP(J42,'72101595'!AA:AE,5,0)),IF(ISNA(VLOOKUP(J42,'72101595'!AB:AE,4,0)),IF(ISNA(VLOOKUP(J42,'72101595'!AC:AE,3,0)),IF(ISNA(VLOOKUP(J42,'72101595'!AD:AE,2,0)),"",VLOOKUP(J42,'72101595'!AD:AE,2,0)),VLOOKUP(J42,'72101595'!AC:AE,3,0)),VLOOKUP(J42,'72101595'!AB:AE,4,0)),VLOOKUP(J42,'72101595'!AA:AE,5,0)),VLOOKUP(J42,'72101595'!Z:AE,6,0))</f>
        <v>233</v>
      </c>
      <c r="O42" s="7">
        <f>IF(ISNA(VLOOKUP(J42,'72101388'!Z:AE,6,0)),IF(ISNA(VLOOKUP(J42,'72101388'!AA:AE,5,0)),IF(ISNA(VLOOKUP(J42,'72101388'!AB:AE,4,0)),IF(ISNA(VLOOKUP(J42,'72101388'!AC:AE,3,0)),IF(ISNA(VLOOKUP(J42,'72101388'!AD:AE,2,0)),"",VLOOKUP(J42,'72101388'!AD:AE,2,0)),VLOOKUP(J42,'72101388'!AC:AE,3,0)),VLOOKUP(J42,'72101388'!AB:AE,4,0)),VLOOKUP(J42,'72101388'!AA:AE,5,0)),VLOOKUP(J42,'72101388'!Z:AE,6,0))</f>
        <v>0</v>
      </c>
      <c r="P42" s="7">
        <f>IF(ISNA(VLOOKUP(J42,'72101014'!Z:AE,6,0)),IF(ISNA(VLOOKUP(J42,'72101014'!AA:AE,5,0)),IF(ISNA(VLOOKUP(J42,'72101014'!AB:AE,4,0)),IF(ISNA(VLOOKUP(J42,'72101014'!AC:AE,3,0)),IF(ISNA(VLOOKUP(J42,'72101014'!AD:AE,2,0)),"",VLOOKUP(J42,'72101014'!AD:AE,2,0)),VLOOKUP(J42,'72101014'!AC:AE,3,0)),VLOOKUP(J42,'72101014'!AB:AE,4,0)),VLOOKUP(J42,'72101014'!AA:AE,5,0)),VLOOKUP(J42,'72101014'!Z:AE,6,0))</f>
        <v>156</v>
      </c>
      <c r="Q42" s="7">
        <f>IF(ISNA(VLOOKUP(J42,'72100736'!Z:AE,6,0)),IF(ISNA(VLOOKUP(J42,'72100736'!AA:AE,5,0)),IF(ISNA(VLOOKUP(J42,'72100736'!AB:AE,4,0)),IF(ISNA(VLOOKUP(J42,'72100736'!AC:AE,3,0)),IF(ISNA(VLOOKUP(J42,'72100736'!AD:AE,2,0)),"",VLOOKUP(J42,'72100736'!AD:AE,2,0)),VLOOKUP(J42,'72100736'!AC:AE,3,0)),VLOOKUP(J42,'72100736'!AB:AE,4,0)),VLOOKUP(J42,'72100736'!AA:AE,5,0)),VLOOKUP(J42,'72100736'!Z:AE,6,0))</f>
        <v>539</v>
      </c>
      <c r="R42" s="7">
        <f>IF(ISNA(VLOOKUP(J42,'72100530'!Z:AE,6,0)),IF(ISNA(VLOOKUP(J42,'72100530'!AA:AE,5,0)),IF(ISNA(VLOOKUP(J42,'72100530'!AB:AE,4,0)),IF(ISNA(VLOOKUP(J42,'72100530'!AC:AE,3,0)),IF(ISNA(VLOOKUP(J42,'72100530'!AD:AE,2,0)),"",VLOOKUP(J42,'72100530'!AD:AE,2,0)),VLOOKUP(J42,'72100530'!AC:AE,3,0)),VLOOKUP(J42,'72100530'!AB:AE,4,0)),VLOOKUP(J42,'72100530'!AA:AE,5,0)),VLOOKUP(J42,'72100530'!Z:AE,6,0))</f>
        <v>19</v>
      </c>
      <c r="S42" s="7" t="str">
        <f>IF(ISNA(VLOOKUP(J42,'72100318'!Z:AE,6,0)),IF(ISNA(VLOOKUP(J42,'72100318'!AA:AE,5,0)),IF(ISNA(VLOOKUP(J42,'72100318'!AB:AE,4,0)),IF(ISNA(VLOOKUP(J42,'72100318'!AC:AE,3,0)),IF(ISNA(VLOOKUP(J42,'72100318'!AD:AE,2,0)),"",VLOOKUP(J42,'72100318'!AD:AE,2,0)),VLOOKUP(J42,'72100318'!AC:AE,3,0)),VLOOKUP(J42,'72100318'!AB:AE,4,0)),VLOOKUP(J42,'72100318'!AA:AE,5,0)),VLOOKUP(J42,'72100318'!Z:AE,6,0))</f>
        <v/>
      </c>
      <c r="T42" s="7">
        <f>IF(ISNA(VLOOKUP(J42,'72100121'!Z:AE,6,0)),IF(ISNA(VLOOKUP(J42,'72100121'!AA:AE,5,0)),IF(ISNA(VLOOKUP(J42,'72100121'!AB:AE,4,0)),IF(ISNA(VLOOKUP(J42,'72100121'!AC:AE,3,0)),IF(ISNA(VLOOKUP(J42,'72100121'!AD:AE,2,0)),"",VLOOKUP(J42,'72100121'!AD:AE,2,0)),VLOOKUP(J42,'72100121'!AC:AE,3,0)),VLOOKUP(J42,'72100121'!AB:AE,4,0)),VLOOKUP(J42,'72100121'!AA:AE,5,0)),VLOOKUP(J42,'72100121'!Z:AE,6,0))</f>
        <v>0</v>
      </c>
      <c r="U42" s="7">
        <f>IF(ISNA(VLOOKUP(J42,'72003054'!Z:AE,6,0)),IF(ISNA(VLOOKUP(J42,'72003054'!AA:AE,5,0)),IF(ISNA(VLOOKUP(J42,'72003054'!AB:AE,4,0)),IF(ISNA(VLOOKUP(J42,'72003054'!AC:AE,3,0)),IF(ISNA(VLOOKUP(J42,'72003054'!AD:AE,2,0)),"",VLOOKUP(J42,'72003054'!AD:AE,2,0)),VLOOKUP(J42,'72003054'!AC:AE,3,0)),VLOOKUP(J42,'72003054'!AB:AE,4,0)),VLOOKUP(J42,'72003054'!AA:AE,5,0)),VLOOKUP(J42,'72003054'!Z:AE,6,0))</f>
        <v>516</v>
      </c>
    </row>
    <row r="43" spans="1:424" x14ac:dyDescent="0.25">
      <c r="A43" s="7">
        <f t="shared" si="0"/>
        <v>509</v>
      </c>
      <c r="B43" s="7">
        <f t="shared" si="1"/>
        <v>72100736</v>
      </c>
      <c r="C43" s="7">
        <f>IF(ISNA(VLOOKUP(G43,Listen!J:P,7,0)),VLOOKUP(E43,'72100736'!AF:AP,11,0),IF(VLOOKUP(E43,'72100736'!AF:AP,11,0)&lt;4,VLOOKUP(G43,Listen!J:P,7,0),VLOOKUP(E43,'72100736'!AF:AP,11,0)))</f>
        <v>2</v>
      </c>
      <c r="D43" s="7" t="str">
        <f>IF(G43="","",IF(ISNA(VLOOKUP(G43,[1]ALLE!$B:$AA,26,0)),"",VLOOKUP(G43,[1]ALLE!$B:$AA,26,0)))</f>
        <v/>
      </c>
      <c r="E43" s="12" t="str">
        <f>IF(ISNA(VLOOKUP(J43,'72100736'!Z:AG,7,0)),IF(ISNA(VLOOKUP(J43,'72100736'!AA:AG,6,0)),IF(ISNA(VLOOKUP(J43,'72100736'!AB:AG,5,0)),IF(ISNA(VLOOKUP(J43,'72100736'!AC:AG,4,0)),IF(ISNA(VLOOKUP(J43,'72100736'!AD:AG,3,0)),"",VLOOKUP(J43,'72100736'!AD:AG,3,0)),VLOOKUP(J43,'72100736'!AC:AG,4,0)),VLOOKUP(J43,'72100736'!AB:AG,5,0)),VLOOKUP(J43,'72100736'!AA:AG,6,0)),VLOOKUP(J43,'72100736'!Z:AG,7,0))</f>
        <v>GC_BPMZ_149_RI_1998</v>
      </c>
      <c r="F43" s="7" t="str">
        <f>IF(G43=0,"",IF(G43="","",VLOOKUP(G43,'72100736'!D:I,6,0)))</f>
        <v/>
      </c>
      <c r="G43" s="7">
        <f>VLOOKUP(E43,'72100736'!AF:AP,2,0)</f>
        <v>0</v>
      </c>
      <c r="H43" s="7">
        <f>IF(ISNA(VLOOKUP(G43,[1]ALLE!$B:$C,2,0)),"",VLOOKUP(G43,[1]ALLE!$B:$C,2,0))</f>
        <v>0</v>
      </c>
      <c r="I43" s="7">
        <f t="shared" si="2"/>
        <v>43</v>
      </c>
      <c r="J43" s="7" t="s">
        <v>469</v>
      </c>
      <c r="K43" s="7">
        <f>IF(ISNA(VLOOKUP(J43,'72102609'!Z:AE,6,0)),IF(ISNA(VLOOKUP(J43,'72102609'!AA:AE,5,0)),IF(ISNA(VLOOKUP(J43,'72102609'!AB:AE,4,0)),IF(ISNA(VLOOKUP(J43,'72102609'!AC:AE,3,0)),IF(ISNA(VLOOKUP(J43,'72102609'!AD:AE,2,0)),"",VLOOKUP(J43,'72102609'!AD:AE,2,0)),VLOOKUP(J43,'72102609'!AC:AE,3,0)),VLOOKUP(J43,'72102609'!AB:AE,4,0)),VLOOKUP(J43,'72102609'!AA:AE,5,0)),VLOOKUP(J43,'72102609'!Z:AE,6,0))</f>
        <v>498</v>
      </c>
      <c r="L43" s="7">
        <f>IF(ISNA(VLOOKUP(J43,'72102278'!Z:AE,6,0)),IF(ISNA(VLOOKUP(J43,'72102278'!AA:AE,5,0)),IF(ISNA(VLOOKUP(J43,'72102278'!AB:AE,4,0)),IF(ISNA(VLOOKUP(J43,'72102278'!AC:AE,3,0)),IF(ISNA(VLOOKUP(J43,'72102278'!AD:AE,2,0)),"",VLOOKUP(J43,'72102278'!AD:AE,2,0)),VLOOKUP(J43,'72102278'!AC:AE,3,0)),VLOOKUP(J43,'72102278'!AB:AE,4,0)),VLOOKUP(J43,'72102278'!AA:AE,5,0)),VLOOKUP(J43,'72102278'!Z:AE,6,0))</f>
        <v>440</v>
      </c>
      <c r="M43" s="7">
        <f>IF(ISNA(VLOOKUP(J43,'72102029'!Z:AE,6,0)),IF(ISNA(VLOOKUP(J43,'72102029'!AA:AE,5,0)),IF(ISNA(VLOOKUP(J43,'72102029'!AB:AE,4,0)),IF(ISNA(VLOOKUP(J43,'72102029'!AC:AE,3,0)),IF(ISNA(VLOOKUP(J43,'72102029'!AD:AE,2,0)),"",VLOOKUP(J43,'72102029'!AD:AE,2,0)),VLOOKUP(J43,'72102029'!AC:AE,3,0)),VLOOKUP(J43,'72102029'!AB:AE,4,0)),VLOOKUP(J43,'72102029'!AA:AE,5,0)),VLOOKUP(J43,'72102029'!Z:AE,6,0))</f>
        <v>355</v>
      </c>
      <c r="N43" s="7">
        <f>IF(ISNA(VLOOKUP(J43,'72101595'!Z:AE,6,0)),IF(ISNA(VLOOKUP(J43,'72101595'!AA:AE,5,0)),IF(ISNA(VLOOKUP(J43,'72101595'!AB:AE,4,0)),IF(ISNA(VLOOKUP(J43,'72101595'!AC:AE,3,0)),IF(ISNA(VLOOKUP(J43,'72101595'!AD:AE,2,0)),"",VLOOKUP(J43,'72101595'!AD:AE,2,0)),VLOOKUP(J43,'72101595'!AC:AE,3,0)),VLOOKUP(J43,'72101595'!AB:AE,4,0)),VLOOKUP(J43,'72101595'!AA:AE,5,0)),VLOOKUP(J43,'72101595'!Z:AE,6,0))</f>
        <v>342</v>
      </c>
      <c r="O43" s="7" t="str">
        <f>IF(ISNA(VLOOKUP(J43,'72101388'!Z:AE,6,0)),IF(ISNA(VLOOKUP(J43,'72101388'!AA:AE,5,0)),IF(ISNA(VLOOKUP(J43,'72101388'!AB:AE,4,0)),IF(ISNA(VLOOKUP(J43,'72101388'!AC:AE,3,0)),IF(ISNA(VLOOKUP(J43,'72101388'!AD:AE,2,0)),"",VLOOKUP(J43,'72101388'!AD:AE,2,0)),VLOOKUP(J43,'72101388'!AC:AE,3,0)),VLOOKUP(J43,'72101388'!AB:AE,4,0)),VLOOKUP(J43,'72101388'!AA:AE,5,0)),VLOOKUP(J43,'72101388'!Z:AE,6,0))</f>
        <v/>
      </c>
      <c r="P43" s="7">
        <f>IF(ISNA(VLOOKUP(J43,'72101014'!Z:AE,6,0)),IF(ISNA(VLOOKUP(J43,'72101014'!AA:AE,5,0)),IF(ISNA(VLOOKUP(J43,'72101014'!AB:AE,4,0)),IF(ISNA(VLOOKUP(J43,'72101014'!AC:AE,3,0)),IF(ISNA(VLOOKUP(J43,'72101014'!AD:AE,2,0)),"",VLOOKUP(J43,'72101014'!AD:AE,2,0)),VLOOKUP(J43,'72101014'!AC:AE,3,0)),VLOOKUP(J43,'72101014'!AB:AE,4,0)),VLOOKUP(J43,'72101014'!AA:AE,5,0)),VLOOKUP(J43,'72101014'!Z:AE,6,0))</f>
        <v>291</v>
      </c>
      <c r="Q43" s="7">
        <f>IF(ISNA(VLOOKUP(J43,'72100736'!Z:AE,6,0)),IF(ISNA(VLOOKUP(J43,'72100736'!AA:AE,5,0)),IF(ISNA(VLOOKUP(J43,'72100736'!AB:AE,4,0)),IF(ISNA(VLOOKUP(J43,'72100736'!AC:AE,3,0)),IF(ISNA(VLOOKUP(J43,'72100736'!AD:AE,2,0)),"",VLOOKUP(J43,'72100736'!AD:AE,2,0)),VLOOKUP(J43,'72100736'!AC:AE,3,0)),VLOOKUP(J43,'72100736'!AB:AE,4,0)),VLOOKUP(J43,'72100736'!AA:AE,5,0)),VLOOKUP(J43,'72100736'!Z:AE,6,0))</f>
        <v>509</v>
      </c>
      <c r="R43" s="7">
        <f>IF(ISNA(VLOOKUP(J43,'72100530'!Z:AE,6,0)),IF(ISNA(VLOOKUP(J43,'72100530'!AA:AE,5,0)),IF(ISNA(VLOOKUP(J43,'72100530'!AB:AE,4,0)),IF(ISNA(VLOOKUP(J43,'72100530'!AC:AE,3,0)),IF(ISNA(VLOOKUP(J43,'72100530'!AD:AE,2,0)),"",VLOOKUP(J43,'72100530'!AD:AE,2,0)),VLOOKUP(J43,'72100530'!AC:AE,3,0)),VLOOKUP(J43,'72100530'!AB:AE,4,0)),VLOOKUP(J43,'72100530'!AA:AE,5,0)),VLOOKUP(J43,'72100530'!Z:AE,6,0))</f>
        <v>434</v>
      </c>
      <c r="S43" s="7">
        <f>IF(ISNA(VLOOKUP(J43,'72100318'!Z:AE,6,0)),IF(ISNA(VLOOKUP(J43,'72100318'!AA:AE,5,0)),IF(ISNA(VLOOKUP(J43,'72100318'!AB:AE,4,0)),IF(ISNA(VLOOKUP(J43,'72100318'!AC:AE,3,0)),IF(ISNA(VLOOKUP(J43,'72100318'!AD:AE,2,0)),"",VLOOKUP(J43,'72100318'!AD:AE,2,0)),VLOOKUP(J43,'72100318'!AC:AE,3,0)),VLOOKUP(J43,'72100318'!AB:AE,4,0)),VLOOKUP(J43,'72100318'!AA:AE,5,0)),VLOOKUP(J43,'72100318'!Z:AE,6,0))</f>
        <v>301</v>
      </c>
      <c r="T43" s="7">
        <f>IF(ISNA(VLOOKUP(J43,'72100121'!Z:AE,6,0)),IF(ISNA(VLOOKUP(J43,'72100121'!AA:AE,5,0)),IF(ISNA(VLOOKUP(J43,'72100121'!AB:AE,4,0)),IF(ISNA(VLOOKUP(J43,'72100121'!AC:AE,3,0)),IF(ISNA(VLOOKUP(J43,'72100121'!AD:AE,2,0)),"",VLOOKUP(J43,'72100121'!AD:AE,2,0)),VLOOKUP(J43,'72100121'!AC:AE,3,0)),VLOOKUP(J43,'72100121'!AB:AE,4,0)),VLOOKUP(J43,'72100121'!AA:AE,5,0)),VLOOKUP(J43,'72100121'!Z:AE,6,0))</f>
        <v>349</v>
      </c>
      <c r="U43" s="7">
        <f>IF(ISNA(VLOOKUP(J43,'72003054'!Z:AE,6,0)),IF(ISNA(VLOOKUP(J43,'72003054'!AA:AE,5,0)),IF(ISNA(VLOOKUP(J43,'72003054'!AB:AE,4,0)),IF(ISNA(VLOOKUP(J43,'72003054'!AC:AE,3,0)),IF(ISNA(VLOOKUP(J43,'72003054'!AD:AE,2,0)),"",VLOOKUP(J43,'72003054'!AD:AE,2,0)),VLOOKUP(J43,'72003054'!AC:AE,3,0)),VLOOKUP(J43,'72003054'!AB:AE,4,0)),VLOOKUP(J43,'72003054'!AA:AE,5,0)),VLOOKUP(J43,'72003054'!Z:AE,6,0))</f>
        <v>335</v>
      </c>
    </row>
    <row r="44" spans="1:424" x14ac:dyDescent="0.25">
      <c r="A44" s="7">
        <f t="shared" si="0"/>
        <v>503</v>
      </c>
      <c r="B44" s="7">
        <f t="shared" si="1"/>
        <v>72102278</v>
      </c>
      <c r="C44" s="7">
        <f>IF(ISNA(VLOOKUP(G44,Listen!J:P,7,0)),VLOOKUP(E44,'72102278'!AF:AP,11,0),IF(VLOOKUP(E44,'72102278'!AF:AP,11,0)&lt;4,VLOOKUP(G44,Listen!J:P,7,0),VLOOKUP(E44,'72102278'!AF:AP,11,0)))</f>
        <v>1</v>
      </c>
      <c r="D44" s="7" t="str">
        <f>IF(G44="","", IF(ISNA(G44),"",IF(ISNA(VLOOKUP(G44,[1]ALLE!$B:$AA,26,0)),"",VLOOKUP(G44,[1]ALLE!$B:$AA,26,0))))</f>
        <v>WGK 2,AZM,38900kg/a in Dtl.Antiepileptikatraditionelles Antiepileptikum, anaerob abbaubar</v>
      </c>
      <c r="E44" s="12" t="str">
        <f>IF(ISNA(VLOOKUP(J44,'72102278'!Z:AG,7,0)),IF(ISNA(VLOOKUP(J44,'72102278'!AA:AG,6,0)),IF(ISNA(VLOOKUP(J44,'72102278'!AB:AG,5,0)),IF(ISNA(VLOOKUP(J44,'72102278'!AC:AG,4,0)),IF(ISNA(VLOOKUP(J44,'72102278'!AD:AG,3,0)),"",VLOOKUP(J44,'72102278'!AD:AG,3,0)),VLOOKUP(J44,'72102278'!AC:AG,4,0)),VLOOKUP(J44,'72102278'!AB:AG,5,0)),VLOOKUP(J44,'72102278'!AA:AG,6,0)),VLOOKUP(J44,'72102278'!Z:AG,7,0))</f>
        <v>Carbamazepine</v>
      </c>
      <c r="F44" s="7" t="str">
        <f>IF(G44=0,"",IF(G44="","",VLOOKUP(G44,'72102278'!D:I,6,0)))</f>
        <v>C15H12N2O</v>
      </c>
      <c r="G44" s="7" t="str">
        <f>VLOOKUP(E44,'72102278'!AF:AP,2,0)</f>
        <v>298-46-4</v>
      </c>
      <c r="H44" s="7" t="str">
        <f>IF(ISNA(VLOOKUP(G44,[1]ALLE!$B:$C,2,0)),"",VLOOKUP(G44,[1]ALLE!$B:$C,2,0))</f>
        <v>FFGPTBGBLSHEPO-UHFFFAOYSA-N</v>
      </c>
      <c r="I44" s="7">
        <f t="shared" si="2"/>
        <v>44</v>
      </c>
      <c r="J44" s="7" t="s">
        <v>1251</v>
      </c>
      <c r="K44" s="7">
        <f>IF(ISNA(VLOOKUP(J44,'72102609'!Z:AE,6,0)),IF(ISNA(VLOOKUP(J44,'72102609'!AA:AE,5,0)),IF(ISNA(VLOOKUP(J44,'72102609'!AB:AE,4,0)),IF(ISNA(VLOOKUP(J44,'72102609'!AC:AE,3,0)),IF(ISNA(VLOOKUP(J44,'72102609'!AD:AE,2,0)),"",VLOOKUP(J44,'72102609'!AD:AE,2,0)),VLOOKUP(J44,'72102609'!AC:AE,3,0)),VLOOKUP(J44,'72102609'!AB:AE,4,0)),VLOOKUP(J44,'72102609'!AA:AE,5,0)),VLOOKUP(J44,'72102609'!Z:AE,6,0))</f>
        <v>471</v>
      </c>
      <c r="L44" s="7">
        <f>IF(ISNA(VLOOKUP(J44,'72102278'!Z:AE,6,0)),IF(ISNA(VLOOKUP(J44,'72102278'!AA:AE,5,0)),IF(ISNA(VLOOKUP(J44,'72102278'!AB:AE,4,0)),IF(ISNA(VLOOKUP(J44,'72102278'!AC:AE,3,0)),IF(ISNA(VLOOKUP(J44,'72102278'!AD:AE,2,0)),"",VLOOKUP(J44,'72102278'!AD:AE,2,0)),VLOOKUP(J44,'72102278'!AC:AE,3,0)),VLOOKUP(J44,'72102278'!AB:AE,4,0)),VLOOKUP(J44,'72102278'!AA:AE,5,0)),VLOOKUP(J44,'72102278'!Z:AE,6,0))</f>
        <v>503</v>
      </c>
      <c r="M44" s="7">
        <f>IF(ISNA(VLOOKUP(J44,'72102029'!Z:AE,6,0)),IF(ISNA(VLOOKUP(J44,'72102029'!AA:AE,5,0)),IF(ISNA(VLOOKUP(J44,'72102029'!AB:AE,4,0)),IF(ISNA(VLOOKUP(J44,'72102029'!AC:AE,3,0)),IF(ISNA(VLOOKUP(J44,'72102029'!AD:AE,2,0)),"",VLOOKUP(J44,'72102029'!AD:AE,2,0)),VLOOKUP(J44,'72102029'!AC:AE,3,0)),VLOOKUP(J44,'72102029'!AB:AE,4,0)),VLOOKUP(J44,'72102029'!AA:AE,5,0)),VLOOKUP(J44,'72102029'!Z:AE,6,0))</f>
        <v>376</v>
      </c>
      <c r="N44" s="7">
        <f>IF(ISNA(VLOOKUP(J44,'72101595'!Z:AE,6,0)),IF(ISNA(VLOOKUP(J44,'72101595'!AA:AE,5,0)),IF(ISNA(VLOOKUP(J44,'72101595'!AB:AE,4,0)),IF(ISNA(VLOOKUP(J44,'72101595'!AC:AE,3,0)),IF(ISNA(VLOOKUP(J44,'72101595'!AD:AE,2,0)),"",VLOOKUP(J44,'72101595'!AD:AE,2,0)),VLOOKUP(J44,'72101595'!AC:AE,3,0)),VLOOKUP(J44,'72101595'!AB:AE,4,0)),VLOOKUP(J44,'72101595'!AA:AE,5,0)),VLOOKUP(J44,'72101595'!Z:AE,6,0))</f>
        <v>479</v>
      </c>
      <c r="O44" s="7" t="str">
        <f>IF(ISNA(VLOOKUP(J44,'72101388'!Z:AE,6,0)),IF(ISNA(VLOOKUP(J44,'72101388'!AA:AE,5,0)),IF(ISNA(VLOOKUP(J44,'72101388'!AB:AE,4,0)),IF(ISNA(VLOOKUP(J44,'72101388'!AC:AE,3,0)),IF(ISNA(VLOOKUP(J44,'72101388'!AD:AE,2,0)),"",VLOOKUP(J44,'72101388'!AD:AE,2,0)),VLOOKUP(J44,'72101388'!AC:AE,3,0)),VLOOKUP(J44,'72101388'!AB:AE,4,0)),VLOOKUP(J44,'72101388'!AA:AE,5,0)),VLOOKUP(J44,'72101388'!Z:AE,6,0))</f>
        <v/>
      </c>
      <c r="P44" s="7">
        <f>IF(ISNA(VLOOKUP(J44,'72101014'!Z:AE,6,0)),IF(ISNA(VLOOKUP(J44,'72101014'!AA:AE,5,0)),IF(ISNA(VLOOKUP(J44,'72101014'!AB:AE,4,0)),IF(ISNA(VLOOKUP(J44,'72101014'!AC:AE,3,0)),IF(ISNA(VLOOKUP(J44,'72101014'!AD:AE,2,0)),"",VLOOKUP(J44,'72101014'!AD:AE,2,0)),VLOOKUP(J44,'72101014'!AC:AE,3,0)),VLOOKUP(J44,'72101014'!AB:AE,4,0)),VLOOKUP(J44,'72101014'!AA:AE,5,0)),VLOOKUP(J44,'72101014'!Z:AE,6,0))</f>
        <v>290</v>
      </c>
      <c r="Q44" s="7">
        <f>IF(ISNA(VLOOKUP(J44,'72100736'!Z:AE,6,0)),IF(ISNA(VLOOKUP(J44,'72100736'!AA:AE,5,0)),IF(ISNA(VLOOKUP(J44,'72100736'!AB:AE,4,0)),IF(ISNA(VLOOKUP(J44,'72100736'!AC:AE,3,0)),IF(ISNA(VLOOKUP(J44,'72100736'!AD:AE,2,0)),"",VLOOKUP(J44,'72100736'!AD:AE,2,0)),VLOOKUP(J44,'72100736'!AC:AE,3,0)),VLOOKUP(J44,'72100736'!AB:AE,4,0)),VLOOKUP(J44,'72100736'!AA:AE,5,0)),VLOOKUP(J44,'72100736'!Z:AE,6,0))</f>
        <v>341</v>
      </c>
      <c r="R44" s="7">
        <f>IF(ISNA(VLOOKUP(J44,'72100530'!Z:AE,6,0)),IF(ISNA(VLOOKUP(J44,'72100530'!AA:AE,5,0)),IF(ISNA(VLOOKUP(J44,'72100530'!AB:AE,4,0)),IF(ISNA(VLOOKUP(J44,'72100530'!AC:AE,3,0)),IF(ISNA(VLOOKUP(J44,'72100530'!AD:AE,2,0)),"",VLOOKUP(J44,'72100530'!AD:AE,2,0)),VLOOKUP(J44,'72100530'!AC:AE,3,0)),VLOOKUP(J44,'72100530'!AB:AE,4,0)),VLOOKUP(J44,'72100530'!AA:AE,5,0)),VLOOKUP(J44,'72100530'!Z:AE,6,0))</f>
        <v>176</v>
      </c>
      <c r="S44" s="7">
        <f>IF(ISNA(VLOOKUP(J44,'72100318'!Z:AE,6,0)),IF(ISNA(VLOOKUP(J44,'72100318'!AA:AE,5,0)),IF(ISNA(VLOOKUP(J44,'72100318'!AB:AE,4,0)),IF(ISNA(VLOOKUP(J44,'72100318'!AC:AE,3,0)),IF(ISNA(VLOOKUP(J44,'72100318'!AD:AE,2,0)),"",VLOOKUP(J44,'72100318'!AD:AE,2,0)),VLOOKUP(J44,'72100318'!AC:AE,3,0)),VLOOKUP(J44,'72100318'!AB:AE,4,0)),VLOOKUP(J44,'72100318'!AA:AE,5,0)),VLOOKUP(J44,'72100318'!Z:AE,6,0))</f>
        <v>231</v>
      </c>
      <c r="T44" s="7" t="str">
        <f>IF(ISNA(VLOOKUP(J44,'72100121'!Z:AE,6,0)),IF(ISNA(VLOOKUP(J44,'72100121'!AA:AE,5,0)),IF(ISNA(VLOOKUP(J44,'72100121'!AB:AE,4,0)),IF(ISNA(VLOOKUP(J44,'72100121'!AC:AE,3,0)),IF(ISNA(VLOOKUP(J44,'72100121'!AD:AE,2,0)),"",VLOOKUP(J44,'72100121'!AD:AE,2,0)),VLOOKUP(J44,'72100121'!AC:AE,3,0)),VLOOKUP(J44,'72100121'!AB:AE,4,0)),VLOOKUP(J44,'72100121'!AA:AE,5,0)),VLOOKUP(J44,'72100121'!Z:AE,6,0))</f>
        <v/>
      </c>
      <c r="U44" s="7">
        <f>IF(ISNA(VLOOKUP(J44,'72003054'!Z:AE,6,0)),IF(ISNA(VLOOKUP(J44,'72003054'!AA:AE,5,0)),IF(ISNA(VLOOKUP(J44,'72003054'!AB:AE,4,0)),IF(ISNA(VLOOKUP(J44,'72003054'!AC:AE,3,0)),IF(ISNA(VLOOKUP(J44,'72003054'!AD:AE,2,0)),"",VLOOKUP(J44,'72003054'!AD:AE,2,0)),VLOOKUP(J44,'72003054'!AC:AE,3,0)),VLOOKUP(J44,'72003054'!AB:AE,4,0)),VLOOKUP(J44,'72003054'!AA:AE,5,0)),VLOOKUP(J44,'72003054'!Z:AE,6,0))</f>
        <v>135</v>
      </c>
    </row>
    <row r="45" spans="1:424" x14ac:dyDescent="0.25">
      <c r="A45" s="7">
        <f t="shared" si="0"/>
        <v>491</v>
      </c>
      <c r="B45" s="7">
        <f t="shared" si="1"/>
        <v>72003054</v>
      </c>
      <c r="C45" s="7">
        <f>IF(ISNA(VLOOKUP(G45,Listen!J:P,7,0)),VLOOKUP(E45,'72003054'!AF:AP,11,0),IF(VLOOKUP(E45,'72003054'!AF:AP,11,0)&lt;4,VLOOKUP(G45,Listen!J:P,7,0),VLOOKUP(E45,'72003054'!AF:AP,11,0)))</f>
        <v>5</v>
      </c>
      <c r="D45" s="7" t="str">
        <f>IF(G45="","", IF(ISNA(G45),"",IF(ISNA(VLOOKUP(G45,[1]ALLE!$B:$AA,26,0)),"",VLOOKUP(G45,[1]ALLE!$B:$AA,26,0))))</f>
        <v/>
      </c>
      <c r="E45" s="12" t="str">
        <f>IF(ISNA(VLOOKUP(J45,'72003054'!Z:AG,7,0)),IF(ISNA(VLOOKUP(J45,'72003054'!AA:AG,6,0)),IF(ISNA(VLOOKUP(J45,'72003054'!AB:AG,5,0)),IF(ISNA(VLOOKUP(J45,'72003054'!AC:AG,4,0)),IF(ISNA(VLOOKUP(J45,'72003054'!AD:AG,3,0)),"",VLOOKUP(J45,'72003054'!AD:AG,3,0)),VLOOKUP(J45,'72003054'!AC:AG,4,0)),VLOOKUP(J45,'72003054'!AB:AG,5,0)),VLOOKUP(J45,'72003054'!AA:AG,6,0)),VLOOKUP(J45,'72003054'!Z:AG,7,0))</f>
        <v>GC_BPMZ_164_RI_1483</v>
      </c>
      <c r="F45" s="7" t="str">
        <f>IF(G45=0,"",IF(G45="","",VLOOKUP(G45,'72003054'!D:I,6,0)))</f>
        <v/>
      </c>
      <c r="G45" s="7" t="str">
        <f>VLOOKUP(E45,'72003054'!AF:AP,2,0)</f>
        <v/>
      </c>
      <c r="H45" s="7" t="str">
        <f>IF(ISNA(VLOOKUP(G45,[1]ALLE!$B:$C,2,0)),"",VLOOKUP(G45,[1]ALLE!$B:$C,2,0))</f>
        <v/>
      </c>
      <c r="I45" s="7">
        <f t="shared" si="2"/>
        <v>45</v>
      </c>
      <c r="J45" s="7" t="s">
        <v>1009</v>
      </c>
      <c r="K45" s="7">
        <f>IF(ISNA(VLOOKUP(J45,'72102609'!Z:AE,6,0)),IF(ISNA(VLOOKUP(J45,'72102609'!AA:AE,5,0)),IF(ISNA(VLOOKUP(J45,'72102609'!AB:AE,4,0)),IF(ISNA(VLOOKUP(J45,'72102609'!AC:AE,3,0)),IF(ISNA(VLOOKUP(J45,'72102609'!AD:AE,2,0)),"",VLOOKUP(J45,'72102609'!AD:AE,2,0)),VLOOKUP(J45,'72102609'!AC:AE,3,0)),VLOOKUP(J45,'72102609'!AB:AE,4,0)),VLOOKUP(J45,'72102609'!AA:AE,5,0)),VLOOKUP(J45,'72102609'!Z:AE,6,0))</f>
        <v>156</v>
      </c>
      <c r="L45" s="7">
        <f>IF(ISNA(VLOOKUP(J45,'72102278'!Z:AE,6,0)),IF(ISNA(VLOOKUP(J45,'72102278'!AA:AE,5,0)),IF(ISNA(VLOOKUP(J45,'72102278'!AB:AE,4,0)),IF(ISNA(VLOOKUP(J45,'72102278'!AC:AE,3,0)),IF(ISNA(VLOOKUP(J45,'72102278'!AD:AE,2,0)),"",VLOOKUP(J45,'72102278'!AD:AE,2,0)),VLOOKUP(J45,'72102278'!AC:AE,3,0)),VLOOKUP(J45,'72102278'!AB:AE,4,0)),VLOOKUP(J45,'72102278'!AA:AE,5,0)),VLOOKUP(J45,'72102278'!Z:AE,6,0))</f>
        <v>200</v>
      </c>
      <c r="M45" s="7">
        <f>IF(ISNA(VLOOKUP(J45,'72102029'!Z:AE,6,0)),IF(ISNA(VLOOKUP(J45,'72102029'!AA:AE,5,0)),IF(ISNA(VLOOKUP(J45,'72102029'!AB:AE,4,0)),IF(ISNA(VLOOKUP(J45,'72102029'!AC:AE,3,0)),IF(ISNA(VLOOKUP(J45,'72102029'!AD:AE,2,0)),"",VLOOKUP(J45,'72102029'!AD:AE,2,0)),VLOOKUP(J45,'72102029'!AC:AE,3,0)),VLOOKUP(J45,'72102029'!AB:AE,4,0)),VLOOKUP(J45,'72102029'!AA:AE,5,0)),VLOOKUP(J45,'72102029'!Z:AE,6,0))</f>
        <v>79</v>
      </c>
      <c r="N45" s="7" t="str">
        <f>IF(ISNA(VLOOKUP(J45,'72101595'!Z:AE,6,0)),IF(ISNA(VLOOKUP(J45,'72101595'!AA:AE,5,0)),IF(ISNA(VLOOKUP(J45,'72101595'!AB:AE,4,0)),IF(ISNA(VLOOKUP(J45,'72101595'!AC:AE,3,0)),IF(ISNA(VLOOKUP(J45,'72101595'!AD:AE,2,0)),"",VLOOKUP(J45,'72101595'!AD:AE,2,0)),VLOOKUP(J45,'72101595'!AC:AE,3,0)),VLOOKUP(J45,'72101595'!AB:AE,4,0)),VLOOKUP(J45,'72101595'!AA:AE,5,0)),VLOOKUP(J45,'72101595'!Z:AE,6,0))</f>
        <v/>
      </c>
      <c r="O45" s="7">
        <f>IF(ISNA(VLOOKUP(J45,'72101388'!Z:AE,6,0)),IF(ISNA(VLOOKUP(J45,'72101388'!AA:AE,5,0)),IF(ISNA(VLOOKUP(J45,'72101388'!AB:AE,4,0)),IF(ISNA(VLOOKUP(J45,'72101388'!AC:AE,3,0)),IF(ISNA(VLOOKUP(J45,'72101388'!AD:AE,2,0)),"",VLOOKUP(J45,'72101388'!AD:AE,2,0)),VLOOKUP(J45,'72101388'!AC:AE,3,0)),VLOOKUP(J45,'72101388'!AB:AE,4,0)),VLOOKUP(J45,'72101388'!AA:AE,5,0)),VLOOKUP(J45,'72101388'!Z:AE,6,0))</f>
        <v>14</v>
      </c>
      <c r="P45" s="7">
        <f>IF(ISNA(VLOOKUP(J45,'72101014'!Z:AE,6,0)),IF(ISNA(VLOOKUP(J45,'72101014'!AA:AE,5,0)),IF(ISNA(VLOOKUP(J45,'72101014'!AB:AE,4,0)),IF(ISNA(VLOOKUP(J45,'72101014'!AC:AE,3,0)),IF(ISNA(VLOOKUP(J45,'72101014'!AD:AE,2,0)),"",VLOOKUP(J45,'72101014'!AD:AE,2,0)),VLOOKUP(J45,'72101014'!AC:AE,3,0)),VLOOKUP(J45,'72101014'!AB:AE,4,0)),VLOOKUP(J45,'72101014'!AA:AE,5,0)),VLOOKUP(J45,'72101014'!Z:AE,6,0))</f>
        <v>242</v>
      </c>
      <c r="Q45" s="7">
        <f>IF(ISNA(VLOOKUP(J45,'72100736'!Z:AE,6,0)),IF(ISNA(VLOOKUP(J45,'72100736'!AA:AE,5,0)),IF(ISNA(VLOOKUP(J45,'72100736'!AB:AE,4,0)),IF(ISNA(VLOOKUP(J45,'72100736'!AC:AE,3,0)),IF(ISNA(VLOOKUP(J45,'72100736'!AD:AE,2,0)),"",VLOOKUP(J45,'72100736'!AD:AE,2,0)),VLOOKUP(J45,'72100736'!AC:AE,3,0)),VLOOKUP(J45,'72100736'!AB:AE,4,0)),VLOOKUP(J45,'72100736'!AA:AE,5,0)),VLOOKUP(J45,'72100736'!Z:AE,6,0))</f>
        <v>173</v>
      </c>
      <c r="R45" s="7">
        <f>IF(ISNA(VLOOKUP(J45,'72100530'!Z:AE,6,0)),IF(ISNA(VLOOKUP(J45,'72100530'!AA:AE,5,0)),IF(ISNA(VLOOKUP(J45,'72100530'!AB:AE,4,0)),IF(ISNA(VLOOKUP(J45,'72100530'!AC:AE,3,0)),IF(ISNA(VLOOKUP(J45,'72100530'!AD:AE,2,0)),"",VLOOKUP(J45,'72100530'!AD:AE,2,0)),VLOOKUP(J45,'72100530'!AC:AE,3,0)),VLOOKUP(J45,'72100530'!AB:AE,4,0)),VLOOKUP(J45,'72100530'!AA:AE,5,0)),VLOOKUP(J45,'72100530'!Z:AE,6,0))</f>
        <v>180</v>
      </c>
      <c r="S45" s="7">
        <f>IF(ISNA(VLOOKUP(J45,'72100318'!Z:AE,6,0)),IF(ISNA(VLOOKUP(J45,'72100318'!AA:AE,5,0)),IF(ISNA(VLOOKUP(J45,'72100318'!AB:AE,4,0)),IF(ISNA(VLOOKUP(J45,'72100318'!AC:AE,3,0)),IF(ISNA(VLOOKUP(J45,'72100318'!AD:AE,2,0)),"",VLOOKUP(J45,'72100318'!AD:AE,2,0)),VLOOKUP(J45,'72100318'!AC:AE,3,0)),VLOOKUP(J45,'72100318'!AB:AE,4,0)),VLOOKUP(J45,'72100318'!AA:AE,5,0)),VLOOKUP(J45,'72100318'!Z:AE,6,0))</f>
        <v>86</v>
      </c>
      <c r="T45" s="7">
        <f>IF(ISNA(VLOOKUP(J45,'72100121'!Z:AE,6,0)),IF(ISNA(VLOOKUP(J45,'72100121'!AA:AE,5,0)),IF(ISNA(VLOOKUP(J45,'72100121'!AB:AE,4,0)),IF(ISNA(VLOOKUP(J45,'72100121'!AC:AE,3,0)),IF(ISNA(VLOOKUP(J45,'72100121'!AD:AE,2,0)),"",VLOOKUP(J45,'72100121'!AD:AE,2,0)),VLOOKUP(J45,'72100121'!AC:AE,3,0)),VLOOKUP(J45,'72100121'!AB:AE,4,0)),VLOOKUP(J45,'72100121'!AA:AE,5,0)),VLOOKUP(J45,'72100121'!Z:AE,6,0))</f>
        <v>37</v>
      </c>
      <c r="U45" s="7">
        <f>IF(ISNA(VLOOKUP(J45,'72003054'!Z:AE,6,0)),IF(ISNA(VLOOKUP(J45,'72003054'!AA:AE,5,0)),IF(ISNA(VLOOKUP(J45,'72003054'!AB:AE,4,0)),IF(ISNA(VLOOKUP(J45,'72003054'!AC:AE,3,0)),IF(ISNA(VLOOKUP(J45,'72003054'!AD:AE,2,0)),"",VLOOKUP(J45,'72003054'!AD:AE,2,0)),VLOOKUP(J45,'72003054'!AC:AE,3,0)),VLOOKUP(J45,'72003054'!AB:AE,4,0)),VLOOKUP(J45,'72003054'!AA:AE,5,0)),VLOOKUP(J45,'72003054'!Z:AE,6,0))</f>
        <v>491</v>
      </c>
    </row>
    <row r="46" spans="1:424" x14ac:dyDescent="0.25">
      <c r="A46" s="7">
        <f t="shared" si="0"/>
        <v>480</v>
      </c>
      <c r="B46" s="7">
        <f t="shared" si="1"/>
        <v>72100318</v>
      </c>
      <c r="C46" s="7">
        <f>IF(ISNA(VLOOKUP(G46,Listen!J:P,7,0)),VLOOKUP(E46,'72100318'!AF:AP,11,0),IF(VLOOKUP(E46,'72100318'!AF:AP,11,0)&lt;4,VLOOKUP(G46,Listen!J:P,7,0),VLOOKUP(E46,'72100318'!AF:AP,11,0)))</f>
        <v>2</v>
      </c>
      <c r="D46" s="7" t="str">
        <f>IF(G46="","", IF(ISNA(G46),"",IF(ISNA(VLOOKUP(G46,[1]ALLE!$B:$AA,26,0)),"",VLOOKUP(G46,[1]ALLE!$B:$AA,26,0))))</f>
        <v>WGK 3,AZM,Narkotika</v>
      </c>
      <c r="E46" s="12" t="str">
        <f>IF(ISNA(VLOOKUP(J46,'72100318'!Z:AG,7,0)),IF(ISNA(VLOOKUP(J46,'72100318'!AA:AG,6,0)),IF(ISNA(VLOOKUP(J46,'72100318'!AB:AG,5,0)),IF(ISNA(VLOOKUP(J46,'72100318'!AC:AG,4,0)),IF(ISNA(VLOOKUP(J46,'72100318'!AD:AG,3,0)),"",VLOOKUP(J46,'72100318'!AD:AG,3,0)),VLOOKUP(J46,'72100318'!AC:AG,4,0)),VLOOKUP(J46,'72100318'!AB:AG,5,0)),VLOOKUP(J46,'72100318'!AA:AG,6,0)),VLOOKUP(J46,'72100318'!Z:AG,7,0))</f>
        <v>Propofol</v>
      </c>
      <c r="F46" s="7" t="str">
        <f>IF(G46=0,"",IF(G46="","",VLOOKUP(G46,'72100318'!D:I,6,0)))</f>
        <v>C12H18O</v>
      </c>
      <c r="G46" s="7" t="str">
        <f>VLOOKUP(E46,'72100318'!AF:AP,2,0)</f>
        <v>2078-54-8</v>
      </c>
      <c r="H46" s="7" t="str">
        <f>IF(ISNA(VLOOKUP(G46,[1]ALLE!$B:$C,2,0)),"",VLOOKUP(G46,[1]ALLE!$B:$C,2,0))</f>
        <v>OLBCVFGFOZPWHH-UHFFFAOYSA-N</v>
      </c>
      <c r="I46" s="7">
        <f t="shared" si="2"/>
        <v>46</v>
      </c>
      <c r="J46" s="7" t="s">
        <v>61</v>
      </c>
      <c r="K46" s="7">
        <f>IF(ISNA(VLOOKUP(J46,'72102609'!Z:AE,6,0)),IF(ISNA(VLOOKUP(J46,'72102609'!AA:AE,5,0)),IF(ISNA(VLOOKUP(J46,'72102609'!AB:AE,4,0)),IF(ISNA(VLOOKUP(J46,'72102609'!AC:AE,3,0)),IF(ISNA(VLOOKUP(J46,'72102609'!AD:AE,2,0)),"",VLOOKUP(J46,'72102609'!AD:AE,2,0)),VLOOKUP(J46,'72102609'!AC:AE,3,0)),VLOOKUP(J46,'72102609'!AB:AE,4,0)),VLOOKUP(J46,'72102609'!AA:AE,5,0)),VLOOKUP(J46,'72102609'!Z:AE,6,0))</f>
        <v>26</v>
      </c>
      <c r="L46" s="7">
        <f>IF(ISNA(VLOOKUP(J46,'72102278'!Z:AE,6,0)),IF(ISNA(VLOOKUP(J46,'72102278'!AA:AE,5,0)),IF(ISNA(VLOOKUP(J46,'72102278'!AB:AE,4,0)),IF(ISNA(VLOOKUP(J46,'72102278'!AC:AE,3,0)),IF(ISNA(VLOOKUP(J46,'72102278'!AD:AE,2,0)),"",VLOOKUP(J46,'72102278'!AD:AE,2,0)),VLOOKUP(J46,'72102278'!AC:AE,3,0)),VLOOKUP(J46,'72102278'!AB:AE,4,0)),VLOOKUP(J46,'72102278'!AA:AE,5,0)),VLOOKUP(J46,'72102278'!Z:AE,6,0))</f>
        <v>168</v>
      </c>
      <c r="M46" s="7">
        <f>IF(ISNA(VLOOKUP(J46,'72102029'!Z:AE,6,0)),IF(ISNA(VLOOKUP(J46,'72102029'!AA:AE,5,0)),IF(ISNA(VLOOKUP(J46,'72102029'!AB:AE,4,0)),IF(ISNA(VLOOKUP(J46,'72102029'!AC:AE,3,0)),IF(ISNA(VLOOKUP(J46,'72102029'!AD:AE,2,0)),"",VLOOKUP(J46,'72102029'!AD:AE,2,0)),VLOOKUP(J46,'72102029'!AC:AE,3,0)),VLOOKUP(J46,'72102029'!AB:AE,4,0)),VLOOKUP(J46,'72102029'!AA:AE,5,0)),VLOOKUP(J46,'72102029'!Z:AE,6,0))</f>
        <v>35</v>
      </c>
      <c r="N46" s="7">
        <f>IF(ISNA(VLOOKUP(J46,'72101595'!Z:AE,6,0)),IF(ISNA(VLOOKUP(J46,'72101595'!AA:AE,5,0)),IF(ISNA(VLOOKUP(J46,'72101595'!AB:AE,4,0)),IF(ISNA(VLOOKUP(J46,'72101595'!AC:AE,3,0)),IF(ISNA(VLOOKUP(J46,'72101595'!AD:AE,2,0)),"",VLOOKUP(J46,'72101595'!AD:AE,2,0)),VLOOKUP(J46,'72101595'!AC:AE,3,0)),VLOOKUP(J46,'72101595'!AB:AE,4,0)),VLOOKUP(J46,'72101595'!AA:AE,5,0)),VLOOKUP(J46,'72101595'!Z:AE,6,0))</f>
        <v>149</v>
      </c>
      <c r="O46" s="7" t="str">
        <f>IF(ISNA(VLOOKUP(J46,'72101388'!Z:AE,6,0)),IF(ISNA(VLOOKUP(J46,'72101388'!AA:AE,5,0)),IF(ISNA(VLOOKUP(J46,'72101388'!AB:AE,4,0)),IF(ISNA(VLOOKUP(J46,'72101388'!AC:AE,3,0)),IF(ISNA(VLOOKUP(J46,'72101388'!AD:AE,2,0)),"",VLOOKUP(J46,'72101388'!AD:AE,2,0)),VLOOKUP(J46,'72101388'!AC:AE,3,0)),VLOOKUP(J46,'72101388'!AB:AE,4,0)),VLOOKUP(J46,'72101388'!AA:AE,5,0)),VLOOKUP(J46,'72101388'!Z:AE,6,0))</f>
        <v/>
      </c>
      <c r="P46" s="7">
        <f>IF(ISNA(VLOOKUP(J46,'72101014'!Z:AE,6,0)),IF(ISNA(VLOOKUP(J46,'72101014'!AA:AE,5,0)),IF(ISNA(VLOOKUP(J46,'72101014'!AB:AE,4,0)),IF(ISNA(VLOOKUP(J46,'72101014'!AC:AE,3,0)),IF(ISNA(VLOOKUP(J46,'72101014'!AD:AE,2,0)),"",VLOOKUP(J46,'72101014'!AD:AE,2,0)),VLOOKUP(J46,'72101014'!AC:AE,3,0)),VLOOKUP(J46,'72101014'!AB:AE,4,0)),VLOOKUP(J46,'72101014'!AA:AE,5,0)),VLOOKUP(J46,'72101014'!Z:AE,6,0))</f>
        <v>210</v>
      </c>
      <c r="Q46" s="7">
        <f>IF(ISNA(VLOOKUP(J46,'72100736'!Z:AE,6,0)),IF(ISNA(VLOOKUP(J46,'72100736'!AA:AE,5,0)),IF(ISNA(VLOOKUP(J46,'72100736'!AB:AE,4,0)),IF(ISNA(VLOOKUP(J46,'72100736'!AC:AE,3,0)),IF(ISNA(VLOOKUP(J46,'72100736'!AD:AE,2,0)),"",VLOOKUP(J46,'72100736'!AD:AE,2,0)),VLOOKUP(J46,'72100736'!AC:AE,3,0)),VLOOKUP(J46,'72100736'!AB:AE,4,0)),VLOOKUP(J46,'72100736'!AA:AE,5,0)),VLOOKUP(J46,'72100736'!Z:AE,6,0))</f>
        <v>70</v>
      </c>
      <c r="R46" s="7">
        <f>IF(ISNA(VLOOKUP(J46,'72100530'!Z:AE,6,0)),IF(ISNA(VLOOKUP(J46,'72100530'!AA:AE,5,0)),IF(ISNA(VLOOKUP(J46,'72100530'!AB:AE,4,0)),IF(ISNA(VLOOKUP(J46,'72100530'!AC:AE,3,0)),IF(ISNA(VLOOKUP(J46,'72100530'!AD:AE,2,0)),"",VLOOKUP(J46,'72100530'!AD:AE,2,0)),VLOOKUP(J46,'72100530'!AC:AE,3,0)),VLOOKUP(J46,'72100530'!AB:AE,4,0)),VLOOKUP(J46,'72100530'!AA:AE,5,0)),VLOOKUP(J46,'72100530'!Z:AE,6,0))</f>
        <v>167</v>
      </c>
      <c r="S46" s="7">
        <f>IF(ISNA(VLOOKUP(J46,'72100318'!Z:AE,6,0)),IF(ISNA(VLOOKUP(J46,'72100318'!AA:AE,5,0)),IF(ISNA(VLOOKUP(J46,'72100318'!AB:AE,4,0)),IF(ISNA(VLOOKUP(J46,'72100318'!AC:AE,3,0)),IF(ISNA(VLOOKUP(J46,'72100318'!AD:AE,2,0)),"",VLOOKUP(J46,'72100318'!AD:AE,2,0)),VLOOKUP(J46,'72100318'!AC:AE,3,0)),VLOOKUP(J46,'72100318'!AB:AE,4,0)),VLOOKUP(J46,'72100318'!AA:AE,5,0)),VLOOKUP(J46,'72100318'!Z:AE,6,0))</f>
        <v>480</v>
      </c>
      <c r="T46" s="7">
        <f>IF(ISNA(VLOOKUP(J46,'72100121'!Z:AE,6,0)),IF(ISNA(VLOOKUP(J46,'72100121'!AA:AE,5,0)),IF(ISNA(VLOOKUP(J46,'72100121'!AB:AE,4,0)),IF(ISNA(VLOOKUP(J46,'72100121'!AC:AE,3,0)),IF(ISNA(VLOOKUP(J46,'72100121'!AD:AE,2,0)),"",VLOOKUP(J46,'72100121'!AD:AE,2,0)),VLOOKUP(J46,'72100121'!AC:AE,3,0)),VLOOKUP(J46,'72100121'!AB:AE,4,0)),VLOOKUP(J46,'72100121'!AA:AE,5,0)),VLOOKUP(J46,'72100121'!Z:AE,6,0))</f>
        <v>274</v>
      </c>
      <c r="U46" s="7">
        <f>IF(ISNA(VLOOKUP(J46,'72003054'!Z:AE,6,0)),IF(ISNA(VLOOKUP(J46,'72003054'!AA:AE,5,0)),IF(ISNA(VLOOKUP(J46,'72003054'!AB:AE,4,0)),IF(ISNA(VLOOKUP(J46,'72003054'!AC:AE,3,0)),IF(ISNA(VLOOKUP(J46,'72003054'!AD:AE,2,0)),"",VLOOKUP(J46,'72003054'!AD:AE,2,0)),VLOOKUP(J46,'72003054'!AC:AE,3,0)),VLOOKUP(J46,'72003054'!AB:AE,4,0)),VLOOKUP(J46,'72003054'!AA:AE,5,0)),VLOOKUP(J46,'72003054'!Z:AE,6,0))</f>
        <v>116</v>
      </c>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c r="CD46" s="5"/>
      <c r="CE46" s="5"/>
      <c r="CF46" s="5"/>
      <c r="CG46" s="5"/>
      <c r="CH46" s="5"/>
      <c r="CI46" s="5"/>
      <c r="CJ46" s="5"/>
      <c r="CK46" s="5"/>
      <c r="CL46" s="5"/>
      <c r="CM46" s="5"/>
      <c r="CN46" s="5"/>
      <c r="CO46" s="5"/>
      <c r="CP46" s="5"/>
      <c r="CQ46" s="5"/>
      <c r="CR46" s="5"/>
      <c r="CS46" s="5"/>
      <c r="CT46" s="5"/>
      <c r="CU46" s="5"/>
      <c r="CV46" s="5"/>
      <c r="CW46" s="5"/>
      <c r="CX46" s="5"/>
      <c r="CY46" s="5"/>
      <c r="CZ46" s="5"/>
      <c r="DA46" s="5"/>
      <c r="DB46" s="5"/>
      <c r="DC46" s="5"/>
      <c r="DD46" s="5"/>
      <c r="DE46" s="5"/>
      <c r="DF46" s="5"/>
      <c r="DG46" s="5"/>
      <c r="DH46" s="5"/>
      <c r="DI46" s="5"/>
      <c r="DJ46" s="5"/>
      <c r="DK46" s="5"/>
      <c r="DL46" s="5"/>
      <c r="DM46" s="5"/>
      <c r="DN46" s="5"/>
      <c r="DO46" s="5"/>
      <c r="DP46" s="5"/>
      <c r="DQ46" s="5"/>
      <c r="DR46" s="5"/>
      <c r="DS46" s="5"/>
      <c r="DT46" s="5"/>
      <c r="DU46" s="5"/>
      <c r="DV46" s="5"/>
      <c r="DW46" s="5"/>
      <c r="DX46" s="5"/>
      <c r="DY46" s="5"/>
      <c r="DZ46" s="5"/>
      <c r="EA46" s="5"/>
      <c r="EB46" s="5"/>
      <c r="EC46" s="5"/>
      <c r="ED46" s="5"/>
      <c r="EE46" s="5"/>
      <c r="EF46" s="5"/>
      <c r="EG46" s="5"/>
      <c r="EH46" s="5"/>
      <c r="EI46" s="5"/>
      <c r="EJ46" s="5"/>
      <c r="EK46" s="5"/>
      <c r="EL46" s="5"/>
      <c r="EM46" s="5"/>
      <c r="EN46" s="5"/>
      <c r="EO46" s="5"/>
      <c r="EP46" s="5"/>
      <c r="EQ46" s="5"/>
      <c r="ER46" s="5"/>
      <c r="ES46" s="5"/>
      <c r="ET46" s="5"/>
      <c r="EU46" s="5"/>
      <c r="EV46" s="5"/>
      <c r="EW46" s="5"/>
      <c r="EX46" s="5"/>
      <c r="EY46" s="5"/>
      <c r="EZ46" s="5"/>
      <c r="FA46" s="5"/>
      <c r="FB46" s="5"/>
      <c r="FC46" s="5"/>
      <c r="FD46" s="5"/>
      <c r="FE46" s="5"/>
      <c r="FF46" s="5"/>
      <c r="FG46" s="5"/>
      <c r="FH46" s="5"/>
      <c r="FI46" s="5"/>
      <c r="FJ46" s="5"/>
      <c r="FK46" s="5"/>
      <c r="FL46" s="5"/>
      <c r="FM46" s="5"/>
      <c r="FN46" s="5"/>
      <c r="FO46" s="5"/>
      <c r="FP46" s="5"/>
      <c r="FQ46" s="5"/>
      <c r="FR46" s="5"/>
      <c r="FS46" s="5"/>
      <c r="FT46" s="5"/>
      <c r="FU46" s="5"/>
      <c r="FV46" s="5"/>
      <c r="FW46" s="5"/>
      <c r="FX46" s="5"/>
      <c r="FY46" s="5"/>
      <c r="FZ46" s="5"/>
      <c r="GA46" s="5"/>
      <c r="GB46" s="5"/>
      <c r="GC46" s="5"/>
      <c r="GD46" s="5"/>
      <c r="GE46" s="5"/>
      <c r="GF46" s="5"/>
      <c r="GG46" s="5"/>
      <c r="GH46" s="5"/>
      <c r="GI46" s="5"/>
      <c r="GJ46" s="5"/>
      <c r="GK46" s="5"/>
      <c r="GL46" s="5"/>
      <c r="GM46" s="5"/>
      <c r="GN46" s="5"/>
      <c r="GO46" s="5"/>
      <c r="GP46" s="5"/>
      <c r="GQ46" s="5"/>
      <c r="GR46" s="5"/>
      <c r="GS46" s="5"/>
      <c r="GT46" s="5"/>
      <c r="GU46" s="5"/>
      <c r="GV46" s="5"/>
      <c r="GW46" s="5"/>
      <c r="GX46" s="5"/>
      <c r="GY46" s="5"/>
      <c r="GZ46" s="5"/>
      <c r="HA46" s="5"/>
      <c r="HB46" s="5"/>
      <c r="HC46" s="5"/>
      <c r="HD46" s="5"/>
      <c r="HE46" s="5"/>
      <c r="HF46" s="5"/>
      <c r="HG46" s="5"/>
      <c r="HH46" s="5"/>
      <c r="HI46" s="5"/>
      <c r="HJ46" s="5"/>
      <c r="HK46" s="5"/>
      <c r="HL46" s="5"/>
      <c r="HM46" s="5"/>
      <c r="HN46" s="5"/>
      <c r="HO46" s="5"/>
      <c r="HP46" s="5"/>
      <c r="HQ46" s="5"/>
      <c r="HR46" s="5"/>
      <c r="HS46" s="5"/>
      <c r="HT46" s="5"/>
      <c r="HU46" s="5"/>
      <c r="HV46" s="5"/>
      <c r="HW46" s="5"/>
      <c r="HX46" s="5"/>
      <c r="HY46" s="5"/>
      <c r="HZ46" s="5"/>
      <c r="IA46" s="5"/>
      <c r="IB46" s="5"/>
      <c r="IC46" s="5"/>
      <c r="ID46" s="5"/>
      <c r="IE46" s="5"/>
      <c r="IF46" s="5"/>
      <c r="IG46" s="5"/>
      <c r="IH46" s="5"/>
      <c r="II46" s="5"/>
      <c r="IJ46" s="5"/>
      <c r="IK46" s="5"/>
      <c r="IL46" s="5"/>
      <c r="IM46" s="5"/>
      <c r="IN46" s="5"/>
      <c r="IO46" s="5"/>
      <c r="IP46" s="5"/>
      <c r="IQ46" s="5"/>
      <c r="IR46" s="5"/>
      <c r="IS46" s="5"/>
      <c r="IT46" s="5"/>
      <c r="IU46" s="5"/>
      <c r="IV46" s="5"/>
      <c r="IW46" s="5"/>
      <c r="IX46" s="5"/>
      <c r="IY46" s="5"/>
      <c r="IZ46" s="5"/>
      <c r="JA46" s="5"/>
      <c r="JB46" s="5"/>
      <c r="JC46" s="5"/>
      <c r="JD46" s="5"/>
      <c r="JE46" s="5"/>
      <c r="JF46" s="5"/>
      <c r="JG46" s="5"/>
      <c r="JH46" s="5"/>
      <c r="JI46" s="5"/>
      <c r="JJ46" s="5"/>
      <c r="JK46" s="5"/>
      <c r="JL46" s="5"/>
      <c r="JM46" s="5"/>
      <c r="JN46" s="5"/>
      <c r="JO46" s="5"/>
      <c r="JP46" s="5"/>
      <c r="JQ46" s="5"/>
      <c r="JR46" s="5"/>
      <c r="JS46" s="5"/>
      <c r="JT46" s="5"/>
      <c r="JU46" s="5"/>
      <c r="JV46" s="5"/>
      <c r="JW46" s="5"/>
      <c r="JX46" s="5"/>
      <c r="JY46" s="5"/>
      <c r="JZ46" s="5"/>
      <c r="KA46" s="5"/>
      <c r="KB46" s="5"/>
      <c r="KC46" s="5"/>
      <c r="KD46" s="5"/>
      <c r="KE46" s="5"/>
      <c r="KF46" s="5"/>
      <c r="KG46" s="5"/>
      <c r="KH46" s="5"/>
      <c r="KI46" s="5"/>
      <c r="KJ46" s="5"/>
      <c r="KK46" s="5"/>
      <c r="KL46" s="5"/>
      <c r="KM46" s="5"/>
      <c r="KN46" s="5"/>
      <c r="KO46" s="5"/>
      <c r="KP46" s="5"/>
      <c r="KQ46" s="5"/>
      <c r="KR46" s="5"/>
      <c r="KS46" s="5"/>
      <c r="KT46" s="5"/>
      <c r="KU46" s="5"/>
      <c r="KV46" s="5"/>
      <c r="KW46" s="5"/>
      <c r="KX46" s="5"/>
      <c r="KY46" s="5"/>
      <c r="KZ46" s="5"/>
      <c r="LA46" s="5"/>
      <c r="LB46" s="5"/>
      <c r="LC46" s="5"/>
      <c r="LD46" s="5"/>
      <c r="LE46" s="5"/>
      <c r="LF46" s="5"/>
      <c r="LG46" s="5"/>
      <c r="LH46" s="5"/>
      <c r="LI46" s="5"/>
      <c r="LJ46" s="5"/>
      <c r="LK46" s="5"/>
      <c r="LL46" s="5"/>
      <c r="LM46" s="5"/>
      <c r="LN46" s="5"/>
      <c r="LO46" s="5"/>
      <c r="LP46" s="5"/>
      <c r="LQ46" s="5"/>
      <c r="LR46" s="5"/>
      <c r="LS46" s="5"/>
      <c r="LT46" s="5"/>
      <c r="LU46" s="5"/>
      <c r="LV46" s="5"/>
      <c r="LW46" s="5"/>
      <c r="LX46" s="5"/>
      <c r="LY46" s="5"/>
      <c r="LZ46" s="5"/>
      <c r="MA46" s="5"/>
      <c r="MB46" s="5"/>
      <c r="MC46" s="5"/>
      <c r="MD46" s="5"/>
      <c r="ME46" s="5"/>
      <c r="MF46" s="5"/>
      <c r="MG46" s="5"/>
      <c r="MH46" s="5"/>
      <c r="MI46" s="5"/>
      <c r="MJ46" s="5"/>
      <c r="MK46" s="5"/>
      <c r="ML46" s="5"/>
      <c r="MM46" s="5"/>
      <c r="MN46" s="5"/>
      <c r="MO46" s="5"/>
      <c r="MP46" s="5"/>
      <c r="MQ46" s="5"/>
      <c r="MR46" s="5"/>
      <c r="MS46" s="5"/>
      <c r="MT46" s="5"/>
      <c r="MU46" s="5"/>
      <c r="MV46" s="5"/>
      <c r="MW46" s="5"/>
      <c r="MX46" s="5"/>
      <c r="MY46" s="5"/>
      <c r="MZ46" s="5"/>
      <c r="NA46" s="5"/>
      <c r="NB46" s="5"/>
      <c r="NC46" s="5"/>
      <c r="ND46" s="5"/>
      <c r="NE46" s="5"/>
      <c r="NF46" s="5"/>
      <c r="NG46" s="5"/>
      <c r="NH46" s="5"/>
      <c r="NI46" s="5"/>
      <c r="NJ46" s="5"/>
      <c r="NK46" s="5"/>
      <c r="NL46" s="5"/>
      <c r="NM46" s="5"/>
      <c r="NN46" s="5"/>
      <c r="NO46" s="5"/>
      <c r="NP46" s="5"/>
      <c r="NQ46" s="5"/>
      <c r="NR46" s="5"/>
      <c r="NS46" s="5"/>
      <c r="NT46" s="5"/>
      <c r="NU46" s="5"/>
      <c r="NV46" s="5"/>
      <c r="NW46" s="5"/>
      <c r="NX46" s="5"/>
      <c r="NY46" s="5"/>
      <c r="NZ46" s="5"/>
      <c r="OA46" s="5"/>
      <c r="OB46" s="5"/>
      <c r="OC46" s="5"/>
      <c r="OD46" s="5"/>
      <c r="OE46" s="5"/>
      <c r="OF46" s="5"/>
      <c r="OG46" s="5"/>
      <c r="OH46" s="5"/>
      <c r="OI46" s="5"/>
      <c r="OJ46" s="5"/>
      <c r="OK46" s="5"/>
      <c r="OL46" s="5"/>
      <c r="OM46" s="5"/>
      <c r="ON46" s="5"/>
      <c r="OO46" s="5"/>
      <c r="OP46" s="5"/>
      <c r="OQ46" s="5"/>
      <c r="OR46" s="5"/>
      <c r="OS46" s="5"/>
      <c r="OT46" s="5"/>
      <c r="OU46" s="5"/>
      <c r="OV46" s="5"/>
      <c r="OW46" s="5"/>
      <c r="OX46" s="5"/>
      <c r="OY46" s="5"/>
      <c r="OZ46" s="5"/>
      <c r="PA46" s="5"/>
      <c r="PB46" s="5"/>
      <c r="PC46" s="5"/>
      <c r="PD46" s="5"/>
      <c r="PE46" s="5"/>
      <c r="PF46" s="5"/>
      <c r="PG46" s="5"/>
      <c r="PH46" s="5"/>
    </row>
    <row r="47" spans="1:424" x14ac:dyDescent="0.25">
      <c r="A47" s="7">
        <f t="shared" si="0"/>
        <v>456</v>
      </c>
      <c r="B47" s="7">
        <f t="shared" si="1"/>
        <v>72102609</v>
      </c>
      <c r="C47" s="7">
        <f>IF(ISNA(VLOOKUP(G47,Listen!J:P,7,0)),VLOOKUP(E47,'72102609'!AF:AP,11,0),IF(VLOOKUP(E47,'72102609'!AF:AP,11,0)&lt;4,VLOOKUP(G47,Listen!J:P,7,0),VLOOKUP(E47,'72102609'!AF:AP,11,0)))</f>
        <v>5</v>
      </c>
      <c r="D47" s="7" t="str">
        <f>IF(G47="","", IF(ISNA(G47),"",IF(ISNA(VLOOKUP(G47,[1]ALLE!$B:$AA,26,0)),"",VLOOKUP(G47,[1]ALLE!$B:$AA,26,0))))</f>
        <v/>
      </c>
      <c r="E47" s="12" t="str">
        <f>IF(ISNA(VLOOKUP(J47,'72102609'!Z:AG,7,0)),IF(ISNA(VLOOKUP(J47,'72102609'!AA:AG,6,0)),IF(ISNA(VLOOKUP(J47,'72102609'!AB:AG,5,0)),IF(ISNA(VLOOKUP(J47,'72102609'!AC:AG,4,0)),IF(ISNA(VLOOKUP(J47,'72102609'!AD:AG,3,0)),"",VLOOKUP(J47,'72102609'!AD:AG,3,0)),VLOOKUP(J47,'72102609'!AC:AG,4,0)),VLOOKUP(J47,'72102609'!AB:AG,5,0)),VLOOKUP(J47,'72102609'!AA:AG,6,0)),VLOOKUP(J47,'72102609'!Z:AG,7,0))</f>
        <v>GC_BPMZ_97_RI_3047</v>
      </c>
      <c r="F47" s="7" t="str">
        <f>IF(G47=0,"",IF(G47="","",VLOOKUP(G47,'72102609'!D:I,6,0)))</f>
        <v/>
      </c>
      <c r="G47" s="7" t="str">
        <f>VLOOKUP(E47,'72102609'!AF:AP,2,0)</f>
        <v/>
      </c>
      <c r="H47" s="7" t="str">
        <f>IF(ISNA(VLOOKUP(G47,[1]ALLE!$B:$C,2,0)),"",VLOOKUP(G47,[1]ALLE!$B:$C,2,0))</f>
        <v/>
      </c>
      <c r="I47" s="7">
        <f t="shared" si="2"/>
        <v>47</v>
      </c>
      <c r="J47" s="7" t="s">
        <v>19607</v>
      </c>
      <c r="K47" s="7">
        <f>IF(ISNA(VLOOKUP(J47,'72102609'!Z:AE,6,0)),IF(ISNA(VLOOKUP(J47,'72102609'!AA:AE,5,0)),IF(ISNA(VLOOKUP(J47,'72102609'!AB:AE,4,0)),IF(ISNA(VLOOKUP(J47,'72102609'!AC:AE,3,0)),IF(ISNA(VLOOKUP(J47,'72102609'!AD:AE,2,0)),"",VLOOKUP(J47,'72102609'!AD:AE,2,0)),VLOOKUP(J47,'72102609'!AC:AE,3,0)),VLOOKUP(J47,'72102609'!AB:AE,4,0)),VLOOKUP(J47,'72102609'!AA:AE,5,0)),VLOOKUP(J47,'72102609'!Z:AE,6,0))</f>
        <v>456</v>
      </c>
      <c r="L47" s="7">
        <f>IF(ISNA(VLOOKUP(J47,'72102278'!Z:AE,6,0)),IF(ISNA(VLOOKUP(J47,'72102278'!AA:AE,5,0)),IF(ISNA(VLOOKUP(J47,'72102278'!AB:AE,4,0)),IF(ISNA(VLOOKUP(J47,'72102278'!AC:AE,3,0)),IF(ISNA(VLOOKUP(J47,'72102278'!AD:AE,2,0)),"",VLOOKUP(J47,'72102278'!AD:AE,2,0)),VLOOKUP(J47,'72102278'!AC:AE,3,0)),VLOOKUP(J47,'72102278'!AB:AE,4,0)),VLOOKUP(J47,'72102278'!AA:AE,5,0)),VLOOKUP(J47,'72102278'!Z:AE,6,0))</f>
        <v>399</v>
      </c>
      <c r="M47" s="7" t="str">
        <f>IF(ISNA(VLOOKUP(J47,'72102029'!Z:AE,6,0)),IF(ISNA(VLOOKUP(J47,'72102029'!AA:AE,5,0)),IF(ISNA(VLOOKUP(J47,'72102029'!AB:AE,4,0)),IF(ISNA(VLOOKUP(J47,'72102029'!AC:AE,3,0)),IF(ISNA(VLOOKUP(J47,'72102029'!AD:AE,2,0)),"",VLOOKUP(J47,'72102029'!AD:AE,2,0)),VLOOKUP(J47,'72102029'!AC:AE,3,0)),VLOOKUP(J47,'72102029'!AB:AE,4,0)),VLOOKUP(J47,'72102029'!AA:AE,5,0)),VLOOKUP(J47,'72102029'!Z:AE,6,0))</f>
        <v/>
      </c>
      <c r="N47" s="7" t="str">
        <f>IF(ISNA(VLOOKUP(J47,'72101595'!Z:AE,6,0)),IF(ISNA(VLOOKUP(J47,'72101595'!AA:AE,5,0)),IF(ISNA(VLOOKUP(J47,'72101595'!AB:AE,4,0)),IF(ISNA(VLOOKUP(J47,'72101595'!AC:AE,3,0)),IF(ISNA(VLOOKUP(J47,'72101595'!AD:AE,2,0)),"",VLOOKUP(J47,'72101595'!AD:AE,2,0)),VLOOKUP(J47,'72101595'!AC:AE,3,0)),VLOOKUP(J47,'72101595'!AB:AE,4,0)),VLOOKUP(J47,'72101595'!AA:AE,5,0)),VLOOKUP(J47,'72101595'!Z:AE,6,0))</f>
        <v/>
      </c>
      <c r="O47" s="7" t="str">
        <f>IF(ISNA(VLOOKUP(J47,'72101388'!Z:AE,6,0)),IF(ISNA(VLOOKUP(J47,'72101388'!AA:AE,5,0)),IF(ISNA(VLOOKUP(J47,'72101388'!AB:AE,4,0)),IF(ISNA(VLOOKUP(J47,'72101388'!AC:AE,3,0)),IF(ISNA(VLOOKUP(J47,'72101388'!AD:AE,2,0)),"",VLOOKUP(J47,'72101388'!AD:AE,2,0)),VLOOKUP(J47,'72101388'!AC:AE,3,0)),VLOOKUP(J47,'72101388'!AB:AE,4,0)),VLOOKUP(J47,'72101388'!AA:AE,5,0)),VLOOKUP(J47,'72101388'!Z:AE,6,0))</f>
        <v/>
      </c>
      <c r="P47" s="7" t="str">
        <f>IF(ISNA(VLOOKUP(J47,'72101014'!Z:AE,6,0)),IF(ISNA(VLOOKUP(J47,'72101014'!AA:AE,5,0)),IF(ISNA(VLOOKUP(J47,'72101014'!AB:AE,4,0)),IF(ISNA(VLOOKUP(J47,'72101014'!AC:AE,3,0)),IF(ISNA(VLOOKUP(J47,'72101014'!AD:AE,2,0)),"",VLOOKUP(J47,'72101014'!AD:AE,2,0)),VLOOKUP(J47,'72101014'!AC:AE,3,0)),VLOOKUP(J47,'72101014'!AB:AE,4,0)),VLOOKUP(J47,'72101014'!AA:AE,5,0)),VLOOKUP(J47,'72101014'!Z:AE,6,0))</f>
        <v/>
      </c>
      <c r="Q47" s="7" t="str">
        <f>IF(ISNA(VLOOKUP(J47,'72100736'!Z:AE,6,0)),IF(ISNA(VLOOKUP(J47,'72100736'!AA:AE,5,0)),IF(ISNA(VLOOKUP(J47,'72100736'!AB:AE,4,0)),IF(ISNA(VLOOKUP(J47,'72100736'!AC:AE,3,0)),IF(ISNA(VLOOKUP(J47,'72100736'!AD:AE,2,0)),"",VLOOKUP(J47,'72100736'!AD:AE,2,0)),VLOOKUP(J47,'72100736'!AC:AE,3,0)),VLOOKUP(J47,'72100736'!AB:AE,4,0)),VLOOKUP(J47,'72100736'!AA:AE,5,0)),VLOOKUP(J47,'72100736'!Z:AE,6,0))</f>
        <v/>
      </c>
      <c r="R47" s="7" t="str">
        <f>IF(ISNA(VLOOKUP(J47,'72100530'!Z:AE,6,0)),IF(ISNA(VLOOKUP(J47,'72100530'!AA:AE,5,0)),IF(ISNA(VLOOKUP(J47,'72100530'!AB:AE,4,0)),IF(ISNA(VLOOKUP(J47,'72100530'!AC:AE,3,0)),IF(ISNA(VLOOKUP(J47,'72100530'!AD:AE,2,0)),"",VLOOKUP(J47,'72100530'!AD:AE,2,0)),VLOOKUP(J47,'72100530'!AC:AE,3,0)),VLOOKUP(J47,'72100530'!AB:AE,4,0)),VLOOKUP(J47,'72100530'!AA:AE,5,0)),VLOOKUP(J47,'72100530'!Z:AE,6,0))</f>
        <v/>
      </c>
      <c r="S47" s="7" t="str">
        <f>IF(ISNA(VLOOKUP(J47,'72100318'!Z:AE,6,0)),IF(ISNA(VLOOKUP(J47,'72100318'!AA:AE,5,0)),IF(ISNA(VLOOKUP(J47,'72100318'!AB:AE,4,0)),IF(ISNA(VLOOKUP(J47,'72100318'!AC:AE,3,0)),IF(ISNA(VLOOKUP(J47,'72100318'!AD:AE,2,0)),"",VLOOKUP(J47,'72100318'!AD:AE,2,0)),VLOOKUP(J47,'72100318'!AC:AE,3,0)),VLOOKUP(J47,'72100318'!AB:AE,4,0)),VLOOKUP(J47,'72100318'!AA:AE,5,0)),VLOOKUP(J47,'72100318'!Z:AE,6,0))</f>
        <v/>
      </c>
      <c r="T47" s="7" t="str">
        <f>IF(ISNA(VLOOKUP(J47,'72100121'!Z:AE,6,0)),IF(ISNA(VLOOKUP(J47,'72100121'!AA:AE,5,0)),IF(ISNA(VLOOKUP(J47,'72100121'!AB:AE,4,0)),IF(ISNA(VLOOKUP(J47,'72100121'!AC:AE,3,0)),IF(ISNA(VLOOKUP(J47,'72100121'!AD:AE,2,0)),"",VLOOKUP(J47,'72100121'!AD:AE,2,0)),VLOOKUP(J47,'72100121'!AC:AE,3,0)),VLOOKUP(J47,'72100121'!AB:AE,4,0)),VLOOKUP(J47,'72100121'!AA:AE,5,0)),VLOOKUP(J47,'72100121'!Z:AE,6,0))</f>
        <v/>
      </c>
      <c r="U47" s="7" t="str">
        <f>IF(ISNA(VLOOKUP(J47,'72003054'!Z:AE,6,0)),IF(ISNA(VLOOKUP(J47,'72003054'!AA:AE,5,0)),IF(ISNA(VLOOKUP(J47,'72003054'!AB:AE,4,0)),IF(ISNA(VLOOKUP(J47,'72003054'!AC:AE,3,0)),IF(ISNA(VLOOKUP(J47,'72003054'!AD:AE,2,0)),"",VLOOKUP(J47,'72003054'!AD:AE,2,0)),VLOOKUP(J47,'72003054'!AC:AE,3,0)),VLOOKUP(J47,'72003054'!AB:AE,4,0)),VLOOKUP(J47,'72003054'!AA:AE,5,0)),VLOOKUP(J47,'72003054'!Z:AE,6,0))</f>
        <v/>
      </c>
    </row>
    <row r="48" spans="1:424" x14ac:dyDescent="0.25">
      <c r="A48" s="7">
        <f t="shared" si="0"/>
        <v>453</v>
      </c>
      <c r="B48" s="7">
        <f t="shared" si="1"/>
        <v>72003054</v>
      </c>
      <c r="C48" s="7">
        <f>IF(ISNA(VLOOKUP(G48,Listen!J:P,7,0)),VLOOKUP(E48,'72003054'!AF:AP,11,0),IF(VLOOKUP(E48,'72003054'!AF:AP,11,0)&lt;4,VLOOKUP(G48,Listen!J:P,7,0),VLOOKUP(E48,'72003054'!AF:AP,11,0)))</f>
        <v>2</v>
      </c>
      <c r="D48" s="7" t="str">
        <f>IF(G48="","", IF(ISNA(G48),"",IF(ISNA(VLOOKUP(G48,[1]ALLE!$B:$AA,26,0)),"",VLOOKUP(G48,[1]ALLE!$B:$AA,26,0))))</f>
        <v/>
      </c>
      <c r="E48" s="12" t="str">
        <f>IF(ISNA(VLOOKUP(J48,'72003054'!Z:AG,7,0)),IF(ISNA(VLOOKUP(J48,'72003054'!AA:AG,6,0)),IF(ISNA(VLOOKUP(J48,'72003054'!AB:AG,5,0)),IF(ISNA(VLOOKUP(J48,'72003054'!AC:AG,4,0)),IF(ISNA(VLOOKUP(J48,'72003054'!AD:AG,3,0)),"",VLOOKUP(J48,'72003054'!AD:AG,3,0)),VLOOKUP(J48,'72003054'!AC:AG,4,0)),VLOOKUP(J48,'72003054'!AB:AG,5,0)),VLOOKUP(J48,'72003054'!AA:AG,6,0)),VLOOKUP(J48,'72003054'!Z:AG,7,0))</f>
        <v>GC_BPMZ_119_RI_1885</v>
      </c>
      <c r="F48" s="7" t="str">
        <f>IF(G48=0,"",IF(G48="","",VLOOKUP(G48,'72003054'!D:I,6,0)))</f>
        <v/>
      </c>
      <c r="G48" s="7">
        <f>VLOOKUP(E48,'72003054'!AF:AP,2,0)</f>
        <v>0</v>
      </c>
      <c r="H48" s="7">
        <f>IF(ISNA(VLOOKUP(G48,[1]ALLE!$B:$C,2,0)),"",VLOOKUP(G48,[1]ALLE!$B:$C,2,0))</f>
        <v>0</v>
      </c>
      <c r="I48" s="7">
        <f t="shared" si="2"/>
        <v>48</v>
      </c>
      <c r="J48" s="7" t="s">
        <v>1152</v>
      </c>
      <c r="K48" s="7">
        <f>IF(ISNA(VLOOKUP(J48,'72102609'!Z:AE,6,0)),IF(ISNA(VLOOKUP(J48,'72102609'!AA:AE,5,0)),IF(ISNA(VLOOKUP(J48,'72102609'!AB:AE,4,0)),IF(ISNA(VLOOKUP(J48,'72102609'!AC:AE,3,0)),IF(ISNA(VLOOKUP(J48,'72102609'!AD:AE,2,0)),"",VLOOKUP(J48,'72102609'!AD:AE,2,0)),VLOOKUP(J48,'72102609'!AC:AE,3,0)),VLOOKUP(J48,'72102609'!AB:AE,4,0)),VLOOKUP(J48,'72102609'!AA:AE,5,0)),VLOOKUP(J48,'72102609'!Z:AE,6,0))</f>
        <v>239</v>
      </c>
      <c r="L48" s="7">
        <f>IF(ISNA(VLOOKUP(J48,'72102278'!Z:AE,6,0)),IF(ISNA(VLOOKUP(J48,'72102278'!AA:AE,5,0)),IF(ISNA(VLOOKUP(J48,'72102278'!AB:AE,4,0)),IF(ISNA(VLOOKUP(J48,'72102278'!AC:AE,3,0)),IF(ISNA(VLOOKUP(J48,'72102278'!AD:AE,2,0)),"",VLOOKUP(J48,'72102278'!AD:AE,2,0)),VLOOKUP(J48,'72102278'!AC:AE,3,0)),VLOOKUP(J48,'72102278'!AB:AE,4,0)),VLOOKUP(J48,'72102278'!AA:AE,5,0)),VLOOKUP(J48,'72102278'!Z:AE,6,0))</f>
        <v>216</v>
      </c>
      <c r="M48" s="7">
        <f>IF(ISNA(VLOOKUP(J48,'72102029'!Z:AE,6,0)),IF(ISNA(VLOOKUP(J48,'72102029'!AA:AE,5,0)),IF(ISNA(VLOOKUP(J48,'72102029'!AB:AE,4,0)),IF(ISNA(VLOOKUP(J48,'72102029'!AC:AE,3,0)),IF(ISNA(VLOOKUP(J48,'72102029'!AD:AE,2,0)),"",VLOOKUP(J48,'72102029'!AD:AE,2,0)),VLOOKUP(J48,'72102029'!AC:AE,3,0)),VLOOKUP(J48,'72102029'!AB:AE,4,0)),VLOOKUP(J48,'72102029'!AA:AE,5,0)),VLOOKUP(J48,'72102029'!Z:AE,6,0))</f>
        <v>204</v>
      </c>
      <c r="N48" s="7">
        <f>IF(ISNA(VLOOKUP(J48,'72101595'!Z:AE,6,0)),IF(ISNA(VLOOKUP(J48,'72101595'!AA:AE,5,0)),IF(ISNA(VLOOKUP(J48,'72101595'!AB:AE,4,0)),IF(ISNA(VLOOKUP(J48,'72101595'!AC:AE,3,0)),IF(ISNA(VLOOKUP(J48,'72101595'!AD:AE,2,0)),"",VLOOKUP(J48,'72101595'!AD:AE,2,0)),VLOOKUP(J48,'72101595'!AC:AE,3,0)),VLOOKUP(J48,'72101595'!AB:AE,4,0)),VLOOKUP(J48,'72101595'!AA:AE,5,0)),VLOOKUP(J48,'72101595'!Z:AE,6,0))</f>
        <v>351</v>
      </c>
      <c r="O48" s="7">
        <f>IF(ISNA(VLOOKUP(J48,'72101388'!Z:AE,6,0)),IF(ISNA(VLOOKUP(J48,'72101388'!AA:AE,5,0)),IF(ISNA(VLOOKUP(J48,'72101388'!AB:AE,4,0)),IF(ISNA(VLOOKUP(J48,'72101388'!AC:AE,3,0)),IF(ISNA(VLOOKUP(J48,'72101388'!AD:AE,2,0)),"",VLOOKUP(J48,'72101388'!AD:AE,2,0)),VLOOKUP(J48,'72101388'!AC:AE,3,0)),VLOOKUP(J48,'72101388'!AB:AE,4,0)),VLOOKUP(J48,'72101388'!AA:AE,5,0)),VLOOKUP(J48,'72101388'!Z:AE,6,0))</f>
        <v>6</v>
      </c>
      <c r="P48" s="7">
        <f>IF(ISNA(VLOOKUP(J48,'72101014'!Z:AE,6,0)),IF(ISNA(VLOOKUP(J48,'72101014'!AA:AE,5,0)),IF(ISNA(VLOOKUP(J48,'72101014'!AB:AE,4,0)),IF(ISNA(VLOOKUP(J48,'72101014'!AC:AE,3,0)),IF(ISNA(VLOOKUP(J48,'72101014'!AD:AE,2,0)),"",VLOOKUP(J48,'72101014'!AD:AE,2,0)),VLOOKUP(J48,'72101014'!AC:AE,3,0)),VLOOKUP(J48,'72101014'!AB:AE,4,0)),VLOOKUP(J48,'72101014'!AA:AE,5,0)),VLOOKUP(J48,'72101014'!Z:AE,6,0))</f>
        <v>122</v>
      </c>
      <c r="Q48" s="7">
        <f>IF(ISNA(VLOOKUP(J48,'72100736'!Z:AE,6,0)),IF(ISNA(VLOOKUP(J48,'72100736'!AA:AE,5,0)),IF(ISNA(VLOOKUP(J48,'72100736'!AB:AE,4,0)),IF(ISNA(VLOOKUP(J48,'72100736'!AC:AE,3,0)),IF(ISNA(VLOOKUP(J48,'72100736'!AD:AE,2,0)),"",VLOOKUP(J48,'72100736'!AD:AE,2,0)),VLOOKUP(J48,'72100736'!AC:AE,3,0)),VLOOKUP(J48,'72100736'!AB:AE,4,0)),VLOOKUP(J48,'72100736'!AA:AE,5,0)),VLOOKUP(J48,'72100736'!Z:AE,6,0))</f>
        <v>156</v>
      </c>
      <c r="R48" s="7">
        <f>IF(ISNA(VLOOKUP(J48,'72100530'!Z:AE,6,0)),IF(ISNA(VLOOKUP(J48,'72100530'!AA:AE,5,0)),IF(ISNA(VLOOKUP(J48,'72100530'!AB:AE,4,0)),IF(ISNA(VLOOKUP(J48,'72100530'!AC:AE,3,0)),IF(ISNA(VLOOKUP(J48,'72100530'!AD:AE,2,0)),"",VLOOKUP(J48,'72100530'!AD:AE,2,0)),VLOOKUP(J48,'72100530'!AC:AE,3,0)),VLOOKUP(J48,'72100530'!AB:AE,4,0)),VLOOKUP(J48,'72100530'!AA:AE,5,0)),VLOOKUP(J48,'72100530'!Z:AE,6,0))</f>
        <v>119</v>
      </c>
      <c r="S48" s="7">
        <f>IF(ISNA(VLOOKUP(J48,'72100318'!Z:AE,6,0)),IF(ISNA(VLOOKUP(J48,'72100318'!AA:AE,5,0)),IF(ISNA(VLOOKUP(J48,'72100318'!AB:AE,4,0)),IF(ISNA(VLOOKUP(J48,'72100318'!AC:AE,3,0)),IF(ISNA(VLOOKUP(J48,'72100318'!AD:AE,2,0)),"",VLOOKUP(J48,'72100318'!AD:AE,2,0)),VLOOKUP(J48,'72100318'!AC:AE,3,0)),VLOOKUP(J48,'72100318'!AB:AE,4,0)),VLOOKUP(J48,'72100318'!AA:AE,5,0)),VLOOKUP(J48,'72100318'!Z:AE,6,0))</f>
        <v>110</v>
      </c>
      <c r="T48" s="7">
        <f>IF(ISNA(VLOOKUP(J48,'72100121'!Z:AE,6,0)),IF(ISNA(VLOOKUP(J48,'72100121'!AA:AE,5,0)),IF(ISNA(VLOOKUP(J48,'72100121'!AB:AE,4,0)),IF(ISNA(VLOOKUP(J48,'72100121'!AC:AE,3,0)),IF(ISNA(VLOOKUP(J48,'72100121'!AD:AE,2,0)),"",VLOOKUP(J48,'72100121'!AD:AE,2,0)),VLOOKUP(J48,'72100121'!AC:AE,3,0)),VLOOKUP(J48,'72100121'!AB:AE,4,0)),VLOOKUP(J48,'72100121'!AA:AE,5,0)),VLOOKUP(J48,'72100121'!Z:AE,6,0))</f>
        <v>94</v>
      </c>
      <c r="U48" s="7">
        <f>IF(ISNA(VLOOKUP(J48,'72003054'!Z:AE,6,0)),IF(ISNA(VLOOKUP(J48,'72003054'!AA:AE,5,0)),IF(ISNA(VLOOKUP(J48,'72003054'!AB:AE,4,0)),IF(ISNA(VLOOKUP(J48,'72003054'!AC:AE,3,0)),IF(ISNA(VLOOKUP(J48,'72003054'!AD:AE,2,0)),"",VLOOKUP(J48,'72003054'!AD:AE,2,0)),VLOOKUP(J48,'72003054'!AC:AE,3,0)),VLOOKUP(J48,'72003054'!AB:AE,4,0)),VLOOKUP(J48,'72003054'!AA:AE,5,0)),VLOOKUP(J48,'72003054'!Z:AE,6,0))</f>
        <v>453</v>
      </c>
    </row>
    <row r="49" spans="1:21" x14ac:dyDescent="0.25">
      <c r="A49" s="7">
        <f t="shared" si="0"/>
        <v>451</v>
      </c>
      <c r="B49" s="7">
        <f t="shared" si="1"/>
        <v>72101014</v>
      </c>
      <c r="C49" s="7">
        <f>IF(ISNA(VLOOKUP(G49,Listen!J:P,7,0)),VLOOKUP(E49,'72101014'!AF:AP,11,0),IF(VLOOKUP(E49,'72101014'!AF:AP,11,0)&lt;4,VLOOKUP(G49,Listen!J:P,7,0),VLOOKUP(E49,'72101014'!AF:AP,11,0)))</f>
        <v>5</v>
      </c>
      <c r="D49" s="7" t="str">
        <f>IF(G49="","", IF(ISNA(G49),"",IF(ISNA(VLOOKUP(G49,[1]ALLE!$B:$AA,26,0)),"",VLOOKUP(G49,[1]ALLE!$B:$AA,26,0))))</f>
        <v/>
      </c>
      <c r="E49" s="12" t="str">
        <f>IF(ISNA(VLOOKUP(J49,'72101014'!Z:AG,7,0)),IF(ISNA(VLOOKUP(J49,'72101014'!AA:AG,6,0)),IF(ISNA(VLOOKUP(J49,'72101014'!AB:AG,5,0)),IF(ISNA(VLOOKUP(J49,'72101014'!AC:AG,4,0)),IF(ISNA(VLOOKUP(J49,'72101014'!AD:AG,3,0)),"",VLOOKUP(J49,'72101014'!AD:AG,3,0)),VLOOKUP(J49,'72101014'!AC:AG,4,0)),VLOOKUP(J49,'72101014'!AB:AG,5,0)),VLOOKUP(J49,'72101014'!AA:AG,6,0)),VLOOKUP(J49,'72101014'!Z:AG,7,0))</f>
        <v>GC_BPMZ_59_RI_995</v>
      </c>
      <c r="F49" s="7" t="str">
        <f>IF(G49=0,"",IF(G49="","",VLOOKUP(G49,'72101014'!D:I,6,0)))</f>
        <v/>
      </c>
      <c r="G49" s="7" t="str">
        <f>VLOOKUP(E49,'72101014'!AF:AP,2,0)</f>
        <v/>
      </c>
      <c r="H49" s="7" t="str">
        <f>IF(ISNA(VLOOKUP(G49,[1]ALLE!$B:$C,2,0)),"",VLOOKUP(G49,[1]ALLE!$B:$C,2,0))</f>
        <v/>
      </c>
      <c r="I49" s="7">
        <f t="shared" si="2"/>
        <v>49</v>
      </c>
      <c r="J49" s="7" t="s">
        <v>3093</v>
      </c>
      <c r="K49" s="7">
        <f>IF(ISNA(VLOOKUP(J49,'72102609'!Z:AE,6,0)),IF(ISNA(VLOOKUP(J49,'72102609'!AA:AE,5,0)),IF(ISNA(VLOOKUP(J49,'72102609'!AB:AE,4,0)),IF(ISNA(VLOOKUP(J49,'72102609'!AC:AE,3,0)),IF(ISNA(VLOOKUP(J49,'72102609'!AD:AE,2,0)),"",VLOOKUP(J49,'72102609'!AD:AE,2,0)),VLOOKUP(J49,'72102609'!AC:AE,3,0)),VLOOKUP(J49,'72102609'!AB:AE,4,0)),VLOOKUP(J49,'72102609'!AA:AE,5,0)),VLOOKUP(J49,'72102609'!Z:AE,6,0))</f>
        <v>45</v>
      </c>
      <c r="L49" s="7">
        <f>IF(ISNA(VLOOKUP(J49,'72102278'!Z:AE,6,0)),IF(ISNA(VLOOKUP(J49,'72102278'!AA:AE,5,0)),IF(ISNA(VLOOKUP(J49,'72102278'!AB:AE,4,0)),IF(ISNA(VLOOKUP(J49,'72102278'!AC:AE,3,0)),IF(ISNA(VLOOKUP(J49,'72102278'!AD:AE,2,0)),"",VLOOKUP(J49,'72102278'!AD:AE,2,0)),VLOOKUP(J49,'72102278'!AC:AE,3,0)),VLOOKUP(J49,'72102278'!AB:AE,4,0)),VLOOKUP(J49,'72102278'!AA:AE,5,0)),VLOOKUP(J49,'72102278'!Z:AE,6,0))</f>
        <v>82</v>
      </c>
      <c r="M49" s="7">
        <f>IF(ISNA(VLOOKUP(J49,'72102029'!Z:AE,6,0)),IF(ISNA(VLOOKUP(J49,'72102029'!AA:AE,5,0)),IF(ISNA(VLOOKUP(J49,'72102029'!AB:AE,4,0)),IF(ISNA(VLOOKUP(J49,'72102029'!AC:AE,3,0)),IF(ISNA(VLOOKUP(J49,'72102029'!AD:AE,2,0)),"",VLOOKUP(J49,'72102029'!AD:AE,2,0)),VLOOKUP(J49,'72102029'!AC:AE,3,0)),VLOOKUP(J49,'72102029'!AB:AE,4,0)),VLOOKUP(J49,'72102029'!AA:AE,5,0)),VLOOKUP(J49,'72102029'!Z:AE,6,0))</f>
        <v>15</v>
      </c>
      <c r="N49" s="7">
        <f>IF(ISNA(VLOOKUP(J49,'72101595'!Z:AE,6,0)),IF(ISNA(VLOOKUP(J49,'72101595'!AA:AE,5,0)),IF(ISNA(VLOOKUP(J49,'72101595'!AB:AE,4,0)),IF(ISNA(VLOOKUP(J49,'72101595'!AC:AE,3,0)),IF(ISNA(VLOOKUP(J49,'72101595'!AD:AE,2,0)),"",VLOOKUP(J49,'72101595'!AD:AE,2,0)),VLOOKUP(J49,'72101595'!AC:AE,3,0)),VLOOKUP(J49,'72101595'!AB:AE,4,0)),VLOOKUP(J49,'72101595'!AA:AE,5,0)),VLOOKUP(J49,'72101595'!Z:AE,6,0))</f>
        <v>85</v>
      </c>
      <c r="O49" s="7">
        <f>IF(ISNA(VLOOKUP(J49,'72101388'!Z:AE,6,0)),IF(ISNA(VLOOKUP(J49,'72101388'!AA:AE,5,0)),IF(ISNA(VLOOKUP(J49,'72101388'!AB:AE,4,0)),IF(ISNA(VLOOKUP(J49,'72101388'!AC:AE,3,0)),IF(ISNA(VLOOKUP(J49,'72101388'!AD:AE,2,0)),"",VLOOKUP(J49,'72101388'!AD:AE,2,0)),VLOOKUP(J49,'72101388'!AC:AE,3,0)),VLOOKUP(J49,'72101388'!AB:AE,4,0)),VLOOKUP(J49,'72101388'!AA:AE,5,0)),VLOOKUP(J49,'72101388'!Z:AE,6,0))</f>
        <v>0</v>
      </c>
      <c r="P49" s="7">
        <f>IF(ISNA(VLOOKUP(J49,'72101014'!Z:AE,6,0)),IF(ISNA(VLOOKUP(J49,'72101014'!AA:AE,5,0)),IF(ISNA(VLOOKUP(J49,'72101014'!AB:AE,4,0)),IF(ISNA(VLOOKUP(J49,'72101014'!AC:AE,3,0)),IF(ISNA(VLOOKUP(J49,'72101014'!AD:AE,2,0)),"",VLOOKUP(J49,'72101014'!AD:AE,2,0)),VLOOKUP(J49,'72101014'!AC:AE,3,0)),VLOOKUP(J49,'72101014'!AB:AE,4,0)),VLOOKUP(J49,'72101014'!AA:AE,5,0)),VLOOKUP(J49,'72101014'!Z:AE,6,0))</f>
        <v>451</v>
      </c>
      <c r="Q49" s="7">
        <f>IF(ISNA(VLOOKUP(J49,'72100736'!Z:AE,6,0)),IF(ISNA(VLOOKUP(J49,'72100736'!AA:AE,5,0)),IF(ISNA(VLOOKUP(J49,'72100736'!AB:AE,4,0)),IF(ISNA(VLOOKUP(J49,'72100736'!AC:AE,3,0)),IF(ISNA(VLOOKUP(J49,'72100736'!AD:AE,2,0)),"",VLOOKUP(J49,'72100736'!AD:AE,2,0)),VLOOKUP(J49,'72100736'!AC:AE,3,0)),VLOOKUP(J49,'72100736'!AB:AE,4,0)),VLOOKUP(J49,'72100736'!AA:AE,5,0)),VLOOKUP(J49,'72100736'!Z:AE,6,0))</f>
        <v>28</v>
      </c>
      <c r="R49" s="7" t="str">
        <f>IF(ISNA(VLOOKUP(J49,'72100530'!Z:AE,6,0)),IF(ISNA(VLOOKUP(J49,'72100530'!AA:AE,5,0)),IF(ISNA(VLOOKUP(J49,'72100530'!AB:AE,4,0)),IF(ISNA(VLOOKUP(J49,'72100530'!AC:AE,3,0)),IF(ISNA(VLOOKUP(J49,'72100530'!AD:AE,2,0)),"",VLOOKUP(J49,'72100530'!AD:AE,2,0)),VLOOKUP(J49,'72100530'!AC:AE,3,0)),VLOOKUP(J49,'72100530'!AB:AE,4,0)),VLOOKUP(J49,'72100530'!AA:AE,5,0)),VLOOKUP(J49,'72100530'!Z:AE,6,0))</f>
        <v/>
      </c>
      <c r="S49" s="7" t="str">
        <f>IF(ISNA(VLOOKUP(J49,'72100318'!Z:AE,6,0)),IF(ISNA(VLOOKUP(J49,'72100318'!AA:AE,5,0)),IF(ISNA(VLOOKUP(J49,'72100318'!AB:AE,4,0)),IF(ISNA(VLOOKUP(J49,'72100318'!AC:AE,3,0)),IF(ISNA(VLOOKUP(J49,'72100318'!AD:AE,2,0)),"",VLOOKUP(J49,'72100318'!AD:AE,2,0)),VLOOKUP(J49,'72100318'!AC:AE,3,0)),VLOOKUP(J49,'72100318'!AB:AE,4,0)),VLOOKUP(J49,'72100318'!AA:AE,5,0)),VLOOKUP(J49,'72100318'!Z:AE,6,0))</f>
        <v/>
      </c>
      <c r="T49" s="7">
        <f>IF(ISNA(VLOOKUP(J49,'72100121'!Z:AE,6,0)),IF(ISNA(VLOOKUP(J49,'72100121'!AA:AE,5,0)),IF(ISNA(VLOOKUP(J49,'72100121'!AB:AE,4,0)),IF(ISNA(VLOOKUP(J49,'72100121'!AC:AE,3,0)),IF(ISNA(VLOOKUP(J49,'72100121'!AD:AE,2,0)),"",VLOOKUP(J49,'72100121'!AD:AE,2,0)),VLOOKUP(J49,'72100121'!AC:AE,3,0)),VLOOKUP(J49,'72100121'!AB:AE,4,0)),VLOOKUP(J49,'72100121'!AA:AE,5,0)),VLOOKUP(J49,'72100121'!Z:AE,6,0))</f>
        <v>29</v>
      </c>
      <c r="U49" s="7">
        <f>IF(ISNA(VLOOKUP(J49,'72003054'!Z:AE,6,0)),IF(ISNA(VLOOKUP(J49,'72003054'!AA:AE,5,0)),IF(ISNA(VLOOKUP(J49,'72003054'!AB:AE,4,0)),IF(ISNA(VLOOKUP(J49,'72003054'!AC:AE,3,0)),IF(ISNA(VLOOKUP(J49,'72003054'!AD:AE,2,0)),"",VLOOKUP(J49,'72003054'!AD:AE,2,0)),VLOOKUP(J49,'72003054'!AC:AE,3,0)),VLOOKUP(J49,'72003054'!AB:AE,4,0)),VLOOKUP(J49,'72003054'!AA:AE,5,0)),VLOOKUP(J49,'72003054'!Z:AE,6,0))</f>
        <v>40</v>
      </c>
    </row>
    <row r="50" spans="1:21" x14ac:dyDescent="0.25">
      <c r="A50" s="7">
        <f t="shared" si="0"/>
        <v>430</v>
      </c>
      <c r="B50" s="7">
        <f t="shared" si="1"/>
        <v>72102609</v>
      </c>
      <c r="C50" s="7">
        <f>IF(ISNA(VLOOKUP(G50,Listen!J:P,7,0)),VLOOKUP(E50,'72102609'!AF:AP,11,0),IF(VLOOKUP(E50,'72102609'!AF:AP,11,0)&lt;4,VLOOKUP(G50,Listen!J:P,7,0),VLOOKUP(E50,'72102609'!AF:AP,11,0)))</f>
        <v>5</v>
      </c>
      <c r="D50" s="7" t="str">
        <f>IF(G50="","", IF(ISNA(G50),"",IF(ISNA(VLOOKUP(G50,[1]ALLE!$B:$AA,26,0)),"",VLOOKUP(G50,[1]ALLE!$B:$AA,26,0))))</f>
        <v/>
      </c>
      <c r="E50" s="12" t="str">
        <f>IF(ISNA(VLOOKUP(J50,'72102609'!Z:AG,7,0)),IF(ISNA(VLOOKUP(J50,'72102609'!AA:AG,6,0)),IF(ISNA(VLOOKUP(J50,'72102609'!AB:AG,5,0)),IF(ISNA(VLOOKUP(J50,'72102609'!AC:AG,4,0)),IF(ISNA(VLOOKUP(J50,'72102609'!AD:AG,3,0)),"",VLOOKUP(J50,'72102609'!AD:AG,3,0)),VLOOKUP(J50,'72102609'!AC:AG,4,0)),VLOOKUP(J50,'72102609'!AB:AG,5,0)),VLOOKUP(J50,'72102609'!AA:AG,6,0)),VLOOKUP(J50,'72102609'!Z:AG,7,0))</f>
        <v>GC_BPMZ_69_RI_1192</v>
      </c>
      <c r="F50" s="7" t="str">
        <f>IF(G50=0,"",IF(G50="","",VLOOKUP(G50,'72102609'!D:I,6,0)))</f>
        <v/>
      </c>
      <c r="G50" s="7" t="str">
        <f>VLOOKUP(E50,'72102609'!AF:AP,2,0)</f>
        <v/>
      </c>
      <c r="H50" s="7" t="str">
        <f>IF(ISNA(VLOOKUP(G50,[1]ALLE!$B:$C,2,0)),"",VLOOKUP(G50,[1]ALLE!$B:$C,2,0))</f>
        <v/>
      </c>
      <c r="I50" s="7">
        <f t="shared" si="2"/>
        <v>50</v>
      </c>
      <c r="J50" s="7" t="s">
        <v>3101</v>
      </c>
      <c r="K50" s="7">
        <f>IF(ISNA(VLOOKUP(J50,'72102609'!Z:AE,6,0)),IF(ISNA(VLOOKUP(J50,'72102609'!AA:AE,5,0)),IF(ISNA(VLOOKUP(J50,'72102609'!AB:AE,4,0)),IF(ISNA(VLOOKUP(J50,'72102609'!AC:AE,3,0)),IF(ISNA(VLOOKUP(J50,'72102609'!AD:AE,2,0)),"",VLOOKUP(J50,'72102609'!AD:AE,2,0)),VLOOKUP(J50,'72102609'!AC:AE,3,0)),VLOOKUP(J50,'72102609'!AB:AE,4,0)),VLOOKUP(J50,'72102609'!AA:AE,5,0)),VLOOKUP(J50,'72102609'!Z:AE,6,0))</f>
        <v>430</v>
      </c>
      <c r="L50" s="7" t="str">
        <f>IF(ISNA(VLOOKUP(J50,'72102278'!Z:AE,6,0)),IF(ISNA(VLOOKUP(J50,'72102278'!AA:AE,5,0)),IF(ISNA(VLOOKUP(J50,'72102278'!AB:AE,4,0)),IF(ISNA(VLOOKUP(J50,'72102278'!AC:AE,3,0)),IF(ISNA(VLOOKUP(J50,'72102278'!AD:AE,2,0)),"",VLOOKUP(J50,'72102278'!AD:AE,2,0)),VLOOKUP(J50,'72102278'!AC:AE,3,0)),VLOOKUP(J50,'72102278'!AB:AE,4,0)),VLOOKUP(J50,'72102278'!AA:AE,5,0)),VLOOKUP(J50,'72102278'!Z:AE,6,0))</f>
        <v/>
      </c>
      <c r="M50" s="7" t="str">
        <f>IF(ISNA(VLOOKUP(J50,'72102029'!Z:AE,6,0)),IF(ISNA(VLOOKUP(J50,'72102029'!AA:AE,5,0)),IF(ISNA(VLOOKUP(J50,'72102029'!AB:AE,4,0)),IF(ISNA(VLOOKUP(J50,'72102029'!AC:AE,3,0)),IF(ISNA(VLOOKUP(J50,'72102029'!AD:AE,2,0)),"",VLOOKUP(J50,'72102029'!AD:AE,2,0)),VLOOKUP(J50,'72102029'!AC:AE,3,0)),VLOOKUP(J50,'72102029'!AB:AE,4,0)),VLOOKUP(J50,'72102029'!AA:AE,5,0)),VLOOKUP(J50,'72102029'!Z:AE,6,0))</f>
        <v/>
      </c>
      <c r="N50" s="7" t="str">
        <f>IF(ISNA(VLOOKUP(J50,'72101595'!Z:AE,6,0)),IF(ISNA(VLOOKUP(J50,'72101595'!AA:AE,5,0)),IF(ISNA(VLOOKUP(J50,'72101595'!AB:AE,4,0)),IF(ISNA(VLOOKUP(J50,'72101595'!AC:AE,3,0)),IF(ISNA(VLOOKUP(J50,'72101595'!AD:AE,2,0)),"",VLOOKUP(J50,'72101595'!AD:AE,2,0)),VLOOKUP(J50,'72101595'!AC:AE,3,0)),VLOOKUP(J50,'72101595'!AB:AE,4,0)),VLOOKUP(J50,'72101595'!AA:AE,5,0)),VLOOKUP(J50,'72101595'!Z:AE,6,0))</f>
        <v/>
      </c>
      <c r="O50" s="7" t="str">
        <f>IF(ISNA(VLOOKUP(J50,'72101388'!Z:AE,6,0)),IF(ISNA(VLOOKUP(J50,'72101388'!AA:AE,5,0)),IF(ISNA(VLOOKUP(J50,'72101388'!AB:AE,4,0)),IF(ISNA(VLOOKUP(J50,'72101388'!AC:AE,3,0)),IF(ISNA(VLOOKUP(J50,'72101388'!AD:AE,2,0)),"",VLOOKUP(J50,'72101388'!AD:AE,2,0)),VLOOKUP(J50,'72101388'!AC:AE,3,0)),VLOOKUP(J50,'72101388'!AB:AE,4,0)),VLOOKUP(J50,'72101388'!AA:AE,5,0)),VLOOKUP(J50,'72101388'!Z:AE,6,0))</f>
        <v/>
      </c>
      <c r="P50" s="7" t="str">
        <f>IF(ISNA(VLOOKUP(J50,'72101014'!Z:AE,6,0)),IF(ISNA(VLOOKUP(J50,'72101014'!AA:AE,5,0)),IF(ISNA(VLOOKUP(J50,'72101014'!AB:AE,4,0)),IF(ISNA(VLOOKUP(J50,'72101014'!AC:AE,3,0)),IF(ISNA(VLOOKUP(J50,'72101014'!AD:AE,2,0)),"",VLOOKUP(J50,'72101014'!AD:AE,2,0)),VLOOKUP(J50,'72101014'!AC:AE,3,0)),VLOOKUP(J50,'72101014'!AB:AE,4,0)),VLOOKUP(J50,'72101014'!AA:AE,5,0)),VLOOKUP(J50,'72101014'!Z:AE,6,0))</f>
        <v/>
      </c>
      <c r="Q50" s="7">
        <f>IF(ISNA(VLOOKUP(J50,'72100736'!Z:AE,6,0)),IF(ISNA(VLOOKUP(J50,'72100736'!AA:AE,5,0)),IF(ISNA(VLOOKUP(J50,'72100736'!AB:AE,4,0)),IF(ISNA(VLOOKUP(J50,'72100736'!AC:AE,3,0)),IF(ISNA(VLOOKUP(J50,'72100736'!AD:AE,2,0)),"",VLOOKUP(J50,'72100736'!AD:AE,2,0)),VLOOKUP(J50,'72100736'!AC:AE,3,0)),VLOOKUP(J50,'72100736'!AB:AE,4,0)),VLOOKUP(J50,'72100736'!AA:AE,5,0)),VLOOKUP(J50,'72100736'!Z:AE,6,0))</f>
        <v>35</v>
      </c>
      <c r="R50" s="7">
        <f>IF(ISNA(VLOOKUP(J50,'72100530'!Z:AE,6,0)),IF(ISNA(VLOOKUP(J50,'72100530'!AA:AE,5,0)),IF(ISNA(VLOOKUP(J50,'72100530'!AB:AE,4,0)),IF(ISNA(VLOOKUP(J50,'72100530'!AC:AE,3,0)),IF(ISNA(VLOOKUP(J50,'72100530'!AD:AE,2,0)),"",VLOOKUP(J50,'72100530'!AD:AE,2,0)),VLOOKUP(J50,'72100530'!AC:AE,3,0)),VLOOKUP(J50,'72100530'!AB:AE,4,0)),VLOOKUP(J50,'72100530'!AA:AE,5,0)),VLOOKUP(J50,'72100530'!Z:AE,6,0))</f>
        <v>28</v>
      </c>
      <c r="S50" s="7" t="str">
        <f>IF(ISNA(VLOOKUP(J50,'72100318'!Z:AE,6,0)),IF(ISNA(VLOOKUP(J50,'72100318'!AA:AE,5,0)),IF(ISNA(VLOOKUP(J50,'72100318'!AB:AE,4,0)),IF(ISNA(VLOOKUP(J50,'72100318'!AC:AE,3,0)),IF(ISNA(VLOOKUP(J50,'72100318'!AD:AE,2,0)),"",VLOOKUP(J50,'72100318'!AD:AE,2,0)),VLOOKUP(J50,'72100318'!AC:AE,3,0)),VLOOKUP(J50,'72100318'!AB:AE,4,0)),VLOOKUP(J50,'72100318'!AA:AE,5,0)),VLOOKUP(J50,'72100318'!Z:AE,6,0))</f>
        <v/>
      </c>
      <c r="T50" s="7" t="str">
        <f>IF(ISNA(VLOOKUP(J50,'72100121'!Z:AE,6,0)),IF(ISNA(VLOOKUP(J50,'72100121'!AA:AE,5,0)),IF(ISNA(VLOOKUP(J50,'72100121'!AB:AE,4,0)),IF(ISNA(VLOOKUP(J50,'72100121'!AC:AE,3,0)),IF(ISNA(VLOOKUP(J50,'72100121'!AD:AE,2,0)),"",VLOOKUP(J50,'72100121'!AD:AE,2,0)),VLOOKUP(J50,'72100121'!AC:AE,3,0)),VLOOKUP(J50,'72100121'!AB:AE,4,0)),VLOOKUP(J50,'72100121'!AA:AE,5,0)),VLOOKUP(J50,'72100121'!Z:AE,6,0))</f>
        <v/>
      </c>
      <c r="U50" s="7" t="str">
        <f>IF(ISNA(VLOOKUP(J50,'72003054'!Z:AE,6,0)),IF(ISNA(VLOOKUP(J50,'72003054'!AA:AE,5,0)),IF(ISNA(VLOOKUP(J50,'72003054'!AB:AE,4,0)),IF(ISNA(VLOOKUP(J50,'72003054'!AC:AE,3,0)),IF(ISNA(VLOOKUP(J50,'72003054'!AD:AE,2,0)),"",VLOOKUP(J50,'72003054'!AD:AE,2,0)),VLOOKUP(J50,'72003054'!AC:AE,3,0)),VLOOKUP(J50,'72003054'!AB:AE,4,0)),VLOOKUP(J50,'72003054'!AA:AE,5,0)),VLOOKUP(J50,'72003054'!Z:AE,6,0))</f>
        <v/>
      </c>
    </row>
    <row r="51" spans="1:21" x14ac:dyDescent="0.25">
      <c r="A51" s="7">
        <f t="shared" si="0"/>
        <v>412</v>
      </c>
      <c r="B51" s="7">
        <f t="shared" si="1"/>
        <v>72003054</v>
      </c>
      <c r="C51" s="7">
        <f>IF(ISNA(VLOOKUP(G51,Listen!J:P,7,0)),VLOOKUP(E51,'72003054'!AF:AP,11,0),IF(VLOOKUP(E51,'72003054'!AF:AP,11,0)&lt;4,VLOOKUP(G51,Listen!J:P,7,0),VLOOKUP(E51,'72003054'!AF:AP,11,0)))</f>
        <v>4</v>
      </c>
      <c r="D51" s="7" t="str">
        <f>IF(G51="","", IF(ISNA(G51),"",IF(ISNA(VLOOKUP(G51,[1]ALLE!$B:$AA,26,0)),"",VLOOKUP(G51,[1]ALLE!$B:$AA,26,0))))</f>
        <v/>
      </c>
      <c r="E51" s="12" t="str">
        <f>IF(ISNA(VLOOKUP(J51,'72003054'!Z:AG,7,0)),IF(ISNA(VLOOKUP(J51,'72003054'!AA:AG,6,0)),IF(ISNA(VLOOKUP(J51,'72003054'!AB:AG,5,0)),IF(ISNA(VLOOKUP(J51,'72003054'!AC:AG,4,0)),IF(ISNA(VLOOKUP(J51,'72003054'!AD:AG,3,0)),"",VLOOKUP(J51,'72003054'!AD:AG,3,0)),VLOOKUP(J51,'72003054'!AC:AG,4,0)),VLOOKUP(J51,'72003054'!AB:AG,5,0)),VLOOKUP(J51,'72003054'!AA:AG,6,0)),VLOOKUP(J51,'72003054'!Z:AG,7,0))</f>
        <v>GC_BPMZ_72_RI_1020</v>
      </c>
      <c r="F51" s="7" t="str">
        <f>IF(G51=0,"",IF(G51="","",VLOOKUP(G51,'72003054'!D:I,6,0)))</f>
        <v/>
      </c>
      <c r="G51" s="7" t="str">
        <f>VLOOKUP(E51,'72003054'!AF:AP,2,0)</f>
        <v/>
      </c>
      <c r="H51" s="7" t="str">
        <f>IF(ISNA(VLOOKUP(G51,[1]ALLE!$B:$C,2,0)),"",VLOOKUP(G51,[1]ALLE!$B:$C,2,0))</f>
        <v/>
      </c>
      <c r="I51" s="7">
        <f t="shared" si="2"/>
        <v>51</v>
      </c>
      <c r="J51" s="7" t="s">
        <v>410</v>
      </c>
      <c r="K51" s="7" t="str">
        <f>IF(ISNA(VLOOKUP(J51,'72102609'!Z:AE,6,0)),IF(ISNA(VLOOKUP(J51,'72102609'!AA:AE,5,0)),IF(ISNA(VLOOKUP(J51,'72102609'!AB:AE,4,0)),IF(ISNA(VLOOKUP(J51,'72102609'!AC:AE,3,0)),IF(ISNA(VLOOKUP(J51,'72102609'!AD:AE,2,0)),"",VLOOKUP(J51,'72102609'!AD:AE,2,0)),VLOOKUP(J51,'72102609'!AC:AE,3,0)),VLOOKUP(J51,'72102609'!AB:AE,4,0)),VLOOKUP(J51,'72102609'!AA:AE,5,0)),VLOOKUP(J51,'72102609'!Z:AE,6,0))</f>
        <v/>
      </c>
      <c r="L51" s="7">
        <f>IF(ISNA(VLOOKUP(J51,'72102278'!Z:AE,6,0)),IF(ISNA(VLOOKUP(J51,'72102278'!AA:AE,5,0)),IF(ISNA(VLOOKUP(J51,'72102278'!AB:AE,4,0)),IF(ISNA(VLOOKUP(J51,'72102278'!AC:AE,3,0)),IF(ISNA(VLOOKUP(J51,'72102278'!AD:AE,2,0)),"",VLOOKUP(J51,'72102278'!AD:AE,2,0)),VLOOKUP(J51,'72102278'!AC:AE,3,0)),VLOOKUP(J51,'72102278'!AB:AE,4,0)),VLOOKUP(J51,'72102278'!AA:AE,5,0)),VLOOKUP(J51,'72102278'!Z:AE,6,0))</f>
        <v>58</v>
      </c>
      <c r="M51" s="7">
        <f>IF(ISNA(VLOOKUP(J51,'72102029'!Z:AE,6,0)),IF(ISNA(VLOOKUP(J51,'72102029'!AA:AE,5,0)),IF(ISNA(VLOOKUP(J51,'72102029'!AB:AE,4,0)),IF(ISNA(VLOOKUP(J51,'72102029'!AC:AE,3,0)),IF(ISNA(VLOOKUP(J51,'72102029'!AD:AE,2,0)),"",VLOOKUP(J51,'72102029'!AD:AE,2,0)),VLOOKUP(J51,'72102029'!AC:AE,3,0)),VLOOKUP(J51,'72102029'!AB:AE,4,0)),VLOOKUP(J51,'72102029'!AA:AE,5,0)),VLOOKUP(J51,'72102029'!Z:AE,6,0))</f>
        <v>13</v>
      </c>
      <c r="N51" s="7">
        <f>IF(ISNA(VLOOKUP(J51,'72101595'!Z:AE,6,0)),IF(ISNA(VLOOKUP(J51,'72101595'!AA:AE,5,0)),IF(ISNA(VLOOKUP(J51,'72101595'!AB:AE,4,0)),IF(ISNA(VLOOKUP(J51,'72101595'!AC:AE,3,0)),IF(ISNA(VLOOKUP(J51,'72101595'!AD:AE,2,0)),"",VLOOKUP(J51,'72101595'!AD:AE,2,0)),VLOOKUP(J51,'72101595'!AC:AE,3,0)),VLOOKUP(J51,'72101595'!AB:AE,4,0)),VLOOKUP(J51,'72101595'!AA:AE,5,0)),VLOOKUP(J51,'72101595'!Z:AE,6,0))</f>
        <v>67</v>
      </c>
      <c r="O51" s="7" t="str">
        <f>IF(ISNA(VLOOKUP(J51,'72101388'!Z:AE,6,0)),IF(ISNA(VLOOKUP(J51,'72101388'!AA:AE,5,0)),IF(ISNA(VLOOKUP(J51,'72101388'!AB:AE,4,0)),IF(ISNA(VLOOKUP(J51,'72101388'!AC:AE,3,0)),IF(ISNA(VLOOKUP(J51,'72101388'!AD:AE,2,0)),"",VLOOKUP(J51,'72101388'!AD:AE,2,0)),VLOOKUP(J51,'72101388'!AC:AE,3,0)),VLOOKUP(J51,'72101388'!AB:AE,4,0)),VLOOKUP(J51,'72101388'!AA:AE,5,0)),VLOOKUP(J51,'72101388'!Z:AE,6,0))</f>
        <v/>
      </c>
      <c r="P51" s="7">
        <f>IF(ISNA(VLOOKUP(J51,'72101014'!Z:AE,6,0)),IF(ISNA(VLOOKUP(J51,'72101014'!AA:AE,5,0)),IF(ISNA(VLOOKUP(J51,'72101014'!AB:AE,4,0)),IF(ISNA(VLOOKUP(J51,'72101014'!AC:AE,3,0)),IF(ISNA(VLOOKUP(J51,'72101014'!AD:AE,2,0)),"",VLOOKUP(J51,'72101014'!AD:AE,2,0)),VLOOKUP(J51,'72101014'!AC:AE,3,0)),VLOOKUP(J51,'72101014'!AB:AE,4,0)),VLOOKUP(J51,'72101014'!AA:AE,5,0)),VLOOKUP(J51,'72101014'!Z:AE,6,0))</f>
        <v>3</v>
      </c>
      <c r="Q51" s="7">
        <f>IF(ISNA(VLOOKUP(J51,'72100736'!Z:AE,6,0)),IF(ISNA(VLOOKUP(J51,'72100736'!AA:AE,5,0)),IF(ISNA(VLOOKUP(J51,'72100736'!AB:AE,4,0)),IF(ISNA(VLOOKUP(J51,'72100736'!AC:AE,3,0)),IF(ISNA(VLOOKUP(J51,'72100736'!AD:AE,2,0)),"",VLOOKUP(J51,'72100736'!AD:AE,2,0)),VLOOKUP(J51,'72100736'!AC:AE,3,0)),VLOOKUP(J51,'72100736'!AB:AE,4,0)),VLOOKUP(J51,'72100736'!AA:AE,5,0)),VLOOKUP(J51,'72100736'!Z:AE,6,0))</f>
        <v>102</v>
      </c>
      <c r="R51" s="7" t="str">
        <f>IF(ISNA(VLOOKUP(J51,'72100530'!Z:AE,6,0)),IF(ISNA(VLOOKUP(J51,'72100530'!AA:AE,5,0)),IF(ISNA(VLOOKUP(J51,'72100530'!AB:AE,4,0)),IF(ISNA(VLOOKUP(J51,'72100530'!AC:AE,3,0)),IF(ISNA(VLOOKUP(J51,'72100530'!AD:AE,2,0)),"",VLOOKUP(J51,'72100530'!AD:AE,2,0)),VLOOKUP(J51,'72100530'!AC:AE,3,0)),VLOOKUP(J51,'72100530'!AB:AE,4,0)),VLOOKUP(J51,'72100530'!AA:AE,5,0)),VLOOKUP(J51,'72100530'!Z:AE,6,0))</f>
        <v/>
      </c>
      <c r="S51" s="7">
        <f>IF(ISNA(VLOOKUP(J51,'72100318'!Z:AE,6,0)),IF(ISNA(VLOOKUP(J51,'72100318'!AA:AE,5,0)),IF(ISNA(VLOOKUP(J51,'72100318'!AB:AE,4,0)),IF(ISNA(VLOOKUP(J51,'72100318'!AC:AE,3,0)),IF(ISNA(VLOOKUP(J51,'72100318'!AD:AE,2,0)),"",VLOOKUP(J51,'72100318'!AD:AE,2,0)),VLOOKUP(J51,'72100318'!AC:AE,3,0)),VLOOKUP(J51,'72100318'!AB:AE,4,0)),VLOOKUP(J51,'72100318'!AA:AE,5,0)),VLOOKUP(J51,'72100318'!Z:AE,6,0))</f>
        <v>9</v>
      </c>
      <c r="T51" s="7">
        <f>IF(ISNA(VLOOKUP(J51,'72100121'!Z:AE,6,0)),IF(ISNA(VLOOKUP(J51,'72100121'!AA:AE,5,0)),IF(ISNA(VLOOKUP(J51,'72100121'!AB:AE,4,0)),IF(ISNA(VLOOKUP(J51,'72100121'!AC:AE,3,0)),IF(ISNA(VLOOKUP(J51,'72100121'!AD:AE,2,0)),"",VLOOKUP(J51,'72100121'!AD:AE,2,0)),VLOOKUP(J51,'72100121'!AC:AE,3,0)),VLOOKUP(J51,'72100121'!AB:AE,4,0)),VLOOKUP(J51,'72100121'!AA:AE,5,0)),VLOOKUP(J51,'72100121'!Z:AE,6,0))</f>
        <v>18</v>
      </c>
      <c r="U51" s="7">
        <f>IF(ISNA(VLOOKUP(J51,'72003054'!Z:AE,6,0)),IF(ISNA(VLOOKUP(J51,'72003054'!AA:AE,5,0)),IF(ISNA(VLOOKUP(J51,'72003054'!AB:AE,4,0)),IF(ISNA(VLOOKUP(J51,'72003054'!AC:AE,3,0)),IF(ISNA(VLOOKUP(J51,'72003054'!AD:AE,2,0)),"",VLOOKUP(J51,'72003054'!AD:AE,2,0)),VLOOKUP(J51,'72003054'!AC:AE,3,0)),VLOOKUP(J51,'72003054'!AB:AE,4,0)),VLOOKUP(J51,'72003054'!AA:AE,5,0)),VLOOKUP(J51,'72003054'!Z:AE,6,0))</f>
        <v>412</v>
      </c>
    </row>
    <row r="52" spans="1:21" x14ac:dyDescent="0.25">
      <c r="A52" s="7">
        <f t="shared" si="0"/>
        <v>397</v>
      </c>
      <c r="B52" s="7">
        <f t="shared" si="1"/>
        <v>72003054</v>
      </c>
      <c r="C52" s="7">
        <f>IF(ISNA(VLOOKUP(G52,Listen!J:P,7,0)),VLOOKUP(E52,'72003054'!AF:AP,11,0),IF(VLOOKUP(E52,'72003054'!AF:AP,11,0)&lt;4,VLOOKUP(G52,Listen!J:P,7,0),VLOOKUP(E52,'72003054'!AF:AP,11,0)))</f>
        <v>2</v>
      </c>
      <c r="D52" s="7" t="str">
        <f>IF(G52="","", IF(ISNA(G52),"",IF(ISNA(VLOOKUP(G52,[1]ALLE!$B:$AA,26,0)),"",VLOOKUP(G52,[1]ALLE!$B:$AA,26,0))))</f>
        <v/>
      </c>
      <c r="E52" s="12" t="str">
        <f>IF(ISNA(VLOOKUP(J52,'72003054'!Z:AG,7,0)),IF(ISNA(VLOOKUP(J52,'72003054'!AA:AG,6,0)),IF(ISNA(VLOOKUP(J52,'72003054'!AB:AG,5,0)),IF(ISNA(VLOOKUP(J52,'72003054'!AC:AG,4,0)),IF(ISNA(VLOOKUP(J52,'72003054'!AD:AG,3,0)),"",VLOOKUP(J52,'72003054'!AD:AG,3,0)),VLOOKUP(J52,'72003054'!AC:AG,4,0)),VLOOKUP(J52,'72003054'!AB:AG,5,0)),VLOOKUP(J52,'72003054'!AA:AG,6,0)),VLOOKUP(J52,'72003054'!Z:AG,7,0))</f>
        <v>GC_BPMZ_116_RI_1524</v>
      </c>
      <c r="F52" s="7" t="str">
        <f>IF(G52=0,"",IF(G52="","",VLOOKUP(G52,'72003054'!D:I,6,0)))</f>
        <v/>
      </c>
      <c r="G52" s="7">
        <f>VLOOKUP(E52,'72003054'!AF:AP,2,0)</f>
        <v>0</v>
      </c>
      <c r="H52" s="7">
        <f>IF(ISNA(VLOOKUP(G52,[1]ALLE!$B:$C,2,0)),"",VLOOKUP(G52,[1]ALLE!$B:$C,2,0))</f>
        <v>0</v>
      </c>
      <c r="I52" s="7">
        <f t="shared" si="2"/>
        <v>52</v>
      </c>
      <c r="J52" s="7" t="s">
        <v>1279</v>
      </c>
      <c r="K52" s="7">
        <f>IF(ISNA(VLOOKUP(J52,'72102609'!Z:AE,6,0)),IF(ISNA(VLOOKUP(J52,'72102609'!AA:AE,5,0)),IF(ISNA(VLOOKUP(J52,'72102609'!AB:AE,4,0)),IF(ISNA(VLOOKUP(J52,'72102609'!AC:AE,3,0)),IF(ISNA(VLOOKUP(J52,'72102609'!AD:AE,2,0)),"",VLOOKUP(J52,'72102609'!AD:AE,2,0)),VLOOKUP(J52,'72102609'!AC:AE,3,0)),VLOOKUP(J52,'72102609'!AB:AE,4,0)),VLOOKUP(J52,'72102609'!AA:AE,5,0)),VLOOKUP(J52,'72102609'!Z:AE,6,0))</f>
        <v>171</v>
      </c>
      <c r="L52" s="7">
        <f>IF(ISNA(VLOOKUP(J52,'72102278'!Z:AE,6,0)),IF(ISNA(VLOOKUP(J52,'72102278'!AA:AE,5,0)),IF(ISNA(VLOOKUP(J52,'72102278'!AB:AE,4,0)),IF(ISNA(VLOOKUP(J52,'72102278'!AC:AE,3,0)),IF(ISNA(VLOOKUP(J52,'72102278'!AD:AE,2,0)),"",VLOOKUP(J52,'72102278'!AD:AE,2,0)),VLOOKUP(J52,'72102278'!AC:AE,3,0)),VLOOKUP(J52,'72102278'!AB:AE,4,0)),VLOOKUP(J52,'72102278'!AA:AE,5,0)),VLOOKUP(J52,'72102278'!Z:AE,6,0))</f>
        <v>159</v>
      </c>
      <c r="M52" s="7">
        <f>IF(ISNA(VLOOKUP(J52,'72102029'!Z:AE,6,0)),IF(ISNA(VLOOKUP(J52,'72102029'!AA:AE,5,0)),IF(ISNA(VLOOKUP(J52,'72102029'!AB:AE,4,0)),IF(ISNA(VLOOKUP(J52,'72102029'!AC:AE,3,0)),IF(ISNA(VLOOKUP(J52,'72102029'!AD:AE,2,0)),"",VLOOKUP(J52,'72102029'!AD:AE,2,0)),VLOOKUP(J52,'72102029'!AC:AE,3,0)),VLOOKUP(J52,'72102029'!AB:AE,4,0)),VLOOKUP(J52,'72102029'!AA:AE,5,0)),VLOOKUP(J52,'72102029'!Z:AE,6,0))</f>
        <v>156</v>
      </c>
      <c r="N52" s="7" t="str">
        <f>IF(ISNA(VLOOKUP(J52,'72101595'!Z:AE,6,0)),IF(ISNA(VLOOKUP(J52,'72101595'!AA:AE,5,0)),IF(ISNA(VLOOKUP(J52,'72101595'!AB:AE,4,0)),IF(ISNA(VLOOKUP(J52,'72101595'!AC:AE,3,0)),IF(ISNA(VLOOKUP(J52,'72101595'!AD:AE,2,0)),"",VLOOKUP(J52,'72101595'!AD:AE,2,0)),VLOOKUP(J52,'72101595'!AC:AE,3,0)),VLOOKUP(J52,'72101595'!AB:AE,4,0)),VLOOKUP(J52,'72101595'!AA:AE,5,0)),VLOOKUP(J52,'72101595'!Z:AE,6,0))</f>
        <v/>
      </c>
      <c r="O52" s="7" t="str">
        <f>IF(ISNA(VLOOKUP(J52,'72101388'!Z:AE,6,0)),IF(ISNA(VLOOKUP(J52,'72101388'!AA:AE,5,0)),IF(ISNA(VLOOKUP(J52,'72101388'!AB:AE,4,0)),IF(ISNA(VLOOKUP(J52,'72101388'!AC:AE,3,0)),IF(ISNA(VLOOKUP(J52,'72101388'!AD:AE,2,0)),"",VLOOKUP(J52,'72101388'!AD:AE,2,0)),VLOOKUP(J52,'72101388'!AC:AE,3,0)),VLOOKUP(J52,'72101388'!AB:AE,4,0)),VLOOKUP(J52,'72101388'!AA:AE,5,0)),VLOOKUP(J52,'72101388'!Z:AE,6,0))</f>
        <v/>
      </c>
      <c r="P52" s="7">
        <f>IF(ISNA(VLOOKUP(J52,'72101014'!Z:AE,6,0)),IF(ISNA(VLOOKUP(J52,'72101014'!AA:AE,5,0)),IF(ISNA(VLOOKUP(J52,'72101014'!AB:AE,4,0)),IF(ISNA(VLOOKUP(J52,'72101014'!AC:AE,3,0)),IF(ISNA(VLOOKUP(J52,'72101014'!AD:AE,2,0)),"",VLOOKUP(J52,'72101014'!AD:AE,2,0)),VLOOKUP(J52,'72101014'!AC:AE,3,0)),VLOOKUP(J52,'72101014'!AB:AE,4,0)),VLOOKUP(J52,'72101014'!AA:AE,5,0)),VLOOKUP(J52,'72101014'!Z:AE,6,0))</f>
        <v>128</v>
      </c>
      <c r="Q52" s="7">
        <f>IF(ISNA(VLOOKUP(J52,'72100736'!Z:AE,6,0)),IF(ISNA(VLOOKUP(J52,'72100736'!AA:AE,5,0)),IF(ISNA(VLOOKUP(J52,'72100736'!AB:AE,4,0)),IF(ISNA(VLOOKUP(J52,'72100736'!AC:AE,3,0)),IF(ISNA(VLOOKUP(J52,'72100736'!AD:AE,2,0)),"",VLOOKUP(J52,'72100736'!AD:AE,2,0)),VLOOKUP(J52,'72100736'!AC:AE,3,0)),VLOOKUP(J52,'72100736'!AB:AE,4,0)),VLOOKUP(J52,'72100736'!AA:AE,5,0)),VLOOKUP(J52,'72100736'!Z:AE,6,0))</f>
        <v>128</v>
      </c>
      <c r="R52" s="7" t="str">
        <f>IF(ISNA(VLOOKUP(J52,'72100530'!Z:AE,6,0)),IF(ISNA(VLOOKUP(J52,'72100530'!AA:AE,5,0)),IF(ISNA(VLOOKUP(J52,'72100530'!AB:AE,4,0)),IF(ISNA(VLOOKUP(J52,'72100530'!AC:AE,3,0)),IF(ISNA(VLOOKUP(J52,'72100530'!AD:AE,2,0)),"",VLOOKUP(J52,'72100530'!AD:AE,2,0)),VLOOKUP(J52,'72100530'!AC:AE,3,0)),VLOOKUP(J52,'72100530'!AB:AE,4,0)),VLOOKUP(J52,'72100530'!AA:AE,5,0)),VLOOKUP(J52,'72100530'!Z:AE,6,0))</f>
        <v/>
      </c>
      <c r="S52" s="7" t="str">
        <f>IF(ISNA(VLOOKUP(J52,'72100318'!Z:AE,6,0)),IF(ISNA(VLOOKUP(J52,'72100318'!AA:AE,5,0)),IF(ISNA(VLOOKUP(J52,'72100318'!AB:AE,4,0)),IF(ISNA(VLOOKUP(J52,'72100318'!AC:AE,3,0)),IF(ISNA(VLOOKUP(J52,'72100318'!AD:AE,2,0)),"",VLOOKUP(J52,'72100318'!AD:AE,2,0)),VLOOKUP(J52,'72100318'!AC:AE,3,0)),VLOOKUP(J52,'72100318'!AB:AE,4,0)),VLOOKUP(J52,'72100318'!AA:AE,5,0)),VLOOKUP(J52,'72100318'!Z:AE,6,0))</f>
        <v/>
      </c>
      <c r="T52" s="7">
        <f>IF(ISNA(VLOOKUP(J52,'72100121'!Z:AE,6,0)),IF(ISNA(VLOOKUP(J52,'72100121'!AA:AE,5,0)),IF(ISNA(VLOOKUP(J52,'72100121'!AB:AE,4,0)),IF(ISNA(VLOOKUP(J52,'72100121'!AC:AE,3,0)),IF(ISNA(VLOOKUP(J52,'72100121'!AD:AE,2,0)),"",VLOOKUP(J52,'72100121'!AD:AE,2,0)),VLOOKUP(J52,'72100121'!AC:AE,3,0)),VLOOKUP(J52,'72100121'!AB:AE,4,0)),VLOOKUP(J52,'72100121'!AA:AE,5,0)),VLOOKUP(J52,'72100121'!Z:AE,6,0))</f>
        <v>137</v>
      </c>
      <c r="U52" s="7">
        <f>IF(ISNA(VLOOKUP(J52,'72003054'!Z:AE,6,0)),IF(ISNA(VLOOKUP(J52,'72003054'!AA:AE,5,0)),IF(ISNA(VLOOKUP(J52,'72003054'!AB:AE,4,0)),IF(ISNA(VLOOKUP(J52,'72003054'!AC:AE,3,0)),IF(ISNA(VLOOKUP(J52,'72003054'!AD:AE,2,0)),"",VLOOKUP(J52,'72003054'!AD:AE,2,0)),VLOOKUP(J52,'72003054'!AC:AE,3,0)),VLOOKUP(J52,'72003054'!AB:AE,4,0)),VLOOKUP(J52,'72003054'!AA:AE,5,0)),VLOOKUP(J52,'72003054'!Z:AE,6,0))</f>
        <v>397</v>
      </c>
    </row>
    <row r="53" spans="1:21" x14ac:dyDescent="0.25">
      <c r="A53" s="7">
        <f t="shared" si="0"/>
        <v>397</v>
      </c>
      <c r="B53" s="7">
        <f t="shared" si="1"/>
        <v>72003054</v>
      </c>
      <c r="C53" s="7">
        <f>IF(ISNA(VLOOKUP(G53,Listen!J:P,7,0)),VLOOKUP(E53,'72003054'!AF:AP,11,0),IF(VLOOKUP(E53,'72003054'!AF:AP,11,0)&lt;4,VLOOKUP(G53,Listen!J:P,7,0),VLOOKUP(E53,'72003054'!AF:AP,11,0)))</f>
        <v>5</v>
      </c>
      <c r="D53" s="7" t="str">
        <f>IF(G53="","", IF(ISNA(G53),"",IF(ISNA(VLOOKUP(G53,[1]ALLE!$B:$AA,26,0)),"",VLOOKUP(G53,[1]ALLE!$B:$AA,26,0))))</f>
        <v/>
      </c>
      <c r="E53" s="12" t="str">
        <f>IF(ISNA(VLOOKUP(J53,'72003054'!Z:AG,7,0)),IF(ISNA(VLOOKUP(J53,'72003054'!AA:AG,6,0)),IF(ISNA(VLOOKUP(J53,'72003054'!AB:AG,5,0)),IF(ISNA(VLOOKUP(J53,'72003054'!AC:AG,4,0)),IF(ISNA(VLOOKUP(J53,'72003054'!AD:AG,3,0)),"",VLOOKUP(J53,'72003054'!AD:AG,3,0)),VLOOKUP(J53,'72003054'!AC:AG,4,0)),VLOOKUP(J53,'72003054'!AB:AG,5,0)),VLOOKUP(J53,'72003054'!AA:AG,6,0)),VLOOKUP(J53,'72003054'!Z:AG,7,0))</f>
        <v>GC_BPMZ_71_RI_1195</v>
      </c>
      <c r="F53" s="7" t="str">
        <f>IF(G53=0,"",IF(G53="","",VLOOKUP(G53,'72003054'!D:I,6,0)))</f>
        <v/>
      </c>
      <c r="G53" s="7" t="str">
        <f>VLOOKUP(E53,'72003054'!AF:AP,2,0)</f>
        <v/>
      </c>
      <c r="H53" s="7" t="str">
        <f>IF(ISNA(VLOOKUP(G53,[1]ALLE!$B:$C,2,0)),"",VLOOKUP(G53,[1]ALLE!$B:$C,2,0))</f>
        <v/>
      </c>
      <c r="I53" s="7">
        <f t="shared" si="2"/>
        <v>53</v>
      </c>
      <c r="J53" s="7" t="s">
        <v>427</v>
      </c>
      <c r="K53" s="7">
        <f>IF(ISNA(VLOOKUP(J53,'72102609'!Z:AE,6,0)),IF(ISNA(VLOOKUP(J53,'72102609'!AA:AE,5,0)),IF(ISNA(VLOOKUP(J53,'72102609'!AB:AE,4,0)),IF(ISNA(VLOOKUP(J53,'72102609'!AC:AE,3,0)),IF(ISNA(VLOOKUP(J53,'72102609'!AD:AE,2,0)),"",VLOOKUP(J53,'72102609'!AD:AE,2,0)),VLOOKUP(J53,'72102609'!AC:AE,3,0)),VLOOKUP(J53,'72102609'!AB:AE,4,0)),VLOOKUP(J53,'72102609'!AA:AE,5,0)),VLOOKUP(J53,'72102609'!Z:AE,6,0))</f>
        <v>150</v>
      </c>
      <c r="L53" s="7">
        <f>IF(ISNA(VLOOKUP(J53,'72102278'!Z:AE,6,0)),IF(ISNA(VLOOKUP(J53,'72102278'!AA:AE,5,0)),IF(ISNA(VLOOKUP(J53,'72102278'!AB:AE,4,0)),IF(ISNA(VLOOKUP(J53,'72102278'!AC:AE,3,0)),IF(ISNA(VLOOKUP(J53,'72102278'!AD:AE,2,0)),"",VLOOKUP(J53,'72102278'!AD:AE,2,0)),VLOOKUP(J53,'72102278'!AC:AE,3,0)),VLOOKUP(J53,'72102278'!AB:AE,4,0)),VLOOKUP(J53,'72102278'!AA:AE,5,0)),VLOOKUP(J53,'72102278'!Z:AE,6,0))</f>
        <v>184</v>
      </c>
      <c r="M53" s="7">
        <f>IF(ISNA(VLOOKUP(J53,'72102029'!Z:AE,6,0)),IF(ISNA(VLOOKUP(J53,'72102029'!AA:AE,5,0)),IF(ISNA(VLOOKUP(J53,'72102029'!AB:AE,4,0)),IF(ISNA(VLOOKUP(J53,'72102029'!AC:AE,3,0)),IF(ISNA(VLOOKUP(J53,'72102029'!AD:AE,2,0)),"",VLOOKUP(J53,'72102029'!AD:AE,2,0)),VLOOKUP(J53,'72102029'!AC:AE,3,0)),VLOOKUP(J53,'72102029'!AB:AE,4,0)),VLOOKUP(J53,'72102029'!AA:AE,5,0)),VLOOKUP(J53,'72102029'!Z:AE,6,0))</f>
        <v>190</v>
      </c>
      <c r="N53" s="7">
        <f>IF(ISNA(VLOOKUP(J53,'72101595'!Z:AE,6,0)),IF(ISNA(VLOOKUP(J53,'72101595'!AA:AE,5,0)),IF(ISNA(VLOOKUP(J53,'72101595'!AB:AE,4,0)),IF(ISNA(VLOOKUP(J53,'72101595'!AC:AE,3,0)),IF(ISNA(VLOOKUP(J53,'72101595'!AD:AE,2,0)),"",VLOOKUP(J53,'72101595'!AD:AE,2,0)),VLOOKUP(J53,'72101595'!AC:AE,3,0)),VLOOKUP(J53,'72101595'!AB:AE,4,0)),VLOOKUP(J53,'72101595'!AA:AE,5,0)),VLOOKUP(J53,'72101595'!Z:AE,6,0))</f>
        <v>143</v>
      </c>
      <c r="O53" s="7" t="str">
        <f>IF(ISNA(VLOOKUP(J53,'72101388'!Z:AE,6,0)),IF(ISNA(VLOOKUP(J53,'72101388'!AA:AE,5,0)),IF(ISNA(VLOOKUP(J53,'72101388'!AB:AE,4,0)),IF(ISNA(VLOOKUP(J53,'72101388'!AC:AE,3,0)),IF(ISNA(VLOOKUP(J53,'72101388'!AD:AE,2,0)),"",VLOOKUP(J53,'72101388'!AD:AE,2,0)),VLOOKUP(J53,'72101388'!AC:AE,3,0)),VLOOKUP(J53,'72101388'!AB:AE,4,0)),VLOOKUP(J53,'72101388'!AA:AE,5,0)),VLOOKUP(J53,'72101388'!Z:AE,6,0))</f>
        <v/>
      </c>
      <c r="P53" s="7">
        <f>IF(ISNA(VLOOKUP(J53,'72101014'!Z:AE,6,0)),IF(ISNA(VLOOKUP(J53,'72101014'!AA:AE,5,0)),IF(ISNA(VLOOKUP(J53,'72101014'!AB:AE,4,0)),IF(ISNA(VLOOKUP(J53,'72101014'!AC:AE,3,0)),IF(ISNA(VLOOKUP(J53,'72101014'!AD:AE,2,0)),"",VLOOKUP(J53,'72101014'!AD:AE,2,0)),VLOOKUP(J53,'72101014'!AC:AE,3,0)),VLOOKUP(J53,'72101014'!AB:AE,4,0)),VLOOKUP(J53,'72101014'!AA:AE,5,0)),VLOOKUP(J53,'72101014'!Z:AE,6,0))</f>
        <v>327</v>
      </c>
      <c r="Q53" s="7">
        <f>IF(ISNA(VLOOKUP(J53,'72100736'!Z:AE,6,0)),IF(ISNA(VLOOKUP(J53,'72100736'!AA:AE,5,0)),IF(ISNA(VLOOKUP(J53,'72100736'!AB:AE,4,0)),IF(ISNA(VLOOKUP(J53,'72100736'!AC:AE,3,0)),IF(ISNA(VLOOKUP(J53,'72100736'!AD:AE,2,0)),"",VLOOKUP(J53,'72100736'!AD:AE,2,0)),VLOOKUP(J53,'72100736'!AC:AE,3,0)),VLOOKUP(J53,'72100736'!AB:AE,4,0)),VLOOKUP(J53,'72100736'!AA:AE,5,0)),VLOOKUP(J53,'72100736'!Z:AE,6,0))</f>
        <v>38</v>
      </c>
      <c r="R53" s="7">
        <f>IF(ISNA(VLOOKUP(J53,'72100530'!Z:AE,6,0)),IF(ISNA(VLOOKUP(J53,'72100530'!AA:AE,5,0)),IF(ISNA(VLOOKUP(J53,'72100530'!AB:AE,4,0)),IF(ISNA(VLOOKUP(J53,'72100530'!AC:AE,3,0)),IF(ISNA(VLOOKUP(J53,'72100530'!AD:AE,2,0)),"",VLOOKUP(J53,'72100530'!AD:AE,2,0)),VLOOKUP(J53,'72100530'!AC:AE,3,0)),VLOOKUP(J53,'72100530'!AB:AE,4,0)),VLOOKUP(J53,'72100530'!AA:AE,5,0)),VLOOKUP(J53,'72100530'!Z:AE,6,0))</f>
        <v>0</v>
      </c>
      <c r="S53" s="7">
        <f>IF(ISNA(VLOOKUP(J53,'72100318'!Z:AE,6,0)),IF(ISNA(VLOOKUP(J53,'72100318'!AA:AE,5,0)),IF(ISNA(VLOOKUP(J53,'72100318'!AB:AE,4,0)),IF(ISNA(VLOOKUP(J53,'72100318'!AC:AE,3,0)),IF(ISNA(VLOOKUP(J53,'72100318'!AD:AE,2,0)),"",VLOOKUP(J53,'72100318'!AD:AE,2,0)),VLOOKUP(J53,'72100318'!AC:AE,3,0)),VLOOKUP(J53,'72100318'!AB:AE,4,0)),VLOOKUP(J53,'72100318'!AA:AE,5,0)),VLOOKUP(J53,'72100318'!Z:AE,6,0))</f>
        <v>181</v>
      </c>
      <c r="T53" s="7">
        <f>IF(ISNA(VLOOKUP(J53,'72100121'!Z:AE,6,0)),IF(ISNA(VLOOKUP(J53,'72100121'!AA:AE,5,0)),IF(ISNA(VLOOKUP(J53,'72100121'!AB:AE,4,0)),IF(ISNA(VLOOKUP(J53,'72100121'!AC:AE,3,0)),IF(ISNA(VLOOKUP(J53,'72100121'!AD:AE,2,0)),"",VLOOKUP(J53,'72100121'!AD:AE,2,0)),VLOOKUP(J53,'72100121'!AC:AE,3,0)),VLOOKUP(J53,'72100121'!AB:AE,4,0)),VLOOKUP(J53,'72100121'!AA:AE,5,0)),VLOOKUP(J53,'72100121'!Z:AE,6,0))</f>
        <v>102</v>
      </c>
      <c r="U53" s="7">
        <f>IF(ISNA(VLOOKUP(J53,'72003054'!Z:AE,6,0)),IF(ISNA(VLOOKUP(J53,'72003054'!AA:AE,5,0)),IF(ISNA(VLOOKUP(J53,'72003054'!AB:AE,4,0)),IF(ISNA(VLOOKUP(J53,'72003054'!AC:AE,3,0)),IF(ISNA(VLOOKUP(J53,'72003054'!AD:AE,2,0)),"",VLOOKUP(J53,'72003054'!AD:AE,2,0)),VLOOKUP(J53,'72003054'!AC:AE,3,0)),VLOOKUP(J53,'72003054'!AB:AE,4,0)),VLOOKUP(J53,'72003054'!AA:AE,5,0)),VLOOKUP(J53,'72003054'!Z:AE,6,0))</f>
        <v>397</v>
      </c>
    </row>
    <row r="54" spans="1:21" x14ac:dyDescent="0.25">
      <c r="A54" s="7">
        <f t="shared" si="0"/>
        <v>393</v>
      </c>
      <c r="B54" s="7">
        <f t="shared" si="1"/>
        <v>72003054</v>
      </c>
      <c r="C54" s="7">
        <f>IF(ISNA(VLOOKUP(G54,Listen!J:P,7,0)),VLOOKUP(E54,'72003054'!AF:AP,11,0),IF(VLOOKUP(E54,'72003054'!AF:AP,11,0)&lt;4,VLOOKUP(G54,Listen!J:P,7,0),VLOOKUP(E54,'72003054'!AF:AP,11,0)))</f>
        <v>2</v>
      </c>
      <c r="D54" s="7" t="str">
        <f>IF(G54="","", IF(ISNA(G54),"",IF(ISNA(VLOOKUP(G54,[1]ALLE!$B:$AA,26,0)),"",VLOOKUP(G54,[1]ALLE!$B:$AA,26,0))))</f>
        <v>WGK 2,Weichmacher, in kleinerer Menge auch im BW,Plastomoll BMB, Plasthall BSA</v>
      </c>
      <c r="E54" s="12" t="str">
        <f>IF(ISNA(VLOOKUP(J54,'72003054'!Z:AG,7,0)),IF(ISNA(VLOOKUP(J54,'72003054'!AA:AG,6,0)),IF(ISNA(VLOOKUP(J54,'72003054'!AB:AG,5,0)),IF(ISNA(VLOOKUP(J54,'72003054'!AC:AG,4,0)),IF(ISNA(VLOOKUP(J54,'72003054'!AD:AG,3,0)),"",VLOOKUP(J54,'72003054'!AD:AG,3,0)),VLOOKUP(J54,'72003054'!AC:AG,4,0)),VLOOKUP(J54,'72003054'!AB:AG,5,0)),VLOOKUP(J54,'72003054'!AA:AG,6,0)),VLOOKUP(J54,'72003054'!Z:AG,7,0))</f>
        <v>N-Butylbenzenesulfonamide</v>
      </c>
      <c r="F54" s="7" t="str">
        <f>IF(G54=0,"",IF(G54="","",VLOOKUP(G54,'72003054'!D:I,6,0)))</f>
        <v>C10H15NO2S</v>
      </c>
      <c r="G54" s="7" t="str">
        <f>VLOOKUP(E54,'72003054'!AF:AP,2,0)</f>
        <v>3622-84-2</v>
      </c>
      <c r="H54" s="7" t="str">
        <f>IF(ISNA(VLOOKUP(G54,[1]ALLE!$B:$C,2,0)),"",VLOOKUP(G54,[1]ALLE!$B:$C,2,0))</f>
        <v>IPRJXAGUEGOFGG-UHFFFAOYSA-N</v>
      </c>
      <c r="I54" s="7">
        <f t="shared" si="2"/>
        <v>54</v>
      </c>
      <c r="J54" s="7" t="s">
        <v>1547</v>
      </c>
      <c r="K54" s="7">
        <f>IF(ISNA(VLOOKUP(J54,'72102609'!Z:AE,6,0)),IF(ISNA(VLOOKUP(J54,'72102609'!AA:AE,5,0)),IF(ISNA(VLOOKUP(J54,'72102609'!AB:AE,4,0)),IF(ISNA(VLOOKUP(J54,'72102609'!AC:AE,3,0)),IF(ISNA(VLOOKUP(J54,'72102609'!AD:AE,2,0)),"",VLOOKUP(J54,'72102609'!AD:AE,2,0)),VLOOKUP(J54,'72102609'!AC:AE,3,0)),VLOOKUP(J54,'72102609'!AB:AE,4,0)),VLOOKUP(J54,'72102609'!AA:AE,5,0)),VLOOKUP(J54,'72102609'!Z:AE,6,0))</f>
        <v>235</v>
      </c>
      <c r="L54" s="7">
        <f>IF(ISNA(VLOOKUP(J54,'72102278'!Z:AE,6,0)),IF(ISNA(VLOOKUP(J54,'72102278'!AA:AE,5,0)),IF(ISNA(VLOOKUP(J54,'72102278'!AB:AE,4,0)),IF(ISNA(VLOOKUP(J54,'72102278'!AC:AE,3,0)),IF(ISNA(VLOOKUP(J54,'72102278'!AD:AE,2,0)),"",VLOOKUP(J54,'72102278'!AD:AE,2,0)),VLOOKUP(J54,'72102278'!AC:AE,3,0)),VLOOKUP(J54,'72102278'!AB:AE,4,0)),VLOOKUP(J54,'72102278'!AA:AE,5,0)),VLOOKUP(J54,'72102278'!Z:AE,6,0))</f>
        <v>119</v>
      </c>
      <c r="M54" s="7">
        <f>IF(ISNA(VLOOKUP(J54,'72102029'!Z:AE,6,0)),IF(ISNA(VLOOKUP(J54,'72102029'!AA:AE,5,0)),IF(ISNA(VLOOKUP(J54,'72102029'!AB:AE,4,0)),IF(ISNA(VLOOKUP(J54,'72102029'!AC:AE,3,0)),IF(ISNA(VLOOKUP(J54,'72102029'!AD:AE,2,0)),"",VLOOKUP(J54,'72102029'!AD:AE,2,0)),VLOOKUP(J54,'72102029'!AC:AE,3,0)),VLOOKUP(J54,'72102029'!AB:AE,4,0)),VLOOKUP(J54,'72102029'!AA:AE,5,0)),VLOOKUP(J54,'72102029'!Z:AE,6,0))</f>
        <v>95</v>
      </c>
      <c r="N54" s="7">
        <f>IF(ISNA(VLOOKUP(J54,'72101595'!Z:AE,6,0)),IF(ISNA(VLOOKUP(J54,'72101595'!AA:AE,5,0)),IF(ISNA(VLOOKUP(J54,'72101595'!AB:AE,4,0)),IF(ISNA(VLOOKUP(J54,'72101595'!AC:AE,3,0)),IF(ISNA(VLOOKUP(J54,'72101595'!AD:AE,2,0)),"",VLOOKUP(J54,'72101595'!AD:AE,2,0)),VLOOKUP(J54,'72101595'!AC:AE,3,0)),VLOOKUP(J54,'72101595'!AB:AE,4,0)),VLOOKUP(J54,'72101595'!AA:AE,5,0)),VLOOKUP(J54,'72101595'!Z:AE,6,0))</f>
        <v>210</v>
      </c>
      <c r="O54" s="7" t="str">
        <f>IF(ISNA(VLOOKUP(J54,'72101388'!Z:AE,6,0)),IF(ISNA(VLOOKUP(J54,'72101388'!AA:AE,5,0)),IF(ISNA(VLOOKUP(J54,'72101388'!AB:AE,4,0)),IF(ISNA(VLOOKUP(J54,'72101388'!AC:AE,3,0)),IF(ISNA(VLOOKUP(J54,'72101388'!AD:AE,2,0)),"",VLOOKUP(J54,'72101388'!AD:AE,2,0)),VLOOKUP(J54,'72101388'!AC:AE,3,0)),VLOOKUP(J54,'72101388'!AB:AE,4,0)),VLOOKUP(J54,'72101388'!AA:AE,5,0)),VLOOKUP(J54,'72101388'!Z:AE,6,0))</f>
        <v/>
      </c>
      <c r="P54" s="7" t="str">
        <f>IF(ISNA(VLOOKUP(J54,'72101014'!Z:AE,6,0)),IF(ISNA(VLOOKUP(J54,'72101014'!AA:AE,5,0)),IF(ISNA(VLOOKUP(J54,'72101014'!AB:AE,4,0)),IF(ISNA(VLOOKUP(J54,'72101014'!AC:AE,3,0)),IF(ISNA(VLOOKUP(J54,'72101014'!AD:AE,2,0)),"",VLOOKUP(J54,'72101014'!AD:AE,2,0)),VLOOKUP(J54,'72101014'!AC:AE,3,0)),VLOOKUP(J54,'72101014'!AB:AE,4,0)),VLOOKUP(J54,'72101014'!AA:AE,5,0)),VLOOKUP(J54,'72101014'!Z:AE,6,0))</f>
        <v/>
      </c>
      <c r="Q54" s="7" t="str">
        <f>IF(ISNA(VLOOKUP(J54,'72100736'!Z:AE,6,0)),IF(ISNA(VLOOKUP(J54,'72100736'!AA:AE,5,0)),IF(ISNA(VLOOKUP(J54,'72100736'!AB:AE,4,0)),IF(ISNA(VLOOKUP(J54,'72100736'!AC:AE,3,0)),IF(ISNA(VLOOKUP(J54,'72100736'!AD:AE,2,0)),"",VLOOKUP(J54,'72100736'!AD:AE,2,0)),VLOOKUP(J54,'72100736'!AC:AE,3,0)),VLOOKUP(J54,'72100736'!AB:AE,4,0)),VLOOKUP(J54,'72100736'!AA:AE,5,0)),VLOOKUP(J54,'72100736'!Z:AE,6,0))</f>
        <v/>
      </c>
      <c r="R54" s="7">
        <f>IF(ISNA(VLOOKUP(J54,'72100530'!Z:AE,6,0)),IF(ISNA(VLOOKUP(J54,'72100530'!AA:AE,5,0)),IF(ISNA(VLOOKUP(J54,'72100530'!AB:AE,4,0)),IF(ISNA(VLOOKUP(J54,'72100530'!AC:AE,3,0)),IF(ISNA(VLOOKUP(J54,'72100530'!AD:AE,2,0)),"",VLOOKUP(J54,'72100530'!AD:AE,2,0)),VLOOKUP(J54,'72100530'!AC:AE,3,0)),VLOOKUP(J54,'72100530'!AB:AE,4,0)),VLOOKUP(J54,'72100530'!AA:AE,5,0)),VLOOKUP(J54,'72100530'!Z:AE,6,0))</f>
        <v>113</v>
      </c>
      <c r="S54" s="7" t="str">
        <f>IF(ISNA(VLOOKUP(J54,'72100318'!Z:AE,6,0)),IF(ISNA(VLOOKUP(J54,'72100318'!AA:AE,5,0)),IF(ISNA(VLOOKUP(J54,'72100318'!AB:AE,4,0)),IF(ISNA(VLOOKUP(J54,'72100318'!AC:AE,3,0)),IF(ISNA(VLOOKUP(J54,'72100318'!AD:AE,2,0)),"",VLOOKUP(J54,'72100318'!AD:AE,2,0)),VLOOKUP(J54,'72100318'!AC:AE,3,0)),VLOOKUP(J54,'72100318'!AB:AE,4,0)),VLOOKUP(J54,'72100318'!AA:AE,5,0)),VLOOKUP(J54,'72100318'!Z:AE,6,0))</f>
        <v/>
      </c>
      <c r="T54" s="7">
        <f>IF(ISNA(VLOOKUP(J54,'72100121'!Z:AE,6,0)),IF(ISNA(VLOOKUP(J54,'72100121'!AA:AE,5,0)),IF(ISNA(VLOOKUP(J54,'72100121'!AB:AE,4,0)),IF(ISNA(VLOOKUP(J54,'72100121'!AC:AE,3,0)),IF(ISNA(VLOOKUP(J54,'72100121'!AD:AE,2,0)),"",VLOOKUP(J54,'72100121'!AD:AE,2,0)),VLOOKUP(J54,'72100121'!AC:AE,3,0)),VLOOKUP(J54,'72100121'!AB:AE,4,0)),VLOOKUP(J54,'72100121'!AA:AE,5,0)),VLOOKUP(J54,'72100121'!Z:AE,6,0))</f>
        <v>115</v>
      </c>
      <c r="U54" s="7">
        <f>IF(ISNA(VLOOKUP(J54,'72003054'!Z:AE,6,0)),IF(ISNA(VLOOKUP(J54,'72003054'!AA:AE,5,0)),IF(ISNA(VLOOKUP(J54,'72003054'!AB:AE,4,0)),IF(ISNA(VLOOKUP(J54,'72003054'!AC:AE,3,0)),IF(ISNA(VLOOKUP(J54,'72003054'!AD:AE,2,0)),"",VLOOKUP(J54,'72003054'!AD:AE,2,0)),VLOOKUP(J54,'72003054'!AC:AE,3,0)),VLOOKUP(J54,'72003054'!AB:AE,4,0)),VLOOKUP(J54,'72003054'!AA:AE,5,0)),VLOOKUP(J54,'72003054'!Z:AE,6,0))</f>
        <v>393</v>
      </c>
    </row>
    <row r="55" spans="1:21" x14ac:dyDescent="0.25">
      <c r="A55" s="7">
        <f t="shared" si="0"/>
        <v>391</v>
      </c>
      <c r="B55" s="7">
        <f t="shared" si="1"/>
        <v>72102609</v>
      </c>
      <c r="C55" s="7">
        <f>IF(ISNA(VLOOKUP(G55,Listen!J:P,7,0)),VLOOKUP(E55,'72102609'!AF:AP,11,0),IF(VLOOKUP(E55,'72102609'!AF:AP,11,0)&lt;4,VLOOKUP(G55,Listen!J:P,7,0),VLOOKUP(E55,'72102609'!AF:AP,11,0)))</f>
        <v>5</v>
      </c>
      <c r="D55" s="7" t="str">
        <f>IF(G55="","", IF(ISNA(G55),"",IF(ISNA(VLOOKUP(G55,[1]ALLE!$B:$AA,26,0)),"",VLOOKUP(G55,[1]ALLE!$B:$AA,26,0))))</f>
        <v/>
      </c>
      <c r="E55" s="12" t="str">
        <f>IF(ISNA(VLOOKUP(J55,'72102609'!Z:AG,7,0)),IF(ISNA(VLOOKUP(J55,'72102609'!AA:AG,6,0)),IF(ISNA(VLOOKUP(J55,'72102609'!AB:AG,5,0)),IF(ISNA(VLOOKUP(J55,'72102609'!AC:AG,4,0)),IF(ISNA(VLOOKUP(J55,'72102609'!AD:AG,3,0)),"",VLOOKUP(J55,'72102609'!AD:AG,3,0)),VLOOKUP(J55,'72102609'!AC:AG,4,0)),VLOOKUP(J55,'72102609'!AB:AG,5,0)),VLOOKUP(J55,'72102609'!AA:AG,6,0)),VLOOKUP(J55,'72102609'!Z:AG,7,0))</f>
        <v>GC_BPMZ_57_RI_3365</v>
      </c>
      <c r="F55" s="7" t="str">
        <f>IF(G55=0,"",IF(G55="","",VLOOKUP(G55,'72102609'!D:I,6,0)))</f>
        <v/>
      </c>
      <c r="G55" s="7" t="str">
        <f>VLOOKUP(E55,'72102609'!AF:AP,2,0)</f>
        <v/>
      </c>
      <c r="H55" s="7" t="str">
        <f>IF(ISNA(VLOOKUP(G55,[1]ALLE!$B:$C,2,0)),"",VLOOKUP(G55,[1]ALLE!$B:$C,2,0))</f>
        <v/>
      </c>
      <c r="I55" s="7">
        <f t="shared" si="2"/>
        <v>55</v>
      </c>
      <c r="J55" s="7" t="s">
        <v>21069</v>
      </c>
      <c r="K55" s="7">
        <f>IF(ISNA(VLOOKUP(J55,'72102609'!Z:AE,6,0)),IF(ISNA(VLOOKUP(J55,'72102609'!AA:AE,5,0)),IF(ISNA(VLOOKUP(J55,'72102609'!AB:AE,4,0)),IF(ISNA(VLOOKUP(J55,'72102609'!AC:AE,3,0)),IF(ISNA(VLOOKUP(J55,'72102609'!AD:AE,2,0)),"",VLOOKUP(J55,'72102609'!AD:AE,2,0)),VLOOKUP(J55,'72102609'!AC:AE,3,0)),VLOOKUP(J55,'72102609'!AB:AE,4,0)),VLOOKUP(J55,'72102609'!AA:AE,5,0)),VLOOKUP(J55,'72102609'!Z:AE,6,0))</f>
        <v>391</v>
      </c>
      <c r="L55" s="7" t="str">
        <f>IF(ISNA(VLOOKUP(J55,'72102278'!Z:AE,6,0)),IF(ISNA(VLOOKUP(J55,'72102278'!AA:AE,5,0)),IF(ISNA(VLOOKUP(J55,'72102278'!AB:AE,4,0)),IF(ISNA(VLOOKUP(J55,'72102278'!AC:AE,3,0)),IF(ISNA(VLOOKUP(J55,'72102278'!AD:AE,2,0)),"",VLOOKUP(J55,'72102278'!AD:AE,2,0)),VLOOKUP(J55,'72102278'!AC:AE,3,0)),VLOOKUP(J55,'72102278'!AB:AE,4,0)),VLOOKUP(J55,'72102278'!AA:AE,5,0)),VLOOKUP(J55,'72102278'!Z:AE,6,0))</f>
        <v/>
      </c>
      <c r="M55" s="7" t="str">
        <f>IF(ISNA(VLOOKUP(J55,'72102029'!Z:AE,6,0)),IF(ISNA(VLOOKUP(J55,'72102029'!AA:AE,5,0)),IF(ISNA(VLOOKUP(J55,'72102029'!AB:AE,4,0)),IF(ISNA(VLOOKUP(J55,'72102029'!AC:AE,3,0)),IF(ISNA(VLOOKUP(J55,'72102029'!AD:AE,2,0)),"",VLOOKUP(J55,'72102029'!AD:AE,2,0)),VLOOKUP(J55,'72102029'!AC:AE,3,0)),VLOOKUP(J55,'72102029'!AB:AE,4,0)),VLOOKUP(J55,'72102029'!AA:AE,5,0)),VLOOKUP(J55,'72102029'!Z:AE,6,0))</f>
        <v/>
      </c>
      <c r="N55" s="7" t="str">
        <f>IF(ISNA(VLOOKUP(J55,'72101595'!Z:AE,6,0)),IF(ISNA(VLOOKUP(J55,'72101595'!AA:AE,5,0)),IF(ISNA(VLOOKUP(J55,'72101595'!AB:AE,4,0)),IF(ISNA(VLOOKUP(J55,'72101595'!AC:AE,3,0)),IF(ISNA(VLOOKUP(J55,'72101595'!AD:AE,2,0)),"",VLOOKUP(J55,'72101595'!AD:AE,2,0)),VLOOKUP(J55,'72101595'!AC:AE,3,0)),VLOOKUP(J55,'72101595'!AB:AE,4,0)),VLOOKUP(J55,'72101595'!AA:AE,5,0)),VLOOKUP(J55,'72101595'!Z:AE,6,0))</f>
        <v/>
      </c>
      <c r="O55" s="7" t="str">
        <f>IF(ISNA(VLOOKUP(J55,'72101388'!Z:AE,6,0)),IF(ISNA(VLOOKUP(J55,'72101388'!AA:AE,5,0)),IF(ISNA(VLOOKUP(J55,'72101388'!AB:AE,4,0)),IF(ISNA(VLOOKUP(J55,'72101388'!AC:AE,3,0)),IF(ISNA(VLOOKUP(J55,'72101388'!AD:AE,2,0)),"",VLOOKUP(J55,'72101388'!AD:AE,2,0)),VLOOKUP(J55,'72101388'!AC:AE,3,0)),VLOOKUP(J55,'72101388'!AB:AE,4,0)),VLOOKUP(J55,'72101388'!AA:AE,5,0)),VLOOKUP(J55,'72101388'!Z:AE,6,0))</f>
        <v/>
      </c>
      <c r="P55" s="7" t="str">
        <f>IF(ISNA(VLOOKUP(J55,'72101014'!Z:AE,6,0)),IF(ISNA(VLOOKUP(J55,'72101014'!AA:AE,5,0)),IF(ISNA(VLOOKUP(J55,'72101014'!AB:AE,4,0)),IF(ISNA(VLOOKUP(J55,'72101014'!AC:AE,3,0)),IF(ISNA(VLOOKUP(J55,'72101014'!AD:AE,2,0)),"",VLOOKUP(J55,'72101014'!AD:AE,2,0)),VLOOKUP(J55,'72101014'!AC:AE,3,0)),VLOOKUP(J55,'72101014'!AB:AE,4,0)),VLOOKUP(J55,'72101014'!AA:AE,5,0)),VLOOKUP(J55,'72101014'!Z:AE,6,0))</f>
        <v/>
      </c>
      <c r="Q55" s="7" t="str">
        <f>IF(ISNA(VLOOKUP(J55,'72100736'!Z:AE,6,0)),IF(ISNA(VLOOKUP(J55,'72100736'!AA:AE,5,0)),IF(ISNA(VLOOKUP(J55,'72100736'!AB:AE,4,0)),IF(ISNA(VLOOKUP(J55,'72100736'!AC:AE,3,0)),IF(ISNA(VLOOKUP(J55,'72100736'!AD:AE,2,0)),"",VLOOKUP(J55,'72100736'!AD:AE,2,0)),VLOOKUP(J55,'72100736'!AC:AE,3,0)),VLOOKUP(J55,'72100736'!AB:AE,4,0)),VLOOKUP(J55,'72100736'!AA:AE,5,0)),VLOOKUP(J55,'72100736'!Z:AE,6,0))</f>
        <v/>
      </c>
      <c r="R55" s="7" t="str">
        <f>IF(ISNA(VLOOKUP(J55,'72100530'!Z:AE,6,0)),IF(ISNA(VLOOKUP(J55,'72100530'!AA:AE,5,0)),IF(ISNA(VLOOKUP(J55,'72100530'!AB:AE,4,0)),IF(ISNA(VLOOKUP(J55,'72100530'!AC:AE,3,0)),IF(ISNA(VLOOKUP(J55,'72100530'!AD:AE,2,0)),"",VLOOKUP(J55,'72100530'!AD:AE,2,0)),VLOOKUP(J55,'72100530'!AC:AE,3,0)),VLOOKUP(J55,'72100530'!AB:AE,4,0)),VLOOKUP(J55,'72100530'!AA:AE,5,0)),VLOOKUP(J55,'72100530'!Z:AE,6,0))</f>
        <v/>
      </c>
      <c r="S55" s="7" t="str">
        <f>IF(ISNA(VLOOKUP(J55,'72100318'!Z:AE,6,0)),IF(ISNA(VLOOKUP(J55,'72100318'!AA:AE,5,0)),IF(ISNA(VLOOKUP(J55,'72100318'!AB:AE,4,0)),IF(ISNA(VLOOKUP(J55,'72100318'!AC:AE,3,0)),IF(ISNA(VLOOKUP(J55,'72100318'!AD:AE,2,0)),"",VLOOKUP(J55,'72100318'!AD:AE,2,0)),VLOOKUP(J55,'72100318'!AC:AE,3,0)),VLOOKUP(J55,'72100318'!AB:AE,4,0)),VLOOKUP(J55,'72100318'!AA:AE,5,0)),VLOOKUP(J55,'72100318'!Z:AE,6,0))</f>
        <v/>
      </c>
      <c r="T55" s="7" t="str">
        <f>IF(ISNA(VLOOKUP(J55,'72100121'!Z:AE,6,0)),IF(ISNA(VLOOKUP(J55,'72100121'!AA:AE,5,0)),IF(ISNA(VLOOKUP(J55,'72100121'!AB:AE,4,0)),IF(ISNA(VLOOKUP(J55,'72100121'!AC:AE,3,0)),IF(ISNA(VLOOKUP(J55,'72100121'!AD:AE,2,0)),"",VLOOKUP(J55,'72100121'!AD:AE,2,0)),VLOOKUP(J55,'72100121'!AC:AE,3,0)),VLOOKUP(J55,'72100121'!AB:AE,4,0)),VLOOKUP(J55,'72100121'!AA:AE,5,0)),VLOOKUP(J55,'72100121'!Z:AE,6,0))</f>
        <v/>
      </c>
      <c r="U55" s="7" t="str">
        <f>IF(ISNA(VLOOKUP(J55,'72003054'!Z:AE,6,0)),IF(ISNA(VLOOKUP(J55,'72003054'!AA:AE,5,0)),IF(ISNA(VLOOKUP(J55,'72003054'!AB:AE,4,0)),IF(ISNA(VLOOKUP(J55,'72003054'!AC:AE,3,0)),IF(ISNA(VLOOKUP(J55,'72003054'!AD:AE,2,0)),"",VLOOKUP(J55,'72003054'!AD:AE,2,0)),VLOOKUP(J55,'72003054'!AC:AE,3,0)),VLOOKUP(J55,'72003054'!AB:AE,4,0)),VLOOKUP(J55,'72003054'!AA:AE,5,0)),VLOOKUP(J55,'72003054'!Z:AE,6,0))</f>
        <v/>
      </c>
    </row>
    <row r="56" spans="1:21" x14ac:dyDescent="0.25">
      <c r="A56" s="7">
        <f t="shared" si="0"/>
        <v>388</v>
      </c>
      <c r="B56" s="7">
        <f t="shared" si="1"/>
        <v>72102609</v>
      </c>
      <c r="C56" s="7">
        <f>IF(ISNA(VLOOKUP(G56,Listen!J:P,7,0)),VLOOKUP(E56,'72102609'!AF:AP,11,0),IF(VLOOKUP(E56,'72102609'!AF:AP,11,0)&lt;4,VLOOKUP(G56,Listen!J:P,7,0),VLOOKUP(E56,'72102609'!AF:AP,11,0)))</f>
        <v>4</v>
      </c>
      <c r="D56" s="7" t="str">
        <f>IF(G56="","", IF(ISNA(G56),"",IF(ISNA(VLOOKUP(G56,[1]ALLE!$B:$AA,26,0)),"",VLOOKUP(G56,[1]ALLE!$B:$AA,26,0))))</f>
        <v/>
      </c>
      <c r="E56" s="12" t="str">
        <f>IF(ISNA(VLOOKUP(J56,'72102609'!Z:AG,7,0)),IF(ISNA(VLOOKUP(J56,'72102609'!AA:AG,6,0)),IF(ISNA(VLOOKUP(J56,'72102609'!AB:AG,5,0)),IF(ISNA(VLOOKUP(J56,'72102609'!AC:AG,4,0)),IF(ISNA(VLOOKUP(J56,'72102609'!AD:AG,3,0)),"",VLOOKUP(J56,'72102609'!AD:AG,3,0)),VLOOKUP(J56,'72102609'!AC:AG,4,0)),VLOOKUP(J56,'72102609'!AB:AG,5,0)),VLOOKUP(J56,'72102609'!AA:AG,6,0)),VLOOKUP(J56,'72102609'!Z:AG,7,0))</f>
        <v>GC_BPMZ_72_RI_2985</v>
      </c>
      <c r="F56" s="7" t="str">
        <f>IF(G56=0,"",IF(G56="","",VLOOKUP(G56,'72102609'!D:I,6,0)))</f>
        <v/>
      </c>
      <c r="G56" s="7" t="str">
        <f>VLOOKUP(E56,'72102609'!AF:AP,2,0)</f>
        <v/>
      </c>
      <c r="H56" s="7" t="str">
        <f>IF(ISNA(VLOOKUP(G56,[1]ALLE!$B:$C,2,0)),"",VLOOKUP(G56,[1]ALLE!$B:$C,2,0))</f>
        <v/>
      </c>
      <c r="I56" s="7">
        <f t="shared" si="2"/>
        <v>56</v>
      </c>
      <c r="J56" s="7" t="s">
        <v>20981</v>
      </c>
      <c r="K56" s="7">
        <f>IF(ISNA(VLOOKUP(J56,'72102609'!Z:AE,6,0)),IF(ISNA(VLOOKUP(J56,'72102609'!AA:AE,5,0)),IF(ISNA(VLOOKUP(J56,'72102609'!AB:AE,4,0)),IF(ISNA(VLOOKUP(J56,'72102609'!AC:AE,3,0)),IF(ISNA(VLOOKUP(J56,'72102609'!AD:AE,2,0)),"",VLOOKUP(J56,'72102609'!AD:AE,2,0)),VLOOKUP(J56,'72102609'!AC:AE,3,0)),VLOOKUP(J56,'72102609'!AB:AE,4,0)),VLOOKUP(J56,'72102609'!AA:AE,5,0)),VLOOKUP(J56,'72102609'!Z:AE,6,0))</f>
        <v>388</v>
      </c>
      <c r="L56" s="7" t="str">
        <f>IF(ISNA(VLOOKUP(J56,'72102278'!Z:AE,6,0)),IF(ISNA(VLOOKUP(J56,'72102278'!AA:AE,5,0)),IF(ISNA(VLOOKUP(J56,'72102278'!AB:AE,4,0)),IF(ISNA(VLOOKUP(J56,'72102278'!AC:AE,3,0)),IF(ISNA(VLOOKUP(J56,'72102278'!AD:AE,2,0)),"",VLOOKUP(J56,'72102278'!AD:AE,2,0)),VLOOKUP(J56,'72102278'!AC:AE,3,0)),VLOOKUP(J56,'72102278'!AB:AE,4,0)),VLOOKUP(J56,'72102278'!AA:AE,5,0)),VLOOKUP(J56,'72102278'!Z:AE,6,0))</f>
        <v/>
      </c>
      <c r="M56" s="7" t="str">
        <f>IF(ISNA(VLOOKUP(J56,'72102029'!Z:AE,6,0)),IF(ISNA(VLOOKUP(J56,'72102029'!AA:AE,5,0)),IF(ISNA(VLOOKUP(J56,'72102029'!AB:AE,4,0)),IF(ISNA(VLOOKUP(J56,'72102029'!AC:AE,3,0)),IF(ISNA(VLOOKUP(J56,'72102029'!AD:AE,2,0)),"",VLOOKUP(J56,'72102029'!AD:AE,2,0)),VLOOKUP(J56,'72102029'!AC:AE,3,0)),VLOOKUP(J56,'72102029'!AB:AE,4,0)),VLOOKUP(J56,'72102029'!AA:AE,5,0)),VLOOKUP(J56,'72102029'!Z:AE,6,0))</f>
        <v/>
      </c>
      <c r="N56" s="7" t="str">
        <f>IF(ISNA(VLOOKUP(J56,'72101595'!Z:AE,6,0)),IF(ISNA(VLOOKUP(J56,'72101595'!AA:AE,5,0)),IF(ISNA(VLOOKUP(J56,'72101595'!AB:AE,4,0)),IF(ISNA(VLOOKUP(J56,'72101595'!AC:AE,3,0)),IF(ISNA(VLOOKUP(J56,'72101595'!AD:AE,2,0)),"",VLOOKUP(J56,'72101595'!AD:AE,2,0)),VLOOKUP(J56,'72101595'!AC:AE,3,0)),VLOOKUP(J56,'72101595'!AB:AE,4,0)),VLOOKUP(J56,'72101595'!AA:AE,5,0)),VLOOKUP(J56,'72101595'!Z:AE,6,0))</f>
        <v/>
      </c>
      <c r="O56" s="7" t="str">
        <f>IF(ISNA(VLOOKUP(J56,'72101388'!Z:AE,6,0)),IF(ISNA(VLOOKUP(J56,'72101388'!AA:AE,5,0)),IF(ISNA(VLOOKUP(J56,'72101388'!AB:AE,4,0)),IF(ISNA(VLOOKUP(J56,'72101388'!AC:AE,3,0)),IF(ISNA(VLOOKUP(J56,'72101388'!AD:AE,2,0)),"",VLOOKUP(J56,'72101388'!AD:AE,2,0)),VLOOKUP(J56,'72101388'!AC:AE,3,0)),VLOOKUP(J56,'72101388'!AB:AE,4,0)),VLOOKUP(J56,'72101388'!AA:AE,5,0)),VLOOKUP(J56,'72101388'!Z:AE,6,0))</f>
        <v/>
      </c>
      <c r="P56" s="7" t="str">
        <f>IF(ISNA(VLOOKUP(J56,'72101014'!Z:AE,6,0)),IF(ISNA(VLOOKUP(J56,'72101014'!AA:AE,5,0)),IF(ISNA(VLOOKUP(J56,'72101014'!AB:AE,4,0)),IF(ISNA(VLOOKUP(J56,'72101014'!AC:AE,3,0)),IF(ISNA(VLOOKUP(J56,'72101014'!AD:AE,2,0)),"",VLOOKUP(J56,'72101014'!AD:AE,2,0)),VLOOKUP(J56,'72101014'!AC:AE,3,0)),VLOOKUP(J56,'72101014'!AB:AE,4,0)),VLOOKUP(J56,'72101014'!AA:AE,5,0)),VLOOKUP(J56,'72101014'!Z:AE,6,0))</f>
        <v/>
      </c>
      <c r="Q56" s="7" t="str">
        <f>IF(ISNA(VLOOKUP(J56,'72100736'!Z:AE,6,0)),IF(ISNA(VLOOKUP(J56,'72100736'!AA:AE,5,0)),IF(ISNA(VLOOKUP(J56,'72100736'!AB:AE,4,0)),IF(ISNA(VLOOKUP(J56,'72100736'!AC:AE,3,0)),IF(ISNA(VLOOKUP(J56,'72100736'!AD:AE,2,0)),"",VLOOKUP(J56,'72100736'!AD:AE,2,0)),VLOOKUP(J56,'72100736'!AC:AE,3,0)),VLOOKUP(J56,'72100736'!AB:AE,4,0)),VLOOKUP(J56,'72100736'!AA:AE,5,0)),VLOOKUP(J56,'72100736'!Z:AE,6,0))</f>
        <v/>
      </c>
      <c r="R56" s="7" t="str">
        <f>IF(ISNA(VLOOKUP(J56,'72100530'!Z:AE,6,0)),IF(ISNA(VLOOKUP(J56,'72100530'!AA:AE,5,0)),IF(ISNA(VLOOKUP(J56,'72100530'!AB:AE,4,0)),IF(ISNA(VLOOKUP(J56,'72100530'!AC:AE,3,0)),IF(ISNA(VLOOKUP(J56,'72100530'!AD:AE,2,0)),"",VLOOKUP(J56,'72100530'!AD:AE,2,0)),VLOOKUP(J56,'72100530'!AC:AE,3,0)),VLOOKUP(J56,'72100530'!AB:AE,4,0)),VLOOKUP(J56,'72100530'!AA:AE,5,0)),VLOOKUP(J56,'72100530'!Z:AE,6,0))</f>
        <v/>
      </c>
      <c r="S56" s="7" t="str">
        <f>IF(ISNA(VLOOKUP(J56,'72100318'!Z:AE,6,0)),IF(ISNA(VLOOKUP(J56,'72100318'!AA:AE,5,0)),IF(ISNA(VLOOKUP(J56,'72100318'!AB:AE,4,0)),IF(ISNA(VLOOKUP(J56,'72100318'!AC:AE,3,0)),IF(ISNA(VLOOKUP(J56,'72100318'!AD:AE,2,0)),"",VLOOKUP(J56,'72100318'!AD:AE,2,0)),VLOOKUP(J56,'72100318'!AC:AE,3,0)),VLOOKUP(J56,'72100318'!AB:AE,4,0)),VLOOKUP(J56,'72100318'!AA:AE,5,0)),VLOOKUP(J56,'72100318'!Z:AE,6,0))</f>
        <v/>
      </c>
      <c r="T56" s="7" t="str">
        <f>IF(ISNA(VLOOKUP(J56,'72100121'!Z:AE,6,0)),IF(ISNA(VLOOKUP(J56,'72100121'!AA:AE,5,0)),IF(ISNA(VLOOKUP(J56,'72100121'!AB:AE,4,0)),IF(ISNA(VLOOKUP(J56,'72100121'!AC:AE,3,0)),IF(ISNA(VLOOKUP(J56,'72100121'!AD:AE,2,0)),"",VLOOKUP(J56,'72100121'!AD:AE,2,0)),VLOOKUP(J56,'72100121'!AC:AE,3,0)),VLOOKUP(J56,'72100121'!AB:AE,4,0)),VLOOKUP(J56,'72100121'!AA:AE,5,0)),VLOOKUP(J56,'72100121'!Z:AE,6,0))</f>
        <v/>
      </c>
      <c r="U56" s="7" t="str">
        <f>IF(ISNA(VLOOKUP(J56,'72003054'!Z:AE,6,0)),IF(ISNA(VLOOKUP(J56,'72003054'!AA:AE,5,0)),IF(ISNA(VLOOKUP(J56,'72003054'!AB:AE,4,0)),IF(ISNA(VLOOKUP(J56,'72003054'!AC:AE,3,0)),IF(ISNA(VLOOKUP(J56,'72003054'!AD:AE,2,0)),"",VLOOKUP(J56,'72003054'!AD:AE,2,0)),VLOOKUP(J56,'72003054'!AC:AE,3,0)),VLOOKUP(J56,'72003054'!AB:AE,4,0)),VLOOKUP(J56,'72003054'!AA:AE,5,0)),VLOOKUP(J56,'72003054'!Z:AE,6,0))</f>
        <v/>
      </c>
    </row>
    <row r="57" spans="1:21" x14ac:dyDescent="0.25">
      <c r="A57" s="7">
        <f t="shared" si="0"/>
        <v>385</v>
      </c>
      <c r="B57" s="7">
        <f t="shared" si="1"/>
        <v>72101595</v>
      </c>
      <c r="C57" s="7">
        <f>IF(ISNA(VLOOKUP(G57,Listen!J:P,7,0)),VLOOKUP(E57,'72101595'!AF:AP,11,0),IF(VLOOKUP(E57,'72101595'!AF:AP,11,0)&lt;4,VLOOKUP(G57,Listen!J:P,7,0),VLOOKUP(E57,'72101595'!AF:AP,11,0)))</f>
        <v>5</v>
      </c>
      <c r="D57" s="7" t="str">
        <f>IF(G57="","",IF(ISNA(VLOOKUP(G57,[1]ALLE!$B:$AA,26,0)),"",VLOOKUP(G57,[1]ALLE!$B:$AA,26,0)))</f>
        <v/>
      </c>
      <c r="E57" s="12" t="str">
        <f>IF(ISNA(VLOOKUP(J57,'72101595'!Z:AG,7,0)),IF(ISNA(VLOOKUP(J57,'72101595'!AA:AG,6,0)),IF(ISNA(VLOOKUP(J57,'72101595'!AB:AG,5,0)),IF(ISNA(VLOOKUP(J57,'72101595'!AC:AG,4,0)),IF(ISNA(VLOOKUP(J57,'72101595'!AD:AG,3,0)),"",VLOOKUP(J57,'72101595'!AD:AG,3,0)),VLOOKUP(J57,'72101595'!AC:AG,4,0)),VLOOKUP(J57,'72101595'!AB:AG,5,0)),VLOOKUP(J57,'72101595'!AA:AG,6,0)),VLOOKUP(J57,'72101595'!Z:AG,7,0))</f>
        <v>GC_BPMZ_143_RI_1999</v>
      </c>
      <c r="F57" s="7" t="str">
        <f>IF(G57=0,"",IF(G57="","",VLOOKUP(G57,'72101595'!D:I,6,0)))</f>
        <v/>
      </c>
      <c r="G57" s="7" t="str">
        <f>VLOOKUP(E57,'72101595'!AF:AP,2,0)</f>
        <v/>
      </c>
      <c r="H57" s="7" t="str">
        <f>IF(ISNA(VLOOKUP(G57,[1]ALLE!$B:$C,2,0)),"",VLOOKUP(G57,[1]ALLE!$B:$C,2,0))</f>
        <v/>
      </c>
      <c r="I57" s="7">
        <f t="shared" si="2"/>
        <v>57</v>
      </c>
      <c r="J57" s="7" t="s">
        <v>11799</v>
      </c>
      <c r="K57" s="7" t="str">
        <f>IF(ISNA(VLOOKUP(J57,'72102609'!Z:AE,6,0)),IF(ISNA(VLOOKUP(J57,'72102609'!AA:AE,5,0)),IF(ISNA(VLOOKUP(J57,'72102609'!AB:AE,4,0)),IF(ISNA(VLOOKUP(J57,'72102609'!AC:AE,3,0)),IF(ISNA(VLOOKUP(J57,'72102609'!AD:AE,2,0)),"",VLOOKUP(J57,'72102609'!AD:AE,2,0)),VLOOKUP(J57,'72102609'!AC:AE,3,0)),VLOOKUP(J57,'72102609'!AB:AE,4,0)),VLOOKUP(J57,'72102609'!AA:AE,5,0)),VLOOKUP(J57,'72102609'!Z:AE,6,0))</f>
        <v/>
      </c>
      <c r="L57" s="7">
        <f>IF(ISNA(VLOOKUP(J57,'72102278'!Z:AE,6,0)),IF(ISNA(VLOOKUP(J57,'72102278'!AA:AE,5,0)),IF(ISNA(VLOOKUP(J57,'72102278'!AB:AE,4,0)),IF(ISNA(VLOOKUP(J57,'72102278'!AC:AE,3,0)),IF(ISNA(VLOOKUP(J57,'72102278'!AD:AE,2,0)),"",VLOOKUP(J57,'72102278'!AD:AE,2,0)),VLOOKUP(J57,'72102278'!AC:AE,3,0)),VLOOKUP(J57,'72102278'!AB:AE,4,0)),VLOOKUP(J57,'72102278'!AA:AE,5,0)),VLOOKUP(J57,'72102278'!Z:AE,6,0))</f>
        <v>229</v>
      </c>
      <c r="M57" s="7" t="str">
        <f>IF(ISNA(VLOOKUP(J57,'72102029'!Z:AE,6,0)),IF(ISNA(VLOOKUP(J57,'72102029'!AA:AE,5,0)),IF(ISNA(VLOOKUP(J57,'72102029'!AB:AE,4,0)),IF(ISNA(VLOOKUP(J57,'72102029'!AC:AE,3,0)),IF(ISNA(VLOOKUP(J57,'72102029'!AD:AE,2,0)),"",VLOOKUP(J57,'72102029'!AD:AE,2,0)),VLOOKUP(J57,'72102029'!AC:AE,3,0)),VLOOKUP(J57,'72102029'!AB:AE,4,0)),VLOOKUP(J57,'72102029'!AA:AE,5,0)),VLOOKUP(J57,'72102029'!Z:AE,6,0))</f>
        <v/>
      </c>
      <c r="N57" s="7">
        <f>IF(ISNA(VLOOKUP(J57,'72101595'!Z:AE,6,0)),IF(ISNA(VLOOKUP(J57,'72101595'!AA:AE,5,0)),IF(ISNA(VLOOKUP(J57,'72101595'!AB:AE,4,0)),IF(ISNA(VLOOKUP(J57,'72101595'!AC:AE,3,0)),IF(ISNA(VLOOKUP(J57,'72101595'!AD:AE,2,0)),"",VLOOKUP(J57,'72101595'!AD:AE,2,0)),VLOOKUP(J57,'72101595'!AC:AE,3,0)),VLOOKUP(J57,'72101595'!AB:AE,4,0)),VLOOKUP(J57,'72101595'!AA:AE,5,0)),VLOOKUP(J57,'72101595'!Z:AE,6,0))</f>
        <v>385</v>
      </c>
      <c r="O57" s="7" t="str">
        <f>IF(ISNA(VLOOKUP(J57,'72101388'!Z:AE,6,0)),IF(ISNA(VLOOKUP(J57,'72101388'!AA:AE,5,0)),IF(ISNA(VLOOKUP(J57,'72101388'!AB:AE,4,0)),IF(ISNA(VLOOKUP(J57,'72101388'!AC:AE,3,0)),IF(ISNA(VLOOKUP(J57,'72101388'!AD:AE,2,0)),"",VLOOKUP(J57,'72101388'!AD:AE,2,0)),VLOOKUP(J57,'72101388'!AC:AE,3,0)),VLOOKUP(J57,'72101388'!AB:AE,4,0)),VLOOKUP(J57,'72101388'!AA:AE,5,0)),VLOOKUP(J57,'72101388'!Z:AE,6,0))</f>
        <v/>
      </c>
      <c r="P57" s="7">
        <f>IF(ISNA(VLOOKUP(J57,'72101014'!Z:AE,6,0)),IF(ISNA(VLOOKUP(J57,'72101014'!AA:AE,5,0)),IF(ISNA(VLOOKUP(J57,'72101014'!AB:AE,4,0)),IF(ISNA(VLOOKUP(J57,'72101014'!AC:AE,3,0)),IF(ISNA(VLOOKUP(J57,'72101014'!AD:AE,2,0)),"",VLOOKUP(J57,'72101014'!AD:AE,2,0)),VLOOKUP(J57,'72101014'!AC:AE,3,0)),VLOOKUP(J57,'72101014'!AB:AE,4,0)),VLOOKUP(J57,'72101014'!AA:AE,5,0)),VLOOKUP(J57,'72101014'!Z:AE,6,0))</f>
        <v>24</v>
      </c>
      <c r="Q57" s="7" t="str">
        <f>IF(ISNA(VLOOKUP(J57,'72100736'!Z:AE,6,0)),IF(ISNA(VLOOKUP(J57,'72100736'!AA:AE,5,0)),IF(ISNA(VLOOKUP(J57,'72100736'!AB:AE,4,0)),IF(ISNA(VLOOKUP(J57,'72100736'!AC:AE,3,0)),IF(ISNA(VLOOKUP(J57,'72100736'!AD:AE,2,0)),"",VLOOKUP(J57,'72100736'!AD:AE,2,0)),VLOOKUP(J57,'72100736'!AC:AE,3,0)),VLOOKUP(J57,'72100736'!AB:AE,4,0)),VLOOKUP(J57,'72100736'!AA:AE,5,0)),VLOOKUP(J57,'72100736'!Z:AE,6,0))</f>
        <v/>
      </c>
      <c r="R57" s="7" t="str">
        <f>IF(ISNA(VLOOKUP(J57,'72100530'!Z:AE,6,0)),IF(ISNA(VLOOKUP(J57,'72100530'!AA:AE,5,0)),IF(ISNA(VLOOKUP(J57,'72100530'!AB:AE,4,0)),IF(ISNA(VLOOKUP(J57,'72100530'!AC:AE,3,0)),IF(ISNA(VLOOKUP(J57,'72100530'!AD:AE,2,0)),"",VLOOKUP(J57,'72100530'!AD:AE,2,0)),VLOOKUP(J57,'72100530'!AC:AE,3,0)),VLOOKUP(J57,'72100530'!AB:AE,4,0)),VLOOKUP(J57,'72100530'!AA:AE,5,0)),VLOOKUP(J57,'72100530'!Z:AE,6,0))</f>
        <v/>
      </c>
      <c r="S57" s="7" t="str">
        <f>IF(ISNA(VLOOKUP(J57,'72100318'!Z:AE,6,0)),IF(ISNA(VLOOKUP(J57,'72100318'!AA:AE,5,0)),IF(ISNA(VLOOKUP(J57,'72100318'!AB:AE,4,0)),IF(ISNA(VLOOKUP(J57,'72100318'!AC:AE,3,0)),IF(ISNA(VLOOKUP(J57,'72100318'!AD:AE,2,0)),"",VLOOKUP(J57,'72100318'!AD:AE,2,0)),VLOOKUP(J57,'72100318'!AC:AE,3,0)),VLOOKUP(J57,'72100318'!AB:AE,4,0)),VLOOKUP(J57,'72100318'!AA:AE,5,0)),VLOOKUP(J57,'72100318'!Z:AE,6,0))</f>
        <v/>
      </c>
      <c r="T57" s="7" t="str">
        <f>IF(ISNA(VLOOKUP(J57,'72100121'!Z:AE,6,0)),IF(ISNA(VLOOKUP(J57,'72100121'!AA:AE,5,0)),IF(ISNA(VLOOKUP(J57,'72100121'!AB:AE,4,0)),IF(ISNA(VLOOKUP(J57,'72100121'!AC:AE,3,0)),IF(ISNA(VLOOKUP(J57,'72100121'!AD:AE,2,0)),"",VLOOKUP(J57,'72100121'!AD:AE,2,0)),VLOOKUP(J57,'72100121'!AC:AE,3,0)),VLOOKUP(J57,'72100121'!AB:AE,4,0)),VLOOKUP(J57,'72100121'!AA:AE,5,0)),VLOOKUP(J57,'72100121'!Z:AE,6,0))</f>
        <v/>
      </c>
      <c r="U57" s="7" t="str">
        <f>IF(ISNA(VLOOKUP(J57,'72003054'!Z:AE,6,0)),IF(ISNA(VLOOKUP(J57,'72003054'!AA:AE,5,0)),IF(ISNA(VLOOKUP(J57,'72003054'!AB:AE,4,0)),IF(ISNA(VLOOKUP(J57,'72003054'!AC:AE,3,0)),IF(ISNA(VLOOKUP(J57,'72003054'!AD:AE,2,0)),"",VLOOKUP(J57,'72003054'!AD:AE,2,0)),VLOOKUP(J57,'72003054'!AC:AE,3,0)),VLOOKUP(J57,'72003054'!AB:AE,4,0)),VLOOKUP(J57,'72003054'!AA:AE,5,0)),VLOOKUP(J57,'72003054'!Z:AE,6,0))</f>
        <v/>
      </c>
    </row>
    <row r="58" spans="1:21" x14ac:dyDescent="0.25">
      <c r="A58" s="7">
        <f t="shared" si="0"/>
        <v>384</v>
      </c>
      <c r="B58" s="7">
        <f t="shared" si="1"/>
        <v>72101014</v>
      </c>
      <c r="C58" s="7">
        <f>IF(ISNA(VLOOKUP(G58,Listen!J:P,7,0)),VLOOKUP(E58,'72101014'!AF:AP,11,0),IF(VLOOKUP(E58,'72101014'!AF:AP,11,0)&lt;4,VLOOKUP(G58,Listen!J:P,7,0),VLOOKUP(E58,'72101014'!AF:AP,11,0)))</f>
        <v>5</v>
      </c>
      <c r="D58" s="7" t="str">
        <f>IF(G58="","", IF(ISNA(G58),"",IF(ISNA(VLOOKUP(G58,[1]ALLE!$B:$AA,26,0)),"",VLOOKUP(G58,[1]ALLE!$B:$AA,26,0))))</f>
        <v/>
      </c>
      <c r="E58" s="12" t="str">
        <f>IF(ISNA(VLOOKUP(J58,'72101014'!Z:AG,7,0)),IF(ISNA(VLOOKUP(J58,'72101014'!AA:AG,6,0)),IF(ISNA(VLOOKUP(J58,'72101014'!AB:AG,5,0)),IF(ISNA(VLOOKUP(J58,'72101014'!AC:AG,4,0)),IF(ISNA(VLOOKUP(J58,'72101014'!AD:AG,3,0)),"",VLOOKUP(J58,'72101014'!AD:AG,3,0)),VLOOKUP(J58,'72101014'!AC:AG,4,0)),VLOOKUP(J58,'72101014'!AB:AG,5,0)),VLOOKUP(J58,'72101014'!AA:AG,6,0)),VLOOKUP(J58,'72101014'!Z:AG,7,0))</f>
        <v>GC_BPMZ_121_RI_2035</v>
      </c>
      <c r="F58" s="7" t="str">
        <f>IF(G58=0,"",IF(G58="","",VLOOKUP(G58,'72101014'!D:I,6,0)))</f>
        <v/>
      </c>
      <c r="G58" s="7" t="str">
        <f>VLOOKUP(E58,'72101014'!AF:AP,2,0)</f>
        <v/>
      </c>
      <c r="H58" s="7" t="str">
        <f>IF(ISNA(VLOOKUP(G58,[1]ALLE!$B:$C,2,0)),"",VLOOKUP(G58,[1]ALLE!$B:$C,2,0))</f>
        <v/>
      </c>
      <c r="I58" s="7">
        <f t="shared" si="2"/>
        <v>58</v>
      </c>
      <c r="J58" s="7" t="s">
        <v>1198</v>
      </c>
      <c r="K58" s="7">
        <f>IF(ISNA(VLOOKUP(J58,'72102609'!Z:AE,6,0)),IF(ISNA(VLOOKUP(J58,'72102609'!AA:AE,5,0)),IF(ISNA(VLOOKUP(J58,'72102609'!AB:AE,4,0)),IF(ISNA(VLOOKUP(J58,'72102609'!AC:AE,3,0)),IF(ISNA(VLOOKUP(J58,'72102609'!AD:AE,2,0)),"",VLOOKUP(J58,'72102609'!AD:AE,2,0)),VLOOKUP(J58,'72102609'!AC:AE,3,0)),VLOOKUP(J58,'72102609'!AB:AE,4,0)),VLOOKUP(J58,'72102609'!AA:AE,5,0)),VLOOKUP(J58,'72102609'!Z:AE,6,0))</f>
        <v>182</v>
      </c>
      <c r="L58" s="7">
        <f>IF(ISNA(VLOOKUP(J58,'72102278'!Z:AE,6,0)),IF(ISNA(VLOOKUP(J58,'72102278'!AA:AE,5,0)),IF(ISNA(VLOOKUP(J58,'72102278'!AB:AE,4,0)),IF(ISNA(VLOOKUP(J58,'72102278'!AC:AE,3,0)),IF(ISNA(VLOOKUP(J58,'72102278'!AD:AE,2,0)),"",VLOOKUP(J58,'72102278'!AD:AE,2,0)),VLOOKUP(J58,'72102278'!AC:AE,3,0)),VLOOKUP(J58,'72102278'!AB:AE,4,0)),VLOOKUP(J58,'72102278'!AA:AE,5,0)),VLOOKUP(J58,'72102278'!Z:AE,6,0))</f>
        <v>217</v>
      </c>
      <c r="M58" s="7">
        <f>IF(ISNA(VLOOKUP(J58,'72102029'!Z:AE,6,0)),IF(ISNA(VLOOKUP(J58,'72102029'!AA:AE,5,0)),IF(ISNA(VLOOKUP(J58,'72102029'!AB:AE,4,0)),IF(ISNA(VLOOKUP(J58,'72102029'!AC:AE,3,0)),IF(ISNA(VLOOKUP(J58,'72102029'!AD:AE,2,0)),"",VLOOKUP(J58,'72102029'!AD:AE,2,0)),VLOOKUP(J58,'72102029'!AC:AE,3,0)),VLOOKUP(J58,'72102029'!AB:AE,4,0)),VLOOKUP(J58,'72102029'!AA:AE,5,0)),VLOOKUP(J58,'72102029'!Z:AE,6,0))</f>
        <v>211</v>
      </c>
      <c r="N58" s="7">
        <f>IF(ISNA(VLOOKUP(J58,'72101595'!Z:AE,6,0)),IF(ISNA(VLOOKUP(J58,'72101595'!AA:AE,5,0)),IF(ISNA(VLOOKUP(J58,'72101595'!AB:AE,4,0)),IF(ISNA(VLOOKUP(J58,'72101595'!AC:AE,3,0)),IF(ISNA(VLOOKUP(J58,'72101595'!AD:AE,2,0)),"",VLOOKUP(J58,'72101595'!AD:AE,2,0)),VLOOKUP(J58,'72101595'!AC:AE,3,0)),VLOOKUP(J58,'72101595'!AB:AE,4,0)),VLOOKUP(J58,'72101595'!AA:AE,5,0)),VLOOKUP(J58,'72101595'!Z:AE,6,0))</f>
        <v>208</v>
      </c>
      <c r="O58" s="7" t="str">
        <f>IF(ISNA(VLOOKUP(J58,'72101388'!Z:AE,6,0)),IF(ISNA(VLOOKUP(J58,'72101388'!AA:AE,5,0)),IF(ISNA(VLOOKUP(J58,'72101388'!AB:AE,4,0)),IF(ISNA(VLOOKUP(J58,'72101388'!AC:AE,3,0)),IF(ISNA(VLOOKUP(J58,'72101388'!AD:AE,2,0)),"",VLOOKUP(J58,'72101388'!AD:AE,2,0)),VLOOKUP(J58,'72101388'!AC:AE,3,0)),VLOOKUP(J58,'72101388'!AB:AE,4,0)),VLOOKUP(J58,'72101388'!AA:AE,5,0)),VLOOKUP(J58,'72101388'!Z:AE,6,0))</f>
        <v/>
      </c>
      <c r="P58" s="7">
        <f>IF(ISNA(VLOOKUP(J58,'72101014'!Z:AE,6,0)),IF(ISNA(VLOOKUP(J58,'72101014'!AA:AE,5,0)),IF(ISNA(VLOOKUP(J58,'72101014'!AB:AE,4,0)),IF(ISNA(VLOOKUP(J58,'72101014'!AC:AE,3,0)),IF(ISNA(VLOOKUP(J58,'72101014'!AD:AE,2,0)),"",VLOOKUP(J58,'72101014'!AD:AE,2,0)),VLOOKUP(J58,'72101014'!AC:AE,3,0)),VLOOKUP(J58,'72101014'!AB:AE,4,0)),VLOOKUP(J58,'72101014'!AA:AE,5,0)),VLOOKUP(J58,'72101014'!Z:AE,6,0))</f>
        <v>384</v>
      </c>
      <c r="Q58" s="7" t="str">
        <f>IF(ISNA(VLOOKUP(J58,'72100736'!Z:AE,6,0)),IF(ISNA(VLOOKUP(J58,'72100736'!AA:AE,5,0)),IF(ISNA(VLOOKUP(J58,'72100736'!AB:AE,4,0)),IF(ISNA(VLOOKUP(J58,'72100736'!AC:AE,3,0)),IF(ISNA(VLOOKUP(J58,'72100736'!AD:AE,2,0)),"",VLOOKUP(J58,'72100736'!AD:AE,2,0)),VLOOKUP(J58,'72100736'!AC:AE,3,0)),VLOOKUP(J58,'72100736'!AB:AE,4,0)),VLOOKUP(J58,'72100736'!AA:AE,5,0)),VLOOKUP(J58,'72100736'!Z:AE,6,0))</f>
        <v/>
      </c>
      <c r="R58" s="7">
        <f>IF(ISNA(VLOOKUP(J58,'72100530'!Z:AE,6,0)),IF(ISNA(VLOOKUP(J58,'72100530'!AA:AE,5,0)),IF(ISNA(VLOOKUP(J58,'72100530'!AB:AE,4,0)),IF(ISNA(VLOOKUP(J58,'72100530'!AC:AE,3,0)),IF(ISNA(VLOOKUP(J58,'72100530'!AD:AE,2,0)),"",VLOOKUP(J58,'72100530'!AD:AE,2,0)),VLOOKUP(J58,'72100530'!AC:AE,3,0)),VLOOKUP(J58,'72100530'!AB:AE,4,0)),VLOOKUP(J58,'72100530'!AA:AE,5,0)),VLOOKUP(J58,'72100530'!Z:AE,6,0))</f>
        <v>283</v>
      </c>
      <c r="S58" s="7">
        <f>IF(ISNA(VLOOKUP(J58,'72100318'!Z:AE,6,0)),IF(ISNA(VLOOKUP(J58,'72100318'!AA:AE,5,0)),IF(ISNA(VLOOKUP(J58,'72100318'!AB:AE,4,0)),IF(ISNA(VLOOKUP(J58,'72100318'!AC:AE,3,0)),IF(ISNA(VLOOKUP(J58,'72100318'!AD:AE,2,0)),"",VLOOKUP(J58,'72100318'!AD:AE,2,0)),VLOOKUP(J58,'72100318'!AC:AE,3,0)),VLOOKUP(J58,'72100318'!AB:AE,4,0)),VLOOKUP(J58,'72100318'!AA:AE,5,0)),VLOOKUP(J58,'72100318'!Z:AE,6,0))</f>
        <v>72</v>
      </c>
      <c r="T58" s="7">
        <f>IF(ISNA(VLOOKUP(J58,'72100121'!Z:AE,6,0)),IF(ISNA(VLOOKUP(J58,'72100121'!AA:AE,5,0)),IF(ISNA(VLOOKUP(J58,'72100121'!AB:AE,4,0)),IF(ISNA(VLOOKUP(J58,'72100121'!AC:AE,3,0)),IF(ISNA(VLOOKUP(J58,'72100121'!AD:AE,2,0)),"",VLOOKUP(J58,'72100121'!AD:AE,2,0)),VLOOKUP(J58,'72100121'!AC:AE,3,0)),VLOOKUP(J58,'72100121'!AB:AE,4,0)),VLOOKUP(J58,'72100121'!AA:AE,5,0)),VLOOKUP(J58,'72100121'!Z:AE,6,0))</f>
        <v>6</v>
      </c>
      <c r="U58" s="7">
        <f>IF(ISNA(VLOOKUP(J58,'72003054'!Z:AE,6,0)),IF(ISNA(VLOOKUP(J58,'72003054'!AA:AE,5,0)),IF(ISNA(VLOOKUP(J58,'72003054'!AB:AE,4,0)),IF(ISNA(VLOOKUP(J58,'72003054'!AC:AE,3,0)),IF(ISNA(VLOOKUP(J58,'72003054'!AD:AE,2,0)),"",VLOOKUP(J58,'72003054'!AD:AE,2,0)),VLOOKUP(J58,'72003054'!AC:AE,3,0)),VLOOKUP(J58,'72003054'!AB:AE,4,0)),VLOOKUP(J58,'72003054'!AA:AE,5,0)),VLOOKUP(J58,'72003054'!Z:AE,6,0))</f>
        <v>86</v>
      </c>
    </row>
    <row r="59" spans="1:21" x14ac:dyDescent="0.25">
      <c r="A59" s="7">
        <f t="shared" si="0"/>
        <v>375</v>
      </c>
      <c r="B59" s="7">
        <f t="shared" si="1"/>
        <v>72003054</v>
      </c>
      <c r="C59" s="7">
        <f>IF(ISNA(VLOOKUP(G59,Listen!J:P,7,0)),VLOOKUP(E59,'72003054'!AF:AP,11,0),IF(VLOOKUP(E59,'72003054'!AF:AP,11,0)&lt;4,VLOOKUP(G59,Listen!J:P,7,0),VLOOKUP(E59,'72003054'!AF:AP,11,0)))</f>
        <v>5</v>
      </c>
      <c r="D59" s="7" t="str">
        <f>IF(G59="","", IF(ISNA(G59),"",IF(ISNA(VLOOKUP(G59,[1]ALLE!$B:$AA,26,0)),"",VLOOKUP(G59,[1]ALLE!$B:$AA,26,0))))</f>
        <v/>
      </c>
      <c r="E59" s="12" t="str">
        <f>IF(ISNA(VLOOKUP(J59,'72003054'!Z:AG,7,0)),IF(ISNA(VLOOKUP(J59,'72003054'!AA:AG,6,0)),IF(ISNA(VLOOKUP(J59,'72003054'!AB:AG,5,0)),IF(ISNA(VLOOKUP(J59,'72003054'!AC:AG,4,0)),IF(ISNA(VLOOKUP(J59,'72003054'!AD:AG,3,0)),"",VLOOKUP(J59,'72003054'!AD:AG,3,0)),VLOOKUP(J59,'72003054'!AC:AG,4,0)),VLOOKUP(J59,'72003054'!AB:AG,5,0)),VLOOKUP(J59,'72003054'!AA:AG,6,0)),VLOOKUP(J59,'72003054'!Z:AG,7,0))</f>
        <v>GC_BPMZ_112_RI_1905</v>
      </c>
      <c r="F59" s="7" t="str">
        <f>IF(G59=0,"",IF(G59="","",VLOOKUP(G59,'72003054'!D:I,6,0)))</f>
        <v/>
      </c>
      <c r="G59" s="7" t="str">
        <f>VLOOKUP(E59,'72003054'!AF:AP,2,0)</f>
        <v/>
      </c>
      <c r="H59" s="7" t="str">
        <f>IF(ISNA(VLOOKUP(G59,[1]ALLE!$B:$C,2,0)),"",VLOOKUP(G59,[1]ALLE!$B:$C,2,0))</f>
        <v/>
      </c>
      <c r="I59" s="7">
        <f t="shared" si="2"/>
        <v>59</v>
      </c>
      <c r="J59" s="7" t="s">
        <v>2746</v>
      </c>
      <c r="K59" s="7">
        <f>IF(ISNA(VLOOKUP(J59,'72102609'!Z:AE,6,0)),IF(ISNA(VLOOKUP(J59,'72102609'!AA:AE,5,0)),IF(ISNA(VLOOKUP(J59,'72102609'!AB:AE,4,0)),IF(ISNA(VLOOKUP(J59,'72102609'!AC:AE,3,0)),IF(ISNA(VLOOKUP(J59,'72102609'!AD:AE,2,0)),"",VLOOKUP(J59,'72102609'!AD:AE,2,0)),VLOOKUP(J59,'72102609'!AC:AE,3,0)),VLOOKUP(J59,'72102609'!AB:AE,4,0)),VLOOKUP(J59,'72102609'!AA:AE,5,0)),VLOOKUP(J59,'72102609'!Z:AE,6,0))</f>
        <v>128</v>
      </c>
      <c r="L59" s="7">
        <f>IF(ISNA(VLOOKUP(J59,'72102278'!Z:AE,6,0)),IF(ISNA(VLOOKUP(J59,'72102278'!AA:AE,5,0)),IF(ISNA(VLOOKUP(J59,'72102278'!AB:AE,4,0)),IF(ISNA(VLOOKUP(J59,'72102278'!AC:AE,3,0)),IF(ISNA(VLOOKUP(J59,'72102278'!AD:AE,2,0)),"",VLOOKUP(J59,'72102278'!AD:AE,2,0)),VLOOKUP(J59,'72102278'!AC:AE,3,0)),VLOOKUP(J59,'72102278'!AB:AE,4,0)),VLOOKUP(J59,'72102278'!AA:AE,5,0)),VLOOKUP(J59,'72102278'!Z:AE,6,0))</f>
        <v>60</v>
      </c>
      <c r="M59" s="7" t="str">
        <f>IF(ISNA(VLOOKUP(J59,'72102029'!Z:AE,6,0)),IF(ISNA(VLOOKUP(J59,'72102029'!AA:AE,5,0)),IF(ISNA(VLOOKUP(J59,'72102029'!AB:AE,4,0)),IF(ISNA(VLOOKUP(J59,'72102029'!AC:AE,3,0)),IF(ISNA(VLOOKUP(J59,'72102029'!AD:AE,2,0)),"",VLOOKUP(J59,'72102029'!AD:AE,2,0)),VLOOKUP(J59,'72102029'!AC:AE,3,0)),VLOOKUP(J59,'72102029'!AB:AE,4,0)),VLOOKUP(J59,'72102029'!AA:AE,5,0)),VLOOKUP(J59,'72102029'!Z:AE,6,0))</f>
        <v/>
      </c>
      <c r="N59" s="7" t="str">
        <f>IF(ISNA(VLOOKUP(J59,'72101595'!Z:AE,6,0)),IF(ISNA(VLOOKUP(J59,'72101595'!AA:AE,5,0)),IF(ISNA(VLOOKUP(J59,'72101595'!AB:AE,4,0)),IF(ISNA(VLOOKUP(J59,'72101595'!AC:AE,3,0)),IF(ISNA(VLOOKUP(J59,'72101595'!AD:AE,2,0)),"",VLOOKUP(J59,'72101595'!AD:AE,2,0)),VLOOKUP(J59,'72101595'!AC:AE,3,0)),VLOOKUP(J59,'72101595'!AB:AE,4,0)),VLOOKUP(J59,'72101595'!AA:AE,5,0)),VLOOKUP(J59,'72101595'!Z:AE,6,0))</f>
        <v/>
      </c>
      <c r="O59" s="7" t="str">
        <f>IF(ISNA(VLOOKUP(J59,'72101388'!Z:AE,6,0)),IF(ISNA(VLOOKUP(J59,'72101388'!AA:AE,5,0)),IF(ISNA(VLOOKUP(J59,'72101388'!AB:AE,4,0)),IF(ISNA(VLOOKUP(J59,'72101388'!AC:AE,3,0)),IF(ISNA(VLOOKUP(J59,'72101388'!AD:AE,2,0)),"",VLOOKUP(J59,'72101388'!AD:AE,2,0)),VLOOKUP(J59,'72101388'!AC:AE,3,0)),VLOOKUP(J59,'72101388'!AB:AE,4,0)),VLOOKUP(J59,'72101388'!AA:AE,5,0)),VLOOKUP(J59,'72101388'!Z:AE,6,0))</f>
        <v/>
      </c>
      <c r="P59" s="7">
        <f>IF(ISNA(VLOOKUP(J59,'72101014'!Z:AE,6,0)),IF(ISNA(VLOOKUP(J59,'72101014'!AA:AE,5,0)),IF(ISNA(VLOOKUP(J59,'72101014'!AB:AE,4,0)),IF(ISNA(VLOOKUP(J59,'72101014'!AC:AE,3,0)),IF(ISNA(VLOOKUP(J59,'72101014'!AD:AE,2,0)),"",VLOOKUP(J59,'72101014'!AD:AE,2,0)),VLOOKUP(J59,'72101014'!AC:AE,3,0)),VLOOKUP(J59,'72101014'!AB:AE,4,0)),VLOOKUP(J59,'72101014'!AA:AE,5,0)),VLOOKUP(J59,'72101014'!Z:AE,6,0))</f>
        <v>63</v>
      </c>
      <c r="Q59" s="7" t="str">
        <f>IF(ISNA(VLOOKUP(J59,'72100736'!Z:AE,6,0)),IF(ISNA(VLOOKUP(J59,'72100736'!AA:AE,5,0)),IF(ISNA(VLOOKUP(J59,'72100736'!AB:AE,4,0)),IF(ISNA(VLOOKUP(J59,'72100736'!AC:AE,3,0)),IF(ISNA(VLOOKUP(J59,'72100736'!AD:AE,2,0)),"",VLOOKUP(J59,'72100736'!AD:AE,2,0)),VLOOKUP(J59,'72100736'!AC:AE,3,0)),VLOOKUP(J59,'72100736'!AB:AE,4,0)),VLOOKUP(J59,'72100736'!AA:AE,5,0)),VLOOKUP(J59,'72100736'!Z:AE,6,0))</f>
        <v/>
      </c>
      <c r="R59" s="7" t="str">
        <f>IF(ISNA(VLOOKUP(J59,'72100530'!Z:AE,6,0)),IF(ISNA(VLOOKUP(J59,'72100530'!AA:AE,5,0)),IF(ISNA(VLOOKUP(J59,'72100530'!AB:AE,4,0)),IF(ISNA(VLOOKUP(J59,'72100530'!AC:AE,3,0)),IF(ISNA(VLOOKUP(J59,'72100530'!AD:AE,2,0)),"",VLOOKUP(J59,'72100530'!AD:AE,2,0)),VLOOKUP(J59,'72100530'!AC:AE,3,0)),VLOOKUP(J59,'72100530'!AB:AE,4,0)),VLOOKUP(J59,'72100530'!AA:AE,5,0)),VLOOKUP(J59,'72100530'!Z:AE,6,0))</f>
        <v/>
      </c>
      <c r="S59" s="7">
        <f>IF(ISNA(VLOOKUP(J59,'72100318'!Z:AE,6,0)),IF(ISNA(VLOOKUP(J59,'72100318'!AA:AE,5,0)),IF(ISNA(VLOOKUP(J59,'72100318'!AB:AE,4,0)),IF(ISNA(VLOOKUP(J59,'72100318'!AC:AE,3,0)),IF(ISNA(VLOOKUP(J59,'72100318'!AD:AE,2,0)),"",VLOOKUP(J59,'72100318'!AD:AE,2,0)),VLOOKUP(J59,'72100318'!AC:AE,3,0)),VLOOKUP(J59,'72100318'!AB:AE,4,0)),VLOOKUP(J59,'72100318'!AA:AE,5,0)),VLOOKUP(J59,'72100318'!Z:AE,6,0))</f>
        <v>33</v>
      </c>
      <c r="T59" s="7" t="str">
        <f>IF(ISNA(VLOOKUP(J59,'72100121'!Z:AE,6,0)),IF(ISNA(VLOOKUP(J59,'72100121'!AA:AE,5,0)),IF(ISNA(VLOOKUP(J59,'72100121'!AB:AE,4,0)),IF(ISNA(VLOOKUP(J59,'72100121'!AC:AE,3,0)),IF(ISNA(VLOOKUP(J59,'72100121'!AD:AE,2,0)),"",VLOOKUP(J59,'72100121'!AD:AE,2,0)),VLOOKUP(J59,'72100121'!AC:AE,3,0)),VLOOKUP(J59,'72100121'!AB:AE,4,0)),VLOOKUP(J59,'72100121'!AA:AE,5,0)),VLOOKUP(J59,'72100121'!Z:AE,6,0))</f>
        <v/>
      </c>
      <c r="U59" s="7">
        <f>IF(ISNA(VLOOKUP(J59,'72003054'!Z:AE,6,0)),IF(ISNA(VLOOKUP(J59,'72003054'!AA:AE,5,0)),IF(ISNA(VLOOKUP(J59,'72003054'!AB:AE,4,0)),IF(ISNA(VLOOKUP(J59,'72003054'!AC:AE,3,0)),IF(ISNA(VLOOKUP(J59,'72003054'!AD:AE,2,0)),"",VLOOKUP(J59,'72003054'!AD:AE,2,0)),VLOOKUP(J59,'72003054'!AC:AE,3,0)),VLOOKUP(J59,'72003054'!AB:AE,4,0)),VLOOKUP(J59,'72003054'!AA:AE,5,0)),VLOOKUP(J59,'72003054'!Z:AE,6,0))</f>
        <v>375</v>
      </c>
    </row>
    <row r="60" spans="1:21" x14ac:dyDescent="0.25">
      <c r="A60" s="7">
        <f t="shared" si="0"/>
        <v>364</v>
      </c>
      <c r="B60" s="7">
        <f t="shared" si="1"/>
        <v>72003054</v>
      </c>
      <c r="C60" s="7">
        <f>IF(ISNA(VLOOKUP(G60,Listen!J:P,7,0)),VLOOKUP(E60,'72003054'!AF:AP,11,0),IF(VLOOKUP(E60,'72003054'!AF:AP,11,0)&lt;4,VLOOKUP(G60,Listen!J:P,7,0),VLOOKUP(E60,'72003054'!AF:AP,11,0)))</f>
        <v>5</v>
      </c>
      <c r="D60" s="7" t="str">
        <f>IF(G60="","", IF(ISNA(G60),"",IF(ISNA(VLOOKUP(G60,[1]ALLE!$B:$AA,26,0)),"",VLOOKUP(G60,[1]ALLE!$B:$AA,26,0))))</f>
        <v/>
      </c>
      <c r="E60" s="12" t="str">
        <f>IF(ISNA(VLOOKUP(J60,'72003054'!Z:AG,7,0)),IF(ISNA(VLOOKUP(J60,'72003054'!AA:AG,6,0)),IF(ISNA(VLOOKUP(J60,'72003054'!AB:AG,5,0)),IF(ISNA(VLOOKUP(J60,'72003054'!AC:AG,4,0)),IF(ISNA(VLOOKUP(J60,'72003054'!AD:AG,3,0)),"",VLOOKUP(J60,'72003054'!AD:AG,3,0)),VLOOKUP(J60,'72003054'!AC:AG,4,0)),VLOOKUP(J60,'72003054'!AB:AG,5,0)),VLOOKUP(J60,'72003054'!AA:AG,6,0)),VLOOKUP(J60,'72003054'!Z:AG,7,0))</f>
        <v>GC_BPMZ_187_RI_1873</v>
      </c>
      <c r="F60" s="7" t="str">
        <f>IF(G60=0,"",IF(G60="","",VLOOKUP(G60,'72003054'!D:I,6,0)))</f>
        <v/>
      </c>
      <c r="G60" s="7" t="str">
        <f>VLOOKUP(E60,'72003054'!AF:AP,2,0)</f>
        <v/>
      </c>
      <c r="H60" s="7" t="str">
        <f>IF(ISNA(VLOOKUP(G60,[1]ALLE!$B:$C,2,0)),"",VLOOKUP(G60,[1]ALLE!$B:$C,2,0))</f>
        <v/>
      </c>
      <c r="I60" s="7">
        <f t="shared" si="2"/>
        <v>60</v>
      </c>
      <c r="J60" s="7" t="s">
        <v>1144</v>
      </c>
      <c r="K60" s="7">
        <f>IF(ISNA(VLOOKUP(J60,'72102609'!Z:AE,6,0)),IF(ISNA(VLOOKUP(J60,'72102609'!AA:AE,5,0)),IF(ISNA(VLOOKUP(J60,'72102609'!AB:AE,4,0)),IF(ISNA(VLOOKUP(J60,'72102609'!AC:AE,3,0)),IF(ISNA(VLOOKUP(J60,'72102609'!AD:AE,2,0)),"",VLOOKUP(J60,'72102609'!AD:AE,2,0)),VLOOKUP(J60,'72102609'!AC:AE,3,0)),VLOOKUP(J60,'72102609'!AB:AE,4,0)),VLOOKUP(J60,'72102609'!AA:AE,5,0)),VLOOKUP(J60,'72102609'!Z:AE,6,0))</f>
        <v>261</v>
      </c>
      <c r="L60" s="7" t="str">
        <f>IF(ISNA(VLOOKUP(J60,'72102278'!Z:AE,6,0)),IF(ISNA(VLOOKUP(J60,'72102278'!AA:AE,5,0)),IF(ISNA(VLOOKUP(J60,'72102278'!AB:AE,4,0)),IF(ISNA(VLOOKUP(J60,'72102278'!AC:AE,3,0)),IF(ISNA(VLOOKUP(J60,'72102278'!AD:AE,2,0)),"",VLOOKUP(J60,'72102278'!AD:AE,2,0)),VLOOKUP(J60,'72102278'!AC:AE,3,0)),VLOOKUP(J60,'72102278'!AB:AE,4,0)),VLOOKUP(J60,'72102278'!AA:AE,5,0)),VLOOKUP(J60,'72102278'!Z:AE,6,0))</f>
        <v/>
      </c>
      <c r="M60" s="7">
        <f>IF(ISNA(VLOOKUP(J60,'72102029'!Z:AE,6,0)),IF(ISNA(VLOOKUP(J60,'72102029'!AA:AE,5,0)),IF(ISNA(VLOOKUP(J60,'72102029'!AB:AE,4,0)),IF(ISNA(VLOOKUP(J60,'72102029'!AC:AE,3,0)),IF(ISNA(VLOOKUP(J60,'72102029'!AD:AE,2,0)),"",VLOOKUP(J60,'72102029'!AD:AE,2,0)),VLOOKUP(J60,'72102029'!AC:AE,3,0)),VLOOKUP(J60,'72102029'!AB:AE,4,0)),VLOOKUP(J60,'72102029'!AA:AE,5,0)),VLOOKUP(J60,'72102029'!Z:AE,6,0))</f>
        <v>258</v>
      </c>
      <c r="N60" s="7" t="str">
        <f>IF(ISNA(VLOOKUP(J60,'72101595'!Z:AE,6,0)),IF(ISNA(VLOOKUP(J60,'72101595'!AA:AE,5,0)),IF(ISNA(VLOOKUP(J60,'72101595'!AB:AE,4,0)),IF(ISNA(VLOOKUP(J60,'72101595'!AC:AE,3,0)),IF(ISNA(VLOOKUP(J60,'72101595'!AD:AE,2,0)),"",VLOOKUP(J60,'72101595'!AD:AE,2,0)),VLOOKUP(J60,'72101595'!AC:AE,3,0)),VLOOKUP(J60,'72101595'!AB:AE,4,0)),VLOOKUP(J60,'72101595'!AA:AE,5,0)),VLOOKUP(J60,'72101595'!Z:AE,6,0))</f>
        <v/>
      </c>
      <c r="O60" s="7" t="str">
        <f>IF(ISNA(VLOOKUP(J60,'72101388'!Z:AE,6,0)),IF(ISNA(VLOOKUP(J60,'72101388'!AA:AE,5,0)),IF(ISNA(VLOOKUP(J60,'72101388'!AB:AE,4,0)),IF(ISNA(VLOOKUP(J60,'72101388'!AC:AE,3,0)),IF(ISNA(VLOOKUP(J60,'72101388'!AD:AE,2,0)),"",VLOOKUP(J60,'72101388'!AD:AE,2,0)),VLOOKUP(J60,'72101388'!AC:AE,3,0)),VLOOKUP(J60,'72101388'!AB:AE,4,0)),VLOOKUP(J60,'72101388'!AA:AE,5,0)),VLOOKUP(J60,'72101388'!Z:AE,6,0))</f>
        <v/>
      </c>
      <c r="P60" s="7">
        <f>IF(ISNA(VLOOKUP(J60,'72101014'!Z:AE,6,0)),IF(ISNA(VLOOKUP(J60,'72101014'!AA:AE,5,0)),IF(ISNA(VLOOKUP(J60,'72101014'!AB:AE,4,0)),IF(ISNA(VLOOKUP(J60,'72101014'!AC:AE,3,0)),IF(ISNA(VLOOKUP(J60,'72101014'!AD:AE,2,0)),"",VLOOKUP(J60,'72101014'!AD:AE,2,0)),VLOOKUP(J60,'72101014'!AC:AE,3,0)),VLOOKUP(J60,'72101014'!AB:AE,4,0)),VLOOKUP(J60,'72101014'!AA:AE,5,0)),VLOOKUP(J60,'72101014'!Z:AE,6,0))</f>
        <v>97</v>
      </c>
      <c r="Q60" s="7">
        <f>IF(ISNA(VLOOKUP(J60,'72100736'!Z:AE,6,0)),IF(ISNA(VLOOKUP(J60,'72100736'!AA:AE,5,0)),IF(ISNA(VLOOKUP(J60,'72100736'!AB:AE,4,0)),IF(ISNA(VLOOKUP(J60,'72100736'!AC:AE,3,0)),IF(ISNA(VLOOKUP(J60,'72100736'!AD:AE,2,0)),"",VLOOKUP(J60,'72100736'!AD:AE,2,0)),VLOOKUP(J60,'72100736'!AC:AE,3,0)),VLOOKUP(J60,'72100736'!AB:AE,4,0)),VLOOKUP(J60,'72100736'!AA:AE,5,0)),VLOOKUP(J60,'72100736'!Z:AE,6,0))</f>
        <v>51</v>
      </c>
      <c r="R60" s="7" t="str">
        <f>IF(ISNA(VLOOKUP(J60,'72100530'!Z:AE,6,0)),IF(ISNA(VLOOKUP(J60,'72100530'!AA:AE,5,0)),IF(ISNA(VLOOKUP(J60,'72100530'!AB:AE,4,0)),IF(ISNA(VLOOKUP(J60,'72100530'!AC:AE,3,0)),IF(ISNA(VLOOKUP(J60,'72100530'!AD:AE,2,0)),"",VLOOKUP(J60,'72100530'!AD:AE,2,0)),VLOOKUP(J60,'72100530'!AC:AE,3,0)),VLOOKUP(J60,'72100530'!AB:AE,4,0)),VLOOKUP(J60,'72100530'!AA:AE,5,0)),VLOOKUP(J60,'72100530'!Z:AE,6,0))</f>
        <v/>
      </c>
      <c r="S60" s="7">
        <f>IF(ISNA(VLOOKUP(J60,'72100318'!Z:AE,6,0)),IF(ISNA(VLOOKUP(J60,'72100318'!AA:AE,5,0)),IF(ISNA(VLOOKUP(J60,'72100318'!AB:AE,4,0)),IF(ISNA(VLOOKUP(J60,'72100318'!AC:AE,3,0)),IF(ISNA(VLOOKUP(J60,'72100318'!AD:AE,2,0)),"",VLOOKUP(J60,'72100318'!AD:AE,2,0)),VLOOKUP(J60,'72100318'!AC:AE,3,0)),VLOOKUP(J60,'72100318'!AB:AE,4,0)),VLOOKUP(J60,'72100318'!AA:AE,5,0)),VLOOKUP(J60,'72100318'!Z:AE,6,0))</f>
        <v>145</v>
      </c>
      <c r="T60" s="7">
        <f>IF(ISNA(VLOOKUP(J60,'72100121'!Z:AE,6,0)),IF(ISNA(VLOOKUP(J60,'72100121'!AA:AE,5,0)),IF(ISNA(VLOOKUP(J60,'72100121'!AB:AE,4,0)),IF(ISNA(VLOOKUP(J60,'72100121'!AC:AE,3,0)),IF(ISNA(VLOOKUP(J60,'72100121'!AD:AE,2,0)),"",VLOOKUP(J60,'72100121'!AD:AE,2,0)),VLOOKUP(J60,'72100121'!AC:AE,3,0)),VLOOKUP(J60,'72100121'!AB:AE,4,0)),VLOOKUP(J60,'72100121'!AA:AE,5,0)),VLOOKUP(J60,'72100121'!Z:AE,6,0))</f>
        <v>83</v>
      </c>
      <c r="U60" s="7">
        <f>IF(ISNA(VLOOKUP(J60,'72003054'!Z:AE,6,0)),IF(ISNA(VLOOKUP(J60,'72003054'!AA:AE,5,0)),IF(ISNA(VLOOKUP(J60,'72003054'!AB:AE,4,0)),IF(ISNA(VLOOKUP(J60,'72003054'!AC:AE,3,0)),IF(ISNA(VLOOKUP(J60,'72003054'!AD:AE,2,0)),"",VLOOKUP(J60,'72003054'!AD:AE,2,0)),VLOOKUP(J60,'72003054'!AC:AE,3,0)),VLOOKUP(J60,'72003054'!AB:AE,4,0)),VLOOKUP(J60,'72003054'!AA:AE,5,0)),VLOOKUP(J60,'72003054'!Z:AE,6,0))</f>
        <v>364</v>
      </c>
    </row>
    <row r="61" spans="1:21" x14ac:dyDescent="0.25">
      <c r="A61" s="7">
        <f t="shared" si="0"/>
        <v>361</v>
      </c>
      <c r="B61" s="7">
        <f t="shared" si="1"/>
        <v>72101595</v>
      </c>
      <c r="C61" s="7">
        <f>IF(ISNA(VLOOKUP(G61,Listen!J:P,7,0)),VLOOKUP(E61,'72101595'!AF:AP,11,0),IF(VLOOKUP(E61,'72101595'!AF:AP,11,0)&lt;4,VLOOKUP(G61,Listen!J:P,7,0),VLOOKUP(E61,'72101595'!AF:AP,11,0)))</f>
        <v>2</v>
      </c>
      <c r="D61" s="7" t="str">
        <f>IF(G61="","",IF(ISNA(VLOOKUP(G61,[1]ALLE!$B:$AA,26,0)),"",VLOOKUP(G61,[1]ALLE!$B:$AA,26,0)))</f>
        <v>WGK 2,Vincubina, Odoratine</v>
      </c>
      <c r="E61" s="12" t="str">
        <f>IF(ISNA(VLOOKUP(J61,'72101595'!Z:AG,7,0)),IF(ISNA(VLOOKUP(J61,'72101595'!AA:AG,6,0)),IF(ISNA(VLOOKUP(J61,'72101595'!AB:AG,5,0)),IF(ISNA(VLOOKUP(J61,'72101595'!AC:AG,4,0)),IF(ISNA(VLOOKUP(J61,'72101595'!AD:AG,3,0)),"",VLOOKUP(J61,'72101595'!AD:AG,3,0)),VLOOKUP(J61,'72101595'!AC:AG,4,0)),VLOOKUP(J61,'72101595'!AB:AG,5,0)),VLOOKUP(J61,'72101595'!AA:AG,6,0)),VLOOKUP(J61,'72101595'!Z:AG,7,0))</f>
        <v>2,2,6,6-Tetramethyl-4-piperidone</v>
      </c>
      <c r="F61" s="7" t="str">
        <f>IF(G61=0,"",IF(G61="","",VLOOKUP(G61,'72101595'!D:I,6,0)))</f>
        <v>C9H17NO</v>
      </c>
      <c r="G61" s="7" t="str">
        <f>VLOOKUP(E61,'72101595'!AF:AP,2,0)</f>
        <v>826-36-8</v>
      </c>
      <c r="H61" s="7" t="str">
        <f>IF(ISNA(VLOOKUP(G61,[1]ALLE!$B:$C,2,0)),"",VLOOKUP(G61,[1]ALLE!$B:$C,2,0))</f>
        <v>JWUXJYZVKZKLTJ-UHFFFAOYSA-N</v>
      </c>
      <c r="I61" s="7">
        <f t="shared" si="2"/>
        <v>61</v>
      </c>
      <c r="J61" s="7" t="s">
        <v>293</v>
      </c>
      <c r="K61" s="7" t="str">
        <f>IF(ISNA(VLOOKUP(J61,'72102609'!Z:AE,6,0)),IF(ISNA(VLOOKUP(J61,'72102609'!AA:AE,5,0)),IF(ISNA(VLOOKUP(J61,'72102609'!AB:AE,4,0)),IF(ISNA(VLOOKUP(J61,'72102609'!AC:AE,3,0)),IF(ISNA(VLOOKUP(J61,'72102609'!AD:AE,2,0)),"",VLOOKUP(J61,'72102609'!AD:AE,2,0)),VLOOKUP(J61,'72102609'!AC:AE,3,0)),VLOOKUP(J61,'72102609'!AB:AE,4,0)),VLOOKUP(J61,'72102609'!AA:AE,5,0)),VLOOKUP(J61,'72102609'!Z:AE,6,0))</f>
        <v/>
      </c>
      <c r="L61" s="7">
        <f>IF(ISNA(VLOOKUP(J61,'72102278'!Z:AE,6,0)),IF(ISNA(VLOOKUP(J61,'72102278'!AA:AE,5,0)),IF(ISNA(VLOOKUP(J61,'72102278'!AB:AE,4,0)),IF(ISNA(VLOOKUP(J61,'72102278'!AC:AE,3,0)),IF(ISNA(VLOOKUP(J61,'72102278'!AD:AE,2,0)),"",VLOOKUP(J61,'72102278'!AD:AE,2,0)),VLOOKUP(J61,'72102278'!AC:AE,3,0)),VLOOKUP(J61,'72102278'!AB:AE,4,0)),VLOOKUP(J61,'72102278'!AA:AE,5,0)),VLOOKUP(J61,'72102278'!Z:AE,6,0))</f>
        <v>242</v>
      </c>
      <c r="M61" s="7">
        <f>IF(ISNA(VLOOKUP(J61,'72102029'!Z:AE,6,0)),IF(ISNA(VLOOKUP(J61,'72102029'!AA:AE,5,0)),IF(ISNA(VLOOKUP(J61,'72102029'!AB:AE,4,0)),IF(ISNA(VLOOKUP(J61,'72102029'!AC:AE,3,0)),IF(ISNA(VLOOKUP(J61,'72102029'!AD:AE,2,0)),"",VLOOKUP(J61,'72102029'!AD:AE,2,0)),VLOOKUP(J61,'72102029'!AC:AE,3,0)),VLOOKUP(J61,'72102029'!AB:AE,4,0)),VLOOKUP(J61,'72102029'!AA:AE,5,0)),VLOOKUP(J61,'72102029'!Z:AE,6,0))</f>
        <v>15</v>
      </c>
      <c r="N61" s="7">
        <f>IF(ISNA(VLOOKUP(J61,'72101595'!Z:AE,6,0)),IF(ISNA(VLOOKUP(J61,'72101595'!AA:AE,5,0)),IF(ISNA(VLOOKUP(J61,'72101595'!AB:AE,4,0)),IF(ISNA(VLOOKUP(J61,'72101595'!AC:AE,3,0)),IF(ISNA(VLOOKUP(J61,'72101595'!AD:AE,2,0)),"",VLOOKUP(J61,'72101595'!AD:AE,2,0)),VLOOKUP(J61,'72101595'!AC:AE,3,0)),VLOOKUP(J61,'72101595'!AB:AE,4,0)),VLOOKUP(J61,'72101595'!AA:AE,5,0)),VLOOKUP(J61,'72101595'!Z:AE,6,0))</f>
        <v>361</v>
      </c>
      <c r="O61" s="7" t="str">
        <f>IF(ISNA(VLOOKUP(J61,'72101388'!Z:AE,6,0)),IF(ISNA(VLOOKUP(J61,'72101388'!AA:AE,5,0)),IF(ISNA(VLOOKUP(J61,'72101388'!AB:AE,4,0)),IF(ISNA(VLOOKUP(J61,'72101388'!AC:AE,3,0)),IF(ISNA(VLOOKUP(J61,'72101388'!AD:AE,2,0)),"",VLOOKUP(J61,'72101388'!AD:AE,2,0)),VLOOKUP(J61,'72101388'!AC:AE,3,0)),VLOOKUP(J61,'72101388'!AB:AE,4,0)),VLOOKUP(J61,'72101388'!AA:AE,5,0)),VLOOKUP(J61,'72101388'!Z:AE,6,0))</f>
        <v/>
      </c>
      <c r="P61" s="7">
        <f>IF(ISNA(VLOOKUP(J61,'72101014'!Z:AE,6,0)),IF(ISNA(VLOOKUP(J61,'72101014'!AA:AE,5,0)),IF(ISNA(VLOOKUP(J61,'72101014'!AB:AE,4,0)),IF(ISNA(VLOOKUP(J61,'72101014'!AC:AE,3,0)),IF(ISNA(VLOOKUP(J61,'72101014'!AD:AE,2,0)),"",VLOOKUP(J61,'72101014'!AD:AE,2,0)),VLOOKUP(J61,'72101014'!AC:AE,3,0)),VLOOKUP(J61,'72101014'!AB:AE,4,0)),VLOOKUP(J61,'72101014'!AA:AE,5,0)),VLOOKUP(J61,'72101014'!Z:AE,6,0))</f>
        <v>66</v>
      </c>
      <c r="Q61" s="7" t="str">
        <f>IF(ISNA(VLOOKUP(J61,'72100736'!Z:AE,6,0)),IF(ISNA(VLOOKUP(J61,'72100736'!AA:AE,5,0)),IF(ISNA(VLOOKUP(J61,'72100736'!AB:AE,4,0)),IF(ISNA(VLOOKUP(J61,'72100736'!AC:AE,3,0)),IF(ISNA(VLOOKUP(J61,'72100736'!AD:AE,2,0)),"",VLOOKUP(J61,'72100736'!AD:AE,2,0)),VLOOKUP(J61,'72100736'!AC:AE,3,0)),VLOOKUP(J61,'72100736'!AB:AE,4,0)),VLOOKUP(J61,'72100736'!AA:AE,5,0)),VLOOKUP(J61,'72100736'!Z:AE,6,0))</f>
        <v/>
      </c>
      <c r="R61" s="7">
        <f>IF(ISNA(VLOOKUP(J61,'72100530'!Z:AE,6,0)),IF(ISNA(VLOOKUP(J61,'72100530'!AA:AE,5,0)),IF(ISNA(VLOOKUP(J61,'72100530'!AB:AE,4,0)),IF(ISNA(VLOOKUP(J61,'72100530'!AC:AE,3,0)),IF(ISNA(VLOOKUP(J61,'72100530'!AD:AE,2,0)),"",VLOOKUP(J61,'72100530'!AD:AE,2,0)),VLOOKUP(J61,'72100530'!AC:AE,3,0)),VLOOKUP(J61,'72100530'!AB:AE,4,0)),VLOOKUP(J61,'72100530'!AA:AE,5,0)),VLOOKUP(J61,'72100530'!Z:AE,6,0))</f>
        <v>120</v>
      </c>
      <c r="S61" s="7" t="str">
        <f>IF(ISNA(VLOOKUP(J61,'72100318'!Z:AE,6,0)),IF(ISNA(VLOOKUP(J61,'72100318'!AA:AE,5,0)),IF(ISNA(VLOOKUP(J61,'72100318'!AB:AE,4,0)),IF(ISNA(VLOOKUP(J61,'72100318'!AC:AE,3,0)),IF(ISNA(VLOOKUP(J61,'72100318'!AD:AE,2,0)),"",VLOOKUP(J61,'72100318'!AD:AE,2,0)),VLOOKUP(J61,'72100318'!AC:AE,3,0)),VLOOKUP(J61,'72100318'!AB:AE,4,0)),VLOOKUP(J61,'72100318'!AA:AE,5,0)),VLOOKUP(J61,'72100318'!Z:AE,6,0))</f>
        <v/>
      </c>
      <c r="T61" s="7" t="str">
        <f>IF(ISNA(VLOOKUP(J61,'72100121'!Z:AE,6,0)),IF(ISNA(VLOOKUP(J61,'72100121'!AA:AE,5,0)),IF(ISNA(VLOOKUP(J61,'72100121'!AB:AE,4,0)),IF(ISNA(VLOOKUP(J61,'72100121'!AC:AE,3,0)),IF(ISNA(VLOOKUP(J61,'72100121'!AD:AE,2,0)),"",VLOOKUP(J61,'72100121'!AD:AE,2,0)),VLOOKUP(J61,'72100121'!AC:AE,3,0)),VLOOKUP(J61,'72100121'!AB:AE,4,0)),VLOOKUP(J61,'72100121'!AA:AE,5,0)),VLOOKUP(J61,'72100121'!Z:AE,6,0))</f>
        <v/>
      </c>
      <c r="U61" s="7">
        <f>IF(ISNA(VLOOKUP(J61,'72003054'!Z:AE,6,0)),IF(ISNA(VLOOKUP(J61,'72003054'!AA:AE,5,0)),IF(ISNA(VLOOKUP(J61,'72003054'!AB:AE,4,0)),IF(ISNA(VLOOKUP(J61,'72003054'!AC:AE,3,0)),IF(ISNA(VLOOKUP(J61,'72003054'!AD:AE,2,0)),"",VLOOKUP(J61,'72003054'!AD:AE,2,0)),VLOOKUP(J61,'72003054'!AC:AE,3,0)),VLOOKUP(J61,'72003054'!AB:AE,4,0)),VLOOKUP(J61,'72003054'!AA:AE,5,0)),VLOOKUP(J61,'72003054'!Z:AE,6,0))</f>
        <v>80</v>
      </c>
    </row>
    <row r="62" spans="1:21" x14ac:dyDescent="0.25">
      <c r="A62" s="7">
        <f t="shared" si="0"/>
        <v>347</v>
      </c>
      <c r="B62" s="7">
        <f t="shared" si="1"/>
        <v>72003054</v>
      </c>
      <c r="C62" s="7">
        <f>IF(ISNA(VLOOKUP(G62,Listen!J:P,7,0)),VLOOKUP(E62,'72003054'!AF:AP,11,0),IF(VLOOKUP(E62,'72003054'!AF:AP,11,0)&lt;4,VLOOKUP(G62,Listen!J:P,7,0),VLOOKUP(E62,'72003054'!AF:AP,11,0)))</f>
        <v>2</v>
      </c>
      <c r="D62" s="7" t="str">
        <f>IF(G62="","", IF(ISNA(G62),"",IF(ISNA(VLOOKUP(G62,[1]ALLE!$B:$AA,26,0)),"",VLOOKUP(G62,[1]ALLE!$B:$AA,26,0))))</f>
        <v>Abbauprodukt v. Fungizid u. Vulkanisationsbeschleuniger</v>
      </c>
      <c r="E62" s="12" t="str">
        <f>IF(ISNA(VLOOKUP(J62,'72003054'!Z:AG,7,0)),IF(ISNA(VLOOKUP(J62,'72003054'!AA:AG,6,0)),IF(ISNA(VLOOKUP(J62,'72003054'!AB:AG,5,0)),IF(ISNA(VLOOKUP(J62,'72003054'!AC:AG,4,0)),IF(ISNA(VLOOKUP(J62,'72003054'!AD:AG,3,0)),"",VLOOKUP(J62,'72003054'!AD:AG,3,0)),VLOOKUP(J62,'72003054'!AC:AG,4,0)),VLOOKUP(J62,'72003054'!AB:AG,5,0)),VLOOKUP(J62,'72003054'!AA:AG,6,0)),VLOOKUP(J62,'72003054'!Z:AG,7,0))</f>
        <v>2-(Methylthio)benzothiazole</v>
      </c>
      <c r="F62" s="7" t="str">
        <f>IF(G62=0,"",IF(G62="","",VLOOKUP(G62,'72003054'!D:I,6,0)))</f>
        <v>C8H7NS2</v>
      </c>
      <c r="G62" s="7" t="str">
        <f>VLOOKUP(E62,'72003054'!AF:AP,2,0)</f>
        <v>615-22-5</v>
      </c>
      <c r="H62" s="7" t="str">
        <f>IF(ISNA(VLOOKUP(G62,[1]ALLE!$B:$C,2,0)),"",VLOOKUP(G62,[1]ALLE!$B:$C,2,0))</f>
        <v>UTBVIMLZIRIFFR-UHFFFAOYSA-N</v>
      </c>
      <c r="I62" s="7">
        <f t="shared" si="2"/>
        <v>62</v>
      </c>
      <c r="J62" s="7" t="s">
        <v>1058</v>
      </c>
      <c r="K62" s="7">
        <f>IF(ISNA(VLOOKUP(J62,'72102609'!Z:AE,6,0)),IF(ISNA(VLOOKUP(J62,'72102609'!AA:AE,5,0)),IF(ISNA(VLOOKUP(J62,'72102609'!AB:AE,4,0)),IF(ISNA(VLOOKUP(J62,'72102609'!AC:AE,3,0)),IF(ISNA(VLOOKUP(J62,'72102609'!AD:AE,2,0)),"",VLOOKUP(J62,'72102609'!AD:AE,2,0)),VLOOKUP(J62,'72102609'!AC:AE,3,0)),VLOOKUP(J62,'72102609'!AB:AE,4,0)),VLOOKUP(J62,'72102609'!AA:AE,5,0)),VLOOKUP(J62,'72102609'!Z:AE,6,0))</f>
        <v>116</v>
      </c>
      <c r="L62" s="7">
        <f>IF(ISNA(VLOOKUP(J62,'72102278'!Z:AE,6,0)),IF(ISNA(VLOOKUP(J62,'72102278'!AA:AE,5,0)),IF(ISNA(VLOOKUP(J62,'72102278'!AB:AE,4,0)),IF(ISNA(VLOOKUP(J62,'72102278'!AC:AE,3,0)),IF(ISNA(VLOOKUP(J62,'72102278'!AD:AE,2,0)),"",VLOOKUP(J62,'72102278'!AD:AE,2,0)),VLOOKUP(J62,'72102278'!AC:AE,3,0)),VLOOKUP(J62,'72102278'!AB:AE,4,0)),VLOOKUP(J62,'72102278'!AA:AE,5,0)),VLOOKUP(J62,'72102278'!Z:AE,6,0))</f>
        <v>144</v>
      </c>
      <c r="M62" s="7">
        <f>IF(ISNA(VLOOKUP(J62,'72102029'!Z:AE,6,0)),IF(ISNA(VLOOKUP(J62,'72102029'!AA:AE,5,0)),IF(ISNA(VLOOKUP(J62,'72102029'!AB:AE,4,0)),IF(ISNA(VLOOKUP(J62,'72102029'!AC:AE,3,0)),IF(ISNA(VLOOKUP(J62,'72102029'!AD:AE,2,0)),"",VLOOKUP(J62,'72102029'!AD:AE,2,0)),VLOOKUP(J62,'72102029'!AC:AE,3,0)),VLOOKUP(J62,'72102029'!AB:AE,4,0)),VLOOKUP(J62,'72102029'!AA:AE,5,0)),VLOOKUP(J62,'72102029'!Z:AE,6,0))</f>
        <v>183</v>
      </c>
      <c r="N62" s="7">
        <f>IF(ISNA(VLOOKUP(J62,'72101595'!Z:AE,6,0)),IF(ISNA(VLOOKUP(J62,'72101595'!AA:AE,5,0)),IF(ISNA(VLOOKUP(J62,'72101595'!AB:AE,4,0)),IF(ISNA(VLOOKUP(J62,'72101595'!AC:AE,3,0)),IF(ISNA(VLOOKUP(J62,'72101595'!AD:AE,2,0)),"",VLOOKUP(J62,'72101595'!AD:AE,2,0)),VLOOKUP(J62,'72101595'!AC:AE,3,0)),VLOOKUP(J62,'72101595'!AB:AE,4,0)),VLOOKUP(J62,'72101595'!AA:AE,5,0)),VLOOKUP(J62,'72101595'!Z:AE,6,0))</f>
        <v>166</v>
      </c>
      <c r="O62" s="7" t="str">
        <f>IF(ISNA(VLOOKUP(J62,'72101388'!Z:AE,6,0)),IF(ISNA(VLOOKUP(J62,'72101388'!AA:AE,5,0)),IF(ISNA(VLOOKUP(J62,'72101388'!AB:AE,4,0)),IF(ISNA(VLOOKUP(J62,'72101388'!AC:AE,3,0)),IF(ISNA(VLOOKUP(J62,'72101388'!AD:AE,2,0)),"",VLOOKUP(J62,'72101388'!AD:AE,2,0)),VLOOKUP(J62,'72101388'!AC:AE,3,0)),VLOOKUP(J62,'72101388'!AB:AE,4,0)),VLOOKUP(J62,'72101388'!AA:AE,5,0)),VLOOKUP(J62,'72101388'!Z:AE,6,0))</f>
        <v/>
      </c>
      <c r="P62" s="7">
        <f>IF(ISNA(VLOOKUP(J62,'72101014'!Z:AE,6,0)),IF(ISNA(VLOOKUP(J62,'72101014'!AA:AE,5,0)),IF(ISNA(VLOOKUP(J62,'72101014'!AB:AE,4,0)),IF(ISNA(VLOOKUP(J62,'72101014'!AC:AE,3,0)),IF(ISNA(VLOOKUP(J62,'72101014'!AD:AE,2,0)),"",VLOOKUP(J62,'72101014'!AD:AE,2,0)),VLOOKUP(J62,'72101014'!AC:AE,3,0)),VLOOKUP(J62,'72101014'!AB:AE,4,0)),VLOOKUP(J62,'72101014'!AA:AE,5,0)),VLOOKUP(J62,'72101014'!Z:AE,6,0))</f>
        <v>120</v>
      </c>
      <c r="Q62" s="7">
        <f>IF(ISNA(VLOOKUP(J62,'72100736'!Z:AE,6,0)),IF(ISNA(VLOOKUP(J62,'72100736'!AA:AE,5,0)),IF(ISNA(VLOOKUP(J62,'72100736'!AB:AE,4,0)),IF(ISNA(VLOOKUP(J62,'72100736'!AC:AE,3,0)),IF(ISNA(VLOOKUP(J62,'72100736'!AD:AE,2,0)),"",VLOOKUP(J62,'72100736'!AD:AE,2,0)),VLOOKUP(J62,'72100736'!AC:AE,3,0)),VLOOKUP(J62,'72100736'!AB:AE,4,0)),VLOOKUP(J62,'72100736'!AA:AE,5,0)),VLOOKUP(J62,'72100736'!Z:AE,6,0))</f>
        <v>197</v>
      </c>
      <c r="R62" s="7">
        <f>IF(ISNA(VLOOKUP(J62,'72100530'!Z:AE,6,0)),IF(ISNA(VLOOKUP(J62,'72100530'!AA:AE,5,0)),IF(ISNA(VLOOKUP(J62,'72100530'!AB:AE,4,0)),IF(ISNA(VLOOKUP(J62,'72100530'!AC:AE,3,0)),IF(ISNA(VLOOKUP(J62,'72100530'!AD:AE,2,0)),"",VLOOKUP(J62,'72100530'!AD:AE,2,0)),VLOOKUP(J62,'72100530'!AC:AE,3,0)),VLOOKUP(J62,'72100530'!AB:AE,4,0)),VLOOKUP(J62,'72100530'!AA:AE,5,0)),VLOOKUP(J62,'72100530'!Z:AE,6,0))</f>
        <v>145</v>
      </c>
      <c r="S62" s="7">
        <f>IF(ISNA(VLOOKUP(J62,'72100318'!Z:AE,6,0)),IF(ISNA(VLOOKUP(J62,'72100318'!AA:AE,5,0)),IF(ISNA(VLOOKUP(J62,'72100318'!AB:AE,4,0)),IF(ISNA(VLOOKUP(J62,'72100318'!AC:AE,3,0)),IF(ISNA(VLOOKUP(J62,'72100318'!AD:AE,2,0)),"",VLOOKUP(J62,'72100318'!AD:AE,2,0)),VLOOKUP(J62,'72100318'!AC:AE,3,0)),VLOOKUP(J62,'72100318'!AB:AE,4,0)),VLOOKUP(J62,'72100318'!AA:AE,5,0)),VLOOKUP(J62,'72100318'!Z:AE,6,0))</f>
        <v>248</v>
      </c>
      <c r="T62" s="7">
        <f>IF(ISNA(VLOOKUP(J62,'72100121'!Z:AE,6,0)),IF(ISNA(VLOOKUP(J62,'72100121'!AA:AE,5,0)),IF(ISNA(VLOOKUP(J62,'72100121'!AB:AE,4,0)),IF(ISNA(VLOOKUP(J62,'72100121'!AC:AE,3,0)),IF(ISNA(VLOOKUP(J62,'72100121'!AD:AE,2,0)),"",VLOOKUP(J62,'72100121'!AD:AE,2,0)),VLOOKUP(J62,'72100121'!AC:AE,3,0)),VLOOKUP(J62,'72100121'!AB:AE,4,0)),VLOOKUP(J62,'72100121'!AA:AE,5,0)),VLOOKUP(J62,'72100121'!Z:AE,6,0))</f>
        <v>210</v>
      </c>
      <c r="U62" s="7">
        <f>IF(ISNA(VLOOKUP(J62,'72003054'!Z:AE,6,0)),IF(ISNA(VLOOKUP(J62,'72003054'!AA:AE,5,0)),IF(ISNA(VLOOKUP(J62,'72003054'!AB:AE,4,0)),IF(ISNA(VLOOKUP(J62,'72003054'!AC:AE,3,0)),IF(ISNA(VLOOKUP(J62,'72003054'!AD:AE,2,0)),"",VLOOKUP(J62,'72003054'!AD:AE,2,0)),VLOOKUP(J62,'72003054'!AC:AE,3,0)),VLOOKUP(J62,'72003054'!AB:AE,4,0)),VLOOKUP(J62,'72003054'!AA:AE,5,0)),VLOOKUP(J62,'72003054'!Z:AE,6,0))</f>
        <v>347</v>
      </c>
    </row>
    <row r="63" spans="1:21" x14ac:dyDescent="0.25">
      <c r="A63" s="7">
        <f t="shared" si="0"/>
        <v>338</v>
      </c>
      <c r="B63" s="7">
        <f t="shared" si="1"/>
        <v>72102029</v>
      </c>
      <c r="C63" s="7">
        <f>IF(ISNA(VLOOKUP(G63,Listen!J:P,7,0)),VLOOKUP(E63,'72102029'!AF:AP,11,0),IF(VLOOKUP(E63,'72102029'!AF:AP,11,0)&lt;4,VLOOKUP(G63,Listen!J:P,7,0),VLOOKUP(E63,'72102029'!AF:AP,11,0)))</f>
        <v>2</v>
      </c>
      <c r="D63" s="7" t="str">
        <f>IF(G63="","", IF(ISNA(G63),"",IF(ISNA(VLOOKUP(G63,[1]ALLE!$B:$AA,26,0)),"",VLOOKUP(G63,[1]ALLE!$B:$AA,26,0))))</f>
        <v>WGK 1,</v>
      </c>
      <c r="E63" s="12" t="str">
        <f>IF(ISNA(VLOOKUP(J63,'72102029'!Z:AG,7,0)),IF(ISNA(VLOOKUP(J63,'72102029'!AA:AG,6,0)),IF(ISNA(VLOOKUP(J63,'72102029'!AB:AG,5,0)),IF(ISNA(VLOOKUP(J63,'72102029'!AC:AG,4,0)),IF(ISNA(VLOOKUP(J63,'72102029'!AD:AG,3,0)),"",VLOOKUP(J63,'72102029'!AD:AG,3,0)),VLOOKUP(J63,'72102029'!AC:AG,4,0)),VLOOKUP(J63,'72102029'!AB:AG,5,0)),VLOOKUP(J63,'72102029'!AA:AG,6,0)),VLOOKUP(J63,'72102029'!Z:AG,7,0))</f>
        <v>Hexa(methoxymethyl)melamine</v>
      </c>
      <c r="F63" s="7" t="str">
        <f>IF(G63=0,"",IF(G63="","",VLOOKUP(G63,'72102029'!D:I,6,0)))</f>
        <v>C15H30N6O6</v>
      </c>
      <c r="G63" s="7" t="str">
        <f>VLOOKUP(E63,'72102029'!AF:AP,2,0)</f>
        <v>68002-20-0</v>
      </c>
      <c r="H63" s="7" t="str">
        <f>IF(ISNA(VLOOKUP(G63,[1]ALLE!$B:$C,2,0)),"",VLOOKUP(G63,[1]ALLE!$B:$C,2,0))</f>
        <v xml:space="preserve">BNCADMBVWNPPIZ-UHFFFAOYSA-N   </v>
      </c>
      <c r="I63" s="7">
        <f t="shared" si="2"/>
        <v>63</v>
      </c>
      <c r="J63" s="7" t="s">
        <v>1260</v>
      </c>
      <c r="K63" s="7">
        <f>IF(ISNA(VLOOKUP(J63,'72102609'!Z:AE,6,0)),IF(ISNA(VLOOKUP(J63,'72102609'!AA:AE,5,0)),IF(ISNA(VLOOKUP(J63,'72102609'!AB:AE,4,0)),IF(ISNA(VLOOKUP(J63,'72102609'!AC:AE,3,0)),IF(ISNA(VLOOKUP(J63,'72102609'!AD:AE,2,0)),"",VLOOKUP(J63,'72102609'!AD:AE,2,0)),VLOOKUP(J63,'72102609'!AC:AE,3,0)),VLOOKUP(J63,'72102609'!AB:AE,4,0)),VLOOKUP(J63,'72102609'!AA:AE,5,0)),VLOOKUP(J63,'72102609'!Z:AE,6,0))</f>
        <v>98</v>
      </c>
      <c r="L63" s="7">
        <f>IF(ISNA(VLOOKUP(J63,'72102278'!Z:AE,6,0)),IF(ISNA(VLOOKUP(J63,'72102278'!AA:AE,5,0)),IF(ISNA(VLOOKUP(J63,'72102278'!AB:AE,4,0)),IF(ISNA(VLOOKUP(J63,'72102278'!AC:AE,3,0)),IF(ISNA(VLOOKUP(J63,'72102278'!AD:AE,2,0)),"",VLOOKUP(J63,'72102278'!AD:AE,2,0)),VLOOKUP(J63,'72102278'!AC:AE,3,0)),VLOOKUP(J63,'72102278'!AB:AE,4,0)),VLOOKUP(J63,'72102278'!AA:AE,5,0)),VLOOKUP(J63,'72102278'!Z:AE,6,0))</f>
        <v>111</v>
      </c>
      <c r="M63" s="7">
        <f>IF(ISNA(VLOOKUP(J63,'72102029'!Z:AE,6,0)),IF(ISNA(VLOOKUP(J63,'72102029'!AA:AE,5,0)),IF(ISNA(VLOOKUP(J63,'72102029'!AB:AE,4,0)),IF(ISNA(VLOOKUP(J63,'72102029'!AC:AE,3,0)),IF(ISNA(VLOOKUP(J63,'72102029'!AD:AE,2,0)),"",VLOOKUP(J63,'72102029'!AD:AE,2,0)),VLOOKUP(J63,'72102029'!AC:AE,3,0)),VLOOKUP(J63,'72102029'!AB:AE,4,0)),VLOOKUP(J63,'72102029'!AA:AE,5,0)),VLOOKUP(J63,'72102029'!Z:AE,6,0))</f>
        <v>338</v>
      </c>
      <c r="N63" s="7">
        <f>IF(ISNA(VLOOKUP(J63,'72101595'!Z:AE,6,0)),IF(ISNA(VLOOKUP(J63,'72101595'!AA:AE,5,0)),IF(ISNA(VLOOKUP(J63,'72101595'!AB:AE,4,0)),IF(ISNA(VLOOKUP(J63,'72101595'!AC:AE,3,0)),IF(ISNA(VLOOKUP(J63,'72101595'!AD:AE,2,0)),"",VLOOKUP(J63,'72101595'!AD:AE,2,0)),VLOOKUP(J63,'72101595'!AC:AE,3,0)),VLOOKUP(J63,'72101595'!AB:AE,4,0)),VLOOKUP(J63,'72101595'!AA:AE,5,0)),VLOOKUP(J63,'72101595'!Z:AE,6,0))</f>
        <v>94</v>
      </c>
      <c r="O63" s="7" t="str">
        <f>IF(ISNA(VLOOKUP(J63,'72101388'!Z:AE,6,0)),IF(ISNA(VLOOKUP(J63,'72101388'!AA:AE,5,0)),IF(ISNA(VLOOKUP(J63,'72101388'!AB:AE,4,0)),IF(ISNA(VLOOKUP(J63,'72101388'!AC:AE,3,0)),IF(ISNA(VLOOKUP(J63,'72101388'!AD:AE,2,0)),"",VLOOKUP(J63,'72101388'!AD:AE,2,0)),VLOOKUP(J63,'72101388'!AC:AE,3,0)),VLOOKUP(J63,'72101388'!AB:AE,4,0)),VLOOKUP(J63,'72101388'!AA:AE,5,0)),VLOOKUP(J63,'72101388'!Z:AE,6,0))</f>
        <v/>
      </c>
      <c r="P63" s="7">
        <f>IF(ISNA(VLOOKUP(J63,'72101014'!Z:AE,6,0)),IF(ISNA(VLOOKUP(J63,'72101014'!AA:AE,5,0)),IF(ISNA(VLOOKUP(J63,'72101014'!AB:AE,4,0)),IF(ISNA(VLOOKUP(J63,'72101014'!AC:AE,3,0)),IF(ISNA(VLOOKUP(J63,'72101014'!AD:AE,2,0)),"",VLOOKUP(J63,'72101014'!AD:AE,2,0)),VLOOKUP(J63,'72101014'!AC:AE,3,0)),VLOOKUP(J63,'72101014'!AB:AE,4,0)),VLOOKUP(J63,'72101014'!AA:AE,5,0)),VLOOKUP(J63,'72101014'!Z:AE,6,0))</f>
        <v>46</v>
      </c>
      <c r="Q63" s="7">
        <f>IF(ISNA(VLOOKUP(J63,'72100736'!Z:AE,6,0)),IF(ISNA(VLOOKUP(J63,'72100736'!AA:AE,5,0)),IF(ISNA(VLOOKUP(J63,'72100736'!AB:AE,4,0)),IF(ISNA(VLOOKUP(J63,'72100736'!AC:AE,3,0)),IF(ISNA(VLOOKUP(J63,'72100736'!AD:AE,2,0)),"",VLOOKUP(J63,'72100736'!AD:AE,2,0)),VLOOKUP(J63,'72100736'!AC:AE,3,0)),VLOOKUP(J63,'72100736'!AB:AE,4,0)),VLOOKUP(J63,'72100736'!AA:AE,5,0)),VLOOKUP(J63,'72100736'!Z:AE,6,0))</f>
        <v>14</v>
      </c>
      <c r="R63" s="7">
        <f>IF(ISNA(VLOOKUP(J63,'72100530'!Z:AE,6,0)),IF(ISNA(VLOOKUP(J63,'72100530'!AA:AE,5,0)),IF(ISNA(VLOOKUP(J63,'72100530'!AB:AE,4,0)),IF(ISNA(VLOOKUP(J63,'72100530'!AC:AE,3,0)),IF(ISNA(VLOOKUP(J63,'72100530'!AD:AE,2,0)),"",VLOOKUP(J63,'72100530'!AD:AE,2,0)),VLOOKUP(J63,'72100530'!AC:AE,3,0)),VLOOKUP(J63,'72100530'!AB:AE,4,0)),VLOOKUP(J63,'72100530'!AA:AE,5,0)),VLOOKUP(J63,'72100530'!Z:AE,6,0))</f>
        <v>18</v>
      </c>
      <c r="S63" s="7">
        <f>IF(ISNA(VLOOKUP(J63,'72100318'!Z:AE,6,0)),IF(ISNA(VLOOKUP(J63,'72100318'!AA:AE,5,0)),IF(ISNA(VLOOKUP(J63,'72100318'!AB:AE,4,0)),IF(ISNA(VLOOKUP(J63,'72100318'!AC:AE,3,0)),IF(ISNA(VLOOKUP(J63,'72100318'!AD:AE,2,0)),"",VLOOKUP(J63,'72100318'!AD:AE,2,0)),VLOOKUP(J63,'72100318'!AC:AE,3,0)),VLOOKUP(J63,'72100318'!AB:AE,4,0)),VLOOKUP(J63,'72100318'!AA:AE,5,0)),VLOOKUP(J63,'72100318'!Z:AE,6,0))</f>
        <v>50</v>
      </c>
      <c r="T63" s="7" t="str">
        <f>IF(ISNA(VLOOKUP(J63,'72100121'!Z:AE,6,0)),IF(ISNA(VLOOKUP(J63,'72100121'!AA:AE,5,0)),IF(ISNA(VLOOKUP(J63,'72100121'!AB:AE,4,0)),IF(ISNA(VLOOKUP(J63,'72100121'!AC:AE,3,0)),IF(ISNA(VLOOKUP(J63,'72100121'!AD:AE,2,0)),"",VLOOKUP(J63,'72100121'!AD:AE,2,0)),VLOOKUP(J63,'72100121'!AC:AE,3,0)),VLOOKUP(J63,'72100121'!AB:AE,4,0)),VLOOKUP(J63,'72100121'!AA:AE,5,0)),VLOOKUP(J63,'72100121'!Z:AE,6,0))</f>
        <v/>
      </c>
      <c r="U63" s="7">
        <f>IF(ISNA(VLOOKUP(J63,'72003054'!Z:AE,6,0)),IF(ISNA(VLOOKUP(J63,'72003054'!AA:AE,5,0)),IF(ISNA(VLOOKUP(J63,'72003054'!AB:AE,4,0)),IF(ISNA(VLOOKUP(J63,'72003054'!AC:AE,3,0)),IF(ISNA(VLOOKUP(J63,'72003054'!AD:AE,2,0)),"",VLOOKUP(J63,'72003054'!AD:AE,2,0)),VLOOKUP(J63,'72003054'!AC:AE,3,0)),VLOOKUP(J63,'72003054'!AB:AE,4,0)),VLOOKUP(J63,'72003054'!AA:AE,5,0)),VLOOKUP(J63,'72003054'!Z:AE,6,0))</f>
        <v>254</v>
      </c>
    </row>
    <row r="64" spans="1:21" x14ac:dyDescent="0.25">
      <c r="A64" s="7">
        <f t="shared" si="0"/>
        <v>334</v>
      </c>
      <c r="B64" s="7">
        <f t="shared" si="1"/>
        <v>72100530</v>
      </c>
      <c r="C64" s="7">
        <f>IF(ISNA(VLOOKUP(G64,Listen!J:P,7,0)),VLOOKUP(E64,'72100530'!AF:AP,11,0),IF(VLOOKUP(E64,'72100530'!AF:AP,11,0)&lt;4,VLOOKUP(G64,Listen!J:P,7,0),VLOOKUP(E64,'72100530'!AF:AP,11,0)))</f>
        <v>2</v>
      </c>
      <c r="D64" s="7" t="str">
        <f>IF(G64="","",IF(ISNA(VLOOKUP(G64,[1]ALLE!$B:$AA,26,0)),"",VLOOKUP(G64,[1]ALLE!$B:$AA,26,0)))</f>
        <v/>
      </c>
      <c r="E64" s="12" t="str">
        <f>IF(ISNA(VLOOKUP(J64,'72100530'!Z:AG,7,0)),IF(ISNA(VLOOKUP(J64,'72100530'!AA:AG,6,0)),IF(ISNA(VLOOKUP(J64,'72100530'!AB:AG,5,0)),IF(ISNA(VLOOKUP(J64,'72100530'!AC:AG,4,0)),IF(ISNA(VLOOKUP(J64,'72100530'!AD:AG,3,0)),"",VLOOKUP(J64,'72100530'!AD:AG,3,0)),VLOOKUP(J64,'72100530'!AC:AG,4,0)),VLOOKUP(J64,'72100530'!AB:AG,5,0)),VLOOKUP(J64,'72100530'!AA:AG,6,0)),VLOOKUP(J64,'72100530'!Z:AG,7,0))</f>
        <v>1,3,5-Triphenylcyclohexane, cis,trans-</v>
      </c>
      <c r="F64" s="7" t="str">
        <f>IF(G64=0,"",IF(G64="","",VLOOKUP(G64,'72100530'!D:I,6,0)))</f>
        <v>C24H24</v>
      </c>
      <c r="G64" s="7" t="str">
        <f>VLOOKUP(E64,'72100530'!AF:AP,2,0)</f>
        <v>28336-57-4</v>
      </c>
      <c r="H64" s="7" t="str">
        <f>IF(ISNA(VLOOKUP(G64,[1]ALLE!$B:$C,2,0)),"",VLOOKUP(G64,[1]ALLE!$B:$C,2,0))</f>
        <v>YVPJVAWPIRGOJN-UHFFFAOYSA-N</v>
      </c>
      <c r="I64" s="7">
        <f t="shared" si="2"/>
        <v>64</v>
      </c>
      <c r="J64" s="7" t="s">
        <v>5285</v>
      </c>
      <c r="K64" s="7" t="str">
        <f>IF(ISNA(VLOOKUP(J64,'72102609'!Z:AE,6,0)),IF(ISNA(VLOOKUP(J64,'72102609'!AA:AE,5,0)),IF(ISNA(VLOOKUP(J64,'72102609'!AB:AE,4,0)),IF(ISNA(VLOOKUP(J64,'72102609'!AC:AE,3,0)),IF(ISNA(VLOOKUP(J64,'72102609'!AD:AE,2,0)),"",VLOOKUP(J64,'72102609'!AD:AE,2,0)),VLOOKUP(J64,'72102609'!AC:AE,3,0)),VLOOKUP(J64,'72102609'!AB:AE,4,0)),VLOOKUP(J64,'72102609'!AA:AE,5,0)),VLOOKUP(J64,'72102609'!Z:AE,6,0))</f>
        <v/>
      </c>
      <c r="L64" s="7" t="str">
        <f>IF(ISNA(VLOOKUP(J64,'72102278'!Z:AE,6,0)),IF(ISNA(VLOOKUP(J64,'72102278'!AA:AE,5,0)),IF(ISNA(VLOOKUP(J64,'72102278'!AB:AE,4,0)),IF(ISNA(VLOOKUP(J64,'72102278'!AC:AE,3,0)),IF(ISNA(VLOOKUP(J64,'72102278'!AD:AE,2,0)),"",VLOOKUP(J64,'72102278'!AD:AE,2,0)),VLOOKUP(J64,'72102278'!AC:AE,3,0)),VLOOKUP(J64,'72102278'!AB:AE,4,0)),VLOOKUP(J64,'72102278'!AA:AE,5,0)),VLOOKUP(J64,'72102278'!Z:AE,6,0))</f>
        <v/>
      </c>
      <c r="M64" s="7" t="str">
        <f>IF(ISNA(VLOOKUP(J64,'72102029'!Z:AE,6,0)),IF(ISNA(VLOOKUP(J64,'72102029'!AA:AE,5,0)),IF(ISNA(VLOOKUP(J64,'72102029'!AB:AE,4,0)),IF(ISNA(VLOOKUP(J64,'72102029'!AC:AE,3,0)),IF(ISNA(VLOOKUP(J64,'72102029'!AD:AE,2,0)),"",VLOOKUP(J64,'72102029'!AD:AE,2,0)),VLOOKUP(J64,'72102029'!AC:AE,3,0)),VLOOKUP(J64,'72102029'!AB:AE,4,0)),VLOOKUP(J64,'72102029'!AA:AE,5,0)),VLOOKUP(J64,'72102029'!Z:AE,6,0))</f>
        <v/>
      </c>
      <c r="N64" s="7" t="str">
        <f>IF(ISNA(VLOOKUP(J64,'72101595'!Z:AE,6,0)),IF(ISNA(VLOOKUP(J64,'72101595'!AA:AE,5,0)),IF(ISNA(VLOOKUP(J64,'72101595'!AB:AE,4,0)),IF(ISNA(VLOOKUP(J64,'72101595'!AC:AE,3,0)),IF(ISNA(VLOOKUP(J64,'72101595'!AD:AE,2,0)),"",VLOOKUP(J64,'72101595'!AD:AE,2,0)),VLOOKUP(J64,'72101595'!AC:AE,3,0)),VLOOKUP(J64,'72101595'!AB:AE,4,0)),VLOOKUP(J64,'72101595'!AA:AE,5,0)),VLOOKUP(J64,'72101595'!Z:AE,6,0))</f>
        <v/>
      </c>
      <c r="O64" s="7" t="str">
        <f>IF(ISNA(VLOOKUP(J64,'72101388'!Z:AE,6,0)),IF(ISNA(VLOOKUP(J64,'72101388'!AA:AE,5,0)),IF(ISNA(VLOOKUP(J64,'72101388'!AB:AE,4,0)),IF(ISNA(VLOOKUP(J64,'72101388'!AC:AE,3,0)),IF(ISNA(VLOOKUP(J64,'72101388'!AD:AE,2,0)),"",VLOOKUP(J64,'72101388'!AD:AE,2,0)),VLOOKUP(J64,'72101388'!AC:AE,3,0)),VLOOKUP(J64,'72101388'!AB:AE,4,0)),VLOOKUP(J64,'72101388'!AA:AE,5,0)),VLOOKUP(J64,'72101388'!Z:AE,6,0))</f>
        <v/>
      </c>
      <c r="P64" s="7" t="str">
        <f>IF(ISNA(VLOOKUP(J64,'72101014'!Z:AE,6,0)),IF(ISNA(VLOOKUP(J64,'72101014'!AA:AE,5,0)),IF(ISNA(VLOOKUP(J64,'72101014'!AB:AE,4,0)),IF(ISNA(VLOOKUP(J64,'72101014'!AC:AE,3,0)),IF(ISNA(VLOOKUP(J64,'72101014'!AD:AE,2,0)),"",VLOOKUP(J64,'72101014'!AD:AE,2,0)),VLOOKUP(J64,'72101014'!AC:AE,3,0)),VLOOKUP(J64,'72101014'!AB:AE,4,0)),VLOOKUP(J64,'72101014'!AA:AE,5,0)),VLOOKUP(J64,'72101014'!Z:AE,6,0))</f>
        <v/>
      </c>
      <c r="Q64" s="7" t="str">
        <f>IF(ISNA(VLOOKUP(J64,'72100736'!Z:AE,6,0)),IF(ISNA(VLOOKUP(J64,'72100736'!AA:AE,5,0)),IF(ISNA(VLOOKUP(J64,'72100736'!AB:AE,4,0)),IF(ISNA(VLOOKUP(J64,'72100736'!AC:AE,3,0)),IF(ISNA(VLOOKUP(J64,'72100736'!AD:AE,2,0)),"",VLOOKUP(J64,'72100736'!AD:AE,2,0)),VLOOKUP(J64,'72100736'!AC:AE,3,0)),VLOOKUP(J64,'72100736'!AB:AE,4,0)),VLOOKUP(J64,'72100736'!AA:AE,5,0)),VLOOKUP(J64,'72100736'!Z:AE,6,0))</f>
        <v/>
      </c>
      <c r="R64" s="7">
        <f>IF(ISNA(VLOOKUP(J64,'72100530'!Z:AE,6,0)),IF(ISNA(VLOOKUP(J64,'72100530'!AA:AE,5,0)),IF(ISNA(VLOOKUP(J64,'72100530'!AB:AE,4,0)),IF(ISNA(VLOOKUP(J64,'72100530'!AC:AE,3,0)),IF(ISNA(VLOOKUP(J64,'72100530'!AD:AE,2,0)),"",VLOOKUP(J64,'72100530'!AD:AE,2,0)),VLOOKUP(J64,'72100530'!AC:AE,3,0)),VLOOKUP(J64,'72100530'!AB:AE,4,0)),VLOOKUP(J64,'72100530'!AA:AE,5,0)),VLOOKUP(J64,'72100530'!Z:AE,6,0))</f>
        <v>334</v>
      </c>
      <c r="S64" s="7" t="str">
        <f>IF(ISNA(VLOOKUP(J64,'72100318'!Z:AE,6,0)),IF(ISNA(VLOOKUP(J64,'72100318'!AA:AE,5,0)),IF(ISNA(VLOOKUP(J64,'72100318'!AB:AE,4,0)),IF(ISNA(VLOOKUP(J64,'72100318'!AC:AE,3,0)),IF(ISNA(VLOOKUP(J64,'72100318'!AD:AE,2,0)),"",VLOOKUP(J64,'72100318'!AD:AE,2,0)),VLOOKUP(J64,'72100318'!AC:AE,3,0)),VLOOKUP(J64,'72100318'!AB:AE,4,0)),VLOOKUP(J64,'72100318'!AA:AE,5,0)),VLOOKUP(J64,'72100318'!Z:AE,6,0))</f>
        <v/>
      </c>
      <c r="T64" s="7" t="str">
        <f>IF(ISNA(VLOOKUP(J64,'72100121'!Z:AE,6,0)),IF(ISNA(VLOOKUP(J64,'72100121'!AA:AE,5,0)),IF(ISNA(VLOOKUP(J64,'72100121'!AB:AE,4,0)),IF(ISNA(VLOOKUP(J64,'72100121'!AC:AE,3,0)),IF(ISNA(VLOOKUP(J64,'72100121'!AD:AE,2,0)),"",VLOOKUP(J64,'72100121'!AD:AE,2,0)),VLOOKUP(J64,'72100121'!AC:AE,3,0)),VLOOKUP(J64,'72100121'!AB:AE,4,0)),VLOOKUP(J64,'72100121'!AA:AE,5,0)),VLOOKUP(J64,'72100121'!Z:AE,6,0))</f>
        <v/>
      </c>
      <c r="U64" s="7">
        <f>IF(ISNA(VLOOKUP(J64,'72003054'!Z:AE,6,0)),IF(ISNA(VLOOKUP(J64,'72003054'!AA:AE,5,0)),IF(ISNA(VLOOKUP(J64,'72003054'!AB:AE,4,0)),IF(ISNA(VLOOKUP(J64,'72003054'!AC:AE,3,0)),IF(ISNA(VLOOKUP(J64,'72003054'!AD:AE,2,0)),"",VLOOKUP(J64,'72003054'!AD:AE,2,0)),VLOOKUP(J64,'72003054'!AC:AE,3,0)),VLOOKUP(J64,'72003054'!AB:AE,4,0)),VLOOKUP(J64,'72003054'!AA:AE,5,0)),VLOOKUP(J64,'72003054'!Z:AE,6,0))</f>
        <v>272</v>
      </c>
    </row>
    <row r="65" spans="1:424" x14ac:dyDescent="0.25">
      <c r="A65" s="7">
        <f t="shared" si="0"/>
        <v>329</v>
      </c>
      <c r="B65" s="7">
        <f t="shared" si="1"/>
        <v>72003054</v>
      </c>
      <c r="C65" s="7">
        <f>IF(ISNA(VLOOKUP(G65,Listen!J:P,7,0)),VLOOKUP(E65,'72003054'!AF:AP,11,0),IF(VLOOKUP(E65,'72003054'!AF:AP,11,0)&lt;4,VLOOKUP(G65,Listen!J:P,7,0),VLOOKUP(E65,'72003054'!AF:AP,11,0)))</f>
        <v>5</v>
      </c>
      <c r="D65" s="7" t="str">
        <f>IF(G65="","", IF(ISNA(G65),"",IF(ISNA(VLOOKUP(G65,[1]ALLE!$B:$AA,26,0)),"",VLOOKUP(G65,[1]ALLE!$B:$AA,26,0))))</f>
        <v/>
      </c>
      <c r="E65" s="12" t="str">
        <f>IF(ISNA(VLOOKUP(J65,'72003054'!Z:AG,7,0)),IF(ISNA(VLOOKUP(J65,'72003054'!AA:AG,6,0)),IF(ISNA(VLOOKUP(J65,'72003054'!AB:AG,5,0)),IF(ISNA(VLOOKUP(J65,'72003054'!AC:AG,4,0)),IF(ISNA(VLOOKUP(J65,'72003054'!AD:AG,3,0)),"",VLOOKUP(J65,'72003054'!AD:AG,3,0)),VLOOKUP(J65,'72003054'!AC:AG,4,0)),VLOOKUP(J65,'72003054'!AB:AG,5,0)),VLOOKUP(J65,'72003054'!AA:AG,6,0)),VLOOKUP(J65,'72003054'!Z:AG,7,0))</f>
        <v>GC_BPMZ_93_RI_784</v>
      </c>
      <c r="F65" s="7" t="str">
        <f>IF(G65=0,"",IF(G65="","",VLOOKUP(G65,'72003054'!D:I,6,0)))</f>
        <v/>
      </c>
      <c r="G65" s="7" t="str">
        <f>VLOOKUP(E65,'72003054'!AF:AP,2,0)</f>
        <v/>
      </c>
      <c r="H65" s="7" t="str">
        <f>IF(ISNA(VLOOKUP(G65,[1]ALLE!$B:$C,2,0)),"",VLOOKUP(G65,[1]ALLE!$B:$C,2,0))</f>
        <v/>
      </c>
      <c r="I65" s="7">
        <f t="shared" si="2"/>
        <v>65</v>
      </c>
      <c r="J65" s="7" t="s">
        <v>6328</v>
      </c>
      <c r="K65" s="7">
        <f>IF(ISNA(VLOOKUP(J65,'72102609'!Z:AE,6,0)),IF(ISNA(VLOOKUP(J65,'72102609'!AA:AE,5,0)),IF(ISNA(VLOOKUP(J65,'72102609'!AB:AE,4,0)),IF(ISNA(VLOOKUP(J65,'72102609'!AC:AE,3,0)),IF(ISNA(VLOOKUP(J65,'72102609'!AD:AE,2,0)),"",VLOOKUP(J65,'72102609'!AD:AE,2,0)),VLOOKUP(J65,'72102609'!AC:AE,3,0)),VLOOKUP(J65,'72102609'!AB:AE,4,0)),VLOOKUP(J65,'72102609'!AA:AE,5,0)),VLOOKUP(J65,'72102609'!Z:AE,6,0))</f>
        <v>9</v>
      </c>
      <c r="L65" s="7" t="str">
        <f>IF(ISNA(VLOOKUP(J65,'72102278'!Z:AE,6,0)),IF(ISNA(VLOOKUP(J65,'72102278'!AA:AE,5,0)),IF(ISNA(VLOOKUP(J65,'72102278'!AB:AE,4,0)),IF(ISNA(VLOOKUP(J65,'72102278'!AC:AE,3,0)),IF(ISNA(VLOOKUP(J65,'72102278'!AD:AE,2,0)),"",VLOOKUP(J65,'72102278'!AD:AE,2,0)),VLOOKUP(J65,'72102278'!AC:AE,3,0)),VLOOKUP(J65,'72102278'!AB:AE,4,0)),VLOOKUP(J65,'72102278'!AA:AE,5,0)),VLOOKUP(J65,'72102278'!Z:AE,6,0))</f>
        <v/>
      </c>
      <c r="M65" s="7">
        <f>IF(ISNA(VLOOKUP(J65,'72102029'!Z:AE,6,0)),IF(ISNA(VLOOKUP(J65,'72102029'!AA:AE,5,0)),IF(ISNA(VLOOKUP(J65,'72102029'!AB:AE,4,0)),IF(ISNA(VLOOKUP(J65,'72102029'!AC:AE,3,0)),IF(ISNA(VLOOKUP(J65,'72102029'!AD:AE,2,0)),"",VLOOKUP(J65,'72102029'!AD:AE,2,0)),VLOOKUP(J65,'72102029'!AC:AE,3,0)),VLOOKUP(J65,'72102029'!AB:AE,4,0)),VLOOKUP(J65,'72102029'!AA:AE,5,0)),VLOOKUP(J65,'72102029'!Z:AE,6,0))</f>
        <v>40</v>
      </c>
      <c r="N65" s="7" t="str">
        <f>IF(ISNA(VLOOKUP(J65,'72101595'!Z:AE,6,0)),IF(ISNA(VLOOKUP(J65,'72101595'!AA:AE,5,0)),IF(ISNA(VLOOKUP(J65,'72101595'!AB:AE,4,0)),IF(ISNA(VLOOKUP(J65,'72101595'!AC:AE,3,0)),IF(ISNA(VLOOKUP(J65,'72101595'!AD:AE,2,0)),"",VLOOKUP(J65,'72101595'!AD:AE,2,0)),VLOOKUP(J65,'72101595'!AC:AE,3,0)),VLOOKUP(J65,'72101595'!AB:AE,4,0)),VLOOKUP(J65,'72101595'!AA:AE,5,0)),VLOOKUP(J65,'72101595'!Z:AE,6,0))</f>
        <v/>
      </c>
      <c r="O65" s="7" t="str">
        <f>IF(ISNA(VLOOKUP(J65,'72101388'!Z:AE,6,0)),IF(ISNA(VLOOKUP(J65,'72101388'!AA:AE,5,0)),IF(ISNA(VLOOKUP(J65,'72101388'!AB:AE,4,0)),IF(ISNA(VLOOKUP(J65,'72101388'!AC:AE,3,0)),IF(ISNA(VLOOKUP(J65,'72101388'!AD:AE,2,0)),"",VLOOKUP(J65,'72101388'!AD:AE,2,0)),VLOOKUP(J65,'72101388'!AC:AE,3,0)),VLOOKUP(J65,'72101388'!AB:AE,4,0)),VLOOKUP(J65,'72101388'!AA:AE,5,0)),VLOOKUP(J65,'72101388'!Z:AE,6,0))</f>
        <v/>
      </c>
      <c r="P65" s="7">
        <f>IF(ISNA(VLOOKUP(J65,'72101014'!Z:AE,6,0)),IF(ISNA(VLOOKUP(J65,'72101014'!AA:AE,5,0)),IF(ISNA(VLOOKUP(J65,'72101014'!AB:AE,4,0)),IF(ISNA(VLOOKUP(J65,'72101014'!AC:AE,3,0)),IF(ISNA(VLOOKUP(J65,'72101014'!AD:AE,2,0)),"",VLOOKUP(J65,'72101014'!AD:AE,2,0)),VLOOKUP(J65,'72101014'!AC:AE,3,0)),VLOOKUP(J65,'72101014'!AB:AE,4,0)),VLOOKUP(J65,'72101014'!AA:AE,5,0)),VLOOKUP(J65,'72101014'!Z:AE,6,0))</f>
        <v>13</v>
      </c>
      <c r="Q65" s="7" t="str">
        <f>IF(ISNA(VLOOKUP(J65,'72100736'!Z:AE,6,0)),IF(ISNA(VLOOKUP(J65,'72100736'!AA:AE,5,0)),IF(ISNA(VLOOKUP(J65,'72100736'!AB:AE,4,0)),IF(ISNA(VLOOKUP(J65,'72100736'!AC:AE,3,0)),IF(ISNA(VLOOKUP(J65,'72100736'!AD:AE,2,0)),"",VLOOKUP(J65,'72100736'!AD:AE,2,0)),VLOOKUP(J65,'72100736'!AC:AE,3,0)),VLOOKUP(J65,'72100736'!AB:AE,4,0)),VLOOKUP(J65,'72100736'!AA:AE,5,0)),VLOOKUP(J65,'72100736'!Z:AE,6,0))</f>
        <v/>
      </c>
      <c r="R65" s="7" t="str">
        <f>IF(ISNA(VLOOKUP(J65,'72100530'!Z:AE,6,0)),IF(ISNA(VLOOKUP(J65,'72100530'!AA:AE,5,0)),IF(ISNA(VLOOKUP(J65,'72100530'!AB:AE,4,0)),IF(ISNA(VLOOKUP(J65,'72100530'!AC:AE,3,0)),IF(ISNA(VLOOKUP(J65,'72100530'!AD:AE,2,0)),"",VLOOKUP(J65,'72100530'!AD:AE,2,0)),VLOOKUP(J65,'72100530'!AC:AE,3,0)),VLOOKUP(J65,'72100530'!AB:AE,4,0)),VLOOKUP(J65,'72100530'!AA:AE,5,0)),VLOOKUP(J65,'72100530'!Z:AE,6,0))</f>
        <v/>
      </c>
      <c r="S65" s="7">
        <f>IF(ISNA(VLOOKUP(J65,'72100318'!Z:AE,6,0)),IF(ISNA(VLOOKUP(J65,'72100318'!AA:AE,5,0)),IF(ISNA(VLOOKUP(J65,'72100318'!AB:AE,4,0)),IF(ISNA(VLOOKUP(J65,'72100318'!AC:AE,3,0)),IF(ISNA(VLOOKUP(J65,'72100318'!AD:AE,2,0)),"",VLOOKUP(J65,'72100318'!AD:AE,2,0)),VLOOKUP(J65,'72100318'!AC:AE,3,0)),VLOOKUP(J65,'72100318'!AB:AE,4,0)),VLOOKUP(J65,'72100318'!AA:AE,5,0)),VLOOKUP(J65,'72100318'!Z:AE,6,0))</f>
        <v>16</v>
      </c>
      <c r="T65" s="7" t="str">
        <f>IF(ISNA(VLOOKUP(J65,'72100121'!Z:AE,6,0)),IF(ISNA(VLOOKUP(J65,'72100121'!AA:AE,5,0)),IF(ISNA(VLOOKUP(J65,'72100121'!AB:AE,4,0)),IF(ISNA(VLOOKUP(J65,'72100121'!AC:AE,3,0)),IF(ISNA(VLOOKUP(J65,'72100121'!AD:AE,2,0)),"",VLOOKUP(J65,'72100121'!AD:AE,2,0)),VLOOKUP(J65,'72100121'!AC:AE,3,0)),VLOOKUP(J65,'72100121'!AB:AE,4,0)),VLOOKUP(J65,'72100121'!AA:AE,5,0)),VLOOKUP(J65,'72100121'!Z:AE,6,0))</f>
        <v/>
      </c>
      <c r="U65" s="7">
        <f>IF(ISNA(VLOOKUP(J65,'72003054'!Z:AE,6,0)),IF(ISNA(VLOOKUP(J65,'72003054'!AA:AE,5,0)),IF(ISNA(VLOOKUP(J65,'72003054'!AB:AE,4,0)),IF(ISNA(VLOOKUP(J65,'72003054'!AC:AE,3,0)),IF(ISNA(VLOOKUP(J65,'72003054'!AD:AE,2,0)),"",VLOOKUP(J65,'72003054'!AD:AE,2,0)),VLOOKUP(J65,'72003054'!AC:AE,3,0)),VLOOKUP(J65,'72003054'!AB:AE,4,0)),VLOOKUP(J65,'72003054'!AA:AE,5,0)),VLOOKUP(J65,'72003054'!Z:AE,6,0))</f>
        <v>329</v>
      </c>
    </row>
    <row r="66" spans="1:424" x14ac:dyDescent="0.25">
      <c r="A66" s="7">
        <f t="shared" si="0"/>
        <v>328</v>
      </c>
      <c r="B66" s="7">
        <f t="shared" si="1"/>
        <v>72100530</v>
      </c>
      <c r="C66" s="7">
        <f>IF(ISNA(VLOOKUP(G66,Listen!J:P,7,0)),VLOOKUP(E66,'72100530'!AF:AP,11,0),IF(VLOOKUP(E66,'72100530'!AF:AP,11,0)&lt;4,VLOOKUP(G66,Listen!J:P,7,0),VLOOKUP(E66,'72100530'!AF:AP,11,0)))</f>
        <v>2</v>
      </c>
      <c r="D66" s="7" t="str">
        <f>IF(G66="","",IF(ISNA(VLOOKUP(G66,[1]ALLE!$B:$AA,26,0)),"",VLOOKUP(G66,[1]ALLE!$B:$AA,26,0)))</f>
        <v/>
      </c>
      <c r="E66" s="12" t="str">
        <f>IF(ISNA(VLOOKUP(J66,'72100530'!Z:AG,7,0)),IF(ISNA(VLOOKUP(J66,'72100530'!AA:AG,6,0)),IF(ISNA(VLOOKUP(J66,'72100530'!AB:AG,5,0)),IF(ISNA(VLOOKUP(J66,'72100530'!AC:AG,4,0)),IF(ISNA(VLOOKUP(J66,'72100530'!AD:AG,3,0)),"",VLOOKUP(J66,'72100530'!AD:AG,3,0)),VLOOKUP(J66,'72100530'!AC:AG,4,0)),VLOOKUP(J66,'72100530'!AB:AG,5,0)),VLOOKUP(J66,'72100530'!AA:AG,6,0)),VLOOKUP(J66,'72100530'!Z:AG,7,0))</f>
        <v>GC_BPMZ_121_RI_1893</v>
      </c>
      <c r="F66" s="7" t="str">
        <f>IF(G66=0,"",IF(G66="","",VLOOKUP(G66,'72100530'!D:I,6,0)))</f>
        <v/>
      </c>
      <c r="G66" s="7">
        <f>VLOOKUP(E66,'72100530'!AF:AP,2,0)</f>
        <v>0</v>
      </c>
      <c r="H66" s="7">
        <f>IF(ISNA(VLOOKUP(G66,[1]ALLE!$B:$C,2,0)),"",VLOOKUP(G66,[1]ALLE!$B:$C,2,0))</f>
        <v>0</v>
      </c>
      <c r="I66" s="7">
        <f t="shared" si="2"/>
        <v>66</v>
      </c>
      <c r="J66" s="7" t="s">
        <v>1157</v>
      </c>
      <c r="K66" s="7">
        <f>IF(ISNA(VLOOKUP(J66,'72102609'!Z:AE,6,0)),IF(ISNA(VLOOKUP(J66,'72102609'!AA:AE,5,0)),IF(ISNA(VLOOKUP(J66,'72102609'!AB:AE,4,0)),IF(ISNA(VLOOKUP(J66,'72102609'!AC:AE,3,0)),IF(ISNA(VLOOKUP(J66,'72102609'!AD:AE,2,0)),"",VLOOKUP(J66,'72102609'!AD:AE,2,0)),VLOOKUP(J66,'72102609'!AC:AE,3,0)),VLOOKUP(J66,'72102609'!AB:AE,4,0)),VLOOKUP(J66,'72102609'!AA:AE,5,0)),VLOOKUP(J66,'72102609'!Z:AE,6,0))</f>
        <v>101</v>
      </c>
      <c r="L66" s="7" t="str">
        <f>IF(ISNA(VLOOKUP(J66,'72102278'!Z:AE,6,0)),IF(ISNA(VLOOKUP(J66,'72102278'!AA:AE,5,0)),IF(ISNA(VLOOKUP(J66,'72102278'!AB:AE,4,0)),IF(ISNA(VLOOKUP(J66,'72102278'!AC:AE,3,0)),IF(ISNA(VLOOKUP(J66,'72102278'!AD:AE,2,0)),"",VLOOKUP(J66,'72102278'!AD:AE,2,0)),VLOOKUP(J66,'72102278'!AC:AE,3,0)),VLOOKUP(J66,'72102278'!AB:AE,4,0)),VLOOKUP(J66,'72102278'!AA:AE,5,0)),VLOOKUP(J66,'72102278'!Z:AE,6,0))</f>
        <v/>
      </c>
      <c r="M66" s="7" t="str">
        <f>IF(ISNA(VLOOKUP(J66,'72102029'!Z:AE,6,0)),IF(ISNA(VLOOKUP(J66,'72102029'!AA:AE,5,0)),IF(ISNA(VLOOKUP(J66,'72102029'!AB:AE,4,0)),IF(ISNA(VLOOKUP(J66,'72102029'!AC:AE,3,0)),IF(ISNA(VLOOKUP(J66,'72102029'!AD:AE,2,0)),"",VLOOKUP(J66,'72102029'!AD:AE,2,0)),VLOOKUP(J66,'72102029'!AC:AE,3,0)),VLOOKUP(J66,'72102029'!AB:AE,4,0)),VLOOKUP(J66,'72102029'!AA:AE,5,0)),VLOOKUP(J66,'72102029'!Z:AE,6,0))</f>
        <v/>
      </c>
      <c r="N66" s="7" t="str">
        <f>IF(ISNA(VLOOKUP(J66,'72101595'!Z:AE,6,0)),IF(ISNA(VLOOKUP(J66,'72101595'!AA:AE,5,0)),IF(ISNA(VLOOKUP(J66,'72101595'!AB:AE,4,0)),IF(ISNA(VLOOKUP(J66,'72101595'!AC:AE,3,0)),IF(ISNA(VLOOKUP(J66,'72101595'!AD:AE,2,0)),"",VLOOKUP(J66,'72101595'!AD:AE,2,0)),VLOOKUP(J66,'72101595'!AC:AE,3,0)),VLOOKUP(J66,'72101595'!AB:AE,4,0)),VLOOKUP(J66,'72101595'!AA:AE,5,0)),VLOOKUP(J66,'72101595'!Z:AE,6,0))</f>
        <v/>
      </c>
      <c r="O66" s="7" t="str">
        <f>IF(ISNA(VLOOKUP(J66,'72101388'!Z:AE,6,0)),IF(ISNA(VLOOKUP(J66,'72101388'!AA:AE,5,0)),IF(ISNA(VLOOKUP(J66,'72101388'!AB:AE,4,0)),IF(ISNA(VLOOKUP(J66,'72101388'!AC:AE,3,0)),IF(ISNA(VLOOKUP(J66,'72101388'!AD:AE,2,0)),"",VLOOKUP(J66,'72101388'!AD:AE,2,0)),VLOOKUP(J66,'72101388'!AC:AE,3,0)),VLOOKUP(J66,'72101388'!AB:AE,4,0)),VLOOKUP(J66,'72101388'!AA:AE,5,0)),VLOOKUP(J66,'72101388'!Z:AE,6,0))</f>
        <v/>
      </c>
      <c r="P66" s="7" t="str">
        <f>IF(ISNA(VLOOKUP(J66,'72101014'!Z:AE,6,0)),IF(ISNA(VLOOKUP(J66,'72101014'!AA:AE,5,0)),IF(ISNA(VLOOKUP(J66,'72101014'!AB:AE,4,0)),IF(ISNA(VLOOKUP(J66,'72101014'!AC:AE,3,0)),IF(ISNA(VLOOKUP(J66,'72101014'!AD:AE,2,0)),"",VLOOKUP(J66,'72101014'!AD:AE,2,0)),VLOOKUP(J66,'72101014'!AC:AE,3,0)),VLOOKUP(J66,'72101014'!AB:AE,4,0)),VLOOKUP(J66,'72101014'!AA:AE,5,0)),VLOOKUP(J66,'72101014'!Z:AE,6,0))</f>
        <v/>
      </c>
      <c r="Q66" s="7" t="str">
        <f>IF(ISNA(VLOOKUP(J66,'72100736'!Z:AE,6,0)),IF(ISNA(VLOOKUP(J66,'72100736'!AA:AE,5,0)),IF(ISNA(VLOOKUP(J66,'72100736'!AB:AE,4,0)),IF(ISNA(VLOOKUP(J66,'72100736'!AC:AE,3,0)),IF(ISNA(VLOOKUP(J66,'72100736'!AD:AE,2,0)),"",VLOOKUP(J66,'72100736'!AD:AE,2,0)),VLOOKUP(J66,'72100736'!AC:AE,3,0)),VLOOKUP(J66,'72100736'!AB:AE,4,0)),VLOOKUP(J66,'72100736'!AA:AE,5,0)),VLOOKUP(J66,'72100736'!Z:AE,6,0))</f>
        <v/>
      </c>
      <c r="R66" s="7">
        <f>IF(ISNA(VLOOKUP(J66,'72100530'!Z:AE,6,0)),IF(ISNA(VLOOKUP(J66,'72100530'!AA:AE,5,0)),IF(ISNA(VLOOKUP(J66,'72100530'!AB:AE,4,0)),IF(ISNA(VLOOKUP(J66,'72100530'!AC:AE,3,0)),IF(ISNA(VLOOKUP(J66,'72100530'!AD:AE,2,0)),"",VLOOKUP(J66,'72100530'!AD:AE,2,0)),VLOOKUP(J66,'72100530'!AC:AE,3,0)),VLOOKUP(J66,'72100530'!AB:AE,4,0)),VLOOKUP(J66,'72100530'!AA:AE,5,0)),VLOOKUP(J66,'72100530'!Z:AE,6,0))</f>
        <v>328</v>
      </c>
      <c r="S66" s="7">
        <f>IF(ISNA(VLOOKUP(J66,'72100318'!Z:AE,6,0)),IF(ISNA(VLOOKUP(J66,'72100318'!AA:AE,5,0)),IF(ISNA(VLOOKUP(J66,'72100318'!AB:AE,4,0)),IF(ISNA(VLOOKUP(J66,'72100318'!AC:AE,3,0)),IF(ISNA(VLOOKUP(J66,'72100318'!AD:AE,2,0)),"",VLOOKUP(J66,'72100318'!AD:AE,2,0)),VLOOKUP(J66,'72100318'!AC:AE,3,0)),VLOOKUP(J66,'72100318'!AB:AE,4,0)),VLOOKUP(J66,'72100318'!AA:AE,5,0)),VLOOKUP(J66,'72100318'!Z:AE,6,0))</f>
        <v>245</v>
      </c>
      <c r="T66" s="7">
        <f>IF(ISNA(VLOOKUP(J66,'72100121'!Z:AE,6,0)),IF(ISNA(VLOOKUP(J66,'72100121'!AA:AE,5,0)),IF(ISNA(VLOOKUP(J66,'72100121'!AB:AE,4,0)),IF(ISNA(VLOOKUP(J66,'72100121'!AC:AE,3,0)),IF(ISNA(VLOOKUP(J66,'72100121'!AD:AE,2,0)),"",VLOOKUP(J66,'72100121'!AD:AE,2,0)),VLOOKUP(J66,'72100121'!AC:AE,3,0)),VLOOKUP(J66,'72100121'!AB:AE,4,0)),VLOOKUP(J66,'72100121'!AA:AE,5,0)),VLOOKUP(J66,'72100121'!Z:AE,6,0))</f>
        <v>240</v>
      </c>
      <c r="U66" s="7">
        <f>IF(ISNA(VLOOKUP(J66,'72003054'!Z:AE,6,0)),IF(ISNA(VLOOKUP(J66,'72003054'!AA:AE,5,0)),IF(ISNA(VLOOKUP(J66,'72003054'!AB:AE,4,0)),IF(ISNA(VLOOKUP(J66,'72003054'!AC:AE,3,0)),IF(ISNA(VLOOKUP(J66,'72003054'!AD:AE,2,0)),"",VLOOKUP(J66,'72003054'!AD:AE,2,0)),VLOOKUP(J66,'72003054'!AC:AE,3,0)),VLOOKUP(J66,'72003054'!AB:AE,4,0)),VLOOKUP(J66,'72003054'!AA:AE,5,0)),VLOOKUP(J66,'72003054'!Z:AE,6,0))</f>
        <v>302</v>
      </c>
      <c r="V66" s="5"/>
      <c r="W66" s="5"/>
      <c r="X66" s="5"/>
      <c r="Y66" s="5"/>
      <c r="Z66" s="5"/>
      <c r="AA66" s="5"/>
      <c r="AB66" s="5"/>
      <c r="AC66" s="5"/>
      <c r="AD66" s="5"/>
      <c r="AE66" s="5"/>
      <c r="AF66" s="5"/>
      <c r="AG66" s="5"/>
      <c r="AH66" s="5"/>
      <c r="AI66" s="5"/>
      <c r="AJ66" s="5"/>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c r="CD66" s="5"/>
      <c r="CE66" s="5"/>
      <c r="CF66" s="5"/>
      <c r="CG66" s="5"/>
      <c r="CH66" s="5"/>
      <c r="CI66" s="5"/>
      <c r="CJ66" s="5"/>
      <c r="CK66" s="5"/>
      <c r="CL66" s="5"/>
      <c r="CM66" s="5"/>
      <c r="CN66" s="5"/>
      <c r="CO66" s="5"/>
      <c r="CP66" s="5"/>
      <c r="CQ66" s="5"/>
      <c r="CR66" s="5"/>
      <c r="CS66" s="5"/>
      <c r="CT66" s="5"/>
      <c r="CU66" s="5"/>
      <c r="CV66" s="5"/>
      <c r="CW66" s="5"/>
      <c r="CX66" s="5"/>
      <c r="CY66" s="5"/>
      <c r="CZ66" s="5"/>
      <c r="DA66" s="5"/>
      <c r="DB66" s="5"/>
      <c r="DC66" s="5"/>
      <c r="DD66" s="5"/>
      <c r="DE66" s="5"/>
      <c r="DF66" s="5"/>
      <c r="DG66" s="5"/>
      <c r="DH66" s="5"/>
      <c r="DI66" s="5"/>
      <c r="DJ66" s="5"/>
      <c r="DK66" s="5"/>
      <c r="DL66" s="5"/>
      <c r="DM66" s="5"/>
      <c r="DN66" s="5"/>
      <c r="DO66" s="5"/>
      <c r="DP66" s="5"/>
      <c r="DQ66" s="5"/>
      <c r="DR66" s="5"/>
      <c r="DS66" s="5"/>
      <c r="DT66" s="5"/>
      <c r="DU66" s="5"/>
      <c r="DV66" s="5"/>
      <c r="DW66" s="5"/>
      <c r="DX66" s="5"/>
      <c r="DY66" s="5"/>
      <c r="DZ66" s="5"/>
      <c r="EA66" s="5"/>
      <c r="EB66" s="5"/>
      <c r="EC66" s="5"/>
      <c r="ED66" s="5"/>
      <c r="EE66" s="5"/>
      <c r="EF66" s="5"/>
      <c r="EG66" s="5"/>
      <c r="EH66" s="5"/>
      <c r="EI66" s="5"/>
      <c r="EJ66" s="5"/>
      <c r="EK66" s="5"/>
      <c r="EL66" s="5"/>
      <c r="EM66" s="5"/>
      <c r="EN66" s="5"/>
      <c r="EO66" s="5"/>
      <c r="EP66" s="5"/>
      <c r="EQ66" s="5"/>
      <c r="ER66" s="5"/>
      <c r="ES66" s="5"/>
      <c r="ET66" s="5"/>
      <c r="EU66" s="5"/>
      <c r="EV66" s="5"/>
      <c r="EW66" s="5"/>
      <c r="EX66" s="5"/>
      <c r="EY66" s="5"/>
      <c r="EZ66" s="5"/>
      <c r="FA66" s="5"/>
      <c r="FB66" s="5"/>
      <c r="FC66" s="5"/>
      <c r="FD66" s="5"/>
      <c r="FE66" s="5"/>
      <c r="FF66" s="5"/>
      <c r="FG66" s="5"/>
      <c r="FH66" s="5"/>
      <c r="FI66" s="5"/>
      <c r="FJ66" s="5"/>
      <c r="FK66" s="5"/>
      <c r="FL66" s="5"/>
      <c r="FM66" s="5"/>
      <c r="FN66" s="5"/>
      <c r="FO66" s="5"/>
      <c r="FP66" s="5"/>
      <c r="FQ66" s="5"/>
      <c r="FR66" s="5"/>
      <c r="FS66" s="5"/>
      <c r="FT66" s="5"/>
      <c r="FU66" s="5"/>
      <c r="FV66" s="5"/>
      <c r="FW66" s="5"/>
      <c r="FX66" s="5"/>
      <c r="FY66" s="5"/>
      <c r="FZ66" s="5"/>
      <c r="GA66" s="5"/>
      <c r="GB66" s="5"/>
      <c r="GC66" s="5"/>
      <c r="GD66" s="5"/>
      <c r="GE66" s="5"/>
      <c r="GF66" s="5"/>
      <c r="GG66" s="5"/>
      <c r="GH66" s="5"/>
      <c r="GI66" s="5"/>
      <c r="GJ66" s="5"/>
      <c r="GK66" s="5"/>
      <c r="GL66" s="5"/>
      <c r="GM66" s="5"/>
      <c r="GN66" s="5"/>
      <c r="GO66" s="5"/>
      <c r="GP66" s="5"/>
      <c r="GQ66" s="5"/>
      <c r="GR66" s="5"/>
      <c r="GS66" s="5"/>
      <c r="GT66" s="5"/>
      <c r="GU66" s="5"/>
      <c r="GV66" s="5"/>
      <c r="GW66" s="5"/>
      <c r="GX66" s="5"/>
      <c r="GY66" s="5"/>
      <c r="GZ66" s="5"/>
      <c r="HA66" s="5"/>
      <c r="HB66" s="5"/>
      <c r="HC66" s="5"/>
      <c r="HD66" s="5"/>
      <c r="HE66" s="5"/>
      <c r="HF66" s="5"/>
      <c r="HG66" s="5"/>
      <c r="HH66" s="5"/>
      <c r="HI66" s="5"/>
      <c r="HJ66" s="5"/>
      <c r="HK66" s="5"/>
      <c r="HL66" s="5"/>
      <c r="HM66" s="5"/>
      <c r="HN66" s="5"/>
      <c r="HO66" s="5"/>
      <c r="HP66" s="5"/>
      <c r="HQ66" s="5"/>
      <c r="HR66" s="5"/>
      <c r="HS66" s="5"/>
      <c r="HT66" s="5"/>
      <c r="HU66" s="5"/>
      <c r="HV66" s="5"/>
      <c r="HW66" s="5"/>
      <c r="HX66" s="5"/>
      <c r="HY66" s="5"/>
      <c r="HZ66" s="5"/>
      <c r="IA66" s="5"/>
      <c r="IB66" s="5"/>
      <c r="IC66" s="5"/>
      <c r="ID66" s="5"/>
      <c r="IE66" s="5"/>
      <c r="IF66" s="5"/>
      <c r="IG66" s="5"/>
      <c r="IH66" s="5"/>
      <c r="II66" s="5"/>
      <c r="IJ66" s="5"/>
      <c r="IK66" s="5"/>
      <c r="IL66" s="5"/>
      <c r="IM66" s="5"/>
      <c r="IN66" s="5"/>
      <c r="IO66" s="5"/>
      <c r="IP66" s="5"/>
      <c r="IQ66" s="5"/>
      <c r="IR66" s="5"/>
      <c r="IS66" s="5"/>
      <c r="IT66" s="5"/>
      <c r="IU66" s="5"/>
      <c r="IV66" s="5"/>
      <c r="IW66" s="5"/>
      <c r="IX66" s="5"/>
      <c r="IY66" s="5"/>
      <c r="IZ66" s="5"/>
      <c r="JA66" s="5"/>
      <c r="JB66" s="5"/>
      <c r="JC66" s="5"/>
      <c r="JD66" s="5"/>
      <c r="JE66" s="5"/>
      <c r="JF66" s="5"/>
      <c r="JG66" s="5"/>
      <c r="JH66" s="5"/>
      <c r="JI66" s="5"/>
      <c r="JJ66" s="5"/>
      <c r="JK66" s="5"/>
      <c r="JL66" s="5"/>
      <c r="JM66" s="5"/>
      <c r="JN66" s="5"/>
      <c r="JO66" s="5"/>
      <c r="JP66" s="5"/>
      <c r="JQ66" s="5"/>
      <c r="JR66" s="5"/>
      <c r="JS66" s="5"/>
      <c r="JT66" s="5"/>
      <c r="JU66" s="5"/>
      <c r="JV66" s="5"/>
      <c r="JW66" s="5"/>
      <c r="JX66" s="5"/>
      <c r="JY66" s="5"/>
      <c r="JZ66" s="5"/>
      <c r="KA66" s="5"/>
      <c r="KB66" s="5"/>
      <c r="KC66" s="5"/>
      <c r="KD66" s="5"/>
      <c r="KE66" s="5"/>
      <c r="KF66" s="5"/>
      <c r="KG66" s="5"/>
      <c r="KH66" s="5"/>
      <c r="KI66" s="5"/>
      <c r="KJ66" s="5"/>
      <c r="KK66" s="5"/>
      <c r="KL66" s="5"/>
      <c r="KM66" s="5"/>
      <c r="KN66" s="5"/>
      <c r="KO66" s="5"/>
      <c r="KP66" s="5"/>
      <c r="KQ66" s="5"/>
      <c r="KR66" s="5"/>
      <c r="KS66" s="5"/>
      <c r="KT66" s="5"/>
      <c r="KU66" s="5"/>
      <c r="KV66" s="5"/>
      <c r="KW66" s="5"/>
      <c r="KX66" s="5"/>
      <c r="KY66" s="5"/>
      <c r="KZ66" s="5"/>
      <c r="LA66" s="5"/>
      <c r="LB66" s="5"/>
      <c r="LC66" s="5"/>
      <c r="LD66" s="5"/>
      <c r="LE66" s="5"/>
      <c r="LF66" s="5"/>
      <c r="LG66" s="5"/>
      <c r="LH66" s="5"/>
      <c r="LI66" s="5"/>
      <c r="LJ66" s="5"/>
      <c r="LK66" s="5"/>
      <c r="LL66" s="5"/>
      <c r="LM66" s="5"/>
      <c r="LN66" s="5"/>
      <c r="LO66" s="5"/>
      <c r="LP66" s="5"/>
      <c r="LQ66" s="5"/>
      <c r="LR66" s="5"/>
      <c r="LS66" s="5"/>
      <c r="LT66" s="5"/>
      <c r="LU66" s="5"/>
      <c r="LV66" s="5"/>
      <c r="LW66" s="5"/>
      <c r="LX66" s="5"/>
      <c r="LY66" s="5"/>
      <c r="LZ66" s="5"/>
      <c r="MA66" s="5"/>
      <c r="MB66" s="5"/>
      <c r="MC66" s="5"/>
      <c r="MD66" s="5"/>
      <c r="ME66" s="5"/>
      <c r="MF66" s="5"/>
      <c r="MG66" s="5"/>
      <c r="MH66" s="5"/>
      <c r="MI66" s="5"/>
      <c r="MJ66" s="5"/>
      <c r="MK66" s="5"/>
      <c r="ML66" s="5"/>
      <c r="MM66" s="5"/>
      <c r="MN66" s="5"/>
      <c r="MO66" s="5"/>
      <c r="MP66" s="5"/>
      <c r="MQ66" s="5"/>
      <c r="MR66" s="5"/>
      <c r="MS66" s="5"/>
      <c r="MT66" s="5"/>
      <c r="MU66" s="5"/>
      <c r="MV66" s="5"/>
      <c r="MW66" s="5"/>
      <c r="MX66" s="5"/>
      <c r="MY66" s="5"/>
      <c r="MZ66" s="5"/>
      <c r="NA66" s="5"/>
      <c r="NB66" s="5"/>
      <c r="NC66" s="5"/>
      <c r="ND66" s="5"/>
      <c r="NE66" s="5"/>
      <c r="NF66" s="5"/>
      <c r="NG66" s="5"/>
      <c r="NH66" s="5"/>
      <c r="NI66" s="5"/>
      <c r="NJ66" s="5"/>
      <c r="NK66" s="5"/>
      <c r="NL66" s="5"/>
      <c r="NM66" s="5"/>
      <c r="NN66" s="5"/>
      <c r="NO66" s="5"/>
      <c r="NP66" s="5"/>
      <c r="NQ66" s="5"/>
      <c r="NR66" s="5"/>
      <c r="NS66" s="5"/>
      <c r="NT66" s="5"/>
      <c r="NU66" s="5"/>
      <c r="NV66" s="5"/>
      <c r="NW66" s="5"/>
      <c r="NX66" s="5"/>
      <c r="NY66" s="5"/>
      <c r="NZ66" s="5"/>
      <c r="OA66" s="5"/>
      <c r="OB66" s="5"/>
      <c r="OC66" s="5"/>
      <c r="OD66" s="5"/>
      <c r="OE66" s="5"/>
      <c r="OF66" s="5"/>
      <c r="OG66" s="5"/>
      <c r="OH66" s="5"/>
      <c r="OI66" s="5"/>
      <c r="OJ66" s="5"/>
      <c r="OK66" s="5"/>
      <c r="OL66" s="5"/>
      <c r="OM66" s="5"/>
      <c r="ON66" s="5"/>
      <c r="OO66" s="5"/>
      <c r="OP66" s="5"/>
      <c r="OQ66" s="5"/>
      <c r="OR66" s="5"/>
      <c r="OS66" s="5"/>
      <c r="OT66" s="5"/>
      <c r="OU66" s="5"/>
      <c r="OV66" s="5"/>
      <c r="OW66" s="5"/>
      <c r="OX66" s="5"/>
      <c r="OY66" s="5"/>
      <c r="OZ66" s="5"/>
      <c r="PA66" s="5"/>
      <c r="PB66" s="5"/>
      <c r="PC66" s="5"/>
      <c r="PD66" s="5"/>
      <c r="PE66" s="5"/>
      <c r="PF66" s="5"/>
      <c r="PG66" s="5"/>
      <c r="PH66" s="5"/>
    </row>
    <row r="67" spans="1:424" x14ac:dyDescent="0.25">
      <c r="A67" s="7">
        <f t="shared" si="0"/>
        <v>318</v>
      </c>
      <c r="B67" s="7">
        <f t="shared" si="1"/>
        <v>72102278</v>
      </c>
      <c r="C67" s="7">
        <f>IF(ISNA(VLOOKUP(G67,Listen!J:P,7,0)),VLOOKUP(E67,'72102278'!AF:AP,11,0),IF(VLOOKUP(E67,'72102278'!AF:AP,11,0)&lt;4,VLOOKUP(G67,Listen!J:P,7,0),VLOOKUP(E67,'72102278'!AF:AP,11,0)))</f>
        <v>5</v>
      </c>
      <c r="D67" s="7" t="str">
        <f>IF(G67="","", IF(ISNA(G67),"",IF(ISNA(VLOOKUP(G67,[1]ALLE!$B:$AA,26,0)),"",VLOOKUP(G67,[1]ALLE!$B:$AA,26,0))))</f>
        <v/>
      </c>
      <c r="E67" s="12" t="str">
        <f>IF(ISNA(VLOOKUP(J67,'72102278'!Z:AG,7,0)),IF(ISNA(VLOOKUP(J67,'72102278'!AA:AG,6,0)),IF(ISNA(VLOOKUP(J67,'72102278'!AB:AG,5,0)),IF(ISNA(VLOOKUP(J67,'72102278'!AC:AG,4,0)),IF(ISNA(VLOOKUP(J67,'72102278'!AD:AG,3,0)),"",VLOOKUP(J67,'72102278'!AD:AG,3,0)),VLOOKUP(J67,'72102278'!AC:AG,4,0)),VLOOKUP(J67,'72102278'!AB:AG,5,0)),VLOOKUP(J67,'72102278'!AA:AG,6,0)),VLOOKUP(J67,'72102278'!Z:AG,7,0))</f>
        <v>GC_BPMZ_58_RI_2188</v>
      </c>
      <c r="F67" s="7" t="str">
        <f>IF(G67=0,"",IF(G67="","",VLOOKUP(G67,'72102278'!D:I,6,0)))</f>
        <v/>
      </c>
      <c r="G67" s="7" t="str">
        <f>VLOOKUP(E67,'72102278'!AF:AP,2,0)</f>
        <v/>
      </c>
      <c r="H67" s="7" t="str">
        <f>IF(ISNA(VLOOKUP(G67,[1]ALLE!$B:$C,2,0)),"",VLOOKUP(G67,[1]ALLE!$B:$C,2,0))</f>
        <v/>
      </c>
      <c r="I67" s="7">
        <f t="shared" si="2"/>
        <v>67</v>
      </c>
      <c r="J67" s="7" t="s">
        <v>4245</v>
      </c>
      <c r="K67" s="7">
        <f>IF(ISNA(VLOOKUP(J67,'72102609'!Z:AE,6,0)),IF(ISNA(VLOOKUP(J67,'72102609'!AA:AE,5,0)),IF(ISNA(VLOOKUP(J67,'72102609'!AB:AE,4,0)),IF(ISNA(VLOOKUP(J67,'72102609'!AC:AE,3,0)),IF(ISNA(VLOOKUP(J67,'72102609'!AD:AE,2,0)),"",VLOOKUP(J67,'72102609'!AD:AE,2,0)),VLOOKUP(J67,'72102609'!AC:AE,3,0)),VLOOKUP(J67,'72102609'!AB:AE,4,0)),VLOOKUP(J67,'72102609'!AA:AE,5,0)),VLOOKUP(J67,'72102609'!Z:AE,6,0))</f>
        <v>173</v>
      </c>
      <c r="L67" s="7">
        <f>IF(ISNA(VLOOKUP(J67,'72102278'!Z:AE,6,0)),IF(ISNA(VLOOKUP(J67,'72102278'!AA:AE,5,0)),IF(ISNA(VLOOKUP(J67,'72102278'!AB:AE,4,0)),IF(ISNA(VLOOKUP(J67,'72102278'!AC:AE,3,0)),IF(ISNA(VLOOKUP(J67,'72102278'!AD:AE,2,0)),"",VLOOKUP(J67,'72102278'!AD:AE,2,0)),VLOOKUP(J67,'72102278'!AC:AE,3,0)),VLOOKUP(J67,'72102278'!AB:AE,4,0)),VLOOKUP(J67,'72102278'!AA:AE,5,0)),VLOOKUP(J67,'72102278'!Z:AE,6,0))</f>
        <v>318</v>
      </c>
      <c r="M67" s="7" t="str">
        <f>IF(ISNA(VLOOKUP(J67,'72102029'!Z:AE,6,0)),IF(ISNA(VLOOKUP(J67,'72102029'!AA:AE,5,0)),IF(ISNA(VLOOKUP(J67,'72102029'!AB:AE,4,0)),IF(ISNA(VLOOKUP(J67,'72102029'!AC:AE,3,0)),IF(ISNA(VLOOKUP(J67,'72102029'!AD:AE,2,0)),"",VLOOKUP(J67,'72102029'!AD:AE,2,0)),VLOOKUP(J67,'72102029'!AC:AE,3,0)),VLOOKUP(J67,'72102029'!AB:AE,4,0)),VLOOKUP(J67,'72102029'!AA:AE,5,0)),VLOOKUP(J67,'72102029'!Z:AE,6,0))</f>
        <v/>
      </c>
      <c r="N67" s="7">
        <f>IF(ISNA(VLOOKUP(J67,'72101595'!Z:AE,6,0)),IF(ISNA(VLOOKUP(J67,'72101595'!AA:AE,5,0)),IF(ISNA(VLOOKUP(J67,'72101595'!AB:AE,4,0)),IF(ISNA(VLOOKUP(J67,'72101595'!AC:AE,3,0)),IF(ISNA(VLOOKUP(J67,'72101595'!AD:AE,2,0)),"",VLOOKUP(J67,'72101595'!AD:AE,2,0)),VLOOKUP(J67,'72101595'!AC:AE,3,0)),VLOOKUP(J67,'72101595'!AB:AE,4,0)),VLOOKUP(J67,'72101595'!AA:AE,5,0)),VLOOKUP(J67,'72101595'!Z:AE,6,0))</f>
        <v>132</v>
      </c>
      <c r="O67" s="7" t="str">
        <f>IF(ISNA(VLOOKUP(J67,'72101388'!Z:AE,6,0)),IF(ISNA(VLOOKUP(J67,'72101388'!AA:AE,5,0)),IF(ISNA(VLOOKUP(J67,'72101388'!AB:AE,4,0)),IF(ISNA(VLOOKUP(J67,'72101388'!AC:AE,3,0)),IF(ISNA(VLOOKUP(J67,'72101388'!AD:AE,2,0)),"",VLOOKUP(J67,'72101388'!AD:AE,2,0)),VLOOKUP(J67,'72101388'!AC:AE,3,0)),VLOOKUP(J67,'72101388'!AB:AE,4,0)),VLOOKUP(J67,'72101388'!AA:AE,5,0)),VLOOKUP(J67,'72101388'!Z:AE,6,0))</f>
        <v/>
      </c>
      <c r="P67" s="7" t="str">
        <f>IF(ISNA(VLOOKUP(J67,'72101014'!Z:AE,6,0)),IF(ISNA(VLOOKUP(J67,'72101014'!AA:AE,5,0)),IF(ISNA(VLOOKUP(J67,'72101014'!AB:AE,4,0)),IF(ISNA(VLOOKUP(J67,'72101014'!AC:AE,3,0)),IF(ISNA(VLOOKUP(J67,'72101014'!AD:AE,2,0)),"",VLOOKUP(J67,'72101014'!AD:AE,2,0)),VLOOKUP(J67,'72101014'!AC:AE,3,0)),VLOOKUP(J67,'72101014'!AB:AE,4,0)),VLOOKUP(J67,'72101014'!AA:AE,5,0)),VLOOKUP(J67,'72101014'!Z:AE,6,0))</f>
        <v/>
      </c>
      <c r="Q67" s="7" t="str">
        <f>IF(ISNA(VLOOKUP(J67,'72100736'!Z:AE,6,0)),IF(ISNA(VLOOKUP(J67,'72100736'!AA:AE,5,0)),IF(ISNA(VLOOKUP(J67,'72100736'!AB:AE,4,0)),IF(ISNA(VLOOKUP(J67,'72100736'!AC:AE,3,0)),IF(ISNA(VLOOKUP(J67,'72100736'!AD:AE,2,0)),"",VLOOKUP(J67,'72100736'!AD:AE,2,0)),VLOOKUP(J67,'72100736'!AC:AE,3,0)),VLOOKUP(J67,'72100736'!AB:AE,4,0)),VLOOKUP(J67,'72100736'!AA:AE,5,0)),VLOOKUP(J67,'72100736'!Z:AE,6,0))</f>
        <v/>
      </c>
      <c r="R67" s="7" t="str">
        <f>IF(ISNA(VLOOKUP(J67,'72100530'!Z:AE,6,0)),IF(ISNA(VLOOKUP(J67,'72100530'!AA:AE,5,0)),IF(ISNA(VLOOKUP(J67,'72100530'!AB:AE,4,0)),IF(ISNA(VLOOKUP(J67,'72100530'!AC:AE,3,0)),IF(ISNA(VLOOKUP(J67,'72100530'!AD:AE,2,0)),"",VLOOKUP(J67,'72100530'!AD:AE,2,0)),VLOOKUP(J67,'72100530'!AC:AE,3,0)),VLOOKUP(J67,'72100530'!AB:AE,4,0)),VLOOKUP(J67,'72100530'!AA:AE,5,0)),VLOOKUP(J67,'72100530'!Z:AE,6,0))</f>
        <v/>
      </c>
      <c r="S67" s="7" t="str">
        <f>IF(ISNA(VLOOKUP(J67,'72100318'!Z:AE,6,0)),IF(ISNA(VLOOKUP(J67,'72100318'!AA:AE,5,0)),IF(ISNA(VLOOKUP(J67,'72100318'!AB:AE,4,0)),IF(ISNA(VLOOKUP(J67,'72100318'!AC:AE,3,0)),IF(ISNA(VLOOKUP(J67,'72100318'!AD:AE,2,0)),"",VLOOKUP(J67,'72100318'!AD:AE,2,0)),VLOOKUP(J67,'72100318'!AC:AE,3,0)),VLOOKUP(J67,'72100318'!AB:AE,4,0)),VLOOKUP(J67,'72100318'!AA:AE,5,0)),VLOOKUP(J67,'72100318'!Z:AE,6,0))</f>
        <v/>
      </c>
      <c r="T67" s="7" t="str">
        <f>IF(ISNA(VLOOKUP(J67,'72100121'!Z:AE,6,0)),IF(ISNA(VLOOKUP(J67,'72100121'!AA:AE,5,0)),IF(ISNA(VLOOKUP(J67,'72100121'!AB:AE,4,0)),IF(ISNA(VLOOKUP(J67,'72100121'!AC:AE,3,0)),IF(ISNA(VLOOKUP(J67,'72100121'!AD:AE,2,0)),"",VLOOKUP(J67,'72100121'!AD:AE,2,0)),VLOOKUP(J67,'72100121'!AC:AE,3,0)),VLOOKUP(J67,'72100121'!AB:AE,4,0)),VLOOKUP(J67,'72100121'!AA:AE,5,0)),VLOOKUP(J67,'72100121'!Z:AE,6,0))</f>
        <v/>
      </c>
      <c r="U67" s="7" t="str">
        <f>IF(ISNA(VLOOKUP(J67,'72003054'!Z:AE,6,0)),IF(ISNA(VLOOKUP(J67,'72003054'!AA:AE,5,0)),IF(ISNA(VLOOKUP(J67,'72003054'!AB:AE,4,0)),IF(ISNA(VLOOKUP(J67,'72003054'!AC:AE,3,0)),IF(ISNA(VLOOKUP(J67,'72003054'!AD:AE,2,0)),"",VLOOKUP(J67,'72003054'!AD:AE,2,0)),VLOOKUP(J67,'72003054'!AC:AE,3,0)),VLOOKUP(J67,'72003054'!AB:AE,4,0)),VLOOKUP(J67,'72003054'!AA:AE,5,0)),VLOOKUP(J67,'72003054'!Z:AE,6,0))</f>
        <v/>
      </c>
    </row>
    <row r="68" spans="1:424" x14ac:dyDescent="0.25">
      <c r="A68" s="7">
        <f t="shared" si="0"/>
        <v>315</v>
      </c>
      <c r="B68" s="7">
        <f t="shared" si="1"/>
        <v>72102609</v>
      </c>
      <c r="C68" s="7">
        <f>IF(ISNA(VLOOKUP(G68,Listen!J:P,7,0)),VLOOKUP(E68,'72102609'!AF:AP,11,0),IF(VLOOKUP(E68,'72102609'!AF:AP,11,0)&lt;4,VLOOKUP(G68,Listen!J:P,7,0),VLOOKUP(E68,'72102609'!AF:AP,11,0)))</f>
        <v>5</v>
      </c>
      <c r="D68" s="7" t="str">
        <f>IF(G68="","", IF(ISNA(G68),"",IF(ISNA(VLOOKUP(G68,[1]ALLE!$B:$AA,26,0)),"",VLOOKUP(G68,[1]ALLE!$B:$AA,26,0))))</f>
        <v/>
      </c>
      <c r="E68" s="12" t="str">
        <f>IF(ISNA(VLOOKUP(J68,'72102609'!Z:AG,7,0)),IF(ISNA(VLOOKUP(J68,'72102609'!AA:AG,6,0)),IF(ISNA(VLOOKUP(J68,'72102609'!AB:AG,5,0)),IF(ISNA(VLOOKUP(J68,'72102609'!AC:AG,4,0)),IF(ISNA(VLOOKUP(J68,'72102609'!AD:AG,3,0)),"",VLOOKUP(J68,'72102609'!AD:AG,3,0)),VLOOKUP(J68,'72102609'!AC:AG,4,0)),VLOOKUP(J68,'72102609'!AB:AG,5,0)),VLOOKUP(J68,'72102609'!AA:AG,6,0)),VLOOKUP(J68,'72102609'!Z:AG,7,0))</f>
        <v>GC_BPMZ_288_RI_2517</v>
      </c>
      <c r="F68" s="7" t="str">
        <f>IF(G68=0,"",IF(G68="","",VLOOKUP(G68,'72102609'!D:I,6,0)))</f>
        <v/>
      </c>
      <c r="G68" s="7" t="str">
        <f>VLOOKUP(E68,'72102609'!AF:AP,2,0)</f>
        <v/>
      </c>
      <c r="H68" s="7" t="str">
        <f>IF(ISNA(VLOOKUP(G68,[1]ALLE!$B:$C,2,0)),"",VLOOKUP(G68,[1]ALLE!$B:$C,2,0))</f>
        <v/>
      </c>
      <c r="I68" s="7">
        <f t="shared" si="2"/>
        <v>68</v>
      </c>
      <c r="J68" s="7" t="s">
        <v>20783</v>
      </c>
      <c r="K68" s="7">
        <f>IF(ISNA(VLOOKUP(J68,'72102609'!Z:AE,6,0)),IF(ISNA(VLOOKUP(J68,'72102609'!AA:AE,5,0)),IF(ISNA(VLOOKUP(J68,'72102609'!AB:AE,4,0)),IF(ISNA(VLOOKUP(J68,'72102609'!AC:AE,3,0)),IF(ISNA(VLOOKUP(J68,'72102609'!AD:AE,2,0)),"",VLOOKUP(J68,'72102609'!AD:AE,2,0)),VLOOKUP(J68,'72102609'!AC:AE,3,0)),VLOOKUP(J68,'72102609'!AB:AE,4,0)),VLOOKUP(J68,'72102609'!AA:AE,5,0)),VLOOKUP(J68,'72102609'!Z:AE,6,0))</f>
        <v>315</v>
      </c>
      <c r="L68" s="7" t="str">
        <f>IF(ISNA(VLOOKUP(J68,'72102278'!Z:AE,6,0)),IF(ISNA(VLOOKUP(J68,'72102278'!AA:AE,5,0)),IF(ISNA(VLOOKUP(J68,'72102278'!AB:AE,4,0)),IF(ISNA(VLOOKUP(J68,'72102278'!AC:AE,3,0)),IF(ISNA(VLOOKUP(J68,'72102278'!AD:AE,2,0)),"",VLOOKUP(J68,'72102278'!AD:AE,2,0)),VLOOKUP(J68,'72102278'!AC:AE,3,0)),VLOOKUP(J68,'72102278'!AB:AE,4,0)),VLOOKUP(J68,'72102278'!AA:AE,5,0)),VLOOKUP(J68,'72102278'!Z:AE,6,0))</f>
        <v/>
      </c>
      <c r="M68" s="7" t="str">
        <f>IF(ISNA(VLOOKUP(J68,'72102029'!Z:AE,6,0)),IF(ISNA(VLOOKUP(J68,'72102029'!AA:AE,5,0)),IF(ISNA(VLOOKUP(J68,'72102029'!AB:AE,4,0)),IF(ISNA(VLOOKUP(J68,'72102029'!AC:AE,3,0)),IF(ISNA(VLOOKUP(J68,'72102029'!AD:AE,2,0)),"",VLOOKUP(J68,'72102029'!AD:AE,2,0)),VLOOKUP(J68,'72102029'!AC:AE,3,0)),VLOOKUP(J68,'72102029'!AB:AE,4,0)),VLOOKUP(J68,'72102029'!AA:AE,5,0)),VLOOKUP(J68,'72102029'!Z:AE,6,0))</f>
        <v/>
      </c>
      <c r="N68" s="7" t="str">
        <f>IF(ISNA(VLOOKUP(J68,'72101595'!Z:AE,6,0)),IF(ISNA(VLOOKUP(J68,'72101595'!AA:AE,5,0)),IF(ISNA(VLOOKUP(J68,'72101595'!AB:AE,4,0)),IF(ISNA(VLOOKUP(J68,'72101595'!AC:AE,3,0)),IF(ISNA(VLOOKUP(J68,'72101595'!AD:AE,2,0)),"",VLOOKUP(J68,'72101595'!AD:AE,2,0)),VLOOKUP(J68,'72101595'!AC:AE,3,0)),VLOOKUP(J68,'72101595'!AB:AE,4,0)),VLOOKUP(J68,'72101595'!AA:AE,5,0)),VLOOKUP(J68,'72101595'!Z:AE,6,0))</f>
        <v/>
      </c>
      <c r="O68" s="7" t="str">
        <f>IF(ISNA(VLOOKUP(J68,'72101388'!Z:AE,6,0)),IF(ISNA(VLOOKUP(J68,'72101388'!AA:AE,5,0)),IF(ISNA(VLOOKUP(J68,'72101388'!AB:AE,4,0)),IF(ISNA(VLOOKUP(J68,'72101388'!AC:AE,3,0)),IF(ISNA(VLOOKUP(J68,'72101388'!AD:AE,2,0)),"",VLOOKUP(J68,'72101388'!AD:AE,2,0)),VLOOKUP(J68,'72101388'!AC:AE,3,0)),VLOOKUP(J68,'72101388'!AB:AE,4,0)),VLOOKUP(J68,'72101388'!AA:AE,5,0)),VLOOKUP(J68,'72101388'!Z:AE,6,0))</f>
        <v/>
      </c>
      <c r="P68" s="7" t="str">
        <f>IF(ISNA(VLOOKUP(J68,'72101014'!Z:AE,6,0)),IF(ISNA(VLOOKUP(J68,'72101014'!AA:AE,5,0)),IF(ISNA(VLOOKUP(J68,'72101014'!AB:AE,4,0)),IF(ISNA(VLOOKUP(J68,'72101014'!AC:AE,3,0)),IF(ISNA(VLOOKUP(J68,'72101014'!AD:AE,2,0)),"",VLOOKUP(J68,'72101014'!AD:AE,2,0)),VLOOKUP(J68,'72101014'!AC:AE,3,0)),VLOOKUP(J68,'72101014'!AB:AE,4,0)),VLOOKUP(J68,'72101014'!AA:AE,5,0)),VLOOKUP(J68,'72101014'!Z:AE,6,0))</f>
        <v/>
      </c>
      <c r="Q68" s="7" t="str">
        <f>IF(ISNA(VLOOKUP(J68,'72100736'!Z:AE,6,0)),IF(ISNA(VLOOKUP(J68,'72100736'!AA:AE,5,0)),IF(ISNA(VLOOKUP(J68,'72100736'!AB:AE,4,0)),IF(ISNA(VLOOKUP(J68,'72100736'!AC:AE,3,0)),IF(ISNA(VLOOKUP(J68,'72100736'!AD:AE,2,0)),"",VLOOKUP(J68,'72100736'!AD:AE,2,0)),VLOOKUP(J68,'72100736'!AC:AE,3,0)),VLOOKUP(J68,'72100736'!AB:AE,4,0)),VLOOKUP(J68,'72100736'!AA:AE,5,0)),VLOOKUP(J68,'72100736'!Z:AE,6,0))</f>
        <v/>
      </c>
      <c r="R68" s="7" t="str">
        <f>IF(ISNA(VLOOKUP(J68,'72100530'!Z:AE,6,0)),IF(ISNA(VLOOKUP(J68,'72100530'!AA:AE,5,0)),IF(ISNA(VLOOKUP(J68,'72100530'!AB:AE,4,0)),IF(ISNA(VLOOKUP(J68,'72100530'!AC:AE,3,0)),IF(ISNA(VLOOKUP(J68,'72100530'!AD:AE,2,0)),"",VLOOKUP(J68,'72100530'!AD:AE,2,0)),VLOOKUP(J68,'72100530'!AC:AE,3,0)),VLOOKUP(J68,'72100530'!AB:AE,4,0)),VLOOKUP(J68,'72100530'!AA:AE,5,0)),VLOOKUP(J68,'72100530'!Z:AE,6,0))</f>
        <v/>
      </c>
      <c r="S68" s="7" t="str">
        <f>IF(ISNA(VLOOKUP(J68,'72100318'!Z:AE,6,0)),IF(ISNA(VLOOKUP(J68,'72100318'!AA:AE,5,0)),IF(ISNA(VLOOKUP(J68,'72100318'!AB:AE,4,0)),IF(ISNA(VLOOKUP(J68,'72100318'!AC:AE,3,0)),IF(ISNA(VLOOKUP(J68,'72100318'!AD:AE,2,0)),"",VLOOKUP(J68,'72100318'!AD:AE,2,0)),VLOOKUP(J68,'72100318'!AC:AE,3,0)),VLOOKUP(J68,'72100318'!AB:AE,4,0)),VLOOKUP(J68,'72100318'!AA:AE,5,0)),VLOOKUP(J68,'72100318'!Z:AE,6,0))</f>
        <v/>
      </c>
      <c r="T68" s="7" t="str">
        <f>IF(ISNA(VLOOKUP(J68,'72100121'!Z:AE,6,0)),IF(ISNA(VLOOKUP(J68,'72100121'!AA:AE,5,0)),IF(ISNA(VLOOKUP(J68,'72100121'!AB:AE,4,0)),IF(ISNA(VLOOKUP(J68,'72100121'!AC:AE,3,0)),IF(ISNA(VLOOKUP(J68,'72100121'!AD:AE,2,0)),"",VLOOKUP(J68,'72100121'!AD:AE,2,0)),VLOOKUP(J68,'72100121'!AC:AE,3,0)),VLOOKUP(J68,'72100121'!AB:AE,4,0)),VLOOKUP(J68,'72100121'!AA:AE,5,0)),VLOOKUP(J68,'72100121'!Z:AE,6,0))</f>
        <v/>
      </c>
      <c r="U68" s="7" t="str">
        <f>IF(ISNA(VLOOKUP(J68,'72003054'!Z:AE,6,0)),IF(ISNA(VLOOKUP(J68,'72003054'!AA:AE,5,0)),IF(ISNA(VLOOKUP(J68,'72003054'!AB:AE,4,0)),IF(ISNA(VLOOKUP(J68,'72003054'!AC:AE,3,0)),IF(ISNA(VLOOKUP(J68,'72003054'!AD:AE,2,0)),"",VLOOKUP(J68,'72003054'!AD:AE,2,0)),VLOOKUP(J68,'72003054'!AC:AE,3,0)),VLOOKUP(J68,'72003054'!AB:AE,4,0)),VLOOKUP(J68,'72003054'!AA:AE,5,0)),VLOOKUP(J68,'72003054'!Z:AE,6,0))</f>
        <v/>
      </c>
    </row>
    <row r="69" spans="1:424" x14ac:dyDescent="0.25">
      <c r="A69" s="7">
        <f t="shared" si="0"/>
        <v>314</v>
      </c>
      <c r="B69" s="7">
        <f t="shared" si="1"/>
        <v>72003054</v>
      </c>
      <c r="C69" s="7">
        <f>IF(ISNA(VLOOKUP(G69,Listen!J:P,7,0)),VLOOKUP(E69,'72003054'!AF:AP,11,0),IF(VLOOKUP(E69,'72003054'!AF:AP,11,0)&lt;4,VLOOKUP(G69,Listen!J:P,7,0),VLOOKUP(E69,'72003054'!AF:AP,11,0)))</f>
        <v>5</v>
      </c>
      <c r="D69" s="7" t="str">
        <f>IF(G69="","", IF(ISNA(G69),"",IF(ISNA(VLOOKUP(G69,[1]ALLE!$B:$AA,26,0)),"",VLOOKUP(G69,[1]ALLE!$B:$AA,26,0))))</f>
        <v/>
      </c>
      <c r="E69" s="12" t="str">
        <f>IF(ISNA(VLOOKUP(J69,'72003054'!Z:AG,7,0)),IF(ISNA(VLOOKUP(J69,'72003054'!AA:AG,6,0)),IF(ISNA(VLOOKUP(J69,'72003054'!AB:AG,5,0)),IF(ISNA(VLOOKUP(J69,'72003054'!AC:AG,4,0)),IF(ISNA(VLOOKUP(J69,'72003054'!AD:AG,3,0)),"",VLOOKUP(J69,'72003054'!AD:AG,3,0)),VLOOKUP(J69,'72003054'!AC:AG,4,0)),VLOOKUP(J69,'72003054'!AB:AG,5,0)),VLOOKUP(J69,'72003054'!AA:AG,6,0)),VLOOKUP(J69,'72003054'!Z:AG,7,0))</f>
        <v>GC_BPMZ_225_RI_2153</v>
      </c>
      <c r="F69" s="7" t="str">
        <f>IF(G69=0,"",IF(G69="","",VLOOKUP(G69,'72003054'!D:I,6,0)))</f>
        <v/>
      </c>
      <c r="G69" s="7" t="str">
        <f>VLOOKUP(E69,'72003054'!AF:AP,2,0)</f>
        <v/>
      </c>
      <c r="H69" s="7" t="str">
        <f>IF(ISNA(VLOOKUP(G69,[1]ALLE!$B:$C,2,0)),"",VLOOKUP(G69,[1]ALLE!$B:$C,2,0))</f>
        <v/>
      </c>
      <c r="I69" s="7">
        <f t="shared" si="2"/>
        <v>69</v>
      </c>
      <c r="J69" s="7" t="s">
        <v>1217</v>
      </c>
      <c r="K69" s="7">
        <f>IF(ISNA(VLOOKUP(J69,'72102609'!Z:AE,6,0)),IF(ISNA(VLOOKUP(J69,'72102609'!AA:AE,5,0)),IF(ISNA(VLOOKUP(J69,'72102609'!AB:AE,4,0)),IF(ISNA(VLOOKUP(J69,'72102609'!AC:AE,3,0)),IF(ISNA(VLOOKUP(J69,'72102609'!AD:AE,2,0)),"",VLOOKUP(J69,'72102609'!AD:AE,2,0)),VLOOKUP(J69,'72102609'!AC:AE,3,0)),VLOOKUP(J69,'72102609'!AB:AE,4,0)),VLOOKUP(J69,'72102609'!AA:AE,5,0)),VLOOKUP(J69,'72102609'!Z:AE,6,0))</f>
        <v>126</v>
      </c>
      <c r="L69" s="7">
        <f>IF(ISNA(VLOOKUP(J69,'72102278'!Z:AE,6,0)),IF(ISNA(VLOOKUP(J69,'72102278'!AA:AE,5,0)),IF(ISNA(VLOOKUP(J69,'72102278'!AB:AE,4,0)),IF(ISNA(VLOOKUP(J69,'72102278'!AC:AE,3,0)),IF(ISNA(VLOOKUP(J69,'72102278'!AD:AE,2,0)),"",VLOOKUP(J69,'72102278'!AD:AE,2,0)),VLOOKUP(J69,'72102278'!AC:AE,3,0)),VLOOKUP(J69,'72102278'!AB:AE,4,0)),VLOOKUP(J69,'72102278'!AA:AE,5,0)),VLOOKUP(J69,'72102278'!Z:AE,6,0))</f>
        <v>105</v>
      </c>
      <c r="M69" s="7">
        <f>IF(ISNA(VLOOKUP(J69,'72102029'!Z:AE,6,0)),IF(ISNA(VLOOKUP(J69,'72102029'!AA:AE,5,0)),IF(ISNA(VLOOKUP(J69,'72102029'!AB:AE,4,0)),IF(ISNA(VLOOKUP(J69,'72102029'!AC:AE,3,0)),IF(ISNA(VLOOKUP(J69,'72102029'!AD:AE,2,0)),"",VLOOKUP(J69,'72102029'!AD:AE,2,0)),VLOOKUP(J69,'72102029'!AC:AE,3,0)),VLOOKUP(J69,'72102029'!AB:AE,4,0)),VLOOKUP(J69,'72102029'!AA:AE,5,0)),VLOOKUP(J69,'72102029'!Z:AE,6,0))</f>
        <v>121</v>
      </c>
      <c r="N69" s="7">
        <f>IF(ISNA(VLOOKUP(J69,'72101595'!Z:AE,6,0)),IF(ISNA(VLOOKUP(J69,'72101595'!AA:AE,5,0)),IF(ISNA(VLOOKUP(J69,'72101595'!AB:AE,4,0)),IF(ISNA(VLOOKUP(J69,'72101595'!AC:AE,3,0)),IF(ISNA(VLOOKUP(J69,'72101595'!AD:AE,2,0)),"",VLOOKUP(J69,'72101595'!AD:AE,2,0)),VLOOKUP(J69,'72101595'!AC:AE,3,0)),VLOOKUP(J69,'72101595'!AB:AE,4,0)),VLOOKUP(J69,'72101595'!AA:AE,5,0)),VLOOKUP(J69,'72101595'!Z:AE,6,0))</f>
        <v>172</v>
      </c>
      <c r="O69" s="7" t="str">
        <f>IF(ISNA(VLOOKUP(J69,'72101388'!Z:AE,6,0)),IF(ISNA(VLOOKUP(J69,'72101388'!AA:AE,5,0)),IF(ISNA(VLOOKUP(J69,'72101388'!AB:AE,4,0)),IF(ISNA(VLOOKUP(J69,'72101388'!AC:AE,3,0)),IF(ISNA(VLOOKUP(J69,'72101388'!AD:AE,2,0)),"",VLOOKUP(J69,'72101388'!AD:AE,2,0)),VLOOKUP(J69,'72101388'!AC:AE,3,0)),VLOOKUP(J69,'72101388'!AB:AE,4,0)),VLOOKUP(J69,'72101388'!AA:AE,5,0)),VLOOKUP(J69,'72101388'!Z:AE,6,0))</f>
        <v/>
      </c>
      <c r="P69" s="7">
        <f>IF(ISNA(VLOOKUP(J69,'72101014'!Z:AE,6,0)),IF(ISNA(VLOOKUP(J69,'72101014'!AA:AE,5,0)),IF(ISNA(VLOOKUP(J69,'72101014'!AB:AE,4,0)),IF(ISNA(VLOOKUP(J69,'72101014'!AC:AE,3,0)),IF(ISNA(VLOOKUP(J69,'72101014'!AD:AE,2,0)),"",VLOOKUP(J69,'72101014'!AD:AE,2,0)),VLOOKUP(J69,'72101014'!AC:AE,3,0)),VLOOKUP(J69,'72101014'!AB:AE,4,0)),VLOOKUP(J69,'72101014'!AA:AE,5,0)),VLOOKUP(J69,'72101014'!Z:AE,6,0))</f>
        <v>77</v>
      </c>
      <c r="Q69" s="7">
        <f>IF(ISNA(VLOOKUP(J69,'72100736'!Z:AE,6,0)),IF(ISNA(VLOOKUP(J69,'72100736'!AA:AE,5,0)),IF(ISNA(VLOOKUP(J69,'72100736'!AB:AE,4,0)),IF(ISNA(VLOOKUP(J69,'72100736'!AC:AE,3,0)),IF(ISNA(VLOOKUP(J69,'72100736'!AD:AE,2,0)),"",VLOOKUP(J69,'72100736'!AD:AE,2,0)),VLOOKUP(J69,'72100736'!AC:AE,3,0)),VLOOKUP(J69,'72100736'!AB:AE,4,0)),VLOOKUP(J69,'72100736'!AA:AE,5,0)),VLOOKUP(J69,'72100736'!Z:AE,6,0))</f>
        <v>64</v>
      </c>
      <c r="R69" s="7">
        <f>IF(ISNA(VLOOKUP(J69,'72100530'!Z:AE,6,0)),IF(ISNA(VLOOKUP(J69,'72100530'!AA:AE,5,0)),IF(ISNA(VLOOKUP(J69,'72100530'!AB:AE,4,0)),IF(ISNA(VLOOKUP(J69,'72100530'!AC:AE,3,0)),IF(ISNA(VLOOKUP(J69,'72100530'!AD:AE,2,0)),"",VLOOKUP(J69,'72100530'!AD:AE,2,0)),VLOOKUP(J69,'72100530'!AC:AE,3,0)),VLOOKUP(J69,'72100530'!AB:AE,4,0)),VLOOKUP(J69,'72100530'!AA:AE,5,0)),VLOOKUP(J69,'72100530'!Z:AE,6,0))</f>
        <v>85</v>
      </c>
      <c r="S69" s="7">
        <f>IF(ISNA(VLOOKUP(J69,'72100318'!Z:AE,6,0)),IF(ISNA(VLOOKUP(J69,'72100318'!AA:AE,5,0)),IF(ISNA(VLOOKUP(J69,'72100318'!AB:AE,4,0)),IF(ISNA(VLOOKUP(J69,'72100318'!AC:AE,3,0)),IF(ISNA(VLOOKUP(J69,'72100318'!AD:AE,2,0)),"",VLOOKUP(J69,'72100318'!AD:AE,2,0)),VLOOKUP(J69,'72100318'!AC:AE,3,0)),VLOOKUP(J69,'72100318'!AB:AE,4,0)),VLOOKUP(J69,'72100318'!AA:AE,5,0)),VLOOKUP(J69,'72100318'!Z:AE,6,0))</f>
        <v>84</v>
      </c>
      <c r="T69" s="7">
        <f>IF(ISNA(VLOOKUP(J69,'72100121'!Z:AE,6,0)),IF(ISNA(VLOOKUP(J69,'72100121'!AA:AE,5,0)),IF(ISNA(VLOOKUP(J69,'72100121'!AB:AE,4,0)),IF(ISNA(VLOOKUP(J69,'72100121'!AC:AE,3,0)),IF(ISNA(VLOOKUP(J69,'72100121'!AD:AE,2,0)),"",VLOOKUP(J69,'72100121'!AD:AE,2,0)),VLOOKUP(J69,'72100121'!AC:AE,3,0)),VLOOKUP(J69,'72100121'!AB:AE,4,0)),VLOOKUP(J69,'72100121'!AA:AE,5,0)),VLOOKUP(J69,'72100121'!Z:AE,6,0))</f>
        <v>121</v>
      </c>
      <c r="U69" s="7">
        <f>IF(ISNA(VLOOKUP(J69,'72003054'!Z:AE,6,0)),IF(ISNA(VLOOKUP(J69,'72003054'!AA:AE,5,0)),IF(ISNA(VLOOKUP(J69,'72003054'!AB:AE,4,0)),IF(ISNA(VLOOKUP(J69,'72003054'!AC:AE,3,0)),IF(ISNA(VLOOKUP(J69,'72003054'!AD:AE,2,0)),"",VLOOKUP(J69,'72003054'!AD:AE,2,0)),VLOOKUP(J69,'72003054'!AC:AE,3,0)),VLOOKUP(J69,'72003054'!AB:AE,4,0)),VLOOKUP(J69,'72003054'!AA:AE,5,0)),VLOOKUP(J69,'72003054'!Z:AE,6,0))</f>
        <v>314</v>
      </c>
    </row>
    <row r="70" spans="1:424" x14ac:dyDescent="0.25">
      <c r="A70" s="7">
        <f t="shared" si="0"/>
        <v>303</v>
      </c>
      <c r="B70" s="7">
        <f t="shared" si="1"/>
        <v>72101595</v>
      </c>
      <c r="C70" s="7">
        <f>IF(ISNA(VLOOKUP(G70,Listen!J:P,7,0)),VLOOKUP(E70,'72101595'!AF:AP,11,0),IF(VLOOKUP(E70,'72101595'!AF:AP,11,0)&lt;4,VLOOKUP(G70,Listen!J:P,7,0),VLOOKUP(E70,'72101595'!AF:AP,11,0)))</f>
        <v>5</v>
      </c>
      <c r="D70" s="7" t="str">
        <f>IF(G70="","",IF(ISNA(VLOOKUP(G70,[1]ALLE!$B:$AA,26,0)),"",VLOOKUP(G70,[1]ALLE!$B:$AA,26,0)))</f>
        <v/>
      </c>
      <c r="E70" s="12" t="str">
        <f>IF(ISNA(VLOOKUP(J70,'72101595'!Z:AG,7,0)),IF(ISNA(VLOOKUP(J70,'72101595'!AA:AG,6,0)),IF(ISNA(VLOOKUP(J70,'72101595'!AB:AG,5,0)),IF(ISNA(VLOOKUP(J70,'72101595'!AC:AG,4,0)),IF(ISNA(VLOOKUP(J70,'72101595'!AD:AG,3,0)),"",VLOOKUP(J70,'72101595'!AD:AG,3,0)),VLOOKUP(J70,'72101595'!AC:AG,4,0)),VLOOKUP(J70,'72101595'!AB:AG,5,0)),VLOOKUP(J70,'72101595'!AA:AG,6,0)),VLOOKUP(J70,'72101595'!Z:AG,7,0))</f>
        <v>GC_BPMZ_104_RI_1477</v>
      </c>
      <c r="F70" s="7" t="str">
        <f>IF(G70=0,"",IF(G70="","",VLOOKUP(G70,'72101595'!D:I,6,0)))</f>
        <v/>
      </c>
      <c r="G70" s="7" t="str">
        <f>VLOOKUP(E70,'72101595'!AF:AP,2,0)</f>
        <v/>
      </c>
      <c r="H70" s="7" t="str">
        <f>IF(ISNA(VLOOKUP(G70,[1]ALLE!$B:$C,2,0)),"",VLOOKUP(G70,[1]ALLE!$B:$C,2,0))</f>
        <v/>
      </c>
      <c r="I70" s="7">
        <f t="shared" si="2"/>
        <v>70</v>
      </c>
      <c r="J70" s="7" t="s">
        <v>11339</v>
      </c>
      <c r="K70" s="7" t="str">
        <f>IF(ISNA(VLOOKUP(J70,'72102609'!Z:AE,6,0)),IF(ISNA(VLOOKUP(J70,'72102609'!AA:AE,5,0)),IF(ISNA(VLOOKUP(J70,'72102609'!AB:AE,4,0)),IF(ISNA(VLOOKUP(J70,'72102609'!AC:AE,3,0)),IF(ISNA(VLOOKUP(J70,'72102609'!AD:AE,2,0)),"",VLOOKUP(J70,'72102609'!AD:AE,2,0)),VLOOKUP(J70,'72102609'!AC:AE,3,0)),VLOOKUP(J70,'72102609'!AB:AE,4,0)),VLOOKUP(J70,'72102609'!AA:AE,5,0)),VLOOKUP(J70,'72102609'!Z:AE,6,0))</f>
        <v/>
      </c>
      <c r="L70" s="7">
        <f>IF(ISNA(VLOOKUP(J70,'72102278'!Z:AE,6,0)),IF(ISNA(VLOOKUP(J70,'72102278'!AA:AE,5,0)),IF(ISNA(VLOOKUP(J70,'72102278'!AB:AE,4,0)),IF(ISNA(VLOOKUP(J70,'72102278'!AC:AE,3,0)),IF(ISNA(VLOOKUP(J70,'72102278'!AD:AE,2,0)),"",VLOOKUP(J70,'72102278'!AD:AE,2,0)),VLOOKUP(J70,'72102278'!AC:AE,3,0)),VLOOKUP(J70,'72102278'!AB:AE,4,0)),VLOOKUP(J70,'72102278'!AA:AE,5,0)),VLOOKUP(J70,'72102278'!Z:AE,6,0))</f>
        <v>264</v>
      </c>
      <c r="M70" s="7" t="str">
        <f>IF(ISNA(VLOOKUP(J70,'72102029'!Z:AE,6,0)),IF(ISNA(VLOOKUP(J70,'72102029'!AA:AE,5,0)),IF(ISNA(VLOOKUP(J70,'72102029'!AB:AE,4,0)),IF(ISNA(VLOOKUP(J70,'72102029'!AC:AE,3,0)),IF(ISNA(VLOOKUP(J70,'72102029'!AD:AE,2,0)),"",VLOOKUP(J70,'72102029'!AD:AE,2,0)),VLOOKUP(J70,'72102029'!AC:AE,3,0)),VLOOKUP(J70,'72102029'!AB:AE,4,0)),VLOOKUP(J70,'72102029'!AA:AE,5,0)),VLOOKUP(J70,'72102029'!Z:AE,6,0))</f>
        <v/>
      </c>
      <c r="N70" s="7">
        <f>IF(ISNA(VLOOKUP(J70,'72101595'!Z:AE,6,0)),IF(ISNA(VLOOKUP(J70,'72101595'!AA:AE,5,0)),IF(ISNA(VLOOKUP(J70,'72101595'!AB:AE,4,0)),IF(ISNA(VLOOKUP(J70,'72101595'!AC:AE,3,0)),IF(ISNA(VLOOKUP(J70,'72101595'!AD:AE,2,0)),"",VLOOKUP(J70,'72101595'!AD:AE,2,0)),VLOOKUP(J70,'72101595'!AC:AE,3,0)),VLOOKUP(J70,'72101595'!AB:AE,4,0)),VLOOKUP(J70,'72101595'!AA:AE,5,0)),VLOOKUP(J70,'72101595'!Z:AE,6,0))</f>
        <v>303</v>
      </c>
      <c r="O70" s="7" t="str">
        <f>IF(ISNA(VLOOKUP(J70,'72101388'!Z:AE,6,0)),IF(ISNA(VLOOKUP(J70,'72101388'!AA:AE,5,0)),IF(ISNA(VLOOKUP(J70,'72101388'!AB:AE,4,0)),IF(ISNA(VLOOKUP(J70,'72101388'!AC:AE,3,0)),IF(ISNA(VLOOKUP(J70,'72101388'!AD:AE,2,0)),"",VLOOKUP(J70,'72101388'!AD:AE,2,0)),VLOOKUP(J70,'72101388'!AC:AE,3,0)),VLOOKUP(J70,'72101388'!AB:AE,4,0)),VLOOKUP(J70,'72101388'!AA:AE,5,0)),VLOOKUP(J70,'72101388'!Z:AE,6,0))</f>
        <v/>
      </c>
      <c r="P70" s="7">
        <f>IF(ISNA(VLOOKUP(J70,'72101014'!Z:AE,6,0)),IF(ISNA(VLOOKUP(J70,'72101014'!AA:AE,5,0)),IF(ISNA(VLOOKUP(J70,'72101014'!AB:AE,4,0)),IF(ISNA(VLOOKUP(J70,'72101014'!AC:AE,3,0)),IF(ISNA(VLOOKUP(J70,'72101014'!AD:AE,2,0)),"",VLOOKUP(J70,'72101014'!AD:AE,2,0)),VLOOKUP(J70,'72101014'!AC:AE,3,0)),VLOOKUP(J70,'72101014'!AB:AE,4,0)),VLOOKUP(J70,'72101014'!AA:AE,5,0)),VLOOKUP(J70,'72101014'!Z:AE,6,0))</f>
        <v>142</v>
      </c>
      <c r="Q70" s="7" t="str">
        <f>IF(ISNA(VLOOKUP(J70,'72100736'!Z:AE,6,0)),IF(ISNA(VLOOKUP(J70,'72100736'!AA:AE,5,0)),IF(ISNA(VLOOKUP(J70,'72100736'!AB:AE,4,0)),IF(ISNA(VLOOKUP(J70,'72100736'!AC:AE,3,0)),IF(ISNA(VLOOKUP(J70,'72100736'!AD:AE,2,0)),"",VLOOKUP(J70,'72100736'!AD:AE,2,0)),VLOOKUP(J70,'72100736'!AC:AE,3,0)),VLOOKUP(J70,'72100736'!AB:AE,4,0)),VLOOKUP(J70,'72100736'!AA:AE,5,0)),VLOOKUP(J70,'72100736'!Z:AE,6,0))</f>
        <v/>
      </c>
      <c r="R70" s="7" t="str">
        <f>IF(ISNA(VLOOKUP(J70,'72100530'!Z:AE,6,0)),IF(ISNA(VLOOKUP(J70,'72100530'!AA:AE,5,0)),IF(ISNA(VLOOKUP(J70,'72100530'!AB:AE,4,0)),IF(ISNA(VLOOKUP(J70,'72100530'!AC:AE,3,0)),IF(ISNA(VLOOKUP(J70,'72100530'!AD:AE,2,0)),"",VLOOKUP(J70,'72100530'!AD:AE,2,0)),VLOOKUP(J70,'72100530'!AC:AE,3,0)),VLOOKUP(J70,'72100530'!AB:AE,4,0)),VLOOKUP(J70,'72100530'!AA:AE,5,0)),VLOOKUP(J70,'72100530'!Z:AE,6,0))</f>
        <v/>
      </c>
      <c r="S70" s="7" t="str">
        <f>IF(ISNA(VLOOKUP(J70,'72100318'!Z:AE,6,0)),IF(ISNA(VLOOKUP(J70,'72100318'!AA:AE,5,0)),IF(ISNA(VLOOKUP(J70,'72100318'!AB:AE,4,0)),IF(ISNA(VLOOKUP(J70,'72100318'!AC:AE,3,0)),IF(ISNA(VLOOKUP(J70,'72100318'!AD:AE,2,0)),"",VLOOKUP(J70,'72100318'!AD:AE,2,0)),VLOOKUP(J70,'72100318'!AC:AE,3,0)),VLOOKUP(J70,'72100318'!AB:AE,4,0)),VLOOKUP(J70,'72100318'!AA:AE,5,0)),VLOOKUP(J70,'72100318'!Z:AE,6,0))</f>
        <v/>
      </c>
      <c r="T70" s="7" t="str">
        <f>IF(ISNA(VLOOKUP(J70,'72100121'!Z:AE,6,0)),IF(ISNA(VLOOKUP(J70,'72100121'!AA:AE,5,0)),IF(ISNA(VLOOKUP(J70,'72100121'!AB:AE,4,0)),IF(ISNA(VLOOKUP(J70,'72100121'!AC:AE,3,0)),IF(ISNA(VLOOKUP(J70,'72100121'!AD:AE,2,0)),"",VLOOKUP(J70,'72100121'!AD:AE,2,0)),VLOOKUP(J70,'72100121'!AC:AE,3,0)),VLOOKUP(J70,'72100121'!AB:AE,4,0)),VLOOKUP(J70,'72100121'!AA:AE,5,0)),VLOOKUP(J70,'72100121'!Z:AE,6,0))</f>
        <v/>
      </c>
      <c r="U70" s="7" t="str">
        <f>IF(ISNA(VLOOKUP(J70,'72003054'!Z:AE,6,0)),IF(ISNA(VLOOKUP(J70,'72003054'!AA:AE,5,0)),IF(ISNA(VLOOKUP(J70,'72003054'!AB:AE,4,0)),IF(ISNA(VLOOKUP(J70,'72003054'!AC:AE,3,0)),IF(ISNA(VLOOKUP(J70,'72003054'!AD:AE,2,0)),"",VLOOKUP(J70,'72003054'!AD:AE,2,0)),VLOOKUP(J70,'72003054'!AC:AE,3,0)),VLOOKUP(J70,'72003054'!AB:AE,4,0)),VLOOKUP(J70,'72003054'!AA:AE,5,0)),VLOOKUP(J70,'72003054'!Z:AE,6,0))</f>
        <v/>
      </c>
    </row>
    <row r="71" spans="1:424" x14ac:dyDescent="0.25">
      <c r="A71" s="7">
        <f t="shared" ref="A71:A134" si="3">MAX(K71:U71)</f>
        <v>302</v>
      </c>
      <c r="B71" s="7">
        <f t="shared" ref="B71:B134" si="4">IF(U71=A71,$U$3,IF(T71=A71,$T$3,IF(S71=A71,$S$3,IF(R71=A71,$R$3,IF(Q71=A71,$Q$3,IF(P71=A71,$P$3,IF(O71=A71,$O$3,IF(N71=A71,$N$3,IF(M71=A71,$M$3,IF(L71=A71,$L$3,$K$3))))))))))</f>
        <v>72003054</v>
      </c>
      <c r="C71" s="7">
        <v>5</v>
      </c>
      <c r="D71" s="7" t="str">
        <f>IF(G71="","", IF(ISNA(G71),"",IF(ISNA(VLOOKUP(G71,[1]ALLE!$B:$AA,26,0)),"",VLOOKUP(G71,[1]ALLE!$B:$AA,26,0))))</f>
        <v/>
      </c>
      <c r="E71" s="12" t="str">
        <f>IF(ISNA(VLOOKUP(J71,'72102029'!Z:AG,7,0)),IF(ISNA(VLOOKUP(J71,'72102029'!AA:AG,6,0)),IF(ISNA(VLOOKUP(J71,'72102029'!AB:AG,5,0)),IF(ISNA(VLOOKUP(J71,'72102029'!AC:AG,4,0)),IF(ISNA(VLOOKUP(J71,'72102029'!AD:AG,3,0)),"",VLOOKUP(J71,'72102029'!AD:AG,3,0)),VLOOKUP(J71,'72102029'!AC:AG,4,0)),VLOOKUP(J71,'72102029'!AB:AG,5,0)),VLOOKUP(J71,'72102029'!AA:AG,6,0)),VLOOKUP(J71,'72102029'!Z:AG,7,0))</f>
        <v>GC_BPMZ_100_RI_1596</v>
      </c>
      <c r="F71" s="7" t="str">
        <f>IF(G71=0,"",IF(G71="","",VLOOKUP(G71,'72102029'!D:I,6,0)))</f>
        <v/>
      </c>
      <c r="G71" s="7" t="str">
        <f>VLOOKUP(E71,'72102029'!AF:AP,2,0)</f>
        <v/>
      </c>
      <c r="H71" s="7" t="str">
        <f>IF(ISNA(VLOOKUP(G71,[1]ALLE!$B:$C,2,0)),"",VLOOKUP(G71,[1]ALLE!$B:$C,2,0))</f>
        <v/>
      </c>
      <c r="I71" s="7">
        <f t="shared" ref="I71:I134" si="5">ROW(G71)</f>
        <v>71</v>
      </c>
      <c r="J71" s="7" t="s">
        <v>1495</v>
      </c>
      <c r="K71" s="7">
        <f>IF(ISNA(VLOOKUP(J71,'72102609'!Z:AE,6,0)),IF(ISNA(VLOOKUP(J71,'72102609'!AA:AE,5,0)),IF(ISNA(VLOOKUP(J71,'72102609'!AB:AE,4,0)),IF(ISNA(VLOOKUP(J71,'72102609'!AC:AE,3,0)),IF(ISNA(VLOOKUP(J71,'72102609'!AD:AE,2,0)),"",VLOOKUP(J71,'72102609'!AD:AE,2,0)),VLOOKUP(J71,'72102609'!AC:AE,3,0)),VLOOKUP(J71,'72102609'!AB:AE,4,0)),VLOOKUP(J71,'72102609'!AA:AE,5,0)),VLOOKUP(J71,'72102609'!Z:AE,6,0))</f>
        <v>134</v>
      </c>
      <c r="L71" s="7">
        <f>IF(ISNA(VLOOKUP(J71,'72102278'!Z:AE,6,0)),IF(ISNA(VLOOKUP(J71,'72102278'!AA:AE,5,0)),IF(ISNA(VLOOKUP(J71,'72102278'!AB:AE,4,0)),IF(ISNA(VLOOKUP(J71,'72102278'!AC:AE,3,0)),IF(ISNA(VLOOKUP(J71,'72102278'!AD:AE,2,0)),"",VLOOKUP(J71,'72102278'!AD:AE,2,0)),VLOOKUP(J71,'72102278'!AC:AE,3,0)),VLOOKUP(J71,'72102278'!AB:AE,4,0)),VLOOKUP(J71,'72102278'!AA:AE,5,0)),VLOOKUP(J71,'72102278'!Z:AE,6,0))</f>
        <v>45</v>
      </c>
      <c r="M71" s="7">
        <f>IF(ISNA(VLOOKUP(J71,'72102029'!Z:AE,6,0)),IF(ISNA(VLOOKUP(J71,'72102029'!AA:AE,5,0)),IF(ISNA(VLOOKUP(J71,'72102029'!AB:AE,4,0)),IF(ISNA(VLOOKUP(J71,'72102029'!AC:AE,3,0)),IF(ISNA(VLOOKUP(J71,'72102029'!AD:AE,2,0)),"",VLOOKUP(J71,'72102029'!AD:AE,2,0)),VLOOKUP(J71,'72102029'!AC:AE,3,0)),VLOOKUP(J71,'72102029'!AB:AE,4,0)),VLOOKUP(J71,'72102029'!AA:AE,5,0)),VLOOKUP(J71,'72102029'!Z:AE,6,0))</f>
        <v>135</v>
      </c>
      <c r="N71" s="7" t="str">
        <f>IF(ISNA(VLOOKUP(J71,'72101595'!Z:AE,6,0)),IF(ISNA(VLOOKUP(J71,'72101595'!AA:AE,5,0)),IF(ISNA(VLOOKUP(J71,'72101595'!AB:AE,4,0)),IF(ISNA(VLOOKUP(J71,'72101595'!AC:AE,3,0)),IF(ISNA(VLOOKUP(J71,'72101595'!AD:AE,2,0)),"",VLOOKUP(J71,'72101595'!AD:AE,2,0)),VLOOKUP(J71,'72101595'!AC:AE,3,0)),VLOOKUP(J71,'72101595'!AB:AE,4,0)),VLOOKUP(J71,'72101595'!AA:AE,5,0)),VLOOKUP(J71,'72101595'!Z:AE,6,0))</f>
        <v/>
      </c>
      <c r="O71" s="7" t="str">
        <f>IF(ISNA(VLOOKUP(J71,'72101388'!Z:AE,6,0)),IF(ISNA(VLOOKUP(J71,'72101388'!AA:AE,5,0)),IF(ISNA(VLOOKUP(J71,'72101388'!AB:AE,4,0)),IF(ISNA(VLOOKUP(J71,'72101388'!AC:AE,3,0)),IF(ISNA(VLOOKUP(J71,'72101388'!AD:AE,2,0)),"",VLOOKUP(J71,'72101388'!AD:AE,2,0)),VLOOKUP(J71,'72101388'!AC:AE,3,0)),VLOOKUP(J71,'72101388'!AB:AE,4,0)),VLOOKUP(J71,'72101388'!AA:AE,5,0)),VLOOKUP(J71,'72101388'!Z:AE,6,0))</f>
        <v/>
      </c>
      <c r="P71" s="7">
        <f>IF(ISNA(VLOOKUP(J71,'72101014'!Z:AE,6,0)),IF(ISNA(VLOOKUP(J71,'72101014'!AA:AE,5,0)),IF(ISNA(VLOOKUP(J71,'72101014'!AB:AE,4,0)),IF(ISNA(VLOOKUP(J71,'72101014'!AC:AE,3,0)),IF(ISNA(VLOOKUP(J71,'72101014'!AD:AE,2,0)),"",VLOOKUP(J71,'72101014'!AD:AE,2,0)),VLOOKUP(J71,'72101014'!AC:AE,3,0)),VLOOKUP(J71,'72101014'!AB:AE,4,0)),VLOOKUP(J71,'72101014'!AA:AE,5,0)),VLOOKUP(J71,'72101014'!Z:AE,6,0))</f>
        <v>69</v>
      </c>
      <c r="Q71" s="7">
        <f>IF(ISNA(VLOOKUP(J71,'72100736'!Z:AE,6,0)),IF(ISNA(VLOOKUP(J71,'72100736'!AA:AE,5,0)),IF(ISNA(VLOOKUP(J71,'72100736'!AB:AE,4,0)),IF(ISNA(VLOOKUP(J71,'72100736'!AC:AE,3,0)),IF(ISNA(VLOOKUP(J71,'72100736'!AD:AE,2,0)),"",VLOOKUP(J71,'72100736'!AD:AE,2,0)),VLOOKUP(J71,'72100736'!AC:AE,3,0)),VLOOKUP(J71,'72100736'!AB:AE,4,0)),VLOOKUP(J71,'72100736'!AA:AE,5,0)),VLOOKUP(J71,'72100736'!Z:AE,6,0))</f>
        <v>87</v>
      </c>
      <c r="R71" s="7" t="str">
        <f>IF(ISNA(VLOOKUP(J71,'72100530'!Z:AE,6,0)),IF(ISNA(VLOOKUP(J71,'72100530'!AA:AE,5,0)),IF(ISNA(VLOOKUP(J71,'72100530'!AB:AE,4,0)),IF(ISNA(VLOOKUP(J71,'72100530'!AC:AE,3,0)),IF(ISNA(VLOOKUP(J71,'72100530'!AD:AE,2,0)),"",VLOOKUP(J71,'72100530'!AD:AE,2,0)),VLOOKUP(J71,'72100530'!AC:AE,3,0)),VLOOKUP(J71,'72100530'!AB:AE,4,0)),VLOOKUP(J71,'72100530'!AA:AE,5,0)),VLOOKUP(J71,'72100530'!Z:AE,6,0))</f>
        <v/>
      </c>
      <c r="S71" s="7" t="str">
        <f>IF(ISNA(VLOOKUP(J71,'72100318'!Z:AE,6,0)),IF(ISNA(VLOOKUP(J71,'72100318'!AA:AE,5,0)),IF(ISNA(VLOOKUP(J71,'72100318'!AB:AE,4,0)),IF(ISNA(VLOOKUP(J71,'72100318'!AC:AE,3,0)),IF(ISNA(VLOOKUP(J71,'72100318'!AD:AE,2,0)),"",VLOOKUP(J71,'72100318'!AD:AE,2,0)),VLOOKUP(J71,'72100318'!AC:AE,3,0)),VLOOKUP(J71,'72100318'!AB:AE,4,0)),VLOOKUP(J71,'72100318'!AA:AE,5,0)),VLOOKUP(J71,'72100318'!Z:AE,6,0))</f>
        <v/>
      </c>
      <c r="T71" s="7" t="str">
        <f>IF(ISNA(VLOOKUP(J71,'72100121'!Z:AE,6,0)),IF(ISNA(VLOOKUP(J71,'72100121'!AA:AE,5,0)),IF(ISNA(VLOOKUP(J71,'72100121'!AB:AE,4,0)),IF(ISNA(VLOOKUP(J71,'72100121'!AC:AE,3,0)),IF(ISNA(VLOOKUP(J71,'72100121'!AD:AE,2,0)),"",VLOOKUP(J71,'72100121'!AD:AE,2,0)),VLOOKUP(J71,'72100121'!AC:AE,3,0)),VLOOKUP(J71,'72100121'!AB:AE,4,0)),VLOOKUP(J71,'72100121'!AA:AE,5,0)),VLOOKUP(J71,'72100121'!Z:AE,6,0))</f>
        <v/>
      </c>
      <c r="U71" s="7">
        <f>IF(ISNA(VLOOKUP(J71,'72003054'!Z:AE,6,0)),IF(ISNA(VLOOKUP(J71,'72003054'!AA:AE,5,0)),IF(ISNA(VLOOKUP(J71,'72003054'!AB:AE,4,0)),IF(ISNA(VLOOKUP(J71,'72003054'!AC:AE,3,0)),IF(ISNA(VLOOKUP(J71,'72003054'!AD:AE,2,0)),"",VLOOKUP(J71,'72003054'!AD:AE,2,0)),VLOOKUP(J71,'72003054'!AC:AE,3,0)),VLOOKUP(J71,'72003054'!AB:AE,4,0)),VLOOKUP(J71,'72003054'!AA:AE,5,0)),VLOOKUP(J71,'72003054'!Z:AE,6,0))</f>
        <v>302</v>
      </c>
    </row>
    <row r="72" spans="1:424" x14ac:dyDescent="0.25">
      <c r="A72" s="7">
        <f t="shared" si="3"/>
        <v>297</v>
      </c>
      <c r="B72" s="7">
        <f t="shared" si="4"/>
        <v>72102278</v>
      </c>
      <c r="C72" s="7">
        <f>IF(ISNA(VLOOKUP(G72,Listen!J:P,7,0)),VLOOKUP(E72,'72102278'!AF:AP,11,0),IF(VLOOKUP(E72,'72102278'!AF:AP,11,0)&lt;4,VLOOKUP(G72,Listen!J:P,7,0),VLOOKUP(E72,'72102278'!AF:AP,11,0)))</f>
        <v>5</v>
      </c>
      <c r="D72" s="7" t="str">
        <f>IF(G72="","", IF(ISNA(G72),"",IF(ISNA(VLOOKUP(G72,[1]ALLE!$B:$AA,26,0)),"",VLOOKUP(G72,[1]ALLE!$B:$AA,26,0))))</f>
        <v/>
      </c>
      <c r="E72" s="12" t="str">
        <f>IF(ISNA(VLOOKUP(J72,'72102278'!Z:AG,7,0)),IF(ISNA(VLOOKUP(J72,'72102278'!AA:AG,6,0)),IF(ISNA(VLOOKUP(J72,'72102278'!AB:AG,5,0)),IF(ISNA(VLOOKUP(J72,'72102278'!AC:AG,4,0)),IF(ISNA(VLOOKUP(J72,'72102278'!AD:AG,3,0)),"",VLOOKUP(J72,'72102278'!AD:AG,3,0)),VLOOKUP(J72,'72102278'!AC:AG,4,0)),VLOOKUP(J72,'72102278'!AB:AG,5,0)),VLOOKUP(J72,'72102278'!AA:AG,6,0)),VLOOKUP(J72,'72102278'!Z:AG,7,0))</f>
        <v>GC_BPMZ_193_RI_2516</v>
      </c>
      <c r="F72" s="7" t="str">
        <f>IF(G72=0,"",IF(G72="","",VLOOKUP(G72,'72102278'!D:I,6,0)))</f>
        <v/>
      </c>
      <c r="G72" s="7" t="str">
        <f>VLOOKUP(E72,'72102278'!AF:AP,2,0)</f>
        <v/>
      </c>
      <c r="H72" s="7" t="str">
        <f>IF(ISNA(VLOOKUP(G72,[1]ALLE!$B:$C,2,0)),"",VLOOKUP(G72,[1]ALLE!$B:$C,2,0))</f>
        <v/>
      </c>
      <c r="I72" s="7">
        <f t="shared" si="5"/>
        <v>72</v>
      </c>
      <c r="J72" s="7" t="s">
        <v>1852</v>
      </c>
      <c r="K72" s="7" t="str">
        <f>IF(ISNA(VLOOKUP(J72,'72102609'!Z:AE,6,0)),IF(ISNA(VLOOKUP(J72,'72102609'!AA:AE,5,0)),IF(ISNA(VLOOKUP(J72,'72102609'!AB:AE,4,0)),IF(ISNA(VLOOKUP(J72,'72102609'!AC:AE,3,0)),IF(ISNA(VLOOKUP(J72,'72102609'!AD:AE,2,0)),"",VLOOKUP(J72,'72102609'!AD:AE,2,0)),VLOOKUP(J72,'72102609'!AC:AE,3,0)),VLOOKUP(J72,'72102609'!AB:AE,4,0)),VLOOKUP(J72,'72102609'!AA:AE,5,0)),VLOOKUP(J72,'72102609'!Z:AE,6,0))</f>
        <v/>
      </c>
      <c r="L72" s="7">
        <f>IF(ISNA(VLOOKUP(J72,'72102278'!Z:AE,6,0)),IF(ISNA(VLOOKUP(J72,'72102278'!AA:AE,5,0)),IF(ISNA(VLOOKUP(J72,'72102278'!AB:AE,4,0)),IF(ISNA(VLOOKUP(J72,'72102278'!AC:AE,3,0)),IF(ISNA(VLOOKUP(J72,'72102278'!AD:AE,2,0)),"",VLOOKUP(J72,'72102278'!AD:AE,2,0)),VLOOKUP(J72,'72102278'!AC:AE,3,0)),VLOOKUP(J72,'72102278'!AB:AE,4,0)),VLOOKUP(J72,'72102278'!AA:AE,5,0)),VLOOKUP(J72,'72102278'!Z:AE,6,0))</f>
        <v>297</v>
      </c>
      <c r="M72" s="7" t="str">
        <f>IF(ISNA(VLOOKUP(J72,'72102029'!Z:AE,6,0)),IF(ISNA(VLOOKUP(J72,'72102029'!AA:AE,5,0)),IF(ISNA(VLOOKUP(J72,'72102029'!AB:AE,4,0)),IF(ISNA(VLOOKUP(J72,'72102029'!AC:AE,3,0)),IF(ISNA(VLOOKUP(J72,'72102029'!AD:AE,2,0)),"",VLOOKUP(J72,'72102029'!AD:AE,2,0)),VLOOKUP(J72,'72102029'!AC:AE,3,0)),VLOOKUP(J72,'72102029'!AB:AE,4,0)),VLOOKUP(J72,'72102029'!AA:AE,5,0)),VLOOKUP(J72,'72102029'!Z:AE,6,0))</f>
        <v/>
      </c>
      <c r="N72" s="7">
        <f>IF(ISNA(VLOOKUP(J72,'72101595'!Z:AE,6,0)),IF(ISNA(VLOOKUP(J72,'72101595'!AA:AE,5,0)),IF(ISNA(VLOOKUP(J72,'72101595'!AB:AE,4,0)),IF(ISNA(VLOOKUP(J72,'72101595'!AC:AE,3,0)),IF(ISNA(VLOOKUP(J72,'72101595'!AD:AE,2,0)),"",VLOOKUP(J72,'72101595'!AD:AE,2,0)),VLOOKUP(J72,'72101595'!AC:AE,3,0)),VLOOKUP(J72,'72101595'!AB:AE,4,0)),VLOOKUP(J72,'72101595'!AA:AE,5,0)),VLOOKUP(J72,'72101595'!Z:AE,6,0))</f>
        <v>73</v>
      </c>
      <c r="O72" s="7" t="str">
        <f>IF(ISNA(VLOOKUP(J72,'72101388'!Z:AE,6,0)),IF(ISNA(VLOOKUP(J72,'72101388'!AA:AE,5,0)),IF(ISNA(VLOOKUP(J72,'72101388'!AB:AE,4,0)),IF(ISNA(VLOOKUP(J72,'72101388'!AC:AE,3,0)),IF(ISNA(VLOOKUP(J72,'72101388'!AD:AE,2,0)),"",VLOOKUP(J72,'72101388'!AD:AE,2,0)),VLOOKUP(J72,'72101388'!AC:AE,3,0)),VLOOKUP(J72,'72101388'!AB:AE,4,0)),VLOOKUP(J72,'72101388'!AA:AE,5,0)),VLOOKUP(J72,'72101388'!Z:AE,6,0))</f>
        <v/>
      </c>
      <c r="P72" s="7">
        <f>IF(ISNA(VLOOKUP(J72,'72101014'!Z:AE,6,0)),IF(ISNA(VLOOKUP(J72,'72101014'!AA:AE,5,0)),IF(ISNA(VLOOKUP(J72,'72101014'!AB:AE,4,0)),IF(ISNA(VLOOKUP(J72,'72101014'!AC:AE,3,0)),IF(ISNA(VLOOKUP(J72,'72101014'!AD:AE,2,0)),"",VLOOKUP(J72,'72101014'!AD:AE,2,0)),VLOOKUP(J72,'72101014'!AC:AE,3,0)),VLOOKUP(J72,'72101014'!AB:AE,4,0)),VLOOKUP(J72,'72101014'!AA:AE,5,0)),VLOOKUP(J72,'72101014'!Z:AE,6,0))</f>
        <v>169</v>
      </c>
      <c r="Q72" s="7" t="str">
        <f>IF(ISNA(VLOOKUP(J72,'72100736'!Z:AE,6,0)),IF(ISNA(VLOOKUP(J72,'72100736'!AA:AE,5,0)),IF(ISNA(VLOOKUP(J72,'72100736'!AB:AE,4,0)),IF(ISNA(VLOOKUP(J72,'72100736'!AC:AE,3,0)),IF(ISNA(VLOOKUP(J72,'72100736'!AD:AE,2,0)),"",VLOOKUP(J72,'72100736'!AD:AE,2,0)),VLOOKUP(J72,'72100736'!AC:AE,3,0)),VLOOKUP(J72,'72100736'!AB:AE,4,0)),VLOOKUP(J72,'72100736'!AA:AE,5,0)),VLOOKUP(J72,'72100736'!Z:AE,6,0))</f>
        <v/>
      </c>
      <c r="R72" s="7" t="str">
        <f>IF(ISNA(VLOOKUP(J72,'72100530'!Z:AE,6,0)),IF(ISNA(VLOOKUP(J72,'72100530'!AA:AE,5,0)),IF(ISNA(VLOOKUP(J72,'72100530'!AB:AE,4,0)),IF(ISNA(VLOOKUP(J72,'72100530'!AC:AE,3,0)),IF(ISNA(VLOOKUP(J72,'72100530'!AD:AE,2,0)),"",VLOOKUP(J72,'72100530'!AD:AE,2,0)),VLOOKUP(J72,'72100530'!AC:AE,3,0)),VLOOKUP(J72,'72100530'!AB:AE,4,0)),VLOOKUP(J72,'72100530'!AA:AE,5,0)),VLOOKUP(J72,'72100530'!Z:AE,6,0))</f>
        <v/>
      </c>
      <c r="S72" s="7" t="str">
        <f>IF(ISNA(VLOOKUP(J72,'72100318'!Z:AE,6,0)),IF(ISNA(VLOOKUP(J72,'72100318'!AA:AE,5,0)),IF(ISNA(VLOOKUP(J72,'72100318'!AB:AE,4,0)),IF(ISNA(VLOOKUP(J72,'72100318'!AC:AE,3,0)),IF(ISNA(VLOOKUP(J72,'72100318'!AD:AE,2,0)),"",VLOOKUP(J72,'72100318'!AD:AE,2,0)),VLOOKUP(J72,'72100318'!AC:AE,3,0)),VLOOKUP(J72,'72100318'!AB:AE,4,0)),VLOOKUP(J72,'72100318'!AA:AE,5,0)),VLOOKUP(J72,'72100318'!Z:AE,6,0))</f>
        <v/>
      </c>
      <c r="T72" s="7" t="str">
        <f>IF(ISNA(VLOOKUP(J72,'72100121'!Z:AE,6,0)),IF(ISNA(VLOOKUP(J72,'72100121'!AA:AE,5,0)),IF(ISNA(VLOOKUP(J72,'72100121'!AB:AE,4,0)),IF(ISNA(VLOOKUP(J72,'72100121'!AC:AE,3,0)),IF(ISNA(VLOOKUP(J72,'72100121'!AD:AE,2,0)),"",VLOOKUP(J72,'72100121'!AD:AE,2,0)),VLOOKUP(J72,'72100121'!AC:AE,3,0)),VLOOKUP(J72,'72100121'!AB:AE,4,0)),VLOOKUP(J72,'72100121'!AA:AE,5,0)),VLOOKUP(J72,'72100121'!Z:AE,6,0))</f>
        <v/>
      </c>
      <c r="U72" s="7" t="str">
        <f>IF(ISNA(VLOOKUP(J72,'72003054'!Z:AE,6,0)),IF(ISNA(VLOOKUP(J72,'72003054'!AA:AE,5,0)),IF(ISNA(VLOOKUP(J72,'72003054'!AB:AE,4,0)),IF(ISNA(VLOOKUP(J72,'72003054'!AC:AE,3,0)),IF(ISNA(VLOOKUP(J72,'72003054'!AD:AE,2,0)),"",VLOOKUP(J72,'72003054'!AD:AE,2,0)),VLOOKUP(J72,'72003054'!AC:AE,3,0)),VLOOKUP(J72,'72003054'!AB:AE,4,0)),VLOOKUP(J72,'72003054'!AA:AE,5,0)),VLOOKUP(J72,'72003054'!Z:AE,6,0))</f>
        <v/>
      </c>
    </row>
    <row r="73" spans="1:424" x14ac:dyDescent="0.25">
      <c r="A73" s="7">
        <f t="shared" si="3"/>
        <v>295</v>
      </c>
      <c r="B73" s="7">
        <f t="shared" si="4"/>
        <v>72003054</v>
      </c>
      <c r="C73" s="7">
        <f>IF(ISNA(VLOOKUP(G73,Listen!J:P,7,0)),VLOOKUP(E73,'72003054'!AF:AP,11,0),IF(VLOOKUP(E73,'72003054'!AF:AP,11,0)&lt;4,VLOOKUP(G73,Listen!J:P,7,0),VLOOKUP(E73,'72003054'!AF:AP,11,0)))</f>
        <v>2</v>
      </c>
      <c r="D73" s="7" t="str">
        <f>IF(G73="","", IF(ISNA(G73),"",IF(ISNA(VLOOKUP(G73,[1]ALLE!$B:$AA,26,0)),"",VLOOKUP(G73,[1]ALLE!$B:$AA,26,0))))</f>
        <v/>
      </c>
      <c r="E73" s="12" t="str">
        <f>IF(ISNA(VLOOKUP(J73,'72003054'!Z:AG,7,0)),IF(ISNA(VLOOKUP(J73,'72003054'!AA:AG,6,0)),IF(ISNA(VLOOKUP(J73,'72003054'!AB:AG,5,0)),IF(ISNA(VLOOKUP(J73,'72003054'!AC:AG,4,0)),IF(ISNA(VLOOKUP(J73,'72003054'!AD:AG,3,0)),"",VLOOKUP(J73,'72003054'!AD:AG,3,0)),VLOOKUP(J73,'72003054'!AC:AG,4,0)),VLOOKUP(J73,'72003054'!AB:AG,5,0)),VLOOKUP(J73,'72003054'!AA:AG,6,0)),VLOOKUP(J73,'72003054'!Z:AG,7,0))</f>
        <v>GC_BPMZ_116_RI_1497</v>
      </c>
      <c r="F73" s="7" t="str">
        <f>IF(G73=0,"",IF(G73="","",VLOOKUP(G73,'72003054'!D:I,6,0)))</f>
        <v/>
      </c>
      <c r="G73" s="7">
        <f>VLOOKUP(E73,'72003054'!AF:AP,2,0)</f>
        <v>0</v>
      </c>
      <c r="H73" s="7">
        <f>IF(ISNA(VLOOKUP(G73,[1]ALLE!$B:$C,2,0)),"",VLOOKUP(G73,[1]ALLE!$B:$C,2,0))</f>
        <v>0</v>
      </c>
      <c r="I73" s="7">
        <f t="shared" si="5"/>
        <v>73</v>
      </c>
      <c r="J73" s="7" t="s">
        <v>1018</v>
      </c>
      <c r="K73" s="7">
        <f>IF(ISNA(VLOOKUP(J73,'72102609'!Z:AE,6,0)),IF(ISNA(VLOOKUP(J73,'72102609'!AA:AE,5,0)),IF(ISNA(VLOOKUP(J73,'72102609'!AB:AE,4,0)),IF(ISNA(VLOOKUP(J73,'72102609'!AC:AE,3,0)),IF(ISNA(VLOOKUP(J73,'72102609'!AD:AE,2,0)),"",VLOOKUP(J73,'72102609'!AD:AE,2,0)),VLOOKUP(J73,'72102609'!AC:AE,3,0)),VLOOKUP(J73,'72102609'!AB:AE,4,0)),VLOOKUP(J73,'72102609'!AA:AE,5,0)),VLOOKUP(J73,'72102609'!Z:AE,6,0))</f>
        <v>109</v>
      </c>
      <c r="L73" s="7">
        <f>IF(ISNA(VLOOKUP(J73,'72102278'!Z:AE,6,0)),IF(ISNA(VLOOKUP(J73,'72102278'!AA:AE,5,0)),IF(ISNA(VLOOKUP(J73,'72102278'!AB:AE,4,0)),IF(ISNA(VLOOKUP(J73,'72102278'!AC:AE,3,0)),IF(ISNA(VLOOKUP(J73,'72102278'!AD:AE,2,0)),"",VLOOKUP(J73,'72102278'!AD:AE,2,0)),VLOOKUP(J73,'72102278'!AC:AE,3,0)),VLOOKUP(J73,'72102278'!AB:AE,4,0)),VLOOKUP(J73,'72102278'!AA:AE,5,0)),VLOOKUP(J73,'72102278'!Z:AE,6,0))</f>
        <v>97</v>
      </c>
      <c r="M73" s="7">
        <f>IF(ISNA(VLOOKUP(J73,'72102029'!Z:AE,6,0)),IF(ISNA(VLOOKUP(J73,'72102029'!AA:AE,5,0)),IF(ISNA(VLOOKUP(J73,'72102029'!AB:AE,4,0)),IF(ISNA(VLOOKUP(J73,'72102029'!AC:AE,3,0)),IF(ISNA(VLOOKUP(J73,'72102029'!AD:AE,2,0)),"",VLOOKUP(J73,'72102029'!AD:AE,2,0)),VLOOKUP(J73,'72102029'!AC:AE,3,0)),VLOOKUP(J73,'72102029'!AB:AE,4,0)),VLOOKUP(J73,'72102029'!AA:AE,5,0)),VLOOKUP(J73,'72102029'!Z:AE,6,0))</f>
        <v>133</v>
      </c>
      <c r="N73" s="7">
        <f>IF(ISNA(VLOOKUP(J73,'72101595'!Z:AE,6,0)),IF(ISNA(VLOOKUP(J73,'72101595'!AA:AE,5,0)),IF(ISNA(VLOOKUP(J73,'72101595'!AB:AE,4,0)),IF(ISNA(VLOOKUP(J73,'72101595'!AC:AE,3,0)),IF(ISNA(VLOOKUP(J73,'72101595'!AD:AE,2,0)),"",VLOOKUP(J73,'72101595'!AD:AE,2,0)),VLOOKUP(J73,'72101595'!AC:AE,3,0)),VLOOKUP(J73,'72101595'!AB:AE,4,0)),VLOOKUP(J73,'72101595'!AA:AE,5,0)),VLOOKUP(J73,'72101595'!Z:AE,6,0))</f>
        <v>105</v>
      </c>
      <c r="O73" s="7" t="str">
        <f>IF(ISNA(VLOOKUP(J73,'72101388'!Z:AE,6,0)),IF(ISNA(VLOOKUP(J73,'72101388'!AA:AE,5,0)),IF(ISNA(VLOOKUP(J73,'72101388'!AB:AE,4,0)),IF(ISNA(VLOOKUP(J73,'72101388'!AC:AE,3,0)),IF(ISNA(VLOOKUP(J73,'72101388'!AD:AE,2,0)),"",VLOOKUP(J73,'72101388'!AD:AE,2,0)),VLOOKUP(J73,'72101388'!AC:AE,3,0)),VLOOKUP(J73,'72101388'!AB:AE,4,0)),VLOOKUP(J73,'72101388'!AA:AE,5,0)),VLOOKUP(J73,'72101388'!Z:AE,6,0))</f>
        <v/>
      </c>
      <c r="P73" s="7">
        <f>IF(ISNA(VLOOKUP(J73,'72101014'!Z:AE,6,0)),IF(ISNA(VLOOKUP(J73,'72101014'!AA:AE,5,0)),IF(ISNA(VLOOKUP(J73,'72101014'!AB:AE,4,0)),IF(ISNA(VLOOKUP(J73,'72101014'!AC:AE,3,0)),IF(ISNA(VLOOKUP(J73,'72101014'!AD:AE,2,0)),"",VLOOKUP(J73,'72101014'!AD:AE,2,0)),VLOOKUP(J73,'72101014'!AC:AE,3,0)),VLOOKUP(J73,'72101014'!AB:AE,4,0)),VLOOKUP(J73,'72101014'!AA:AE,5,0)),VLOOKUP(J73,'72101014'!Z:AE,6,0))</f>
        <v>147</v>
      </c>
      <c r="Q73" s="7">
        <f>IF(ISNA(VLOOKUP(J73,'72100736'!Z:AE,6,0)),IF(ISNA(VLOOKUP(J73,'72100736'!AA:AE,5,0)),IF(ISNA(VLOOKUP(J73,'72100736'!AB:AE,4,0)),IF(ISNA(VLOOKUP(J73,'72100736'!AC:AE,3,0)),IF(ISNA(VLOOKUP(J73,'72100736'!AD:AE,2,0)),"",VLOOKUP(J73,'72100736'!AD:AE,2,0)),VLOOKUP(J73,'72100736'!AC:AE,3,0)),VLOOKUP(J73,'72100736'!AB:AE,4,0)),VLOOKUP(J73,'72100736'!AA:AE,5,0)),VLOOKUP(J73,'72100736'!Z:AE,6,0))</f>
        <v>76</v>
      </c>
      <c r="R73" s="7">
        <f>IF(ISNA(VLOOKUP(J73,'72100530'!Z:AE,6,0)),IF(ISNA(VLOOKUP(J73,'72100530'!AA:AE,5,0)),IF(ISNA(VLOOKUP(J73,'72100530'!AB:AE,4,0)),IF(ISNA(VLOOKUP(J73,'72100530'!AC:AE,3,0)),IF(ISNA(VLOOKUP(J73,'72100530'!AD:AE,2,0)),"",VLOOKUP(J73,'72100530'!AD:AE,2,0)),VLOOKUP(J73,'72100530'!AC:AE,3,0)),VLOOKUP(J73,'72100530'!AB:AE,4,0)),VLOOKUP(J73,'72100530'!AA:AE,5,0)),VLOOKUP(J73,'72100530'!Z:AE,6,0))</f>
        <v>87</v>
      </c>
      <c r="S73" s="7">
        <f>IF(ISNA(VLOOKUP(J73,'72100318'!Z:AE,6,0)),IF(ISNA(VLOOKUP(J73,'72100318'!AA:AE,5,0)),IF(ISNA(VLOOKUP(J73,'72100318'!AB:AE,4,0)),IF(ISNA(VLOOKUP(J73,'72100318'!AC:AE,3,0)),IF(ISNA(VLOOKUP(J73,'72100318'!AD:AE,2,0)),"",VLOOKUP(J73,'72100318'!AD:AE,2,0)),VLOOKUP(J73,'72100318'!AC:AE,3,0)),VLOOKUP(J73,'72100318'!AB:AE,4,0)),VLOOKUP(J73,'72100318'!AA:AE,5,0)),VLOOKUP(J73,'72100318'!Z:AE,6,0))</f>
        <v>102</v>
      </c>
      <c r="T73" s="7">
        <f>IF(ISNA(VLOOKUP(J73,'72100121'!Z:AE,6,0)),IF(ISNA(VLOOKUP(J73,'72100121'!AA:AE,5,0)),IF(ISNA(VLOOKUP(J73,'72100121'!AB:AE,4,0)),IF(ISNA(VLOOKUP(J73,'72100121'!AC:AE,3,0)),IF(ISNA(VLOOKUP(J73,'72100121'!AD:AE,2,0)),"",VLOOKUP(J73,'72100121'!AD:AE,2,0)),VLOOKUP(J73,'72100121'!AC:AE,3,0)),VLOOKUP(J73,'72100121'!AB:AE,4,0)),VLOOKUP(J73,'72100121'!AA:AE,5,0)),VLOOKUP(J73,'72100121'!Z:AE,6,0))</f>
        <v>85</v>
      </c>
      <c r="U73" s="7">
        <f>IF(ISNA(VLOOKUP(J73,'72003054'!Z:AE,6,0)),IF(ISNA(VLOOKUP(J73,'72003054'!AA:AE,5,0)),IF(ISNA(VLOOKUP(J73,'72003054'!AB:AE,4,0)),IF(ISNA(VLOOKUP(J73,'72003054'!AC:AE,3,0)),IF(ISNA(VLOOKUP(J73,'72003054'!AD:AE,2,0)),"",VLOOKUP(J73,'72003054'!AD:AE,2,0)),VLOOKUP(J73,'72003054'!AC:AE,3,0)),VLOOKUP(J73,'72003054'!AB:AE,4,0)),VLOOKUP(J73,'72003054'!AA:AE,5,0)),VLOOKUP(J73,'72003054'!Z:AE,6,0))</f>
        <v>295</v>
      </c>
    </row>
    <row r="74" spans="1:424" x14ac:dyDescent="0.25">
      <c r="A74" s="7">
        <f t="shared" si="3"/>
        <v>292</v>
      </c>
      <c r="B74" s="7">
        <f t="shared" si="4"/>
        <v>72102609</v>
      </c>
      <c r="C74" s="7">
        <f>IF(ISNA(VLOOKUP(G74,Listen!J:P,7,0)),VLOOKUP(E74,'72102609'!AF:AP,11,0),IF(VLOOKUP(E74,'72102609'!AF:AP,11,0)&lt;4,VLOOKUP(G74,Listen!J:P,7,0),VLOOKUP(E74,'72102609'!AF:AP,11,0)))</f>
        <v>2</v>
      </c>
      <c r="D74" s="7" t="str">
        <f>IF(G74="","", IF(ISNA(G74),"",IF(ISNA(VLOOKUP(G74,[1]ALLE!$B:$AA,26,0)),"",VLOOKUP(G74,[1]ALLE!$B:$AA,26,0))))</f>
        <v>biogen, u.a. Hautschutzmittel,  SchmiermittelSpinacen</v>
      </c>
      <c r="E74" s="12" t="str">
        <f>IF(ISNA(VLOOKUP(J74,'72102609'!Z:AG,7,0)),IF(ISNA(VLOOKUP(J74,'72102609'!AA:AG,6,0)),IF(ISNA(VLOOKUP(J74,'72102609'!AB:AG,5,0)),IF(ISNA(VLOOKUP(J74,'72102609'!AC:AG,4,0)),IF(ISNA(VLOOKUP(J74,'72102609'!AD:AG,3,0)),"",VLOOKUP(J74,'72102609'!AD:AG,3,0)),VLOOKUP(J74,'72102609'!AC:AG,4,0)),VLOOKUP(J74,'72102609'!AB:AG,5,0)),VLOOKUP(J74,'72102609'!AA:AG,6,0)),VLOOKUP(J74,'72102609'!Z:AG,7,0))</f>
        <v>(E)-Squalene</v>
      </c>
      <c r="F74" s="7" t="str">
        <f>IF(G74=0,"",IF(G74="","",VLOOKUP(G74,'72102609'!D:I,6,0)))</f>
        <v>C30H50</v>
      </c>
      <c r="G74" s="7" t="str">
        <f>VLOOKUP(E74,'72102609'!AF:AP,2,0)</f>
        <v>111-02-4</v>
      </c>
      <c r="H74" s="7" t="str">
        <f>IF(ISNA(VLOOKUP(G74,[1]ALLE!$B:$C,2,0)),"",VLOOKUP(G74,[1]ALLE!$B:$C,2,0))</f>
        <v>YYGNTYWPHWGJRM-AAJYLUCBSA-N</v>
      </c>
      <c r="I74" s="7">
        <f t="shared" si="5"/>
        <v>74</v>
      </c>
      <c r="J74" s="7" t="s">
        <v>331</v>
      </c>
      <c r="K74" s="7">
        <f>IF(ISNA(VLOOKUP(J74,'72102609'!Z:AE,6,0)),IF(ISNA(VLOOKUP(J74,'72102609'!AA:AE,5,0)),IF(ISNA(VLOOKUP(J74,'72102609'!AB:AE,4,0)),IF(ISNA(VLOOKUP(J74,'72102609'!AC:AE,3,0)),IF(ISNA(VLOOKUP(J74,'72102609'!AD:AE,2,0)),"",VLOOKUP(J74,'72102609'!AD:AE,2,0)),VLOOKUP(J74,'72102609'!AC:AE,3,0)),VLOOKUP(J74,'72102609'!AB:AE,4,0)),VLOOKUP(J74,'72102609'!AA:AE,5,0)),VLOOKUP(J74,'72102609'!Z:AE,6,0))</f>
        <v>292</v>
      </c>
      <c r="L74" s="7">
        <f>IF(ISNA(VLOOKUP(J74,'72102278'!Z:AE,6,0)),IF(ISNA(VLOOKUP(J74,'72102278'!AA:AE,5,0)),IF(ISNA(VLOOKUP(J74,'72102278'!AB:AE,4,0)),IF(ISNA(VLOOKUP(J74,'72102278'!AC:AE,3,0)),IF(ISNA(VLOOKUP(J74,'72102278'!AD:AE,2,0)),"",VLOOKUP(J74,'72102278'!AD:AE,2,0)),VLOOKUP(J74,'72102278'!AC:AE,3,0)),VLOOKUP(J74,'72102278'!AB:AE,4,0)),VLOOKUP(J74,'72102278'!AA:AE,5,0)),VLOOKUP(J74,'72102278'!Z:AE,6,0))</f>
        <v>149</v>
      </c>
      <c r="M74" s="7">
        <f>IF(ISNA(VLOOKUP(J74,'72102029'!Z:AE,6,0)),IF(ISNA(VLOOKUP(J74,'72102029'!AA:AE,5,0)),IF(ISNA(VLOOKUP(J74,'72102029'!AB:AE,4,0)),IF(ISNA(VLOOKUP(J74,'72102029'!AC:AE,3,0)),IF(ISNA(VLOOKUP(J74,'72102029'!AD:AE,2,0)),"",VLOOKUP(J74,'72102029'!AD:AE,2,0)),VLOOKUP(J74,'72102029'!AC:AE,3,0)),VLOOKUP(J74,'72102029'!AB:AE,4,0)),VLOOKUP(J74,'72102029'!AA:AE,5,0)),VLOOKUP(J74,'72102029'!Z:AE,6,0))</f>
        <v>135</v>
      </c>
      <c r="N74" s="7">
        <f>IF(ISNA(VLOOKUP(J74,'72101595'!Z:AE,6,0)),IF(ISNA(VLOOKUP(J74,'72101595'!AA:AE,5,0)),IF(ISNA(VLOOKUP(J74,'72101595'!AB:AE,4,0)),IF(ISNA(VLOOKUP(J74,'72101595'!AC:AE,3,0)),IF(ISNA(VLOOKUP(J74,'72101595'!AD:AE,2,0)),"",VLOOKUP(J74,'72101595'!AD:AE,2,0)),VLOOKUP(J74,'72101595'!AC:AE,3,0)),VLOOKUP(J74,'72101595'!AB:AE,4,0)),VLOOKUP(J74,'72101595'!AA:AE,5,0)),VLOOKUP(J74,'72101595'!Z:AE,6,0))</f>
        <v>161</v>
      </c>
      <c r="O74" s="7">
        <f>IF(ISNA(VLOOKUP(J74,'72101388'!Z:AE,6,0)),IF(ISNA(VLOOKUP(J74,'72101388'!AA:AE,5,0)),IF(ISNA(VLOOKUP(J74,'72101388'!AB:AE,4,0)),IF(ISNA(VLOOKUP(J74,'72101388'!AC:AE,3,0)),IF(ISNA(VLOOKUP(J74,'72101388'!AD:AE,2,0)),"",VLOOKUP(J74,'72101388'!AD:AE,2,0)),VLOOKUP(J74,'72101388'!AC:AE,3,0)),VLOOKUP(J74,'72101388'!AB:AE,4,0)),VLOOKUP(J74,'72101388'!AA:AE,5,0)),VLOOKUP(J74,'72101388'!Z:AE,6,0))</f>
        <v>72</v>
      </c>
      <c r="P74" s="7" t="str">
        <f>IF(ISNA(VLOOKUP(J74,'72101014'!Z:AE,6,0)),IF(ISNA(VLOOKUP(J74,'72101014'!AA:AE,5,0)),IF(ISNA(VLOOKUP(J74,'72101014'!AB:AE,4,0)),IF(ISNA(VLOOKUP(J74,'72101014'!AC:AE,3,0)),IF(ISNA(VLOOKUP(J74,'72101014'!AD:AE,2,0)),"",VLOOKUP(J74,'72101014'!AD:AE,2,0)),VLOOKUP(J74,'72101014'!AC:AE,3,0)),VLOOKUP(J74,'72101014'!AB:AE,4,0)),VLOOKUP(J74,'72101014'!AA:AE,5,0)),VLOOKUP(J74,'72101014'!Z:AE,6,0))</f>
        <v/>
      </c>
      <c r="Q74" s="7" t="str">
        <f>IF(ISNA(VLOOKUP(J74,'72100736'!Z:AE,6,0)),IF(ISNA(VLOOKUP(J74,'72100736'!AA:AE,5,0)),IF(ISNA(VLOOKUP(J74,'72100736'!AB:AE,4,0)),IF(ISNA(VLOOKUP(J74,'72100736'!AC:AE,3,0)),IF(ISNA(VLOOKUP(J74,'72100736'!AD:AE,2,0)),"",VLOOKUP(J74,'72100736'!AD:AE,2,0)),VLOOKUP(J74,'72100736'!AC:AE,3,0)),VLOOKUP(J74,'72100736'!AB:AE,4,0)),VLOOKUP(J74,'72100736'!AA:AE,5,0)),VLOOKUP(J74,'72100736'!Z:AE,6,0))</f>
        <v/>
      </c>
      <c r="R74" s="7">
        <f>IF(ISNA(VLOOKUP(J74,'72100530'!Z:AE,6,0)),IF(ISNA(VLOOKUP(J74,'72100530'!AA:AE,5,0)),IF(ISNA(VLOOKUP(J74,'72100530'!AB:AE,4,0)),IF(ISNA(VLOOKUP(J74,'72100530'!AC:AE,3,0)),IF(ISNA(VLOOKUP(J74,'72100530'!AD:AE,2,0)),"",VLOOKUP(J74,'72100530'!AD:AE,2,0)),VLOOKUP(J74,'72100530'!AC:AE,3,0)),VLOOKUP(J74,'72100530'!AB:AE,4,0)),VLOOKUP(J74,'72100530'!AA:AE,5,0)),VLOOKUP(J74,'72100530'!Z:AE,6,0))</f>
        <v>111</v>
      </c>
      <c r="S74" s="7">
        <f>IF(ISNA(VLOOKUP(J74,'72100318'!Z:AE,6,0)),IF(ISNA(VLOOKUP(J74,'72100318'!AA:AE,5,0)),IF(ISNA(VLOOKUP(J74,'72100318'!AB:AE,4,0)),IF(ISNA(VLOOKUP(J74,'72100318'!AC:AE,3,0)),IF(ISNA(VLOOKUP(J74,'72100318'!AD:AE,2,0)),"",VLOOKUP(J74,'72100318'!AD:AE,2,0)),VLOOKUP(J74,'72100318'!AC:AE,3,0)),VLOOKUP(J74,'72100318'!AB:AE,4,0)),VLOOKUP(J74,'72100318'!AA:AE,5,0)),VLOOKUP(J74,'72100318'!Z:AE,6,0))</f>
        <v>13</v>
      </c>
      <c r="T74" s="7" t="str">
        <f>IF(ISNA(VLOOKUP(J74,'72100121'!Z:AE,6,0)),IF(ISNA(VLOOKUP(J74,'72100121'!AA:AE,5,0)),IF(ISNA(VLOOKUP(J74,'72100121'!AB:AE,4,0)),IF(ISNA(VLOOKUP(J74,'72100121'!AC:AE,3,0)),IF(ISNA(VLOOKUP(J74,'72100121'!AD:AE,2,0)),"",VLOOKUP(J74,'72100121'!AD:AE,2,0)),VLOOKUP(J74,'72100121'!AC:AE,3,0)),VLOOKUP(J74,'72100121'!AB:AE,4,0)),VLOOKUP(J74,'72100121'!AA:AE,5,0)),VLOOKUP(J74,'72100121'!Z:AE,6,0))</f>
        <v/>
      </c>
      <c r="U74" s="7">
        <f>IF(ISNA(VLOOKUP(J74,'72003054'!Z:AE,6,0)),IF(ISNA(VLOOKUP(J74,'72003054'!AA:AE,5,0)),IF(ISNA(VLOOKUP(J74,'72003054'!AB:AE,4,0)),IF(ISNA(VLOOKUP(J74,'72003054'!AC:AE,3,0)),IF(ISNA(VLOOKUP(J74,'72003054'!AD:AE,2,0)),"",VLOOKUP(J74,'72003054'!AD:AE,2,0)),VLOOKUP(J74,'72003054'!AC:AE,3,0)),VLOOKUP(J74,'72003054'!AB:AE,4,0)),VLOOKUP(J74,'72003054'!AA:AE,5,0)),VLOOKUP(J74,'72003054'!Z:AE,6,0))</f>
        <v>143</v>
      </c>
    </row>
    <row r="75" spans="1:424" x14ac:dyDescent="0.25">
      <c r="A75" s="7">
        <f t="shared" si="3"/>
        <v>292</v>
      </c>
      <c r="B75" s="7">
        <f t="shared" si="4"/>
        <v>72101595</v>
      </c>
      <c r="C75" s="7">
        <f>IF(ISNA(VLOOKUP(G75,Listen!J:P,7,0)),VLOOKUP(E75,'72101595'!AF:AP,11,0),IF(VLOOKUP(E75,'72101595'!AF:AP,11,0)&lt;4,VLOOKUP(G75,Listen!J:P,7,0),VLOOKUP(E75,'72101595'!AF:AP,11,0)))</f>
        <v>4</v>
      </c>
      <c r="D75" s="7" t="str">
        <f>IF(G75="","",IF(ISNA(VLOOKUP(G75,[1]ALLE!$B:$AA,26,0)),"",VLOOKUP(G75,[1]ALLE!$B:$AA,26,0)))</f>
        <v/>
      </c>
      <c r="E75" s="12" t="str">
        <f>IF(ISNA(VLOOKUP(J75,'72101595'!Z:AG,7,0)),IF(ISNA(VLOOKUP(J75,'72101595'!AA:AG,6,0)),IF(ISNA(VLOOKUP(J75,'72101595'!AB:AG,5,0)),IF(ISNA(VLOOKUP(J75,'72101595'!AC:AG,4,0)),IF(ISNA(VLOOKUP(J75,'72101595'!AD:AG,3,0)),"",VLOOKUP(J75,'72101595'!AD:AG,3,0)),VLOOKUP(J75,'72101595'!AC:AG,4,0)),VLOOKUP(J75,'72101595'!AB:AG,5,0)),VLOOKUP(J75,'72101595'!AA:AG,6,0)),VLOOKUP(J75,'72101595'!Z:AG,7,0))</f>
        <v>GC_BPMZ_69_RI_1030</v>
      </c>
      <c r="F75" s="7" t="str">
        <f>IF(G75=0,"",IF(G75="","",VLOOKUP(G75,'72101595'!D:I,6,0)))</f>
        <v/>
      </c>
      <c r="G75" s="7" t="str">
        <f>VLOOKUP(E75,'72101595'!AF:AP,2,0)</f>
        <v/>
      </c>
      <c r="H75" s="7" t="str">
        <f>IF(ISNA(VLOOKUP(G75,[1]ALLE!$B:$C,2,0)),"",VLOOKUP(G75,[1]ALLE!$B:$C,2,0))</f>
        <v/>
      </c>
      <c r="I75" s="7">
        <f t="shared" si="5"/>
        <v>75</v>
      </c>
      <c r="J75" s="7" t="s">
        <v>4426</v>
      </c>
      <c r="K75" s="7" t="str">
        <f>IF(ISNA(VLOOKUP(J75,'72102609'!Z:AE,6,0)),IF(ISNA(VLOOKUP(J75,'72102609'!AA:AE,5,0)),IF(ISNA(VLOOKUP(J75,'72102609'!AB:AE,4,0)),IF(ISNA(VLOOKUP(J75,'72102609'!AC:AE,3,0)),IF(ISNA(VLOOKUP(J75,'72102609'!AD:AE,2,0)),"",VLOOKUP(J75,'72102609'!AD:AE,2,0)),VLOOKUP(J75,'72102609'!AC:AE,3,0)),VLOOKUP(J75,'72102609'!AB:AE,4,0)),VLOOKUP(J75,'72102609'!AA:AE,5,0)),VLOOKUP(J75,'72102609'!Z:AE,6,0))</f>
        <v/>
      </c>
      <c r="L75" s="7">
        <f>IF(ISNA(VLOOKUP(J75,'72102278'!Z:AE,6,0)),IF(ISNA(VLOOKUP(J75,'72102278'!AA:AE,5,0)),IF(ISNA(VLOOKUP(J75,'72102278'!AB:AE,4,0)),IF(ISNA(VLOOKUP(J75,'72102278'!AC:AE,3,0)),IF(ISNA(VLOOKUP(J75,'72102278'!AD:AE,2,0)),"",VLOOKUP(J75,'72102278'!AD:AE,2,0)),VLOOKUP(J75,'72102278'!AC:AE,3,0)),VLOOKUP(J75,'72102278'!AB:AE,4,0)),VLOOKUP(J75,'72102278'!AA:AE,5,0)),VLOOKUP(J75,'72102278'!Z:AE,6,0))</f>
        <v>135</v>
      </c>
      <c r="M75" s="7" t="str">
        <f>IF(ISNA(VLOOKUP(J75,'72102029'!Z:AE,6,0)),IF(ISNA(VLOOKUP(J75,'72102029'!AA:AE,5,0)),IF(ISNA(VLOOKUP(J75,'72102029'!AB:AE,4,0)),IF(ISNA(VLOOKUP(J75,'72102029'!AC:AE,3,0)),IF(ISNA(VLOOKUP(J75,'72102029'!AD:AE,2,0)),"",VLOOKUP(J75,'72102029'!AD:AE,2,0)),VLOOKUP(J75,'72102029'!AC:AE,3,0)),VLOOKUP(J75,'72102029'!AB:AE,4,0)),VLOOKUP(J75,'72102029'!AA:AE,5,0)),VLOOKUP(J75,'72102029'!Z:AE,6,0))</f>
        <v/>
      </c>
      <c r="N75" s="7">
        <f>IF(ISNA(VLOOKUP(J75,'72101595'!Z:AE,6,0)),IF(ISNA(VLOOKUP(J75,'72101595'!AA:AE,5,0)),IF(ISNA(VLOOKUP(J75,'72101595'!AB:AE,4,0)),IF(ISNA(VLOOKUP(J75,'72101595'!AC:AE,3,0)),IF(ISNA(VLOOKUP(J75,'72101595'!AD:AE,2,0)),"",VLOOKUP(J75,'72101595'!AD:AE,2,0)),VLOOKUP(J75,'72101595'!AC:AE,3,0)),VLOOKUP(J75,'72101595'!AB:AE,4,0)),VLOOKUP(J75,'72101595'!AA:AE,5,0)),VLOOKUP(J75,'72101595'!Z:AE,6,0))</f>
        <v>292</v>
      </c>
      <c r="O75" s="7" t="str">
        <f>IF(ISNA(VLOOKUP(J75,'72101388'!Z:AE,6,0)),IF(ISNA(VLOOKUP(J75,'72101388'!AA:AE,5,0)),IF(ISNA(VLOOKUP(J75,'72101388'!AB:AE,4,0)),IF(ISNA(VLOOKUP(J75,'72101388'!AC:AE,3,0)),IF(ISNA(VLOOKUP(J75,'72101388'!AD:AE,2,0)),"",VLOOKUP(J75,'72101388'!AD:AE,2,0)),VLOOKUP(J75,'72101388'!AC:AE,3,0)),VLOOKUP(J75,'72101388'!AB:AE,4,0)),VLOOKUP(J75,'72101388'!AA:AE,5,0)),VLOOKUP(J75,'72101388'!Z:AE,6,0))</f>
        <v/>
      </c>
      <c r="P75" s="7" t="str">
        <f>IF(ISNA(VLOOKUP(J75,'72101014'!Z:AE,6,0)),IF(ISNA(VLOOKUP(J75,'72101014'!AA:AE,5,0)),IF(ISNA(VLOOKUP(J75,'72101014'!AB:AE,4,0)),IF(ISNA(VLOOKUP(J75,'72101014'!AC:AE,3,0)),IF(ISNA(VLOOKUP(J75,'72101014'!AD:AE,2,0)),"",VLOOKUP(J75,'72101014'!AD:AE,2,0)),VLOOKUP(J75,'72101014'!AC:AE,3,0)),VLOOKUP(J75,'72101014'!AB:AE,4,0)),VLOOKUP(J75,'72101014'!AA:AE,5,0)),VLOOKUP(J75,'72101014'!Z:AE,6,0))</f>
        <v/>
      </c>
      <c r="Q75" s="7">
        <f>IF(ISNA(VLOOKUP(J75,'72100736'!Z:AE,6,0)),IF(ISNA(VLOOKUP(J75,'72100736'!AA:AE,5,0)),IF(ISNA(VLOOKUP(J75,'72100736'!AB:AE,4,0)),IF(ISNA(VLOOKUP(J75,'72100736'!AC:AE,3,0)),IF(ISNA(VLOOKUP(J75,'72100736'!AD:AE,2,0)),"",VLOOKUP(J75,'72100736'!AD:AE,2,0)),VLOOKUP(J75,'72100736'!AC:AE,3,0)),VLOOKUP(J75,'72100736'!AB:AE,4,0)),VLOOKUP(J75,'72100736'!AA:AE,5,0)),VLOOKUP(J75,'72100736'!Z:AE,6,0))</f>
        <v>36</v>
      </c>
      <c r="R75" s="7">
        <f>IF(ISNA(VLOOKUP(J75,'72100530'!Z:AE,6,0)),IF(ISNA(VLOOKUP(J75,'72100530'!AA:AE,5,0)),IF(ISNA(VLOOKUP(J75,'72100530'!AB:AE,4,0)),IF(ISNA(VLOOKUP(J75,'72100530'!AC:AE,3,0)),IF(ISNA(VLOOKUP(J75,'72100530'!AD:AE,2,0)),"",VLOOKUP(J75,'72100530'!AD:AE,2,0)),VLOOKUP(J75,'72100530'!AC:AE,3,0)),VLOOKUP(J75,'72100530'!AB:AE,4,0)),VLOOKUP(J75,'72100530'!AA:AE,5,0)),VLOOKUP(J75,'72100530'!Z:AE,6,0))</f>
        <v>24</v>
      </c>
      <c r="S75" s="7">
        <f>IF(ISNA(VLOOKUP(J75,'72100318'!Z:AE,6,0)),IF(ISNA(VLOOKUP(J75,'72100318'!AA:AE,5,0)),IF(ISNA(VLOOKUP(J75,'72100318'!AB:AE,4,0)),IF(ISNA(VLOOKUP(J75,'72100318'!AC:AE,3,0)),IF(ISNA(VLOOKUP(J75,'72100318'!AD:AE,2,0)),"",VLOOKUP(J75,'72100318'!AD:AE,2,0)),VLOOKUP(J75,'72100318'!AC:AE,3,0)),VLOOKUP(J75,'72100318'!AB:AE,4,0)),VLOOKUP(J75,'72100318'!AA:AE,5,0)),VLOOKUP(J75,'72100318'!Z:AE,6,0))</f>
        <v>43</v>
      </c>
      <c r="T75" s="7" t="str">
        <f>IF(ISNA(VLOOKUP(J75,'72100121'!Z:AE,6,0)),IF(ISNA(VLOOKUP(J75,'72100121'!AA:AE,5,0)),IF(ISNA(VLOOKUP(J75,'72100121'!AB:AE,4,0)),IF(ISNA(VLOOKUP(J75,'72100121'!AC:AE,3,0)),IF(ISNA(VLOOKUP(J75,'72100121'!AD:AE,2,0)),"",VLOOKUP(J75,'72100121'!AD:AE,2,0)),VLOOKUP(J75,'72100121'!AC:AE,3,0)),VLOOKUP(J75,'72100121'!AB:AE,4,0)),VLOOKUP(J75,'72100121'!AA:AE,5,0)),VLOOKUP(J75,'72100121'!Z:AE,6,0))</f>
        <v/>
      </c>
      <c r="U75" s="7">
        <f>IF(ISNA(VLOOKUP(J75,'72003054'!Z:AE,6,0)),IF(ISNA(VLOOKUP(J75,'72003054'!AA:AE,5,0)),IF(ISNA(VLOOKUP(J75,'72003054'!AB:AE,4,0)),IF(ISNA(VLOOKUP(J75,'72003054'!AC:AE,3,0)),IF(ISNA(VLOOKUP(J75,'72003054'!AD:AE,2,0)),"",VLOOKUP(J75,'72003054'!AD:AE,2,0)),VLOOKUP(J75,'72003054'!AC:AE,3,0)),VLOOKUP(J75,'72003054'!AB:AE,4,0)),VLOOKUP(J75,'72003054'!AA:AE,5,0)),VLOOKUP(J75,'72003054'!Z:AE,6,0))</f>
        <v>100</v>
      </c>
    </row>
    <row r="76" spans="1:424" x14ac:dyDescent="0.25">
      <c r="A76" s="7">
        <f t="shared" si="3"/>
        <v>291</v>
      </c>
      <c r="B76" s="7">
        <f t="shared" si="4"/>
        <v>72100318</v>
      </c>
      <c r="C76" s="7">
        <f>IF(ISNA(VLOOKUP(G76,Listen!J:P,7,0)),VLOOKUP(E76,'72100318'!AF:AP,11,0),IF(VLOOKUP(E76,'72100318'!AF:AP,11,0)&lt;4,VLOOKUP(G76,Listen!J:P,7,0),VLOOKUP(E76,'72100318'!AF:AP,11,0)))</f>
        <v>3</v>
      </c>
      <c r="D76" s="7" t="str">
        <f>IF(G76="","", IF(ISNA(G76),"",IF(ISNA(VLOOKUP(G76,[1]ALLE!$B:$AA,26,0)),"",VLOOKUP(G76,[1]ALLE!$B:$AA,26,0))))</f>
        <v>WGK 3,Reach A7,</v>
      </c>
      <c r="E76" s="12" t="str">
        <f>IF(ISNA(VLOOKUP(J76,'72100318'!Z:AG,7,0)),IF(ISNA(VLOOKUP(J76,'72100318'!AA:AG,6,0)),IF(ISNA(VLOOKUP(J76,'72100318'!AB:AG,5,0)),IF(ISNA(VLOOKUP(J76,'72100318'!AC:AG,4,0)),IF(ISNA(VLOOKUP(J76,'72100318'!AD:AG,3,0)),"",VLOOKUP(J76,'72100318'!AD:AG,3,0)),VLOOKUP(J76,'72100318'!AC:AG,4,0)),VLOOKUP(J76,'72100318'!AB:AG,5,0)),VLOOKUP(J76,'72100318'!AA:AG,6,0)),VLOOKUP(J76,'72100318'!Z:AG,7,0))</f>
        <v>Ethane, 1,1,2,2-tetrachloro-</v>
      </c>
      <c r="F76" s="7" t="str">
        <f>IF(G76=0,"",IF(G76="","",VLOOKUP(G76,'72100318'!D:I,6,0)))</f>
        <v>C2H2Cl4</v>
      </c>
      <c r="G76" s="7" t="str">
        <f>VLOOKUP(E76,'72100318'!AF:AP,2,0)</f>
        <v>79-34-5</v>
      </c>
      <c r="H76" s="7" t="str">
        <f>IF(ISNA(VLOOKUP(G76,[1]ALLE!$B:$C,2,0)),"",VLOOKUP(G76,[1]ALLE!$B:$C,2,0))</f>
        <v>QPFMBZIOSGYJDE-UHFFFAOYSA-N</v>
      </c>
      <c r="I76" s="7">
        <f t="shared" si="5"/>
        <v>76</v>
      </c>
      <c r="J76" s="7" t="s">
        <v>400</v>
      </c>
      <c r="K76" s="7" t="str">
        <f>IF(ISNA(VLOOKUP(J76,'72102609'!Z:AE,6,0)),IF(ISNA(VLOOKUP(J76,'72102609'!AA:AE,5,0)),IF(ISNA(VLOOKUP(J76,'72102609'!AB:AE,4,0)),IF(ISNA(VLOOKUP(J76,'72102609'!AC:AE,3,0)),IF(ISNA(VLOOKUP(J76,'72102609'!AD:AE,2,0)),"",VLOOKUP(J76,'72102609'!AD:AE,2,0)),VLOOKUP(J76,'72102609'!AC:AE,3,0)),VLOOKUP(J76,'72102609'!AB:AE,4,0)),VLOOKUP(J76,'72102609'!AA:AE,5,0)),VLOOKUP(J76,'72102609'!Z:AE,6,0))</f>
        <v/>
      </c>
      <c r="L76" s="7" t="str">
        <f>IF(ISNA(VLOOKUP(J76,'72102278'!Z:AE,6,0)),IF(ISNA(VLOOKUP(J76,'72102278'!AA:AE,5,0)),IF(ISNA(VLOOKUP(J76,'72102278'!AB:AE,4,0)),IF(ISNA(VLOOKUP(J76,'72102278'!AC:AE,3,0)),IF(ISNA(VLOOKUP(J76,'72102278'!AD:AE,2,0)),"",VLOOKUP(J76,'72102278'!AD:AE,2,0)),VLOOKUP(J76,'72102278'!AC:AE,3,0)),VLOOKUP(J76,'72102278'!AB:AE,4,0)),VLOOKUP(J76,'72102278'!AA:AE,5,0)),VLOOKUP(J76,'72102278'!Z:AE,6,0))</f>
        <v/>
      </c>
      <c r="M76" s="7" t="str">
        <f>IF(ISNA(VLOOKUP(J76,'72102029'!Z:AE,6,0)),IF(ISNA(VLOOKUP(J76,'72102029'!AA:AE,5,0)),IF(ISNA(VLOOKUP(J76,'72102029'!AB:AE,4,0)),IF(ISNA(VLOOKUP(J76,'72102029'!AC:AE,3,0)),IF(ISNA(VLOOKUP(J76,'72102029'!AD:AE,2,0)),"",VLOOKUP(J76,'72102029'!AD:AE,2,0)),VLOOKUP(J76,'72102029'!AC:AE,3,0)),VLOOKUP(J76,'72102029'!AB:AE,4,0)),VLOOKUP(J76,'72102029'!AA:AE,5,0)),VLOOKUP(J76,'72102029'!Z:AE,6,0))</f>
        <v/>
      </c>
      <c r="N76" s="7" t="str">
        <f>IF(ISNA(VLOOKUP(J76,'72101595'!Z:AE,6,0)),IF(ISNA(VLOOKUP(J76,'72101595'!AA:AE,5,0)),IF(ISNA(VLOOKUP(J76,'72101595'!AB:AE,4,0)),IF(ISNA(VLOOKUP(J76,'72101595'!AC:AE,3,0)),IF(ISNA(VLOOKUP(J76,'72101595'!AD:AE,2,0)),"",VLOOKUP(J76,'72101595'!AD:AE,2,0)),VLOOKUP(J76,'72101595'!AC:AE,3,0)),VLOOKUP(J76,'72101595'!AB:AE,4,0)),VLOOKUP(J76,'72101595'!AA:AE,5,0)),VLOOKUP(J76,'72101595'!Z:AE,6,0))</f>
        <v/>
      </c>
      <c r="O76" s="7" t="str">
        <f>IF(ISNA(VLOOKUP(J76,'72101388'!Z:AE,6,0)),IF(ISNA(VLOOKUP(J76,'72101388'!AA:AE,5,0)),IF(ISNA(VLOOKUP(J76,'72101388'!AB:AE,4,0)),IF(ISNA(VLOOKUP(J76,'72101388'!AC:AE,3,0)),IF(ISNA(VLOOKUP(J76,'72101388'!AD:AE,2,0)),"",VLOOKUP(J76,'72101388'!AD:AE,2,0)),VLOOKUP(J76,'72101388'!AC:AE,3,0)),VLOOKUP(J76,'72101388'!AB:AE,4,0)),VLOOKUP(J76,'72101388'!AA:AE,5,0)),VLOOKUP(J76,'72101388'!Z:AE,6,0))</f>
        <v/>
      </c>
      <c r="P76" s="7" t="str">
        <f>IF(ISNA(VLOOKUP(J76,'72101014'!Z:AE,6,0)),IF(ISNA(VLOOKUP(J76,'72101014'!AA:AE,5,0)),IF(ISNA(VLOOKUP(J76,'72101014'!AB:AE,4,0)),IF(ISNA(VLOOKUP(J76,'72101014'!AC:AE,3,0)),IF(ISNA(VLOOKUP(J76,'72101014'!AD:AE,2,0)),"",VLOOKUP(J76,'72101014'!AD:AE,2,0)),VLOOKUP(J76,'72101014'!AC:AE,3,0)),VLOOKUP(J76,'72101014'!AB:AE,4,0)),VLOOKUP(J76,'72101014'!AA:AE,5,0)),VLOOKUP(J76,'72101014'!Z:AE,6,0))</f>
        <v/>
      </c>
      <c r="Q76" s="7" t="str">
        <f>IF(ISNA(VLOOKUP(J76,'72100736'!Z:AE,6,0)),IF(ISNA(VLOOKUP(J76,'72100736'!AA:AE,5,0)),IF(ISNA(VLOOKUP(J76,'72100736'!AB:AE,4,0)),IF(ISNA(VLOOKUP(J76,'72100736'!AC:AE,3,0)),IF(ISNA(VLOOKUP(J76,'72100736'!AD:AE,2,0)),"",VLOOKUP(J76,'72100736'!AD:AE,2,0)),VLOOKUP(J76,'72100736'!AC:AE,3,0)),VLOOKUP(J76,'72100736'!AB:AE,4,0)),VLOOKUP(J76,'72100736'!AA:AE,5,0)),VLOOKUP(J76,'72100736'!Z:AE,6,0))</f>
        <v/>
      </c>
      <c r="R76" s="7" t="str">
        <f>IF(ISNA(VLOOKUP(J76,'72100530'!Z:AE,6,0)),IF(ISNA(VLOOKUP(J76,'72100530'!AA:AE,5,0)),IF(ISNA(VLOOKUP(J76,'72100530'!AB:AE,4,0)),IF(ISNA(VLOOKUP(J76,'72100530'!AC:AE,3,0)),IF(ISNA(VLOOKUP(J76,'72100530'!AD:AE,2,0)),"",VLOOKUP(J76,'72100530'!AD:AE,2,0)),VLOOKUP(J76,'72100530'!AC:AE,3,0)),VLOOKUP(J76,'72100530'!AB:AE,4,0)),VLOOKUP(J76,'72100530'!AA:AE,5,0)),VLOOKUP(J76,'72100530'!Z:AE,6,0))</f>
        <v/>
      </c>
      <c r="S76" s="7">
        <f>IF(ISNA(VLOOKUP(J76,'72100318'!Z:AE,6,0)),IF(ISNA(VLOOKUP(J76,'72100318'!AA:AE,5,0)),IF(ISNA(VLOOKUP(J76,'72100318'!AB:AE,4,0)),IF(ISNA(VLOOKUP(J76,'72100318'!AC:AE,3,0)),IF(ISNA(VLOOKUP(J76,'72100318'!AD:AE,2,0)),"",VLOOKUP(J76,'72100318'!AD:AE,2,0)),VLOOKUP(J76,'72100318'!AC:AE,3,0)),VLOOKUP(J76,'72100318'!AB:AE,4,0)),VLOOKUP(J76,'72100318'!AA:AE,5,0)),VLOOKUP(J76,'72100318'!Z:AE,6,0))</f>
        <v>291</v>
      </c>
      <c r="T76" s="7" t="str">
        <f>IF(ISNA(VLOOKUP(J76,'72100121'!Z:AE,6,0)),IF(ISNA(VLOOKUP(J76,'72100121'!AA:AE,5,0)),IF(ISNA(VLOOKUP(J76,'72100121'!AB:AE,4,0)),IF(ISNA(VLOOKUP(J76,'72100121'!AC:AE,3,0)),IF(ISNA(VLOOKUP(J76,'72100121'!AD:AE,2,0)),"",VLOOKUP(J76,'72100121'!AD:AE,2,0)),VLOOKUP(J76,'72100121'!AC:AE,3,0)),VLOOKUP(J76,'72100121'!AB:AE,4,0)),VLOOKUP(J76,'72100121'!AA:AE,5,0)),VLOOKUP(J76,'72100121'!Z:AE,6,0))</f>
        <v/>
      </c>
      <c r="U76" s="7" t="str">
        <f>IF(ISNA(VLOOKUP(J76,'72003054'!Z:AE,6,0)),IF(ISNA(VLOOKUP(J76,'72003054'!AA:AE,5,0)),IF(ISNA(VLOOKUP(J76,'72003054'!AB:AE,4,0)),IF(ISNA(VLOOKUP(J76,'72003054'!AC:AE,3,0)),IF(ISNA(VLOOKUP(J76,'72003054'!AD:AE,2,0)),"",VLOOKUP(J76,'72003054'!AD:AE,2,0)),VLOOKUP(J76,'72003054'!AC:AE,3,0)),VLOOKUP(J76,'72003054'!AB:AE,4,0)),VLOOKUP(J76,'72003054'!AA:AE,5,0)),VLOOKUP(J76,'72003054'!Z:AE,6,0))</f>
        <v/>
      </c>
    </row>
    <row r="77" spans="1:424" x14ac:dyDescent="0.25">
      <c r="A77" s="7">
        <f t="shared" si="3"/>
        <v>287</v>
      </c>
      <c r="B77" s="7">
        <f t="shared" si="4"/>
        <v>72100530</v>
      </c>
      <c r="C77" s="7">
        <f>IF(ISNA(VLOOKUP(G77,Listen!J:P,7,0)),VLOOKUP(E77,'72100530'!AF:AP,11,0),IF(VLOOKUP(E77,'72100530'!AF:AP,11,0)&lt;4,VLOOKUP(G77,Listen!J:P,7,0),VLOOKUP(E77,'72100530'!AF:AP,11,0)))</f>
        <v>3</v>
      </c>
      <c r="D77" s="7" t="str">
        <f>IF(G77="","",IF(ISNA(VLOOKUP(G77,[1]ALLE!$B:$AA,26,0)),"",VLOOKUP(G77,[1]ALLE!$B:$AA,26,0)))</f>
        <v>Arzneistoff zur örtlichen Betäubung</v>
      </c>
      <c r="E77" s="12" t="str">
        <f>IF(ISNA(VLOOKUP(J77,'72100530'!Z:AG,7,0)),IF(ISNA(VLOOKUP(J77,'72100530'!AA:AG,6,0)),IF(ISNA(VLOOKUP(J77,'72100530'!AB:AG,5,0)),IF(ISNA(VLOOKUP(J77,'72100530'!AC:AG,4,0)),IF(ISNA(VLOOKUP(J77,'72100530'!AD:AG,3,0)),"",VLOOKUP(J77,'72100530'!AD:AG,3,0)),VLOOKUP(J77,'72100530'!AC:AG,4,0)),VLOOKUP(J77,'72100530'!AB:AG,5,0)),VLOOKUP(J77,'72100530'!AA:AG,6,0)),VLOOKUP(J77,'72100530'!Z:AG,7,0))</f>
        <v>Mepivacaine</v>
      </c>
      <c r="F77" s="7" t="str">
        <f>IF(G77=0,"",IF(G77="","",VLOOKUP(G77,'72100530'!D:I,6,0)))</f>
        <v>C15H22N2O</v>
      </c>
      <c r="G77" s="7" t="str">
        <f>VLOOKUP(E77,'72100530'!AF:AP,2,0)</f>
        <v>96-88-8</v>
      </c>
      <c r="H77" s="7" t="str">
        <f>IF(ISNA(VLOOKUP(G77,[1]ALLE!$B:$C,2,0)),"",VLOOKUP(G77,[1]ALLE!$B:$C,2,0))</f>
        <v>INWLQCZOYSRPNW-UHFFFAOYSA-N</v>
      </c>
      <c r="I77" s="7">
        <f t="shared" si="5"/>
        <v>77</v>
      </c>
      <c r="J77" s="7" t="s">
        <v>6275</v>
      </c>
      <c r="K77" s="7" t="str">
        <f>IF(ISNA(VLOOKUP(J77,'72102609'!Z:AE,6,0)),IF(ISNA(VLOOKUP(J77,'72102609'!AA:AE,5,0)),IF(ISNA(VLOOKUP(J77,'72102609'!AB:AE,4,0)),IF(ISNA(VLOOKUP(J77,'72102609'!AC:AE,3,0)),IF(ISNA(VLOOKUP(J77,'72102609'!AD:AE,2,0)),"",VLOOKUP(J77,'72102609'!AD:AE,2,0)),VLOOKUP(J77,'72102609'!AC:AE,3,0)),VLOOKUP(J77,'72102609'!AB:AE,4,0)),VLOOKUP(J77,'72102609'!AA:AE,5,0)),VLOOKUP(J77,'72102609'!Z:AE,6,0))</f>
        <v/>
      </c>
      <c r="L77" s="7" t="str">
        <f>IF(ISNA(VLOOKUP(J77,'72102278'!Z:AE,6,0)),IF(ISNA(VLOOKUP(J77,'72102278'!AA:AE,5,0)),IF(ISNA(VLOOKUP(J77,'72102278'!AB:AE,4,0)),IF(ISNA(VLOOKUP(J77,'72102278'!AC:AE,3,0)),IF(ISNA(VLOOKUP(J77,'72102278'!AD:AE,2,0)),"",VLOOKUP(J77,'72102278'!AD:AE,2,0)),VLOOKUP(J77,'72102278'!AC:AE,3,0)),VLOOKUP(J77,'72102278'!AB:AE,4,0)),VLOOKUP(J77,'72102278'!AA:AE,5,0)),VLOOKUP(J77,'72102278'!Z:AE,6,0))</f>
        <v/>
      </c>
      <c r="M77" s="7" t="str">
        <f>IF(ISNA(VLOOKUP(J77,'72102029'!Z:AE,6,0)),IF(ISNA(VLOOKUP(J77,'72102029'!AA:AE,5,0)),IF(ISNA(VLOOKUP(J77,'72102029'!AB:AE,4,0)),IF(ISNA(VLOOKUP(J77,'72102029'!AC:AE,3,0)),IF(ISNA(VLOOKUP(J77,'72102029'!AD:AE,2,0)),"",VLOOKUP(J77,'72102029'!AD:AE,2,0)),VLOOKUP(J77,'72102029'!AC:AE,3,0)),VLOOKUP(J77,'72102029'!AB:AE,4,0)),VLOOKUP(J77,'72102029'!AA:AE,5,0)),VLOOKUP(J77,'72102029'!Z:AE,6,0))</f>
        <v/>
      </c>
      <c r="N77" s="7">
        <f>IF(ISNA(VLOOKUP(J77,'72101595'!Z:AE,6,0)),IF(ISNA(VLOOKUP(J77,'72101595'!AA:AE,5,0)),IF(ISNA(VLOOKUP(J77,'72101595'!AB:AE,4,0)),IF(ISNA(VLOOKUP(J77,'72101595'!AC:AE,3,0)),IF(ISNA(VLOOKUP(J77,'72101595'!AD:AE,2,0)),"",VLOOKUP(J77,'72101595'!AD:AE,2,0)),VLOOKUP(J77,'72101595'!AC:AE,3,0)),VLOOKUP(J77,'72101595'!AB:AE,4,0)),VLOOKUP(J77,'72101595'!AA:AE,5,0)),VLOOKUP(J77,'72101595'!Z:AE,6,0))</f>
        <v>65</v>
      </c>
      <c r="O77" s="7" t="str">
        <f>IF(ISNA(VLOOKUP(J77,'72101388'!Z:AE,6,0)),IF(ISNA(VLOOKUP(J77,'72101388'!AA:AE,5,0)),IF(ISNA(VLOOKUP(J77,'72101388'!AB:AE,4,0)),IF(ISNA(VLOOKUP(J77,'72101388'!AC:AE,3,0)),IF(ISNA(VLOOKUP(J77,'72101388'!AD:AE,2,0)),"",VLOOKUP(J77,'72101388'!AD:AE,2,0)),VLOOKUP(J77,'72101388'!AC:AE,3,0)),VLOOKUP(J77,'72101388'!AB:AE,4,0)),VLOOKUP(J77,'72101388'!AA:AE,5,0)),VLOOKUP(J77,'72101388'!Z:AE,6,0))</f>
        <v/>
      </c>
      <c r="P77" s="7" t="str">
        <f>IF(ISNA(VLOOKUP(J77,'72101014'!Z:AE,6,0)),IF(ISNA(VLOOKUP(J77,'72101014'!AA:AE,5,0)),IF(ISNA(VLOOKUP(J77,'72101014'!AB:AE,4,0)),IF(ISNA(VLOOKUP(J77,'72101014'!AC:AE,3,0)),IF(ISNA(VLOOKUP(J77,'72101014'!AD:AE,2,0)),"",VLOOKUP(J77,'72101014'!AD:AE,2,0)),VLOOKUP(J77,'72101014'!AC:AE,3,0)),VLOOKUP(J77,'72101014'!AB:AE,4,0)),VLOOKUP(J77,'72101014'!AA:AE,5,0)),VLOOKUP(J77,'72101014'!Z:AE,6,0))</f>
        <v/>
      </c>
      <c r="Q77" s="7" t="str">
        <f>IF(ISNA(VLOOKUP(J77,'72100736'!Z:AE,6,0)),IF(ISNA(VLOOKUP(J77,'72100736'!AA:AE,5,0)),IF(ISNA(VLOOKUP(J77,'72100736'!AB:AE,4,0)),IF(ISNA(VLOOKUP(J77,'72100736'!AC:AE,3,0)),IF(ISNA(VLOOKUP(J77,'72100736'!AD:AE,2,0)),"",VLOOKUP(J77,'72100736'!AD:AE,2,0)),VLOOKUP(J77,'72100736'!AC:AE,3,0)),VLOOKUP(J77,'72100736'!AB:AE,4,0)),VLOOKUP(J77,'72100736'!AA:AE,5,0)),VLOOKUP(J77,'72100736'!Z:AE,6,0))</f>
        <v/>
      </c>
      <c r="R77" s="7">
        <f>IF(ISNA(VLOOKUP(J77,'72100530'!Z:AE,6,0)),IF(ISNA(VLOOKUP(J77,'72100530'!AA:AE,5,0)),IF(ISNA(VLOOKUP(J77,'72100530'!AB:AE,4,0)),IF(ISNA(VLOOKUP(J77,'72100530'!AC:AE,3,0)),IF(ISNA(VLOOKUP(J77,'72100530'!AD:AE,2,0)),"",VLOOKUP(J77,'72100530'!AD:AE,2,0)),VLOOKUP(J77,'72100530'!AC:AE,3,0)),VLOOKUP(J77,'72100530'!AB:AE,4,0)),VLOOKUP(J77,'72100530'!AA:AE,5,0)),VLOOKUP(J77,'72100530'!Z:AE,6,0))</f>
        <v>287</v>
      </c>
      <c r="S77" s="7" t="str">
        <f>IF(ISNA(VLOOKUP(J77,'72100318'!Z:AE,6,0)),IF(ISNA(VLOOKUP(J77,'72100318'!AA:AE,5,0)),IF(ISNA(VLOOKUP(J77,'72100318'!AB:AE,4,0)),IF(ISNA(VLOOKUP(J77,'72100318'!AC:AE,3,0)),IF(ISNA(VLOOKUP(J77,'72100318'!AD:AE,2,0)),"",VLOOKUP(J77,'72100318'!AD:AE,2,0)),VLOOKUP(J77,'72100318'!AC:AE,3,0)),VLOOKUP(J77,'72100318'!AB:AE,4,0)),VLOOKUP(J77,'72100318'!AA:AE,5,0)),VLOOKUP(J77,'72100318'!Z:AE,6,0))</f>
        <v/>
      </c>
      <c r="T77" s="7" t="str">
        <f>IF(ISNA(VLOOKUP(J77,'72100121'!Z:AE,6,0)),IF(ISNA(VLOOKUP(J77,'72100121'!AA:AE,5,0)),IF(ISNA(VLOOKUP(J77,'72100121'!AB:AE,4,0)),IF(ISNA(VLOOKUP(J77,'72100121'!AC:AE,3,0)),IF(ISNA(VLOOKUP(J77,'72100121'!AD:AE,2,0)),"",VLOOKUP(J77,'72100121'!AD:AE,2,0)),VLOOKUP(J77,'72100121'!AC:AE,3,0)),VLOOKUP(J77,'72100121'!AB:AE,4,0)),VLOOKUP(J77,'72100121'!AA:AE,5,0)),VLOOKUP(J77,'72100121'!Z:AE,6,0))</f>
        <v/>
      </c>
      <c r="U77" s="7">
        <f>IF(ISNA(VLOOKUP(J77,'72003054'!Z:AE,6,0)),IF(ISNA(VLOOKUP(J77,'72003054'!AA:AE,5,0)),IF(ISNA(VLOOKUP(J77,'72003054'!AB:AE,4,0)),IF(ISNA(VLOOKUP(J77,'72003054'!AC:AE,3,0)),IF(ISNA(VLOOKUP(J77,'72003054'!AD:AE,2,0)),"",VLOOKUP(J77,'72003054'!AD:AE,2,0)),VLOOKUP(J77,'72003054'!AC:AE,3,0)),VLOOKUP(J77,'72003054'!AB:AE,4,0)),VLOOKUP(J77,'72003054'!AA:AE,5,0)),VLOOKUP(J77,'72003054'!Z:AE,6,0))</f>
        <v>2</v>
      </c>
    </row>
    <row r="78" spans="1:424" x14ac:dyDescent="0.25">
      <c r="A78" s="7">
        <f t="shared" si="3"/>
        <v>285</v>
      </c>
      <c r="B78" s="7">
        <f t="shared" si="4"/>
        <v>72101595</v>
      </c>
      <c r="C78" s="7">
        <f>IF(ISNA(VLOOKUP(G78,Listen!J:P,7,0)),VLOOKUP(E78,'72101595'!AF:AP,11,0),IF(VLOOKUP(E78,'72101595'!AF:AP,11,0)&lt;4,VLOOKUP(G78,Listen!J:P,7,0),VLOOKUP(E78,'72101595'!AF:AP,11,0)))</f>
        <v>5</v>
      </c>
      <c r="D78" s="7" t="str">
        <f>IF(G78="","",IF(ISNA(VLOOKUP(G78,[1]ALLE!$B:$AA,26,0)),"",VLOOKUP(G78,[1]ALLE!$B:$AA,26,0)))</f>
        <v/>
      </c>
      <c r="E78" s="12" t="str">
        <f>IF(ISNA(VLOOKUP(J78,'72101595'!Z:AG,7,0)),IF(ISNA(VLOOKUP(J78,'72101595'!AA:AG,6,0)),IF(ISNA(VLOOKUP(J78,'72101595'!AB:AG,5,0)),IF(ISNA(VLOOKUP(J78,'72101595'!AC:AG,4,0)),IF(ISNA(VLOOKUP(J78,'72101595'!AD:AG,3,0)),"",VLOOKUP(J78,'72101595'!AD:AG,3,0)),VLOOKUP(J78,'72101595'!AC:AG,4,0)),VLOOKUP(J78,'72101595'!AB:AG,5,0)),VLOOKUP(J78,'72101595'!AA:AG,6,0)),VLOOKUP(J78,'72101595'!Z:AG,7,0))</f>
        <v>GC_BPMZ_104_RI_1908</v>
      </c>
      <c r="F78" s="7" t="str">
        <f>IF(G78=0,"",IF(G78="","",VLOOKUP(G78,'72101595'!D:I,6,0)))</f>
        <v/>
      </c>
      <c r="G78" s="7" t="str">
        <f>VLOOKUP(E78,'72101595'!AF:AP,2,0)</f>
        <v/>
      </c>
      <c r="H78" s="7" t="str">
        <f>IF(ISNA(VLOOKUP(G78,[1]ALLE!$B:$C,2,0)),"",VLOOKUP(G78,[1]ALLE!$B:$C,2,0))</f>
        <v/>
      </c>
      <c r="I78" s="7">
        <f t="shared" si="5"/>
        <v>78</v>
      </c>
      <c r="J78" s="7" t="s">
        <v>6877</v>
      </c>
      <c r="K78" s="7" t="str">
        <f>IF(ISNA(VLOOKUP(J78,'72102609'!Z:AE,6,0)),IF(ISNA(VLOOKUP(J78,'72102609'!AA:AE,5,0)),IF(ISNA(VLOOKUP(J78,'72102609'!AB:AE,4,0)),IF(ISNA(VLOOKUP(J78,'72102609'!AC:AE,3,0)),IF(ISNA(VLOOKUP(J78,'72102609'!AD:AE,2,0)),"",VLOOKUP(J78,'72102609'!AD:AE,2,0)),VLOOKUP(J78,'72102609'!AC:AE,3,0)),VLOOKUP(J78,'72102609'!AB:AE,4,0)),VLOOKUP(J78,'72102609'!AA:AE,5,0)),VLOOKUP(J78,'72102609'!Z:AE,6,0))</f>
        <v/>
      </c>
      <c r="L78" s="7">
        <f>IF(ISNA(VLOOKUP(J78,'72102278'!Z:AE,6,0)),IF(ISNA(VLOOKUP(J78,'72102278'!AA:AE,5,0)),IF(ISNA(VLOOKUP(J78,'72102278'!AB:AE,4,0)),IF(ISNA(VLOOKUP(J78,'72102278'!AC:AE,3,0)),IF(ISNA(VLOOKUP(J78,'72102278'!AD:AE,2,0)),"",VLOOKUP(J78,'72102278'!AD:AE,2,0)),VLOOKUP(J78,'72102278'!AC:AE,3,0)),VLOOKUP(J78,'72102278'!AB:AE,4,0)),VLOOKUP(J78,'72102278'!AA:AE,5,0)),VLOOKUP(J78,'72102278'!Z:AE,6,0))</f>
        <v>162</v>
      </c>
      <c r="M78" s="7" t="str">
        <f>IF(ISNA(VLOOKUP(J78,'72102029'!Z:AE,6,0)),IF(ISNA(VLOOKUP(J78,'72102029'!AA:AE,5,0)),IF(ISNA(VLOOKUP(J78,'72102029'!AB:AE,4,0)),IF(ISNA(VLOOKUP(J78,'72102029'!AC:AE,3,0)),IF(ISNA(VLOOKUP(J78,'72102029'!AD:AE,2,0)),"",VLOOKUP(J78,'72102029'!AD:AE,2,0)),VLOOKUP(J78,'72102029'!AC:AE,3,0)),VLOOKUP(J78,'72102029'!AB:AE,4,0)),VLOOKUP(J78,'72102029'!AA:AE,5,0)),VLOOKUP(J78,'72102029'!Z:AE,6,0))</f>
        <v/>
      </c>
      <c r="N78" s="7">
        <f>IF(ISNA(VLOOKUP(J78,'72101595'!Z:AE,6,0)),IF(ISNA(VLOOKUP(J78,'72101595'!AA:AE,5,0)),IF(ISNA(VLOOKUP(J78,'72101595'!AB:AE,4,0)),IF(ISNA(VLOOKUP(J78,'72101595'!AC:AE,3,0)),IF(ISNA(VLOOKUP(J78,'72101595'!AD:AE,2,0)),"",VLOOKUP(J78,'72101595'!AD:AE,2,0)),VLOOKUP(J78,'72101595'!AC:AE,3,0)),VLOOKUP(J78,'72101595'!AB:AE,4,0)),VLOOKUP(J78,'72101595'!AA:AE,5,0)),VLOOKUP(J78,'72101595'!Z:AE,6,0))</f>
        <v>285</v>
      </c>
      <c r="O78" s="7" t="str">
        <f>IF(ISNA(VLOOKUP(J78,'72101388'!Z:AE,6,0)),IF(ISNA(VLOOKUP(J78,'72101388'!AA:AE,5,0)),IF(ISNA(VLOOKUP(J78,'72101388'!AB:AE,4,0)),IF(ISNA(VLOOKUP(J78,'72101388'!AC:AE,3,0)),IF(ISNA(VLOOKUP(J78,'72101388'!AD:AE,2,0)),"",VLOOKUP(J78,'72101388'!AD:AE,2,0)),VLOOKUP(J78,'72101388'!AC:AE,3,0)),VLOOKUP(J78,'72101388'!AB:AE,4,0)),VLOOKUP(J78,'72101388'!AA:AE,5,0)),VLOOKUP(J78,'72101388'!Z:AE,6,0))</f>
        <v/>
      </c>
      <c r="P78" s="7" t="str">
        <f>IF(ISNA(VLOOKUP(J78,'72101014'!Z:AE,6,0)),IF(ISNA(VLOOKUP(J78,'72101014'!AA:AE,5,0)),IF(ISNA(VLOOKUP(J78,'72101014'!AB:AE,4,0)),IF(ISNA(VLOOKUP(J78,'72101014'!AC:AE,3,0)),IF(ISNA(VLOOKUP(J78,'72101014'!AD:AE,2,0)),"",VLOOKUP(J78,'72101014'!AD:AE,2,0)),VLOOKUP(J78,'72101014'!AC:AE,3,0)),VLOOKUP(J78,'72101014'!AB:AE,4,0)),VLOOKUP(J78,'72101014'!AA:AE,5,0)),VLOOKUP(J78,'72101014'!Z:AE,6,0))</f>
        <v/>
      </c>
      <c r="Q78" s="7" t="str">
        <f>IF(ISNA(VLOOKUP(J78,'72100736'!Z:AE,6,0)),IF(ISNA(VLOOKUP(J78,'72100736'!AA:AE,5,0)),IF(ISNA(VLOOKUP(J78,'72100736'!AB:AE,4,0)),IF(ISNA(VLOOKUP(J78,'72100736'!AC:AE,3,0)),IF(ISNA(VLOOKUP(J78,'72100736'!AD:AE,2,0)),"",VLOOKUP(J78,'72100736'!AD:AE,2,0)),VLOOKUP(J78,'72100736'!AC:AE,3,0)),VLOOKUP(J78,'72100736'!AB:AE,4,0)),VLOOKUP(J78,'72100736'!AA:AE,5,0)),VLOOKUP(J78,'72100736'!Z:AE,6,0))</f>
        <v/>
      </c>
      <c r="R78" s="7">
        <f>IF(ISNA(VLOOKUP(J78,'72100530'!Z:AE,6,0)),IF(ISNA(VLOOKUP(J78,'72100530'!AA:AE,5,0)),IF(ISNA(VLOOKUP(J78,'72100530'!AB:AE,4,0)),IF(ISNA(VLOOKUP(J78,'72100530'!AC:AE,3,0)),IF(ISNA(VLOOKUP(J78,'72100530'!AD:AE,2,0)),"",VLOOKUP(J78,'72100530'!AD:AE,2,0)),VLOOKUP(J78,'72100530'!AC:AE,3,0)),VLOOKUP(J78,'72100530'!AB:AE,4,0)),VLOOKUP(J78,'72100530'!AA:AE,5,0)),VLOOKUP(J78,'72100530'!Z:AE,6,0))</f>
        <v>50</v>
      </c>
      <c r="S78" s="7" t="str">
        <f>IF(ISNA(VLOOKUP(J78,'72100318'!Z:AE,6,0)),IF(ISNA(VLOOKUP(J78,'72100318'!AA:AE,5,0)),IF(ISNA(VLOOKUP(J78,'72100318'!AB:AE,4,0)),IF(ISNA(VLOOKUP(J78,'72100318'!AC:AE,3,0)),IF(ISNA(VLOOKUP(J78,'72100318'!AD:AE,2,0)),"",VLOOKUP(J78,'72100318'!AD:AE,2,0)),VLOOKUP(J78,'72100318'!AC:AE,3,0)),VLOOKUP(J78,'72100318'!AB:AE,4,0)),VLOOKUP(J78,'72100318'!AA:AE,5,0)),VLOOKUP(J78,'72100318'!Z:AE,6,0))</f>
        <v/>
      </c>
      <c r="T78" s="7" t="str">
        <f>IF(ISNA(VLOOKUP(J78,'72100121'!Z:AE,6,0)),IF(ISNA(VLOOKUP(J78,'72100121'!AA:AE,5,0)),IF(ISNA(VLOOKUP(J78,'72100121'!AB:AE,4,0)),IF(ISNA(VLOOKUP(J78,'72100121'!AC:AE,3,0)),IF(ISNA(VLOOKUP(J78,'72100121'!AD:AE,2,0)),"",VLOOKUP(J78,'72100121'!AD:AE,2,0)),VLOOKUP(J78,'72100121'!AC:AE,3,0)),VLOOKUP(J78,'72100121'!AB:AE,4,0)),VLOOKUP(J78,'72100121'!AA:AE,5,0)),VLOOKUP(J78,'72100121'!Z:AE,6,0))</f>
        <v/>
      </c>
      <c r="U78" s="7" t="str">
        <f>IF(ISNA(VLOOKUP(J78,'72003054'!Z:AE,6,0)),IF(ISNA(VLOOKUP(J78,'72003054'!AA:AE,5,0)),IF(ISNA(VLOOKUP(J78,'72003054'!AB:AE,4,0)),IF(ISNA(VLOOKUP(J78,'72003054'!AC:AE,3,0)),IF(ISNA(VLOOKUP(J78,'72003054'!AD:AE,2,0)),"",VLOOKUP(J78,'72003054'!AD:AE,2,0)),VLOOKUP(J78,'72003054'!AC:AE,3,0)),VLOOKUP(J78,'72003054'!AB:AE,4,0)),VLOOKUP(J78,'72003054'!AA:AE,5,0)),VLOOKUP(J78,'72003054'!Z:AE,6,0))</f>
        <v/>
      </c>
    </row>
    <row r="79" spans="1:424" x14ac:dyDescent="0.25">
      <c r="A79" s="7">
        <f t="shared" si="3"/>
        <v>274</v>
      </c>
      <c r="B79" s="7">
        <f t="shared" si="4"/>
        <v>72003054</v>
      </c>
      <c r="C79" s="7">
        <f>IF(ISNA(VLOOKUP(G79,Listen!J:P,7,0)),VLOOKUP(E79,'72003054'!AF:AP,11,0),IF(VLOOKUP(E79,'72003054'!AF:AP,11,0)&lt;4,VLOOKUP(G79,Listen!J:P,7,0),VLOOKUP(E79,'72003054'!AF:AP,11,0)))</f>
        <v>2</v>
      </c>
      <c r="D79" s="7" t="str">
        <f>IF(G79="","", IF(ISNA(G79),"",IF(ISNA(VLOOKUP(G79,[1]ALLE!$B:$AA,26,0)),"",VLOOKUP(G79,[1]ALLE!$B:$AA,26,0))))</f>
        <v/>
      </c>
      <c r="E79" s="12" t="str">
        <f>IF(ISNA(VLOOKUP(J79,'72003054'!Z:AG,7,0)),IF(ISNA(VLOOKUP(J79,'72003054'!AA:AG,6,0)),IF(ISNA(VLOOKUP(J79,'72003054'!AB:AG,5,0)),IF(ISNA(VLOOKUP(J79,'72003054'!AC:AG,4,0)),IF(ISNA(VLOOKUP(J79,'72003054'!AD:AG,3,0)),"",VLOOKUP(J79,'72003054'!AD:AG,3,0)),VLOOKUP(J79,'72003054'!AC:AG,4,0)),VLOOKUP(J79,'72003054'!AB:AG,5,0)),VLOOKUP(J79,'72003054'!AA:AG,6,0)),VLOOKUP(J79,'72003054'!Z:AG,7,0))</f>
        <v>GC_BPMZ_150_RI_1878</v>
      </c>
      <c r="F79" s="7" t="str">
        <f>IF(G79=0,"",IF(G79="","",VLOOKUP(G79,'72003054'!D:I,6,0)))</f>
        <v/>
      </c>
      <c r="G79" s="7">
        <f>VLOOKUP(E79,'72003054'!AF:AP,2,0)</f>
        <v>0</v>
      </c>
      <c r="H79" s="7">
        <f>IF(ISNA(VLOOKUP(G79,[1]ALLE!$B:$C,2,0)),"",VLOOKUP(G79,[1]ALLE!$B:$C,2,0))</f>
        <v>0</v>
      </c>
      <c r="I79" s="7">
        <f t="shared" si="5"/>
        <v>79</v>
      </c>
      <c r="J79" s="7" t="s">
        <v>4629</v>
      </c>
      <c r="K79" s="7">
        <f>IF(ISNA(VLOOKUP(J79,'72102609'!Z:AE,6,0)),IF(ISNA(VLOOKUP(J79,'72102609'!AA:AE,5,0)),IF(ISNA(VLOOKUP(J79,'72102609'!AB:AE,4,0)),IF(ISNA(VLOOKUP(J79,'72102609'!AC:AE,3,0)),IF(ISNA(VLOOKUP(J79,'72102609'!AD:AE,2,0)),"",VLOOKUP(J79,'72102609'!AD:AE,2,0)),VLOOKUP(J79,'72102609'!AC:AE,3,0)),VLOOKUP(J79,'72102609'!AB:AE,4,0)),VLOOKUP(J79,'72102609'!AA:AE,5,0)),VLOOKUP(J79,'72102609'!Z:AE,6,0))</f>
        <v>112</v>
      </c>
      <c r="L79" s="7" t="str">
        <f>IF(ISNA(VLOOKUP(J79,'72102278'!Z:AE,6,0)),IF(ISNA(VLOOKUP(J79,'72102278'!AA:AE,5,0)),IF(ISNA(VLOOKUP(J79,'72102278'!AB:AE,4,0)),IF(ISNA(VLOOKUP(J79,'72102278'!AC:AE,3,0)),IF(ISNA(VLOOKUP(J79,'72102278'!AD:AE,2,0)),"",VLOOKUP(J79,'72102278'!AD:AE,2,0)),VLOOKUP(J79,'72102278'!AC:AE,3,0)),VLOOKUP(J79,'72102278'!AB:AE,4,0)),VLOOKUP(J79,'72102278'!AA:AE,5,0)),VLOOKUP(J79,'72102278'!Z:AE,6,0))</f>
        <v/>
      </c>
      <c r="M79" s="7">
        <f>IF(ISNA(VLOOKUP(J79,'72102029'!Z:AE,6,0)),IF(ISNA(VLOOKUP(J79,'72102029'!AA:AE,5,0)),IF(ISNA(VLOOKUP(J79,'72102029'!AB:AE,4,0)),IF(ISNA(VLOOKUP(J79,'72102029'!AC:AE,3,0)),IF(ISNA(VLOOKUP(J79,'72102029'!AD:AE,2,0)),"",VLOOKUP(J79,'72102029'!AD:AE,2,0)),VLOOKUP(J79,'72102029'!AC:AE,3,0)),VLOOKUP(J79,'72102029'!AB:AE,4,0)),VLOOKUP(J79,'72102029'!AA:AE,5,0)),VLOOKUP(J79,'72102029'!Z:AE,6,0))</f>
        <v>120</v>
      </c>
      <c r="N79" s="7" t="str">
        <f>IF(ISNA(VLOOKUP(J79,'72101595'!Z:AE,6,0)),IF(ISNA(VLOOKUP(J79,'72101595'!AA:AE,5,0)),IF(ISNA(VLOOKUP(J79,'72101595'!AB:AE,4,0)),IF(ISNA(VLOOKUP(J79,'72101595'!AC:AE,3,0)),IF(ISNA(VLOOKUP(J79,'72101595'!AD:AE,2,0)),"",VLOOKUP(J79,'72101595'!AD:AE,2,0)),VLOOKUP(J79,'72101595'!AC:AE,3,0)),VLOOKUP(J79,'72101595'!AB:AE,4,0)),VLOOKUP(J79,'72101595'!AA:AE,5,0)),VLOOKUP(J79,'72101595'!Z:AE,6,0))</f>
        <v/>
      </c>
      <c r="O79" s="7" t="str">
        <f>IF(ISNA(VLOOKUP(J79,'72101388'!Z:AE,6,0)),IF(ISNA(VLOOKUP(J79,'72101388'!AA:AE,5,0)),IF(ISNA(VLOOKUP(J79,'72101388'!AB:AE,4,0)),IF(ISNA(VLOOKUP(J79,'72101388'!AC:AE,3,0)),IF(ISNA(VLOOKUP(J79,'72101388'!AD:AE,2,0)),"",VLOOKUP(J79,'72101388'!AD:AE,2,0)),VLOOKUP(J79,'72101388'!AC:AE,3,0)),VLOOKUP(J79,'72101388'!AB:AE,4,0)),VLOOKUP(J79,'72101388'!AA:AE,5,0)),VLOOKUP(J79,'72101388'!Z:AE,6,0))</f>
        <v/>
      </c>
      <c r="P79" s="7">
        <f>IF(ISNA(VLOOKUP(J79,'72101014'!Z:AE,6,0)),IF(ISNA(VLOOKUP(J79,'72101014'!AA:AE,5,0)),IF(ISNA(VLOOKUP(J79,'72101014'!AB:AE,4,0)),IF(ISNA(VLOOKUP(J79,'72101014'!AC:AE,3,0)),IF(ISNA(VLOOKUP(J79,'72101014'!AD:AE,2,0)),"",VLOOKUP(J79,'72101014'!AD:AE,2,0)),VLOOKUP(J79,'72101014'!AC:AE,3,0)),VLOOKUP(J79,'72101014'!AB:AE,4,0)),VLOOKUP(J79,'72101014'!AA:AE,5,0)),VLOOKUP(J79,'72101014'!Z:AE,6,0))</f>
        <v>22</v>
      </c>
      <c r="Q79" s="7" t="str">
        <f>IF(ISNA(VLOOKUP(J79,'72100736'!Z:AE,6,0)),IF(ISNA(VLOOKUP(J79,'72100736'!AA:AE,5,0)),IF(ISNA(VLOOKUP(J79,'72100736'!AB:AE,4,0)),IF(ISNA(VLOOKUP(J79,'72100736'!AC:AE,3,0)),IF(ISNA(VLOOKUP(J79,'72100736'!AD:AE,2,0)),"",VLOOKUP(J79,'72100736'!AD:AE,2,0)),VLOOKUP(J79,'72100736'!AC:AE,3,0)),VLOOKUP(J79,'72100736'!AB:AE,4,0)),VLOOKUP(J79,'72100736'!AA:AE,5,0)),VLOOKUP(J79,'72100736'!Z:AE,6,0))</f>
        <v/>
      </c>
      <c r="R79" s="7" t="str">
        <f>IF(ISNA(VLOOKUP(J79,'72100530'!Z:AE,6,0)),IF(ISNA(VLOOKUP(J79,'72100530'!AA:AE,5,0)),IF(ISNA(VLOOKUP(J79,'72100530'!AB:AE,4,0)),IF(ISNA(VLOOKUP(J79,'72100530'!AC:AE,3,0)),IF(ISNA(VLOOKUP(J79,'72100530'!AD:AE,2,0)),"",VLOOKUP(J79,'72100530'!AD:AE,2,0)),VLOOKUP(J79,'72100530'!AC:AE,3,0)),VLOOKUP(J79,'72100530'!AB:AE,4,0)),VLOOKUP(J79,'72100530'!AA:AE,5,0)),VLOOKUP(J79,'72100530'!Z:AE,6,0))</f>
        <v/>
      </c>
      <c r="S79" s="7">
        <f>IF(ISNA(VLOOKUP(J79,'72100318'!Z:AE,6,0)),IF(ISNA(VLOOKUP(J79,'72100318'!AA:AE,5,0)),IF(ISNA(VLOOKUP(J79,'72100318'!AB:AE,4,0)),IF(ISNA(VLOOKUP(J79,'72100318'!AC:AE,3,0)),IF(ISNA(VLOOKUP(J79,'72100318'!AD:AE,2,0)),"",VLOOKUP(J79,'72100318'!AD:AE,2,0)),VLOOKUP(J79,'72100318'!AC:AE,3,0)),VLOOKUP(J79,'72100318'!AB:AE,4,0)),VLOOKUP(J79,'72100318'!AA:AE,5,0)),VLOOKUP(J79,'72100318'!Z:AE,6,0))</f>
        <v>23</v>
      </c>
      <c r="T79" s="7" t="str">
        <f>IF(ISNA(VLOOKUP(J79,'72100121'!Z:AE,6,0)),IF(ISNA(VLOOKUP(J79,'72100121'!AA:AE,5,0)),IF(ISNA(VLOOKUP(J79,'72100121'!AB:AE,4,0)),IF(ISNA(VLOOKUP(J79,'72100121'!AC:AE,3,0)),IF(ISNA(VLOOKUP(J79,'72100121'!AD:AE,2,0)),"",VLOOKUP(J79,'72100121'!AD:AE,2,0)),VLOOKUP(J79,'72100121'!AC:AE,3,0)),VLOOKUP(J79,'72100121'!AB:AE,4,0)),VLOOKUP(J79,'72100121'!AA:AE,5,0)),VLOOKUP(J79,'72100121'!Z:AE,6,0))</f>
        <v/>
      </c>
      <c r="U79" s="7">
        <f>IF(ISNA(VLOOKUP(J79,'72003054'!Z:AE,6,0)),IF(ISNA(VLOOKUP(J79,'72003054'!AA:AE,5,0)),IF(ISNA(VLOOKUP(J79,'72003054'!AB:AE,4,0)),IF(ISNA(VLOOKUP(J79,'72003054'!AC:AE,3,0)),IF(ISNA(VLOOKUP(J79,'72003054'!AD:AE,2,0)),"",VLOOKUP(J79,'72003054'!AD:AE,2,0)),VLOOKUP(J79,'72003054'!AC:AE,3,0)),VLOOKUP(J79,'72003054'!AB:AE,4,0)),VLOOKUP(J79,'72003054'!AA:AE,5,0)),VLOOKUP(J79,'72003054'!Z:AE,6,0))</f>
        <v>274</v>
      </c>
    </row>
    <row r="80" spans="1:424" x14ac:dyDescent="0.25">
      <c r="A80" s="7">
        <f t="shared" si="3"/>
        <v>271</v>
      </c>
      <c r="B80" s="7">
        <f t="shared" si="4"/>
        <v>72003054</v>
      </c>
      <c r="C80" s="7">
        <f>IF(ISNA(VLOOKUP(G80,Listen!J:P,7,0)),VLOOKUP(E80,'72003054'!AF:AP,11,0),IF(VLOOKUP(E80,'72003054'!AF:AP,11,0)&lt;4,VLOOKUP(G80,Listen!J:P,7,0),VLOOKUP(E80,'72003054'!AF:AP,11,0)))</f>
        <v>5</v>
      </c>
      <c r="D80" s="7" t="str">
        <f>IF(G80="","", IF(ISNA(G80),"",IF(ISNA(VLOOKUP(G80,[1]ALLE!$B:$AA,26,0)),"",VLOOKUP(G80,[1]ALLE!$B:$AA,26,0))))</f>
        <v/>
      </c>
      <c r="E80" s="12" t="str">
        <f>IF(ISNA(VLOOKUP(J80,'72003054'!Z:AG,7,0)),IF(ISNA(VLOOKUP(J80,'72003054'!AA:AG,6,0)),IF(ISNA(VLOOKUP(J80,'72003054'!AB:AG,5,0)),IF(ISNA(VLOOKUP(J80,'72003054'!AC:AG,4,0)),IF(ISNA(VLOOKUP(J80,'72003054'!AD:AG,3,0)),"",VLOOKUP(J80,'72003054'!AD:AG,3,0)),VLOOKUP(J80,'72003054'!AC:AG,4,0)),VLOOKUP(J80,'72003054'!AB:AG,5,0)),VLOOKUP(J80,'72003054'!AA:AG,6,0)),VLOOKUP(J80,'72003054'!Z:AG,7,0))</f>
        <v>GC_BPMZ_92_RI_1507</v>
      </c>
      <c r="F80" s="7" t="str">
        <f>IF(G80=0,"",IF(G80="","",VLOOKUP(G80,'72003054'!D:I,6,0)))</f>
        <v/>
      </c>
      <c r="G80" s="7" t="str">
        <f>VLOOKUP(E80,'72003054'!AF:AP,2,0)</f>
        <v/>
      </c>
      <c r="H80" s="7" t="str">
        <f>IF(ISNA(VLOOKUP(G80,[1]ALLE!$B:$C,2,0)),"",VLOOKUP(G80,[1]ALLE!$B:$C,2,0))</f>
        <v/>
      </c>
      <c r="I80" s="7">
        <f t="shared" si="5"/>
        <v>80</v>
      </c>
      <c r="J80" s="7" t="s">
        <v>6577</v>
      </c>
      <c r="K80" s="7">
        <f>IF(ISNA(VLOOKUP(J80,'72102609'!Z:AE,6,0)),IF(ISNA(VLOOKUP(J80,'72102609'!AA:AE,5,0)),IF(ISNA(VLOOKUP(J80,'72102609'!AB:AE,4,0)),IF(ISNA(VLOOKUP(J80,'72102609'!AC:AE,3,0)),IF(ISNA(VLOOKUP(J80,'72102609'!AD:AE,2,0)),"",VLOOKUP(J80,'72102609'!AD:AE,2,0)),VLOOKUP(J80,'72102609'!AC:AE,3,0)),VLOOKUP(J80,'72102609'!AB:AE,4,0)),VLOOKUP(J80,'72102609'!AA:AE,5,0)),VLOOKUP(J80,'72102609'!Z:AE,6,0))</f>
        <v>213</v>
      </c>
      <c r="L80" s="7" t="str">
        <f>IF(ISNA(VLOOKUP(J80,'72102278'!Z:AE,6,0)),IF(ISNA(VLOOKUP(J80,'72102278'!AA:AE,5,0)),IF(ISNA(VLOOKUP(J80,'72102278'!AB:AE,4,0)),IF(ISNA(VLOOKUP(J80,'72102278'!AC:AE,3,0)),IF(ISNA(VLOOKUP(J80,'72102278'!AD:AE,2,0)),"",VLOOKUP(J80,'72102278'!AD:AE,2,0)),VLOOKUP(J80,'72102278'!AC:AE,3,0)),VLOOKUP(J80,'72102278'!AB:AE,4,0)),VLOOKUP(J80,'72102278'!AA:AE,5,0)),VLOOKUP(J80,'72102278'!Z:AE,6,0))</f>
        <v/>
      </c>
      <c r="M80" s="7">
        <f>IF(ISNA(VLOOKUP(J80,'72102029'!Z:AE,6,0)),IF(ISNA(VLOOKUP(J80,'72102029'!AA:AE,5,0)),IF(ISNA(VLOOKUP(J80,'72102029'!AB:AE,4,0)),IF(ISNA(VLOOKUP(J80,'72102029'!AC:AE,3,0)),IF(ISNA(VLOOKUP(J80,'72102029'!AD:AE,2,0)),"",VLOOKUP(J80,'72102029'!AD:AE,2,0)),VLOOKUP(J80,'72102029'!AC:AE,3,0)),VLOOKUP(J80,'72102029'!AB:AE,4,0)),VLOOKUP(J80,'72102029'!AA:AE,5,0)),VLOOKUP(J80,'72102029'!Z:AE,6,0))</f>
        <v>80</v>
      </c>
      <c r="N80" s="7" t="str">
        <f>IF(ISNA(VLOOKUP(J80,'72101595'!Z:AE,6,0)),IF(ISNA(VLOOKUP(J80,'72101595'!AA:AE,5,0)),IF(ISNA(VLOOKUP(J80,'72101595'!AB:AE,4,0)),IF(ISNA(VLOOKUP(J80,'72101595'!AC:AE,3,0)),IF(ISNA(VLOOKUP(J80,'72101595'!AD:AE,2,0)),"",VLOOKUP(J80,'72101595'!AD:AE,2,0)),VLOOKUP(J80,'72101595'!AC:AE,3,0)),VLOOKUP(J80,'72101595'!AB:AE,4,0)),VLOOKUP(J80,'72101595'!AA:AE,5,0)),VLOOKUP(J80,'72101595'!Z:AE,6,0))</f>
        <v/>
      </c>
      <c r="O80" s="7" t="str">
        <f>IF(ISNA(VLOOKUP(J80,'72101388'!Z:AE,6,0)),IF(ISNA(VLOOKUP(J80,'72101388'!AA:AE,5,0)),IF(ISNA(VLOOKUP(J80,'72101388'!AB:AE,4,0)),IF(ISNA(VLOOKUP(J80,'72101388'!AC:AE,3,0)),IF(ISNA(VLOOKUP(J80,'72101388'!AD:AE,2,0)),"",VLOOKUP(J80,'72101388'!AD:AE,2,0)),VLOOKUP(J80,'72101388'!AC:AE,3,0)),VLOOKUP(J80,'72101388'!AB:AE,4,0)),VLOOKUP(J80,'72101388'!AA:AE,5,0)),VLOOKUP(J80,'72101388'!Z:AE,6,0))</f>
        <v/>
      </c>
      <c r="P80" s="7">
        <f>IF(ISNA(VLOOKUP(J80,'72101014'!Z:AE,6,0)),IF(ISNA(VLOOKUP(J80,'72101014'!AA:AE,5,0)),IF(ISNA(VLOOKUP(J80,'72101014'!AB:AE,4,0)),IF(ISNA(VLOOKUP(J80,'72101014'!AC:AE,3,0)),IF(ISNA(VLOOKUP(J80,'72101014'!AD:AE,2,0)),"",VLOOKUP(J80,'72101014'!AD:AE,2,0)),VLOOKUP(J80,'72101014'!AC:AE,3,0)),VLOOKUP(J80,'72101014'!AB:AE,4,0)),VLOOKUP(J80,'72101014'!AA:AE,5,0)),VLOOKUP(J80,'72101014'!Z:AE,6,0))</f>
        <v>216</v>
      </c>
      <c r="Q80" s="7" t="str">
        <f>IF(ISNA(VLOOKUP(J80,'72100736'!Z:AE,6,0)),IF(ISNA(VLOOKUP(J80,'72100736'!AA:AE,5,0)),IF(ISNA(VLOOKUP(J80,'72100736'!AB:AE,4,0)),IF(ISNA(VLOOKUP(J80,'72100736'!AC:AE,3,0)),IF(ISNA(VLOOKUP(J80,'72100736'!AD:AE,2,0)),"",VLOOKUP(J80,'72100736'!AD:AE,2,0)),VLOOKUP(J80,'72100736'!AC:AE,3,0)),VLOOKUP(J80,'72100736'!AB:AE,4,0)),VLOOKUP(J80,'72100736'!AA:AE,5,0)),VLOOKUP(J80,'72100736'!Z:AE,6,0))</f>
        <v/>
      </c>
      <c r="R80" s="7" t="str">
        <f>IF(ISNA(VLOOKUP(J80,'72100530'!Z:AE,6,0)),IF(ISNA(VLOOKUP(J80,'72100530'!AA:AE,5,0)),IF(ISNA(VLOOKUP(J80,'72100530'!AB:AE,4,0)),IF(ISNA(VLOOKUP(J80,'72100530'!AC:AE,3,0)),IF(ISNA(VLOOKUP(J80,'72100530'!AD:AE,2,0)),"",VLOOKUP(J80,'72100530'!AD:AE,2,0)),VLOOKUP(J80,'72100530'!AC:AE,3,0)),VLOOKUP(J80,'72100530'!AB:AE,4,0)),VLOOKUP(J80,'72100530'!AA:AE,5,0)),VLOOKUP(J80,'72100530'!Z:AE,6,0))</f>
        <v/>
      </c>
      <c r="S80" s="7" t="str">
        <f>IF(ISNA(VLOOKUP(J80,'72100318'!Z:AE,6,0)),IF(ISNA(VLOOKUP(J80,'72100318'!AA:AE,5,0)),IF(ISNA(VLOOKUP(J80,'72100318'!AB:AE,4,0)),IF(ISNA(VLOOKUP(J80,'72100318'!AC:AE,3,0)),IF(ISNA(VLOOKUP(J80,'72100318'!AD:AE,2,0)),"",VLOOKUP(J80,'72100318'!AD:AE,2,0)),VLOOKUP(J80,'72100318'!AC:AE,3,0)),VLOOKUP(J80,'72100318'!AB:AE,4,0)),VLOOKUP(J80,'72100318'!AA:AE,5,0)),VLOOKUP(J80,'72100318'!Z:AE,6,0))</f>
        <v/>
      </c>
      <c r="T80" s="7" t="str">
        <f>IF(ISNA(VLOOKUP(J80,'72100121'!Z:AE,6,0)),IF(ISNA(VLOOKUP(J80,'72100121'!AA:AE,5,0)),IF(ISNA(VLOOKUP(J80,'72100121'!AB:AE,4,0)),IF(ISNA(VLOOKUP(J80,'72100121'!AC:AE,3,0)),IF(ISNA(VLOOKUP(J80,'72100121'!AD:AE,2,0)),"",VLOOKUP(J80,'72100121'!AD:AE,2,0)),VLOOKUP(J80,'72100121'!AC:AE,3,0)),VLOOKUP(J80,'72100121'!AB:AE,4,0)),VLOOKUP(J80,'72100121'!AA:AE,5,0)),VLOOKUP(J80,'72100121'!Z:AE,6,0))</f>
        <v/>
      </c>
      <c r="U80" s="7">
        <f>IF(ISNA(VLOOKUP(J80,'72003054'!Z:AE,6,0)),IF(ISNA(VLOOKUP(J80,'72003054'!AA:AE,5,0)),IF(ISNA(VLOOKUP(J80,'72003054'!AB:AE,4,0)),IF(ISNA(VLOOKUP(J80,'72003054'!AC:AE,3,0)),IF(ISNA(VLOOKUP(J80,'72003054'!AD:AE,2,0)),"",VLOOKUP(J80,'72003054'!AD:AE,2,0)),VLOOKUP(J80,'72003054'!AC:AE,3,0)),VLOOKUP(J80,'72003054'!AB:AE,4,0)),VLOOKUP(J80,'72003054'!AA:AE,5,0)),VLOOKUP(J80,'72003054'!Z:AE,6,0))</f>
        <v>271</v>
      </c>
    </row>
    <row r="81" spans="1:424" x14ac:dyDescent="0.25">
      <c r="A81" s="7">
        <f t="shared" si="3"/>
        <v>268</v>
      </c>
      <c r="B81" s="7">
        <f t="shared" si="4"/>
        <v>72101595</v>
      </c>
      <c r="C81" s="7">
        <f>IF(ISNA(VLOOKUP(G81,Listen!J:P,7,0)),VLOOKUP(E81,'72101595'!AF:AP,11,0),IF(VLOOKUP(E81,'72101595'!AF:AP,11,0)&lt;4,VLOOKUP(G81,Listen!J:P,7,0),VLOOKUP(E81,'72101595'!AF:AP,11,0)))</f>
        <v>3</v>
      </c>
      <c r="D81" s="7" t="str">
        <f>IF(G81="","",IF(ISNA(VLOOKUP(G81,[1]ALLE!$B:$AA,26,0)),"",VLOOKUP(G81,[1]ALLE!$B:$AA,26,0)))</f>
        <v>WGK 1,Lösungsmittel DS(rose, green)</v>
      </c>
      <c r="E81" s="12" t="str">
        <f>IF(ISNA(VLOOKUP(J81,'72101595'!Z:AG,7,0)),IF(ISNA(VLOOKUP(J81,'72101595'!AA:AG,6,0)),IF(ISNA(VLOOKUP(J81,'72101595'!AB:AG,5,0)),IF(ISNA(VLOOKUP(J81,'72101595'!AC:AG,4,0)),IF(ISNA(VLOOKUP(J81,'72101595'!AD:AG,3,0)),"",VLOOKUP(J81,'72101595'!AD:AG,3,0)),VLOOKUP(J81,'72101595'!AC:AG,4,0)),VLOOKUP(J81,'72101595'!AB:AG,5,0)),VLOOKUP(J81,'72101595'!AA:AG,6,0)),VLOOKUP(J81,'72101595'!Z:AG,7,0))</f>
        <v>1-Hexanol, 2-ethyl-</v>
      </c>
      <c r="F81" s="7" t="str">
        <f>IF(G81=0,"",IF(G81="","",VLOOKUP(G81,'72101595'!D:I,6,0)))</f>
        <v>C8H18O</v>
      </c>
      <c r="G81" s="7" t="str">
        <f>VLOOKUP(E81,'72101595'!AF:AP,2,0)</f>
        <v>104-76-7</v>
      </c>
      <c r="H81" s="7" t="str">
        <f>IF(ISNA(VLOOKUP(G81,[1]ALLE!$B:$C,2,0)),"",VLOOKUP(G81,[1]ALLE!$B:$C,2,0))</f>
        <v>XXCCMDLLIVHSJT-UHFFFAOYSA-N</v>
      </c>
      <c r="I81" s="7">
        <f t="shared" si="5"/>
        <v>81</v>
      </c>
      <c r="J81" s="7" t="s">
        <v>129</v>
      </c>
      <c r="K81" s="7">
        <f>IF(ISNA(VLOOKUP(J81,'72102609'!Z:AE,6,0)),IF(ISNA(VLOOKUP(J81,'72102609'!AA:AE,5,0)),IF(ISNA(VLOOKUP(J81,'72102609'!AB:AE,4,0)),IF(ISNA(VLOOKUP(J81,'72102609'!AC:AE,3,0)),IF(ISNA(VLOOKUP(J81,'72102609'!AD:AE,2,0)),"",VLOOKUP(J81,'72102609'!AD:AE,2,0)),VLOOKUP(J81,'72102609'!AC:AE,3,0)),VLOOKUP(J81,'72102609'!AB:AE,4,0)),VLOOKUP(J81,'72102609'!AA:AE,5,0)),VLOOKUP(J81,'72102609'!Z:AE,6,0))</f>
        <v>14</v>
      </c>
      <c r="L81" s="7">
        <f>IF(ISNA(VLOOKUP(J81,'72102278'!Z:AE,6,0)),IF(ISNA(VLOOKUP(J81,'72102278'!AA:AE,5,0)),IF(ISNA(VLOOKUP(J81,'72102278'!AB:AE,4,0)),IF(ISNA(VLOOKUP(J81,'72102278'!AC:AE,3,0)),IF(ISNA(VLOOKUP(J81,'72102278'!AD:AE,2,0)),"",VLOOKUP(J81,'72102278'!AD:AE,2,0)),VLOOKUP(J81,'72102278'!AC:AE,3,0)),VLOOKUP(J81,'72102278'!AB:AE,4,0)),VLOOKUP(J81,'72102278'!AA:AE,5,0)),VLOOKUP(J81,'72102278'!Z:AE,6,0))</f>
        <v>133</v>
      </c>
      <c r="M81" s="7">
        <f>IF(ISNA(VLOOKUP(J81,'72102029'!Z:AE,6,0)),IF(ISNA(VLOOKUP(J81,'72102029'!AA:AE,5,0)),IF(ISNA(VLOOKUP(J81,'72102029'!AB:AE,4,0)),IF(ISNA(VLOOKUP(J81,'72102029'!AC:AE,3,0)),IF(ISNA(VLOOKUP(J81,'72102029'!AD:AE,2,0)),"",VLOOKUP(J81,'72102029'!AD:AE,2,0)),VLOOKUP(J81,'72102029'!AC:AE,3,0)),VLOOKUP(J81,'72102029'!AB:AE,4,0)),VLOOKUP(J81,'72102029'!AA:AE,5,0)),VLOOKUP(J81,'72102029'!Z:AE,6,0))</f>
        <v>189</v>
      </c>
      <c r="N81" s="7">
        <f>IF(ISNA(VLOOKUP(J81,'72101595'!Z:AE,6,0)),IF(ISNA(VLOOKUP(J81,'72101595'!AA:AE,5,0)),IF(ISNA(VLOOKUP(J81,'72101595'!AB:AE,4,0)),IF(ISNA(VLOOKUP(J81,'72101595'!AC:AE,3,0)),IF(ISNA(VLOOKUP(J81,'72101595'!AD:AE,2,0)),"",VLOOKUP(J81,'72101595'!AD:AE,2,0)),VLOOKUP(J81,'72101595'!AC:AE,3,0)),VLOOKUP(J81,'72101595'!AB:AE,4,0)),VLOOKUP(J81,'72101595'!AA:AE,5,0)),VLOOKUP(J81,'72101595'!Z:AE,6,0))</f>
        <v>268</v>
      </c>
      <c r="O81" s="7">
        <f>IF(ISNA(VLOOKUP(J81,'72101388'!Z:AE,6,0)),IF(ISNA(VLOOKUP(J81,'72101388'!AA:AE,5,0)),IF(ISNA(VLOOKUP(J81,'72101388'!AB:AE,4,0)),IF(ISNA(VLOOKUP(J81,'72101388'!AC:AE,3,0)),IF(ISNA(VLOOKUP(J81,'72101388'!AD:AE,2,0)),"",VLOOKUP(J81,'72101388'!AD:AE,2,0)),VLOOKUP(J81,'72101388'!AC:AE,3,0)),VLOOKUP(J81,'72101388'!AB:AE,4,0)),VLOOKUP(J81,'72101388'!AA:AE,5,0)),VLOOKUP(J81,'72101388'!Z:AE,6,0))</f>
        <v>0</v>
      </c>
      <c r="P81" s="7" t="str">
        <f>IF(ISNA(VLOOKUP(J81,'72101014'!Z:AE,6,0)),IF(ISNA(VLOOKUP(J81,'72101014'!AA:AE,5,0)),IF(ISNA(VLOOKUP(J81,'72101014'!AB:AE,4,0)),IF(ISNA(VLOOKUP(J81,'72101014'!AC:AE,3,0)),IF(ISNA(VLOOKUP(J81,'72101014'!AD:AE,2,0)),"",VLOOKUP(J81,'72101014'!AD:AE,2,0)),VLOOKUP(J81,'72101014'!AC:AE,3,0)),VLOOKUP(J81,'72101014'!AB:AE,4,0)),VLOOKUP(J81,'72101014'!AA:AE,5,0)),VLOOKUP(J81,'72101014'!Z:AE,6,0))</f>
        <v/>
      </c>
      <c r="Q81" s="7" t="str">
        <f>IF(ISNA(VLOOKUP(J81,'72100736'!Z:AE,6,0)),IF(ISNA(VLOOKUP(J81,'72100736'!AA:AE,5,0)),IF(ISNA(VLOOKUP(J81,'72100736'!AB:AE,4,0)),IF(ISNA(VLOOKUP(J81,'72100736'!AC:AE,3,0)),IF(ISNA(VLOOKUP(J81,'72100736'!AD:AE,2,0)),"",VLOOKUP(J81,'72100736'!AD:AE,2,0)),VLOOKUP(J81,'72100736'!AC:AE,3,0)),VLOOKUP(J81,'72100736'!AB:AE,4,0)),VLOOKUP(J81,'72100736'!AA:AE,5,0)),VLOOKUP(J81,'72100736'!Z:AE,6,0))</f>
        <v/>
      </c>
      <c r="R81" s="7">
        <f>IF(ISNA(VLOOKUP(J81,'72100530'!Z:AE,6,0)),IF(ISNA(VLOOKUP(J81,'72100530'!AA:AE,5,0)),IF(ISNA(VLOOKUP(J81,'72100530'!AB:AE,4,0)),IF(ISNA(VLOOKUP(J81,'72100530'!AC:AE,3,0)),IF(ISNA(VLOOKUP(J81,'72100530'!AD:AE,2,0)),"",VLOOKUP(J81,'72100530'!AD:AE,2,0)),VLOOKUP(J81,'72100530'!AC:AE,3,0)),VLOOKUP(J81,'72100530'!AB:AE,4,0)),VLOOKUP(J81,'72100530'!AA:AE,5,0)),VLOOKUP(J81,'72100530'!Z:AE,6,0))</f>
        <v>0</v>
      </c>
      <c r="S81" s="7" t="str">
        <f>IF(ISNA(VLOOKUP(J81,'72100318'!Z:AE,6,0)),IF(ISNA(VLOOKUP(J81,'72100318'!AA:AE,5,0)),IF(ISNA(VLOOKUP(J81,'72100318'!AB:AE,4,0)),IF(ISNA(VLOOKUP(J81,'72100318'!AC:AE,3,0)),IF(ISNA(VLOOKUP(J81,'72100318'!AD:AE,2,0)),"",VLOOKUP(J81,'72100318'!AD:AE,2,0)),VLOOKUP(J81,'72100318'!AC:AE,3,0)),VLOOKUP(J81,'72100318'!AB:AE,4,0)),VLOOKUP(J81,'72100318'!AA:AE,5,0)),VLOOKUP(J81,'72100318'!Z:AE,6,0))</f>
        <v/>
      </c>
      <c r="T81" s="7" t="str">
        <f>IF(ISNA(VLOOKUP(J81,'72100121'!Z:AE,6,0)),IF(ISNA(VLOOKUP(J81,'72100121'!AA:AE,5,0)),IF(ISNA(VLOOKUP(J81,'72100121'!AB:AE,4,0)),IF(ISNA(VLOOKUP(J81,'72100121'!AC:AE,3,0)),IF(ISNA(VLOOKUP(J81,'72100121'!AD:AE,2,0)),"",VLOOKUP(J81,'72100121'!AD:AE,2,0)),VLOOKUP(J81,'72100121'!AC:AE,3,0)),VLOOKUP(J81,'72100121'!AB:AE,4,0)),VLOOKUP(J81,'72100121'!AA:AE,5,0)),VLOOKUP(J81,'72100121'!Z:AE,6,0))</f>
        <v/>
      </c>
      <c r="U81" s="7" t="str">
        <f>IF(ISNA(VLOOKUP(J81,'72003054'!Z:AE,6,0)),IF(ISNA(VLOOKUP(J81,'72003054'!AA:AE,5,0)),IF(ISNA(VLOOKUP(J81,'72003054'!AB:AE,4,0)),IF(ISNA(VLOOKUP(J81,'72003054'!AC:AE,3,0)),IF(ISNA(VLOOKUP(J81,'72003054'!AD:AE,2,0)),"",VLOOKUP(J81,'72003054'!AD:AE,2,0)),VLOOKUP(J81,'72003054'!AC:AE,3,0)),VLOOKUP(J81,'72003054'!AB:AE,4,0)),VLOOKUP(J81,'72003054'!AA:AE,5,0)),VLOOKUP(J81,'72003054'!Z:AE,6,0))</f>
        <v/>
      </c>
    </row>
    <row r="82" spans="1:424" x14ac:dyDescent="0.25">
      <c r="A82" s="7">
        <f t="shared" si="3"/>
        <v>264</v>
      </c>
      <c r="B82" s="7">
        <f t="shared" si="4"/>
        <v>72102609</v>
      </c>
      <c r="C82" s="7">
        <f>IF(ISNA(VLOOKUP(G82,Listen!J:P,7,0)),VLOOKUP(E82,'72102609'!AF:AP,11,0),IF(VLOOKUP(E82,'72102609'!AF:AP,11,0)&lt;4,VLOOKUP(G82,Listen!J:P,7,0),VLOOKUP(E82,'72102609'!AF:AP,11,0)))</f>
        <v>5</v>
      </c>
      <c r="D82" s="7" t="str">
        <f>IF(G82="","", IF(ISNA(G82),"",IF(ISNA(VLOOKUP(G82,[1]ALLE!$B:$AA,26,0)),"",VLOOKUP(G82,[1]ALLE!$B:$AA,26,0))))</f>
        <v/>
      </c>
      <c r="E82" s="12" t="str">
        <f>IF(ISNA(VLOOKUP(J82,'72102609'!Z:AG,7,0)),IF(ISNA(VLOOKUP(J82,'72102609'!AA:AG,6,0)),IF(ISNA(VLOOKUP(J82,'72102609'!AB:AG,5,0)),IF(ISNA(VLOOKUP(J82,'72102609'!AC:AG,4,0)),IF(ISNA(VLOOKUP(J82,'72102609'!AD:AG,3,0)),"",VLOOKUP(J82,'72102609'!AD:AG,3,0)),VLOOKUP(J82,'72102609'!AC:AG,4,0)),VLOOKUP(J82,'72102609'!AB:AG,5,0)),VLOOKUP(J82,'72102609'!AA:AG,6,0)),VLOOKUP(J82,'72102609'!Z:AG,7,0))</f>
        <v>GC_BPMZ_230_RI_2242</v>
      </c>
      <c r="F82" s="7" t="str">
        <f>IF(G82=0,"",IF(G82="","",VLOOKUP(G82,'72102609'!D:I,6,0)))</f>
        <v/>
      </c>
      <c r="G82" s="7" t="str">
        <f>VLOOKUP(E82,'72102609'!AF:AP,2,0)</f>
        <v/>
      </c>
      <c r="H82" s="7" t="str">
        <f>IF(ISNA(VLOOKUP(G82,[1]ALLE!$B:$C,2,0)),"",VLOOKUP(G82,[1]ALLE!$B:$C,2,0))</f>
        <v/>
      </c>
      <c r="I82" s="7">
        <f t="shared" si="5"/>
        <v>82</v>
      </c>
      <c r="J82" s="7" t="s">
        <v>20645</v>
      </c>
      <c r="K82" s="7">
        <f>IF(ISNA(VLOOKUP(J82,'72102609'!Z:AE,6,0)),IF(ISNA(VLOOKUP(J82,'72102609'!AA:AE,5,0)),IF(ISNA(VLOOKUP(J82,'72102609'!AB:AE,4,0)),IF(ISNA(VLOOKUP(J82,'72102609'!AC:AE,3,0)),IF(ISNA(VLOOKUP(J82,'72102609'!AD:AE,2,0)),"",VLOOKUP(J82,'72102609'!AD:AE,2,0)),VLOOKUP(J82,'72102609'!AC:AE,3,0)),VLOOKUP(J82,'72102609'!AB:AE,4,0)),VLOOKUP(J82,'72102609'!AA:AE,5,0)),VLOOKUP(J82,'72102609'!Z:AE,6,0))</f>
        <v>264</v>
      </c>
      <c r="L82" s="7" t="str">
        <f>IF(ISNA(VLOOKUP(J82,'72102278'!Z:AE,6,0)),IF(ISNA(VLOOKUP(J82,'72102278'!AA:AE,5,0)),IF(ISNA(VLOOKUP(J82,'72102278'!AB:AE,4,0)),IF(ISNA(VLOOKUP(J82,'72102278'!AC:AE,3,0)),IF(ISNA(VLOOKUP(J82,'72102278'!AD:AE,2,0)),"",VLOOKUP(J82,'72102278'!AD:AE,2,0)),VLOOKUP(J82,'72102278'!AC:AE,3,0)),VLOOKUP(J82,'72102278'!AB:AE,4,0)),VLOOKUP(J82,'72102278'!AA:AE,5,0)),VLOOKUP(J82,'72102278'!Z:AE,6,0))</f>
        <v/>
      </c>
      <c r="M82" s="7" t="str">
        <f>IF(ISNA(VLOOKUP(J82,'72102029'!Z:AE,6,0)),IF(ISNA(VLOOKUP(J82,'72102029'!AA:AE,5,0)),IF(ISNA(VLOOKUP(J82,'72102029'!AB:AE,4,0)),IF(ISNA(VLOOKUP(J82,'72102029'!AC:AE,3,0)),IF(ISNA(VLOOKUP(J82,'72102029'!AD:AE,2,0)),"",VLOOKUP(J82,'72102029'!AD:AE,2,0)),VLOOKUP(J82,'72102029'!AC:AE,3,0)),VLOOKUP(J82,'72102029'!AB:AE,4,0)),VLOOKUP(J82,'72102029'!AA:AE,5,0)),VLOOKUP(J82,'72102029'!Z:AE,6,0))</f>
        <v/>
      </c>
      <c r="N82" s="7" t="str">
        <f>IF(ISNA(VLOOKUP(J82,'72101595'!Z:AE,6,0)),IF(ISNA(VLOOKUP(J82,'72101595'!AA:AE,5,0)),IF(ISNA(VLOOKUP(J82,'72101595'!AB:AE,4,0)),IF(ISNA(VLOOKUP(J82,'72101595'!AC:AE,3,0)),IF(ISNA(VLOOKUP(J82,'72101595'!AD:AE,2,0)),"",VLOOKUP(J82,'72101595'!AD:AE,2,0)),VLOOKUP(J82,'72101595'!AC:AE,3,0)),VLOOKUP(J82,'72101595'!AB:AE,4,0)),VLOOKUP(J82,'72101595'!AA:AE,5,0)),VLOOKUP(J82,'72101595'!Z:AE,6,0))</f>
        <v/>
      </c>
      <c r="O82" s="7" t="str">
        <f>IF(ISNA(VLOOKUP(J82,'72101388'!Z:AE,6,0)),IF(ISNA(VLOOKUP(J82,'72101388'!AA:AE,5,0)),IF(ISNA(VLOOKUP(J82,'72101388'!AB:AE,4,0)),IF(ISNA(VLOOKUP(J82,'72101388'!AC:AE,3,0)),IF(ISNA(VLOOKUP(J82,'72101388'!AD:AE,2,0)),"",VLOOKUP(J82,'72101388'!AD:AE,2,0)),VLOOKUP(J82,'72101388'!AC:AE,3,0)),VLOOKUP(J82,'72101388'!AB:AE,4,0)),VLOOKUP(J82,'72101388'!AA:AE,5,0)),VLOOKUP(J82,'72101388'!Z:AE,6,0))</f>
        <v/>
      </c>
      <c r="P82" s="7" t="str">
        <f>IF(ISNA(VLOOKUP(J82,'72101014'!Z:AE,6,0)),IF(ISNA(VLOOKUP(J82,'72101014'!AA:AE,5,0)),IF(ISNA(VLOOKUP(J82,'72101014'!AB:AE,4,0)),IF(ISNA(VLOOKUP(J82,'72101014'!AC:AE,3,0)),IF(ISNA(VLOOKUP(J82,'72101014'!AD:AE,2,0)),"",VLOOKUP(J82,'72101014'!AD:AE,2,0)),VLOOKUP(J82,'72101014'!AC:AE,3,0)),VLOOKUP(J82,'72101014'!AB:AE,4,0)),VLOOKUP(J82,'72101014'!AA:AE,5,0)),VLOOKUP(J82,'72101014'!Z:AE,6,0))</f>
        <v/>
      </c>
      <c r="Q82" s="7" t="str">
        <f>IF(ISNA(VLOOKUP(J82,'72100736'!Z:AE,6,0)),IF(ISNA(VLOOKUP(J82,'72100736'!AA:AE,5,0)),IF(ISNA(VLOOKUP(J82,'72100736'!AB:AE,4,0)),IF(ISNA(VLOOKUP(J82,'72100736'!AC:AE,3,0)),IF(ISNA(VLOOKUP(J82,'72100736'!AD:AE,2,0)),"",VLOOKUP(J82,'72100736'!AD:AE,2,0)),VLOOKUP(J82,'72100736'!AC:AE,3,0)),VLOOKUP(J82,'72100736'!AB:AE,4,0)),VLOOKUP(J82,'72100736'!AA:AE,5,0)),VLOOKUP(J82,'72100736'!Z:AE,6,0))</f>
        <v/>
      </c>
      <c r="R82" s="7" t="str">
        <f>IF(ISNA(VLOOKUP(J82,'72100530'!Z:AE,6,0)),IF(ISNA(VLOOKUP(J82,'72100530'!AA:AE,5,0)),IF(ISNA(VLOOKUP(J82,'72100530'!AB:AE,4,0)),IF(ISNA(VLOOKUP(J82,'72100530'!AC:AE,3,0)),IF(ISNA(VLOOKUP(J82,'72100530'!AD:AE,2,0)),"",VLOOKUP(J82,'72100530'!AD:AE,2,0)),VLOOKUP(J82,'72100530'!AC:AE,3,0)),VLOOKUP(J82,'72100530'!AB:AE,4,0)),VLOOKUP(J82,'72100530'!AA:AE,5,0)),VLOOKUP(J82,'72100530'!Z:AE,6,0))</f>
        <v/>
      </c>
      <c r="S82" s="7" t="str">
        <f>IF(ISNA(VLOOKUP(J82,'72100318'!Z:AE,6,0)),IF(ISNA(VLOOKUP(J82,'72100318'!AA:AE,5,0)),IF(ISNA(VLOOKUP(J82,'72100318'!AB:AE,4,0)),IF(ISNA(VLOOKUP(J82,'72100318'!AC:AE,3,0)),IF(ISNA(VLOOKUP(J82,'72100318'!AD:AE,2,0)),"",VLOOKUP(J82,'72100318'!AD:AE,2,0)),VLOOKUP(J82,'72100318'!AC:AE,3,0)),VLOOKUP(J82,'72100318'!AB:AE,4,0)),VLOOKUP(J82,'72100318'!AA:AE,5,0)),VLOOKUP(J82,'72100318'!Z:AE,6,0))</f>
        <v/>
      </c>
      <c r="T82" s="7" t="str">
        <f>IF(ISNA(VLOOKUP(J82,'72100121'!Z:AE,6,0)),IF(ISNA(VLOOKUP(J82,'72100121'!AA:AE,5,0)),IF(ISNA(VLOOKUP(J82,'72100121'!AB:AE,4,0)),IF(ISNA(VLOOKUP(J82,'72100121'!AC:AE,3,0)),IF(ISNA(VLOOKUP(J82,'72100121'!AD:AE,2,0)),"",VLOOKUP(J82,'72100121'!AD:AE,2,0)),VLOOKUP(J82,'72100121'!AC:AE,3,0)),VLOOKUP(J82,'72100121'!AB:AE,4,0)),VLOOKUP(J82,'72100121'!AA:AE,5,0)),VLOOKUP(J82,'72100121'!Z:AE,6,0))</f>
        <v/>
      </c>
      <c r="U82" s="7" t="str">
        <f>IF(ISNA(VLOOKUP(J82,'72003054'!Z:AE,6,0)),IF(ISNA(VLOOKUP(J82,'72003054'!AA:AE,5,0)),IF(ISNA(VLOOKUP(J82,'72003054'!AB:AE,4,0)),IF(ISNA(VLOOKUP(J82,'72003054'!AC:AE,3,0)),IF(ISNA(VLOOKUP(J82,'72003054'!AD:AE,2,0)),"",VLOOKUP(J82,'72003054'!AD:AE,2,0)),VLOOKUP(J82,'72003054'!AC:AE,3,0)),VLOOKUP(J82,'72003054'!AB:AE,4,0)),VLOOKUP(J82,'72003054'!AA:AE,5,0)),VLOOKUP(J82,'72003054'!Z:AE,6,0))</f>
        <v/>
      </c>
    </row>
    <row r="83" spans="1:424" x14ac:dyDescent="0.25">
      <c r="A83" s="7">
        <f t="shared" si="3"/>
        <v>262</v>
      </c>
      <c r="B83" s="7">
        <f t="shared" si="4"/>
        <v>72102029</v>
      </c>
      <c r="C83" s="7">
        <f>IF(ISNA(VLOOKUP(G83,Listen!J:P,7,0)),VLOOKUP(E83,'72102029'!AF:AP,11,0),IF(VLOOKUP(E83,'72102029'!AF:AP,11,0)&lt;4,VLOOKUP(G83,Listen!J:P,7,0),VLOOKUP(E83,'72102029'!AF:AP,11,0)))</f>
        <v>5</v>
      </c>
      <c r="D83" s="7" t="str">
        <f>IF(G83="","", IF(ISNA(G83),"",IF(ISNA(VLOOKUP(G83,[1]ALLE!$B:$AA,26,0)),"",VLOOKUP(G83,[1]ALLE!$B:$AA,26,0))))</f>
        <v/>
      </c>
      <c r="E83" s="12" t="str">
        <f>IF(ISNA(VLOOKUP(J83,'72102029'!Z:AG,7,0)),IF(ISNA(VLOOKUP(J83,'72102029'!AA:AG,6,0)),IF(ISNA(VLOOKUP(J83,'72102029'!AB:AG,5,0)),IF(ISNA(VLOOKUP(J83,'72102029'!AC:AG,4,0)),IF(ISNA(VLOOKUP(J83,'72102029'!AD:AG,3,0)),"",VLOOKUP(J83,'72102029'!AD:AG,3,0)),VLOOKUP(J83,'72102029'!AC:AG,4,0)),VLOOKUP(J83,'72102029'!AB:AG,5,0)),VLOOKUP(J83,'72102029'!AA:AG,6,0)),VLOOKUP(J83,'72102029'!Z:AG,7,0))</f>
        <v>GC_BPMZ_91_RI_1746</v>
      </c>
      <c r="F83" s="7" t="str">
        <f>IF(G83=0,"",IF(G83="","",VLOOKUP(G83,'72102029'!D:I,6,0)))</f>
        <v/>
      </c>
      <c r="G83" s="7" t="str">
        <f>VLOOKUP(E83,'72102029'!AF:AP,2,0)</f>
        <v/>
      </c>
      <c r="H83" s="7" t="str">
        <f>IF(ISNA(VLOOKUP(G83,[1]ALLE!$B:$C,2,0)),"",VLOOKUP(G83,[1]ALLE!$B:$C,2,0))</f>
        <v/>
      </c>
      <c r="I83" s="7">
        <f t="shared" si="5"/>
        <v>83</v>
      </c>
      <c r="J83" s="7" t="s">
        <v>216</v>
      </c>
      <c r="K83" s="7">
        <f>IF(ISNA(VLOOKUP(J83,'72102609'!Z:AE,6,0)),IF(ISNA(VLOOKUP(J83,'72102609'!AA:AE,5,0)),IF(ISNA(VLOOKUP(J83,'72102609'!AB:AE,4,0)),IF(ISNA(VLOOKUP(J83,'72102609'!AC:AE,3,0)),IF(ISNA(VLOOKUP(J83,'72102609'!AD:AE,2,0)),"",VLOOKUP(J83,'72102609'!AD:AE,2,0)),VLOOKUP(J83,'72102609'!AC:AE,3,0)),VLOOKUP(J83,'72102609'!AB:AE,4,0)),VLOOKUP(J83,'72102609'!AA:AE,5,0)),VLOOKUP(J83,'72102609'!Z:AE,6,0))</f>
        <v>81</v>
      </c>
      <c r="L83" s="7">
        <f>IF(ISNA(VLOOKUP(J83,'72102278'!Z:AE,6,0)),IF(ISNA(VLOOKUP(J83,'72102278'!AA:AE,5,0)),IF(ISNA(VLOOKUP(J83,'72102278'!AB:AE,4,0)),IF(ISNA(VLOOKUP(J83,'72102278'!AC:AE,3,0)),IF(ISNA(VLOOKUP(J83,'72102278'!AD:AE,2,0)),"",VLOOKUP(J83,'72102278'!AD:AE,2,0)),VLOOKUP(J83,'72102278'!AC:AE,3,0)),VLOOKUP(J83,'72102278'!AB:AE,4,0)),VLOOKUP(J83,'72102278'!AA:AE,5,0)),VLOOKUP(J83,'72102278'!Z:AE,6,0))</f>
        <v>258</v>
      </c>
      <c r="M83" s="7">
        <f>IF(ISNA(VLOOKUP(J83,'72102029'!Z:AE,6,0)),IF(ISNA(VLOOKUP(J83,'72102029'!AA:AE,5,0)),IF(ISNA(VLOOKUP(J83,'72102029'!AB:AE,4,0)),IF(ISNA(VLOOKUP(J83,'72102029'!AC:AE,3,0)),IF(ISNA(VLOOKUP(J83,'72102029'!AD:AE,2,0)),"",VLOOKUP(J83,'72102029'!AD:AE,2,0)),VLOOKUP(J83,'72102029'!AC:AE,3,0)),VLOOKUP(J83,'72102029'!AB:AE,4,0)),VLOOKUP(J83,'72102029'!AA:AE,5,0)),VLOOKUP(J83,'72102029'!Z:AE,6,0))</f>
        <v>262</v>
      </c>
      <c r="N83" s="7">
        <f>IF(ISNA(VLOOKUP(J83,'72101595'!Z:AE,6,0)),IF(ISNA(VLOOKUP(J83,'72101595'!AA:AE,5,0)),IF(ISNA(VLOOKUP(J83,'72101595'!AB:AE,4,0)),IF(ISNA(VLOOKUP(J83,'72101595'!AC:AE,3,0)),IF(ISNA(VLOOKUP(J83,'72101595'!AD:AE,2,0)),"",VLOOKUP(J83,'72101595'!AD:AE,2,0)),VLOOKUP(J83,'72101595'!AC:AE,3,0)),VLOOKUP(J83,'72101595'!AB:AE,4,0)),VLOOKUP(J83,'72101595'!AA:AE,5,0)),VLOOKUP(J83,'72101595'!Z:AE,6,0))</f>
        <v>48</v>
      </c>
      <c r="O83" s="7" t="str">
        <f>IF(ISNA(VLOOKUP(J83,'72101388'!Z:AE,6,0)),IF(ISNA(VLOOKUP(J83,'72101388'!AA:AE,5,0)),IF(ISNA(VLOOKUP(J83,'72101388'!AB:AE,4,0)),IF(ISNA(VLOOKUP(J83,'72101388'!AC:AE,3,0)),IF(ISNA(VLOOKUP(J83,'72101388'!AD:AE,2,0)),"",VLOOKUP(J83,'72101388'!AD:AE,2,0)),VLOOKUP(J83,'72101388'!AC:AE,3,0)),VLOOKUP(J83,'72101388'!AB:AE,4,0)),VLOOKUP(J83,'72101388'!AA:AE,5,0)),VLOOKUP(J83,'72101388'!Z:AE,6,0))</f>
        <v/>
      </c>
      <c r="P83" s="7" t="str">
        <f>IF(ISNA(VLOOKUP(J83,'72101014'!Z:AE,6,0)),IF(ISNA(VLOOKUP(J83,'72101014'!AA:AE,5,0)),IF(ISNA(VLOOKUP(J83,'72101014'!AB:AE,4,0)),IF(ISNA(VLOOKUP(J83,'72101014'!AC:AE,3,0)),IF(ISNA(VLOOKUP(J83,'72101014'!AD:AE,2,0)),"",VLOOKUP(J83,'72101014'!AD:AE,2,0)),VLOOKUP(J83,'72101014'!AC:AE,3,0)),VLOOKUP(J83,'72101014'!AB:AE,4,0)),VLOOKUP(J83,'72101014'!AA:AE,5,0)),VLOOKUP(J83,'72101014'!Z:AE,6,0))</f>
        <v/>
      </c>
      <c r="Q83" s="7" t="str">
        <f>IF(ISNA(VLOOKUP(J83,'72100736'!Z:AE,6,0)),IF(ISNA(VLOOKUP(J83,'72100736'!AA:AE,5,0)),IF(ISNA(VLOOKUP(J83,'72100736'!AB:AE,4,0)),IF(ISNA(VLOOKUP(J83,'72100736'!AC:AE,3,0)),IF(ISNA(VLOOKUP(J83,'72100736'!AD:AE,2,0)),"",VLOOKUP(J83,'72100736'!AD:AE,2,0)),VLOOKUP(J83,'72100736'!AC:AE,3,0)),VLOOKUP(J83,'72100736'!AB:AE,4,0)),VLOOKUP(J83,'72100736'!AA:AE,5,0)),VLOOKUP(J83,'72100736'!Z:AE,6,0))</f>
        <v/>
      </c>
      <c r="R83" s="7">
        <f>IF(ISNA(VLOOKUP(J83,'72100530'!Z:AE,6,0)),IF(ISNA(VLOOKUP(J83,'72100530'!AA:AE,5,0)),IF(ISNA(VLOOKUP(J83,'72100530'!AB:AE,4,0)),IF(ISNA(VLOOKUP(J83,'72100530'!AC:AE,3,0)),IF(ISNA(VLOOKUP(J83,'72100530'!AD:AE,2,0)),"",VLOOKUP(J83,'72100530'!AD:AE,2,0)),VLOOKUP(J83,'72100530'!AC:AE,3,0)),VLOOKUP(J83,'72100530'!AB:AE,4,0)),VLOOKUP(J83,'72100530'!AA:AE,5,0)),VLOOKUP(J83,'72100530'!Z:AE,6,0))</f>
        <v>147</v>
      </c>
      <c r="S83" s="7" t="str">
        <f>IF(ISNA(VLOOKUP(J83,'72100318'!Z:AE,6,0)),IF(ISNA(VLOOKUP(J83,'72100318'!AA:AE,5,0)),IF(ISNA(VLOOKUP(J83,'72100318'!AB:AE,4,0)),IF(ISNA(VLOOKUP(J83,'72100318'!AC:AE,3,0)),IF(ISNA(VLOOKUP(J83,'72100318'!AD:AE,2,0)),"",VLOOKUP(J83,'72100318'!AD:AE,2,0)),VLOOKUP(J83,'72100318'!AC:AE,3,0)),VLOOKUP(J83,'72100318'!AB:AE,4,0)),VLOOKUP(J83,'72100318'!AA:AE,5,0)),VLOOKUP(J83,'72100318'!Z:AE,6,0))</f>
        <v/>
      </c>
      <c r="T83" s="7" t="str">
        <f>IF(ISNA(VLOOKUP(J83,'72100121'!Z:AE,6,0)),IF(ISNA(VLOOKUP(J83,'72100121'!AA:AE,5,0)),IF(ISNA(VLOOKUP(J83,'72100121'!AB:AE,4,0)),IF(ISNA(VLOOKUP(J83,'72100121'!AC:AE,3,0)),IF(ISNA(VLOOKUP(J83,'72100121'!AD:AE,2,0)),"",VLOOKUP(J83,'72100121'!AD:AE,2,0)),VLOOKUP(J83,'72100121'!AC:AE,3,0)),VLOOKUP(J83,'72100121'!AB:AE,4,0)),VLOOKUP(J83,'72100121'!AA:AE,5,0)),VLOOKUP(J83,'72100121'!Z:AE,6,0))</f>
        <v/>
      </c>
      <c r="U83" s="7">
        <f>IF(ISNA(VLOOKUP(J83,'72003054'!Z:AE,6,0)),IF(ISNA(VLOOKUP(J83,'72003054'!AA:AE,5,0)),IF(ISNA(VLOOKUP(J83,'72003054'!AB:AE,4,0)),IF(ISNA(VLOOKUP(J83,'72003054'!AC:AE,3,0)),IF(ISNA(VLOOKUP(J83,'72003054'!AD:AE,2,0)),"",VLOOKUP(J83,'72003054'!AD:AE,2,0)),VLOOKUP(J83,'72003054'!AC:AE,3,0)),VLOOKUP(J83,'72003054'!AB:AE,4,0)),VLOOKUP(J83,'72003054'!AA:AE,5,0)),VLOOKUP(J83,'72003054'!Z:AE,6,0))</f>
        <v>63</v>
      </c>
    </row>
    <row r="84" spans="1:424" x14ac:dyDescent="0.25">
      <c r="A84" s="7">
        <f t="shared" si="3"/>
        <v>262</v>
      </c>
      <c r="B84" s="7">
        <f t="shared" si="4"/>
        <v>72101595</v>
      </c>
      <c r="C84" s="7">
        <f>IF(ISNA(VLOOKUP(G84,Listen!J:P,7,0)),VLOOKUP(E84,'72101595'!AF:AP,11,0),IF(VLOOKUP(E84,'72101595'!AF:AP,11,0)&lt;4,VLOOKUP(G84,Listen!J:P,7,0),VLOOKUP(E84,'72101595'!AF:AP,11,0)))</f>
        <v>2</v>
      </c>
      <c r="D84" s="7" t="str">
        <f>IF(G84="","",IF(ISNA(VLOOKUP(G84,[1]ALLE!$B:$AA,26,0)),"",VLOOKUP(G84,[1]ALLE!$B:$AA,26,0)))</f>
        <v>WGK 2,Flammenschutz</v>
      </c>
      <c r="E84" s="12" t="str">
        <f>IF(ISNA(VLOOKUP(J84,'72101595'!Z:AG,7,0)),IF(ISNA(VLOOKUP(J84,'72101595'!AA:AG,6,0)),IF(ISNA(VLOOKUP(J84,'72101595'!AB:AG,5,0)),IF(ISNA(VLOOKUP(J84,'72101595'!AC:AG,4,0)),IF(ISNA(VLOOKUP(J84,'72101595'!AD:AG,3,0)),"",VLOOKUP(J84,'72101595'!AD:AG,3,0)),VLOOKUP(J84,'72101595'!AC:AG,4,0)),VLOOKUP(J84,'72101595'!AB:AG,5,0)),VLOOKUP(J84,'72101595'!AA:AG,6,0)),VLOOKUP(J84,'72101595'!Z:AG,7,0))</f>
        <v>Triphenylphosphine oxide</v>
      </c>
      <c r="F84" s="7" t="str">
        <f>IF(G84=0,"",IF(G84="","",VLOOKUP(G84,'72101595'!D:I,6,0)))</f>
        <v>C18H15OP</v>
      </c>
      <c r="G84" s="7" t="str">
        <f>VLOOKUP(E84,'72101595'!AF:AP,2,0)</f>
        <v>791-28-6</v>
      </c>
      <c r="H84" s="7" t="str">
        <f>IF(ISNA(VLOOKUP(G84,[1]ALLE!$B:$C,2,0)),"",VLOOKUP(G84,[1]ALLE!$B:$C,2,0))</f>
        <v>FIQMHBFVRAXMOP-UHFFFAOYSA-N</v>
      </c>
      <c r="I84" s="7">
        <f t="shared" si="5"/>
        <v>84</v>
      </c>
      <c r="J84" s="7" t="s">
        <v>2646</v>
      </c>
      <c r="K84" s="7">
        <f>IF(ISNA(VLOOKUP(J84,'72102609'!Z:AE,6,0)),IF(ISNA(VLOOKUP(J84,'72102609'!AA:AE,5,0)),IF(ISNA(VLOOKUP(J84,'72102609'!AB:AE,4,0)),IF(ISNA(VLOOKUP(J84,'72102609'!AC:AE,3,0)),IF(ISNA(VLOOKUP(J84,'72102609'!AD:AE,2,0)),"",VLOOKUP(J84,'72102609'!AD:AE,2,0)),VLOOKUP(J84,'72102609'!AC:AE,3,0)),VLOOKUP(J84,'72102609'!AB:AE,4,0)),VLOOKUP(J84,'72102609'!AA:AE,5,0)),VLOOKUP(J84,'72102609'!Z:AE,6,0))</f>
        <v>189</v>
      </c>
      <c r="L84" s="7">
        <f>IF(ISNA(VLOOKUP(J84,'72102278'!Z:AE,6,0)),IF(ISNA(VLOOKUP(J84,'72102278'!AA:AE,5,0)),IF(ISNA(VLOOKUP(J84,'72102278'!AB:AE,4,0)),IF(ISNA(VLOOKUP(J84,'72102278'!AC:AE,3,0)),IF(ISNA(VLOOKUP(J84,'72102278'!AD:AE,2,0)),"",VLOOKUP(J84,'72102278'!AD:AE,2,0)),VLOOKUP(J84,'72102278'!AC:AE,3,0)),VLOOKUP(J84,'72102278'!AB:AE,4,0)),VLOOKUP(J84,'72102278'!AA:AE,5,0)),VLOOKUP(J84,'72102278'!Z:AE,6,0))</f>
        <v>196</v>
      </c>
      <c r="M84" s="7">
        <f>IF(ISNA(VLOOKUP(J84,'72102029'!Z:AE,6,0)),IF(ISNA(VLOOKUP(J84,'72102029'!AA:AE,5,0)),IF(ISNA(VLOOKUP(J84,'72102029'!AB:AE,4,0)),IF(ISNA(VLOOKUP(J84,'72102029'!AC:AE,3,0)),IF(ISNA(VLOOKUP(J84,'72102029'!AD:AE,2,0)),"",VLOOKUP(J84,'72102029'!AD:AE,2,0)),VLOOKUP(J84,'72102029'!AC:AE,3,0)),VLOOKUP(J84,'72102029'!AB:AE,4,0)),VLOOKUP(J84,'72102029'!AA:AE,5,0)),VLOOKUP(J84,'72102029'!Z:AE,6,0))</f>
        <v>143</v>
      </c>
      <c r="N84" s="7">
        <f>IF(ISNA(VLOOKUP(J84,'72101595'!Z:AE,6,0)),IF(ISNA(VLOOKUP(J84,'72101595'!AA:AE,5,0)),IF(ISNA(VLOOKUP(J84,'72101595'!AB:AE,4,0)),IF(ISNA(VLOOKUP(J84,'72101595'!AC:AE,3,0)),IF(ISNA(VLOOKUP(J84,'72101595'!AD:AE,2,0)),"",VLOOKUP(J84,'72101595'!AD:AE,2,0)),VLOOKUP(J84,'72101595'!AC:AE,3,0)),VLOOKUP(J84,'72101595'!AB:AE,4,0)),VLOOKUP(J84,'72101595'!AA:AE,5,0)),VLOOKUP(J84,'72101595'!Z:AE,6,0))</f>
        <v>262</v>
      </c>
      <c r="O84" s="7" t="str">
        <f>IF(ISNA(VLOOKUP(J84,'72101388'!Z:AE,6,0)),IF(ISNA(VLOOKUP(J84,'72101388'!AA:AE,5,0)),IF(ISNA(VLOOKUP(J84,'72101388'!AB:AE,4,0)),IF(ISNA(VLOOKUP(J84,'72101388'!AC:AE,3,0)),IF(ISNA(VLOOKUP(J84,'72101388'!AD:AE,2,0)),"",VLOOKUP(J84,'72101388'!AD:AE,2,0)),VLOOKUP(J84,'72101388'!AC:AE,3,0)),VLOOKUP(J84,'72101388'!AB:AE,4,0)),VLOOKUP(J84,'72101388'!AA:AE,5,0)),VLOOKUP(J84,'72101388'!Z:AE,6,0))</f>
        <v/>
      </c>
      <c r="P84" s="7">
        <f>IF(ISNA(VLOOKUP(J84,'72101014'!Z:AE,6,0)),IF(ISNA(VLOOKUP(J84,'72101014'!AA:AE,5,0)),IF(ISNA(VLOOKUP(J84,'72101014'!AB:AE,4,0)),IF(ISNA(VLOOKUP(J84,'72101014'!AC:AE,3,0)),IF(ISNA(VLOOKUP(J84,'72101014'!AD:AE,2,0)),"",VLOOKUP(J84,'72101014'!AD:AE,2,0)),VLOOKUP(J84,'72101014'!AC:AE,3,0)),VLOOKUP(J84,'72101014'!AB:AE,4,0)),VLOOKUP(J84,'72101014'!AA:AE,5,0)),VLOOKUP(J84,'72101014'!Z:AE,6,0))</f>
        <v>152</v>
      </c>
      <c r="Q84" s="7" t="str">
        <f>IF(ISNA(VLOOKUP(J84,'72100736'!Z:AE,6,0)),IF(ISNA(VLOOKUP(J84,'72100736'!AA:AE,5,0)),IF(ISNA(VLOOKUP(J84,'72100736'!AB:AE,4,0)),IF(ISNA(VLOOKUP(J84,'72100736'!AC:AE,3,0)),IF(ISNA(VLOOKUP(J84,'72100736'!AD:AE,2,0)),"",VLOOKUP(J84,'72100736'!AD:AE,2,0)),VLOOKUP(J84,'72100736'!AC:AE,3,0)),VLOOKUP(J84,'72100736'!AB:AE,4,0)),VLOOKUP(J84,'72100736'!AA:AE,5,0)),VLOOKUP(J84,'72100736'!Z:AE,6,0))</f>
        <v/>
      </c>
      <c r="R84" s="7">
        <f>IF(ISNA(VLOOKUP(J84,'72100530'!Z:AE,6,0)),IF(ISNA(VLOOKUP(J84,'72100530'!AA:AE,5,0)),IF(ISNA(VLOOKUP(J84,'72100530'!AB:AE,4,0)),IF(ISNA(VLOOKUP(J84,'72100530'!AC:AE,3,0)),IF(ISNA(VLOOKUP(J84,'72100530'!AD:AE,2,0)),"",VLOOKUP(J84,'72100530'!AD:AE,2,0)),VLOOKUP(J84,'72100530'!AC:AE,3,0)),VLOOKUP(J84,'72100530'!AB:AE,4,0)),VLOOKUP(J84,'72100530'!AA:AE,5,0)),VLOOKUP(J84,'72100530'!Z:AE,6,0))</f>
        <v>59</v>
      </c>
      <c r="S84" s="7" t="str">
        <f>IF(ISNA(VLOOKUP(J84,'72100318'!Z:AE,6,0)),IF(ISNA(VLOOKUP(J84,'72100318'!AA:AE,5,0)),IF(ISNA(VLOOKUP(J84,'72100318'!AB:AE,4,0)),IF(ISNA(VLOOKUP(J84,'72100318'!AC:AE,3,0)),IF(ISNA(VLOOKUP(J84,'72100318'!AD:AE,2,0)),"",VLOOKUP(J84,'72100318'!AD:AE,2,0)),VLOOKUP(J84,'72100318'!AC:AE,3,0)),VLOOKUP(J84,'72100318'!AB:AE,4,0)),VLOOKUP(J84,'72100318'!AA:AE,5,0)),VLOOKUP(J84,'72100318'!Z:AE,6,0))</f>
        <v/>
      </c>
      <c r="T84" s="7" t="str">
        <f>IF(ISNA(VLOOKUP(J84,'72100121'!Z:AE,6,0)),IF(ISNA(VLOOKUP(J84,'72100121'!AA:AE,5,0)),IF(ISNA(VLOOKUP(J84,'72100121'!AB:AE,4,0)),IF(ISNA(VLOOKUP(J84,'72100121'!AC:AE,3,0)),IF(ISNA(VLOOKUP(J84,'72100121'!AD:AE,2,0)),"",VLOOKUP(J84,'72100121'!AD:AE,2,0)),VLOOKUP(J84,'72100121'!AC:AE,3,0)),VLOOKUP(J84,'72100121'!AB:AE,4,0)),VLOOKUP(J84,'72100121'!AA:AE,5,0)),VLOOKUP(J84,'72100121'!Z:AE,6,0))</f>
        <v/>
      </c>
      <c r="U84" s="7" t="str">
        <f>IF(ISNA(VLOOKUP(J84,'72003054'!Z:AE,6,0)),IF(ISNA(VLOOKUP(J84,'72003054'!AA:AE,5,0)),IF(ISNA(VLOOKUP(J84,'72003054'!AB:AE,4,0)),IF(ISNA(VLOOKUP(J84,'72003054'!AC:AE,3,0)),IF(ISNA(VLOOKUP(J84,'72003054'!AD:AE,2,0)),"",VLOOKUP(J84,'72003054'!AD:AE,2,0)),VLOOKUP(J84,'72003054'!AC:AE,3,0)),VLOOKUP(J84,'72003054'!AB:AE,4,0)),VLOOKUP(J84,'72003054'!AA:AE,5,0)),VLOOKUP(J84,'72003054'!Z:AE,6,0))</f>
        <v/>
      </c>
    </row>
    <row r="85" spans="1:424" x14ac:dyDescent="0.25">
      <c r="A85" s="7">
        <f t="shared" si="3"/>
        <v>262</v>
      </c>
      <c r="B85" s="7">
        <f t="shared" si="4"/>
        <v>72003054</v>
      </c>
      <c r="C85" s="7">
        <f>IF(ISNA(VLOOKUP(G85,Listen!J:P,7,0)),VLOOKUP(E85,'72003054'!AF:AP,11,0),IF(VLOOKUP(E85,'72003054'!AF:AP,11,0)&lt;4,VLOOKUP(G85,Listen!J:P,7,0),VLOOKUP(E85,'72003054'!AF:AP,11,0)))</f>
        <v>2</v>
      </c>
      <c r="D85" s="7" t="str">
        <f>IF(G85="","", IF(ISNA(G85),"",IF(ISNA(VLOOKUP(G85,[1]ALLE!$B:$AA,26,0)),"",VLOOKUP(G85,[1]ALLE!$B:$AA,26,0))))</f>
        <v>WGK 2,Kunststoffadditiv</v>
      </c>
      <c r="E85" s="12" t="str">
        <f>IF(ISNA(VLOOKUP(J85,'72003054'!Z:AG,7,0)),IF(ISNA(VLOOKUP(J85,'72003054'!AA:AG,6,0)),IF(ISNA(VLOOKUP(J85,'72003054'!AB:AG,5,0)),IF(ISNA(VLOOKUP(J85,'72003054'!AC:AG,4,0)),IF(ISNA(VLOOKUP(J85,'72003054'!AD:AG,3,0)),"",VLOOKUP(J85,'72003054'!AD:AG,3,0)),VLOOKUP(J85,'72003054'!AC:AG,4,0)),VLOOKUP(J85,'72003054'!AB:AG,5,0)),VLOOKUP(J85,'72003054'!AA:AG,6,0)),VLOOKUP(J85,'72003054'!Z:AG,7,0))</f>
        <v>2-tert-Butylcyclohexanol</v>
      </c>
      <c r="F85" s="7" t="str">
        <f>IF(G85=0,"",IF(G85="","",VLOOKUP(G85,'72003054'!D:I,6,0)))</f>
        <v>C10H20O</v>
      </c>
      <c r="G85" s="7" t="str">
        <f>VLOOKUP(E85,'72003054'!AF:AP,2,0)</f>
        <v>13491-79-7</v>
      </c>
      <c r="H85" s="7" t="str">
        <f>IF(ISNA(VLOOKUP(G85,[1]ALLE!$B:$C,2,0)),"",VLOOKUP(G85,[1]ALLE!$B:$C,2,0))</f>
        <v>DLTWBMHADAJAAZ-UHFFFAOYSA-N</v>
      </c>
      <c r="I85" s="7">
        <f t="shared" si="5"/>
        <v>85</v>
      </c>
      <c r="J85" s="7" t="s">
        <v>903</v>
      </c>
      <c r="K85" s="7">
        <f>IF(ISNA(VLOOKUP(J85,'72102609'!Z:AE,6,0)),IF(ISNA(VLOOKUP(J85,'72102609'!AA:AE,5,0)),IF(ISNA(VLOOKUP(J85,'72102609'!AB:AE,4,0)),IF(ISNA(VLOOKUP(J85,'72102609'!AC:AE,3,0)),IF(ISNA(VLOOKUP(J85,'72102609'!AD:AE,2,0)),"",VLOOKUP(J85,'72102609'!AD:AE,2,0)),VLOOKUP(J85,'72102609'!AC:AE,3,0)),VLOOKUP(J85,'72102609'!AB:AE,4,0)),VLOOKUP(J85,'72102609'!AA:AE,5,0)),VLOOKUP(J85,'72102609'!Z:AE,6,0))</f>
        <v>113</v>
      </c>
      <c r="L85" s="7">
        <f>IF(ISNA(VLOOKUP(J85,'72102278'!Z:AE,6,0)),IF(ISNA(VLOOKUP(J85,'72102278'!AA:AE,5,0)),IF(ISNA(VLOOKUP(J85,'72102278'!AB:AE,4,0)),IF(ISNA(VLOOKUP(J85,'72102278'!AC:AE,3,0)),IF(ISNA(VLOOKUP(J85,'72102278'!AD:AE,2,0)),"",VLOOKUP(J85,'72102278'!AD:AE,2,0)),VLOOKUP(J85,'72102278'!AC:AE,3,0)),VLOOKUP(J85,'72102278'!AB:AE,4,0)),VLOOKUP(J85,'72102278'!AA:AE,5,0)),VLOOKUP(J85,'72102278'!Z:AE,6,0))</f>
        <v>105</v>
      </c>
      <c r="M85" s="7">
        <f>IF(ISNA(VLOOKUP(J85,'72102029'!Z:AE,6,0)),IF(ISNA(VLOOKUP(J85,'72102029'!AA:AE,5,0)),IF(ISNA(VLOOKUP(J85,'72102029'!AB:AE,4,0)),IF(ISNA(VLOOKUP(J85,'72102029'!AC:AE,3,0)),IF(ISNA(VLOOKUP(J85,'72102029'!AD:AE,2,0)),"",VLOOKUP(J85,'72102029'!AD:AE,2,0)),VLOOKUP(J85,'72102029'!AC:AE,3,0)),VLOOKUP(J85,'72102029'!AB:AE,4,0)),VLOOKUP(J85,'72102029'!AA:AE,5,0)),VLOOKUP(J85,'72102029'!Z:AE,6,0))</f>
        <v>59</v>
      </c>
      <c r="N85" s="7">
        <f>IF(ISNA(VLOOKUP(J85,'72101595'!Z:AE,6,0)),IF(ISNA(VLOOKUP(J85,'72101595'!AA:AE,5,0)),IF(ISNA(VLOOKUP(J85,'72101595'!AB:AE,4,0)),IF(ISNA(VLOOKUP(J85,'72101595'!AC:AE,3,0)),IF(ISNA(VLOOKUP(J85,'72101595'!AD:AE,2,0)),"",VLOOKUP(J85,'72101595'!AD:AE,2,0)),VLOOKUP(J85,'72101595'!AC:AE,3,0)),VLOOKUP(J85,'72101595'!AB:AE,4,0)),VLOOKUP(J85,'72101595'!AA:AE,5,0)),VLOOKUP(J85,'72101595'!Z:AE,6,0))</f>
        <v>50</v>
      </c>
      <c r="O85" s="7" t="str">
        <f>IF(ISNA(VLOOKUP(J85,'72101388'!Z:AE,6,0)),IF(ISNA(VLOOKUP(J85,'72101388'!AA:AE,5,0)),IF(ISNA(VLOOKUP(J85,'72101388'!AB:AE,4,0)),IF(ISNA(VLOOKUP(J85,'72101388'!AC:AE,3,0)),IF(ISNA(VLOOKUP(J85,'72101388'!AD:AE,2,0)),"",VLOOKUP(J85,'72101388'!AD:AE,2,0)),VLOOKUP(J85,'72101388'!AC:AE,3,0)),VLOOKUP(J85,'72101388'!AB:AE,4,0)),VLOOKUP(J85,'72101388'!AA:AE,5,0)),VLOOKUP(J85,'72101388'!Z:AE,6,0))</f>
        <v/>
      </c>
      <c r="P85" s="7">
        <f>IF(ISNA(VLOOKUP(J85,'72101014'!Z:AE,6,0)),IF(ISNA(VLOOKUP(J85,'72101014'!AA:AE,5,0)),IF(ISNA(VLOOKUP(J85,'72101014'!AB:AE,4,0)),IF(ISNA(VLOOKUP(J85,'72101014'!AC:AE,3,0)),IF(ISNA(VLOOKUP(J85,'72101014'!AD:AE,2,0)),"",VLOOKUP(J85,'72101014'!AD:AE,2,0)),VLOOKUP(J85,'72101014'!AC:AE,3,0)),VLOOKUP(J85,'72101014'!AB:AE,4,0)),VLOOKUP(J85,'72101014'!AA:AE,5,0)),VLOOKUP(J85,'72101014'!Z:AE,6,0))</f>
        <v>167</v>
      </c>
      <c r="Q85" s="7">
        <f>IF(ISNA(VLOOKUP(J85,'72100736'!Z:AE,6,0)),IF(ISNA(VLOOKUP(J85,'72100736'!AA:AE,5,0)),IF(ISNA(VLOOKUP(J85,'72100736'!AB:AE,4,0)),IF(ISNA(VLOOKUP(J85,'72100736'!AC:AE,3,0)),IF(ISNA(VLOOKUP(J85,'72100736'!AD:AE,2,0)),"",VLOOKUP(J85,'72100736'!AD:AE,2,0)),VLOOKUP(J85,'72100736'!AC:AE,3,0)),VLOOKUP(J85,'72100736'!AB:AE,4,0)),VLOOKUP(J85,'72100736'!AA:AE,5,0)),VLOOKUP(J85,'72100736'!Z:AE,6,0))</f>
        <v>40</v>
      </c>
      <c r="R85" s="7">
        <f>IF(ISNA(VLOOKUP(J85,'72100530'!Z:AE,6,0)),IF(ISNA(VLOOKUP(J85,'72100530'!AA:AE,5,0)),IF(ISNA(VLOOKUP(J85,'72100530'!AB:AE,4,0)),IF(ISNA(VLOOKUP(J85,'72100530'!AC:AE,3,0)),IF(ISNA(VLOOKUP(J85,'72100530'!AD:AE,2,0)),"",VLOOKUP(J85,'72100530'!AD:AE,2,0)),VLOOKUP(J85,'72100530'!AC:AE,3,0)),VLOOKUP(J85,'72100530'!AB:AE,4,0)),VLOOKUP(J85,'72100530'!AA:AE,5,0)),VLOOKUP(J85,'72100530'!Z:AE,6,0))</f>
        <v>65</v>
      </c>
      <c r="S85" s="7">
        <f>IF(ISNA(VLOOKUP(J85,'72100318'!Z:AE,6,0)),IF(ISNA(VLOOKUP(J85,'72100318'!AA:AE,5,0)),IF(ISNA(VLOOKUP(J85,'72100318'!AB:AE,4,0)),IF(ISNA(VLOOKUP(J85,'72100318'!AC:AE,3,0)),IF(ISNA(VLOOKUP(J85,'72100318'!AD:AE,2,0)),"",VLOOKUP(J85,'72100318'!AD:AE,2,0)),VLOOKUP(J85,'72100318'!AC:AE,3,0)),VLOOKUP(J85,'72100318'!AB:AE,4,0)),VLOOKUP(J85,'72100318'!AA:AE,5,0)),VLOOKUP(J85,'72100318'!Z:AE,6,0))</f>
        <v>192</v>
      </c>
      <c r="T85" s="7">
        <f>IF(ISNA(VLOOKUP(J85,'72100121'!Z:AE,6,0)),IF(ISNA(VLOOKUP(J85,'72100121'!AA:AE,5,0)),IF(ISNA(VLOOKUP(J85,'72100121'!AB:AE,4,0)),IF(ISNA(VLOOKUP(J85,'72100121'!AC:AE,3,0)),IF(ISNA(VLOOKUP(J85,'72100121'!AD:AE,2,0)),"",VLOOKUP(J85,'72100121'!AD:AE,2,0)),VLOOKUP(J85,'72100121'!AC:AE,3,0)),VLOOKUP(J85,'72100121'!AB:AE,4,0)),VLOOKUP(J85,'72100121'!AA:AE,5,0)),VLOOKUP(J85,'72100121'!Z:AE,6,0))</f>
        <v>137</v>
      </c>
      <c r="U85" s="7">
        <f>IF(ISNA(VLOOKUP(J85,'72003054'!Z:AE,6,0)),IF(ISNA(VLOOKUP(J85,'72003054'!AA:AE,5,0)),IF(ISNA(VLOOKUP(J85,'72003054'!AB:AE,4,0)),IF(ISNA(VLOOKUP(J85,'72003054'!AC:AE,3,0)),IF(ISNA(VLOOKUP(J85,'72003054'!AD:AE,2,0)),"",VLOOKUP(J85,'72003054'!AD:AE,2,0)),VLOOKUP(J85,'72003054'!AC:AE,3,0)),VLOOKUP(J85,'72003054'!AB:AE,4,0)),VLOOKUP(J85,'72003054'!AA:AE,5,0)),VLOOKUP(J85,'72003054'!Z:AE,6,0))</f>
        <v>262</v>
      </c>
    </row>
    <row r="86" spans="1:424" x14ac:dyDescent="0.25">
      <c r="A86" s="7">
        <f t="shared" si="3"/>
        <v>261</v>
      </c>
      <c r="B86" s="7">
        <f t="shared" si="4"/>
        <v>72003054</v>
      </c>
      <c r="C86" s="7">
        <f>IF(ISNA(VLOOKUP(G86,Listen!J:P,7,0)),VLOOKUP(E86,'72003054'!AF:AP,11,0),IF(VLOOKUP(E86,'72003054'!AF:AP,11,0)&lt;4,VLOOKUP(G86,Listen!J:P,7,0),VLOOKUP(E86,'72003054'!AF:AP,11,0)))</f>
        <v>2</v>
      </c>
      <c r="D86" s="7" t="str">
        <f>IF(G86="","", IF(ISNA(G86),"",IF(ISNA(VLOOKUP(G86,[1]ALLE!$B:$AA,26,0)),"",VLOOKUP(G86,[1]ALLE!$B:$AA,26,0))))</f>
        <v/>
      </c>
      <c r="E86" s="12" t="str">
        <f>IF(ISNA(VLOOKUP(J86,'72003054'!Z:AG,7,0)),IF(ISNA(VLOOKUP(J86,'72003054'!AA:AG,6,0)),IF(ISNA(VLOOKUP(J86,'72003054'!AB:AG,5,0)),IF(ISNA(VLOOKUP(J86,'72003054'!AC:AG,4,0)),IF(ISNA(VLOOKUP(J86,'72003054'!AD:AG,3,0)),"",VLOOKUP(J86,'72003054'!AD:AG,3,0)),VLOOKUP(J86,'72003054'!AC:AG,4,0)),VLOOKUP(J86,'72003054'!AB:AG,5,0)),VLOOKUP(J86,'72003054'!AA:AG,6,0)),VLOOKUP(J86,'72003054'!Z:AG,7,0))</f>
        <v>GC_BPMZ_150_RI_1980</v>
      </c>
      <c r="F86" s="7" t="str">
        <f>IF(G86=0,"",IF(G86="","",VLOOKUP(G86,'72003054'!D:I,6,0)))</f>
        <v/>
      </c>
      <c r="G86" s="7">
        <f>VLOOKUP(E86,'72003054'!AF:AP,2,0)</f>
        <v>0</v>
      </c>
      <c r="H86" s="7">
        <f>IF(ISNA(VLOOKUP(G86,[1]ALLE!$B:$C,2,0)),"",VLOOKUP(G86,[1]ALLE!$B:$C,2,0))</f>
        <v>0</v>
      </c>
      <c r="I86" s="7">
        <f t="shared" si="5"/>
        <v>86</v>
      </c>
      <c r="J86" s="7" t="s">
        <v>1189</v>
      </c>
      <c r="K86" s="7">
        <f>IF(ISNA(VLOOKUP(J86,'72102609'!Z:AE,6,0)),IF(ISNA(VLOOKUP(J86,'72102609'!AA:AE,5,0)),IF(ISNA(VLOOKUP(J86,'72102609'!AB:AE,4,0)),IF(ISNA(VLOOKUP(J86,'72102609'!AC:AE,3,0)),IF(ISNA(VLOOKUP(J86,'72102609'!AD:AE,2,0)),"",VLOOKUP(J86,'72102609'!AD:AE,2,0)),VLOOKUP(J86,'72102609'!AC:AE,3,0)),VLOOKUP(J86,'72102609'!AB:AE,4,0)),VLOOKUP(J86,'72102609'!AA:AE,5,0)),VLOOKUP(J86,'72102609'!Z:AE,6,0))</f>
        <v>117</v>
      </c>
      <c r="L86" s="7">
        <f>IF(ISNA(VLOOKUP(J86,'72102278'!Z:AE,6,0)),IF(ISNA(VLOOKUP(J86,'72102278'!AA:AE,5,0)),IF(ISNA(VLOOKUP(J86,'72102278'!AB:AE,4,0)),IF(ISNA(VLOOKUP(J86,'72102278'!AC:AE,3,0)),IF(ISNA(VLOOKUP(J86,'72102278'!AD:AE,2,0)),"",VLOOKUP(J86,'72102278'!AD:AE,2,0)),VLOOKUP(J86,'72102278'!AC:AE,3,0)),VLOOKUP(J86,'72102278'!AB:AE,4,0)),VLOOKUP(J86,'72102278'!AA:AE,5,0)),VLOOKUP(J86,'72102278'!Z:AE,6,0))</f>
        <v>115</v>
      </c>
      <c r="M86" s="7">
        <f>IF(ISNA(VLOOKUP(J86,'72102029'!Z:AE,6,0)),IF(ISNA(VLOOKUP(J86,'72102029'!AA:AE,5,0)),IF(ISNA(VLOOKUP(J86,'72102029'!AB:AE,4,0)),IF(ISNA(VLOOKUP(J86,'72102029'!AC:AE,3,0)),IF(ISNA(VLOOKUP(J86,'72102029'!AD:AE,2,0)),"",VLOOKUP(J86,'72102029'!AD:AE,2,0)),VLOOKUP(J86,'72102029'!AC:AE,3,0)),VLOOKUP(J86,'72102029'!AB:AE,4,0)),VLOOKUP(J86,'72102029'!AA:AE,5,0)),VLOOKUP(J86,'72102029'!Z:AE,6,0))</f>
        <v>119</v>
      </c>
      <c r="N86" s="7">
        <f>IF(ISNA(VLOOKUP(J86,'72101595'!Z:AE,6,0)),IF(ISNA(VLOOKUP(J86,'72101595'!AA:AE,5,0)),IF(ISNA(VLOOKUP(J86,'72101595'!AB:AE,4,0)),IF(ISNA(VLOOKUP(J86,'72101595'!AC:AE,3,0)),IF(ISNA(VLOOKUP(J86,'72101595'!AD:AE,2,0)),"",VLOOKUP(J86,'72101595'!AD:AE,2,0)),VLOOKUP(J86,'72101595'!AC:AE,3,0)),VLOOKUP(J86,'72101595'!AB:AE,4,0)),VLOOKUP(J86,'72101595'!AA:AE,5,0)),VLOOKUP(J86,'72101595'!Z:AE,6,0))</f>
        <v>118</v>
      </c>
      <c r="O86" s="7" t="str">
        <f>IF(ISNA(VLOOKUP(J86,'72101388'!Z:AE,6,0)),IF(ISNA(VLOOKUP(J86,'72101388'!AA:AE,5,0)),IF(ISNA(VLOOKUP(J86,'72101388'!AB:AE,4,0)),IF(ISNA(VLOOKUP(J86,'72101388'!AC:AE,3,0)),IF(ISNA(VLOOKUP(J86,'72101388'!AD:AE,2,0)),"",VLOOKUP(J86,'72101388'!AD:AE,2,0)),VLOOKUP(J86,'72101388'!AC:AE,3,0)),VLOOKUP(J86,'72101388'!AB:AE,4,0)),VLOOKUP(J86,'72101388'!AA:AE,5,0)),VLOOKUP(J86,'72101388'!Z:AE,6,0))</f>
        <v/>
      </c>
      <c r="P86" s="7">
        <f>IF(ISNA(VLOOKUP(J86,'72101014'!Z:AE,6,0)),IF(ISNA(VLOOKUP(J86,'72101014'!AA:AE,5,0)),IF(ISNA(VLOOKUP(J86,'72101014'!AB:AE,4,0)),IF(ISNA(VLOOKUP(J86,'72101014'!AC:AE,3,0)),IF(ISNA(VLOOKUP(J86,'72101014'!AD:AE,2,0)),"",VLOOKUP(J86,'72101014'!AD:AE,2,0)),VLOOKUP(J86,'72101014'!AC:AE,3,0)),VLOOKUP(J86,'72101014'!AB:AE,4,0)),VLOOKUP(J86,'72101014'!AA:AE,5,0)),VLOOKUP(J86,'72101014'!Z:AE,6,0))</f>
        <v>96</v>
      </c>
      <c r="Q86" s="7">
        <f>IF(ISNA(VLOOKUP(J86,'72100736'!Z:AE,6,0)),IF(ISNA(VLOOKUP(J86,'72100736'!AA:AE,5,0)),IF(ISNA(VLOOKUP(J86,'72100736'!AB:AE,4,0)),IF(ISNA(VLOOKUP(J86,'72100736'!AC:AE,3,0)),IF(ISNA(VLOOKUP(J86,'72100736'!AD:AE,2,0)),"",VLOOKUP(J86,'72100736'!AD:AE,2,0)),VLOOKUP(J86,'72100736'!AC:AE,3,0)),VLOOKUP(J86,'72100736'!AB:AE,4,0)),VLOOKUP(J86,'72100736'!AA:AE,5,0)),VLOOKUP(J86,'72100736'!Z:AE,6,0))</f>
        <v>60</v>
      </c>
      <c r="R86" s="7">
        <f>IF(ISNA(VLOOKUP(J86,'72100530'!Z:AE,6,0)),IF(ISNA(VLOOKUP(J86,'72100530'!AA:AE,5,0)),IF(ISNA(VLOOKUP(J86,'72100530'!AB:AE,4,0)),IF(ISNA(VLOOKUP(J86,'72100530'!AC:AE,3,0)),IF(ISNA(VLOOKUP(J86,'72100530'!AD:AE,2,0)),"",VLOOKUP(J86,'72100530'!AD:AE,2,0)),VLOOKUP(J86,'72100530'!AC:AE,3,0)),VLOOKUP(J86,'72100530'!AB:AE,4,0)),VLOOKUP(J86,'72100530'!AA:AE,5,0)),VLOOKUP(J86,'72100530'!Z:AE,6,0))</f>
        <v>98</v>
      </c>
      <c r="S86" s="7">
        <f>IF(ISNA(VLOOKUP(J86,'72100318'!Z:AE,6,0)),IF(ISNA(VLOOKUP(J86,'72100318'!AA:AE,5,0)),IF(ISNA(VLOOKUP(J86,'72100318'!AB:AE,4,0)),IF(ISNA(VLOOKUP(J86,'72100318'!AC:AE,3,0)),IF(ISNA(VLOOKUP(J86,'72100318'!AD:AE,2,0)),"",VLOOKUP(J86,'72100318'!AD:AE,2,0)),VLOOKUP(J86,'72100318'!AC:AE,3,0)),VLOOKUP(J86,'72100318'!AB:AE,4,0)),VLOOKUP(J86,'72100318'!AA:AE,5,0)),VLOOKUP(J86,'72100318'!Z:AE,6,0))</f>
        <v>44</v>
      </c>
      <c r="T86" s="7">
        <f>IF(ISNA(VLOOKUP(J86,'72100121'!Z:AE,6,0)),IF(ISNA(VLOOKUP(J86,'72100121'!AA:AE,5,0)),IF(ISNA(VLOOKUP(J86,'72100121'!AB:AE,4,0)),IF(ISNA(VLOOKUP(J86,'72100121'!AC:AE,3,0)),IF(ISNA(VLOOKUP(J86,'72100121'!AD:AE,2,0)),"",VLOOKUP(J86,'72100121'!AD:AE,2,0)),VLOOKUP(J86,'72100121'!AC:AE,3,0)),VLOOKUP(J86,'72100121'!AB:AE,4,0)),VLOOKUP(J86,'72100121'!AA:AE,5,0)),VLOOKUP(J86,'72100121'!Z:AE,6,0))</f>
        <v>69</v>
      </c>
      <c r="U86" s="7">
        <f>IF(ISNA(VLOOKUP(J86,'72003054'!Z:AE,6,0)),IF(ISNA(VLOOKUP(J86,'72003054'!AA:AE,5,0)),IF(ISNA(VLOOKUP(J86,'72003054'!AB:AE,4,0)),IF(ISNA(VLOOKUP(J86,'72003054'!AC:AE,3,0)),IF(ISNA(VLOOKUP(J86,'72003054'!AD:AE,2,0)),"",VLOOKUP(J86,'72003054'!AD:AE,2,0)),VLOOKUP(J86,'72003054'!AC:AE,3,0)),VLOOKUP(J86,'72003054'!AB:AE,4,0)),VLOOKUP(J86,'72003054'!AA:AE,5,0)),VLOOKUP(J86,'72003054'!Z:AE,6,0))</f>
        <v>261</v>
      </c>
    </row>
    <row r="87" spans="1:424" x14ac:dyDescent="0.25">
      <c r="A87" s="7">
        <f t="shared" si="3"/>
        <v>261</v>
      </c>
      <c r="B87" s="7">
        <f t="shared" si="4"/>
        <v>72003054</v>
      </c>
      <c r="C87" s="7">
        <f>IF(ISNA(VLOOKUP(G87,Listen!J:P,7,0)),VLOOKUP(E87,'72003054'!AF:AP,11,0),IF(VLOOKUP(E87,'72003054'!AF:AP,11,0)&lt;4,VLOOKUP(G87,Listen!J:P,7,0),VLOOKUP(E87,'72003054'!AF:AP,11,0)))</f>
        <v>5</v>
      </c>
      <c r="D87" s="7" t="str">
        <f>IF(G87="","", IF(ISNA(G87),"",IF(ISNA(VLOOKUP(G87,[1]ALLE!$B:$AA,26,0)),"",VLOOKUP(G87,[1]ALLE!$B:$AA,26,0))))</f>
        <v/>
      </c>
      <c r="E87" s="12" t="str">
        <f>IF(ISNA(VLOOKUP(J87,'72003054'!Z:AG,7,0)),IF(ISNA(VLOOKUP(J87,'72003054'!AA:AG,6,0)),IF(ISNA(VLOOKUP(J87,'72003054'!AB:AG,5,0)),IF(ISNA(VLOOKUP(J87,'72003054'!AC:AG,4,0)),IF(ISNA(VLOOKUP(J87,'72003054'!AD:AG,3,0)),"",VLOOKUP(J87,'72003054'!AD:AG,3,0)),VLOOKUP(J87,'72003054'!AC:AG,4,0)),VLOOKUP(J87,'72003054'!AB:AG,5,0)),VLOOKUP(J87,'72003054'!AA:AG,6,0)),VLOOKUP(J87,'72003054'!Z:AG,7,0))</f>
        <v>GC_BPMZ_105_RI_1359</v>
      </c>
      <c r="F87" s="7" t="str">
        <f>IF(G87=0,"",IF(G87="","",VLOOKUP(G87,'72003054'!D:I,6,0)))</f>
        <v/>
      </c>
      <c r="G87" s="7" t="str">
        <f>VLOOKUP(E87,'72003054'!AF:AP,2,0)</f>
        <v/>
      </c>
      <c r="H87" s="7" t="str">
        <f>IF(ISNA(VLOOKUP(G87,[1]ALLE!$B:$C,2,0)),"",VLOOKUP(G87,[1]ALLE!$B:$C,2,0))</f>
        <v/>
      </c>
      <c r="I87" s="7">
        <f t="shared" si="5"/>
        <v>87</v>
      </c>
      <c r="J87" s="7" t="s">
        <v>434</v>
      </c>
      <c r="K87" s="7">
        <f>IF(ISNA(VLOOKUP(J87,'72102609'!Z:AE,6,0)),IF(ISNA(VLOOKUP(J87,'72102609'!AA:AE,5,0)),IF(ISNA(VLOOKUP(J87,'72102609'!AB:AE,4,0)),IF(ISNA(VLOOKUP(J87,'72102609'!AC:AE,3,0)),IF(ISNA(VLOOKUP(J87,'72102609'!AD:AE,2,0)),"",VLOOKUP(J87,'72102609'!AD:AE,2,0)),VLOOKUP(J87,'72102609'!AC:AE,3,0)),VLOOKUP(J87,'72102609'!AB:AE,4,0)),VLOOKUP(J87,'72102609'!AA:AE,5,0)),VLOOKUP(J87,'72102609'!Z:AE,6,0))</f>
        <v>124</v>
      </c>
      <c r="L87" s="7" t="str">
        <f>IF(ISNA(VLOOKUP(J87,'72102278'!Z:AE,6,0)),IF(ISNA(VLOOKUP(J87,'72102278'!AA:AE,5,0)),IF(ISNA(VLOOKUP(J87,'72102278'!AB:AE,4,0)),IF(ISNA(VLOOKUP(J87,'72102278'!AC:AE,3,0)),IF(ISNA(VLOOKUP(J87,'72102278'!AD:AE,2,0)),"",VLOOKUP(J87,'72102278'!AD:AE,2,0)),VLOOKUP(J87,'72102278'!AC:AE,3,0)),VLOOKUP(J87,'72102278'!AB:AE,4,0)),VLOOKUP(J87,'72102278'!AA:AE,5,0)),VLOOKUP(J87,'72102278'!Z:AE,6,0))</f>
        <v/>
      </c>
      <c r="M87" s="7">
        <f>IF(ISNA(VLOOKUP(J87,'72102029'!Z:AE,6,0)),IF(ISNA(VLOOKUP(J87,'72102029'!AA:AE,5,0)),IF(ISNA(VLOOKUP(J87,'72102029'!AB:AE,4,0)),IF(ISNA(VLOOKUP(J87,'72102029'!AC:AE,3,0)),IF(ISNA(VLOOKUP(J87,'72102029'!AD:AE,2,0)),"",VLOOKUP(J87,'72102029'!AD:AE,2,0)),VLOOKUP(J87,'72102029'!AC:AE,3,0)),VLOOKUP(J87,'72102029'!AB:AE,4,0)),VLOOKUP(J87,'72102029'!AA:AE,5,0)),VLOOKUP(J87,'72102029'!Z:AE,6,0))</f>
        <v>89</v>
      </c>
      <c r="N87" s="7" t="str">
        <f>IF(ISNA(VLOOKUP(J87,'72101595'!Z:AE,6,0)),IF(ISNA(VLOOKUP(J87,'72101595'!AA:AE,5,0)),IF(ISNA(VLOOKUP(J87,'72101595'!AB:AE,4,0)),IF(ISNA(VLOOKUP(J87,'72101595'!AC:AE,3,0)),IF(ISNA(VLOOKUP(J87,'72101595'!AD:AE,2,0)),"",VLOOKUP(J87,'72101595'!AD:AE,2,0)),VLOOKUP(J87,'72101595'!AC:AE,3,0)),VLOOKUP(J87,'72101595'!AB:AE,4,0)),VLOOKUP(J87,'72101595'!AA:AE,5,0)),VLOOKUP(J87,'72101595'!Z:AE,6,0))</f>
        <v/>
      </c>
      <c r="O87" s="7" t="str">
        <f>IF(ISNA(VLOOKUP(J87,'72101388'!Z:AE,6,0)),IF(ISNA(VLOOKUP(J87,'72101388'!AA:AE,5,0)),IF(ISNA(VLOOKUP(J87,'72101388'!AB:AE,4,0)),IF(ISNA(VLOOKUP(J87,'72101388'!AC:AE,3,0)),IF(ISNA(VLOOKUP(J87,'72101388'!AD:AE,2,0)),"",VLOOKUP(J87,'72101388'!AD:AE,2,0)),VLOOKUP(J87,'72101388'!AC:AE,3,0)),VLOOKUP(J87,'72101388'!AB:AE,4,0)),VLOOKUP(J87,'72101388'!AA:AE,5,0)),VLOOKUP(J87,'72101388'!Z:AE,6,0))</f>
        <v/>
      </c>
      <c r="P87" s="7">
        <f>IF(ISNA(VLOOKUP(J87,'72101014'!Z:AE,6,0)),IF(ISNA(VLOOKUP(J87,'72101014'!AA:AE,5,0)),IF(ISNA(VLOOKUP(J87,'72101014'!AB:AE,4,0)),IF(ISNA(VLOOKUP(J87,'72101014'!AC:AE,3,0)),IF(ISNA(VLOOKUP(J87,'72101014'!AD:AE,2,0)),"",VLOOKUP(J87,'72101014'!AD:AE,2,0)),VLOOKUP(J87,'72101014'!AC:AE,3,0)),VLOOKUP(J87,'72101014'!AB:AE,4,0)),VLOOKUP(J87,'72101014'!AA:AE,5,0)),VLOOKUP(J87,'72101014'!Z:AE,6,0))</f>
        <v>73</v>
      </c>
      <c r="Q87" s="7" t="str">
        <f>IF(ISNA(VLOOKUP(J87,'72100736'!Z:AE,6,0)),IF(ISNA(VLOOKUP(J87,'72100736'!AA:AE,5,0)),IF(ISNA(VLOOKUP(J87,'72100736'!AB:AE,4,0)),IF(ISNA(VLOOKUP(J87,'72100736'!AC:AE,3,0)),IF(ISNA(VLOOKUP(J87,'72100736'!AD:AE,2,0)),"",VLOOKUP(J87,'72100736'!AD:AE,2,0)),VLOOKUP(J87,'72100736'!AC:AE,3,0)),VLOOKUP(J87,'72100736'!AB:AE,4,0)),VLOOKUP(J87,'72100736'!AA:AE,5,0)),VLOOKUP(J87,'72100736'!Z:AE,6,0))</f>
        <v/>
      </c>
      <c r="R87" s="7" t="str">
        <f>IF(ISNA(VLOOKUP(J87,'72100530'!Z:AE,6,0)),IF(ISNA(VLOOKUP(J87,'72100530'!AA:AE,5,0)),IF(ISNA(VLOOKUP(J87,'72100530'!AB:AE,4,0)),IF(ISNA(VLOOKUP(J87,'72100530'!AC:AE,3,0)),IF(ISNA(VLOOKUP(J87,'72100530'!AD:AE,2,0)),"",VLOOKUP(J87,'72100530'!AD:AE,2,0)),VLOOKUP(J87,'72100530'!AC:AE,3,0)),VLOOKUP(J87,'72100530'!AB:AE,4,0)),VLOOKUP(J87,'72100530'!AA:AE,5,0)),VLOOKUP(J87,'72100530'!Z:AE,6,0))</f>
        <v/>
      </c>
      <c r="S87" s="7">
        <f>IF(ISNA(VLOOKUP(J87,'72100318'!Z:AE,6,0)),IF(ISNA(VLOOKUP(J87,'72100318'!AA:AE,5,0)),IF(ISNA(VLOOKUP(J87,'72100318'!AB:AE,4,0)),IF(ISNA(VLOOKUP(J87,'72100318'!AC:AE,3,0)),IF(ISNA(VLOOKUP(J87,'72100318'!AD:AE,2,0)),"",VLOOKUP(J87,'72100318'!AD:AE,2,0)),VLOOKUP(J87,'72100318'!AC:AE,3,0)),VLOOKUP(J87,'72100318'!AB:AE,4,0)),VLOOKUP(J87,'72100318'!AA:AE,5,0)),VLOOKUP(J87,'72100318'!Z:AE,6,0))</f>
        <v>75</v>
      </c>
      <c r="T87" s="7" t="str">
        <f>IF(ISNA(VLOOKUP(J87,'72100121'!Z:AE,6,0)),IF(ISNA(VLOOKUP(J87,'72100121'!AA:AE,5,0)),IF(ISNA(VLOOKUP(J87,'72100121'!AB:AE,4,0)),IF(ISNA(VLOOKUP(J87,'72100121'!AC:AE,3,0)),IF(ISNA(VLOOKUP(J87,'72100121'!AD:AE,2,0)),"",VLOOKUP(J87,'72100121'!AD:AE,2,0)),VLOOKUP(J87,'72100121'!AC:AE,3,0)),VLOOKUP(J87,'72100121'!AB:AE,4,0)),VLOOKUP(J87,'72100121'!AA:AE,5,0)),VLOOKUP(J87,'72100121'!Z:AE,6,0))</f>
        <v/>
      </c>
      <c r="U87" s="7">
        <f>IF(ISNA(VLOOKUP(J87,'72003054'!Z:AE,6,0)),IF(ISNA(VLOOKUP(J87,'72003054'!AA:AE,5,0)),IF(ISNA(VLOOKUP(J87,'72003054'!AB:AE,4,0)),IF(ISNA(VLOOKUP(J87,'72003054'!AC:AE,3,0)),IF(ISNA(VLOOKUP(J87,'72003054'!AD:AE,2,0)),"",VLOOKUP(J87,'72003054'!AD:AE,2,0)),VLOOKUP(J87,'72003054'!AC:AE,3,0)),VLOOKUP(J87,'72003054'!AB:AE,4,0)),VLOOKUP(J87,'72003054'!AA:AE,5,0)),VLOOKUP(J87,'72003054'!Z:AE,6,0))</f>
        <v>261</v>
      </c>
    </row>
    <row r="88" spans="1:424" x14ac:dyDescent="0.25">
      <c r="A88" s="7">
        <f t="shared" si="3"/>
        <v>252</v>
      </c>
      <c r="B88" s="7">
        <f t="shared" si="4"/>
        <v>72102278</v>
      </c>
      <c r="C88" s="7">
        <f>IF(ISNA(VLOOKUP(G88,Listen!J:P,7,0)),VLOOKUP(E88,'72102278'!AF:AP,11,0),IF(VLOOKUP(E88,'72102278'!AF:AP,11,0)&lt;4,VLOOKUP(G88,Listen!J:P,7,0),VLOOKUP(E88,'72102278'!AF:AP,11,0)))</f>
        <v>5</v>
      </c>
      <c r="D88" s="7" t="str">
        <f>IF(G88="","", IF(ISNA(G88),"",IF(ISNA(VLOOKUP(G88,[1]ALLE!$B:$AA,26,0)),"",VLOOKUP(G88,[1]ALLE!$B:$AA,26,0))))</f>
        <v/>
      </c>
      <c r="E88" s="12" t="str">
        <f>IF(ISNA(VLOOKUP(J88,'72102278'!Z:AG,7,0)),IF(ISNA(VLOOKUP(J88,'72102278'!AA:AG,6,0)),IF(ISNA(VLOOKUP(J88,'72102278'!AB:AG,5,0)),IF(ISNA(VLOOKUP(J88,'72102278'!AC:AG,4,0)),IF(ISNA(VLOOKUP(J88,'72102278'!AD:AG,3,0)),"",VLOOKUP(J88,'72102278'!AD:AG,3,0)),VLOOKUP(J88,'72102278'!AC:AG,4,0)),VLOOKUP(J88,'72102278'!AB:AG,5,0)),VLOOKUP(J88,'72102278'!AA:AG,6,0)),VLOOKUP(J88,'72102278'!Z:AG,7,0))</f>
        <v>GC_BPMZ_124_RI_889</v>
      </c>
      <c r="F88" s="7" t="str">
        <f>IF(G88=0,"",IF(G88="","",VLOOKUP(G88,'72102278'!D:I,6,0)))</f>
        <v/>
      </c>
      <c r="G88" s="7" t="str">
        <f>VLOOKUP(E88,'72102278'!AF:AP,2,0)</f>
        <v/>
      </c>
      <c r="H88" s="7" t="str">
        <f>IF(ISNA(VLOOKUP(G88,[1]ALLE!$B:$C,2,0)),"",VLOOKUP(G88,[1]ALLE!$B:$C,2,0))</f>
        <v/>
      </c>
      <c r="I88" s="7">
        <f t="shared" si="5"/>
        <v>88</v>
      </c>
      <c r="J88" s="7" t="s">
        <v>18119</v>
      </c>
      <c r="K88" s="7" t="str">
        <f>IF(ISNA(VLOOKUP(J88,'72102609'!Z:AE,6,0)),IF(ISNA(VLOOKUP(J88,'72102609'!AA:AE,5,0)),IF(ISNA(VLOOKUP(J88,'72102609'!AB:AE,4,0)),IF(ISNA(VLOOKUP(J88,'72102609'!AC:AE,3,0)),IF(ISNA(VLOOKUP(J88,'72102609'!AD:AE,2,0)),"",VLOOKUP(J88,'72102609'!AD:AE,2,0)),VLOOKUP(J88,'72102609'!AC:AE,3,0)),VLOOKUP(J88,'72102609'!AB:AE,4,0)),VLOOKUP(J88,'72102609'!AA:AE,5,0)),VLOOKUP(J88,'72102609'!Z:AE,6,0))</f>
        <v/>
      </c>
      <c r="L88" s="7">
        <f>IF(ISNA(VLOOKUP(J88,'72102278'!Z:AE,6,0)),IF(ISNA(VLOOKUP(J88,'72102278'!AA:AE,5,0)),IF(ISNA(VLOOKUP(J88,'72102278'!AB:AE,4,0)),IF(ISNA(VLOOKUP(J88,'72102278'!AC:AE,3,0)),IF(ISNA(VLOOKUP(J88,'72102278'!AD:AE,2,0)),"",VLOOKUP(J88,'72102278'!AD:AE,2,0)),VLOOKUP(J88,'72102278'!AC:AE,3,0)),VLOOKUP(J88,'72102278'!AB:AE,4,0)),VLOOKUP(J88,'72102278'!AA:AE,5,0)),VLOOKUP(J88,'72102278'!Z:AE,6,0))</f>
        <v>252</v>
      </c>
      <c r="M88" s="7" t="str">
        <f>IF(ISNA(VLOOKUP(J88,'72102029'!Z:AE,6,0)),IF(ISNA(VLOOKUP(J88,'72102029'!AA:AE,5,0)),IF(ISNA(VLOOKUP(J88,'72102029'!AB:AE,4,0)),IF(ISNA(VLOOKUP(J88,'72102029'!AC:AE,3,0)),IF(ISNA(VLOOKUP(J88,'72102029'!AD:AE,2,0)),"",VLOOKUP(J88,'72102029'!AD:AE,2,0)),VLOOKUP(J88,'72102029'!AC:AE,3,0)),VLOOKUP(J88,'72102029'!AB:AE,4,0)),VLOOKUP(J88,'72102029'!AA:AE,5,0)),VLOOKUP(J88,'72102029'!Z:AE,6,0))</f>
        <v/>
      </c>
      <c r="N88" s="7" t="str">
        <f>IF(ISNA(VLOOKUP(J88,'72101595'!Z:AE,6,0)),IF(ISNA(VLOOKUP(J88,'72101595'!AA:AE,5,0)),IF(ISNA(VLOOKUP(J88,'72101595'!AB:AE,4,0)),IF(ISNA(VLOOKUP(J88,'72101595'!AC:AE,3,0)),IF(ISNA(VLOOKUP(J88,'72101595'!AD:AE,2,0)),"",VLOOKUP(J88,'72101595'!AD:AE,2,0)),VLOOKUP(J88,'72101595'!AC:AE,3,0)),VLOOKUP(J88,'72101595'!AB:AE,4,0)),VLOOKUP(J88,'72101595'!AA:AE,5,0)),VLOOKUP(J88,'72101595'!Z:AE,6,0))</f>
        <v/>
      </c>
      <c r="O88" s="7" t="str">
        <f>IF(ISNA(VLOOKUP(J88,'72101388'!Z:AE,6,0)),IF(ISNA(VLOOKUP(J88,'72101388'!AA:AE,5,0)),IF(ISNA(VLOOKUP(J88,'72101388'!AB:AE,4,0)),IF(ISNA(VLOOKUP(J88,'72101388'!AC:AE,3,0)),IF(ISNA(VLOOKUP(J88,'72101388'!AD:AE,2,0)),"",VLOOKUP(J88,'72101388'!AD:AE,2,0)),VLOOKUP(J88,'72101388'!AC:AE,3,0)),VLOOKUP(J88,'72101388'!AB:AE,4,0)),VLOOKUP(J88,'72101388'!AA:AE,5,0)),VLOOKUP(J88,'72101388'!Z:AE,6,0))</f>
        <v/>
      </c>
      <c r="P88" s="7" t="str">
        <f>IF(ISNA(VLOOKUP(J88,'72101014'!Z:AE,6,0)),IF(ISNA(VLOOKUP(J88,'72101014'!AA:AE,5,0)),IF(ISNA(VLOOKUP(J88,'72101014'!AB:AE,4,0)),IF(ISNA(VLOOKUP(J88,'72101014'!AC:AE,3,0)),IF(ISNA(VLOOKUP(J88,'72101014'!AD:AE,2,0)),"",VLOOKUP(J88,'72101014'!AD:AE,2,0)),VLOOKUP(J88,'72101014'!AC:AE,3,0)),VLOOKUP(J88,'72101014'!AB:AE,4,0)),VLOOKUP(J88,'72101014'!AA:AE,5,0)),VLOOKUP(J88,'72101014'!Z:AE,6,0))</f>
        <v/>
      </c>
      <c r="Q88" s="7" t="str">
        <f>IF(ISNA(VLOOKUP(J88,'72100736'!Z:AE,6,0)),IF(ISNA(VLOOKUP(J88,'72100736'!AA:AE,5,0)),IF(ISNA(VLOOKUP(J88,'72100736'!AB:AE,4,0)),IF(ISNA(VLOOKUP(J88,'72100736'!AC:AE,3,0)),IF(ISNA(VLOOKUP(J88,'72100736'!AD:AE,2,0)),"",VLOOKUP(J88,'72100736'!AD:AE,2,0)),VLOOKUP(J88,'72100736'!AC:AE,3,0)),VLOOKUP(J88,'72100736'!AB:AE,4,0)),VLOOKUP(J88,'72100736'!AA:AE,5,0)),VLOOKUP(J88,'72100736'!Z:AE,6,0))</f>
        <v/>
      </c>
      <c r="R88" s="7" t="str">
        <f>IF(ISNA(VLOOKUP(J88,'72100530'!Z:AE,6,0)),IF(ISNA(VLOOKUP(J88,'72100530'!AA:AE,5,0)),IF(ISNA(VLOOKUP(J88,'72100530'!AB:AE,4,0)),IF(ISNA(VLOOKUP(J88,'72100530'!AC:AE,3,0)),IF(ISNA(VLOOKUP(J88,'72100530'!AD:AE,2,0)),"",VLOOKUP(J88,'72100530'!AD:AE,2,0)),VLOOKUP(J88,'72100530'!AC:AE,3,0)),VLOOKUP(J88,'72100530'!AB:AE,4,0)),VLOOKUP(J88,'72100530'!AA:AE,5,0)),VLOOKUP(J88,'72100530'!Z:AE,6,0))</f>
        <v/>
      </c>
      <c r="S88" s="7" t="str">
        <f>IF(ISNA(VLOOKUP(J88,'72100318'!Z:AE,6,0)),IF(ISNA(VLOOKUP(J88,'72100318'!AA:AE,5,0)),IF(ISNA(VLOOKUP(J88,'72100318'!AB:AE,4,0)),IF(ISNA(VLOOKUP(J88,'72100318'!AC:AE,3,0)),IF(ISNA(VLOOKUP(J88,'72100318'!AD:AE,2,0)),"",VLOOKUP(J88,'72100318'!AD:AE,2,0)),VLOOKUP(J88,'72100318'!AC:AE,3,0)),VLOOKUP(J88,'72100318'!AB:AE,4,0)),VLOOKUP(J88,'72100318'!AA:AE,5,0)),VLOOKUP(J88,'72100318'!Z:AE,6,0))</f>
        <v/>
      </c>
      <c r="T88" s="7" t="str">
        <f>IF(ISNA(VLOOKUP(J88,'72100121'!Z:AE,6,0)),IF(ISNA(VLOOKUP(J88,'72100121'!AA:AE,5,0)),IF(ISNA(VLOOKUP(J88,'72100121'!AB:AE,4,0)),IF(ISNA(VLOOKUP(J88,'72100121'!AC:AE,3,0)),IF(ISNA(VLOOKUP(J88,'72100121'!AD:AE,2,0)),"",VLOOKUP(J88,'72100121'!AD:AE,2,0)),VLOOKUP(J88,'72100121'!AC:AE,3,0)),VLOOKUP(J88,'72100121'!AB:AE,4,0)),VLOOKUP(J88,'72100121'!AA:AE,5,0)),VLOOKUP(J88,'72100121'!Z:AE,6,0))</f>
        <v/>
      </c>
      <c r="U88" s="7" t="str">
        <f>IF(ISNA(VLOOKUP(J88,'72003054'!Z:AE,6,0)),IF(ISNA(VLOOKUP(J88,'72003054'!AA:AE,5,0)),IF(ISNA(VLOOKUP(J88,'72003054'!AB:AE,4,0)),IF(ISNA(VLOOKUP(J88,'72003054'!AC:AE,3,0)),IF(ISNA(VLOOKUP(J88,'72003054'!AD:AE,2,0)),"",VLOOKUP(J88,'72003054'!AD:AE,2,0)),VLOOKUP(J88,'72003054'!AC:AE,3,0)),VLOOKUP(J88,'72003054'!AB:AE,4,0)),VLOOKUP(J88,'72003054'!AA:AE,5,0)),VLOOKUP(J88,'72003054'!Z:AE,6,0))</f>
        <v/>
      </c>
    </row>
    <row r="89" spans="1:424" x14ac:dyDescent="0.25">
      <c r="A89" s="7">
        <f t="shared" si="3"/>
        <v>244</v>
      </c>
      <c r="B89" s="7">
        <f t="shared" si="4"/>
        <v>72102609</v>
      </c>
      <c r="C89" s="7">
        <f>IF(ISNA(VLOOKUP(G89,Listen!J:P,7,0)),VLOOKUP(E89,'72102609'!AF:AP,11,0),IF(VLOOKUP(E89,'72102609'!AF:AP,11,0)&lt;4,VLOOKUP(G89,Listen!J:P,7,0),VLOOKUP(E89,'72102609'!AF:AP,11,0)))</f>
        <v>5</v>
      </c>
      <c r="D89" s="7" t="str">
        <f>IF(G89="","", IF(ISNA(G89),"",IF(ISNA(VLOOKUP(G89,[1]ALLE!$B:$AA,26,0)),"",VLOOKUP(G89,[1]ALLE!$B:$AA,26,0))))</f>
        <v/>
      </c>
      <c r="E89" s="12" t="str">
        <f>IF(ISNA(VLOOKUP(J89,'72102609'!Z:AG,7,0)),IF(ISNA(VLOOKUP(J89,'72102609'!AA:AG,6,0)),IF(ISNA(VLOOKUP(J89,'72102609'!AB:AG,5,0)),IF(ISNA(VLOOKUP(J89,'72102609'!AC:AG,4,0)),IF(ISNA(VLOOKUP(J89,'72102609'!AD:AG,3,0)),"",VLOOKUP(J89,'72102609'!AD:AG,3,0)),VLOOKUP(J89,'72102609'!AC:AG,4,0)),VLOOKUP(J89,'72102609'!AB:AG,5,0)),VLOOKUP(J89,'72102609'!AA:AG,6,0)),VLOOKUP(J89,'72102609'!Z:AG,7,0))</f>
        <v>GC_BPMZ_83_RI_2081</v>
      </c>
      <c r="F89" s="7" t="str">
        <f>IF(G89=0,"",IF(G89="","",VLOOKUP(G89,'72102609'!D:I,6,0)))</f>
        <v/>
      </c>
      <c r="G89" s="7" t="str">
        <f>VLOOKUP(E89,'72102609'!AF:AP,2,0)</f>
        <v/>
      </c>
      <c r="H89" s="7" t="str">
        <f>IF(ISNA(VLOOKUP(G89,[1]ALLE!$B:$C,2,0)),"",VLOOKUP(G89,[1]ALLE!$B:$C,2,0))</f>
        <v/>
      </c>
      <c r="I89" s="7">
        <f t="shared" si="5"/>
        <v>89</v>
      </c>
      <c r="J89" s="7" t="s">
        <v>2590</v>
      </c>
      <c r="K89" s="7">
        <f>IF(ISNA(VLOOKUP(J89,'72102609'!Z:AE,6,0)),IF(ISNA(VLOOKUP(J89,'72102609'!AA:AE,5,0)),IF(ISNA(VLOOKUP(J89,'72102609'!AB:AE,4,0)),IF(ISNA(VLOOKUP(J89,'72102609'!AC:AE,3,0)),IF(ISNA(VLOOKUP(J89,'72102609'!AD:AE,2,0)),"",VLOOKUP(J89,'72102609'!AD:AE,2,0)),VLOOKUP(J89,'72102609'!AC:AE,3,0)),VLOOKUP(J89,'72102609'!AB:AE,4,0)),VLOOKUP(J89,'72102609'!AA:AE,5,0)),VLOOKUP(J89,'72102609'!Z:AE,6,0))</f>
        <v>244</v>
      </c>
      <c r="L89" s="7">
        <f>IF(ISNA(VLOOKUP(J89,'72102278'!Z:AE,6,0)),IF(ISNA(VLOOKUP(J89,'72102278'!AA:AE,5,0)),IF(ISNA(VLOOKUP(J89,'72102278'!AB:AE,4,0)),IF(ISNA(VLOOKUP(J89,'72102278'!AC:AE,3,0)),IF(ISNA(VLOOKUP(J89,'72102278'!AD:AE,2,0)),"",VLOOKUP(J89,'72102278'!AD:AE,2,0)),VLOOKUP(J89,'72102278'!AC:AE,3,0)),VLOOKUP(J89,'72102278'!AB:AE,4,0)),VLOOKUP(J89,'72102278'!AA:AE,5,0)),VLOOKUP(J89,'72102278'!Z:AE,6,0))</f>
        <v>35</v>
      </c>
      <c r="M89" s="7">
        <f>IF(ISNA(VLOOKUP(J89,'72102029'!Z:AE,6,0)),IF(ISNA(VLOOKUP(J89,'72102029'!AA:AE,5,0)),IF(ISNA(VLOOKUP(J89,'72102029'!AB:AE,4,0)),IF(ISNA(VLOOKUP(J89,'72102029'!AC:AE,3,0)),IF(ISNA(VLOOKUP(J89,'72102029'!AD:AE,2,0)),"",VLOOKUP(J89,'72102029'!AD:AE,2,0)),VLOOKUP(J89,'72102029'!AC:AE,3,0)),VLOOKUP(J89,'72102029'!AB:AE,4,0)),VLOOKUP(J89,'72102029'!AA:AE,5,0)),VLOOKUP(J89,'72102029'!Z:AE,6,0))</f>
        <v>53</v>
      </c>
      <c r="N89" s="7">
        <f>IF(ISNA(VLOOKUP(J89,'72101595'!Z:AE,6,0)),IF(ISNA(VLOOKUP(J89,'72101595'!AA:AE,5,0)),IF(ISNA(VLOOKUP(J89,'72101595'!AB:AE,4,0)),IF(ISNA(VLOOKUP(J89,'72101595'!AC:AE,3,0)),IF(ISNA(VLOOKUP(J89,'72101595'!AD:AE,2,0)),"",VLOOKUP(J89,'72101595'!AD:AE,2,0)),VLOOKUP(J89,'72101595'!AC:AE,3,0)),VLOOKUP(J89,'72101595'!AB:AE,4,0)),VLOOKUP(J89,'72101595'!AA:AE,5,0)),VLOOKUP(J89,'72101595'!Z:AE,6,0))</f>
        <v>108</v>
      </c>
      <c r="O89" s="7">
        <f>IF(ISNA(VLOOKUP(J89,'72101388'!Z:AE,6,0)),IF(ISNA(VLOOKUP(J89,'72101388'!AA:AE,5,0)),IF(ISNA(VLOOKUP(J89,'72101388'!AB:AE,4,0)),IF(ISNA(VLOOKUP(J89,'72101388'!AC:AE,3,0)),IF(ISNA(VLOOKUP(J89,'72101388'!AD:AE,2,0)),"",VLOOKUP(J89,'72101388'!AD:AE,2,0)),VLOOKUP(J89,'72101388'!AC:AE,3,0)),VLOOKUP(J89,'72101388'!AB:AE,4,0)),VLOOKUP(J89,'72101388'!AA:AE,5,0)),VLOOKUP(J89,'72101388'!Z:AE,6,0))</f>
        <v>0</v>
      </c>
      <c r="P89" s="7" t="str">
        <f>IF(ISNA(VLOOKUP(J89,'72101014'!Z:AE,6,0)),IF(ISNA(VLOOKUP(J89,'72101014'!AA:AE,5,0)),IF(ISNA(VLOOKUP(J89,'72101014'!AB:AE,4,0)),IF(ISNA(VLOOKUP(J89,'72101014'!AC:AE,3,0)),IF(ISNA(VLOOKUP(J89,'72101014'!AD:AE,2,0)),"",VLOOKUP(J89,'72101014'!AD:AE,2,0)),VLOOKUP(J89,'72101014'!AC:AE,3,0)),VLOOKUP(J89,'72101014'!AB:AE,4,0)),VLOOKUP(J89,'72101014'!AA:AE,5,0)),VLOOKUP(J89,'72101014'!Z:AE,6,0))</f>
        <v/>
      </c>
      <c r="Q89" s="7" t="str">
        <f>IF(ISNA(VLOOKUP(J89,'72100736'!Z:AE,6,0)),IF(ISNA(VLOOKUP(J89,'72100736'!AA:AE,5,0)),IF(ISNA(VLOOKUP(J89,'72100736'!AB:AE,4,0)),IF(ISNA(VLOOKUP(J89,'72100736'!AC:AE,3,0)),IF(ISNA(VLOOKUP(J89,'72100736'!AD:AE,2,0)),"",VLOOKUP(J89,'72100736'!AD:AE,2,0)),VLOOKUP(J89,'72100736'!AC:AE,3,0)),VLOOKUP(J89,'72100736'!AB:AE,4,0)),VLOOKUP(J89,'72100736'!AA:AE,5,0)),VLOOKUP(J89,'72100736'!Z:AE,6,0))</f>
        <v/>
      </c>
      <c r="R89" s="7" t="str">
        <f>IF(ISNA(VLOOKUP(J89,'72100530'!Z:AE,6,0)),IF(ISNA(VLOOKUP(J89,'72100530'!AA:AE,5,0)),IF(ISNA(VLOOKUP(J89,'72100530'!AB:AE,4,0)),IF(ISNA(VLOOKUP(J89,'72100530'!AC:AE,3,0)),IF(ISNA(VLOOKUP(J89,'72100530'!AD:AE,2,0)),"",VLOOKUP(J89,'72100530'!AD:AE,2,0)),VLOOKUP(J89,'72100530'!AC:AE,3,0)),VLOOKUP(J89,'72100530'!AB:AE,4,0)),VLOOKUP(J89,'72100530'!AA:AE,5,0)),VLOOKUP(J89,'72100530'!Z:AE,6,0))</f>
        <v/>
      </c>
      <c r="S89" s="7" t="str">
        <f>IF(ISNA(VLOOKUP(J89,'72100318'!Z:AE,6,0)),IF(ISNA(VLOOKUP(J89,'72100318'!AA:AE,5,0)),IF(ISNA(VLOOKUP(J89,'72100318'!AB:AE,4,0)),IF(ISNA(VLOOKUP(J89,'72100318'!AC:AE,3,0)),IF(ISNA(VLOOKUP(J89,'72100318'!AD:AE,2,0)),"",VLOOKUP(J89,'72100318'!AD:AE,2,0)),VLOOKUP(J89,'72100318'!AC:AE,3,0)),VLOOKUP(J89,'72100318'!AB:AE,4,0)),VLOOKUP(J89,'72100318'!AA:AE,5,0)),VLOOKUP(J89,'72100318'!Z:AE,6,0))</f>
        <v/>
      </c>
      <c r="T89" s="7" t="str">
        <f>IF(ISNA(VLOOKUP(J89,'72100121'!Z:AE,6,0)),IF(ISNA(VLOOKUP(J89,'72100121'!AA:AE,5,0)),IF(ISNA(VLOOKUP(J89,'72100121'!AB:AE,4,0)),IF(ISNA(VLOOKUP(J89,'72100121'!AC:AE,3,0)),IF(ISNA(VLOOKUP(J89,'72100121'!AD:AE,2,0)),"",VLOOKUP(J89,'72100121'!AD:AE,2,0)),VLOOKUP(J89,'72100121'!AC:AE,3,0)),VLOOKUP(J89,'72100121'!AB:AE,4,0)),VLOOKUP(J89,'72100121'!AA:AE,5,0)),VLOOKUP(J89,'72100121'!Z:AE,6,0))</f>
        <v/>
      </c>
      <c r="U89" s="7" t="str">
        <f>IF(ISNA(VLOOKUP(J89,'72003054'!Z:AE,6,0)),IF(ISNA(VLOOKUP(J89,'72003054'!AA:AE,5,0)),IF(ISNA(VLOOKUP(J89,'72003054'!AB:AE,4,0)),IF(ISNA(VLOOKUP(J89,'72003054'!AC:AE,3,0)),IF(ISNA(VLOOKUP(J89,'72003054'!AD:AE,2,0)),"",VLOOKUP(J89,'72003054'!AD:AE,2,0)),VLOOKUP(J89,'72003054'!AC:AE,3,0)),VLOOKUP(J89,'72003054'!AB:AE,4,0)),VLOOKUP(J89,'72003054'!AA:AE,5,0)),VLOOKUP(J89,'72003054'!Z:AE,6,0))</f>
        <v/>
      </c>
    </row>
    <row r="90" spans="1:424" x14ac:dyDescent="0.25">
      <c r="A90" s="7">
        <f t="shared" si="3"/>
        <v>236</v>
      </c>
      <c r="B90" s="7">
        <f t="shared" si="4"/>
        <v>72003054</v>
      </c>
      <c r="C90" s="7">
        <f>IF(ISNA(VLOOKUP(G90,Listen!J:P,7,0)),VLOOKUP(E90,'72003054'!AF:AP,11,0),IF(VLOOKUP(E90,'72003054'!AF:AP,11,0)&lt;4,VLOOKUP(G90,Listen!J:P,7,0),VLOOKUP(E90,'72003054'!AF:AP,11,0)))</f>
        <v>5</v>
      </c>
      <c r="D90" s="7" t="str">
        <f>IF(G90="","", IF(ISNA(G90),"",IF(ISNA(VLOOKUP(G90,[1]ALLE!$B:$AA,26,0)),"",VLOOKUP(G90,[1]ALLE!$B:$AA,26,0))))</f>
        <v/>
      </c>
      <c r="E90" s="12" t="str">
        <f>IF(ISNA(VLOOKUP(J90,'72003054'!Z:AG,7,0)),IF(ISNA(VLOOKUP(J90,'72003054'!AA:AG,6,0)),IF(ISNA(VLOOKUP(J90,'72003054'!AB:AG,5,0)),IF(ISNA(VLOOKUP(J90,'72003054'!AC:AG,4,0)),IF(ISNA(VLOOKUP(J90,'72003054'!AD:AG,3,0)),"",VLOOKUP(J90,'72003054'!AD:AG,3,0)),VLOOKUP(J90,'72003054'!AC:AG,4,0)),VLOOKUP(J90,'72003054'!AB:AG,5,0)),VLOOKUP(J90,'72003054'!AA:AG,6,0)),VLOOKUP(J90,'72003054'!Z:AG,7,0))</f>
        <v>GC_BPMZ_99_RI_1819</v>
      </c>
      <c r="F90" s="7" t="str">
        <f>IF(G90=0,"",IF(G90="","",VLOOKUP(G90,'72003054'!D:I,6,0)))</f>
        <v/>
      </c>
      <c r="G90" s="7" t="str">
        <f>VLOOKUP(E90,'72003054'!AF:AP,2,0)</f>
        <v/>
      </c>
      <c r="H90" s="7" t="str">
        <f>IF(ISNA(VLOOKUP(G90,[1]ALLE!$B:$C,2,0)),"",VLOOKUP(G90,[1]ALLE!$B:$C,2,0))</f>
        <v/>
      </c>
      <c r="I90" s="7">
        <f t="shared" si="5"/>
        <v>90</v>
      </c>
      <c r="J90" s="7" t="s">
        <v>1111</v>
      </c>
      <c r="K90" s="7">
        <f>IF(ISNA(VLOOKUP(J90,'72102609'!Z:AE,6,0)),IF(ISNA(VLOOKUP(J90,'72102609'!AA:AE,5,0)),IF(ISNA(VLOOKUP(J90,'72102609'!AB:AE,4,0)),IF(ISNA(VLOOKUP(J90,'72102609'!AC:AE,3,0)),IF(ISNA(VLOOKUP(J90,'72102609'!AD:AE,2,0)),"",VLOOKUP(J90,'72102609'!AD:AE,2,0)),VLOOKUP(J90,'72102609'!AC:AE,3,0)),VLOOKUP(J90,'72102609'!AB:AE,4,0)),VLOOKUP(J90,'72102609'!AA:AE,5,0)),VLOOKUP(J90,'72102609'!Z:AE,6,0))</f>
        <v>52</v>
      </c>
      <c r="L90" s="7">
        <f>IF(ISNA(VLOOKUP(J90,'72102278'!Z:AE,6,0)),IF(ISNA(VLOOKUP(J90,'72102278'!AA:AE,5,0)),IF(ISNA(VLOOKUP(J90,'72102278'!AB:AE,4,0)),IF(ISNA(VLOOKUP(J90,'72102278'!AC:AE,3,0)),IF(ISNA(VLOOKUP(J90,'72102278'!AD:AE,2,0)),"",VLOOKUP(J90,'72102278'!AD:AE,2,0)),VLOOKUP(J90,'72102278'!AC:AE,3,0)),VLOOKUP(J90,'72102278'!AB:AE,4,0)),VLOOKUP(J90,'72102278'!AA:AE,5,0)),VLOOKUP(J90,'72102278'!Z:AE,6,0))</f>
        <v>68</v>
      </c>
      <c r="M90" s="7">
        <f>IF(ISNA(VLOOKUP(J90,'72102029'!Z:AE,6,0)),IF(ISNA(VLOOKUP(J90,'72102029'!AA:AE,5,0)),IF(ISNA(VLOOKUP(J90,'72102029'!AB:AE,4,0)),IF(ISNA(VLOOKUP(J90,'72102029'!AC:AE,3,0)),IF(ISNA(VLOOKUP(J90,'72102029'!AD:AE,2,0)),"",VLOOKUP(J90,'72102029'!AD:AE,2,0)),VLOOKUP(J90,'72102029'!AC:AE,3,0)),VLOOKUP(J90,'72102029'!AB:AE,4,0)),VLOOKUP(J90,'72102029'!AA:AE,5,0)),VLOOKUP(J90,'72102029'!Z:AE,6,0))</f>
        <v>75</v>
      </c>
      <c r="N90" s="7">
        <f>IF(ISNA(VLOOKUP(J90,'72101595'!Z:AE,6,0)),IF(ISNA(VLOOKUP(J90,'72101595'!AA:AE,5,0)),IF(ISNA(VLOOKUP(J90,'72101595'!AB:AE,4,0)),IF(ISNA(VLOOKUP(J90,'72101595'!AC:AE,3,0)),IF(ISNA(VLOOKUP(J90,'72101595'!AD:AE,2,0)),"",VLOOKUP(J90,'72101595'!AD:AE,2,0)),VLOOKUP(J90,'72101595'!AC:AE,3,0)),VLOOKUP(J90,'72101595'!AB:AE,4,0)),VLOOKUP(J90,'72101595'!AA:AE,5,0)),VLOOKUP(J90,'72101595'!Z:AE,6,0))</f>
        <v>70</v>
      </c>
      <c r="O90" s="7" t="str">
        <f>IF(ISNA(VLOOKUP(J90,'72101388'!Z:AE,6,0)),IF(ISNA(VLOOKUP(J90,'72101388'!AA:AE,5,0)),IF(ISNA(VLOOKUP(J90,'72101388'!AB:AE,4,0)),IF(ISNA(VLOOKUP(J90,'72101388'!AC:AE,3,0)),IF(ISNA(VLOOKUP(J90,'72101388'!AD:AE,2,0)),"",VLOOKUP(J90,'72101388'!AD:AE,2,0)),VLOOKUP(J90,'72101388'!AC:AE,3,0)),VLOOKUP(J90,'72101388'!AB:AE,4,0)),VLOOKUP(J90,'72101388'!AA:AE,5,0)),VLOOKUP(J90,'72101388'!Z:AE,6,0))</f>
        <v/>
      </c>
      <c r="P90" s="7" t="str">
        <f>IF(ISNA(VLOOKUP(J90,'72101014'!Z:AE,6,0)),IF(ISNA(VLOOKUP(J90,'72101014'!AA:AE,5,0)),IF(ISNA(VLOOKUP(J90,'72101014'!AB:AE,4,0)),IF(ISNA(VLOOKUP(J90,'72101014'!AC:AE,3,0)),IF(ISNA(VLOOKUP(J90,'72101014'!AD:AE,2,0)),"",VLOOKUP(J90,'72101014'!AD:AE,2,0)),VLOOKUP(J90,'72101014'!AC:AE,3,0)),VLOOKUP(J90,'72101014'!AB:AE,4,0)),VLOOKUP(J90,'72101014'!AA:AE,5,0)),VLOOKUP(J90,'72101014'!Z:AE,6,0))</f>
        <v/>
      </c>
      <c r="Q90" s="7">
        <f>IF(ISNA(VLOOKUP(J90,'72100736'!Z:AE,6,0)),IF(ISNA(VLOOKUP(J90,'72100736'!AA:AE,5,0)),IF(ISNA(VLOOKUP(J90,'72100736'!AB:AE,4,0)),IF(ISNA(VLOOKUP(J90,'72100736'!AC:AE,3,0)),IF(ISNA(VLOOKUP(J90,'72100736'!AD:AE,2,0)),"",VLOOKUP(J90,'72100736'!AD:AE,2,0)),VLOOKUP(J90,'72100736'!AC:AE,3,0)),VLOOKUP(J90,'72100736'!AB:AE,4,0)),VLOOKUP(J90,'72100736'!AA:AE,5,0)),VLOOKUP(J90,'72100736'!Z:AE,6,0))</f>
        <v>44</v>
      </c>
      <c r="R90" s="7">
        <f>IF(ISNA(VLOOKUP(J90,'72100530'!Z:AE,6,0)),IF(ISNA(VLOOKUP(J90,'72100530'!AA:AE,5,0)),IF(ISNA(VLOOKUP(J90,'72100530'!AB:AE,4,0)),IF(ISNA(VLOOKUP(J90,'72100530'!AC:AE,3,0)),IF(ISNA(VLOOKUP(J90,'72100530'!AD:AE,2,0)),"",VLOOKUP(J90,'72100530'!AD:AE,2,0)),VLOOKUP(J90,'72100530'!AC:AE,3,0)),VLOOKUP(J90,'72100530'!AB:AE,4,0)),VLOOKUP(J90,'72100530'!AA:AE,5,0)),VLOOKUP(J90,'72100530'!Z:AE,6,0))</f>
        <v>29</v>
      </c>
      <c r="S90" s="7">
        <f>IF(ISNA(VLOOKUP(J90,'72100318'!Z:AE,6,0)),IF(ISNA(VLOOKUP(J90,'72100318'!AA:AE,5,0)),IF(ISNA(VLOOKUP(J90,'72100318'!AB:AE,4,0)),IF(ISNA(VLOOKUP(J90,'72100318'!AC:AE,3,0)),IF(ISNA(VLOOKUP(J90,'72100318'!AD:AE,2,0)),"",VLOOKUP(J90,'72100318'!AD:AE,2,0)),VLOOKUP(J90,'72100318'!AC:AE,3,0)),VLOOKUP(J90,'72100318'!AB:AE,4,0)),VLOOKUP(J90,'72100318'!AA:AE,5,0)),VLOOKUP(J90,'72100318'!Z:AE,6,0))</f>
        <v>95</v>
      </c>
      <c r="T90" s="7">
        <f>IF(ISNA(VLOOKUP(J90,'72100121'!Z:AE,6,0)),IF(ISNA(VLOOKUP(J90,'72100121'!AA:AE,5,0)),IF(ISNA(VLOOKUP(J90,'72100121'!AB:AE,4,0)),IF(ISNA(VLOOKUP(J90,'72100121'!AC:AE,3,0)),IF(ISNA(VLOOKUP(J90,'72100121'!AD:AE,2,0)),"",VLOOKUP(J90,'72100121'!AD:AE,2,0)),VLOOKUP(J90,'72100121'!AC:AE,3,0)),VLOOKUP(J90,'72100121'!AB:AE,4,0)),VLOOKUP(J90,'72100121'!AA:AE,5,0)),VLOOKUP(J90,'72100121'!Z:AE,6,0))</f>
        <v>89</v>
      </c>
      <c r="U90" s="7">
        <f>IF(ISNA(VLOOKUP(J90,'72003054'!Z:AE,6,0)),IF(ISNA(VLOOKUP(J90,'72003054'!AA:AE,5,0)),IF(ISNA(VLOOKUP(J90,'72003054'!AB:AE,4,0)),IF(ISNA(VLOOKUP(J90,'72003054'!AC:AE,3,0)),IF(ISNA(VLOOKUP(J90,'72003054'!AD:AE,2,0)),"",VLOOKUP(J90,'72003054'!AD:AE,2,0)),VLOOKUP(J90,'72003054'!AC:AE,3,0)),VLOOKUP(J90,'72003054'!AB:AE,4,0)),VLOOKUP(J90,'72003054'!AA:AE,5,0)),VLOOKUP(J90,'72003054'!Z:AE,6,0))</f>
        <v>236</v>
      </c>
    </row>
    <row r="91" spans="1:424" x14ac:dyDescent="0.25">
      <c r="A91" s="7">
        <f t="shared" si="3"/>
        <v>235</v>
      </c>
      <c r="B91" s="7">
        <f t="shared" si="4"/>
        <v>72102278</v>
      </c>
      <c r="C91" s="7">
        <f>IF(ISNA(VLOOKUP(G91,Listen!J:P,7,0)),VLOOKUP(E91,'72102278'!AF:AP,11,0),IF(VLOOKUP(E91,'72102278'!AF:AP,11,0)&lt;4,VLOOKUP(G91,Listen!J:P,7,0),VLOOKUP(E91,'72102278'!AF:AP,11,0)))</f>
        <v>5</v>
      </c>
      <c r="D91" s="7" t="str">
        <f>IF(G91="","", IF(ISNA(G91),"",IF(ISNA(VLOOKUP(G91,[1]ALLE!$B:$AA,26,0)),"",VLOOKUP(G91,[1]ALLE!$B:$AA,26,0))))</f>
        <v/>
      </c>
      <c r="E91" s="12" t="str">
        <f>IF(ISNA(VLOOKUP(J91,'72102278'!Z:AG,7,0)),IF(ISNA(VLOOKUP(J91,'72102278'!AA:AG,6,0)),IF(ISNA(VLOOKUP(J91,'72102278'!AB:AG,5,0)),IF(ISNA(VLOOKUP(J91,'72102278'!AC:AG,4,0)),IF(ISNA(VLOOKUP(J91,'72102278'!AD:AG,3,0)),"",VLOOKUP(J91,'72102278'!AD:AG,3,0)),VLOOKUP(J91,'72102278'!AC:AG,4,0)),VLOOKUP(J91,'72102278'!AB:AG,5,0)),VLOOKUP(J91,'72102278'!AA:AG,6,0)),VLOOKUP(J91,'72102278'!Z:AG,7,0))</f>
        <v>GC_BPMZ_105_RI_3170</v>
      </c>
      <c r="F91" s="7" t="str">
        <f>IF(G91=0,"",IF(G91="","",VLOOKUP(G91,'72102278'!D:I,6,0)))</f>
        <v/>
      </c>
      <c r="G91" s="7" t="str">
        <f>VLOOKUP(E91,'72102278'!AF:AP,2,0)</f>
        <v/>
      </c>
      <c r="H91" s="7" t="str">
        <f>IF(ISNA(VLOOKUP(G91,[1]ALLE!$B:$C,2,0)),"",VLOOKUP(G91,[1]ALLE!$B:$C,2,0))</f>
        <v/>
      </c>
      <c r="I91" s="7">
        <f t="shared" si="5"/>
        <v>91</v>
      </c>
      <c r="J91" s="7" t="s">
        <v>19654</v>
      </c>
      <c r="K91" s="7" t="str">
        <f>IF(ISNA(VLOOKUP(J91,'72102609'!Z:AE,6,0)),IF(ISNA(VLOOKUP(J91,'72102609'!AA:AE,5,0)),IF(ISNA(VLOOKUP(J91,'72102609'!AB:AE,4,0)),IF(ISNA(VLOOKUP(J91,'72102609'!AC:AE,3,0)),IF(ISNA(VLOOKUP(J91,'72102609'!AD:AE,2,0)),"",VLOOKUP(J91,'72102609'!AD:AE,2,0)),VLOOKUP(J91,'72102609'!AC:AE,3,0)),VLOOKUP(J91,'72102609'!AB:AE,4,0)),VLOOKUP(J91,'72102609'!AA:AE,5,0)),VLOOKUP(J91,'72102609'!Z:AE,6,0))</f>
        <v/>
      </c>
      <c r="L91" s="7">
        <f>IF(ISNA(VLOOKUP(J91,'72102278'!Z:AE,6,0)),IF(ISNA(VLOOKUP(J91,'72102278'!AA:AE,5,0)),IF(ISNA(VLOOKUP(J91,'72102278'!AB:AE,4,0)),IF(ISNA(VLOOKUP(J91,'72102278'!AC:AE,3,0)),IF(ISNA(VLOOKUP(J91,'72102278'!AD:AE,2,0)),"",VLOOKUP(J91,'72102278'!AD:AE,2,0)),VLOOKUP(J91,'72102278'!AC:AE,3,0)),VLOOKUP(J91,'72102278'!AB:AE,4,0)),VLOOKUP(J91,'72102278'!AA:AE,5,0)),VLOOKUP(J91,'72102278'!Z:AE,6,0))</f>
        <v>235</v>
      </c>
      <c r="M91" s="7" t="str">
        <f>IF(ISNA(VLOOKUP(J91,'72102029'!Z:AE,6,0)),IF(ISNA(VLOOKUP(J91,'72102029'!AA:AE,5,0)),IF(ISNA(VLOOKUP(J91,'72102029'!AB:AE,4,0)),IF(ISNA(VLOOKUP(J91,'72102029'!AC:AE,3,0)),IF(ISNA(VLOOKUP(J91,'72102029'!AD:AE,2,0)),"",VLOOKUP(J91,'72102029'!AD:AE,2,0)),VLOOKUP(J91,'72102029'!AC:AE,3,0)),VLOOKUP(J91,'72102029'!AB:AE,4,0)),VLOOKUP(J91,'72102029'!AA:AE,5,0)),VLOOKUP(J91,'72102029'!Z:AE,6,0))</f>
        <v/>
      </c>
      <c r="N91" s="7" t="str">
        <f>IF(ISNA(VLOOKUP(J91,'72101595'!Z:AE,6,0)),IF(ISNA(VLOOKUP(J91,'72101595'!AA:AE,5,0)),IF(ISNA(VLOOKUP(J91,'72101595'!AB:AE,4,0)),IF(ISNA(VLOOKUP(J91,'72101595'!AC:AE,3,0)),IF(ISNA(VLOOKUP(J91,'72101595'!AD:AE,2,0)),"",VLOOKUP(J91,'72101595'!AD:AE,2,0)),VLOOKUP(J91,'72101595'!AC:AE,3,0)),VLOOKUP(J91,'72101595'!AB:AE,4,0)),VLOOKUP(J91,'72101595'!AA:AE,5,0)),VLOOKUP(J91,'72101595'!Z:AE,6,0))</f>
        <v/>
      </c>
      <c r="O91" s="7" t="str">
        <f>IF(ISNA(VLOOKUP(J91,'72101388'!Z:AE,6,0)),IF(ISNA(VLOOKUP(J91,'72101388'!AA:AE,5,0)),IF(ISNA(VLOOKUP(J91,'72101388'!AB:AE,4,0)),IF(ISNA(VLOOKUP(J91,'72101388'!AC:AE,3,0)),IF(ISNA(VLOOKUP(J91,'72101388'!AD:AE,2,0)),"",VLOOKUP(J91,'72101388'!AD:AE,2,0)),VLOOKUP(J91,'72101388'!AC:AE,3,0)),VLOOKUP(J91,'72101388'!AB:AE,4,0)),VLOOKUP(J91,'72101388'!AA:AE,5,0)),VLOOKUP(J91,'72101388'!Z:AE,6,0))</f>
        <v/>
      </c>
      <c r="P91" s="7" t="str">
        <f>IF(ISNA(VLOOKUP(J91,'72101014'!Z:AE,6,0)),IF(ISNA(VLOOKUP(J91,'72101014'!AA:AE,5,0)),IF(ISNA(VLOOKUP(J91,'72101014'!AB:AE,4,0)),IF(ISNA(VLOOKUP(J91,'72101014'!AC:AE,3,0)),IF(ISNA(VLOOKUP(J91,'72101014'!AD:AE,2,0)),"",VLOOKUP(J91,'72101014'!AD:AE,2,0)),VLOOKUP(J91,'72101014'!AC:AE,3,0)),VLOOKUP(J91,'72101014'!AB:AE,4,0)),VLOOKUP(J91,'72101014'!AA:AE,5,0)),VLOOKUP(J91,'72101014'!Z:AE,6,0))</f>
        <v/>
      </c>
      <c r="Q91" s="7" t="str">
        <f>IF(ISNA(VLOOKUP(J91,'72100736'!Z:AE,6,0)),IF(ISNA(VLOOKUP(J91,'72100736'!AA:AE,5,0)),IF(ISNA(VLOOKUP(J91,'72100736'!AB:AE,4,0)),IF(ISNA(VLOOKUP(J91,'72100736'!AC:AE,3,0)),IF(ISNA(VLOOKUP(J91,'72100736'!AD:AE,2,0)),"",VLOOKUP(J91,'72100736'!AD:AE,2,0)),VLOOKUP(J91,'72100736'!AC:AE,3,0)),VLOOKUP(J91,'72100736'!AB:AE,4,0)),VLOOKUP(J91,'72100736'!AA:AE,5,0)),VLOOKUP(J91,'72100736'!Z:AE,6,0))</f>
        <v/>
      </c>
      <c r="R91" s="7" t="str">
        <f>IF(ISNA(VLOOKUP(J91,'72100530'!Z:AE,6,0)),IF(ISNA(VLOOKUP(J91,'72100530'!AA:AE,5,0)),IF(ISNA(VLOOKUP(J91,'72100530'!AB:AE,4,0)),IF(ISNA(VLOOKUP(J91,'72100530'!AC:AE,3,0)),IF(ISNA(VLOOKUP(J91,'72100530'!AD:AE,2,0)),"",VLOOKUP(J91,'72100530'!AD:AE,2,0)),VLOOKUP(J91,'72100530'!AC:AE,3,0)),VLOOKUP(J91,'72100530'!AB:AE,4,0)),VLOOKUP(J91,'72100530'!AA:AE,5,0)),VLOOKUP(J91,'72100530'!Z:AE,6,0))</f>
        <v/>
      </c>
      <c r="S91" s="7" t="str">
        <f>IF(ISNA(VLOOKUP(J91,'72100318'!Z:AE,6,0)),IF(ISNA(VLOOKUP(J91,'72100318'!AA:AE,5,0)),IF(ISNA(VLOOKUP(J91,'72100318'!AB:AE,4,0)),IF(ISNA(VLOOKUP(J91,'72100318'!AC:AE,3,0)),IF(ISNA(VLOOKUP(J91,'72100318'!AD:AE,2,0)),"",VLOOKUP(J91,'72100318'!AD:AE,2,0)),VLOOKUP(J91,'72100318'!AC:AE,3,0)),VLOOKUP(J91,'72100318'!AB:AE,4,0)),VLOOKUP(J91,'72100318'!AA:AE,5,0)),VLOOKUP(J91,'72100318'!Z:AE,6,0))</f>
        <v/>
      </c>
      <c r="T91" s="7" t="str">
        <f>IF(ISNA(VLOOKUP(J91,'72100121'!Z:AE,6,0)),IF(ISNA(VLOOKUP(J91,'72100121'!AA:AE,5,0)),IF(ISNA(VLOOKUP(J91,'72100121'!AB:AE,4,0)),IF(ISNA(VLOOKUP(J91,'72100121'!AC:AE,3,0)),IF(ISNA(VLOOKUP(J91,'72100121'!AD:AE,2,0)),"",VLOOKUP(J91,'72100121'!AD:AE,2,0)),VLOOKUP(J91,'72100121'!AC:AE,3,0)),VLOOKUP(J91,'72100121'!AB:AE,4,0)),VLOOKUP(J91,'72100121'!AA:AE,5,0)),VLOOKUP(J91,'72100121'!Z:AE,6,0))</f>
        <v/>
      </c>
      <c r="U91" s="7" t="str">
        <f>IF(ISNA(VLOOKUP(J91,'72003054'!Z:AE,6,0)),IF(ISNA(VLOOKUP(J91,'72003054'!AA:AE,5,0)),IF(ISNA(VLOOKUP(J91,'72003054'!AB:AE,4,0)),IF(ISNA(VLOOKUP(J91,'72003054'!AC:AE,3,0)),IF(ISNA(VLOOKUP(J91,'72003054'!AD:AE,2,0)),"",VLOOKUP(J91,'72003054'!AD:AE,2,0)),VLOOKUP(J91,'72003054'!AC:AE,3,0)),VLOOKUP(J91,'72003054'!AB:AE,4,0)),VLOOKUP(J91,'72003054'!AA:AE,5,0)),VLOOKUP(J91,'72003054'!Z:AE,6,0))</f>
        <v/>
      </c>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c r="CD91" s="5"/>
      <c r="CE91" s="5"/>
      <c r="CF91" s="5"/>
      <c r="CG91" s="5"/>
      <c r="CH91" s="5"/>
      <c r="CI91" s="5"/>
      <c r="CJ91" s="5"/>
      <c r="CK91" s="5"/>
      <c r="CL91" s="5"/>
      <c r="CM91" s="5"/>
      <c r="CN91" s="5"/>
      <c r="CO91" s="5"/>
      <c r="CP91" s="5"/>
      <c r="CQ91" s="5"/>
      <c r="CR91" s="5"/>
      <c r="CS91" s="5"/>
      <c r="CT91" s="5"/>
      <c r="CU91" s="5"/>
      <c r="CV91" s="5"/>
      <c r="CW91" s="5"/>
      <c r="CX91" s="5"/>
      <c r="CY91" s="5"/>
      <c r="CZ91" s="5"/>
      <c r="DA91" s="5"/>
      <c r="DB91" s="5"/>
      <c r="DC91" s="5"/>
      <c r="DD91" s="5"/>
      <c r="DE91" s="5"/>
      <c r="DF91" s="5"/>
      <c r="DG91" s="5"/>
      <c r="DH91" s="5"/>
      <c r="DI91" s="5"/>
      <c r="DJ91" s="5"/>
      <c r="DK91" s="5"/>
      <c r="DL91" s="5"/>
      <c r="DM91" s="5"/>
      <c r="DN91" s="5"/>
      <c r="DO91" s="5"/>
      <c r="DP91" s="5"/>
      <c r="DQ91" s="5"/>
      <c r="DR91" s="5"/>
      <c r="DS91" s="5"/>
      <c r="DT91" s="5"/>
      <c r="DU91" s="5"/>
      <c r="DV91" s="5"/>
      <c r="DW91" s="5"/>
      <c r="DX91" s="5"/>
      <c r="DY91" s="5"/>
      <c r="DZ91" s="5"/>
      <c r="EA91" s="5"/>
      <c r="EB91" s="5"/>
      <c r="EC91" s="5"/>
      <c r="ED91" s="5"/>
      <c r="EE91" s="5"/>
      <c r="EF91" s="5"/>
      <c r="EG91" s="5"/>
      <c r="EH91" s="5"/>
      <c r="EI91" s="5"/>
      <c r="EJ91" s="5"/>
      <c r="EK91" s="5"/>
      <c r="EL91" s="5"/>
      <c r="EM91" s="5"/>
      <c r="EN91" s="5"/>
      <c r="EO91" s="5"/>
      <c r="EP91" s="5"/>
      <c r="EQ91" s="5"/>
      <c r="ER91" s="5"/>
      <c r="ES91" s="5"/>
      <c r="ET91" s="5"/>
      <c r="EU91" s="5"/>
      <c r="EV91" s="5"/>
      <c r="EW91" s="5"/>
      <c r="EX91" s="5"/>
      <c r="EY91" s="5"/>
      <c r="EZ91" s="5"/>
      <c r="FA91" s="5"/>
      <c r="FB91" s="5"/>
      <c r="FC91" s="5"/>
      <c r="FD91" s="5"/>
      <c r="FE91" s="5"/>
      <c r="FF91" s="5"/>
      <c r="FG91" s="5"/>
      <c r="FH91" s="5"/>
      <c r="FI91" s="5"/>
      <c r="FJ91" s="5"/>
      <c r="FK91" s="5"/>
      <c r="FL91" s="5"/>
      <c r="FM91" s="5"/>
      <c r="FN91" s="5"/>
      <c r="FO91" s="5"/>
      <c r="FP91" s="5"/>
      <c r="FQ91" s="5"/>
      <c r="FR91" s="5"/>
      <c r="FS91" s="5"/>
      <c r="FT91" s="5"/>
      <c r="FU91" s="5"/>
      <c r="FV91" s="5"/>
      <c r="FW91" s="5"/>
      <c r="FX91" s="5"/>
      <c r="FY91" s="5"/>
      <c r="FZ91" s="5"/>
      <c r="GA91" s="5"/>
      <c r="GB91" s="5"/>
      <c r="GC91" s="5"/>
      <c r="GD91" s="5"/>
      <c r="GE91" s="5"/>
      <c r="GF91" s="5"/>
      <c r="GG91" s="5"/>
      <c r="GH91" s="5"/>
      <c r="GI91" s="5"/>
      <c r="GJ91" s="5"/>
      <c r="GK91" s="5"/>
      <c r="GL91" s="5"/>
      <c r="GM91" s="5"/>
      <c r="GN91" s="5"/>
      <c r="GO91" s="5"/>
      <c r="GP91" s="5"/>
      <c r="GQ91" s="5"/>
      <c r="GR91" s="5"/>
      <c r="GS91" s="5"/>
      <c r="GT91" s="5"/>
      <c r="GU91" s="5"/>
      <c r="GV91" s="5"/>
      <c r="GW91" s="5"/>
      <c r="GX91" s="5"/>
      <c r="GY91" s="5"/>
      <c r="GZ91" s="5"/>
      <c r="HA91" s="5"/>
      <c r="HB91" s="5"/>
      <c r="HC91" s="5"/>
      <c r="HD91" s="5"/>
      <c r="HE91" s="5"/>
      <c r="HF91" s="5"/>
      <c r="HG91" s="5"/>
      <c r="HH91" s="5"/>
      <c r="HI91" s="5"/>
      <c r="HJ91" s="5"/>
      <c r="HK91" s="5"/>
      <c r="HL91" s="5"/>
      <c r="HM91" s="5"/>
      <c r="HN91" s="5"/>
      <c r="HO91" s="5"/>
      <c r="HP91" s="5"/>
      <c r="HQ91" s="5"/>
      <c r="HR91" s="5"/>
      <c r="HS91" s="5"/>
      <c r="HT91" s="5"/>
      <c r="HU91" s="5"/>
      <c r="HV91" s="5"/>
      <c r="HW91" s="5"/>
      <c r="HX91" s="5"/>
      <c r="HY91" s="5"/>
      <c r="HZ91" s="5"/>
      <c r="IA91" s="5"/>
      <c r="IB91" s="5"/>
      <c r="IC91" s="5"/>
      <c r="ID91" s="5"/>
      <c r="IE91" s="5"/>
      <c r="IF91" s="5"/>
      <c r="IG91" s="5"/>
      <c r="IH91" s="5"/>
      <c r="II91" s="5"/>
      <c r="IJ91" s="5"/>
      <c r="IK91" s="5"/>
      <c r="IL91" s="5"/>
      <c r="IM91" s="5"/>
      <c r="IN91" s="5"/>
      <c r="IO91" s="5"/>
      <c r="IP91" s="5"/>
      <c r="IQ91" s="5"/>
      <c r="IR91" s="5"/>
      <c r="IS91" s="5"/>
      <c r="IT91" s="5"/>
      <c r="IU91" s="5"/>
      <c r="IV91" s="5"/>
      <c r="IW91" s="5"/>
      <c r="IX91" s="5"/>
      <c r="IY91" s="5"/>
      <c r="IZ91" s="5"/>
      <c r="JA91" s="5"/>
      <c r="JB91" s="5"/>
      <c r="JC91" s="5"/>
      <c r="JD91" s="5"/>
      <c r="JE91" s="5"/>
      <c r="JF91" s="5"/>
      <c r="JG91" s="5"/>
      <c r="JH91" s="5"/>
      <c r="JI91" s="5"/>
      <c r="JJ91" s="5"/>
      <c r="JK91" s="5"/>
      <c r="JL91" s="5"/>
      <c r="JM91" s="5"/>
      <c r="JN91" s="5"/>
      <c r="JO91" s="5"/>
      <c r="JP91" s="5"/>
      <c r="JQ91" s="5"/>
      <c r="JR91" s="5"/>
      <c r="JS91" s="5"/>
      <c r="JT91" s="5"/>
      <c r="JU91" s="5"/>
      <c r="JV91" s="5"/>
      <c r="JW91" s="5"/>
      <c r="JX91" s="5"/>
      <c r="JY91" s="5"/>
      <c r="JZ91" s="5"/>
      <c r="KA91" s="5"/>
      <c r="KB91" s="5"/>
      <c r="KC91" s="5"/>
      <c r="KD91" s="5"/>
      <c r="KE91" s="5"/>
      <c r="KF91" s="5"/>
      <c r="KG91" s="5"/>
      <c r="KH91" s="5"/>
      <c r="KI91" s="5"/>
      <c r="KJ91" s="5"/>
      <c r="KK91" s="5"/>
      <c r="KL91" s="5"/>
      <c r="KM91" s="5"/>
      <c r="KN91" s="5"/>
      <c r="KO91" s="5"/>
      <c r="KP91" s="5"/>
      <c r="KQ91" s="5"/>
      <c r="KR91" s="5"/>
      <c r="KS91" s="5"/>
      <c r="KT91" s="5"/>
      <c r="KU91" s="5"/>
      <c r="KV91" s="5"/>
      <c r="KW91" s="5"/>
      <c r="KX91" s="5"/>
      <c r="KY91" s="5"/>
      <c r="KZ91" s="5"/>
      <c r="LA91" s="5"/>
      <c r="LB91" s="5"/>
      <c r="LC91" s="5"/>
      <c r="LD91" s="5"/>
      <c r="LE91" s="5"/>
      <c r="LF91" s="5"/>
      <c r="LG91" s="5"/>
      <c r="LH91" s="5"/>
      <c r="LI91" s="5"/>
      <c r="LJ91" s="5"/>
      <c r="LK91" s="5"/>
      <c r="LL91" s="5"/>
      <c r="LM91" s="5"/>
      <c r="LN91" s="5"/>
      <c r="LO91" s="5"/>
      <c r="LP91" s="5"/>
      <c r="LQ91" s="5"/>
      <c r="LR91" s="5"/>
      <c r="LS91" s="5"/>
      <c r="LT91" s="5"/>
      <c r="LU91" s="5"/>
      <c r="LV91" s="5"/>
      <c r="LW91" s="5"/>
      <c r="LX91" s="5"/>
      <c r="LY91" s="5"/>
      <c r="LZ91" s="5"/>
      <c r="MA91" s="5"/>
      <c r="MB91" s="5"/>
      <c r="MC91" s="5"/>
      <c r="MD91" s="5"/>
      <c r="ME91" s="5"/>
      <c r="MF91" s="5"/>
      <c r="MG91" s="5"/>
      <c r="MH91" s="5"/>
      <c r="MI91" s="5"/>
      <c r="MJ91" s="5"/>
      <c r="MK91" s="5"/>
      <c r="ML91" s="5"/>
      <c r="MM91" s="5"/>
      <c r="MN91" s="5"/>
      <c r="MO91" s="5"/>
      <c r="MP91" s="5"/>
      <c r="MQ91" s="5"/>
      <c r="MR91" s="5"/>
      <c r="MS91" s="5"/>
      <c r="MT91" s="5"/>
      <c r="MU91" s="5"/>
      <c r="MV91" s="5"/>
      <c r="MW91" s="5"/>
      <c r="MX91" s="5"/>
      <c r="MY91" s="5"/>
      <c r="MZ91" s="5"/>
      <c r="NA91" s="5"/>
      <c r="NB91" s="5"/>
      <c r="NC91" s="5"/>
      <c r="ND91" s="5"/>
      <c r="NE91" s="5"/>
      <c r="NF91" s="5"/>
      <c r="NG91" s="5"/>
      <c r="NH91" s="5"/>
      <c r="NI91" s="5"/>
      <c r="NJ91" s="5"/>
      <c r="NK91" s="5"/>
      <c r="NL91" s="5"/>
      <c r="NM91" s="5"/>
      <c r="NN91" s="5"/>
      <c r="NO91" s="5"/>
      <c r="NP91" s="5"/>
      <c r="NQ91" s="5"/>
      <c r="NR91" s="5"/>
      <c r="NS91" s="5"/>
      <c r="NT91" s="5"/>
      <c r="NU91" s="5"/>
      <c r="NV91" s="5"/>
      <c r="NW91" s="5"/>
      <c r="NX91" s="5"/>
      <c r="NY91" s="5"/>
      <c r="NZ91" s="5"/>
      <c r="OA91" s="5"/>
      <c r="OB91" s="5"/>
      <c r="OC91" s="5"/>
      <c r="OD91" s="5"/>
      <c r="OE91" s="5"/>
      <c r="OF91" s="5"/>
      <c r="OG91" s="5"/>
      <c r="OH91" s="5"/>
      <c r="OI91" s="5"/>
      <c r="OJ91" s="5"/>
      <c r="OK91" s="5"/>
      <c r="OL91" s="5"/>
      <c r="OM91" s="5"/>
      <c r="ON91" s="5"/>
      <c r="OO91" s="5"/>
      <c r="OP91" s="5"/>
      <c r="OQ91" s="5"/>
      <c r="OR91" s="5"/>
      <c r="OS91" s="5"/>
      <c r="OT91" s="5"/>
      <c r="OU91" s="5"/>
      <c r="OV91" s="5"/>
      <c r="OW91" s="5"/>
      <c r="OX91" s="5"/>
      <c r="OY91" s="5"/>
      <c r="OZ91" s="5"/>
      <c r="PA91" s="5"/>
      <c r="PB91" s="5"/>
      <c r="PC91" s="5"/>
      <c r="PD91" s="5"/>
      <c r="PE91" s="5"/>
      <c r="PF91" s="5"/>
      <c r="PG91" s="5"/>
      <c r="PH91" s="5"/>
    </row>
    <row r="92" spans="1:424" x14ac:dyDescent="0.25">
      <c r="A92" s="7">
        <f t="shared" si="3"/>
        <v>232</v>
      </c>
      <c r="B92" s="7">
        <f t="shared" si="4"/>
        <v>72003054</v>
      </c>
      <c r="C92" s="7">
        <f>IF(ISNA(VLOOKUP(G92,Listen!J:P,7,0)),VLOOKUP(E92,'72003054'!AF:AP,11,0),IF(VLOOKUP(E92,'72003054'!AF:AP,11,0)&lt;4,VLOOKUP(G92,Listen!J:P,7,0),VLOOKUP(E92,'72003054'!AF:AP,11,0)))</f>
        <v>1</v>
      </c>
      <c r="D92" s="7" t="str">
        <f>IF(G92="","", IF(ISNA(G92),"",IF(ISNA(VLOOKUP(G92,[1]ALLE!$B:$AA,26,0)),"",VLOOKUP(G92,[1]ALLE!$B:$AA,26,0))))</f>
        <v>WGK 1,Flammenschutz</v>
      </c>
      <c r="E92" s="12" t="str">
        <f>IF(ISNA(VLOOKUP(J92,'72003054'!Z:AG,7,0)),IF(ISNA(VLOOKUP(J92,'72003054'!AA:AG,6,0)),IF(ISNA(VLOOKUP(J92,'72003054'!AB:AG,5,0)),IF(ISNA(VLOOKUP(J92,'72003054'!AC:AG,4,0)),IF(ISNA(VLOOKUP(J92,'72003054'!AD:AG,3,0)),"",VLOOKUP(J92,'72003054'!AD:AG,3,0)),VLOOKUP(J92,'72003054'!AC:AG,4,0)),VLOOKUP(J92,'72003054'!AB:AG,5,0)),VLOOKUP(J92,'72003054'!AA:AG,6,0)),VLOOKUP(J92,'72003054'!Z:AG,7,0))</f>
        <v>Triethyl phosphate</v>
      </c>
      <c r="F92" s="7" t="str">
        <f>IF(G92=0,"",IF(G92="","",VLOOKUP(G92,'72003054'!D:I,6,0)))</f>
        <v>C6H15O4P</v>
      </c>
      <c r="G92" s="7" t="str">
        <f>VLOOKUP(E92,'72003054'!AF:AP,2,0)</f>
        <v>78-40-0</v>
      </c>
      <c r="H92" s="7" t="str">
        <f>IF(ISNA(VLOOKUP(G92,[1]ALLE!$B:$C,2,0)),"",VLOOKUP(G92,[1]ALLE!$B:$C,2,0))</f>
        <v>DQWPFSLDHJDLRL-UHFFFAOYSA-N</v>
      </c>
      <c r="I92" s="7">
        <f t="shared" si="5"/>
        <v>92</v>
      </c>
      <c r="J92" s="7" t="s">
        <v>778</v>
      </c>
      <c r="K92" s="7">
        <f>IF(ISNA(VLOOKUP(J92,'72102609'!Z:AE,6,0)),IF(ISNA(VLOOKUP(J92,'72102609'!AA:AE,5,0)),IF(ISNA(VLOOKUP(J92,'72102609'!AB:AE,4,0)),IF(ISNA(VLOOKUP(J92,'72102609'!AC:AE,3,0)),IF(ISNA(VLOOKUP(J92,'72102609'!AD:AE,2,0)),"",VLOOKUP(J92,'72102609'!AD:AE,2,0)),VLOOKUP(J92,'72102609'!AC:AE,3,0)),VLOOKUP(J92,'72102609'!AB:AE,4,0)),VLOOKUP(J92,'72102609'!AA:AE,5,0)),VLOOKUP(J92,'72102609'!Z:AE,6,0))</f>
        <v>83</v>
      </c>
      <c r="L92" s="7">
        <f>IF(ISNA(VLOOKUP(J92,'72102278'!Z:AE,6,0)),IF(ISNA(VLOOKUP(J92,'72102278'!AA:AE,5,0)),IF(ISNA(VLOOKUP(J92,'72102278'!AB:AE,4,0)),IF(ISNA(VLOOKUP(J92,'72102278'!AC:AE,3,0)),IF(ISNA(VLOOKUP(J92,'72102278'!AD:AE,2,0)),"",VLOOKUP(J92,'72102278'!AD:AE,2,0)),VLOOKUP(J92,'72102278'!AC:AE,3,0)),VLOOKUP(J92,'72102278'!AB:AE,4,0)),VLOOKUP(J92,'72102278'!AA:AE,5,0)),VLOOKUP(J92,'72102278'!Z:AE,6,0))</f>
        <v>144</v>
      </c>
      <c r="M92" s="7">
        <f>IF(ISNA(VLOOKUP(J92,'72102029'!Z:AE,6,0)),IF(ISNA(VLOOKUP(J92,'72102029'!AA:AE,5,0)),IF(ISNA(VLOOKUP(J92,'72102029'!AB:AE,4,0)),IF(ISNA(VLOOKUP(J92,'72102029'!AC:AE,3,0)),IF(ISNA(VLOOKUP(J92,'72102029'!AD:AE,2,0)),"",VLOOKUP(J92,'72102029'!AD:AE,2,0)),VLOOKUP(J92,'72102029'!AC:AE,3,0)),VLOOKUP(J92,'72102029'!AB:AE,4,0)),VLOOKUP(J92,'72102029'!AA:AE,5,0)),VLOOKUP(J92,'72102029'!Z:AE,6,0))</f>
        <v>159</v>
      </c>
      <c r="N92" s="7">
        <f>IF(ISNA(VLOOKUP(J92,'72101595'!Z:AE,6,0)),IF(ISNA(VLOOKUP(J92,'72101595'!AA:AE,5,0)),IF(ISNA(VLOOKUP(J92,'72101595'!AB:AE,4,0)),IF(ISNA(VLOOKUP(J92,'72101595'!AC:AE,3,0)),IF(ISNA(VLOOKUP(J92,'72101595'!AD:AE,2,0)),"",VLOOKUP(J92,'72101595'!AD:AE,2,0)),VLOOKUP(J92,'72101595'!AC:AE,3,0)),VLOOKUP(J92,'72101595'!AB:AE,4,0)),VLOOKUP(J92,'72101595'!AA:AE,5,0)),VLOOKUP(J92,'72101595'!Z:AE,6,0))</f>
        <v>225</v>
      </c>
      <c r="O92" s="7" t="str">
        <f>IF(ISNA(VLOOKUP(J92,'72101388'!Z:AE,6,0)),IF(ISNA(VLOOKUP(J92,'72101388'!AA:AE,5,0)),IF(ISNA(VLOOKUP(J92,'72101388'!AB:AE,4,0)),IF(ISNA(VLOOKUP(J92,'72101388'!AC:AE,3,0)),IF(ISNA(VLOOKUP(J92,'72101388'!AD:AE,2,0)),"",VLOOKUP(J92,'72101388'!AD:AE,2,0)),VLOOKUP(J92,'72101388'!AC:AE,3,0)),VLOOKUP(J92,'72101388'!AB:AE,4,0)),VLOOKUP(J92,'72101388'!AA:AE,5,0)),VLOOKUP(J92,'72101388'!Z:AE,6,0))</f>
        <v/>
      </c>
      <c r="P92" s="7">
        <f>IF(ISNA(VLOOKUP(J92,'72101014'!Z:AE,6,0)),IF(ISNA(VLOOKUP(J92,'72101014'!AA:AE,5,0)),IF(ISNA(VLOOKUP(J92,'72101014'!AB:AE,4,0)),IF(ISNA(VLOOKUP(J92,'72101014'!AC:AE,3,0)),IF(ISNA(VLOOKUP(J92,'72101014'!AD:AE,2,0)),"",VLOOKUP(J92,'72101014'!AD:AE,2,0)),VLOOKUP(J92,'72101014'!AC:AE,3,0)),VLOOKUP(J92,'72101014'!AB:AE,4,0)),VLOOKUP(J92,'72101014'!AA:AE,5,0)),VLOOKUP(J92,'72101014'!Z:AE,6,0))</f>
        <v>121</v>
      </c>
      <c r="Q92" s="7">
        <f>IF(ISNA(VLOOKUP(J92,'72100736'!Z:AE,6,0)),IF(ISNA(VLOOKUP(J92,'72100736'!AA:AE,5,0)),IF(ISNA(VLOOKUP(J92,'72100736'!AB:AE,4,0)),IF(ISNA(VLOOKUP(J92,'72100736'!AC:AE,3,0)),IF(ISNA(VLOOKUP(J92,'72100736'!AD:AE,2,0)),"",VLOOKUP(J92,'72100736'!AD:AE,2,0)),VLOOKUP(J92,'72100736'!AC:AE,3,0)),VLOOKUP(J92,'72100736'!AB:AE,4,0)),VLOOKUP(J92,'72100736'!AA:AE,5,0)),VLOOKUP(J92,'72100736'!Z:AE,6,0))</f>
        <v>62</v>
      </c>
      <c r="R92" s="7" t="str">
        <f>IF(ISNA(VLOOKUP(J92,'72100530'!Z:AE,6,0)),IF(ISNA(VLOOKUP(J92,'72100530'!AA:AE,5,0)),IF(ISNA(VLOOKUP(J92,'72100530'!AB:AE,4,0)),IF(ISNA(VLOOKUP(J92,'72100530'!AC:AE,3,0)),IF(ISNA(VLOOKUP(J92,'72100530'!AD:AE,2,0)),"",VLOOKUP(J92,'72100530'!AD:AE,2,0)),VLOOKUP(J92,'72100530'!AC:AE,3,0)),VLOOKUP(J92,'72100530'!AB:AE,4,0)),VLOOKUP(J92,'72100530'!AA:AE,5,0)),VLOOKUP(J92,'72100530'!Z:AE,6,0))</f>
        <v/>
      </c>
      <c r="S92" s="7" t="str">
        <f>IF(ISNA(VLOOKUP(J92,'72100318'!Z:AE,6,0)),IF(ISNA(VLOOKUP(J92,'72100318'!AA:AE,5,0)),IF(ISNA(VLOOKUP(J92,'72100318'!AB:AE,4,0)),IF(ISNA(VLOOKUP(J92,'72100318'!AC:AE,3,0)),IF(ISNA(VLOOKUP(J92,'72100318'!AD:AE,2,0)),"",VLOOKUP(J92,'72100318'!AD:AE,2,0)),VLOOKUP(J92,'72100318'!AC:AE,3,0)),VLOOKUP(J92,'72100318'!AB:AE,4,0)),VLOOKUP(J92,'72100318'!AA:AE,5,0)),VLOOKUP(J92,'72100318'!Z:AE,6,0))</f>
        <v/>
      </c>
      <c r="T92" s="7" t="str">
        <f>IF(ISNA(VLOOKUP(J92,'72100121'!Z:AE,6,0)),IF(ISNA(VLOOKUP(J92,'72100121'!AA:AE,5,0)),IF(ISNA(VLOOKUP(J92,'72100121'!AB:AE,4,0)),IF(ISNA(VLOOKUP(J92,'72100121'!AC:AE,3,0)),IF(ISNA(VLOOKUP(J92,'72100121'!AD:AE,2,0)),"",VLOOKUP(J92,'72100121'!AD:AE,2,0)),VLOOKUP(J92,'72100121'!AC:AE,3,0)),VLOOKUP(J92,'72100121'!AB:AE,4,0)),VLOOKUP(J92,'72100121'!AA:AE,5,0)),VLOOKUP(J92,'72100121'!Z:AE,6,0))</f>
        <v/>
      </c>
      <c r="U92" s="7">
        <f>IF(ISNA(VLOOKUP(J92,'72003054'!Z:AE,6,0)),IF(ISNA(VLOOKUP(J92,'72003054'!AA:AE,5,0)),IF(ISNA(VLOOKUP(J92,'72003054'!AB:AE,4,0)),IF(ISNA(VLOOKUP(J92,'72003054'!AC:AE,3,0)),IF(ISNA(VLOOKUP(J92,'72003054'!AD:AE,2,0)),"",VLOOKUP(J92,'72003054'!AD:AE,2,0)),VLOOKUP(J92,'72003054'!AC:AE,3,0)),VLOOKUP(J92,'72003054'!AB:AE,4,0)),VLOOKUP(J92,'72003054'!AA:AE,5,0)),VLOOKUP(J92,'72003054'!Z:AE,6,0))</f>
        <v>232</v>
      </c>
    </row>
    <row r="93" spans="1:424" x14ac:dyDescent="0.25">
      <c r="A93" s="7">
        <f t="shared" si="3"/>
        <v>231</v>
      </c>
      <c r="B93" s="7">
        <f t="shared" si="4"/>
        <v>72102609</v>
      </c>
      <c r="C93" s="7">
        <f>IF(ISNA(VLOOKUP(G93,Listen!J:P,7,0)),VLOOKUP(E93,'72102609'!AF:AP,11,0),IF(VLOOKUP(E93,'72102609'!AF:AP,11,0)&lt;4,VLOOKUP(G93,Listen!J:P,7,0),VLOOKUP(E93,'72102609'!AF:AP,11,0)))</f>
        <v>5</v>
      </c>
      <c r="D93" s="7" t="str">
        <f>IF(G93="","", IF(ISNA(G93),"",IF(ISNA(VLOOKUP(G93,[1]ALLE!$B:$AA,26,0)),"",VLOOKUP(G93,[1]ALLE!$B:$AA,26,0))))</f>
        <v/>
      </c>
      <c r="E93" s="12" t="str">
        <f>IF(ISNA(VLOOKUP(J93,'72102609'!Z:AG,7,0)),IF(ISNA(VLOOKUP(J93,'72102609'!AA:AG,6,0)),IF(ISNA(VLOOKUP(J93,'72102609'!AB:AG,5,0)),IF(ISNA(VLOOKUP(J93,'72102609'!AC:AG,4,0)),IF(ISNA(VLOOKUP(J93,'72102609'!AD:AG,3,0)),"",VLOOKUP(J93,'72102609'!AD:AG,3,0)),VLOOKUP(J93,'72102609'!AC:AG,4,0)),VLOOKUP(J93,'72102609'!AB:AG,5,0)),VLOOKUP(J93,'72102609'!AA:AG,6,0)),VLOOKUP(J93,'72102609'!Z:AG,7,0))</f>
        <v>GC_BPMZ_146_RI_2295</v>
      </c>
      <c r="F93" s="7" t="str">
        <f>IF(G93=0,"",IF(G93="","",VLOOKUP(G93,'72102609'!D:I,6,0)))</f>
        <v/>
      </c>
      <c r="G93" s="7" t="str">
        <f>VLOOKUP(E93,'72102609'!AF:AP,2,0)</f>
        <v/>
      </c>
      <c r="H93" s="7" t="str">
        <f>IF(ISNA(VLOOKUP(G93,[1]ALLE!$B:$C,2,0)),"",VLOOKUP(G93,[1]ALLE!$B:$C,2,0))</f>
        <v/>
      </c>
      <c r="I93" s="7">
        <f t="shared" si="5"/>
        <v>93</v>
      </c>
      <c r="J93" s="7" t="s">
        <v>2616</v>
      </c>
      <c r="K93" s="7">
        <f>IF(ISNA(VLOOKUP(J93,'72102609'!Z:AE,6,0)),IF(ISNA(VLOOKUP(J93,'72102609'!AA:AE,5,0)),IF(ISNA(VLOOKUP(J93,'72102609'!AB:AE,4,0)),IF(ISNA(VLOOKUP(J93,'72102609'!AC:AE,3,0)),IF(ISNA(VLOOKUP(J93,'72102609'!AD:AE,2,0)),"",VLOOKUP(J93,'72102609'!AD:AE,2,0)),VLOOKUP(J93,'72102609'!AC:AE,3,0)),VLOOKUP(J93,'72102609'!AB:AE,4,0)),VLOOKUP(J93,'72102609'!AA:AE,5,0)),VLOOKUP(J93,'72102609'!Z:AE,6,0))</f>
        <v>231</v>
      </c>
      <c r="L93" s="7">
        <f>IF(ISNA(VLOOKUP(J93,'72102278'!Z:AE,6,0)),IF(ISNA(VLOOKUP(J93,'72102278'!AA:AE,5,0)),IF(ISNA(VLOOKUP(J93,'72102278'!AB:AE,4,0)),IF(ISNA(VLOOKUP(J93,'72102278'!AC:AE,3,0)),IF(ISNA(VLOOKUP(J93,'72102278'!AD:AE,2,0)),"",VLOOKUP(J93,'72102278'!AD:AE,2,0)),VLOOKUP(J93,'72102278'!AC:AE,3,0)),VLOOKUP(J93,'72102278'!AB:AE,4,0)),VLOOKUP(J93,'72102278'!AA:AE,5,0)),VLOOKUP(J93,'72102278'!Z:AE,6,0))</f>
        <v>123</v>
      </c>
      <c r="M93" s="7">
        <f>IF(ISNA(VLOOKUP(J93,'72102029'!Z:AE,6,0)),IF(ISNA(VLOOKUP(J93,'72102029'!AA:AE,5,0)),IF(ISNA(VLOOKUP(J93,'72102029'!AB:AE,4,0)),IF(ISNA(VLOOKUP(J93,'72102029'!AC:AE,3,0)),IF(ISNA(VLOOKUP(J93,'72102029'!AD:AE,2,0)),"",VLOOKUP(J93,'72102029'!AD:AE,2,0)),VLOOKUP(J93,'72102029'!AC:AE,3,0)),VLOOKUP(J93,'72102029'!AB:AE,4,0)),VLOOKUP(J93,'72102029'!AA:AE,5,0)),VLOOKUP(J93,'72102029'!Z:AE,6,0))</f>
        <v>114</v>
      </c>
      <c r="N93" s="7">
        <f>IF(ISNA(VLOOKUP(J93,'72101595'!Z:AE,6,0)),IF(ISNA(VLOOKUP(J93,'72101595'!AA:AE,5,0)),IF(ISNA(VLOOKUP(J93,'72101595'!AB:AE,4,0)),IF(ISNA(VLOOKUP(J93,'72101595'!AC:AE,3,0)),IF(ISNA(VLOOKUP(J93,'72101595'!AD:AE,2,0)),"",VLOOKUP(J93,'72101595'!AD:AE,2,0)),VLOOKUP(J93,'72101595'!AC:AE,3,0)),VLOOKUP(J93,'72101595'!AB:AE,4,0)),VLOOKUP(J93,'72101595'!AA:AE,5,0)),VLOOKUP(J93,'72101595'!Z:AE,6,0))</f>
        <v>150</v>
      </c>
      <c r="O93" s="7" t="str">
        <f>IF(ISNA(VLOOKUP(J93,'72101388'!Z:AE,6,0)),IF(ISNA(VLOOKUP(J93,'72101388'!AA:AE,5,0)),IF(ISNA(VLOOKUP(J93,'72101388'!AB:AE,4,0)),IF(ISNA(VLOOKUP(J93,'72101388'!AC:AE,3,0)),IF(ISNA(VLOOKUP(J93,'72101388'!AD:AE,2,0)),"",VLOOKUP(J93,'72101388'!AD:AE,2,0)),VLOOKUP(J93,'72101388'!AC:AE,3,0)),VLOOKUP(J93,'72101388'!AB:AE,4,0)),VLOOKUP(J93,'72101388'!AA:AE,5,0)),VLOOKUP(J93,'72101388'!Z:AE,6,0))</f>
        <v/>
      </c>
      <c r="P93" s="7" t="str">
        <f>IF(ISNA(VLOOKUP(J93,'72101014'!Z:AE,6,0)),IF(ISNA(VLOOKUP(J93,'72101014'!AA:AE,5,0)),IF(ISNA(VLOOKUP(J93,'72101014'!AB:AE,4,0)),IF(ISNA(VLOOKUP(J93,'72101014'!AC:AE,3,0)),IF(ISNA(VLOOKUP(J93,'72101014'!AD:AE,2,0)),"",VLOOKUP(J93,'72101014'!AD:AE,2,0)),VLOOKUP(J93,'72101014'!AC:AE,3,0)),VLOOKUP(J93,'72101014'!AB:AE,4,0)),VLOOKUP(J93,'72101014'!AA:AE,5,0)),VLOOKUP(J93,'72101014'!Z:AE,6,0))</f>
        <v/>
      </c>
      <c r="Q93" s="7">
        <f>IF(ISNA(VLOOKUP(J93,'72100736'!Z:AE,6,0)),IF(ISNA(VLOOKUP(J93,'72100736'!AA:AE,5,0)),IF(ISNA(VLOOKUP(J93,'72100736'!AB:AE,4,0)),IF(ISNA(VLOOKUP(J93,'72100736'!AC:AE,3,0)),IF(ISNA(VLOOKUP(J93,'72100736'!AD:AE,2,0)),"",VLOOKUP(J93,'72100736'!AD:AE,2,0)),VLOOKUP(J93,'72100736'!AC:AE,3,0)),VLOOKUP(J93,'72100736'!AB:AE,4,0)),VLOOKUP(J93,'72100736'!AA:AE,5,0)),VLOOKUP(J93,'72100736'!Z:AE,6,0))</f>
        <v>21</v>
      </c>
      <c r="R93" s="7" t="str">
        <f>IF(ISNA(VLOOKUP(J93,'72100530'!Z:AE,6,0)),IF(ISNA(VLOOKUP(J93,'72100530'!AA:AE,5,0)),IF(ISNA(VLOOKUP(J93,'72100530'!AB:AE,4,0)),IF(ISNA(VLOOKUP(J93,'72100530'!AC:AE,3,0)),IF(ISNA(VLOOKUP(J93,'72100530'!AD:AE,2,0)),"",VLOOKUP(J93,'72100530'!AD:AE,2,0)),VLOOKUP(J93,'72100530'!AC:AE,3,0)),VLOOKUP(J93,'72100530'!AB:AE,4,0)),VLOOKUP(J93,'72100530'!AA:AE,5,0)),VLOOKUP(J93,'72100530'!Z:AE,6,0))</f>
        <v/>
      </c>
      <c r="S93" s="7" t="str">
        <f>IF(ISNA(VLOOKUP(J93,'72100318'!Z:AE,6,0)),IF(ISNA(VLOOKUP(J93,'72100318'!AA:AE,5,0)),IF(ISNA(VLOOKUP(J93,'72100318'!AB:AE,4,0)),IF(ISNA(VLOOKUP(J93,'72100318'!AC:AE,3,0)),IF(ISNA(VLOOKUP(J93,'72100318'!AD:AE,2,0)),"",VLOOKUP(J93,'72100318'!AD:AE,2,0)),VLOOKUP(J93,'72100318'!AC:AE,3,0)),VLOOKUP(J93,'72100318'!AB:AE,4,0)),VLOOKUP(J93,'72100318'!AA:AE,5,0)),VLOOKUP(J93,'72100318'!Z:AE,6,0))</f>
        <v/>
      </c>
      <c r="T93" s="7" t="str">
        <f>IF(ISNA(VLOOKUP(J93,'72100121'!Z:AE,6,0)),IF(ISNA(VLOOKUP(J93,'72100121'!AA:AE,5,0)),IF(ISNA(VLOOKUP(J93,'72100121'!AB:AE,4,0)),IF(ISNA(VLOOKUP(J93,'72100121'!AC:AE,3,0)),IF(ISNA(VLOOKUP(J93,'72100121'!AD:AE,2,0)),"",VLOOKUP(J93,'72100121'!AD:AE,2,0)),VLOOKUP(J93,'72100121'!AC:AE,3,0)),VLOOKUP(J93,'72100121'!AB:AE,4,0)),VLOOKUP(J93,'72100121'!AA:AE,5,0)),VLOOKUP(J93,'72100121'!Z:AE,6,0))</f>
        <v/>
      </c>
      <c r="U93" s="7" t="str">
        <f>IF(ISNA(VLOOKUP(J93,'72003054'!Z:AE,6,0)),IF(ISNA(VLOOKUP(J93,'72003054'!AA:AE,5,0)),IF(ISNA(VLOOKUP(J93,'72003054'!AB:AE,4,0)),IF(ISNA(VLOOKUP(J93,'72003054'!AC:AE,3,0)),IF(ISNA(VLOOKUP(J93,'72003054'!AD:AE,2,0)),"",VLOOKUP(J93,'72003054'!AD:AE,2,0)),VLOOKUP(J93,'72003054'!AC:AE,3,0)),VLOOKUP(J93,'72003054'!AB:AE,4,0)),VLOOKUP(J93,'72003054'!AA:AE,5,0)),VLOOKUP(J93,'72003054'!Z:AE,6,0))</f>
        <v/>
      </c>
    </row>
    <row r="94" spans="1:424" x14ac:dyDescent="0.25">
      <c r="A94" s="7">
        <f t="shared" si="3"/>
        <v>229</v>
      </c>
      <c r="B94" s="7">
        <f t="shared" si="4"/>
        <v>72101595</v>
      </c>
      <c r="C94" s="7">
        <f>IF(ISNA(VLOOKUP(G94,Listen!J:P,7,0)),VLOOKUP(E94,'72101595'!AF:AP,11,0),IF(VLOOKUP(E94,'72101595'!AF:AP,11,0)&lt;4,VLOOKUP(G94,Listen!J:P,7,0),VLOOKUP(E94,'72101595'!AF:AP,11,0)))</f>
        <v>5</v>
      </c>
      <c r="D94" s="7" t="str">
        <f>IF(G94="","",IF(ISNA(VLOOKUP(G94,[1]ALLE!$B:$AA,26,0)),"",VLOOKUP(G94,[1]ALLE!$B:$AA,26,0)))</f>
        <v/>
      </c>
      <c r="E94" s="12" t="str">
        <f>IF(ISNA(VLOOKUP(J94,'72101595'!Z:AG,7,0)),IF(ISNA(VLOOKUP(J94,'72101595'!AA:AG,6,0)),IF(ISNA(VLOOKUP(J94,'72101595'!AB:AG,5,0)),IF(ISNA(VLOOKUP(J94,'72101595'!AC:AG,4,0)),IF(ISNA(VLOOKUP(J94,'72101595'!AD:AG,3,0)),"",VLOOKUP(J94,'72101595'!AD:AG,3,0)),VLOOKUP(J94,'72101595'!AC:AG,4,0)),VLOOKUP(J94,'72101595'!AB:AG,5,0)),VLOOKUP(J94,'72101595'!AA:AG,6,0)),VLOOKUP(J94,'72101595'!Z:AG,7,0))</f>
        <v>GC_BPMZ_195_RI_2014</v>
      </c>
      <c r="F94" s="7" t="str">
        <f>IF(G94=0,"",IF(G94="","",VLOOKUP(G94,'72101595'!D:I,6,0)))</f>
        <v/>
      </c>
      <c r="G94" s="7" t="str">
        <f>VLOOKUP(E94,'72101595'!AF:AP,2,0)</f>
        <v/>
      </c>
      <c r="H94" s="7" t="str">
        <f>IF(ISNA(VLOOKUP(G94,[1]ALLE!$B:$C,2,0)),"",VLOOKUP(G94,[1]ALLE!$B:$C,2,0))</f>
        <v/>
      </c>
      <c r="I94" s="7">
        <f t="shared" si="5"/>
        <v>94</v>
      </c>
      <c r="J94" s="7" t="s">
        <v>2761</v>
      </c>
      <c r="K94" s="7">
        <f>IF(ISNA(VLOOKUP(J94,'72102609'!Z:AE,6,0)),IF(ISNA(VLOOKUP(J94,'72102609'!AA:AE,5,0)),IF(ISNA(VLOOKUP(J94,'72102609'!AB:AE,4,0)),IF(ISNA(VLOOKUP(J94,'72102609'!AC:AE,3,0)),IF(ISNA(VLOOKUP(J94,'72102609'!AD:AE,2,0)),"",VLOOKUP(J94,'72102609'!AD:AE,2,0)),VLOOKUP(J94,'72102609'!AC:AE,3,0)),VLOOKUP(J94,'72102609'!AB:AE,4,0)),VLOOKUP(J94,'72102609'!AA:AE,5,0)),VLOOKUP(J94,'72102609'!Z:AE,6,0))</f>
        <v>215</v>
      </c>
      <c r="L94" s="7">
        <f>IF(ISNA(VLOOKUP(J94,'72102278'!Z:AE,6,0)),IF(ISNA(VLOOKUP(J94,'72102278'!AA:AE,5,0)),IF(ISNA(VLOOKUP(J94,'72102278'!AB:AE,4,0)),IF(ISNA(VLOOKUP(J94,'72102278'!AC:AE,3,0)),IF(ISNA(VLOOKUP(J94,'72102278'!AD:AE,2,0)),"",VLOOKUP(J94,'72102278'!AD:AE,2,0)),VLOOKUP(J94,'72102278'!AC:AE,3,0)),VLOOKUP(J94,'72102278'!AB:AE,4,0)),VLOOKUP(J94,'72102278'!AA:AE,5,0)),VLOOKUP(J94,'72102278'!Z:AE,6,0))</f>
        <v>131</v>
      </c>
      <c r="M94" s="7">
        <f>IF(ISNA(VLOOKUP(J94,'72102029'!Z:AE,6,0)),IF(ISNA(VLOOKUP(J94,'72102029'!AA:AE,5,0)),IF(ISNA(VLOOKUP(J94,'72102029'!AB:AE,4,0)),IF(ISNA(VLOOKUP(J94,'72102029'!AC:AE,3,0)),IF(ISNA(VLOOKUP(J94,'72102029'!AD:AE,2,0)),"",VLOOKUP(J94,'72102029'!AD:AE,2,0)),VLOOKUP(J94,'72102029'!AC:AE,3,0)),VLOOKUP(J94,'72102029'!AB:AE,4,0)),VLOOKUP(J94,'72102029'!AA:AE,5,0)),VLOOKUP(J94,'72102029'!Z:AE,6,0))</f>
        <v>187</v>
      </c>
      <c r="N94" s="7">
        <f>IF(ISNA(VLOOKUP(J94,'72101595'!Z:AE,6,0)),IF(ISNA(VLOOKUP(J94,'72101595'!AA:AE,5,0)),IF(ISNA(VLOOKUP(J94,'72101595'!AB:AE,4,0)),IF(ISNA(VLOOKUP(J94,'72101595'!AC:AE,3,0)),IF(ISNA(VLOOKUP(J94,'72101595'!AD:AE,2,0)),"",VLOOKUP(J94,'72101595'!AD:AE,2,0)),VLOOKUP(J94,'72101595'!AC:AE,3,0)),VLOOKUP(J94,'72101595'!AB:AE,4,0)),VLOOKUP(J94,'72101595'!AA:AE,5,0)),VLOOKUP(J94,'72101595'!Z:AE,6,0))</f>
        <v>229</v>
      </c>
      <c r="O94" s="7" t="str">
        <f>IF(ISNA(VLOOKUP(J94,'72101388'!Z:AE,6,0)),IF(ISNA(VLOOKUP(J94,'72101388'!AA:AE,5,0)),IF(ISNA(VLOOKUP(J94,'72101388'!AB:AE,4,0)),IF(ISNA(VLOOKUP(J94,'72101388'!AC:AE,3,0)),IF(ISNA(VLOOKUP(J94,'72101388'!AD:AE,2,0)),"",VLOOKUP(J94,'72101388'!AD:AE,2,0)),VLOOKUP(J94,'72101388'!AC:AE,3,0)),VLOOKUP(J94,'72101388'!AB:AE,4,0)),VLOOKUP(J94,'72101388'!AA:AE,5,0)),VLOOKUP(J94,'72101388'!Z:AE,6,0))</f>
        <v/>
      </c>
      <c r="P94" s="7">
        <f>IF(ISNA(VLOOKUP(J94,'72101014'!Z:AE,6,0)),IF(ISNA(VLOOKUP(J94,'72101014'!AA:AE,5,0)),IF(ISNA(VLOOKUP(J94,'72101014'!AB:AE,4,0)),IF(ISNA(VLOOKUP(J94,'72101014'!AC:AE,3,0)),IF(ISNA(VLOOKUP(J94,'72101014'!AD:AE,2,0)),"",VLOOKUP(J94,'72101014'!AD:AE,2,0)),VLOOKUP(J94,'72101014'!AC:AE,3,0)),VLOOKUP(J94,'72101014'!AB:AE,4,0)),VLOOKUP(J94,'72101014'!AA:AE,5,0)),VLOOKUP(J94,'72101014'!Z:AE,6,0))</f>
        <v>126</v>
      </c>
      <c r="Q94" s="7">
        <f>IF(ISNA(VLOOKUP(J94,'72100736'!Z:AE,6,0)),IF(ISNA(VLOOKUP(J94,'72100736'!AA:AE,5,0)),IF(ISNA(VLOOKUP(J94,'72100736'!AB:AE,4,0)),IF(ISNA(VLOOKUP(J94,'72100736'!AC:AE,3,0)),IF(ISNA(VLOOKUP(J94,'72100736'!AD:AE,2,0)),"",VLOOKUP(J94,'72100736'!AD:AE,2,0)),VLOOKUP(J94,'72100736'!AC:AE,3,0)),VLOOKUP(J94,'72100736'!AB:AE,4,0)),VLOOKUP(J94,'72100736'!AA:AE,5,0)),VLOOKUP(J94,'72100736'!Z:AE,6,0))</f>
        <v>108</v>
      </c>
      <c r="R94" s="7">
        <f>IF(ISNA(VLOOKUP(J94,'72100530'!Z:AE,6,0)),IF(ISNA(VLOOKUP(J94,'72100530'!AA:AE,5,0)),IF(ISNA(VLOOKUP(J94,'72100530'!AB:AE,4,0)),IF(ISNA(VLOOKUP(J94,'72100530'!AC:AE,3,0)),IF(ISNA(VLOOKUP(J94,'72100530'!AD:AE,2,0)),"",VLOOKUP(J94,'72100530'!AD:AE,2,0)),VLOOKUP(J94,'72100530'!AC:AE,3,0)),VLOOKUP(J94,'72100530'!AB:AE,4,0)),VLOOKUP(J94,'72100530'!AA:AE,5,0)),VLOOKUP(J94,'72100530'!Z:AE,6,0))</f>
        <v>124</v>
      </c>
      <c r="S94" s="7" t="str">
        <f>IF(ISNA(VLOOKUP(J94,'72100318'!Z:AE,6,0)),IF(ISNA(VLOOKUP(J94,'72100318'!AA:AE,5,0)),IF(ISNA(VLOOKUP(J94,'72100318'!AB:AE,4,0)),IF(ISNA(VLOOKUP(J94,'72100318'!AC:AE,3,0)),IF(ISNA(VLOOKUP(J94,'72100318'!AD:AE,2,0)),"",VLOOKUP(J94,'72100318'!AD:AE,2,0)),VLOOKUP(J94,'72100318'!AC:AE,3,0)),VLOOKUP(J94,'72100318'!AB:AE,4,0)),VLOOKUP(J94,'72100318'!AA:AE,5,0)),VLOOKUP(J94,'72100318'!Z:AE,6,0))</f>
        <v/>
      </c>
      <c r="T94" s="7">
        <f>IF(ISNA(VLOOKUP(J94,'72100121'!Z:AE,6,0)),IF(ISNA(VLOOKUP(J94,'72100121'!AA:AE,5,0)),IF(ISNA(VLOOKUP(J94,'72100121'!AB:AE,4,0)),IF(ISNA(VLOOKUP(J94,'72100121'!AC:AE,3,0)),IF(ISNA(VLOOKUP(J94,'72100121'!AD:AE,2,0)),"",VLOOKUP(J94,'72100121'!AD:AE,2,0)),VLOOKUP(J94,'72100121'!AC:AE,3,0)),VLOOKUP(J94,'72100121'!AB:AE,4,0)),VLOOKUP(J94,'72100121'!AA:AE,5,0)),VLOOKUP(J94,'72100121'!Z:AE,6,0))</f>
        <v>14</v>
      </c>
      <c r="U94" s="7" t="str">
        <f>IF(ISNA(VLOOKUP(J94,'72003054'!Z:AE,6,0)),IF(ISNA(VLOOKUP(J94,'72003054'!AA:AE,5,0)),IF(ISNA(VLOOKUP(J94,'72003054'!AB:AE,4,0)),IF(ISNA(VLOOKUP(J94,'72003054'!AC:AE,3,0)),IF(ISNA(VLOOKUP(J94,'72003054'!AD:AE,2,0)),"",VLOOKUP(J94,'72003054'!AD:AE,2,0)),VLOOKUP(J94,'72003054'!AC:AE,3,0)),VLOOKUP(J94,'72003054'!AB:AE,4,0)),VLOOKUP(J94,'72003054'!AA:AE,5,0)),VLOOKUP(J94,'72003054'!Z:AE,6,0))</f>
        <v/>
      </c>
    </row>
    <row r="95" spans="1:424" x14ac:dyDescent="0.25">
      <c r="A95" s="7">
        <f t="shared" si="3"/>
        <v>223</v>
      </c>
      <c r="B95" s="7">
        <f t="shared" si="4"/>
        <v>72102278</v>
      </c>
      <c r="C95" s="7">
        <f>IF(ISNA(VLOOKUP(G95,Listen!J:P,7,0)),VLOOKUP(E95,'72102278'!AF:AP,11,0),IF(VLOOKUP(E95,'72102278'!AF:AP,11,0)&lt;4,VLOOKUP(G95,Listen!J:P,7,0),VLOOKUP(E95,'72102278'!AF:AP,11,0)))</f>
        <v>2</v>
      </c>
      <c r="D95" s="7" t="str">
        <f>IF(G95="","", IF(ISNA(G95),"",IF(ISNA(VLOOKUP(G95,[1]ALLE!$B:$AA,26,0)),"",VLOOKUP(G95,[1]ALLE!$B:$AA,26,0))))</f>
        <v>WGK 1,</v>
      </c>
      <c r="E95" s="12" t="str">
        <f>IF(ISNA(VLOOKUP(J95,'72102278'!Z:AG,7,0)),IF(ISNA(VLOOKUP(J95,'72102278'!AA:AG,6,0)),IF(ISNA(VLOOKUP(J95,'72102278'!AB:AG,5,0)),IF(ISNA(VLOOKUP(J95,'72102278'!AC:AG,4,0)),IF(ISNA(VLOOKUP(J95,'72102278'!AD:AG,3,0)),"",VLOOKUP(J95,'72102278'!AD:AG,3,0)),VLOOKUP(J95,'72102278'!AC:AG,4,0)),VLOOKUP(J95,'72102278'!AB:AG,5,0)),VLOOKUP(J95,'72102278'!AA:AG,6,0)),VLOOKUP(J95,'72102278'!Z:AG,7,0))</f>
        <v>Triacetin</v>
      </c>
      <c r="F95" s="7" t="str">
        <f>IF(G95=0,"",IF(G95="","",VLOOKUP(G95,'72102278'!D:I,6,0)))</f>
        <v>C9H14O6</v>
      </c>
      <c r="G95" s="7" t="str">
        <f>VLOOKUP(E95,'72102278'!AF:AP,2,0)</f>
        <v>102-76-1</v>
      </c>
      <c r="H95" s="7" t="str">
        <f>IF(ISNA(VLOOKUP(G95,[1]ALLE!$B:$C,2,0)),"",VLOOKUP(G95,[1]ALLE!$B:$C,2,0))</f>
        <v>URAYPUMNDPQOKB-UHFFFAOYSA-N</v>
      </c>
      <c r="I95" s="7">
        <f t="shared" si="5"/>
        <v>95</v>
      </c>
      <c r="J95" s="7" t="s">
        <v>731</v>
      </c>
      <c r="K95" s="7">
        <f>IF(ISNA(VLOOKUP(J95,'72102609'!Z:AE,6,0)),IF(ISNA(VLOOKUP(J95,'72102609'!AA:AE,5,0)),IF(ISNA(VLOOKUP(J95,'72102609'!AB:AE,4,0)),IF(ISNA(VLOOKUP(J95,'72102609'!AC:AE,3,0)),IF(ISNA(VLOOKUP(J95,'72102609'!AD:AE,2,0)),"",VLOOKUP(J95,'72102609'!AD:AE,2,0)),VLOOKUP(J95,'72102609'!AC:AE,3,0)),VLOOKUP(J95,'72102609'!AB:AE,4,0)),VLOOKUP(J95,'72102609'!AA:AE,5,0)),VLOOKUP(J95,'72102609'!Z:AE,6,0))</f>
        <v>46</v>
      </c>
      <c r="L95" s="7">
        <f>IF(ISNA(VLOOKUP(J95,'72102278'!Z:AE,6,0)),IF(ISNA(VLOOKUP(J95,'72102278'!AA:AE,5,0)),IF(ISNA(VLOOKUP(J95,'72102278'!AB:AE,4,0)),IF(ISNA(VLOOKUP(J95,'72102278'!AC:AE,3,0)),IF(ISNA(VLOOKUP(J95,'72102278'!AD:AE,2,0)),"",VLOOKUP(J95,'72102278'!AD:AE,2,0)),VLOOKUP(J95,'72102278'!AC:AE,3,0)),VLOOKUP(J95,'72102278'!AB:AE,4,0)),VLOOKUP(J95,'72102278'!AA:AE,5,0)),VLOOKUP(J95,'72102278'!Z:AE,6,0))</f>
        <v>223</v>
      </c>
      <c r="M95" s="7">
        <f>IF(ISNA(VLOOKUP(J95,'72102029'!Z:AE,6,0)),IF(ISNA(VLOOKUP(J95,'72102029'!AA:AE,5,0)),IF(ISNA(VLOOKUP(J95,'72102029'!AB:AE,4,0)),IF(ISNA(VLOOKUP(J95,'72102029'!AC:AE,3,0)),IF(ISNA(VLOOKUP(J95,'72102029'!AD:AE,2,0)),"",VLOOKUP(J95,'72102029'!AD:AE,2,0)),VLOOKUP(J95,'72102029'!AC:AE,3,0)),VLOOKUP(J95,'72102029'!AB:AE,4,0)),VLOOKUP(J95,'72102029'!AA:AE,5,0)),VLOOKUP(J95,'72102029'!Z:AE,6,0))</f>
        <v>13</v>
      </c>
      <c r="N95" s="7">
        <f>IF(ISNA(VLOOKUP(J95,'72101595'!Z:AE,6,0)),IF(ISNA(VLOOKUP(J95,'72101595'!AA:AE,5,0)),IF(ISNA(VLOOKUP(J95,'72101595'!AB:AE,4,0)),IF(ISNA(VLOOKUP(J95,'72101595'!AC:AE,3,0)),IF(ISNA(VLOOKUP(J95,'72101595'!AD:AE,2,0)),"",VLOOKUP(J95,'72101595'!AD:AE,2,0)),VLOOKUP(J95,'72101595'!AC:AE,3,0)),VLOOKUP(J95,'72101595'!AB:AE,4,0)),VLOOKUP(J95,'72101595'!AA:AE,5,0)),VLOOKUP(J95,'72101595'!Z:AE,6,0))</f>
        <v>44</v>
      </c>
      <c r="O95" s="7" t="str">
        <f>IF(ISNA(VLOOKUP(J95,'72101388'!Z:AE,6,0)),IF(ISNA(VLOOKUP(J95,'72101388'!AA:AE,5,0)),IF(ISNA(VLOOKUP(J95,'72101388'!AB:AE,4,0)),IF(ISNA(VLOOKUP(J95,'72101388'!AC:AE,3,0)),IF(ISNA(VLOOKUP(J95,'72101388'!AD:AE,2,0)),"",VLOOKUP(J95,'72101388'!AD:AE,2,0)),VLOOKUP(J95,'72101388'!AC:AE,3,0)),VLOOKUP(J95,'72101388'!AB:AE,4,0)),VLOOKUP(J95,'72101388'!AA:AE,5,0)),VLOOKUP(J95,'72101388'!Z:AE,6,0))</f>
        <v/>
      </c>
      <c r="P95" s="7">
        <f>IF(ISNA(VLOOKUP(J95,'72101014'!Z:AE,6,0)),IF(ISNA(VLOOKUP(J95,'72101014'!AA:AE,5,0)),IF(ISNA(VLOOKUP(J95,'72101014'!AB:AE,4,0)),IF(ISNA(VLOOKUP(J95,'72101014'!AC:AE,3,0)),IF(ISNA(VLOOKUP(J95,'72101014'!AD:AE,2,0)),"",VLOOKUP(J95,'72101014'!AD:AE,2,0)),VLOOKUP(J95,'72101014'!AC:AE,3,0)),VLOOKUP(J95,'72101014'!AB:AE,4,0)),VLOOKUP(J95,'72101014'!AA:AE,5,0)),VLOOKUP(J95,'72101014'!Z:AE,6,0))</f>
        <v>0</v>
      </c>
      <c r="Q95" s="7">
        <f>IF(ISNA(VLOOKUP(J95,'72100736'!Z:AE,6,0)),IF(ISNA(VLOOKUP(J95,'72100736'!AA:AE,5,0)),IF(ISNA(VLOOKUP(J95,'72100736'!AB:AE,4,0)),IF(ISNA(VLOOKUP(J95,'72100736'!AC:AE,3,0)),IF(ISNA(VLOOKUP(J95,'72100736'!AD:AE,2,0)),"",VLOOKUP(J95,'72100736'!AD:AE,2,0)),VLOOKUP(J95,'72100736'!AC:AE,3,0)),VLOOKUP(J95,'72100736'!AB:AE,4,0)),VLOOKUP(J95,'72100736'!AA:AE,5,0)),VLOOKUP(J95,'72100736'!Z:AE,6,0))</f>
        <v>51</v>
      </c>
      <c r="R95" s="7">
        <f>IF(ISNA(VLOOKUP(J95,'72100530'!Z:AE,6,0)),IF(ISNA(VLOOKUP(J95,'72100530'!AA:AE,5,0)),IF(ISNA(VLOOKUP(J95,'72100530'!AB:AE,4,0)),IF(ISNA(VLOOKUP(J95,'72100530'!AC:AE,3,0)),IF(ISNA(VLOOKUP(J95,'72100530'!AD:AE,2,0)),"",VLOOKUP(J95,'72100530'!AD:AE,2,0)),VLOOKUP(J95,'72100530'!AC:AE,3,0)),VLOOKUP(J95,'72100530'!AB:AE,4,0)),VLOOKUP(J95,'72100530'!AA:AE,5,0)),VLOOKUP(J95,'72100530'!Z:AE,6,0))</f>
        <v>63</v>
      </c>
      <c r="S95" s="7">
        <f>IF(ISNA(VLOOKUP(J95,'72100318'!Z:AE,6,0)),IF(ISNA(VLOOKUP(J95,'72100318'!AA:AE,5,0)),IF(ISNA(VLOOKUP(J95,'72100318'!AB:AE,4,0)),IF(ISNA(VLOOKUP(J95,'72100318'!AC:AE,3,0)),IF(ISNA(VLOOKUP(J95,'72100318'!AD:AE,2,0)),"",VLOOKUP(J95,'72100318'!AD:AE,2,0)),VLOOKUP(J95,'72100318'!AC:AE,3,0)),VLOOKUP(J95,'72100318'!AB:AE,4,0)),VLOOKUP(J95,'72100318'!AA:AE,5,0)),VLOOKUP(J95,'72100318'!Z:AE,6,0))</f>
        <v>0</v>
      </c>
      <c r="T95" s="7" t="str">
        <f>IF(ISNA(VLOOKUP(J95,'72100121'!Z:AE,6,0)),IF(ISNA(VLOOKUP(J95,'72100121'!AA:AE,5,0)),IF(ISNA(VLOOKUP(J95,'72100121'!AB:AE,4,0)),IF(ISNA(VLOOKUP(J95,'72100121'!AC:AE,3,0)),IF(ISNA(VLOOKUP(J95,'72100121'!AD:AE,2,0)),"",VLOOKUP(J95,'72100121'!AD:AE,2,0)),VLOOKUP(J95,'72100121'!AC:AE,3,0)),VLOOKUP(J95,'72100121'!AB:AE,4,0)),VLOOKUP(J95,'72100121'!AA:AE,5,0)),VLOOKUP(J95,'72100121'!Z:AE,6,0))</f>
        <v/>
      </c>
      <c r="U95" s="7" t="str">
        <f>IF(ISNA(VLOOKUP(J95,'72003054'!Z:AE,6,0)),IF(ISNA(VLOOKUP(J95,'72003054'!AA:AE,5,0)),IF(ISNA(VLOOKUP(J95,'72003054'!AB:AE,4,0)),IF(ISNA(VLOOKUP(J95,'72003054'!AC:AE,3,0)),IF(ISNA(VLOOKUP(J95,'72003054'!AD:AE,2,0)),"",VLOOKUP(J95,'72003054'!AD:AE,2,0)),VLOOKUP(J95,'72003054'!AC:AE,3,0)),VLOOKUP(J95,'72003054'!AB:AE,4,0)),VLOOKUP(J95,'72003054'!AA:AE,5,0)),VLOOKUP(J95,'72003054'!Z:AE,6,0))</f>
        <v/>
      </c>
    </row>
    <row r="96" spans="1:424" x14ac:dyDescent="0.25">
      <c r="A96" s="7">
        <f t="shared" si="3"/>
        <v>221</v>
      </c>
      <c r="B96" s="7">
        <f t="shared" si="4"/>
        <v>72102609</v>
      </c>
      <c r="C96" s="7">
        <f>IF(ISNA(VLOOKUP(G96,Listen!J:P,7,0)),VLOOKUP(E96,'72102609'!AF:AP,11,0),IF(VLOOKUP(E96,'72102609'!AF:AP,11,0)&lt;4,VLOOKUP(G96,Listen!J:P,7,0),VLOOKUP(E96,'72102609'!AF:AP,11,0)))</f>
        <v>4</v>
      </c>
      <c r="D96" s="7" t="str">
        <f>IF(G96="","", IF(ISNA(G96),"",IF(ISNA(VLOOKUP(G96,[1]ALLE!$B:$AA,26,0)),"",VLOOKUP(G96,[1]ALLE!$B:$AA,26,0))))</f>
        <v/>
      </c>
      <c r="E96" s="12" t="str">
        <f>IF(ISNA(VLOOKUP(J96,'72102609'!Z:AG,7,0)),IF(ISNA(VLOOKUP(J96,'72102609'!AA:AG,6,0)),IF(ISNA(VLOOKUP(J96,'72102609'!AB:AG,5,0)),IF(ISNA(VLOOKUP(J96,'72102609'!AC:AG,4,0)),IF(ISNA(VLOOKUP(J96,'72102609'!AD:AG,3,0)),"",VLOOKUP(J96,'72102609'!AD:AG,3,0)),VLOOKUP(J96,'72102609'!AC:AG,4,0)),VLOOKUP(J96,'72102609'!AB:AG,5,0)),VLOOKUP(J96,'72102609'!AA:AG,6,0)),VLOOKUP(J96,'72102609'!Z:AG,7,0))</f>
        <v>GC_BPMZ_96_RI_2945</v>
      </c>
      <c r="F96" s="7" t="str">
        <f>IF(G96=0,"",IF(G96="","",VLOOKUP(G96,'72102609'!D:I,6,0)))</f>
        <v/>
      </c>
      <c r="G96" s="7" t="str">
        <f>VLOOKUP(E96,'72102609'!AF:AP,2,0)</f>
        <v/>
      </c>
      <c r="H96" s="7" t="str">
        <f>IF(ISNA(VLOOKUP(G96,[1]ALLE!$B:$C,2,0)),"",VLOOKUP(G96,[1]ALLE!$B:$C,2,0))</f>
        <v/>
      </c>
      <c r="I96" s="7">
        <f t="shared" si="5"/>
        <v>96</v>
      </c>
      <c r="J96" s="7" t="s">
        <v>5750</v>
      </c>
      <c r="K96" s="7">
        <f>IF(ISNA(VLOOKUP(J96,'72102609'!Z:AE,6,0)),IF(ISNA(VLOOKUP(J96,'72102609'!AA:AE,5,0)),IF(ISNA(VLOOKUP(J96,'72102609'!AB:AE,4,0)),IF(ISNA(VLOOKUP(J96,'72102609'!AC:AE,3,0)),IF(ISNA(VLOOKUP(J96,'72102609'!AD:AE,2,0)),"",VLOOKUP(J96,'72102609'!AD:AE,2,0)),VLOOKUP(J96,'72102609'!AC:AE,3,0)),VLOOKUP(J96,'72102609'!AB:AE,4,0)),VLOOKUP(J96,'72102609'!AA:AE,5,0)),VLOOKUP(J96,'72102609'!Z:AE,6,0))</f>
        <v>221</v>
      </c>
      <c r="L96" s="7">
        <f>IF(ISNA(VLOOKUP(J96,'72102278'!Z:AE,6,0)),IF(ISNA(VLOOKUP(J96,'72102278'!AA:AE,5,0)),IF(ISNA(VLOOKUP(J96,'72102278'!AB:AE,4,0)),IF(ISNA(VLOOKUP(J96,'72102278'!AC:AE,3,0)),IF(ISNA(VLOOKUP(J96,'72102278'!AD:AE,2,0)),"",VLOOKUP(J96,'72102278'!AD:AE,2,0)),VLOOKUP(J96,'72102278'!AC:AE,3,0)),VLOOKUP(J96,'72102278'!AB:AE,4,0)),VLOOKUP(J96,'72102278'!AA:AE,5,0)),VLOOKUP(J96,'72102278'!Z:AE,6,0))</f>
        <v>167</v>
      </c>
      <c r="M96" s="7" t="str">
        <f>IF(ISNA(VLOOKUP(J96,'72102029'!Z:AE,6,0)),IF(ISNA(VLOOKUP(J96,'72102029'!AA:AE,5,0)),IF(ISNA(VLOOKUP(J96,'72102029'!AB:AE,4,0)),IF(ISNA(VLOOKUP(J96,'72102029'!AC:AE,3,0)),IF(ISNA(VLOOKUP(J96,'72102029'!AD:AE,2,0)),"",VLOOKUP(J96,'72102029'!AD:AE,2,0)),VLOOKUP(J96,'72102029'!AC:AE,3,0)),VLOOKUP(J96,'72102029'!AB:AE,4,0)),VLOOKUP(J96,'72102029'!AA:AE,5,0)),VLOOKUP(J96,'72102029'!Z:AE,6,0))</f>
        <v/>
      </c>
      <c r="N96" s="7" t="str">
        <f>IF(ISNA(VLOOKUP(J96,'72101595'!Z:AE,6,0)),IF(ISNA(VLOOKUP(J96,'72101595'!AA:AE,5,0)),IF(ISNA(VLOOKUP(J96,'72101595'!AB:AE,4,0)),IF(ISNA(VLOOKUP(J96,'72101595'!AC:AE,3,0)),IF(ISNA(VLOOKUP(J96,'72101595'!AD:AE,2,0)),"",VLOOKUP(J96,'72101595'!AD:AE,2,0)),VLOOKUP(J96,'72101595'!AC:AE,3,0)),VLOOKUP(J96,'72101595'!AB:AE,4,0)),VLOOKUP(J96,'72101595'!AA:AE,5,0)),VLOOKUP(J96,'72101595'!Z:AE,6,0))</f>
        <v/>
      </c>
      <c r="O96" s="7" t="str">
        <f>IF(ISNA(VLOOKUP(J96,'72101388'!Z:AE,6,0)),IF(ISNA(VLOOKUP(J96,'72101388'!AA:AE,5,0)),IF(ISNA(VLOOKUP(J96,'72101388'!AB:AE,4,0)),IF(ISNA(VLOOKUP(J96,'72101388'!AC:AE,3,0)),IF(ISNA(VLOOKUP(J96,'72101388'!AD:AE,2,0)),"",VLOOKUP(J96,'72101388'!AD:AE,2,0)),VLOOKUP(J96,'72101388'!AC:AE,3,0)),VLOOKUP(J96,'72101388'!AB:AE,4,0)),VLOOKUP(J96,'72101388'!AA:AE,5,0)),VLOOKUP(J96,'72101388'!Z:AE,6,0))</f>
        <v/>
      </c>
      <c r="P96" s="7" t="str">
        <f>IF(ISNA(VLOOKUP(J96,'72101014'!Z:AE,6,0)),IF(ISNA(VLOOKUP(J96,'72101014'!AA:AE,5,0)),IF(ISNA(VLOOKUP(J96,'72101014'!AB:AE,4,0)),IF(ISNA(VLOOKUP(J96,'72101014'!AC:AE,3,0)),IF(ISNA(VLOOKUP(J96,'72101014'!AD:AE,2,0)),"",VLOOKUP(J96,'72101014'!AD:AE,2,0)),VLOOKUP(J96,'72101014'!AC:AE,3,0)),VLOOKUP(J96,'72101014'!AB:AE,4,0)),VLOOKUP(J96,'72101014'!AA:AE,5,0)),VLOOKUP(J96,'72101014'!Z:AE,6,0))</f>
        <v/>
      </c>
      <c r="Q96" s="7">
        <f>IF(ISNA(VLOOKUP(J96,'72100736'!Z:AE,6,0)),IF(ISNA(VLOOKUP(J96,'72100736'!AA:AE,5,0)),IF(ISNA(VLOOKUP(J96,'72100736'!AB:AE,4,0)),IF(ISNA(VLOOKUP(J96,'72100736'!AC:AE,3,0)),IF(ISNA(VLOOKUP(J96,'72100736'!AD:AE,2,0)),"",VLOOKUP(J96,'72100736'!AD:AE,2,0)),VLOOKUP(J96,'72100736'!AC:AE,3,0)),VLOOKUP(J96,'72100736'!AB:AE,4,0)),VLOOKUP(J96,'72100736'!AA:AE,5,0)),VLOOKUP(J96,'72100736'!Z:AE,6,0))</f>
        <v>0</v>
      </c>
      <c r="R96" s="7" t="str">
        <f>IF(ISNA(VLOOKUP(J96,'72100530'!Z:AE,6,0)),IF(ISNA(VLOOKUP(J96,'72100530'!AA:AE,5,0)),IF(ISNA(VLOOKUP(J96,'72100530'!AB:AE,4,0)),IF(ISNA(VLOOKUP(J96,'72100530'!AC:AE,3,0)),IF(ISNA(VLOOKUP(J96,'72100530'!AD:AE,2,0)),"",VLOOKUP(J96,'72100530'!AD:AE,2,0)),VLOOKUP(J96,'72100530'!AC:AE,3,0)),VLOOKUP(J96,'72100530'!AB:AE,4,0)),VLOOKUP(J96,'72100530'!AA:AE,5,0)),VLOOKUP(J96,'72100530'!Z:AE,6,0))</f>
        <v/>
      </c>
      <c r="S96" s="7" t="str">
        <f>IF(ISNA(VLOOKUP(J96,'72100318'!Z:AE,6,0)),IF(ISNA(VLOOKUP(J96,'72100318'!AA:AE,5,0)),IF(ISNA(VLOOKUP(J96,'72100318'!AB:AE,4,0)),IF(ISNA(VLOOKUP(J96,'72100318'!AC:AE,3,0)),IF(ISNA(VLOOKUP(J96,'72100318'!AD:AE,2,0)),"",VLOOKUP(J96,'72100318'!AD:AE,2,0)),VLOOKUP(J96,'72100318'!AC:AE,3,0)),VLOOKUP(J96,'72100318'!AB:AE,4,0)),VLOOKUP(J96,'72100318'!AA:AE,5,0)),VLOOKUP(J96,'72100318'!Z:AE,6,0))</f>
        <v/>
      </c>
      <c r="T96" s="7" t="str">
        <f>IF(ISNA(VLOOKUP(J96,'72100121'!Z:AE,6,0)),IF(ISNA(VLOOKUP(J96,'72100121'!AA:AE,5,0)),IF(ISNA(VLOOKUP(J96,'72100121'!AB:AE,4,0)),IF(ISNA(VLOOKUP(J96,'72100121'!AC:AE,3,0)),IF(ISNA(VLOOKUP(J96,'72100121'!AD:AE,2,0)),"",VLOOKUP(J96,'72100121'!AD:AE,2,0)),VLOOKUP(J96,'72100121'!AC:AE,3,0)),VLOOKUP(J96,'72100121'!AB:AE,4,0)),VLOOKUP(J96,'72100121'!AA:AE,5,0)),VLOOKUP(J96,'72100121'!Z:AE,6,0))</f>
        <v/>
      </c>
      <c r="U96" s="7" t="str">
        <f>IF(ISNA(VLOOKUP(J96,'72003054'!Z:AE,6,0)),IF(ISNA(VLOOKUP(J96,'72003054'!AA:AE,5,0)),IF(ISNA(VLOOKUP(J96,'72003054'!AB:AE,4,0)),IF(ISNA(VLOOKUP(J96,'72003054'!AC:AE,3,0)),IF(ISNA(VLOOKUP(J96,'72003054'!AD:AE,2,0)),"",VLOOKUP(J96,'72003054'!AD:AE,2,0)),VLOOKUP(J96,'72003054'!AC:AE,3,0)),VLOOKUP(J96,'72003054'!AB:AE,4,0)),VLOOKUP(J96,'72003054'!AA:AE,5,0)),VLOOKUP(J96,'72003054'!Z:AE,6,0))</f>
        <v/>
      </c>
    </row>
    <row r="97" spans="1:21" x14ac:dyDescent="0.25">
      <c r="A97" s="7">
        <f t="shared" si="3"/>
        <v>217</v>
      </c>
      <c r="B97" s="7">
        <f t="shared" si="4"/>
        <v>72101014</v>
      </c>
      <c r="C97" s="7">
        <f>IF(ISNA(VLOOKUP(G97,Listen!J:P,7,0)),VLOOKUP(E97,'72101014'!AF:AP,11,0),IF(VLOOKUP(E97,'72101014'!AF:AP,11,0)&lt;4,VLOOKUP(G97,Listen!J:P,7,0),VLOOKUP(E97,'72101014'!AF:AP,11,0)))</f>
        <v>2</v>
      </c>
      <c r="D97" s="7" t="str">
        <f>IF(G97="","", IF(ISNA(G97),"",IF(ISNA(VLOOKUP(G97,[1]ALLE!$B:$AA,26,0)),"",VLOOKUP(G97,[1]ALLE!$B:$AA,26,0))))</f>
        <v>WGK 1,Lösungsmittel f. KosmetikLösungsmittel f. Kosmetik</v>
      </c>
      <c r="E97" s="12" t="str">
        <f>IF(ISNA(VLOOKUP(J97,'72101014'!Z:AG,7,0)),IF(ISNA(VLOOKUP(J97,'72101014'!AA:AG,6,0)),IF(ISNA(VLOOKUP(J97,'72101014'!AB:AG,5,0)),IF(ISNA(VLOOKUP(J97,'72101014'!AC:AG,4,0)),IF(ISNA(VLOOKUP(J97,'72101014'!AD:AG,3,0)),"",VLOOKUP(J97,'72101014'!AD:AG,3,0)),VLOOKUP(J97,'72101014'!AC:AG,4,0)),VLOOKUP(J97,'72101014'!AB:AG,5,0)),VLOOKUP(J97,'72101014'!AA:AG,6,0)),VLOOKUP(J97,'72101014'!Z:AG,7,0))</f>
        <v>1,4:3,6-Dianhydro-2,5-di-O-methyl-D-glucitol</v>
      </c>
      <c r="F97" s="7" t="str">
        <f>IF(G97=0,"",IF(G97="","",VLOOKUP(G97,'72101014'!D:I,6,0)))</f>
        <v>C8H14O4</v>
      </c>
      <c r="G97" s="7" t="str">
        <f>VLOOKUP(E97,'72101014'!AF:AP,2,0)</f>
        <v>5306-85-4</v>
      </c>
      <c r="H97" s="7" t="str">
        <f>IF(ISNA(VLOOKUP(G97,[1]ALLE!$B:$C,2,0)),"",VLOOKUP(G97,[1]ALLE!$B:$C,2,0))</f>
        <v>MEJYDZQQVZJMPP-BAWJVQPRNA-N</v>
      </c>
      <c r="I97" s="7">
        <f t="shared" si="5"/>
        <v>97</v>
      </c>
      <c r="J97" s="7" t="s">
        <v>925</v>
      </c>
      <c r="K97" s="7">
        <f>IF(ISNA(VLOOKUP(J97,'72102609'!Z:AE,6,0)),IF(ISNA(VLOOKUP(J97,'72102609'!AA:AE,5,0)),IF(ISNA(VLOOKUP(J97,'72102609'!AB:AE,4,0)),IF(ISNA(VLOOKUP(J97,'72102609'!AC:AE,3,0)),IF(ISNA(VLOOKUP(J97,'72102609'!AD:AE,2,0)),"",VLOOKUP(J97,'72102609'!AD:AE,2,0)),VLOOKUP(J97,'72102609'!AC:AE,3,0)),VLOOKUP(J97,'72102609'!AB:AE,4,0)),VLOOKUP(J97,'72102609'!AA:AE,5,0)),VLOOKUP(J97,'72102609'!Z:AE,6,0))</f>
        <v>174</v>
      </c>
      <c r="L97" s="7">
        <f>IF(ISNA(VLOOKUP(J97,'72102278'!Z:AE,6,0)),IF(ISNA(VLOOKUP(J97,'72102278'!AA:AE,5,0)),IF(ISNA(VLOOKUP(J97,'72102278'!AB:AE,4,0)),IF(ISNA(VLOOKUP(J97,'72102278'!AC:AE,3,0)),IF(ISNA(VLOOKUP(J97,'72102278'!AD:AE,2,0)),"",VLOOKUP(J97,'72102278'!AD:AE,2,0)),VLOOKUP(J97,'72102278'!AC:AE,3,0)),VLOOKUP(J97,'72102278'!AB:AE,4,0)),VLOOKUP(J97,'72102278'!AA:AE,5,0)),VLOOKUP(J97,'72102278'!Z:AE,6,0))</f>
        <v>198</v>
      </c>
      <c r="M97" s="7">
        <f>IF(ISNA(VLOOKUP(J97,'72102029'!Z:AE,6,0)),IF(ISNA(VLOOKUP(J97,'72102029'!AA:AE,5,0)),IF(ISNA(VLOOKUP(J97,'72102029'!AB:AE,4,0)),IF(ISNA(VLOOKUP(J97,'72102029'!AC:AE,3,0)),IF(ISNA(VLOOKUP(J97,'72102029'!AD:AE,2,0)),"",VLOOKUP(J97,'72102029'!AD:AE,2,0)),VLOOKUP(J97,'72102029'!AC:AE,3,0)),VLOOKUP(J97,'72102029'!AB:AE,4,0)),VLOOKUP(J97,'72102029'!AA:AE,5,0)),VLOOKUP(J97,'72102029'!Z:AE,6,0))</f>
        <v>114</v>
      </c>
      <c r="N97" s="7" t="str">
        <f>IF(ISNA(VLOOKUP(J97,'72101595'!Z:AE,6,0)),IF(ISNA(VLOOKUP(J97,'72101595'!AA:AE,5,0)),IF(ISNA(VLOOKUP(J97,'72101595'!AB:AE,4,0)),IF(ISNA(VLOOKUP(J97,'72101595'!AC:AE,3,0)),IF(ISNA(VLOOKUP(J97,'72101595'!AD:AE,2,0)),"",VLOOKUP(J97,'72101595'!AD:AE,2,0)),VLOOKUP(J97,'72101595'!AC:AE,3,0)),VLOOKUP(J97,'72101595'!AB:AE,4,0)),VLOOKUP(J97,'72101595'!AA:AE,5,0)),VLOOKUP(J97,'72101595'!Z:AE,6,0))</f>
        <v/>
      </c>
      <c r="O97" s="7" t="str">
        <f>IF(ISNA(VLOOKUP(J97,'72101388'!Z:AE,6,0)),IF(ISNA(VLOOKUP(J97,'72101388'!AA:AE,5,0)),IF(ISNA(VLOOKUP(J97,'72101388'!AB:AE,4,0)),IF(ISNA(VLOOKUP(J97,'72101388'!AC:AE,3,0)),IF(ISNA(VLOOKUP(J97,'72101388'!AD:AE,2,0)),"",VLOOKUP(J97,'72101388'!AD:AE,2,0)),VLOOKUP(J97,'72101388'!AC:AE,3,0)),VLOOKUP(J97,'72101388'!AB:AE,4,0)),VLOOKUP(J97,'72101388'!AA:AE,5,0)),VLOOKUP(J97,'72101388'!Z:AE,6,0))</f>
        <v/>
      </c>
      <c r="P97" s="7">
        <f>IF(ISNA(VLOOKUP(J97,'72101014'!Z:AE,6,0)),IF(ISNA(VLOOKUP(J97,'72101014'!AA:AE,5,0)),IF(ISNA(VLOOKUP(J97,'72101014'!AB:AE,4,0)),IF(ISNA(VLOOKUP(J97,'72101014'!AC:AE,3,0)),IF(ISNA(VLOOKUP(J97,'72101014'!AD:AE,2,0)),"",VLOOKUP(J97,'72101014'!AD:AE,2,0)),VLOOKUP(J97,'72101014'!AC:AE,3,0)),VLOOKUP(J97,'72101014'!AB:AE,4,0)),VLOOKUP(J97,'72101014'!AA:AE,5,0)),VLOOKUP(J97,'72101014'!Z:AE,6,0))</f>
        <v>217</v>
      </c>
      <c r="Q97" s="7" t="str">
        <f>IF(ISNA(VLOOKUP(J97,'72100736'!Z:AE,6,0)),IF(ISNA(VLOOKUP(J97,'72100736'!AA:AE,5,0)),IF(ISNA(VLOOKUP(J97,'72100736'!AB:AE,4,0)),IF(ISNA(VLOOKUP(J97,'72100736'!AC:AE,3,0)),IF(ISNA(VLOOKUP(J97,'72100736'!AD:AE,2,0)),"",VLOOKUP(J97,'72100736'!AD:AE,2,0)),VLOOKUP(J97,'72100736'!AC:AE,3,0)),VLOOKUP(J97,'72100736'!AB:AE,4,0)),VLOOKUP(J97,'72100736'!AA:AE,5,0)),VLOOKUP(J97,'72100736'!Z:AE,6,0))</f>
        <v/>
      </c>
      <c r="R97" s="7" t="str">
        <f>IF(ISNA(VLOOKUP(J97,'72100530'!Z:AE,6,0)),IF(ISNA(VLOOKUP(J97,'72100530'!AA:AE,5,0)),IF(ISNA(VLOOKUP(J97,'72100530'!AB:AE,4,0)),IF(ISNA(VLOOKUP(J97,'72100530'!AC:AE,3,0)),IF(ISNA(VLOOKUP(J97,'72100530'!AD:AE,2,0)),"",VLOOKUP(J97,'72100530'!AD:AE,2,0)),VLOOKUP(J97,'72100530'!AC:AE,3,0)),VLOOKUP(J97,'72100530'!AB:AE,4,0)),VLOOKUP(J97,'72100530'!AA:AE,5,0)),VLOOKUP(J97,'72100530'!Z:AE,6,0))</f>
        <v/>
      </c>
      <c r="S97" s="7" t="str">
        <f>IF(ISNA(VLOOKUP(J97,'72100318'!Z:AE,6,0)),IF(ISNA(VLOOKUP(J97,'72100318'!AA:AE,5,0)),IF(ISNA(VLOOKUP(J97,'72100318'!AB:AE,4,0)),IF(ISNA(VLOOKUP(J97,'72100318'!AC:AE,3,0)),IF(ISNA(VLOOKUP(J97,'72100318'!AD:AE,2,0)),"",VLOOKUP(J97,'72100318'!AD:AE,2,0)),VLOOKUP(J97,'72100318'!AC:AE,3,0)),VLOOKUP(J97,'72100318'!AB:AE,4,0)),VLOOKUP(J97,'72100318'!AA:AE,5,0)),VLOOKUP(J97,'72100318'!Z:AE,6,0))</f>
        <v/>
      </c>
      <c r="T97" s="7">
        <f>IF(ISNA(VLOOKUP(J97,'72100121'!Z:AE,6,0)),IF(ISNA(VLOOKUP(J97,'72100121'!AA:AE,5,0)),IF(ISNA(VLOOKUP(J97,'72100121'!AB:AE,4,0)),IF(ISNA(VLOOKUP(J97,'72100121'!AC:AE,3,0)),IF(ISNA(VLOOKUP(J97,'72100121'!AD:AE,2,0)),"",VLOOKUP(J97,'72100121'!AD:AE,2,0)),VLOOKUP(J97,'72100121'!AC:AE,3,0)),VLOOKUP(J97,'72100121'!AB:AE,4,0)),VLOOKUP(J97,'72100121'!AA:AE,5,0)),VLOOKUP(J97,'72100121'!Z:AE,6,0))</f>
        <v>18</v>
      </c>
      <c r="U97" s="7" t="str">
        <f>IF(ISNA(VLOOKUP(J97,'72003054'!Z:AE,6,0)),IF(ISNA(VLOOKUP(J97,'72003054'!AA:AE,5,0)),IF(ISNA(VLOOKUP(J97,'72003054'!AB:AE,4,0)),IF(ISNA(VLOOKUP(J97,'72003054'!AC:AE,3,0)),IF(ISNA(VLOOKUP(J97,'72003054'!AD:AE,2,0)),"",VLOOKUP(J97,'72003054'!AD:AE,2,0)),VLOOKUP(J97,'72003054'!AC:AE,3,0)),VLOOKUP(J97,'72003054'!AB:AE,4,0)),VLOOKUP(J97,'72003054'!AA:AE,5,0)),VLOOKUP(J97,'72003054'!Z:AE,6,0))</f>
        <v/>
      </c>
    </row>
    <row r="98" spans="1:21" x14ac:dyDescent="0.25">
      <c r="A98" s="7">
        <f t="shared" si="3"/>
        <v>214</v>
      </c>
      <c r="B98" s="7">
        <f t="shared" si="4"/>
        <v>72100736</v>
      </c>
      <c r="C98" s="7">
        <f>IF(ISNA(VLOOKUP(G98,Listen!J:P,7,0)),VLOOKUP(E98,'72100736'!AF:AP,11,0),IF(VLOOKUP(E98,'72100736'!AF:AP,11,0)&lt;4,VLOOKUP(G98,Listen!J:P,7,0),VLOOKUP(E98,'72100736'!AF:AP,11,0)))</f>
        <v>4</v>
      </c>
      <c r="D98" s="7" t="str">
        <f>IF(G98="","",IF(ISNA(VLOOKUP(G98,[1]ALLE!$B:$AA,26,0)),"",VLOOKUP(G98,[1]ALLE!$B:$AA,26,0)))</f>
        <v/>
      </c>
      <c r="E98" s="12" t="str">
        <f>IF(ISNA(VLOOKUP(J98,'72100736'!Z:AG,7,0)),IF(ISNA(VLOOKUP(J98,'72100736'!AA:AG,6,0)),IF(ISNA(VLOOKUP(J98,'72100736'!AB:AG,5,0)),IF(ISNA(VLOOKUP(J98,'72100736'!AC:AG,4,0)),IF(ISNA(VLOOKUP(J98,'72100736'!AD:AG,3,0)),"",VLOOKUP(J98,'72100736'!AD:AG,3,0)),VLOOKUP(J98,'72100736'!AC:AG,4,0)),VLOOKUP(J98,'72100736'!AB:AG,5,0)),VLOOKUP(J98,'72100736'!AA:AG,6,0)),VLOOKUP(J98,'72100736'!Z:AG,7,0))</f>
        <v>GC_BPMZ_82_RI_989</v>
      </c>
      <c r="F98" s="7" t="str">
        <f>IF(G98=0,"",IF(G98="","",VLOOKUP(G98,'72100736'!D:I,6,0)))</f>
        <v/>
      </c>
      <c r="G98" s="7" t="str">
        <f>VLOOKUP(E98,'72100736'!AF:AP,2,0)</f>
        <v/>
      </c>
      <c r="H98" s="7" t="str">
        <f>IF(ISNA(VLOOKUP(G98,[1]ALLE!$B:$C,2,0)),"",VLOOKUP(G98,[1]ALLE!$B:$C,2,0))</f>
        <v/>
      </c>
      <c r="I98" s="7">
        <f t="shared" si="5"/>
        <v>98</v>
      </c>
      <c r="J98" s="7" t="s">
        <v>4406</v>
      </c>
      <c r="K98" s="7" t="str">
        <f>IF(ISNA(VLOOKUP(J98,'72102609'!Z:AE,6,0)),IF(ISNA(VLOOKUP(J98,'72102609'!AA:AE,5,0)),IF(ISNA(VLOOKUP(J98,'72102609'!AB:AE,4,0)),IF(ISNA(VLOOKUP(J98,'72102609'!AC:AE,3,0)),IF(ISNA(VLOOKUP(J98,'72102609'!AD:AE,2,0)),"",VLOOKUP(J98,'72102609'!AD:AE,2,0)),VLOOKUP(J98,'72102609'!AC:AE,3,0)),VLOOKUP(J98,'72102609'!AB:AE,4,0)),VLOOKUP(J98,'72102609'!AA:AE,5,0)),VLOOKUP(J98,'72102609'!Z:AE,6,0))</f>
        <v/>
      </c>
      <c r="L98" s="7" t="str">
        <f>IF(ISNA(VLOOKUP(J98,'72102278'!Z:AE,6,0)),IF(ISNA(VLOOKUP(J98,'72102278'!AA:AE,5,0)),IF(ISNA(VLOOKUP(J98,'72102278'!AB:AE,4,0)),IF(ISNA(VLOOKUP(J98,'72102278'!AC:AE,3,0)),IF(ISNA(VLOOKUP(J98,'72102278'!AD:AE,2,0)),"",VLOOKUP(J98,'72102278'!AD:AE,2,0)),VLOOKUP(J98,'72102278'!AC:AE,3,0)),VLOOKUP(J98,'72102278'!AB:AE,4,0)),VLOOKUP(J98,'72102278'!AA:AE,5,0)),VLOOKUP(J98,'72102278'!Z:AE,6,0))</f>
        <v/>
      </c>
      <c r="M98" s="7" t="str">
        <f>IF(ISNA(VLOOKUP(J98,'72102029'!Z:AE,6,0)),IF(ISNA(VLOOKUP(J98,'72102029'!AA:AE,5,0)),IF(ISNA(VLOOKUP(J98,'72102029'!AB:AE,4,0)),IF(ISNA(VLOOKUP(J98,'72102029'!AC:AE,3,0)),IF(ISNA(VLOOKUP(J98,'72102029'!AD:AE,2,0)),"",VLOOKUP(J98,'72102029'!AD:AE,2,0)),VLOOKUP(J98,'72102029'!AC:AE,3,0)),VLOOKUP(J98,'72102029'!AB:AE,4,0)),VLOOKUP(J98,'72102029'!AA:AE,5,0)),VLOOKUP(J98,'72102029'!Z:AE,6,0))</f>
        <v/>
      </c>
      <c r="N98" s="7" t="str">
        <f>IF(ISNA(VLOOKUP(J98,'72101595'!Z:AE,6,0)),IF(ISNA(VLOOKUP(J98,'72101595'!AA:AE,5,0)),IF(ISNA(VLOOKUP(J98,'72101595'!AB:AE,4,0)),IF(ISNA(VLOOKUP(J98,'72101595'!AC:AE,3,0)),IF(ISNA(VLOOKUP(J98,'72101595'!AD:AE,2,0)),"",VLOOKUP(J98,'72101595'!AD:AE,2,0)),VLOOKUP(J98,'72101595'!AC:AE,3,0)),VLOOKUP(J98,'72101595'!AB:AE,4,0)),VLOOKUP(J98,'72101595'!AA:AE,5,0)),VLOOKUP(J98,'72101595'!Z:AE,6,0))</f>
        <v/>
      </c>
      <c r="O98" s="7">
        <f>IF(ISNA(VLOOKUP(J98,'72101388'!Z:AE,6,0)),IF(ISNA(VLOOKUP(J98,'72101388'!AA:AE,5,0)),IF(ISNA(VLOOKUP(J98,'72101388'!AB:AE,4,0)),IF(ISNA(VLOOKUP(J98,'72101388'!AC:AE,3,0)),IF(ISNA(VLOOKUP(J98,'72101388'!AD:AE,2,0)),"",VLOOKUP(J98,'72101388'!AD:AE,2,0)),VLOOKUP(J98,'72101388'!AC:AE,3,0)),VLOOKUP(J98,'72101388'!AB:AE,4,0)),VLOOKUP(J98,'72101388'!AA:AE,5,0)),VLOOKUP(J98,'72101388'!Z:AE,6,0))</f>
        <v>68</v>
      </c>
      <c r="P98" s="7" t="str">
        <f>IF(ISNA(VLOOKUP(J98,'72101014'!Z:AE,6,0)),IF(ISNA(VLOOKUP(J98,'72101014'!AA:AE,5,0)),IF(ISNA(VLOOKUP(J98,'72101014'!AB:AE,4,0)),IF(ISNA(VLOOKUP(J98,'72101014'!AC:AE,3,0)),IF(ISNA(VLOOKUP(J98,'72101014'!AD:AE,2,0)),"",VLOOKUP(J98,'72101014'!AD:AE,2,0)),VLOOKUP(J98,'72101014'!AC:AE,3,0)),VLOOKUP(J98,'72101014'!AB:AE,4,0)),VLOOKUP(J98,'72101014'!AA:AE,5,0)),VLOOKUP(J98,'72101014'!Z:AE,6,0))</f>
        <v/>
      </c>
      <c r="Q98" s="7">
        <f>IF(ISNA(VLOOKUP(J98,'72100736'!Z:AE,6,0)),IF(ISNA(VLOOKUP(J98,'72100736'!AA:AE,5,0)),IF(ISNA(VLOOKUP(J98,'72100736'!AB:AE,4,0)),IF(ISNA(VLOOKUP(J98,'72100736'!AC:AE,3,0)),IF(ISNA(VLOOKUP(J98,'72100736'!AD:AE,2,0)),"",VLOOKUP(J98,'72100736'!AD:AE,2,0)),VLOOKUP(J98,'72100736'!AC:AE,3,0)),VLOOKUP(J98,'72100736'!AB:AE,4,0)),VLOOKUP(J98,'72100736'!AA:AE,5,0)),VLOOKUP(J98,'72100736'!Z:AE,6,0))</f>
        <v>214</v>
      </c>
      <c r="R98" s="7" t="str">
        <f>IF(ISNA(VLOOKUP(J98,'72100530'!Z:AE,6,0)),IF(ISNA(VLOOKUP(J98,'72100530'!AA:AE,5,0)),IF(ISNA(VLOOKUP(J98,'72100530'!AB:AE,4,0)),IF(ISNA(VLOOKUP(J98,'72100530'!AC:AE,3,0)),IF(ISNA(VLOOKUP(J98,'72100530'!AD:AE,2,0)),"",VLOOKUP(J98,'72100530'!AD:AE,2,0)),VLOOKUP(J98,'72100530'!AC:AE,3,0)),VLOOKUP(J98,'72100530'!AB:AE,4,0)),VLOOKUP(J98,'72100530'!AA:AE,5,0)),VLOOKUP(J98,'72100530'!Z:AE,6,0))</f>
        <v/>
      </c>
      <c r="S98" s="7" t="str">
        <f>IF(ISNA(VLOOKUP(J98,'72100318'!Z:AE,6,0)),IF(ISNA(VLOOKUP(J98,'72100318'!AA:AE,5,0)),IF(ISNA(VLOOKUP(J98,'72100318'!AB:AE,4,0)),IF(ISNA(VLOOKUP(J98,'72100318'!AC:AE,3,0)),IF(ISNA(VLOOKUP(J98,'72100318'!AD:AE,2,0)),"",VLOOKUP(J98,'72100318'!AD:AE,2,0)),VLOOKUP(J98,'72100318'!AC:AE,3,0)),VLOOKUP(J98,'72100318'!AB:AE,4,0)),VLOOKUP(J98,'72100318'!AA:AE,5,0)),VLOOKUP(J98,'72100318'!Z:AE,6,0))</f>
        <v/>
      </c>
      <c r="T98" s="7" t="str">
        <f>IF(ISNA(VLOOKUP(J98,'72100121'!Z:AE,6,0)),IF(ISNA(VLOOKUP(J98,'72100121'!AA:AE,5,0)),IF(ISNA(VLOOKUP(J98,'72100121'!AB:AE,4,0)),IF(ISNA(VLOOKUP(J98,'72100121'!AC:AE,3,0)),IF(ISNA(VLOOKUP(J98,'72100121'!AD:AE,2,0)),"",VLOOKUP(J98,'72100121'!AD:AE,2,0)),VLOOKUP(J98,'72100121'!AC:AE,3,0)),VLOOKUP(J98,'72100121'!AB:AE,4,0)),VLOOKUP(J98,'72100121'!AA:AE,5,0)),VLOOKUP(J98,'72100121'!Z:AE,6,0))</f>
        <v/>
      </c>
      <c r="U98" s="7" t="str">
        <f>IF(ISNA(VLOOKUP(J98,'72003054'!Z:AE,6,0)),IF(ISNA(VLOOKUP(J98,'72003054'!AA:AE,5,0)),IF(ISNA(VLOOKUP(J98,'72003054'!AB:AE,4,0)),IF(ISNA(VLOOKUP(J98,'72003054'!AC:AE,3,0)),IF(ISNA(VLOOKUP(J98,'72003054'!AD:AE,2,0)),"",VLOOKUP(J98,'72003054'!AD:AE,2,0)),VLOOKUP(J98,'72003054'!AC:AE,3,0)),VLOOKUP(J98,'72003054'!AB:AE,4,0)),VLOOKUP(J98,'72003054'!AA:AE,5,0)),VLOOKUP(J98,'72003054'!Z:AE,6,0))</f>
        <v/>
      </c>
    </row>
    <row r="99" spans="1:21" x14ac:dyDescent="0.25">
      <c r="A99" s="7">
        <f t="shared" si="3"/>
        <v>210</v>
      </c>
      <c r="B99" s="7">
        <f t="shared" si="4"/>
        <v>72101595</v>
      </c>
      <c r="C99" s="7">
        <f>IF(ISNA(VLOOKUP(G99,Listen!J:P,7,0)),VLOOKUP(E99,'72101595'!AF:AP,11,0),IF(VLOOKUP(E99,'72101595'!AF:AP,11,0)&lt;4,VLOOKUP(G99,Listen!J:P,7,0),VLOOKUP(E99,'72101595'!AF:AP,11,0)))</f>
        <v>4</v>
      </c>
      <c r="D99" s="7" t="str">
        <f>IF(G99="","",IF(ISNA(VLOOKUP(G99,[1]ALLE!$B:$AA,26,0)),"",VLOOKUP(G99,[1]ALLE!$B:$AA,26,0)))</f>
        <v/>
      </c>
      <c r="E99" s="12" t="str">
        <f>IF(ISNA(VLOOKUP(J99,'72101595'!Z:AG,7,0)),IF(ISNA(VLOOKUP(J99,'72101595'!AA:AG,6,0)),IF(ISNA(VLOOKUP(J99,'72101595'!AB:AG,5,0)),IF(ISNA(VLOOKUP(J99,'72101595'!AC:AG,4,0)),IF(ISNA(VLOOKUP(J99,'72101595'!AD:AG,3,0)),"",VLOOKUP(J99,'72101595'!AD:AG,3,0)),VLOOKUP(J99,'72101595'!AC:AG,4,0)),VLOOKUP(J99,'72101595'!AB:AG,5,0)),VLOOKUP(J99,'72101595'!AA:AG,6,0)),VLOOKUP(J99,'72101595'!Z:AG,7,0))</f>
        <v>GC_BPMZ_121_RI_989</v>
      </c>
      <c r="F99" s="7" t="str">
        <f>IF(G99=0,"",IF(G99="","",VLOOKUP(G99,'72101595'!D:I,6,0)))</f>
        <v/>
      </c>
      <c r="G99" s="7" t="str">
        <f>VLOOKUP(E99,'72101595'!AF:AP,2,0)</f>
        <v/>
      </c>
      <c r="H99" s="7" t="str">
        <f>IF(ISNA(VLOOKUP(G99,[1]ALLE!$B:$C,2,0)),"",VLOOKUP(G99,[1]ALLE!$B:$C,2,0))</f>
        <v/>
      </c>
      <c r="I99" s="7">
        <f t="shared" si="5"/>
        <v>99</v>
      </c>
      <c r="J99" s="7" t="s">
        <v>489</v>
      </c>
      <c r="K99" s="7">
        <f>IF(ISNA(VLOOKUP(J99,'72102609'!Z:AE,6,0)),IF(ISNA(VLOOKUP(J99,'72102609'!AA:AE,5,0)),IF(ISNA(VLOOKUP(J99,'72102609'!AB:AE,4,0)),IF(ISNA(VLOOKUP(J99,'72102609'!AC:AE,3,0)),IF(ISNA(VLOOKUP(J99,'72102609'!AD:AE,2,0)),"",VLOOKUP(J99,'72102609'!AD:AE,2,0)),VLOOKUP(J99,'72102609'!AC:AE,3,0)),VLOOKUP(J99,'72102609'!AB:AE,4,0)),VLOOKUP(J99,'72102609'!AA:AE,5,0)),VLOOKUP(J99,'72102609'!Z:AE,6,0))</f>
        <v>18</v>
      </c>
      <c r="L99" s="7">
        <f>IF(ISNA(VLOOKUP(J99,'72102278'!Z:AE,6,0)),IF(ISNA(VLOOKUP(J99,'72102278'!AA:AE,5,0)),IF(ISNA(VLOOKUP(J99,'72102278'!AB:AE,4,0)),IF(ISNA(VLOOKUP(J99,'72102278'!AC:AE,3,0)),IF(ISNA(VLOOKUP(J99,'72102278'!AD:AE,2,0)),"",VLOOKUP(J99,'72102278'!AD:AE,2,0)),VLOOKUP(J99,'72102278'!AC:AE,3,0)),VLOOKUP(J99,'72102278'!AB:AE,4,0)),VLOOKUP(J99,'72102278'!AA:AE,5,0)),VLOOKUP(J99,'72102278'!Z:AE,6,0))</f>
        <v>25</v>
      </c>
      <c r="M99" s="7">
        <f>IF(ISNA(VLOOKUP(J99,'72102029'!Z:AE,6,0)),IF(ISNA(VLOOKUP(J99,'72102029'!AA:AE,5,0)),IF(ISNA(VLOOKUP(J99,'72102029'!AB:AE,4,0)),IF(ISNA(VLOOKUP(J99,'72102029'!AC:AE,3,0)),IF(ISNA(VLOOKUP(J99,'72102029'!AD:AE,2,0)),"",VLOOKUP(J99,'72102029'!AD:AE,2,0)),VLOOKUP(J99,'72102029'!AC:AE,3,0)),VLOOKUP(J99,'72102029'!AB:AE,4,0)),VLOOKUP(J99,'72102029'!AA:AE,5,0)),VLOOKUP(J99,'72102029'!Z:AE,6,0))</f>
        <v>20</v>
      </c>
      <c r="N99" s="7">
        <f>IF(ISNA(VLOOKUP(J99,'72101595'!Z:AE,6,0)),IF(ISNA(VLOOKUP(J99,'72101595'!AA:AE,5,0)),IF(ISNA(VLOOKUP(J99,'72101595'!AB:AE,4,0)),IF(ISNA(VLOOKUP(J99,'72101595'!AC:AE,3,0)),IF(ISNA(VLOOKUP(J99,'72101595'!AD:AE,2,0)),"",VLOOKUP(J99,'72101595'!AD:AE,2,0)),VLOOKUP(J99,'72101595'!AC:AE,3,0)),VLOOKUP(J99,'72101595'!AB:AE,4,0)),VLOOKUP(J99,'72101595'!AA:AE,5,0)),VLOOKUP(J99,'72101595'!Z:AE,6,0))</f>
        <v>210</v>
      </c>
      <c r="O99" s="7">
        <f>IF(ISNA(VLOOKUP(J99,'72101388'!Z:AE,6,0)),IF(ISNA(VLOOKUP(J99,'72101388'!AA:AE,5,0)),IF(ISNA(VLOOKUP(J99,'72101388'!AB:AE,4,0)),IF(ISNA(VLOOKUP(J99,'72101388'!AC:AE,3,0)),IF(ISNA(VLOOKUP(J99,'72101388'!AD:AE,2,0)),"",VLOOKUP(J99,'72101388'!AD:AE,2,0)),VLOOKUP(J99,'72101388'!AC:AE,3,0)),VLOOKUP(J99,'72101388'!AB:AE,4,0)),VLOOKUP(J99,'72101388'!AA:AE,5,0)),VLOOKUP(J99,'72101388'!Z:AE,6,0))</f>
        <v>0</v>
      </c>
      <c r="P99" s="7">
        <f>IF(ISNA(VLOOKUP(J99,'72101014'!Z:AE,6,0)),IF(ISNA(VLOOKUP(J99,'72101014'!AA:AE,5,0)),IF(ISNA(VLOOKUP(J99,'72101014'!AB:AE,4,0)),IF(ISNA(VLOOKUP(J99,'72101014'!AC:AE,3,0)),IF(ISNA(VLOOKUP(J99,'72101014'!AD:AE,2,0)),"",VLOOKUP(J99,'72101014'!AD:AE,2,0)),VLOOKUP(J99,'72101014'!AC:AE,3,0)),VLOOKUP(J99,'72101014'!AB:AE,4,0)),VLOOKUP(J99,'72101014'!AA:AE,5,0)),VLOOKUP(J99,'72101014'!Z:AE,6,0))</f>
        <v>41</v>
      </c>
      <c r="Q99" s="7" t="str">
        <f>IF(ISNA(VLOOKUP(J99,'72100736'!Z:AE,6,0)),IF(ISNA(VLOOKUP(J99,'72100736'!AA:AE,5,0)),IF(ISNA(VLOOKUP(J99,'72100736'!AB:AE,4,0)),IF(ISNA(VLOOKUP(J99,'72100736'!AC:AE,3,0)),IF(ISNA(VLOOKUP(J99,'72100736'!AD:AE,2,0)),"",VLOOKUP(J99,'72100736'!AD:AE,2,0)),VLOOKUP(J99,'72100736'!AC:AE,3,0)),VLOOKUP(J99,'72100736'!AB:AE,4,0)),VLOOKUP(J99,'72100736'!AA:AE,5,0)),VLOOKUP(J99,'72100736'!Z:AE,6,0))</f>
        <v/>
      </c>
      <c r="R99" s="7" t="str">
        <f>IF(ISNA(VLOOKUP(J99,'72100530'!Z:AE,6,0)),IF(ISNA(VLOOKUP(J99,'72100530'!AA:AE,5,0)),IF(ISNA(VLOOKUP(J99,'72100530'!AB:AE,4,0)),IF(ISNA(VLOOKUP(J99,'72100530'!AC:AE,3,0)),IF(ISNA(VLOOKUP(J99,'72100530'!AD:AE,2,0)),"",VLOOKUP(J99,'72100530'!AD:AE,2,0)),VLOOKUP(J99,'72100530'!AC:AE,3,0)),VLOOKUP(J99,'72100530'!AB:AE,4,0)),VLOOKUP(J99,'72100530'!AA:AE,5,0)),VLOOKUP(J99,'72100530'!Z:AE,6,0))</f>
        <v/>
      </c>
      <c r="S99" s="7" t="str">
        <f>IF(ISNA(VLOOKUP(J99,'72100318'!Z:AE,6,0)),IF(ISNA(VLOOKUP(J99,'72100318'!AA:AE,5,0)),IF(ISNA(VLOOKUP(J99,'72100318'!AB:AE,4,0)),IF(ISNA(VLOOKUP(J99,'72100318'!AC:AE,3,0)),IF(ISNA(VLOOKUP(J99,'72100318'!AD:AE,2,0)),"",VLOOKUP(J99,'72100318'!AD:AE,2,0)),VLOOKUP(J99,'72100318'!AC:AE,3,0)),VLOOKUP(J99,'72100318'!AB:AE,4,0)),VLOOKUP(J99,'72100318'!AA:AE,5,0)),VLOOKUP(J99,'72100318'!Z:AE,6,0))</f>
        <v/>
      </c>
      <c r="T99" s="7" t="str">
        <f>IF(ISNA(VLOOKUP(J99,'72100121'!Z:AE,6,0)),IF(ISNA(VLOOKUP(J99,'72100121'!AA:AE,5,0)),IF(ISNA(VLOOKUP(J99,'72100121'!AB:AE,4,0)),IF(ISNA(VLOOKUP(J99,'72100121'!AC:AE,3,0)),IF(ISNA(VLOOKUP(J99,'72100121'!AD:AE,2,0)),"",VLOOKUP(J99,'72100121'!AD:AE,2,0)),VLOOKUP(J99,'72100121'!AC:AE,3,0)),VLOOKUP(J99,'72100121'!AB:AE,4,0)),VLOOKUP(J99,'72100121'!AA:AE,5,0)),VLOOKUP(J99,'72100121'!Z:AE,6,0))</f>
        <v/>
      </c>
      <c r="U99" s="7">
        <f>IF(ISNA(VLOOKUP(J99,'72003054'!Z:AE,6,0)),IF(ISNA(VLOOKUP(J99,'72003054'!AA:AE,5,0)),IF(ISNA(VLOOKUP(J99,'72003054'!AB:AE,4,0)),IF(ISNA(VLOOKUP(J99,'72003054'!AC:AE,3,0)),IF(ISNA(VLOOKUP(J99,'72003054'!AD:AE,2,0)),"",VLOOKUP(J99,'72003054'!AD:AE,2,0)),VLOOKUP(J99,'72003054'!AC:AE,3,0)),VLOOKUP(J99,'72003054'!AB:AE,4,0)),VLOOKUP(J99,'72003054'!AA:AE,5,0)),VLOOKUP(J99,'72003054'!Z:AE,6,0))</f>
        <v>26</v>
      </c>
    </row>
    <row r="100" spans="1:21" x14ac:dyDescent="0.25">
      <c r="A100" s="7">
        <f t="shared" si="3"/>
        <v>206</v>
      </c>
      <c r="B100" s="7">
        <f t="shared" si="4"/>
        <v>72102609</v>
      </c>
      <c r="C100" s="7">
        <f>IF(ISNA(VLOOKUP(G100,Listen!J:P,7,0)),VLOOKUP(E100,'72102609'!AF:AP,11,0),IF(VLOOKUP(E100,'72102609'!AF:AP,11,0)&lt;4,VLOOKUP(G100,Listen!J:P,7,0),VLOOKUP(E100,'72102609'!AF:AP,11,0)))</f>
        <v>5</v>
      </c>
      <c r="D100" s="7" t="str">
        <f>IF(G100="","", IF(ISNA(G100),"",IF(ISNA(VLOOKUP(G100,[1]ALLE!$B:$AA,26,0)),"",VLOOKUP(G100,[1]ALLE!$B:$AA,26,0))))</f>
        <v/>
      </c>
      <c r="E100" s="12" t="str">
        <f>IF(ISNA(VLOOKUP(J100,'72102609'!Z:AG,7,0)),IF(ISNA(VLOOKUP(J100,'72102609'!AA:AG,6,0)),IF(ISNA(VLOOKUP(J100,'72102609'!AB:AG,5,0)),IF(ISNA(VLOOKUP(J100,'72102609'!AC:AG,4,0)),IF(ISNA(VLOOKUP(J100,'72102609'!AD:AG,3,0)),"",VLOOKUP(J100,'72102609'!AD:AG,3,0)),VLOOKUP(J100,'72102609'!AC:AG,4,0)),VLOOKUP(J100,'72102609'!AB:AG,5,0)),VLOOKUP(J100,'72102609'!AA:AG,6,0)),VLOOKUP(J100,'72102609'!Z:AG,7,0))</f>
        <v>GC_BPMZ_97_RI_3183</v>
      </c>
      <c r="F100" s="7" t="str">
        <f>IF(G100=0,"",IF(G100="","",VLOOKUP(G100,'72102609'!D:I,6,0)))</f>
        <v/>
      </c>
      <c r="G100" s="7" t="str">
        <f>VLOOKUP(E100,'72102609'!AF:AP,2,0)</f>
        <v/>
      </c>
      <c r="H100" s="7" t="str">
        <f>IF(ISNA(VLOOKUP(G100,[1]ALLE!$B:$C,2,0)),"",VLOOKUP(G100,[1]ALLE!$B:$C,2,0))</f>
        <v/>
      </c>
      <c r="I100" s="7">
        <f t="shared" si="5"/>
        <v>100</v>
      </c>
      <c r="J100" s="7" t="s">
        <v>5561</v>
      </c>
      <c r="K100" s="7">
        <f>IF(ISNA(VLOOKUP(J100,'72102609'!Z:AE,6,0)),IF(ISNA(VLOOKUP(J100,'72102609'!AA:AE,5,0)),IF(ISNA(VLOOKUP(J100,'72102609'!AB:AE,4,0)),IF(ISNA(VLOOKUP(J100,'72102609'!AC:AE,3,0)),IF(ISNA(VLOOKUP(J100,'72102609'!AD:AE,2,0)),"",VLOOKUP(J100,'72102609'!AD:AE,2,0)),VLOOKUP(J100,'72102609'!AC:AE,3,0)),VLOOKUP(J100,'72102609'!AB:AE,4,0)),VLOOKUP(J100,'72102609'!AA:AE,5,0)),VLOOKUP(J100,'72102609'!Z:AE,6,0))</f>
        <v>206</v>
      </c>
      <c r="L100" s="7">
        <f>IF(ISNA(VLOOKUP(J100,'72102278'!Z:AE,6,0)),IF(ISNA(VLOOKUP(J100,'72102278'!AA:AE,5,0)),IF(ISNA(VLOOKUP(J100,'72102278'!AB:AE,4,0)),IF(ISNA(VLOOKUP(J100,'72102278'!AC:AE,3,0)),IF(ISNA(VLOOKUP(J100,'72102278'!AD:AE,2,0)),"",VLOOKUP(J100,'72102278'!AD:AE,2,0)),VLOOKUP(J100,'72102278'!AC:AE,3,0)),VLOOKUP(J100,'72102278'!AB:AE,4,0)),VLOOKUP(J100,'72102278'!AA:AE,5,0)),VLOOKUP(J100,'72102278'!Z:AE,6,0))</f>
        <v>32</v>
      </c>
      <c r="M100" s="7" t="str">
        <f>IF(ISNA(VLOOKUP(J100,'72102029'!Z:AE,6,0)),IF(ISNA(VLOOKUP(J100,'72102029'!AA:AE,5,0)),IF(ISNA(VLOOKUP(J100,'72102029'!AB:AE,4,0)),IF(ISNA(VLOOKUP(J100,'72102029'!AC:AE,3,0)),IF(ISNA(VLOOKUP(J100,'72102029'!AD:AE,2,0)),"",VLOOKUP(J100,'72102029'!AD:AE,2,0)),VLOOKUP(J100,'72102029'!AC:AE,3,0)),VLOOKUP(J100,'72102029'!AB:AE,4,0)),VLOOKUP(J100,'72102029'!AA:AE,5,0)),VLOOKUP(J100,'72102029'!Z:AE,6,0))</f>
        <v/>
      </c>
      <c r="N100" s="7" t="str">
        <f>IF(ISNA(VLOOKUP(J100,'72101595'!Z:AE,6,0)),IF(ISNA(VLOOKUP(J100,'72101595'!AA:AE,5,0)),IF(ISNA(VLOOKUP(J100,'72101595'!AB:AE,4,0)),IF(ISNA(VLOOKUP(J100,'72101595'!AC:AE,3,0)),IF(ISNA(VLOOKUP(J100,'72101595'!AD:AE,2,0)),"",VLOOKUP(J100,'72101595'!AD:AE,2,0)),VLOOKUP(J100,'72101595'!AC:AE,3,0)),VLOOKUP(J100,'72101595'!AB:AE,4,0)),VLOOKUP(J100,'72101595'!AA:AE,5,0)),VLOOKUP(J100,'72101595'!Z:AE,6,0))</f>
        <v/>
      </c>
      <c r="O100" s="7" t="str">
        <f>IF(ISNA(VLOOKUP(J100,'72101388'!Z:AE,6,0)),IF(ISNA(VLOOKUP(J100,'72101388'!AA:AE,5,0)),IF(ISNA(VLOOKUP(J100,'72101388'!AB:AE,4,0)),IF(ISNA(VLOOKUP(J100,'72101388'!AC:AE,3,0)),IF(ISNA(VLOOKUP(J100,'72101388'!AD:AE,2,0)),"",VLOOKUP(J100,'72101388'!AD:AE,2,0)),VLOOKUP(J100,'72101388'!AC:AE,3,0)),VLOOKUP(J100,'72101388'!AB:AE,4,0)),VLOOKUP(J100,'72101388'!AA:AE,5,0)),VLOOKUP(J100,'72101388'!Z:AE,6,0))</f>
        <v/>
      </c>
      <c r="P100" s="7">
        <f>IF(ISNA(VLOOKUP(J100,'72101014'!Z:AE,6,0)),IF(ISNA(VLOOKUP(J100,'72101014'!AA:AE,5,0)),IF(ISNA(VLOOKUP(J100,'72101014'!AB:AE,4,0)),IF(ISNA(VLOOKUP(J100,'72101014'!AC:AE,3,0)),IF(ISNA(VLOOKUP(J100,'72101014'!AD:AE,2,0)),"",VLOOKUP(J100,'72101014'!AD:AE,2,0)),VLOOKUP(J100,'72101014'!AC:AE,3,0)),VLOOKUP(J100,'72101014'!AB:AE,4,0)),VLOOKUP(J100,'72101014'!AA:AE,5,0)),VLOOKUP(J100,'72101014'!Z:AE,6,0))</f>
        <v>44</v>
      </c>
      <c r="Q100" s="7" t="str">
        <f>IF(ISNA(VLOOKUP(J100,'72100736'!Z:AE,6,0)),IF(ISNA(VLOOKUP(J100,'72100736'!AA:AE,5,0)),IF(ISNA(VLOOKUP(J100,'72100736'!AB:AE,4,0)),IF(ISNA(VLOOKUP(J100,'72100736'!AC:AE,3,0)),IF(ISNA(VLOOKUP(J100,'72100736'!AD:AE,2,0)),"",VLOOKUP(J100,'72100736'!AD:AE,2,0)),VLOOKUP(J100,'72100736'!AC:AE,3,0)),VLOOKUP(J100,'72100736'!AB:AE,4,0)),VLOOKUP(J100,'72100736'!AA:AE,5,0)),VLOOKUP(J100,'72100736'!Z:AE,6,0))</f>
        <v/>
      </c>
      <c r="R100" s="7" t="str">
        <f>IF(ISNA(VLOOKUP(J100,'72100530'!Z:AE,6,0)),IF(ISNA(VLOOKUP(J100,'72100530'!AA:AE,5,0)),IF(ISNA(VLOOKUP(J100,'72100530'!AB:AE,4,0)),IF(ISNA(VLOOKUP(J100,'72100530'!AC:AE,3,0)),IF(ISNA(VLOOKUP(J100,'72100530'!AD:AE,2,0)),"",VLOOKUP(J100,'72100530'!AD:AE,2,0)),VLOOKUP(J100,'72100530'!AC:AE,3,0)),VLOOKUP(J100,'72100530'!AB:AE,4,0)),VLOOKUP(J100,'72100530'!AA:AE,5,0)),VLOOKUP(J100,'72100530'!Z:AE,6,0))</f>
        <v/>
      </c>
      <c r="S100" s="7" t="str">
        <f>IF(ISNA(VLOOKUP(J100,'72100318'!Z:AE,6,0)),IF(ISNA(VLOOKUP(J100,'72100318'!AA:AE,5,0)),IF(ISNA(VLOOKUP(J100,'72100318'!AB:AE,4,0)),IF(ISNA(VLOOKUP(J100,'72100318'!AC:AE,3,0)),IF(ISNA(VLOOKUP(J100,'72100318'!AD:AE,2,0)),"",VLOOKUP(J100,'72100318'!AD:AE,2,0)),VLOOKUP(J100,'72100318'!AC:AE,3,0)),VLOOKUP(J100,'72100318'!AB:AE,4,0)),VLOOKUP(J100,'72100318'!AA:AE,5,0)),VLOOKUP(J100,'72100318'!Z:AE,6,0))</f>
        <v/>
      </c>
      <c r="T100" s="7" t="str">
        <f>IF(ISNA(VLOOKUP(J100,'72100121'!Z:AE,6,0)),IF(ISNA(VLOOKUP(J100,'72100121'!AA:AE,5,0)),IF(ISNA(VLOOKUP(J100,'72100121'!AB:AE,4,0)),IF(ISNA(VLOOKUP(J100,'72100121'!AC:AE,3,0)),IF(ISNA(VLOOKUP(J100,'72100121'!AD:AE,2,0)),"",VLOOKUP(J100,'72100121'!AD:AE,2,0)),VLOOKUP(J100,'72100121'!AC:AE,3,0)),VLOOKUP(J100,'72100121'!AB:AE,4,0)),VLOOKUP(J100,'72100121'!AA:AE,5,0)),VLOOKUP(J100,'72100121'!Z:AE,6,0))</f>
        <v/>
      </c>
      <c r="U100" s="7" t="str">
        <f>IF(ISNA(VLOOKUP(J100,'72003054'!Z:AE,6,0)),IF(ISNA(VLOOKUP(J100,'72003054'!AA:AE,5,0)),IF(ISNA(VLOOKUP(J100,'72003054'!AB:AE,4,0)),IF(ISNA(VLOOKUP(J100,'72003054'!AC:AE,3,0)),IF(ISNA(VLOOKUP(J100,'72003054'!AD:AE,2,0)),"",VLOOKUP(J100,'72003054'!AD:AE,2,0)),VLOOKUP(J100,'72003054'!AC:AE,3,0)),VLOOKUP(J100,'72003054'!AB:AE,4,0)),VLOOKUP(J100,'72003054'!AA:AE,5,0)),VLOOKUP(J100,'72003054'!Z:AE,6,0))</f>
        <v/>
      </c>
    </row>
    <row r="101" spans="1:21" x14ac:dyDescent="0.25">
      <c r="A101" s="7">
        <f t="shared" si="3"/>
        <v>205</v>
      </c>
      <c r="B101" s="7">
        <f t="shared" si="4"/>
        <v>72102609</v>
      </c>
      <c r="C101" s="7">
        <f>IF(ISNA(VLOOKUP(G101,Listen!J:P,7,0)),VLOOKUP(E101,'72102609'!AF:AP,11,0),IF(VLOOKUP(E101,'72102609'!AF:AP,11,0)&lt;4,VLOOKUP(G101,Listen!J:P,7,0),VLOOKUP(E101,'72102609'!AF:AP,11,0)))</f>
        <v>4</v>
      </c>
      <c r="D101" s="7" t="str">
        <f>IF(G101="","", IF(ISNA(G101),"",IF(ISNA(VLOOKUP(G101,[1]ALLE!$B:$AA,26,0)),"",VLOOKUP(G101,[1]ALLE!$B:$AA,26,0))))</f>
        <v/>
      </c>
      <c r="E101" s="12" t="str">
        <f>IF(ISNA(VLOOKUP(J101,'72102609'!Z:AG,7,0)),IF(ISNA(VLOOKUP(J101,'72102609'!AA:AG,6,0)),IF(ISNA(VLOOKUP(J101,'72102609'!AB:AG,5,0)),IF(ISNA(VLOOKUP(J101,'72102609'!AC:AG,4,0)),IF(ISNA(VLOOKUP(J101,'72102609'!AD:AG,3,0)),"",VLOOKUP(J101,'72102609'!AD:AG,3,0)),VLOOKUP(J101,'72102609'!AC:AG,4,0)),VLOOKUP(J101,'72102609'!AB:AG,5,0)),VLOOKUP(J101,'72102609'!AA:AG,6,0)),VLOOKUP(J101,'72102609'!Z:AG,7,0))</f>
        <v>GC_BPMZ_204_RI_2686</v>
      </c>
      <c r="F101" s="7" t="str">
        <f>IF(G101=0,"",IF(G101="","",VLOOKUP(G101,'72102609'!D:I,6,0)))</f>
        <v/>
      </c>
      <c r="G101" s="7" t="str">
        <f>VLOOKUP(E101,'72102609'!AF:AP,2,0)</f>
        <v/>
      </c>
      <c r="H101" s="7" t="str">
        <f>IF(ISNA(VLOOKUP(G101,[1]ALLE!$B:$C,2,0)),"",VLOOKUP(G101,[1]ALLE!$B:$C,2,0))</f>
        <v/>
      </c>
      <c r="I101" s="7">
        <f t="shared" si="5"/>
        <v>101</v>
      </c>
      <c r="J101" s="7" t="s">
        <v>20856</v>
      </c>
      <c r="K101" s="7">
        <f>IF(ISNA(VLOOKUP(J101,'72102609'!Z:AE,6,0)),IF(ISNA(VLOOKUP(J101,'72102609'!AA:AE,5,0)),IF(ISNA(VLOOKUP(J101,'72102609'!AB:AE,4,0)),IF(ISNA(VLOOKUP(J101,'72102609'!AC:AE,3,0)),IF(ISNA(VLOOKUP(J101,'72102609'!AD:AE,2,0)),"",VLOOKUP(J101,'72102609'!AD:AE,2,0)),VLOOKUP(J101,'72102609'!AC:AE,3,0)),VLOOKUP(J101,'72102609'!AB:AE,4,0)),VLOOKUP(J101,'72102609'!AA:AE,5,0)),VLOOKUP(J101,'72102609'!Z:AE,6,0))</f>
        <v>205</v>
      </c>
      <c r="L101" s="7" t="str">
        <f>IF(ISNA(VLOOKUP(J101,'72102278'!Z:AE,6,0)),IF(ISNA(VLOOKUP(J101,'72102278'!AA:AE,5,0)),IF(ISNA(VLOOKUP(J101,'72102278'!AB:AE,4,0)),IF(ISNA(VLOOKUP(J101,'72102278'!AC:AE,3,0)),IF(ISNA(VLOOKUP(J101,'72102278'!AD:AE,2,0)),"",VLOOKUP(J101,'72102278'!AD:AE,2,0)),VLOOKUP(J101,'72102278'!AC:AE,3,0)),VLOOKUP(J101,'72102278'!AB:AE,4,0)),VLOOKUP(J101,'72102278'!AA:AE,5,0)),VLOOKUP(J101,'72102278'!Z:AE,6,0))</f>
        <v/>
      </c>
      <c r="M101" s="7" t="str">
        <f>IF(ISNA(VLOOKUP(J101,'72102029'!Z:AE,6,0)),IF(ISNA(VLOOKUP(J101,'72102029'!AA:AE,5,0)),IF(ISNA(VLOOKUP(J101,'72102029'!AB:AE,4,0)),IF(ISNA(VLOOKUP(J101,'72102029'!AC:AE,3,0)),IF(ISNA(VLOOKUP(J101,'72102029'!AD:AE,2,0)),"",VLOOKUP(J101,'72102029'!AD:AE,2,0)),VLOOKUP(J101,'72102029'!AC:AE,3,0)),VLOOKUP(J101,'72102029'!AB:AE,4,0)),VLOOKUP(J101,'72102029'!AA:AE,5,0)),VLOOKUP(J101,'72102029'!Z:AE,6,0))</f>
        <v/>
      </c>
      <c r="N101" s="7" t="str">
        <f>IF(ISNA(VLOOKUP(J101,'72101595'!Z:AE,6,0)),IF(ISNA(VLOOKUP(J101,'72101595'!AA:AE,5,0)),IF(ISNA(VLOOKUP(J101,'72101595'!AB:AE,4,0)),IF(ISNA(VLOOKUP(J101,'72101595'!AC:AE,3,0)),IF(ISNA(VLOOKUP(J101,'72101595'!AD:AE,2,0)),"",VLOOKUP(J101,'72101595'!AD:AE,2,0)),VLOOKUP(J101,'72101595'!AC:AE,3,0)),VLOOKUP(J101,'72101595'!AB:AE,4,0)),VLOOKUP(J101,'72101595'!AA:AE,5,0)),VLOOKUP(J101,'72101595'!Z:AE,6,0))</f>
        <v/>
      </c>
      <c r="O101" s="7" t="str">
        <f>IF(ISNA(VLOOKUP(J101,'72101388'!Z:AE,6,0)),IF(ISNA(VLOOKUP(J101,'72101388'!AA:AE,5,0)),IF(ISNA(VLOOKUP(J101,'72101388'!AB:AE,4,0)),IF(ISNA(VLOOKUP(J101,'72101388'!AC:AE,3,0)),IF(ISNA(VLOOKUP(J101,'72101388'!AD:AE,2,0)),"",VLOOKUP(J101,'72101388'!AD:AE,2,0)),VLOOKUP(J101,'72101388'!AC:AE,3,0)),VLOOKUP(J101,'72101388'!AB:AE,4,0)),VLOOKUP(J101,'72101388'!AA:AE,5,0)),VLOOKUP(J101,'72101388'!Z:AE,6,0))</f>
        <v/>
      </c>
      <c r="P101" s="7" t="str">
        <f>IF(ISNA(VLOOKUP(J101,'72101014'!Z:AE,6,0)),IF(ISNA(VLOOKUP(J101,'72101014'!AA:AE,5,0)),IF(ISNA(VLOOKUP(J101,'72101014'!AB:AE,4,0)),IF(ISNA(VLOOKUP(J101,'72101014'!AC:AE,3,0)),IF(ISNA(VLOOKUP(J101,'72101014'!AD:AE,2,0)),"",VLOOKUP(J101,'72101014'!AD:AE,2,0)),VLOOKUP(J101,'72101014'!AC:AE,3,0)),VLOOKUP(J101,'72101014'!AB:AE,4,0)),VLOOKUP(J101,'72101014'!AA:AE,5,0)),VLOOKUP(J101,'72101014'!Z:AE,6,0))</f>
        <v/>
      </c>
      <c r="Q101" s="7" t="str">
        <f>IF(ISNA(VLOOKUP(J101,'72100736'!Z:AE,6,0)),IF(ISNA(VLOOKUP(J101,'72100736'!AA:AE,5,0)),IF(ISNA(VLOOKUP(J101,'72100736'!AB:AE,4,0)),IF(ISNA(VLOOKUP(J101,'72100736'!AC:AE,3,0)),IF(ISNA(VLOOKUP(J101,'72100736'!AD:AE,2,0)),"",VLOOKUP(J101,'72100736'!AD:AE,2,0)),VLOOKUP(J101,'72100736'!AC:AE,3,0)),VLOOKUP(J101,'72100736'!AB:AE,4,0)),VLOOKUP(J101,'72100736'!AA:AE,5,0)),VLOOKUP(J101,'72100736'!Z:AE,6,0))</f>
        <v/>
      </c>
      <c r="R101" s="7" t="str">
        <f>IF(ISNA(VLOOKUP(J101,'72100530'!Z:AE,6,0)),IF(ISNA(VLOOKUP(J101,'72100530'!AA:AE,5,0)),IF(ISNA(VLOOKUP(J101,'72100530'!AB:AE,4,0)),IF(ISNA(VLOOKUP(J101,'72100530'!AC:AE,3,0)),IF(ISNA(VLOOKUP(J101,'72100530'!AD:AE,2,0)),"",VLOOKUP(J101,'72100530'!AD:AE,2,0)),VLOOKUP(J101,'72100530'!AC:AE,3,0)),VLOOKUP(J101,'72100530'!AB:AE,4,0)),VLOOKUP(J101,'72100530'!AA:AE,5,0)),VLOOKUP(J101,'72100530'!Z:AE,6,0))</f>
        <v/>
      </c>
      <c r="S101" s="7" t="str">
        <f>IF(ISNA(VLOOKUP(J101,'72100318'!Z:AE,6,0)),IF(ISNA(VLOOKUP(J101,'72100318'!AA:AE,5,0)),IF(ISNA(VLOOKUP(J101,'72100318'!AB:AE,4,0)),IF(ISNA(VLOOKUP(J101,'72100318'!AC:AE,3,0)),IF(ISNA(VLOOKUP(J101,'72100318'!AD:AE,2,0)),"",VLOOKUP(J101,'72100318'!AD:AE,2,0)),VLOOKUP(J101,'72100318'!AC:AE,3,0)),VLOOKUP(J101,'72100318'!AB:AE,4,0)),VLOOKUP(J101,'72100318'!AA:AE,5,0)),VLOOKUP(J101,'72100318'!Z:AE,6,0))</f>
        <v/>
      </c>
      <c r="T101" s="7" t="str">
        <f>IF(ISNA(VLOOKUP(J101,'72100121'!Z:AE,6,0)),IF(ISNA(VLOOKUP(J101,'72100121'!AA:AE,5,0)),IF(ISNA(VLOOKUP(J101,'72100121'!AB:AE,4,0)),IF(ISNA(VLOOKUP(J101,'72100121'!AC:AE,3,0)),IF(ISNA(VLOOKUP(J101,'72100121'!AD:AE,2,0)),"",VLOOKUP(J101,'72100121'!AD:AE,2,0)),VLOOKUP(J101,'72100121'!AC:AE,3,0)),VLOOKUP(J101,'72100121'!AB:AE,4,0)),VLOOKUP(J101,'72100121'!AA:AE,5,0)),VLOOKUP(J101,'72100121'!Z:AE,6,0))</f>
        <v/>
      </c>
      <c r="U101" s="7" t="str">
        <f>IF(ISNA(VLOOKUP(J101,'72003054'!Z:AE,6,0)),IF(ISNA(VLOOKUP(J101,'72003054'!AA:AE,5,0)),IF(ISNA(VLOOKUP(J101,'72003054'!AB:AE,4,0)),IF(ISNA(VLOOKUP(J101,'72003054'!AC:AE,3,0)),IF(ISNA(VLOOKUP(J101,'72003054'!AD:AE,2,0)),"",VLOOKUP(J101,'72003054'!AD:AE,2,0)),VLOOKUP(J101,'72003054'!AC:AE,3,0)),VLOOKUP(J101,'72003054'!AB:AE,4,0)),VLOOKUP(J101,'72003054'!AA:AE,5,0)),VLOOKUP(J101,'72003054'!Z:AE,6,0))</f>
        <v/>
      </c>
    </row>
    <row r="102" spans="1:21" x14ac:dyDescent="0.25">
      <c r="A102" s="7">
        <f t="shared" si="3"/>
        <v>205</v>
      </c>
      <c r="B102" s="7">
        <f t="shared" si="4"/>
        <v>72101595</v>
      </c>
      <c r="C102" s="7">
        <f>IF(ISNA(VLOOKUP(G102,Listen!J:P,7,0)),VLOOKUP(E102,'72101595'!AF:AP,11,0),IF(VLOOKUP(E102,'72101595'!AF:AP,11,0)&lt;4,VLOOKUP(G102,Listen!J:P,7,0),VLOOKUP(E102,'72101595'!AF:AP,11,0)))</f>
        <v>3</v>
      </c>
      <c r="D102" s="7" t="str">
        <f>IF(G102="","",IF(ISNA(VLOOKUP(G102,[1]ALLE!$B:$AA,26,0)),"",VLOOKUP(G102,[1]ALLE!$B:$AA,26,0)))</f>
        <v/>
      </c>
      <c r="E102" s="12" t="str">
        <f>IF(ISNA(VLOOKUP(J102,'72101595'!Z:AG,7,0)),IF(ISNA(VLOOKUP(J102,'72101595'!AA:AG,6,0)),IF(ISNA(VLOOKUP(J102,'72101595'!AB:AG,5,0)),IF(ISNA(VLOOKUP(J102,'72101595'!AC:AG,4,0)),IF(ISNA(VLOOKUP(J102,'72101595'!AD:AG,3,0)),"",VLOOKUP(J102,'72101595'!AD:AG,3,0)),VLOOKUP(J102,'72101595'!AC:AG,4,0)),VLOOKUP(J102,'72101595'!AB:AG,5,0)),VLOOKUP(J102,'72101595'!AA:AG,6,0)),VLOOKUP(J102,'72101595'!Z:AG,7,0))</f>
        <v>1,3,4,6-Tetramethyl-dihydroimidazo[4,5-d]imidazolidine-2,5-dione</v>
      </c>
      <c r="F102" s="7" t="str">
        <f>IF(G102=0,"",IF(G102="","",VLOOKUP(G102,'72101595'!D:I,6,0)))</f>
        <v>C8H14N4O2</v>
      </c>
      <c r="G102" s="7" t="str">
        <f>VLOOKUP(E102,'72101595'!AF:AP,2,0)</f>
        <v>106780-29-4</v>
      </c>
      <c r="H102" s="7" t="str">
        <f>IF(ISNA(VLOOKUP(G102,[1]ALLE!$B:$C,2,0)),"",VLOOKUP(G102,[1]ALLE!$B:$C,2,0))</f>
        <v xml:space="preserve">XIUUSFJTJXFNGH-UHFFFAOYSA-N  </v>
      </c>
      <c r="I102" s="7">
        <f t="shared" si="5"/>
        <v>102</v>
      </c>
      <c r="J102" s="7" t="s">
        <v>1162</v>
      </c>
      <c r="K102" s="7" t="str">
        <f>IF(ISNA(VLOOKUP(J102,'72102609'!Z:AE,6,0)),IF(ISNA(VLOOKUP(J102,'72102609'!AA:AE,5,0)),IF(ISNA(VLOOKUP(J102,'72102609'!AB:AE,4,0)),IF(ISNA(VLOOKUP(J102,'72102609'!AC:AE,3,0)),IF(ISNA(VLOOKUP(J102,'72102609'!AD:AE,2,0)),"",VLOOKUP(J102,'72102609'!AD:AE,2,0)),VLOOKUP(J102,'72102609'!AC:AE,3,0)),VLOOKUP(J102,'72102609'!AB:AE,4,0)),VLOOKUP(J102,'72102609'!AA:AE,5,0)),VLOOKUP(J102,'72102609'!Z:AE,6,0))</f>
        <v/>
      </c>
      <c r="L102" s="7">
        <f>IF(ISNA(VLOOKUP(J102,'72102278'!Z:AE,6,0)),IF(ISNA(VLOOKUP(J102,'72102278'!AA:AE,5,0)),IF(ISNA(VLOOKUP(J102,'72102278'!AB:AE,4,0)),IF(ISNA(VLOOKUP(J102,'72102278'!AC:AE,3,0)),IF(ISNA(VLOOKUP(J102,'72102278'!AD:AE,2,0)),"",VLOOKUP(J102,'72102278'!AD:AE,2,0)),VLOOKUP(J102,'72102278'!AC:AE,3,0)),VLOOKUP(J102,'72102278'!AB:AE,4,0)),VLOOKUP(J102,'72102278'!AA:AE,5,0)),VLOOKUP(J102,'72102278'!Z:AE,6,0))</f>
        <v>139</v>
      </c>
      <c r="M102" s="7">
        <f>IF(ISNA(VLOOKUP(J102,'72102029'!Z:AE,6,0)),IF(ISNA(VLOOKUP(J102,'72102029'!AA:AE,5,0)),IF(ISNA(VLOOKUP(J102,'72102029'!AB:AE,4,0)),IF(ISNA(VLOOKUP(J102,'72102029'!AC:AE,3,0)),IF(ISNA(VLOOKUP(J102,'72102029'!AD:AE,2,0)),"",VLOOKUP(J102,'72102029'!AD:AE,2,0)),VLOOKUP(J102,'72102029'!AC:AE,3,0)),VLOOKUP(J102,'72102029'!AB:AE,4,0)),VLOOKUP(J102,'72102029'!AA:AE,5,0)),VLOOKUP(J102,'72102029'!Z:AE,6,0))</f>
        <v>77</v>
      </c>
      <c r="N102" s="7">
        <f>IF(ISNA(VLOOKUP(J102,'72101595'!Z:AE,6,0)),IF(ISNA(VLOOKUP(J102,'72101595'!AA:AE,5,0)),IF(ISNA(VLOOKUP(J102,'72101595'!AB:AE,4,0)),IF(ISNA(VLOOKUP(J102,'72101595'!AC:AE,3,0)),IF(ISNA(VLOOKUP(J102,'72101595'!AD:AE,2,0)),"",VLOOKUP(J102,'72101595'!AD:AE,2,0)),VLOOKUP(J102,'72101595'!AC:AE,3,0)),VLOOKUP(J102,'72101595'!AB:AE,4,0)),VLOOKUP(J102,'72101595'!AA:AE,5,0)),VLOOKUP(J102,'72101595'!Z:AE,6,0))</f>
        <v>205</v>
      </c>
      <c r="O102" s="7" t="str">
        <f>IF(ISNA(VLOOKUP(J102,'72101388'!Z:AE,6,0)),IF(ISNA(VLOOKUP(J102,'72101388'!AA:AE,5,0)),IF(ISNA(VLOOKUP(J102,'72101388'!AB:AE,4,0)),IF(ISNA(VLOOKUP(J102,'72101388'!AC:AE,3,0)),IF(ISNA(VLOOKUP(J102,'72101388'!AD:AE,2,0)),"",VLOOKUP(J102,'72101388'!AD:AE,2,0)),VLOOKUP(J102,'72101388'!AC:AE,3,0)),VLOOKUP(J102,'72101388'!AB:AE,4,0)),VLOOKUP(J102,'72101388'!AA:AE,5,0)),VLOOKUP(J102,'72101388'!Z:AE,6,0))</f>
        <v/>
      </c>
      <c r="P102" s="7" t="str">
        <f>IF(ISNA(VLOOKUP(J102,'72101014'!Z:AE,6,0)),IF(ISNA(VLOOKUP(J102,'72101014'!AA:AE,5,0)),IF(ISNA(VLOOKUP(J102,'72101014'!AB:AE,4,0)),IF(ISNA(VLOOKUP(J102,'72101014'!AC:AE,3,0)),IF(ISNA(VLOOKUP(J102,'72101014'!AD:AE,2,0)),"",VLOOKUP(J102,'72101014'!AD:AE,2,0)),VLOOKUP(J102,'72101014'!AC:AE,3,0)),VLOOKUP(J102,'72101014'!AB:AE,4,0)),VLOOKUP(J102,'72101014'!AA:AE,5,0)),VLOOKUP(J102,'72101014'!Z:AE,6,0))</f>
        <v/>
      </c>
      <c r="Q102" s="7">
        <f>IF(ISNA(VLOOKUP(J102,'72100736'!Z:AE,6,0)),IF(ISNA(VLOOKUP(J102,'72100736'!AA:AE,5,0)),IF(ISNA(VLOOKUP(J102,'72100736'!AB:AE,4,0)),IF(ISNA(VLOOKUP(J102,'72100736'!AC:AE,3,0)),IF(ISNA(VLOOKUP(J102,'72100736'!AD:AE,2,0)),"",VLOOKUP(J102,'72100736'!AD:AE,2,0)),VLOOKUP(J102,'72100736'!AC:AE,3,0)),VLOOKUP(J102,'72100736'!AB:AE,4,0)),VLOOKUP(J102,'72100736'!AA:AE,5,0)),VLOOKUP(J102,'72100736'!Z:AE,6,0))</f>
        <v>84</v>
      </c>
      <c r="R102" s="7">
        <f>IF(ISNA(VLOOKUP(J102,'72100530'!Z:AE,6,0)),IF(ISNA(VLOOKUP(J102,'72100530'!AA:AE,5,0)),IF(ISNA(VLOOKUP(J102,'72100530'!AB:AE,4,0)),IF(ISNA(VLOOKUP(J102,'72100530'!AC:AE,3,0)),IF(ISNA(VLOOKUP(J102,'72100530'!AD:AE,2,0)),"",VLOOKUP(J102,'72100530'!AD:AE,2,0)),VLOOKUP(J102,'72100530'!AC:AE,3,0)),VLOOKUP(J102,'72100530'!AB:AE,4,0)),VLOOKUP(J102,'72100530'!AA:AE,5,0)),VLOOKUP(J102,'72100530'!Z:AE,6,0))</f>
        <v>99</v>
      </c>
      <c r="S102" s="7">
        <f>IF(ISNA(VLOOKUP(J102,'72100318'!Z:AE,6,0)),IF(ISNA(VLOOKUP(J102,'72100318'!AA:AE,5,0)),IF(ISNA(VLOOKUP(J102,'72100318'!AB:AE,4,0)),IF(ISNA(VLOOKUP(J102,'72100318'!AC:AE,3,0)),IF(ISNA(VLOOKUP(J102,'72100318'!AD:AE,2,0)),"",VLOOKUP(J102,'72100318'!AD:AE,2,0)),VLOOKUP(J102,'72100318'!AC:AE,3,0)),VLOOKUP(J102,'72100318'!AB:AE,4,0)),VLOOKUP(J102,'72100318'!AA:AE,5,0)),VLOOKUP(J102,'72100318'!Z:AE,6,0))</f>
        <v>44</v>
      </c>
      <c r="T102" s="7" t="str">
        <f>IF(ISNA(VLOOKUP(J102,'72100121'!Z:AE,6,0)),IF(ISNA(VLOOKUP(J102,'72100121'!AA:AE,5,0)),IF(ISNA(VLOOKUP(J102,'72100121'!AB:AE,4,0)),IF(ISNA(VLOOKUP(J102,'72100121'!AC:AE,3,0)),IF(ISNA(VLOOKUP(J102,'72100121'!AD:AE,2,0)),"",VLOOKUP(J102,'72100121'!AD:AE,2,0)),VLOOKUP(J102,'72100121'!AC:AE,3,0)),VLOOKUP(J102,'72100121'!AB:AE,4,0)),VLOOKUP(J102,'72100121'!AA:AE,5,0)),VLOOKUP(J102,'72100121'!Z:AE,6,0))</f>
        <v/>
      </c>
      <c r="U102" s="7">
        <f>IF(ISNA(VLOOKUP(J102,'72003054'!Z:AE,6,0)),IF(ISNA(VLOOKUP(J102,'72003054'!AA:AE,5,0)),IF(ISNA(VLOOKUP(J102,'72003054'!AB:AE,4,0)),IF(ISNA(VLOOKUP(J102,'72003054'!AC:AE,3,0)),IF(ISNA(VLOOKUP(J102,'72003054'!AD:AE,2,0)),"",VLOOKUP(J102,'72003054'!AD:AE,2,0)),VLOOKUP(J102,'72003054'!AC:AE,3,0)),VLOOKUP(J102,'72003054'!AB:AE,4,0)),VLOOKUP(J102,'72003054'!AA:AE,5,0)),VLOOKUP(J102,'72003054'!Z:AE,6,0))</f>
        <v>65</v>
      </c>
    </row>
    <row r="103" spans="1:21" x14ac:dyDescent="0.25">
      <c r="A103" s="7">
        <f t="shared" si="3"/>
        <v>205</v>
      </c>
      <c r="B103" s="7">
        <f t="shared" si="4"/>
        <v>72101388</v>
      </c>
      <c r="C103" s="7">
        <f>IF(ISNA(VLOOKUP(G103,Listen!J:P,7,0)),VLOOKUP(E103,'72101388'!AF:AP,11,0),IF(VLOOKUP(E103,'72101388'!AF:AP,11,0)&lt;4,VLOOKUP(G103,Listen!J:P,7,0),VLOOKUP(E103,'72101388'!AF:AP,11,0)))</f>
        <v>2</v>
      </c>
      <c r="D103" s="7" t="str">
        <f>IF(G103="","", IF(ISNA(G103),"",IF(ISNA(VLOOKUP(G103,[1]ALLE!$B:$AA,26,0)),"",VLOOKUP(G103,[1]ALLE!$B:$AA,26,0))))</f>
        <v/>
      </c>
      <c r="E103" s="12" t="str">
        <f>IF(ISNA(VLOOKUP(J103,'72101388'!Z:AG,7,0)),IF(ISNA(VLOOKUP(J103,'72101388'!AA:AG,6,0)),IF(ISNA(VLOOKUP(J103,'72101388'!AB:AG,5,0)),IF(ISNA(VLOOKUP(J103,'72101388'!AC:AG,4,0)),IF(ISNA(VLOOKUP(J103,'72101388'!AD:AG,3,0)),"",VLOOKUP(J103,'72101388'!AD:AG,3,0)),VLOOKUP(J103,'72101388'!AC:AG,4,0)),VLOOKUP(J103,'72101388'!AB:AG,5,0)),VLOOKUP(J103,'72101388'!AA:AG,6,0)),VLOOKUP(J103,'72101388'!Z:AG,7,0))</f>
        <v>GC_BPMZ_94_RI_2665</v>
      </c>
      <c r="F103" s="7" t="str">
        <f>IF(G103=0,"",IF(G103="","",VLOOKUP(G103,'72101388'!D:I,6,0)))</f>
        <v/>
      </c>
      <c r="G103" s="7">
        <f>VLOOKUP(E103,'72101388'!AF:AP,2,0)</f>
        <v>0</v>
      </c>
      <c r="H103" s="7">
        <f>IF(ISNA(VLOOKUP(G103,[1]ALLE!$B:$C,2,0)),"",VLOOKUP(G103,[1]ALLE!$B:$C,2,0))</f>
        <v>0</v>
      </c>
      <c r="I103" s="7">
        <f t="shared" si="5"/>
        <v>103</v>
      </c>
      <c r="J103" s="7" t="s">
        <v>2140</v>
      </c>
      <c r="K103" s="7" t="str">
        <f>IF(ISNA(VLOOKUP(J103,'72102609'!Z:AE,6,0)),IF(ISNA(VLOOKUP(J103,'72102609'!AA:AE,5,0)),IF(ISNA(VLOOKUP(J103,'72102609'!AB:AE,4,0)),IF(ISNA(VLOOKUP(J103,'72102609'!AC:AE,3,0)),IF(ISNA(VLOOKUP(J103,'72102609'!AD:AE,2,0)),"",VLOOKUP(J103,'72102609'!AD:AE,2,0)),VLOOKUP(J103,'72102609'!AC:AE,3,0)),VLOOKUP(J103,'72102609'!AB:AE,4,0)),VLOOKUP(J103,'72102609'!AA:AE,5,0)),VLOOKUP(J103,'72102609'!Z:AE,6,0))</f>
        <v/>
      </c>
      <c r="L103" s="7" t="str">
        <f>IF(ISNA(VLOOKUP(J103,'72102278'!Z:AE,6,0)),IF(ISNA(VLOOKUP(J103,'72102278'!AA:AE,5,0)),IF(ISNA(VLOOKUP(J103,'72102278'!AB:AE,4,0)),IF(ISNA(VLOOKUP(J103,'72102278'!AC:AE,3,0)),IF(ISNA(VLOOKUP(J103,'72102278'!AD:AE,2,0)),"",VLOOKUP(J103,'72102278'!AD:AE,2,0)),VLOOKUP(J103,'72102278'!AC:AE,3,0)),VLOOKUP(J103,'72102278'!AB:AE,4,0)),VLOOKUP(J103,'72102278'!AA:AE,5,0)),VLOOKUP(J103,'72102278'!Z:AE,6,0))</f>
        <v/>
      </c>
      <c r="M103" s="7" t="str">
        <f>IF(ISNA(VLOOKUP(J103,'72102029'!Z:AE,6,0)),IF(ISNA(VLOOKUP(J103,'72102029'!AA:AE,5,0)),IF(ISNA(VLOOKUP(J103,'72102029'!AB:AE,4,0)),IF(ISNA(VLOOKUP(J103,'72102029'!AC:AE,3,0)),IF(ISNA(VLOOKUP(J103,'72102029'!AD:AE,2,0)),"",VLOOKUP(J103,'72102029'!AD:AE,2,0)),VLOOKUP(J103,'72102029'!AC:AE,3,0)),VLOOKUP(J103,'72102029'!AB:AE,4,0)),VLOOKUP(J103,'72102029'!AA:AE,5,0)),VLOOKUP(J103,'72102029'!Z:AE,6,0))</f>
        <v/>
      </c>
      <c r="N103" s="7">
        <f>IF(ISNA(VLOOKUP(J103,'72101595'!Z:AE,6,0)),IF(ISNA(VLOOKUP(J103,'72101595'!AA:AE,5,0)),IF(ISNA(VLOOKUP(J103,'72101595'!AB:AE,4,0)),IF(ISNA(VLOOKUP(J103,'72101595'!AC:AE,3,0)),IF(ISNA(VLOOKUP(J103,'72101595'!AD:AE,2,0)),"",VLOOKUP(J103,'72101595'!AD:AE,2,0)),VLOOKUP(J103,'72101595'!AC:AE,3,0)),VLOOKUP(J103,'72101595'!AB:AE,4,0)),VLOOKUP(J103,'72101595'!AA:AE,5,0)),VLOOKUP(J103,'72101595'!Z:AE,6,0))</f>
        <v>129</v>
      </c>
      <c r="O103" s="7">
        <f>IF(ISNA(VLOOKUP(J103,'72101388'!Z:AE,6,0)),IF(ISNA(VLOOKUP(J103,'72101388'!AA:AE,5,0)),IF(ISNA(VLOOKUP(J103,'72101388'!AB:AE,4,0)),IF(ISNA(VLOOKUP(J103,'72101388'!AC:AE,3,0)),IF(ISNA(VLOOKUP(J103,'72101388'!AD:AE,2,0)),"",VLOOKUP(J103,'72101388'!AD:AE,2,0)),VLOOKUP(J103,'72101388'!AC:AE,3,0)),VLOOKUP(J103,'72101388'!AB:AE,4,0)),VLOOKUP(J103,'72101388'!AA:AE,5,0)),VLOOKUP(J103,'72101388'!Z:AE,6,0))</f>
        <v>205</v>
      </c>
      <c r="P103" s="7" t="str">
        <f>IF(ISNA(VLOOKUP(J103,'72101014'!Z:AE,6,0)),IF(ISNA(VLOOKUP(J103,'72101014'!AA:AE,5,0)),IF(ISNA(VLOOKUP(J103,'72101014'!AB:AE,4,0)),IF(ISNA(VLOOKUP(J103,'72101014'!AC:AE,3,0)),IF(ISNA(VLOOKUP(J103,'72101014'!AD:AE,2,0)),"",VLOOKUP(J103,'72101014'!AD:AE,2,0)),VLOOKUP(J103,'72101014'!AC:AE,3,0)),VLOOKUP(J103,'72101014'!AB:AE,4,0)),VLOOKUP(J103,'72101014'!AA:AE,5,0)),VLOOKUP(J103,'72101014'!Z:AE,6,0))</f>
        <v/>
      </c>
      <c r="Q103" s="7">
        <f>IF(ISNA(VLOOKUP(J103,'72100736'!Z:AE,6,0)),IF(ISNA(VLOOKUP(J103,'72100736'!AA:AE,5,0)),IF(ISNA(VLOOKUP(J103,'72100736'!AB:AE,4,0)),IF(ISNA(VLOOKUP(J103,'72100736'!AC:AE,3,0)),IF(ISNA(VLOOKUP(J103,'72100736'!AD:AE,2,0)),"",VLOOKUP(J103,'72100736'!AD:AE,2,0)),VLOOKUP(J103,'72100736'!AC:AE,3,0)),VLOOKUP(J103,'72100736'!AB:AE,4,0)),VLOOKUP(J103,'72100736'!AA:AE,5,0)),VLOOKUP(J103,'72100736'!Z:AE,6,0))</f>
        <v>0</v>
      </c>
      <c r="R103" s="7" t="str">
        <f>IF(ISNA(VLOOKUP(J103,'72100530'!Z:AE,6,0)),IF(ISNA(VLOOKUP(J103,'72100530'!AA:AE,5,0)),IF(ISNA(VLOOKUP(J103,'72100530'!AB:AE,4,0)),IF(ISNA(VLOOKUP(J103,'72100530'!AC:AE,3,0)),IF(ISNA(VLOOKUP(J103,'72100530'!AD:AE,2,0)),"",VLOOKUP(J103,'72100530'!AD:AE,2,0)),VLOOKUP(J103,'72100530'!AC:AE,3,0)),VLOOKUP(J103,'72100530'!AB:AE,4,0)),VLOOKUP(J103,'72100530'!AA:AE,5,0)),VLOOKUP(J103,'72100530'!Z:AE,6,0))</f>
        <v/>
      </c>
      <c r="S103" s="7" t="str">
        <f>IF(ISNA(VLOOKUP(J103,'72100318'!Z:AE,6,0)),IF(ISNA(VLOOKUP(J103,'72100318'!AA:AE,5,0)),IF(ISNA(VLOOKUP(J103,'72100318'!AB:AE,4,0)),IF(ISNA(VLOOKUP(J103,'72100318'!AC:AE,3,0)),IF(ISNA(VLOOKUP(J103,'72100318'!AD:AE,2,0)),"",VLOOKUP(J103,'72100318'!AD:AE,2,0)),VLOOKUP(J103,'72100318'!AC:AE,3,0)),VLOOKUP(J103,'72100318'!AB:AE,4,0)),VLOOKUP(J103,'72100318'!AA:AE,5,0)),VLOOKUP(J103,'72100318'!Z:AE,6,0))</f>
        <v/>
      </c>
      <c r="T103" s="7" t="str">
        <f>IF(ISNA(VLOOKUP(J103,'72100121'!Z:AE,6,0)),IF(ISNA(VLOOKUP(J103,'72100121'!AA:AE,5,0)),IF(ISNA(VLOOKUP(J103,'72100121'!AB:AE,4,0)),IF(ISNA(VLOOKUP(J103,'72100121'!AC:AE,3,0)),IF(ISNA(VLOOKUP(J103,'72100121'!AD:AE,2,0)),"",VLOOKUP(J103,'72100121'!AD:AE,2,0)),VLOOKUP(J103,'72100121'!AC:AE,3,0)),VLOOKUP(J103,'72100121'!AB:AE,4,0)),VLOOKUP(J103,'72100121'!AA:AE,5,0)),VLOOKUP(J103,'72100121'!Z:AE,6,0))</f>
        <v/>
      </c>
      <c r="U103" s="7" t="str">
        <f>IF(ISNA(VLOOKUP(J103,'72003054'!Z:AE,6,0)),IF(ISNA(VLOOKUP(J103,'72003054'!AA:AE,5,0)),IF(ISNA(VLOOKUP(J103,'72003054'!AB:AE,4,0)),IF(ISNA(VLOOKUP(J103,'72003054'!AC:AE,3,0)),IF(ISNA(VLOOKUP(J103,'72003054'!AD:AE,2,0)),"",VLOOKUP(J103,'72003054'!AD:AE,2,0)),VLOOKUP(J103,'72003054'!AC:AE,3,0)),VLOOKUP(J103,'72003054'!AB:AE,4,0)),VLOOKUP(J103,'72003054'!AA:AE,5,0)),VLOOKUP(J103,'72003054'!Z:AE,6,0))</f>
        <v/>
      </c>
    </row>
    <row r="104" spans="1:21" x14ac:dyDescent="0.25">
      <c r="A104" s="7">
        <f t="shared" si="3"/>
        <v>205</v>
      </c>
      <c r="B104" s="7">
        <f t="shared" si="4"/>
        <v>72003054</v>
      </c>
      <c r="C104" s="7">
        <f>IF(ISNA(VLOOKUP(G104,Listen!J:P,7,0)),VLOOKUP(E104,'72003054'!AF:AP,11,0),IF(VLOOKUP(E104,'72003054'!AF:AP,11,0)&lt;4,VLOOKUP(G104,Listen!J:P,7,0),VLOOKUP(E104,'72003054'!AF:AP,11,0)))</f>
        <v>2</v>
      </c>
      <c r="D104" s="7" t="str">
        <f>IF(G104="","", IF(ISNA(G104),"",IF(ISNA(VLOOKUP(G104,[1]ALLE!$B:$AA,26,0)),"",VLOOKUP(G104,[1]ALLE!$B:$AA,26,0))))</f>
        <v>WGK 2,</v>
      </c>
      <c r="E104" s="12" t="str">
        <f>IF(ISNA(VLOOKUP(J104,'72003054'!Z:AG,7,0)),IF(ISNA(VLOOKUP(J104,'72003054'!AA:AG,6,0)),IF(ISNA(VLOOKUP(J104,'72003054'!AB:AG,5,0)),IF(ISNA(VLOOKUP(J104,'72003054'!AC:AG,4,0)),IF(ISNA(VLOOKUP(J104,'72003054'!AD:AG,3,0)),"",VLOOKUP(J104,'72003054'!AD:AG,3,0)),VLOOKUP(J104,'72003054'!AC:AG,4,0)),VLOOKUP(J104,'72003054'!AB:AG,5,0)),VLOOKUP(J104,'72003054'!AA:AG,6,0)),VLOOKUP(J104,'72003054'!Z:AG,7,0))</f>
        <v>Cashmeran</v>
      </c>
      <c r="F104" s="7" t="str">
        <f>IF(G104=0,"",IF(G104="","",VLOOKUP(G104,'72003054'!D:I,6,0)))</f>
        <v>C14H22O</v>
      </c>
      <c r="G104" s="7" t="str">
        <f>VLOOKUP(E104,'72003054'!AF:AP,2,0)</f>
        <v>33704-61-9</v>
      </c>
      <c r="H104" s="7" t="str">
        <f>IF(ISNA(VLOOKUP(G104,[1]ALLE!$B:$C,2,0)),"",VLOOKUP(G104,[1]ALLE!$B:$C,2,0))</f>
        <v>MIZGSAALSYARKU-UHFFFAOYSA-N</v>
      </c>
      <c r="I104" s="7">
        <f t="shared" si="5"/>
        <v>104</v>
      </c>
      <c r="J104" s="7" t="s">
        <v>190</v>
      </c>
      <c r="K104" s="7">
        <f>IF(ISNA(VLOOKUP(J104,'72102609'!Z:AE,6,0)),IF(ISNA(VLOOKUP(J104,'72102609'!AA:AE,5,0)),IF(ISNA(VLOOKUP(J104,'72102609'!AB:AE,4,0)),IF(ISNA(VLOOKUP(J104,'72102609'!AC:AE,3,0)),IF(ISNA(VLOOKUP(J104,'72102609'!AD:AE,2,0)),"",VLOOKUP(J104,'72102609'!AD:AE,2,0)),VLOOKUP(J104,'72102609'!AC:AE,3,0)),VLOOKUP(J104,'72102609'!AB:AE,4,0)),VLOOKUP(J104,'72102609'!AA:AE,5,0)),VLOOKUP(J104,'72102609'!Z:AE,6,0))</f>
        <v>0</v>
      </c>
      <c r="L104" s="7">
        <f>IF(ISNA(VLOOKUP(J104,'72102278'!Z:AE,6,0)),IF(ISNA(VLOOKUP(J104,'72102278'!AA:AE,5,0)),IF(ISNA(VLOOKUP(J104,'72102278'!AB:AE,4,0)),IF(ISNA(VLOOKUP(J104,'72102278'!AC:AE,3,0)),IF(ISNA(VLOOKUP(J104,'72102278'!AD:AE,2,0)),"",VLOOKUP(J104,'72102278'!AD:AE,2,0)),VLOOKUP(J104,'72102278'!AC:AE,3,0)),VLOOKUP(J104,'72102278'!AB:AE,4,0)),VLOOKUP(J104,'72102278'!AA:AE,5,0)),VLOOKUP(J104,'72102278'!Z:AE,6,0))</f>
        <v>0</v>
      </c>
      <c r="M104" s="7">
        <f>IF(ISNA(VLOOKUP(J104,'72102029'!Z:AE,6,0)),IF(ISNA(VLOOKUP(J104,'72102029'!AA:AE,5,0)),IF(ISNA(VLOOKUP(J104,'72102029'!AB:AE,4,0)),IF(ISNA(VLOOKUP(J104,'72102029'!AC:AE,3,0)),IF(ISNA(VLOOKUP(J104,'72102029'!AD:AE,2,0)),"",VLOOKUP(J104,'72102029'!AD:AE,2,0)),VLOOKUP(J104,'72102029'!AC:AE,3,0)),VLOOKUP(J104,'72102029'!AB:AE,4,0)),VLOOKUP(J104,'72102029'!AA:AE,5,0)),VLOOKUP(J104,'72102029'!Z:AE,6,0))</f>
        <v>155</v>
      </c>
      <c r="N104" s="7">
        <f>IF(ISNA(VLOOKUP(J104,'72101595'!Z:AE,6,0)),IF(ISNA(VLOOKUP(J104,'72101595'!AA:AE,5,0)),IF(ISNA(VLOOKUP(J104,'72101595'!AB:AE,4,0)),IF(ISNA(VLOOKUP(J104,'72101595'!AC:AE,3,0)),IF(ISNA(VLOOKUP(J104,'72101595'!AD:AE,2,0)),"",VLOOKUP(J104,'72101595'!AD:AE,2,0)),VLOOKUP(J104,'72101595'!AC:AE,3,0)),VLOOKUP(J104,'72101595'!AB:AE,4,0)),VLOOKUP(J104,'72101595'!AA:AE,5,0)),VLOOKUP(J104,'72101595'!Z:AE,6,0))</f>
        <v>0</v>
      </c>
      <c r="O104" s="7">
        <f>IF(ISNA(VLOOKUP(J104,'72101388'!Z:AE,6,0)),IF(ISNA(VLOOKUP(J104,'72101388'!AA:AE,5,0)),IF(ISNA(VLOOKUP(J104,'72101388'!AB:AE,4,0)),IF(ISNA(VLOOKUP(J104,'72101388'!AC:AE,3,0)),IF(ISNA(VLOOKUP(J104,'72101388'!AD:AE,2,0)),"",VLOOKUP(J104,'72101388'!AD:AE,2,0)),VLOOKUP(J104,'72101388'!AC:AE,3,0)),VLOOKUP(J104,'72101388'!AB:AE,4,0)),VLOOKUP(J104,'72101388'!AA:AE,5,0)),VLOOKUP(J104,'72101388'!Z:AE,6,0))</f>
        <v>43</v>
      </c>
      <c r="P104" s="7">
        <f>IF(ISNA(VLOOKUP(J104,'72101014'!Z:AE,6,0)),IF(ISNA(VLOOKUP(J104,'72101014'!AA:AE,5,0)),IF(ISNA(VLOOKUP(J104,'72101014'!AB:AE,4,0)),IF(ISNA(VLOOKUP(J104,'72101014'!AC:AE,3,0)),IF(ISNA(VLOOKUP(J104,'72101014'!AD:AE,2,0)),"",VLOOKUP(J104,'72101014'!AD:AE,2,0)),VLOOKUP(J104,'72101014'!AC:AE,3,0)),VLOOKUP(J104,'72101014'!AB:AE,4,0)),VLOOKUP(J104,'72101014'!AA:AE,5,0)),VLOOKUP(J104,'72101014'!Z:AE,6,0))</f>
        <v>36</v>
      </c>
      <c r="Q104" s="7">
        <f>IF(ISNA(VLOOKUP(J104,'72100736'!Z:AE,6,0)),IF(ISNA(VLOOKUP(J104,'72100736'!AA:AE,5,0)),IF(ISNA(VLOOKUP(J104,'72100736'!AB:AE,4,0)),IF(ISNA(VLOOKUP(J104,'72100736'!AC:AE,3,0)),IF(ISNA(VLOOKUP(J104,'72100736'!AD:AE,2,0)),"",VLOOKUP(J104,'72100736'!AD:AE,2,0)),VLOOKUP(J104,'72100736'!AC:AE,3,0)),VLOOKUP(J104,'72100736'!AB:AE,4,0)),VLOOKUP(J104,'72100736'!AA:AE,5,0)),VLOOKUP(J104,'72100736'!Z:AE,6,0))</f>
        <v>18</v>
      </c>
      <c r="R104" s="7">
        <f>IF(ISNA(VLOOKUP(J104,'72100530'!Z:AE,6,0)),IF(ISNA(VLOOKUP(J104,'72100530'!AA:AE,5,0)),IF(ISNA(VLOOKUP(J104,'72100530'!AB:AE,4,0)),IF(ISNA(VLOOKUP(J104,'72100530'!AC:AE,3,0)),IF(ISNA(VLOOKUP(J104,'72100530'!AD:AE,2,0)),"",VLOOKUP(J104,'72100530'!AD:AE,2,0)),VLOOKUP(J104,'72100530'!AC:AE,3,0)),VLOOKUP(J104,'72100530'!AB:AE,4,0)),VLOOKUP(J104,'72100530'!AA:AE,5,0)),VLOOKUP(J104,'72100530'!Z:AE,6,0))</f>
        <v>79</v>
      </c>
      <c r="S104" s="7">
        <f>IF(ISNA(VLOOKUP(J104,'72100318'!Z:AE,6,0)),IF(ISNA(VLOOKUP(J104,'72100318'!AA:AE,5,0)),IF(ISNA(VLOOKUP(J104,'72100318'!AB:AE,4,0)),IF(ISNA(VLOOKUP(J104,'72100318'!AC:AE,3,0)),IF(ISNA(VLOOKUP(J104,'72100318'!AD:AE,2,0)),"",VLOOKUP(J104,'72100318'!AD:AE,2,0)),VLOOKUP(J104,'72100318'!AC:AE,3,0)),VLOOKUP(J104,'72100318'!AB:AE,4,0)),VLOOKUP(J104,'72100318'!AA:AE,5,0)),VLOOKUP(J104,'72100318'!Z:AE,6,0))</f>
        <v>64</v>
      </c>
      <c r="T104" s="7">
        <f>IF(ISNA(VLOOKUP(J104,'72100121'!Z:AE,6,0)),IF(ISNA(VLOOKUP(J104,'72100121'!AA:AE,5,0)),IF(ISNA(VLOOKUP(J104,'72100121'!AB:AE,4,0)),IF(ISNA(VLOOKUP(J104,'72100121'!AC:AE,3,0)),IF(ISNA(VLOOKUP(J104,'72100121'!AD:AE,2,0)),"",VLOOKUP(J104,'72100121'!AD:AE,2,0)),VLOOKUP(J104,'72100121'!AC:AE,3,0)),VLOOKUP(J104,'72100121'!AB:AE,4,0)),VLOOKUP(J104,'72100121'!AA:AE,5,0)),VLOOKUP(J104,'72100121'!Z:AE,6,0))</f>
        <v>48</v>
      </c>
      <c r="U104" s="7">
        <f>IF(ISNA(VLOOKUP(J104,'72003054'!Z:AE,6,0)),IF(ISNA(VLOOKUP(J104,'72003054'!AA:AE,5,0)),IF(ISNA(VLOOKUP(J104,'72003054'!AB:AE,4,0)),IF(ISNA(VLOOKUP(J104,'72003054'!AC:AE,3,0)),IF(ISNA(VLOOKUP(J104,'72003054'!AD:AE,2,0)),"",VLOOKUP(J104,'72003054'!AD:AE,2,0)),VLOOKUP(J104,'72003054'!AC:AE,3,0)),VLOOKUP(J104,'72003054'!AB:AE,4,0)),VLOOKUP(J104,'72003054'!AA:AE,5,0)),VLOOKUP(J104,'72003054'!Z:AE,6,0))</f>
        <v>205</v>
      </c>
    </row>
    <row r="105" spans="1:21" x14ac:dyDescent="0.25">
      <c r="A105" s="7">
        <f t="shared" si="3"/>
        <v>202</v>
      </c>
      <c r="B105" s="7">
        <f t="shared" si="4"/>
        <v>72100318</v>
      </c>
      <c r="C105" s="7">
        <f>IF(ISNA(VLOOKUP(G105,Listen!J:P,7,0)),VLOOKUP(E105,'72100318'!AF:AP,11,0),IF(VLOOKUP(E105,'72100318'!AF:AP,11,0)&lt;4,VLOOKUP(G105,Listen!J:P,7,0),VLOOKUP(E105,'72100318'!AF:AP,11,0)))</f>
        <v>2</v>
      </c>
      <c r="D105" s="7" t="str">
        <f>IF(G105="","", IF(ISNA(G105),"",IF(ISNA(VLOOKUP(G105,[1]ALLE!$B:$AA,26,0)),"",VLOOKUP(G105,[1]ALLE!$B:$AA,26,0))))</f>
        <v/>
      </c>
      <c r="E105" s="12" t="str">
        <f>IF(ISNA(VLOOKUP(J105,'72100318'!Z:AG,7,0)),IF(ISNA(VLOOKUP(J105,'72100318'!AA:AG,6,0)),IF(ISNA(VLOOKUP(J105,'72100318'!AB:AG,5,0)),IF(ISNA(VLOOKUP(J105,'72100318'!AC:AG,4,0)),IF(ISNA(VLOOKUP(J105,'72100318'!AD:AG,3,0)),"",VLOOKUP(J105,'72100318'!AD:AG,3,0)),VLOOKUP(J105,'72100318'!AC:AG,4,0)),VLOOKUP(J105,'72100318'!AB:AG,5,0)),VLOOKUP(J105,'72100318'!AA:AG,6,0)),VLOOKUP(J105,'72100318'!Z:AG,7,0))</f>
        <v>GC_BPMZ_149_RI_1902</v>
      </c>
      <c r="F105" s="7" t="str">
        <f>IF(G105=0,"",IF(G105="","",VLOOKUP(G105,'72100318'!D:I,6,0)))</f>
        <v/>
      </c>
      <c r="G105" s="7">
        <f>VLOOKUP(E105,'72100318'!AF:AP,2,0)</f>
        <v>0</v>
      </c>
      <c r="H105" s="7">
        <f>IF(ISNA(VLOOKUP(G105,[1]ALLE!$B:$C,2,0)),"",VLOOKUP(G105,[1]ALLE!$B:$C,2,0))</f>
        <v>0</v>
      </c>
      <c r="I105" s="7">
        <f t="shared" si="5"/>
        <v>105</v>
      </c>
      <c r="J105" s="7" t="s">
        <v>4882</v>
      </c>
      <c r="K105" s="7" t="str">
        <f>IF(ISNA(VLOOKUP(J105,'72102609'!Z:AE,6,0)),IF(ISNA(VLOOKUP(J105,'72102609'!AA:AE,5,0)),IF(ISNA(VLOOKUP(J105,'72102609'!AB:AE,4,0)),IF(ISNA(VLOOKUP(J105,'72102609'!AC:AE,3,0)),IF(ISNA(VLOOKUP(J105,'72102609'!AD:AE,2,0)),"",VLOOKUP(J105,'72102609'!AD:AE,2,0)),VLOOKUP(J105,'72102609'!AC:AE,3,0)),VLOOKUP(J105,'72102609'!AB:AE,4,0)),VLOOKUP(J105,'72102609'!AA:AE,5,0)),VLOOKUP(J105,'72102609'!Z:AE,6,0))</f>
        <v/>
      </c>
      <c r="L105" s="7" t="str">
        <f>IF(ISNA(VLOOKUP(J105,'72102278'!Z:AE,6,0)),IF(ISNA(VLOOKUP(J105,'72102278'!AA:AE,5,0)),IF(ISNA(VLOOKUP(J105,'72102278'!AB:AE,4,0)),IF(ISNA(VLOOKUP(J105,'72102278'!AC:AE,3,0)),IF(ISNA(VLOOKUP(J105,'72102278'!AD:AE,2,0)),"",VLOOKUP(J105,'72102278'!AD:AE,2,0)),VLOOKUP(J105,'72102278'!AC:AE,3,0)),VLOOKUP(J105,'72102278'!AB:AE,4,0)),VLOOKUP(J105,'72102278'!AA:AE,5,0)),VLOOKUP(J105,'72102278'!Z:AE,6,0))</f>
        <v/>
      </c>
      <c r="M105" s="7" t="str">
        <f>IF(ISNA(VLOOKUP(J105,'72102029'!Z:AE,6,0)),IF(ISNA(VLOOKUP(J105,'72102029'!AA:AE,5,0)),IF(ISNA(VLOOKUP(J105,'72102029'!AB:AE,4,0)),IF(ISNA(VLOOKUP(J105,'72102029'!AC:AE,3,0)),IF(ISNA(VLOOKUP(J105,'72102029'!AD:AE,2,0)),"",VLOOKUP(J105,'72102029'!AD:AE,2,0)),VLOOKUP(J105,'72102029'!AC:AE,3,0)),VLOOKUP(J105,'72102029'!AB:AE,4,0)),VLOOKUP(J105,'72102029'!AA:AE,5,0)),VLOOKUP(J105,'72102029'!Z:AE,6,0))</f>
        <v/>
      </c>
      <c r="N105" s="7" t="str">
        <f>IF(ISNA(VLOOKUP(J105,'72101595'!Z:AE,6,0)),IF(ISNA(VLOOKUP(J105,'72101595'!AA:AE,5,0)),IF(ISNA(VLOOKUP(J105,'72101595'!AB:AE,4,0)),IF(ISNA(VLOOKUP(J105,'72101595'!AC:AE,3,0)),IF(ISNA(VLOOKUP(J105,'72101595'!AD:AE,2,0)),"",VLOOKUP(J105,'72101595'!AD:AE,2,0)),VLOOKUP(J105,'72101595'!AC:AE,3,0)),VLOOKUP(J105,'72101595'!AB:AE,4,0)),VLOOKUP(J105,'72101595'!AA:AE,5,0)),VLOOKUP(J105,'72101595'!Z:AE,6,0))</f>
        <v/>
      </c>
      <c r="O105" s="7" t="str">
        <f>IF(ISNA(VLOOKUP(J105,'72101388'!Z:AE,6,0)),IF(ISNA(VLOOKUP(J105,'72101388'!AA:AE,5,0)),IF(ISNA(VLOOKUP(J105,'72101388'!AB:AE,4,0)),IF(ISNA(VLOOKUP(J105,'72101388'!AC:AE,3,0)),IF(ISNA(VLOOKUP(J105,'72101388'!AD:AE,2,0)),"",VLOOKUP(J105,'72101388'!AD:AE,2,0)),VLOOKUP(J105,'72101388'!AC:AE,3,0)),VLOOKUP(J105,'72101388'!AB:AE,4,0)),VLOOKUP(J105,'72101388'!AA:AE,5,0)),VLOOKUP(J105,'72101388'!Z:AE,6,0))</f>
        <v/>
      </c>
      <c r="P105" s="7" t="str">
        <f>IF(ISNA(VLOOKUP(J105,'72101014'!Z:AE,6,0)),IF(ISNA(VLOOKUP(J105,'72101014'!AA:AE,5,0)),IF(ISNA(VLOOKUP(J105,'72101014'!AB:AE,4,0)),IF(ISNA(VLOOKUP(J105,'72101014'!AC:AE,3,0)),IF(ISNA(VLOOKUP(J105,'72101014'!AD:AE,2,0)),"",VLOOKUP(J105,'72101014'!AD:AE,2,0)),VLOOKUP(J105,'72101014'!AC:AE,3,0)),VLOOKUP(J105,'72101014'!AB:AE,4,0)),VLOOKUP(J105,'72101014'!AA:AE,5,0)),VLOOKUP(J105,'72101014'!Z:AE,6,0))</f>
        <v/>
      </c>
      <c r="Q105" s="7" t="str">
        <f>IF(ISNA(VLOOKUP(J105,'72100736'!Z:AE,6,0)),IF(ISNA(VLOOKUP(J105,'72100736'!AA:AE,5,0)),IF(ISNA(VLOOKUP(J105,'72100736'!AB:AE,4,0)),IF(ISNA(VLOOKUP(J105,'72100736'!AC:AE,3,0)),IF(ISNA(VLOOKUP(J105,'72100736'!AD:AE,2,0)),"",VLOOKUP(J105,'72100736'!AD:AE,2,0)),VLOOKUP(J105,'72100736'!AC:AE,3,0)),VLOOKUP(J105,'72100736'!AB:AE,4,0)),VLOOKUP(J105,'72100736'!AA:AE,5,0)),VLOOKUP(J105,'72100736'!Z:AE,6,0))</f>
        <v/>
      </c>
      <c r="R105" s="7">
        <f>IF(ISNA(VLOOKUP(J105,'72100530'!Z:AE,6,0)),IF(ISNA(VLOOKUP(J105,'72100530'!AA:AE,5,0)),IF(ISNA(VLOOKUP(J105,'72100530'!AB:AE,4,0)),IF(ISNA(VLOOKUP(J105,'72100530'!AC:AE,3,0)),IF(ISNA(VLOOKUP(J105,'72100530'!AD:AE,2,0)),"",VLOOKUP(J105,'72100530'!AD:AE,2,0)),VLOOKUP(J105,'72100530'!AC:AE,3,0)),VLOOKUP(J105,'72100530'!AB:AE,4,0)),VLOOKUP(J105,'72100530'!AA:AE,5,0)),VLOOKUP(J105,'72100530'!Z:AE,6,0))</f>
        <v>200</v>
      </c>
      <c r="S105" s="7">
        <f>IF(ISNA(VLOOKUP(J105,'72100318'!Z:AE,6,0)),IF(ISNA(VLOOKUP(J105,'72100318'!AA:AE,5,0)),IF(ISNA(VLOOKUP(J105,'72100318'!AB:AE,4,0)),IF(ISNA(VLOOKUP(J105,'72100318'!AC:AE,3,0)),IF(ISNA(VLOOKUP(J105,'72100318'!AD:AE,2,0)),"",VLOOKUP(J105,'72100318'!AD:AE,2,0)),VLOOKUP(J105,'72100318'!AC:AE,3,0)),VLOOKUP(J105,'72100318'!AB:AE,4,0)),VLOOKUP(J105,'72100318'!AA:AE,5,0)),VLOOKUP(J105,'72100318'!Z:AE,6,0))</f>
        <v>202</v>
      </c>
      <c r="T105" s="7" t="str">
        <f>IF(ISNA(VLOOKUP(J105,'72100121'!Z:AE,6,0)),IF(ISNA(VLOOKUP(J105,'72100121'!AA:AE,5,0)),IF(ISNA(VLOOKUP(J105,'72100121'!AB:AE,4,0)),IF(ISNA(VLOOKUP(J105,'72100121'!AC:AE,3,0)),IF(ISNA(VLOOKUP(J105,'72100121'!AD:AE,2,0)),"",VLOOKUP(J105,'72100121'!AD:AE,2,0)),VLOOKUP(J105,'72100121'!AC:AE,3,0)),VLOOKUP(J105,'72100121'!AB:AE,4,0)),VLOOKUP(J105,'72100121'!AA:AE,5,0)),VLOOKUP(J105,'72100121'!Z:AE,6,0))</f>
        <v/>
      </c>
      <c r="U105" s="7" t="str">
        <f>IF(ISNA(VLOOKUP(J105,'72003054'!Z:AE,6,0)),IF(ISNA(VLOOKUP(J105,'72003054'!AA:AE,5,0)),IF(ISNA(VLOOKUP(J105,'72003054'!AB:AE,4,0)),IF(ISNA(VLOOKUP(J105,'72003054'!AC:AE,3,0)),IF(ISNA(VLOOKUP(J105,'72003054'!AD:AE,2,0)),"",VLOOKUP(J105,'72003054'!AD:AE,2,0)),VLOOKUP(J105,'72003054'!AC:AE,3,0)),VLOOKUP(J105,'72003054'!AB:AE,4,0)),VLOOKUP(J105,'72003054'!AA:AE,5,0)),VLOOKUP(J105,'72003054'!Z:AE,6,0))</f>
        <v/>
      </c>
    </row>
    <row r="106" spans="1:21" x14ac:dyDescent="0.25">
      <c r="A106" s="7">
        <f t="shared" si="3"/>
        <v>201</v>
      </c>
      <c r="B106" s="7">
        <f t="shared" si="4"/>
        <v>72102278</v>
      </c>
      <c r="C106" s="7">
        <f>IF(ISNA(VLOOKUP(G106,Listen!J:P,7,0)),VLOOKUP(E106,'72102278'!AF:AP,11,0),IF(VLOOKUP(E106,'72102278'!AF:AP,11,0)&lt;4,VLOOKUP(G106,Listen!J:P,7,0),VLOOKUP(E106,'72102278'!AF:AP,11,0)))</f>
        <v>5</v>
      </c>
      <c r="D106" s="7" t="str">
        <f>IF(G106="","", IF(ISNA(G106),"",IF(ISNA(VLOOKUP(G106,[1]ALLE!$B:$AA,26,0)),"",VLOOKUP(G106,[1]ALLE!$B:$AA,26,0))))</f>
        <v/>
      </c>
      <c r="E106" s="12" t="str">
        <f>IF(ISNA(VLOOKUP(J106,'72102278'!Z:AG,7,0)),IF(ISNA(VLOOKUP(J106,'72102278'!AA:AG,6,0)),IF(ISNA(VLOOKUP(J106,'72102278'!AB:AG,5,0)),IF(ISNA(VLOOKUP(J106,'72102278'!AC:AG,4,0)),IF(ISNA(VLOOKUP(J106,'72102278'!AD:AG,3,0)),"",VLOOKUP(J106,'72102278'!AD:AG,3,0)),VLOOKUP(J106,'72102278'!AC:AG,4,0)),VLOOKUP(J106,'72102278'!AB:AG,5,0)),VLOOKUP(J106,'72102278'!AA:AG,6,0)),VLOOKUP(J106,'72102278'!Z:AG,7,0))</f>
        <v>GC_BPMZ_83_RI_1386</v>
      </c>
      <c r="F106" s="7" t="str">
        <f>IF(G106=0,"",IF(G106="","",VLOOKUP(G106,'72102278'!D:I,6,0)))</f>
        <v/>
      </c>
      <c r="G106" s="7" t="str">
        <f>VLOOKUP(E106,'72102278'!AF:AP,2,0)</f>
        <v/>
      </c>
      <c r="H106" s="7" t="str">
        <f>IF(ISNA(VLOOKUP(G106,[1]ALLE!$B:$C,2,0)),"",VLOOKUP(G106,[1]ALLE!$B:$C,2,0))</f>
        <v/>
      </c>
      <c r="I106" s="7">
        <f t="shared" si="5"/>
        <v>106</v>
      </c>
      <c r="J106" s="7" t="s">
        <v>1747</v>
      </c>
      <c r="K106" s="7">
        <f>IF(ISNA(VLOOKUP(J106,'72102609'!Z:AE,6,0)),IF(ISNA(VLOOKUP(J106,'72102609'!AA:AE,5,0)),IF(ISNA(VLOOKUP(J106,'72102609'!AB:AE,4,0)),IF(ISNA(VLOOKUP(J106,'72102609'!AC:AE,3,0)),IF(ISNA(VLOOKUP(J106,'72102609'!AD:AE,2,0)),"",VLOOKUP(J106,'72102609'!AD:AE,2,0)),VLOOKUP(J106,'72102609'!AC:AE,3,0)),VLOOKUP(J106,'72102609'!AB:AE,4,0)),VLOOKUP(J106,'72102609'!AA:AE,5,0)),VLOOKUP(J106,'72102609'!Z:AE,6,0))</f>
        <v>26</v>
      </c>
      <c r="L106" s="7">
        <f>IF(ISNA(VLOOKUP(J106,'72102278'!Z:AE,6,0)),IF(ISNA(VLOOKUP(J106,'72102278'!AA:AE,5,0)),IF(ISNA(VLOOKUP(J106,'72102278'!AB:AE,4,0)),IF(ISNA(VLOOKUP(J106,'72102278'!AC:AE,3,0)),IF(ISNA(VLOOKUP(J106,'72102278'!AD:AE,2,0)),"",VLOOKUP(J106,'72102278'!AD:AE,2,0)),VLOOKUP(J106,'72102278'!AC:AE,3,0)),VLOOKUP(J106,'72102278'!AB:AE,4,0)),VLOOKUP(J106,'72102278'!AA:AE,5,0)),VLOOKUP(J106,'72102278'!Z:AE,6,0))</f>
        <v>201</v>
      </c>
      <c r="M106" s="7">
        <f>IF(ISNA(VLOOKUP(J106,'72102029'!Z:AE,6,0)),IF(ISNA(VLOOKUP(J106,'72102029'!AA:AE,5,0)),IF(ISNA(VLOOKUP(J106,'72102029'!AB:AE,4,0)),IF(ISNA(VLOOKUP(J106,'72102029'!AC:AE,3,0)),IF(ISNA(VLOOKUP(J106,'72102029'!AD:AE,2,0)),"",VLOOKUP(J106,'72102029'!AD:AE,2,0)),VLOOKUP(J106,'72102029'!AC:AE,3,0)),VLOOKUP(J106,'72102029'!AB:AE,4,0)),VLOOKUP(J106,'72102029'!AA:AE,5,0)),VLOOKUP(J106,'72102029'!Z:AE,6,0))</f>
        <v>40</v>
      </c>
      <c r="N106" s="7">
        <f>IF(ISNA(VLOOKUP(J106,'72101595'!Z:AE,6,0)),IF(ISNA(VLOOKUP(J106,'72101595'!AA:AE,5,0)),IF(ISNA(VLOOKUP(J106,'72101595'!AB:AE,4,0)),IF(ISNA(VLOOKUP(J106,'72101595'!AC:AE,3,0)),IF(ISNA(VLOOKUP(J106,'72101595'!AD:AE,2,0)),"",VLOOKUP(J106,'72101595'!AD:AE,2,0)),VLOOKUP(J106,'72101595'!AC:AE,3,0)),VLOOKUP(J106,'72101595'!AB:AE,4,0)),VLOOKUP(J106,'72101595'!AA:AE,5,0)),VLOOKUP(J106,'72101595'!Z:AE,6,0))</f>
        <v>50</v>
      </c>
      <c r="O106" s="7">
        <f>IF(ISNA(VLOOKUP(J106,'72101388'!Z:AE,6,0)),IF(ISNA(VLOOKUP(J106,'72101388'!AA:AE,5,0)),IF(ISNA(VLOOKUP(J106,'72101388'!AB:AE,4,0)),IF(ISNA(VLOOKUP(J106,'72101388'!AC:AE,3,0)),IF(ISNA(VLOOKUP(J106,'72101388'!AD:AE,2,0)),"",VLOOKUP(J106,'72101388'!AD:AE,2,0)),VLOOKUP(J106,'72101388'!AC:AE,3,0)),VLOOKUP(J106,'72101388'!AB:AE,4,0)),VLOOKUP(J106,'72101388'!AA:AE,5,0)),VLOOKUP(J106,'72101388'!Z:AE,6,0))</f>
        <v>0</v>
      </c>
      <c r="P106" s="7">
        <f>IF(ISNA(VLOOKUP(J106,'72101014'!Z:AE,6,0)),IF(ISNA(VLOOKUP(J106,'72101014'!AA:AE,5,0)),IF(ISNA(VLOOKUP(J106,'72101014'!AB:AE,4,0)),IF(ISNA(VLOOKUP(J106,'72101014'!AC:AE,3,0)),IF(ISNA(VLOOKUP(J106,'72101014'!AD:AE,2,0)),"",VLOOKUP(J106,'72101014'!AD:AE,2,0)),VLOOKUP(J106,'72101014'!AC:AE,3,0)),VLOOKUP(J106,'72101014'!AB:AE,4,0)),VLOOKUP(J106,'72101014'!AA:AE,5,0)),VLOOKUP(J106,'72101014'!Z:AE,6,0))</f>
        <v>0</v>
      </c>
      <c r="Q106" s="7" t="str">
        <f>IF(ISNA(VLOOKUP(J106,'72100736'!Z:AE,6,0)),IF(ISNA(VLOOKUP(J106,'72100736'!AA:AE,5,0)),IF(ISNA(VLOOKUP(J106,'72100736'!AB:AE,4,0)),IF(ISNA(VLOOKUP(J106,'72100736'!AC:AE,3,0)),IF(ISNA(VLOOKUP(J106,'72100736'!AD:AE,2,0)),"",VLOOKUP(J106,'72100736'!AD:AE,2,0)),VLOOKUP(J106,'72100736'!AC:AE,3,0)),VLOOKUP(J106,'72100736'!AB:AE,4,0)),VLOOKUP(J106,'72100736'!AA:AE,5,0)),VLOOKUP(J106,'72100736'!Z:AE,6,0))</f>
        <v/>
      </c>
      <c r="R106" s="7" t="str">
        <f>IF(ISNA(VLOOKUP(J106,'72100530'!Z:AE,6,0)),IF(ISNA(VLOOKUP(J106,'72100530'!AA:AE,5,0)),IF(ISNA(VLOOKUP(J106,'72100530'!AB:AE,4,0)),IF(ISNA(VLOOKUP(J106,'72100530'!AC:AE,3,0)),IF(ISNA(VLOOKUP(J106,'72100530'!AD:AE,2,0)),"",VLOOKUP(J106,'72100530'!AD:AE,2,0)),VLOOKUP(J106,'72100530'!AC:AE,3,0)),VLOOKUP(J106,'72100530'!AB:AE,4,0)),VLOOKUP(J106,'72100530'!AA:AE,5,0)),VLOOKUP(J106,'72100530'!Z:AE,6,0))</f>
        <v/>
      </c>
      <c r="S106" s="7" t="str">
        <f>IF(ISNA(VLOOKUP(J106,'72100318'!Z:AE,6,0)),IF(ISNA(VLOOKUP(J106,'72100318'!AA:AE,5,0)),IF(ISNA(VLOOKUP(J106,'72100318'!AB:AE,4,0)),IF(ISNA(VLOOKUP(J106,'72100318'!AC:AE,3,0)),IF(ISNA(VLOOKUP(J106,'72100318'!AD:AE,2,0)),"",VLOOKUP(J106,'72100318'!AD:AE,2,0)),VLOOKUP(J106,'72100318'!AC:AE,3,0)),VLOOKUP(J106,'72100318'!AB:AE,4,0)),VLOOKUP(J106,'72100318'!AA:AE,5,0)),VLOOKUP(J106,'72100318'!Z:AE,6,0))</f>
        <v/>
      </c>
      <c r="T106" s="7" t="str">
        <f>IF(ISNA(VLOOKUP(J106,'72100121'!Z:AE,6,0)),IF(ISNA(VLOOKUP(J106,'72100121'!AA:AE,5,0)),IF(ISNA(VLOOKUP(J106,'72100121'!AB:AE,4,0)),IF(ISNA(VLOOKUP(J106,'72100121'!AC:AE,3,0)),IF(ISNA(VLOOKUP(J106,'72100121'!AD:AE,2,0)),"",VLOOKUP(J106,'72100121'!AD:AE,2,0)),VLOOKUP(J106,'72100121'!AC:AE,3,0)),VLOOKUP(J106,'72100121'!AB:AE,4,0)),VLOOKUP(J106,'72100121'!AA:AE,5,0)),VLOOKUP(J106,'72100121'!Z:AE,6,0))</f>
        <v/>
      </c>
      <c r="U106" s="7">
        <f>IF(ISNA(VLOOKUP(J106,'72003054'!Z:AE,6,0)),IF(ISNA(VLOOKUP(J106,'72003054'!AA:AE,5,0)),IF(ISNA(VLOOKUP(J106,'72003054'!AB:AE,4,0)),IF(ISNA(VLOOKUP(J106,'72003054'!AC:AE,3,0)),IF(ISNA(VLOOKUP(J106,'72003054'!AD:AE,2,0)),"",VLOOKUP(J106,'72003054'!AD:AE,2,0)),VLOOKUP(J106,'72003054'!AC:AE,3,0)),VLOOKUP(J106,'72003054'!AB:AE,4,0)),VLOOKUP(J106,'72003054'!AA:AE,5,0)),VLOOKUP(J106,'72003054'!Z:AE,6,0))</f>
        <v>8</v>
      </c>
    </row>
    <row r="107" spans="1:21" x14ac:dyDescent="0.25">
      <c r="A107" s="7">
        <f t="shared" si="3"/>
        <v>201</v>
      </c>
      <c r="B107" s="7">
        <f t="shared" si="4"/>
        <v>72100121</v>
      </c>
      <c r="C107" s="7">
        <f>IF(ISNA(VLOOKUP(G107,Listen!J:P,7,0)),VLOOKUP(E107,'72100121'!AF:AP,11,0),IF(VLOOKUP(E107,'72100121'!AF:AP,11,0)&lt;4,VLOOKUP(G107,Listen!J:P,7,0),VLOOKUP(E107,'72100121'!AF:AP,11,0)))</f>
        <v>3</v>
      </c>
      <c r="D107" s="7" t="str">
        <f>IF(G107="","", IF(ISNA(G107),"",IF(ISNA(VLOOKUP(G107,[1]ALLE!$B:$AA,26,0)),"",VLOOKUP(G107,[1]ALLE!$B:$AA,26,0))))</f>
        <v/>
      </c>
      <c r="E107" s="12" t="str">
        <f>IF(ISNA(VLOOKUP(J107,'72100121'!Z:AG,7,0)),IF(ISNA(VLOOKUP(J107,'72100121'!AA:AG,6,0)),IF(ISNA(VLOOKUP(J107,'72100121'!AB:AG,5,0)),IF(ISNA(VLOOKUP(J107,'72100121'!AC:AG,4,0)),IF(ISNA(VLOOKUP(J107,'72100121'!AD:AG,3,0)),"",VLOOKUP(J107,'72100121'!AD:AG,3,0)),VLOOKUP(J107,'72100121'!AC:AG,4,0)),VLOOKUP(J107,'72100121'!AB:AG,5,0)),VLOOKUP(J107,'72100121'!AA:AG,6,0)),VLOOKUP(J107,'72100121'!Z:AG,7,0))</f>
        <v>Phthalic acid, benzyl methyl ester</v>
      </c>
      <c r="F107" s="7" t="str">
        <f>IF(G107=0,"",IF(G107="","",VLOOKUP(G107,'72100121'!D:I,6,0)))</f>
        <v>C16H14O4</v>
      </c>
      <c r="G107" s="7" t="str">
        <f>VLOOKUP(E107,'72100121'!AF:AP,2,0)</f>
        <v>1225-85-0</v>
      </c>
      <c r="H107" s="7" t="str">
        <f>IF(ISNA(VLOOKUP(G107,[1]ALLE!$B:$C,2,0)),"",VLOOKUP(G107,[1]ALLE!$B:$C,2,0))</f>
        <v xml:space="preserve">AKKMBTJVARDPMB-UHFFFAOYSA-N </v>
      </c>
      <c r="I107" s="7">
        <f t="shared" si="5"/>
        <v>107</v>
      </c>
      <c r="J107" s="7" t="s">
        <v>8002</v>
      </c>
      <c r="K107" s="7" t="str">
        <f>IF(ISNA(VLOOKUP(J107,'72102609'!Z:AE,6,0)),IF(ISNA(VLOOKUP(J107,'72102609'!AA:AE,5,0)),IF(ISNA(VLOOKUP(J107,'72102609'!AB:AE,4,0)),IF(ISNA(VLOOKUP(J107,'72102609'!AC:AE,3,0)),IF(ISNA(VLOOKUP(J107,'72102609'!AD:AE,2,0)),"",VLOOKUP(J107,'72102609'!AD:AE,2,0)),VLOOKUP(J107,'72102609'!AC:AE,3,0)),VLOOKUP(J107,'72102609'!AB:AE,4,0)),VLOOKUP(J107,'72102609'!AA:AE,5,0)),VLOOKUP(J107,'72102609'!Z:AE,6,0))</f>
        <v/>
      </c>
      <c r="L107" s="7" t="str">
        <f>IF(ISNA(VLOOKUP(J107,'72102278'!Z:AE,6,0)),IF(ISNA(VLOOKUP(J107,'72102278'!AA:AE,5,0)),IF(ISNA(VLOOKUP(J107,'72102278'!AB:AE,4,0)),IF(ISNA(VLOOKUP(J107,'72102278'!AC:AE,3,0)),IF(ISNA(VLOOKUP(J107,'72102278'!AD:AE,2,0)),"",VLOOKUP(J107,'72102278'!AD:AE,2,0)),VLOOKUP(J107,'72102278'!AC:AE,3,0)),VLOOKUP(J107,'72102278'!AB:AE,4,0)),VLOOKUP(J107,'72102278'!AA:AE,5,0)),VLOOKUP(J107,'72102278'!Z:AE,6,0))</f>
        <v/>
      </c>
      <c r="M107" s="7" t="str">
        <f>IF(ISNA(VLOOKUP(J107,'72102029'!Z:AE,6,0)),IF(ISNA(VLOOKUP(J107,'72102029'!AA:AE,5,0)),IF(ISNA(VLOOKUP(J107,'72102029'!AB:AE,4,0)),IF(ISNA(VLOOKUP(J107,'72102029'!AC:AE,3,0)),IF(ISNA(VLOOKUP(J107,'72102029'!AD:AE,2,0)),"",VLOOKUP(J107,'72102029'!AD:AE,2,0)),VLOOKUP(J107,'72102029'!AC:AE,3,0)),VLOOKUP(J107,'72102029'!AB:AE,4,0)),VLOOKUP(J107,'72102029'!AA:AE,5,0)),VLOOKUP(J107,'72102029'!Z:AE,6,0))</f>
        <v/>
      </c>
      <c r="N107" s="7" t="str">
        <f>IF(ISNA(VLOOKUP(J107,'72101595'!Z:AE,6,0)),IF(ISNA(VLOOKUP(J107,'72101595'!AA:AE,5,0)),IF(ISNA(VLOOKUP(J107,'72101595'!AB:AE,4,0)),IF(ISNA(VLOOKUP(J107,'72101595'!AC:AE,3,0)),IF(ISNA(VLOOKUP(J107,'72101595'!AD:AE,2,0)),"",VLOOKUP(J107,'72101595'!AD:AE,2,0)),VLOOKUP(J107,'72101595'!AC:AE,3,0)),VLOOKUP(J107,'72101595'!AB:AE,4,0)),VLOOKUP(J107,'72101595'!AA:AE,5,0)),VLOOKUP(J107,'72101595'!Z:AE,6,0))</f>
        <v/>
      </c>
      <c r="O107" s="7" t="str">
        <f>IF(ISNA(VLOOKUP(J107,'72101388'!Z:AE,6,0)),IF(ISNA(VLOOKUP(J107,'72101388'!AA:AE,5,0)),IF(ISNA(VLOOKUP(J107,'72101388'!AB:AE,4,0)),IF(ISNA(VLOOKUP(J107,'72101388'!AC:AE,3,0)),IF(ISNA(VLOOKUP(J107,'72101388'!AD:AE,2,0)),"",VLOOKUP(J107,'72101388'!AD:AE,2,0)),VLOOKUP(J107,'72101388'!AC:AE,3,0)),VLOOKUP(J107,'72101388'!AB:AE,4,0)),VLOOKUP(J107,'72101388'!AA:AE,5,0)),VLOOKUP(J107,'72101388'!Z:AE,6,0))</f>
        <v/>
      </c>
      <c r="P107" s="7" t="str">
        <f>IF(ISNA(VLOOKUP(J107,'72101014'!Z:AE,6,0)),IF(ISNA(VLOOKUP(J107,'72101014'!AA:AE,5,0)),IF(ISNA(VLOOKUP(J107,'72101014'!AB:AE,4,0)),IF(ISNA(VLOOKUP(J107,'72101014'!AC:AE,3,0)),IF(ISNA(VLOOKUP(J107,'72101014'!AD:AE,2,0)),"",VLOOKUP(J107,'72101014'!AD:AE,2,0)),VLOOKUP(J107,'72101014'!AC:AE,3,0)),VLOOKUP(J107,'72101014'!AB:AE,4,0)),VLOOKUP(J107,'72101014'!AA:AE,5,0)),VLOOKUP(J107,'72101014'!Z:AE,6,0))</f>
        <v/>
      </c>
      <c r="Q107" s="7" t="str">
        <f>IF(ISNA(VLOOKUP(J107,'72100736'!Z:AE,6,0)),IF(ISNA(VLOOKUP(J107,'72100736'!AA:AE,5,0)),IF(ISNA(VLOOKUP(J107,'72100736'!AB:AE,4,0)),IF(ISNA(VLOOKUP(J107,'72100736'!AC:AE,3,0)),IF(ISNA(VLOOKUP(J107,'72100736'!AD:AE,2,0)),"",VLOOKUP(J107,'72100736'!AD:AE,2,0)),VLOOKUP(J107,'72100736'!AC:AE,3,0)),VLOOKUP(J107,'72100736'!AB:AE,4,0)),VLOOKUP(J107,'72100736'!AA:AE,5,0)),VLOOKUP(J107,'72100736'!Z:AE,6,0))</f>
        <v/>
      </c>
      <c r="R107" s="7" t="str">
        <f>IF(ISNA(VLOOKUP(J107,'72100530'!Z:AE,6,0)),IF(ISNA(VLOOKUP(J107,'72100530'!AA:AE,5,0)),IF(ISNA(VLOOKUP(J107,'72100530'!AB:AE,4,0)),IF(ISNA(VLOOKUP(J107,'72100530'!AC:AE,3,0)),IF(ISNA(VLOOKUP(J107,'72100530'!AD:AE,2,0)),"",VLOOKUP(J107,'72100530'!AD:AE,2,0)),VLOOKUP(J107,'72100530'!AC:AE,3,0)),VLOOKUP(J107,'72100530'!AB:AE,4,0)),VLOOKUP(J107,'72100530'!AA:AE,5,0)),VLOOKUP(J107,'72100530'!Z:AE,6,0))</f>
        <v/>
      </c>
      <c r="S107" s="7" t="str">
        <f>IF(ISNA(VLOOKUP(J107,'72100318'!Z:AE,6,0)),IF(ISNA(VLOOKUP(J107,'72100318'!AA:AE,5,0)),IF(ISNA(VLOOKUP(J107,'72100318'!AB:AE,4,0)),IF(ISNA(VLOOKUP(J107,'72100318'!AC:AE,3,0)),IF(ISNA(VLOOKUP(J107,'72100318'!AD:AE,2,0)),"",VLOOKUP(J107,'72100318'!AD:AE,2,0)),VLOOKUP(J107,'72100318'!AC:AE,3,0)),VLOOKUP(J107,'72100318'!AB:AE,4,0)),VLOOKUP(J107,'72100318'!AA:AE,5,0)),VLOOKUP(J107,'72100318'!Z:AE,6,0))</f>
        <v/>
      </c>
      <c r="T107" s="7">
        <f>IF(ISNA(VLOOKUP(J107,'72100121'!Z:AE,6,0)),IF(ISNA(VLOOKUP(J107,'72100121'!AA:AE,5,0)),IF(ISNA(VLOOKUP(J107,'72100121'!AB:AE,4,0)),IF(ISNA(VLOOKUP(J107,'72100121'!AC:AE,3,0)),IF(ISNA(VLOOKUP(J107,'72100121'!AD:AE,2,0)),"",VLOOKUP(J107,'72100121'!AD:AE,2,0)),VLOOKUP(J107,'72100121'!AC:AE,3,0)),VLOOKUP(J107,'72100121'!AB:AE,4,0)),VLOOKUP(J107,'72100121'!AA:AE,5,0)),VLOOKUP(J107,'72100121'!Z:AE,6,0))</f>
        <v>201</v>
      </c>
      <c r="U107" s="7" t="str">
        <f>IF(ISNA(VLOOKUP(J107,'72003054'!Z:AE,6,0)),IF(ISNA(VLOOKUP(J107,'72003054'!AA:AE,5,0)),IF(ISNA(VLOOKUP(J107,'72003054'!AB:AE,4,0)),IF(ISNA(VLOOKUP(J107,'72003054'!AC:AE,3,0)),IF(ISNA(VLOOKUP(J107,'72003054'!AD:AE,2,0)),"",VLOOKUP(J107,'72003054'!AD:AE,2,0)),VLOOKUP(J107,'72003054'!AC:AE,3,0)),VLOOKUP(J107,'72003054'!AB:AE,4,0)),VLOOKUP(J107,'72003054'!AA:AE,5,0)),VLOOKUP(J107,'72003054'!Z:AE,6,0))</f>
        <v/>
      </c>
    </row>
    <row r="108" spans="1:21" x14ac:dyDescent="0.25">
      <c r="A108" s="7">
        <f t="shared" si="3"/>
        <v>199</v>
      </c>
      <c r="B108" s="7">
        <f t="shared" si="4"/>
        <v>72101388</v>
      </c>
      <c r="C108" s="7">
        <f>IF(ISNA(VLOOKUP(G108,Listen!J:P,7,0)),VLOOKUP(E108,'72101388'!AF:AP,11,0),IF(VLOOKUP(E108,'72101388'!AF:AP,11,0)&lt;4,VLOOKUP(G108,Listen!J:P,7,0),VLOOKUP(E108,'72101388'!AF:AP,11,0)))</f>
        <v>5</v>
      </c>
      <c r="D108" s="7" t="str">
        <f>IF(G108="","", IF(ISNA(G108),"",IF(ISNA(VLOOKUP(G108,[1]ALLE!$B:$AA,26,0)),"",VLOOKUP(G108,[1]ALLE!$B:$AA,26,0))))</f>
        <v/>
      </c>
      <c r="E108" s="12" t="str">
        <f>IF(ISNA(VLOOKUP(J108,'72101388'!Z:AG,7,0)),IF(ISNA(VLOOKUP(J108,'72101388'!AA:AG,6,0)),IF(ISNA(VLOOKUP(J108,'72101388'!AB:AG,5,0)),IF(ISNA(VLOOKUP(J108,'72101388'!AC:AG,4,0)),IF(ISNA(VLOOKUP(J108,'72101388'!AD:AG,3,0)),"",VLOOKUP(J108,'72101388'!AD:AG,3,0)),VLOOKUP(J108,'72101388'!AC:AG,4,0)),VLOOKUP(J108,'72101388'!AB:AG,5,0)),VLOOKUP(J108,'72101388'!AA:AG,6,0)),VLOOKUP(J108,'72101388'!Z:AG,7,0))</f>
        <v>GC_BPMZ_83_RI_1470</v>
      </c>
      <c r="F108" s="7" t="str">
        <f>IF(G108=0,"",IF(G108="","",VLOOKUP(G108,'72101388'!D:I,6,0)))</f>
        <v/>
      </c>
      <c r="G108" s="7" t="str">
        <f>VLOOKUP(E108,'72101388'!AF:AP,2,0)</f>
        <v/>
      </c>
      <c r="H108" s="7" t="str">
        <f>IF(ISNA(VLOOKUP(G108,[1]ALLE!$B:$C,2,0)),"",VLOOKUP(G108,[1]ALLE!$B:$C,2,0))</f>
        <v/>
      </c>
      <c r="I108" s="7">
        <f t="shared" si="5"/>
        <v>108</v>
      </c>
      <c r="J108" s="7" t="s">
        <v>188</v>
      </c>
      <c r="K108" s="7">
        <f>IF(ISNA(VLOOKUP(J108,'72102609'!Z:AE,6,0)),IF(ISNA(VLOOKUP(J108,'72102609'!AA:AE,5,0)),IF(ISNA(VLOOKUP(J108,'72102609'!AB:AE,4,0)),IF(ISNA(VLOOKUP(J108,'72102609'!AC:AE,3,0)),IF(ISNA(VLOOKUP(J108,'72102609'!AD:AE,2,0)),"",VLOOKUP(J108,'72102609'!AD:AE,2,0)),VLOOKUP(J108,'72102609'!AC:AE,3,0)),VLOOKUP(J108,'72102609'!AB:AE,4,0)),VLOOKUP(J108,'72102609'!AA:AE,5,0)),VLOOKUP(J108,'72102609'!Z:AE,6,0))</f>
        <v>0</v>
      </c>
      <c r="L108" s="7">
        <f>IF(ISNA(VLOOKUP(J108,'72102278'!Z:AE,6,0)),IF(ISNA(VLOOKUP(J108,'72102278'!AA:AE,5,0)),IF(ISNA(VLOOKUP(J108,'72102278'!AB:AE,4,0)),IF(ISNA(VLOOKUP(J108,'72102278'!AC:AE,3,0)),IF(ISNA(VLOOKUP(J108,'72102278'!AD:AE,2,0)),"",VLOOKUP(J108,'72102278'!AD:AE,2,0)),VLOOKUP(J108,'72102278'!AC:AE,3,0)),VLOOKUP(J108,'72102278'!AB:AE,4,0)),VLOOKUP(J108,'72102278'!AA:AE,5,0)),VLOOKUP(J108,'72102278'!Z:AE,6,0))</f>
        <v>182</v>
      </c>
      <c r="M108" s="7" t="str">
        <f>IF(ISNA(VLOOKUP(J108,'72102029'!Z:AE,6,0)),IF(ISNA(VLOOKUP(J108,'72102029'!AA:AE,5,0)),IF(ISNA(VLOOKUP(J108,'72102029'!AB:AE,4,0)),IF(ISNA(VLOOKUP(J108,'72102029'!AC:AE,3,0)),IF(ISNA(VLOOKUP(J108,'72102029'!AD:AE,2,0)),"",VLOOKUP(J108,'72102029'!AD:AE,2,0)),VLOOKUP(J108,'72102029'!AC:AE,3,0)),VLOOKUP(J108,'72102029'!AB:AE,4,0)),VLOOKUP(J108,'72102029'!AA:AE,5,0)),VLOOKUP(J108,'72102029'!Z:AE,6,0))</f>
        <v/>
      </c>
      <c r="N108" s="7">
        <f>IF(ISNA(VLOOKUP(J108,'72101595'!Z:AE,6,0)),IF(ISNA(VLOOKUP(J108,'72101595'!AA:AE,5,0)),IF(ISNA(VLOOKUP(J108,'72101595'!AB:AE,4,0)),IF(ISNA(VLOOKUP(J108,'72101595'!AC:AE,3,0)),IF(ISNA(VLOOKUP(J108,'72101595'!AD:AE,2,0)),"",VLOOKUP(J108,'72101595'!AD:AE,2,0)),VLOOKUP(J108,'72101595'!AC:AE,3,0)),VLOOKUP(J108,'72101595'!AB:AE,4,0)),VLOOKUP(J108,'72101595'!AA:AE,5,0)),VLOOKUP(J108,'72101595'!Z:AE,6,0))</f>
        <v>130</v>
      </c>
      <c r="O108" s="7">
        <f>IF(ISNA(VLOOKUP(J108,'72101388'!Z:AE,6,0)),IF(ISNA(VLOOKUP(J108,'72101388'!AA:AE,5,0)),IF(ISNA(VLOOKUP(J108,'72101388'!AB:AE,4,0)),IF(ISNA(VLOOKUP(J108,'72101388'!AC:AE,3,0)),IF(ISNA(VLOOKUP(J108,'72101388'!AD:AE,2,0)),"",VLOOKUP(J108,'72101388'!AD:AE,2,0)),VLOOKUP(J108,'72101388'!AC:AE,3,0)),VLOOKUP(J108,'72101388'!AB:AE,4,0)),VLOOKUP(J108,'72101388'!AA:AE,5,0)),VLOOKUP(J108,'72101388'!Z:AE,6,0))</f>
        <v>199</v>
      </c>
      <c r="P108" s="7">
        <f>IF(ISNA(VLOOKUP(J108,'72101014'!Z:AE,6,0)),IF(ISNA(VLOOKUP(J108,'72101014'!AA:AE,5,0)),IF(ISNA(VLOOKUP(J108,'72101014'!AB:AE,4,0)),IF(ISNA(VLOOKUP(J108,'72101014'!AC:AE,3,0)),IF(ISNA(VLOOKUP(J108,'72101014'!AD:AE,2,0)),"",VLOOKUP(J108,'72101014'!AD:AE,2,0)),VLOOKUP(J108,'72101014'!AC:AE,3,0)),VLOOKUP(J108,'72101014'!AB:AE,4,0)),VLOOKUP(J108,'72101014'!AA:AE,5,0)),VLOOKUP(J108,'72101014'!Z:AE,6,0))</f>
        <v>30</v>
      </c>
      <c r="Q108" s="7" t="str">
        <f>IF(ISNA(VLOOKUP(J108,'72100736'!Z:AE,6,0)),IF(ISNA(VLOOKUP(J108,'72100736'!AA:AE,5,0)),IF(ISNA(VLOOKUP(J108,'72100736'!AB:AE,4,0)),IF(ISNA(VLOOKUP(J108,'72100736'!AC:AE,3,0)),IF(ISNA(VLOOKUP(J108,'72100736'!AD:AE,2,0)),"",VLOOKUP(J108,'72100736'!AD:AE,2,0)),VLOOKUP(J108,'72100736'!AC:AE,3,0)),VLOOKUP(J108,'72100736'!AB:AE,4,0)),VLOOKUP(J108,'72100736'!AA:AE,5,0)),VLOOKUP(J108,'72100736'!Z:AE,6,0))</f>
        <v/>
      </c>
      <c r="R108" s="7" t="str">
        <f>IF(ISNA(VLOOKUP(J108,'72100530'!Z:AE,6,0)),IF(ISNA(VLOOKUP(J108,'72100530'!AA:AE,5,0)),IF(ISNA(VLOOKUP(J108,'72100530'!AB:AE,4,0)),IF(ISNA(VLOOKUP(J108,'72100530'!AC:AE,3,0)),IF(ISNA(VLOOKUP(J108,'72100530'!AD:AE,2,0)),"",VLOOKUP(J108,'72100530'!AD:AE,2,0)),VLOOKUP(J108,'72100530'!AC:AE,3,0)),VLOOKUP(J108,'72100530'!AB:AE,4,0)),VLOOKUP(J108,'72100530'!AA:AE,5,0)),VLOOKUP(J108,'72100530'!Z:AE,6,0))</f>
        <v/>
      </c>
      <c r="S108" s="7" t="str">
        <f>IF(ISNA(VLOOKUP(J108,'72100318'!Z:AE,6,0)),IF(ISNA(VLOOKUP(J108,'72100318'!AA:AE,5,0)),IF(ISNA(VLOOKUP(J108,'72100318'!AB:AE,4,0)),IF(ISNA(VLOOKUP(J108,'72100318'!AC:AE,3,0)),IF(ISNA(VLOOKUP(J108,'72100318'!AD:AE,2,0)),"",VLOOKUP(J108,'72100318'!AD:AE,2,0)),VLOOKUP(J108,'72100318'!AC:AE,3,0)),VLOOKUP(J108,'72100318'!AB:AE,4,0)),VLOOKUP(J108,'72100318'!AA:AE,5,0)),VLOOKUP(J108,'72100318'!Z:AE,6,0))</f>
        <v/>
      </c>
      <c r="T108" s="7" t="str">
        <f>IF(ISNA(VLOOKUP(J108,'72100121'!Z:AE,6,0)),IF(ISNA(VLOOKUP(J108,'72100121'!AA:AE,5,0)),IF(ISNA(VLOOKUP(J108,'72100121'!AB:AE,4,0)),IF(ISNA(VLOOKUP(J108,'72100121'!AC:AE,3,0)),IF(ISNA(VLOOKUP(J108,'72100121'!AD:AE,2,0)),"",VLOOKUP(J108,'72100121'!AD:AE,2,0)),VLOOKUP(J108,'72100121'!AC:AE,3,0)),VLOOKUP(J108,'72100121'!AB:AE,4,0)),VLOOKUP(J108,'72100121'!AA:AE,5,0)),VLOOKUP(J108,'72100121'!Z:AE,6,0))</f>
        <v/>
      </c>
      <c r="U108" s="7" t="str">
        <f>IF(ISNA(VLOOKUP(J108,'72003054'!Z:AE,6,0)),IF(ISNA(VLOOKUP(J108,'72003054'!AA:AE,5,0)),IF(ISNA(VLOOKUP(J108,'72003054'!AB:AE,4,0)),IF(ISNA(VLOOKUP(J108,'72003054'!AC:AE,3,0)),IF(ISNA(VLOOKUP(J108,'72003054'!AD:AE,2,0)),"",VLOOKUP(J108,'72003054'!AD:AE,2,0)),VLOOKUP(J108,'72003054'!AC:AE,3,0)),VLOOKUP(J108,'72003054'!AB:AE,4,0)),VLOOKUP(J108,'72003054'!AA:AE,5,0)),VLOOKUP(J108,'72003054'!Z:AE,6,0))</f>
        <v/>
      </c>
    </row>
    <row r="109" spans="1:21" x14ac:dyDescent="0.25">
      <c r="A109" s="7">
        <f t="shared" si="3"/>
        <v>195</v>
      </c>
      <c r="B109" s="7">
        <f t="shared" si="4"/>
        <v>72102609</v>
      </c>
      <c r="C109" s="7">
        <f>IF(ISNA(VLOOKUP(G109,Listen!J:P,7,0)),VLOOKUP(E109,'72102609'!AF:AP,11,0),IF(VLOOKUP(E109,'72102609'!AF:AP,11,0)&lt;4,VLOOKUP(G109,Listen!J:P,7,0),VLOOKUP(E109,'72102609'!AF:AP,11,0)))</f>
        <v>5</v>
      </c>
      <c r="D109" s="7" t="str">
        <f>IF(G109="","", IF(ISNA(G109),"",IF(ISNA(VLOOKUP(G109,[1]ALLE!$B:$AA,26,0)),"",VLOOKUP(G109,[1]ALLE!$B:$AA,26,0))))</f>
        <v/>
      </c>
      <c r="E109" s="12" t="str">
        <f>IF(ISNA(VLOOKUP(J109,'72102609'!Z:AG,7,0)),IF(ISNA(VLOOKUP(J109,'72102609'!AA:AG,6,0)),IF(ISNA(VLOOKUP(J109,'72102609'!AB:AG,5,0)),IF(ISNA(VLOOKUP(J109,'72102609'!AC:AG,4,0)),IF(ISNA(VLOOKUP(J109,'72102609'!AD:AG,3,0)),"",VLOOKUP(J109,'72102609'!AD:AG,3,0)),VLOOKUP(J109,'72102609'!AC:AG,4,0)),VLOOKUP(J109,'72102609'!AB:AG,5,0)),VLOOKUP(J109,'72102609'!AA:AG,6,0)),VLOOKUP(J109,'72102609'!Z:AG,7,0))</f>
        <v>GC_BPMZ_151_RI_1808</v>
      </c>
      <c r="F109" s="7" t="str">
        <f>IF(G109=0,"",IF(G109="","",VLOOKUP(G109,'72102609'!D:I,6,0)))</f>
        <v/>
      </c>
      <c r="G109" s="7" t="str">
        <f>VLOOKUP(E109,'72102609'!AF:AP,2,0)</f>
        <v/>
      </c>
      <c r="H109" s="7" t="str">
        <f>IF(ISNA(VLOOKUP(G109,[1]ALLE!$B:$C,2,0)),"",VLOOKUP(G109,[1]ALLE!$B:$C,2,0))</f>
        <v/>
      </c>
      <c r="I109" s="7">
        <f t="shared" si="5"/>
        <v>109</v>
      </c>
      <c r="J109" s="7" t="s">
        <v>2538</v>
      </c>
      <c r="K109" s="7">
        <f>IF(ISNA(VLOOKUP(J109,'72102609'!Z:AE,6,0)),IF(ISNA(VLOOKUP(J109,'72102609'!AA:AE,5,0)),IF(ISNA(VLOOKUP(J109,'72102609'!AB:AE,4,0)),IF(ISNA(VLOOKUP(J109,'72102609'!AC:AE,3,0)),IF(ISNA(VLOOKUP(J109,'72102609'!AD:AE,2,0)),"",VLOOKUP(J109,'72102609'!AD:AE,2,0)),VLOOKUP(J109,'72102609'!AC:AE,3,0)),VLOOKUP(J109,'72102609'!AB:AE,4,0)),VLOOKUP(J109,'72102609'!AA:AE,5,0)),VLOOKUP(J109,'72102609'!Z:AE,6,0))</f>
        <v>195</v>
      </c>
      <c r="L109" s="7">
        <f>IF(ISNA(VLOOKUP(J109,'72102278'!Z:AE,6,0)),IF(ISNA(VLOOKUP(J109,'72102278'!AA:AE,5,0)),IF(ISNA(VLOOKUP(J109,'72102278'!AB:AE,4,0)),IF(ISNA(VLOOKUP(J109,'72102278'!AC:AE,3,0)),IF(ISNA(VLOOKUP(J109,'72102278'!AD:AE,2,0)),"",VLOOKUP(J109,'72102278'!AD:AE,2,0)),VLOOKUP(J109,'72102278'!AC:AE,3,0)),VLOOKUP(J109,'72102278'!AB:AE,4,0)),VLOOKUP(J109,'72102278'!AA:AE,5,0)),VLOOKUP(J109,'72102278'!Z:AE,6,0))</f>
        <v>79</v>
      </c>
      <c r="M109" s="7">
        <f>IF(ISNA(VLOOKUP(J109,'72102029'!Z:AE,6,0)),IF(ISNA(VLOOKUP(J109,'72102029'!AA:AE,5,0)),IF(ISNA(VLOOKUP(J109,'72102029'!AB:AE,4,0)),IF(ISNA(VLOOKUP(J109,'72102029'!AC:AE,3,0)),IF(ISNA(VLOOKUP(J109,'72102029'!AD:AE,2,0)),"",VLOOKUP(J109,'72102029'!AD:AE,2,0)),VLOOKUP(J109,'72102029'!AC:AE,3,0)),VLOOKUP(J109,'72102029'!AB:AE,4,0)),VLOOKUP(J109,'72102029'!AA:AE,5,0)),VLOOKUP(J109,'72102029'!Z:AE,6,0))</f>
        <v>186</v>
      </c>
      <c r="N109" s="7">
        <f>IF(ISNA(VLOOKUP(J109,'72101595'!Z:AE,6,0)),IF(ISNA(VLOOKUP(J109,'72101595'!AA:AE,5,0)),IF(ISNA(VLOOKUP(J109,'72101595'!AB:AE,4,0)),IF(ISNA(VLOOKUP(J109,'72101595'!AC:AE,3,0)),IF(ISNA(VLOOKUP(J109,'72101595'!AD:AE,2,0)),"",VLOOKUP(J109,'72101595'!AD:AE,2,0)),VLOOKUP(J109,'72101595'!AC:AE,3,0)),VLOOKUP(J109,'72101595'!AB:AE,4,0)),VLOOKUP(J109,'72101595'!AA:AE,5,0)),VLOOKUP(J109,'72101595'!Z:AE,6,0))</f>
        <v>169</v>
      </c>
      <c r="O109" s="7" t="str">
        <f>IF(ISNA(VLOOKUP(J109,'72101388'!Z:AE,6,0)),IF(ISNA(VLOOKUP(J109,'72101388'!AA:AE,5,0)),IF(ISNA(VLOOKUP(J109,'72101388'!AB:AE,4,0)),IF(ISNA(VLOOKUP(J109,'72101388'!AC:AE,3,0)),IF(ISNA(VLOOKUP(J109,'72101388'!AD:AE,2,0)),"",VLOOKUP(J109,'72101388'!AD:AE,2,0)),VLOOKUP(J109,'72101388'!AC:AE,3,0)),VLOOKUP(J109,'72101388'!AB:AE,4,0)),VLOOKUP(J109,'72101388'!AA:AE,5,0)),VLOOKUP(J109,'72101388'!Z:AE,6,0))</f>
        <v/>
      </c>
      <c r="P109" s="7">
        <f>IF(ISNA(VLOOKUP(J109,'72101014'!Z:AE,6,0)),IF(ISNA(VLOOKUP(J109,'72101014'!AA:AE,5,0)),IF(ISNA(VLOOKUP(J109,'72101014'!AB:AE,4,0)),IF(ISNA(VLOOKUP(J109,'72101014'!AC:AE,3,0)),IF(ISNA(VLOOKUP(J109,'72101014'!AD:AE,2,0)),"",VLOOKUP(J109,'72101014'!AD:AE,2,0)),VLOOKUP(J109,'72101014'!AC:AE,3,0)),VLOOKUP(J109,'72101014'!AB:AE,4,0)),VLOOKUP(J109,'72101014'!AA:AE,5,0)),VLOOKUP(J109,'72101014'!Z:AE,6,0))</f>
        <v>122</v>
      </c>
      <c r="Q109" s="7" t="str">
        <f>IF(ISNA(VLOOKUP(J109,'72100736'!Z:AE,6,0)),IF(ISNA(VLOOKUP(J109,'72100736'!AA:AE,5,0)),IF(ISNA(VLOOKUP(J109,'72100736'!AB:AE,4,0)),IF(ISNA(VLOOKUP(J109,'72100736'!AC:AE,3,0)),IF(ISNA(VLOOKUP(J109,'72100736'!AD:AE,2,0)),"",VLOOKUP(J109,'72100736'!AD:AE,2,0)),VLOOKUP(J109,'72100736'!AC:AE,3,0)),VLOOKUP(J109,'72100736'!AB:AE,4,0)),VLOOKUP(J109,'72100736'!AA:AE,5,0)),VLOOKUP(J109,'72100736'!Z:AE,6,0))</f>
        <v/>
      </c>
      <c r="R109" s="7" t="str">
        <f>IF(ISNA(VLOOKUP(J109,'72100530'!Z:AE,6,0)),IF(ISNA(VLOOKUP(J109,'72100530'!AA:AE,5,0)),IF(ISNA(VLOOKUP(J109,'72100530'!AB:AE,4,0)),IF(ISNA(VLOOKUP(J109,'72100530'!AC:AE,3,0)),IF(ISNA(VLOOKUP(J109,'72100530'!AD:AE,2,0)),"",VLOOKUP(J109,'72100530'!AD:AE,2,0)),VLOOKUP(J109,'72100530'!AC:AE,3,0)),VLOOKUP(J109,'72100530'!AB:AE,4,0)),VLOOKUP(J109,'72100530'!AA:AE,5,0)),VLOOKUP(J109,'72100530'!Z:AE,6,0))</f>
        <v/>
      </c>
      <c r="S109" s="7" t="str">
        <f>IF(ISNA(VLOOKUP(J109,'72100318'!Z:AE,6,0)),IF(ISNA(VLOOKUP(J109,'72100318'!AA:AE,5,0)),IF(ISNA(VLOOKUP(J109,'72100318'!AB:AE,4,0)),IF(ISNA(VLOOKUP(J109,'72100318'!AC:AE,3,0)),IF(ISNA(VLOOKUP(J109,'72100318'!AD:AE,2,0)),"",VLOOKUP(J109,'72100318'!AD:AE,2,0)),VLOOKUP(J109,'72100318'!AC:AE,3,0)),VLOOKUP(J109,'72100318'!AB:AE,4,0)),VLOOKUP(J109,'72100318'!AA:AE,5,0)),VLOOKUP(J109,'72100318'!Z:AE,6,0))</f>
        <v/>
      </c>
      <c r="T109" s="7" t="str">
        <f>IF(ISNA(VLOOKUP(J109,'72100121'!Z:AE,6,0)),IF(ISNA(VLOOKUP(J109,'72100121'!AA:AE,5,0)),IF(ISNA(VLOOKUP(J109,'72100121'!AB:AE,4,0)),IF(ISNA(VLOOKUP(J109,'72100121'!AC:AE,3,0)),IF(ISNA(VLOOKUP(J109,'72100121'!AD:AE,2,0)),"",VLOOKUP(J109,'72100121'!AD:AE,2,0)),VLOOKUP(J109,'72100121'!AC:AE,3,0)),VLOOKUP(J109,'72100121'!AB:AE,4,0)),VLOOKUP(J109,'72100121'!AA:AE,5,0)),VLOOKUP(J109,'72100121'!Z:AE,6,0))</f>
        <v/>
      </c>
      <c r="U109" s="7" t="str">
        <f>IF(ISNA(VLOOKUP(J109,'72003054'!Z:AE,6,0)),IF(ISNA(VLOOKUP(J109,'72003054'!AA:AE,5,0)),IF(ISNA(VLOOKUP(J109,'72003054'!AB:AE,4,0)),IF(ISNA(VLOOKUP(J109,'72003054'!AC:AE,3,0)),IF(ISNA(VLOOKUP(J109,'72003054'!AD:AE,2,0)),"",VLOOKUP(J109,'72003054'!AD:AE,2,0)),VLOOKUP(J109,'72003054'!AC:AE,3,0)),VLOOKUP(J109,'72003054'!AB:AE,4,0)),VLOOKUP(J109,'72003054'!AA:AE,5,0)),VLOOKUP(J109,'72003054'!Z:AE,6,0))</f>
        <v/>
      </c>
    </row>
    <row r="110" spans="1:21" x14ac:dyDescent="0.25">
      <c r="A110" s="7">
        <f t="shared" si="3"/>
        <v>194</v>
      </c>
      <c r="B110" s="7">
        <f t="shared" si="4"/>
        <v>72101595</v>
      </c>
      <c r="C110" s="7">
        <f>IF(ISNA(VLOOKUP(G110,Listen!J:P,7,0)),VLOOKUP(E110,'72101595'!AF:AP,11,0),IF(VLOOKUP(E110,'72101595'!AF:AP,11,0)&lt;4,VLOOKUP(G110,Listen!J:P,7,0),VLOOKUP(E110,'72101595'!AF:AP,11,0)))</f>
        <v>5</v>
      </c>
      <c r="D110" s="7" t="str">
        <f>IF(G110="","",IF(ISNA(VLOOKUP(G110,[1]ALLE!$B:$AA,26,0)),"",VLOOKUP(G110,[1]ALLE!$B:$AA,26,0)))</f>
        <v/>
      </c>
      <c r="E110" s="12" t="str">
        <f>IF(ISNA(VLOOKUP(J110,'72101595'!Z:AG,7,0)),IF(ISNA(VLOOKUP(J110,'72101595'!AA:AG,6,0)),IF(ISNA(VLOOKUP(J110,'72101595'!AB:AG,5,0)),IF(ISNA(VLOOKUP(J110,'72101595'!AC:AG,4,0)),IF(ISNA(VLOOKUP(J110,'72101595'!AD:AG,3,0)),"",VLOOKUP(J110,'72101595'!AD:AG,3,0)),VLOOKUP(J110,'72101595'!AC:AG,4,0)),VLOOKUP(J110,'72101595'!AB:AG,5,0)),VLOOKUP(J110,'72101595'!AA:AG,6,0)),VLOOKUP(J110,'72101595'!Z:AG,7,0))</f>
        <v>GC_BPMZ_152_RI_1670</v>
      </c>
      <c r="F110" s="7" t="str">
        <f>IF(G110=0,"",IF(G110="","",VLOOKUP(G110,'72101595'!D:I,6,0)))</f>
        <v/>
      </c>
      <c r="G110" s="7" t="str">
        <f>VLOOKUP(E110,'72101595'!AF:AP,2,0)</f>
        <v/>
      </c>
      <c r="H110" s="7" t="str">
        <f>IF(ISNA(VLOOKUP(G110,[1]ALLE!$B:$C,2,0)),"",VLOOKUP(G110,[1]ALLE!$B:$C,2,0))</f>
        <v/>
      </c>
      <c r="I110" s="7">
        <f t="shared" si="5"/>
        <v>110</v>
      </c>
      <c r="J110" s="7" t="s">
        <v>1505</v>
      </c>
      <c r="K110" s="7">
        <f>IF(ISNA(VLOOKUP(J110,'72102609'!Z:AE,6,0)),IF(ISNA(VLOOKUP(J110,'72102609'!AA:AE,5,0)),IF(ISNA(VLOOKUP(J110,'72102609'!AB:AE,4,0)),IF(ISNA(VLOOKUP(J110,'72102609'!AC:AE,3,0)),IF(ISNA(VLOOKUP(J110,'72102609'!AD:AE,2,0)),"",VLOOKUP(J110,'72102609'!AD:AE,2,0)),VLOOKUP(J110,'72102609'!AC:AE,3,0)),VLOOKUP(J110,'72102609'!AB:AE,4,0)),VLOOKUP(J110,'72102609'!AA:AE,5,0)),VLOOKUP(J110,'72102609'!Z:AE,6,0))</f>
        <v>145</v>
      </c>
      <c r="L110" s="7">
        <f>IF(ISNA(VLOOKUP(J110,'72102278'!Z:AE,6,0)),IF(ISNA(VLOOKUP(J110,'72102278'!AA:AE,5,0)),IF(ISNA(VLOOKUP(J110,'72102278'!AB:AE,4,0)),IF(ISNA(VLOOKUP(J110,'72102278'!AC:AE,3,0)),IF(ISNA(VLOOKUP(J110,'72102278'!AD:AE,2,0)),"",VLOOKUP(J110,'72102278'!AD:AE,2,0)),VLOOKUP(J110,'72102278'!AC:AE,3,0)),VLOOKUP(J110,'72102278'!AB:AE,4,0)),VLOOKUP(J110,'72102278'!AA:AE,5,0)),VLOOKUP(J110,'72102278'!Z:AE,6,0))</f>
        <v>156</v>
      </c>
      <c r="M110" s="7">
        <f>IF(ISNA(VLOOKUP(J110,'72102029'!Z:AE,6,0)),IF(ISNA(VLOOKUP(J110,'72102029'!AA:AE,5,0)),IF(ISNA(VLOOKUP(J110,'72102029'!AB:AE,4,0)),IF(ISNA(VLOOKUP(J110,'72102029'!AC:AE,3,0)),IF(ISNA(VLOOKUP(J110,'72102029'!AD:AE,2,0)),"",VLOOKUP(J110,'72102029'!AD:AE,2,0)),VLOOKUP(J110,'72102029'!AC:AE,3,0)),VLOOKUP(J110,'72102029'!AB:AE,4,0)),VLOOKUP(J110,'72102029'!AA:AE,5,0)),VLOOKUP(J110,'72102029'!Z:AE,6,0))</f>
        <v>76</v>
      </c>
      <c r="N110" s="7">
        <f>IF(ISNA(VLOOKUP(J110,'72101595'!Z:AE,6,0)),IF(ISNA(VLOOKUP(J110,'72101595'!AA:AE,5,0)),IF(ISNA(VLOOKUP(J110,'72101595'!AB:AE,4,0)),IF(ISNA(VLOOKUP(J110,'72101595'!AC:AE,3,0)),IF(ISNA(VLOOKUP(J110,'72101595'!AD:AE,2,0)),"",VLOOKUP(J110,'72101595'!AD:AE,2,0)),VLOOKUP(J110,'72101595'!AC:AE,3,0)),VLOOKUP(J110,'72101595'!AB:AE,4,0)),VLOOKUP(J110,'72101595'!AA:AE,5,0)),VLOOKUP(J110,'72101595'!Z:AE,6,0))</f>
        <v>194</v>
      </c>
      <c r="O110" s="7" t="str">
        <f>IF(ISNA(VLOOKUP(J110,'72101388'!Z:AE,6,0)),IF(ISNA(VLOOKUP(J110,'72101388'!AA:AE,5,0)),IF(ISNA(VLOOKUP(J110,'72101388'!AB:AE,4,0)),IF(ISNA(VLOOKUP(J110,'72101388'!AC:AE,3,0)),IF(ISNA(VLOOKUP(J110,'72101388'!AD:AE,2,0)),"",VLOOKUP(J110,'72101388'!AD:AE,2,0)),VLOOKUP(J110,'72101388'!AC:AE,3,0)),VLOOKUP(J110,'72101388'!AB:AE,4,0)),VLOOKUP(J110,'72101388'!AA:AE,5,0)),VLOOKUP(J110,'72101388'!Z:AE,6,0))</f>
        <v/>
      </c>
      <c r="P110" s="7" t="str">
        <f>IF(ISNA(VLOOKUP(J110,'72101014'!Z:AE,6,0)),IF(ISNA(VLOOKUP(J110,'72101014'!AA:AE,5,0)),IF(ISNA(VLOOKUP(J110,'72101014'!AB:AE,4,0)),IF(ISNA(VLOOKUP(J110,'72101014'!AC:AE,3,0)),IF(ISNA(VLOOKUP(J110,'72101014'!AD:AE,2,0)),"",VLOOKUP(J110,'72101014'!AD:AE,2,0)),VLOOKUP(J110,'72101014'!AC:AE,3,0)),VLOOKUP(J110,'72101014'!AB:AE,4,0)),VLOOKUP(J110,'72101014'!AA:AE,5,0)),VLOOKUP(J110,'72101014'!Z:AE,6,0))</f>
        <v/>
      </c>
      <c r="Q110" s="7" t="str">
        <f>IF(ISNA(VLOOKUP(J110,'72100736'!Z:AE,6,0)),IF(ISNA(VLOOKUP(J110,'72100736'!AA:AE,5,0)),IF(ISNA(VLOOKUP(J110,'72100736'!AB:AE,4,0)),IF(ISNA(VLOOKUP(J110,'72100736'!AC:AE,3,0)),IF(ISNA(VLOOKUP(J110,'72100736'!AD:AE,2,0)),"",VLOOKUP(J110,'72100736'!AD:AE,2,0)),VLOOKUP(J110,'72100736'!AC:AE,3,0)),VLOOKUP(J110,'72100736'!AB:AE,4,0)),VLOOKUP(J110,'72100736'!AA:AE,5,0)),VLOOKUP(J110,'72100736'!Z:AE,6,0))</f>
        <v/>
      </c>
      <c r="R110" s="7" t="str">
        <f>IF(ISNA(VLOOKUP(J110,'72100530'!Z:AE,6,0)),IF(ISNA(VLOOKUP(J110,'72100530'!AA:AE,5,0)),IF(ISNA(VLOOKUP(J110,'72100530'!AB:AE,4,0)),IF(ISNA(VLOOKUP(J110,'72100530'!AC:AE,3,0)),IF(ISNA(VLOOKUP(J110,'72100530'!AD:AE,2,0)),"",VLOOKUP(J110,'72100530'!AD:AE,2,0)),VLOOKUP(J110,'72100530'!AC:AE,3,0)),VLOOKUP(J110,'72100530'!AB:AE,4,0)),VLOOKUP(J110,'72100530'!AA:AE,5,0)),VLOOKUP(J110,'72100530'!Z:AE,6,0))</f>
        <v/>
      </c>
      <c r="S110" s="7" t="str">
        <f>IF(ISNA(VLOOKUP(J110,'72100318'!Z:AE,6,0)),IF(ISNA(VLOOKUP(J110,'72100318'!AA:AE,5,0)),IF(ISNA(VLOOKUP(J110,'72100318'!AB:AE,4,0)),IF(ISNA(VLOOKUP(J110,'72100318'!AC:AE,3,0)),IF(ISNA(VLOOKUP(J110,'72100318'!AD:AE,2,0)),"",VLOOKUP(J110,'72100318'!AD:AE,2,0)),VLOOKUP(J110,'72100318'!AC:AE,3,0)),VLOOKUP(J110,'72100318'!AB:AE,4,0)),VLOOKUP(J110,'72100318'!AA:AE,5,0)),VLOOKUP(J110,'72100318'!Z:AE,6,0))</f>
        <v/>
      </c>
      <c r="T110" s="7" t="str">
        <f>IF(ISNA(VLOOKUP(J110,'72100121'!Z:AE,6,0)),IF(ISNA(VLOOKUP(J110,'72100121'!AA:AE,5,0)),IF(ISNA(VLOOKUP(J110,'72100121'!AB:AE,4,0)),IF(ISNA(VLOOKUP(J110,'72100121'!AC:AE,3,0)),IF(ISNA(VLOOKUP(J110,'72100121'!AD:AE,2,0)),"",VLOOKUP(J110,'72100121'!AD:AE,2,0)),VLOOKUP(J110,'72100121'!AC:AE,3,0)),VLOOKUP(J110,'72100121'!AB:AE,4,0)),VLOOKUP(J110,'72100121'!AA:AE,5,0)),VLOOKUP(J110,'72100121'!Z:AE,6,0))</f>
        <v/>
      </c>
      <c r="U110" s="7" t="str">
        <f>IF(ISNA(VLOOKUP(J110,'72003054'!Z:AE,6,0)),IF(ISNA(VLOOKUP(J110,'72003054'!AA:AE,5,0)),IF(ISNA(VLOOKUP(J110,'72003054'!AB:AE,4,0)),IF(ISNA(VLOOKUP(J110,'72003054'!AC:AE,3,0)),IF(ISNA(VLOOKUP(J110,'72003054'!AD:AE,2,0)),"",VLOOKUP(J110,'72003054'!AD:AE,2,0)),VLOOKUP(J110,'72003054'!AC:AE,3,0)),VLOOKUP(J110,'72003054'!AB:AE,4,0)),VLOOKUP(J110,'72003054'!AA:AE,5,0)),VLOOKUP(J110,'72003054'!Z:AE,6,0))</f>
        <v/>
      </c>
    </row>
    <row r="111" spans="1:21" x14ac:dyDescent="0.25">
      <c r="A111" s="7">
        <f t="shared" si="3"/>
        <v>191</v>
      </c>
      <c r="B111" s="7">
        <f t="shared" si="4"/>
        <v>72102278</v>
      </c>
      <c r="C111" s="7">
        <f>IF(ISNA(VLOOKUP(G111,Listen!J:P,7,0)),VLOOKUP(E111,'72102278'!AF:AP,11,0),IF(VLOOKUP(E111,'72102278'!AF:AP,11,0)&lt;4,VLOOKUP(G111,Listen!J:P,7,0),VLOOKUP(E111,'72102278'!AF:AP,11,0)))</f>
        <v>5</v>
      </c>
      <c r="D111" s="7" t="str">
        <f>IF(G111="","", IF(ISNA(G111),"",IF(ISNA(VLOOKUP(G111,[1]ALLE!$B:$AA,26,0)),"",VLOOKUP(G111,[1]ALLE!$B:$AA,26,0))))</f>
        <v/>
      </c>
      <c r="E111" s="12" t="str">
        <f>IF(ISNA(VLOOKUP(J111,'72102278'!Z:AG,7,0)),IF(ISNA(VLOOKUP(J111,'72102278'!AA:AG,6,0)),IF(ISNA(VLOOKUP(J111,'72102278'!AB:AG,5,0)),IF(ISNA(VLOOKUP(J111,'72102278'!AC:AG,4,0)),IF(ISNA(VLOOKUP(J111,'72102278'!AD:AG,3,0)),"",VLOOKUP(J111,'72102278'!AD:AG,3,0)),VLOOKUP(J111,'72102278'!AC:AG,4,0)),VLOOKUP(J111,'72102278'!AB:AG,5,0)),VLOOKUP(J111,'72102278'!AA:AG,6,0)),VLOOKUP(J111,'72102278'!Z:AG,7,0))</f>
        <v>GC_BPMZ_139_RI_1230</v>
      </c>
      <c r="F111" s="7" t="str">
        <f>IF(G111=0,"",IF(G111="","",VLOOKUP(G111,'72102278'!D:I,6,0)))</f>
        <v/>
      </c>
      <c r="G111" s="7" t="str">
        <f>VLOOKUP(E111,'72102278'!AF:AP,2,0)</f>
        <v/>
      </c>
      <c r="H111" s="7" t="str">
        <f>IF(ISNA(VLOOKUP(G111,[1]ALLE!$B:$C,2,0)),"",VLOOKUP(G111,[1]ALLE!$B:$C,2,0))</f>
        <v/>
      </c>
      <c r="I111" s="7">
        <f t="shared" si="5"/>
        <v>111</v>
      </c>
      <c r="J111" s="7" t="s">
        <v>923</v>
      </c>
      <c r="K111" s="7">
        <f>IF(ISNA(VLOOKUP(J111,'72102609'!Z:AE,6,0)),IF(ISNA(VLOOKUP(J111,'72102609'!AA:AE,5,0)),IF(ISNA(VLOOKUP(J111,'72102609'!AB:AE,4,0)),IF(ISNA(VLOOKUP(J111,'72102609'!AC:AE,3,0)),IF(ISNA(VLOOKUP(J111,'72102609'!AD:AE,2,0)),"",VLOOKUP(J111,'72102609'!AD:AE,2,0)),VLOOKUP(J111,'72102609'!AC:AE,3,0)),VLOOKUP(J111,'72102609'!AB:AE,4,0)),VLOOKUP(J111,'72102609'!AA:AE,5,0)),VLOOKUP(J111,'72102609'!Z:AE,6,0))</f>
        <v>63</v>
      </c>
      <c r="L111" s="7">
        <f>IF(ISNA(VLOOKUP(J111,'72102278'!Z:AE,6,0)),IF(ISNA(VLOOKUP(J111,'72102278'!AA:AE,5,0)),IF(ISNA(VLOOKUP(J111,'72102278'!AB:AE,4,0)),IF(ISNA(VLOOKUP(J111,'72102278'!AC:AE,3,0)),IF(ISNA(VLOOKUP(J111,'72102278'!AD:AE,2,0)),"",VLOOKUP(J111,'72102278'!AD:AE,2,0)),VLOOKUP(J111,'72102278'!AC:AE,3,0)),VLOOKUP(J111,'72102278'!AB:AE,4,0)),VLOOKUP(J111,'72102278'!AA:AE,5,0)),VLOOKUP(J111,'72102278'!Z:AE,6,0))</f>
        <v>191</v>
      </c>
      <c r="M111" s="7">
        <f>IF(ISNA(VLOOKUP(J111,'72102029'!Z:AE,6,0)),IF(ISNA(VLOOKUP(J111,'72102029'!AA:AE,5,0)),IF(ISNA(VLOOKUP(J111,'72102029'!AB:AE,4,0)),IF(ISNA(VLOOKUP(J111,'72102029'!AC:AE,3,0)),IF(ISNA(VLOOKUP(J111,'72102029'!AD:AE,2,0)),"",VLOOKUP(J111,'72102029'!AD:AE,2,0)),VLOOKUP(J111,'72102029'!AC:AE,3,0)),VLOOKUP(J111,'72102029'!AB:AE,4,0)),VLOOKUP(J111,'72102029'!AA:AE,5,0)),VLOOKUP(J111,'72102029'!Z:AE,6,0))</f>
        <v>46</v>
      </c>
      <c r="N111" s="7">
        <f>IF(ISNA(VLOOKUP(J111,'72101595'!Z:AE,6,0)),IF(ISNA(VLOOKUP(J111,'72101595'!AA:AE,5,0)),IF(ISNA(VLOOKUP(J111,'72101595'!AB:AE,4,0)),IF(ISNA(VLOOKUP(J111,'72101595'!AC:AE,3,0)),IF(ISNA(VLOOKUP(J111,'72101595'!AD:AE,2,0)),"",VLOOKUP(J111,'72101595'!AD:AE,2,0)),VLOOKUP(J111,'72101595'!AC:AE,3,0)),VLOOKUP(J111,'72101595'!AB:AE,4,0)),VLOOKUP(J111,'72101595'!AA:AE,5,0)),VLOOKUP(J111,'72101595'!Z:AE,6,0))</f>
        <v>75</v>
      </c>
      <c r="O111" s="7" t="str">
        <f>IF(ISNA(VLOOKUP(J111,'72101388'!Z:AE,6,0)),IF(ISNA(VLOOKUP(J111,'72101388'!AA:AE,5,0)),IF(ISNA(VLOOKUP(J111,'72101388'!AB:AE,4,0)),IF(ISNA(VLOOKUP(J111,'72101388'!AC:AE,3,0)),IF(ISNA(VLOOKUP(J111,'72101388'!AD:AE,2,0)),"",VLOOKUP(J111,'72101388'!AD:AE,2,0)),VLOOKUP(J111,'72101388'!AC:AE,3,0)),VLOOKUP(J111,'72101388'!AB:AE,4,0)),VLOOKUP(J111,'72101388'!AA:AE,5,0)),VLOOKUP(J111,'72101388'!Z:AE,6,0))</f>
        <v/>
      </c>
      <c r="P111" s="7">
        <f>IF(ISNA(VLOOKUP(J111,'72101014'!Z:AE,6,0)),IF(ISNA(VLOOKUP(J111,'72101014'!AA:AE,5,0)),IF(ISNA(VLOOKUP(J111,'72101014'!AB:AE,4,0)),IF(ISNA(VLOOKUP(J111,'72101014'!AC:AE,3,0)),IF(ISNA(VLOOKUP(J111,'72101014'!AD:AE,2,0)),"",VLOOKUP(J111,'72101014'!AD:AE,2,0)),VLOOKUP(J111,'72101014'!AC:AE,3,0)),VLOOKUP(J111,'72101014'!AB:AE,4,0)),VLOOKUP(J111,'72101014'!AA:AE,5,0)),VLOOKUP(J111,'72101014'!Z:AE,6,0))</f>
        <v>62</v>
      </c>
      <c r="Q111" s="7" t="str">
        <f>IF(ISNA(VLOOKUP(J111,'72100736'!Z:AE,6,0)),IF(ISNA(VLOOKUP(J111,'72100736'!AA:AE,5,0)),IF(ISNA(VLOOKUP(J111,'72100736'!AB:AE,4,0)),IF(ISNA(VLOOKUP(J111,'72100736'!AC:AE,3,0)),IF(ISNA(VLOOKUP(J111,'72100736'!AD:AE,2,0)),"",VLOOKUP(J111,'72100736'!AD:AE,2,0)),VLOOKUP(J111,'72100736'!AC:AE,3,0)),VLOOKUP(J111,'72100736'!AB:AE,4,0)),VLOOKUP(J111,'72100736'!AA:AE,5,0)),VLOOKUP(J111,'72100736'!Z:AE,6,0))</f>
        <v/>
      </c>
      <c r="R111" s="7">
        <f>IF(ISNA(VLOOKUP(J111,'72100530'!Z:AE,6,0)),IF(ISNA(VLOOKUP(J111,'72100530'!AA:AE,5,0)),IF(ISNA(VLOOKUP(J111,'72100530'!AB:AE,4,0)),IF(ISNA(VLOOKUP(J111,'72100530'!AC:AE,3,0)),IF(ISNA(VLOOKUP(J111,'72100530'!AD:AE,2,0)),"",VLOOKUP(J111,'72100530'!AD:AE,2,0)),VLOOKUP(J111,'72100530'!AC:AE,3,0)),VLOOKUP(J111,'72100530'!AB:AE,4,0)),VLOOKUP(J111,'72100530'!AA:AE,5,0)),VLOOKUP(J111,'72100530'!Z:AE,6,0))</f>
        <v>40</v>
      </c>
      <c r="S111" s="7" t="str">
        <f>IF(ISNA(VLOOKUP(J111,'72100318'!Z:AE,6,0)),IF(ISNA(VLOOKUP(J111,'72100318'!AA:AE,5,0)),IF(ISNA(VLOOKUP(J111,'72100318'!AB:AE,4,0)),IF(ISNA(VLOOKUP(J111,'72100318'!AC:AE,3,0)),IF(ISNA(VLOOKUP(J111,'72100318'!AD:AE,2,0)),"",VLOOKUP(J111,'72100318'!AD:AE,2,0)),VLOOKUP(J111,'72100318'!AC:AE,3,0)),VLOOKUP(J111,'72100318'!AB:AE,4,0)),VLOOKUP(J111,'72100318'!AA:AE,5,0)),VLOOKUP(J111,'72100318'!Z:AE,6,0))</f>
        <v/>
      </c>
      <c r="T111" s="7" t="str">
        <f>IF(ISNA(VLOOKUP(J111,'72100121'!Z:AE,6,0)),IF(ISNA(VLOOKUP(J111,'72100121'!AA:AE,5,0)),IF(ISNA(VLOOKUP(J111,'72100121'!AB:AE,4,0)),IF(ISNA(VLOOKUP(J111,'72100121'!AC:AE,3,0)),IF(ISNA(VLOOKUP(J111,'72100121'!AD:AE,2,0)),"",VLOOKUP(J111,'72100121'!AD:AE,2,0)),VLOOKUP(J111,'72100121'!AC:AE,3,0)),VLOOKUP(J111,'72100121'!AB:AE,4,0)),VLOOKUP(J111,'72100121'!AA:AE,5,0)),VLOOKUP(J111,'72100121'!Z:AE,6,0))</f>
        <v/>
      </c>
      <c r="U111" s="7">
        <f>IF(ISNA(VLOOKUP(J111,'72003054'!Z:AE,6,0)),IF(ISNA(VLOOKUP(J111,'72003054'!AA:AE,5,0)),IF(ISNA(VLOOKUP(J111,'72003054'!AB:AE,4,0)),IF(ISNA(VLOOKUP(J111,'72003054'!AC:AE,3,0)),IF(ISNA(VLOOKUP(J111,'72003054'!AD:AE,2,0)),"",VLOOKUP(J111,'72003054'!AD:AE,2,0)),VLOOKUP(J111,'72003054'!AC:AE,3,0)),VLOOKUP(J111,'72003054'!AB:AE,4,0)),VLOOKUP(J111,'72003054'!AA:AE,5,0)),VLOOKUP(J111,'72003054'!Z:AE,6,0))</f>
        <v>57</v>
      </c>
    </row>
    <row r="112" spans="1:21" x14ac:dyDescent="0.25">
      <c r="A112" s="7">
        <f t="shared" si="3"/>
        <v>189</v>
      </c>
      <c r="B112" s="7">
        <f t="shared" si="4"/>
        <v>72101595</v>
      </c>
      <c r="C112" s="7">
        <f>IF(ISNA(VLOOKUP(G112,Listen!J:P,7,0)),VLOOKUP(E112,'72101595'!AF:AP,11,0),IF(VLOOKUP(E112,'72101595'!AF:AP,11,0)&lt;4,VLOOKUP(G112,Listen!J:P,7,0),VLOOKUP(E112,'72101595'!AF:AP,11,0)))</f>
        <v>4</v>
      </c>
      <c r="D112" s="7" t="str">
        <f>IF(G112="","",IF(ISNA(VLOOKUP(G112,[1]ALLE!$B:$AA,26,0)),"",VLOOKUP(G112,[1]ALLE!$B:$AA,26,0)))</f>
        <v/>
      </c>
      <c r="E112" s="12" t="str">
        <f>IF(ISNA(VLOOKUP(J112,'72101595'!Z:AG,7,0)),IF(ISNA(VLOOKUP(J112,'72101595'!AA:AG,6,0)),IF(ISNA(VLOOKUP(J112,'72101595'!AB:AG,5,0)),IF(ISNA(VLOOKUP(J112,'72101595'!AC:AG,4,0)),IF(ISNA(VLOOKUP(J112,'72101595'!AD:AG,3,0)),"",VLOOKUP(J112,'72101595'!AD:AG,3,0)),VLOOKUP(J112,'72101595'!AC:AG,4,0)),VLOOKUP(J112,'72101595'!AB:AG,5,0)),VLOOKUP(J112,'72101595'!AA:AG,6,0)),VLOOKUP(J112,'72101595'!Z:AG,7,0))</f>
        <v>GC_BPMZ_121_RI_1505</v>
      </c>
      <c r="F112" s="7" t="str">
        <f>IF(G112=0,"",IF(G112="","",VLOOKUP(G112,'72101595'!D:I,6,0)))</f>
        <v/>
      </c>
      <c r="G112" s="7" t="str">
        <f>VLOOKUP(E112,'72101595'!AF:AP,2,0)</f>
        <v/>
      </c>
      <c r="H112" s="7" t="str">
        <f>IF(ISNA(VLOOKUP(G112,[1]ALLE!$B:$C,2,0)),"",VLOOKUP(G112,[1]ALLE!$B:$C,2,0))</f>
        <v/>
      </c>
      <c r="I112" s="7">
        <f t="shared" si="5"/>
        <v>112</v>
      </c>
      <c r="J112" s="7" t="s">
        <v>1026</v>
      </c>
      <c r="K112" s="7" t="str">
        <f>IF(ISNA(VLOOKUP(J112,'72102609'!Z:AE,6,0)),IF(ISNA(VLOOKUP(J112,'72102609'!AA:AE,5,0)),IF(ISNA(VLOOKUP(J112,'72102609'!AB:AE,4,0)),IF(ISNA(VLOOKUP(J112,'72102609'!AC:AE,3,0)),IF(ISNA(VLOOKUP(J112,'72102609'!AD:AE,2,0)),"",VLOOKUP(J112,'72102609'!AD:AE,2,0)),VLOOKUP(J112,'72102609'!AC:AE,3,0)),VLOOKUP(J112,'72102609'!AB:AE,4,0)),VLOOKUP(J112,'72102609'!AA:AE,5,0)),VLOOKUP(J112,'72102609'!Z:AE,6,0))</f>
        <v/>
      </c>
      <c r="L112" s="7">
        <f>IF(ISNA(VLOOKUP(J112,'72102278'!Z:AE,6,0)),IF(ISNA(VLOOKUP(J112,'72102278'!AA:AE,5,0)),IF(ISNA(VLOOKUP(J112,'72102278'!AB:AE,4,0)),IF(ISNA(VLOOKUP(J112,'72102278'!AC:AE,3,0)),IF(ISNA(VLOOKUP(J112,'72102278'!AD:AE,2,0)),"",VLOOKUP(J112,'72102278'!AD:AE,2,0)),VLOOKUP(J112,'72102278'!AC:AE,3,0)),VLOOKUP(J112,'72102278'!AB:AE,4,0)),VLOOKUP(J112,'72102278'!AA:AE,5,0)),VLOOKUP(J112,'72102278'!Z:AE,6,0))</f>
        <v>143</v>
      </c>
      <c r="M112" s="7">
        <f>IF(ISNA(VLOOKUP(J112,'72102029'!Z:AE,6,0)),IF(ISNA(VLOOKUP(J112,'72102029'!AA:AE,5,0)),IF(ISNA(VLOOKUP(J112,'72102029'!AB:AE,4,0)),IF(ISNA(VLOOKUP(J112,'72102029'!AC:AE,3,0)),IF(ISNA(VLOOKUP(J112,'72102029'!AD:AE,2,0)),"",VLOOKUP(J112,'72102029'!AD:AE,2,0)),VLOOKUP(J112,'72102029'!AC:AE,3,0)),VLOOKUP(J112,'72102029'!AB:AE,4,0)),VLOOKUP(J112,'72102029'!AA:AE,5,0)),VLOOKUP(J112,'72102029'!Z:AE,6,0))</f>
        <v>41</v>
      </c>
      <c r="N112" s="7">
        <f>IF(ISNA(VLOOKUP(J112,'72101595'!Z:AE,6,0)),IF(ISNA(VLOOKUP(J112,'72101595'!AA:AE,5,0)),IF(ISNA(VLOOKUP(J112,'72101595'!AB:AE,4,0)),IF(ISNA(VLOOKUP(J112,'72101595'!AC:AE,3,0)),IF(ISNA(VLOOKUP(J112,'72101595'!AD:AE,2,0)),"",VLOOKUP(J112,'72101595'!AD:AE,2,0)),VLOOKUP(J112,'72101595'!AC:AE,3,0)),VLOOKUP(J112,'72101595'!AB:AE,4,0)),VLOOKUP(J112,'72101595'!AA:AE,5,0)),VLOOKUP(J112,'72101595'!Z:AE,6,0))</f>
        <v>189</v>
      </c>
      <c r="O112" s="7" t="str">
        <f>IF(ISNA(VLOOKUP(J112,'72101388'!Z:AE,6,0)),IF(ISNA(VLOOKUP(J112,'72101388'!AA:AE,5,0)),IF(ISNA(VLOOKUP(J112,'72101388'!AB:AE,4,0)),IF(ISNA(VLOOKUP(J112,'72101388'!AC:AE,3,0)),IF(ISNA(VLOOKUP(J112,'72101388'!AD:AE,2,0)),"",VLOOKUP(J112,'72101388'!AD:AE,2,0)),VLOOKUP(J112,'72101388'!AC:AE,3,0)),VLOOKUP(J112,'72101388'!AB:AE,4,0)),VLOOKUP(J112,'72101388'!AA:AE,5,0)),VLOOKUP(J112,'72101388'!Z:AE,6,0))</f>
        <v/>
      </c>
      <c r="P112" s="7" t="str">
        <f>IF(ISNA(VLOOKUP(J112,'72101014'!Z:AE,6,0)),IF(ISNA(VLOOKUP(J112,'72101014'!AA:AE,5,0)),IF(ISNA(VLOOKUP(J112,'72101014'!AB:AE,4,0)),IF(ISNA(VLOOKUP(J112,'72101014'!AC:AE,3,0)),IF(ISNA(VLOOKUP(J112,'72101014'!AD:AE,2,0)),"",VLOOKUP(J112,'72101014'!AD:AE,2,0)),VLOOKUP(J112,'72101014'!AC:AE,3,0)),VLOOKUP(J112,'72101014'!AB:AE,4,0)),VLOOKUP(J112,'72101014'!AA:AE,5,0)),VLOOKUP(J112,'72101014'!Z:AE,6,0))</f>
        <v/>
      </c>
      <c r="Q112" s="7">
        <f>IF(ISNA(VLOOKUP(J112,'72100736'!Z:AE,6,0)),IF(ISNA(VLOOKUP(J112,'72100736'!AA:AE,5,0)),IF(ISNA(VLOOKUP(J112,'72100736'!AB:AE,4,0)),IF(ISNA(VLOOKUP(J112,'72100736'!AC:AE,3,0)),IF(ISNA(VLOOKUP(J112,'72100736'!AD:AE,2,0)),"",VLOOKUP(J112,'72100736'!AD:AE,2,0)),VLOOKUP(J112,'72100736'!AC:AE,3,0)),VLOOKUP(J112,'72100736'!AB:AE,4,0)),VLOOKUP(J112,'72100736'!AA:AE,5,0)),VLOOKUP(J112,'72100736'!Z:AE,6,0))</f>
        <v>92</v>
      </c>
      <c r="R112" s="7">
        <f>IF(ISNA(VLOOKUP(J112,'72100530'!Z:AE,6,0)),IF(ISNA(VLOOKUP(J112,'72100530'!AA:AE,5,0)),IF(ISNA(VLOOKUP(J112,'72100530'!AB:AE,4,0)),IF(ISNA(VLOOKUP(J112,'72100530'!AC:AE,3,0)),IF(ISNA(VLOOKUP(J112,'72100530'!AD:AE,2,0)),"",VLOOKUP(J112,'72100530'!AD:AE,2,0)),VLOOKUP(J112,'72100530'!AC:AE,3,0)),VLOOKUP(J112,'72100530'!AB:AE,4,0)),VLOOKUP(J112,'72100530'!AA:AE,5,0)),VLOOKUP(J112,'72100530'!Z:AE,6,0))</f>
        <v>69</v>
      </c>
      <c r="S112" s="7" t="str">
        <f>IF(ISNA(VLOOKUP(J112,'72100318'!Z:AE,6,0)),IF(ISNA(VLOOKUP(J112,'72100318'!AA:AE,5,0)),IF(ISNA(VLOOKUP(J112,'72100318'!AB:AE,4,0)),IF(ISNA(VLOOKUP(J112,'72100318'!AC:AE,3,0)),IF(ISNA(VLOOKUP(J112,'72100318'!AD:AE,2,0)),"",VLOOKUP(J112,'72100318'!AD:AE,2,0)),VLOOKUP(J112,'72100318'!AC:AE,3,0)),VLOOKUP(J112,'72100318'!AB:AE,4,0)),VLOOKUP(J112,'72100318'!AA:AE,5,0)),VLOOKUP(J112,'72100318'!Z:AE,6,0))</f>
        <v/>
      </c>
      <c r="T112" s="7">
        <f>IF(ISNA(VLOOKUP(J112,'72100121'!Z:AE,6,0)),IF(ISNA(VLOOKUP(J112,'72100121'!AA:AE,5,0)),IF(ISNA(VLOOKUP(J112,'72100121'!AB:AE,4,0)),IF(ISNA(VLOOKUP(J112,'72100121'!AC:AE,3,0)),IF(ISNA(VLOOKUP(J112,'72100121'!AD:AE,2,0)),"",VLOOKUP(J112,'72100121'!AD:AE,2,0)),VLOOKUP(J112,'72100121'!AC:AE,3,0)),VLOOKUP(J112,'72100121'!AB:AE,4,0)),VLOOKUP(J112,'72100121'!AA:AE,5,0)),VLOOKUP(J112,'72100121'!Z:AE,6,0))</f>
        <v>22</v>
      </c>
      <c r="U112" s="7" t="str">
        <f>IF(ISNA(VLOOKUP(J112,'72003054'!Z:AE,6,0)),IF(ISNA(VLOOKUP(J112,'72003054'!AA:AE,5,0)),IF(ISNA(VLOOKUP(J112,'72003054'!AB:AE,4,0)),IF(ISNA(VLOOKUP(J112,'72003054'!AC:AE,3,0)),IF(ISNA(VLOOKUP(J112,'72003054'!AD:AE,2,0)),"",VLOOKUP(J112,'72003054'!AD:AE,2,0)),VLOOKUP(J112,'72003054'!AC:AE,3,0)),VLOOKUP(J112,'72003054'!AB:AE,4,0)),VLOOKUP(J112,'72003054'!AA:AE,5,0)),VLOOKUP(J112,'72003054'!Z:AE,6,0))</f>
        <v/>
      </c>
    </row>
    <row r="113" spans="1:21" x14ac:dyDescent="0.25">
      <c r="A113" s="7">
        <f t="shared" si="3"/>
        <v>188</v>
      </c>
      <c r="B113" s="7">
        <f t="shared" si="4"/>
        <v>72102609</v>
      </c>
      <c r="C113" s="7">
        <f>IF(ISNA(VLOOKUP(G113,Listen!J:P,7,0)),VLOOKUP(E113,'72102609'!AF:AP,11,0),IF(VLOOKUP(E113,'72102609'!AF:AP,11,0)&lt;4,VLOOKUP(G113,Listen!J:P,7,0),VLOOKUP(E113,'72102609'!AF:AP,11,0)))</f>
        <v>5</v>
      </c>
      <c r="D113" s="7" t="str">
        <f>IF(G113="","", IF(ISNA(G113),"",IF(ISNA(VLOOKUP(G113,[1]ALLE!$B:$AA,26,0)),"",VLOOKUP(G113,[1]ALLE!$B:$AA,26,0))))</f>
        <v/>
      </c>
      <c r="E113" s="12" t="str">
        <f>IF(ISNA(VLOOKUP(J113,'72102609'!Z:AG,7,0)),IF(ISNA(VLOOKUP(J113,'72102609'!AA:AG,6,0)),IF(ISNA(VLOOKUP(J113,'72102609'!AB:AG,5,0)),IF(ISNA(VLOOKUP(J113,'72102609'!AC:AG,4,0)),IF(ISNA(VLOOKUP(J113,'72102609'!AD:AG,3,0)),"",VLOOKUP(J113,'72102609'!AD:AG,3,0)),VLOOKUP(J113,'72102609'!AC:AG,4,0)),VLOOKUP(J113,'72102609'!AB:AG,5,0)),VLOOKUP(J113,'72102609'!AA:AG,6,0)),VLOOKUP(J113,'72102609'!Z:AG,7,0))</f>
        <v>GC_BPMZ_57_RI_3018</v>
      </c>
      <c r="F113" s="7" t="str">
        <f>IF(G113=0,"",IF(G113="","",VLOOKUP(G113,'72102609'!D:I,6,0)))</f>
        <v/>
      </c>
      <c r="G113" s="7" t="str">
        <f>VLOOKUP(E113,'72102609'!AF:AP,2,0)</f>
        <v/>
      </c>
      <c r="H113" s="7" t="str">
        <f>IF(ISNA(VLOOKUP(G113,[1]ALLE!$B:$C,2,0)),"",VLOOKUP(G113,[1]ALLE!$B:$C,2,0))</f>
        <v/>
      </c>
      <c r="I113" s="7">
        <f t="shared" si="5"/>
        <v>113</v>
      </c>
      <c r="J113" s="7" t="s">
        <v>5554</v>
      </c>
      <c r="K113" s="7">
        <f>IF(ISNA(VLOOKUP(J113,'72102609'!Z:AE,6,0)),IF(ISNA(VLOOKUP(J113,'72102609'!AA:AE,5,0)),IF(ISNA(VLOOKUP(J113,'72102609'!AB:AE,4,0)),IF(ISNA(VLOOKUP(J113,'72102609'!AC:AE,3,0)),IF(ISNA(VLOOKUP(J113,'72102609'!AD:AE,2,0)),"",VLOOKUP(J113,'72102609'!AD:AE,2,0)),VLOOKUP(J113,'72102609'!AC:AE,3,0)),VLOOKUP(J113,'72102609'!AB:AE,4,0)),VLOOKUP(J113,'72102609'!AA:AE,5,0)),VLOOKUP(J113,'72102609'!Z:AE,6,0))</f>
        <v>188</v>
      </c>
      <c r="L113" s="7">
        <f>IF(ISNA(VLOOKUP(J113,'72102278'!Z:AE,6,0)),IF(ISNA(VLOOKUP(J113,'72102278'!AA:AE,5,0)),IF(ISNA(VLOOKUP(J113,'72102278'!AB:AE,4,0)),IF(ISNA(VLOOKUP(J113,'72102278'!AC:AE,3,0)),IF(ISNA(VLOOKUP(J113,'72102278'!AD:AE,2,0)),"",VLOOKUP(J113,'72102278'!AD:AE,2,0)),VLOOKUP(J113,'72102278'!AC:AE,3,0)),VLOOKUP(J113,'72102278'!AB:AE,4,0)),VLOOKUP(J113,'72102278'!AA:AE,5,0)),VLOOKUP(J113,'72102278'!Z:AE,6,0))</f>
        <v>27</v>
      </c>
      <c r="M113" s="7">
        <f>IF(ISNA(VLOOKUP(J113,'72102029'!Z:AE,6,0)),IF(ISNA(VLOOKUP(J113,'72102029'!AA:AE,5,0)),IF(ISNA(VLOOKUP(J113,'72102029'!AB:AE,4,0)),IF(ISNA(VLOOKUP(J113,'72102029'!AC:AE,3,0)),IF(ISNA(VLOOKUP(J113,'72102029'!AD:AE,2,0)),"",VLOOKUP(J113,'72102029'!AD:AE,2,0)),VLOOKUP(J113,'72102029'!AC:AE,3,0)),VLOOKUP(J113,'72102029'!AB:AE,4,0)),VLOOKUP(J113,'72102029'!AA:AE,5,0)),VLOOKUP(J113,'72102029'!Z:AE,6,0))</f>
        <v>23</v>
      </c>
      <c r="N113" s="7">
        <f>IF(ISNA(VLOOKUP(J113,'72101595'!Z:AE,6,0)),IF(ISNA(VLOOKUP(J113,'72101595'!AA:AE,5,0)),IF(ISNA(VLOOKUP(J113,'72101595'!AB:AE,4,0)),IF(ISNA(VLOOKUP(J113,'72101595'!AC:AE,3,0)),IF(ISNA(VLOOKUP(J113,'72101595'!AD:AE,2,0)),"",VLOOKUP(J113,'72101595'!AD:AE,2,0)),VLOOKUP(J113,'72101595'!AC:AE,3,0)),VLOOKUP(J113,'72101595'!AB:AE,4,0)),VLOOKUP(J113,'72101595'!AA:AE,5,0)),VLOOKUP(J113,'72101595'!Z:AE,6,0))</f>
        <v>29</v>
      </c>
      <c r="O113" s="7" t="str">
        <f>IF(ISNA(VLOOKUP(J113,'72101388'!Z:AE,6,0)),IF(ISNA(VLOOKUP(J113,'72101388'!AA:AE,5,0)),IF(ISNA(VLOOKUP(J113,'72101388'!AB:AE,4,0)),IF(ISNA(VLOOKUP(J113,'72101388'!AC:AE,3,0)),IF(ISNA(VLOOKUP(J113,'72101388'!AD:AE,2,0)),"",VLOOKUP(J113,'72101388'!AD:AE,2,0)),VLOOKUP(J113,'72101388'!AC:AE,3,0)),VLOOKUP(J113,'72101388'!AB:AE,4,0)),VLOOKUP(J113,'72101388'!AA:AE,5,0)),VLOOKUP(J113,'72101388'!Z:AE,6,0))</f>
        <v/>
      </c>
      <c r="P113" s="7" t="str">
        <f>IF(ISNA(VLOOKUP(J113,'72101014'!Z:AE,6,0)),IF(ISNA(VLOOKUP(J113,'72101014'!AA:AE,5,0)),IF(ISNA(VLOOKUP(J113,'72101014'!AB:AE,4,0)),IF(ISNA(VLOOKUP(J113,'72101014'!AC:AE,3,0)),IF(ISNA(VLOOKUP(J113,'72101014'!AD:AE,2,0)),"",VLOOKUP(J113,'72101014'!AD:AE,2,0)),VLOOKUP(J113,'72101014'!AC:AE,3,0)),VLOOKUP(J113,'72101014'!AB:AE,4,0)),VLOOKUP(J113,'72101014'!AA:AE,5,0)),VLOOKUP(J113,'72101014'!Z:AE,6,0))</f>
        <v/>
      </c>
      <c r="Q113" s="7">
        <f>IF(ISNA(VLOOKUP(J113,'72100736'!Z:AE,6,0)),IF(ISNA(VLOOKUP(J113,'72100736'!AA:AE,5,0)),IF(ISNA(VLOOKUP(J113,'72100736'!AB:AE,4,0)),IF(ISNA(VLOOKUP(J113,'72100736'!AC:AE,3,0)),IF(ISNA(VLOOKUP(J113,'72100736'!AD:AE,2,0)),"",VLOOKUP(J113,'72100736'!AD:AE,2,0)),VLOOKUP(J113,'72100736'!AC:AE,3,0)),VLOOKUP(J113,'72100736'!AB:AE,4,0)),VLOOKUP(J113,'72100736'!AA:AE,5,0)),VLOOKUP(J113,'72100736'!Z:AE,6,0))</f>
        <v>144</v>
      </c>
      <c r="R113" s="7" t="str">
        <f>IF(ISNA(VLOOKUP(J113,'72100530'!Z:AE,6,0)),IF(ISNA(VLOOKUP(J113,'72100530'!AA:AE,5,0)),IF(ISNA(VLOOKUP(J113,'72100530'!AB:AE,4,0)),IF(ISNA(VLOOKUP(J113,'72100530'!AC:AE,3,0)),IF(ISNA(VLOOKUP(J113,'72100530'!AD:AE,2,0)),"",VLOOKUP(J113,'72100530'!AD:AE,2,0)),VLOOKUP(J113,'72100530'!AC:AE,3,0)),VLOOKUP(J113,'72100530'!AB:AE,4,0)),VLOOKUP(J113,'72100530'!AA:AE,5,0)),VLOOKUP(J113,'72100530'!Z:AE,6,0))</f>
        <v/>
      </c>
      <c r="S113" s="7" t="str">
        <f>IF(ISNA(VLOOKUP(J113,'72100318'!Z:AE,6,0)),IF(ISNA(VLOOKUP(J113,'72100318'!AA:AE,5,0)),IF(ISNA(VLOOKUP(J113,'72100318'!AB:AE,4,0)),IF(ISNA(VLOOKUP(J113,'72100318'!AC:AE,3,0)),IF(ISNA(VLOOKUP(J113,'72100318'!AD:AE,2,0)),"",VLOOKUP(J113,'72100318'!AD:AE,2,0)),VLOOKUP(J113,'72100318'!AC:AE,3,0)),VLOOKUP(J113,'72100318'!AB:AE,4,0)),VLOOKUP(J113,'72100318'!AA:AE,5,0)),VLOOKUP(J113,'72100318'!Z:AE,6,0))</f>
        <v/>
      </c>
      <c r="T113" s="7" t="str">
        <f>IF(ISNA(VLOOKUP(J113,'72100121'!Z:AE,6,0)),IF(ISNA(VLOOKUP(J113,'72100121'!AA:AE,5,0)),IF(ISNA(VLOOKUP(J113,'72100121'!AB:AE,4,0)),IF(ISNA(VLOOKUP(J113,'72100121'!AC:AE,3,0)),IF(ISNA(VLOOKUP(J113,'72100121'!AD:AE,2,0)),"",VLOOKUP(J113,'72100121'!AD:AE,2,0)),VLOOKUP(J113,'72100121'!AC:AE,3,0)),VLOOKUP(J113,'72100121'!AB:AE,4,0)),VLOOKUP(J113,'72100121'!AA:AE,5,0)),VLOOKUP(J113,'72100121'!Z:AE,6,0))</f>
        <v/>
      </c>
      <c r="U113" s="7" t="str">
        <f>IF(ISNA(VLOOKUP(J113,'72003054'!Z:AE,6,0)),IF(ISNA(VLOOKUP(J113,'72003054'!AA:AE,5,0)),IF(ISNA(VLOOKUP(J113,'72003054'!AB:AE,4,0)),IF(ISNA(VLOOKUP(J113,'72003054'!AC:AE,3,0)),IF(ISNA(VLOOKUP(J113,'72003054'!AD:AE,2,0)),"",VLOOKUP(J113,'72003054'!AD:AE,2,0)),VLOOKUP(J113,'72003054'!AC:AE,3,0)),VLOOKUP(J113,'72003054'!AB:AE,4,0)),VLOOKUP(J113,'72003054'!AA:AE,5,0)),VLOOKUP(J113,'72003054'!Z:AE,6,0))</f>
        <v/>
      </c>
    </row>
    <row r="114" spans="1:21" x14ac:dyDescent="0.25">
      <c r="A114" s="7">
        <f t="shared" si="3"/>
        <v>186</v>
      </c>
      <c r="B114" s="7">
        <f t="shared" si="4"/>
        <v>72101595</v>
      </c>
      <c r="C114" s="7">
        <f>IF(ISNA(VLOOKUP(G114,Listen!J:P,7,0)),VLOOKUP(E114,'72101595'!AF:AP,11,0),IF(VLOOKUP(E114,'72101595'!AF:AP,11,0)&lt;4,VLOOKUP(G114,Listen!J:P,7,0),VLOOKUP(E114,'72101595'!AF:AP,11,0)))</f>
        <v>2</v>
      </c>
      <c r="D114" s="7" t="str">
        <f>IF(G114="","",IF(ISNA(VLOOKUP(G114,[1]ALLE!$B:$AA,26,0)),"",VLOOKUP(G114,[1]ALLE!$B:$AA,26,0)))</f>
        <v/>
      </c>
      <c r="E114" s="12" t="str">
        <f>IF(ISNA(VLOOKUP(J114,'72101595'!Z:AG,7,0)),IF(ISNA(VLOOKUP(J114,'72101595'!AA:AG,6,0)),IF(ISNA(VLOOKUP(J114,'72101595'!AB:AG,5,0)),IF(ISNA(VLOOKUP(J114,'72101595'!AC:AG,4,0)),IF(ISNA(VLOOKUP(J114,'72101595'!AD:AG,3,0)),"",VLOOKUP(J114,'72101595'!AD:AG,3,0)),VLOOKUP(J114,'72101595'!AC:AG,4,0)),VLOOKUP(J114,'72101595'!AB:AG,5,0)),VLOOKUP(J114,'72101595'!AA:AG,6,0)),VLOOKUP(J114,'72101595'!Z:AG,7,0))</f>
        <v>GC_BPMZ_94_RI_2501</v>
      </c>
      <c r="F114" s="7" t="str">
        <f>IF(G114=0,"",IF(G114="","",VLOOKUP(G114,'72101595'!D:I,6,0)))</f>
        <v/>
      </c>
      <c r="G114" s="7">
        <f>VLOOKUP(E114,'72101595'!AF:AP,2,0)</f>
        <v>0</v>
      </c>
      <c r="H114" s="7">
        <f>IF(ISNA(VLOOKUP(G114,[1]ALLE!$B:$C,2,0)),"",VLOOKUP(G114,[1]ALLE!$B:$C,2,0))</f>
        <v>0</v>
      </c>
      <c r="I114" s="7">
        <f t="shared" si="5"/>
        <v>114</v>
      </c>
      <c r="J114" s="7" t="s">
        <v>3646</v>
      </c>
      <c r="K114" s="7" t="str">
        <f>IF(ISNA(VLOOKUP(J114,'72102609'!Z:AE,6,0)),IF(ISNA(VLOOKUP(J114,'72102609'!AA:AE,5,0)),IF(ISNA(VLOOKUP(J114,'72102609'!AB:AE,4,0)),IF(ISNA(VLOOKUP(J114,'72102609'!AC:AE,3,0)),IF(ISNA(VLOOKUP(J114,'72102609'!AD:AE,2,0)),"",VLOOKUP(J114,'72102609'!AD:AE,2,0)),VLOOKUP(J114,'72102609'!AC:AE,3,0)),VLOOKUP(J114,'72102609'!AB:AE,4,0)),VLOOKUP(J114,'72102609'!AA:AE,5,0)),VLOOKUP(J114,'72102609'!Z:AE,6,0))</f>
        <v/>
      </c>
      <c r="L114" s="7" t="str">
        <f>IF(ISNA(VLOOKUP(J114,'72102278'!Z:AE,6,0)),IF(ISNA(VLOOKUP(J114,'72102278'!AA:AE,5,0)),IF(ISNA(VLOOKUP(J114,'72102278'!AB:AE,4,0)),IF(ISNA(VLOOKUP(J114,'72102278'!AC:AE,3,0)),IF(ISNA(VLOOKUP(J114,'72102278'!AD:AE,2,0)),"",VLOOKUP(J114,'72102278'!AD:AE,2,0)),VLOOKUP(J114,'72102278'!AC:AE,3,0)),VLOOKUP(J114,'72102278'!AB:AE,4,0)),VLOOKUP(J114,'72102278'!AA:AE,5,0)),VLOOKUP(J114,'72102278'!Z:AE,6,0))</f>
        <v/>
      </c>
      <c r="M114" s="7" t="str">
        <f>IF(ISNA(VLOOKUP(J114,'72102029'!Z:AE,6,0)),IF(ISNA(VLOOKUP(J114,'72102029'!AA:AE,5,0)),IF(ISNA(VLOOKUP(J114,'72102029'!AB:AE,4,0)),IF(ISNA(VLOOKUP(J114,'72102029'!AC:AE,3,0)),IF(ISNA(VLOOKUP(J114,'72102029'!AD:AE,2,0)),"",VLOOKUP(J114,'72102029'!AD:AE,2,0)),VLOOKUP(J114,'72102029'!AC:AE,3,0)),VLOOKUP(J114,'72102029'!AB:AE,4,0)),VLOOKUP(J114,'72102029'!AA:AE,5,0)),VLOOKUP(J114,'72102029'!Z:AE,6,0))</f>
        <v/>
      </c>
      <c r="N114" s="7">
        <f>IF(ISNA(VLOOKUP(J114,'72101595'!Z:AE,6,0)),IF(ISNA(VLOOKUP(J114,'72101595'!AA:AE,5,0)),IF(ISNA(VLOOKUP(J114,'72101595'!AB:AE,4,0)),IF(ISNA(VLOOKUP(J114,'72101595'!AC:AE,3,0)),IF(ISNA(VLOOKUP(J114,'72101595'!AD:AE,2,0)),"",VLOOKUP(J114,'72101595'!AD:AE,2,0)),VLOOKUP(J114,'72101595'!AC:AE,3,0)),VLOOKUP(J114,'72101595'!AB:AE,4,0)),VLOOKUP(J114,'72101595'!AA:AE,5,0)),VLOOKUP(J114,'72101595'!Z:AE,6,0))</f>
        <v>186</v>
      </c>
      <c r="O114" s="7">
        <f>IF(ISNA(VLOOKUP(J114,'72101388'!Z:AE,6,0)),IF(ISNA(VLOOKUP(J114,'72101388'!AA:AE,5,0)),IF(ISNA(VLOOKUP(J114,'72101388'!AB:AE,4,0)),IF(ISNA(VLOOKUP(J114,'72101388'!AC:AE,3,0)),IF(ISNA(VLOOKUP(J114,'72101388'!AD:AE,2,0)),"",VLOOKUP(J114,'72101388'!AD:AE,2,0)),VLOOKUP(J114,'72101388'!AC:AE,3,0)),VLOOKUP(J114,'72101388'!AB:AE,4,0)),VLOOKUP(J114,'72101388'!AA:AE,5,0)),VLOOKUP(J114,'72101388'!Z:AE,6,0))</f>
        <v>160</v>
      </c>
      <c r="P114" s="7">
        <f>IF(ISNA(VLOOKUP(J114,'72101014'!Z:AE,6,0)),IF(ISNA(VLOOKUP(J114,'72101014'!AA:AE,5,0)),IF(ISNA(VLOOKUP(J114,'72101014'!AB:AE,4,0)),IF(ISNA(VLOOKUP(J114,'72101014'!AC:AE,3,0)),IF(ISNA(VLOOKUP(J114,'72101014'!AD:AE,2,0)),"",VLOOKUP(J114,'72101014'!AD:AE,2,0)),VLOOKUP(J114,'72101014'!AC:AE,3,0)),VLOOKUP(J114,'72101014'!AB:AE,4,0)),VLOOKUP(J114,'72101014'!AA:AE,5,0)),VLOOKUP(J114,'72101014'!Z:AE,6,0))</f>
        <v>0</v>
      </c>
      <c r="Q114" s="7" t="str">
        <f>IF(ISNA(VLOOKUP(J114,'72100736'!Z:AE,6,0)),IF(ISNA(VLOOKUP(J114,'72100736'!AA:AE,5,0)),IF(ISNA(VLOOKUP(J114,'72100736'!AB:AE,4,0)),IF(ISNA(VLOOKUP(J114,'72100736'!AC:AE,3,0)),IF(ISNA(VLOOKUP(J114,'72100736'!AD:AE,2,0)),"",VLOOKUP(J114,'72100736'!AD:AE,2,0)),VLOOKUP(J114,'72100736'!AC:AE,3,0)),VLOOKUP(J114,'72100736'!AB:AE,4,0)),VLOOKUP(J114,'72100736'!AA:AE,5,0)),VLOOKUP(J114,'72100736'!Z:AE,6,0))</f>
        <v/>
      </c>
      <c r="R114" s="7" t="str">
        <f>IF(ISNA(VLOOKUP(J114,'72100530'!Z:AE,6,0)),IF(ISNA(VLOOKUP(J114,'72100530'!AA:AE,5,0)),IF(ISNA(VLOOKUP(J114,'72100530'!AB:AE,4,0)),IF(ISNA(VLOOKUP(J114,'72100530'!AC:AE,3,0)),IF(ISNA(VLOOKUP(J114,'72100530'!AD:AE,2,0)),"",VLOOKUP(J114,'72100530'!AD:AE,2,0)),VLOOKUP(J114,'72100530'!AC:AE,3,0)),VLOOKUP(J114,'72100530'!AB:AE,4,0)),VLOOKUP(J114,'72100530'!AA:AE,5,0)),VLOOKUP(J114,'72100530'!Z:AE,6,0))</f>
        <v/>
      </c>
      <c r="S114" s="7" t="str">
        <f>IF(ISNA(VLOOKUP(J114,'72100318'!Z:AE,6,0)),IF(ISNA(VLOOKUP(J114,'72100318'!AA:AE,5,0)),IF(ISNA(VLOOKUP(J114,'72100318'!AB:AE,4,0)),IF(ISNA(VLOOKUP(J114,'72100318'!AC:AE,3,0)),IF(ISNA(VLOOKUP(J114,'72100318'!AD:AE,2,0)),"",VLOOKUP(J114,'72100318'!AD:AE,2,0)),VLOOKUP(J114,'72100318'!AC:AE,3,0)),VLOOKUP(J114,'72100318'!AB:AE,4,0)),VLOOKUP(J114,'72100318'!AA:AE,5,0)),VLOOKUP(J114,'72100318'!Z:AE,6,0))</f>
        <v/>
      </c>
      <c r="T114" s="7" t="str">
        <f>IF(ISNA(VLOOKUP(J114,'72100121'!Z:AE,6,0)),IF(ISNA(VLOOKUP(J114,'72100121'!AA:AE,5,0)),IF(ISNA(VLOOKUP(J114,'72100121'!AB:AE,4,0)),IF(ISNA(VLOOKUP(J114,'72100121'!AC:AE,3,0)),IF(ISNA(VLOOKUP(J114,'72100121'!AD:AE,2,0)),"",VLOOKUP(J114,'72100121'!AD:AE,2,0)),VLOOKUP(J114,'72100121'!AC:AE,3,0)),VLOOKUP(J114,'72100121'!AB:AE,4,0)),VLOOKUP(J114,'72100121'!AA:AE,5,0)),VLOOKUP(J114,'72100121'!Z:AE,6,0))</f>
        <v/>
      </c>
      <c r="U114" s="7" t="str">
        <f>IF(ISNA(VLOOKUP(J114,'72003054'!Z:AE,6,0)),IF(ISNA(VLOOKUP(J114,'72003054'!AA:AE,5,0)),IF(ISNA(VLOOKUP(J114,'72003054'!AB:AE,4,0)),IF(ISNA(VLOOKUP(J114,'72003054'!AC:AE,3,0)),IF(ISNA(VLOOKUP(J114,'72003054'!AD:AE,2,0)),"",VLOOKUP(J114,'72003054'!AD:AE,2,0)),VLOOKUP(J114,'72003054'!AC:AE,3,0)),VLOOKUP(J114,'72003054'!AB:AE,4,0)),VLOOKUP(J114,'72003054'!AA:AE,5,0)),VLOOKUP(J114,'72003054'!Z:AE,6,0))</f>
        <v/>
      </c>
    </row>
    <row r="115" spans="1:21" x14ac:dyDescent="0.25">
      <c r="A115" s="7">
        <f t="shared" si="3"/>
        <v>186</v>
      </c>
      <c r="B115" s="7">
        <f t="shared" si="4"/>
        <v>72003054</v>
      </c>
      <c r="C115" s="7">
        <f>IF(ISNA(VLOOKUP(G115,Listen!J:P,7,0)),VLOOKUP(E115,'72003054'!AF:AP,11,0),IF(VLOOKUP(E115,'72003054'!AF:AP,11,0)&lt;4,VLOOKUP(G115,Listen!J:P,7,0),VLOOKUP(E115,'72003054'!AF:AP,11,0)))</f>
        <v>5</v>
      </c>
      <c r="D115" s="7" t="str">
        <f>IF(G115="","", IF(ISNA(G115),"",IF(ISNA(VLOOKUP(G115,[1]ALLE!$B:$AA,26,0)),"",VLOOKUP(G115,[1]ALLE!$B:$AA,26,0))))</f>
        <v/>
      </c>
      <c r="E115" s="12" t="str">
        <f>IF(ISNA(VLOOKUP(J115,'72003054'!Z:AG,7,0)),IF(ISNA(VLOOKUP(J115,'72003054'!AA:AG,6,0)),IF(ISNA(VLOOKUP(J115,'72003054'!AB:AG,5,0)),IF(ISNA(VLOOKUP(J115,'72003054'!AC:AG,4,0)),IF(ISNA(VLOOKUP(J115,'72003054'!AD:AG,3,0)),"",VLOOKUP(J115,'72003054'!AD:AG,3,0)),VLOOKUP(J115,'72003054'!AC:AG,4,0)),VLOOKUP(J115,'72003054'!AB:AG,5,0)),VLOOKUP(J115,'72003054'!AA:AG,6,0)),VLOOKUP(J115,'72003054'!Z:AG,7,0))</f>
        <v>GC_BPMZ_99_RI_1517</v>
      </c>
      <c r="F115" s="7" t="str">
        <f>IF(G115=0,"",IF(G115="","",VLOOKUP(G115,'72003054'!D:I,6,0)))</f>
        <v/>
      </c>
      <c r="G115" s="7" t="str">
        <f>VLOOKUP(E115,'72003054'!AF:AP,2,0)</f>
        <v/>
      </c>
      <c r="H115" s="7" t="str">
        <f>IF(ISNA(VLOOKUP(G115,[1]ALLE!$B:$C,2,0)),"",VLOOKUP(G115,[1]ALLE!$B:$C,2,0))</f>
        <v/>
      </c>
      <c r="I115" s="7">
        <f t="shared" si="5"/>
        <v>115</v>
      </c>
      <c r="J115" s="7" t="s">
        <v>447</v>
      </c>
      <c r="K115" s="7">
        <f>IF(ISNA(VLOOKUP(J115,'72102609'!Z:AE,6,0)),IF(ISNA(VLOOKUP(J115,'72102609'!AA:AE,5,0)),IF(ISNA(VLOOKUP(J115,'72102609'!AB:AE,4,0)),IF(ISNA(VLOOKUP(J115,'72102609'!AC:AE,3,0)),IF(ISNA(VLOOKUP(J115,'72102609'!AD:AE,2,0)),"",VLOOKUP(J115,'72102609'!AD:AE,2,0)),VLOOKUP(J115,'72102609'!AC:AE,3,0)),VLOOKUP(J115,'72102609'!AB:AE,4,0)),VLOOKUP(J115,'72102609'!AA:AE,5,0)),VLOOKUP(J115,'72102609'!Z:AE,6,0))</f>
        <v>75</v>
      </c>
      <c r="L115" s="7">
        <f>IF(ISNA(VLOOKUP(J115,'72102278'!Z:AE,6,0)),IF(ISNA(VLOOKUP(J115,'72102278'!AA:AE,5,0)),IF(ISNA(VLOOKUP(J115,'72102278'!AB:AE,4,0)),IF(ISNA(VLOOKUP(J115,'72102278'!AC:AE,3,0)),IF(ISNA(VLOOKUP(J115,'72102278'!AD:AE,2,0)),"",VLOOKUP(J115,'72102278'!AD:AE,2,0)),VLOOKUP(J115,'72102278'!AC:AE,3,0)),VLOOKUP(J115,'72102278'!AB:AE,4,0)),VLOOKUP(J115,'72102278'!AA:AE,5,0)),VLOOKUP(J115,'72102278'!Z:AE,6,0))</f>
        <v>48</v>
      </c>
      <c r="M115" s="7">
        <f>IF(ISNA(VLOOKUP(J115,'72102029'!Z:AE,6,0)),IF(ISNA(VLOOKUP(J115,'72102029'!AA:AE,5,0)),IF(ISNA(VLOOKUP(J115,'72102029'!AB:AE,4,0)),IF(ISNA(VLOOKUP(J115,'72102029'!AC:AE,3,0)),IF(ISNA(VLOOKUP(J115,'72102029'!AD:AE,2,0)),"",VLOOKUP(J115,'72102029'!AD:AE,2,0)),VLOOKUP(J115,'72102029'!AC:AE,3,0)),VLOOKUP(J115,'72102029'!AB:AE,4,0)),VLOOKUP(J115,'72102029'!AA:AE,5,0)),VLOOKUP(J115,'72102029'!Z:AE,6,0))</f>
        <v>65</v>
      </c>
      <c r="N115" s="7">
        <f>IF(ISNA(VLOOKUP(J115,'72101595'!Z:AE,6,0)),IF(ISNA(VLOOKUP(J115,'72101595'!AA:AE,5,0)),IF(ISNA(VLOOKUP(J115,'72101595'!AB:AE,4,0)),IF(ISNA(VLOOKUP(J115,'72101595'!AC:AE,3,0)),IF(ISNA(VLOOKUP(J115,'72101595'!AD:AE,2,0)),"",VLOOKUP(J115,'72101595'!AD:AE,2,0)),VLOOKUP(J115,'72101595'!AC:AE,3,0)),VLOOKUP(J115,'72101595'!AB:AE,4,0)),VLOOKUP(J115,'72101595'!AA:AE,5,0)),VLOOKUP(J115,'72101595'!Z:AE,6,0))</f>
        <v>41</v>
      </c>
      <c r="O115" s="7" t="str">
        <f>IF(ISNA(VLOOKUP(J115,'72101388'!Z:AE,6,0)),IF(ISNA(VLOOKUP(J115,'72101388'!AA:AE,5,0)),IF(ISNA(VLOOKUP(J115,'72101388'!AB:AE,4,0)),IF(ISNA(VLOOKUP(J115,'72101388'!AC:AE,3,0)),IF(ISNA(VLOOKUP(J115,'72101388'!AD:AE,2,0)),"",VLOOKUP(J115,'72101388'!AD:AE,2,0)),VLOOKUP(J115,'72101388'!AC:AE,3,0)),VLOOKUP(J115,'72101388'!AB:AE,4,0)),VLOOKUP(J115,'72101388'!AA:AE,5,0)),VLOOKUP(J115,'72101388'!Z:AE,6,0))</f>
        <v/>
      </c>
      <c r="P115" s="7">
        <f>IF(ISNA(VLOOKUP(J115,'72101014'!Z:AE,6,0)),IF(ISNA(VLOOKUP(J115,'72101014'!AA:AE,5,0)),IF(ISNA(VLOOKUP(J115,'72101014'!AB:AE,4,0)),IF(ISNA(VLOOKUP(J115,'72101014'!AC:AE,3,0)),IF(ISNA(VLOOKUP(J115,'72101014'!AD:AE,2,0)),"",VLOOKUP(J115,'72101014'!AD:AE,2,0)),VLOOKUP(J115,'72101014'!AC:AE,3,0)),VLOOKUP(J115,'72101014'!AB:AE,4,0)),VLOOKUP(J115,'72101014'!AA:AE,5,0)),VLOOKUP(J115,'72101014'!Z:AE,6,0))</f>
        <v>46</v>
      </c>
      <c r="Q115" s="7">
        <f>IF(ISNA(VLOOKUP(J115,'72100736'!Z:AE,6,0)),IF(ISNA(VLOOKUP(J115,'72100736'!AA:AE,5,0)),IF(ISNA(VLOOKUP(J115,'72100736'!AB:AE,4,0)),IF(ISNA(VLOOKUP(J115,'72100736'!AC:AE,3,0)),IF(ISNA(VLOOKUP(J115,'72100736'!AD:AE,2,0)),"",VLOOKUP(J115,'72100736'!AD:AE,2,0)),VLOOKUP(J115,'72100736'!AC:AE,3,0)),VLOOKUP(J115,'72100736'!AB:AE,4,0)),VLOOKUP(J115,'72100736'!AA:AE,5,0)),VLOOKUP(J115,'72100736'!Z:AE,6,0))</f>
        <v>58</v>
      </c>
      <c r="R115" s="7">
        <f>IF(ISNA(VLOOKUP(J115,'72100530'!Z:AE,6,0)),IF(ISNA(VLOOKUP(J115,'72100530'!AA:AE,5,0)),IF(ISNA(VLOOKUP(J115,'72100530'!AB:AE,4,0)),IF(ISNA(VLOOKUP(J115,'72100530'!AC:AE,3,0)),IF(ISNA(VLOOKUP(J115,'72100530'!AD:AE,2,0)),"",VLOOKUP(J115,'72100530'!AD:AE,2,0)),VLOOKUP(J115,'72100530'!AC:AE,3,0)),VLOOKUP(J115,'72100530'!AB:AE,4,0)),VLOOKUP(J115,'72100530'!AA:AE,5,0)),VLOOKUP(J115,'72100530'!Z:AE,6,0))</f>
        <v>68</v>
      </c>
      <c r="S115" s="7">
        <f>IF(ISNA(VLOOKUP(J115,'72100318'!Z:AE,6,0)),IF(ISNA(VLOOKUP(J115,'72100318'!AA:AE,5,0)),IF(ISNA(VLOOKUP(J115,'72100318'!AB:AE,4,0)),IF(ISNA(VLOOKUP(J115,'72100318'!AC:AE,3,0)),IF(ISNA(VLOOKUP(J115,'72100318'!AD:AE,2,0)),"",VLOOKUP(J115,'72100318'!AD:AE,2,0)),VLOOKUP(J115,'72100318'!AC:AE,3,0)),VLOOKUP(J115,'72100318'!AB:AE,4,0)),VLOOKUP(J115,'72100318'!AA:AE,5,0)),VLOOKUP(J115,'72100318'!Z:AE,6,0))</f>
        <v>28</v>
      </c>
      <c r="T115" s="7">
        <f>IF(ISNA(VLOOKUP(J115,'72100121'!Z:AE,6,0)),IF(ISNA(VLOOKUP(J115,'72100121'!AA:AE,5,0)),IF(ISNA(VLOOKUP(J115,'72100121'!AB:AE,4,0)),IF(ISNA(VLOOKUP(J115,'72100121'!AC:AE,3,0)),IF(ISNA(VLOOKUP(J115,'72100121'!AD:AE,2,0)),"",VLOOKUP(J115,'72100121'!AD:AE,2,0)),VLOOKUP(J115,'72100121'!AC:AE,3,0)),VLOOKUP(J115,'72100121'!AB:AE,4,0)),VLOOKUP(J115,'72100121'!AA:AE,5,0)),VLOOKUP(J115,'72100121'!Z:AE,6,0))</f>
        <v>12</v>
      </c>
      <c r="U115" s="7">
        <f>IF(ISNA(VLOOKUP(J115,'72003054'!Z:AE,6,0)),IF(ISNA(VLOOKUP(J115,'72003054'!AA:AE,5,0)),IF(ISNA(VLOOKUP(J115,'72003054'!AB:AE,4,0)),IF(ISNA(VLOOKUP(J115,'72003054'!AC:AE,3,0)),IF(ISNA(VLOOKUP(J115,'72003054'!AD:AE,2,0)),"",VLOOKUP(J115,'72003054'!AD:AE,2,0)),VLOOKUP(J115,'72003054'!AC:AE,3,0)),VLOOKUP(J115,'72003054'!AB:AE,4,0)),VLOOKUP(J115,'72003054'!AA:AE,5,0)),VLOOKUP(J115,'72003054'!Z:AE,6,0))</f>
        <v>186</v>
      </c>
    </row>
    <row r="116" spans="1:21" x14ac:dyDescent="0.25">
      <c r="A116" s="7">
        <f t="shared" si="3"/>
        <v>185</v>
      </c>
      <c r="B116" s="7">
        <f t="shared" si="4"/>
        <v>72102609</v>
      </c>
      <c r="C116" s="7">
        <f>IF(ISNA(VLOOKUP(G116,Listen!J:P,7,0)),VLOOKUP(E116,'72102609'!AF:AP,11,0),IF(VLOOKUP(E116,'72102609'!AF:AP,11,0)&lt;4,VLOOKUP(G116,Listen!J:P,7,0),VLOOKUP(E116,'72102609'!AF:AP,11,0)))</f>
        <v>5</v>
      </c>
      <c r="D116" s="7" t="str">
        <f>IF(G116="","", IF(ISNA(G116),"",IF(ISNA(VLOOKUP(G116,[1]ALLE!$B:$AA,26,0)),"",VLOOKUP(G116,[1]ALLE!$B:$AA,26,0))))</f>
        <v/>
      </c>
      <c r="E116" s="12" t="str">
        <f>IF(ISNA(VLOOKUP(J116,'72102609'!Z:AG,7,0)),IF(ISNA(VLOOKUP(J116,'72102609'!AA:AG,6,0)),IF(ISNA(VLOOKUP(J116,'72102609'!AB:AG,5,0)),IF(ISNA(VLOOKUP(J116,'72102609'!AC:AG,4,0)),IF(ISNA(VLOOKUP(J116,'72102609'!AD:AG,3,0)),"",VLOOKUP(J116,'72102609'!AD:AG,3,0)),VLOOKUP(J116,'72102609'!AC:AG,4,0)),VLOOKUP(J116,'72102609'!AB:AG,5,0)),VLOOKUP(J116,'72102609'!AA:AG,6,0)),VLOOKUP(J116,'72102609'!Z:AG,7,0))</f>
        <v>GC_BPMZ_192_RI_1951</v>
      </c>
      <c r="F116" s="7" t="str">
        <f>IF(G116=0,"",IF(G116="","",VLOOKUP(G116,'72102609'!D:I,6,0)))</f>
        <v/>
      </c>
      <c r="G116" s="7" t="str">
        <f>VLOOKUP(E116,'72102609'!AF:AP,2,0)</f>
        <v/>
      </c>
      <c r="H116" s="7" t="str">
        <f>IF(ISNA(VLOOKUP(G116,[1]ALLE!$B:$C,2,0)),"",VLOOKUP(G116,[1]ALLE!$B:$C,2,0))</f>
        <v/>
      </c>
      <c r="I116" s="7">
        <f t="shared" si="5"/>
        <v>116</v>
      </c>
      <c r="J116" s="7" t="s">
        <v>2753</v>
      </c>
      <c r="K116" s="7">
        <f>IF(ISNA(VLOOKUP(J116,'72102609'!Z:AE,6,0)),IF(ISNA(VLOOKUP(J116,'72102609'!AA:AE,5,0)),IF(ISNA(VLOOKUP(J116,'72102609'!AB:AE,4,0)),IF(ISNA(VLOOKUP(J116,'72102609'!AC:AE,3,0)),IF(ISNA(VLOOKUP(J116,'72102609'!AD:AE,2,0)),"",VLOOKUP(J116,'72102609'!AD:AE,2,0)),VLOOKUP(J116,'72102609'!AC:AE,3,0)),VLOOKUP(J116,'72102609'!AB:AE,4,0)),VLOOKUP(J116,'72102609'!AA:AE,5,0)),VLOOKUP(J116,'72102609'!Z:AE,6,0))</f>
        <v>185</v>
      </c>
      <c r="L116" s="7" t="str">
        <f>IF(ISNA(VLOOKUP(J116,'72102278'!Z:AE,6,0)),IF(ISNA(VLOOKUP(J116,'72102278'!AA:AE,5,0)),IF(ISNA(VLOOKUP(J116,'72102278'!AB:AE,4,0)),IF(ISNA(VLOOKUP(J116,'72102278'!AC:AE,3,0)),IF(ISNA(VLOOKUP(J116,'72102278'!AD:AE,2,0)),"",VLOOKUP(J116,'72102278'!AD:AE,2,0)),VLOOKUP(J116,'72102278'!AC:AE,3,0)),VLOOKUP(J116,'72102278'!AB:AE,4,0)),VLOOKUP(J116,'72102278'!AA:AE,5,0)),VLOOKUP(J116,'72102278'!Z:AE,6,0))</f>
        <v/>
      </c>
      <c r="M116" s="7">
        <f>IF(ISNA(VLOOKUP(J116,'72102029'!Z:AE,6,0)),IF(ISNA(VLOOKUP(J116,'72102029'!AA:AE,5,0)),IF(ISNA(VLOOKUP(J116,'72102029'!AB:AE,4,0)),IF(ISNA(VLOOKUP(J116,'72102029'!AC:AE,3,0)),IF(ISNA(VLOOKUP(J116,'72102029'!AD:AE,2,0)),"",VLOOKUP(J116,'72102029'!AD:AE,2,0)),VLOOKUP(J116,'72102029'!AC:AE,3,0)),VLOOKUP(J116,'72102029'!AB:AE,4,0)),VLOOKUP(J116,'72102029'!AA:AE,5,0)),VLOOKUP(J116,'72102029'!Z:AE,6,0))</f>
        <v>6</v>
      </c>
      <c r="N116" s="7" t="str">
        <f>IF(ISNA(VLOOKUP(J116,'72101595'!Z:AE,6,0)),IF(ISNA(VLOOKUP(J116,'72101595'!AA:AE,5,0)),IF(ISNA(VLOOKUP(J116,'72101595'!AB:AE,4,0)),IF(ISNA(VLOOKUP(J116,'72101595'!AC:AE,3,0)),IF(ISNA(VLOOKUP(J116,'72101595'!AD:AE,2,0)),"",VLOOKUP(J116,'72101595'!AD:AE,2,0)),VLOOKUP(J116,'72101595'!AC:AE,3,0)),VLOOKUP(J116,'72101595'!AB:AE,4,0)),VLOOKUP(J116,'72101595'!AA:AE,5,0)),VLOOKUP(J116,'72101595'!Z:AE,6,0))</f>
        <v/>
      </c>
      <c r="O116" s="7" t="str">
        <f>IF(ISNA(VLOOKUP(J116,'72101388'!Z:AE,6,0)),IF(ISNA(VLOOKUP(J116,'72101388'!AA:AE,5,0)),IF(ISNA(VLOOKUP(J116,'72101388'!AB:AE,4,0)),IF(ISNA(VLOOKUP(J116,'72101388'!AC:AE,3,0)),IF(ISNA(VLOOKUP(J116,'72101388'!AD:AE,2,0)),"",VLOOKUP(J116,'72101388'!AD:AE,2,0)),VLOOKUP(J116,'72101388'!AC:AE,3,0)),VLOOKUP(J116,'72101388'!AB:AE,4,0)),VLOOKUP(J116,'72101388'!AA:AE,5,0)),VLOOKUP(J116,'72101388'!Z:AE,6,0))</f>
        <v/>
      </c>
      <c r="P116" s="7">
        <f>IF(ISNA(VLOOKUP(J116,'72101014'!Z:AE,6,0)),IF(ISNA(VLOOKUP(J116,'72101014'!AA:AE,5,0)),IF(ISNA(VLOOKUP(J116,'72101014'!AB:AE,4,0)),IF(ISNA(VLOOKUP(J116,'72101014'!AC:AE,3,0)),IF(ISNA(VLOOKUP(J116,'72101014'!AD:AE,2,0)),"",VLOOKUP(J116,'72101014'!AD:AE,2,0)),VLOOKUP(J116,'72101014'!AC:AE,3,0)),VLOOKUP(J116,'72101014'!AB:AE,4,0)),VLOOKUP(J116,'72101014'!AA:AE,5,0)),VLOOKUP(J116,'72101014'!Z:AE,6,0))</f>
        <v>41</v>
      </c>
      <c r="Q116" s="7">
        <f>IF(ISNA(VLOOKUP(J116,'72100736'!Z:AE,6,0)),IF(ISNA(VLOOKUP(J116,'72100736'!AA:AE,5,0)),IF(ISNA(VLOOKUP(J116,'72100736'!AB:AE,4,0)),IF(ISNA(VLOOKUP(J116,'72100736'!AC:AE,3,0)),IF(ISNA(VLOOKUP(J116,'72100736'!AD:AE,2,0)),"",VLOOKUP(J116,'72100736'!AD:AE,2,0)),VLOOKUP(J116,'72100736'!AC:AE,3,0)),VLOOKUP(J116,'72100736'!AB:AE,4,0)),VLOOKUP(J116,'72100736'!AA:AE,5,0)),VLOOKUP(J116,'72100736'!Z:AE,6,0))</f>
        <v>25</v>
      </c>
      <c r="R116" s="7" t="str">
        <f>IF(ISNA(VLOOKUP(J116,'72100530'!Z:AE,6,0)),IF(ISNA(VLOOKUP(J116,'72100530'!AA:AE,5,0)),IF(ISNA(VLOOKUP(J116,'72100530'!AB:AE,4,0)),IF(ISNA(VLOOKUP(J116,'72100530'!AC:AE,3,0)),IF(ISNA(VLOOKUP(J116,'72100530'!AD:AE,2,0)),"",VLOOKUP(J116,'72100530'!AD:AE,2,0)),VLOOKUP(J116,'72100530'!AC:AE,3,0)),VLOOKUP(J116,'72100530'!AB:AE,4,0)),VLOOKUP(J116,'72100530'!AA:AE,5,0)),VLOOKUP(J116,'72100530'!Z:AE,6,0))</f>
        <v/>
      </c>
      <c r="S116" s="7" t="str">
        <f>IF(ISNA(VLOOKUP(J116,'72100318'!Z:AE,6,0)),IF(ISNA(VLOOKUP(J116,'72100318'!AA:AE,5,0)),IF(ISNA(VLOOKUP(J116,'72100318'!AB:AE,4,0)),IF(ISNA(VLOOKUP(J116,'72100318'!AC:AE,3,0)),IF(ISNA(VLOOKUP(J116,'72100318'!AD:AE,2,0)),"",VLOOKUP(J116,'72100318'!AD:AE,2,0)),VLOOKUP(J116,'72100318'!AC:AE,3,0)),VLOOKUP(J116,'72100318'!AB:AE,4,0)),VLOOKUP(J116,'72100318'!AA:AE,5,0)),VLOOKUP(J116,'72100318'!Z:AE,6,0))</f>
        <v/>
      </c>
      <c r="T116" s="7" t="str">
        <f>IF(ISNA(VLOOKUP(J116,'72100121'!Z:AE,6,0)),IF(ISNA(VLOOKUP(J116,'72100121'!AA:AE,5,0)),IF(ISNA(VLOOKUP(J116,'72100121'!AB:AE,4,0)),IF(ISNA(VLOOKUP(J116,'72100121'!AC:AE,3,0)),IF(ISNA(VLOOKUP(J116,'72100121'!AD:AE,2,0)),"",VLOOKUP(J116,'72100121'!AD:AE,2,0)),VLOOKUP(J116,'72100121'!AC:AE,3,0)),VLOOKUP(J116,'72100121'!AB:AE,4,0)),VLOOKUP(J116,'72100121'!AA:AE,5,0)),VLOOKUP(J116,'72100121'!Z:AE,6,0))</f>
        <v/>
      </c>
      <c r="U116" s="7" t="str">
        <f>IF(ISNA(VLOOKUP(J116,'72003054'!Z:AE,6,0)),IF(ISNA(VLOOKUP(J116,'72003054'!AA:AE,5,0)),IF(ISNA(VLOOKUP(J116,'72003054'!AB:AE,4,0)),IF(ISNA(VLOOKUP(J116,'72003054'!AC:AE,3,0)),IF(ISNA(VLOOKUP(J116,'72003054'!AD:AE,2,0)),"",VLOOKUP(J116,'72003054'!AD:AE,2,0)),VLOOKUP(J116,'72003054'!AC:AE,3,0)),VLOOKUP(J116,'72003054'!AB:AE,4,0)),VLOOKUP(J116,'72003054'!AA:AE,5,0)),VLOOKUP(J116,'72003054'!Z:AE,6,0))</f>
        <v/>
      </c>
    </row>
    <row r="117" spans="1:21" x14ac:dyDescent="0.25">
      <c r="A117" s="7">
        <f t="shared" si="3"/>
        <v>184</v>
      </c>
      <c r="B117" s="7">
        <f t="shared" si="4"/>
        <v>72003054</v>
      </c>
      <c r="C117" s="7">
        <f>IF(ISNA(VLOOKUP(G117,Listen!J:P,7,0)),VLOOKUP(E117,'72003054'!AF:AP,11,0),IF(VLOOKUP(E117,'72003054'!AF:AP,11,0)&lt;4,VLOOKUP(G117,Listen!J:P,7,0),VLOOKUP(E117,'72003054'!AF:AP,11,0)))</f>
        <v>5</v>
      </c>
      <c r="D117" s="7" t="str">
        <f>IF(G117="","", IF(ISNA(G117),"",IF(ISNA(VLOOKUP(G117,[1]ALLE!$B:$AA,26,0)),"",VLOOKUP(G117,[1]ALLE!$B:$AA,26,0))))</f>
        <v/>
      </c>
      <c r="E117" s="12" t="str">
        <f>IF(ISNA(VLOOKUP(J117,'72003054'!Z:AG,7,0)),IF(ISNA(VLOOKUP(J117,'72003054'!AA:AG,6,0)),IF(ISNA(VLOOKUP(J117,'72003054'!AB:AG,5,0)),IF(ISNA(VLOOKUP(J117,'72003054'!AC:AG,4,0)),IF(ISNA(VLOOKUP(J117,'72003054'!AD:AG,3,0)),"",VLOOKUP(J117,'72003054'!AD:AG,3,0)),VLOOKUP(J117,'72003054'!AC:AG,4,0)),VLOOKUP(J117,'72003054'!AB:AG,5,0)),VLOOKUP(J117,'72003054'!AA:AG,6,0)),VLOOKUP(J117,'72003054'!Z:AG,7,0))</f>
        <v>GC_BPMZ_149_RI_2749</v>
      </c>
      <c r="F117" s="7" t="str">
        <f>IF(G117=0,"",IF(G117="","",VLOOKUP(G117,'72003054'!D:I,6,0)))</f>
        <v/>
      </c>
      <c r="G117" s="7" t="str">
        <f>VLOOKUP(E117,'72003054'!AF:AP,2,0)</f>
        <v/>
      </c>
      <c r="H117" s="7" t="str">
        <f>IF(ISNA(VLOOKUP(G117,[1]ALLE!$B:$C,2,0)),"",VLOOKUP(G117,[1]ALLE!$B:$C,2,0))</f>
        <v/>
      </c>
      <c r="I117" s="7">
        <f t="shared" si="5"/>
        <v>117</v>
      </c>
      <c r="J117" s="7" t="s">
        <v>329</v>
      </c>
      <c r="K117" s="7">
        <f>IF(ISNA(VLOOKUP(J117,'72102609'!Z:AE,6,0)),IF(ISNA(VLOOKUP(J117,'72102609'!AA:AE,5,0)),IF(ISNA(VLOOKUP(J117,'72102609'!AB:AE,4,0)),IF(ISNA(VLOOKUP(J117,'72102609'!AC:AE,3,0)),IF(ISNA(VLOOKUP(J117,'72102609'!AD:AE,2,0)),"",VLOOKUP(J117,'72102609'!AD:AE,2,0)),VLOOKUP(J117,'72102609'!AC:AE,3,0)),VLOOKUP(J117,'72102609'!AB:AE,4,0)),VLOOKUP(J117,'72102609'!AA:AE,5,0)),VLOOKUP(J117,'72102609'!Z:AE,6,0))</f>
        <v>12</v>
      </c>
      <c r="L117" s="7">
        <f>IF(ISNA(VLOOKUP(J117,'72102278'!Z:AE,6,0)),IF(ISNA(VLOOKUP(J117,'72102278'!AA:AE,5,0)),IF(ISNA(VLOOKUP(J117,'72102278'!AB:AE,4,0)),IF(ISNA(VLOOKUP(J117,'72102278'!AC:AE,3,0)),IF(ISNA(VLOOKUP(J117,'72102278'!AD:AE,2,0)),"",VLOOKUP(J117,'72102278'!AD:AE,2,0)),VLOOKUP(J117,'72102278'!AC:AE,3,0)),VLOOKUP(J117,'72102278'!AB:AE,4,0)),VLOOKUP(J117,'72102278'!AA:AE,5,0)),VLOOKUP(J117,'72102278'!Z:AE,6,0))</f>
        <v>7</v>
      </c>
      <c r="M117" s="7" t="str">
        <f>IF(ISNA(VLOOKUP(J117,'72102029'!Z:AE,6,0)),IF(ISNA(VLOOKUP(J117,'72102029'!AA:AE,5,0)),IF(ISNA(VLOOKUP(J117,'72102029'!AB:AE,4,0)),IF(ISNA(VLOOKUP(J117,'72102029'!AC:AE,3,0)),IF(ISNA(VLOOKUP(J117,'72102029'!AD:AE,2,0)),"",VLOOKUP(J117,'72102029'!AD:AE,2,0)),VLOOKUP(J117,'72102029'!AC:AE,3,0)),VLOOKUP(J117,'72102029'!AB:AE,4,0)),VLOOKUP(J117,'72102029'!AA:AE,5,0)),VLOOKUP(J117,'72102029'!Z:AE,6,0))</f>
        <v/>
      </c>
      <c r="N117" s="7">
        <f>IF(ISNA(VLOOKUP(J117,'72101595'!Z:AE,6,0)),IF(ISNA(VLOOKUP(J117,'72101595'!AA:AE,5,0)),IF(ISNA(VLOOKUP(J117,'72101595'!AB:AE,4,0)),IF(ISNA(VLOOKUP(J117,'72101595'!AC:AE,3,0)),IF(ISNA(VLOOKUP(J117,'72101595'!AD:AE,2,0)),"",VLOOKUP(J117,'72101595'!AD:AE,2,0)),VLOOKUP(J117,'72101595'!AC:AE,3,0)),VLOOKUP(J117,'72101595'!AB:AE,4,0)),VLOOKUP(J117,'72101595'!AA:AE,5,0)),VLOOKUP(J117,'72101595'!Z:AE,6,0))</f>
        <v>32</v>
      </c>
      <c r="O117" s="7">
        <f>IF(ISNA(VLOOKUP(J117,'72101388'!Z:AE,6,0)),IF(ISNA(VLOOKUP(J117,'72101388'!AA:AE,5,0)),IF(ISNA(VLOOKUP(J117,'72101388'!AB:AE,4,0)),IF(ISNA(VLOOKUP(J117,'72101388'!AC:AE,3,0)),IF(ISNA(VLOOKUP(J117,'72101388'!AD:AE,2,0)),"",VLOOKUP(J117,'72101388'!AD:AE,2,0)),VLOOKUP(J117,'72101388'!AC:AE,3,0)),VLOOKUP(J117,'72101388'!AB:AE,4,0)),VLOOKUP(J117,'72101388'!AA:AE,5,0)),VLOOKUP(J117,'72101388'!Z:AE,6,0))</f>
        <v>0</v>
      </c>
      <c r="P117" s="7" t="str">
        <f>IF(ISNA(VLOOKUP(J117,'72101014'!Z:AE,6,0)),IF(ISNA(VLOOKUP(J117,'72101014'!AA:AE,5,0)),IF(ISNA(VLOOKUP(J117,'72101014'!AB:AE,4,0)),IF(ISNA(VLOOKUP(J117,'72101014'!AC:AE,3,0)),IF(ISNA(VLOOKUP(J117,'72101014'!AD:AE,2,0)),"",VLOOKUP(J117,'72101014'!AD:AE,2,0)),VLOOKUP(J117,'72101014'!AC:AE,3,0)),VLOOKUP(J117,'72101014'!AB:AE,4,0)),VLOOKUP(J117,'72101014'!AA:AE,5,0)),VLOOKUP(J117,'72101014'!Z:AE,6,0))</f>
        <v/>
      </c>
      <c r="Q117" s="7" t="str">
        <f>IF(ISNA(VLOOKUP(J117,'72100736'!Z:AE,6,0)),IF(ISNA(VLOOKUP(J117,'72100736'!AA:AE,5,0)),IF(ISNA(VLOOKUP(J117,'72100736'!AB:AE,4,0)),IF(ISNA(VLOOKUP(J117,'72100736'!AC:AE,3,0)),IF(ISNA(VLOOKUP(J117,'72100736'!AD:AE,2,0)),"",VLOOKUP(J117,'72100736'!AD:AE,2,0)),VLOOKUP(J117,'72100736'!AC:AE,3,0)),VLOOKUP(J117,'72100736'!AB:AE,4,0)),VLOOKUP(J117,'72100736'!AA:AE,5,0)),VLOOKUP(J117,'72100736'!Z:AE,6,0))</f>
        <v/>
      </c>
      <c r="R117" s="7" t="str">
        <f>IF(ISNA(VLOOKUP(J117,'72100530'!Z:AE,6,0)),IF(ISNA(VLOOKUP(J117,'72100530'!AA:AE,5,0)),IF(ISNA(VLOOKUP(J117,'72100530'!AB:AE,4,0)),IF(ISNA(VLOOKUP(J117,'72100530'!AC:AE,3,0)),IF(ISNA(VLOOKUP(J117,'72100530'!AD:AE,2,0)),"",VLOOKUP(J117,'72100530'!AD:AE,2,0)),VLOOKUP(J117,'72100530'!AC:AE,3,0)),VLOOKUP(J117,'72100530'!AB:AE,4,0)),VLOOKUP(J117,'72100530'!AA:AE,5,0)),VLOOKUP(J117,'72100530'!Z:AE,6,0))</f>
        <v/>
      </c>
      <c r="S117" s="7">
        <f>IF(ISNA(VLOOKUP(J117,'72100318'!Z:AE,6,0)),IF(ISNA(VLOOKUP(J117,'72100318'!AA:AE,5,0)),IF(ISNA(VLOOKUP(J117,'72100318'!AB:AE,4,0)),IF(ISNA(VLOOKUP(J117,'72100318'!AC:AE,3,0)),IF(ISNA(VLOOKUP(J117,'72100318'!AD:AE,2,0)),"",VLOOKUP(J117,'72100318'!AD:AE,2,0)),VLOOKUP(J117,'72100318'!AC:AE,3,0)),VLOOKUP(J117,'72100318'!AB:AE,4,0)),VLOOKUP(J117,'72100318'!AA:AE,5,0)),VLOOKUP(J117,'72100318'!Z:AE,6,0))</f>
        <v>41</v>
      </c>
      <c r="T117" s="7" t="str">
        <f>IF(ISNA(VLOOKUP(J117,'72100121'!Z:AE,6,0)),IF(ISNA(VLOOKUP(J117,'72100121'!AA:AE,5,0)),IF(ISNA(VLOOKUP(J117,'72100121'!AB:AE,4,0)),IF(ISNA(VLOOKUP(J117,'72100121'!AC:AE,3,0)),IF(ISNA(VLOOKUP(J117,'72100121'!AD:AE,2,0)),"",VLOOKUP(J117,'72100121'!AD:AE,2,0)),VLOOKUP(J117,'72100121'!AC:AE,3,0)),VLOOKUP(J117,'72100121'!AB:AE,4,0)),VLOOKUP(J117,'72100121'!AA:AE,5,0)),VLOOKUP(J117,'72100121'!Z:AE,6,0))</f>
        <v/>
      </c>
      <c r="U117" s="7">
        <f>IF(ISNA(VLOOKUP(J117,'72003054'!Z:AE,6,0)),IF(ISNA(VLOOKUP(J117,'72003054'!AA:AE,5,0)),IF(ISNA(VLOOKUP(J117,'72003054'!AB:AE,4,0)),IF(ISNA(VLOOKUP(J117,'72003054'!AC:AE,3,0)),IF(ISNA(VLOOKUP(J117,'72003054'!AD:AE,2,0)),"",VLOOKUP(J117,'72003054'!AD:AE,2,0)),VLOOKUP(J117,'72003054'!AC:AE,3,0)),VLOOKUP(J117,'72003054'!AB:AE,4,0)),VLOOKUP(J117,'72003054'!AA:AE,5,0)),VLOOKUP(J117,'72003054'!Z:AE,6,0))</f>
        <v>184</v>
      </c>
    </row>
    <row r="118" spans="1:21" x14ac:dyDescent="0.25">
      <c r="A118" s="7">
        <f t="shared" si="3"/>
        <v>182</v>
      </c>
      <c r="B118" s="7">
        <f t="shared" si="4"/>
        <v>72101595</v>
      </c>
      <c r="C118" s="7">
        <f>IF(ISNA(VLOOKUP(G118,Listen!J:P,7,0)),VLOOKUP(E118,'72101595'!AF:AP,11,0),IF(VLOOKUP(E118,'72101595'!AF:AP,11,0)&lt;4,VLOOKUP(G118,Listen!J:P,7,0),VLOOKUP(E118,'72101595'!AF:AP,11,0)))</f>
        <v>2</v>
      </c>
      <c r="D118" s="7" t="str">
        <f>IF(G118="","",IF(ISNA(VLOOKUP(G118,[1]ALLE!$B:$AA,26,0)),"",VLOOKUP(G118,[1]ALLE!$B:$AA,26,0)))</f>
        <v>KW mit Phenylester</v>
      </c>
      <c r="E118" s="12" t="str">
        <f>IF(ISNA(VLOOKUP(J118,'72101595'!Z:AG,7,0)),IF(ISNA(VLOOKUP(J118,'72101595'!AA:AG,6,0)),IF(ISNA(VLOOKUP(J118,'72101595'!AB:AG,5,0)),IF(ISNA(VLOOKUP(J118,'72101595'!AC:AG,4,0)),IF(ISNA(VLOOKUP(J118,'72101595'!AD:AG,3,0)),"",VLOOKUP(J118,'72101595'!AD:AG,3,0)),VLOOKUP(J118,'72101595'!AC:AG,4,0)),VLOOKUP(J118,'72101595'!AB:AG,5,0)),VLOOKUP(J118,'72101595'!AA:AG,6,0)),VLOOKUP(J118,'72101595'!Z:AG,7,0))</f>
        <v>Carbonic acid, pentadecyl phenyl ester</v>
      </c>
      <c r="F118" s="7" t="str">
        <f>IF(G118=0,"",IF(G118="","",VLOOKUP(G118,'72101595'!D:I,6,0)))</f>
        <v>C22H36O3</v>
      </c>
      <c r="G118" s="7" t="str">
        <f>VLOOKUP(E118,'72101595'!AF:AP,2,0)</f>
        <v>1000314-57-9</v>
      </c>
      <c r="H118" s="7" t="str">
        <f>IF(ISNA(VLOOKUP(G118,[1]ALLE!$B:$C,2,0)),"",VLOOKUP(G118,[1]ALLE!$B:$C,2,0))</f>
        <v>ZDMORWSPXCSTKG-UHFFFAOYSA-N</v>
      </c>
      <c r="I118" s="7">
        <f t="shared" si="5"/>
        <v>118</v>
      </c>
      <c r="J118" s="7" t="s">
        <v>3381</v>
      </c>
      <c r="K118" s="7" t="str">
        <f>IF(ISNA(VLOOKUP(J118,'72102609'!Z:AE,6,0)),IF(ISNA(VLOOKUP(J118,'72102609'!AA:AE,5,0)),IF(ISNA(VLOOKUP(J118,'72102609'!AB:AE,4,0)),IF(ISNA(VLOOKUP(J118,'72102609'!AC:AE,3,0)),IF(ISNA(VLOOKUP(J118,'72102609'!AD:AE,2,0)),"",VLOOKUP(J118,'72102609'!AD:AE,2,0)),VLOOKUP(J118,'72102609'!AC:AE,3,0)),VLOOKUP(J118,'72102609'!AB:AE,4,0)),VLOOKUP(J118,'72102609'!AA:AE,5,0)),VLOOKUP(J118,'72102609'!Z:AE,6,0))</f>
        <v/>
      </c>
      <c r="L118" s="7" t="str">
        <f>IF(ISNA(VLOOKUP(J118,'72102278'!Z:AE,6,0)),IF(ISNA(VLOOKUP(J118,'72102278'!AA:AE,5,0)),IF(ISNA(VLOOKUP(J118,'72102278'!AB:AE,4,0)),IF(ISNA(VLOOKUP(J118,'72102278'!AC:AE,3,0)),IF(ISNA(VLOOKUP(J118,'72102278'!AD:AE,2,0)),"",VLOOKUP(J118,'72102278'!AD:AE,2,0)),VLOOKUP(J118,'72102278'!AC:AE,3,0)),VLOOKUP(J118,'72102278'!AB:AE,4,0)),VLOOKUP(J118,'72102278'!AA:AE,5,0)),VLOOKUP(J118,'72102278'!Z:AE,6,0))</f>
        <v/>
      </c>
      <c r="M118" s="7" t="str">
        <f>IF(ISNA(VLOOKUP(J118,'72102029'!Z:AE,6,0)),IF(ISNA(VLOOKUP(J118,'72102029'!AA:AE,5,0)),IF(ISNA(VLOOKUP(J118,'72102029'!AB:AE,4,0)),IF(ISNA(VLOOKUP(J118,'72102029'!AC:AE,3,0)),IF(ISNA(VLOOKUP(J118,'72102029'!AD:AE,2,0)),"",VLOOKUP(J118,'72102029'!AD:AE,2,0)),VLOOKUP(J118,'72102029'!AC:AE,3,0)),VLOOKUP(J118,'72102029'!AB:AE,4,0)),VLOOKUP(J118,'72102029'!AA:AE,5,0)),VLOOKUP(J118,'72102029'!Z:AE,6,0))</f>
        <v/>
      </c>
      <c r="N118" s="7">
        <f>IF(ISNA(VLOOKUP(J118,'72101595'!Z:AE,6,0)),IF(ISNA(VLOOKUP(J118,'72101595'!AA:AE,5,0)),IF(ISNA(VLOOKUP(J118,'72101595'!AB:AE,4,0)),IF(ISNA(VLOOKUP(J118,'72101595'!AC:AE,3,0)),IF(ISNA(VLOOKUP(J118,'72101595'!AD:AE,2,0)),"",VLOOKUP(J118,'72101595'!AD:AE,2,0)),VLOOKUP(J118,'72101595'!AC:AE,3,0)),VLOOKUP(J118,'72101595'!AB:AE,4,0)),VLOOKUP(J118,'72101595'!AA:AE,5,0)),VLOOKUP(J118,'72101595'!Z:AE,6,0))</f>
        <v>182</v>
      </c>
      <c r="O118" s="7">
        <f>IF(ISNA(VLOOKUP(J118,'72101388'!Z:AE,6,0)),IF(ISNA(VLOOKUP(J118,'72101388'!AA:AE,5,0)),IF(ISNA(VLOOKUP(J118,'72101388'!AB:AE,4,0)),IF(ISNA(VLOOKUP(J118,'72101388'!AC:AE,3,0)),IF(ISNA(VLOOKUP(J118,'72101388'!AD:AE,2,0)),"",VLOOKUP(J118,'72101388'!AD:AE,2,0)),VLOOKUP(J118,'72101388'!AC:AE,3,0)),VLOOKUP(J118,'72101388'!AB:AE,4,0)),VLOOKUP(J118,'72101388'!AA:AE,5,0)),VLOOKUP(J118,'72101388'!Z:AE,6,0))</f>
        <v>176</v>
      </c>
      <c r="P118" s="7" t="str">
        <f>IF(ISNA(VLOOKUP(J118,'72101014'!Z:AE,6,0)),IF(ISNA(VLOOKUP(J118,'72101014'!AA:AE,5,0)),IF(ISNA(VLOOKUP(J118,'72101014'!AB:AE,4,0)),IF(ISNA(VLOOKUP(J118,'72101014'!AC:AE,3,0)),IF(ISNA(VLOOKUP(J118,'72101014'!AD:AE,2,0)),"",VLOOKUP(J118,'72101014'!AD:AE,2,0)),VLOOKUP(J118,'72101014'!AC:AE,3,0)),VLOOKUP(J118,'72101014'!AB:AE,4,0)),VLOOKUP(J118,'72101014'!AA:AE,5,0)),VLOOKUP(J118,'72101014'!Z:AE,6,0))</f>
        <v/>
      </c>
      <c r="Q118" s="7" t="str">
        <f>IF(ISNA(VLOOKUP(J118,'72100736'!Z:AE,6,0)),IF(ISNA(VLOOKUP(J118,'72100736'!AA:AE,5,0)),IF(ISNA(VLOOKUP(J118,'72100736'!AB:AE,4,0)),IF(ISNA(VLOOKUP(J118,'72100736'!AC:AE,3,0)),IF(ISNA(VLOOKUP(J118,'72100736'!AD:AE,2,0)),"",VLOOKUP(J118,'72100736'!AD:AE,2,0)),VLOOKUP(J118,'72100736'!AC:AE,3,0)),VLOOKUP(J118,'72100736'!AB:AE,4,0)),VLOOKUP(J118,'72100736'!AA:AE,5,0)),VLOOKUP(J118,'72100736'!Z:AE,6,0))</f>
        <v/>
      </c>
      <c r="R118" s="7" t="str">
        <f>IF(ISNA(VLOOKUP(J118,'72100530'!Z:AE,6,0)),IF(ISNA(VLOOKUP(J118,'72100530'!AA:AE,5,0)),IF(ISNA(VLOOKUP(J118,'72100530'!AB:AE,4,0)),IF(ISNA(VLOOKUP(J118,'72100530'!AC:AE,3,0)),IF(ISNA(VLOOKUP(J118,'72100530'!AD:AE,2,0)),"",VLOOKUP(J118,'72100530'!AD:AE,2,0)),VLOOKUP(J118,'72100530'!AC:AE,3,0)),VLOOKUP(J118,'72100530'!AB:AE,4,0)),VLOOKUP(J118,'72100530'!AA:AE,5,0)),VLOOKUP(J118,'72100530'!Z:AE,6,0))</f>
        <v/>
      </c>
      <c r="S118" s="7" t="str">
        <f>IF(ISNA(VLOOKUP(J118,'72100318'!Z:AE,6,0)),IF(ISNA(VLOOKUP(J118,'72100318'!AA:AE,5,0)),IF(ISNA(VLOOKUP(J118,'72100318'!AB:AE,4,0)),IF(ISNA(VLOOKUP(J118,'72100318'!AC:AE,3,0)),IF(ISNA(VLOOKUP(J118,'72100318'!AD:AE,2,0)),"",VLOOKUP(J118,'72100318'!AD:AE,2,0)),VLOOKUP(J118,'72100318'!AC:AE,3,0)),VLOOKUP(J118,'72100318'!AB:AE,4,0)),VLOOKUP(J118,'72100318'!AA:AE,5,0)),VLOOKUP(J118,'72100318'!Z:AE,6,0))</f>
        <v/>
      </c>
      <c r="T118" s="7" t="str">
        <f>IF(ISNA(VLOOKUP(J118,'72100121'!Z:AE,6,0)),IF(ISNA(VLOOKUP(J118,'72100121'!AA:AE,5,0)),IF(ISNA(VLOOKUP(J118,'72100121'!AB:AE,4,0)),IF(ISNA(VLOOKUP(J118,'72100121'!AC:AE,3,0)),IF(ISNA(VLOOKUP(J118,'72100121'!AD:AE,2,0)),"",VLOOKUP(J118,'72100121'!AD:AE,2,0)),VLOOKUP(J118,'72100121'!AC:AE,3,0)),VLOOKUP(J118,'72100121'!AB:AE,4,0)),VLOOKUP(J118,'72100121'!AA:AE,5,0)),VLOOKUP(J118,'72100121'!Z:AE,6,0))</f>
        <v/>
      </c>
      <c r="U118" s="7" t="str">
        <f>IF(ISNA(VLOOKUP(J118,'72003054'!Z:AE,6,0)),IF(ISNA(VLOOKUP(J118,'72003054'!AA:AE,5,0)),IF(ISNA(VLOOKUP(J118,'72003054'!AB:AE,4,0)),IF(ISNA(VLOOKUP(J118,'72003054'!AC:AE,3,0)),IF(ISNA(VLOOKUP(J118,'72003054'!AD:AE,2,0)),"",VLOOKUP(J118,'72003054'!AD:AE,2,0)),VLOOKUP(J118,'72003054'!AC:AE,3,0)),VLOOKUP(J118,'72003054'!AB:AE,4,0)),VLOOKUP(J118,'72003054'!AA:AE,5,0)),VLOOKUP(J118,'72003054'!Z:AE,6,0))</f>
        <v/>
      </c>
    </row>
    <row r="119" spans="1:21" x14ac:dyDescent="0.25">
      <c r="A119" s="7">
        <f t="shared" si="3"/>
        <v>181</v>
      </c>
      <c r="B119" s="7">
        <f t="shared" si="4"/>
        <v>72003054</v>
      </c>
      <c r="C119" s="7">
        <f>IF(ISNA(VLOOKUP(G119,Listen!J:P,7,0)),VLOOKUP(E119,'72003054'!AF:AP,11,0),IF(VLOOKUP(E119,'72003054'!AF:AP,11,0)&lt;4,VLOOKUP(G119,Listen!J:P,7,0),VLOOKUP(E119,'72003054'!AF:AP,11,0)))</f>
        <v>2</v>
      </c>
      <c r="D119" s="7" t="str">
        <f>IF(G119="","", IF(ISNA(G119),"",IF(ISNA(VLOOKUP(G119,[1]ALLE!$B:$AA,26,0)),"",VLOOKUP(G119,[1]ALLE!$B:$AA,26,0))))</f>
        <v/>
      </c>
      <c r="E119" s="12" t="str">
        <f>IF(ISNA(VLOOKUP(J119,'72003054'!Z:AG,7,0)),IF(ISNA(VLOOKUP(J119,'72003054'!AA:AG,6,0)),IF(ISNA(VLOOKUP(J119,'72003054'!AB:AG,5,0)),IF(ISNA(VLOOKUP(J119,'72003054'!AC:AG,4,0)),IF(ISNA(VLOOKUP(J119,'72003054'!AD:AG,3,0)),"",VLOOKUP(J119,'72003054'!AD:AG,3,0)),VLOOKUP(J119,'72003054'!AC:AG,4,0)),VLOOKUP(J119,'72003054'!AB:AG,5,0)),VLOOKUP(J119,'72003054'!AA:AG,6,0)),VLOOKUP(J119,'72003054'!Z:AG,7,0))</f>
        <v>GC_BPMZ_147_RI_2285</v>
      </c>
      <c r="F119" s="7" t="str">
        <f>IF(G119=0,"",IF(G119="","",VLOOKUP(G119,'72003054'!D:I,6,0)))</f>
        <v/>
      </c>
      <c r="G119" s="7">
        <f>VLOOKUP(E119,'72003054'!AF:AP,2,0)</f>
        <v>0</v>
      </c>
      <c r="H119" s="7">
        <f>IF(ISNA(VLOOKUP(G119,[1]ALLE!$B:$C,2,0)),"",VLOOKUP(G119,[1]ALLE!$B:$C,2,0))</f>
        <v>0</v>
      </c>
      <c r="I119" s="7">
        <f t="shared" si="5"/>
        <v>119</v>
      </c>
      <c r="J119" s="7" t="s">
        <v>482</v>
      </c>
      <c r="K119" s="7" t="str">
        <f>IF(ISNA(VLOOKUP(J119,'72102609'!Z:AE,6,0)),IF(ISNA(VLOOKUP(J119,'72102609'!AA:AE,5,0)),IF(ISNA(VLOOKUP(J119,'72102609'!AB:AE,4,0)),IF(ISNA(VLOOKUP(J119,'72102609'!AC:AE,3,0)),IF(ISNA(VLOOKUP(J119,'72102609'!AD:AE,2,0)),"",VLOOKUP(J119,'72102609'!AD:AE,2,0)),VLOOKUP(J119,'72102609'!AC:AE,3,0)),VLOOKUP(J119,'72102609'!AB:AE,4,0)),VLOOKUP(J119,'72102609'!AA:AE,5,0)),VLOOKUP(J119,'72102609'!Z:AE,6,0))</f>
        <v/>
      </c>
      <c r="L119" s="7" t="str">
        <f>IF(ISNA(VLOOKUP(J119,'72102278'!Z:AE,6,0)),IF(ISNA(VLOOKUP(J119,'72102278'!AA:AE,5,0)),IF(ISNA(VLOOKUP(J119,'72102278'!AB:AE,4,0)),IF(ISNA(VLOOKUP(J119,'72102278'!AC:AE,3,0)),IF(ISNA(VLOOKUP(J119,'72102278'!AD:AE,2,0)),"",VLOOKUP(J119,'72102278'!AD:AE,2,0)),VLOOKUP(J119,'72102278'!AC:AE,3,0)),VLOOKUP(J119,'72102278'!AB:AE,4,0)),VLOOKUP(J119,'72102278'!AA:AE,5,0)),VLOOKUP(J119,'72102278'!Z:AE,6,0))</f>
        <v/>
      </c>
      <c r="M119" s="7">
        <f>IF(ISNA(VLOOKUP(J119,'72102029'!Z:AE,6,0)),IF(ISNA(VLOOKUP(J119,'72102029'!AA:AE,5,0)),IF(ISNA(VLOOKUP(J119,'72102029'!AB:AE,4,0)),IF(ISNA(VLOOKUP(J119,'72102029'!AC:AE,3,0)),IF(ISNA(VLOOKUP(J119,'72102029'!AD:AE,2,0)),"",VLOOKUP(J119,'72102029'!AD:AE,2,0)),VLOOKUP(J119,'72102029'!AC:AE,3,0)),VLOOKUP(J119,'72102029'!AB:AE,4,0)),VLOOKUP(J119,'72102029'!AA:AE,5,0)),VLOOKUP(J119,'72102029'!Z:AE,6,0))</f>
        <v>25</v>
      </c>
      <c r="N119" s="7" t="str">
        <f>IF(ISNA(VLOOKUP(J119,'72101595'!Z:AE,6,0)),IF(ISNA(VLOOKUP(J119,'72101595'!AA:AE,5,0)),IF(ISNA(VLOOKUP(J119,'72101595'!AB:AE,4,0)),IF(ISNA(VLOOKUP(J119,'72101595'!AC:AE,3,0)),IF(ISNA(VLOOKUP(J119,'72101595'!AD:AE,2,0)),"",VLOOKUP(J119,'72101595'!AD:AE,2,0)),VLOOKUP(J119,'72101595'!AC:AE,3,0)),VLOOKUP(J119,'72101595'!AB:AE,4,0)),VLOOKUP(J119,'72101595'!AA:AE,5,0)),VLOOKUP(J119,'72101595'!Z:AE,6,0))</f>
        <v/>
      </c>
      <c r="O119" s="7">
        <f>IF(ISNA(VLOOKUP(J119,'72101388'!Z:AE,6,0)),IF(ISNA(VLOOKUP(J119,'72101388'!AA:AE,5,0)),IF(ISNA(VLOOKUP(J119,'72101388'!AB:AE,4,0)),IF(ISNA(VLOOKUP(J119,'72101388'!AC:AE,3,0)),IF(ISNA(VLOOKUP(J119,'72101388'!AD:AE,2,0)),"",VLOOKUP(J119,'72101388'!AD:AE,2,0)),VLOOKUP(J119,'72101388'!AC:AE,3,0)),VLOOKUP(J119,'72101388'!AB:AE,4,0)),VLOOKUP(J119,'72101388'!AA:AE,5,0)),VLOOKUP(J119,'72101388'!Z:AE,6,0))</f>
        <v>30</v>
      </c>
      <c r="P119" s="7" t="str">
        <f>IF(ISNA(VLOOKUP(J119,'72101014'!Z:AE,6,0)),IF(ISNA(VLOOKUP(J119,'72101014'!AA:AE,5,0)),IF(ISNA(VLOOKUP(J119,'72101014'!AB:AE,4,0)),IF(ISNA(VLOOKUP(J119,'72101014'!AC:AE,3,0)),IF(ISNA(VLOOKUP(J119,'72101014'!AD:AE,2,0)),"",VLOOKUP(J119,'72101014'!AD:AE,2,0)),VLOOKUP(J119,'72101014'!AC:AE,3,0)),VLOOKUP(J119,'72101014'!AB:AE,4,0)),VLOOKUP(J119,'72101014'!AA:AE,5,0)),VLOOKUP(J119,'72101014'!Z:AE,6,0))</f>
        <v/>
      </c>
      <c r="Q119" s="7" t="str">
        <f>IF(ISNA(VLOOKUP(J119,'72100736'!Z:AE,6,0)),IF(ISNA(VLOOKUP(J119,'72100736'!AA:AE,5,0)),IF(ISNA(VLOOKUP(J119,'72100736'!AB:AE,4,0)),IF(ISNA(VLOOKUP(J119,'72100736'!AC:AE,3,0)),IF(ISNA(VLOOKUP(J119,'72100736'!AD:AE,2,0)),"",VLOOKUP(J119,'72100736'!AD:AE,2,0)),VLOOKUP(J119,'72100736'!AC:AE,3,0)),VLOOKUP(J119,'72100736'!AB:AE,4,0)),VLOOKUP(J119,'72100736'!AA:AE,5,0)),VLOOKUP(J119,'72100736'!Z:AE,6,0))</f>
        <v/>
      </c>
      <c r="R119" s="7" t="str">
        <f>IF(ISNA(VLOOKUP(J119,'72100530'!Z:AE,6,0)),IF(ISNA(VLOOKUP(J119,'72100530'!AA:AE,5,0)),IF(ISNA(VLOOKUP(J119,'72100530'!AB:AE,4,0)),IF(ISNA(VLOOKUP(J119,'72100530'!AC:AE,3,0)),IF(ISNA(VLOOKUP(J119,'72100530'!AD:AE,2,0)),"",VLOOKUP(J119,'72100530'!AD:AE,2,0)),VLOOKUP(J119,'72100530'!AC:AE,3,0)),VLOOKUP(J119,'72100530'!AB:AE,4,0)),VLOOKUP(J119,'72100530'!AA:AE,5,0)),VLOOKUP(J119,'72100530'!Z:AE,6,0))</f>
        <v/>
      </c>
      <c r="S119" s="7" t="str">
        <f>IF(ISNA(VLOOKUP(J119,'72100318'!Z:AE,6,0)),IF(ISNA(VLOOKUP(J119,'72100318'!AA:AE,5,0)),IF(ISNA(VLOOKUP(J119,'72100318'!AB:AE,4,0)),IF(ISNA(VLOOKUP(J119,'72100318'!AC:AE,3,0)),IF(ISNA(VLOOKUP(J119,'72100318'!AD:AE,2,0)),"",VLOOKUP(J119,'72100318'!AD:AE,2,0)),VLOOKUP(J119,'72100318'!AC:AE,3,0)),VLOOKUP(J119,'72100318'!AB:AE,4,0)),VLOOKUP(J119,'72100318'!AA:AE,5,0)),VLOOKUP(J119,'72100318'!Z:AE,6,0))</f>
        <v/>
      </c>
      <c r="T119" s="7">
        <f>IF(ISNA(VLOOKUP(J119,'72100121'!Z:AE,6,0)),IF(ISNA(VLOOKUP(J119,'72100121'!AA:AE,5,0)),IF(ISNA(VLOOKUP(J119,'72100121'!AB:AE,4,0)),IF(ISNA(VLOOKUP(J119,'72100121'!AC:AE,3,0)),IF(ISNA(VLOOKUP(J119,'72100121'!AD:AE,2,0)),"",VLOOKUP(J119,'72100121'!AD:AE,2,0)),VLOOKUP(J119,'72100121'!AC:AE,3,0)),VLOOKUP(J119,'72100121'!AB:AE,4,0)),VLOOKUP(J119,'72100121'!AA:AE,5,0)),VLOOKUP(J119,'72100121'!Z:AE,6,0))</f>
        <v>77</v>
      </c>
      <c r="U119" s="7">
        <f>IF(ISNA(VLOOKUP(J119,'72003054'!Z:AE,6,0)),IF(ISNA(VLOOKUP(J119,'72003054'!AA:AE,5,0)),IF(ISNA(VLOOKUP(J119,'72003054'!AB:AE,4,0)),IF(ISNA(VLOOKUP(J119,'72003054'!AC:AE,3,0)),IF(ISNA(VLOOKUP(J119,'72003054'!AD:AE,2,0)),"",VLOOKUP(J119,'72003054'!AD:AE,2,0)),VLOOKUP(J119,'72003054'!AC:AE,3,0)),VLOOKUP(J119,'72003054'!AB:AE,4,0)),VLOOKUP(J119,'72003054'!AA:AE,5,0)),VLOOKUP(J119,'72003054'!Z:AE,6,0))</f>
        <v>181</v>
      </c>
    </row>
    <row r="120" spans="1:21" x14ac:dyDescent="0.25">
      <c r="A120" s="7">
        <f t="shared" si="3"/>
        <v>179</v>
      </c>
      <c r="B120" s="7">
        <f t="shared" si="4"/>
        <v>72102029</v>
      </c>
      <c r="C120" s="7">
        <f>IF(ISNA(VLOOKUP(G120,Listen!J:P,7,0)),VLOOKUP(E120,'72102029'!AF:AP,11,0),IF(VLOOKUP(E120,'72102029'!AF:AP,11,0)&lt;4,VLOOKUP(G120,Listen!J:P,7,0),VLOOKUP(E120,'72102029'!AF:AP,11,0)))</f>
        <v>5</v>
      </c>
      <c r="D120" s="7" t="str">
        <f>IF(G120="","", IF(ISNA(G120),"",IF(ISNA(VLOOKUP(G120,[1]ALLE!$B:$AA,26,0)),"",VLOOKUP(G120,[1]ALLE!$B:$AA,26,0))))</f>
        <v/>
      </c>
      <c r="E120" s="12" t="str">
        <f>IF(ISNA(VLOOKUP(J120,'72102029'!Z:AG,7,0)),IF(ISNA(VLOOKUP(J120,'72102029'!AA:AG,6,0)),IF(ISNA(VLOOKUP(J120,'72102029'!AB:AG,5,0)),IF(ISNA(VLOOKUP(J120,'72102029'!AC:AG,4,0)),IF(ISNA(VLOOKUP(J120,'72102029'!AD:AG,3,0)),"",VLOOKUP(J120,'72102029'!AD:AG,3,0)),VLOOKUP(J120,'72102029'!AC:AG,4,0)),VLOOKUP(J120,'72102029'!AB:AG,5,0)),VLOOKUP(J120,'72102029'!AA:AG,6,0)),VLOOKUP(J120,'72102029'!Z:AG,7,0))</f>
        <v>GC_BPMZ_71_RI_1210</v>
      </c>
      <c r="F120" s="7" t="str">
        <f>IF(G120=0,"",IF(G120="","",VLOOKUP(G120,'72102029'!D:I,6,0)))</f>
        <v/>
      </c>
      <c r="G120" s="7" t="str">
        <f>VLOOKUP(E120,'72102029'!AF:AP,2,0)</f>
        <v/>
      </c>
      <c r="H120" s="7" t="str">
        <f>IF(ISNA(VLOOKUP(G120,[1]ALLE!$B:$C,2,0)),"",VLOOKUP(G120,[1]ALLE!$B:$C,2,0))</f>
        <v/>
      </c>
      <c r="I120" s="7">
        <f t="shared" si="5"/>
        <v>120</v>
      </c>
      <c r="J120" s="7" t="s">
        <v>431</v>
      </c>
      <c r="K120" s="7">
        <f>IF(ISNA(VLOOKUP(J120,'72102609'!Z:AE,6,0)),IF(ISNA(VLOOKUP(J120,'72102609'!AA:AE,5,0)),IF(ISNA(VLOOKUP(J120,'72102609'!AB:AE,4,0)),IF(ISNA(VLOOKUP(J120,'72102609'!AC:AE,3,0)),IF(ISNA(VLOOKUP(J120,'72102609'!AD:AE,2,0)),"",VLOOKUP(J120,'72102609'!AD:AE,2,0)),VLOOKUP(J120,'72102609'!AC:AE,3,0)),VLOOKUP(J120,'72102609'!AB:AE,4,0)),VLOOKUP(J120,'72102609'!AA:AE,5,0)),VLOOKUP(J120,'72102609'!Z:AE,6,0))</f>
        <v>109</v>
      </c>
      <c r="L120" s="7">
        <f>IF(ISNA(VLOOKUP(J120,'72102278'!Z:AE,6,0)),IF(ISNA(VLOOKUP(J120,'72102278'!AA:AE,5,0)),IF(ISNA(VLOOKUP(J120,'72102278'!AB:AE,4,0)),IF(ISNA(VLOOKUP(J120,'72102278'!AC:AE,3,0)),IF(ISNA(VLOOKUP(J120,'72102278'!AD:AE,2,0)),"",VLOOKUP(J120,'72102278'!AD:AE,2,0)),VLOOKUP(J120,'72102278'!AC:AE,3,0)),VLOOKUP(J120,'72102278'!AB:AE,4,0)),VLOOKUP(J120,'72102278'!AA:AE,5,0)),VLOOKUP(J120,'72102278'!Z:AE,6,0))</f>
        <v>124</v>
      </c>
      <c r="M120" s="7">
        <f>IF(ISNA(VLOOKUP(J120,'72102029'!Z:AE,6,0)),IF(ISNA(VLOOKUP(J120,'72102029'!AA:AE,5,0)),IF(ISNA(VLOOKUP(J120,'72102029'!AB:AE,4,0)),IF(ISNA(VLOOKUP(J120,'72102029'!AC:AE,3,0)),IF(ISNA(VLOOKUP(J120,'72102029'!AD:AE,2,0)),"",VLOOKUP(J120,'72102029'!AD:AE,2,0)),VLOOKUP(J120,'72102029'!AC:AE,3,0)),VLOOKUP(J120,'72102029'!AB:AE,4,0)),VLOOKUP(J120,'72102029'!AA:AE,5,0)),VLOOKUP(J120,'72102029'!Z:AE,6,0))</f>
        <v>179</v>
      </c>
      <c r="N120" s="7">
        <f>IF(ISNA(VLOOKUP(J120,'72101595'!Z:AE,6,0)),IF(ISNA(VLOOKUP(J120,'72101595'!AA:AE,5,0)),IF(ISNA(VLOOKUP(J120,'72101595'!AB:AE,4,0)),IF(ISNA(VLOOKUP(J120,'72101595'!AC:AE,3,0)),IF(ISNA(VLOOKUP(J120,'72101595'!AD:AE,2,0)),"",VLOOKUP(J120,'72101595'!AD:AE,2,0)),VLOOKUP(J120,'72101595'!AC:AE,3,0)),VLOOKUP(J120,'72101595'!AB:AE,4,0)),VLOOKUP(J120,'72101595'!AA:AE,5,0)),VLOOKUP(J120,'72101595'!Z:AE,6,0))</f>
        <v>101</v>
      </c>
      <c r="O120" s="7" t="str">
        <f>IF(ISNA(VLOOKUP(J120,'72101388'!Z:AE,6,0)),IF(ISNA(VLOOKUP(J120,'72101388'!AA:AE,5,0)),IF(ISNA(VLOOKUP(J120,'72101388'!AB:AE,4,0)),IF(ISNA(VLOOKUP(J120,'72101388'!AC:AE,3,0)),IF(ISNA(VLOOKUP(J120,'72101388'!AD:AE,2,0)),"",VLOOKUP(J120,'72101388'!AD:AE,2,0)),VLOOKUP(J120,'72101388'!AC:AE,3,0)),VLOOKUP(J120,'72101388'!AB:AE,4,0)),VLOOKUP(J120,'72101388'!AA:AE,5,0)),VLOOKUP(J120,'72101388'!Z:AE,6,0))</f>
        <v/>
      </c>
      <c r="P120" s="7">
        <f>IF(ISNA(VLOOKUP(J120,'72101014'!Z:AE,6,0)),IF(ISNA(VLOOKUP(J120,'72101014'!AA:AE,5,0)),IF(ISNA(VLOOKUP(J120,'72101014'!AB:AE,4,0)),IF(ISNA(VLOOKUP(J120,'72101014'!AC:AE,3,0)),IF(ISNA(VLOOKUP(J120,'72101014'!AD:AE,2,0)),"",VLOOKUP(J120,'72101014'!AD:AE,2,0)),VLOOKUP(J120,'72101014'!AC:AE,3,0)),VLOOKUP(J120,'72101014'!AB:AE,4,0)),VLOOKUP(J120,'72101014'!AA:AE,5,0)),VLOOKUP(J120,'72101014'!Z:AE,6,0))</f>
        <v>119</v>
      </c>
      <c r="Q120" s="7">
        <f>IF(ISNA(VLOOKUP(J120,'72100736'!Z:AE,6,0)),IF(ISNA(VLOOKUP(J120,'72100736'!AA:AE,5,0)),IF(ISNA(VLOOKUP(J120,'72100736'!AB:AE,4,0)),IF(ISNA(VLOOKUP(J120,'72100736'!AC:AE,3,0)),IF(ISNA(VLOOKUP(J120,'72100736'!AD:AE,2,0)),"",VLOOKUP(J120,'72100736'!AD:AE,2,0)),VLOOKUP(J120,'72100736'!AC:AE,3,0)),VLOOKUP(J120,'72100736'!AB:AE,4,0)),VLOOKUP(J120,'72100736'!AA:AE,5,0)),VLOOKUP(J120,'72100736'!Z:AE,6,0))</f>
        <v>0</v>
      </c>
      <c r="R120" s="7" t="str">
        <f>IF(ISNA(VLOOKUP(J120,'72100530'!Z:AE,6,0)),IF(ISNA(VLOOKUP(J120,'72100530'!AA:AE,5,0)),IF(ISNA(VLOOKUP(J120,'72100530'!AB:AE,4,0)),IF(ISNA(VLOOKUP(J120,'72100530'!AC:AE,3,0)),IF(ISNA(VLOOKUP(J120,'72100530'!AD:AE,2,0)),"",VLOOKUP(J120,'72100530'!AD:AE,2,0)),VLOOKUP(J120,'72100530'!AC:AE,3,0)),VLOOKUP(J120,'72100530'!AB:AE,4,0)),VLOOKUP(J120,'72100530'!AA:AE,5,0)),VLOOKUP(J120,'72100530'!Z:AE,6,0))</f>
        <v/>
      </c>
      <c r="S120" s="7" t="str">
        <f>IF(ISNA(VLOOKUP(J120,'72100318'!Z:AE,6,0)),IF(ISNA(VLOOKUP(J120,'72100318'!AA:AE,5,0)),IF(ISNA(VLOOKUP(J120,'72100318'!AB:AE,4,0)),IF(ISNA(VLOOKUP(J120,'72100318'!AC:AE,3,0)),IF(ISNA(VLOOKUP(J120,'72100318'!AD:AE,2,0)),"",VLOOKUP(J120,'72100318'!AD:AE,2,0)),VLOOKUP(J120,'72100318'!AC:AE,3,0)),VLOOKUP(J120,'72100318'!AB:AE,4,0)),VLOOKUP(J120,'72100318'!AA:AE,5,0)),VLOOKUP(J120,'72100318'!Z:AE,6,0))</f>
        <v/>
      </c>
      <c r="T120" s="7" t="str">
        <f>IF(ISNA(VLOOKUP(J120,'72100121'!Z:AE,6,0)),IF(ISNA(VLOOKUP(J120,'72100121'!AA:AE,5,0)),IF(ISNA(VLOOKUP(J120,'72100121'!AB:AE,4,0)),IF(ISNA(VLOOKUP(J120,'72100121'!AC:AE,3,0)),IF(ISNA(VLOOKUP(J120,'72100121'!AD:AE,2,0)),"",VLOOKUP(J120,'72100121'!AD:AE,2,0)),VLOOKUP(J120,'72100121'!AC:AE,3,0)),VLOOKUP(J120,'72100121'!AB:AE,4,0)),VLOOKUP(J120,'72100121'!AA:AE,5,0)),VLOOKUP(J120,'72100121'!Z:AE,6,0))</f>
        <v/>
      </c>
      <c r="U120" s="7">
        <f>IF(ISNA(VLOOKUP(J120,'72003054'!Z:AE,6,0)),IF(ISNA(VLOOKUP(J120,'72003054'!AA:AE,5,0)),IF(ISNA(VLOOKUP(J120,'72003054'!AB:AE,4,0)),IF(ISNA(VLOOKUP(J120,'72003054'!AC:AE,3,0)),IF(ISNA(VLOOKUP(J120,'72003054'!AD:AE,2,0)),"",VLOOKUP(J120,'72003054'!AD:AE,2,0)),VLOOKUP(J120,'72003054'!AC:AE,3,0)),VLOOKUP(J120,'72003054'!AB:AE,4,0)),VLOOKUP(J120,'72003054'!AA:AE,5,0)),VLOOKUP(J120,'72003054'!Z:AE,6,0))</f>
        <v>96</v>
      </c>
    </row>
    <row r="121" spans="1:21" x14ac:dyDescent="0.25">
      <c r="A121" s="7">
        <f t="shared" si="3"/>
        <v>177</v>
      </c>
      <c r="B121" s="7">
        <f t="shared" si="4"/>
        <v>72102609</v>
      </c>
      <c r="C121" s="7">
        <f>IF(ISNA(VLOOKUP(G121,Listen!J:P,7,0)),VLOOKUP(E121,'72102609'!AF:AP,11,0),IF(VLOOKUP(E121,'72102609'!AF:AP,11,0)&lt;4,VLOOKUP(G121,Listen!J:P,7,0),VLOOKUP(E121,'72102609'!AF:AP,11,0)))</f>
        <v>2</v>
      </c>
      <c r="D121" s="7" t="str">
        <f>IF(G121="","", IF(ISNA(G121),"",IF(ISNA(VLOOKUP(G121,[1]ALLE!$B:$AA,26,0)),"",VLOOKUP(G121,[1]ALLE!$B:$AA,26,0))))</f>
        <v/>
      </c>
      <c r="E121" s="12" t="str">
        <f>IF(ISNA(VLOOKUP(J121,'72102609'!Z:AG,7,0)),IF(ISNA(VLOOKUP(J121,'72102609'!AA:AG,6,0)),IF(ISNA(VLOOKUP(J121,'72102609'!AB:AG,5,0)),IF(ISNA(VLOOKUP(J121,'72102609'!AC:AG,4,0)),IF(ISNA(VLOOKUP(J121,'72102609'!AD:AG,3,0)),"",VLOOKUP(J121,'72102609'!AD:AG,3,0)),VLOOKUP(J121,'72102609'!AC:AG,4,0)),VLOOKUP(J121,'72102609'!AB:AG,5,0)),VLOOKUP(J121,'72102609'!AA:AG,6,0)),VLOOKUP(J121,'72102609'!Z:AG,7,0))</f>
        <v>(Z)-Docos-9-enenitrile</v>
      </c>
      <c r="F121" s="7" t="str">
        <f>IF(G121=0,"",IF(G121="","",VLOOKUP(G121,'72102609'!D:I,6,0)))</f>
        <v>C22H41N</v>
      </c>
      <c r="G121" s="7" t="str">
        <f>VLOOKUP(E121,'72102609'!AF:AP,2,0)</f>
        <v>1000465-48-0</v>
      </c>
      <c r="H121" s="7" t="str">
        <f>IF(ISNA(VLOOKUP(G121,[1]ALLE!$B:$C,2,0)),"",VLOOKUP(G121,[1]ALLE!$B:$C,2,0))</f>
        <v xml:space="preserve">DYWJAEXIUOQBMV-YPKPFQOOSA-N </v>
      </c>
      <c r="I121" s="7">
        <f t="shared" si="5"/>
        <v>121</v>
      </c>
      <c r="J121" s="7" t="s">
        <v>19342</v>
      </c>
      <c r="K121" s="7">
        <f>IF(ISNA(VLOOKUP(J121,'72102609'!Z:AE,6,0)),IF(ISNA(VLOOKUP(J121,'72102609'!AA:AE,5,0)),IF(ISNA(VLOOKUP(J121,'72102609'!AB:AE,4,0)),IF(ISNA(VLOOKUP(J121,'72102609'!AC:AE,3,0)),IF(ISNA(VLOOKUP(J121,'72102609'!AD:AE,2,0)),"",VLOOKUP(J121,'72102609'!AD:AE,2,0)),VLOOKUP(J121,'72102609'!AC:AE,3,0)),VLOOKUP(J121,'72102609'!AB:AE,4,0)),VLOOKUP(J121,'72102609'!AA:AE,5,0)),VLOOKUP(J121,'72102609'!Z:AE,6,0))</f>
        <v>177</v>
      </c>
      <c r="L121" s="7">
        <f>IF(ISNA(VLOOKUP(J121,'72102278'!Z:AE,6,0)),IF(ISNA(VLOOKUP(J121,'72102278'!AA:AE,5,0)),IF(ISNA(VLOOKUP(J121,'72102278'!AB:AE,4,0)),IF(ISNA(VLOOKUP(J121,'72102278'!AC:AE,3,0)),IF(ISNA(VLOOKUP(J121,'72102278'!AD:AE,2,0)),"",VLOOKUP(J121,'72102278'!AD:AE,2,0)),VLOOKUP(J121,'72102278'!AC:AE,3,0)),VLOOKUP(J121,'72102278'!AB:AE,4,0)),VLOOKUP(J121,'72102278'!AA:AE,5,0)),VLOOKUP(J121,'72102278'!Z:AE,6,0))</f>
        <v>65</v>
      </c>
      <c r="M121" s="7" t="str">
        <f>IF(ISNA(VLOOKUP(J121,'72102029'!Z:AE,6,0)),IF(ISNA(VLOOKUP(J121,'72102029'!AA:AE,5,0)),IF(ISNA(VLOOKUP(J121,'72102029'!AB:AE,4,0)),IF(ISNA(VLOOKUP(J121,'72102029'!AC:AE,3,0)),IF(ISNA(VLOOKUP(J121,'72102029'!AD:AE,2,0)),"",VLOOKUP(J121,'72102029'!AD:AE,2,0)),VLOOKUP(J121,'72102029'!AC:AE,3,0)),VLOOKUP(J121,'72102029'!AB:AE,4,0)),VLOOKUP(J121,'72102029'!AA:AE,5,0)),VLOOKUP(J121,'72102029'!Z:AE,6,0))</f>
        <v/>
      </c>
      <c r="N121" s="7" t="str">
        <f>IF(ISNA(VLOOKUP(J121,'72101595'!Z:AE,6,0)),IF(ISNA(VLOOKUP(J121,'72101595'!AA:AE,5,0)),IF(ISNA(VLOOKUP(J121,'72101595'!AB:AE,4,0)),IF(ISNA(VLOOKUP(J121,'72101595'!AC:AE,3,0)),IF(ISNA(VLOOKUP(J121,'72101595'!AD:AE,2,0)),"",VLOOKUP(J121,'72101595'!AD:AE,2,0)),VLOOKUP(J121,'72101595'!AC:AE,3,0)),VLOOKUP(J121,'72101595'!AB:AE,4,0)),VLOOKUP(J121,'72101595'!AA:AE,5,0)),VLOOKUP(J121,'72101595'!Z:AE,6,0))</f>
        <v/>
      </c>
      <c r="O121" s="7" t="str">
        <f>IF(ISNA(VLOOKUP(J121,'72101388'!Z:AE,6,0)),IF(ISNA(VLOOKUP(J121,'72101388'!AA:AE,5,0)),IF(ISNA(VLOOKUP(J121,'72101388'!AB:AE,4,0)),IF(ISNA(VLOOKUP(J121,'72101388'!AC:AE,3,0)),IF(ISNA(VLOOKUP(J121,'72101388'!AD:AE,2,0)),"",VLOOKUP(J121,'72101388'!AD:AE,2,0)),VLOOKUP(J121,'72101388'!AC:AE,3,0)),VLOOKUP(J121,'72101388'!AB:AE,4,0)),VLOOKUP(J121,'72101388'!AA:AE,5,0)),VLOOKUP(J121,'72101388'!Z:AE,6,0))</f>
        <v/>
      </c>
      <c r="P121" s="7" t="str">
        <f>IF(ISNA(VLOOKUP(J121,'72101014'!Z:AE,6,0)),IF(ISNA(VLOOKUP(J121,'72101014'!AA:AE,5,0)),IF(ISNA(VLOOKUP(J121,'72101014'!AB:AE,4,0)),IF(ISNA(VLOOKUP(J121,'72101014'!AC:AE,3,0)),IF(ISNA(VLOOKUP(J121,'72101014'!AD:AE,2,0)),"",VLOOKUP(J121,'72101014'!AD:AE,2,0)),VLOOKUP(J121,'72101014'!AC:AE,3,0)),VLOOKUP(J121,'72101014'!AB:AE,4,0)),VLOOKUP(J121,'72101014'!AA:AE,5,0)),VLOOKUP(J121,'72101014'!Z:AE,6,0))</f>
        <v/>
      </c>
      <c r="Q121" s="7" t="str">
        <f>IF(ISNA(VLOOKUP(J121,'72100736'!Z:AE,6,0)),IF(ISNA(VLOOKUP(J121,'72100736'!AA:AE,5,0)),IF(ISNA(VLOOKUP(J121,'72100736'!AB:AE,4,0)),IF(ISNA(VLOOKUP(J121,'72100736'!AC:AE,3,0)),IF(ISNA(VLOOKUP(J121,'72100736'!AD:AE,2,0)),"",VLOOKUP(J121,'72100736'!AD:AE,2,0)),VLOOKUP(J121,'72100736'!AC:AE,3,0)),VLOOKUP(J121,'72100736'!AB:AE,4,0)),VLOOKUP(J121,'72100736'!AA:AE,5,0)),VLOOKUP(J121,'72100736'!Z:AE,6,0))</f>
        <v/>
      </c>
      <c r="R121" s="7" t="str">
        <f>IF(ISNA(VLOOKUP(J121,'72100530'!Z:AE,6,0)),IF(ISNA(VLOOKUP(J121,'72100530'!AA:AE,5,0)),IF(ISNA(VLOOKUP(J121,'72100530'!AB:AE,4,0)),IF(ISNA(VLOOKUP(J121,'72100530'!AC:AE,3,0)),IF(ISNA(VLOOKUP(J121,'72100530'!AD:AE,2,0)),"",VLOOKUP(J121,'72100530'!AD:AE,2,0)),VLOOKUP(J121,'72100530'!AC:AE,3,0)),VLOOKUP(J121,'72100530'!AB:AE,4,0)),VLOOKUP(J121,'72100530'!AA:AE,5,0)),VLOOKUP(J121,'72100530'!Z:AE,6,0))</f>
        <v/>
      </c>
      <c r="S121" s="7" t="str">
        <f>IF(ISNA(VLOOKUP(J121,'72100318'!Z:AE,6,0)),IF(ISNA(VLOOKUP(J121,'72100318'!AA:AE,5,0)),IF(ISNA(VLOOKUP(J121,'72100318'!AB:AE,4,0)),IF(ISNA(VLOOKUP(J121,'72100318'!AC:AE,3,0)),IF(ISNA(VLOOKUP(J121,'72100318'!AD:AE,2,0)),"",VLOOKUP(J121,'72100318'!AD:AE,2,0)),VLOOKUP(J121,'72100318'!AC:AE,3,0)),VLOOKUP(J121,'72100318'!AB:AE,4,0)),VLOOKUP(J121,'72100318'!AA:AE,5,0)),VLOOKUP(J121,'72100318'!Z:AE,6,0))</f>
        <v/>
      </c>
      <c r="T121" s="7" t="str">
        <f>IF(ISNA(VLOOKUP(J121,'72100121'!Z:AE,6,0)),IF(ISNA(VLOOKUP(J121,'72100121'!AA:AE,5,0)),IF(ISNA(VLOOKUP(J121,'72100121'!AB:AE,4,0)),IF(ISNA(VLOOKUP(J121,'72100121'!AC:AE,3,0)),IF(ISNA(VLOOKUP(J121,'72100121'!AD:AE,2,0)),"",VLOOKUP(J121,'72100121'!AD:AE,2,0)),VLOOKUP(J121,'72100121'!AC:AE,3,0)),VLOOKUP(J121,'72100121'!AB:AE,4,0)),VLOOKUP(J121,'72100121'!AA:AE,5,0)),VLOOKUP(J121,'72100121'!Z:AE,6,0))</f>
        <v/>
      </c>
      <c r="U121" s="7" t="str">
        <f>IF(ISNA(VLOOKUP(J121,'72003054'!Z:AE,6,0)),IF(ISNA(VLOOKUP(J121,'72003054'!AA:AE,5,0)),IF(ISNA(VLOOKUP(J121,'72003054'!AB:AE,4,0)),IF(ISNA(VLOOKUP(J121,'72003054'!AC:AE,3,0)),IF(ISNA(VLOOKUP(J121,'72003054'!AD:AE,2,0)),"",VLOOKUP(J121,'72003054'!AD:AE,2,0)),VLOOKUP(J121,'72003054'!AC:AE,3,0)),VLOOKUP(J121,'72003054'!AB:AE,4,0)),VLOOKUP(J121,'72003054'!AA:AE,5,0)),VLOOKUP(J121,'72003054'!Z:AE,6,0))</f>
        <v/>
      </c>
    </row>
    <row r="122" spans="1:21" x14ac:dyDescent="0.25">
      <c r="A122" s="7">
        <f t="shared" si="3"/>
        <v>176</v>
      </c>
      <c r="B122" s="7">
        <f t="shared" si="4"/>
        <v>72102609</v>
      </c>
      <c r="C122" s="7">
        <f>IF(ISNA(VLOOKUP(G122,Listen!J:P,7,0)),VLOOKUP(E122,'72102609'!AF:AP,11,0),IF(VLOOKUP(E122,'72102609'!AF:AP,11,0)&lt;4,VLOOKUP(G122,Listen!J:P,7,0),VLOOKUP(E122,'72102609'!AF:AP,11,0)))</f>
        <v>5</v>
      </c>
      <c r="D122" s="7" t="str">
        <f>IF(G122="","", IF(ISNA(G122),"",IF(ISNA(VLOOKUP(G122,[1]ALLE!$B:$AA,26,0)),"",VLOOKUP(G122,[1]ALLE!$B:$AA,26,0))))</f>
        <v/>
      </c>
      <c r="E122" s="12" t="str">
        <f>IF(ISNA(VLOOKUP(J122,'72102609'!Z:AG,7,0)),IF(ISNA(VLOOKUP(J122,'72102609'!AA:AG,6,0)),IF(ISNA(VLOOKUP(J122,'72102609'!AB:AG,5,0)),IF(ISNA(VLOOKUP(J122,'72102609'!AC:AG,4,0)),IF(ISNA(VLOOKUP(J122,'72102609'!AD:AG,3,0)),"",VLOOKUP(J122,'72102609'!AD:AG,3,0)),VLOOKUP(J122,'72102609'!AC:AG,4,0)),VLOOKUP(J122,'72102609'!AB:AG,5,0)),VLOOKUP(J122,'72102609'!AA:AG,6,0)),VLOOKUP(J122,'72102609'!Z:AG,7,0))</f>
        <v>GC_BPMZ_57_RI_2757</v>
      </c>
      <c r="F122" s="7" t="str">
        <f>IF(G122=0,"",IF(G122="","",VLOOKUP(G122,'72102609'!D:I,6,0)))</f>
        <v/>
      </c>
      <c r="G122" s="7" t="str">
        <f>VLOOKUP(E122,'72102609'!AF:AP,2,0)</f>
        <v/>
      </c>
      <c r="H122" s="7" t="str">
        <f>IF(ISNA(VLOOKUP(G122,[1]ALLE!$B:$C,2,0)),"",VLOOKUP(G122,[1]ALLE!$B:$C,2,0))</f>
        <v/>
      </c>
      <c r="I122" s="7">
        <f t="shared" si="5"/>
        <v>122</v>
      </c>
      <c r="J122" s="7" t="s">
        <v>20900</v>
      </c>
      <c r="K122" s="7">
        <f>IF(ISNA(VLOOKUP(J122,'72102609'!Z:AE,6,0)),IF(ISNA(VLOOKUP(J122,'72102609'!AA:AE,5,0)),IF(ISNA(VLOOKUP(J122,'72102609'!AB:AE,4,0)),IF(ISNA(VLOOKUP(J122,'72102609'!AC:AE,3,0)),IF(ISNA(VLOOKUP(J122,'72102609'!AD:AE,2,0)),"",VLOOKUP(J122,'72102609'!AD:AE,2,0)),VLOOKUP(J122,'72102609'!AC:AE,3,0)),VLOOKUP(J122,'72102609'!AB:AE,4,0)),VLOOKUP(J122,'72102609'!AA:AE,5,0)),VLOOKUP(J122,'72102609'!Z:AE,6,0))</f>
        <v>176</v>
      </c>
      <c r="L122" s="7" t="str">
        <f>IF(ISNA(VLOOKUP(J122,'72102278'!Z:AE,6,0)),IF(ISNA(VLOOKUP(J122,'72102278'!AA:AE,5,0)),IF(ISNA(VLOOKUP(J122,'72102278'!AB:AE,4,0)),IF(ISNA(VLOOKUP(J122,'72102278'!AC:AE,3,0)),IF(ISNA(VLOOKUP(J122,'72102278'!AD:AE,2,0)),"",VLOOKUP(J122,'72102278'!AD:AE,2,0)),VLOOKUP(J122,'72102278'!AC:AE,3,0)),VLOOKUP(J122,'72102278'!AB:AE,4,0)),VLOOKUP(J122,'72102278'!AA:AE,5,0)),VLOOKUP(J122,'72102278'!Z:AE,6,0))</f>
        <v/>
      </c>
      <c r="M122" s="7" t="str">
        <f>IF(ISNA(VLOOKUP(J122,'72102029'!Z:AE,6,0)),IF(ISNA(VLOOKUP(J122,'72102029'!AA:AE,5,0)),IF(ISNA(VLOOKUP(J122,'72102029'!AB:AE,4,0)),IF(ISNA(VLOOKUP(J122,'72102029'!AC:AE,3,0)),IF(ISNA(VLOOKUP(J122,'72102029'!AD:AE,2,0)),"",VLOOKUP(J122,'72102029'!AD:AE,2,0)),VLOOKUP(J122,'72102029'!AC:AE,3,0)),VLOOKUP(J122,'72102029'!AB:AE,4,0)),VLOOKUP(J122,'72102029'!AA:AE,5,0)),VLOOKUP(J122,'72102029'!Z:AE,6,0))</f>
        <v/>
      </c>
      <c r="N122" s="7" t="str">
        <f>IF(ISNA(VLOOKUP(J122,'72101595'!Z:AE,6,0)),IF(ISNA(VLOOKUP(J122,'72101595'!AA:AE,5,0)),IF(ISNA(VLOOKUP(J122,'72101595'!AB:AE,4,0)),IF(ISNA(VLOOKUP(J122,'72101595'!AC:AE,3,0)),IF(ISNA(VLOOKUP(J122,'72101595'!AD:AE,2,0)),"",VLOOKUP(J122,'72101595'!AD:AE,2,0)),VLOOKUP(J122,'72101595'!AC:AE,3,0)),VLOOKUP(J122,'72101595'!AB:AE,4,0)),VLOOKUP(J122,'72101595'!AA:AE,5,0)),VLOOKUP(J122,'72101595'!Z:AE,6,0))</f>
        <v/>
      </c>
      <c r="O122" s="7" t="str">
        <f>IF(ISNA(VLOOKUP(J122,'72101388'!Z:AE,6,0)),IF(ISNA(VLOOKUP(J122,'72101388'!AA:AE,5,0)),IF(ISNA(VLOOKUP(J122,'72101388'!AB:AE,4,0)),IF(ISNA(VLOOKUP(J122,'72101388'!AC:AE,3,0)),IF(ISNA(VLOOKUP(J122,'72101388'!AD:AE,2,0)),"",VLOOKUP(J122,'72101388'!AD:AE,2,0)),VLOOKUP(J122,'72101388'!AC:AE,3,0)),VLOOKUP(J122,'72101388'!AB:AE,4,0)),VLOOKUP(J122,'72101388'!AA:AE,5,0)),VLOOKUP(J122,'72101388'!Z:AE,6,0))</f>
        <v/>
      </c>
      <c r="P122" s="7" t="str">
        <f>IF(ISNA(VLOOKUP(J122,'72101014'!Z:AE,6,0)),IF(ISNA(VLOOKUP(J122,'72101014'!AA:AE,5,0)),IF(ISNA(VLOOKUP(J122,'72101014'!AB:AE,4,0)),IF(ISNA(VLOOKUP(J122,'72101014'!AC:AE,3,0)),IF(ISNA(VLOOKUP(J122,'72101014'!AD:AE,2,0)),"",VLOOKUP(J122,'72101014'!AD:AE,2,0)),VLOOKUP(J122,'72101014'!AC:AE,3,0)),VLOOKUP(J122,'72101014'!AB:AE,4,0)),VLOOKUP(J122,'72101014'!AA:AE,5,0)),VLOOKUP(J122,'72101014'!Z:AE,6,0))</f>
        <v/>
      </c>
      <c r="Q122" s="7" t="str">
        <f>IF(ISNA(VLOOKUP(J122,'72100736'!Z:AE,6,0)),IF(ISNA(VLOOKUP(J122,'72100736'!AA:AE,5,0)),IF(ISNA(VLOOKUP(J122,'72100736'!AB:AE,4,0)),IF(ISNA(VLOOKUP(J122,'72100736'!AC:AE,3,0)),IF(ISNA(VLOOKUP(J122,'72100736'!AD:AE,2,0)),"",VLOOKUP(J122,'72100736'!AD:AE,2,0)),VLOOKUP(J122,'72100736'!AC:AE,3,0)),VLOOKUP(J122,'72100736'!AB:AE,4,0)),VLOOKUP(J122,'72100736'!AA:AE,5,0)),VLOOKUP(J122,'72100736'!Z:AE,6,0))</f>
        <v/>
      </c>
      <c r="R122" s="7" t="str">
        <f>IF(ISNA(VLOOKUP(J122,'72100530'!Z:AE,6,0)),IF(ISNA(VLOOKUP(J122,'72100530'!AA:AE,5,0)),IF(ISNA(VLOOKUP(J122,'72100530'!AB:AE,4,0)),IF(ISNA(VLOOKUP(J122,'72100530'!AC:AE,3,0)),IF(ISNA(VLOOKUP(J122,'72100530'!AD:AE,2,0)),"",VLOOKUP(J122,'72100530'!AD:AE,2,0)),VLOOKUP(J122,'72100530'!AC:AE,3,0)),VLOOKUP(J122,'72100530'!AB:AE,4,0)),VLOOKUP(J122,'72100530'!AA:AE,5,0)),VLOOKUP(J122,'72100530'!Z:AE,6,0))</f>
        <v/>
      </c>
      <c r="S122" s="7" t="str">
        <f>IF(ISNA(VLOOKUP(J122,'72100318'!Z:AE,6,0)),IF(ISNA(VLOOKUP(J122,'72100318'!AA:AE,5,0)),IF(ISNA(VLOOKUP(J122,'72100318'!AB:AE,4,0)),IF(ISNA(VLOOKUP(J122,'72100318'!AC:AE,3,0)),IF(ISNA(VLOOKUP(J122,'72100318'!AD:AE,2,0)),"",VLOOKUP(J122,'72100318'!AD:AE,2,0)),VLOOKUP(J122,'72100318'!AC:AE,3,0)),VLOOKUP(J122,'72100318'!AB:AE,4,0)),VLOOKUP(J122,'72100318'!AA:AE,5,0)),VLOOKUP(J122,'72100318'!Z:AE,6,0))</f>
        <v/>
      </c>
      <c r="T122" s="7" t="str">
        <f>IF(ISNA(VLOOKUP(J122,'72100121'!Z:AE,6,0)),IF(ISNA(VLOOKUP(J122,'72100121'!AA:AE,5,0)),IF(ISNA(VLOOKUP(J122,'72100121'!AB:AE,4,0)),IF(ISNA(VLOOKUP(J122,'72100121'!AC:AE,3,0)),IF(ISNA(VLOOKUP(J122,'72100121'!AD:AE,2,0)),"",VLOOKUP(J122,'72100121'!AD:AE,2,0)),VLOOKUP(J122,'72100121'!AC:AE,3,0)),VLOOKUP(J122,'72100121'!AB:AE,4,0)),VLOOKUP(J122,'72100121'!AA:AE,5,0)),VLOOKUP(J122,'72100121'!Z:AE,6,0))</f>
        <v/>
      </c>
      <c r="U122" s="7" t="str">
        <f>IF(ISNA(VLOOKUP(J122,'72003054'!Z:AE,6,0)),IF(ISNA(VLOOKUP(J122,'72003054'!AA:AE,5,0)),IF(ISNA(VLOOKUP(J122,'72003054'!AB:AE,4,0)),IF(ISNA(VLOOKUP(J122,'72003054'!AC:AE,3,0)),IF(ISNA(VLOOKUP(J122,'72003054'!AD:AE,2,0)),"",VLOOKUP(J122,'72003054'!AD:AE,2,0)),VLOOKUP(J122,'72003054'!AC:AE,3,0)),VLOOKUP(J122,'72003054'!AB:AE,4,0)),VLOOKUP(J122,'72003054'!AA:AE,5,0)),VLOOKUP(J122,'72003054'!Z:AE,6,0))</f>
        <v/>
      </c>
    </row>
    <row r="123" spans="1:21" x14ac:dyDescent="0.25">
      <c r="A123" s="7">
        <f t="shared" si="3"/>
        <v>176</v>
      </c>
      <c r="B123" s="7">
        <f t="shared" si="4"/>
        <v>72101388</v>
      </c>
      <c r="C123" s="7">
        <f>IF(ISNA(VLOOKUP(G123,Listen!J:P,7,0)),VLOOKUP(E123,'72101388'!AF:AP,11,0),IF(VLOOKUP(E123,'72101388'!AF:AP,11,0)&lt;4,VLOOKUP(G123,Listen!J:P,7,0),VLOOKUP(E123,'72101388'!AF:AP,11,0)))</f>
        <v>2</v>
      </c>
      <c r="D123" s="7" t="str">
        <f>IF(G123="","", IF(ISNA(G123),"",IF(ISNA(VLOOKUP(G123,[1]ALLE!$B:$AA,26,0)),"",VLOOKUP(G123,[1]ALLE!$B:$AA,26,0))))</f>
        <v>KW mit Phenylester</v>
      </c>
      <c r="E123" s="12" t="str">
        <f>IF(ISNA(VLOOKUP(J123,'72101388'!Z:AG,7,0)),IF(ISNA(VLOOKUP(J123,'72101388'!AA:AG,6,0)),IF(ISNA(VLOOKUP(J123,'72101388'!AB:AG,5,0)),IF(ISNA(VLOOKUP(J123,'72101388'!AC:AG,4,0)),IF(ISNA(VLOOKUP(J123,'72101388'!AD:AG,3,0)),"",VLOOKUP(J123,'72101388'!AD:AG,3,0)),VLOOKUP(J123,'72101388'!AC:AG,4,0)),VLOOKUP(J123,'72101388'!AB:AG,5,0)),VLOOKUP(J123,'72101388'!AA:AG,6,0)),VLOOKUP(J123,'72101388'!Z:AG,7,0))</f>
        <v>Carbonic acid, hexadecyl phenyl ester</v>
      </c>
      <c r="F123" s="7" t="str">
        <f>IF(G123=0,"",IF(G123="","",VLOOKUP(G123,'72101388'!D:I,6,0)))</f>
        <v>C23H38O3</v>
      </c>
      <c r="G123" s="7" t="str">
        <f>VLOOKUP(E123,'72101388'!AF:AP,2,0)</f>
        <v>1000314-58-0</v>
      </c>
      <c r="H123" s="7" t="str">
        <f>IF(ISNA(VLOOKUP(G123,[1]ALLE!$B:$C,2,0)),"",VLOOKUP(G123,[1]ALLE!$B:$C,2,0))</f>
        <v xml:space="preserve">CWQABBMFNPYHEF-UHFFFAOYSA-N   </v>
      </c>
      <c r="I123" s="7">
        <f t="shared" si="5"/>
        <v>123</v>
      </c>
      <c r="J123" s="7" t="s">
        <v>3656</v>
      </c>
      <c r="K123" s="7" t="str">
        <f>IF(ISNA(VLOOKUP(J123,'72102609'!Z:AE,6,0)),IF(ISNA(VLOOKUP(J123,'72102609'!AA:AE,5,0)),IF(ISNA(VLOOKUP(J123,'72102609'!AB:AE,4,0)),IF(ISNA(VLOOKUP(J123,'72102609'!AC:AE,3,0)),IF(ISNA(VLOOKUP(J123,'72102609'!AD:AE,2,0)),"",VLOOKUP(J123,'72102609'!AD:AE,2,0)),VLOOKUP(J123,'72102609'!AC:AE,3,0)),VLOOKUP(J123,'72102609'!AB:AE,4,0)),VLOOKUP(J123,'72102609'!AA:AE,5,0)),VLOOKUP(J123,'72102609'!Z:AE,6,0))</f>
        <v/>
      </c>
      <c r="L123" s="7" t="str">
        <f>IF(ISNA(VLOOKUP(J123,'72102278'!Z:AE,6,0)),IF(ISNA(VLOOKUP(J123,'72102278'!AA:AE,5,0)),IF(ISNA(VLOOKUP(J123,'72102278'!AB:AE,4,0)),IF(ISNA(VLOOKUP(J123,'72102278'!AC:AE,3,0)),IF(ISNA(VLOOKUP(J123,'72102278'!AD:AE,2,0)),"",VLOOKUP(J123,'72102278'!AD:AE,2,0)),VLOOKUP(J123,'72102278'!AC:AE,3,0)),VLOOKUP(J123,'72102278'!AB:AE,4,0)),VLOOKUP(J123,'72102278'!AA:AE,5,0)),VLOOKUP(J123,'72102278'!Z:AE,6,0))</f>
        <v/>
      </c>
      <c r="M123" s="7" t="str">
        <f>IF(ISNA(VLOOKUP(J123,'72102029'!Z:AE,6,0)),IF(ISNA(VLOOKUP(J123,'72102029'!AA:AE,5,0)),IF(ISNA(VLOOKUP(J123,'72102029'!AB:AE,4,0)),IF(ISNA(VLOOKUP(J123,'72102029'!AC:AE,3,0)),IF(ISNA(VLOOKUP(J123,'72102029'!AD:AE,2,0)),"",VLOOKUP(J123,'72102029'!AD:AE,2,0)),VLOOKUP(J123,'72102029'!AC:AE,3,0)),VLOOKUP(J123,'72102029'!AB:AE,4,0)),VLOOKUP(J123,'72102029'!AA:AE,5,0)),VLOOKUP(J123,'72102029'!Z:AE,6,0))</f>
        <v/>
      </c>
      <c r="N123" s="7">
        <f>IF(ISNA(VLOOKUP(J123,'72101595'!Z:AE,6,0)),IF(ISNA(VLOOKUP(J123,'72101595'!AA:AE,5,0)),IF(ISNA(VLOOKUP(J123,'72101595'!AB:AE,4,0)),IF(ISNA(VLOOKUP(J123,'72101595'!AC:AE,3,0)),IF(ISNA(VLOOKUP(J123,'72101595'!AD:AE,2,0)),"",VLOOKUP(J123,'72101595'!AD:AE,2,0)),VLOOKUP(J123,'72101595'!AC:AE,3,0)),VLOOKUP(J123,'72101595'!AB:AE,4,0)),VLOOKUP(J123,'72101595'!AA:AE,5,0)),VLOOKUP(J123,'72101595'!Z:AE,6,0))</f>
        <v>136</v>
      </c>
      <c r="O123" s="7">
        <f>IF(ISNA(VLOOKUP(J123,'72101388'!Z:AE,6,0)),IF(ISNA(VLOOKUP(J123,'72101388'!AA:AE,5,0)),IF(ISNA(VLOOKUP(J123,'72101388'!AB:AE,4,0)),IF(ISNA(VLOOKUP(J123,'72101388'!AC:AE,3,0)),IF(ISNA(VLOOKUP(J123,'72101388'!AD:AE,2,0)),"",VLOOKUP(J123,'72101388'!AD:AE,2,0)),VLOOKUP(J123,'72101388'!AC:AE,3,0)),VLOOKUP(J123,'72101388'!AB:AE,4,0)),VLOOKUP(J123,'72101388'!AA:AE,5,0)),VLOOKUP(J123,'72101388'!Z:AE,6,0))</f>
        <v>176</v>
      </c>
      <c r="P123" s="7" t="str">
        <f>IF(ISNA(VLOOKUP(J123,'72101014'!Z:AE,6,0)),IF(ISNA(VLOOKUP(J123,'72101014'!AA:AE,5,0)),IF(ISNA(VLOOKUP(J123,'72101014'!AB:AE,4,0)),IF(ISNA(VLOOKUP(J123,'72101014'!AC:AE,3,0)),IF(ISNA(VLOOKUP(J123,'72101014'!AD:AE,2,0)),"",VLOOKUP(J123,'72101014'!AD:AE,2,0)),VLOOKUP(J123,'72101014'!AC:AE,3,0)),VLOOKUP(J123,'72101014'!AB:AE,4,0)),VLOOKUP(J123,'72101014'!AA:AE,5,0)),VLOOKUP(J123,'72101014'!Z:AE,6,0))</f>
        <v/>
      </c>
      <c r="Q123" s="7" t="str">
        <f>IF(ISNA(VLOOKUP(J123,'72100736'!Z:AE,6,0)),IF(ISNA(VLOOKUP(J123,'72100736'!AA:AE,5,0)),IF(ISNA(VLOOKUP(J123,'72100736'!AB:AE,4,0)),IF(ISNA(VLOOKUP(J123,'72100736'!AC:AE,3,0)),IF(ISNA(VLOOKUP(J123,'72100736'!AD:AE,2,0)),"",VLOOKUP(J123,'72100736'!AD:AE,2,0)),VLOOKUP(J123,'72100736'!AC:AE,3,0)),VLOOKUP(J123,'72100736'!AB:AE,4,0)),VLOOKUP(J123,'72100736'!AA:AE,5,0)),VLOOKUP(J123,'72100736'!Z:AE,6,0))</f>
        <v/>
      </c>
      <c r="R123" s="7" t="str">
        <f>IF(ISNA(VLOOKUP(J123,'72100530'!Z:AE,6,0)),IF(ISNA(VLOOKUP(J123,'72100530'!AA:AE,5,0)),IF(ISNA(VLOOKUP(J123,'72100530'!AB:AE,4,0)),IF(ISNA(VLOOKUP(J123,'72100530'!AC:AE,3,0)),IF(ISNA(VLOOKUP(J123,'72100530'!AD:AE,2,0)),"",VLOOKUP(J123,'72100530'!AD:AE,2,0)),VLOOKUP(J123,'72100530'!AC:AE,3,0)),VLOOKUP(J123,'72100530'!AB:AE,4,0)),VLOOKUP(J123,'72100530'!AA:AE,5,0)),VLOOKUP(J123,'72100530'!Z:AE,6,0))</f>
        <v/>
      </c>
      <c r="S123" s="7" t="str">
        <f>IF(ISNA(VLOOKUP(J123,'72100318'!Z:AE,6,0)),IF(ISNA(VLOOKUP(J123,'72100318'!AA:AE,5,0)),IF(ISNA(VLOOKUP(J123,'72100318'!AB:AE,4,0)),IF(ISNA(VLOOKUP(J123,'72100318'!AC:AE,3,0)),IF(ISNA(VLOOKUP(J123,'72100318'!AD:AE,2,0)),"",VLOOKUP(J123,'72100318'!AD:AE,2,0)),VLOOKUP(J123,'72100318'!AC:AE,3,0)),VLOOKUP(J123,'72100318'!AB:AE,4,0)),VLOOKUP(J123,'72100318'!AA:AE,5,0)),VLOOKUP(J123,'72100318'!Z:AE,6,0))</f>
        <v/>
      </c>
      <c r="T123" s="7" t="str">
        <f>IF(ISNA(VLOOKUP(J123,'72100121'!Z:AE,6,0)),IF(ISNA(VLOOKUP(J123,'72100121'!AA:AE,5,0)),IF(ISNA(VLOOKUP(J123,'72100121'!AB:AE,4,0)),IF(ISNA(VLOOKUP(J123,'72100121'!AC:AE,3,0)),IF(ISNA(VLOOKUP(J123,'72100121'!AD:AE,2,0)),"",VLOOKUP(J123,'72100121'!AD:AE,2,0)),VLOOKUP(J123,'72100121'!AC:AE,3,0)),VLOOKUP(J123,'72100121'!AB:AE,4,0)),VLOOKUP(J123,'72100121'!AA:AE,5,0)),VLOOKUP(J123,'72100121'!Z:AE,6,0))</f>
        <v/>
      </c>
      <c r="U123" s="7" t="str">
        <f>IF(ISNA(VLOOKUP(J123,'72003054'!Z:AE,6,0)),IF(ISNA(VLOOKUP(J123,'72003054'!AA:AE,5,0)),IF(ISNA(VLOOKUP(J123,'72003054'!AB:AE,4,0)),IF(ISNA(VLOOKUP(J123,'72003054'!AC:AE,3,0)),IF(ISNA(VLOOKUP(J123,'72003054'!AD:AE,2,0)),"",VLOOKUP(J123,'72003054'!AD:AE,2,0)),VLOOKUP(J123,'72003054'!AC:AE,3,0)),VLOOKUP(J123,'72003054'!AB:AE,4,0)),VLOOKUP(J123,'72003054'!AA:AE,5,0)),VLOOKUP(J123,'72003054'!Z:AE,6,0))</f>
        <v/>
      </c>
    </row>
    <row r="124" spans="1:21" x14ac:dyDescent="0.25">
      <c r="A124" s="7">
        <f t="shared" si="3"/>
        <v>173</v>
      </c>
      <c r="B124" s="7">
        <f t="shared" si="4"/>
        <v>72003054</v>
      </c>
      <c r="C124" s="7">
        <f>IF(ISNA(VLOOKUP(G124,Listen!J:P,7,0)),VLOOKUP(E124,'72003054'!AF:AP,11,0),IF(VLOOKUP(E124,'72003054'!AF:AP,11,0)&lt;4,VLOOKUP(G124,Listen!J:P,7,0),VLOOKUP(E124,'72003054'!AF:AP,11,0)))</f>
        <v>3</v>
      </c>
      <c r="D124" s="7" t="str">
        <f>IF(G124="","", IF(ISNA(G124),"",IF(ISNA(VLOOKUP(G124,[1]ALLE!$B:$AA,26,0)),"",VLOOKUP(G124,[1]ALLE!$B:$AA,26,0))))</f>
        <v>Diclofenac artifact</v>
      </c>
      <c r="E124" s="12" t="str">
        <f>IF(ISNA(VLOOKUP(J124,'72003054'!Z:AG,7,0)),IF(ISNA(VLOOKUP(J124,'72003054'!AA:AG,6,0)),IF(ISNA(VLOOKUP(J124,'72003054'!AB:AG,5,0)),IF(ISNA(VLOOKUP(J124,'72003054'!AC:AG,4,0)),IF(ISNA(VLOOKUP(J124,'72003054'!AD:AG,3,0)),"",VLOOKUP(J124,'72003054'!AD:AG,3,0)),VLOOKUP(J124,'72003054'!AC:AG,4,0)),VLOOKUP(J124,'72003054'!AB:AG,5,0)),VLOOKUP(J124,'72003054'!AA:AG,6,0)),VLOOKUP(J124,'72003054'!Z:AG,7,0))</f>
        <v>2H-Indol-2-one, 1-(2,6-dichlorophenyl)-1,3-dihydro-</v>
      </c>
      <c r="F124" s="7" t="str">
        <f>IF(G124=0,"",IF(G124="","",VLOOKUP(G124,'72003054'!D:I,6,0)))</f>
        <v>C14H9Cl2NO</v>
      </c>
      <c r="G124" s="7" t="str">
        <f>VLOOKUP(E124,'72003054'!AF:AP,2,0)</f>
        <v>15362-40-0</v>
      </c>
      <c r="H124" s="7" t="str">
        <f>IF(ISNA(VLOOKUP(G124,[1]ALLE!$B:$C,2,0)),"",VLOOKUP(G124,[1]ALLE!$B:$C,2,0))</f>
        <v>JCICIFOYVSPMHG-UHFFFAOYSA-N</v>
      </c>
      <c r="I124" s="7">
        <f t="shared" si="5"/>
        <v>124</v>
      </c>
      <c r="J124" s="7" t="s">
        <v>1227</v>
      </c>
      <c r="K124" s="7">
        <f>IF(ISNA(VLOOKUP(J124,'72102609'!Z:AE,6,0)),IF(ISNA(VLOOKUP(J124,'72102609'!AA:AE,5,0)),IF(ISNA(VLOOKUP(J124,'72102609'!AB:AE,4,0)),IF(ISNA(VLOOKUP(J124,'72102609'!AC:AE,3,0)),IF(ISNA(VLOOKUP(J124,'72102609'!AD:AE,2,0)),"",VLOOKUP(J124,'72102609'!AD:AE,2,0)),VLOOKUP(J124,'72102609'!AC:AE,3,0)),VLOOKUP(J124,'72102609'!AB:AE,4,0)),VLOOKUP(J124,'72102609'!AA:AE,5,0)),VLOOKUP(J124,'72102609'!Z:AE,6,0))</f>
        <v>38</v>
      </c>
      <c r="L124" s="7">
        <f>IF(ISNA(VLOOKUP(J124,'72102278'!Z:AE,6,0)),IF(ISNA(VLOOKUP(J124,'72102278'!AA:AE,5,0)),IF(ISNA(VLOOKUP(J124,'72102278'!AB:AE,4,0)),IF(ISNA(VLOOKUP(J124,'72102278'!AC:AE,3,0)),IF(ISNA(VLOOKUP(J124,'72102278'!AD:AE,2,0)),"",VLOOKUP(J124,'72102278'!AD:AE,2,0)),VLOOKUP(J124,'72102278'!AC:AE,3,0)),VLOOKUP(J124,'72102278'!AB:AE,4,0)),VLOOKUP(J124,'72102278'!AA:AE,5,0)),VLOOKUP(J124,'72102278'!Z:AE,6,0))</f>
        <v>128</v>
      </c>
      <c r="M124" s="7">
        <f>IF(ISNA(VLOOKUP(J124,'72102029'!Z:AE,6,0)),IF(ISNA(VLOOKUP(J124,'72102029'!AA:AE,5,0)),IF(ISNA(VLOOKUP(J124,'72102029'!AB:AE,4,0)),IF(ISNA(VLOOKUP(J124,'72102029'!AC:AE,3,0)),IF(ISNA(VLOOKUP(J124,'72102029'!AD:AE,2,0)),"",VLOOKUP(J124,'72102029'!AD:AE,2,0)),VLOOKUP(J124,'72102029'!AC:AE,3,0)),VLOOKUP(J124,'72102029'!AB:AE,4,0)),VLOOKUP(J124,'72102029'!AA:AE,5,0)),VLOOKUP(J124,'72102029'!Z:AE,6,0))</f>
        <v>97</v>
      </c>
      <c r="N124" s="7">
        <f>IF(ISNA(VLOOKUP(J124,'72101595'!Z:AE,6,0)),IF(ISNA(VLOOKUP(J124,'72101595'!AA:AE,5,0)),IF(ISNA(VLOOKUP(J124,'72101595'!AB:AE,4,0)),IF(ISNA(VLOOKUP(J124,'72101595'!AC:AE,3,0)),IF(ISNA(VLOOKUP(J124,'72101595'!AD:AE,2,0)),"",VLOOKUP(J124,'72101595'!AD:AE,2,0)),VLOOKUP(J124,'72101595'!AC:AE,3,0)),VLOOKUP(J124,'72101595'!AB:AE,4,0)),VLOOKUP(J124,'72101595'!AA:AE,5,0)),VLOOKUP(J124,'72101595'!Z:AE,6,0))</f>
        <v>64</v>
      </c>
      <c r="O124" s="7" t="str">
        <f>IF(ISNA(VLOOKUP(J124,'72101388'!Z:AE,6,0)),IF(ISNA(VLOOKUP(J124,'72101388'!AA:AE,5,0)),IF(ISNA(VLOOKUP(J124,'72101388'!AB:AE,4,0)),IF(ISNA(VLOOKUP(J124,'72101388'!AC:AE,3,0)),IF(ISNA(VLOOKUP(J124,'72101388'!AD:AE,2,0)),"",VLOOKUP(J124,'72101388'!AD:AE,2,0)),VLOOKUP(J124,'72101388'!AC:AE,3,0)),VLOOKUP(J124,'72101388'!AB:AE,4,0)),VLOOKUP(J124,'72101388'!AA:AE,5,0)),VLOOKUP(J124,'72101388'!Z:AE,6,0))</f>
        <v/>
      </c>
      <c r="P124" s="7">
        <f>IF(ISNA(VLOOKUP(J124,'72101014'!Z:AE,6,0)),IF(ISNA(VLOOKUP(J124,'72101014'!AA:AE,5,0)),IF(ISNA(VLOOKUP(J124,'72101014'!AB:AE,4,0)),IF(ISNA(VLOOKUP(J124,'72101014'!AC:AE,3,0)),IF(ISNA(VLOOKUP(J124,'72101014'!AD:AE,2,0)),"",VLOOKUP(J124,'72101014'!AD:AE,2,0)),VLOOKUP(J124,'72101014'!AC:AE,3,0)),VLOOKUP(J124,'72101014'!AB:AE,4,0)),VLOOKUP(J124,'72101014'!AA:AE,5,0)),VLOOKUP(J124,'72101014'!Z:AE,6,0))</f>
        <v>59</v>
      </c>
      <c r="Q124" s="7" t="str">
        <f>IF(ISNA(VLOOKUP(J124,'72100736'!Z:AE,6,0)),IF(ISNA(VLOOKUP(J124,'72100736'!AA:AE,5,0)),IF(ISNA(VLOOKUP(J124,'72100736'!AB:AE,4,0)),IF(ISNA(VLOOKUP(J124,'72100736'!AC:AE,3,0)),IF(ISNA(VLOOKUP(J124,'72100736'!AD:AE,2,0)),"",VLOOKUP(J124,'72100736'!AD:AE,2,0)),VLOOKUP(J124,'72100736'!AC:AE,3,0)),VLOOKUP(J124,'72100736'!AB:AE,4,0)),VLOOKUP(J124,'72100736'!AA:AE,5,0)),VLOOKUP(J124,'72100736'!Z:AE,6,0))</f>
        <v/>
      </c>
      <c r="R124" s="7">
        <f>IF(ISNA(VLOOKUP(J124,'72100530'!Z:AE,6,0)),IF(ISNA(VLOOKUP(J124,'72100530'!AA:AE,5,0)),IF(ISNA(VLOOKUP(J124,'72100530'!AB:AE,4,0)),IF(ISNA(VLOOKUP(J124,'72100530'!AC:AE,3,0)),IF(ISNA(VLOOKUP(J124,'72100530'!AD:AE,2,0)),"",VLOOKUP(J124,'72100530'!AD:AE,2,0)),VLOOKUP(J124,'72100530'!AC:AE,3,0)),VLOOKUP(J124,'72100530'!AB:AE,4,0)),VLOOKUP(J124,'72100530'!AA:AE,5,0)),VLOOKUP(J124,'72100530'!Z:AE,6,0))</f>
        <v>45</v>
      </c>
      <c r="S124" s="7">
        <f>IF(ISNA(VLOOKUP(J124,'72100318'!Z:AE,6,0)),IF(ISNA(VLOOKUP(J124,'72100318'!AA:AE,5,0)),IF(ISNA(VLOOKUP(J124,'72100318'!AB:AE,4,0)),IF(ISNA(VLOOKUP(J124,'72100318'!AC:AE,3,0)),IF(ISNA(VLOOKUP(J124,'72100318'!AD:AE,2,0)),"",VLOOKUP(J124,'72100318'!AD:AE,2,0)),VLOOKUP(J124,'72100318'!AC:AE,3,0)),VLOOKUP(J124,'72100318'!AB:AE,4,0)),VLOOKUP(J124,'72100318'!AA:AE,5,0)),VLOOKUP(J124,'72100318'!Z:AE,6,0))</f>
        <v>28</v>
      </c>
      <c r="T124" s="7">
        <f>IF(ISNA(VLOOKUP(J124,'72100121'!Z:AE,6,0)),IF(ISNA(VLOOKUP(J124,'72100121'!AA:AE,5,0)),IF(ISNA(VLOOKUP(J124,'72100121'!AB:AE,4,0)),IF(ISNA(VLOOKUP(J124,'72100121'!AC:AE,3,0)),IF(ISNA(VLOOKUP(J124,'72100121'!AD:AE,2,0)),"",VLOOKUP(J124,'72100121'!AD:AE,2,0)),VLOOKUP(J124,'72100121'!AC:AE,3,0)),VLOOKUP(J124,'72100121'!AB:AE,4,0)),VLOOKUP(J124,'72100121'!AA:AE,5,0)),VLOOKUP(J124,'72100121'!Z:AE,6,0))</f>
        <v>50</v>
      </c>
      <c r="U124" s="7">
        <f>IF(ISNA(VLOOKUP(J124,'72003054'!Z:AE,6,0)),IF(ISNA(VLOOKUP(J124,'72003054'!AA:AE,5,0)),IF(ISNA(VLOOKUP(J124,'72003054'!AB:AE,4,0)),IF(ISNA(VLOOKUP(J124,'72003054'!AC:AE,3,0)),IF(ISNA(VLOOKUP(J124,'72003054'!AD:AE,2,0)),"",VLOOKUP(J124,'72003054'!AD:AE,2,0)),VLOOKUP(J124,'72003054'!AC:AE,3,0)),VLOOKUP(J124,'72003054'!AB:AE,4,0)),VLOOKUP(J124,'72003054'!AA:AE,5,0)),VLOOKUP(J124,'72003054'!Z:AE,6,0))</f>
        <v>173</v>
      </c>
    </row>
    <row r="125" spans="1:21" x14ac:dyDescent="0.25">
      <c r="A125" s="7">
        <f t="shared" si="3"/>
        <v>171</v>
      </c>
      <c r="B125" s="7">
        <f t="shared" si="4"/>
        <v>72101388</v>
      </c>
      <c r="C125" s="7">
        <f>IF(ISNA(VLOOKUP(G125,Listen!J:P,7,0)),VLOOKUP(E125,'72101388'!AF:AP,11,0),IF(VLOOKUP(E125,'72101388'!AF:AP,11,0)&lt;4,VLOOKUP(G125,Listen!J:P,7,0),VLOOKUP(E125,'72101388'!AF:AP,11,0)))</f>
        <v>3</v>
      </c>
      <c r="D125" s="7" t="str">
        <f>IF(G125="","", IF(ISNA(G125),"",IF(ISNA(VLOOKUP(G125,[1]ALLE!$B:$AA,26,0)),"",VLOOKUP(G125,[1]ALLE!$B:$AA,26,0))))</f>
        <v/>
      </c>
      <c r="E125" s="12" t="str">
        <f>IF(ISNA(VLOOKUP(J125,'72101388'!Z:AG,7,0)),IF(ISNA(VLOOKUP(J125,'72101388'!AA:AG,6,0)),IF(ISNA(VLOOKUP(J125,'72101388'!AB:AG,5,0)),IF(ISNA(VLOOKUP(J125,'72101388'!AC:AG,4,0)),IF(ISNA(VLOOKUP(J125,'72101388'!AD:AG,3,0)),"",VLOOKUP(J125,'72101388'!AD:AG,3,0)),VLOOKUP(J125,'72101388'!AC:AG,4,0)),VLOOKUP(J125,'72101388'!AB:AG,5,0)),VLOOKUP(J125,'72101388'!AA:AG,6,0)),VLOOKUP(J125,'72101388'!Z:AG,7,0))</f>
        <v>9-Octadecenoic acid (Z)-, methyl ester</v>
      </c>
      <c r="F125" s="7" t="str">
        <f>IF(G125=0,"",IF(G125="","",VLOOKUP(G125,'72101388'!D:I,6,0)))</f>
        <v>C19H36O2</v>
      </c>
      <c r="G125" s="7" t="str">
        <f>VLOOKUP(E125,'72101388'!AF:AP,2,0)</f>
        <v>112-62-9</v>
      </c>
      <c r="H125" s="7" t="str">
        <f>IF(ISNA(VLOOKUP(G125,[1]ALLE!$B:$C,2,0)),"",VLOOKUP(G125,[1]ALLE!$B:$C,2,0))</f>
        <v>QYDYPVFESGNLHU-KHPPLWFESA-N</v>
      </c>
      <c r="I125" s="7">
        <f t="shared" si="5"/>
        <v>125</v>
      </c>
      <c r="J125" s="7" t="s">
        <v>255</v>
      </c>
      <c r="K125" s="7" t="str">
        <f>IF(ISNA(VLOOKUP(J125,'72102609'!Z:AE,6,0)),IF(ISNA(VLOOKUP(J125,'72102609'!AA:AE,5,0)),IF(ISNA(VLOOKUP(J125,'72102609'!AB:AE,4,0)),IF(ISNA(VLOOKUP(J125,'72102609'!AC:AE,3,0)),IF(ISNA(VLOOKUP(J125,'72102609'!AD:AE,2,0)),"",VLOOKUP(J125,'72102609'!AD:AE,2,0)),VLOOKUP(J125,'72102609'!AC:AE,3,0)),VLOOKUP(J125,'72102609'!AB:AE,4,0)),VLOOKUP(J125,'72102609'!AA:AE,5,0)),VLOOKUP(J125,'72102609'!Z:AE,6,0))</f>
        <v/>
      </c>
      <c r="L125" s="7">
        <f>IF(ISNA(VLOOKUP(J125,'72102278'!Z:AE,6,0)),IF(ISNA(VLOOKUP(J125,'72102278'!AA:AE,5,0)),IF(ISNA(VLOOKUP(J125,'72102278'!AB:AE,4,0)),IF(ISNA(VLOOKUP(J125,'72102278'!AC:AE,3,0)),IF(ISNA(VLOOKUP(J125,'72102278'!AD:AE,2,0)),"",VLOOKUP(J125,'72102278'!AD:AE,2,0)),VLOOKUP(J125,'72102278'!AC:AE,3,0)),VLOOKUP(J125,'72102278'!AB:AE,4,0)),VLOOKUP(J125,'72102278'!AA:AE,5,0)),VLOOKUP(J125,'72102278'!Z:AE,6,0))</f>
        <v>125</v>
      </c>
      <c r="M125" s="7">
        <f>IF(ISNA(VLOOKUP(J125,'72102029'!Z:AE,6,0)),IF(ISNA(VLOOKUP(J125,'72102029'!AA:AE,5,0)),IF(ISNA(VLOOKUP(J125,'72102029'!AB:AE,4,0)),IF(ISNA(VLOOKUP(J125,'72102029'!AC:AE,3,0)),IF(ISNA(VLOOKUP(J125,'72102029'!AD:AE,2,0)),"",VLOOKUP(J125,'72102029'!AD:AE,2,0)),VLOOKUP(J125,'72102029'!AC:AE,3,0)),VLOOKUP(J125,'72102029'!AB:AE,4,0)),VLOOKUP(J125,'72102029'!AA:AE,5,0)),VLOOKUP(J125,'72102029'!Z:AE,6,0))</f>
        <v>23</v>
      </c>
      <c r="N125" s="7" t="str">
        <f>IF(ISNA(VLOOKUP(J125,'72101595'!Z:AE,6,0)),IF(ISNA(VLOOKUP(J125,'72101595'!AA:AE,5,0)),IF(ISNA(VLOOKUP(J125,'72101595'!AB:AE,4,0)),IF(ISNA(VLOOKUP(J125,'72101595'!AC:AE,3,0)),IF(ISNA(VLOOKUP(J125,'72101595'!AD:AE,2,0)),"",VLOOKUP(J125,'72101595'!AD:AE,2,0)),VLOOKUP(J125,'72101595'!AC:AE,3,0)),VLOOKUP(J125,'72101595'!AB:AE,4,0)),VLOOKUP(J125,'72101595'!AA:AE,5,0)),VLOOKUP(J125,'72101595'!Z:AE,6,0))</f>
        <v/>
      </c>
      <c r="O125" s="7">
        <f>IF(ISNA(VLOOKUP(J125,'72101388'!Z:AE,6,0)),IF(ISNA(VLOOKUP(J125,'72101388'!AA:AE,5,0)),IF(ISNA(VLOOKUP(J125,'72101388'!AB:AE,4,0)),IF(ISNA(VLOOKUP(J125,'72101388'!AC:AE,3,0)),IF(ISNA(VLOOKUP(J125,'72101388'!AD:AE,2,0)),"",VLOOKUP(J125,'72101388'!AD:AE,2,0)),VLOOKUP(J125,'72101388'!AC:AE,3,0)),VLOOKUP(J125,'72101388'!AB:AE,4,0)),VLOOKUP(J125,'72101388'!AA:AE,5,0)),VLOOKUP(J125,'72101388'!Z:AE,6,0))</f>
        <v>171</v>
      </c>
      <c r="P125" s="7">
        <f>IF(ISNA(VLOOKUP(J125,'72101014'!Z:AE,6,0)),IF(ISNA(VLOOKUP(J125,'72101014'!AA:AE,5,0)),IF(ISNA(VLOOKUP(J125,'72101014'!AB:AE,4,0)),IF(ISNA(VLOOKUP(J125,'72101014'!AC:AE,3,0)),IF(ISNA(VLOOKUP(J125,'72101014'!AD:AE,2,0)),"",VLOOKUP(J125,'72101014'!AD:AE,2,0)),VLOOKUP(J125,'72101014'!AC:AE,3,0)),VLOOKUP(J125,'72101014'!AB:AE,4,0)),VLOOKUP(J125,'72101014'!AA:AE,5,0)),VLOOKUP(J125,'72101014'!Z:AE,6,0))</f>
        <v>67</v>
      </c>
      <c r="Q125" s="7" t="str">
        <f>IF(ISNA(VLOOKUP(J125,'72100736'!Z:AE,6,0)),IF(ISNA(VLOOKUP(J125,'72100736'!AA:AE,5,0)),IF(ISNA(VLOOKUP(J125,'72100736'!AB:AE,4,0)),IF(ISNA(VLOOKUP(J125,'72100736'!AC:AE,3,0)),IF(ISNA(VLOOKUP(J125,'72100736'!AD:AE,2,0)),"",VLOOKUP(J125,'72100736'!AD:AE,2,0)),VLOOKUP(J125,'72100736'!AC:AE,3,0)),VLOOKUP(J125,'72100736'!AB:AE,4,0)),VLOOKUP(J125,'72100736'!AA:AE,5,0)),VLOOKUP(J125,'72100736'!Z:AE,6,0))</f>
        <v/>
      </c>
      <c r="R125" s="7" t="str">
        <f>IF(ISNA(VLOOKUP(J125,'72100530'!Z:AE,6,0)),IF(ISNA(VLOOKUP(J125,'72100530'!AA:AE,5,0)),IF(ISNA(VLOOKUP(J125,'72100530'!AB:AE,4,0)),IF(ISNA(VLOOKUP(J125,'72100530'!AC:AE,3,0)),IF(ISNA(VLOOKUP(J125,'72100530'!AD:AE,2,0)),"",VLOOKUP(J125,'72100530'!AD:AE,2,0)),VLOOKUP(J125,'72100530'!AC:AE,3,0)),VLOOKUP(J125,'72100530'!AB:AE,4,0)),VLOOKUP(J125,'72100530'!AA:AE,5,0)),VLOOKUP(J125,'72100530'!Z:AE,6,0))</f>
        <v/>
      </c>
      <c r="S125" s="7" t="str">
        <f>IF(ISNA(VLOOKUP(J125,'72100318'!Z:AE,6,0)),IF(ISNA(VLOOKUP(J125,'72100318'!AA:AE,5,0)),IF(ISNA(VLOOKUP(J125,'72100318'!AB:AE,4,0)),IF(ISNA(VLOOKUP(J125,'72100318'!AC:AE,3,0)),IF(ISNA(VLOOKUP(J125,'72100318'!AD:AE,2,0)),"",VLOOKUP(J125,'72100318'!AD:AE,2,0)),VLOOKUP(J125,'72100318'!AC:AE,3,0)),VLOOKUP(J125,'72100318'!AB:AE,4,0)),VLOOKUP(J125,'72100318'!AA:AE,5,0)),VLOOKUP(J125,'72100318'!Z:AE,6,0))</f>
        <v/>
      </c>
      <c r="T125" s="7" t="str">
        <f>IF(ISNA(VLOOKUP(J125,'72100121'!Z:AE,6,0)),IF(ISNA(VLOOKUP(J125,'72100121'!AA:AE,5,0)),IF(ISNA(VLOOKUP(J125,'72100121'!AB:AE,4,0)),IF(ISNA(VLOOKUP(J125,'72100121'!AC:AE,3,0)),IF(ISNA(VLOOKUP(J125,'72100121'!AD:AE,2,0)),"",VLOOKUP(J125,'72100121'!AD:AE,2,0)),VLOOKUP(J125,'72100121'!AC:AE,3,0)),VLOOKUP(J125,'72100121'!AB:AE,4,0)),VLOOKUP(J125,'72100121'!AA:AE,5,0)),VLOOKUP(J125,'72100121'!Z:AE,6,0))</f>
        <v/>
      </c>
      <c r="U125" s="7" t="str">
        <f>IF(ISNA(VLOOKUP(J125,'72003054'!Z:AE,6,0)),IF(ISNA(VLOOKUP(J125,'72003054'!AA:AE,5,0)),IF(ISNA(VLOOKUP(J125,'72003054'!AB:AE,4,0)),IF(ISNA(VLOOKUP(J125,'72003054'!AC:AE,3,0)),IF(ISNA(VLOOKUP(J125,'72003054'!AD:AE,2,0)),"",VLOOKUP(J125,'72003054'!AD:AE,2,0)),VLOOKUP(J125,'72003054'!AC:AE,3,0)),VLOOKUP(J125,'72003054'!AB:AE,4,0)),VLOOKUP(J125,'72003054'!AA:AE,5,0)),VLOOKUP(J125,'72003054'!Z:AE,6,0))</f>
        <v/>
      </c>
    </row>
    <row r="126" spans="1:21" x14ac:dyDescent="0.25">
      <c r="A126" s="7">
        <f t="shared" si="3"/>
        <v>167</v>
      </c>
      <c r="B126" s="7">
        <f t="shared" si="4"/>
        <v>72102278</v>
      </c>
      <c r="C126" s="7">
        <f>IF(ISNA(VLOOKUP(G126,Listen!J:P,7,0)),VLOOKUP(E126,'72102278'!AF:AP,11,0),IF(VLOOKUP(E126,'72102278'!AF:AP,11,0)&lt;4,VLOOKUP(G126,Listen!J:P,7,0),VLOOKUP(E126,'72102278'!AF:AP,11,0)))</f>
        <v>5</v>
      </c>
      <c r="D126" s="7" t="str">
        <f>IF(G126="","", IF(ISNA(G126),"",IF(ISNA(VLOOKUP(G126,[1]ALLE!$B:$AA,26,0)),"",VLOOKUP(G126,[1]ALLE!$B:$AA,26,0))))</f>
        <v/>
      </c>
      <c r="E126" s="12" t="str">
        <f>IF(ISNA(VLOOKUP(J126,'72102278'!Z:AG,7,0)),IF(ISNA(VLOOKUP(J126,'72102278'!AA:AG,6,0)),IF(ISNA(VLOOKUP(J126,'72102278'!AB:AG,5,0)),IF(ISNA(VLOOKUP(J126,'72102278'!AC:AG,4,0)),IF(ISNA(VLOOKUP(J126,'72102278'!AD:AG,3,0)),"",VLOOKUP(J126,'72102278'!AD:AG,3,0)),VLOOKUP(J126,'72102278'!AC:AG,4,0)),VLOOKUP(J126,'72102278'!AB:AG,5,0)),VLOOKUP(J126,'72102278'!AA:AG,6,0)),VLOOKUP(J126,'72102278'!Z:AG,7,0))</f>
        <v>GC_BPMZ_111_RI_2960</v>
      </c>
      <c r="F126" s="7" t="str">
        <f>IF(G126=0,"",IF(G126="","",VLOOKUP(G126,'72102278'!D:I,6,0)))</f>
        <v/>
      </c>
      <c r="G126" s="7" t="str">
        <f>VLOOKUP(E126,'72102278'!AF:AP,2,0)</f>
        <v/>
      </c>
      <c r="H126" s="7" t="str">
        <f>IF(ISNA(VLOOKUP(G126,[1]ALLE!$B:$C,2,0)),"",VLOOKUP(G126,[1]ALLE!$B:$C,2,0))</f>
        <v/>
      </c>
      <c r="I126" s="7">
        <f t="shared" si="5"/>
        <v>126</v>
      </c>
      <c r="J126" s="7" t="s">
        <v>19540</v>
      </c>
      <c r="K126" s="7" t="str">
        <f>IF(ISNA(VLOOKUP(J126,'72102609'!Z:AE,6,0)),IF(ISNA(VLOOKUP(J126,'72102609'!AA:AE,5,0)),IF(ISNA(VLOOKUP(J126,'72102609'!AB:AE,4,0)),IF(ISNA(VLOOKUP(J126,'72102609'!AC:AE,3,0)),IF(ISNA(VLOOKUP(J126,'72102609'!AD:AE,2,0)),"",VLOOKUP(J126,'72102609'!AD:AE,2,0)),VLOOKUP(J126,'72102609'!AC:AE,3,0)),VLOOKUP(J126,'72102609'!AB:AE,4,0)),VLOOKUP(J126,'72102609'!AA:AE,5,0)),VLOOKUP(J126,'72102609'!Z:AE,6,0))</f>
        <v/>
      </c>
      <c r="L126" s="7">
        <f>IF(ISNA(VLOOKUP(J126,'72102278'!Z:AE,6,0)),IF(ISNA(VLOOKUP(J126,'72102278'!AA:AE,5,0)),IF(ISNA(VLOOKUP(J126,'72102278'!AB:AE,4,0)),IF(ISNA(VLOOKUP(J126,'72102278'!AC:AE,3,0)),IF(ISNA(VLOOKUP(J126,'72102278'!AD:AE,2,0)),"",VLOOKUP(J126,'72102278'!AD:AE,2,0)),VLOOKUP(J126,'72102278'!AC:AE,3,0)),VLOOKUP(J126,'72102278'!AB:AE,4,0)),VLOOKUP(J126,'72102278'!AA:AE,5,0)),VLOOKUP(J126,'72102278'!Z:AE,6,0))</f>
        <v>167</v>
      </c>
      <c r="M126" s="7" t="str">
        <f>IF(ISNA(VLOOKUP(J126,'72102029'!Z:AE,6,0)),IF(ISNA(VLOOKUP(J126,'72102029'!AA:AE,5,0)),IF(ISNA(VLOOKUP(J126,'72102029'!AB:AE,4,0)),IF(ISNA(VLOOKUP(J126,'72102029'!AC:AE,3,0)),IF(ISNA(VLOOKUP(J126,'72102029'!AD:AE,2,0)),"",VLOOKUP(J126,'72102029'!AD:AE,2,0)),VLOOKUP(J126,'72102029'!AC:AE,3,0)),VLOOKUP(J126,'72102029'!AB:AE,4,0)),VLOOKUP(J126,'72102029'!AA:AE,5,0)),VLOOKUP(J126,'72102029'!Z:AE,6,0))</f>
        <v/>
      </c>
      <c r="N126" s="7" t="str">
        <f>IF(ISNA(VLOOKUP(J126,'72101595'!Z:AE,6,0)),IF(ISNA(VLOOKUP(J126,'72101595'!AA:AE,5,0)),IF(ISNA(VLOOKUP(J126,'72101595'!AB:AE,4,0)),IF(ISNA(VLOOKUP(J126,'72101595'!AC:AE,3,0)),IF(ISNA(VLOOKUP(J126,'72101595'!AD:AE,2,0)),"",VLOOKUP(J126,'72101595'!AD:AE,2,0)),VLOOKUP(J126,'72101595'!AC:AE,3,0)),VLOOKUP(J126,'72101595'!AB:AE,4,0)),VLOOKUP(J126,'72101595'!AA:AE,5,0)),VLOOKUP(J126,'72101595'!Z:AE,6,0))</f>
        <v/>
      </c>
      <c r="O126" s="7" t="str">
        <f>IF(ISNA(VLOOKUP(J126,'72101388'!Z:AE,6,0)),IF(ISNA(VLOOKUP(J126,'72101388'!AA:AE,5,0)),IF(ISNA(VLOOKUP(J126,'72101388'!AB:AE,4,0)),IF(ISNA(VLOOKUP(J126,'72101388'!AC:AE,3,0)),IF(ISNA(VLOOKUP(J126,'72101388'!AD:AE,2,0)),"",VLOOKUP(J126,'72101388'!AD:AE,2,0)),VLOOKUP(J126,'72101388'!AC:AE,3,0)),VLOOKUP(J126,'72101388'!AB:AE,4,0)),VLOOKUP(J126,'72101388'!AA:AE,5,0)),VLOOKUP(J126,'72101388'!Z:AE,6,0))</f>
        <v/>
      </c>
      <c r="P126" s="7" t="str">
        <f>IF(ISNA(VLOOKUP(J126,'72101014'!Z:AE,6,0)),IF(ISNA(VLOOKUP(J126,'72101014'!AA:AE,5,0)),IF(ISNA(VLOOKUP(J126,'72101014'!AB:AE,4,0)),IF(ISNA(VLOOKUP(J126,'72101014'!AC:AE,3,0)),IF(ISNA(VLOOKUP(J126,'72101014'!AD:AE,2,0)),"",VLOOKUP(J126,'72101014'!AD:AE,2,0)),VLOOKUP(J126,'72101014'!AC:AE,3,0)),VLOOKUP(J126,'72101014'!AB:AE,4,0)),VLOOKUP(J126,'72101014'!AA:AE,5,0)),VLOOKUP(J126,'72101014'!Z:AE,6,0))</f>
        <v/>
      </c>
      <c r="Q126" s="7" t="str">
        <f>IF(ISNA(VLOOKUP(J126,'72100736'!Z:AE,6,0)),IF(ISNA(VLOOKUP(J126,'72100736'!AA:AE,5,0)),IF(ISNA(VLOOKUP(J126,'72100736'!AB:AE,4,0)),IF(ISNA(VLOOKUP(J126,'72100736'!AC:AE,3,0)),IF(ISNA(VLOOKUP(J126,'72100736'!AD:AE,2,0)),"",VLOOKUP(J126,'72100736'!AD:AE,2,0)),VLOOKUP(J126,'72100736'!AC:AE,3,0)),VLOOKUP(J126,'72100736'!AB:AE,4,0)),VLOOKUP(J126,'72100736'!AA:AE,5,0)),VLOOKUP(J126,'72100736'!Z:AE,6,0))</f>
        <v/>
      </c>
      <c r="R126" s="7" t="str">
        <f>IF(ISNA(VLOOKUP(J126,'72100530'!Z:AE,6,0)),IF(ISNA(VLOOKUP(J126,'72100530'!AA:AE,5,0)),IF(ISNA(VLOOKUP(J126,'72100530'!AB:AE,4,0)),IF(ISNA(VLOOKUP(J126,'72100530'!AC:AE,3,0)),IF(ISNA(VLOOKUP(J126,'72100530'!AD:AE,2,0)),"",VLOOKUP(J126,'72100530'!AD:AE,2,0)),VLOOKUP(J126,'72100530'!AC:AE,3,0)),VLOOKUP(J126,'72100530'!AB:AE,4,0)),VLOOKUP(J126,'72100530'!AA:AE,5,0)),VLOOKUP(J126,'72100530'!Z:AE,6,0))</f>
        <v/>
      </c>
      <c r="S126" s="7" t="str">
        <f>IF(ISNA(VLOOKUP(J126,'72100318'!Z:AE,6,0)),IF(ISNA(VLOOKUP(J126,'72100318'!AA:AE,5,0)),IF(ISNA(VLOOKUP(J126,'72100318'!AB:AE,4,0)),IF(ISNA(VLOOKUP(J126,'72100318'!AC:AE,3,0)),IF(ISNA(VLOOKUP(J126,'72100318'!AD:AE,2,0)),"",VLOOKUP(J126,'72100318'!AD:AE,2,0)),VLOOKUP(J126,'72100318'!AC:AE,3,0)),VLOOKUP(J126,'72100318'!AB:AE,4,0)),VLOOKUP(J126,'72100318'!AA:AE,5,0)),VLOOKUP(J126,'72100318'!Z:AE,6,0))</f>
        <v/>
      </c>
      <c r="T126" s="7" t="str">
        <f>IF(ISNA(VLOOKUP(J126,'72100121'!Z:AE,6,0)),IF(ISNA(VLOOKUP(J126,'72100121'!AA:AE,5,0)),IF(ISNA(VLOOKUP(J126,'72100121'!AB:AE,4,0)),IF(ISNA(VLOOKUP(J126,'72100121'!AC:AE,3,0)),IF(ISNA(VLOOKUP(J126,'72100121'!AD:AE,2,0)),"",VLOOKUP(J126,'72100121'!AD:AE,2,0)),VLOOKUP(J126,'72100121'!AC:AE,3,0)),VLOOKUP(J126,'72100121'!AB:AE,4,0)),VLOOKUP(J126,'72100121'!AA:AE,5,0)),VLOOKUP(J126,'72100121'!Z:AE,6,0))</f>
        <v/>
      </c>
      <c r="U126" s="7" t="str">
        <f>IF(ISNA(VLOOKUP(J126,'72003054'!Z:AE,6,0)),IF(ISNA(VLOOKUP(J126,'72003054'!AA:AE,5,0)),IF(ISNA(VLOOKUP(J126,'72003054'!AB:AE,4,0)),IF(ISNA(VLOOKUP(J126,'72003054'!AC:AE,3,0)),IF(ISNA(VLOOKUP(J126,'72003054'!AD:AE,2,0)),"",VLOOKUP(J126,'72003054'!AD:AE,2,0)),VLOOKUP(J126,'72003054'!AC:AE,3,0)),VLOOKUP(J126,'72003054'!AB:AE,4,0)),VLOOKUP(J126,'72003054'!AA:AE,5,0)),VLOOKUP(J126,'72003054'!Z:AE,6,0))</f>
        <v/>
      </c>
    </row>
    <row r="127" spans="1:21" x14ac:dyDescent="0.25">
      <c r="A127" s="7">
        <f t="shared" si="3"/>
        <v>155</v>
      </c>
      <c r="B127" s="7">
        <f t="shared" si="4"/>
        <v>72101388</v>
      </c>
      <c r="C127" s="7">
        <f>IF(ISNA(VLOOKUP(G127,Listen!J:P,7,0)),VLOOKUP(E127,'72101388'!AF:AP,11,0),IF(VLOOKUP(E127,'72101388'!AF:AP,11,0)&lt;4,VLOOKUP(G127,Listen!J:P,7,0),VLOOKUP(E127,'72101388'!AF:AP,11,0)))</f>
        <v>2</v>
      </c>
      <c r="D127" s="7" t="str">
        <f>IF(G127="","", IF(ISNA(G127),"",IF(ISNA(VLOOKUP(G127,[1]ALLE!$B:$AA,26,0)),"",VLOOKUP(G127,[1]ALLE!$B:$AA,26,0))))</f>
        <v/>
      </c>
      <c r="E127" s="12" t="str">
        <f>IF(ISNA(VLOOKUP(J127,'72101388'!Z:AG,7,0)),IF(ISNA(VLOOKUP(J127,'72101388'!AA:AG,6,0)),IF(ISNA(VLOOKUP(J127,'72101388'!AB:AG,5,0)),IF(ISNA(VLOOKUP(J127,'72101388'!AC:AG,4,0)),IF(ISNA(VLOOKUP(J127,'72101388'!AD:AG,3,0)),"",VLOOKUP(J127,'72101388'!AD:AG,3,0)),VLOOKUP(J127,'72101388'!AC:AG,4,0)),VLOOKUP(J127,'72101388'!AB:AG,5,0)),VLOOKUP(J127,'72101388'!AA:AG,6,0)),VLOOKUP(J127,'72101388'!Z:AG,7,0))</f>
        <v>GC_BPMZ_94_RI_2610</v>
      </c>
      <c r="F127" s="7" t="str">
        <f>IF(G127=0,"",IF(G127="","",VLOOKUP(G127,'72101388'!D:I,6,0)))</f>
        <v/>
      </c>
      <c r="G127" s="7">
        <f>VLOOKUP(E127,'72101388'!AF:AP,2,0)</f>
        <v>0</v>
      </c>
      <c r="H127" s="7">
        <f>IF(ISNA(VLOOKUP(G127,[1]ALLE!$B:$C,2,0)),"",VLOOKUP(G127,[1]ALLE!$B:$C,2,0))</f>
        <v>0</v>
      </c>
      <c r="I127" s="7">
        <f t="shared" si="5"/>
        <v>127</v>
      </c>
      <c r="J127" s="7" t="s">
        <v>2650</v>
      </c>
      <c r="K127" s="7" t="str">
        <f>IF(ISNA(VLOOKUP(J127,'72102609'!Z:AE,6,0)),IF(ISNA(VLOOKUP(J127,'72102609'!AA:AE,5,0)),IF(ISNA(VLOOKUP(J127,'72102609'!AB:AE,4,0)),IF(ISNA(VLOOKUP(J127,'72102609'!AC:AE,3,0)),IF(ISNA(VLOOKUP(J127,'72102609'!AD:AE,2,0)),"",VLOOKUP(J127,'72102609'!AD:AE,2,0)),VLOOKUP(J127,'72102609'!AC:AE,3,0)),VLOOKUP(J127,'72102609'!AB:AE,4,0)),VLOOKUP(J127,'72102609'!AA:AE,5,0)),VLOOKUP(J127,'72102609'!Z:AE,6,0))</f>
        <v/>
      </c>
      <c r="L127" s="7">
        <f>IF(ISNA(VLOOKUP(J127,'72102278'!Z:AE,6,0)),IF(ISNA(VLOOKUP(J127,'72102278'!AA:AE,5,0)),IF(ISNA(VLOOKUP(J127,'72102278'!AB:AE,4,0)),IF(ISNA(VLOOKUP(J127,'72102278'!AC:AE,3,0)),IF(ISNA(VLOOKUP(J127,'72102278'!AD:AE,2,0)),"",VLOOKUP(J127,'72102278'!AD:AE,2,0)),VLOOKUP(J127,'72102278'!AC:AE,3,0)),VLOOKUP(J127,'72102278'!AB:AE,4,0)),VLOOKUP(J127,'72102278'!AA:AE,5,0)),VLOOKUP(J127,'72102278'!Z:AE,6,0))</f>
        <v>14</v>
      </c>
      <c r="M127" s="7" t="str">
        <f>IF(ISNA(VLOOKUP(J127,'72102029'!Z:AE,6,0)),IF(ISNA(VLOOKUP(J127,'72102029'!AA:AE,5,0)),IF(ISNA(VLOOKUP(J127,'72102029'!AB:AE,4,0)),IF(ISNA(VLOOKUP(J127,'72102029'!AC:AE,3,0)),IF(ISNA(VLOOKUP(J127,'72102029'!AD:AE,2,0)),"",VLOOKUP(J127,'72102029'!AD:AE,2,0)),VLOOKUP(J127,'72102029'!AC:AE,3,0)),VLOOKUP(J127,'72102029'!AB:AE,4,0)),VLOOKUP(J127,'72102029'!AA:AE,5,0)),VLOOKUP(J127,'72102029'!Z:AE,6,0))</f>
        <v/>
      </c>
      <c r="N127" s="7">
        <f>IF(ISNA(VLOOKUP(J127,'72101595'!Z:AE,6,0)),IF(ISNA(VLOOKUP(J127,'72101595'!AA:AE,5,0)),IF(ISNA(VLOOKUP(J127,'72101595'!AB:AE,4,0)),IF(ISNA(VLOOKUP(J127,'72101595'!AC:AE,3,0)),IF(ISNA(VLOOKUP(J127,'72101595'!AD:AE,2,0)),"",VLOOKUP(J127,'72101595'!AD:AE,2,0)),VLOOKUP(J127,'72101595'!AC:AE,3,0)),VLOOKUP(J127,'72101595'!AB:AE,4,0)),VLOOKUP(J127,'72101595'!AA:AE,5,0)),VLOOKUP(J127,'72101595'!Z:AE,6,0))</f>
        <v>130</v>
      </c>
      <c r="O127" s="7">
        <f>IF(ISNA(VLOOKUP(J127,'72101388'!Z:AE,6,0)),IF(ISNA(VLOOKUP(J127,'72101388'!AA:AE,5,0)),IF(ISNA(VLOOKUP(J127,'72101388'!AB:AE,4,0)),IF(ISNA(VLOOKUP(J127,'72101388'!AC:AE,3,0)),IF(ISNA(VLOOKUP(J127,'72101388'!AD:AE,2,0)),"",VLOOKUP(J127,'72101388'!AD:AE,2,0)),VLOOKUP(J127,'72101388'!AC:AE,3,0)),VLOOKUP(J127,'72101388'!AB:AE,4,0)),VLOOKUP(J127,'72101388'!AA:AE,5,0)),VLOOKUP(J127,'72101388'!Z:AE,6,0))</f>
        <v>155</v>
      </c>
      <c r="P127" s="7">
        <f>IF(ISNA(VLOOKUP(J127,'72101014'!Z:AE,6,0)),IF(ISNA(VLOOKUP(J127,'72101014'!AA:AE,5,0)),IF(ISNA(VLOOKUP(J127,'72101014'!AB:AE,4,0)),IF(ISNA(VLOOKUP(J127,'72101014'!AC:AE,3,0)),IF(ISNA(VLOOKUP(J127,'72101014'!AD:AE,2,0)),"",VLOOKUP(J127,'72101014'!AD:AE,2,0)),VLOOKUP(J127,'72101014'!AC:AE,3,0)),VLOOKUP(J127,'72101014'!AB:AE,4,0)),VLOOKUP(J127,'72101014'!AA:AE,5,0)),VLOOKUP(J127,'72101014'!Z:AE,6,0))</f>
        <v>0</v>
      </c>
      <c r="Q127" s="7" t="str">
        <f>IF(ISNA(VLOOKUP(J127,'72100736'!Z:AE,6,0)),IF(ISNA(VLOOKUP(J127,'72100736'!AA:AE,5,0)),IF(ISNA(VLOOKUP(J127,'72100736'!AB:AE,4,0)),IF(ISNA(VLOOKUP(J127,'72100736'!AC:AE,3,0)),IF(ISNA(VLOOKUP(J127,'72100736'!AD:AE,2,0)),"",VLOOKUP(J127,'72100736'!AD:AE,2,0)),VLOOKUP(J127,'72100736'!AC:AE,3,0)),VLOOKUP(J127,'72100736'!AB:AE,4,0)),VLOOKUP(J127,'72100736'!AA:AE,5,0)),VLOOKUP(J127,'72100736'!Z:AE,6,0))</f>
        <v/>
      </c>
      <c r="R127" s="7" t="str">
        <f>IF(ISNA(VLOOKUP(J127,'72100530'!Z:AE,6,0)),IF(ISNA(VLOOKUP(J127,'72100530'!AA:AE,5,0)),IF(ISNA(VLOOKUP(J127,'72100530'!AB:AE,4,0)),IF(ISNA(VLOOKUP(J127,'72100530'!AC:AE,3,0)),IF(ISNA(VLOOKUP(J127,'72100530'!AD:AE,2,0)),"",VLOOKUP(J127,'72100530'!AD:AE,2,0)),VLOOKUP(J127,'72100530'!AC:AE,3,0)),VLOOKUP(J127,'72100530'!AB:AE,4,0)),VLOOKUP(J127,'72100530'!AA:AE,5,0)),VLOOKUP(J127,'72100530'!Z:AE,6,0))</f>
        <v/>
      </c>
      <c r="S127" s="7" t="str">
        <f>IF(ISNA(VLOOKUP(J127,'72100318'!Z:AE,6,0)),IF(ISNA(VLOOKUP(J127,'72100318'!AA:AE,5,0)),IF(ISNA(VLOOKUP(J127,'72100318'!AB:AE,4,0)),IF(ISNA(VLOOKUP(J127,'72100318'!AC:AE,3,0)),IF(ISNA(VLOOKUP(J127,'72100318'!AD:AE,2,0)),"",VLOOKUP(J127,'72100318'!AD:AE,2,0)),VLOOKUP(J127,'72100318'!AC:AE,3,0)),VLOOKUP(J127,'72100318'!AB:AE,4,0)),VLOOKUP(J127,'72100318'!AA:AE,5,0)),VLOOKUP(J127,'72100318'!Z:AE,6,0))</f>
        <v/>
      </c>
      <c r="T127" s="7" t="str">
        <f>IF(ISNA(VLOOKUP(J127,'72100121'!Z:AE,6,0)),IF(ISNA(VLOOKUP(J127,'72100121'!AA:AE,5,0)),IF(ISNA(VLOOKUP(J127,'72100121'!AB:AE,4,0)),IF(ISNA(VLOOKUP(J127,'72100121'!AC:AE,3,0)),IF(ISNA(VLOOKUP(J127,'72100121'!AD:AE,2,0)),"",VLOOKUP(J127,'72100121'!AD:AE,2,0)),VLOOKUP(J127,'72100121'!AC:AE,3,0)),VLOOKUP(J127,'72100121'!AB:AE,4,0)),VLOOKUP(J127,'72100121'!AA:AE,5,0)),VLOOKUP(J127,'72100121'!Z:AE,6,0))</f>
        <v/>
      </c>
      <c r="U127" s="7" t="str">
        <f>IF(ISNA(VLOOKUP(J127,'72003054'!Z:AE,6,0)),IF(ISNA(VLOOKUP(J127,'72003054'!AA:AE,5,0)),IF(ISNA(VLOOKUP(J127,'72003054'!AB:AE,4,0)),IF(ISNA(VLOOKUP(J127,'72003054'!AC:AE,3,0)),IF(ISNA(VLOOKUP(J127,'72003054'!AD:AE,2,0)),"",VLOOKUP(J127,'72003054'!AD:AE,2,0)),VLOOKUP(J127,'72003054'!AC:AE,3,0)),VLOOKUP(J127,'72003054'!AB:AE,4,0)),VLOOKUP(J127,'72003054'!AA:AE,5,0)),VLOOKUP(J127,'72003054'!Z:AE,6,0))</f>
        <v/>
      </c>
    </row>
    <row r="128" spans="1:21" x14ac:dyDescent="0.25">
      <c r="A128" s="7">
        <f t="shared" si="3"/>
        <v>154</v>
      </c>
      <c r="B128" s="7">
        <f t="shared" si="4"/>
        <v>72102609</v>
      </c>
      <c r="C128" s="7">
        <f>IF(ISNA(VLOOKUP(G128,Listen!J:P,7,0)),VLOOKUP(E128,'72102609'!AF:AP,11,0),IF(VLOOKUP(E128,'72102609'!AF:AP,11,0)&lt;4,VLOOKUP(G128,Listen!J:P,7,0),VLOOKUP(E128,'72102609'!AF:AP,11,0)))</f>
        <v>5</v>
      </c>
      <c r="D128" s="7" t="str">
        <f>IF(G128="","", IF(ISNA(G128),"",IF(ISNA(VLOOKUP(G128,[1]ALLE!$B:$AA,26,0)),"",VLOOKUP(G128,[1]ALLE!$B:$AA,26,0))))</f>
        <v/>
      </c>
      <c r="E128" s="12" t="str">
        <f>IF(ISNA(VLOOKUP(J128,'72102609'!Z:AG,7,0)),IF(ISNA(VLOOKUP(J128,'72102609'!AA:AG,6,0)),IF(ISNA(VLOOKUP(J128,'72102609'!AB:AG,5,0)),IF(ISNA(VLOOKUP(J128,'72102609'!AC:AG,4,0)),IF(ISNA(VLOOKUP(J128,'72102609'!AD:AG,3,0)),"",VLOOKUP(J128,'72102609'!AD:AG,3,0)),VLOOKUP(J128,'72102609'!AC:AG,4,0)),VLOOKUP(J128,'72102609'!AB:AG,5,0)),VLOOKUP(J128,'72102609'!AA:AG,6,0)),VLOOKUP(J128,'72102609'!Z:AG,7,0))</f>
        <v>GC_BPMZ_163_RI_1932</v>
      </c>
      <c r="F128" s="7" t="str">
        <f>IF(G128=0,"",IF(G128="","",VLOOKUP(G128,'72102609'!D:I,6,0)))</f>
        <v/>
      </c>
      <c r="G128" s="7" t="str">
        <f>VLOOKUP(E128,'72102609'!AF:AP,2,0)</f>
        <v/>
      </c>
      <c r="H128" s="7" t="str">
        <f>IF(ISNA(VLOOKUP(G128,[1]ALLE!$B:$C,2,0)),"",VLOOKUP(G128,[1]ALLE!$B:$C,2,0))</f>
        <v/>
      </c>
      <c r="I128" s="7">
        <f t="shared" si="5"/>
        <v>128</v>
      </c>
      <c r="J128" s="7" t="s">
        <v>11710</v>
      </c>
      <c r="K128" s="7">
        <f>IF(ISNA(VLOOKUP(J128,'72102609'!Z:AE,6,0)),IF(ISNA(VLOOKUP(J128,'72102609'!AA:AE,5,0)),IF(ISNA(VLOOKUP(J128,'72102609'!AB:AE,4,0)),IF(ISNA(VLOOKUP(J128,'72102609'!AC:AE,3,0)),IF(ISNA(VLOOKUP(J128,'72102609'!AD:AE,2,0)),"",VLOOKUP(J128,'72102609'!AD:AE,2,0)),VLOOKUP(J128,'72102609'!AC:AE,3,0)),VLOOKUP(J128,'72102609'!AB:AE,4,0)),VLOOKUP(J128,'72102609'!AA:AE,5,0)),VLOOKUP(J128,'72102609'!Z:AE,6,0))</f>
        <v>154</v>
      </c>
      <c r="L128" s="7">
        <f>IF(ISNA(VLOOKUP(J128,'72102278'!Z:AE,6,0)),IF(ISNA(VLOOKUP(J128,'72102278'!AA:AE,5,0)),IF(ISNA(VLOOKUP(J128,'72102278'!AB:AE,4,0)),IF(ISNA(VLOOKUP(J128,'72102278'!AC:AE,3,0)),IF(ISNA(VLOOKUP(J128,'72102278'!AD:AE,2,0)),"",VLOOKUP(J128,'72102278'!AD:AE,2,0)),VLOOKUP(J128,'72102278'!AC:AE,3,0)),VLOOKUP(J128,'72102278'!AB:AE,4,0)),VLOOKUP(J128,'72102278'!AA:AE,5,0)),VLOOKUP(J128,'72102278'!Z:AE,6,0))</f>
        <v>41</v>
      </c>
      <c r="M128" s="7">
        <f>IF(ISNA(VLOOKUP(J128,'72102029'!Z:AE,6,0)),IF(ISNA(VLOOKUP(J128,'72102029'!AA:AE,5,0)),IF(ISNA(VLOOKUP(J128,'72102029'!AB:AE,4,0)),IF(ISNA(VLOOKUP(J128,'72102029'!AC:AE,3,0)),IF(ISNA(VLOOKUP(J128,'72102029'!AD:AE,2,0)),"",VLOOKUP(J128,'72102029'!AD:AE,2,0)),VLOOKUP(J128,'72102029'!AC:AE,3,0)),VLOOKUP(J128,'72102029'!AB:AE,4,0)),VLOOKUP(J128,'72102029'!AA:AE,5,0)),VLOOKUP(J128,'72102029'!Z:AE,6,0))</f>
        <v>128</v>
      </c>
      <c r="N128" s="7">
        <f>IF(ISNA(VLOOKUP(J128,'72101595'!Z:AE,6,0)),IF(ISNA(VLOOKUP(J128,'72101595'!AA:AE,5,0)),IF(ISNA(VLOOKUP(J128,'72101595'!AB:AE,4,0)),IF(ISNA(VLOOKUP(J128,'72101595'!AC:AE,3,0)),IF(ISNA(VLOOKUP(J128,'72101595'!AD:AE,2,0)),"",VLOOKUP(J128,'72101595'!AD:AE,2,0)),VLOOKUP(J128,'72101595'!AC:AE,3,0)),VLOOKUP(J128,'72101595'!AB:AE,4,0)),VLOOKUP(J128,'72101595'!AA:AE,5,0)),VLOOKUP(J128,'72101595'!Z:AE,6,0))</f>
        <v>78</v>
      </c>
      <c r="O128" s="7" t="str">
        <f>IF(ISNA(VLOOKUP(J128,'72101388'!Z:AE,6,0)),IF(ISNA(VLOOKUP(J128,'72101388'!AA:AE,5,0)),IF(ISNA(VLOOKUP(J128,'72101388'!AB:AE,4,0)),IF(ISNA(VLOOKUP(J128,'72101388'!AC:AE,3,0)),IF(ISNA(VLOOKUP(J128,'72101388'!AD:AE,2,0)),"",VLOOKUP(J128,'72101388'!AD:AE,2,0)),VLOOKUP(J128,'72101388'!AC:AE,3,0)),VLOOKUP(J128,'72101388'!AB:AE,4,0)),VLOOKUP(J128,'72101388'!AA:AE,5,0)),VLOOKUP(J128,'72101388'!Z:AE,6,0))</f>
        <v/>
      </c>
      <c r="P128" s="7">
        <f>IF(ISNA(VLOOKUP(J128,'72101014'!Z:AE,6,0)),IF(ISNA(VLOOKUP(J128,'72101014'!AA:AE,5,0)),IF(ISNA(VLOOKUP(J128,'72101014'!AB:AE,4,0)),IF(ISNA(VLOOKUP(J128,'72101014'!AC:AE,3,0)),IF(ISNA(VLOOKUP(J128,'72101014'!AD:AE,2,0)),"",VLOOKUP(J128,'72101014'!AD:AE,2,0)),VLOOKUP(J128,'72101014'!AC:AE,3,0)),VLOOKUP(J128,'72101014'!AB:AE,4,0)),VLOOKUP(J128,'72101014'!AA:AE,5,0)),VLOOKUP(J128,'72101014'!Z:AE,6,0))</f>
        <v>104</v>
      </c>
      <c r="Q128" s="7" t="str">
        <f>IF(ISNA(VLOOKUP(J128,'72100736'!Z:AE,6,0)),IF(ISNA(VLOOKUP(J128,'72100736'!AA:AE,5,0)),IF(ISNA(VLOOKUP(J128,'72100736'!AB:AE,4,0)),IF(ISNA(VLOOKUP(J128,'72100736'!AC:AE,3,0)),IF(ISNA(VLOOKUP(J128,'72100736'!AD:AE,2,0)),"",VLOOKUP(J128,'72100736'!AD:AE,2,0)),VLOOKUP(J128,'72100736'!AC:AE,3,0)),VLOOKUP(J128,'72100736'!AB:AE,4,0)),VLOOKUP(J128,'72100736'!AA:AE,5,0)),VLOOKUP(J128,'72100736'!Z:AE,6,0))</f>
        <v/>
      </c>
      <c r="R128" s="7" t="str">
        <f>IF(ISNA(VLOOKUP(J128,'72100530'!Z:AE,6,0)),IF(ISNA(VLOOKUP(J128,'72100530'!AA:AE,5,0)),IF(ISNA(VLOOKUP(J128,'72100530'!AB:AE,4,0)),IF(ISNA(VLOOKUP(J128,'72100530'!AC:AE,3,0)),IF(ISNA(VLOOKUP(J128,'72100530'!AD:AE,2,0)),"",VLOOKUP(J128,'72100530'!AD:AE,2,0)),VLOOKUP(J128,'72100530'!AC:AE,3,0)),VLOOKUP(J128,'72100530'!AB:AE,4,0)),VLOOKUP(J128,'72100530'!AA:AE,5,0)),VLOOKUP(J128,'72100530'!Z:AE,6,0))</f>
        <v/>
      </c>
      <c r="S128" s="7" t="str">
        <f>IF(ISNA(VLOOKUP(J128,'72100318'!Z:AE,6,0)),IF(ISNA(VLOOKUP(J128,'72100318'!AA:AE,5,0)),IF(ISNA(VLOOKUP(J128,'72100318'!AB:AE,4,0)),IF(ISNA(VLOOKUP(J128,'72100318'!AC:AE,3,0)),IF(ISNA(VLOOKUP(J128,'72100318'!AD:AE,2,0)),"",VLOOKUP(J128,'72100318'!AD:AE,2,0)),VLOOKUP(J128,'72100318'!AC:AE,3,0)),VLOOKUP(J128,'72100318'!AB:AE,4,0)),VLOOKUP(J128,'72100318'!AA:AE,5,0)),VLOOKUP(J128,'72100318'!Z:AE,6,0))</f>
        <v/>
      </c>
      <c r="T128" s="7" t="str">
        <f>IF(ISNA(VLOOKUP(J128,'72100121'!Z:AE,6,0)),IF(ISNA(VLOOKUP(J128,'72100121'!AA:AE,5,0)),IF(ISNA(VLOOKUP(J128,'72100121'!AB:AE,4,0)),IF(ISNA(VLOOKUP(J128,'72100121'!AC:AE,3,0)),IF(ISNA(VLOOKUP(J128,'72100121'!AD:AE,2,0)),"",VLOOKUP(J128,'72100121'!AD:AE,2,0)),VLOOKUP(J128,'72100121'!AC:AE,3,0)),VLOOKUP(J128,'72100121'!AB:AE,4,0)),VLOOKUP(J128,'72100121'!AA:AE,5,0)),VLOOKUP(J128,'72100121'!Z:AE,6,0))</f>
        <v/>
      </c>
      <c r="U128" s="7" t="str">
        <f>IF(ISNA(VLOOKUP(J128,'72003054'!Z:AE,6,0)),IF(ISNA(VLOOKUP(J128,'72003054'!AA:AE,5,0)),IF(ISNA(VLOOKUP(J128,'72003054'!AB:AE,4,0)),IF(ISNA(VLOOKUP(J128,'72003054'!AC:AE,3,0)),IF(ISNA(VLOOKUP(J128,'72003054'!AD:AE,2,0)),"",VLOOKUP(J128,'72003054'!AD:AE,2,0)),VLOOKUP(J128,'72003054'!AC:AE,3,0)),VLOOKUP(J128,'72003054'!AB:AE,4,0)),VLOOKUP(J128,'72003054'!AA:AE,5,0)),VLOOKUP(J128,'72003054'!Z:AE,6,0))</f>
        <v/>
      </c>
    </row>
    <row r="129" spans="1:424" x14ac:dyDescent="0.25">
      <c r="A129" s="7">
        <f t="shared" si="3"/>
        <v>154</v>
      </c>
      <c r="B129" s="7">
        <f t="shared" si="4"/>
        <v>72101014</v>
      </c>
      <c r="C129" s="7">
        <f>IF(ISNA(VLOOKUP(G129,Listen!J:P,7,0)),VLOOKUP(E129,'72101014'!AF:AP,11,0),IF(VLOOKUP(E129,'72101014'!AF:AP,11,0)&lt;4,VLOOKUP(G129,Listen!J:P,7,0),VLOOKUP(E129,'72101014'!AF:AP,11,0)))</f>
        <v>2</v>
      </c>
      <c r="D129" s="7" t="str">
        <f>IF(G129="","", IF(ISNA(G129),"",IF(ISNA(VLOOKUP(G129,[1]ALLE!$B:$AA,26,0)),"",VLOOKUP(G129,[1]ALLE!$B:$AA,26,0))))</f>
        <v/>
      </c>
      <c r="E129" s="12" t="str">
        <f>IF(ISNA(VLOOKUP(J129,'72101014'!Z:AG,7,0)),IF(ISNA(VLOOKUP(J129,'72101014'!AA:AG,6,0)),IF(ISNA(VLOOKUP(J129,'72101014'!AB:AG,5,0)),IF(ISNA(VLOOKUP(J129,'72101014'!AC:AG,4,0)),IF(ISNA(VLOOKUP(J129,'72101014'!AD:AG,3,0)),"",VLOOKUP(J129,'72101014'!AD:AG,3,0)),VLOOKUP(J129,'72101014'!AC:AG,4,0)),VLOOKUP(J129,'72101014'!AB:AG,5,0)),VLOOKUP(J129,'72101014'!AA:AG,6,0)),VLOOKUP(J129,'72101014'!Z:AG,7,0))</f>
        <v>GC_BPMZ_101_RI_1024</v>
      </c>
      <c r="F129" s="7" t="str">
        <f>IF(G129=0,"",IF(G129="","",VLOOKUP(G129,'72101014'!D:I,6,0)))</f>
        <v/>
      </c>
      <c r="G129" s="7">
        <f>VLOOKUP(E129,'72101014'!AF:AP,2,0)</f>
        <v>0</v>
      </c>
      <c r="H129" s="7">
        <f>IF(ISNA(VLOOKUP(G129,[1]ALLE!$B:$C,2,0)),"",VLOOKUP(G129,[1]ALLE!$B:$C,2,0))</f>
        <v>0</v>
      </c>
      <c r="I129" s="7">
        <f t="shared" si="5"/>
        <v>129</v>
      </c>
      <c r="J129" s="7" t="s">
        <v>7359</v>
      </c>
      <c r="K129" s="7" t="str">
        <f>IF(ISNA(VLOOKUP(J129,'72102609'!Z:AE,6,0)),IF(ISNA(VLOOKUP(J129,'72102609'!AA:AE,5,0)),IF(ISNA(VLOOKUP(J129,'72102609'!AB:AE,4,0)),IF(ISNA(VLOOKUP(J129,'72102609'!AC:AE,3,0)),IF(ISNA(VLOOKUP(J129,'72102609'!AD:AE,2,0)),"",VLOOKUP(J129,'72102609'!AD:AE,2,0)),VLOOKUP(J129,'72102609'!AC:AE,3,0)),VLOOKUP(J129,'72102609'!AB:AE,4,0)),VLOOKUP(J129,'72102609'!AA:AE,5,0)),VLOOKUP(J129,'72102609'!Z:AE,6,0))</f>
        <v/>
      </c>
      <c r="L129" s="7" t="str">
        <f>IF(ISNA(VLOOKUP(J129,'72102278'!Z:AE,6,0)),IF(ISNA(VLOOKUP(J129,'72102278'!AA:AE,5,0)),IF(ISNA(VLOOKUP(J129,'72102278'!AB:AE,4,0)),IF(ISNA(VLOOKUP(J129,'72102278'!AC:AE,3,0)),IF(ISNA(VLOOKUP(J129,'72102278'!AD:AE,2,0)),"",VLOOKUP(J129,'72102278'!AD:AE,2,0)),VLOOKUP(J129,'72102278'!AC:AE,3,0)),VLOOKUP(J129,'72102278'!AB:AE,4,0)),VLOOKUP(J129,'72102278'!AA:AE,5,0)),VLOOKUP(J129,'72102278'!Z:AE,6,0))</f>
        <v/>
      </c>
      <c r="M129" s="7" t="str">
        <f>IF(ISNA(VLOOKUP(J129,'72102029'!Z:AE,6,0)),IF(ISNA(VLOOKUP(J129,'72102029'!AA:AE,5,0)),IF(ISNA(VLOOKUP(J129,'72102029'!AB:AE,4,0)),IF(ISNA(VLOOKUP(J129,'72102029'!AC:AE,3,0)),IF(ISNA(VLOOKUP(J129,'72102029'!AD:AE,2,0)),"",VLOOKUP(J129,'72102029'!AD:AE,2,0)),VLOOKUP(J129,'72102029'!AC:AE,3,0)),VLOOKUP(J129,'72102029'!AB:AE,4,0)),VLOOKUP(J129,'72102029'!AA:AE,5,0)),VLOOKUP(J129,'72102029'!Z:AE,6,0))</f>
        <v/>
      </c>
      <c r="N129" s="7" t="str">
        <f>IF(ISNA(VLOOKUP(J129,'72101595'!Z:AE,6,0)),IF(ISNA(VLOOKUP(J129,'72101595'!AA:AE,5,0)),IF(ISNA(VLOOKUP(J129,'72101595'!AB:AE,4,0)),IF(ISNA(VLOOKUP(J129,'72101595'!AC:AE,3,0)),IF(ISNA(VLOOKUP(J129,'72101595'!AD:AE,2,0)),"",VLOOKUP(J129,'72101595'!AD:AE,2,0)),VLOOKUP(J129,'72101595'!AC:AE,3,0)),VLOOKUP(J129,'72101595'!AB:AE,4,0)),VLOOKUP(J129,'72101595'!AA:AE,5,0)),VLOOKUP(J129,'72101595'!Z:AE,6,0))</f>
        <v/>
      </c>
      <c r="O129" s="7" t="str">
        <f>IF(ISNA(VLOOKUP(J129,'72101388'!Z:AE,6,0)),IF(ISNA(VLOOKUP(J129,'72101388'!AA:AE,5,0)),IF(ISNA(VLOOKUP(J129,'72101388'!AB:AE,4,0)),IF(ISNA(VLOOKUP(J129,'72101388'!AC:AE,3,0)),IF(ISNA(VLOOKUP(J129,'72101388'!AD:AE,2,0)),"",VLOOKUP(J129,'72101388'!AD:AE,2,0)),VLOOKUP(J129,'72101388'!AC:AE,3,0)),VLOOKUP(J129,'72101388'!AB:AE,4,0)),VLOOKUP(J129,'72101388'!AA:AE,5,0)),VLOOKUP(J129,'72101388'!Z:AE,6,0))</f>
        <v/>
      </c>
      <c r="P129" s="7">
        <f>IF(ISNA(VLOOKUP(J129,'72101014'!Z:AE,6,0)),IF(ISNA(VLOOKUP(J129,'72101014'!AA:AE,5,0)),IF(ISNA(VLOOKUP(J129,'72101014'!AB:AE,4,0)),IF(ISNA(VLOOKUP(J129,'72101014'!AC:AE,3,0)),IF(ISNA(VLOOKUP(J129,'72101014'!AD:AE,2,0)),"",VLOOKUP(J129,'72101014'!AD:AE,2,0)),VLOOKUP(J129,'72101014'!AC:AE,3,0)),VLOOKUP(J129,'72101014'!AB:AE,4,0)),VLOOKUP(J129,'72101014'!AA:AE,5,0)),VLOOKUP(J129,'72101014'!Z:AE,6,0))</f>
        <v>154</v>
      </c>
      <c r="Q129" s="7" t="str">
        <f>IF(ISNA(VLOOKUP(J129,'72100736'!Z:AE,6,0)),IF(ISNA(VLOOKUP(J129,'72100736'!AA:AE,5,0)),IF(ISNA(VLOOKUP(J129,'72100736'!AB:AE,4,0)),IF(ISNA(VLOOKUP(J129,'72100736'!AC:AE,3,0)),IF(ISNA(VLOOKUP(J129,'72100736'!AD:AE,2,0)),"",VLOOKUP(J129,'72100736'!AD:AE,2,0)),VLOOKUP(J129,'72100736'!AC:AE,3,0)),VLOOKUP(J129,'72100736'!AB:AE,4,0)),VLOOKUP(J129,'72100736'!AA:AE,5,0)),VLOOKUP(J129,'72100736'!Z:AE,6,0))</f>
        <v/>
      </c>
      <c r="R129" s="7" t="str">
        <f>IF(ISNA(VLOOKUP(J129,'72100530'!Z:AE,6,0)),IF(ISNA(VLOOKUP(J129,'72100530'!AA:AE,5,0)),IF(ISNA(VLOOKUP(J129,'72100530'!AB:AE,4,0)),IF(ISNA(VLOOKUP(J129,'72100530'!AC:AE,3,0)),IF(ISNA(VLOOKUP(J129,'72100530'!AD:AE,2,0)),"",VLOOKUP(J129,'72100530'!AD:AE,2,0)),VLOOKUP(J129,'72100530'!AC:AE,3,0)),VLOOKUP(J129,'72100530'!AB:AE,4,0)),VLOOKUP(J129,'72100530'!AA:AE,5,0)),VLOOKUP(J129,'72100530'!Z:AE,6,0))</f>
        <v/>
      </c>
      <c r="S129" s="7" t="str">
        <f>IF(ISNA(VLOOKUP(J129,'72100318'!Z:AE,6,0)),IF(ISNA(VLOOKUP(J129,'72100318'!AA:AE,5,0)),IF(ISNA(VLOOKUP(J129,'72100318'!AB:AE,4,0)),IF(ISNA(VLOOKUP(J129,'72100318'!AC:AE,3,0)),IF(ISNA(VLOOKUP(J129,'72100318'!AD:AE,2,0)),"",VLOOKUP(J129,'72100318'!AD:AE,2,0)),VLOOKUP(J129,'72100318'!AC:AE,3,0)),VLOOKUP(J129,'72100318'!AB:AE,4,0)),VLOOKUP(J129,'72100318'!AA:AE,5,0)),VLOOKUP(J129,'72100318'!Z:AE,6,0))</f>
        <v/>
      </c>
      <c r="T129" s="7">
        <f>IF(ISNA(VLOOKUP(J129,'72100121'!Z:AE,6,0)),IF(ISNA(VLOOKUP(J129,'72100121'!AA:AE,5,0)),IF(ISNA(VLOOKUP(J129,'72100121'!AB:AE,4,0)),IF(ISNA(VLOOKUP(J129,'72100121'!AC:AE,3,0)),IF(ISNA(VLOOKUP(J129,'72100121'!AD:AE,2,0)),"",VLOOKUP(J129,'72100121'!AD:AE,2,0)),VLOOKUP(J129,'72100121'!AC:AE,3,0)),VLOOKUP(J129,'72100121'!AB:AE,4,0)),VLOOKUP(J129,'72100121'!AA:AE,5,0)),VLOOKUP(J129,'72100121'!Z:AE,6,0))</f>
        <v>133</v>
      </c>
      <c r="U129" s="7" t="str">
        <f>IF(ISNA(VLOOKUP(J129,'72003054'!Z:AE,6,0)),IF(ISNA(VLOOKUP(J129,'72003054'!AA:AE,5,0)),IF(ISNA(VLOOKUP(J129,'72003054'!AB:AE,4,0)),IF(ISNA(VLOOKUP(J129,'72003054'!AC:AE,3,0)),IF(ISNA(VLOOKUP(J129,'72003054'!AD:AE,2,0)),"",VLOOKUP(J129,'72003054'!AD:AE,2,0)),VLOOKUP(J129,'72003054'!AC:AE,3,0)),VLOOKUP(J129,'72003054'!AB:AE,4,0)),VLOOKUP(J129,'72003054'!AA:AE,5,0)),VLOOKUP(J129,'72003054'!Z:AE,6,0))</f>
        <v/>
      </c>
    </row>
    <row r="130" spans="1:424" x14ac:dyDescent="0.25">
      <c r="A130" s="7">
        <f t="shared" si="3"/>
        <v>153</v>
      </c>
      <c r="B130" s="7">
        <f t="shared" si="4"/>
        <v>72003054</v>
      </c>
      <c r="C130" s="7">
        <f>IF(ISNA(VLOOKUP(G130,Listen!J:P,7,0)),VLOOKUP(E130,'72003054'!AF:AP,11,0),IF(VLOOKUP(E130,'72003054'!AF:AP,11,0)&lt;4,VLOOKUP(G130,Listen!J:P,7,0),VLOOKUP(E130,'72003054'!AF:AP,11,0)))</f>
        <v>2</v>
      </c>
      <c r="D130" s="7" t="str">
        <f>IF(G130="","", IF(ISNA(G130),"",IF(ISNA(VLOOKUP(G130,[1]ALLE!$B:$AA,26,0)),"",VLOOKUP(G130,[1]ALLE!$B:$AA,26,0))))</f>
        <v>WGK 1,</v>
      </c>
      <c r="E130" s="12" t="str">
        <f>IF(ISNA(VLOOKUP(J130,'72003054'!Z:AG,7,0)),IF(ISNA(VLOOKUP(J130,'72003054'!AA:AG,6,0)),IF(ISNA(VLOOKUP(J130,'72003054'!AB:AG,5,0)),IF(ISNA(VLOOKUP(J130,'72003054'!AC:AG,4,0)),IF(ISNA(VLOOKUP(J130,'72003054'!AD:AG,3,0)),"",VLOOKUP(J130,'72003054'!AD:AG,3,0)),VLOOKUP(J130,'72003054'!AC:AG,4,0)),VLOOKUP(J130,'72003054'!AB:AG,5,0)),VLOOKUP(J130,'72003054'!AA:AG,6,0)),VLOOKUP(J130,'72003054'!Z:AG,7,0))</f>
        <v>2-tert-Butylcyclohexanone</v>
      </c>
      <c r="F130" s="7" t="str">
        <f>IF(G130=0,"",IF(G130="","",VLOOKUP(G130,'72003054'!D:I,6,0)))</f>
        <v>C10H18O</v>
      </c>
      <c r="G130" s="7" t="str">
        <f>VLOOKUP(E130,'72003054'!AF:AP,2,0)</f>
        <v>1728-46-7</v>
      </c>
      <c r="H130" s="7" t="str">
        <f>IF(ISNA(VLOOKUP(G130,[1]ALLE!$B:$C,2,0)),"",VLOOKUP(G130,[1]ALLE!$B:$C,2,0))</f>
        <v>ZRYDPLOWJSFQAE-UHFFFAOYSA-N</v>
      </c>
      <c r="I130" s="7">
        <f t="shared" si="5"/>
        <v>130</v>
      </c>
      <c r="J130" s="7" t="s">
        <v>717</v>
      </c>
      <c r="K130" s="7">
        <f>IF(ISNA(VLOOKUP(J130,'72102609'!Z:AE,6,0)),IF(ISNA(VLOOKUP(J130,'72102609'!AA:AE,5,0)),IF(ISNA(VLOOKUP(J130,'72102609'!AB:AE,4,0)),IF(ISNA(VLOOKUP(J130,'72102609'!AC:AE,3,0)),IF(ISNA(VLOOKUP(J130,'72102609'!AD:AE,2,0)),"",VLOOKUP(J130,'72102609'!AD:AE,2,0)),VLOOKUP(J130,'72102609'!AC:AE,3,0)),VLOOKUP(J130,'72102609'!AB:AE,4,0)),VLOOKUP(J130,'72102609'!AA:AE,5,0)),VLOOKUP(J130,'72102609'!Z:AE,6,0))</f>
        <v>70</v>
      </c>
      <c r="L130" s="7">
        <f>IF(ISNA(VLOOKUP(J130,'72102278'!Z:AE,6,0)),IF(ISNA(VLOOKUP(J130,'72102278'!AA:AE,5,0)),IF(ISNA(VLOOKUP(J130,'72102278'!AB:AE,4,0)),IF(ISNA(VLOOKUP(J130,'72102278'!AC:AE,3,0)),IF(ISNA(VLOOKUP(J130,'72102278'!AD:AE,2,0)),"",VLOOKUP(J130,'72102278'!AD:AE,2,0)),VLOOKUP(J130,'72102278'!AC:AE,3,0)),VLOOKUP(J130,'72102278'!AB:AE,4,0)),VLOOKUP(J130,'72102278'!AA:AE,5,0)),VLOOKUP(J130,'72102278'!Z:AE,6,0))</f>
        <v>75</v>
      </c>
      <c r="M130" s="7">
        <f>IF(ISNA(VLOOKUP(J130,'72102029'!Z:AE,6,0)),IF(ISNA(VLOOKUP(J130,'72102029'!AA:AE,5,0)),IF(ISNA(VLOOKUP(J130,'72102029'!AB:AE,4,0)),IF(ISNA(VLOOKUP(J130,'72102029'!AC:AE,3,0)),IF(ISNA(VLOOKUP(J130,'72102029'!AD:AE,2,0)),"",VLOOKUP(J130,'72102029'!AD:AE,2,0)),VLOOKUP(J130,'72102029'!AC:AE,3,0)),VLOOKUP(J130,'72102029'!AB:AE,4,0)),VLOOKUP(J130,'72102029'!AA:AE,5,0)),VLOOKUP(J130,'72102029'!Z:AE,6,0))</f>
        <v>53</v>
      </c>
      <c r="N130" s="7">
        <f>IF(ISNA(VLOOKUP(J130,'72101595'!Z:AE,6,0)),IF(ISNA(VLOOKUP(J130,'72101595'!AA:AE,5,0)),IF(ISNA(VLOOKUP(J130,'72101595'!AB:AE,4,0)),IF(ISNA(VLOOKUP(J130,'72101595'!AC:AE,3,0)),IF(ISNA(VLOOKUP(J130,'72101595'!AD:AE,2,0)),"",VLOOKUP(J130,'72101595'!AD:AE,2,0)),VLOOKUP(J130,'72101595'!AC:AE,3,0)),VLOOKUP(J130,'72101595'!AB:AE,4,0)),VLOOKUP(J130,'72101595'!AA:AE,5,0)),VLOOKUP(J130,'72101595'!Z:AE,6,0))</f>
        <v>26</v>
      </c>
      <c r="O130" s="7" t="str">
        <f>IF(ISNA(VLOOKUP(J130,'72101388'!Z:AE,6,0)),IF(ISNA(VLOOKUP(J130,'72101388'!AA:AE,5,0)),IF(ISNA(VLOOKUP(J130,'72101388'!AB:AE,4,0)),IF(ISNA(VLOOKUP(J130,'72101388'!AC:AE,3,0)),IF(ISNA(VLOOKUP(J130,'72101388'!AD:AE,2,0)),"",VLOOKUP(J130,'72101388'!AD:AE,2,0)),VLOOKUP(J130,'72101388'!AC:AE,3,0)),VLOOKUP(J130,'72101388'!AB:AE,4,0)),VLOOKUP(J130,'72101388'!AA:AE,5,0)),VLOOKUP(J130,'72101388'!Z:AE,6,0))</f>
        <v/>
      </c>
      <c r="P130" s="7">
        <f>IF(ISNA(VLOOKUP(J130,'72101014'!Z:AE,6,0)),IF(ISNA(VLOOKUP(J130,'72101014'!AA:AE,5,0)),IF(ISNA(VLOOKUP(J130,'72101014'!AB:AE,4,0)),IF(ISNA(VLOOKUP(J130,'72101014'!AC:AE,3,0)),IF(ISNA(VLOOKUP(J130,'72101014'!AD:AE,2,0)),"",VLOOKUP(J130,'72101014'!AD:AE,2,0)),VLOOKUP(J130,'72101014'!AC:AE,3,0)),VLOOKUP(J130,'72101014'!AB:AE,4,0)),VLOOKUP(J130,'72101014'!AA:AE,5,0)),VLOOKUP(J130,'72101014'!Z:AE,6,0))</f>
        <v>98</v>
      </c>
      <c r="Q130" s="7" t="str">
        <f>IF(ISNA(VLOOKUP(J130,'72100736'!Z:AE,6,0)),IF(ISNA(VLOOKUP(J130,'72100736'!AA:AE,5,0)),IF(ISNA(VLOOKUP(J130,'72100736'!AB:AE,4,0)),IF(ISNA(VLOOKUP(J130,'72100736'!AC:AE,3,0)),IF(ISNA(VLOOKUP(J130,'72100736'!AD:AE,2,0)),"",VLOOKUP(J130,'72100736'!AD:AE,2,0)),VLOOKUP(J130,'72100736'!AC:AE,3,0)),VLOOKUP(J130,'72100736'!AB:AE,4,0)),VLOOKUP(J130,'72100736'!AA:AE,5,0)),VLOOKUP(J130,'72100736'!Z:AE,6,0))</f>
        <v/>
      </c>
      <c r="R130" s="7">
        <f>IF(ISNA(VLOOKUP(J130,'72100530'!Z:AE,6,0)),IF(ISNA(VLOOKUP(J130,'72100530'!AA:AE,5,0)),IF(ISNA(VLOOKUP(J130,'72100530'!AB:AE,4,0)),IF(ISNA(VLOOKUP(J130,'72100530'!AC:AE,3,0)),IF(ISNA(VLOOKUP(J130,'72100530'!AD:AE,2,0)),"",VLOOKUP(J130,'72100530'!AD:AE,2,0)),VLOOKUP(J130,'72100530'!AC:AE,3,0)),VLOOKUP(J130,'72100530'!AB:AE,4,0)),VLOOKUP(J130,'72100530'!AA:AE,5,0)),VLOOKUP(J130,'72100530'!Z:AE,6,0))</f>
        <v>31</v>
      </c>
      <c r="S130" s="7">
        <f>IF(ISNA(VLOOKUP(J130,'72100318'!Z:AE,6,0)),IF(ISNA(VLOOKUP(J130,'72100318'!AA:AE,5,0)),IF(ISNA(VLOOKUP(J130,'72100318'!AB:AE,4,0)),IF(ISNA(VLOOKUP(J130,'72100318'!AC:AE,3,0)),IF(ISNA(VLOOKUP(J130,'72100318'!AD:AE,2,0)),"",VLOOKUP(J130,'72100318'!AD:AE,2,0)),VLOOKUP(J130,'72100318'!AC:AE,3,0)),VLOOKUP(J130,'72100318'!AB:AE,4,0)),VLOOKUP(J130,'72100318'!AA:AE,5,0)),VLOOKUP(J130,'72100318'!Z:AE,6,0))</f>
        <v>72</v>
      </c>
      <c r="T130" s="7">
        <f>IF(ISNA(VLOOKUP(J130,'72100121'!Z:AE,6,0)),IF(ISNA(VLOOKUP(J130,'72100121'!AA:AE,5,0)),IF(ISNA(VLOOKUP(J130,'72100121'!AB:AE,4,0)),IF(ISNA(VLOOKUP(J130,'72100121'!AC:AE,3,0)),IF(ISNA(VLOOKUP(J130,'72100121'!AD:AE,2,0)),"",VLOOKUP(J130,'72100121'!AD:AE,2,0)),VLOOKUP(J130,'72100121'!AC:AE,3,0)),VLOOKUP(J130,'72100121'!AB:AE,4,0)),VLOOKUP(J130,'72100121'!AA:AE,5,0)),VLOOKUP(J130,'72100121'!Z:AE,6,0))</f>
        <v>64</v>
      </c>
      <c r="U130" s="7">
        <f>IF(ISNA(VLOOKUP(J130,'72003054'!Z:AE,6,0)),IF(ISNA(VLOOKUP(J130,'72003054'!AA:AE,5,0)),IF(ISNA(VLOOKUP(J130,'72003054'!AB:AE,4,0)),IF(ISNA(VLOOKUP(J130,'72003054'!AC:AE,3,0)),IF(ISNA(VLOOKUP(J130,'72003054'!AD:AE,2,0)),"",VLOOKUP(J130,'72003054'!AD:AE,2,0)),VLOOKUP(J130,'72003054'!AC:AE,3,0)),VLOOKUP(J130,'72003054'!AB:AE,4,0)),VLOOKUP(J130,'72003054'!AA:AE,5,0)),VLOOKUP(J130,'72003054'!Z:AE,6,0))</f>
        <v>153</v>
      </c>
    </row>
    <row r="131" spans="1:424" x14ac:dyDescent="0.25">
      <c r="A131" s="7">
        <f t="shared" si="3"/>
        <v>151</v>
      </c>
      <c r="B131" s="7">
        <f t="shared" si="4"/>
        <v>72102609</v>
      </c>
      <c r="C131" s="60">
        <f>IF(ISNA(VLOOKUP(G131,Listen!J:P,7,0)),VLOOKUP(E131,'72102609'!AF:AP,11,0),IF(VLOOKUP(E131,'72102609'!AF:AP,11,0)&lt;4,VLOOKUP(G131,Listen!J:P,7,0),VLOOKUP(E131,'72102609'!AF:AP,11,0)))</f>
        <v>1</v>
      </c>
      <c r="D131" s="61" t="str">
        <f>IF(G131="","", IF(ISNA(G131),"",IF(ISNA(VLOOKUP(G131,[1]ALLE!$B:$AA,26,0)),"",VLOOKUP(G131,[1]ALLE!$B:$AA,26,0))))</f>
        <v>KW DS(alkane)</v>
      </c>
      <c r="E131" s="62" t="str">
        <f>IF(ISNA(VLOOKUP(J131,'72102609'!Z:AG,7,0)),IF(ISNA(VLOOKUP(J131,'72102609'!AA:AG,6,0)),IF(ISNA(VLOOKUP(J131,'72102609'!AB:AG,5,0)),IF(ISNA(VLOOKUP(J131,'72102609'!AC:AG,4,0)),IF(ISNA(VLOOKUP(J131,'72102609'!AD:AG,3,0)),"",VLOOKUP(J131,'72102609'!AD:AG,3,0)),VLOOKUP(J131,'72102609'!AC:AG,4,0)),VLOOKUP(J131,'72102609'!AB:AG,5,0)),VLOOKUP(J131,'72102609'!AA:AG,6,0)),VLOOKUP(J131,'72102609'!Z:AG,7,0))</f>
        <v>Octadecane</v>
      </c>
      <c r="F131" s="7" t="str">
        <f>IF(G131=0,"",IF(G131="","",VLOOKUP(G131,'72102609'!D:I,6,0)))</f>
        <v>C18H38</v>
      </c>
      <c r="G131" s="7" t="str">
        <f>VLOOKUP(E131,'72102609'!AF:AP,2,0)</f>
        <v>593-45-3</v>
      </c>
      <c r="H131" s="7" t="str">
        <f>IF(ISNA(VLOOKUP(G131,[1]ALLE!$B:$C,2,0)),"",VLOOKUP(G131,[1]ALLE!$B:$C,2,0))</f>
        <v>RZJRJXONCZWCBN-UHFFFAOYSA-N</v>
      </c>
      <c r="I131" s="7">
        <f t="shared" si="5"/>
        <v>131</v>
      </c>
      <c r="J131" s="7" t="s">
        <v>223</v>
      </c>
      <c r="K131" s="7">
        <f>IF(ISNA(VLOOKUP(J131,'72102609'!Z:AE,6,0)),IF(ISNA(VLOOKUP(J131,'72102609'!AA:AE,5,0)),IF(ISNA(VLOOKUP(J131,'72102609'!AB:AE,4,0)),IF(ISNA(VLOOKUP(J131,'72102609'!AC:AE,3,0)),IF(ISNA(VLOOKUP(J131,'72102609'!AD:AE,2,0)),"",VLOOKUP(J131,'72102609'!AD:AE,2,0)),VLOOKUP(J131,'72102609'!AC:AE,3,0)),VLOOKUP(J131,'72102609'!AB:AE,4,0)),VLOOKUP(J131,'72102609'!AA:AE,5,0)),VLOOKUP(J131,'72102609'!Z:AE,6,0))</f>
        <v>151</v>
      </c>
      <c r="L131" s="7">
        <f>IF(ISNA(VLOOKUP(J131,'72102278'!Z:AE,6,0)),IF(ISNA(VLOOKUP(J131,'72102278'!AA:AE,5,0)),IF(ISNA(VLOOKUP(J131,'72102278'!AB:AE,4,0)),IF(ISNA(VLOOKUP(J131,'72102278'!AC:AE,3,0)),IF(ISNA(VLOOKUP(J131,'72102278'!AD:AE,2,0)),"",VLOOKUP(J131,'72102278'!AD:AE,2,0)),VLOOKUP(J131,'72102278'!AC:AE,3,0)),VLOOKUP(J131,'72102278'!AB:AE,4,0)),VLOOKUP(J131,'72102278'!AA:AE,5,0)),VLOOKUP(J131,'72102278'!Z:AE,6,0))</f>
        <v>81</v>
      </c>
      <c r="M131" s="7">
        <f>IF(ISNA(VLOOKUP(J131,'72102029'!Z:AE,6,0)),IF(ISNA(VLOOKUP(J131,'72102029'!AA:AE,5,0)),IF(ISNA(VLOOKUP(J131,'72102029'!AB:AE,4,0)),IF(ISNA(VLOOKUP(J131,'72102029'!AC:AE,3,0)),IF(ISNA(VLOOKUP(J131,'72102029'!AD:AE,2,0)),"",VLOOKUP(J131,'72102029'!AD:AE,2,0)),VLOOKUP(J131,'72102029'!AC:AE,3,0)),VLOOKUP(J131,'72102029'!AB:AE,4,0)),VLOOKUP(J131,'72102029'!AA:AE,5,0)),VLOOKUP(J131,'72102029'!Z:AE,6,0))</f>
        <v>21</v>
      </c>
      <c r="N131" s="7">
        <f>IF(ISNA(VLOOKUP(J131,'72101595'!Z:AE,6,0)),IF(ISNA(VLOOKUP(J131,'72101595'!AA:AE,5,0)),IF(ISNA(VLOOKUP(J131,'72101595'!AB:AE,4,0)),IF(ISNA(VLOOKUP(J131,'72101595'!AC:AE,3,0)),IF(ISNA(VLOOKUP(J131,'72101595'!AD:AE,2,0)),"",VLOOKUP(J131,'72101595'!AD:AE,2,0)),VLOOKUP(J131,'72101595'!AC:AE,3,0)),VLOOKUP(J131,'72101595'!AB:AE,4,0)),VLOOKUP(J131,'72101595'!AA:AE,5,0)),VLOOKUP(J131,'72101595'!Z:AE,6,0))</f>
        <v>13</v>
      </c>
      <c r="O131" s="7">
        <f>IF(ISNA(VLOOKUP(J131,'72101388'!Z:AE,6,0)),IF(ISNA(VLOOKUP(J131,'72101388'!AA:AE,5,0)),IF(ISNA(VLOOKUP(J131,'72101388'!AB:AE,4,0)),IF(ISNA(VLOOKUP(J131,'72101388'!AC:AE,3,0)),IF(ISNA(VLOOKUP(J131,'72101388'!AD:AE,2,0)),"",VLOOKUP(J131,'72101388'!AD:AE,2,0)),VLOOKUP(J131,'72101388'!AC:AE,3,0)),VLOOKUP(J131,'72101388'!AB:AE,4,0)),VLOOKUP(J131,'72101388'!AA:AE,5,0)),VLOOKUP(J131,'72101388'!Z:AE,6,0))</f>
        <v>23</v>
      </c>
      <c r="P131" s="7" t="str">
        <f>IF(ISNA(VLOOKUP(J131,'72101014'!Z:AE,6,0)),IF(ISNA(VLOOKUP(J131,'72101014'!AA:AE,5,0)),IF(ISNA(VLOOKUP(J131,'72101014'!AB:AE,4,0)),IF(ISNA(VLOOKUP(J131,'72101014'!AC:AE,3,0)),IF(ISNA(VLOOKUP(J131,'72101014'!AD:AE,2,0)),"",VLOOKUP(J131,'72101014'!AD:AE,2,0)),VLOOKUP(J131,'72101014'!AC:AE,3,0)),VLOOKUP(J131,'72101014'!AB:AE,4,0)),VLOOKUP(J131,'72101014'!AA:AE,5,0)),VLOOKUP(J131,'72101014'!Z:AE,6,0))</f>
        <v/>
      </c>
      <c r="Q131" s="7" t="str">
        <f>IF(ISNA(VLOOKUP(J131,'72100736'!Z:AE,6,0)),IF(ISNA(VLOOKUP(J131,'72100736'!AA:AE,5,0)),IF(ISNA(VLOOKUP(J131,'72100736'!AB:AE,4,0)),IF(ISNA(VLOOKUP(J131,'72100736'!AC:AE,3,0)),IF(ISNA(VLOOKUP(J131,'72100736'!AD:AE,2,0)),"",VLOOKUP(J131,'72100736'!AD:AE,2,0)),VLOOKUP(J131,'72100736'!AC:AE,3,0)),VLOOKUP(J131,'72100736'!AB:AE,4,0)),VLOOKUP(J131,'72100736'!AA:AE,5,0)),VLOOKUP(J131,'72100736'!Z:AE,6,0))</f>
        <v/>
      </c>
      <c r="R131" s="7" t="str">
        <f>IF(ISNA(VLOOKUP(J131,'72100530'!Z:AE,6,0)),IF(ISNA(VLOOKUP(J131,'72100530'!AA:AE,5,0)),IF(ISNA(VLOOKUP(J131,'72100530'!AB:AE,4,0)),IF(ISNA(VLOOKUP(J131,'72100530'!AC:AE,3,0)),IF(ISNA(VLOOKUP(J131,'72100530'!AD:AE,2,0)),"",VLOOKUP(J131,'72100530'!AD:AE,2,0)),VLOOKUP(J131,'72100530'!AC:AE,3,0)),VLOOKUP(J131,'72100530'!AB:AE,4,0)),VLOOKUP(J131,'72100530'!AA:AE,5,0)),VLOOKUP(J131,'72100530'!Z:AE,6,0))</f>
        <v/>
      </c>
      <c r="S131" s="7" t="str">
        <f>IF(ISNA(VLOOKUP(J131,'72100318'!Z:AE,6,0)),IF(ISNA(VLOOKUP(J131,'72100318'!AA:AE,5,0)),IF(ISNA(VLOOKUP(J131,'72100318'!AB:AE,4,0)),IF(ISNA(VLOOKUP(J131,'72100318'!AC:AE,3,0)),IF(ISNA(VLOOKUP(J131,'72100318'!AD:AE,2,0)),"",VLOOKUP(J131,'72100318'!AD:AE,2,0)),VLOOKUP(J131,'72100318'!AC:AE,3,0)),VLOOKUP(J131,'72100318'!AB:AE,4,0)),VLOOKUP(J131,'72100318'!AA:AE,5,0)),VLOOKUP(J131,'72100318'!Z:AE,6,0))</f>
        <v/>
      </c>
      <c r="T131" s="7">
        <f>IF(ISNA(VLOOKUP(J131,'72100121'!Z:AE,6,0)),IF(ISNA(VLOOKUP(J131,'72100121'!AA:AE,5,0)),IF(ISNA(VLOOKUP(J131,'72100121'!AB:AE,4,0)),IF(ISNA(VLOOKUP(J131,'72100121'!AC:AE,3,0)),IF(ISNA(VLOOKUP(J131,'72100121'!AD:AE,2,0)),"",VLOOKUP(J131,'72100121'!AD:AE,2,0)),VLOOKUP(J131,'72100121'!AC:AE,3,0)),VLOOKUP(J131,'72100121'!AB:AE,4,0)),VLOOKUP(J131,'72100121'!AA:AE,5,0)),VLOOKUP(J131,'72100121'!Z:AE,6,0))</f>
        <v>0</v>
      </c>
      <c r="U131" s="7">
        <f>IF(ISNA(VLOOKUP(J131,'72003054'!Z:AE,6,0)),IF(ISNA(VLOOKUP(J131,'72003054'!AA:AE,5,0)),IF(ISNA(VLOOKUP(J131,'72003054'!AB:AE,4,0)),IF(ISNA(VLOOKUP(J131,'72003054'!AC:AE,3,0)),IF(ISNA(VLOOKUP(J131,'72003054'!AD:AE,2,0)),"",VLOOKUP(J131,'72003054'!AD:AE,2,0)),VLOOKUP(J131,'72003054'!AC:AE,3,0)),VLOOKUP(J131,'72003054'!AB:AE,4,0)),VLOOKUP(J131,'72003054'!AA:AE,5,0)),VLOOKUP(J131,'72003054'!Z:AE,6,0))</f>
        <v>72</v>
      </c>
    </row>
    <row r="132" spans="1:424" x14ac:dyDescent="0.25">
      <c r="A132" s="7">
        <f t="shared" si="3"/>
        <v>147</v>
      </c>
      <c r="B132" s="7">
        <f t="shared" si="4"/>
        <v>72100318</v>
      </c>
      <c r="C132" s="7">
        <f>IF(ISNA(VLOOKUP(G132,Listen!J:P,7,0)),VLOOKUP(E132,'72100318'!AF:AP,11,0),IF(VLOOKUP(E132,'72100318'!AF:AP,11,0)&lt;4,VLOOKUP(G132,Listen!J:P,7,0),VLOOKUP(E132,'72100318'!AF:AP,11,0)))</f>
        <v>2</v>
      </c>
      <c r="D132" s="7" t="str">
        <f>IF(G132="","", IF(ISNA(G132),"",IF(ISNA(VLOOKUP(G132,[1]ALLE!$B:$AA,26,0)),"",VLOOKUP(G132,[1]ALLE!$B:$AA,26,0))))</f>
        <v/>
      </c>
      <c r="E132" s="12" t="str">
        <f>IF(ISNA(VLOOKUP(J132,'72100318'!Z:AG,7,0)),IF(ISNA(VLOOKUP(J132,'72100318'!AA:AG,6,0)),IF(ISNA(VLOOKUP(J132,'72100318'!AB:AG,5,0)),IF(ISNA(VLOOKUP(J132,'72100318'!AC:AG,4,0)),IF(ISNA(VLOOKUP(J132,'72100318'!AD:AG,3,0)),"",VLOOKUP(J132,'72100318'!AD:AG,3,0)),VLOOKUP(J132,'72100318'!AC:AG,4,0)),VLOOKUP(J132,'72100318'!AB:AG,5,0)),VLOOKUP(J132,'72100318'!AA:AG,6,0)),VLOOKUP(J132,'72100318'!Z:AG,7,0))</f>
        <v>GC_BPMZ_116_RI_1524</v>
      </c>
      <c r="F132" s="7" t="str">
        <f>IF(G132=0,"",IF(G132="","",VLOOKUP(G132,'72100318'!D:I,6,0)))</f>
        <v/>
      </c>
      <c r="G132" s="7">
        <f>VLOOKUP(E132,'72100318'!AF:AP,2,0)</f>
        <v>0</v>
      </c>
      <c r="H132" s="7">
        <f>IF(ISNA(VLOOKUP(G132,[1]ALLE!$B:$C,2,0)),"",VLOOKUP(G132,[1]ALLE!$B:$C,2,0))</f>
        <v>0</v>
      </c>
      <c r="I132" s="7">
        <f t="shared" si="5"/>
        <v>132</v>
      </c>
      <c r="J132" s="7" t="s">
        <v>1033</v>
      </c>
      <c r="K132" s="7" t="str">
        <f>IF(ISNA(VLOOKUP(J132,'72102609'!Z:AE,6,0)),IF(ISNA(VLOOKUP(J132,'72102609'!AA:AE,5,0)),IF(ISNA(VLOOKUP(J132,'72102609'!AB:AE,4,0)),IF(ISNA(VLOOKUP(J132,'72102609'!AC:AE,3,0)),IF(ISNA(VLOOKUP(J132,'72102609'!AD:AE,2,0)),"",VLOOKUP(J132,'72102609'!AD:AE,2,0)),VLOOKUP(J132,'72102609'!AC:AE,3,0)),VLOOKUP(J132,'72102609'!AB:AE,4,0)),VLOOKUP(J132,'72102609'!AA:AE,5,0)),VLOOKUP(J132,'72102609'!Z:AE,6,0))</f>
        <v/>
      </c>
      <c r="L132" s="7" t="str">
        <f>IF(ISNA(VLOOKUP(J132,'72102278'!Z:AE,6,0)),IF(ISNA(VLOOKUP(J132,'72102278'!AA:AE,5,0)),IF(ISNA(VLOOKUP(J132,'72102278'!AB:AE,4,0)),IF(ISNA(VLOOKUP(J132,'72102278'!AC:AE,3,0)),IF(ISNA(VLOOKUP(J132,'72102278'!AD:AE,2,0)),"",VLOOKUP(J132,'72102278'!AD:AE,2,0)),VLOOKUP(J132,'72102278'!AC:AE,3,0)),VLOOKUP(J132,'72102278'!AB:AE,4,0)),VLOOKUP(J132,'72102278'!AA:AE,5,0)),VLOOKUP(J132,'72102278'!Z:AE,6,0))</f>
        <v/>
      </c>
      <c r="M132" s="7" t="str">
        <f>IF(ISNA(VLOOKUP(J132,'72102029'!Z:AE,6,0)),IF(ISNA(VLOOKUP(J132,'72102029'!AA:AE,5,0)),IF(ISNA(VLOOKUP(J132,'72102029'!AB:AE,4,0)),IF(ISNA(VLOOKUP(J132,'72102029'!AC:AE,3,0)),IF(ISNA(VLOOKUP(J132,'72102029'!AD:AE,2,0)),"",VLOOKUP(J132,'72102029'!AD:AE,2,0)),VLOOKUP(J132,'72102029'!AC:AE,3,0)),VLOOKUP(J132,'72102029'!AB:AE,4,0)),VLOOKUP(J132,'72102029'!AA:AE,5,0)),VLOOKUP(J132,'72102029'!Z:AE,6,0))</f>
        <v/>
      </c>
      <c r="N132" s="7">
        <f>IF(ISNA(VLOOKUP(J132,'72101595'!Z:AE,6,0)),IF(ISNA(VLOOKUP(J132,'72101595'!AA:AE,5,0)),IF(ISNA(VLOOKUP(J132,'72101595'!AB:AE,4,0)),IF(ISNA(VLOOKUP(J132,'72101595'!AC:AE,3,0)),IF(ISNA(VLOOKUP(J132,'72101595'!AD:AE,2,0)),"",VLOOKUP(J132,'72101595'!AD:AE,2,0)),VLOOKUP(J132,'72101595'!AC:AE,3,0)),VLOOKUP(J132,'72101595'!AB:AE,4,0)),VLOOKUP(J132,'72101595'!AA:AE,5,0)),VLOOKUP(J132,'72101595'!Z:AE,6,0))</f>
        <v>113</v>
      </c>
      <c r="O132" s="7" t="str">
        <f>IF(ISNA(VLOOKUP(J132,'72101388'!Z:AE,6,0)),IF(ISNA(VLOOKUP(J132,'72101388'!AA:AE,5,0)),IF(ISNA(VLOOKUP(J132,'72101388'!AB:AE,4,0)),IF(ISNA(VLOOKUP(J132,'72101388'!AC:AE,3,0)),IF(ISNA(VLOOKUP(J132,'72101388'!AD:AE,2,0)),"",VLOOKUP(J132,'72101388'!AD:AE,2,0)),VLOOKUP(J132,'72101388'!AC:AE,3,0)),VLOOKUP(J132,'72101388'!AB:AE,4,0)),VLOOKUP(J132,'72101388'!AA:AE,5,0)),VLOOKUP(J132,'72101388'!Z:AE,6,0))</f>
        <v/>
      </c>
      <c r="P132" s="7" t="str">
        <f>IF(ISNA(VLOOKUP(J132,'72101014'!Z:AE,6,0)),IF(ISNA(VLOOKUP(J132,'72101014'!AA:AE,5,0)),IF(ISNA(VLOOKUP(J132,'72101014'!AB:AE,4,0)),IF(ISNA(VLOOKUP(J132,'72101014'!AC:AE,3,0)),IF(ISNA(VLOOKUP(J132,'72101014'!AD:AE,2,0)),"",VLOOKUP(J132,'72101014'!AD:AE,2,0)),VLOOKUP(J132,'72101014'!AC:AE,3,0)),VLOOKUP(J132,'72101014'!AB:AE,4,0)),VLOOKUP(J132,'72101014'!AA:AE,5,0)),VLOOKUP(J132,'72101014'!Z:AE,6,0))</f>
        <v/>
      </c>
      <c r="Q132" s="7" t="str">
        <f>IF(ISNA(VLOOKUP(J132,'72100736'!Z:AE,6,0)),IF(ISNA(VLOOKUP(J132,'72100736'!AA:AE,5,0)),IF(ISNA(VLOOKUP(J132,'72100736'!AB:AE,4,0)),IF(ISNA(VLOOKUP(J132,'72100736'!AC:AE,3,0)),IF(ISNA(VLOOKUP(J132,'72100736'!AD:AE,2,0)),"",VLOOKUP(J132,'72100736'!AD:AE,2,0)),VLOOKUP(J132,'72100736'!AC:AE,3,0)),VLOOKUP(J132,'72100736'!AB:AE,4,0)),VLOOKUP(J132,'72100736'!AA:AE,5,0)),VLOOKUP(J132,'72100736'!Z:AE,6,0))</f>
        <v/>
      </c>
      <c r="R132" s="7">
        <f>IF(ISNA(VLOOKUP(J132,'72100530'!Z:AE,6,0)),IF(ISNA(VLOOKUP(J132,'72100530'!AA:AE,5,0)),IF(ISNA(VLOOKUP(J132,'72100530'!AB:AE,4,0)),IF(ISNA(VLOOKUP(J132,'72100530'!AC:AE,3,0)),IF(ISNA(VLOOKUP(J132,'72100530'!AD:AE,2,0)),"",VLOOKUP(J132,'72100530'!AD:AE,2,0)),VLOOKUP(J132,'72100530'!AC:AE,3,0)),VLOOKUP(J132,'72100530'!AB:AE,4,0)),VLOOKUP(J132,'72100530'!AA:AE,5,0)),VLOOKUP(J132,'72100530'!Z:AE,6,0))</f>
        <v>109</v>
      </c>
      <c r="S132" s="7">
        <f>IF(ISNA(VLOOKUP(J132,'72100318'!Z:AE,6,0)),IF(ISNA(VLOOKUP(J132,'72100318'!AA:AE,5,0)),IF(ISNA(VLOOKUP(J132,'72100318'!AB:AE,4,0)),IF(ISNA(VLOOKUP(J132,'72100318'!AC:AE,3,0)),IF(ISNA(VLOOKUP(J132,'72100318'!AD:AE,2,0)),"",VLOOKUP(J132,'72100318'!AD:AE,2,0)),VLOOKUP(J132,'72100318'!AC:AE,3,0)),VLOOKUP(J132,'72100318'!AB:AE,4,0)),VLOOKUP(J132,'72100318'!AA:AE,5,0)),VLOOKUP(J132,'72100318'!Z:AE,6,0))</f>
        <v>147</v>
      </c>
      <c r="T132" s="7" t="str">
        <f>IF(ISNA(VLOOKUP(J132,'72100121'!Z:AE,6,0)),IF(ISNA(VLOOKUP(J132,'72100121'!AA:AE,5,0)),IF(ISNA(VLOOKUP(J132,'72100121'!AB:AE,4,0)),IF(ISNA(VLOOKUP(J132,'72100121'!AC:AE,3,0)),IF(ISNA(VLOOKUP(J132,'72100121'!AD:AE,2,0)),"",VLOOKUP(J132,'72100121'!AD:AE,2,0)),VLOOKUP(J132,'72100121'!AC:AE,3,0)),VLOOKUP(J132,'72100121'!AB:AE,4,0)),VLOOKUP(J132,'72100121'!AA:AE,5,0)),VLOOKUP(J132,'72100121'!Z:AE,6,0))</f>
        <v/>
      </c>
      <c r="U132" s="7" t="str">
        <f>IF(ISNA(VLOOKUP(J132,'72003054'!Z:AE,6,0)),IF(ISNA(VLOOKUP(J132,'72003054'!AA:AE,5,0)),IF(ISNA(VLOOKUP(J132,'72003054'!AB:AE,4,0)),IF(ISNA(VLOOKUP(J132,'72003054'!AC:AE,3,0)),IF(ISNA(VLOOKUP(J132,'72003054'!AD:AE,2,0)),"",VLOOKUP(J132,'72003054'!AD:AE,2,0)),VLOOKUP(J132,'72003054'!AC:AE,3,0)),VLOOKUP(J132,'72003054'!AB:AE,4,0)),VLOOKUP(J132,'72003054'!AA:AE,5,0)),VLOOKUP(J132,'72003054'!Z:AE,6,0))</f>
        <v/>
      </c>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c r="CD132" s="5"/>
      <c r="CE132" s="5"/>
      <c r="CF132" s="5"/>
      <c r="CG132" s="5"/>
      <c r="CH132" s="5"/>
      <c r="CI132" s="5"/>
      <c r="CJ132" s="5"/>
      <c r="CK132" s="5"/>
      <c r="CL132" s="5"/>
      <c r="CM132" s="5"/>
      <c r="CN132" s="5"/>
      <c r="CO132" s="5"/>
      <c r="CP132" s="5"/>
      <c r="CQ132" s="5"/>
      <c r="CR132" s="5"/>
      <c r="CS132" s="5"/>
      <c r="CT132" s="5"/>
      <c r="CU132" s="5"/>
      <c r="CV132" s="5"/>
      <c r="CW132" s="5"/>
      <c r="CX132" s="5"/>
      <c r="CY132" s="5"/>
      <c r="CZ132" s="5"/>
      <c r="DA132" s="5"/>
      <c r="DB132" s="5"/>
      <c r="DC132" s="5"/>
      <c r="DD132" s="5"/>
      <c r="DE132" s="5"/>
      <c r="DF132" s="5"/>
      <c r="DG132" s="5"/>
      <c r="DH132" s="5"/>
      <c r="DI132" s="5"/>
      <c r="DJ132" s="5"/>
      <c r="DK132" s="5"/>
      <c r="DL132" s="5"/>
      <c r="DM132" s="5"/>
      <c r="DN132" s="5"/>
      <c r="DO132" s="5"/>
      <c r="DP132" s="5"/>
      <c r="DQ132" s="5"/>
      <c r="DR132" s="5"/>
      <c r="DS132" s="5"/>
      <c r="DT132" s="5"/>
      <c r="DU132" s="5"/>
      <c r="DV132" s="5"/>
      <c r="DW132" s="5"/>
      <c r="DX132" s="5"/>
      <c r="DY132" s="5"/>
      <c r="DZ132" s="5"/>
      <c r="EA132" s="5"/>
      <c r="EB132" s="5"/>
      <c r="EC132" s="5"/>
      <c r="ED132" s="5"/>
      <c r="EE132" s="5"/>
      <c r="EF132" s="5"/>
      <c r="EG132" s="5"/>
      <c r="EH132" s="5"/>
      <c r="EI132" s="5"/>
      <c r="EJ132" s="5"/>
      <c r="EK132" s="5"/>
      <c r="EL132" s="5"/>
      <c r="EM132" s="5"/>
      <c r="EN132" s="5"/>
      <c r="EO132" s="5"/>
      <c r="EP132" s="5"/>
      <c r="EQ132" s="5"/>
      <c r="ER132" s="5"/>
      <c r="ES132" s="5"/>
      <c r="ET132" s="5"/>
      <c r="EU132" s="5"/>
      <c r="EV132" s="5"/>
      <c r="EW132" s="5"/>
      <c r="EX132" s="5"/>
      <c r="EY132" s="5"/>
      <c r="EZ132" s="5"/>
      <c r="FA132" s="5"/>
      <c r="FB132" s="5"/>
      <c r="FC132" s="5"/>
      <c r="FD132" s="5"/>
      <c r="FE132" s="5"/>
      <c r="FF132" s="5"/>
      <c r="FG132" s="5"/>
      <c r="FH132" s="5"/>
      <c r="FI132" s="5"/>
      <c r="FJ132" s="5"/>
      <c r="FK132" s="5"/>
      <c r="FL132" s="5"/>
      <c r="FM132" s="5"/>
      <c r="FN132" s="5"/>
      <c r="FO132" s="5"/>
      <c r="FP132" s="5"/>
      <c r="FQ132" s="5"/>
      <c r="FR132" s="5"/>
      <c r="FS132" s="5"/>
      <c r="FT132" s="5"/>
      <c r="FU132" s="5"/>
      <c r="FV132" s="5"/>
      <c r="FW132" s="5"/>
      <c r="FX132" s="5"/>
      <c r="FY132" s="5"/>
      <c r="FZ132" s="5"/>
      <c r="GA132" s="5"/>
      <c r="GB132" s="5"/>
      <c r="GC132" s="5"/>
      <c r="GD132" s="5"/>
      <c r="GE132" s="5"/>
      <c r="GF132" s="5"/>
      <c r="GG132" s="5"/>
      <c r="GH132" s="5"/>
      <c r="GI132" s="5"/>
      <c r="GJ132" s="5"/>
      <c r="GK132" s="5"/>
      <c r="GL132" s="5"/>
      <c r="GM132" s="5"/>
      <c r="GN132" s="5"/>
      <c r="GO132" s="5"/>
      <c r="GP132" s="5"/>
      <c r="GQ132" s="5"/>
      <c r="GR132" s="5"/>
      <c r="GS132" s="5"/>
      <c r="GT132" s="5"/>
      <c r="GU132" s="5"/>
      <c r="GV132" s="5"/>
      <c r="GW132" s="5"/>
      <c r="GX132" s="5"/>
      <c r="GY132" s="5"/>
      <c r="GZ132" s="5"/>
      <c r="HA132" s="5"/>
      <c r="HB132" s="5"/>
      <c r="HC132" s="5"/>
      <c r="HD132" s="5"/>
      <c r="HE132" s="5"/>
      <c r="HF132" s="5"/>
      <c r="HG132" s="5"/>
      <c r="HH132" s="5"/>
      <c r="HI132" s="5"/>
      <c r="HJ132" s="5"/>
      <c r="HK132" s="5"/>
      <c r="HL132" s="5"/>
      <c r="HM132" s="5"/>
      <c r="HN132" s="5"/>
      <c r="HO132" s="5"/>
      <c r="HP132" s="5"/>
      <c r="HQ132" s="5"/>
      <c r="HR132" s="5"/>
      <c r="HS132" s="5"/>
      <c r="HT132" s="5"/>
      <c r="HU132" s="5"/>
      <c r="HV132" s="5"/>
      <c r="HW132" s="5"/>
      <c r="HX132" s="5"/>
      <c r="HY132" s="5"/>
      <c r="HZ132" s="5"/>
      <c r="IA132" s="5"/>
      <c r="IB132" s="5"/>
      <c r="IC132" s="5"/>
      <c r="ID132" s="5"/>
      <c r="IE132" s="5"/>
      <c r="IF132" s="5"/>
      <c r="IG132" s="5"/>
      <c r="IH132" s="5"/>
      <c r="II132" s="5"/>
      <c r="IJ132" s="5"/>
      <c r="IK132" s="5"/>
      <c r="IL132" s="5"/>
      <c r="IM132" s="5"/>
      <c r="IN132" s="5"/>
      <c r="IO132" s="5"/>
      <c r="IP132" s="5"/>
      <c r="IQ132" s="5"/>
      <c r="IR132" s="5"/>
      <c r="IS132" s="5"/>
      <c r="IT132" s="5"/>
      <c r="IU132" s="5"/>
      <c r="IV132" s="5"/>
      <c r="IW132" s="5"/>
      <c r="IX132" s="5"/>
      <c r="IY132" s="5"/>
      <c r="IZ132" s="5"/>
      <c r="JA132" s="5"/>
      <c r="JB132" s="5"/>
      <c r="JC132" s="5"/>
      <c r="JD132" s="5"/>
      <c r="JE132" s="5"/>
      <c r="JF132" s="5"/>
      <c r="JG132" s="5"/>
      <c r="JH132" s="5"/>
      <c r="JI132" s="5"/>
      <c r="JJ132" s="5"/>
      <c r="JK132" s="5"/>
      <c r="JL132" s="5"/>
      <c r="JM132" s="5"/>
      <c r="JN132" s="5"/>
      <c r="JO132" s="5"/>
      <c r="JP132" s="5"/>
      <c r="JQ132" s="5"/>
      <c r="JR132" s="5"/>
      <c r="JS132" s="5"/>
      <c r="JT132" s="5"/>
      <c r="JU132" s="5"/>
      <c r="JV132" s="5"/>
      <c r="JW132" s="5"/>
      <c r="JX132" s="5"/>
      <c r="JY132" s="5"/>
      <c r="JZ132" s="5"/>
      <c r="KA132" s="5"/>
      <c r="KB132" s="5"/>
      <c r="KC132" s="5"/>
      <c r="KD132" s="5"/>
      <c r="KE132" s="5"/>
      <c r="KF132" s="5"/>
      <c r="KG132" s="5"/>
      <c r="KH132" s="5"/>
      <c r="KI132" s="5"/>
      <c r="KJ132" s="5"/>
      <c r="KK132" s="5"/>
      <c r="KL132" s="5"/>
      <c r="KM132" s="5"/>
      <c r="KN132" s="5"/>
      <c r="KO132" s="5"/>
      <c r="KP132" s="5"/>
      <c r="KQ132" s="5"/>
      <c r="KR132" s="5"/>
      <c r="KS132" s="5"/>
      <c r="KT132" s="5"/>
      <c r="KU132" s="5"/>
      <c r="KV132" s="5"/>
      <c r="KW132" s="5"/>
      <c r="KX132" s="5"/>
      <c r="KY132" s="5"/>
      <c r="KZ132" s="5"/>
      <c r="LA132" s="5"/>
      <c r="LB132" s="5"/>
      <c r="LC132" s="5"/>
      <c r="LD132" s="5"/>
      <c r="LE132" s="5"/>
      <c r="LF132" s="5"/>
      <c r="LG132" s="5"/>
      <c r="LH132" s="5"/>
      <c r="LI132" s="5"/>
      <c r="LJ132" s="5"/>
      <c r="LK132" s="5"/>
      <c r="LL132" s="5"/>
      <c r="LM132" s="5"/>
      <c r="LN132" s="5"/>
      <c r="LO132" s="5"/>
      <c r="LP132" s="5"/>
      <c r="LQ132" s="5"/>
      <c r="LR132" s="5"/>
      <c r="LS132" s="5"/>
      <c r="LT132" s="5"/>
      <c r="LU132" s="5"/>
      <c r="LV132" s="5"/>
      <c r="LW132" s="5"/>
      <c r="LX132" s="5"/>
      <c r="LY132" s="5"/>
      <c r="LZ132" s="5"/>
      <c r="MA132" s="5"/>
      <c r="MB132" s="5"/>
      <c r="MC132" s="5"/>
      <c r="MD132" s="5"/>
      <c r="ME132" s="5"/>
      <c r="MF132" s="5"/>
      <c r="MG132" s="5"/>
      <c r="MH132" s="5"/>
      <c r="MI132" s="5"/>
      <c r="MJ132" s="5"/>
      <c r="MK132" s="5"/>
      <c r="ML132" s="5"/>
      <c r="MM132" s="5"/>
      <c r="MN132" s="5"/>
      <c r="MO132" s="5"/>
      <c r="MP132" s="5"/>
      <c r="MQ132" s="5"/>
      <c r="MR132" s="5"/>
      <c r="MS132" s="5"/>
      <c r="MT132" s="5"/>
      <c r="MU132" s="5"/>
      <c r="MV132" s="5"/>
      <c r="MW132" s="5"/>
      <c r="MX132" s="5"/>
      <c r="MY132" s="5"/>
      <c r="MZ132" s="5"/>
      <c r="NA132" s="5"/>
      <c r="NB132" s="5"/>
      <c r="NC132" s="5"/>
      <c r="ND132" s="5"/>
      <c r="NE132" s="5"/>
      <c r="NF132" s="5"/>
      <c r="NG132" s="5"/>
      <c r="NH132" s="5"/>
      <c r="NI132" s="5"/>
      <c r="NJ132" s="5"/>
      <c r="NK132" s="5"/>
      <c r="NL132" s="5"/>
      <c r="NM132" s="5"/>
      <c r="NN132" s="5"/>
      <c r="NO132" s="5"/>
      <c r="NP132" s="5"/>
      <c r="NQ132" s="5"/>
      <c r="NR132" s="5"/>
      <c r="NS132" s="5"/>
      <c r="NT132" s="5"/>
      <c r="NU132" s="5"/>
      <c r="NV132" s="5"/>
      <c r="NW132" s="5"/>
      <c r="NX132" s="5"/>
      <c r="NY132" s="5"/>
      <c r="NZ132" s="5"/>
      <c r="OA132" s="5"/>
      <c r="OB132" s="5"/>
      <c r="OC132" s="5"/>
      <c r="OD132" s="5"/>
      <c r="OE132" s="5"/>
      <c r="OF132" s="5"/>
      <c r="OG132" s="5"/>
      <c r="OH132" s="5"/>
      <c r="OI132" s="5"/>
      <c r="OJ132" s="5"/>
      <c r="OK132" s="5"/>
      <c r="OL132" s="5"/>
      <c r="OM132" s="5"/>
      <c r="ON132" s="5"/>
      <c r="OO132" s="5"/>
      <c r="OP132" s="5"/>
      <c r="OQ132" s="5"/>
      <c r="OR132" s="5"/>
      <c r="OS132" s="5"/>
      <c r="OT132" s="5"/>
      <c r="OU132" s="5"/>
      <c r="OV132" s="5"/>
      <c r="OW132" s="5"/>
      <c r="OX132" s="5"/>
      <c r="OY132" s="5"/>
      <c r="OZ132" s="5"/>
      <c r="PA132" s="5"/>
      <c r="PB132" s="5"/>
      <c r="PC132" s="5"/>
      <c r="PD132" s="5"/>
      <c r="PE132" s="5"/>
      <c r="PF132" s="5"/>
      <c r="PG132" s="5"/>
      <c r="PH132" s="5"/>
    </row>
    <row r="133" spans="1:424" x14ac:dyDescent="0.25">
      <c r="A133" s="7">
        <f t="shared" si="3"/>
        <v>145</v>
      </c>
      <c r="B133" s="7">
        <f t="shared" si="4"/>
        <v>72101595</v>
      </c>
      <c r="C133" s="7">
        <f>IF(ISNA(VLOOKUP(G133,Listen!J:P,7,0)),VLOOKUP(E133,'72101595'!AF:AP,11,0),IF(VLOOKUP(E133,'72101595'!AF:AP,11,0)&lt;4,VLOOKUP(G133,Listen!J:P,7,0),VLOOKUP(E133,'72101595'!AF:AP,11,0)))</f>
        <v>1</v>
      </c>
      <c r="D133" s="7" t="str">
        <f>IF(G133="","",IF(ISNA(VLOOKUP(G133,[1]ALLE!$B:$AA,26,0)),"",VLOOKUP(G133,[1]ALLE!$B:$AA,26,0)))</f>
        <v>WGK 2,Biozd,BAS-PT19-Repellents and attractants,Insektenschutz</v>
      </c>
      <c r="E133" s="12" t="str">
        <f>IF(ISNA(VLOOKUP(J133,'72101595'!Z:AG,7,0)),IF(ISNA(VLOOKUP(J133,'72101595'!AA:AG,6,0)),IF(ISNA(VLOOKUP(J133,'72101595'!AB:AG,5,0)),IF(ISNA(VLOOKUP(J133,'72101595'!AC:AG,4,0)),IF(ISNA(VLOOKUP(J133,'72101595'!AD:AG,3,0)),"",VLOOKUP(J133,'72101595'!AD:AG,3,0)),VLOOKUP(J133,'72101595'!AC:AG,4,0)),VLOOKUP(J133,'72101595'!AB:AG,5,0)),VLOOKUP(J133,'72101595'!AA:AG,6,0)),VLOOKUP(J133,'72101595'!Z:AG,7,0))</f>
        <v>Diethyltoluamide</v>
      </c>
      <c r="F133" s="7" t="str">
        <f>IF(G133=0,"",IF(G133="","",VLOOKUP(G133,'72101595'!D:I,6,0)))</f>
        <v>C12H17NO</v>
      </c>
      <c r="G133" s="7" t="str">
        <f>VLOOKUP(E133,'72101595'!AF:AP,2,0)</f>
        <v>134-62-3</v>
      </c>
      <c r="H133" s="7" t="str">
        <f>IF(ISNA(VLOOKUP(G133,[1]ALLE!$B:$C,2,0)),"",VLOOKUP(G133,[1]ALLE!$B:$C,2,0))</f>
        <v>MMOXZBCLCQITDF-UHFFFAOYSA-N</v>
      </c>
      <c r="I133" s="7">
        <f t="shared" si="5"/>
        <v>133</v>
      </c>
      <c r="J133" s="7" t="s">
        <v>1484</v>
      </c>
      <c r="K133" s="7">
        <f>IF(ISNA(VLOOKUP(J133,'72102609'!Z:AE,6,0)),IF(ISNA(VLOOKUP(J133,'72102609'!AA:AE,5,0)),IF(ISNA(VLOOKUP(J133,'72102609'!AB:AE,4,0)),IF(ISNA(VLOOKUP(J133,'72102609'!AC:AE,3,0)),IF(ISNA(VLOOKUP(J133,'72102609'!AD:AE,2,0)),"",VLOOKUP(J133,'72102609'!AD:AE,2,0)),VLOOKUP(J133,'72102609'!AC:AE,3,0)),VLOOKUP(J133,'72102609'!AB:AE,4,0)),VLOOKUP(J133,'72102609'!AA:AE,5,0)),VLOOKUP(J133,'72102609'!Z:AE,6,0))</f>
        <v>35</v>
      </c>
      <c r="L133" s="7">
        <f>IF(ISNA(VLOOKUP(J133,'72102278'!Z:AE,6,0)),IF(ISNA(VLOOKUP(J133,'72102278'!AA:AE,5,0)),IF(ISNA(VLOOKUP(J133,'72102278'!AB:AE,4,0)),IF(ISNA(VLOOKUP(J133,'72102278'!AC:AE,3,0)),IF(ISNA(VLOOKUP(J133,'72102278'!AD:AE,2,0)),"",VLOOKUP(J133,'72102278'!AD:AE,2,0)),VLOOKUP(J133,'72102278'!AC:AE,3,0)),VLOOKUP(J133,'72102278'!AB:AE,4,0)),VLOOKUP(J133,'72102278'!AA:AE,5,0)),VLOOKUP(J133,'72102278'!Z:AE,6,0))</f>
        <v>54</v>
      </c>
      <c r="M133" s="7">
        <f>IF(ISNA(VLOOKUP(J133,'72102029'!Z:AE,6,0)),IF(ISNA(VLOOKUP(J133,'72102029'!AA:AE,5,0)),IF(ISNA(VLOOKUP(J133,'72102029'!AB:AE,4,0)),IF(ISNA(VLOOKUP(J133,'72102029'!AC:AE,3,0)),IF(ISNA(VLOOKUP(J133,'72102029'!AD:AE,2,0)),"",VLOOKUP(J133,'72102029'!AD:AE,2,0)),VLOOKUP(J133,'72102029'!AC:AE,3,0)),VLOOKUP(J133,'72102029'!AB:AE,4,0)),VLOOKUP(J133,'72102029'!AA:AE,5,0)),VLOOKUP(J133,'72102029'!Z:AE,6,0))</f>
        <v>122</v>
      </c>
      <c r="N133" s="7">
        <f>IF(ISNA(VLOOKUP(J133,'72101595'!Z:AE,6,0)),IF(ISNA(VLOOKUP(J133,'72101595'!AA:AE,5,0)),IF(ISNA(VLOOKUP(J133,'72101595'!AB:AE,4,0)),IF(ISNA(VLOOKUP(J133,'72101595'!AC:AE,3,0)),IF(ISNA(VLOOKUP(J133,'72101595'!AD:AE,2,0)),"",VLOOKUP(J133,'72101595'!AD:AE,2,0)),VLOOKUP(J133,'72101595'!AC:AE,3,0)),VLOOKUP(J133,'72101595'!AB:AE,4,0)),VLOOKUP(J133,'72101595'!AA:AE,5,0)),VLOOKUP(J133,'72101595'!Z:AE,6,0))</f>
        <v>145</v>
      </c>
      <c r="O133" s="7" t="str">
        <f>IF(ISNA(VLOOKUP(J133,'72101388'!Z:AE,6,0)),IF(ISNA(VLOOKUP(J133,'72101388'!AA:AE,5,0)),IF(ISNA(VLOOKUP(J133,'72101388'!AB:AE,4,0)),IF(ISNA(VLOOKUP(J133,'72101388'!AC:AE,3,0)),IF(ISNA(VLOOKUP(J133,'72101388'!AD:AE,2,0)),"",VLOOKUP(J133,'72101388'!AD:AE,2,0)),VLOOKUP(J133,'72101388'!AC:AE,3,0)),VLOOKUP(J133,'72101388'!AB:AE,4,0)),VLOOKUP(J133,'72101388'!AA:AE,5,0)),VLOOKUP(J133,'72101388'!Z:AE,6,0))</f>
        <v/>
      </c>
      <c r="P133" s="7">
        <f>IF(ISNA(VLOOKUP(J133,'72101014'!Z:AE,6,0)),IF(ISNA(VLOOKUP(J133,'72101014'!AA:AE,5,0)),IF(ISNA(VLOOKUP(J133,'72101014'!AB:AE,4,0)),IF(ISNA(VLOOKUP(J133,'72101014'!AC:AE,3,0)),IF(ISNA(VLOOKUP(J133,'72101014'!AD:AE,2,0)),"",VLOOKUP(J133,'72101014'!AD:AE,2,0)),VLOOKUP(J133,'72101014'!AC:AE,3,0)),VLOOKUP(J133,'72101014'!AB:AE,4,0)),VLOOKUP(J133,'72101014'!AA:AE,5,0)),VLOOKUP(J133,'72101014'!Z:AE,6,0))</f>
        <v>36</v>
      </c>
      <c r="Q133" s="7">
        <f>IF(ISNA(VLOOKUP(J133,'72100736'!Z:AE,6,0)),IF(ISNA(VLOOKUP(J133,'72100736'!AA:AE,5,0)),IF(ISNA(VLOOKUP(J133,'72100736'!AB:AE,4,0)),IF(ISNA(VLOOKUP(J133,'72100736'!AC:AE,3,0)),IF(ISNA(VLOOKUP(J133,'72100736'!AD:AE,2,0)),"",VLOOKUP(J133,'72100736'!AD:AE,2,0)),VLOOKUP(J133,'72100736'!AC:AE,3,0)),VLOOKUP(J133,'72100736'!AB:AE,4,0)),VLOOKUP(J133,'72100736'!AA:AE,5,0)),VLOOKUP(J133,'72100736'!Z:AE,6,0))</f>
        <v>71</v>
      </c>
      <c r="R133" s="7">
        <f>IF(ISNA(VLOOKUP(J133,'72100530'!Z:AE,6,0)),IF(ISNA(VLOOKUP(J133,'72100530'!AA:AE,5,0)),IF(ISNA(VLOOKUP(J133,'72100530'!AB:AE,4,0)),IF(ISNA(VLOOKUP(J133,'72100530'!AC:AE,3,0)),IF(ISNA(VLOOKUP(J133,'72100530'!AD:AE,2,0)),"",VLOOKUP(J133,'72100530'!AD:AE,2,0)),VLOOKUP(J133,'72100530'!AC:AE,3,0)),VLOOKUP(J133,'72100530'!AB:AE,4,0)),VLOOKUP(J133,'72100530'!AA:AE,5,0)),VLOOKUP(J133,'72100530'!Z:AE,6,0))</f>
        <v>45</v>
      </c>
      <c r="S133" s="7">
        <f>IF(ISNA(VLOOKUP(J133,'72100318'!Z:AE,6,0)),IF(ISNA(VLOOKUP(J133,'72100318'!AA:AE,5,0)),IF(ISNA(VLOOKUP(J133,'72100318'!AB:AE,4,0)),IF(ISNA(VLOOKUP(J133,'72100318'!AC:AE,3,0)),IF(ISNA(VLOOKUP(J133,'72100318'!AD:AE,2,0)),"",VLOOKUP(J133,'72100318'!AD:AE,2,0)),VLOOKUP(J133,'72100318'!AC:AE,3,0)),VLOOKUP(J133,'72100318'!AB:AE,4,0)),VLOOKUP(J133,'72100318'!AA:AE,5,0)),VLOOKUP(J133,'72100318'!Z:AE,6,0))</f>
        <v>59</v>
      </c>
      <c r="T133" s="7">
        <f>IF(ISNA(VLOOKUP(J133,'72100121'!Z:AE,6,0)),IF(ISNA(VLOOKUP(J133,'72100121'!AA:AE,5,0)),IF(ISNA(VLOOKUP(J133,'72100121'!AB:AE,4,0)),IF(ISNA(VLOOKUP(J133,'72100121'!AC:AE,3,0)),IF(ISNA(VLOOKUP(J133,'72100121'!AD:AE,2,0)),"",VLOOKUP(J133,'72100121'!AD:AE,2,0)),VLOOKUP(J133,'72100121'!AC:AE,3,0)),VLOOKUP(J133,'72100121'!AB:AE,4,0)),VLOOKUP(J133,'72100121'!AA:AE,5,0)),VLOOKUP(J133,'72100121'!Z:AE,6,0))</f>
        <v>42</v>
      </c>
      <c r="U133" s="7">
        <f>IF(ISNA(VLOOKUP(J133,'72003054'!Z:AE,6,0)),IF(ISNA(VLOOKUP(J133,'72003054'!AA:AE,5,0)),IF(ISNA(VLOOKUP(J133,'72003054'!AB:AE,4,0)),IF(ISNA(VLOOKUP(J133,'72003054'!AC:AE,3,0)),IF(ISNA(VLOOKUP(J133,'72003054'!AD:AE,2,0)),"",VLOOKUP(J133,'72003054'!AD:AE,2,0)),VLOOKUP(J133,'72003054'!AC:AE,3,0)),VLOOKUP(J133,'72003054'!AB:AE,4,0)),VLOOKUP(J133,'72003054'!AA:AE,5,0)),VLOOKUP(J133,'72003054'!Z:AE,6,0))</f>
        <v>41</v>
      </c>
    </row>
    <row r="134" spans="1:424" x14ac:dyDescent="0.25">
      <c r="A134" s="7">
        <f t="shared" si="3"/>
        <v>144</v>
      </c>
      <c r="B134" s="7">
        <f t="shared" si="4"/>
        <v>72102029</v>
      </c>
      <c r="C134" s="7">
        <f>IF(ISNA(VLOOKUP(G134,Listen!J:P,7,0)),VLOOKUP(E134,'72102029'!AF:AP,11,0),IF(VLOOKUP(E134,'72102029'!AF:AP,11,0)&lt;4,VLOOKUP(G134,Listen!J:P,7,0),VLOOKUP(E134,'72102029'!AF:AP,11,0)))</f>
        <v>2</v>
      </c>
      <c r="D134" s="7" t="str">
        <f>IF(G134="","", IF(ISNA(G134),"",IF(ISNA(VLOOKUP(G134,[1]ALLE!$B:$AA,26,0)),"",VLOOKUP(G134,[1]ALLE!$B:$AA,26,0))))</f>
        <v>AZM,12400kg/a in Dtl.Antiepileptikaneueres Antiepileptikum</v>
      </c>
      <c r="E134" s="12" t="str">
        <f>IF(ISNA(VLOOKUP(J134,'72102029'!Z:AG,7,0)),IF(ISNA(VLOOKUP(J134,'72102029'!AA:AG,6,0)),IF(ISNA(VLOOKUP(J134,'72102029'!AB:AG,5,0)),IF(ISNA(VLOOKUP(J134,'72102029'!AC:AG,4,0)),IF(ISNA(VLOOKUP(J134,'72102029'!AD:AG,3,0)),"",VLOOKUP(J134,'72102029'!AD:AG,3,0)),VLOOKUP(J134,'72102029'!AC:AG,4,0)),VLOOKUP(J134,'72102029'!AB:AG,5,0)),VLOOKUP(J134,'72102029'!AA:AG,6,0)),VLOOKUP(J134,'72102029'!Z:AG,7,0))</f>
        <v>Oxcarbazepine</v>
      </c>
      <c r="F134" s="7" t="str">
        <f>IF(G134=0,"",IF(G134="","",VLOOKUP(G134,'72102029'!D:I,6,0)))</f>
        <v>C15H12N2O2</v>
      </c>
      <c r="G134" s="7" t="str">
        <f>VLOOKUP(E134,'72102029'!AF:AP,2,0)</f>
        <v>28721-07-5</v>
      </c>
      <c r="H134" s="7" t="str">
        <f>IF(ISNA(VLOOKUP(G134,[1]ALLE!$B:$C,2,0)),"",VLOOKUP(G134,[1]ALLE!$B:$C,2,0))</f>
        <v>CTRLABGOLIVAIY-UHFFFAOYSA-N</v>
      </c>
      <c r="I134" s="7">
        <f t="shared" si="5"/>
        <v>134</v>
      </c>
      <c r="J134" s="7" t="s">
        <v>1255</v>
      </c>
      <c r="K134" s="7" t="str">
        <f>IF(ISNA(VLOOKUP(J134,'72102609'!Z:AE,6,0)),IF(ISNA(VLOOKUP(J134,'72102609'!AA:AE,5,0)),IF(ISNA(VLOOKUP(J134,'72102609'!AB:AE,4,0)),IF(ISNA(VLOOKUP(J134,'72102609'!AC:AE,3,0)),IF(ISNA(VLOOKUP(J134,'72102609'!AD:AE,2,0)),"",VLOOKUP(J134,'72102609'!AD:AE,2,0)),VLOOKUP(J134,'72102609'!AC:AE,3,0)),VLOOKUP(J134,'72102609'!AB:AE,4,0)),VLOOKUP(J134,'72102609'!AA:AE,5,0)),VLOOKUP(J134,'72102609'!Z:AE,6,0))</f>
        <v/>
      </c>
      <c r="L134" s="7">
        <f>IF(ISNA(VLOOKUP(J134,'72102278'!Z:AE,6,0)),IF(ISNA(VLOOKUP(J134,'72102278'!AA:AE,5,0)),IF(ISNA(VLOOKUP(J134,'72102278'!AB:AE,4,0)),IF(ISNA(VLOOKUP(J134,'72102278'!AC:AE,3,0)),IF(ISNA(VLOOKUP(J134,'72102278'!AD:AE,2,0)),"",VLOOKUP(J134,'72102278'!AD:AE,2,0)),VLOOKUP(J134,'72102278'!AC:AE,3,0)),VLOOKUP(J134,'72102278'!AB:AE,4,0)),VLOOKUP(J134,'72102278'!AA:AE,5,0)),VLOOKUP(J134,'72102278'!Z:AE,6,0))</f>
        <v>98</v>
      </c>
      <c r="M134" s="7">
        <f>IF(ISNA(VLOOKUP(J134,'72102029'!Z:AE,6,0)),IF(ISNA(VLOOKUP(J134,'72102029'!AA:AE,5,0)),IF(ISNA(VLOOKUP(J134,'72102029'!AB:AE,4,0)),IF(ISNA(VLOOKUP(J134,'72102029'!AC:AE,3,0)),IF(ISNA(VLOOKUP(J134,'72102029'!AD:AE,2,0)),"",VLOOKUP(J134,'72102029'!AD:AE,2,0)),VLOOKUP(J134,'72102029'!AC:AE,3,0)),VLOOKUP(J134,'72102029'!AB:AE,4,0)),VLOOKUP(J134,'72102029'!AA:AE,5,0)),VLOOKUP(J134,'72102029'!Z:AE,6,0))</f>
        <v>144</v>
      </c>
      <c r="N134" s="7">
        <f>IF(ISNA(VLOOKUP(J134,'72101595'!Z:AE,6,0)),IF(ISNA(VLOOKUP(J134,'72101595'!AA:AE,5,0)),IF(ISNA(VLOOKUP(J134,'72101595'!AB:AE,4,0)),IF(ISNA(VLOOKUP(J134,'72101595'!AC:AE,3,0)),IF(ISNA(VLOOKUP(J134,'72101595'!AD:AE,2,0)),"",VLOOKUP(J134,'72101595'!AD:AE,2,0)),VLOOKUP(J134,'72101595'!AC:AE,3,0)),VLOOKUP(J134,'72101595'!AB:AE,4,0)),VLOOKUP(J134,'72101595'!AA:AE,5,0)),VLOOKUP(J134,'72101595'!Z:AE,6,0))</f>
        <v>90</v>
      </c>
      <c r="O134" s="7" t="str">
        <f>IF(ISNA(VLOOKUP(J134,'72101388'!Z:AE,6,0)),IF(ISNA(VLOOKUP(J134,'72101388'!AA:AE,5,0)),IF(ISNA(VLOOKUP(J134,'72101388'!AB:AE,4,0)),IF(ISNA(VLOOKUP(J134,'72101388'!AC:AE,3,0)),IF(ISNA(VLOOKUP(J134,'72101388'!AD:AE,2,0)),"",VLOOKUP(J134,'72101388'!AD:AE,2,0)),VLOOKUP(J134,'72101388'!AC:AE,3,0)),VLOOKUP(J134,'72101388'!AB:AE,4,0)),VLOOKUP(J134,'72101388'!AA:AE,5,0)),VLOOKUP(J134,'72101388'!Z:AE,6,0))</f>
        <v/>
      </c>
      <c r="P134" s="7" t="str">
        <f>IF(ISNA(VLOOKUP(J134,'72101014'!Z:AE,6,0)),IF(ISNA(VLOOKUP(J134,'72101014'!AA:AE,5,0)),IF(ISNA(VLOOKUP(J134,'72101014'!AB:AE,4,0)),IF(ISNA(VLOOKUP(J134,'72101014'!AC:AE,3,0)),IF(ISNA(VLOOKUP(J134,'72101014'!AD:AE,2,0)),"",VLOOKUP(J134,'72101014'!AD:AE,2,0)),VLOOKUP(J134,'72101014'!AC:AE,3,0)),VLOOKUP(J134,'72101014'!AB:AE,4,0)),VLOOKUP(J134,'72101014'!AA:AE,5,0)),VLOOKUP(J134,'72101014'!Z:AE,6,0))</f>
        <v/>
      </c>
      <c r="Q134" s="7" t="str">
        <f>IF(ISNA(VLOOKUP(J134,'72100736'!Z:AE,6,0)),IF(ISNA(VLOOKUP(J134,'72100736'!AA:AE,5,0)),IF(ISNA(VLOOKUP(J134,'72100736'!AB:AE,4,0)),IF(ISNA(VLOOKUP(J134,'72100736'!AC:AE,3,0)),IF(ISNA(VLOOKUP(J134,'72100736'!AD:AE,2,0)),"",VLOOKUP(J134,'72100736'!AD:AE,2,0)),VLOOKUP(J134,'72100736'!AC:AE,3,0)),VLOOKUP(J134,'72100736'!AB:AE,4,0)),VLOOKUP(J134,'72100736'!AA:AE,5,0)),VLOOKUP(J134,'72100736'!Z:AE,6,0))</f>
        <v/>
      </c>
      <c r="R134" s="7" t="str">
        <f>IF(ISNA(VLOOKUP(J134,'72100530'!Z:AE,6,0)),IF(ISNA(VLOOKUP(J134,'72100530'!AA:AE,5,0)),IF(ISNA(VLOOKUP(J134,'72100530'!AB:AE,4,0)),IF(ISNA(VLOOKUP(J134,'72100530'!AC:AE,3,0)),IF(ISNA(VLOOKUP(J134,'72100530'!AD:AE,2,0)),"",VLOOKUP(J134,'72100530'!AD:AE,2,0)),VLOOKUP(J134,'72100530'!AC:AE,3,0)),VLOOKUP(J134,'72100530'!AB:AE,4,0)),VLOOKUP(J134,'72100530'!AA:AE,5,0)),VLOOKUP(J134,'72100530'!Z:AE,6,0))</f>
        <v/>
      </c>
      <c r="S134" s="7" t="str">
        <f>IF(ISNA(VLOOKUP(J134,'72100318'!Z:AE,6,0)),IF(ISNA(VLOOKUP(J134,'72100318'!AA:AE,5,0)),IF(ISNA(VLOOKUP(J134,'72100318'!AB:AE,4,0)),IF(ISNA(VLOOKUP(J134,'72100318'!AC:AE,3,0)),IF(ISNA(VLOOKUP(J134,'72100318'!AD:AE,2,0)),"",VLOOKUP(J134,'72100318'!AD:AE,2,0)),VLOOKUP(J134,'72100318'!AC:AE,3,0)),VLOOKUP(J134,'72100318'!AB:AE,4,0)),VLOOKUP(J134,'72100318'!AA:AE,5,0)),VLOOKUP(J134,'72100318'!Z:AE,6,0))</f>
        <v/>
      </c>
      <c r="T134" s="7" t="str">
        <f>IF(ISNA(VLOOKUP(J134,'72100121'!Z:AE,6,0)),IF(ISNA(VLOOKUP(J134,'72100121'!AA:AE,5,0)),IF(ISNA(VLOOKUP(J134,'72100121'!AB:AE,4,0)),IF(ISNA(VLOOKUP(J134,'72100121'!AC:AE,3,0)),IF(ISNA(VLOOKUP(J134,'72100121'!AD:AE,2,0)),"",VLOOKUP(J134,'72100121'!AD:AE,2,0)),VLOOKUP(J134,'72100121'!AC:AE,3,0)),VLOOKUP(J134,'72100121'!AB:AE,4,0)),VLOOKUP(J134,'72100121'!AA:AE,5,0)),VLOOKUP(J134,'72100121'!Z:AE,6,0))</f>
        <v/>
      </c>
      <c r="U134" s="7" t="str">
        <f>IF(ISNA(VLOOKUP(J134,'72003054'!Z:AE,6,0)),IF(ISNA(VLOOKUP(J134,'72003054'!AA:AE,5,0)),IF(ISNA(VLOOKUP(J134,'72003054'!AB:AE,4,0)),IF(ISNA(VLOOKUP(J134,'72003054'!AC:AE,3,0)),IF(ISNA(VLOOKUP(J134,'72003054'!AD:AE,2,0)),"",VLOOKUP(J134,'72003054'!AD:AE,2,0)),VLOOKUP(J134,'72003054'!AC:AE,3,0)),VLOOKUP(J134,'72003054'!AB:AE,4,0)),VLOOKUP(J134,'72003054'!AA:AE,5,0)),VLOOKUP(J134,'72003054'!Z:AE,6,0))</f>
        <v/>
      </c>
    </row>
    <row r="135" spans="1:424" x14ac:dyDescent="0.25">
      <c r="A135" s="7">
        <f t="shared" ref="A135:A198" si="6">MAX(K135:U135)</f>
        <v>142</v>
      </c>
      <c r="B135" s="7">
        <f t="shared" ref="B135:B198" si="7">IF(U135=A135,$U$3,IF(T135=A135,$T$3,IF(S135=A135,$S$3,IF(R135=A135,$R$3,IF(Q135=A135,$Q$3,IF(P135=A135,$P$3,IF(O135=A135,$O$3,IF(N135=A135,$N$3,IF(M135=A135,$M$3,IF(L135=A135,$L$3,$K$3))))))))))</f>
        <v>72102278</v>
      </c>
      <c r="C135" s="7">
        <f>IF(ISNA(VLOOKUP(G135,Listen!J:P,7,0)),VLOOKUP(E135,'72102278'!AF:AP,11,0),IF(VLOOKUP(E135,'72102278'!AF:AP,11,0)&lt;4,VLOOKUP(G135,Listen!J:P,7,0),VLOOKUP(E135,'72102278'!AF:AP,11,0)))</f>
        <v>5</v>
      </c>
      <c r="D135" s="7" t="str">
        <f>IF(G135="","", IF(ISNA(G135),"",IF(ISNA(VLOOKUP(G135,[1]ALLE!$B:$AA,26,0)),"",VLOOKUP(G135,[1]ALLE!$B:$AA,26,0))))</f>
        <v/>
      </c>
      <c r="E135" s="12" t="str">
        <f>IF(ISNA(VLOOKUP(J135,'72102278'!Z:AG,7,0)),IF(ISNA(VLOOKUP(J135,'72102278'!AA:AG,6,0)),IF(ISNA(VLOOKUP(J135,'72102278'!AB:AG,5,0)),IF(ISNA(VLOOKUP(J135,'72102278'!AC:AG,4,0)),IF(ISNA(VLOOKUP(J135,'72102278'!AD:AG,3,0)),"",VLOOKUP(J135,'72102278'!AD:AG,3,0)),VLOOKUP(J135,'72102278'!AC:AG,4,0)),VLOOKUP(J135,'72102278'!AB:AG,5,0)),VLOOKUP(J135,'72102278'!AA:AG,6,0)),VLOOKUP(J135,'72102278'!Z:AG,7,0))</f>
        <v>GC_BPMZ_71_RI_1595</v>
      </c>
      <c r="F135" s="7" t="str">
        <f>IF(G135=0,"",IF(G135="","",VLOOKUP(G135,'72102278'!D:I,6,0)))</f>
        <v/>
      </c>
      <c r="G135" s="7" t="str">
        <f>VLOOKUP(E135,'72102278'!AF:AP,2,0)</f>
        <v/>
      </c>
      <c r="H135" s="7" t="str">
        <f>IF(ISNA(VLOOKUP(G135,[1]ALLE!$B:$C,2,0)),"",VLOOKUP(G135,[1]ALLE!$B:$C,2,0))</f>
        <v/>
      </c>
      <c r="I135" s="7">
        <f t="shared" ref="I135:I198" si="8">ROW(G135)</f>
        <v>135</v>
      </c>
      <c r="J135" s="7" t="s">
        <v>302</v>
      </c>
      <c r="K135" s="7" t="str">
        <f>IF(ISNA(VLOOKUP(J135,'72102609'!Z:AE,6,0)),IF(ISNA(VLOOKUP(J135,'72102609'!AA:AE,5,0)),IF(ISNA(VLOOKUP(J135,'72102609'!AB:AE,4,0)),IF(ISNA(VLOOKUP(J135,'72102609'!AC:AE,3,0)),IF(ISNA(VLOOKUP(J135,'72102609'!AD:AE,2,0)),"",VLOOKUP(J135,'72102609'!AD:AE,2,0)),VLOOKUP(J135,'72102609'!AC:AE,3,0)),VLOOKUP(J135,'72102609'!AB:AE,4,0)),VLOOKUP(J135,'72102609'!AA:AE,5,0)),VLOOKUP(J135,'72102609'!Z:AE,6,0))</f>
        <v/>
      </c>
      <c r="L135" s="7">
        <f>IF(ISNA(VLOOKUP(J135,'72102278'!Z:AE,6,0)),IF(ISNA(VLOOKUP(J135,'72102278'!AA:AE,5,0)),IF(ISNA(VLOOKUP(J135,'72102278'!AB:AE,4,0)),IF(ISNA(VLOOKUP(J135,'72102278'!AC:AE,3,0)),IF(ISNA(VLOOKUP(J135,'72102278'!AD:AE,2,0)),"",VLOOKUP(J135,'72102278'!AD:AE,2,0)),VLOOKUP(J135,'72102278'!AC:AE,3,0)),VLOOKUP(J135,'72102278'!AB:AE,4,0)),VLOOKUP(J135,'72102278'!AA:AE,5,0)),VLOOKUP(J135,'72102278'!Z:AE,6,0))</f>
        <v>142</v>
      </c>
      <c r="M135" s="7">
        <f>IF(ISNA(VLOOKUP(J135,'72102029'!Z:AE,6,0)),IF(ISNA(VLOOKUP(J135,'72102029'!AA:AE,5,0)),IF(ISNA(VLOOKUP(J135,'72102029'!AB:AE,4,0)),IF(ISNA(VLOOKUP(J135,'72102029'!AC:AE,3,0)),IF(ISNA(VLOOKUP(J135,'72102029'!AD:AE,2,0)),"",VLOOKUP(J135,'72102029'!AD:AE,2,0)),VLOOKUP(J135,'72102029'!AC:AE,3,0)),VLOOKUP(J135,'72102029'!AB:AE,4,0)),VLOOKUP(J135,'72102029'!AA:AE,5,0)),VLOOKUP(J135,'72102029'!Z:AE,6,0))</f>
        <v>26</v>
      </c>
      <c r="N135" s="7">
        <f>IF(ISNA(VLOOKUP(J135,'72101595'!Z:AE,6,0)),IF(ISNA(VLOOKUP(J135,'72101595'!AA:AE,5,0)),IF(ISNA(VLOOKUP(J135,'72101595'!AB:AE,4,0)),IF(ISNA(VLOOKUP(J135,'72101595'!AC:AE,3,0)),IF(ISNA(VLOOKUP(J135,'72101595'!AD:AE,2,0)),"",VLOOKUP(J135,'72101595'!AD:AE,2,0)),VLOOKUP(J135,'72101595'!AC:AE,3,0)),VLOOKUP(J135,'72101595'!AB:AE,4,0)),VLOOKUP(J135,'72101595'!AA:AE,5,0)),VLOOKUP(J135,'72101595'!Z:AE,6,0))</f>
        <v>131</v>
      </c>
      <c r="O135" s="7">
        <f>IF(ISNA(VLOOKUP(J135,'72101388'!Z:AE,6,0)),IF(ISNA(VLOOKUP(J135,'72101388'!AA:AE,5,0)),IF(ISNA(VLOOKUP(J135,'72101388'!AB:AE,4,0)),IF(ISNA(VLOOKUP(J135,'72101388'!AC:AE,3,0)),IF(ISNA(VLOOKUP(J135,'72101388'!AD:AE,2,0)),"",VLOOKUP(J135,'72101388'!AD:AE,2,0)),VLOOKUP(J135,'72101388'!AC:AE,3,0)),VLOOKUP(J135,'72101388'!AB:AE,4,0)),VLOOKUP(J135,'72101388'!AA:AE,5,0)),VLOOKUP(J135,'72101388'!Z:AE,6,0))</f>
        <v>0</v>
      </c>
      <c r="P135" s="7" t="str">
        <f>IF(ISNA(VLOOKUP(J135,'72101014'!Z:AE,6,0)),IF(ISNA(VLOOKUP(J135,'72101014'!AA:AE,5,0)),IF(ISNA(VLOOKUP(J135,'72101014'!AB:AE,4,0)),IF(ISNA(VLOOKUP(J135,'72101014'!AC:AE,3,0)),IF(ISNA(VLOOKUP(J135,'72101014'!AD:AE,2,0)),"",VLOOKUP(J135,'72101014'!AD:AE,2,0)),VLOOKUP(J135,'72101014'!AC:AE,3,0)),VLOOKUP(J135,'72101014'!AB:AE,4,0)),VLOOKUP(J135,'72101014'!AA:AE,5,0)),VLOOKUP(J135,'72101014'!Z:AE,6,0))</f>
        <v/>
      </c>
      <c r="Q135" s="7" t="str">
        <f>IF(ISNA(VLOOKUP(J135,'72100736'!Z:AE,6,0)),IF(ISNA(VLOOKUP(J135,'72100736'!AA:AE,5,0)),IF(ISNA(VLOOKUP(J135,'72100736'!AB:AE,4,0)),IF(ISNA(VLOOKUP(J135,'72100736'!AC:AE,3,0)),IF(ISNA(VLOOKUP(J135,'72100736'!AD:AE,2,0)),"",VLOOKUP(J135,'72100736'!AD:AE,2,0)),VLOOKUP(J135,'72100736'!AC:AE,3,0)),VLOOKUP(J135,'72100736'!AB:AE,4,0)),VLOOKUP(J135,'72100736'!AA:AE,5,0)),VLOOKUP(J135,'72100736'!Z:AE,6,0))</f>
        <v/>
      </c>
      <c r="R135" s="7" t="str">
        <f>IF(ISNA(VLOOKUP(J135,'72100530'!Z:AE,6,0)),IF(ISNA(VLOOKUP(J135,'72100530'!AA:AE,5,0)),IF(ISNA(VLOOKUP(J135,'72100530'!AB:AE,4,0)),IF(ISNA(VLOOKUP(J135,'72100530'!AC:AE,3,0)),IF(ISNA(VLOOKUP(J135,'72100530'!AD:AE,2,0)),"",VLOOKUP(J135,'72100530'!AD:AE,2,0)),VLOOKUP(J135,'72100530'!AC:AE,3,0)),VLOOKUP(J135,'72100530'!AB:AE,4,0)),VLOOKUP(J135,'72100530'!AA:AE,5,0)),VLOOKUP(J135,'72100530'!Z:AE,6,0))</f>
        <v/>
      </c>
      <c r="S135" s="7">
        <f>IF(ISNA(VLOOKUP(J135,'72100318'!Z:AE,6,0)),IF(ISNA(VLOOKUP(J135,'72100318'!AA:AE,5,0)),IF(ISNA(VLOOKUP(J135,'72100318'!AB:AE,4,0)),IF(ISNA(VLOOKUP(J135,'72100318'!AC:AE,3,0)),IF(ISNA(VLOOKUP(J135,'72100318'!AD:AE,2,0)),"",VLOOKUP(J135,'72100318'!AD:AE,2,0)),VLOOKUP(J135,'72100318'!AC:AE,3,0)),VLOOKUP(J135,'72100318'!AB:AE,4,0)),VLOOKUP(J135,'72100318'!AA:AE,5,0)),VLOOKUP(J135,'72100318'!Z:AE,6,0))</f>
        <v>16</v>
      </c>
      <c r="T135" s="7">
        <f>IF(ISNA(VLOOKUP(J135,'72100121'!Z:AE,6,0)),IF(ISNA(VLOOKUP(J135,'72100121'!AA:AE,5,0)),IF(ISNA(VLOOKUP(J135,'72100121'!AB:AE,4,0)),IF(ISNA(VLOOKUP(J135,'72100121'!AC:AE,3,0)),IF(ISNA(VLOOKUP(J135,'72100121'!AD:AE,2,0)),"",VLOOKUP(J135,'72100121'!AD:AE,2,0)),VLOOKUP(J135,'72100121'!AC:AE,3,0)),VLOOKUP(J135,'72100121'!AB:AE,4,0)),VLOOKUP(J135,'72100121'!AA:AE,5,0)),VLOOKUP(J135,'72100121'!Z:AE,6,0))</f>
        <v>10</v>
      </c>
      <c r="U135" s="7" t="str">
        <f>IF(ISNA(VLOOKUP(J135,'72003054'!Z:AE,6,0)),IF(ISNA(VLOOKUP(J135,'72003054'!AA:AE,5,0)),IF(ISNA(VLOOKUP(J135,'72003054'!AB:AE,4,0)),IF(ISNA(VLOOKUP(J135,'72003054'!AC:AE,3,0)),IF(ISNA(VLOOKUP(J135,'72003054'!AD:AE,2,0)),"",VLOOKUP(J135,'72003054'!AD:AE,2,0)),VLOOKUP(J135,'72003054'!AC:AE,3,0)),VLOOKUP(J135,'72003054'!AB:AE,4,0)),VLOOKUP(J135,'72003054'!AA:AE,5,0)),VLOOKUP(J135,'72003054'!Z:AE,6,0))</f>
        <v/>
      </c>
    </row>
    <row r="136" spans="1:424" x14ac:dyDescent="0.25">
      <c r="A136" s="7">
        <f t="shared" si="6"/>
        <v>140</v>
      </c>
      <c r="B136" s="7">
        <f t="shared" si="7"/>
        <v>72102278</v>
      </c>
      <c r="C136" s="7">
        <f>IF(ISNA(VLOOKUP(G136,Listen!J:P,7,0)),VLOOKUP(E136,'72102278'!AF:AP,11,0),IF(VLOOKUP(E136,'72102278'!AF:AP,11,0)&lt;4,VLOOKUP(G136,Listen!J:P,7,0),VLOOKUP(E136,'72102278'!AF:AP,11,0)))</f>
        <v>5</v>
      </c>
      <c r="D136" s="7" t="str">
        <f>IF(G136="","", IF(ISNA(G136),"",IF(ISNA(VLOOKUP(G136,[1]ALLE!$B:$AA,26,0)),"",VLOOKUP(G136,[1]ALLE!$B:$AA,26,0))))</f>
        <v/>
      </c>
      <c r="E136" s="12" t="str">
        <f>IF(ISNA(VLOOKUP(J136,'72102278'!Z:AG,7,0)),IF(ISNA(VLOOKUP(J136,'72102278'!AA:AG,6,0)),IF(ISNA(VLOOKUP(J136,'72102278'!AB:AG,5,0)),IF(ISNA(VLOOKUP(J136,'72102278'!AC:AG,4,0)),IF(ISNA(VLOOKUP(J136,'72102278'!AD:AG,3,0)),"",VLOOKUP(J136,'72102278'!AD:AG,3,0)),VLOOKUP(J136,'72102278'!AC:AG,4,0)),VLOOKUP(J136,'72102278'!AB:AG,5,0)),VLOOKUP(J136,'72102278'!AA:AG,6,0)),VLOOKUP(J136,'72102278'!Z:AG,7,0))</f>
        <v>GC_BPMZ_83_RI_2301</v>
      </c>
      <c r="F136" s="7" t="str">
        <f>IF(G136=0,"",IF(G136="","",VLOOKUP(G136,'72102278'!D:I,6,0)))</f>
        <v/>
      </c>
      <c r="G136" s="7" t="str">
        <f>VLOOKUP(E136,'72102278'!AF:AP,2,0)</f>
        <v/>
      </c>
      <c r="H136" s="7" t="str">
        <f>IF(ISNA(VLOOKUP(G136,[1]ALLE!$B:$C,2,0)),"",VLOOKUP(G136,[1]ALLE!$B:$C,2,0))</f>
        <v/>
      </c>
      <c r="I136" s="7">
        <f t="shared" si="8"/>
        <v>136</v>
      </c>
      <c r="J136" s="7" t="s">
        <v>3374</v>
      </c>
      <c r="K136" s="7" t="str">
        <f>IF(ISNA(VLOOKUP(J136,'72102609'!Z:AE,6,0)),IF(ISNA(VLOOKUP(J136,'72102609'!AA:AE,5,0)),IF(ISNA(VLOOKUP(J136,'72102609'!AB:AE,4,0)),IF(ISNA(VLOOKUP(J136,'72102609'!AC:AE,3,0)),IF(ISNA(VLOOKUP(J136,'72102609'!AD:AE,2,0)),"",VLOOKUP(J136,'72102609'!AD:AE,2,0)),VLOOKUP(J136,'72102609'!AC:AE,3,0)),VLOOKUP(J136,'72102609'!AB:AE,4,0)),VLOOKUP(J136,'72102609'!AA:AE,5,0)),VLOOKUP(J136,'72102609'!Z:AE,6,0))</f>
        <v/>
      </c>
      <c r="L136" s="7">
        <f>IF(ISNA(VLOOKUP(J136,'72102278'!Z:AE,6,0)),IF(ISNA(VLOOKUP(J136,'72102278'!AA:AE,5,0)),IF(ISNA(VLOOKUP(J136,'72102278'!AB:AE,4,0)),IF(ISNA(VLOOKUP(J136,'72102278'!AC:AE,3,0)),IF(ISNA(VLOOKUP(J136,'72102278'!AD:AE,2,0)),"",VLOOKUP(J136,'72102278'!AD:AE,2,0)),VLOOKUP(J136,'72102278'!AC:AE,3,0)),VLOOKUP(J136,'72102278'!AB:AE,4,0)),VLOOKUP(J136,'72102278'!AA:AE,5,0)),VLOOKUP(J136,'72102278'!Z:AE,6,0))</f>
        <v>140</v>
      </c>
      <c r="M136" s="7">
        <f>IF(ISNA(VLOOKUP(J136,'72102029'!Z:AE,6,0)),IF(ISNA(VLOOKUP(J136,'72102029'!AA:AE,5,0)),IF(ISNA(VLOOKUP(J136,'72102029'!AB:AE,4,0)),IF(ISNA(VLOOKUP(J136,'72102029'!AC:AE,3,0)),IF(ISNA(VLOOKUP(J136,'72102029'!AD:AE,2,0)),"",VLOOKUP(J136,'72102029'!AD:AE,2,0)),VLOOKUP(J136,'72102029'!AC:AE,3,0)),VLOOKUP(J136,'72102029'!AB:AE,4,0)),VLOOKUP(J136,'72102029'!AA:AE,5,0)),VLOOKUP(J136,'72102029'!Z:AE,6,0))</f>
        <v>67</v>
      </c>
      <c r="N136" s="7" t="str">
        <f>IF(ISNA(VLOOKUP(J136,'72101595'!Z:AE,6,0)),IF(ISNA(VLOOKUP(J136,'72101595'!AA:AE,5,0)),IF(ISNA(VLOOKUP(J136,'72101595'!AB:AE,4,0)),IF(ISNA(VLOOKUP(J136,'72101595'!AC:AE,3,0)),IF(ISNA(VLOOKUP(J136,'72101595'!AD:AE,2,0)),"",VLOOKUP(J136,'72101595'!AD:AE,2,0)),VLOOKUP(J136,'72101595'!AC:AE,3,0)),VLOOKUP(J136,'72101595'!AB:AE,4,0)),VLOOKUP(J136,'72101595'!AA:AE,5,0)),VLOOKUP(J136,'72101595'!Z:AE,6,0))</f>
        <v/>
      </c>
      <c r="O136" s="7" t="str">
        <f>IF(ISNA(VLOOKUP(J136,'72101388'!Z:AE,6,0)),IF(ISNA(VLOOKUP(J136,'72101388'!AA:AE,5,0)),IF(ISNA(VLOOKUP(J136,'72101388'!AB:AE,4,0)),IF(ISNA(VLOOKUP(J136,'72101388'!AC:AE,3,0)),IF(ISNA(VLOOKUP(J136,'72101388'!AD:AE,2,0)),"",VLOOKUP(J136,'72101388'!AD:AE,2,0)),VLOOKUP(J136,'72101388'!AC:AE,3,0)),VLOOKUP(J136,'72101388'!AB:AE,4,0)),VLOOKUP(J136,'72101388'!AA:AE,5,0)),VLOOKUP(J136,'72101388'!Z:AE,6,0))</f>
        <v/>
      </c>
      <c r="P136" s="7">
        <f>IF(ISNA(VLOOKUP(J136,'72101014'!Z:AE,6,0)),IF(ISNA(VLOOKUP(J136,'72101014'!AA:AE,5,0)),IF(ISNA(VLOOKUP(J136,'72101014'!AB:AE,4,0)),IF(ISNA(VLOOKUP(J136,'72101014'!AC:AE,3,0)),IF(ISNA(VLOOKUP(J136,'72101014'!AD:AE,2,0)),"",VLOOKUP(J136,'72101014'!AD:AE,2,0)),VLOOKUP(J136,'72101014'!AC:AE,3,0)),VLOOKUP(J136,'72101014'!AB:AE,4,0)),VLOOKUP(J136,'72101014'!AA:AE,5,0)),VLOOKUP(J136,'72101014'!Z:AE,6,0))</f>
        <v>84</v>
      </c>
      <c r="Q136" s="7" t="str">
        <f>IF(ISNA(VLOOKUP(J136,'72100736'!Z:AE,6,0)),IF(ISNA(VLOOKUP(J136,'72100736'!AA:AE,5,0)),IF(ISNA(VLOOKUP(J136,'72100736'!AB:AE,4,0)),IF(ISNA(VLOOKUP(J136,'72100736'!AC:AE,3,0)),IF(ISNA(VLOOKUP(J136,'72100736'!AD:AE,2,0)),"",VLOOKUP(J136,'72100736'!AD:AE,2,0)),VLOOKUP(J136,'72100736'!AC:AE,3,0)),VLOOKUP(J136,'72100736'!AB:AE,4,0)),VLOOKUP(J136,'72100736'!AA:AE,5,0)),VLOOKUP(J136,'72100736'!Z:AE,6,0))</f>
        <v/>
      </c>
      <c r="R136" s="7" t="str">
        <f>IF(ISNA(VLOOKUP(J136,'72100530'!Z:AE,6,0)),IF(ISNA(VLOOKUP(J136,'72100530'!AA:AE,5,0)),IF(ISNA(VLOOKUP(J136,'72100530'!AB:AE,4,0)),IF(ISNA(VLOOKUP(J136,'72100530'!AC:AE,3,0)),IF(ISNA(VLOOKUP(J136,'72100530'!AD:AE,2,0)),"",VLOOKUP(J136,'72100530'!AD:AE,2,0)),VLOOKUP(J136,'72100530'!AC:AE,3,0)),VLOOKUP(J136,'72100530'!AB:AE,4,0)),VLOOKUP(J136,'72100530'!AA:AE,5,0)),VLOOKUP(J136,'72100530'!Z:AE,6,0))</f>
        <v/>
      </c>
      <c r="S136" s="7" t="str">
        <f>IF(ISNA(VLOOKUP(J136,'72100318'!Z:AE,6,0)),IF(ISNA(VLOOKUP(J136,'72100318'!AA:AE,5,0)),IF(ISNA(VLOOKUP(J136,'72100318'!AB:AE,4,0)),IF(ISNA(VLOOKUP(J136,'72100318'!AC:AE,3,0)),IF(ISNA(VLOOKUP(J136,'72100318'!AD:AE,2,0)),"",VLOOKUP(J136,'72100318'!AD:AE,2,0)),VLOOKUP(J136,'72100318'!AC:AE,3,0)),VLOOKUP(J136,'72100318'!AB:AE,4,0)),VLOOKUP(J136,'72100318'!AA:AE,5,0)),VLOOKUP(J136,'72100318'!Z:AE,6,0))</f>
        <v/>
      </c>
      <c r="T136" s="7" t="str">
        <f>IF(ISNA(VLOOKUP(J136,'72100121'!Z:AE,6,0)),IF(ISNA(VLOOKUP(J136,'72100121'!AA:AE,5,0)),IF(ISNA(VLOOKUP(J136,'72100121'!AB:AE,4,0)),IF(ISNA(VLOOKUP(J136,'72100121'!AC:AE,3,0)),IF(ISNA(VLOOKUP(J136,'72100121'!AD:AE,2,0)),"",VLOOKUP(J136,'72100121'!AD:AE,2,0)),VLOOKUP(J136,'72100121'!AC:AE,3,0)),VLOOKUP(J136,'72100121'!AB:AE,4,0)),VLOOKUP(J136,'72100121'!AA:AE,5,0)),VLOOKUP(J136,'72100121'!Z:AE,6,0))</f>
        <v/>
      </c>
      <c r="U136" s="7" t="str">
        <f>IF(ISNA(VLOOKUP(J136,'72003054'!Z:AE,6,0)),IF(ISNA(VLOOKUP(J136,'72003054'!AA:AE,5,0)),IF(ISNA(VLOOKUP(J136,'72003054'!AB:AE,4,0)),IF(ISNA(VLOOKUP(J136,'72003054'!AC:AE,3,0)),IF(ISNA(VLOOKUP(J136,'72003054'!AD:AE,2,0)),"",VLOOKUP(J136,'72003054'!AD:AE,2,0)),VLOOKUP(J136,'72003054'!AC:AE,3,0)),VLOOKUP(J136,'72003054'!AB:AE,4,0)),VLOOKUP(J136,'72003054'!AA:AE,5,0)),VLOOKUP(J136,'72003054'!Z:AE,6,0))</f>
        <v/>
      </c>
    </row>
    <row r="137" spans="1:424" x14ac:dyDescent="0.25">
      <c r="A137" s="7">
        <f t="shared" si="6"/>
        <v>138</v>
      </c>
      <c r="B137" s="7">
        <f t="shared" si="7"/>
        <v>72102609</v>
      </c>
      <c r="C137" s="7">
        <f>IF(ISNA(VLOOKUP(G137,Listen!J:P,7,0)),VLOOKUP(E137,'72102609'!AF:AP,11,0),IF(VLOOKUP(E137,'72102609'!AF:AP,11,0)&lt;4,VLOOKUP(G137,Listen!J:P,7,0),VLOOKUP(E137,'72102609'!AF:AP,11,0)))</f>
        <v>5</v>
      </c>
      <c r="D137" s="7" t="str">
        <f>IF(G137="","", IF(ISNA(G137),"",IF(ISNA(VLOOKUP(G137,[1]ALLE!$B:$AA,26,0)),"",VLOOKUP(G137,[1]ALLE!$B:$AA,26,0))))</f>
        <v/>
      </c>
      <c r="E137" s="12" t="str">
        <f>IF(ISNA(VLOOKUP(J137,'72102609'!Z:AG,7,0)),IF(ISNA(VLOOKUP(J137,'72102609'!AA:AG,6,0)),IF(ISNA(VLOOKUP(J137,'72102609'!AB:AG,5,0)),IF(ISNA(VLOOKUP(J137,'72102609'!AC:AG,4,0)),IF(ISNA(VLOOKUP(J137,'72102609'!AD:AG,3,0)),"",VLOOKUP(J137,'72102609'!AD:AG,3,0)),VLOOKUP(J137,'72102609'!AC:AG,4,0)),VLOOKUP(J137,'72102609'!AB:AG,5,0)),VLOOKUP(J137,'72102609'!AA:AG,6,0)),VLOOKUP(J137,'72102609'!Z:AG,7,0))</f>
        <v>GC_BPMZ_77_RI_834</v>
      </c>
      <c r="F137" s="7" t="str">
        <f>IF(G137=0,"",IF(G137="","",VLOOKUP(G137,'72102609'!D:I,6,0)))</f>
        <v/>
      </c>
      <c r="G137" s="7" t="str">
        <f>VLOOKUP(E137,'72102609'!AF:AP,2,0)</f>
        <v/>
      </c>
      <c r="H137" s="7" t="str">
        <f>IF(ISNA(VLOOKUP(G137,[1]ALLE!$B:$C,2,0)),"",VLOOKUP(G137,[1]ALLE!$B:$C,2,0))</f>
        <v/>
      </c>
      <c r="I137" s="7">
        <f t="shared" si="8"/>
        <v>137</v>
      </c>
      <c r="J137" s="7" t="s">
        <v>12333</v>
      </c>
      <c r="K137" s="7">
        <f>IF(ISNA(VLOOKUP(J137,'72102609'!Z:AE,6,0)),IF(ISNA(VLOOKUP(J137,'72102609'!AA:AE,5,0)),IF(ISNA(VLOOKUP(J137,'72102609'!AB:AE,4,0)),IF(ISNA(VLOOKUP(J137,'72102609'!AC:AE,3,0)),IF(ISNA(VLOOKUP(J137,'72102609'!AD:AE,2,0)),"",VLOOKUP(J137,'72102609'!AD:AE,2,0)),VLOOKUP(J137,'72102609'!AC:AE,3,0)),VLOOKUP(J137,'72102609'!AB:AE,4,0)),VLOOKUP(J137,'72102609'!AA:AE,5,0)),VLOOKUP(J137,'72102609'!Z:AE,6,0))</f>
        <v>138</v>
      </c>
      <c r="L137" s="7" t="str">
        <f>IF(ISNA(VLOOKUP(J137,'72102278'!Z:AE,6,0)),IF(ISNA(VLOOKUP(J137,'72102278'!AA:AE,5,0)),IF(ISNA(VLOOKUP(J137,'72102278'!AB:AE,4,0)),IF(ISNA(VLOOKUP(J137,'72102278'!AC:AE,3,0)),IF(ISNA(VLOOKUP(J137,'72102278'!AD:AE,2,0)),"",VLOOKUP(J137,'72102278'!AD:AE,2,0)),VLOOKUP(J137,'72102278'!AC:AE,3,0)),VLOOKUP(J137,'72102278'!AB:AE,4,0)),VLOOKUP(J137,'72102278'!AA:AE,5,0)),VLOOKUP(J137,'72102278'!Z:AE,6,0))</f>
        <v/>
      </c>
      <c r="M137" s="7">
        <f>IF(ISNA(VLOOKUP(J137,'72102029'!Z:AE,6,0)),IF(ISNA(VLOOKUP(J137,'72102029'!AA:AE,5,0)),IF(ISNA(VLOOKUP(J137,'72102029'!AB:AE,4,0)),IF(ISNA(VLOOKUP(J137,'72102029'!AC:AE,3,0)),IF(ISNA(VLOOKUP(J137,'72102029'!AD:AE,2,0)),"",VLOOKUP(J137,'72102029'!AD:AE,2,0)),VLOOKUP(J137,'72102029'!AC:AE,3,0)),VLOOKUP(J137,'72102029'!AB:AE,4,0)),VLOOKUP(J137,'72102029'!AA:AE,5,0)),VLOOKUP(J137,'72102029'!Z:AE,6,0))</f>
        <v>104</v>
      </c>
      <c r="N137" s="7" t="str">
        <f>IF(ISNA(VLOOKUP(J137,'72101595'!Z:AE,6,0)),IF(ISNA(VLOOKUP(J137,'72101595'!AA:AE,5,0)),IF(ISNA(VLOOKUP(J137,'72101595'!AB:AE,4,0)),IF(ISNA(VLOOKUP(J137,'72101595'!AC:AE,3,0)),IF(ISNA(VLOOKUP(J137,'72101595'!AD:AE,2,0)),"",VLOOKUP(J137,'72101595'!AD:AE,2,0)),VLOOKUP(J137,'72101595'!AC:AE,3,0)),VLOOKUP(J137,'72101595'!AB:AE,4,0)),VLOOKUP(J137,'72101595'!AA:AE,5,0)),VLOOKUP(J137,'72101595'!Z:AE,6,0))</f>
        <v/>
      </c>
      <c r="O137" s="7">
        <f>IF(ISNA(VLOOKUP(J137,'72101388'!Z:AE,6,0)),IF(ISNA(VLOOKUP(J137,'72101388'!AA:AE,5,0)),IF(ISNA(VLOOKUP(J137,'72101388'!AB:AE,4,0)),IF(ISNA(VLOOKUP(J137,'72101388'!AC:AE,3,0)),IF(ISNA(VLOOKUP(J137,'72101388'!AD:AE,2,0)),"",VLOOKUP(J137,'72101388'!AD:AE,2,0)),VLOOKUP(J137,'72101388'!AC:AE,3,0)),VLOOKUP(J137,'72101388'!AB:AE,4,0)),VLOOKUP(J137,'72101388'!AA:AE,5,0)),VLOOKUP(J137,'72101388'!Z:AE,6,0))</f>
        <v>45</v>
      </c>
      <c r="P137" s="7" t="str">
        <f>IF(ISNA(VLOOKUP(J137,'72101014'!Z:AE,6,0)),IF(ISNA(VLOOKUP(J137,'72101014'!AA:AE,5,0)),IF(ISNA(VLOOKUP(J137,'72101014'!AB:AE,4,0)),IF(ISNA(VLOOKUP(J137,'72101014'!AC:AE,3,0)),IF(ISNA(VLOOKUP(J137,'72101014'!AD:AE,2,0)),"",VLOOKUP(J137,'72101014'!AD:AE,2,0)),VLOOKUP(J137,'72101014'!AC:AE,3,0)),VLOOKUP(J137,'72101014'!AB:AE,4,0)),VLOOKUP(J137,'72101014'!AA:AE,5,0)),VLOOKUP(J137,'72101014'!Z:AE,6,0))</f>
        <v/>
      </c>
      <c r="Q137" s="7" t="str">
        <f>IF(ISNA(VLOOKUP(J137,'72100736'!Z:AE,6,0)),IF(ISNA(VLOOKUP(J137,'72100736'!AA:AE,5,0)),IF(ISNA(VLOOKUP(J137,'72100736'!AB:AE,4,0)),IF(ISNA(VLOOKUP(J137,'72100736'!AC:AE,3,0)),IF(ISNA(VLOOKUP(J137,'72100736'!AD:AE,2,0)),"",VLOOKUP(J137,'72100736'!AD:AE,2,0)),VLOOKUP(J137,'72100736'!AC:AE,3,0)),VLOOKUP(J137,'72100736'!AB:AE,4,0)),VLOOKUP(J137,'72100736'!AA:AE,5,0)),VLOOKUP(J137,'72100736'!Z:AE,6,0))</f>
        <v/>
      </c>
      <c r="R137" s="7" t="str">
        <f>IF(ISNA(VLOOKUP(J137,'72100530'!Z:AE,6,0)),IF(ISNA(VLOOKUP(J137,'72100530'!AA:AE,5,0)),IF(ISNA(VLOOKUP(J137,'72100530'!AB:AE,4,0)),IF(ISNA(VLOOKUP(J137,'72100530'!AC:AE,3,0)),IF(ISNA(VLOOKUP(J137,'72100530'!AD:AE,2,0)),"",VLOOKUP(J137,'72100530'!AD:AE,2,0)),VLOOKUP(J137,'72100530'!AC:AE,3,0)),VLOOKUP(J137,'72100530'!AB:AE,4,0)),VLOOKUP(J137,'72100530'!AA:AE,5,0)),VLOOKUP(J137,'72100530'!Z:AE,6,0))</f>
        <v/>
      </c>
      <c r="S137" s="7" t="str">
        <f>IF(ISNA(VLOOKUP(J137,'72100318'!Z:AE,6,0)),IF(ISNA(VLOOKUP(J137,'72100318'!AA:AE,5,0)),IF(ISNA(VLOOKUP(J137,'72100318'!AB:AE,4,0)),IF(ISNA(VLOOKUP(J137,'72100318'!AC:AE,3,0)),IF(ISNA(VLOOKUP(J137,'72100318'!AD:AE,2,0)),"",VLOOKUP(J137,'72100318'!AD:AE,2,0)),VLOOKUP(J137,'72100318'!AC:AE,3,0)),VLOOKUP(J137,'72100318'!AB:AE,4,0)),VLOOKUP(J137,'72100318'!AA:AE,5,0)),VLOOKUP(J137,'72100318'!Z:AE,6,0))</f>
        <v/>
      </c>
      <c r="T137" s="7" t="str">
        <f>IF(ISNA(VLOOKUP(J137,'72100121'!Z:AE,6,0)),IF(ISNA(VLOOKUP(J137,'72100121'!AA:AE,5,0)),IF(ISNA(VLOOKUP(J137,'72100121'!AB:AE,4,0)),IF(ISNA(VLOOKUP(J137,'72100121'!AC:AE,3,0)),IF(ISNA(VLOOKUP(J137,'72100121'!AD:AE,2,0)),"",VLOOKUP(J137,'72100121'!AD:AE,2,0)),VLOOKUP(J137,'72100121'!AC:AE,3,0)),VLOOKUP(J137,'72100121'!AB:AE,4,0)),VLOOKUP(J137,'72100121'!AA:AE,5,0)),VLOOKUP(J137,'72100121'!Z:AE,6,0))</f>
        <v/>
      </c>
      <c r="U137" s="7" t="str">
        <f>IF(ISNA(VLOOKUP(J137,'72003054'!Z:AE,6,0)),IF(ISNA(VLOOKUP(J137,'72003054'!AA:AE,5,0)),IF(ISNA(VLOOKUP(J137,'72003054'!AB:AE,4,0)),IF(ISNA(VLOOKUP(J137,'72003054'!AC:AE,3,0)),IF(ISNA(VLOOKUP(J137,'72003054'!AD:AE,2,0)),"",VLOOKUP(J137,'72003054'!AD:AE,2,0)),VLOOKUP(J137,'72003054'!AC:AE,3,0)),VLOOKUP(J137,'72003054'!AB:AE,4,0)),VLOOKUP(J137,'72003054'!AA:AE,5,0)),VLOOKUP(J137,'72003054'!Z:AE,6,0))</f>
        <v/>
      </c>
    </row>
    <row r="138" spans="1:424" x14ac:dyDescent="0.25">
      <c r="A138" s="7">
        <f t="shared" si="6"/>
        <v>136</v>
      </c>
      <c r="B138" s="7">
        <f t="shared" si="7"/>
        <v>72102609</v>
      </c>
      <c r="C138" s="7">
        <f>IF(ISNA(VLOOKUP(G138,Listen!J:P,7,0)),VLOOKUP(E138,'72102609'!AF:AP,11,0),IF(VLOOKUP(E138,'72102609'!AF:AP,11,0)&lt;4,VLOOKUP(G138,Listen!J:P,7,0),VLOOKUP(E138,'72102609'!AF:AP,11,0)))</f>
        <v>5</v>
      </c>
      <c r="D138" s="7" t="str">
        <f>IF(G138="","", IF(ISNA(G138),"",IF(ISNA(VLOOKUP(G138,[1]ALLE!$B:$AA,26,0)),"",VLOOKUP(G138,[1]ALLE!$B:$AA,26,0))))</f>
        <v/>
      </c>
      <c r="E138" s="12" t="str">
        <f>IF(ISNA(VLOOKUP(J138,'72102609'!Z:AG,7,0)),IF(ISNA(VLOOKUP(J138,'72102609'!AA:AG,6,0)),IF(ISNA(VLOOKUP(J138,'72102609'!AB:AG,5,0)),IF(ISNA(VLOOKUP(J138,'72102609'!AC:AG,4,0)),IF(ISNA(VLOOKUP(J138,'72102609'!AD:AG,3,0)),"",VLOOKUP(J138,'72102609'!AD:AG,3,0)),VLOOKUP(J138,'72102609'!AC:AG,4,0)),VLOOKUP(J138,'72102609'!AB:AG,5,0)),VLOOKUP(J138,'72102609'!AA:AG,6,0)),VLOOKUP(J138,'72102609'!Z:AG,7,0))</f>
        <v>GC_BPMZ_91_RI_1630</v>
      </c>
      <c r="F138" s="7" t="str">
        <f>IF(G138=0,"",IF(G138="","",VLOOKUP(G138,'72102609'!D:I,6,0)))</f>
        <v/>
      </c>
      <c r="G138" s="7" t="str">
        <f>VLOOKUP(E138,'72102609'!AF:AP,2,0)</f>
        <v/>
      </c>
      <c r="H138" s="7" t="str">
        <f>IF(ISNA(VLOOKUP(G138,[1]ALLE!$B:$C,2,0)),"",VLOOKUP(G138,[1]ALLE!$B:$C,2,0))</f>
        <v/>
      </c>
      <c r="I138" s="7">
        <f t="shared" si="8"/>
        <v>138</v>
      </c>
      <c r="J138" s="7" t="s">
        <v>3138</v>
      </c>
      <c r="K138" s="7">
        <f>IF(ISNA(VLOOKUP(J138,'72102609'!Z:AE,6,0)),IF(ISNA(VLOOKUP(J138,'72102609'!AA:AE,5,0)),IF(ISNA(VLOOKUP(J138,'72102609'!AB:AE,4,0)),IF(ISNA(VLOOKUP(J138,'72102609'!AC:AE,3,0)),IF(ISNA(VLOOKUP(J138,'72102609'!AD:AE,2,0)),"",VLOOKUP(J138,'72102609'!AD:AE,2,0)),VLOOKUP(J138,'72102609'!AC:AE,3,0)),VLOOKUP(J138,'72102609'!AB:AE,4,0)),VLOOKUP(J138,'72102609'!AA:AE,5,0)),VLOOKUP(J138,'72102609'!Z:AE,6,0))</f>
        <v>136</v>
      </c>
      <c r="L138" s="7">
        <f>IF(ISNA(VLOOKUP(J138,'72102278'!Z:AE,6,0)),IF(ISNA(VLOOKUP(J138,'72102278'!AA:AE,5,0)),IF(ISNA(VLOOKUP(J138,'72102278'!AB:AE,4,0)),IF(ISNA(VLOOKUP(J138,'72102278'!AC:AE,3,0)),IF(ISNA(VLOOKUP(J138,'72102278'!AD:AE,2,0)),"",VLOOKUP(J138,'72102278'!AD:AE,2,0)),VLOOKUP(J138,'72102278'!AC:AE,3,0)),VLOOKUP(J138,'72102278'!AB:AE,4,0)),VLOOKUP(J138,'72102278'!AA:AE,5,0)),VLOOKUP(J138,'72102278'!Z:AE,6,0))</f>
        <v>55</v>
      </c>
      <c r="M138" s="7">
        <f>IF(ISNA(VLOOKUP(J138,'72102029'!Z:AE,6,0)),IF(ISNA(VLOOKUP(J138,'72102029'!AA:AE,5,0)),IF(ISNA(VLOOKUP(J138,'72102029'!AB:AE,4,0)),IF(ISNA(VLOOKUP(J138,'72102029'!AC:AE,3,0)),IF(ISNA(VLOOKUP(J138,'72102029'!AD:AE,2,0)),"",VLOOKUP(J138,'72102029'!AD:AE,2,0)),VLOOKUP(J138,'72102029'!AC:AE,3,0)),VLOOKUP(J138,'72102029'!AB:AE,4,0)),VLOOKUP(J138,'72102029'!AA:AE,5,0)),VLOOKUP(J138,'72102029'!Z:AE,6,0))</f>
        <v>59</v>
      </c>
      <c r="N138" s="7">
        <f>IF(ISNA(VLOOKUP(J138,'72101595'!Z:AE,6,0)),IF(ISNA(VLOOKUP(J138,'72101595'!AA:AE,5,0)),IF(ISNA(VLOOKUP(J138,'72101595'!AB:AE,4,0)),IF(ISNA(VLOOKUP(J138,'72101595'!AC:AE,3,0)),IF(ISNA(VLOOKUP(J138,'72101595'!AD:AE,2,0)),"",VLOOKUP(J138,'72101595'!AD:AE,2,0)),VLOOKUP(J138,'72101595'!AC:AE,3,0)),VLOOKUP(J138,'72101595'!AB:AE,4,0)),VLOOKUP(J138,'72101595'!AA:AE,5,0)),VLOOKUP(J138,'72101595'!Z:AE,6,0))</f>
        <v>71</v>
      </c>
      <c r="O138" s="7">
        <f>IF(ISNA(VLOOKUP(J138,'72101388'!Z:AE,6,0)),IF(ISNA(VLOOKUP(J138,'72101388'!AA:AE,5,0)),IF(ISNA(VLOOKUP(J138,'72101388'!AB:AE,4,0)),IF(ISNA(VLOOKUP(J138,'72101388'!AC:AE,3,0)),IF(ISNA(VLOOKUP(J138,'72101388'!AD:AE,2,0)),"",VLOOKUP(J138,'72101388'!AD:AE,2,0)),VLOOKUP(J138,'72101388'!AC:AE,3,0)),VLOOKUP(J138,'72101388'!AB:AE,4,0)),VLOOKUP(J138,'72101388'!AA:AE,5,0)),VLOOKUP(J138,'72101388'!Z:AE,6,0))</f>
        <v>0</v>
      </c>
      <c r="P138" s="7">
        <f>IF(ISNA(VLOOKUP(J138,'72101014'!Z:AE,6,0)),IF(ISNA(VLOOKUP(J138,'72101014'!AA:AE,5,0)),IF(ISNA(VLOOKUP(J138,'72101014'!AB:AE,4,0)),IF(ISNA(VLOOKUP(J138,'72101014'!AC:AE,3,0)),IF(ISNA(VLOOKUP(J138,'72101014'!AD:AE,2,0)),"",VLOOKUP(J138,'72101014'!AD:AE,2,0)),VLOOKUP(J138,'72101014'!AC:AE,3,0)),VLOOKUP(J138,'72101014'!AB:AE,4,0)),VLOOKUP(J138,'72101014'!AA:AE,5,0)),VLOOKUP(J138,'72101014'!Z:AE,6,0))</f>
        <v>38</v>
      </c>
      <c r="Q138" s="7">
        <f>IF(ISNA(VLOOKUP(J138,'72100736'!Z:AE,6,0)),IF(ISNA(VLOOKUP(J138,'72100736'!AA:AE,5,0)),IF(ISNA(VLOOKUP(J138,'72100736'!AB:AE,4,0)),IF(ISNA(VLOOKUP(J138,'72100736'!AC:AE,3,0)),IF(ISNA(VLOOKUP(J138,'72100736'!AD:AE,2,0)),"",VLOOKUP(J138,'72100736'!AD:AE,2,0)),VLOOKUP(J138,'72100736'!AC:AE,3,0)),VLOOKUP(J138,'72100736'!AB:AE,4,0)),VLOOKUP(J138,'72100736'!AA:AE,5,0)),VLOOKUP(J138,'72100736'!Z:AE,6,0))</f>
        <v>20</v>
      </c>
      <c r="R138" s="7" t="str">
        <f>IF(ISNA(VLOOKUP(J138,'72100530'!Z:AE,6,0)),IF(ISNA(VLOOKUP(J138,'72100530'!AA:AE,5,0)),IF(ISNA(VLOOKUP(J138,'72100530'!AB:AE,4,0)),IF(ISNA(VLOOKUP(J138,'72100530'!AC:AE,3,0)),IF(ISNA(VLOOKUP(J138,'72100530'!AD:AE,2,0)),"",VLOOKUP(J138,'72100530'!AD:AE,2,0)),VLOOKUP(J138,'72100530'!AC:AE,3,0)),VLOOKUP(J138,'72100530'!AB:AE,4,0)),VLOOKUP(J138,'72100530'!AA:AE,5,0)),VLOOKUP(J138,'72100530'!Z:AE,6,0))</f>
        <v/>
      </c>
      <c r="S138" s="7" t="str">
        <f>IF(ISNA(VLOOKUP(J138,'72100318'!Z:AE,6,0)),IF(ISNA(VLOOKUP(J138,'72100318'!AA:AE,5,0)),IF(ISNA(VLOOKUP(J138,'72100318'!AB:AE,4,0)),IF(ISNA(VLOOKUP(J138,'72100318'!AC:AE,3,0)),IF(ISNA(VLOOKUP(J138,'72100318'!AD:AE,2,0)),"",VLOOKUP(J138,'72100318'!AD:AE,2,0)),VLOOKUP(J138,'72100318'!AC:AE,3,0)),VLOOKUP(J138,'72100318'!AB:AE,4,0)),VLOOKUP(J138,'72100318'!AA:AE,5,0)),VLOOKUP(J138,'72100318'!Z:AE,6,0))</f>
        <v/>
      </c>
      <c r="T138" s="7" t="str">
        <f>IF(ISNA(VLOOKUP(J138,'72100121'!Z:AE,6,0)),IF(ISNA(VLOOKUP(J138,'72100121'!AA:AE,5,0)),IF(ISNA(VLOOKUP(J138,'72100121'!AB:AE,4,0)),IF(ISNA(VLOOKUP(J138,'72100121'!AC:AE,3,0)),IF(ISNA(VLOOKUP(J138,'72100121'!AD:AE,2,0)),"",VLOOKUP(J138,'72100121'!AD:AE,2,0)),VLOOKUP(J138,'72100121'!AC:AE,3,0)),VLOOKUP(J138,'72100121'!AB:AE,4,0)),VLOOKUP(J138,'72100121'!AA:AE,5,0)),VLOOKUP(J138,'72100121'!Z:AE,6,0))</f>
        <v/>
      </c>
      <c r="U138" s="7" t="str">
        <f>IF(ISNA(VLOOKUP(J138,'72003054'!Z:AE,6,0)),IF(ISNA(VLOOKUP(J138,'72003054'!AA:AE,5,0)),IF(ISNA(VLOOKUP(J138,'72003054'!AB:AE,4,0)),IF(ISNA(VLOOKUP(J138,'72003054'!AC:AE,3,0)),IF(ISNA(VLOOKUP(J138,'72003054'!AD:AE,2,0)),"",VLOOKUP(J138,'72003054'!AD:AE,2,0)),VLOOKUP(J138,'72003054'!AC:AE,3,0)),VLOOKUP(J138,'72003054'!AB:AE,4,0)),VLOOKUP(J138,'72003054'!AA:AE,5,0)),VLOOKUP(J138,'72003054'!Z:AE,6,0))</f>
        <v/>
      </c>
    </row>
    <row r="139" spans="1:424" x14ac:dyDescent="0.25">
      <c r="A139" s="7">
        <f t="shared" si="6"/>
        <v>135</v>
      </c>
      <c r="B139" s="7">
        <f t="shared" si="7"/>
        <v>72101014</v>
      </c>
      <c r="C139" s="7">
        <f>IF(ISNA(VLOOKUP(G139,Listen!J:P,7,0)),VLOOKUP(E139,'72101014'!AF:AP,11,0),IF(VLOOKUP(E139,'72101014'!AF:AP,11,0)&lt;4,VLOOKUP(G139,Listen!J:P,7,0),VLOOKUP(E139,'72101014'!AF:AP,11,0)))</f>
        <v>2</v>
      </c>
      <c r="D139" s="7" t="str">
        <f>IF(G139="","", IF(ISNA(G139),"",IF(ISNA(VLOOKUP(G139,[1]ALLE!$B:$AA,26,0)),"",VLOOKUP(G139,[1]ALLE!$B:$AA,26,0))))</f>
        <v>WGK 1,Polyalkylenglycolether, auch Fettalkoholpolyglycolether, Fettalkoholethoxylate (FAEO) sind eine Reihe nichtionischer Tenside und finden  breite Verwendung in Körperpflegeprodukten, Textilverarbeitung, Pflanzenschutzmittel, Farben und Beschichtungen, Klebern und anderen industriellen Anwendungen.</v>
      </c>
      <c r="E139" s="12" t="str">
        <f>IF(ISNA(VLOOKUP(J139,'72101014'!Z:AG,7,0)),IF(ISNA(VLOOKUP(J139,'72101014'!AA:AG,6,0)),IF(ISNA(VLOOKUP(J139,'72101014'!AB:AG,5,0)),IF(ISNA(VLOOKUP(J139,'72101014'!AC:AG,4,0)),IF(ISNA(VLOOKUP(J139,'72101014'!AD:AG,3,0)),"",VLOOKUP(J139,'72101014'!AD:AG,3,0)),VLOOKUP(J139,'72101014'!AC:AG,4,0)),VLOOKUP(J139,'72101014'!AB:AG,5,0)),VLOOKUP(J139,'72101014'!AA:AG,6,0)),VLOOKUP(J139,'72101014'!Z:AG,7,0))</f>
        <v>2-[2-(2-Butoxyethoxy)ethoxy]ethanol</v>
      </c>
      <c r="F139" s="7" t="str">
        <f>IF(G139=0,"",IF(G139="","",VLOOKUP(G139,'72101014'!D:I,6,0)))</f>
        <v>C10H22O4</v>
      </c>
      <c r="G139" s="7" t="str">
        <f>VLOOKUP(E139,'72101014'!AF:AP,2,0)</f>
        <v>143-22-6</v>
      </c>
      <c r="H139" s="7" t="str">
        <f>IF(ISNA(VLOOKUP(G139,[1]ALLE!$B:$C,2,0)),"",VLOOKUP(G139,[1]ALLE!$B:$C,2,0))</f>
        <v>COBPKKZHLDDMTB-UHFFFAOYSA-N</v>
      </c>
      <c r="I139" s="7">
        <f t="shared" si="8"/>
        <v>139</v>
      </c>
      <c r="J139" s="7" t="s">
        <v>5050</v>
      </c>
      <c r="K139" s="7" t="str">
        <f>IF(ISNA(VLOOKUP(J139,'72102609'!Z:AE,6,0)),IF(ISNA(VLOOKUP(J139,'72102609'!AA:AE,5,0)),IF(ISNA(VLOOKUP(J139,'72102609'!AB:AE,4,0)),IF(ISNA(VLOOKUP(J139,'72102609'!AC:AE,3,0)),IF(ISNA(VLOOKUP(J139,'72102609'!AD:AE,2,0)),"",VLOOKUP(J139,'72102609'!AD:AE,2,0)),VLOOKUP(J139,'72102609'!AC:AE,3,0)),VLOOKUP(J139,'72102609'!AB:AE,4,0)),VLOOKUP(J139,'72102609'!AA:AE,5,0)),VLOOKUP(J139,'72102609'!Z:AE,6,0))</f>
        <v/>
      </c>
      <c r="L139" s="7" t="str">
        <f>IF(ISNA(VLOOKUP(J139,'72102278'!Z:AE,6,0)),IF(ISNA(VLOOKUP(J139,'72102278'!AA:AE,5,0)),IF(ISNA(VLOOKUP(J139,'72102278'!AB:AE,4,0)),IF(ISNA(VLOOKUP(J139,'72102278'!AC:AE,3,0)),IF(ISNA(VLOOKUP(J139,'72102278'!AD:AE,2,0)),"",VLOOKUP(J139,'72102278'!AD:AE,2,0)),VLOOKUP(J139,'72102278'!AC:AE,3,0)),VLOOKUP(J139,'72102278'!AB:AE,4,0)),VLOOKUP(J139,'72102278'!AA:AE,5,0)),VLOOKUP(J139,'72102278'!Z:AE,6,0))</f>
        <v/>
      </c>
      <c r="M139" s="7" t="str">
        <f>IF(ISNA(VLOOKUP(J139,'72102029'!Z:AE,6,0)),IF(ISNA(VLOOKUP(J139,'72102029'!AA:AE,5,0)),IF(ISNA(VLOOKUP(J139,'72102029'!AB:AE,4,0)),IF(ISNA(VLOOKUP(J139,'72102029'!AC:AE,3,0)),IF(ISNA(VLOOKUP(J139,'72102029'!AD:AE,2,0)),"",VLOOKUP(J139,'72102029'!AD:AE,2,0)),VLOOKUP(J139,'72102029'!AC:AE,3,0)),VLOOKUP(J139,'72102029'!AB:AE,4,0)),VLOOKUP(J139,'72102029'!AA:AE,5,0)),VLOOKUP(J139,'72102029'!Z:AE,6,0))</f>
        <v/>
      </c>
      <c r="N139" s="7" t="str">
        <f>IF(ISNA(VLOOKUP(J139,'72101595'!Z:AE,6,0)),IF(ISNA(VLOOKUP(J139,'72101595'!AA:AE,5,0)),IF(ISNA(VLOOKUP(J139,'72101595'!AB:AE,4,0)),IF(ISNA(VLOOKUP(J139,'72101595'!AC:AE,3,0)),IF(ISNA(VLOOKUP(J139,'72101595'!AD:AE,2,0)),"",VLOOKUP(J139,'72101595'!AD:AE,2,0)),VLOOKUP(J139,'72101595'!AC:AE,3,0)),VLOOKUP(J139,'72101595'!AB:AE,4,0)),VLOOKUP(J139,'72101595'!AA:AE,5,0)),VLOOKUP(J139,'72101595'!Z:AE,6,0))</f>
        <v/>
      </c>
      <c r="O139" s="7" t="str">
        <f>IF(ISNA(VLOOKUP(J139,'72101388'!Z:AE,6,0)),IF(ISNA(VLOOKUP(J139,'72101388'!AA:AE,5,0)),IF(ISNA(VLOOKUP(J139,'72101388'!AB:AE,4,0)),IF(ISNA(VLOOKUP(J139,'72101388'!AC:AE,3,0)),IF(ISNA(VLOOKUP(J139,'72101388'!AD:AE,2,0)),"",VLOOKUP(J139,'72101388'!AD:AE,2,0)),VLOOKUP(J139,'72101388'!AC:AE,3,0)),VLOOKUP(J139,'72101388'!AB:AE,4,0)),VLOOKUP(J139,'72101388'!AA:AE,5,0)),VLOOKUP(J139,'72101388'!Z:AE,6,0))</f>
        <v/>
      </c>
      <c r="P139" s="7">
        <f>IF(ISNA(VLOOKUP(J139,'72101014'!Z:AE,6,0)),IF(ISNA(VLOOKUP(J139,'72101014'!AA:AE,5,0)),IF(ISNA(VLOOKUP(J139,'72101014'!AB:AE,4,0)),IF(ISNA(VLOOKUP(J139,'72101014'!AC:AE,3,0)),IF(ISNA(VLOOKUP(J139,'72101014'!AD:AE,2,0)),"",VLOOKUP(J139,'72101014'!AD:AE,2,0)),VLOOKUP(J139,'72101014'!AC:AE,3,0)),VLOOKUP(J139,'72101014'!AB:AE,4,0)),VLOOKUP(J139,'72101014'!AA:AE,5,0)),VLOOKUP(J139,'72101014'!Z:AE,6,0))</f>
        <v>135</v>
      </c>
      <c r="Q139" s="7" t="str">
        <f>IF(ISNA(VLOOKUP(J139,'72100736'!Z:AE,6,0)),IF(ISNA(VLOOKUP(J139,'72100736'!AA:AE,5,0)),IF(ISNA(VLOOKUP(J139,'72100736'!AB:AE,4,0)),IF(ISNA(VLOOKUP(J139,'72100736'!AC:AE,3,0)),IF(ISNA(VLOOKUP(J139,'72100736'!AD:AE,2,0)),"",VLOOKUP(J139,'72100736'!AD:AE,2,0)),VLOOKUP(J139,'72100736'!AC:AE,3,0)),VLOOKUP(J139,'72100736'!AB:AE,4,0)),VLOOKUP(J139,'72100736'!AA:AE,5,0)),VLOOKUP(J139,'72100736'!Z:AE,6,0))</f>
        <v/>
      </c>
      <c r="R139" s="7" t="str">
        <f>IF(ISNA(VLOOKUP(J139,'72100530'!Z:AE,6,0)),IF(ISNA(VLOOKUP(J139,'72100530'!AA:AE,5,0)),IF(ISNA(VLOOKUP(J139,'72100530'!AB:AE,4,0)),IF(ISNA(VLOOKUP(J139,'72100530'!AC:AE,3,0)),IF(ISNA(VLOOKUP(J139,'72100530'!AD:AE,2,0)),"",VLOOKUP(J139,'72100530'!AD:AE,2,0)),VLOOKUP(J139,'72100530'!AC:AE,3,0)),VLOOKUP(J139,'72100530'!AB:AE,4,0)),VLOOKUP(J139,'72100530'!AA:AE,5,0)),VLOOKUP(J139,'72100530'!Z:AE,6,0))</f>
        <v/>
      </c>
      <c r="S139" s="7" t="str">
        <f>IF(ISNA(VLOOKUP(J139,'72100318'!Z:AE,6,0)),IF(ISNA(VLOOKUP(J139,'72100318'!AA:AE,5,0)),IF(ISNA(VLOOKUP(J139,'72100318'!AB:AE,4,0)),IF(ISNA(VLOOKUP(J139,'72100318'!AC:AE,3,0)),IF(ISNA(VLOOKUP(J139,'72100318'!AD:AE,2,0)),"",VLOOKUP(J139,'72100318'!AD:AE,2,0)),VLOOKUP(J139,'72100318'!AC:AE,3,0)),VLOOKUP(J139,'72100318'!AB:AE,4,0)),VLOOKUP(J139,'72100318'!AA:AE,5,0)),VLOOKUP(J139,'72100318'!Z:AE,6,0))</f>
        <v/>
      </c>
      <c r="T139" s="7" t="str">
        <f>IF(ISNA(VLOOKUP(J139,'72100121'!Z:AE,6,0)),IF(ISNA(VLOOKUP(J139,'72100121'!AA:AE,5,0)),IF(ISNA(VLOOKUP(J139,'72100121'!AB:AE,4,0)),IF(ISNA(VLOOKUP(J139,'72100121'!AC:AE,3,0)),IF(ISNA(VLOOKUP(J139,'72100121'!AD:AE,2,0)),"",VLOOKUP(J139,'72100121'!AD:AE,2,0)),VLOOKUP(J139,'72100121'!AC:AE,3,0)),VLOOKUP(J139,'72100121'!AB:AE,4,0)),VLOOKUP(J139,'72100121'!AA:AE,5,0)),VLOOKUP(J139,'72100121'!Z:AE,6,0))</f>
        <v/>
      </c>
      <c r="U139" s="7" t="str">
        <f>IF(ISNA(VLOOKUP(J139,'72003054'!Z:AE,6,0)),IF(ISNA(VLOOKUP(J139,'72003054'!AA:AE,5,0)),IF(ISNA(VLOOKUP(J139,'72003054'!AB:AE,4,0)),IF(ISNA(VLOOKUP(J139,'72003054'!AC:AE,3,0)),IF(ISNA(VLOOKUP(J139,'72003054'!AD:AE,2,0)),"",VLOOKUP(J139,'72003054'!AD:AE,2,0)),VLOOKUP(J139,'72003054'!AC:AE,3,0)),VLOOKUP(J139,'72003054'!AB:AE,4,0)),VLOOKUP(J139,'72003054'!AA:AE,5,0)),VLOOKUP(J139,'72003054'!Z:AE,6,0))</f>
        <v/>
      </c>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c r="CD139" s="5"/>
      <c r="CE139" s="5"/>
      <c r="CF139" s="5"/>
      <c r="CG139" s="5"/>
      <c r="CH139" s="5"/>
      <c r="CI139" s="5"/>
      <c r="CJ139" s="5"/>
      <c r="CK139" s="5"/>
      <c r="CL139" s="5"/>
      <c r="CM139" s="5"/>
      <c r="CN139" s="5"/>
      <c r="CO139" s="5"/>
      <c r="CP139" s="5"/>
      <c r="CQ139" s="5"/>
      <c r="CR139" s="5"/>
      <c r="CS139" s="5"/>
      <c r="CT139" s="5"/>
      <c r="CU139" s="5"/>
      <c r="CV139" s="5"/>
      <c r="CW139" s="5"/>
      <c r="CX139" s="5"/>
      <c r="CY139" s="5"/>
      <c r="CZ139" s="5"/>
      <c r="DA139" s="5"/>
      <c r="DB139" s="5"/>
      <c r="DC139" s="5"/>
      <c r="DD139" s="5"/>
      <c r="DE139" s="5"/>
      <c r="DF139" s="5"/>
      <c r="DG139" s="5"/>
      <c r="DH139" s="5"/>
      <c r="DI139" s="5"/>
      <c r="DJ139" s="5"/>
      <c r="DK139" s="5"/>
      <c r="DL139" s="5"/>
      <c r="DM139" s="5"/>
      <c r="DN139" s="5"/>
      <c r="DO139" s="5"/>
      <c r="DP139" s="5"/>
      <c r="DQ139" s="5"/>
      <c r="DR139" s="5"/>
      <c r="DS139" s="5"/>
      <c r="DT139" s="5"/>
      <c r="DU139" s="5"/>
      <c r="DV139" s="5"/>
      <c r="DW139" s="5"/>
      <c r="DX139" s="5"/>
      <c r="DY139" s="5"/>
      <c r="DZ139" s="5"/>
      <c r="EA139" s="5"/>
      <c r="EB139" s="5"/>
      <c r="EC139" s="5"/>
      <c r="ED139" s="5"/>
      <c r="EE139" s="5"/>
      <c r="EF139" s="5"/>
      <c r="EG139" s="5"/>
      <c r="EH139" s="5"/>
      <c r="EI139" s="5"/>
      <c r="EJ139" s="5"/>
      <c r="EK139" s="5"/>
      <c r="EL139" s="5"/>
      <c r="EM139" s="5"/>
      <c r="EN139" s="5"/>
      <c r="EO139" s="5"/>
      <c r="EP139" s="5"/>
      <c r="EQ139" s="5"/>
      <c r="ER139" s="5"/>
      <c r="ES139" s="5"/>
      <c r="ET139" s="5"/>
      <c r="EU139" s="5"/>
      <c r="EV139" s="5"/>
      <c r="EW139" s="5"/>
      <c r="EX139" s="5"/>
      <c r="EY139" s="5"/>
      <c r="EZ139" s="5"/>
      <c r="FA139" s="5"/>
      <c r="FB139" s="5"/>
      <c r="FC139" s="5"/>
      <c r="FD139" s="5"/>
      <c r="FE139" s="5"/>
      <c r="FF139" s="5"/>
      <c r="FG139" s="5"/>
      <c r="FH139" s="5"/>
      <c r="FI139" s="5"/>
      <c r="FJ139" s="5"/>
      <c r="FK139" s="5"/>
      <c r="FL139" s="5"/>
      <c r="FM139" s="5"/>
      <c r="FN139" s="5"/>
      <c r="FO139" s="5"/>
      <c r="FP139" s="5"/>
      <c r="FQ139" s="5"/>
      <c r="FR139" s="5"/>
      <c r="FS139" s="5"/>
      <c r="FT139" s="5"/>
      <c r="FU139" s="5"/>
      <c r="FV139" s="5"/>
      <c r="FW139" s="5"/>
      <c r="FX139" s="5"/>
      <c r="FY139" s="5"/>
      <c r="FZ139" s="5"/>
      <c r="GA139" s="5"/>
      <c r="GB139" s="5"/>
      <c r="GC139" s="5"/>
      <c r="GD139" s="5"/>
      <c r="GE139" s="5"/>
      <c r="GF139" s="5"/>
      <c r="GG139" s="5"/>
      <c r="GH139" s="5"/>
      <c r="GI139" s="5"/>
      <c r="GJ139" s="5"/>
      <c r="GK139" s="5"/>
      <c r="GL139" s="5"/>
      <c r="GM139" s="5"/>
      <c r="GN139" s="5"/>
      <c r="GO139" s="5"/>
      <c r="GP139" s="5"/>
      <c r="GQ139" s="5"/>
      <c r="GR139" s="5"/>
      <c r="GS139" s="5"/>
      <c r="GT139" s="5"/>
      <c r="GU139" s="5"/>
      <c r="GV139" s="5"/>
      <c r="GW139" s="5"/>
      <c r="GX139" s="5"/>
      <c r="GY139" s="5"/>
      <c r="GZ139" s="5"/>
      <c r="HA139" s="5"/>
      <c r="HB139" s="5"/>
      <c r="HC139" s="5"/>
      <c r="HD139" s="5"/>
      <c r="HE139" s="5"/>
      <c r="HF139" s="5"/>
      <c r="HG139" s="5"/>
      <c r="HH139" s="5"/>
      <c r="HI139" s="5"/>
      <c r="HJ139" s="5"/>
      <c r="HK139" s="5"/>
      <c r="HL139" s="5"/>
      <c r="HM139" s="5"/>
      <c r="HN139" s="5"/>
      <c r="HO139" s="5"/>
      <c r="HP139" s="5"/>
      <c r="HQ139" s="5"/>
      <c r="HR139" s="5"/>
      <c r="HS139" s="5"/>
      <c r="HT139" s="5"/>
      <c r="HU139" s="5"/>
      <c r="HV139" s="5"/>
      <c r="HW139" s="5"/>
      <c r="HX139" s="5"/>
      <c r="HY139" s="5"/>
      <c r="HZ139" s="5"/>
      <c r="IA139" s="5"/>
      <c r="IB139" s="5"/>
      <c r="IC139" s="5"/>
      <c r="ID139" s="5"/>
      <c r="IE139" s="5"/>
      <c r="IF139" s="5"/>
      <c r="IG139" s="5"/>
      <c r="IH139" s="5"/>
      <c r="II139" s="5"/>
      <c r="IJ139" s="5"/>
      <c r="IK139" s="5"/>
      <c r="IL139" s="5"/>
      <c r="IM139" s="5"/>
      <c r="IN139" s="5"/>
      <c r="IO139" s="5"/>
      <c r="IP139" s="5"/>
      <c r="IQ139" s="5"/>
      <c r="IR139" s="5"/>
      <c r="IS139" s="5"/>
      <c r="IT139" s="5"/>
      <c r="IU139" s="5"/>
      <c r="IV139" s="5"/>
      <c r="IW139" s="5"/>
      <c r="IX139" s="5"/>
      <c r="IY139" s="5"/>
      <c r="IZ139" s="5"/>
      <c r="JA139" s="5"/>
      <c r="JB139" s="5"/>
      <c r="JC139" s="5"/>
      <c r="JD139" s="5"/>
      <c r="JE139" s="5"/>
      <c r="JF139" s="5"/>
      <c r="JG139" s="5"/>
      <c r="JH139" s="5"/>
      <c r="JI139" s="5"/>
      <c r="JJ139" s="5"/>
      <c r="JK139" s="5"/>
      <c r="JL139" s="5"/>
      <c r="JM139" s="5"/>
      <c r="JN139" s="5"/>
      <c r="JO139" s="5"/>
      <c r="JP139" s="5"/>
      <c r="JQ139" s="5"/>
      <c r="JR139" s="5"/>
      <c r="JS139" s="5"/>
      <c r="JT139" s="5"/>
      <c r="JU139" s="5"/>
      <c r="JV139" s="5"/>
      <c r="JW139" s="5"/>
      <c r="JX139" s="5"/>
      <c r="JY139" s="5"/>
      <c r="JZ139" s="5"/>
      <c r="KA139" s="5"/>
      <c r="KB139" s="5"/>
      <c r="KC139" s="5"/>
      <c r="KD139" s="5"/>
      <c r="KE139" s="5"/>
      <c r="KF139" s="5"/>
      <c r="KG139" s="5"/>
      <c r="KH139" s="5"/>
      <c r="KI139" s="5"/>
      <c r="KJ139" s="5"/>
      <c r="KK139" s="5"/>
      <c r="KL139" s="5"/>
      <c r="KM139" s="5"/>
      <c r="KN139" s="5"/>
      <c r="KO139" s="5"/>
      <c r="KP139" s="5"/>
      <c r="KQ139" s="5"/>
      <c r="KR139" s="5"/>
      <c r="KS139" s="5"/>
      <c r="KT139" s="5"/>
      <c r="KU139" s="5"/>
      <c r="KV139" s="5"/>
      <c r="KW139" s="5"/>
      <c r="KX139" s="5"/>
      <c r="KY139" s="5"/>
      <c r="KZ139" s="5"/>
      <c r="LA139" s="5"/>
      <c r="LB139" s="5"/>
      <c r="LC139" s="5"/>
      <c r="LD139" s="5"/>
      <c r="LE139" s="5"/>
      <c r="LF139" s="5"/>
      <c r="LG139" s="5"/>
      <c r="LH139" s="5"/>
      <c r="LI139" s="5"/>
      <c r="LJ139" s="5"/>
      <c r="LK139" s="5"/>
      <c r="LL139" s="5"/>
      <c r="LM139" s="5"/>
      <c r="LN139" s="5"/>
      <c r="LO139" s="5"/>
      <c r="LP139" s="5"/>
      <c r="LQ139" s="5"/>
      <c r="LR139" s="5"/>
      <c r="LS139" s="5"/>
      <c r="LT139" s="5"/>
      <c r="LU139" s="5"/>
      <c r="LV139" s="5"/>
      <c r="LW139" s="5"/>
      <c r="LX139" s="5"/>
      <c r="LY139" s="5"/>
      <c r="LZ139" s="5"/>
      <c r="MA139" s="5"/>
      <c r="MB139" s="5"/>
      <c r="MC139" s="5"/>
      <c r="MD139" s="5"/>
      <c r="ME139" s="5"/>
      <c r="MF139" s="5"/>
      <c r="MG139" s="5"/>
      <c r="MH139" s="5"/>
      <c r="MI139" s="5"/>
      <c r="MJ139" s="5"/>
      <c r="MK139" s="5"/>
      <c r="ML139" s="5"/>
      <c r="MM139" s="5"/>
      <c r="MN139" s="5"/>
      <c r="MO139" s="5"/>
      <c r="MP139" s="5"/>
      <c r="MQ139" s="5"/>
      <c r="MR139" s="5"/>
      <c r="MS139" s="5"/>
      <c r="MT139" s="5"/>
      <c r="MU139" s="5"/>
      <c r="MV139" s="5"/>
      <c r="MW139" s="5"/>
      <c r="MX139" s="5"/>
      <c r="MY139" s="5"/>
      <c r="MZ139" s="5"/>
      <c r="NA139" s="5"/>
      <c r="NB139" s="5"/>
      <c r="NC139" s="5"/>
      <c r="ND139" s="5"/>
      <c r="NE139" s="5"/>
      <c r="NF139" s="5"/>
      <c r="NG139" s="5"/>
      <c r="NH139" s="5"/>
      <c r="NI139" s="5"/>
      <c r="NJ139" s="5"/>
      <c r="NK139" s="5"/>
      <c r="NL139" s="5"/>
      <c r="NM139" s="5"/>
      <c r="NN139" s="5"/>
      <c r="NO139" s="5"/>
      <c r="NP139" s="5"/>
      <c r="NQ139" s="5"/>
      <c r="NR139" s="5"/>
      <c r="NS139" s="5"/>
      <c r="NT139" s="5"/>
      <c r="NU139" s="5"/>
      <c r="NV139" s="5"/>
      <c r="NW139" s="5"/>
      <c r="NX139" s="5"/>
      <c r="NY139" s="5"/>
      <c r="NZ139" s="5"/>
      <c r="OA139" s="5"/>
      <c r="OB139" s="5"/>
      <c r="OC139" s="5"/>
      <c r="OD139" s="5"/>
      <c r="OE139" s="5"/>
      <c r="OF139" s="5"/>
      <c r="OG139" s="5"/>
      <c r="OH139" s="5"/>
      <c r="OI139" s="5"/>
      <c r="OJ139" s="5"/>
      <c r="OK139" s="5"/>
      <c r="OL139" s="5"/>
      <c r="OM139" s="5"/>
      <c r="ON139" s="5"/>
      <c r="OO139" s="5"/>
      <c r="OP139" s="5"/>
      <c r="OQ139" s="5"/>
      <c r="OR139" s="5"/>
      <c r="OS139" s="5"/>
      <c r="OT139" s="5"/>
      <c r="OU139" s="5"/>
      <c r="OV139" s="5"/>
      <c r="OW139" s="5"/>
      <c r="OX139" s="5"/>
      <c r="OY139" s="5"/>
      <c r="OZ139" s="5"/>
      <c r="PA139" s="5"/>
      <c r="PB139" s="5"/>
      <c r="PC139" s="5"/>
      <c r="PD139" s="5"/>
      <c r="PE139" s="5"/>
      <c r="PF139" s="5"/>
      <c r="PG139" s="5"/>
      <c r="PH139" s="5"/>
    </row>
    <row r="140" spans="1:424" x14ac:dyDescent="0.25">
      <c r="A140" s="7">
        <f t="shared" si="6"/>
        <v>134</v>
      </c>
      <c r="B140" s="7">
        <f t="shared" si="7"/>
        <v>72100736</v>
      </c>
      <c r="C140" s="7">
        <f>IF(ISNA(VLOOKUP(G140,Listen!J:P,7,0)),VLOOKUP(E140,'72100736'!AF:AP,11,0),IF(VLOOKUP(E140,'72100736'!AF:AP,11,0)&lt;4,VLOOKUP(G140,Listen!J:P,7,0),VLOOKUP(E140,'72100736'!AF:AP,11,0)))</f>
        <v>4</v>
      </c>
      <c r="D140" s="7" t="str">
        <f>IF(G140="","",IF(ISNA(VLOOKUP(G140,[1]ALLE!$B:$AA,26,0)),"",VLOOKUP(G140,[1]ALLE!$B:$AA,26,0)))</f>
        <v/>
      </c>
      <c r="E140" s="12" t="str">
        <f>IF(ISNA(VLOOKUP(J140,'72100736'!Z:AG,7,0)),IF(ISNA(VLOOKUP(J140,'72100736'!AA:AG,6,0)),IF(ISNA(VLOOKUP(J140,'72100736'!AB:AG,5,0)),IF(ISNA(VLOOKUP(J140,'72100736'!AC:AG,4,0)),IF(ISNA(VLOOKUP(J140,'72100736'!AD:AG,3,0)),"",VLOOKUP(J140,'72100736'!AD:AG,3,0)),VLOOKUP(J140,'72100736'!AC:AG,4,0)),VLOOKUP(J140,'72100736'!AB:AG,5,0)),VLOOKUP(J140,'72100736'!AA:AG,6,0)),VLOOKUP(J140,'72100736'!Z:AG,7,0))</f>
        <v>GC_BPMZ_119_RI_942</v>
      </c>
      <c r="F140" s="7" t="str">
        <f>IF(G140=0,"",IF(G140="","",VLOOKUP(G140,'72100736'!D:I,6,0)))</f>
        <v/>
      </c>
      <c r="G140" s="7" t="str">
        <f>VLOOKUP(E140,'72100736'!AF:AP,2,0)</f>
        <v/>
      </c>
      <c r="H140" s="7" t="str">
        <f>IF(ISNA(VLOOKUP(G140,[1]ALLE!$B:$C,2,0)),"",VLOOKUP(G140,[1]ALLE!$B:$C,2,0))</f>
        <v/>
      </c>
      <c r="I140" s="7">
        <f t="shared" si="8"/>
        <v>140</v>
      </c>
      <c r="J140" s="7" t="s">
        <v>870</v>
      </c>
      <c r="K140" s="7">
        <f>IF(ISNA(VLOOKUP(J140,'72102609'!Z:AE,6,0)),IF(ISNA(VLOOKUP(J140,'72102609'!AA:AE,5,0)),IF(ISNA(VLOOKUP(J140,'72102609'!AB:AE,4,0)),IF(ISNA(VLOOKUP(J140,'72102609'!AC:AE,3,0)),IF(ISNA(VLOOKUP(J140,'72102609'!AD:AE,2,0)),"",VLOOKUP(J140,'72102609'!AD:AE,2,0)),VLOOKUP(J140,'72102609'!AC:AE,3,0)),VLOOKUP(J140,'72102609'!AB:AE,4,0)),VLOOKUP(J140,'72102609'!AA:AE,5,0)),VLOOKUP(J140,'72102609'!Z:AE,6,0))</f>
        <v>81</v>
      </c>
      <c r="L140" s="7">
        <f>IF(ISNA(VLOOKUP(J140,'72102278'!Z:AE,6,0)),IF(ISNA(VLOOKUP(J140,'72102278'!AA:AE,5,0)),IF(ISNA(VLOOKUP(J140,'72102278'!AB:AE,4,0)),IF(ISNA(VLOOKUP(J140,'72102278'!AC:AE,3,0)),IF(ISNA(VLOOKUP(J140,'72102278'!AD:AE,2,0)),"",VLOOKUP(J140,'72102278'!AD:AE,2,0)),VLOOKUP(J140,'72102278'!AC:AE,3,0)),VLOOKUP(J140,'72102278'!AB:AE,4,0)),VLOOKUP(J140,'72102278'!AA:AE,5,0)),VLOOKUP(J140,'72102278'!Z:AE,6,0))</f>
        <v>49</v>
      </c>
      <c r="M140" s="7">
        <f>IF(ISNA(VLOOKUP(J140,'72102029'!Z:AE,6,0)),IF(ISNA(VLOOKUP(J140,'72102029'!AA:AE,5,0)),IF(ISNA(VLOOKUP(J140,'72102029'!AB:AE,4,0)),IF(ISNA(VLOOKUP(J140,'72102029'!AC:AE,3,0)),IF(ISNA(VLOOKUP(J140,'72102029'!AD:AE,2,0)),"",VLOOKUP(J140,'72102029'!AD:AE,2,0)),VLOOKUP(J140,'72102029'!AC:AE,3,0)),VLOOKUP(J140,'72102029'!AB:AE,4,0)),VLOOKUP(J140,'72102029'!AA:AE,5,0)),VLOOKUP(J140,'72102029'!Z:AE,6,0))</f>
        <v>57</v>
      </c>
      <c r="N140" s="7">
        <f>IF(ISNA(VLOOKUP(J140,'72101595'!Z:AE,6,0)),IF(ISNA(VLOOKUP(J140,'72101595'!AA:AE,5,0)),IF(ISNA(VLOOKUP(J140,'72101595'!AB:AE,4,0)),IF(ISNA(VLOOKUP(J140,'72101595'!AC:AE,3,0)),IF(ISNA(VLOOKUP(J140,'72101595'!AD:AE,2,0)),"",VLOOKUP(J140,'72101595'!AD:AE,2,0)),VLOOKUP(J140,'72101595'!AC:AE,3,0)),VLOOKUP(J140,'72101595'!AB:AE,4,0)),VLOOKUP(J140,'72101595'!AA:AE,5,0)),VLOOKUP(J140,'72101595'!Z:AE,6,0))</f>
        <v>33</v>
      </c>
      <c r="O140" s="7" t="str">
        <f>IF(ISNA(VLOOKUP(J140,'72101388'!Z:AE,6,0)),IF(ISNA(VLOOKUP(J140,'72101388'!AA:AE,5,0)),IF(ISNA(VLOOKUP(J140,'72101388'!AB:AE,4,0)),IF(ISNA(VLOOKUP(J140,'72101388'!AC:AE,3,0)),IF(ISNA(VLOOKUP(J140,'72101388'!AD:AE,2,0)),"",VLOOKUP(J140,'72101388'!AD:AE,2,0)),VLOOKUP(J140,'72101388'!AC:AE,3,0)),VLOOKUP(J140,'72101388'!AB:AE,4,0)),VLOOKUP(J140,'72101388'!AA:AE,5,0)),VLOOKUP(J140,'72101388'!Z:AE,6,0))</f>
        <v/>
      </c>
      <c r="P140" s="7">
        <f>IF(ISNA(VLOOKUP(J140,'72101014'!Z:AE,6,0)),IF(ISNA(VLOOKUP(J140,'72101014'!AA:AE,5,0)),IF(ISNA(VLOOKUP(J140,'72101014'!AB:AE,4,0)),IF(ISNA(VLOOKUP(J140,'72101014'!AC:AE,3,0)),IF(ISNA(VLOOKUP(J140,'72101014'!AD:AE,2,0)),"",VLOOKUP(J140,'72101014'!AD:AE,2,0)),VLOOKUP(J140,'72101014'!AC:AE,3,0)),VLOOKUP(J140,'72101014'!AB:AE,4,0)),VLOOKUP(J140,'72101014'!AA:AE,5,0)),VLOOKUP(J140,'72101014'!Z:AE,6,0))</f>
        <v>44</v>
      </c>
      <c r="Q140" s="7">
        <f>IF(ISNA(VLOOKUP(J140,'72100736'!Z:AE,6,0)),IF(ISNA(VLOOKUP(J140,'72100736'!AA:AE,5,0)),IF(ISNA(VLOOKUP(J140,'72100736'!AB:AE,4,0)),IF(ISNA(VLOOKUP(J140,'72100736'!AC:AE,3,0)),IF(ISNA(VLOOKUP(J140,'72100736'!AD:AE,2,0)),"",VLOOKUP(J140,'72100736'!AD:AE,2,0)),VLOOKUP(J140,'72100736'!AC:AE,3,0)),VLOOKUP(J140,'72100736'!AB:AE,4,0)),VLOOKUP(J140,'72100736'!AA:AE,5,0)),VLOOKUP(J140,'72100736'!Z:AE,6,0))</f>
        <v>134</v>
      </c>
      <c r="R140" s="7">
        <f>IF(ISNA(VLOOKUP(J140,'72100530'!Z:AE,6,0)),IF(ISNA(VLOOKUP(J140,'72100530'!AA:AE,5,0)),IF(ISNA(VLOOKUP(J140,'72100530'!AB:AE,4,0)),IF(ISNA(VLOOKUP(J140,'72100530'!AC:AE,3,0)),IF(ISNA(VLOOKUP(J140,'72100530'!AD:AE,2,0)),"",VLOOKUP(J140,'72100530'!AD:AE,2,0)),VLOOKUP(J140,'72100530'!AC:AE,3,0)),VLOOKUP(J140,'72100530'!AB:AE,4,0)),VLOOKUP(J140,'72100530'!AA:AE,5,0)),VLOOKUP(J140,'72100530'!Z:AE,6,0))</f>
        <v>58</v>
      </c>
      <c r="S140" s="7">
        <f>IF(ISNA(VLOOKUP(J140,'72100318'!Z:AE,6,0)),IF(ISNA(VLOOKUP(J140,'72100318'!AA:AE,5,0)),IF(ISNA(VLOOKUP(J140,'72100318'!AB:AE,4,0)),IF(ISNA(VLOOKUP(J140,'72100318'!AC:AE,3,0)),IF(ISNA(VLOOKUP(J140,'72100318'!AD:AE,2,0)),"",VLOOKUP(J140,'72100318'!AD:AE,2,0)),VLOOKUP(J140,'72100318'!AC:AE,3,0)),VLOOKUP(J140,'72100318'!AB:AE,4,0)),VLOOKUP(J140,'72100318'!AA:AE,5,0)),VLOOKUP(J140,'72100318'!Z:AE,6,0))</f>
        <v>9</v>
      </c>
      <c r="T140" s="7" t="str">
        <f>IF(ISNA(VLOOKUP(J140,'72100121'!Z:AE,6,0)),IF(ISNA(VLOOKUP(J140,'72100121'!AA:AE,5,0)),IF(ISNA(VLOOKUP(J140,'72100121'!AB:AE,4,0)),IF(ISNA(VLOOKUP(J140,'72100121'!AC:AE,3,0)),IF(ISNA(VLOOKUP(J140,'72100121'!AD:AE,2,0)),"",VLOOKUP(J140,'72100121'!AD:AE,2,0)),VLOOKUP(J140,'72100121'!AC:AE,3,0)),VLOOKUP(J140,'72100121'!AB:AE,4,0)),VLOOKUP(J140,'72100121'!AA:AE,5,0)),VLOOKUP(J140,'72100121'!Z:AE,6,0))</f>
        <v/>
      </c>
      <c r="U140" s="7">
        <f>IF(ISNA(VLOOKUP(J140,'72003054'!Z:AE,6,0)),IF(ISNA(VLOOKUP(J140,'72003054'!AA:AE,5,0)),IF(ISNA(VLOOKUP(J140,'72003054'!AB:AE,4,0)),IF(ISNA(VLOOKUP(J140,'72003054'!AC:AE,3,0)),IF(ISNA(VLOOKUP(J140,'72003054'!AD:AE,2,0)),"",VLOOKUP(J140,'72003054'!AD:AE,2,0)),VLOOKUP(J140,'72003054'!AC:AE,3,0)),VLOOKUP(J140,'72003054'!AB:AE,4,0)),VLOOKUP(J140,'72003054'!AA:AE,5,0)),VLOOKUP(J140,'72003054'!Z:AE,6,0))</f>
        <v>38</v>
      </c>
    </row>
    <row r="141" spans="1:424" x14ac:dyDescent="0.25">
      <c r="A141" s="7">
        <f t="shared" si="6"/>
        <v>132</v>
      </c>
      <c r="B141" s="7">
        <f t="shared" si="7"/>
        <v>72102609</v>
      </c>
      <c r="C141" s="7">
        <f>IF(ISNA(VLOOKUP(G141,Listen!J:P,7,0)),VLOOKUP(E141,'72102609'!AF:AP,11,0),IF(VLOOKUP(E141,'72102609'!AF:AP,11,0)&lt;4,VLOOKUP(G141,Listen!J:P,7,0),VLOOKUP(E141,'72102609'!AF:AP,11,0)))</f>
        <v>5</v>
      </c>
      <c r="D141" s="7" t="str">
        <f>IF(G141="","", IF(ISNA(G141),"",IF(ISNA(VLOOKUP(G141,[1]ALLE!$B:$AA,26,0)),"",VLOOKUP(G141,[1]ALLE!$B:$AA,26,0))))</f>
        <v/>
      </c>
      <c r="E141" s="12" t="str">
        <f>IF(ISNA(VLOOKUP(J141,'72102609'!Z:AG,7,0)),IF(ISNA(VLOOKUP(J141,'72102609'!AA:AG,6,0)),IF(ISNA(VLOOKUP(J141,'72102609'!AB:AG,5,0)),IF(ISNA(VLOOKUP(J141,'72102609'!AC:AG,4,0)),IF(ISNA(VLOOKUP(J141,'72102609'!AD:AG,3,0)),"",VLOOKUP(J141,'72102609'!AD:AG,3,0)),VLOOKUP(J141,'72102609'!AC:AG,4,0)),VLOOKUP(J141,'72102609'!AB:AG,5,0)),VLOOKUP(J141,'72102609'!AA:AG,6,0)),VLOOKUP(J141,'72102609'!Z:AG,7,0))</f>
        <v>GC_BPMZ_230_RI_2509</v>
      </c>
      <c r="F141" s="7" t="str">
        <f>IF(G141=0,"",IF(G141="","",VLOOKUP(G141,'72102609'!D:I,6,0)))</f>
        <v/>
      </c>
      <c r="G141" s="7" t="str">
        <f>VLOOKUP(E141,'72102609'!AF:AP,2,0)</f>
        <v/>
      </c>
      <c r="H141" s="7" t="str">
        <f>IF(ISNA(VLOOKUP(G141,[1]ALLE!$B:$C,2,0)),"",VLOOKUP(G141,[1]ALLE!$B:$C,2,0))</f>
        <v/>
      </c>
      <c r="I141" s="7">
        <f t="shared" si="8"/>
        <v>141</v>
      </c>
      <c r="J141" s="5" t="s">
        <v>20772</v>
      </c>
      <c r="K141" s="7">
        <f>IF(ISNA(VLOOKUP(J141,'72102609'!Z:AE,6,0)),IF(ISNA(VLOOKUP(J141,'72102609'!AA:AE,5,0)),IF(ISNA(VLOOKUP(J141,'72102609'!AB:AE,4,0)),IF(ISNA(VLOOKUP(J141,'72102609'!AC:AE,3,0)),IF(ISNA(VLOOKUP(J141,'72102609'!AD:AE,2,0)),"",VLOOKUP(J141,'72102609'!AD:AE,2,0)),VLOOKUP(J141,'72102609'!AC:AE,3,0)),VLOOKUP(J141,'72102609'!AB:AE,4,0)),VLOOKUP(J141,'72102609'!AA:AE,5,0)),VLOOKUP(J141,'72102609'!Z:AE,6,0))</f>
        <v>132</v>
      </c>
      <c r="L141" s="7" t="str">
        <f>IF(ISNA(VLOOKUP(J141,'72102278'!Z:AE,6,0)),IF(ISNA(VLOOKUP(J141,'72102278'!AA:AE,5,0)),IF(ISNA(VLOOKUP(J141,'72102278'!AB:AE,4,0)),IF(ISNA(VLOOKUP(J141,'72102278'!AC:AE,3,0)),IF(ISNA(VLOOKUP(J141,'72102278'!AD:AE,2,0)),"",VLOOKUP(J141,'72102278'!AD:AE,2,0)),VLOOKUP(J141,'72102278'!AC:AE,3,0)),VLOOKUP(J141,'72102278'!AB:AE,4,0)),VLOOKUP(J141,'72102278'!AA:AE,5,0)),VLOOKUP(J141,'72102278'!Z:AE,6,0))</f>
        <v/>
      </c>
      <c r="M141" s="7" t="str">
        <f>IF(ISNA(VLOOKUP(J141,'72102029'!Z:AE,6,0)),IF(ISNA(VLOOKUP(J141,'72102029'!AA:AE,5,0)),IF(ISNA(VLOOKUP(J141,'72102029'!AB:AE,4,0)),IF(ISNA(VLOOKUP(J141,'72102029'!AC:AE,3,0)),IF(ISNA(VLOOKUP(J141,'72102029'!AD:AE,2,0)),"",VLOOKUP(J141,'72102029'!AD:AE,2,0)),VLOOKUP(J141,'72102029'!AC:AE,3,0)),VLOOKUP(J141,'72102029'!AB:AE,4,0)),VLOOKUP(J141,'72102029'!AA:AE,5,0)),VLOOKUP(J141,'72102029'!Z:AE,6,0))</f>
        <v/>
      </c>
      <c r="N141" s="7" t="str">
        <f>IF(ISNA(VLOOKUP(J141,'72101595'!Z:AE,6,0)),IF(ISNA(VLOOKUP(J141,'72101595'!AA:AE,5,0)),IF(ISNA(VLOOKUP(J141,'72101595'!AB:AE,4,0)),IF(ISNA(VLOOKUP(J141,'72101595'!AC:AE,3,0)),IF(ISNA(VLOOKUP(J141,'72101595'!AD:AE,2,0)),"",VLOOKUP(J141,'72101595'!AD:AE,2,0)),VLOOKUP(J141,'72101595'!AC:AE,3,0)),VLOOKUP(J141,'72101595'!AB:AE,4,0)),VLOOKUP(J141,'72101595'!AA:AE,5,0)),VLOOKUP(J141,'72101595'!Z:AE,6,0))</f>
        <v/>
      </c>
      <c r="O141" s="7" t="str">
        <f>IF(ISNA(VLOOKUP(J141,'72101388'!Z:AE,6,0)),IF(ISNA(VLOOKUP(J141,'72101388'!AA:AE,5,0)),IF(ISNA(VLOOKUP(J141,'72101388'!AB:AE,4,0)),IF(ISNA(VLOOKUP(J141,'72101388'!AC:AE,3,0)),IF(ISNA(VLOOKUP(J141,'72101388'!AD:AE,2,0)),"",VLOOKUP(J141,'72101388'!AD:AE,2,0)),VLOOKUP(J141,'72101388'!AC:AE,3,0)),VLOOKUP(J141,'72101388'!AB:AE,4,0)),VLOOKUP(J141,'72101388'!AA:AE,5,0)),VLOOKUP(J141,'72101388'!Z:AE,6,0))</f>
        <v/>
      </c>
      <c r="P141" s="7" t="str">
        <f>IF(ISNA(VLOOKUP(J141,'72101014'!Z:AE,6,0)),IF(ISNA(VLOOKUP(J141,'72101014'!AA:AE,5,0)),IF(ISNA(VLOOKUP(J141,'72101014'!AB:AE,4,0)),IF(ISNA(VLOOKUP(J141,'72101014'!AC:AE,3,0)),IF(ISNA(VLOOKUP(J141,'72101014'!AD:AE,2,0)),"",VLOOKUP(J141,'72101014'!AD:AE,2,0)),VLOOKUP(J141,'72101014'!AC:AE,3,0)),VLOOKUP(J141,'72101014'!AB:AE,4,0)),VLOOKUP(J141,'72101014'!AA:AE,5,0)),VLOOKUP(J141,'72101014'!Z:AE,6,0))</f>
        <v/>
      </c>
      <c r="Q141" s="7" t="str">
        <f>IF(ISNA(VLOOKUP(J141,'72100736'!Z:AE,6,0)),IF(ISNA(VLOOKUP(J141,'72100736'!AA:AE,5,0)),IF(ISNA(VLOOKUP(J141,'72100736'!AB:AE,4,0)),IF(ISNA(VLOOKUP(J141,'72100736'!AC:AE,3,0)),IF(ISNA(VLOOKUP(J141,'72100736'!AD:AE,2,0)),"",VLOOKUP(J141,'72100736'!AD:AE,2,0)),VLOOKUP(J141,'72100736'!AC:AE,3,0)),VLOOKUP(J141,'72100736'!AB:AE,4,0)),VLOOKUP(J141,'72100736'!AA:AE,5,0)),VLOOKUP(J141,'72100736'!Z:AE,6,0))</f>
        <v/>
      </c>
      <c r="R141" s="7" t="str">
        <f>IF(ISNA(VLOOKUP(J141,'72100530'!Z:AE,6,0)),IF(ISNA(VLOOKUP(J141,'72100530'!AA:AE,5,0)),IF(ISNA(VLOOKUP(J141,'72100530'!AB:AE,4,0)),IF(ISNA(VLOOKUP(J141,'72100530'!AC:AE,3,0)),IF(ISNA(VLOOKUP(J141,'72100530'!AD:AE,2,0)),"",VLOOKUP(J141,'72100530'!AD:AE,2,0)),VLOOKUP(J141,'72100530'!AC:AE,3,0)),VLOOKUP(J141,'72100530'!AB:AE,4,0)),VLOOKUP(J141,'72100530'!AA:AE,5,0)),VLOOKUP(J141,'72100530'!Z:AE,6,0))</f>
        <v/>
      </c>
      <c r="S141" s="7" t="str">
        <f>IF(ISNA(VLOOKUP(J141,'72100318'!Z:AE,6,0)),IF(ISNA(VLOOKUP(J141,'72100318'!AA:AE,5,0)),IF(ISNA(VLOOKUP(J141,'72100318'!AB:AE,4,0)),IF(ISNA(VLOOKUP(J141,'72100318'!AC:AE,3,0)),IF(ISNA(VLOOKUP(J141,'72100318'!AD:AE,2,0)),"",VLOOKUP(J141,'72100318'!AD:AE,2,0)),VLOOKUP(J141,'72100318'!AC:AE,3,0)),VLOOKUP(J141,'72100318'!AB:AE,4,0)),VLOOKUP(J141,'72100318'!AA:AE,5,0)),VLOOKUP(J141,'72100318'!Z:AE,6,0))</f>
        <v/>
      </c>
      <c r="T141" s="7" t="str">
        <f>IF(ISNA(VLOOKUP(J141,'72100121'!Z:AE,6,0)),IF(ISNA(VLOOKUP(J141,'72100121'!AA:AE,5,0)),IF(ISNA(VLOOKUP(J141,'72100121'!AB:AE,4,0)),IF(ISNA(VLOOKUP(J141,'72100121'!AC:AE,3,0)),IF(ISNA(VLOOKUP(J141,'72100121'!AD:AE,2,0)),"",VLOOKUP(J141,'72100121'!AD:AE,2,0)),VLOOKUP(J141,'72100121'!AC:AE,3,0)),VLOOKUP(J141,'72100121'!AB:AE,4,0)),VLOOKUP(J141,'72100121'!AA:AE,5,0)),VLOOKUP(J141,'72100121'!Z:AE,6,0))</f>
        <v/>
      </c>
      <c r="U141" s="7" t="str">
        <f>IF(ISNA(VLOOKUP(J141,'72003054'!Z:AE,6,0)),IF(ISNA(VLOOKUP(J141,'72003054'!AA:AE,5,0)),IF(ISNA(VLOOKUP(J141,'72003054'!AB:AE,4,0)),IF(ISNA(VLOOKUP(J141,'72003054'!AC:AE,3,0)),IF(ISNA(VLOOKUP(J141,'72003054'!AD:AE,2,0)),"",VLOOKUP(J141,'72003054'!AD:AE,2,0)),VLOOKUP(J141,'72003054'!AC:AE,3,0)),VLOOKUP(J141,'72003054'!AB:AE,4,0)),VLOOKUP(J141,'72003054'!AA:AE,5,0)),VLOOKUP(J141,'72003054'!Z:AE,6,0))</f>
        <v/>
      </c>
    </row>
    <row r="142" spans="1:424" x14ac:dyDescent="0.25">
      <c r="A142" s="7">
        <f t="shared" si="6"/>
        <v>132</v>
      </c>
      <c r="B142" s="7">
        <f t="shared" si="7"/>
        <v>72101595</v>
      </c>
      <c r="C142" s="7">
        <f>IF(ISNA(VLOOKUP(G142,Listen!J:P,7,0)),VLOOKUP(E142,'72101595'!AF:AP,11,0),IF(VLOOKUP(E142,'72101595'!AF:AP,11,0)&lt;4,VLOOKUP(G142,Listen!J:P,7,0),VLOOKUP(E142,'72101595'!AF:AP,11,0)))</f>
        <v>1</v>
      </c>
      <c r="D142" s="7" t="str">
        <f>IF(G142="","",IF(ISNA(VLOOKUP(G142,[1]ALLE!$B:$AA,26,0)),"",VLOOKUP(G142,[1]ALLE!$B:$AA,26,0)))</f>
        <v>WGK 1,KW DS(alkane)</v>
      </c>
      <c r="E142" s="12" t="str">
        <f>IF(ISNA(VLOOKUP(J142,'72101595'!Z:AG,7,0)),IF(ISNA(VLOOKUP(J142,'72101595'!AA:AG,6,0)),IF(ISNA(VLOOKUP(J142,'72101595'!AB:AG,5,0)),IF(ISNA(VLOOKUP(J142,'72101595'!AC:AG,4,0)),IF(ISNA(VLOOKUP(J142,'72101595'!AD:AG,3,0)),"",VLOOKUP(J142,'72101595'!AD:AG,3,0)),VLOOKUP(J142,'72101595'!AC:AG,4,0)),VLOOKUP(J142,'72101595'!AB:AG,5,0)),VLOOKUP(J142,'72101595'!AA:AG,6,0)),VLOOKUP(J142,'72101595'!Z:AG,7,0))</f>
        <v>Tetradecane</v>
      </c>
      <c r="F142" s="7" t="str">
        <f>IF(G142=0,"",IF(G142="","",VLOOKUP(G142,'72101595'!D:I,6,0)))</f>
        <v>C14H30</v>
      </c>
      <c r="G142" s="7" t="str">
        <f>VLOOKUP(E142,'72101595'!AF:AP,2,0)</f>
        <v>629-59-4</v>
      </c>
      <c r="H142" s="7" t="str">
        <f>IF(ISNA(VLOOKUP(G142,[1]ALLE!$B:$C,2,0)),"",VLOOKUP(G142,[1]ALLE!$B:$C,2,0))</f>
        <v>BGHCVCJVXZWKCC-UHFFFAOYSA-N</v>
      </c>
      <c r="I142" s="7">
        <f t="shared" si="8"/>
        <v>142</v>
      </c>
      <c r="J142" s="5" t="s">
        <v>13499</v>
      </c>
      <c r="K142" s="7" t="str">
        <f>IF(ISNA(VLOOKUP(J142,'72102609'!Z:AE,6,0)),IF(ISNA(VLOOKUP(J142,'72102609'!AA:AE,5,0)),IF(ISNA(VLOOKUP(J142,'72102609'!AB:AE,4,0)),IF(ISNA(VLOOKUP(J142,'72102609'!AC:AE,3,0)),IF(ISNA(VLOOKUP(J142,'72102609'!AD:AE,2,0)),"",VLOOKUP(J142,'72102609'!AD:AE,2,0)),VLOOKUP(J142,'72102609'!AC:AE,3,0)),VLOOKUP(J142,'72102609'!AB:AE,4,0)),VLOOKUP(J142,'72102609'!AA:AE,5,0)),VLOOKUP(J142,'72102609'!Z:AE,6,0))</f>
        <v/>
      </c>
      <c r="L142" s="7" t="str">
        <f>IF(ISNA(VLOOKUP(J142,'72102278'!Z:AE,6,0)),IF(ISNA(VLOOKUP(J142,'72102278'!AA:AE,5,0)),IF(ISNA(VLOOKUP(J142,'72102278'!AB:AE,4,0)),IF(ISNA(VLOOKUP(J142,'72102278'!AC:AE,3,0)),IF(ISNA(VLOOKUP(J142,'72102278'!AD:AE,2,0)),"",VLOOKUP(J142,'72102278'!AD:AE,2,0)),VLOOKUP(J142,'72102278'!AC:AE,3,0)),VLOOKUP(J142,'72102278'!AB:AE,4,0)),VLOOKUP(J142,'72102278'!AA:AE,5,0)),VLOOKUP(J142,'72102278'!Z:AE,6,0))</f>
        <v/>
      </c>
      <c r="M142" s="7" t="str">
        <f>IF(ISNA(VLOOKUP(J142,'72102029'!Z:AE,6,0)),IF(ISNA(VLOOKUP(J142,'72102029'!AA:AE,5,0)),IF(ISNA(VLOOKUP(J142,'72102029'!AB:AE,4,0)),IF(ISNA(VLOOKUP(J142,'72102029'!AC:AE,3,0)),IF(ISNA(VLOOKUP(J142,'72102029'!AD:AE,2,0)),"",VLOOKUP(J142,'72102029'!AD:AE,2,0)),VLOOKUP(J142,'72102029'!AC:AE,3,0)),VLOOKUP(J142,'72102029'!AB:AE,4,0)),VLOOKUP(J142,'72102029'!AA:AE,5,0)),VLOOKUP(J142,'72102029'!Z:AE,6,0))</f>
        <v/>
      </c>
      <c r="N142" s="7">
        <f>IF(ISNA(VLOOKUP(J142,'72101595'!Z:AE,6,0)),IF(ISNA(VLOOKUP(J142,'72101595'!AA:AE,5,0)),IF(ISNA(VLOOKUP(J142,'72101595'!AB:AE,4,0)),IF(ISNA(VLOOKUP(J142,'72101595'!AC:AE,3,0)),IF(ISNA(VLOOKUP(J142,'72101595'!AD:AE,2,0)),"",VLOOKUP(J142,'72101595'!AD:AE,2,0)),VLOOKUP(J142,'72101595'!AC:AE,3,0)),VLOOKUP(J142,'72101595'!AB:AE,4,0)),VLOOKUP(J142,'72101595'!AA:AE,5,0)),VLOOKUP(J142,'72101595'!Z:AE,6,0))</f>
        <v>132</v>
      </c>
      <c r="O142" s="7" t="str">
        <f>IF(ISNA(VLOOKUP(J142,'72101388'!Z:AE,6,0)),IF(ISNA(VLOOKUP(J142,'72101388'!AA:AE,5,0)),IF(ISNA(VLOOKUP(J142,'72101388'!AB:AE,4,0)),IF(ISNA(VLOOKUP(J142,'72101388'!AC:AE,3,0)),IF(ISNA(VLOOKUP(J142,'72101388'!AD:AE,2,0)),"",VLOOKUP(J142,'72101388'!AD:AE,2,0)),VLOOKUP(J142,'72101388'!AC:AE,3,0)),VLOOKUP(J142,'72101388'!AB:AE,4,0)),VLOOKUP(J142,'72101388'!AA:AE,5,0)),VLOOKUP(J142,'72101388'!Z:AE,6,0))</f>
        <v/>
      </c>
      <c r="P142" s="7" t="str">
        <f>IF(ISNA(VLOOKUP(J142,'72101014'!Z:AE,6,0)),IF(ISNA(VLOOKUP(J142,'72101014'!AA:AE,5,0)),IF(ISNA(VLOOKUP(J142,'72101014'!AB:AE,4,0)),IF(ISNA(VLOOKUP(J142,'72101014'!AC:AE,3,0)),IF(ISNA(VLOOKUP(J142,'72101014'!AD:AE,2,0)),"",VLOOKUP(J142,'72101014'!AD:AE,2,0)),VLOOKUP(J142,'72101014'!AC:AE,3,0)),VLOOKUP(J142,'72101014'!AB:AE,4,0)),VLOOKUP(J142,'72101014'!AA:AE,5,0)),VLOOKUP(J142,'72101014'!Z:AE,6,0))</f>
        <v/>
      </c>
      <c r="Q142" s="7" t="str">
        <f>IF(ISNA(VLOOKUP(J142,'72100736'!Z:AE,6,0)),IF(ISNA(VLOOKUP(J142,'72100736'!AA:AE,5,0)),IF(ISNA(VLOOKUP(J142,'72100736'!AB:AE,4,0)),IF(ISNA(VLOOKUP(J142,'72100736'!AC:AE,3,0)),IF(ISNA(VLOOKUP(J142,'72100736'!AD:AE,2,0)),"",VLOOKUP(J142,'72100736'!AD:AE,2,0)),VLOOKUP(J142,'72100736'!AC:AE,3,0)),VLOOKUP(J142,'72100736'!AB:AE,4,0)),VLOOKUP(J142,'72100736'!AA:AE,5,0)),VLOOKUP(J142,'72100736'!Z:AE,6,0))</f>
        <v/>
      </c>
      <c r="R142" s="7" t="str">
        <f>IF(ISNA(VLOOKUP(J142,'72100530'!Z:AE,6,0)),IF(ISNA(VLOOKUP(J142,'72100530'!AA:AE,5,0)),IF(ISNA(VLOOKUP(J142,'72100530'!AB:AE,4,0)),IF(ISNA(VLOOKUP(J142,'72100530'!AC:AE,3,0)),IF(ISNA(VLOOKUP(J142,'72100530'!AD:AE,2,0)),"",VLOOKUP(J142,'72100530'!AD:AE,2,0)),VLOOKUP(J142,'72100530'!AC:AE,3,0)),VLOOKUP(J142,'72100530'!AB:AE,4,0)),VLOOKUP(J142,'72100530'!AA:AE,5,0)),VLOOKUP(J142,'72100530'!Z:AE,6,0))</f>
        <v/>
      </c>
      <c r="S142" s="7" t="str">
        <f>IF(ISNA(VLOOKUP(J142,'72100318'!Z:AE,6,0)),IF(ISNA(VLOOKUP(J142,'72100318'!AA:AE,5,0)),IF(ISNA(VLOOKUP(J142,'72100318'!AB:AE,4,0)),IF(ISNA(VLOOKUP(J142,'72100318'!AC:AE,3,0)),IF(ISNA(VLOOKUP(J142,'72100318'!AD:AE,2,0)),"",VLOOKUP(J142,'72100318'!AD:AE,2,0)),VLOOKUP(J142,'72100318'!AC:AE,3,0)),VLOOKUP(J142,'72100318'!AB:AE,4,0)),VLOOKUP(J142,'72100318'!AA:AE,5,0)),VLOOKUP(J142,'72100318'!Z:AE,6,0))</f>
        <v/>
      </c>
      <c r="T142" s="7" t="str">
        <f>IF(ISNA(VLOOKUP(J142,'72100121'!Z:AE,6,0)),IF(ISNA(VLOOKUP(J142,'72100121'!AA:AE,5,0)),IF(ISNA(VLOOKUP(J142,'72100121'!AB:AE,4,0)),IF(ISNA(VLOOKUP(J142,'72100121'!AC:AE,3,0)),IF(ISNA(VLOOKUP(J142,'72100121'!AD:AE,2,0)),"",VLOOKUP(J142,'72100121'!AD:AE,2,0)),VLOOKUP(J142,'72100121'!AC:AE,3,0)),VLOOKUP(J142,'72100121'!AB:AE,4,0)),VLOOKUP(J142,'72100121'!AA:AE,5,0)),VLOOKUP(J142,'72100121'!Z:AE,6,0))</f>
        <v/>
      </c>
      <c r="U142" s="7" t="str">
        <f>IF(ISNA(VLOOKUP(J142,'72003054'!Z:AE,6,0)),IF(ISNA(VLOOKUP(J142,'72003054'!AA:AE,5,0)),IF(ISNA(VLOOKUP(J142,'72003054'!AB:AE,4,0)),IF(ISNA(VLOOKUP(J142,'72003054'!AC:AE,3,0)),IF(ISNA(VLOOKUP(J142,'72003054'!AD:AE,2,0)),"",VLOOKUP(J142,'72003054'!AD:AE,2,0)),VLOOKUP(J142,'72003054'!AC:AE,3,0)),VLOOKUP(J142,'72003054'!AB:AE,4,0)),VLOOKUP(J142,'72003054'!AA:AE,5,0)),VLOOKUP(J142,'72003054'!Z:AE,6,0))</f>
        <v/>
      </c>
    </row>
    <row r="143" spans="1:424" x14ac:dyDescent="0.25">
      <c r="A143" s="7">
        <f t="shared" si="6"/>
        <v>129</v>
      </c>
      <c r="B143" s="7">
        <f t="shared" si="7"/>
        <v>72102609</v>
      </c>
      <c r="C143" s="7">
        <f>IF(ISNA(VLOOKUP(G143,Listen!J:P,7,0)),VLOOKUP(E143,'72102609'!AF:AP,11,0),IF(VLOOKUP(E143,'72102609'!AF:AP,11,0)&lt;4,VLOOKUP(G143,Listen!J:P,7,0),VLOOKUP(E143,'72102609'!AF:AP,11,0)))</f>
        <v>5</v>
      </c>
      <c r="D143" s="7" t="str">
        <f>IF(G143="","", IF(ISNA(G143),"",IF(ISNA(VLOOKUP(G143,[1]ALLE!$B:$AA,26,0)),"",VLOOKUP(G143,[1]ALLE!$B:$AA,26,0))))</f>
        <v/>
      </c>
      <c r="E143" s="12" t="str">
        <f>IF(ISNA(VLOOKUP(J143,'72102609'!Z:AG,7,0)),IF(ISNA(VLOOKUP(J143,'72102609'!AA:AG,6,0)),IF(ISNA(VLOOKUP(J143,'72102609'!AB:AG,5,0)),IF(ISNA(VLOOKUP(J143,'72102609'!AC:AG,4,0)),IF(ISNA(VLOOKUP(J143,'72102609'!AD:AG,3,0)),"",VLOOKUP(J143,'72102609'!AD:AG,3,0)),VLOOKUP(J143,'72102609'!AC:AG,4,0)),VLOOKUP(J143,'72102609'!AB:AG,5,0)),VLOOKUP(J143,'72102609'!AA:AG,6,0)),VLOOKUP(J143,'72102609'!Z:AG,7,0))</f>
        <v>GC_BPMZ_84_RI_2798</v>
      </c>
      <c r="F143" s="7" t="str">
        <f>IF(G143=0,"",IF(G143="","",VLOOKUP(G143,'72102609'!D:I,6,0)))</f>
        <v/>
      </c>
      <c r="G143" s="7" t="str">
        <f>VLOOKUP(E143,'72102609'!AF:AP,2,0)</f>
        <v/>
      </c>
      <c r="H143" s="7" t="str">
        <f>IF(ISNA(VLOOKUP(G143,[1]ALLE!$B:$C,2,0)),"",VLOOKUP(G143,[1]ALLE!$B:$C,2,0))</f>
        <v/>
      </c>
      <c r="I143" s="7">
        <f t="shared" si="8"/>
        <v>143</v>
      </c>
      <c r="J143" s="5" t="s">
        <v>20934</v>
      </c>
      <c r="K143" s="7">
        <f>IF(ISNA(VLOOKUP(J143,'72102609'!Z:AE,6,0)),IF(ISNA(VLOOKUP(J143,'72102609'!AA:AE,5,0)),IF(ISNA(VLOOKUP(J143,'72102609'!AB:AE,4,0)),IF(ISNA(VLOOKUP(J143,'72102609'!AC:AE,3,0)),IF(ISNA(VLOOKUP(J143,'72102609'!AD:AE,2,0)),"",VLOOKUP(J143,'72102609'!AD:AE,2,0)),VLOOKUP(J143,'72102609'!AC:AE,3,0)),VLOOKUP(J143,'72102609'!AB:AE,4,0)),VLOOKUP(J143,'72102609'!AA:AE,5,0)),VLOOKUP(J143,'72102609'!Z:AE,6,0))</f>
        <v>129</v>
      </c>
      <c r="L143" s="7" t="str">
        <f>IF(ISNA(VLOOKUP(J143,'72102278'!Z:AE,6,0)),IF(ISNA(VLOOKUP(J143,'72102278'!AA:AE,5,0)),IF(ISNA(VLOOKUP(J143,'72102278'!AB:AE,4,0)),IF(ISNA(VLOOKUP(J143,'72102278'!AC:AE,3,0)),IF(ISNA(VLOOKUP(J143,'72102278'!AD:AE,2,0)),"",VLOOKUP(J143,'72102278'!AD:AE,2,0)),VLOOKUP(J143,'72102278'!AC:AE,3,0)),VLOOKUP(J143,'72102278'!AB:AE,4,0)),VLOOKUP(J143,'72102278'!AA:AE,5,0)),VLOOKUP(J143,'72102278'!Z:AE,6,0))</f>
        <v/>
      </c>
      <c r="M143" s="7" t="str">
        <f>IF(ISNA(VLOOKUP(J143,'72102029'!Z:AE,6,0)),IF(ISNA(VLOOKUP(J143,'72102029'!AA:AE,5,0)),IF(ISNA(VLOOKUP(J143,'72102029'!AB:AE,4,0)),IF(ISNA(VLOOKUP(J143,'72102029'!AC:AE,3,0)),IF(ISNA(VLOOKUP(J143,'72102029'!AD:AE,2,0)),"",VLOOKUP(J143,'72102029'!AD:AE,2,0)),VLOOKUP(J143,'72102029'!AC:AE,3,0)),VLOOKUP(J143,'72102029'!AB:AE,4,0)),VLOOKUP(J143,'72102029'!AA:AE,5,0)),VLOOKUP(J143,'72102029'!Z:AE,6,0))</f>
        <v/>
      </c>
      <c r="N143" s="7" t="str">
        <f>IF(ISNA(VLOOKUP(J143,'72101595'!Z:AE,6,0)),IF(ISNA(VLOOKUP(J143,'72101595'!AA:AE,5,0)),IF(ISNA(VLOOKUP(J143,'72101595'!AB:AE,4,0)),IF(ISNA(VLOOKUP(J143,'72101595'!AC:AE,3,0)),IF(ISNA(VLOOKUP(J143,'72101595'!AD:AE,2,0)),"",VLOOKUP(J143,'72101595'!AD:AE,2,0)),VLOOKUP(J143,'72101595'!AC:AE,3,0)),VLOOKUP(J143,'72101595'!AB:AE,4,0)),VLOOKUP(J143,'72101595'!AA:AE,5,0)),VLOOKUP(J143,'72101595'!Z:AE,6,0))</f>
        <v/>
      </c>
      <c r="O143" s="7" t="str">
        <f>IF(ISNA(VLOOKUP(J143,'72101388'!Z:AE,6,0)),IF(ISNA(VLOOKUP(J143,'72101388'!AA:AE,5,0)),IF(ISNA(VLOOKUP(J143,'72101388'!AB:AE,4,0)),IF(ISNA(VLOOKUP(J143,'72101388'!AC:AE,3,0)),IF(ISNA(VLOOKUP(J143,'72101388'!AD:AE,2,0)),"",VLOOKUP(J143,'72101388'!AD:AE,2,0)),VLOOKUP(J143,'72101388'!AC:AE,3,0)),VLOOKUP(J143,'72101388'!AB:AE,4,0)),VLOOKUP(J143,'72101388'!AA:AE,5,0)),VLOOKUP(J143,'72101388'!Z:AE,6,0))</f>
        <v/>
      </c>
      <c r="P143" s="7" t="str">
        <f>IF(ISNA(VLOOKUP(J143,'72101014'!Z:AE,6,0)),IF(ISNA(VLOOKUP(J143,'72101014'!AA:AE,5,0)),IF(ISNA(VLOOKUP(J143,'72101014'!AB:AE,4,0)),IF(ISNA(VLOOKUP(J143,'72101014'!AC:AE,3,0)),IF(ISNA(VLOOKUP(J143,'72101014'!AD:AE,2,0)),"",VLOOKUP(J143,'72101014'!AD:AE,2,0)),VLOOKUP(J143,'72101014'!AC:AE,3,0)),VLOOKUP(J143,'72101014'!AB:AE,4,0)),VLOOKUP(J143,'72101014'!AA:AE,5,0)),VLOOKUP(J143,'72101014'!Z:AE,6,0))</f>
        <v/>
      </c>
      <c r="Q143" s="7" t="str">
        <f>IF(ISNA(VLOOKUP(J143,'72100736'!Z:AE,6,0)),IF(ISNA(VLOOKUP(J143,'72100736'!AA:AE,5,0)),IF(ISNA(VLOOKUP(J143,'72100736'!AB:AE,4,0)),IF(ISNA(VLOOKUP(J143,'72100736'!AC:AE,3,0)),IF(ISNA(VLOOKUP(J143,'72100736'!AD:AE,2,0)),"",VLOOKUP(J143,'72100736'!AD:AE,2,0)),VLOOKUP(J143,'72100736'!AC:AE,3,0)),VLOOKUP(J143,'72100736'!AB:AE,4,0)),VLOOKUP(J143,'72100736'!AA:AE,5,0)),VLOOKUP(J143,'72100736'!Z:AE,6,0))</f>
        <v/>
      </c>
      <c r="R143" s="7" t="str">
        <f>IF(ISNA(VLOOKUP(J143,'72100530'!Z:AE,6,0)),IF(ISNA(VLOOKUP(J143,'72100530'!AA:AE,5,0)),IF(ISNA(VLOOKUP(J143,'72100530'!AB:AE,4,0)),IF(ISNA(VLOOKUP(J143,'72100530'!AC:AE,3,0)),IF(ISNA(VLOOKUP(J143,'72100530'!AD:AE,2,0)),"",VLOOKUP(J143,'72100530'!AD:AE,2,0)),VLOOKUP(J143,'72100530'!AC:AE,3,0)),VLOOKUP(J143,'72100530'!AB:AE,4,0)),VLOOKUP(J143,'72100530'!AA:AE,5,0)),VLOOKUP(J143,'72100530'!Z:AE,6,0))</f>
        <v/>
      </c>
      <c r="S143" s="7" t="str">
        <f>IF(ISNA(VLOOKUP(J143,'72100318'!Z:AE,6,0)),IF(ISNA(VLOOKUP(J143,'72100318'!AA:AE,5,0)),IF(ISNA(VLOOKUP(J143,'72100318'!AB:AE,4,0)),IF(ISNA(VLOOKUP(J143,'72100318'!AC:AE,3,0)),IF(ISNA(VLOOKUP(J143,'72100318'!AD:AE,2,0)),"",VLOOKUP(J143,'72100318'!AD:AE,2,0)),VLOOKUP(J143,'72100318'!AC:AE,3,0)),VLOOKUP(J143,'72100318'!AB:AE,4,0)),VLOOKUP(J143,'72100318'!AA:AE,5,0)),VLOOKUP(J143,'72100318'!Z:AE,6,0))</f>
        <v/>
      </c>
      <c r="T143" s="7" t="str">
        <f>IF(ISNA(VLOOKUP(J143,'72100121'!Z:AE,6,0)),IF(ISNA(VLOOKUP(J143,'72100121'!AA:AE,5,0)),IF(ISNA(VLOOKUP(J143,'72100121'!AB:AE,4,0)),IF(ISNA(VLOOKUP(J143,'72100121'!AC:AE,3,0)),IF(ISNA(VLOOKUP(J143,'72100121'!AD:AE,2,0)),"",VLOOKUP(J143,'72100121'!AD:AE,2,0)),VLOOKUP(J143,'72100121'!AC:AE,3,0)),VLOOKUP(J143,'72100121'!AB:AE,4,0)),VLOOKUP(J143,'72100121'!AA:AE,5,0)),VLOOKUP(J143,'72100121'!Z:AE,6,0))</f>
        <v/>
      </c>
      <c r="U143" s="7" t="str">
        <f>IF(ISNA(VLOOKUP(J143,'72003054'!Z:AE,6,0)),IF(ISNA(VLOOKUP(J143,'72003054'!AA:AE,5,0)),IF(ISNA(VLOOKUP(J143,'72003054'!AB:AE,4,0)),IF(ISNA(VLOOKUP(J143,'72003054'!AC:AE,3,0)),IF(ISNA(VLOOKUP(J143,'72003054'!AD:AE,2,0)),"",VLOOKUP(J143,'72003054'!AD:AE,2,0)),VLOOKUP(J143,'72003054'!AC:AE,3,0)),VLOOKUP(J143,'72003054'!AB:AE,4,0)),VLOOKUP(J143,'72003054'!AA:AE,5,0)),VLOOKUP(J143,'72003054'!Z:AE,6,0))</f>
        <v/>
      </c>
    </row>
    <row r="144" spans="1:424" x14ac:dyDescent="0.25">
      <c r="A144" s="7">
        <f t="shared" si="6"/>
        <v>128</v>
      </c>
      <c r="B144" s="7">
        <f t="shared" si="7"/>
        <v>72102278</v>
      </c>
      <c r="C144" s="7">
        <f>IF(ISNA(VLOOKUP(G144,Listen!J:P,7,0)),VLOOKUP(E144,'72102278'!AF:AP,11,0),IF(VLOOKUP(E144,'72102278'!AF:AP,11,0)&lt;4,VLOOKUP(G144,Listen!J:P,7,0),VLOOKUP(E144,'72102278'!AF:AP,11,0)))</f>
        <v>5</v>
      </c>
      <c r="D144" s="7" t="str">
        <f>IF(G144="","", IF(ISNA(G144),"",IF(ISNA(VLOOKUP(G144,[1]ALLE!$B:$AA,26,0)),"",VLOOKUP(G144,[1]ALLE!$B:$AA,26,0))))</f>
        <v/>
      </c>
      <c r="E144" s="12" t="str">
        <f>IF(ISNA(VLOOKUP(J144,'72102278'!Z:AG,7,0)),IF(ISNA(VLOOKUP(J144,'72102278'!AA:AG,6,0)),IF(ISNA(VLOOKUP(J144,'72102278'!AB:AG,5,0)),IF(ISNA(VLOOKUP(J144,'72102278'!AC:AG,4,0)),IF(ISNA(VLOOKUP(J144,'72102278'!AD:AG,3,0)),"",VLOOKUP(J144,'72102278'!AD:AG,3,0)),VLOOKUP(J144,'72102278'!AC:AG,4,0)),VLOOKUP(J144,'72102278'!AB:AG,5,0)),VLOOKUP(J144,'72102278'!AA:AG,6,0)),VLOOKUP(J144,'72102278'!Z:AG,7,0))</f>
        <v>GC_BPMZ_103_RI_863</v>
      </c>
      <c r="F144" s="7" t="str">
        <f>IF(G144=0,"",IF(G144="","",VLOOKUP(G144,'72102278'!D:I,6,0)))</f>
        <v/>
      </c>
      <c r="G144" s="7" t="str">
        <f>VLOOKUP(E144,'72102278'!AF:AP,2,0)</f>
        <v/>
      </c>
      <c r="H144" s="7" t="str">
        <f>IF(ISNA(VLOOKUP(G144,[1]ALLE!$B:$C,2,0)),"",VLOOKUP(G144,[1]ALLE!$B:$C,2,0))</f>
        <v/>
      </c>
      <c r="I144" s="7">
        <f t="shared" si="8"/>
        <v>144</v>
      </c>
      <c r="J144" s="5" t="s">
        <v>9097</v>
      </c>
      <c r="K144" s="7" t="str">
        <f>IF(ISNA(VLOOKUP(J144,'72102609'!Z:AE,6,0)),IF(ISNA(VLOOKUP(J144,'72102609'!AA:AE,5,0)),IF(ISNA(VLOOKUP(J144,'72102609'!AB:AE,4,0)),IF(ISNA(VLOOKUP(J144,'72102609'!AC:AE,3,0)),IF(ISNA(VLOOKUP(J144,'72102609'!AD:AE,2,0)),"",VLOOKUP(J144,'72102609'!AD:AE,2,0)),VLOOKUP(J144,'72102609'!AC:AE,3,0)),VLOOKUP(J144,'72102609'!AB:AE,4,0)),VLOOKUP(J144,'72102609'!AA:AE,5,0)),VLOOKUP(J144,'72102609'!Z:AE,6,0))</f>
        <v/>
      </c>
      <c r="L144" s="7">
        <f>IF(ISNA(VLOOKUP(J144,'72102278'!Z:AE,6,0)),IF(ISNA(VLOOKUP(J144,'72102278'!AA:AE,5,0)),IF(ISNA(VLOOKUP(J144,'72102278'!AB:AE,4,0)),IF(ISNA(VLOOKUP(J144,'72102278'!AC:AE,3,0)),IF(ISNA(VLOOKUP(J144,'72102278'!AD:AE,2,0)),"",VLOOKUP(J144,'72102278'!AD:AE,2,0)),VLOOKUP(J144,'72102278'!AC:AE,3,0)),VLOOKUP(J144,'72102278'!AB:AE,4,0)),VLOOKUP(J144,'72102278'!AA:AE,5,0)),VLOOKUP(J144,'72102278'!Z:AE,6,0))</f>
        <v>128</v>
      </c>
      <c r="M144" s="7" t="str">
        <f>IF(ISNA(VLOOKUP(J144,'72102029'!Z:AE,6,0)),IF(ISNA(VLOOKUP(J144,'72102029'!AA:AE,5,0)),IF(ISNA(VLOOKUP(J144,'72102029'!AB:AE,4,0)),IF(ISNA(VLOOKUP(J144,'72102029'!AC:AE,3,0)),IF(ISNA(VLOOKUP(J144,'72102029'!AD:AE,2,0)),"",VLOOKUP(J144,'72102029'!AD:AE,2,0)),VLOOKUP(J144,'72102029'!AC:AE,3,0)),VLOOKUP(J144,'72102029'!AB:AE,4,0)),VLOOKUP(J144,'72102029'!AA:AE,5,0)),VLOOKUP(J144,'72102029'!Z:AE,6,0))</f>
        <v/>
      </c>
      <c r="N144" s="7" t="str">
        <f>IF(ISNA(VLOOKUP(J144,'72101595'!Z:AE,6,0)),IF(ISNA(VLOOKUP(J144,'72101595'!AA:AE,5,0)),IF(ISNA(VLOOKUP(J144,'72101595'!AB:AE,4,0)),IF(ISNA(VLOOKUP(J144,'72101595'!AC:AE,3,0)),IF(ISNA(VLOOKUP(J144,'72101595'!AD:AE,2,0)),"",VLOOKUP(J144,'72101595'!AD:AE,2,0)),VLOOKUP(J144,'72101595'!AC:AE,3,0)),VLOOKUP(J144,'72101595'!AB:AE,4,0)),VLOOKUP(J144,'72101595'!AA:AE,5,0)),VLOOKUP(J144,'72101595'!Z:AE,6,0))</f>
        <v/>
      </c>
      <c r="O144" s="7" t="str">
        <f>IF(ISNA(VLOOKUP(J144,'72101388'!Z:AE,6,0)),IF(ISNA(VLOOKUP(J144,'72101388'!AA:AE,5,0)),IF(ISNA(VLOOKUP(J144,'72101388'!AB:AE,4,0)),IF(ISNA(VLOOKUP(J144,'72101388'!AC:AE,3,0)),IF(ISNA(VLOOKUP(J144,'72101388'!AD:AE,2,0)),"",VLOOKUP(J144,'72101388'!AD:AE,2,0)),VLOOKUP(J144,'72101388'!AC:AE,3,0)),VLOOKUP(J144,'72101388'!AB:AE,4,0)),VLOOKUP(J144,'72101388'!AA:AE,5,0)),VLOOKUP(J144,'72101388'!Z:AE,6,0))</f>
        <v/>
      </c>
      <c r="P144" s="7" t="str">
        <f>IF(ISNA(VLOOKUP(J144,'72101014'!Z:AE,6,0)),IF(ISNA(VLOOKUP(J144,'72101014'!AA:AE,5,0)),IF(ISNA(VLOOKUP(J144,'72101014'!AB:AE,4,0)),IF(ISNA(VLOOKUP(J144,'72101014'!AC:AE,3,0)),IF(ISNA(VLOOKUP(J144,'72101014'!AD:AE,2,0)),"",VLOOKUP(J144,'72101014'!AD:AE,2,0)),VLOOKUP(J144,'72101014'!AC:AE,3,0)),VLOOKUP(J144,'72101014'!AB:AE,4,0)),VLOOKUP(J144,'72101014'!AA:AE,5,0)),VLOOKUP(J144,'72101014'!Z:AE,6,0))</f>
        <v/>
      </c>
      <c r="Q144" s="7" t="str">
        <f>IF(ISNA(VLOOKUP(J144,'72100736'!Z:AE,6,0)),IF(ISNA(VLOOKUP(J144,'72100736'!AA:AE,5,0)),IF(ISNA(VLOOKUP(J144,'72100736'!AB:AE,4,0)),IF(ISNA(VLOOKUP(J144,'72100736'!AC:AE,3,0)),IF(ISNA(VLOOKUP(J144,'72100736'!AD:AE,2,0)),"",VLOOKUP(J144,'72100736'!AD:AE,2,0)),VLOOKUP(J144,'72100736'!AC:AE,3,0)),VLOOKUP(J144,'72100736'!AB:AE,4,0)),VLOOKUP(J144,'72100736'!AA:AE,5,0)),VLOOKUP(J144,'72100736'!Z:AE,6,0))</f>
        <v/>
      </c>
      <c r="R144" s="7">
        <f>IF(ISNA(VLOOKUP(J144,'72100530'!Z:AE,6,0)),IF(ISNA(VLOOKUP(J144,'72100530'!AA:AE,5,0)),IF(ISNA(VLOOKUP(J144,'72100530'!AB:AE,4,0)),IF(ISNA(VLOOKUP(J144,'72100530'!AC:AE,3,0)),IF(ISNA(VLOOKUP(J144,'72100530'!AD:AE,2,0)),"",VLOOKUP(J144,'72100530'!AD:AE,2,0)),VLOOKUP(J144,'72100530'!AC:AE,3,0)),VLOOKUP(J144,'72100530'!AB:AE,4,0)),VLOOKUP(J144,'72100530'!AA:AE,5,0)),VLOOKUP(J144,'72100530'!Z:AE,6,0))</f>
        <v>0</v>
      </c>
      <c r="S144" s="7" t="str">
        <f>IF(ISNA(VLOOKUP(J144,'72100318'!Z:AE,6,0)),IF(ISNA(VLOOKUP(J144,'72100318'!AA:AE,5,0)),IF(ISNA(VLOOKUP(J144,'72100318'!AB:AE,4,0)),IF(ISNA(VLOOKUP(J144,'72100318'!AC:AE,3,0)),IF(ISNA(VLOOKUP(J144,'72100318'!AD:AE,2,0)),"",VLOOKUP(J144,'72100318'!AD:AE,2,0)),VLOOKUP(J144,'72100318'!AC:AE,3,0)),VLOOKUP(J144,'72100318'!AB:AE,4,0)),VLOOKUP(J144,'72100318'!AA:AE,5,0)),VLOOKUP(J144,'72100318'!Z:AE,6,0))</f>
        <v/>
      </c>
      <c r="T144" s="7" t="str">
        <f>IF(ISNA(VLOOKUP(J144,'72100121'!Z:AE,6,0)),IF(ISNA(VLOOKUP(J144,'72100121'!AA:AE,5,0)),IF(ISNA(VLOOKUP(J144,'72100121'!AB:AE,4,0)),IF(ISNA(VLOOKUP(J144,'72100121'!AC:AE,3,0)),IF(ISNA(VLOOKUP(J144,'72100121'!AD:AE,2,0)),"",VLOOKUP(J144,'72100121'!AD:AE,2,0)),VLOOKUP(J144,'72100121'!AC:AE,3,0)),VLOOKUP(J144,'72100121'!AB:AE,4,0)),VLOOKUP(J144,'72100121'!AA:AE,5,0)),VLOOKUP(J144,'72100121'!Z:AE,6,0))</f>
        <v/>
      </c>
      <c r="U144" s="7" t="str">
        <f>IF(ISNA(VLOOKUP(J144,'72003054'!Z:AE,6,0)),IF(ISNA(VLOOKUP(J144,'72003054'!AA:AE,5,0)),IF(ISNA(VLOOKUP(J144,'72003054'!AB:AE,4,0)),IF(ISNA(VLOOKUP(J144,'72003054'!AC:AE,3,0)),IF(ISNA(VLOOKUP(J144,'72003054'!AD:AE,2,0)),"",VLOOKUP(J144,'72003054'!AD:AE,2,0)),VLOOKUP(J144,'72003054'!AC:AE,3,0)),VLOOKUP(J144,'72003054'!AB:AE,4,0)),VLOOKUP(J144,'72003054'!AA:AE,5,0)),VLOOKUP(J144,'72003054'!Z:AE,6,0))</f>
        <v/>
      </c>
    </row>
    <row r="145" spans="1:424" x14ac:dyDescent="0.25">
      <c r="A145" s="7">
        <f t="shared" si="6"/>
        <v>126</v>
      </c>
      <c r="B145" s="7">
        <f t="shared" si="7"/>
        <v>72102609</v>
      </c>
      <c r="C145" s="7">
        <f>IF(ISNA(VLOOKUP(G145,Listen!J:P,7,0)),VLOOKUP(E145,'72102609'!AF:AP,11,0),IF(VLOOKUP(E145,'72102609'!AF:AP,11,0)&lt;4,VLOOKUP(G145,Listen!J:P,7,0),VLOOKUP(E145,'72102609'!AF:AP,11,0)))</f>
        <v>5</v>
      </c>
      <c r="D145" s="7" t="str">
        <f>IF(G145="","", IF(ISNA(G145),"",IF(ISNA(VLOOKUP(G145,[1]ALLE!$B:$AA,26,0)),"",VLOOKUP(G145,[1]ALLE!$B:$AA,26,0))))</f>
        <v/>
      </c>
      <c r="E145" s="12" t="str">
        <f>IF(ISNA(VLOOKUP(J145,'72102609'!Z:AG,7,0)),IF(ISNA(VLOOKUP(J145,'72102609'!AA:AG,6,0)),IF(ISNA(VLOOKUP(J145,'72102609'!AB:AG,5,0)),IF(ISNA(VLOOKUP(J145,'72102609'!AC:AG,4,0)),IF(ISNA(VLOOKUP(J145,'72102609'!AD:AG,3,0)),"",VLOOKUP(J145,'72102609'!AD:AG,3,0)),VLOOKUP(J145,'72102609'!AC:AG,4,0)),VLOOKUP(J145,'72102609'!AB:AG,5,0)),VLOOKUP(J145,'72102609'!AA:AG,6,0)),VLOOKUP(J145,'72102609'!Z:AG,7,0))</f>
        <v>GC_BPMZ_97_RI_2945</v>
      </c>
      <c r="F145" s="7" t="str">
        <f>IF(G145=0,"",IF(G145="","",VLOOKUP(G145,'72102609'!D:I,6,0)))</f>
        <v/>
      </c>
      <c r="G145" s="7" t="str">
        <f>VLOOKUP(E145,'72102609'!AF:AP,2,0)</f>
        <v/>
      </c>
      <c r="H145" s="7" t="str">
        <f>IF(ISNA(VLOOKUP(G145,[1]ALLE!$B:$C,2,0)),"",VLOOKUP(G145,[1]ALLE!$B:$C,2,0))</f>
        <v/>
      </c>
      <c r="I145" s="7">
        <f t="shared" si="8"/>
        <v>145</v>
      </c>
      <c r="J145" s="5" t="s">
        <v>19552</v>
      </c>
      <c r="K145" s="7">
        <f>IF(ISNA(VLOOKUP(J145,'72102609'!Z:AE,6,0)),IF(ISNA(VLOOKUP(J145,'72102609'!AA:AE,5,0)),IF(ISNA(VLOOKUP(J145,'72102609'!AB:AE,4,0)),IF(ISNA(VLOOKUP(J145,'72102609'!AC:AE,3,0)),IF(ISNA(VLOOKUP(J145,'72102609'!AD:AE,2,0)),"",VLOOKUP(J145,'72102609'!AD:AE,2,0)),VLOOKUP(J145,'72102609'!AC:AE,3,0)),VLOOKUP(J145,'72102609'!AB:AE,4,0)),VLOOKUP(J145,'72102609'!AA:AE,5,0)),VLOOKUP(J145,'72102609'!Z:AE,6,0))</f>
        <v>126</v>
      </c>
      <c r="L145" s="7">
        <f>IF(ISNA(VLOOKUP(J145,'72102278'!Z:AE,6,0)),IF(ISNA(VLOOKUP(J145,'72102278'!AA:AE,5,0)),IF(ISNA(VLOOKUP(J145,'72102278'!AB:AE,4,0)),IF(ISNA(VLOOKUP(J145,'72102278'!AC:AE,3,0)),IF(ISNA(VLOOKUP(J145,'72102278'!AD:AE,2,0)),"",VLOOKUP(J145,'72102278'!AD:AE,2,0)),VLOOKUP(J145,'72102278'!AC:AE,3,0)),VLOOKUP(J145,'72102278'!AB:AE,4,0)),VLOOKUP(J145,'72102278'!AA:AE,5,0)),VLOOKUP(J145,'72102278'!Z:AE,6,0))</f>
        <v>0</v>
      </c>
      <c r="M145" s="7" t="str">
        <f>IF(ISNA(VLOOKUP(J145,'72102029'!Z:AE,6,0)),IF(ISNA(VLOOKUP(J145,'72102029'!AA:AE,5,0)),IF(ISNA(VLOOKUP(J145,'72102029'!AB:AE,4,0)),IF(ISNA(VLOOKUP(J145,'72102029'!AC:AE,3,0)),IF(ISNA(VLOOKUP(J145,'72102029'!AD:AE,2,0)),"",VLOOKUP(J145,'72102029'!AD:AE,2,0)),VLOOKUP(J145,'72102029'!AC:AE,3,0)),VLOOKUP(J145,'72102029'!AB:AE,4,0)),VLOOKUP(J145,'72102029'!AA:AE,5,0)),VLOOKUP(J145,'72102029'!Z:AE,6,0))</f>
        <v/>
      </c>
      <c r="N145" s="7" t="str">
        <f>IF(ISNA(VLOOKUP(J145,'72101595'!Z:AE,6,0)),IF(ISNA(VLOOKUP(J145,'72101595'!AA:AE,5,0)),IF(ISNA(VLOOKUP(J145,'72101595'!AB:AE,4,0)),IF(ISNA(VLOOKUP(J145,'72101595'!AC:AE,3,0)),IF(ISNA(VLOOKUP(J145,'72101595'!AD:AE,2,0)),"",VLOOKUP(J145,'72101595'!AD:AE,2,0)),VLOOKUP(J145,'72101595'!AC:AE,3,0)),VLOOKUP(J145,'72101595'!AB:AE,4,0)),VLOOKUP(J145,'72101595'!AA:AE,5,0)),VLOOKUP(J145,'72101595'!Z:AE,6,0))</f>
        <v/>
      </c>
      <c r="O145" s="7" t="str">
        <f>IF(ISNA(VLOOKUP(J145,'72101388'!Z:AE,6,0)),IF(ISNA(VLOOKUP(J145,'72101388'!AA:AE,5,0)),IF(ISNA(VLOOKUP(J145,'72101388'!AB:AE,4,0)),IF(ISNA(VLOOKUP(J145,'72101388'!AC:AE,3,0)),IF(ISNA(VLOOKUP(J145,'72101388'!AD:AE,2,0)),"",VLOOKUP(J145,'72101388'!AD:AE,2,0)),VLOOKUP(J145,'72101388'!AC:AE,3,0)),VLOOKUP(J145,'72101388'!AB:AE,4,0)),VLOOKUP(J145,'72101388'!AA:AE,5,0)),VLOOKUP(J145,'72101388'!Z:AE,6,0))</f>
        <v/>
      </c>
      <c r="P145" s="7" t="str">
        <f>IF(ISNA(VLOOKUP(J145,'72101014'!Z:AE,6,0)),IF(ISNA(VLOOKUP(J145,'72101014'!AA:AE,5,0)),IF(ISNA(VLOOKUP(J145,'72101014'!AB:AE,4,0)),IF(ISNA(VLOOKUP(J145,'72101014'!AC:AE,3,0)),IF(ISNA(VLOOKUP(J145,'72101014'!AD:AE,2,0)),"",VLOOKUP(J145,'72101014'!AD:AE,2,0)),VLOOKUP(J145,'72101014'!AC:AE,3,0)),VLOOKUP(J145,'72101014'!AB:AE,4,0)),VLOOKUP(J145,'72101014'!AA:AE,5,0)),VLOOKUP(J145,'72101014'!Z:AE,6,0))</f>
        <v/>
      </c>
      <c r="Q145" s="7" t="str">
        <f>IF(ISNA(VLOOKUP(J145,'72100736'!Z:AE,6,0)),IF(ISNA(VLOOKUP(J145,'72100736'!AA:AE,5,0)),IF(ISNA(VLOOKUP(J145,'72100736'!AB:AE,4,0)),IF(ISNA(VLOOKUP(J145,'72100736'!AC:AE,3,0)),IF(ISNA(VLOOKUP(J145,'72100736'!AD:AE,2,0)),"",VLOOKUP(J145,'72100736'!AD:AE,2,0)),VLOOKUP(J145,'72100736'!AC:AE,3,0)),VLOOKUP(J145,'72100736'!AB:AE,4,0)),VLOOKUP(J145,'72100736'!AA:AE,5,0)),VLOOKUP(J145,'72100736'!Z:AE,6,0))</f>
        <v/>
      </c>
      <c r="R145" s="7" t="str">
        <f>IF(ISNA(VLOOKUP(J145,'72100530'!Z:AE,6,0)),IF(ISNA(VLOOKUP(J145,'72100530'!AA:AE,5,0)),IF(ISNA(VLOOKUP(J145,'72100530'!AB:AE,4,0)),IF(ISNA(VLOOKUP(J145,'72100530'!AC:AE,3,0)),IF(ISNA(VLOOKUP(J145,'72100530'!AD:AE,2,0)),"",VLOOKUP(J145,'72100530'!AD:AE,2,0)),VLOOKUP(J145,'72100530'!AC:AE,3,0)),VLOOKUP(J145,'72100530'!AB:AE,4,0)),VLOOKUP(J145,'72100530'!AA:AE,5,0)),VLOOKUP(J145,'72100530'!Z:AE,6,0))</f>
        <v/>
      </c>
      <c r="S145" s="7" t="str">
        <f>IF(ISNA(VLOOKUP(J145,'72100318'!Z:AE,6,0)),IF(ISNA(VLOOKUP(J145,'72100318'!AA:AE,5,0)),IF(ISNA(VLOOKUP(J145,'72100318'!AB:AE,4,0)),IF(ISNA(VLOOKUP(J145,'72100318'!AC:AE,3,0)),IF(ISNA(VLOOKUP(J145,'72100318'!AD:AE,2,0)),"",VLOOKUP(J145,'72100318'!AD:AE,2,0)),VLOOKUP(J145,'72100318'!AC:AE,3,0)),VLOOKUP(J145,'72100318'!AB:AE,4,0)),VLOOKUP(J145,'72100318'!AA:AE,5,0)),VLOOKUP(J145,'72100318'!Z:AE,6,0))</f>
        <v/>
      </c>
      <c r="T145" s="7" t="str">
        <f>IF(ISNA(VLOOKUP(J145,'72100121'!Z:AE,6,0)),IF(ISNA(VLOOKUP(J145,'72100121'!AA:AE,5,0)),IF(ISNA(VLOOKUP(J145,'72100121'!AB:AE,4,0)),IF(ISNA(VLOOKUP(J145,'72100121'!AC:AE,3,0)),IF(ISNA(VLOOKUP(J145,'72100121'!AD:AE,2,0)),"",VLOOKUP(J145,'72100121'!AD:AE,2,0)),VLOOKUP(J145,'72100121'!AC:AE,3,0)),VLOOKUP(J145,'72100121'!AB:AE,4,0)),VLOOKUP(J145,'72100121'!AA:AE,5,0)),VLOOKUP(J145,'72100121'!Z:AE,6,0))</f>
        <v/>
      </c>
      <c r="U145" s="7" t="str">
        <f>IF(ISNA(VLOOKUP(J145,'72003054'!Z:AE,6,0)),IF(ISNA(VLOOKUP(J145,'72003054'!AA:AE,5,0)),IF(ISNA(VLOOKUP(J145,'72003054'!AB:AE,4,0)),IF(ISNA(VLOOKUP(J145,'72003054'!AC:AE,3,0)),IF(ISNA(VLOOKUP(J145,'72003054'!AD:AE,2,0)),"",VLOOKUP(J145,'72003054'!AD:AE,2,0)),VLOOKUP(J145,'72003054'!AC:AE,3,0)),VLOOKUP(J145,'72003054'!AB:AE,4,0)),VLOOKUP(J145,'72003054'!AA:AE,5,0)),VLOOKUP(J145,'72003054'!Z:AE,6,0))</f>
        <v/>
      </c>
    </row>
    <row r="146" spans="1:424" x14ac:dyDescent="0.25">
      <c r="A146" s="7">
        <f t="shared" si="6"/>
        <v>124</v>
      </c>
      <c r="B146" s="7">
        <f t="shared" si="7"/>
        <v>72102609</v>
      </c>
      <c r="C146" s="7">
        <f>IF(ISNA(VLOOKUP(G146,Listen!J:P,7,0)),VLOOKUP(E146,'72102609'!AF:AP,11,0),IF(VLOOKUP(E146,'72102609'!AF:AP,11,0)&lt;4,VLOOKUP(G146,Listen!J:P,7,0),VLOOKUP(E146,'72102609'!AF:AP,11,0)))</f>
        <v>5</v>
      </c>
      <c r="D146" s="7" t="str">
        <f>IF(G146="","", IF(ISNA(G146),"",IF(ISNA(VLOOKUP(G146,[1]ALLE!$B:$AA,26,0)),"",VLOOKUP(G146,[1]ALLE!$B:$AA,26,0))))</f>
        <v/>
      </c>
      <c r="E146" s="12" t="str">
        <f>IF(ISNA(VLOOKUP(J146,'72102609'!Z:AG,7,0)),IF(ISNA(VLOOKUP(J146,'72102609'!AA:AG,6,0)),IF(ISNA(VLOOKUP(J146,'72102609'!AB:AG,5,0)),IF(ISNA(VLOOKUP(J146,'72102609'!AC:AG,4,0)),IF(ISNA(VLOOKUP(J146,'72102609'!AD:AG,3,0)),"",VLOOKUP(J146,'72102609'!AD:AG,3,0)),VLOOKUP(J146,'72102609'!AC:AG,4,0)),VLOOKUP(J146,'72102609'!AB:AG,5,0)),VLOOKUP(J146,'72102609'!AA:AG,6,0)),VLOOKUP(J146,'72102609'!Z:AG,7,0))</f>
        <v>GC_BPMZ_186_RI_2886</v>
      </c>
      <c r="F146" s="7" t="str">
        <f>IF(G146=0,"",IF(G146="","",VLOOKUP(G146,'72102609'!D:I,6,0)))</f>
        <v/>
      </c>
      <c r="G146" s="7" t="str">
        <f>VLOOKUP(E146,'72102609'!AF:AP,2,0)</f>
        <v/>
      </c>
      <c r="H146" s="7" t="str">
        <f>IF(ISNA(VLOOKUP(G146,[1]ALLE!$B:$C,2,0)),"",VLOOKUP(G146,[1]ALLE!$B:$C,2,0))</f>
        <v/>
      </c>
      <c r="I146" s="7">
        <f t="shared" si="8"/>
        <v>146</v>
      </c>
      <c r="J146" s="5" t="s">
        <v>20947</v>
      </c>
      <c r="K146" s="7">
        <f>IF(ISNA(VLOOKUP(J146,'72102609'!Z:AE,6,0)),IF(ISNA(VLOOKUP(J146,'72102609'!AA:AE,5,0)),IF(ISNA(VLOOKUP(J146,'72102609'!AB:AE,4,0)),IF(ISNA(VLOOKUP(J146,'72102609'!AC:AE,3,0)),IF(ISNA(VLOOKUP(J146,'72102609'!AD:AE,2,0)),"",VLOOKUP(J146,'72102609'!AD:AE,2,0)),VLOOKUP(J146,'72102609'!AC:AE,3,0)),VLOOKUP(J146,'72102609'!AB:AE,4,0)),VLOOKUP(J146,'72102609'!AA:AE,5,0)),VLOOKUP(J146,'72102609'!Z:AE,6,0))</f>
        <v>124</v>
      </c>
      <c r="L146" s="7" t="str">
        <f>IF(ISNA(VLOOKUP(J146,'72102278'!Z:AE,6,0)),IF(ISNA(VLOOKUP(J146,'72102278'!AA:AE,5,0)),IF(ISNA(VLOOKUP(J146,'72102278'!AB:AE,4,0)),IF(ISNA(VLOOKUP(J146,'72102278'!AC:AE,3,0)),IF(ISNA(VLOOKUP(J146,'72102278'!AD:AE,2,0)),"",VLOOKUP(J146,'72102278'!AD:AE,2,0)),VLOOKUP(J146,'72102278'!AC:AE,3,0)),VLOOKUP(J146,'72102278'!AB:AE,4,0)),VLOOKUP(J146,'72102278'!AA:AE,5,0)),VLOOKUP(J146,'72102278'!Z:AE,6,0))</f>
        <v/>
      </c>
      <c r="M146" s="7" t="str">
        <f>IF(ISNA(VLOOKUP(J146,'72102029'!Z:AE,6,0)),IF(ISNA(VLOOKUP(J146,'72102029'!AA:AE,5,0)),IF(ISNA(VLOOKUP(J146,'72102029'!AB:AE,4,0)),IF(ISNA(VLOOKUP(J146,'72102029'!AC:AE,3,0)),IF(ISNA(VLOOKUP(J146,'72102029'!AD:AE,2,0)),"",VLOOKUP(J146,'72102029'!AD:AE,2,0)),VLOOKUP(J146,'72102029'!AC:AE,3,0)),VLOOKUP(J146,'72102029'!AB:AE,4,0)),VLOOKUP(J146,'72102029'!AA:AE,5,0)),VLOOKUP(J146,'72102029'!Z:AE,6,0))</f>
        <v/>
      </c>
      <c r="N146" s="7" t="str">
        <f>IF(ISNA(VLOOKUP(J146,'72101595'!Z:AE,6,0)),IF(ISNA(VLOOKUP(J146,'72101595'!AA:AE,5,0)),IF(ISNA(VLOOKUP(J146,'72101595'!AB:AE,4,0)),IF(ISNA(VLOOKUP(J146,'72101595'!AC:AE,3,0)),IF(ISNA(VLOOKUP(J146,'72101595'!AD:AE,2,0)),"",VLOOKUP(J146,'72101595'!AD:AE,2,0)),VLOOKUP(J146,'72101595'!AC:AE,3,0)),VLOOKUP(J146,'72101595'!AB:AE,4,0)),VLOOKUP(J146,'72101595'!AA:AE,5,0)),VLOOKUP(J146,'72101595'!Z:AE,6,0))</f>
        <v/>
      </c>
      <c r="O146" s="7" t="str">
        <f>IF(ISNA(VLOOKUP(J146,'72101388'!Z:AE,6,0)),IF(ISNA(VLOOKUP(J146,'72101388'!AA:AE,5,0)),IF(ISNA(VLOOKUP(J146,'72101388'!AB:AE,4,0)),IF(ISNA(VLOOKUP(J146,'72101388'!AC:AE,3,0)),IF(ISNA(VLOOKUP(J146,'72101388'!AD:AE,2,0)),"",VLOOKUP(J146,'72101388'!AD:AE,2,0)),VLOOKUP(J146,'72101388'!AC:AE,3,0)),VLOOKUP(J146,'72101388'!AB:AE,4,0)),VLOOKUP(J146,'72101388'!AA:AE,5,0)),VLOOKUP(J146,'72101388'!Z:AE,6,0))</f>
        <v/>
      </c>
      <c r="P146" s="7" t="str">
        <f>IF(ISNA(VLOOKUP(J146,'72101014'!Z:AE,6,0)),IF(ISNA(VLOOKUP(J146,'72101014'!AA:AE,5,0)),IF(ISNA(VLOOKUP(J146,'72101014'!AB:AE,4,0)),IF(ISNA(VLOOKUP(J146,'72101014'!AC:AE,3,0)),IF(ISNA(VLOOKUP(J146,'72101014'!AD:AE,2,0)),"",VLOOKUP(J146,'72101014'!AD:AE,2,0)),VLOOKUP(J146,'72101014'!AC:AE,3,0)),VLOOKUP(J146,'72101014'!AB:AE,4,0)),VLOOKUP(J146,'72101014'!AA:AE,5,0)),VLOOKUP(J146,'72101014'!Z:AE,6,0))</f>
        <v/>
      </c>
      <c r="Q146" s="7" t="str">
        <f>IF(ISNA(VLOOKUP(J146,'72100736'!Z:AE,6,0)),IF(ISNA(VLOOKUP(J146,'72100736'!AA:AE,5,0)),IF(ISNA(VLOOKUP(J146,'72100736'!AB:AE,4,0)),IF(ISNA(VLOOKUP(J146,'72100736'!AC:AE,3,0)),IF(ISNA(VLOOKUP(J146,'72100736'!AD:AE,2,0)),"",VLOOKUP(J146,'72100736'!AD:AE,2,0)),VLOOKUP(J146,'72100736'!AC:AE,3,0)),VLOOKUP(J146,'72100736'!AB:AE,4,0)),VLOOKUP(J146,'72100736'!AA:AE,5,0)),VLOOKUP(J146,'72100736'!Z:AE,6,0))</f>
        <v/>
      </c>
      <c r="R146" s="7" t="str">
        <f>IF(ISNA(VLOOKUP(J146,'72100530'!Z:AE,6,0)),IF(ISNA(VLOOKUP(J146,'72100530'!AA:AE,5,0)),IF(ISNA(VLOOKUP(J146,'72100530'!AB:AE,4,0)),IF(ISNA(VLOOKUP(J146,'72100530'!AC:AE,3,0)),IF(ISNA(VLOOKUP(J146,'72100530'!AD:AE,2,0)),"",VLOOKUP(J146,'72100530'!AD:AE,2,0)),VLOOKUP(J146,'72100530'!AC:AE,3,0)),VLOOKUP(J146,'72100530'!AB:AE,4,0)),VLOOKUP(J146,'72100530'!AA:AE,5,0)),VLOOKUP(J146,'72100530'!Z:AE,6,0))</f>
        <v/>
      </c>
      <c r="S146" s="7" t="str">
        <f>IF(ISNA(VLOOKUP(J146,'72100318'!Z:AE,6,0)),IF(ISNA(VLOOKUP(J146,'72100318'!AA:AE,5,0)),IF(ISNA(VLOOKUP(J146,'72100318'!AB:AE,4,0)),IF(ISNA(VLOOKUP(J146,'72100318'!AC:AE,3,0)),IF(ISNA(VLOOKUP(J146,'72100318'!AD:AE,2,0)),"",VLOOKUP(J146,'72100318'!AD:AE,2,0)),VLOOKUP(J146,'72100318'!AC:AE,3,0)),VLOOKUP(J146,'72100318'!AB:AE,4,0)),VLOOKUP(J146,'72100318'!AA:AE,5,0)),VLOOKUP(J146,'72100318'!Z:AE,6,0))</f>
        <v/>
      </c>
      <c r="T146" s="7" t="str">
        <f>IF(ISNA(VLOOKUP(J146,'72100121'!Z:AE,6,0)),IF(ISNA(VLOOKUP(J146,'72100121'!AA:AE,5,0)),IF(ISNA(VLOOKUP(J146,'72100121'!AB:AE,4,0)),IF(ISNA(VLOOKUP(J146,'72100121'!AC:AE,3,0)),IF(ISNA(VLOOKUP(J146,'72100121'!AD:AE,2,0)),"",VLOOKUP(J146,'72100121'!AD:AE,2,0)),VLOOKUP(J146,'72100121'!AC:AE,3,0)),VLOOKUP(J146,'72100121'!AB:AE,4,0)),VLOOKUP(J146,'72100121'!AA:AE,5,0)),VLOOKUP(J146,'72100121'!Z:AE,6,0))</f>
        <v/>
      </c>
      <c r="U146" s="7" t="str">
        <f>IF(ISNA(VLOOKUP(J146,'72003054'!Z:AE,6,0)),IF(ISNA(VLOOKUP(J146,'72003054'!AA:AE,5,0)),IF(ISNA(VLOOKUP(J146,'72003054'!AB:AE,4,0)),IF(ISNA(VLOOKUP(J146,'72003054'!AC:AE,3,0)),IF(ISNA(VLOOKUP(J146,'72003054'!AD:AE,2,0)),"",VLOOKUP(J146,'72003054'!AD:AE,2,0)),VLOOKUP(J146,'72003054'!AC:AE,3,0)),VLOOKUP(J146,'72003054'!AB:AE,4,0)),VLOOKUP(J146,'72003054'!AA:AE,5,0)),VLOOKUP(J146,'72003054'!Z:AE,6,0))</f>
        <v/>
      </c>
    </row>
    <row r="147" spans="1:424" x14ac:dyDescent="0.25">
      <c r="A147" s="7">
        <f t="shared" si="6"/>
        <v>124</v>
      </c>
      <c r="B147" s="7">
        <f t="shared" si="7"/>
        <v>72101595</v>
      </c>
      <c r="C147" s="7">
        <f>IF(ISNA(VLOOKUP(G147,Listen!J:P,7,0)),VLOOKUP(E147,'72101595'!AF:AP,11,0),IF(VLOOKUP(E147,'72101595'!AF:AP,11,0)&lt;4,VLOOKUP(G147,Listen!J:P,7,0),VLOOKUP(E147,'72101595'!AF:AP,11,0)))</f>
        <v>3</v>
      </c>
      <c r="D147" s="7" t="str">
        <f>IF(G147="","",IF(ISNA(VLOOKUP(G147,[1]ALLE!$B:$AA,26,0)),"",VLOOKUP(G147,[1]ALLE!$B:$AA,26,0)))</f>
        <v>KW DS(alkane)</v>
      </c>
      <c r="E147" s="12" t="str">
        <f>IF(ISNA(VLOOKUP(J147,'72101595'!Z:AG,7,0)),IF(ISNA(VLOOKUP(J147,'72101595'!AA:AG,6,0)),IF(ISNA(VLOOKUP(J147,'72101595'!AB:AG,5,0)),IF(ISNA(VLOOKUP(J147,'72101595'!AC:AG,4,0)),IF(ISNA(VLOOKUP(J147,'72101595'!AD:AG,3,0)),"",VLOOKUP(J147,'72101595'!AD:AG,3,0)),VLOOKUP(J147,'72101595'!AC:AG,4,0)),VLOOKUP(J147,'72101595'!AB:AG,5,0)),VLOOKUP(J147,'72101595'!AA:AG,6,0)),VLOOKUP(J147,'72101595'!Z:AG,7,0))</f>
        <v>Undecane</v>
      </c>
      <c r="F147" s="7" t="str">
        <f>IF(G147=0,"",IF(G147="","",VLOOKUP(G147,'72101595'!D:I,6,0)))</f>
        <v>C11H24</v>
      </c>
      <c r="G147" s="7" t="str">
        <f>VLOOKUP(E147,'72101595'!AF:AP,2,0)</f>
        <v>1120-21-4</v>
      </c>
      <c r="H147" s="7" t="str">
        <f>IF(ISNA(VLOOKUP(G147,[1]ALLE!$B:$C,2,0)),"",VLOOKUP(G147,[1]ALLE!$B:$C,2,0))</f>
        <v>RSJKGSCJYJTIGS-UHFFFAOYSA-N</v>
      </c>
      <c r="I147" s="7">
        <f t="shared" si="8"/>
        <v>147</v>
      </c>
      <c r="J147" s="5" t="s">
        <v>137</v>
      </c>
      <c r="K147" s="7">
        <f>IF(ISNA(VLOOKUP(J147,'72102609'!Z:AE,6,0)),IF(ISNA(VLOOKUP(J147,'72102609'!AA:AE,5,0)),IF(ISNA(VLOOKUP(J147,'72102609'!AB:AE,4,0)),IF(ISNA(VLOOKUP(J147,'72102609'!AC:AE,3,0)),IF(ISNA(VLOOKUP(J147,'72102609'!AD:AE,2,0)),"",VLOOKUP(J147,'72102609'!AD:AE,2,0)),VLOOKUP(J147,'72102609'!AC:AE,3,0)),VLOOKUP(J147,'72102609'!AB:AE,4,0)),VLOOKUP(J147,'72102609'!AA:AE,5,0)),VLOOKUP(J147,'72102609'!Z:AE,6,0))</f>
        <v>40</v>
      </c>
      <c r="L147" s="7">
        <f>IF(ISNA(VLOOKUP(J147,'72102278'!Z:AE,6,0)),IF(ISNA(VLOOKUP(J147,'72102278'!AA:AE,5,0)),IF(ISNA(VLOOKUP(J147,'72102278'!AB:AE,4,0)),IF(ISNA(VLOOKUP(J147,'72102278'!AC:AE,3,0)),IF(ISNA(VLOOKUP(J147,'72102278'!AD:AE,2,0)),"",VLOOKUP(J147,'72102278'!AD:AE,2,0)),VLOOKUP(J147,'72102278'!AC:AE,3,0)),VLOOKUP(J147,'72102278'!AB:AE,4,0)),VLOOKUP(J147,'72102278'!AA:AE,5,0)),VLOOKUP(J147,'72102278'!Z:AE,6,0))</f>
        <v>23</v>
      </c>
      <c r="M147" s="7">
        <f>IF(ISNA(VLOOKUP(J147,'72102029'!Z:AE,6,0)),IF(ISNA(VLOOKUP(J147,'72102029'!AA:AE,5,0)),IF(ISNA(VLOOKUP(J147,'72102029'!AB:AE,4,0)),IF(ISNA(VLOOKUP(J147,'72102029'!AC:AE,3,0)),IF(ISNA(VLOOKUP(J147,'72102029'!AD:AE,2,0)),"",VLOOKUP(J147,'72102029'!AD:AE,2,0)),VLOOKUP(J147,'72102029'!AC:AE,3,0)),VLOOKUP(J147,'72102029'!AB:AE,4,0)),VLOOKUP(J147,'72102029'!AA:AE,5,0)),VLOOKUP(J147,'72102029'!Z:AE,6,0))</f>
        <v>7</v>
      </c>
      <c r="N147" s="7">
        <f>IF(ISNA(VLOOKUP(J147,'72101595'!Z:AE,6,0)),IF(ISNA(VLOOKUP(J147,'72101595'!AA:AE,5,0)),IF(ISNA(VLOOKUP(J147,'72101595'!AB:AE,4,0)),IF(ISNA(VLOOKUP(J147,'72101595'!AC:AE,3,0)),IF(ISNA(VLOOKUP(J147,'72101595'!AD:AE,2,0)),"",VLOOKUP(J147,'72101595'!AD:AE,2,0)),VLOOKUP(J147,'72101595'!AC:AE,3,0)),VLOOKUP(J147,'72101595'!AB:AE,4,0)),VLOOKUP(J147,'72101595'!AA:AE,5,0)),VLOOKUP(J147,'72101595'!Z:AE,6,0))</f>
        <v>124</v>
      </c>
      <c r="O147" s="7" t="str">
        <f>IF(ISNA(VLOOKUP(J147,'72101388'!Z:AE,6,0)),IF(ISNA(VLOOKUP(J147,'72101388'!AA:AE,5,0)),IF(ISNA(VLOOKUP(J147,'72101388'!AB:AE,4,0)),IF(ISNA(VLOOKUP(J147,'72101388'!AC:AE,3,0)),IF(ISNA(VLOOKUP(J147,'72101388'!AD:AE,2,0)),"",VLOOKUP(J147,'72101388'!AD:AE,2,0)),VLOOKUP(J147,'72101388'!AC:AE,3,0)),VLOOKUP(J147,'72101388'!AB:AE,4,0)),VLOOKUP(J147,'72101388'!AA:AE,5,0)),VLOOKUP(J147,'72101388'!Z:AE,6,0))</f>
        <v/>
      </c>
      <c r="P147" s="7">
        <f>IF(ISNA(VLOOKUP(J147,'72101014'!Z:AE,6,0)),IF(ISNA(VLOOKUP(J147,'72101014'!AA:AE,5,0)),IF(ISNA(VLOOKUP(J147,'72101014'!AB:AE,4,0)),IF(ISNA(VLOOKUP(J147,'72101014'!AC:AE,3,0)),IF(ISNA(VLOOKUP(J147,'72101014'!AD:AE,2,0)),"",VLOOKUP(J147,'72101014'!AD:AE,2,0)),VLOOKUP(J147,'72101014'!AC:AE,3,0)),VLOOKUP(J147,'72101014'!AB:AE,4,0)),VLOOKUP(J147,'72101014'!AA:AE,5,0)),VLOOKUP(J147,'72101014'!Z:AE,6,0))</f>
        <v>0</v>
      </c>
      <c r="Q147" s="7">
        <f>IF(ISNA(VLOOKUP(J147,'72100736'!Z:AE,6,0)),IF(ISNA(VLOOKUP(J147,'72100736'!AA:AE,5,0)),IF(ISNA(VLOOKUP(J147,'72100736'!AB:AE,4,0)),IF(ISNA(VLOOKUP(J147,'72100736'!AC:AE,3,0)),IF(ISNA(VLOOKUP(J147,'72100736'!AD:AE,2,0)),"",VLOOKUP(J147,'72100736'!AD:AE,2,0)),VLOOKUP(J147,'72100736'!AC:AE,3,0)),VLOOKUP(J147,'72100736'!AB:AE,4,0)),VLOOKUP(J147,'72100736'!AA:AE,5,0)),VLOOKUP(J147,'72100736'!Z:AE,6,0))</f>
        <v>13</v>
      </c>
      <c r="R147" s="7" t="str">
        <f>IF(ISNA(VLOOKUP(J147,'72100530'!Z:AE,6,0)),IF(ISNA(VLOOKUP(J147,'72100530'!AA:AE,5,0)),IF(ISNA(VLOOKUP(J147,'72100530'!AB:AE,4,0)),IF(ISNA(VLOOKUP(J147,'72100530'!AC:AE,3,0)),IF(ISNA(VLOOKUP(J147,'72100530'!AD:AE,2,0)),"",VLOOKUP(J147,'72100530'!AD:AE,2,0)),VLOOKUP(J147,'72100530'!AC:AE,3,0)),VLOOKUP(J147,'72100530'!AB:AE,4,0)),VLOOKUP(J147,'72100530'!AA:AE,5,0)),VLOOKUP(J147,'72100530'!Z:AE,6,0))</f>
        <v/>
      </c>
      <c r="S147" s="7">
        <f>IF(ISNA(VLOOKUP(J147,'72100318'!Z:AE,6,0)),IF(ISNA(VLOOKUP(J147,'72100318'!AA:AE,5,0)),IF(ISNA(VLOOKUP(J147,'72100318'!AB:AE,4,0)),IF(ISNA(VLOOKUP(J147,'72100318'!AC:AE,3,0)),IF(ISNA(VLOOKUP(J147,'72100318'!AD:AE,2,0)),"",VLOOKUP(J147,'72100318'!AD:AE,2,0)),VLOOKUP(J147,'72100318'!AC:AE,3,0)),VLOOKUP(J147,'72100318'!AB:AE,4,0)),VLOOKUP(J147,'72100318'!AA:AE,5,0)),VLOOKUP(J147,'72100318'!Z:AE,6,0))</f>
        <v>83</v>
      </c>
      <c r="T147" s="7" t="str">
        <f>IF(ISNA(VLOOKUP(J147,'72100121'!Z:AE,6,0)),IF(ISNA(VLOOKUP(J147,'72100121'!AA:AE,5,0)),IF(ISNA(VLOOKUP(J147,'72100121'!AB:AE,4,0)),IF(ISNA(VLOOKUP(J147,'72100121'!AC:AE,3,0)),IF(ISNA(VLOOKUP(J147,'72100121'!AD:AE,2,0)),"",VLOOKUP(J147,'72100121'!AD:AE,2,0)),VLOOKUP(J147,'72100121'!AC:AE,3,0)),VLOOKUP(J147,'72100121'!AB:AE,4,0)),VLOOKUP(J147,'72100121'!AA:AE,5,0)),VLOOKUP(J147,'72100121'!Z:AE,6,0))</f>
        <v/>
      </c>
      <c r="U147" s="7">
        <f>IF(ISNA(VLOOKUP(J147,'72003054'!Z:AE,6,0)),IF(ISNA(VLOOKUP(J147,'72003054'!AA:AE,5,0)),IF(ISNA(VLOOKUP(J147,'72003054'!AB:AE,4,0)),IF(ISNA(VLOOKUP(J147,'72003054'!AC:AE,3,0)),IF(ISNA(VLOOKUP(J147,'72003054'!AD:AE,2,0)),"",VLOOKUP(J147,'72003054'!AD:AE,2,0)),VLOOKUP(J147,'72003054'!AC:AE,3,0)),VLOOKUP(J147,'72003054'!AB:AE,4,0)),VLOOKUP(J147,'72003054'!AA:AE,5,0)),VLOOKUP(J147,'72003054'!Z:AE,6,0))</f>
        <v>41</v>
      </c>
    </row>
    <row r="148" spans="1:424" x14ac:dyDescent="0.25">
      <c r="A148" s="7">
        <f t="shared" si="6"/>
        <v>123</v>
      </c>
      <c r="B148" s="7">
        <f t="shared" si="7"/>
        <v>72102609</v>
      </c>
      <c r="C148" s="7">
        <f>IF(ISNA(VLOOKUP(G148,Listen!J:P,7,0)),VLOOKUP(E148,'72102609'!AF:AP,11,0),IF(VLOOKUP(E148,'72102609'!AF:AP,11,0)&lt;4,VLOOKUP(G148,Listen!J:P,7,0),VLOOKUP(E148,'72102609'!AF:AP,11,0)))</f>
        <v>5</v>
      </c>
      <c r="D148" s="7" t="str">
        <f>IF(G148="","", IF(ISNA(G148),"",IF(ISNA(VLOOKUP(G148,[1]ALLE!$B:$AA,26,0)),"",VLOOKUP(G148,[1]ALLE!$B:$AA,26,0))))</f>
        <v/>
      </c>
      <c r="E148" s="12" t="str">
        <f>IF(ISNA(VLOOKUP(J148,'72102609'!Z:AG,7,0)),IF(ISNA(VLOOKUP(J148,'72102609'!AA:AG,6,0)),IF(ISNA(VLOOKUP(J148,'72102609'!AB:AG,5,0)),IF(ISNA(VLOOKUP(J148,'72102609'!AC:AG,4,0)),IF(ISNA(VLOOKUP(J148,'72102609'!AD:AG,3,0)),"",VLOOKUP(J148,'72102609'!AD:AG,3,0)),VLOOKUP(J148,'72102609'!AC:AG,4,0)),VLOOKUP(J148,'72102609'!AB:AG,5,0)),VLOOKUP(J148,'72102609'!AA:AG,6,0)),VLOOKUP(J148,'72102609'!Z:AG,7,0))</f>
        <v>GC_BPMZ_161_RI_1829</v>
      </c>
      <c r="F148" s="7" t="str">
        <f>IF(G148=0,"",IF(G148="","",VLOOKUP(G148,'72102609'!D:I,6,0)))</f>
        <v/>
      </c>
      <c r="G148" s="7" t="str">
        <f>VLOOKUP(E148,'72102609'!AF:AP,2,0)</f>
        <v/>
      </c>
      <c r="H148" s="7" t="str">
        <f>IF(ISNA(VLOOKUP(G148,[1]ALLE!$B:$C,2,0)),"",VLOOKUP(G148,[1]ALLE!$B:$C,2,0))</f>
        <v/>
      </c>
      <c r="I148" s="7">
        <f t="shared" si="8"/>
        <v>148</v>
      </c>
      <c r="J148" s="5" t="s">
        <v>20485</v>
      </c>
      <c r="K148" s="7">
        <f>IF(ISNA(VLOOKUP(J148,'72102609'!Z:AE,6,0)),IF(ISNA(VLOOKUP(J148,'72102609'!AA:AE,5,0)),IF(ISNA(VLOOKUP(J148,'72102609'!AB:AE,4,0)),IF(ISNA(VLOOKUP(J148,'72102609'!AC:AE,3,0)),IF(ISNA(VLOOKUP(J148,'72102609'!AD:AE,2,0)),"",VLOOKUP(J148,'72102609'!AD:AE,2,0)),VLOOKUP(J148,'72102609'!AC:AE,3,0)),VLOOKUP(J148,'72102609'!AB:AE,4,0)),VLOOKUP(J148,'72102609'!AA:AE,5,0)),VLOOKUP(J148,'72102609'!Z:AE,6,0))</f>
        <v>123</v>
      </c>
      <c r="L148" s="7" t="str">
        <f>IF(ISNA(VLOOKUP(J148,'72102278'!Z:AE,6,0)),IF(ISNA(VLOOKUP(J148,'72102278'!AA:AE,5,0)),IF(ISNA(VLOOKUP(J148,'72102278'!AB:AE,4,0)),IF(ISNA(VLOOKUP(J148,'72102278'!AC:AE,3,0)),IF(ISNA(VLOOKUP(J148,'72102278'!AD:AE,2,0)),"",VLOOKUP(J148,'72102278'!AD:AE,2,0)),VLOOKUP(J148,'72102278'!AC:AE,3,0)),VLOOKUP(J148,'72102278'!AB:AE,4,0)),VLOOKUP(J148,'72102278'!AA:AE,5,0)),VLOOKUP(J148,'72102278'!Z:AE,6,0))</f>
        <v/>
      </c>
      <c r="M148" s="7" t="str">
        <f>IF(ISNA(VLOOKUP(J148,'72102029'!Z:AE,6,0)),IF(ISNA(VLOOKUP(J148,'72102029'!AA:AE,5,0)),IF(ISNA(VLOOKUP(J148,'72102029'!AB:AE,4,0)),IF(ISNA(VLOOKUP(J148,'72102029'!AC:AE,3,0)),IF(ISNA(VLOOKUP(J148,'72102029'!AD:AE,2,0)),"",VLOOKUP(J148,'72102029'!AD:AE,2,0)),VLOOKUP(J148,'72102029'!AC:AE,3,0)),VLOOKUP(J148,'72102029'!AB:AE,4,0)),VLOOKUP(J148,'72102029'!AA:AE,5,0)),VLOOKUP(J148,'72102029'!Z:AE,6,0))</f>
        <v/>
      </c>
      <c r="N148" s="7" t="str">
        <f>IF(ISNA(VLOOKUP(J148,'72101595'!Z:AE,6,0)),IF(ISNA(VLOOKUP(J148,'72101595'!AA:AE,5,0)),IF(ISNA(VLOOKUP(J148,'72101595'!AB:AE,4,0)),IF(ISNA(VLOOKUP(J148,'72101595'!AC:AE,3,0)),IF(ISNA(VLOOKUP(J148,'72101595'!AD:AE,2,0)),"",VLOOKUP(J148,'72101595'!AD:AE,2,0)),VLOOKUP(J148,'72101595'!AC:AE,3,0)),VLOOKUP(J148,'72101595'!AB:AE,4,0)),VLOOKUP(J148,'72101595'!AA:AE,5,0)),VLOOKUP(J148,'72101595'!Z:AE,6,0))</f>
        <v/>
      </c>
      <c r="O148" s="7" t="str">
        <f>IF(ISNA(VLOOKUP(J148,'72101388'!Z:AE,6,0)),IF(ISNA(VLOOKUP(J148,'72101388'!AA:AE,5,0)),IF(ISNA(VLOOKUP(J148,'72101388'!AB:AE,4,0)),IF(ISNA(VLOOKUP(J148,'72101388'!AC:AE,3,0)),IF(ISNA(VLOOKUP(J148,'72101388'!AD:AE,2,0)),"",VLOOKUP(J148,'72101388'!AD:AE,2,0)),VLOOKUP(J148,'72101388'!AC:AE,3,0)),VLOOKUP(J148,'72101388'!AB:AE,4,0)),VLOOKUP(J148,'72101388'!AA:AE,5,0)),VLOOKUP(J148,'72101388'!Z:AE,6,0))</f>
        <v/>
      </c>
      <c r="P148" s="7" t="str">
        <f>IF(ISNA(VLOOKUP(J148,'72101014'!Z:AE,6,0)),IF(ISNA(VLOOKUP(J148,'72101014'!AA:AE,5,0)),IF(ISNA(VLOOKUP(J148,'72101014'!AB:AE,4,0)),IF(ISNA(VLOOKUP(J148,'72101014'!AC:AE,3,0)),IF(ISNA(VLOOKUP(J148,'72101014'!AD:AE,2,0)),"",VLOOKUP(J148,'72101014'!AD:AE,2,0)),VLOOKUP(J148,'72101014'!AC:AE,3,0)),VLOOKUP(J148,'72101014'!AB:AE,4,0)),VLOOKUP(J148,'72101014'!AA:AE,5,0)),VLOOKUP(J148,'72101014'!Z:AE,6,0))</f>
        <v/>
      </c>
      <c r="Q148" s="7" t="str">
        <f>IF(ISNA(VLOOKUP(J148,'72100736'!Z:AE,6,0)),IF(ISNA(VLOOKUP(J148,'72100736'!AA:AE,5,0)),IF(ISNA(VLOOKUP(J148,'72100736'!AB:AE,4,0)),IF(ISNA(VLOOKUP(J148,'72100736'!AC:AE,3,0)),IF(ISNA(VLOOKUP(J148,'72100736'!AD:AE,2,0)),"",VLOOKUP(J148,'72100736'!AD:AE,2,0)),VLOOKUP(J148,'72100736'!AC:AE,3,0)),VLOOKUP(J148,'72100736'!AB:AE,4,0)),VLOOKUP(J148,'72100736'!AA:AE,5,0)),VLOOKUP(J148,'72100736'!Z:AE,6,0))</f>
        <v/>
      </c>
      <c r="R148" s="7" t="str">
        <f>IF(ISNA(VLOOKUP(J148,'72100530'!Z:AE,6,0)),IF(ISNA(VLOOKUP(J148,'72100530'!AA:AE,5,0)),IF(ISNA(VLOOKUP(J148,'72100530'!AB:AE,4,0)),IF(ISNA(VLOOKUP(J148,'72100530'!AC:AE,3,0)),IF(ISNA(VLOOKUP(J148,'72100530'!AD:AE,2,0)),"",VLOOKUP(J148,'72100530'!AD:AE,2,0)),VLOOKUP(J148,'72100530'!AC:AE,3,0)),VLOOKUP(J148,'72100530'!AB:AE,4,0)),VLOOKUP(J148,'72100530'!AA:AE,5,0)),VLOOKUP(J148,'72100530'!Z:AE,6,0))</f>
        <v/>
      </c>
      <c r="S148" s="7" t="str">
        <f>IF(ISNA(VLOOKUP(J148,'72100318'!Z:AE,6,0)),IF(ISNA(VLOOKUP(J148,'72100318'!AA:AE,5,0)),IF(ISNA(VLOOKUP(J148,'72100318'!AB:AE,4,0)),IF(ISNA(VLOOKUP(J148,'72100318'!AC:AE,3,0)),IF(ISNA(VLOOKUP(J148,'72100318'!AD:AE,2,0)),"",VLOOKUP(J148,'72100318'!AD:AE,2,0)),VLOOKUP(J148,'72100318'!AC:AE,3,0)),VLOOKUP(J148,'72100318'!AB:AE,4,0)),VLOOKUP(J148,'72100318'!AA:AE,5,0)),VLOOKUP(J148,'72100318'!Z:AE,6,0))</f>
        <v/>
      </c>
      <c r="T148" s="7" t="str">
        <f>IF(ISNA(VLOOKUP(J148,'72100121'!Z:AE,6,0)),IF(ISNA(VLOOKUP(J148,'72100121'!AA:AE,5,0)),IF(ISNA(VLOOKUP(J148,'72100121'!AB:AE,4,0)),IF(ISNA(VLOOKUP(J148,'72100121'!AC:AE,3,0)),IF(ISNA(VLOOKUP(J148,'72100121'!AD:AE,2,0)),"",VLOOKUP(J148,'72100121'!AD:AE,2,0)),VLOOKUP(J148,'72100121'!AC:AE,3,0)),VLOOKUP(J148,'72100121'!AB:AE,4,0)),VLOOKUP(J148,'72100121'!AA:AE,5,0)),VLOOKUP(J148,'72100121'!Z:AE,6,0))</f>
        <v/>
      </c>
      <c r="U148" s="7" t="str">
        <f>IF(ISNA(VLOOKUP(J148,'72003054'!Z:AE,6,0)),IF(ISNA(VLOOKUP(J148,'72003054'!AA:AE,5,0)),IF(ISNA(VLOOKUP(J148,'72003054'!AB:AE,4,0)),IF(ISNA(VLOOKUP(J148,'72003054'!AC:AE,3,0)),IF(ISNA(VLOOKUP(J148,'72003054'!AD:AE,2,0)),"",VLOOKUP(J148,'72003054'!AD:AE,2,0)),VLOOKUP(J148,'72003054'!AC:AE,3,0)),VLOOKUP(J148,'72003054'!AB:AE,4,0)),VLOOKUP(J148,'72003054'!AA:AE,5,0)),VLOOKUP(J148,'72003054'!Z:AE,6,0))</f>
        <v/>
      </c>
    </row>
    <row r="149" spans="1:424" x14ac:dyDescent="0.25">
      <c r="A149" s="7">
        <f t="shared" si="6"/>
        <v>122</v>
      </c>
      <c r="B149" s="7">
        <f t="shared" si="7"/>
        <v>72102278</v>
      </c>
      <c r="C149" s="7">
        <f>IF(ISNA(VLOOKUP(G149,Listen!J:P,7,0)),VLOOKUP(E149,'72102278'!AF:AP,11,0),IF(VLOOKUP(E149,'72102278'!AF:AP,11,0)&lt;4,VLOOKUP(G149,Listen!J:P,7,0),VLOOKUP(E149,'72102278'!AF:AP,11,0)))</f>
        <v>3</v>
      </c>
      <c r="D149" s="7" t="str">
        <f>IF(G149="","", IF(ISNA(G149),"",IF(ISNA(VLOOKUP(G149,[1]ALLE!$B:$AA,26,0)),"",VLOOKUP(G149,[1]ALLE!$B:$AA,26,0))))</f>
        <v>Korrosionsinhibitor</v>
      </c>
      <c r="E149" s="12" t="str">
        <f>IF(ISNA(VLOOKUP(J149,'72102278'!Z:AG,7,0)),IF(ISNA(VLOOKUP(J149,'72102278'!AA:AG,6,0)),IF(ISNA(VLOOKUP(J149,'72102278'!AB:AG,5,0)),IF(ISNA(VLOOKUP(J149,'72102278'!AC:AG,4,0)),IF(ISNA(VLOOKUP(J149,'72102278'!AD:AG,3,0)),"",VLOOKUP(J149,'72102278'!AD:AG,3,0)),VLOOKUP(J149,'72102278'!AC:AG,4,0)),VLOOKUP(J149,'72102278'!AB:AG,5,0)),VLOOKUP(J149,'72102278'!AA:AG,6,0)),VLOOKUP(J149,'72102278'!Z:AG,7,0))</f>
        <v>2H-Benzotriazole, 2-methyl-</v>
      </c>
      <c r="F149" s="7" t="str">
        <f>IF(G149=0,"",IF(G149="","",VLOOKUP(G149,'72102278'!D:I,6,0)))</f>
        <v>C7H7N3</v>
      </c>
      <c r="G149" s="7" t="str">
        <f>VLOOKUP(E149,'72102278'!AF:AP,2,0)</f>
        <v>16584-00-2</v>
      </c>
      <c r="H149" s="7" t="str">
        <f>IF(ISNA(VLOOKUP(G149,[1]ALLE!$B:$C,2,0)),"",VLOOKUP(G149,[1]ALLE!$B:$C,2,0))</f>
        <v>PWORFEDVDWBHSJ-UHFFFAOYSA-N</v>
      </c>
      <c r="I149" s="7">
        <f t="shared" si="8"/>
        <v>149</v>
      </c>
      <c r="J149" s="5" t="s">
        <v>914</v>
      </c>
      <c r="K149" s="7">
        <f>IF(ISNA(VLOOKUP(J149,'72102609'!Z:AE,6,0)),IF(ISNA(VLOOKUP(J149,'72102609'!AA:AE,5,0)),IF(ISNA(VLOOKUP(J149,'72102609'!AB:AE,4,0)),IF(ISNA(VLOOKUP(J149,'72102609'!AC:AE,3,0)),IF(ISNA(VLOOKUP(J149,'72102609'!AD:AE,2,0)),"",VLOOKUP(J149,'72102609'!AD:AE,2,0)),VLOOKUP(J149,'72102609'!AC:AE,3,0)),VLOOKUP(J149,'72102609'!AB:AE,4,0)),VLOOKUP(J149,'72102609'!AA:AE,5,0)),VLOOKUP(J149,'72102609'!Z:AE,6,0))</f>
        <v>105</v>
      </c>
      <c r="L149" s="7">
        <f>IF(ISNA(VLOOKUP(J149,'72102278'!Z:AE,6,0)),IF(ISNA(VLOOKUP(J149,'72102278'!AA:AE,5,0)),IF(ISNA(VLOOKUP(J149,'72102278'!AB:AE,4,0)),IF(ISNA(VLOOKUP(J149,'72102278'!AC:AE,3,0)),IF(ISNA(VLOOKUP(J149,'72102278'!AD:AE,2,0)),"",VLOOKUP(J149,'72102278'!AD:AE,2,0)),VLOOKUP(J149,'72102278'!AC:AE,3,0)),VLOOKUP(J149,'72102278'!AB:AE,4,0)),VLOOKUP(J149,'72102278'!AA:AE,5,0)),VLOOKUP(J149,'72102278'!Z:AE,6,0))</f>
        <v>122</v>
      </c>
      <c r="M149" s="7">
        <f>IF(ISNA(VLOOKUP(J149,'72102029'!Z:AE,6,0)),IF(ISNA(VLOOKUP(J149,'72102029'!AA:AE,5,0)),IF(ISNA(VLOOKUP(J149,'72102029'!AB:AE,4,0)),IF(ISNA(VLOOKUP(J149,'72102029'!AC:AE,3,0)),IF(ISNA(VLOOKUP(J149,'72102029'!AD:AE,2,0)),"",VLOOKUP(J149,'72102029'!AD:AE,2,0)),VLOOKUP(J149,'72102029'!AC:AE,3,0)),VLOOKUP(J149,'72102029'!AB:AE,4,0)),VLOOKUP(J149,'72102029'!AA:AE,5,0)),VLOOKUP(J149,'72102029'!Z:AE,6,0))</f>
        <v>81</v>
      </c>
      <c r="N149" s="7">
        <f>IF(ISNA(VLOOKUP(J149,'72101595'!Z:AE,6,0)),IF(ISNA(VLOOKUP(J149,'72101595'!AA:AE,5,0)),IF(ISNA(VLOOKUP(J149,'72101595'!AB:AE,4,0)),IF(ISNA(VLOOKUP(J149,'72101595'!AC:AE,3,0)),IF(ISNA(VLOOKUP(J149,'72101595'!AD:AE,2,0)),"",VLOOKUP(J149,'72101595'!AD:AE,2,0)),VLOOKUP(J149,'72101595'!AC:AE,3,0)),VLOOKUP(J149,'72101595'!AB:AE,4,0)),VLOOKUP(J149,'72101595'!AA:AE,5,0)),VLOOKUP(J149,'72101595'!Z:AE,6,0))</f>
        <v>80</v>
      </c>
      <c r="O149" s="7" t="str">
        <f>IF(ISNA(VLOOKUP(J149,'72101388'!Z:AE,6,0)),IF(ISNA(VLOOKUP(J149,'72101388'!AA:AE,5,0)),IF(ISNA(VLOOKUP(J149,'72101388'!AB:AE,4,0)),IF(ISNA(VLOOKUP(J149,'72101388'!AC:AE,3,0)),IF(ISNA(VLOOKUP(J149,'72101388'!AD:AE,2,0)),"",VLOOKUP(J149,'72101388'!AD:AE,2,0)),VLOOKUP(J149,'72101388'!AC:AE,3,0)),VLOOKUP(J149,'72101388'!AB:AE,4,0)),VLOOKUP(J149,'72101388'!AA:AE,5,0)),VLOOKUP(J149,'72101388'!Z:AE,6,0))</f>
        <v/>
      </c>
      <c r="P149" s="7">
        <f>IF(ISNA(VLOOKUP(J149,'72101014'!Z:AE,6,0)),IF(ISNA(VLOOKUP(J149,'72101014'!AA:AE,5,0)),IF(ISNA(VLOOKUP(J149,'72101014'!AB:AE,4,0)),IF(ISNA(VLOOKUP(J149,'72101014'!AC:AE,3,0)),IF(ISNA(VLOOKUP(J149,'72101014'!AD:AE,2,0)),"",VLOOKUP(J149,'72101014'!AD:AE,2,0)),VLOOKUP(J149,'72101014'!AC:AE,3,0)),VLOOKUP(J149,'72101014'!AB:AE,4,0)),VLOOKUP(J149,'72101014'!AA:AE,5,0)),VLOOKUP(J149,'72101014'!Z:AE,6,0))</f>
        <v>62</v>
      </c>
      <c r="Q149" s="7">
        <f>IF(ISNA(VLOOKUP(J149,'72100736'!Z:AE,6,0)),IF(ISNA(VLOOKUP(J149,'72100736'!AA:AE,5,0)),IF(ISNA(VLOOKUP(J149,'72100736'!AB:AE,4,0)),IF(ISNA(VLOOKUP(J149,'72100736'!AC:AE,3,0)),IF(ISNA(VLOOKUP(J149,'72100736'!AD:AE,2,0)),"",VLOOKUP(J149,'72100736'!AD:AE,2,0)),VLOOKUP(J149,'72100736'!AC:AE,3,0)),VLOOKUP(J149,'72100736'!AB:AE,4,0)),VLOOKUP(J149,'72100736'!AA:AE,5,0)),VLOOKUP(J149,'72100736'!Z:AE,6,0))</f>
        <v>50</v>
      </c>
      <c r="R149" s="7">
        <f>IF(ISNA(VLOOKUP(J149,'72100530'!Z:AE,6,0)),IF(ISNA(VLOOKUP(J149,'72100530'!AA:AE,5,0)),IF(ISNA(VLOOKUP(J149,'72100530'!AB:AE,4,0)),IF(ISNA(VLOOKUP(J149,'72100530'!AC:AE,3,0)),IF(ISNA(VLOOKUP(J149,'72100530'!AD:AE,2,0)),"",VLOOKUP(J149,'72100530'!AD:AE,2,0)),VLOOKUP(J149,'72100530'!AC:AE,3,0)),VLOOKUP(J149,'72100530'!AB:AE,4,0)),VLOOKUP(J149,'72100530'!AA:AE,5,0)),VLOOKUP(J149,'72100530'!Z:AE,6,0))</f>
        <v>14</v>
      </c>
      <c r="S149" s="7" t="str">
        <f>IF(ISNA(VLOOKUP(J149,'72100318'!Z:AE,6,0)),IF(ISNA(VLOOKUP(J149,'72100318'!AA:AE,5,0)),IF(ISNA(VLOOKUP(J149,'72100318'!AB:AE,4,0)),IF(ISNA(VLOOKUP(J149,'72100318'!AC:AE,3,0)),IF(ISNA(VLOOKUP(J149,'72100318'!AD:AE,2,0)),"",VLOOKUP(J149,'72100318'!AD:AE,2,0)),VLOOKUP(J149,'72100318'!AC:AE,3,0)),VLOOKUP(J149,'72100318'!AB:AE,4,0)),VLOOKUP(J149,'72100318'!AA:AE,5,0)),VLOOKUP(J149,'72100318'!Z:AE,6,0))</f>
        <v/>
      </c>
      <c r="T149" s="7">
        <f>IF(ISNA(VLOOKUP(J149,'72100121'!Z:AE,6,0)),IF(ISNA(VLOOKUP(J149,'72100121'!AA:AE,5,0)),IF(ISNA(VLOOKUP(J149,'72100121'!AB:AE,4,0)),IF(ISNA(VLOOKUP(J149,'72100121'!AC:AE,3,0)),IF(ISNA(VLOOKUP(J149,'72100121'!AD:AE,2,0)),"",VLOOKUP(J149,'72100121'!AD:AE,2,0)),VLOOKUP(J149,'72100121'!AC:AE,3,0)),VLOOKUP(J149,'72100121'!AB:AE,4,0)),VLOOKUP(J149,'72100121'!AA:AE,5,0)),VLOOKUP(J149,'72100121'!Z:AE,6,0))</f>
        <v>8</v>
      </c>
      <c r="U149" s="7">
        <f>IF(ISNA(VLOOKUP(J149,'72003054'!Z:AE,6,0)),IF(ISNA(VLOOKUP(J149,'72003054'!AA:AE,5,0)),IF(ISNA(VLOOKUP(J149,'72003054'!AB:AE,4,0)),IF(ISNA(VLOOKUP(J149,'72003054'!AC:AE,3,0)),IF(ISNA(VLOOKUP(J149,'72003054'!AD:AE,2,0)),"",VLOOKUP(J149,'72003054'!AD:AE,2,0)),VLOOKUP(J149,'72003054'!AC:AE,3,0)),VLOOKUP(J149,'72003054'!AB:AE,4,0)),VLOOKUP(J149,'72003054'!AA:AE,5,0)),VLOOKUP(J149,'72003054'!Z:AE,6,0))</f>
        <v>113</v>
      </c>
    </row>
    <row r="150" spans="1:424" x14ac:dyDescent="0.25">
      <c r="A150" s="7">
        <f t="shared" si="6"/>
        <v>122</v>
      </c>
      <c r="B150" s="7">
        <f t="shared" si="7"/>
        <v>72102278</v>
      </c>
      <c r="C150" s="7">
        <f>IF(ISNA(VLOOKUP(G150,Listen!J:P,7,0)),VLOOKUP(E150,'72102278'!AF:AP,11,0),IF(VLOOKUP(E150,'72102278'!AF:AP,11,0)&lt;4,VLOOKUP(G150,Listen!J:P,7,0),VLOOKUP(E150,'72102278'!AF:AP,11,0)))</f>
        <v>1</v>
      </c>
      <c r="D150" s="7" t="str">
        <f>IF(G150="","", IF(ISNA(G150),"",IF(ISNA(VLOOKUP(G150,[1]ALLE!$B:$AA,26,0)),"",VLOOKUP(G150,[1]ALLE!$B:$AA,26,0))))</f>
        <v>m-Xylol DS(plastic)</v>
      </c>
      <c r="E150" s="12" t="str">
        <f>IF(ISNA(VLOOKUP(J150,'72102278'!Z:AG,7,0)),IF(ISNA(VLOOKUP(J150,'72102278'!AA:AG,6,0)),IF(ISNA(VLOOKUP(J150,'72102278'!AB:AG,5,0)),IF(ISNA(VLOOKUP(J150,'72102278'!AC:AG,4,0)),IF(ISNA(VLOOKUP(J150,'72102278'!AD:AG,3,0)),"",VLOOKUP(J150,'72102278'!AD:AG,3,0)),VLOOKUP(J150,'72102278'!AC:AG,4,0)),VLOOKUP(J150,'72102278'!AB:AG,5,0)),VLOOKUP(J150,'72102278'!AA:AG,6,0)),VLOOKUP(J150,'72102278'!Z:AG,7,0))</f>
        <v>1,3-Dimethylbenzene</v>
      </c>
      <c r="F150" s="7" t="str">
        <f>IF(G150=0,"",IF(G150="","",VLOOKUP(G150,'72102278'!D:I,6,0)))</f>
        <v>C8H10</v>
      </c>
      <c r="G150" s="7" t="str">
        <f>VLOOKUP(E150,'72102278'!AF:AP,2,0)</f>
        <v>108-38-3</v>
      </c>
      <c r="H150" s="7" t="str">
        <f>IF(ISNA(VLOOKUP(G150,[1]ALLE!$B:$C,2,0)),"",VLOOKUP(G150,[1]ALLE!$B:$C,2,0))</f>
        <v>IVSZLXZYQVIEFR-UHFFFAOYSA-N</v>
      </c>
      <c r="I150" s="7">
        <f t="shared" si="8"/>
        <v>150</v>
      </c>
      <c r="J150" s="5" t="s">
        <v>3186</v>
      </c>
      <c r="K150" s="7" t="str">
        <f>IF(ISNA(VLOOKUP(J150,'72102609'!Z:AE,6,0)),IF(ISNA(VLOOKUP(J150,'72102609'!AA:AE,5,0)),IF(ISNA(VLOOKUP(J150,'72102609'!AB:AE,4,0)),IF(ISNA(VLOOKUP(J150,'72102609'!AC:AE,3,0)),IF(ISNA(VLOOKUP(J150,'72102609'!AD:AE,2,0)),"",VLOOKUP(J150,'72102609'!AD:AE,2,0)),VLOOKUP(J150,'72102609'!AC:AE,3,0)),VLOOKUP(J150,'72102609'!AB:AE,4,0)),VLOOKUP(J150,'72102609'!AA:AE,5,0)),VLOOKUP(J150,'72102609'!Z:AE,6,0))</f>
        <v/>
      </c>
      <c r="L150" s="7">
        <f>IF(ISNA(VLOOKUP(J150,'72102278'!Z:AE,6,0)),IF(ISNA(VLOOKUP(J150,'72102278'!AA:AE,5,0)),IF(ISNA(VLOOKUP(J150,'72102278'!AB:AE,4,0)),IF(ISNA(VLOOKUP(J150,'72102278'!AC:AE,3,0)),IF(ISNA(VLOOKUP(J150,'72102278'!AD:AE,2,0)),"",VLOOKUP(J150,'72102278'!AD:AE,2,0)),VLOOKUP(J150,'72102278'!AC:AE,3,0)),VLOOKUP(J150,'72102278'!AB:AE,4,0)),VLOOKUP(J150,'72102278'!AA:AE,5,0)),VLOOKUP(J150,'72102278'!Z:AE,6,0))</f>
        <v>122</v>
      </c>
      <c r="M150" s="7">
        <f>IF(ISNA(VLOOKUP(J150,'72102029'!Z:AE,6,0)),IF(ISNA(VLOOKUP(J150,'72102029'!AA:AE,5,0)),IF(ISNA(VLOOKUP(J150,'72102029'!AB:AE,4,0)),IF(ISNA(VLOOKUP(J150,'72102029'!AC:AE,3,0)),IF(ISNA(VLOOKUP(J150,'72102029'!AD:AE,2,0)),"",VLOOKUP(J150,'72102029'!AD:AE,2,0)),VLOOKUP(J150,'72102029'!AC:AE,3,0)),VLOOKUP(J150,'72102029'!AB:AE,4,0)),VLOOKUP(J150,'72102029'!AA:AE,5,0)),VLOOKUP(J150,'72102029'!Z:AE,6,0))</f>
        <v>50</v>
      </c>
      <c r="N150" s="7">
        <f>IF(ISNA(VLOOKUP(J150,'72101595'!Z:AE,6,0)),IF(ISNA(VLOOKUP(J150,'72101595'!AA:AE,5,0)),IF(ISNA(VLOOKUP(J150,'72101595'!AB:AE,4,0)),IF(ISNA(VLOOKUP(J150,'72101595'!AC:AE,3,0)),IF(ISNA(VLOOKUP(J150,'72101595'!AD:AE,2,0)),"",VLOOKUP(J150,'72101595'!AD:AE,2,0)),VLOOKUP(J150,'72101595'!AC:AE,3,0)),VLOOKUP(J150,'72101595'!AB:AE,4,0)),VLOOKUP(J150,'72101595'!AA:AE,5,0)),VLOOKUP(J150,'72101595'!Z:AE,6,0))</f>
        <v>56</v>
      </c>
      <c r="O150" s="7">
        <f>IF(ISNA(VLOOKUP(J150,'72101388'!Z:AE,6,0)),IF(ISNA(VLOOKUP(J150,'72101388'!AA:AE,5,0)),IF(ISNA(VLOOKUP(J150,'72101388'!AB:AE,4,0)),IF(ISNA(VLOOKUP(J150,'72101388'!AC:AE,3,0)),IF(ISNA(VLOOKUP(J150,'72101388'!AD:AE,2,0)),"",VLOOKUP(J150,'72101388'!AD:AE,2,0)),VLOOKUP(J150,'72101388'!AC:AE,3,0)),VLOOKUP(J150,'72101388'!AB:AE,4,0)),VLOOKUP(J150,'72101388'!AA:AE,5,0)),VLOOKUP(J150,'72101388'!Z:AE,6,0))</f>
        <v>52</v>
      </c>
      <c r="P150" s="7" t="str">
        <f>IF(ISNA(VLOOKUP(J150,'72101014'!Z:AE,6,0)),IF(ISNA(VLOOKUP(J150,'72101014'!AA:AE,5,0)),IF(ISNA(VLOOKUP(J150,'72101014'!AB:AE,4,0)),IF(ISNA(VLOOKUP(J150,'72101014'!AC:AE,3,0)),IF(ISNA(VLOOKUP(J150,'72101014'!AD:AE,2,0)),"",VLOOKUP(J150,'72101014'!AD:AE,2,0)),VLOOKUP(J150,'72101014'!AC:AE,3,0)),VLOOKUP(J150,'72101014'!AB:AE,4,0)),VLOOKUP(J150,'72101014'!AA:AE,5,0)),VLOOKUP(J150,'72101014'!Z:AE,6,0))</f>
        <v/>
      </c>
      <c r="Q150" s="7">
        <f>IF(ISNA(VLOOKUP(J150,'72100736'!Z:AE,6,0)),IF(ISNA(VLOOKUP(J150,'72100736'!AA:AE,5,0)),IF(ISNA(VLOOKUP(J150,'72100736'!AB:AE,4,0)),IF(ISNA(VLOOKUP(J150,'72100736'!AC:AE,3,0)),IF(ISNA(VLOOKUP(J150,'72100736'!AD:AE,2,0)),"",VLOOKUP(J150,'72100736'!AD:AE,2,0)),VLOOKUP(J150,'72100736'!AC:AE,3,0)),VLOOKUP(J150,'72100736'!AB:AE,4,0)),VLOOKUP(J150,'72100736'!AA:AE,5,0)),VLOOKUP(J150,'72100736'!Z:AE,6,0))</f>
        <v>0</v>
      </c>
      <c r="R150" s="7" t="str">
        <f>IF(ISNA(VLOOKUP(J150,'72100530'!Z:AE,6,0)),IF(ISNA(VLOOKUP(J150,'72100530'!AA:AE,5,0)),IF(ISNA(VLOOKUP(J150,'72100530'!AB:AE,4,0)),IF(ISNA(VLOOKUP(J150,'72100530'!AC:AE,3,0)),IF(ISNA(VLOOKUP(J150,'72100530'!AD:AE,2,0)),"",VLOOKUP(J150,'72100530'!AD:AE,2,0)),VLOOKUP(J150,'72100530'!AC:AE,3,0)),VLOOKUP(J150,'72100530'!AB:AE,4,0)),VLOOKUP(J150,'72100530'!AA:AE,5,0)),VLOOKUP(J150,'72100530'!Z:AE,6,0))</f>
        <v/>
      </c>
      <c r="S150" s="7" t="str">
        <f>IF(ISNA(VLOOKUP(J150,'72100318'!Z:AE,6,0)),IF(ISNA(VLOOKUP(J150,'72100318'!AA:AE,5,0)),IF(ISNA(VLOOKUP(J150,'72100318'!AB:AE,4,0)),IF(ISNA(VLOOKUP(J150,'72100318'!AC:AE,3,0)),IF(ISNA(VLOOKUP(J150,'72100318'!AD:AE,2,0)),"",VLOOKUP(J150,'72100318'!AD:AE,2,0)),VLOOKUP(J150,'72100318'!AC:AE,3,0)),VLOOKUP(J150,'72100318'!AB:AE,4,0)),VLOOKUP(J150,'72100318'!AA:AE,5,0)),VLOOKUP(J150,'72100318'!Z:AE,6,0))</f>
        <v/>
      </c>
      <c r="T150" s="7">
        <f>IF(ISNA(VLOOKUP(J150,'72100121'!Z:AE,6,0)),IF(ISNA(VLOOKUP(J150,'72100121'!AA:AE,5,0)),IF(ISNA(VLOOKUP(J150,'72100121'!AB:AE,4,0)),IF(ISNA(VLOOKUP(J150,'72100121'!AC:AE,3,0)),IF(ISNA(VLOOKUP(J150,'72100121'!AD:AE,2,0)),"",VLOOKUP(J150,'72100121'!AD:AE,2,0)),VLOOKUP(J150,'72100121'!AC:AE,3,0)),VLOOKUP(J150,'72100121'!AB:AE,4,0)),VLOOKUP(J150,'72100121'!AA:AE,5,0)),VLOOKUP(J150,'72100121'!Z:AE,6,0))</f>
        <v>0</v>
      </c>
      <c r="U150" s="7" t="str">
        <f>IF(ISNA(VLOOKUP(J150,'72003054'!Z:AE,6,0)),IF(ISNA(VLOOKUP(J150,'72003054'!AA:AE,5,0)),IF(ISNA(VLOOKUP(J150,'72003054'!AB:AE,4,0)),IF(ISNA(VLOOKUP(J150,'72003054'!AC:AE,3,0)),IF(ISNA(VLOOKUP(J150,'72003054'!AD:AE,2,0)),"",VLOOKUP(J150,'72003054'!AD:AE,2,0)),VLOOKUP(J150,'72003054'!AC:AE,3,0)),VLOOKUP(J150,'72003054'!AB:AE,4,0)),VLOOKUP(J150,'72003054'!AA:AE,5,0)),VLOOKUP(J150,'72003054'!Z:AE,6,0))</f>
        <v/>
      </c>
    </row>
    <row r="151" spans="1:424" x14ac:dyDescent="0.25">
      <c r="A151" s="7">
        <f t="shared" si="6"/>
        <v>121</v>
      </c>
      <c r="B151" s="7">
        <f t="shared" si="7"/>
        <v>72102609</v>
      </c>
      <c r="C151" s="7">
        <f>IF(ISNA(VLOOKUP(G151,Listen!J:P,7,0)),VLOOKUP(E151,'72102609'!AF:AP,11,0),IF(VLOOKUP(E151,'72102609'!AF:AP,11,0)&lt;4,VLOOKUP(G151,Listen!J:P,7,0),VLOOKUP(E151,'72102609'!AF:AP,11,0)))</f>
        <v>5</v>
      </c>
      <c r="D151" s="7" t="str">
        <f>IF(G151="","", IF(ISNA(G151),"",IF(ISNA(VLOOKUP(G151,[1]ALLE!$B:$AA,26,0)),"",VLOOKUP(G151,[1]ALLE!$B:$AA,26,0))))</f>
        <v/>
      </c>
      <c r="E151" s="12" t="str">
        <f>IF(ISNA(VLOOKUP(J151,'72102609'!Z:AG,7,0)),IF(ISNA(VLOOKUP(J151,'72102609'!AA:AG,6,0)),IF(ISNA(VLOOKUP(J151,'72102609'!AB:AG,5,0)),IF(ISNA(VLOOKUP(J151,'72102609'!AC:AG,4,0)),IF(ISNA(VLOOKUP(J151,'72102609'!AD:AG,3,0)),"",VLOOKUP(J151,'72102609'!AD:AG,3,0)),VLOOKUP(J151,'72102609'!AC:AG,4,0)),VLOOKUP(J151,'72102609'!AB:AG,5,0)),VLOOKUP(J151,'72102609'!AA:AG,6,0)),VLOOKUP(J151,'72102609'!Z:AG,7,0))</f>
        <v>GC_BPMZ_97_RI_1528</v>
      </c>
      <c r="F151" s="7" t="str">
        <f>IF(G151=0,"",IF(G151="","",VLOOKUP(G151,'72102609'!D:I,6,0)))</f>
        <v/>
      </c>
      <c r="G151" s="7" t="str">
        <f>VLOOKUP(E151,'72102609'!AF:AP,2,0)</f>
        <v/>
      </c>
      <c r="H151" s="7" t="str">
        <f>IF(ISNA(VLOOKUP(G151,[1]ALLE!$B:$C,2,0)),"",VLOOKUP(G151,[1]ALLE!$B:$C,2,0))</f>
        <v/>
      </c>
      <c r="I151" s="7">
        <f t="shared" si="8"/>
        <v>151</v>
      </c>
      <c r="J151" s="5" t="s">
        <v>741</v>
      </c>
      <c r="K151" s="7">
        <f>IF(ISNA(VLOOKUP(J151,'72102609'!Z:AE,6,0)),IF(ISNA(VLOOKUP(J151,'72102609'!AA:AE,5,0)),IF(ISNA(VLOOKUP(J151,'72102609'!AB:AE,4,0)),IF(ISNA(VLOOKUP(J151,'72102609'!AC:AE,3,0)),IF(ISNA(VLOOKUP(J151,'72102609'!AD:AE,2,0)),"",VLOOKUP(J151,'72102609'!AD:AE,2,0)),VLOOKUP(J151,'72102609'!AC:AE,3,0)),VLOOKUP(J151,'72102609'!AB:AE,4,0)),VLOOKUP(J151,'72102609'!AA:AE,5,0)),VLOOKUP(J151,'72102609'!Z:AE,6,0))</f>
        <v>121</v>
      </c>
      <c r="L151" s="7" t="str">
        <f>IF(ISNA(VLOOKUP(J151,'72102278'!Z:AE,6,0)),IF(ISNA(VLOOKUP(J151,'72102278'!AA:AE,5,0)),IF(ISNA(VLOOKUP(J151,'72102278'!AB:AE,4,0)),IF(ISNA(VLOOKUP(J151,'72102278'!AC:AE,3,0)),IF(ISNA(VLOOKUP(J151,'72102278'!AD:AE,2,0)),"",VLOOKUP(J151,'72102278'!AD:AE,2,0)),VLOOKUP(J151,'72102278'!AC:AE,3,0)),VLOOKUP(J151,'72102278'!AB:AE,4,0)),VLOOKUP(J151,'72102278'!AA:AE,5,0)),VLOOKUP(J151,'72102278'!Z:AE,6,0))</f>
        <v/>
      </c>
      <c r="M151" s="7" t="str">
        <f>IF(ISNA(VLOOKUP(J151,'72102029'!Z:AE,6,0)),IF(ISNA(VLOOKUP(J151,'72102029'!AA:AE,5,0)),IF(ISNA(VLOOKUP(J151,'72102029'!AB:AE,4,0)),IF(ISNA(VLOOKUP(J151,'72102029'!AC:AE,3,0)),IF(ISNA(VLOOKUP(J151,'72102029'!AD:AE,2,0)),"",VLOOKUP(J151,'72102029'!AD:AE,2,0)),VLOOKUP(J151,'72102029'!AC:AE,3,0)),VLOOKUP(J151,'72102029'!AB:AE,4,0)),VLOOKUP(J151,'72102029'!AA:AE,5,0)),VLOOKUP(J151,'72102029'!Z:AE,6,0))</f>
        <v/>
      </c>
      <c r="N151" s="7" t="str">
        <f>IF(ISNA(VLOOKUP(J151,'72101595'!Z:AE,6,0)),IF(ISNA(VLOOKUP(J151,'72101595'!AA:AE,5,0)),IF(ISNA(VLOOKUP(J151,'72101595'!AB:AE,4,0)),IF(ISNA(VLOOKUP(J151,'72101595'!AC:AE,3,0)),IF(ISNA(VLOOKUP(J151,'72101595'!AD:AE,2,0)),"",VLOOKUP(J151,'72101595'!AD:AE,2,0)),VLOOKUP(J151,'72101595'!AC:AE,3,0)),VLOOKUP(J151,'72101595'!AB:AE,4,0)),VLOOKUP(J151,'72101595'!AA:AE,5,0)),VLOOKUP(J151,'72101595'!Z:AE,6,0))</f>
        <v/>
      </c>
      <c r="O151" s="7">
        <f>IF(ISNA(VLOOKUP(J151,'72101388'!Z:AE,6,0)),IF(ISNA(VLOOKUP(J151,'72101388'!AA:AE,5,0)),IF(ISNA(VLOOKUP(J151,'72101388'!AB:AE,4,0)),IF(ISNA(VLOOKUP(J151,'72101388'!AC:AE,3,0)),IF(ISNA(VLOOKUP(J151,'72101388'!AD:AE,2,0)),"",VLOOKUP(J151,'72101388'!AD:AE,2,0)),VLOOKUP(J151,'72101388'!AC:AE,3,0)),VLOOKUP(J151,'72101388'!AB:AE,4,0)),VLOOKUP(J151,'72101388'!AA:AE,5,0)),VLOOKUP(J151,'72101388'!Z:AE,6,0))</f>
        <v>24</v>
      </c>
      <c r="P151" s="7" t="str">
        <f>IF(ISNA(VLOOKUP(J151,'72101014'!Z:AE,6,0)),IF(ISNA(VLOOKUP(J151,'72101014'!AA:AE,5,0)),IF(ISNA(VLOOKUP(J151,'72101014'!AB:AE,4,0)),IF(ISNA(VLOOKUP(J151,'72101014'!AC:AE,3,0)),IF(ISNA(VLOOKUP(J151,'72101014'!AD:AE,2,0)),"",VLOOKUP(J151,'72101014'!AD:AE,2,0)),VLOOKUP(J151,'72101014'!AC:AE,3,0)),VLOOKUP(J151,'72101014'!AB:AE,4,0)),VLOOKUP(J151,'72101014'!AA:AE,5,0)),VLOOKUP(J151,'72101014'!Z:AE,6,0))</f>
        <v/>
      </c>
      <c r="Q151" s="7" t="str">
        <f>IF(ISNA(VLOOKUP(J151,'72100736'!Z:AE,6,0)),IF(ISNA(VLOOKUP(J151,'72100736'!AA:AE,5,0)),IF(ISNA(VLOOKUP(J151,'72100736'!AB:AE,4,0)),IF(ISNA(VLOOKUP(J151,'72100736'!AC:AE,3,0)),IF(ISNA(VLOOKUP(J151,'72100736'!AD:AE,2,0)),"",VLOOKUP(J151,'72100736'!AD:AE,2,0)),VLOOKUP(J151,'72100736'!AC:AE,3,0)),VLOOKUP(J151,'72100736'!AB:AE,4,0)),VLOOKUP(J151,'72100736'!AA:AE,5,0)),VLOOKUP(J151,'72100736'!Z:AE,6,0))</f>
        <v/>
      </c>
      <c r="R151" s="7" t="str">
        <f>IF(ISNA(VLOOKUP(J151,'72100530'!Z:AE,6,0)),IF(ISNA(VLOOKUP(J151,'72100530'!AA:AE,5,0)),IF(ISNA(VLOOKUP(J151,'72100530'!AB:AE,4,0)),IF(ISNA(VLOOKUP(J151,'72100530'!AC:AE,3,0)),IF(ISNA(VLOOKUP(J151,'72100530'!AD:AE,2,0)),"",VLOOKUP(J151,'72100530'!AD:AE,2,0)),VLOOKUP(J151,'72100530'!AC:AE,3,0)),VLOOKUP(J151,'72100530'!AB:AE,4,0)),VLOOKUP(J151,'72100530'!AA:AE,5,0)),VLOOKUP(J151,'72100530'!Z:AE,6,0))</f>
        <v/>
      </c>
      <c r="S151" s="7" t="str">
        <f>IF(ISNA(VLOOKUP(J151,'72100318'!Z:AE,6,0)),IF(ISNA(VLOOKUP(J151,'72100318'!AA:AE,5,0)),IF(ISNA(VLOOKUP(J151,'72100318'!AB:AE,4,0)),IF(ISNA(VLOOKUP(J151,'72100318'!AC:AE,3,0)),IF(ISNA(VLOOKUP(J151,'72100318'!AD:AE,2,0)),"",VLOOKUP(J151,'72100318'!AD:AE,2,0)),VLOOKUP(J151,'72100318'!AC:AE,3,0)),VLOOKUP(J151,'72100318'!AB:AE,4,0)),VLOOKUP(J151,'72100318'!AA:AE,5,0)),VLOOKUP(J151,'72100318'!Z:AE,6,0))</f>
        <v/>
      </c>
      <c r="T151" s="7" t="str">
        <f>IF(ISNA(VLOOKUP(J151,'72100121'!Z:AE,6,0)),IF(ISNA(VLOOKUP(J151,'72100121'!AA:AE,5,0)),IF(ISNA(VLOOKUP(J151,'72100121'!AB:AE,4,0)),IF(ISNA(VLOOKUP(J151,'72100121'!AC:AE,3,0)),IF(ISNA(VLOOKUP(J151,'72100121'!AD:AE,2,0)),"",VLOOKUP(J151,'72100121'!AD:AE,2,0)),VLOOKUP(J151,'72100121'!AC:AE,3,0)),VLOOKUP(J151,'72100121'!AB:AE,4,0)),VLOOKUP(J151,'72100121'!AA:AE,5,0)),VLOOKUP(J151,'72100121'!Z:AE,6,0))</f>
        <v/>
      </c>
      <c r="U151" s="7" t="str">
        <f>IF(ISNA(VLOOKUP(J151,'72003054'!Z:AE,6,0)),IF(ISNA(VLOOKUP(J151,'72003054'!AA:AE,5,0)),IF(ISNA(VLOOKUP(J151,'72003054'!AB:AE,4,0)),IF(ISNA(VLOOKUP(J151,'72003054'!AC:AE,3,0)),IF(ISNA(VLOOKUP(J151,'72003054'!AD:AE,2,0)),"",VLOOKUP(J151,'72003054'!AD:AE,2,0)),VLOOKUP(J151,'72003054'!AC:AE,3,0)),VLOOKUP(J151,'72003054'!AB:AE,4,0)),VLOOKUP(J151,'72003054'!AA:AE,5,0)),VLOOKUP(J151,'72003054'!Z:AE,6,0))</f>
        <v/>
      </c>
    </row>
    <row r="152" spans="1:424" x14ac:dyDescent="0.25">
      <c r="A152" s="7">
        <f t="shared" si="6"/>
        <v>121</v>
      </c>
      <c r="B152" s="7">
        <f t="shared" si="7"/>
        <v>72100318</v>
      </c>
      <c r="C152" s="7">
        <f>IF(ISNA(VLOOKUP(G152,Listen!J:P,7,0)),VLOOKUP(E152,'72100318'!AF:AP,11,0),IF(VLOOKUP(E152,'72100318'!AF:AP,11,0)&lt;4,VLOOKUP(G152,Listen!J:P,7,0),VLOOKUP(E152,'72100318'!AF:AP,11,0)))</f>
        <v>2</v>
      </c>
      <c r="D152" s="7" t="str">
        <f>IF(G152="","", IF(ISNA(G152),"",IF(ISNA(VLOOKUP(G152,[1]ALLE!$B:$AA,26,0)),"",VLOOKUP(G152,[1]ALLE!$B:$AA,26,0))))</f>
        <v>WGK 2,Weichmacher, in kleinerer Menge auch im BW,Plastomoll BMB, Plasthall BSA</v>
      </c>
      <c r="E152" s="12" t="str">
        <f>IF(ISNA(VLOOKUP(J152,'72100318'!Z:AG,7,0)),IF(ISNA(VLOOKUP(J152,'72100318'!AA:AG,6,0)),IF(ISNA(VLOOKUP(J152,'72100318'!AB:AG,5,0)),IF(ISNA(VLOOKUP(J152,'72100318'!AC:AG,4,0)),IF(ISNA(VLOOKUP(J152,'72100318'!AD:AG,3,0)),"",VLOOKUP(J152,'72100318'!AD:AG,3,0)),VLOOKUP(J152,'72100318'!AC:AG,4,0)),VLOOKUP(J152,'72100318'!AB:AG,5,0)),VLOOKUP(J152,'72100318'!AA:AG,6,0)),VLOOKUP(J152,'72100318'!Z:AG,7,0))</f>
        <v>N-Butylbenzenesulfonamide</v>
      </c>
      <c r="F152" s="7" t="str">
        <f>IF(G152=0,"",IF(G152="","",VLOOKUP(G152,'72100318'!D:I,6,0)))</f>
        <v>C10H15NO2S</v>
      </c>
      <c r="G152" s="7" t="str">
        <f>VLOOKUP(E152,'72100318'!AF:AP,2,0)</f>
        <v>3622-84-2</v>
      </c>
      <c r="H152" s="7" t="str">
        <f>IF(ISNA(VLOOKUP(G152,[1]ALLE!$B:$C,2,0)),"",VLOOKUP(G152,[1]ALLE!$B:$C,2,0))</f>
        <v>IPRJXAGUEGOFGG-UHFFFAOYSA-N</v>
      </c>
      <c r="I152" s="7">
        <f t="shared" si="8"/>
        <v>152</v>
      </c>
      <c r="J152" s="5" t="s">
        <v>1098</v>
      </c>
      <c r="K152" s="7" t="str">
        <f>IF(ISNA(VLOOKUP(J152,'72102609'!Z:AE,6,0)),IF(ISNA(VLOOKUP(J152,'72102609'!AA:AE,5,0)),IF(ISNA(VLOOKUP(J152,'72102609'!AB:AE,4,0)),IF(ISNA(VLOOKUP(J152,'72102609'!AC:AE,3,0)),IF(ISNA(VLOOKUP(J152,'72102609'!AD:AE,2,0)),"",VLOOKUP(J152,'72102609'!AD:AE,2,0)),VLOOKUP(J152,'72102609'!AC:AE,3,0)),VLOOKUP(J152,'72102609'!AB:AE,4,0)),VLOOKUP(J152,'72102609'!AA:AE,5,0)),VLOOKUP(J152,'72102609'!Z:AE,6,0))</f>
        <v/>
      </c>
      <c r="L152" s="7" t="str">
        <f>IF(ISNA(VLOOKUP(J152,'72102278'!Z:AE,6,0)),IF(ISNA(VLOOKUP(J152,'72102278'!AA:AE,5,0)),IF(ISNA(VLOOKUP(J152,'72102278'!AB:AE,4,0)),IF(ISNA(VLOOKUP(J152,'72102278'!AC:AE,3,0)),IF(ISNA(VLOOKUP(J152,'72102278'!AD:AE,2,0)),"",VLOOKUP(J152,'72102278'!AD:AE,2,0)),VLOOKUP(J152,'72102278'!AC:AE,3,0)),VLOOKUP(J152,'72102278'!AB:AE,4,0)),VLOOKUP(J152,'72102278'!AA:AE,5,0)),VLOOKUP(J152,'72102278'!Z:AE,6,0))</f>
        <v/>
      </c>
      <c r="M152" s="7">
        <f>IF(ISNA(VLOOKUP(J152,'72102029'!Z:AE,6,0)),IF(ISNA(VLOOKUP(J152,'72102029'!AA:AE,5,0)),IF(ISNA(VLOOKUP(J152,'72102029'!AB:AE,4,0)),IF(ISNA(VLOOKUP(J152,'72102029'!AC:AE,3,0)),IF(ISNA(VLOOKUP(J152,'72102029'!AD:AE,2,0)),"",VLOOKUP(J152,'72102029'!AD:AE,2,0)),VLOOKUP(J152,'72102029'!AC:AE,3,0)),VLOOKUP(J152,'72102029'!AB:AE,4,0)),VLOOKUP(J152,'72102029'!AA:AE,5,0)),VLOOKUP(J152,'72102029'!Z:AE,6,0))</f>
        <v>105</v>
      </c>
      <c r="N152" s="7" t="str">
        <f>IF(ISNA(VLOOKUP(J152,'72101595'!Z:AE,6,0)),IF(ISNA(VLOOKUP(J152,'72101595'!AA:AE,5,0)),IF(ISNA(VLOOKUP(J152,'72101595'!AB:AE,4,0)),IF(ISNA(VLOOKUP(J152,'72101595'!AC:AE,3,0)),IF(ISNA(VLOOKUP(J152,'72101595'!AD:AE,2,0)),"",VLOOKUP(J152,'72101595'!AD:AE,2,0)),VLOOKUP(J152,'72101595'!AC:AE,3,0)),VLOOKUP(J152,'72101595'!AB:AE,4,0)),VLOOKUP(J152,'72101595'!AA:AE,5,0)),VLOOKUP(J152,'72101595'!Z:AE,6,0))</f>
        <v/>
      </c>
      <c r="O152" s="7" t="str">
        <f>IF(ISNA(VLOOKUP(J152,'72101388'!Z:AE,6,0)),IF(ISNA(VLOOKUP(J152,'72101388'!AA:AE,5,0)),IF(ISNA(VLOOKUP(J152,'72101388'!AB:AE,4,0)),IF(ISNA(VLOOKUP(J152,'72101388'!AC:AE,3,0)),IF(ISNA(VLOOKUP(J152,'72101388'!AD:AE,2,0)),"",VLOOKUP(J152,'72101388'!AD:AE,2,0)),VLOOKUP(J152,'72101388'!AC:AE,3,0)),VLOOKUP(J152,'72101388'!AB:AE,4,0)),VLOOKUP(J152,'72101388'!AA:AE,5,0)),VLOOKUP(J152,'72101388'!Z:AE,6,0))</f>
        <v/>
      </c>
      <c r="P152" s="7" t="str">
        <f>IF(ISNA(VLOOKUP(J152,'72101014'!Z:AE,6,0)),IF(ISNA(VLOOKUP(J152,'72101014'!AA:AE,5,0)),IF(ISNA(VLOOKUP(J152,'72101014'!AB:AE,4,0)),IF(ISNA(VLOOKUP(J152,'72101014'!AC:AE,3,0)),IF(ISNA(VLOOKUP(J152,'72101014'!AD:AE,2,0)),"",VLOOKUP(J152,'72101014'!AD:AE,2,0)),VLOOKUP(J152,'72101014'!AC:AE,3,0)),VLOOKUP(J152,'72101014'!AB:AE,4,0)),VLOOKUP(J152,'72101014'!AA:AE,5,0)),VLOOKUP(J152,'72101014'!Z:AE,6,0))</f>
        <v/>
      </c>
      <c r="Q152" s="7" t="str">
        <f>IF(ISNA(VLOOKUP(J152,'72100736'!Z:AE,6,0)),IF(ISNA(VLOOKUP(J152,'72100736'!AA:AE,5,0)),IF(ISNA(VLOOKUP(J152,'72100736'!AB:AE,4,0)),IF(ISNA(VLOOKUP(J152,'72100736'!AC:AE,3,0)),IF(ISNA(VLOOKUP(J152,'72100736'!AD:AE,2,0)),"",VLOOKUP(J152,'72100736'!AD:AE,2,0)),VLOOKUP(J152,'72100736'!AC:AE,3,0)),VLOOKUP(J152,'72100736'!AB:AE,4,0)),VLOOKUP(J152,'72100736'!AA:AE,5,0)),VLOOKUP(J152,'72100736'!Z:AE,6,0))</f>
        <v/>
      </c>
      <c r="R152" s="7" t="str">
        <f>IF(ISNA(VLOOKUP(J152,'72100530'!Z:AE,6,0)),IF(ISNA(VLOOKUP(J152,'72100530'!AA:AE,5,0)),IF(ISNA(VLOOKUP(J152,'72100530'!AB:AE,4,0)),IF(ISNA(VLOOKUP(J152,'72100530'!AC:AE,3,0)),IF(ISNA(VLOOKUP(J152,'72100530'!AD:AE,2,0)),"",VLOOKUP(J152,'72100530'!AD:AE,2,0)),VLOOKUP(J152,'72100530'!AC:AE,3,0)),VLOOKUP(J152,'72100530'!AB:AE,4,0)),VLOOKUP(J152,'72100530'!AA:AE,5,0)),VLOOKUP(J152,'72100530'!Z:AE,6,0))</f>
        <v/>
      </c>
      <c r="S152" s="7">
        <f>IF(ISNA(VLOOKUP(J152,'72100318'!Z:AE,6,0)),IF(ISNA(VLOOKUP(J152,'72100318'!AA:AE,5,0)),IF(ISNA(VLOOKUP(J152,'72100318'!AB:AE,4,0)),IF(ISNA(VLOOKUP(J152,'72100318'!AC:AE,3,0)),IF(ISNA(VLOOKUP(J152,'72100318'!AD:AE,2,0)),"",VLOOKUP(J152,'72100318'!AD:AE,2,0)),VLOOKUP(J152,'72100318'!AC:AE,3,0)),VLOOKUP(J152,'72100318'!AB:AE,4,0)),VLOOKUP(J152,'72100318'!AA:AE,5,0)),VLOOKUP(J152,'72100318'!Z:AE,6,0))</f>
        <v>121</v>
      </c>
      <c r="T152" s="7" t="str">
        <f>IF(ISNA(VLOOKUP(J152,'72100121'!Z:AE,6,0)),IF(ISNA(VLOOKUP(J152,'72100121'!AA:AE,5,0)),IF(ISNA(VLOOKUP(J152,'72100121'!AB:AE,4,0)),IF(ISNA(VLOOKUP(J152,'72100121'!AC:AE,3,0)),IF(ISNA(VLOOKUP(J152,'72100121'!AD:AE,2,0)),"",VLOOKUP(J152,'72100121'!AD:AE,2,0)),VLOOKUP(J152,'72100121'!AC:AE,3,0)),VLOOKUP(J152,'72100121'!AB:AE,4,0)),VLOOKUP(J152,'72100121'!AA:AE,5,0)),VLOOKUP(J152,'72100121'!Z:AE,6,0))</f>
        <v/>
      </c>
      <c r="U152" s="7" t="str">
        <f>IF(ISNA(VLOOKUP(J152,'72003054'!Z:AE,6,0)),IF(ISNA(VLOOKUP(J152,'72003054'!AA:AE,5,0)),IF(ISNA(VLOOKUP(J152,'72003054'!AB:AE,4,0)),IF(ISNA(VLOOKUP(J152,'72003054'!AC:AE,3,0)),IF(ISNA(VLOOKUP(J152,'72003054'!AD:AE,2,0)),"",VLOOKUP(J152,'72003054'!AD:AE,2,0)),VLOOKUP(J152,'72003054'!AC:AE,3,0)),VLOOKUP(J152,'72003054'!AB:AE,4,0)),VLOOKUP(J152,'72003054'!AA:AE,5,0)),VLOOKUP(J152,'72003054'!Z:AE,6,0))</f>
        <v/>
      </c>
    </row>
    <row r="153" spans="1:424" x14ac:dyDescent="0.25">
      <c r="A153" s="7">
        <f t="shared" si="6"/>
        <v>119</v>
      </c>
      <c r="B153" s="7">
        <f t="shared" si="7"/>
        <v>72102609</v>
      </c>
      <c r="C153" s="7">
        <f>IF(ISNA(VLOOKUP(G153,Listen!J:P,7,0)),VLOOKUP(E153,'72102609'!AF:AP,11,0),IF(VLOOKUP(E153,'72102609'!AF:AP,11,0)&lt;4,VLOOKUP(G153,Listen!J:P,7,0),VLOOKUP(E153,'72102609'!AF:AP,11,0)))</f>
        <v>5</v>
      </c>
      <c r="D153" s="7" t="str">
        <f>IF(G153="","", IF(ISNA(G153),"",IF(ISNA(VLOOKUP(G153,[1]ALLE!$B:$AA,26,0)),"",VLOOKUP(G153,[1]ALLE!$B:$AA,26,0))))</f>
        <v/>
      </c>
      <c r="E153" s="12" t="str">
        <f>IF(ISNA(VLOOKUP(J153,'72102609'!Z:AG,7,0)),IF(ISNA(VLOOKUP(J153,'72102609'!AA:AG,6,0)),IF(ISNA(VLOOKUP(J153,'72102609'!AB:AG,5,0)),IF(ISNA(VLOOKUP(J153,'72102609'!AC:AG,4,0)),IF(ISNA(VLOOKUP(J153,'72102609'!AD:AG,3,0)),"",VLOOKUP(J153,'72102609'!AD:AG,3,0)),VLOOKUP(J153,'72102609'!AC:AG,4,0)),VLOOKUP(J153,'72102609'!AB:AG,5,0)),VLOOKUP(J153,'72102609'!AA:AG,6,0)),VLOOKUP(J153,'72102609'!Z:AG,7,0))</f>
        <v>GC_BPMZ_58_RI_1979</v>
      </c>
      <c r="F153" s="7" t="str">
        <f>IF(G153=0,"",IF(G153="","",VLOOKUP(G153,'72102609'!D:I,6,0)))</f>
        <v/>
      </c>
      <c r="G153" s="7" t="str">
        <f>VLOOKUP(E153,'72102609'!AF:AP,2,0)</f>
        <v/>
      </c>
      <c r="H153" s="7" t="str">
        <f>IF(ISNA(VLOOKUP(G153,[1]ALLE!$B:$C,2,0)),"",VLOOKUP(G153,[1]ALLE!$B:$C,2,0))</f>
        <v/>
      </c>
      <c r="I153" s="7">
        <f t="shared" si="8"/>
        <v>153</v>
      </c>
      <c r="J153" s="5" t="s">
        <v>3582</v>
      </c>
      <c r="K153" s="7">
        <f>IF(ISNA(VLOOKUP(J153,'72102609'!Z:AE,6,0)),IF(ISNA(VLOOKUP(J153,'72102609'!AA:AE,5,0)),IF(ISNA(VLOOKUP(J153,'72102609'!AB:AE,4,0)),IF(ISNA(VLOOKUP(J153,'72102609'!AC:AE,3,0)),IF(ISNA(VLOOKUP(J153,'72102609'!AD:AE,2,0)),"",VLOOKUP(J153,'72102609'!AD:AE,2,0)),VLOOKUP(J153,'72102609'!AC:AE,3,0)),VLOOKUP(J153,'72102609'!AB:AE,4,0)),VLOOKUP(J153,'72102609'!AA:AE,5,0)),VLOOKUP(J153,'72102609'!Z:AE,6,0))</f>
        <v>119</v>
      </c>
      <c r="L153" s="7">
        <f>IF(ISNA(VLOOKUP(J153,'72102278'!Z:AE,6,0)),IF(ISNA(VLOOKUP(J153,'72102278'!AA:AE,5,0)),IF(ISNA(VLOOKUP(J153,'72102278'!AB:AE,4,0)),IF(ISNA(VLOOKUP(J153,'72102278'!AC:AE,3,0)),IF(ISNA(VLOOKUP(J153,'72102278'!AD:AE,2,0)),"",VLOOKUP(J153,'72102278'!AD:AE,2,0)),VLOOKUP(J153,'72102278'!AC:AE,3,0)),VLOOKUP(J153,'72102278'!AB:AE,4,0)),VLOOKUP(J153,'72102278'!AA:AE,5,0)),VLOOKUP(J153,'72102278'!Z:AE,6,0))</f>
        <v>64</v>
      </c>
      <c r="M153" s="7" t="str">
        <f>IF(ISNA(VLOOKUP(J153,'72102029'!Z:AE,6,0)),IF(ISNA(VLOOKUP(J153,'72102029'!AA:AE,5,0)),IF(ISNA(VLOOKUP(J153,'72102029'!AB:AE,4,0)),IF(ISNA(VLOOKUP(J153,'72102029'!AC:AE,3,0)),IF(ISNA(VLOOKUP(J153,'72102029'!AD:AE,2,0)),"",VLOOKUP(J153,'72102029'!AD:AE,2,0)),VLOOKUP(J153,'72102029'!AC:AE,3,0)),VLOOKUP(J153,'72102029'!AB:AE,4,0)),VLOOKUP(J153,'72102029'!AA:AE,5,0)),VLOOKUP(J153,'72102029'!Z:AE,6,0))</f>
        <v/>
      </c>
      <c r="N153" s="7">
        <f>IF(ISNA(VLOOKUP(J153,'72101595'!Z:AE,6,0)),IF(ISNA(VLOOKUP(J153,'72101595'!AA:AE,5,0)),IF(ISNA(VLOOKUP(J153,'72101595'!AB:AE,4,0)),IF(ISNA(VLOOKUP(J153,'72101595'!AC:AE,3,0)),IF(ISNA(VLOOKUP(J153,'72101595'!AD:AE,2,0)),"",VLOOKUP(J153,'72101595'!AD:AE,2,0)),VLOOKUP(J153,'72101595'!AC:AE,3,0)),VLOOKUP(J153,'72101595'!AB:AE,4,0)),VLOOKUP(J153,'72101595'!AA:AE,5,0)),VLOOKUP(J153,'72101595'!Z:AE,6,0))</f>
        <v>34</v>
      </c>
      <c r="O153" s="7" t="str">
        <f>IF(ISNA(VLOOKUP(J153,'72101388'!Z:AE,6,0)),IF(ISNA(VLOOKUP(J153,'72101388'!AA:AE,5,0)),IF(ISNA(VLOOKUP(J153,'72101388'!AB:AE,4,0)),IF(ISNA(VLOOKUP(J153,'72101388'!AC:AE,3,0)),IF(ISNA(VLOOKUP(J153,'72101388'!AD:AE,2,0)),"",VLOOKUP(J153,'72101388'!AD:AE,2,0)),VLOOKUP(J153,'72101388'!AC:AE,3,0)),VLOOKUP(J153,'72101388'!AB:AE,4,0)),VLOOKUP(J153,'72101388'!AA:AE,5,0)),VLOOKUP(J153,'72101388'!Z:AE,6,0))</f>
        <v/>
      </c>
      <c r="P153" s="7">
        <f>IF(ISNA(VLOOKUP(J153,'72101014'!Z:AE,6,0)),IF(ISNA(VLOOKUP(J153,'72101014'!AA:AE,5,0)),IF(ISNA(VLOOKUP(J153,'72101014'!AB:AE,4,0)),IF(ISNA(VLOOKUP(J153,'72101014'!AC:AE,3,0)),IF(ISNA(VLOOKUP(J153,'72101014'!AD:AE,2,0)),"",VLOOKUP(J153,'72101014'!AD:AE,2,0)),VLOOKUP(J153,'72101014'!AC:AE,3,0)),VLOOKUP(J153,'72101014'!AB:AE,4,0)),VLOOKUP(J153,'72101014'!AA:AE,5,0)),VLOOKUP(J153,'72101014'!Z:AE,6,0))</f>
        <v>26</v>
      </c>
      <c r="Q153" s="7">
        <f>IF(ISNA(VLOOKUP(J153,'72100736'!Z:AE,6,0)),IF(ISNA(VLOOKUP(J153,'72100736'!AA:AE,5,0)),IF(ISNA(VLOOKUP(J153,'72100736'!AB:AE,4,0)),IF(ISNA(VLOOKUP(J153,'72100736'!AC:AE,3,0)),IF(ISNA(VLOOKUP(J153,'72100736'!AD:AE,2,0)),"",VLOOKUP(J153,'72100736'!AD:AE,2,0)),VLOOKUP(J153,'72100736'!AC:AE,3,0)),VLOOKUP(J153,'72100736'!AB:AE,4,0)),VLOOKUP(J153,'72100736'!AA:AE,5,0)),VLOOKUP(J153,'72100736'!Z:AE,6,0))</f>
        <v>30</v>
      </c>
      <c r="R153" s="7">
        <f>IF(ISNA(VLOOKUP(J153,'72100530'!Z:AE,6,0)),IF(ISNA(VLOOKUP(J153,'72100530'!AA:AE,5,0)),IF(ISNA(VLOOKUP(J153,'72100530'!AB:AE,4,0)),IF(ISNA(VLOOKUP(J153,'72100530'!AC:AE,3,0)),IF(ISNA(VLOOKUP(J153,'72100530'!AD:AE,2,0)),"",VLOOKUP(J153,'72100530'!AD:AE,2,0)),VLOOKUP(J153,'72100530'!AC:AE,3,0)),VLOOKUP(J153,'72100530'!AB:AE,4,0)),VLOOKUP(J153,'72100530'!AA:AE,5,0)),VLOOKUP(J153,'72100530'!Z:AE,6,0))</f>
        <v>11</v>
      </c>
      <c r="S153" s="7" t="str">
        <f>IF(ISNA(VLOOKUP(J153,'72100318'!Z:AE,6,0)),IF(ISNA(VLOOKUP(J153,'72100318'!AA:AE,5,0)),IF(ISNA(VLOOKUP(J153,'72100318'!AB:AE,4,0)),IF(ISNA(VLOOKUP(J153,'72100318'!AC:AE,3,0)),IF(ISNA(VLOOKUP(J153,'72100318'!AD:AE,2,0)),"",VLOOKUP(J153,'72100318'!AD:AE,2,0)),VLOOKUP(J153,'72100318'!AC:AE,3,0)),VLOOKUP(J153,'72100318'!AB:AE,4,0)),VLOOKUP(J153,'72100318'!AA:AE,5,0)),VLOOKUP(J153,'72100318'!Z:AE,6,0))</f>
        <v/>
      </c>
      <c r="T153" s="7" t="str">
        <f>IF(ISNA(VLOOKUP(J153,'72100121'!Z:AE,6,0)),IF(ISNA(VLOOKUP(J153,'72100121'!AA:AE,5,0)),IF(ISNA(VLOOKUP(J153,'72100121'!AB:AE,4,0)),IF(ISNA(VLOOKUP(J153,'72100121'!AC:AE,3,0)),IF(ISNA(VLOOKUP(J153,'72100121'!AD:AE,2,0)),"",VLOOKUP(J153,'72100121'!AD:AE,2,0)),VLOOKUP(J153,'72100121'!AC:AE,3,0)),VLOOKUP(J153,'72100121'!AB:AE,4,0)),VLOOKUP(J153,'72100121'!AA:AE,5,0)),VLOOKUP(J153,'72100121'!Z:AE,6,0))</f>
        <v/>
      </c>
      <c r="U153" s="7" t="str">
        <f>IF(ISNA(VLOOKUP(J153,'72003054'!Z:AE,6,0)),IF(ISNA(VLOOKUP(J153,'72003054'!AA:AE,5,0)),IF(ISNA(VLOOKUP(J153,'72003054'!AB:AE,4,0)),IF(ISNA(VLOOKUP(J153,'72003054'!AC:AE,3,0)),IF(ISNA(VLOOKUP(J153,'72003054'!AD:AE,2,0)),"",VLOOKUP(J153,'72003054'!AD:AE,2,0)),VLOOKUP(J153,'72003054'!AC:AE,3,0)),VLOOKUP(J153,'72003054'!AB:AE,4,0)),VLOOKUP(J153,'72003054'!AA:AE,5,0)),VLOOKUP(J153,'72003054'!Z:AE,6,0))</f>
        <v/>
      </c>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c r="CD153" s="5"/>
      <c r="CE153" s="5"/>
      <c r="CF153" s="5"/>
      <c r="CG153" s="5"/>
      <c r="CH153" s="5"/>
      <c r="CI153" s="5"/>
      <c r="CJ153" s="5"/>
      <c r="CK153" s="5"/>
      <c r="CL153" s="5"/>
      <c r="CM153" s="5"/>
      <c r="CN153" s="5"/>
      <c r="CO153" s="5"/>
      <c r="CP153" s="5"/>
      <c r="CQ153" s="5"/>
      <c r="CR153" s="5"/>
      <c r="CS153" s="5"/>
      <c r="CT153" s="5"/>
      <c r="CU153" s="5"/>
      <c r="CV153" s="5"/>
      <c r="CW153" s="5"/>
      <c r="CX153" s="5"/>
      <c r="CY153" s="5"/>
      <c r="CZ153" s="5"/>
      <c r="DA153" s="5"/>
      <c r="DB153" s="5"/>
      <c r="DC153" s="5"/>
      <c r="DD153" s="5"/>
      <c r="DE153" s="5"/>
      <c r="DF153" s="5"/>
      <c r="DG153" s="5"/>
      <c r="DH153" s="5"/>
      <c r="DI153" s="5"/>
      <c r="DJ153" s="5"/>
      <c r="DK153" s="5"/>
      <c r="DL153" s="5"/>
      <c r="DM153" s="5"/>
      <c r="DN153" s="5"/>
      <c r="DO153" s="5"/>
      <c r="DP153" s="5"/>
      <c r="DQ153" s="5"/>
      <c r="DR153" s="5"/>
      <c r="DS153" s="5"/>
      <c r="DT153" s="5"/>
      <c r="DU153" s="5"/>
      <c r="DV153" s="5"/>
      <c r="DW153" s="5"/>
      <c r="DX153" s="5"/>
      <c r="DY153" s="5"/>
      <c r="DZ153" s="5"/>
      <c r="EA153" s="5"/>
      <c r="EB153" s="5"/>
      <c r="EC153" s="5"/>
      <c r="ED153" s="5"/>
      <c r="EE153" s="5"/>
      <c r="EF153" s="5"/>
      <c r="EG153" s="5"/>
      <c r="EH153" s="5"/>
      <c r="EI153" s="5"/>
      <c r="EJ153" s="5"/>
      <c r="EK153" s="5"/>
      <c r="EL153" s="5"/>
      <c r="EM153" s="5"/>
      <c r="EN153" s="5"/>
      <c r="EO153" s="5"/>
      <c r="EP153" s="5"/>
      <c r="EQ153" s="5"/>
      <c r="ER153" s="5"/>
      <c r="ES153" s="5"/>
      <c r="ET153" s="5"/>
      <c r="EU153" s="5"/>
      <c r="EV153" s="5"/>
      <c r="EW153" s="5"/>
      <c r="EX153" s="5"/>
      <c r="EY153" s="5"/>
      <c r="EZ153" s="5"/>
      <c r="FA153" s="5"/>
      <c r="FB153" s="5"/>
      <c r="FC153" s="5"/>
      <c r="FD153" s="5"/>
      <c r="FE153" s="5"/>
      <c r="FF153" s="5"/>
      <c r="FG153" s="5"/>
      <c r="FH153" s="5"/>
      <c r="FI153" s="5"/>
      <c r="FJ153" s="5"/>
      <c r="FK153" s="5"/>
      <c r="FL153" s="5"/>
      <c r="FM153" s="5"/>
      <c r="FN153" s="5"/>
      <c r="FO153" s="5"/>
      <c r="FP153" s="5"/>
      <c r="FQ153" s="5"/>
      <c r="FR153" s="5"/>
      <c r="FS153" s="5"/>
      <c r="FT153" s="5"/>
      <c r="FU153" s="5"/>
      <c r="FV153" s="5"/>
      <c r="FW153" s="5"/>
      <c r="FX153" s="5"/>
      <c r="FY153" s="5"/>
      <c r="FZ153" s="5"/>
      <c r="GA153" s="5"/>
      <c r="GB153" s="5"/>
      <c r="GC153" s="5"/>
      <c r="GD153" s="5"/>
      <c r="GE153" s="5"/>
      <c r="GF153" s="5"/>
      <c r="GG153" s="5"/>
      <c r="GH153" s="5"/>
      <c r="GI153" s="5"/>
      <c r="GJ153" s="5"/>
      <c r="GK153" s="5"/>
      <c r="GL153" s="5"/>
      <c r="GM153" s="5"/>
      <c r="GN153" s="5"/>
      <c r="GO153" s="5"/>
      <c r="GP153" s="5"/>
      <c r="GQ153" s="5"/>
      <c r="GR153" s="5"/>
      <c r="GS153" s="5"/>
      <c r="GT153" s="5"/>
      <c r="GU153" s="5"/>
      <c r="GV153" s="5"/>
      <c r="GW153" s="5"/>
      <c r="GX153" s="5"/>
      <c r="GY153" s="5"/>
      <c r="GZ153" s="5"/>
      <c r="HA153" s="5"/>
      <c r="HB153" s="5"/>
      <c r="HC153" s="5"/>
      <c r="HD153" s="5"/>
      <c r="HE153" s="5"/>
      <c r="HF153" s="5"/>
      <c r="HG153" s="5"/>
      <c r="HH153" s="5"/>
      <c r="HI153" s="5"/>
      <c r="HJ153" s="5"/>
      <c r="HK153" s="5"/>
      <c r="HL153" s="5"/>
      <c r="HM153" s="5"/>
      <c r="HN153" s="5"/>
      <c r="HO153" s="5"/>
      <c r="HP153" s="5"/>
      <c r="HQ153" s="5"/>
      <c r="HR153" s="5"/>
      <c r="HS153" s="5"/>
      <c r="HT153" s="5"/>
      <c r="HU153" s="5"/>
      <c r="HV153" s="5"/>
      <c r="HW153" s="5"/>
      <c r="HX153" s="5"/>
      <c r="HY153" s="5"/>
      <c r="HZ153" s="5"/>
      <c r="IA153" s="5"/>
      <c r="IB153" s="5"/>
      <c r="IC153" s="5"/>
      <c r="ID153" s="5"/>
      <c r="IE153" s="5"/>
      <c r="IF153" s="5"/>
      <c r="IG153" s="5"/>
      <c r="IH153" s="5"/>
      <c r="II153" s="5"/>
      <c r="IJ153" s="5"/>
      <c r="IK153" s="5"/>
      <c r="IL153" s="5"/>
      <c r="IM153" s="5"/>
      <c r="IN153" s="5"/>
      <c r="IO153" s="5"/>
      <c r="IP153" s="5"/>
      <c r="IQ153" s="5"/>
      <c r="IR153" s="5"/>
      <c r="IS153" s="5"/>
      <c r="IT153" s="5"/>
      <c r="IU153" s="5"/>
      <c r="IV153" s="5"/>
      <c r="IW153" s="5"/>
      <c r="IX153" s="5"/>
      <c r="IY153" s="5"/>
      <c r="IZ153" s="5"/>
      <c r="JA153" s="5"/>
      <c r="JB153" s="5"/>
      <c r="JC153" s="5"/>
      <c r="JD153" s="5"/>
      <c r="JE153" s="5"/>
      <c r="JF153" s="5"/>
      <c r="JG153" s="5"/>
      <c r="JH153" s="5"/>
      <c r="JI153" s="5"/>
      <c r="JJ153" s="5"/>
      <c r="JK153" s="5"/>
      <c r="JL153" s="5"/>
      <c r="JM153" s="5"/>
      <c r="JN153" s="5"/>
      <c r="JO153" s="5"/>
      <c r="JP153" s="5"/>
      <c r="JQ153" s="5"/>
      <c r="JR153" s="5"/>
      <c r="JS153" s="5"/>
      <c r="JT153" s="5"/>
      <c r="JU153" s="5"/>
      <c r="JV153" s="5"/>
      <c r="JW153" s="5"/>
      <c r="JX153" s="5"/>
      <c r="JY153" s="5"/>
      <c r="JZ153" s="5"/>
      <c r="KA153" s="5"/>
      <c r="KB153" s="5"/>
      <c r="KC153" s="5"/>
      <c r="KD153" s="5"/>
      <c r="KE153" s="5"/>
      <c r="KF153" s="5"/>
      <c r="KG153" s="5"/>
      <c r="KH153" s="5"/>
      <c r="KI153" s="5"/>
      <c r="KJ153" s="5"/>
      <c r="KK153" s="5"/>
      <c r="KL153" s="5"/>
      <c r="KM153" s="5"/>
      <c r="KN153" s="5"/>
      <c r="KO153" s="5"/>
      <c r="KP153" s="5"/>
      <c r="KQ153" s="5"/>
      <c r="KR153" s="5"/>
      <c r="KS153" s="5"/>
      <c r="KT153" s="5"/>
      <c r="KU153" s="5"/>
      <c r="KV153" s="5"/>
      <c r="KW153" s="5"/>
      <c r="KX153" s="5"/>
      <c r="KY153" s="5"/>
      <c r="KZ153" s="5"/>
      <c r="LA153" s="5"/>
      <c r="LB153" s="5"/>
      <c r="LC153" s="5"/>
      <c r="LD153" s="5"/>
      <c r="LE153" s="5"/>
      <c r="LF153" s="5"/>
      <c r="LG153" s="5"/>
      <c r="LH153" s="5"/>
      <c r="LI153" s="5"/>
      <c r="LJ153" s="5"/>
      <c r="LK153" s="5"/>
      <c r="LL153" s="5"/>
      <c r="LM153" s="5"/>
      <c r="LN153" s="5"/>
      <c r="LO153" s="5"/>
      <c r="LP153" s="5"/>
      <c r="LQ153" s="5"/>
      <c r="LR153" s="5"/>
      <c r="LS153" s="5"/>
      <c r="LT153" s="5"/>
      <c r="LU153" s="5"/>
      <c r="LV153" s="5"/>
      <c r="LW153" s="5"/>
      <c r="LX153" s="5"/>
      <c r="LY153" s="5"/>
      <c r="LZ153" s="5"/>
      <c r="MA153" s="5"/>
      <c r="MB153" s="5"/>
      <c r="MC153" s="5"/>
      <c r="MD153" s="5"/>
      <c r="ME153" s="5"/>
      <c r="MF153" s="5"/>
      <c r="MG153" s="5"/>
      <c r="MH153" s="5"/>
      <c r="MI153" s="5"/>
      <c r="MJ153" s="5"/>
      <c r="MK153" s="5"/>
      <c r="ML153" s="5"/>
      <c r="MM153" s="5"/>
      <c r="MN153" s="5"/>
      <c r="MO153" s="5"/>
      <c r="MP153" s="5"/>
      <c r="MQ153" s="5"/>
      <c r="MR153" s="5"/>
      <c r="MS153" s="5"/>
      <c r="MT153" s="5"/>
      <c r="MU153" s="5"/>
      <c r="MV153" s="5"/>
      <c r="MW153" s="5"/>
      <c r="MX153" s="5"/>
      <c r="MY153" s="5"/>
      <c r="MZ153" s="5"/>
      <c r="NA153" s="5"/>
      <c r="NB153" s="5"/>
      <c r="NC153" s="5"/>
      <c r="ND153" s="5"/>
      <c r="NE153" s="5"/>
      <c r="NF153" s="5"/>
      <c r="NG153" s="5"/>
      <c r="NH153" s="5"/>
      <c r="NI153" s="5"/>
      <c r="NJ153" s="5"/>
      <c r="NK153" s="5"/>
      <c r="NL153" s="5"/>
      <c r="NM153" s="5"/>
      <c r="NN153" s="5"/>
      <c r="NO153" s="5"/>
      <c r="NP153" s="5"/>
      <c r="NQ153" s="5"/>
      <c r="NR153" s="5"/>
      <c r="NS153" s="5"/>
      <c r="NT153" s="5"/>
      <c r="NU153" s="5"/>
      <c r="NV153" s="5"/>
      <c r="NW153" s="5"/>
      <c r="NX153" s="5"/>
      <c r="NY153" s="5"/>
      <c r="NZ153" s="5"/>
      <c r="OA153" s="5"/>
      <c r="OB153" s="5"/>
      <c r="OC153" s="5"/>
      <c r="OD153" s="5"/>
      <c r="OE153" s="5"/>
      <c r="OF153" s="5"/>
      <c r="OG153" s="5"/>
      <c r="OH153" s="5"/>
      <c r="OI153" s="5"/>
      <c r="OJ153" s="5"/>
      <c r="OK153" s="5"/>
      <c r="OL153" s="5"/>
      <c r="OM153" s="5"/>
      <c r="ON153" s="5"/>
      <c r="OO153" s="5"/>
      <c r="OP153" s="5"/>
      <c r="OQ153" s="5"/>
      <c r="OR153" s="5"/>
      <c r="OS153" s="5"/>
      <c r="OT153" s="5"/>
      <c r="OU153" s="5"/>
      <c r="OV153" s="5"/>
      <c r="OW153" s="5"/>
      <c r="OX153" s="5"/>
      <c r="OY153" s="5"/>
      <c r="OZ153" s="5"/>
      <c r="PA153" s="5"/>
      <c r="PB153" s="5"/>
      <c r="PC153" s="5"/>
      <c r="PD153" s="5"/>
      <c r="PE153" s="5"/>
      <c r="PF153" s="5"/>
      <c r="PG153" s="5"/>
      <c r="PH153" s="5"/>
    </row>
    <row r="154" spans="1:424" x14ac:dyDescent="0.25">
      <c r="A154" s="7">
        <f t="shared" si="6"/>
        <v>119</v>
      </c>
      <c r="B154" s="7">
        <f t="shared" si="7"/>
        <v>72101014</v>
      </c>
      <c r="C154" s="7">
        <f>IF(ISNA(VLOOKUP(G154,Listen!J:P,7,0)),VLOOKUP(E154,'72101014'!AF:AP,11,0),IF(VLOOKUP(E154,'72101014'!AF:AP,11,0)&lt;4,VLOOKUP(G154,Listen!J:P,7,0),VLOOKUP(E154,'72101014'!AF:AP,11,0)))</f>
        <v>3</v>
      </c>
      <c r="D154" s="7" t="str">
        <f>IF(G154="","", IF(ISNA(G154),"",IF(ISNA(VLOOKUP(G154,[1]ALLE!$B:$AA,26,0)),"",VLOOKUP(G154,[1]ALLE!$B:$AA,26,0))))</f>
        <v>WGK 1,</v>
      </c>
      <c r="E154" s="12" t="str">
        <f>IF(ISNA(VLOOKUP(J154,'72101014'!Z:AG,7,0)),IF(ISNA(VLOOKUP(J154,'72101014'!AA:AG,6,0)),IF(ISNA(VLOOKUP(J154,'72101014'!AB:AG,5,0)),IF(ISNA(VLOOKUP(J154,'72101014'!AC:AG,4,0)),IF(ISNA(VLOOKUP(J154,'72101014'!AD:AG,3,0)),"",VLOOKUP(J154,'72101014'!AD:AG,3,0)),VLOOKUP(J154,'72101014'!AC:AG,4,0)),VLOOKUP(J154,'72101014'!AB:AG,5,0)),VLOOKUP(J154,'72101014'!AA:AG,6,0)),VLOOKUP(J154,'72101014'!Z:AG,7,0))</f>
        <v>Azacyclotridecan-2-one</v>
      </c>
      <c r="F154" s="7" t="str">
        <f>IF(G154=0,"",IF(G154="","",VLOOKUP(G154,'72101014'!D:I,6,0)))</f>
        <v>C12H23NO</v>
      </c>
      <c r="G154" s="7" t="str">
        <f>VLOOKUP(E154,'72101014'!AF:AP,2,0)</f>
        <v>947-04-6</v>
      </c>
      <c r="H154" s="7" t="str">
        <f>IF(ISNA(VLOOKUP(G154,[1]ALLE!$B:$C,2,0)),"",VLOOKUP(G154,[1]ALLE!$B:$C,2,0))</f>
        <v>JHWNWJKBPDFINM-UHFFFAOYSA-N</v>
      </c>
      <c r="I154" s="7">
        <f t="shared" si="8"/>
        <v>154</v>
      </c>
      <c r="J154" s="5" t="s">
        <v>4213</v>
      </c>
      <c r="K154" s="7" t="str">
        <f>IF(ISNA(VLOOKUP(J154,'72102609'!Z:AE,6,0)),IF(ISNA(VLOOKUP(J154,'72102609'!AA:AE,5,0)),IF(ISNA(VLOOKUP(J154,'72102609'!AB:AE,4,0)),IF(ISNA(VLOOKUP(J154,'72102609'!AC:AE,3,0)),IF(ISNA(VLOOKUP(J154,'72102609'!AD:AE,2,0)),"",VLOOKUP(J154,'72102609'!AD:AE,2,0)),VLOOKUP(J154,'72102609'!AC:AE,3,0)),VLOOKUP(J154,'72102609'!AB:AE,4,0)),VLOOKUP(J154,'72102609'!AA:AE,5,0)),VLOOKUP(J154,'72102609'!Z:AE,6,0))</f>
        <v/>
      </c>
      <c r="L154" s="7" t="str">
        <f>IF(ISNA(VLOOKUP(J154,'72102278'!Z:AE,6,0)),IF(ISNA(VLOOKUP(J154,'72102278'!AA:AE,5,0)),IF(ISNA(VLOOKUP(J154,'72102278'!AB:AE,4,0)),IF(ISNA(VLOOKUP(J154,'72102278'!AC:AE,3,0)),IF(ISNA(VLOOKUP(J154,'72102278'!AD:AE,2,0)),"",VLOOKUP(J154,'72102278'!AD:AE,2,0)),VLOOKUP(J154,'72102278'!AC:AE,3,0)),VLOOKUP(J154,'72102278'!AB:AE,4,0)),VLOOKUP(J154,'72102278'!AA:AE,5,0)),VLOOKUP(J154,'72102278'!Z:AE,6,0))</f>
        <v/>
      </c>
      <c r="M154" s="7" t="str">
        <f>IF(ISNA(VLOOKUP(J154,'72102029'!Z:AE,6,0)),IF(ISNA(VLOOKUP(J154,'72102029'!AA:AE,5,0)),IF(ISNA(VLOOKUP(J154,'72102029'!AB:AE,4,0)),IF(ISNA(VLOOKUP(J154,'72102029'!AC:AE,3,0)),IF(ISNA(VLOOKUP(J154,'72102029'!AD:AE,2,0)),"",VLOOKUP(J154,'72102029'!AD:AE,2,0)),VLOOKUP(J154,'72102029'!AC:AE,3,0)),VLOOKUP(J154,'72102029'!AB:AE,4,0)),VLOOKUP(J154,'72102029'!AA:AE,5,0)),VLOOKUP(J154,'72102029'!Z:AE,6,0))</f>
        <v/>
      </c>
      <c r="N154" s="7" t="str">
        <f>IF(ISNA(VLOOKUP(J154,'72101595'!Z:AE,6,0)),IF(ISNA(VLOOKUP(J154,'72101595'!AA:AE,5,0)),IF(ISNA(VLOOKUP(J154,'72101595'!AB:AE,4,0)),IF(ISNA(VLOOKUP(J154,'72101595'!AC:AE,3,0)),IF(ISNA(VLOOKUP(J154,'72101595'!AD:AE,2,0)),"",VLOOKUP(J154,'72101595'!AD:AE,2,0)),VLOOKUP(J154,'72101595'!AC:AE,3,0)),VLOOKUP(J154,'72101595'!AB:AE,4,0)),VLOOKUP(J154,'72101595'!AA:AE,5,0)),VLOOKUP(J154,'72101595'!Z:AE,6,0))</f>
        <v/>
      </c>
      <c r="O154" s="7" t="str">
        <f>IF(ISNA(VLOOKUP(J154,'72101388'!Z:AE,6,0)),IF(ISNA(VLOOKUP(J154,'72101388'!AA:AE,5,0)),IF(ISNA(VLOOKUP(J154,'72101388'!AB:AE,4,0)),IF(ISNA(VLOOKUP(J154,'72101388'!AC:AE,3,0)),IF(ISNA(VLOOKUP(J154,'72101388'!AD:AE,2,0)),"",VLOOKUP(J154,'72101388'!AD:AE,2,0)),VLOOKUP(J154,'72101388'!AC:AE,3,0)),VLOOKUP(J154,'72101388'!AB:AE,4,0)),VLOOKUP(J154,'72101388'!AA:AE,5,0)),VLOOKUP(J154,'72101388'!Z:AE,6,0))</f>
        <v/>
      </c>
      <c r="P154" s="7">
        <f>IF(ISNA(VLOOKUP(J154,'72101014'!Z:AE,6,0)),IF(ISNA(VLOOKUP(J154,'72101014'!AA:AE,5,0)),IF(ISNA(VLOOKUP(J154,'72101014'!AB:AE,4,0)),IF(ISNA(VLOOKUP(J154,'72101014'!AC:AE,3,0)),IF(ISNA(VLOOKUP(J154,'72101014'!AD:AE,2,0)),"",VLOOKUP(J154,'72101014'!AD:AE,2,0)),VLOOKUP(J154,'72101014'!AC:AE,3,0)),VLOOKUP(J154,'72101014'!AB:AE,4,0)),VLOOKUP(J154,'72101014'!AA:AE,5,0)),VLOOKUP(J154,'72101014'!Z:AE,6,0))</f>
        <v>119</v>
      </c>
      <c r="Q154" s="7" t="str">
        <f>IF(ISNA(VLOOKUP(J154,'72100736'!Z:AE,6,0)),IF(ISNA(VLOOKUP(J154,'72100736'!AA:AE,5,0)),IF(ISNA(VLOOKUP(J154,'72100736'!AB:AE,4,0)),IF(ISNA(VLOOKUP(J154,'72100736'!AC:AE,3,0)),IF(ISNA(VLOOKUP(J154,'72100736'!AD:AE,2,0)),"",VLOOKUP(J154,'72100736'!AD:AE,2,0)),VLOOKUP(J154,'72100736'!AC:AE,3,0)),VLOOKUP(J154,'72100736'!AB:AE,4,0)),VLOOKUP(J154,'72100736'!AA:AE,5,0)),VLOOKUP(J154,'72100736'!Z:AE,6,0))</f>
        <v/>
      </c>
      <c r="R154" s="7" t="str">
        <f>IF(ISNA(VLOOKUP(J154,'72100530'!Z:AE,6,0)),IF(ISNA(VLOOKUP(J154,'72100530'!AA:AE,5,0)),IF(ISNA(VLOOKUP(J154,'72100530'!AB:AE,4,0)),IF(ISNA(VLOOKUP(J154,'72100530'!AC:AE,3,0)),IF(ISNA(VLOOKUP(J154,'72100530'!AD:AE,2,0)),"",VLOOKUP(J154,'72100530'!AD:AE,2,0)),VLOOKUP(J154,'72100530'!AC:AE,3,0)),VLOOKUP(J154,'72100530'!AB:AE,4,0)),VLOOKUP(J154,'72100530'!AA:AE,5,0)),VLOOKUP(J154,'72100530'!Z:AE,6,0))</f>
        <v/>
      </c>
      <c r="S154" s="7" t="str">
        <f>IF(ISNA(VLOOKUP(J154,'72100318'!Z:AE,6,0)),IF(ISNA(VLOOKUP(J154,'72100318'!AA:AE,5,0)),IF(ISNA(VLOOKUP(J154,'72100318'!AB:AE,4,0)),IF(ISNA(VLOOKUP(J154,'72100318'!AC:AE,3,0)),IF(ISNA(VLOOKUP(J154,'72100318'!AD:AE,2,0)),"",VLOOKUP(J154,'72100318'!AD:AE,2,0)),VLOOKUP(J154,'72100318'!AC:AE,3,0)),VLOOKUP(J154,'72100318'!AB:AE,4,0)),VLOOKUP(J154,'72100318'!AA:AE,5,0)),VLOOKUP(J154,'72100318'!Z:AE,6,0))</f>
        <v/>
      </c>
      <c r="T154" s="7" t="str">
        <f>IF(ISNA(VLOOKUP(J154,'72100121'!Z:AE,6,0)),IF(ISNA(VLOOKUP(J154,'72100121'!AA:AE,5,0)),IF(ISNA(VLOOKUP(J154,'72100121'!AB:AE,4,0)),IF(ISNA(VLOOKUP(J154,'72100121'!AC:AE,3,0)),IF(ISNA(VLOOKUP(J154,'72100121'!AD:AE,2,0)),"",VLOOKUP(J154,'72100121'!AD:AE,2,0)),VLOOKUP(J154,'72100121'!AC:AE,3,0)),VLOOKUP(J154,'72100121'!AB:AE,4,0)),VLOOKUP(J154,'72100121'!AA:AE,5,0)),VLOOKUP(J154,'72100121'!Z:AE,6,0))</f>
        <v/>
      </c>
      <c r="U154" s="7" t="str">
        <f>IF(ISNA(VLOOKUP(J154,'72003054'!Z:AE,6,0)),IF(ISNA(VLOOKUP(J154,'72003054'!AA:AE,5,0)),IF(ISNA(VLOOKUP(J154,'72003054'!AB:AE,4,0)),IF(ISNA(VLOOKUP(J154,'72003054'!AC:AE,3,0)),IF(ISNA(VLOOKUP(J154,'72003054'!AD:AE,2,0)),"",VLOOKUP(J154,'72003054'!AD:AE,2,0)),VLOOKUP(J154,'72003054'!AC:AE,3,0)),VLOOKUP(J154,'72003054'!AB:AE,4,0)),VLOOKUP(J154,'72003054'!AA:AE,5,0)),VLOOKUP(J154,'72003054'!Z:AE,6,0))</f>
        <v/>
      </c>
    </row>
    <row r="155" spans="1:424" x14ac:dyDescent="0.25">
      <c r="A155" s="7">
        <f t="shared" si="6"/>
        <v>117</v>
      </c>
      <c r="B155" s="7">
        <f t="shared" si="7"/>
        <v>72102278</v>
      </c>
      <c r="C155" s="7">
        <f>IF(ISNA(VLOOKUP(G155,Listen!J:P,7,0)),VLOOKUP(E155,'72102278'!AF:AP,11,0),IF(VLOOKUP(E155,'72102278'!AF:AP,11,0)&lt;4,VLOOKUP(G155,Listen!J:P,7,0),VLOOKUP(E155,'72102278'!AF:AP,11,0)))</f>
        <v>1</v>
      </c>
      <c r="D155" s="7" t="str">
        <f>IF(G155="","", IF(ISNA(G155),"",IF(ISNA(VLOOKUP(G155,[1]ALLE!$B:$AA,26,0)),"",VLOOKUP(G155,[1]ALLE!$B:$AA,26,0))))</f>
        <v>WGK 2,Weichmacher/ Phthalat</v>
      </c>
      <c r="E155" s="12" t="str">
        <f>IF(ISNA(VLOOKUP(J155,'72102278'!Z:AG,7,0)),IF(ISNA(VLOOKUP(J155,'72102278'!AA:AG,6,0)),IF(ISNA(VLOOKUP(J155,'72102278'!AB:AG,5,0)),IF(ISNA(VLOOKUP(J155,'72102278'!AC:AG,4,0)),IF(ISNA(VLOOKUP(J155,'72102278'!AD:AG,3,0)),"",VLOOKUP(J155,'72102278'!AD:AG,3,0)),VLOOKUP(J155,'72102278'!AC:AG,4,0)),VLOOKUP(J155,'72102278'!AB:AG,5,0)),VLOOKUP(J155,'72102278'!AA:AG,6,0)),VLOOKUP(J155,'72102278'!Z:AG,7,0))</f>
        <v>Diethyl phthalate</v>
      </c>
      <c r="F155" s="7" t="str">
        <f>IF(G155=0,"",IF(G155="","",VLOOKUP(G155,'72102278'!D:I,6,0)))</f>
        <v>C12H14O4</v>
      </c>
      <c r="G155" s="7" t="str">
        <f>VLOOKUP(E155,'72102278'!AF:AP,2,0)</f>
        <v>84-66-2</v>
      </c>
      <c r="H155" s="7" t="str">
        <f>IF(ISNA(VLOOKUP(G155,[1]ALLE!$B:$C,2,0)),"",VLOOKUP(G155,[1]ALLE!$B:$C,2,0))</f>
        <v>FLKPEMZONWLCSK-UHFFFAOYSA-N</v>
      </c>
      <c r="I155" s="7">
        <f t="shared" si="8"/>
        <v>155</v>
      </c>
      <c r="J155" s="5" t="s">
        <v>202</v>
      </c>
      <c r="K155" s="7" t="str">
        <f>IF(ISNA(VLOOKUP(J155,'72102609'!Z:AE,6,0)),IF(ISNA(VLOOKUP(J155,'72102609'!AA:AE,5,0)),IF(ISNA(VLOOKUP(J155,'72102609'!AB:AE,4,0)),IF(ISNA(VLOOKUP(J155,'72102609'!AC:AE,3,0)),IF(ISNA(VLOOKUP(J155,'72102609'!AD:AE,2,0)),"",VLOOKUP(J155,'72102609'!AD:AE,2,0)),VLOOKUP(J155,'72102609'!AC:AE,3,0)),VLOOKUP(J155,'72102609'!AB:AE,4,0)),VLOOKUP(J155,'72102609'!AA:AE,5,0)),VLOOKUP(J155,'72102609'!Z:AE,6,0))</f>
        <v/>
      </c>
      <c r="L155" s="7">
        <f>IF(ISNA(VLOOKUP(J155,'72102278'!Z:AE,6,0)),IF(ISNA(VLOOKUP(J155,'72102278'!AA:AE,5,0)),IF(ISNA(VLOOKUP(J155,'72102278'!AB:AE,4,0)),IF(ISNA(VLOOKUP(J155,'72102278'!AC:AE,3,0)),IF(ISNA(VLOOKUP(J155,'72102278'!AD:AE,2,0)),"",VLOOKUP(J155,'72102278'!AD:AE,2,0)),VLOOKUP(J155,'72102278'!AC:AE,3,0)),VLOOKUP(J155,'72102278'!AB:AE,4,0)),VLOOKUP(J155,'72102278'!AA:AE,5,0)),VLOOKUP(J155,'72102278'!Z:AE,6,0))</f>
        <v>117</v>
      </c>
      <c r="M155" s="7" t="str">
        <f>IF(ISNA(VLOOKUP(J155,'72102029'!Z:AE,6,0)),IF(ISNA(VLOOKUP(J155,'72102029'!AA:AE,5,0)),IF(ISNA(VLOOKUP(J155,'72102029'!AB:AE,4,0)),IF(ISNA(VLOOKUP(J155,'72102029'!AC:AE,3,0)),IF(ISNA(VLOOKUP(J155,'72102029'!AD:AE,2,0)),"",VLOOKUP(J155,'72102029'!AD:AE,2,0)),VLOOKUP(J155,'72102029'!AC:AE,3,0)),VLOOKUP(J155,'72102029'!AB:AE,4,0)),VLOOKUP(J155,'72102029'!AA:AE,5,0)),VLOOKUP(J155,'72102029'!Z:AE,6,0))</f>
        <v/>
      </c>
      <c r="N155" s="7">
        <f>IF(ISNA(VLOOKUP(J155,'72101595'!Z:AE,6,0)),IF(ISNA(VLOOKUP(J155,'72101595'!AA:AE,5,0)),IF(ISNA(VLOOKUP(J155,'72101595'!AB:AE,4,0)),IF(ISNA(VLOOKUP(J155,'72101595'!AC:AE,3,0)),IF(ISNA(VLOOKUP(J155,'72101595'!AD:AE,2,0)),"",VLOOKUP(J155,'72101595'!AD:AE,2,0)),VLOOKUP(J155,'72101595'!AC:AE,3,0)),VLOOKUP(J155,'72101595'!AB:AE,4,0)),VLOOKUP(J155,'72101595'!AA:AE,5,0)),VLOOKUP(J155,'72101595'!Z:AE,6,0))</f>
        <v>64</v>
      </c>
      <c r="O155" s="7" t="str">
        <f>IF(ISNA(VLOOKUP(J155,'72101388'!Z:AE,6,0)),IF(ISNA(VLOOKUP(J155,'72101388'!AA:AE,5,0)),IF(ISNA(VLOOKUP(J155,'72101388'!AB:AE,4,0)),IF(ISNA(VLOOKUP(J155,'72101388'!AC:AE,3,0)),IF(ISNA(VLOOKUP(J155,'72101388'!AD:AE,2,0)),"",VLOOKUP(J155,'72101388'!AD:AE,2,0)),VLOOKUP(J155,'72101388'!AC:AE,3,0)),VLOOKUP(J155,'72101388'!AB:AE,4,0)),VLOOKUP(J155,'72101388'!AA:AE,5,0)),VLOOKUP(J155,'72101388'!Z:AE,6,0))</f>
        <v/>
      </c>
      <c r="P155" s="7" t="str">
        <f>IF(ISNA(VLOOKUP(J155,'72101014'!Z:AE,6,0)),IF(ISNA(VLOOKUP(J155,'72101014'!AA:AE,5,0)),IF(ISNA(VLOOKUP(J155,'72101014'!AB:AE,4,0)),IF(ISNA(VLOOKUP(J155,'72101014'!AC:AE,3,0)),IF(ISNA(VLOOKUP(J155,'72101014'!AD:AE,2,0)),"",VLOOKUP(J155,'72101014'!AD:AE,2,0)),VLOOKUP(J155,'72101014'!AC:AE,3,0)),VLOOKUP(J155,'72101014'!AB:AE,4,0)),VLOOKUP(J155,'72101014'!AA:AE,5,0)),VLOOKUP(J155,'72101014'!Z:AE,6,0))</f>
        <v/>
      </c>
      <c r="Q155" s="7" t="str">
        <f>IF(ISNA(VLOOKUP(J155,'72100736'!Z:AE,6,0)),IF(ISNA(VLOOKUP(J155,'72100736'!AA:AE,5,0)),IF(ISNA(VLOOKUP(J155,'72100736'!AB:AE,4,0)),IF(ISNA(VLOOKUP(J155,'72100736'!AC:AE,3,0)),IF(ISNA(VLOOKUP(J155,'72100736'!AD:AE,2,0)),"",VLOOKUP(J155,'72100736'!AD:AE,2,0)),VLOOKUP(J155,'72100736'!AC:AE,3,0)),VLOOKUP(J155,'72100736'!AB:AE,4,0)),VLOOKUP(J155,'72100736'!AA:AE,5,0)),VLOOKUP(J155,'72100736'!Z:AE,6,0))</f>
        <v/>
      </c>
      <c r="R155" s="7" t="str">
        <f>IF(ISNA(VLOOKUP(J155,'72100530'!Z:AE,6,0)),IF(ISNA(VLOOKUP(J155,'72100530'!AA:AE,5,0)),IF(ISNA(VLOOKUP(J155,'72100530'!AB:AE,4,0)),IF(ISNA(VLOOKUP(J155,'72100530'!AC:AE,3,0)),IF(ISNA(VLOOKUP(J155,'72100530'!AD:AE,2,0)),"",VLOOKUP(J155,'72100530'!AD:AE,2,0)),VLOOKUP(J155,'72100530'!AC:AE,3,0)),VLOOKUP(J155,'72100530'!AB:AE,4,0)),VLOOKUP(J155,'72100530'!AA:AE,5,0)),VLOOKUP(J155,'72100530'!Z:AE,6,0))</f>
        <v/>
      </c>
      <c r="S155" s="7" t="str">
        <f>IF(ISNA(VLOOKUP(J155,'72100318'!Z:AE,6,0)),IF(ISNA(VLOOKUP(J155,'72100318'!AA:AE,5,0)),IF(ISNA(VLOOKUP(J155,'72100318'!AB:AE,4,0)),IF(ISNA(VLOOKUP(J155,'72100318'!AC:AE,3,0)),IF(ISNA(VLOOKUP(J155,'72100318'!AD:AE,2,0)),"",VLOOKUP(J155,'72100318'!AD:AE,2,0)),VLOOKUP(J155,'72100318'!AC:AE,3,0)),VLOOKUP(J155,'72100318'!AB:AE,4,0)),VLOOKUP(J155,'72100318'!AA:AE,5,0)),VLOOKUP(J155,'72100318'!Z:AE,6,0))</f>
        <v/>
      </c>
      <c r="T155" s="7" t="str">
        <f>IF(ISNA(VLOOKUP(J155,'72100121'!Z:AE,6,0)),IF(ISNA(VLOOKUP(J155,'72100121'!AA:AE,5,0)),IF(ISNA(VLOOKUP(J155,'72100121'!AB:AE,4,0)),IF(ISNA(VLOOKUP(J155,'72100121'!AC:AE,3,0)),IF(ISNA(VLOOKUP(J155,'72100121'!AD:AE,2,0)),"",VLOOKUP(J155,'72100121'!AD:AE,2,0)),VLOOKUP(J155,'72100121'!AC:AE,3,0)),VLOOKUP(J155,'72100121'!AB:AE,4,0)),VLOOKUP(J155,'72100121'!AA:AE,5,0)),VLOOKUP(J155,'72100121'!Z:AE,6,0))</f>
        <v/>
      </c>
      <c r="U155" s="7">
        <f>IF(ISNA(VLOOKUP(J155,'72003054'!Z:AE,6,0)),IF(ISNA(VLOOKUP(J155,'72003054'!AA:AE,5,0)),IF(ISNA(VLOOKUP(J155,'72003054'!AB:AE,4,0)),IF(ISNA(VLOOKUP(J155,'72003054'!AC:AE,3,0)),IF(ISNA(VLOOKUP(J155,'72003054'!AD:AE,2,0)),"",VLOOKUP(J155,'72003054'!AD:AE,2,0)),VLOOKUP(J155,'72003054'!AC:AE,3,0)),VLOOKUP(J155,'72003054'!AB:AE,4,0)),VLOOKUP(J155,'72003054'!AA:AE,5,0)),VLOOKUP(J155,'72003054'!Z:AE,6,0))</f>
        <v>0</v>
      </c>
    </row>
    <row r="156" spans="1:424" x14ac:dyDescent="0.25">
      <c r="A156" s="7">
        <f t="shared" si="6"/>
        <v>116</v>
      </c>
      <c r="B156" s="7">
        <f t="shared" si="7"/>
        <v>72101595</v>
      </c>
      <c r="C156" s="7">
        <f>IF(ISNA(VLOOKUP(G156,Listen!J:P,7,0)),VLOOKUP(E156,'72101595'!AF:AP,11,0),IF(VLOOKUP(E156,'72101595'!AF:AP,11,0)&lt;4,VLOOKUP(G156,Listen!J:P,7,0),VLOOKUP(E156,'72101595'!AF:AP,11,0)))</f>
        <v>3</v>
      </c>
      <c r="D156" s="7" t="str">
        <f>IF(G156="","",IF(ISNA(VLOOKUP(G156,[1]ALLE!$B:$AA,26,0)),"",VLOOKUP(G156,[1]ALLE!$B:$AA,26,0)))</f>
        <v/>
      </c>
      <c r="E156" s="12" t="str">
        <f>IF(ISNA(VLOOKUP(J156,'72101595'!Z:AG,7,0)),IF(ISNA(VLOOKUP(J156,'72101595'!AA:AG,6,0)),IF(ISNA(VLOOKUP(J156,'72101595'!AB:AG,5,0)),IF(ISNA(VLOOKUP(J156,'72101595'!AC:AG,4,0)),IF(ISNA(VLOOKUP(J156,'72101595'!AD:AG,3,0)),"",VLOOKUP(J156,'72101595'!AD:AG,3,0)),VLOOKUP(J156,'72101595'!AC:AG,4,0)),VLOOKUP(J156,'72101595'!AB:AG,5,0)),VLOOKUP(J156,'72101595'!AA:AG,6,0)),VLOOKUP(J156,'72101595'!Z:AG,7,0))</f>
        <v>3,5-di-tert-Butyl-4-hydroxybenzaldehyde</v>
      </c>
      <c r="F156" s="7" t="str">
        <f>IF(G156=0,"",IF(G156="","",VLOOKUP(G156,'72101595'!D:I,6,0)))</f>
        <v>C15H22O2</v>
      </c>
      <c r="G156" s="7" t="str">
        <f>VLOOKUP(E156,'72101595'!AF:AP,2,0)</f>
        <v>1620-98-0</v>
      </c>
      <c r="H156" s="7" t="str">
        <f>IF(ISNA(VLOOKUP(G156,[1]ALLE!$B:$C,2,0)),"",VLOOKUP(G156,[1]ALLE!$B:$C,2,0))</f>
        <v>DOZRDZLFLOODMB-UHFFFAOYSA-N</v>
      </c>
      <c r="I156" s="7">
        <f t="shared" si="8"/>
        <v>156</v>
      </c>
      <c r="J156" s="5" t="s">
        <v>2146</v>
      </c>
      <c r="K156" s="7">
        <f>IF(ISNA(VLOOKUP(J156,'72102609'!Z:AE,6,0)),IF(ISNA(VLOOKUP(J156,'72102609'!AA:AE,5,0)),IF(ISNA(VLOOKUP(J156,'72102609'!AB:AE,4,0)),IF(ISNA(VLOOKUP(J156,'72102609'!AC:AE,3,0)),IF(ISNA(VLOOKUP(J156,'72102609'!AD:AE,2,0)),"",VLOOKUP(J156,'72102609'!AD:AE,2,0)),VLOOKUP(J156,'72102609'!AC:AE,3,0)),VLOOKUP(J156,'72102609'!AB:AE,4,0)),VLOOKUP(J156,'72102609'!AA:AE,5,0)),VLOOKUP(J156,'72102609'!Z:AE,6,0))</f>
        <v>60</v>
      </c>
      <c r="L156" s="7">
        <f>IF(ISNA(VLOOKUP(J156,'72102278'!Z:AE,6,0)),IF(ISNA(VLOOKUP(J156,'72102278'!AA:AE,5,0)),IF(ISNA(VLOOKUP(J156,'72102278'!AB:AE,4,0)),IF(ISNA(VLOOKUP(J156,'72102278'!AC:AE,3,0)),IF(ISNA(VLOOKUP(J156,'72102278'!AD:AE,2,0)),"",VLOOKUP(J156,'72102278'!AD:AE,2,0)),VLOOKUP(J156,'72102278'!AC:AE,3,0)),VLOOKUP(J156,'72102278'!AB:AE,4,0)),VLOOKUP(J156,'72102278'!AA:AE,5,0)),VLOOKUP(J156,'72102278'!Z:AE,6,0))</f>
        <v>27</v>
      </c>
      <c r="M156" s="7">
        <f>IF(ISNA(VLOOKUP(J156,'72102029'!Z:AE,6,0)),IF(ISNA(VLOOKUP(J156,'72102029'!AA:AE,5,0)),IF(ISNA(VLOOKUP(J156,'72102029'!AB:AE,4,0)),IF(ISNA(VLOOKUP(J156,'72102029'!AC:AE,3,0)),IF(ISNA(VLOOKUP(J156,'72102029'!AD:AE,2,0)),"",VLOOKUP(J156,'72102029'!AD:AE,2,0)),VLOOKUP(J156,'72102029'!AC:AE,3,0)),VLOOKUP(J156,'72102029'!AB:AE,4,0)),VLOOKUP(J156,'72102029'!AA:AE,5,0)),VLOOKUP(J156,'72102029'!Z:AE,6,0))</f>
        <v>40</v>
      </c>
      <c r="N156" s="7">
        <f>IF(ISNA(VLOOKUP(J156,'72101595'!Z:AE,6,0)),IF(ISNA(VLOOKUP(J156,'72101595'!AA:AE,5,0)),IF(ISNA(VLOOKUP(J156,'72101595'!AB:AE,4,0)),IF(ISNA(VLOOKUP(J156,'72101595'!AC:AE,3,0)),IF(ISNA(VLOOKUP(J156,'72101595'!AD:AE,2,0)),"",VLOOKUP(J156,'72101595'!AD:AE,2,0)),VLOOKUP(J156,'72101595'!AC:AE,3,0)),VLOOKUP(J156,'72101595'!AB:AE,4,0)),VLOOKUP(J156,'72101595'!AA:AE,5,0)),VLOOKUP(J156,'72101595'!Z:AE,6,0))</f>
        <v>116</v>
      </c>
      <c r="O156" s="7">
        <f>IF(ISNA(VLOOKUP(J156,'72101388'!Z:AE,6,0)),IF(ISNA(VLOOKUP(J156,'72101388'!AA:AE,5,0)),IF(ISNA(VLOOKUP(J156,'72101388'!AB:AE,4,0)),IF(ISNA(VLOOKUP(J156,'72101388'!AC:AE,3,0)),IF(ISNA(VLOOKUP(J156,'72101388'!AD:AE,2,0)),"",VLOOKUP(J156,'72101388'!AD:AE,2,0)),VLOOKUP(J156,'72101388'!AC:AE,3,0)),VLOOKUP(J156,'72101388'!AB:AE,4,0)),VLOOKUP(J156,'72101388'!AA:AE,5,0)),VLOOKUP(J156,'72101388'!Z:AE,6,0))</f>
        <v>94</v>
      </c>
      <c r="P156" s="7" t="str">
        <f>IF(ISNA(VLOOKUP(J156,'72101014'!Z:AE,6,0)),IF(ISNA(VLOOKUP(J156,'72101014'!AA:AE,5,0)),IF(ISNA(VLOOKUP(J156,'72101014'!AB:AE,4,0)),IF(ISNA(VLOOKUP(J156,'72101014'!AC:AE,3,0)),IF(ISNA(VLOOKUP(J156,'72101014'!AD:AE,2,0)),"",VLOOKUP(J156,'72101014'!AD:AE,2,0)),VLOOKUP(J156,'72101014'!AC:AE,3,0)),VLOOKUP(J156,'72101014'!AB:AE,4,0)),VLOOKUP(J156,'72101014'!AA:AE,5,0)),VLOOKUP(J156,'72101014'!Z:AE,6,0))</f>
        <v/>
      </c>
      <c r="Q156" s="7">
        <f>IF(ISNA(VLOOKUP(J156,'72100736'!Z:AE,6,0)),IF(ISNA(VLOOKUP(J156,'72100736'!AA:AE,5,0)),IF(ISNA(VLOOKUP(J156,'72100736'!AB:AE,4,0)),IF(ISNA(VLOOKUP(J156,'72100736'!AC:AE,3,0)),IF(ISNA(VLOOKUP(J156,'72100736'!AD:AE,2,0)),"",VLOOKUP(J156,'72100736'!AD:AE,2,0)),VLOOKUP(J156,'72100736'!AC:AE,3,0)),VLOOKUP(J156,'72100736'!AB:AE,4,0)),VLOOKUP(J156,'72100736'!AA:AE,5,0)),VLOOKUP(J156,'72100736'!Z:AE,6,0))</f>
        <v>59</v>
      </c>
      <c r="R156" s="7" t="str">
        <f>IF(ISNA(VLOOKUP(J156,'72100530'!Z:AE,6,0)),IF(ISNA(VLOOKUP(J156,'72100530'!AA:AE,5,0)),IF(ISNA(VLOOKUP(J156,'72100530'!AB:AE,4,0)),IF(ISNA(VLOOKUP(J156,'72100530'!AC:AE,3,0)),IF(ISNA(VLOOKUP(J156,'72100530'!AD:AE,2,0)),"",VLOOKUP(J156,'72100530'!AD:AE,2,0)),VLOOKUP(J156,'72100530'!AC:AE,3,0)),VLOOKUP(J156,'72100530'!AB:AE,4,0)),VLOOKUP(J156,'72100530'!AA:AE,5,0)),VLOOKUP(J156,'72100530'!Z:AE,6,0))</f>
        <v/>
      </c>
      <c r="S156" s="7" t="str">
        <f>IF(ISNA(VLOOKUP(J156,'72100318'!Z:AE,6,0)),IF(ISNA(VLOOKUP(J156,'72100318'!AA:AE,5,0)),IF(ISNA(VLOOKUP(J156,'72100318'!AB:AE,4,0)),IF(ISNA(VLOOKUP(J156,'72100318'!AC:AE,3,0)),IF(ISNA(VLOOKUP(J156,'72100318'!AD:AE,2,0)),"",VLOOKUP(J156,'72100318'!AD:AE,2,0)),VLOOKUP(J156,'72100318'!AC:AE,3,0)),VLOOKUP(J156,'72100318'!AB:AE,4,0)),VLOOKUP(J156,'72100318'!AA:AE,5,0)),VLOOKUP(J156,'72100318'!Z:AE,6,0))</f>
        <v/>
      </c>
      <c r="T156" s="7" t="str">
        <f>IF(ISNA(VLOOKUP(J156,'72100121'!Z:AE,6,0)),IF(ISNA(VLOOKUP(J156,'72100121'!AA:AE,5,0)),IF(ISNA(VLOOKUP(J156,'72100121'!AB:AE,4,0)),IF(ISNA(VLOOKUP(J156,'72100121'!AC:AE,3,0)),IF(ISNA(VLOOKUP(J156,'72100121'!AD:AE,2,0)),"",VLOOKUP(J156,'72100121'!AD:AE,2,0)),VLOOKUP(J156,'72100121'!AC:AE,3,0)),VLOOKUP(J156,'72100121'!AB:AE,4,0)),VLOOKUP(J156,'72100121'!AA:AE,5,0)),VLOOKUP(J156,'72100121'!Z:AE,6,0))</f>
        <v/>
      </c>
      <c r="U156" s="7" t="str">
        <f>IF(ISNA(VLOOKUP(J156,'72003054'!Z:AE,6,0)),IF(ISNA(VLOOKUP(J156,'72003054'!AA:AE,5,0)),IF(ISNA(VLOOKUP(J156,'72003054'!AB:AE,4,0)),IF(ISNA(VLOOKUP(J156,'72003054'!AC:AE,3,0)),IF(ISNA(VLOOKUP(J156,'72003054'!AD:AE,2,0)),"",VLOOKUP(J156,'72003054'!AD:AE,2,0)),VLOOKUP(J156,'72003054'!AC:AE,3,0)),VLOOKUP(J156,'72003054'!AB:AE,4,0)),VLOOKUP(J156,'72003054'!AA:AE,5,0)),VLOOKUP(J156,'72003054'!Z:AE,6,0))</f>
        <v/>
      </c>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c r="CD156" s="5"/>
      <c r="CE156" s="5"/>
      <c r="CF156" s="5"/>
      <c r="CG156" s="5"/>
      <c r="CH156" s="5"/>
      <c r="CI156" s="5"/>
      <c r="CJ156" s="5"/>
      <c r="CK156" s="5"/>
      <c r="CL156" s="5"/>
      <c r="CM156" s="5"/>
      <c r="CN156" s="5"/>
      <c r="CO156" s="5"/>
      <c r="CP156" s="5"/>
      <c r="CQ156" s="5"/>
      <c r="CR156" s="5"/>
      <c r="CS156" s="5"/>
      <c r="CT156" s="5"/>
      <c r="CU156" s="5"/>
      <c r="CV156" s="5"/>
      <c r="CW156" s="5"/>
      <c r="CX156" s="5"/>
      <c r="CY156" s="5"/>
      <c r="CZ156" s="5"/>
      <c r="DA156" s="5"/>
      <c r="DB156" s="5"/>
      <c r="DC156" s="5"/>
      <c r="DD156" s="5"/>
      <c r="DE156" s="5"/>
      <c r="DF156" s="5"/>
      <c r="DG156" s="5"/>
      <c r="DH156" s="5"/>
      <c r="DI156" s="5"/>
      <c r="DJ156" s="5"/>
      <c r="DK156" s="5"/>
      <c r="DL156" s="5"/>
      <c r="DM156" s="5"/>
      <c r="DN156" s="5"/>
      <c r="DO156" s="5"/>
      <c r="DP156" s="5"/>
      <c r="DQ156" s="5"/>
      <c r="DR156" s="5"/>
      <c r="DS156" s="5"/>
      <c r="DT156" s="5"/>
      <c r="DU156" s="5"/>
      <c r="DV156" s="5"/>
      <c r="DW156" s="5"/>
      <c r="DX156" s="5"/>
      <c r="DY156" s="5"/>
      <c r="DZ156" s="5"/>
      <c r="EA156" s="5"/>
      <c r="EB156" s="5"/>
      <c r="EC156" s="5"/>
      <c r="ED156" s="5"/>
      <c r="EE156" s="5"/>
      <c r="EF156" s="5"/>
      <c r="EG156" s="5"/>
      <c r="EH156" s="5"/>
      <c r="EI156" s="5"/>
      <c r="EJ156" s="5"/>
      <c r="EK156" s="5"/>
      <c r="EL156" s="5"/>
      <c r="EM156" s="5"/>
      <c r="EN156" s="5"/>
      <c r="EO156" s="5"/>
      <c r="EP156" s="5"/>
      <c r="EQ156" s="5"/>
      <c r="ER156" s="5"/>
      <c r="ES156" s="5"/>
      <c r="ET156" s="5"/>
      <c r="EU156" s="5"/>
      <c r="EV156" s="5"/>
      <c r="EW156" s="5"/>
      <c r="EX156" s="5"/>
      <c r="EY156" s="5"/>
      <c r="EZ156" s="5"/>
      <c r="FA156" s="5"/>
      <c r="FB156" s="5"/>
      <c r="FC156" s="5"/>
      <c r="FD156" s="5"/>
      <c r="FE156" s="5"/>
      <c r="FF156" s="5"/>
      <c r="FG156" s="5"/>
      <c r="FH156" s="5"/>
      <c r="FI156" s="5"/>
      <c r="FJ156" s="5"/>
      <c r="FK156" s="5"/>
      <c r="FL156" s="5"/>
      <c r="FM156" s="5"/>
      <c r="FN156" s="5"/>
      <c r="FO156" s="5"/>
      <c r="FP156" s="5"/>
      <c r="FQ156" s="5"/>
      <c r="FR156" s="5"/>
      <c r="FS156" s="5"/>
      <c r="FT156" s="5"/>
      <c r="FU156" s="5"/>
      <c r="FV156" s="5"/>
      <c r="FW156" s="5"/>
      <c r="FX156" s="5"/>
      <c r="FY156" s="5"/>
      <c r="FZ156" s="5"/>
      <c r="GA156" s="5"/>
      <c r="GB156" s="5"/>
      <c r="GC156" s="5"/>
      <c r="GD156" s="5"/>
      <c r="GE156" s="5"/>
      <c r="GF156" s="5"/>
      <c r="GG156" s="5"/>
      <c r="GH156" s="5"/>
      <c r="GI156" s="5"/>
      <c r="GJ156" s="5"/>
      <c r="GK156" s="5"/>
      <c r="GL156" s="5"/>
      <c r="GM156" s="5"/>
      <c r="GN156" s="5"/>
      <c r="GO156" s="5"/>
      <c r="GP156" s="5"/>
      <c r="GQ156" s="5"/>
      <c r="GR156" s="5"/>
      <c r="GS156" s="5"/>
      <c r="GT156" s="5"/>
      <c r="GU156" s="5"/>
      <c r="GV156" s="5"/>
      <c r="GW156" s="5"/>
      <c r="GX156" s="5"/>
      <c r="GY156" s="5"/>
      <c r="GZ156" s="5"/>
      <c r="HA156" s="5"/>
      <c r="HB156" s="5"/>
      <c r="HC156" s="5"/>
      <c r="HD156" s="5"/>
      <c r="HE156" s="5"/>
      <c r="HF156" s="5"/>
      <c r="HG156" s="5"/>
      <c r="HH156" s="5"/>
      <c r="HI156" s="5"/>
      <c r="HJ156" s="5"/>
      <c r="HK156" s="5"/>
      <c r="HL156" s="5"/>
      <c r="HM156" s="5"/>
      <c r="HN156" s="5"/>
      <c r="HO156" s="5"/>
      <c r="HP156" s="5"/>
      <c r="HQ156" s="5"/>
      <c r="HR156" s="5"/>
      <c r="HS156" s="5"/>
      <c r="HT156" s="5"/>
      <c r="HU156" s="5"/>
      <c r="HV156" s="5"/>
      <c r="HW156" s="5"/>
      <c r="HX156" s="5"/>
      <c r="HY156" s="5"/>
      <c r="HZ156" s="5"/>
      <c r="IA156" s="5"/>
      <c r="IB156" s="5"/>
      <c r="IC156" s="5"/>
      <c r="ID156" s="5"/>
      <c r="IE156" s="5"/>
      <c r="IF156" s="5"/>
      <c r="IG156" s="5"/>
      <c r="IH156" s="5"/>
      <c r="II156" s="5"/>
      <c r="IJ156" s="5"/>
      <c r="IK156" s="5"/>
      <c r="IL156" s="5"/>
      <c r="IM156" s="5"/>
      <c r="IN156" s="5"/>
      <c r="IO156" s="5"/>
      <c r="IP156" s="5"/>
      <c r="IQ156" s="5"/>
      <c r="IR156" s="5"/>
      <c r="IS156" s="5"/>
      <c r="IT156" s="5"/>
      <c r="IU156" s="5"/>
      <c r="IV156" s="5"/>
      <c r="IW156" s="5"/>
      <c r="IX156" s="5"/>
      <c r="IY156" s="5"/>
      <c r="IZ156" s="5"/>
      <c r="JA156" s="5"/>
      <c r="JB156" s="5"/>
      <c r="JC156" s="5"/>
      <c r="JD156" s="5"/>
      <c r="JE156" s="5"/>
      <c r="JF156" s="5"/>
      <c r="JG156" s="5"/>
      <c r="JH156" s="5"/>
      <c r="JI156" s="5"/>
      <c r="JJ156" s="5"/>
      <c r="JK156" s="5"/>
      <c r="JL156" s="5"/>
      <c r="JM156" s="5"/>
      <c r="JN156" s="5"/>
      <c r="JO156" s="5"/>
      <c r="JP156" s="5"/>
      <c r="JQ156" s="5"/>
      <c r="JR156" s="5"/>
      <c r="JS156" s="5"/>
      <c r="JT156" s="5"/>
      <c r="JU156" s="5"/>
      <c r="JV156" s="5"/>
      <c r="JW156" s="5"/>
      <c r="JX156" s="5"/>
      <c r="JY156" s="5"/>
      <c r="JZ156" s="5"/>
      <c r="KA156" s="5"/>
      <c r="KB156" s="5"/>
      <c r="KC156" s="5"/>
      <c r="KD156" s="5"/>
      <c r="KE156" s="5"/>
      <c r="KF156" s="5"/>
      <c r="KG156" s="5"/>
      <c r="KH156" s="5"/>
      <c r="KI156" s="5"/>
      <c r="KJ156" s="5"/>
      <c r="KK156" s="5"/>
      <c r="KL156" s="5"/>
      <c r="KM156" s="5"/>
      <c r="KN156" s="5"/>
      <c r="KO156" s="5"/>
      <c r="KP156" s="5"/>
      <c r="KQ156" s="5"/>
      <c r="KR156" s="5"/>
      <c r="KS156" s="5"/>
      <c r="KT156" s="5"/>
      <c r="KU156" s="5"/>
      <c r="KV156" s="5"/>
      <c r="KW156" s="5"/>
      <c r="KX156" s="5"/>
      <c r="KY156" s="5"/>
      <c r="KZ156" s="5"/>
      <c r="LA156" s="5"/>
      <c r="LB156" s="5"/>
      <c r="LC156" s="5"/>
      <c r="LD156" s="5"/>
      <c r="LE156" s="5"/>
      <c r="LF156" s="5"/>
      <c r="LG156" s="5"/>
      <c r="LH156" s="5"/>
      <c r="LI156" s="5"/>
      <c r="LJ156" s="5"/>
      <c r="LK156" s="5"/>
      <c r="LL156" s="5"/>
      <c r="LM156" s="5"/>
      <c r="LN156" s="5"/>
      <c r="LO156" s="5"/>
      <c r="LP156" s="5"/>
      <c r="LQ156" s="5"/>
      <c r="LR156" s="5"/>
      <c r="LS156" s="5"/>
      <c r="LT156" s="5"/>
      <c r="LU156" s="5"/>
      <c r="LV156" s="5"/>
      <c r="LW156" s="5"/>
      <c r="LX156" s="5"/>
      <c r="LY156" s="5"/>
      <c r="LZ156" s="5"/>
      <c r="MA156" s="5"/>
      <c r="MB156" s="5"/>
      <c r="MC156" s="5"/>
      <c r="MD156" s="5"/>
      <c r="ME156" s="5"/>
      <c r="MF156" s="5"/>
      <c r="MG156" s="5"/>
      <c r="MH156" s="5"/>
      <c r="MI156" s="5"/>
      <c r="MJ156" s="5"/>
      <c r="MK156" s="5"/>
      <c r="ML156" s="5"/>
      <c r="MM156" s="5"/>
      <c r="MN156" s="5"/>
      <c r="MO156" s="5"/>
      <c r="MP156" s="5"/>
      <c r="MQ156" s="5"/>
      <c r="MR156" s="5"/>
      <c r="MS156" s="5"/>
      <c r="MT156" s="5"/>
      <c r="MU156" s="5"/>
      <c r="MV156" s="5"/>
      <c r="MW156" s="5"/>
      <c r="MX156" s="5"/>
      <c r="MY156" s="5"/>
      <c r="MZ156" s="5"/>
      <c r="NA156" s="5"/>
      <c r="NB156" s="5"/>
      <c r="NC156" s="5"/>
      <c r="ND156" s="5"/>
      <c r="NE156" s="5"/>
      <c r="NF156" s="5"/>
      <c r="NG156" s="5"/>
      <c r="NH156" s="5"/>
      <c r="NI156" s="5"/>
      <c r="NJ156" s="5"/>
      <c r="NK156" s="5"/>
      <c r="NL156" s="5"/>
      <c r="NM156" s="5"/>
      <c r="NN156" s="5"/>
      <c r="NO156" s="5"/>
      <c r="NP156" s="5"/>
      <c r="NQ156" s="5"/>
      <c r="NR156" s="5"/>
      <c r="NS156" s="5"/>
      <c r="NT156" s="5"/>
      <c r="NU156" s="5"/>
      <c r="NV156" s="5"/>
      <c r="NW156" s="5"/>
      <c r="NX156" s="5"/>
      <c r="NY156" s="5"/>
      <c r="NZ156" s="5"/>
      <c r="OA156" s="5"/>
      <c r="OB156" s="5"/>
      <c r="OC156" s="5"/>
      <c r="OD156" s="5"/>
      <c r="OE156" s="5"/>
      <c r="OF156" s="5"/>
      <c r="OG156" s="5"/>
      <c r="OH156" s="5"/>
      <c r="OI156" s="5"/>
      <c r="OJ156" s="5"/>
      <c r="OK156" s="5"/>
      <c r="OL156" s="5"/>
      <c r="OM156" s="5"/>
      <c r="ON156" s="5"/>
      <c r="OO156" s="5"/>
      <c r="OP156" s="5"/>
      <c r="OQ156" s="5"/>
      <c r="OR156" s="5"/>
      <c r="OS156" s="5"/>
      <c r="OT156" s="5"/>
      <c r="OU156" s="5"/>
      <c r="OV156" s="5"/>
      <c r="OW156" s="5"/>
      <c r="OX156" s="5"/>
      <c r="OY156" s="5"/>
      <c r="OZ156" s="5"/>
      <c r="PA156" s="5"/>
      <c r="PB156" s="5"/>
      <c r="PC156" s="5"/>
      <c r="PD156" s="5"/>
      <c r="PE156" s="5"/>
      <c r="PF156" s="5"/>
      <c r="PG156" s="5"/>
      <c r="PH156" s="5"/>
    </row>
    <row r="157" spans="1:424" x14ac:dyDescent="0.25">
      <c r="A157" s="7">
        <f t="shared" si="6"/>
        <v>116</v>
      </c>
      <c r="B157" s="7">
        <f t="shared" si="7"/>
        <v>72003054</v>
      </c>
      <c r="C157" s="7">
        <f>IF(ISNA(VLOOKUP(G157,Listen!J:P,7,0)),VLOOKUP(E157,'72003054'!AF:AP,11,0),IF(VLOOKUP(E157,'72003054'!AF:AP,11,0)&lt;4,VLOOKUP(G157,Listen!J:P,7,0),VLOOKUP(E157,'72003054'!AF:AP,11,0)))</f>
        <v>5</v>
      </c>
      <c r="D157" s="7" t="str">
        <f>IF(G157="","", IF(ISNA(G157),"",IF(ISNA(VLOOKUP(G157,[1]ALLE!$B:$AA,26,0)),"",VLOOKUP(G157,[1]ALLE!$B:$AA,26,0))))</f>
        <v/>
      </c>
      <c r="E157" s="12" t="str">
        <f>IF(ISNA(VLOOKUP(J157,'72003054'!Z:AG,7,0)),IF(ISNA(VLOOKUP(J157,'72003054'!AA:AG,6,0)),IF(ISNA(VLOOKUP(J157,'72003054'!AB:AG,5,0)),IF(ISNA(VLOOKUP(J157,'72003054'!AC:AG,4,0)),IF(ISNA(VLOOKUP(J157,'72003054'!AD:AG,3,0)),"",VLOOKUP(J157,'72003054'!AD:AG,3,0)),VLOOKUP(J157,'72003054'!AC:AG,4,0)),VLOOKUP(J157,'72003054'!AB:AG,5,0)),VLOOKUP(J157,'72003054'!AA:AG,6,0)),VLOOKUP(J157,'72003054'!Z:AG,7,0))</f>
        <v>GC_BPMZ_107_RI_918</v>
      </c>
      <c r="F157" s="7" t="str">
        <f>IF(G157=0,"",IF(G157="","",VLOOKUP(G157,'72003054'!D:I,6,0)))</f>
        <v/>
      </c>
      <c r="G157" s="7" t="str">
        <f>VLOOKUP(E157,'72003054'!AF:AP,2,0)</f>
        <v/>
      </c>
      <c r="H157" s="7" t="str">
        <f>IF(ISNA(VLOOKUP(G157,[1]ALLE!$B:$C,2,0)),"",VLOOKUP(G157,[1]ALLE!$B:$C,2,0))</f>
        <v/>
      </c>
      <c r="I157" s="7">
        <f t="shared" si="8"/>
        <v>157</v>
      </c>
      <c r="J157" s="5" t="s">
        <v>631</v>
      </c>
      <c r="K157" s="7">
        <f>IF(ISNA(VLOOKUP(J157,'72102609'!Z:AE,6,0)),IF(ISNA(VLOOKUP(J157,'72102609'!AA:AE,5,0)),IF(ISNA(VLOOKUP(J157,'72102609'!AB:AE,4,0)),IF(ISNA(VLOOKUP(J157,'72102609'!AC:AE,3,0)),IF(ISNA(VLOOKUP(J157,'72102609'!AD:AE,2,0)),"",VLOOKUP(J157,'72102609'!AD:AE,2,0)),VLOOKUP(J157,'72102609'!AC:AE,3,0)),VLOOKUP(J157,'72102609'!AB:AE,4,0)),VLOOKUP(J157,'72102609'!AA:AE,5,0)),VLOOKUP(J157,'72102609'!Z:AE,6,0))</f>
        <v>14</v>
      </c>
      <c r="L157" s="7">
        <f>IF(ISNA(VLOOKUP(J157,'72102278'!Z:AE,6,0)),IF(ISNA(VLOOKUP(J157,'72102278'!AA:AE,5,0)),IF(ISNA(VLOOKUP(J157,'72102278'!AB:AE,4,0)),IF(ISNA(VLOOKUP(J157,'72102278'!AC:AE,3,0)),IF(ISNA(VLOOKUP(J157,'72102278'!AD:AE,2,0)),"",VLOOKUP(J157,'72102278'!AD:AE,2,0)),VLOOKUP(J157,'72102278'!AC:AE,3,0)),VLOOKUP(J157,'72102278'!AB:AE,4,0)),VLOOKUP(J157,'72102278'!AA:AE,5,0)),VLOOKUP(J157,'72102278'!Z:AE,6,0))</f>
        <v>21</v>
      </c>
      <c r="M157" s="7">
        <f>IF(ISNA(VLOOKUP(J157,'72102029'!Z:AE,6,0)),IF(ISNA(VLOOKUP(J157,'72102029'!AA:AE,5,0)),IF(ISNA(VLOOKUP(J157,'72102029'!AB:AE,4,0)),IF(ISNA(VLOOKUP(J157,'72102029'!AC:AE,3,0)),IF(ISNA(VLOOKUP(J157,'72102029'!AD:AE,2,0)),"",VLOOKUP(J157,'72102029'!AD:AE,2,0)),VLOOKUP(J157,'72102029'!AC:AE,3,0)),VLOOKUP(J157,'72102029'!AB:AE,4,0)),VLOOKUP(J157,'72102029'!AA:AE,5,0)),VLOOKUP(J157,'72102029'!Z:AE,6,0))</f>
        <v>34</v>
      </c>
      <c r="N157" s="7">
        <f>IF(ISNA(VLOOKUP(J157,'72101595'!Z:AE,6,0)),IF(ISNA(VLOOKUP(J157,'72101595'!AA:AE,5,0)),IF(ISNA(VLOOKUP(J157,'72101595'!AB:AE,4,0)),IF(ISNA(VLOOKUP(J157,'72101595'!AC:AE,3,0)),IF(ISNA(VLOOKUP(J157,'72101595'!AD:AE,2,0)),"",VLOOKUP(J157,'72101595'!AD:AE,2,0)),VLOOKUP(J157,'72101595'!AC:AE,3,0)),VLOOKUP(J157,'72101595'!AB:AE,4,0)),VLOOKUP(J157,'72101595'!AA:AE,5,0)),VLOOKUP(J157,'72101595'!Z:AE,6,0))</f>
        <v>52</v>
      </c>
      <c r="O157" s="7" t="str">
        <f>IF(ISNA(VLOOKUP(J157,'72101388'!Z:AE,6,0)),IF(ISNA(VLOOKUP(J157,'72101388'!AA:AE,5,0)),IF(ISNA(VLOOKUP(J157,'72101388'!AB:AE,4,0)),IF(ISNA(VLOOKUP(J157,'72101388'!AC:AE,3,0)),IF(ISNA(VLOOKUP(J157,'72101388'!AD:AE,2,0)),"",VLOOKUP(J157,'72101388'!AD:AE,2,0)),VLOOKUP(J157,'72101388'!AC:AE,3,0)),VLOOKUP(J157,'72101388'!AB:AE,4,0)),VLOOKUP(J157,'72101388'!AA:AE,5,0)),VLOOKUP(J157,'72101388'!Z:AE,6,0))</f>
        <v/>
      </c>
      <c r="P157" s="7">
        <f>IF(ISNA(VLOOKUP(J157,'72101014'!Z:AE,6,0)),IF(ISNA(VLOOKUP(J157,'72101014'!AA:AE,5,0)),IF(ISNA(VLOOKUP(J157,'72101014'!AB:AE,4,0)),IF(ISNA(VLOOKUP(J157,'72101014'!AC:AE,3,0)),IF(ISNA(VLOOKUP(J157,'72101014'!AD:AE,2,0)),"",VLOOKUP(J157,'72101014'!AD:AE,2,0)),VLOOKUP(J157,'72101014'!AC:AE,3,0)),VLOOKUP(J157,'72101014'!AB:AE,4,0)),VLOOKUP(J157,'72101014'!AA:AE,5,0)),VLOOKUP(J157,'72101014'!Z:AE,6,0))</f>
        <v>40</v>
      </c>
      <c r="Q157" s="7" t="str">
        <f>IF(ISNA(VLOOKUP(J157,'72100736'!Z:AE,6,0)),IF(ISNA(VLOOKUP(J157,'72100736'!AA:AE,5,0)),IF(ISNA(VLOOKUP(J157,'72100736'!AB:AE,4,0)),IF(ISNA(VLOOKUP(J157,'72100736'!AC:AE,3,0)),IF(ISNA(VLOOKUP(J157,'72100736'!AD:AE,2,0)),"",VLOOKUP(J157,'72100736'!AD:AE,2,0)),VLOOKUP(J157,'72100736'!AC:AE,3,0)),VLOOKUP(J157,'72100736'!AB:AE,4,0)),VLOOKUP(J157,'72100736'!AA:AE,5,0)),VLOOKUP(J157,'72100736'!Z:AE,6,0))</f>
        <v/>
      </c>
      <c r="R157" s="7" t="str">
        <f>IF(ISNA(VLOOKUP(J157,'72100530'!Z:AE,6,0)),IF(ISNA(VLOOKUP(J157,'72100530'!AA:AE,5,0)),IF(ISNA(VLOOKUP(J157,'72100530'!AB:AE,4,0)),IF(ISNA(VLOOKUP(J157,'72100530'!AC:AE,3,0)),IF(ISNA(VLOOKUP(J157,'72100530'!AD:AE,2,0)),"",VLOOKUP(J157,'72100530'!AD:AE,2,0)),VLOOKUP(J157,'72100530'!AC:AE,3,0)),VLOOKUP(J157,'72100530'!AB:AE,4,0)),VLOOKUP(J157,'72100530'!AA:AE,5,0)),VLOOKUP(J157,'72100530'!Z:AE,6,0))</f>
        <v/>
      </c>
      <c r="S157" s="7" t="str">
        <f>IF(ISNA(VLOOKUP(J157,'72100318'!Z:AE,6,0)),IF(ISNA(VLOOKUP(J157,'72100318'!AA:AE,5,0)),IF(ISNA(VLOOKUP(J157,'72100318'!AB:AE,4,0)),IF(ISNA(VLOOKUP(J157,'72100318'!AC:AE,3,0)),IF(ISNA(VLOOKUP(J157,'72100318'!AD:AE,2,0)),"",VLOOKUP(J157,'72100318'!AD:AE,2,0)),VLOOKUP(J157,'72100318'!AC:AE,3,0)),VLOOKUP(J157,'72100318'!AB:AE,4,0)),VLOOKUP(J157,'72100318'!AA:AE,5,0)),VLOOKUP(J157,'72100318'!Z:AE,6,0))</f>
        <v/>
      </c>
      <c r="T157" s="7" t="str">
        <f>IF(ISNA(VLOOKUP(J157,'72100121'!Z:AE,6,0)),IF(ISNA(VLOOKUP(J157,'72100121'!AA:AE,5,0)),IF(ISNA(VLOOKUP(J157,'72100121'!AB:AE,4,0)),IF(ISNA(VLOOKUP(J157,'72100121'!AC:AE,3,0)),IF(ISNA(VLOOKUP(J157,'72100121'!AD:AE,2,0)),"",VLOOKUP(J157,'72100121'!AD:AE,2,0)),VLOOKUP(J157,'72100121'!AC:AE,3,0)),VLOOKUP(J157,'72100121'!AB:AE,4,0)),VLOOKUP(J157,'72100121'!AA:AE,5,0)),VLOOKUP(J157,'72100121'!Z:AE,6,0))</f>
        <v/>
      </c>
      <c r="U157" s="7">
        <f>IF(ISNA(VLOOKUP(J157,'72003054'!Z:AE,6,0)),IF(ISNA(VLOOKUP(J157,'72003054'!AA:AE,5,0)),IF(ISNA(VLOOKUP(J157,'72003054'!AB:AE,4,0)),IF(ISNA(VLOOKUP(J157,'72003054'!AC:AE,3,0)),IF(ISNA(VLOOKUP(J157,'72003054'!AD:AE,2,0)),"",VLOOKUP(J157,'72003054'!AD:AE,2,0)),VLOOKUP(J157,'72003054'!AC:AE,3,0)),VLOOKUP(J157,'72003054'!AB:AE,4,0)),VLOOKUP(J157,'72003054'!AA:AE,5,0)),VLOOKUP(J157,'72003054'!Z:AE,6,0))</f>
        <v>116</v>
      </c>
    </row>
    <row r="158" spans="1:424" x14ac:dyDescent="0.25">
      <c r="A158" s="7">
        <f t="shared" si="6"/>
        <v>115</v>
      </c>
      <c r="B158" s="7">
        <f t="shared" si="7"/>
        <v>72102609</v>
      </c>
      <c r="C158" s="7">
        <f>IF(ISNA(VLOOKUP(G158,Listen!J:P,7,0)),VLOOKUP(E158,'72102609'!AF:AP,11,0),IF(VLOOKUP(E158,'72102609'!AF:AP,11,0)&lt;4,VLOOKUP(G158,Listen!J:P,7,0),VLOOKUP(E158,'72102609'!AF:AP,11,0)))</f>
        <v>5</v>
      </c>
      <c r="D158" s="7" t="str">
        <f>IF(G158="","", IF(ISNA(G158),"",IF(ISNA(VLOOKUP(G158,[1]ALLE!$B:$AA,26,0)),"",VLOOKUP(G158,[1]ALLE!$B:$AA,26,0))))</f>
        <v/>
      </c>
      <c r="E158" s="12" t="str">
        <f>IF(ISNA(VLOOKUP(J158,'72102609'!Z:AG,7,0)),IF(ISNA(VLOOKUP(J158,'72102609'!AA:AG,6,0)),IF(ISNA(VLOOKUP(J158,'72102609'!AB:AG,5,0)),IF(ISNA(VLOOKUP(J158,'72102609'!AC:AG,4,0)),IF(ISNA(VLOOKUP(J158,'72102609'!AD:AG,3,0)),"",VLOOKUP(J158,'72102609'!AD:AG,3,0)),VLOOKUP(J158,'72102609'!AC:AG,4,0)),VLOOKUP(J158,'72102609'!AB:AG,5,0)),VLOOKUP(J158,'72102609'!AA:AG,6,0)),VLOOKUP(J158,'72102609'!Z:AG,7,0))</f>
        <v>GC_BPMZ_151_RI_1745</v>
      </c>
      <c r="F158" s="7" t="str">
        <f>IF(G158=0,"",IF(G158="","",VLOOKUP(G158,'72102609'!D:I,6,0)))</f>
        <v/>
      </c>
      <c r="G158" s="7" t="str">
        <f>VLOOKUP(E158,'72102609'!AF:AP,2,0)</f>
        <v/>
      </c>
      <c r="H158" s="7" t="str">
        <f>IF(ISNA(VLOOKUP(G158,[1]ALLE!$B:$C,2,0)),"",VLOOKUP(G158,[1]ALLE!$B:$C,2,0))</f>
        <v/>
      </c>
      <c r="I158" s="7">
        <f t="shared" si="8"/>
        <v>158</v>
      </c>
      <c r="J158" s="5" t="s">
        <v>20470</v>
      </c>
      <c r="K158" s="7">
        <f>IF(ISNA(VLOOKUP(J158,'72102609'!Z:AE,6,0)),IF(ISNA(VLOOKUP(J158,'72102609'!AA:AE,5,0)),IF(ISNA(VLOOKUP(J158,'72102609'!AB:AE,4,0)),IF(ISNA(VLOOKUP(J158,'72102609'!AC:AE,3,0)),IF(ISNA(VLOOKUP(J158,'72102609'!AD:AE,2,0)),"",VLOOKUP(J158,'72102609'!AD:AE,2,0)),VLOOKUP(J158,'72102609'!AC:AE,3,0)),VLOOKUP(J158,'72102609'!AB:AE,4,0)),VLOOKUP(J158,'72102609'!AA:AE,5,0)),VLOOKUP(J158,'72102609'!Z:AE,6,0))</f>
        <v>115</v>
      </c>
      <c r="L158" s="7" t="str">
        <f>IF(ISNA(VLOOKUP(J158,'72102278'!Z:AE,6,0)),IF(ISNA(VLOOKUP(J158,'72102278'!AA:AE,5,0)),IF(ISNA(VLOOKUP(J158,'72102278'!AB:AE,4,0)),IF(ISNA(VLOOKUP(J158,'72102278'!AC:AE,3,0)),IF(ISNA(VLOOKUP(J158,'72102278'!AD:AE,2,0)),"",VLOOKUP(J158,'72102278'!AD:AE,2,0)),VLOOKUP(J158,'72102278'!AC:AE,3,0)),VLOOKUP(J158,'72102278'!AB:AE,4,0)),VLOOKUP(J158,'72102278'!AA:AE,5,0)),VLOOKUP(J158,'72102278'!Z:AE,6,0))</f>
        <v/>
      </c>
      <c r="M158" s="7" t="str">
        <f>IF(ISNA(VLOOKUP(J158,'72102029'!Z:AE,6,0)),IF(ISNA(VLOOKUP(J158,'72102029'!AA:AE,5,0)),IF(ISNA(VLOOKUP(J158,'72102029'!AB:AE,4,0)),IF(ISNA(VLOOKUP(J158,'72102029'!AC:AE,3,0)),IF(ISNA(VLOOKUP(J158,'72102029'!AD:AE,2,0)),"",VLOOKUP(J158,'72102029'!AD:AE,2,0)),VLOOKUP(J158,'72102029'!AC:AE,3,0)),VLOOKUP(J158,'72102029'!AB:AE,4,0)),VLOOKUP(J158,'72102029'!AA:AE,5,0)),VLOOKUP(J158,'72102029'!Z:AE,6,0))</f>
        <v/>
      </c>
      <c r="N158" s="7" t="str">
        <f>IF(ISNA(VLOOKUP(J158,'72101595'!Z:AE,6,0)),IF(ISNA(VLOOKUP(J158,'72101595'!AA:AE,5,0)),IF(ISNA(VLOOKUP(J158,'72101595'!AB:AE,4,0)),IF(ISNA(VLOOKUP(J158,'72101595'!AC:AE,3,0)),IF(ISNA(VLOOKUP(J158,'72101595'!AD:AE,2,0)),"",VLOOKUP(J158,'72101595'!AD:AE,2,0)),VLOOKUP(J158,'72101595'!AC:AE,3,0)),VLOOKUP(J158,'72101595'!AB:AE,4,0)),VLOOKUP(J158,'72101595'!AA:AE,5,0)),VLOOKUP(J158,'72101595'!Z:AE,6,0))</f>
        <v/>
      </c>
      <c r="O158" s="7" t="str">
        <f>IF(ISNA(VLOOKUP(J158,'72101388'!Z:AE,6,0)),IF(ISNA(VLOOKUP(J158,'72101388'!AA:AE,5,0)),IF(ISNA(VLOOKUP(J158,'72101388'!AB:AE,4,0)),IF(ISNA(VLOOKUP(J158,'72101388'!AC:AE,3,0)),IF(ISNA(VLOOKUP(J158,'72101388'!AD:AE,2,0)),"",VLOOKUP(J158,'72101388'!AD:AE,2,0)),VLOOKUP(J158,'72101388'!AC:AE,3,0)),VLOOKUP(J158,'72101388'!AB:AE,4,0)),VLOOKUP(J158,'72101388'!AA:AE,5,0)),VLOOKUP(J158,'72101388'!Z:AE,6,0))</f>
        <v/>
      </c>
      <c r="P158" s="7" t="str">
        <f>IF(ISNA(VLOOKUP(J158,'72101014'!Z:AE,6,0)),IF(ISNA(VLOOKUP(J158,'72101014'!AA:AE,5,0)),IF(ISNA(VLOOKUP(J158,'72101014'!AB:AE,4,0)),IF(ISNA(VLOOKUP(J158,'72101014'!AC:AE,3,0)),IF(ISNA(VLOOKUP(J158,'72101014'!AD:AE,2,0)),"",VLOOKUP(J158,'72101014'!AD:AE,2,0)),VLOOKUP(J158,'72101014'!AC:AE,3,0)),VLOOKUP(J158,'72101014'!AB:AE,4,0)),VLOOKUP(J158,'72101014'!AA:AE,5,0)),VLOOKUP(J158,'72101014'!Z:AE,6,0))</f>
        <v/>
      </c>
      <c r="Q158" s="7" t="str">
        <f>IF(ISNA(VLOOKUP(J158,'72100736'!Z:AE,6,0)),IF(ISNA(VLOOKUP(J158,'72100736'!AA:AE,5,0)),IF(ISNA(VLOOKUP(J158,'72100736'!AB:AE,4,0)),IF(ISNA(VLOOKUP(J158,'72100736'!AC:AE,3,0)),IF(ISNA(VLOOKUP(J158,'72100736'!AD:AE,2,0)),"",VLOOKUP(J158,'72100736'!AD:AE,2,0)),VLOOKUP(J158,'72100736'!AC:AE,3,0)),VLOOKUP(J158,'72100736'!AB:AE,4,0)),VLOOKUP(J158,'72100736'!AA:AE,5,0)),VLOOKUP(J158,'72100736'!Z:AE,6,0))</f>
        <v/>
      </c>
      <c r="R158" s="7" t="str">
        <f>IF(ISNA(VLOOKUP(J158,'72100530'!Z:AE,6,0)),IF(ISNA(VLOOKUP(J158,'72100530'!AA:AE,5,0)),IF(ISNA(VLOOKUP(J158,'72100530'!AB:AE,4,0)),IF(ISNA(VLOOKUP(J158,'72100530'!AC:AE,3,0)),IF(ISNA(VLOOKUP(J158,'72100530'!AD:AE,2,0)),"",VLOOKUP(J158,'72100530'!AD:AE,2,0)),VLOOKUP(J158,'72100530'!AC:AE,3,0)),VLOOKUP(J158,'72100530'!AB:AE,4,0)),VLOOKUP(J158,'72100530'!AA:AE,5,0)),VLOOKUP(J158,'72100530'!Z:AE,6,0))</f>
        <v/>
      </c>
      <c r="S158" s="7" t="str">
        <f>IF(ISNA(VLOOKUP(J158,'72100318'!Z:AE,6,0)),IF(ISNA(VLOOKUP(J158,'72100318'!AA:AE,5,0)),IF(ISNA(VLOOKUP(J158,'72100318'!AB:AE,4,0)),IF(ISNA(VLOOKUP(J158,'72100318'!AC:AE,3,0)),IF(ISNA(VLOOKUP(J158,'72100318'!AD:AE,2,0)),"",VLOOKUP(J158,'72100318'!AD:AE,2,0)),VLOOKUP(J158,'72100318'!AC:AE,3,0)),VLOOKUP(J158,'72100318'!AB:AE,4,0)),VLOOKUP(J158,'72100318'!AA:AE,5,0)),VLOOKUP(J158,'72100318'!Z:AE,6,0))</f>
        <v/>
      </c>
      <c r="T158" s="7" t="str">
        <f>IF(ISNA(VLOOKUP(J158,'72100121'!Z:AE,6,0)),IF(ISNA(VLOOKUP(J158,'72100121'!AA:AE,5,0)),IF(ISNA(VLOOKUP(J158,'72100121'!AB:AE,4,0)),IF(ISNA(VLOOKUP(J158,'72100121'!AC:AE,3,0)),IF(ISNA(VLOOKUP(J158,'72100121'!AD:AE,2,0)),"",VLOOKUP(J158,'72100121'!AD:AE,2,0)),VLOOKUP(J158,'72100121'!AC:AE,3,0)),VLOOKUP(J158,'72100121'!AB:AE,4,0)),VLOOKUP(J158,'72100121'!AA:AE,5,0)),VLOOKUP(J158,'72100121'!Z:AE,6,0))</f>
        <v/>
      </c>
      <c r="U158" s="7" t="str">
        <f>IF(ISNA(VLOOKUP(J158,'72003054'!Z:AE,6,0)),IF(ISNA(VLOOKUP(J158,'72003054'!AA:AE,5,0)),IF(ISNA(VLOOKUP(J158,'72003054'!AB:AE,4,0)),IF(ISNA(VLOOKUP(J158,'72003054'!AC:AE,3,0)),IF(ISNA(VLOOKUP(J158,'72003054'!AD:AE,2,0)),"",VLOOKUP(J158,'72003054'!AD:AE,2,0)),VLOOKUP(J158,'72003054'!AC:AE,3,0)),VLOOKUP(J158,'72003054'!AB:AE,4,0)),VLOOKUP(J158,'72003054'!AA:AE,5,0)),VLOOKUP(J158,'72003054'!Z:AE,6,0))</f>
        <v/>
      </c>
    </row>
    <row r="159" spans="1:424" x14ac:dyDescent="0.25">
      <c r="A159" s="7">
        <f t="shared" si="6"/>
        <v>111</v>
      </c>
      <c r="B159" s="7">
        <f t="shared" si="7"/>
        <v>72102609</v>
      </c>
      <c r="C159" s="7">
        <f>IF(ISNA(VLOOKUP(G159,Listen!J:P,7,0)),VLOOKUP(E159,'72102609'!AF:AP,11,0),IF(VLOOKUP(E159,'72102609'!AF:AP,11,0)&lt;4,VLOOKUP(G159,Listen!J:P,7,0),VLOOKUP(E159,'72102609'!AF:AP,11,0)))</f>
        <v>5</v>
      </c>
      <c r="D159" s="7" t="str">
        <f>IF(G159="","", IF(ISNA(G159),"",IF(ISNA(VLOOKUP(G159,[1]ALLE!$B:$AA,26,0)),"",VLOOKUP(G159,[1]ALLE!$B:$AA,26,0))))</f>
        <v/>
      </c>
      <c r="E159" s="12" t="str">
        <f>IF(ISNA(VLOOKUP(J159,'72102609'!Z:AG,7,0)),IF(ISNA(VLOOKUP(J159,'72102609'!AA:AG,6,0)),IF(ISNA(VLOOKUP(J159,'72102609'!AB:AG,5,0)),IF(ISNA(VLOOKUP(J159,'72102609'!AC:AG,4,0)),IF(ISNA(VLOOKUP(J159,'72102609'!AD:AG,3,0)),"",VLOOKUP(J159,'72102609'!AD:AG,3,0)),VLOOKUP(J159,'72102609'!AC:AG,4,0)),VLOOKUP(J159,'72102609'!AB:AG,5,0)),VLOOKUP(J159,'72102609'!AA:AG,6,0)),VLOOKUP(J159,'72102609'!Z:AG,7,0))</f>
        <v>GC_BPMZ_58_RI_1690</v>
      </c>
      <c r="F159" s="7" t="str">
        <f>IF(G159=0,"",IF(G159="","",VLOOKUP(G159,'72102609'!D:I,6,0)))</f>
        <v/>
      </c>
      <c r="G159" s="7" t="str">
        <f>VLOOKUP(E159,'72102609'!AF:AP,2,0)</f>
        <v/>
      </c>
      <c r="H159" s="7" t="str">
        <f>IF(ISNA(VLOOKUP(G159,[1]ALLE!$B:$C,2,0)),"",VLOOKUP(G159,[1]ALLE!$B:$C,2,0))</f>
        <v/>
      </c>
      <c r="I159" s="7">
        <f t="shared" si="8"/>
        <v>159</v>
      </c>
      <c r="J159" s="5" t="s">
        <v>2523</v>
      </c>
      <c r="K159" s="7">
        <f>IF(ISNA(VLOOKUP(J159,'72102609'!Z:AE,6,0)),IF(ISNA(VLOOKUP(J159,'72102609'!AA:AE,5,0)),IF(ISNA(VLOOKUP(J159,'72102609'!AB:AE,4,0)),IF(ISNA(VLOOKUP(J159,'72102609'!AC:AE,3,0)),IF(ISNA(VLOOKUP(J159,'72102609'!AD:AE,2,0)),"",VLOOKUP(J159,'72102609'!AD:AE,2,0)),VLOOKUP(J159,'72102609'!AC:AE,3,0)),VLOOKUP(J159,'72102609'!AB:AE,4,0)),VLOOKUP(J159,'72102609'!AA:AE,5,0)),VLOOKUP(J159,'72102609'!Z:AE,6,0))</f>
        <v>111</v>
      </c>
      <c r="L159" s="7">
        <f>IF(ISNA(VLOOKUP(J159,'72102278'!Z:AE,6,0)),IF(ISNA(VLOOKUP(J159,'72102278'!AA:AE,5,0)),IF(ISNA(VLOOKUP(J159,'72102278'!AB:AE,4,0)),IF(ISNA(VLOOKUP(J159,'72102278'!AC:AE,3,0)),IF(ISNA(VLOOKUP(J159,'72102278'!AD:AE,2,0)),"",VLOOKUP(J159,'72102278'!AD:AE,2,0)),VLOOKUP(J159,'72102278'!AC:AE,3,0)),VLOOKUP(J159,'72102278'!AB:AE,4,0)),VLOOKUP(J159,'72102278'!AA:AE,5,0)),VLOOKUP(J159,'72102278'!Z:AE,6,0))</f>
        <v>80</v>
      </c>
      <c r="M159" s="7" t="str">
        <f>IF(ISNA(VLOOKUP(J159,'72102029'!Z:AE,6,0)),IF(ISNA(VLOOKUP(J159,'72102029'!AA:AE,5,0)),IF(ISNA(VLOOKUP(J159,'72102029'!AB:AE,4,0)),IF(ISNA(VLOOKUP(J159,'72102029'!AC:AE,3,0)),IF(ISNA(VLOOKUP(J159,'72102029'!AD:AE,2,0)),"",VLOOKUP(J159,'72102029'!AD:AE,2,0)),VLOOKUP(J159,'72102029'!AC:AE,3,0)),VLOOKUP(J159,'72102029'!AB:AE,4,0)),VLOOKUP(J159,'72102029'!AA:AE,5,0)),VLOOKUP(J159,'72102029'!Z:AE,6,0))</f>
        <v/>
      </c>
      <c r="N159" s="7" t="str">
        <f>IF(ISNA(VLOOKUP(J159,'72101595'!Z:AE,6,0)),IF(ISNA(VLOOKUP(J159,'72101595'!AA:AE,5,0)),IF(ISNA(VLOOKUP(J159,'72101595'!AB:AE,4,0)),IF(ISNA(VLOOKUP(J159,'72101595'!AC:AE,3,0)),IF(ISNA(VLOOKUP(J159,'72101595'!AD:AE,2,0)),"",VLOOKUP(J159,'72101595'!AD:AE,2,0)),VLOOKUP(J159,'72101595'!AC:AE,3,0)),VLOOKUP(J159,'72101595'!AB:AE,4,0)),VLOOKUP(J159,'72101595'!AA:AE,5,0)),VLOOKUP(J159,'72101595'!Z:AE,6,0))</f>
        <v/>
      </c>
      <c r="O159" s="7">
        <f>IF(ISNA(VLOOKUP(J159,'72101388'!Z:AE,6,0)),IF(ISNA(VLOOKUP(J159,'72101388'!AA:AE,5,0)),IF(ISNA(VLOOKUP(J159,'72101388'!AB:AE,4,0)),IF(ISNA(VLOOKUP(J159,'72101388'!AC:AE,3,0)),IF(ISNA(VLOOKUP(J159,'72101388'!AD:AE,2,0)),"",VLOOKUP(J159,'72101388'!AD:AE,2,0)),VLOOKUP(J159,'72101388'!AC:AE,3,0)),VLOOKUP(J159,'72101388'!AB:AE,4,0)),VLOOKUP(J159,'72101388'!AA:AE,5,0)),VLOOKUP(J159,'72101388'!Z:AE,6,0))</f>
        <v>17</v>
      </c>
      <c r="P159" s="7">
        <f>IF(ISNA(VLOOKUP(J159,'72101014'!Z:AE,6,0)),IF(ISNA(VLOOKUP(J159,'72101014'!AA:AE,5,0)),IF(ISNA(VLOOKUP(J159,'72101014'!AB:AE,4,0)),IF(ISNA(VLOOKUP(J159,'72101014'!AC:AE,3,0)),IF(ISNA(VLOOKUP(J159,'72101014'!AD:AE,2,0)),"",VLOOKUP(J159,'72101014'!AD:AE,2,0)),VLOOKUP(J159,'72101014'!AC:AE,3,0)),VLOOKUP(J159,'72101014'!AB:AE,4,0)),VLOOKUP(J159,'72101014'!AA:AE,5,0)),VLOOKUP(J159,'72101014'!Z:AE,6,0))</f>
        <v>41</v>
      </c>
      <c r="Q159" s="7" t="str">
        <f>IF(ISNA(VLOOKUP(J159,'72100736'!Z:AE,6,0)),IF(ISNA(VLOOKUP(J159,'72100736'!AA:AE,5,0)),IF(ISNA(VLOOKUP(J159,'72100736'!AB:AE,4,0)),IF(ISNA(VLOOKUP(J159,'72100736'!AC:AE,3,0)),IF(ISNA(VLOOKUP(J159,'72100736'!AD:AE,2,0)),"",VLOOKUP(J159,'72100736'!AD:AE,2,0)),VLOOKUP(J159,'72100736'!AC:AE,3,0)),VLOOKUP(J159,'72100736'!AB:AE,4,0)),VLOOKUP(J159,'72100736'!AA:AE,5,0)),VLOOKUP(J159,'72100736'!Z:AE,6,0))</f>
        <v/>
      </c>
      <c r="R159" s="7" t="str">
        <f>IF(ISNA(VLOOKUP(J159,'72100530'!Z:AE,6,0)),IF(ISNA(VLOOKUP(J159,'72100530'!AA:AE,5,0)),IF(ISNA(VLOOKUP(J159,'72100530'!AB:AE,4,0)),IF(ISNA(VLOOKUP(J159,'72100530'!AC:AE,3,0)),IF(ISNA(VLOOKUP(J159,'72100530'!AD:AE,2,0)),"",VLOOKUP(J159,'72100530'!AD:AE,2,0)),VLOOKUP(J159,'72100530'!AC:AE,3,0)),VLOOKUP(J159,'72100530'!AB:AE,4,0)),VLOOKUP(J159,'72100530'!AA:AE,5,0)),VLOOKUP(J159,'72100530'!Z:AE,6,0))</f>
        <v/>
      </c>
      <c r="S159" s="7" t="str">
        <f>IF(ISNA(VLOOKUP(J159,'72100318'!Z:AE,6,0)),IF(ISNA(VLOOKUP(J159,'72100318'!AA:AE,5,0)),IF(ISNA(VLOOKUP(J159,'72100318'!AB:AE,4,0)),IF(ISNA(VLOOKUP(J159,'72100318'!AC:AE,3,0)),IF(ISNA(VLOOKUP(J159,'72100318'!AD:AE,2,0)),"",VLOOKUP(J159,'72100318'!AD:AE,2,0)),VLOOKUP(J159,'72100318'!AC:AE,3,0)),VLOOKUP(J159,'72100318'!AB:AE,4,0)),VLOOKUP(J159,'72100318'!AA:AE,5,0)),VLOOKUP(J159,'72100318'!Z:AE,6,0))</f>
        <v/>
      </c>
      <c r="T159" s="7" t="str">
        <f>IF(ISNA(VLOOKUP(J159,'72100121'!Z:AE,6,0)),IF(ISNA(VLOOKUP(J159,'72100121'!AA:AE,5,0)),IF(ISNA(VLOOKUP(J159,'72100121'!AB:AE,4,0)),IF(ISNA(VLOOKUP(J159,'72100121'!AC:AE,3,0)),IF(ISNA(VLOOKUP(J159,'72100121'!AD:AE,2,0)),"",VLOOKUP(J159,'72100121'!AD:AE,2,0)),VLOOKUP(J159,'72100121'!AC:AE,3,0)),VLOOKUP(J159,'72100121'!AB:AE,4,0)),VLOOKUP(J159,'72100121'!AA:AE,5,0)),VLOOKUP(J159,'72100121'!Z:AE,6,0))</f>
        <v/>
      </c>
      <c r="U159" s="7">
        <f>IF(ISNA(VLOOKUP(J159,'72003054'!Z:AE,6,0)),IF(ISNA(VLOOKUP(J159,'72003054'!AA:AE,5,0)),IF(ISNA(VLOOKUP(J159,'72003054'!AB:AE,4,0)),IF(ISNA(VLOOKUP(J159,'72003054'!AC:AE,3,0)),IF(ISNA(VLOOKUP(J159,'72003054'!AD:AE,2,0)),"",VLOOKUP(J159,'72003054'!AD:AE,2,0)),VLOOKUP(J159,'72003054'!AC:AE,3,0)),VLOOKUP(J159,'72003054'!AB:AE,4,0)),VLOOKUP(J159,'72003054'!AA:AE,5,0)),VLOOKUP(J159,'72003054'!Z:AE,6,0))</f>
        <v>8</v>
      </c>
    </row>
    <row r="160" spans="1:424" x14ac:dyDescent="0.25">
      <c r="A160" s="7">
        <f t="shared" si="6"/>
        <v>111</v>
      </c>
      <c r="B160" s="7">
        <f t="shared" si="7"/>
        <v>72100318</v>
      </c>
      <c r="C160" s="7">
        <f>IF(ISNA(VLOOKUP(G160,Listen!J:P,7,0)),VLOOKUP(E160,'72100318'!AF:AP,11,0),IF(VLOOKUP(E160,'72100318'!AF:AP,11,0)&lt;4,VLOOKUP(G160,Listen!J:P,7,0),VLOOKUP(E160,'72100318'!AF:AP,11,0)))</f>
        <v>2</v>
      </c>
      <c r="D160" s="7" t="str">
        <f>IF(G160="","", IF(ISNA(G160),"",IF(ISNA(VLOOKUP(G160,[1]ALLE!$B:$AA,26,0)),"",VLOOKUP(G160,[1]ALLE!$B:$AA,26,0))))</f>
        <v/>
      </c>
      <c r="E160" s="12" t="str">
        <f>IF(ISNA(VLOOKUP(J160,'72100318'!Z:AG,7,0)),IF(ISNA(VLOOKUP(J160,'72100318'!AA:AG,6,0)),IF(ISNA(VLOOKUP(J160,'72100318'!AB:AG,5,0)),IF(ISNA(VLOOKUP(J160,'72100318'!AC:AG,4,0)),IF(ISNA(VLOOKUP(J160,'72100318'!AD:AG,3,0)),"",VLOOKUP(J160,'72100318'!AD:AG,3,0)),VLOOKUP(J160,'72100318'!AC:AG,4,0)),VLOOKUP(J160,'72100318'!AB:AG,5,0)),VLOOKUP(J160,'72100318'!AA:AG,6,0)),VLOOKUP(J160,'72100318'!Z:AG,7,0))</f>
        <v>GC_BPMZ_123_RI_908</v>
      </c>
      <c r="F160" s="7" t="str">
        <f>IF(G160=0,"",IF(G160="","",VLOOKUP(G160,'72100318'!D:I,6,0)))</f>
        <v/>
      </c>
      <c r="G160" s="7">
        <f>VLOOKUP(E160,'72100318'!AF:AP,2,0)</f>
        <v>0</v>
      </c>
      <c r="H160" s="7">
        <f>IF(ISNA(VLOOKUP(G160,[1]ALLE!$B:$C,2,0)),"",VLOOKUP(G160,[1]ALLE!$B:$C,2,0))</f>
        <v>0</v>
      </c>
      <c r="I160" s="7">
        <f t="shared" si="8"/>
        <v>160</v>
      </c>
      <c r="J160" s="5" t="s">
        <v>4971</v>
      </c>
      <c r="K160" s="7" t="str">
        <f>IF(ISNA(VLOOKUP(J160,'72102609'!Z:AE,6,0)),IF(ISNA(VLOOKUP(J160,'72102609'!AA:AE,5,0)),IF(ISNA(VLOOKUP(J160,'72102609'!AB:AE,4,0)),IF(ISNA(VLOOKUP(J160,'72102609'!AC:AE,3,0)),IF(ISNA(VLOOKUP(J160,'72102609'!AD:AE,2,0)),"",VLOOKUP(J160,'72102609'!AD:AE,2,0)),VLOOKUP(J160,'72102609'!AC:AE,3,0)),VLOOKUP(J160,'72102609'!AB:AE,4,0)),VLOOKUP(J160,'72102609'!AA:AE,5,0)),VLOOKUP(J160,'72102609'!Z:AE,6,0))</f>
        <v/>
      </c>
      <c r="L160" s="7" t="str">
        <f>IF(ISNA(VLOOKUP(J160,'72102278'!Z:AE,6,0)),IF(ISNA(VLOOKUP(J160,'72102278'!AA:AE,5,0)),IF(ISNA(VLOOKUP(J160,'72102278'!AB:AE,4,0)),IF(ISNA(VLOOKUP(J160,'72102278'!AC:AE,3,0)),IF(ISNA(VLOOKUP(J160,'72102278'!AD:AE,2,0)),"",VLOOKUP(J160,'72102278'!AD:AE,2,0)),VLOOKUP(J160,'72102278'!AC:AE,3,0)),VLOOKUP(J160,'72102278'!AB:AE,4,0)),VLOOKUP(J160,'72102278'!AA:AE,5,0)),VLOOKUP(J160,'72102278'!Z:AE,6,0))</f>
        <v/>
      </c>
      <c r="M160" s="7" t="str">
        <f>IF(ISNA(VLOOKUP(J160,'72102029'!Z:AE,6,0)),IF(ISNA(VLOOKUP(J160,'72102029'!AA:AE,5,0)),IF(ISNA(VLOOKUP(J160,'72102029'!AB:AE,4,0)),IF(ISNA(VLOOKUP(J160,'72102029'!AC:AE,3,0)),IF(ISNA(VLOOKUP(J160,'72102029'!AD:AE,2,0)),"",VLOOKUP(J160,'72102029'!AD:AE,2,0)),VLOOKUP(J160,'72102029'!AC:AE,3,0)),VLOOKUP(J160,'72102029'!AB:AE,4,0)),VLOOKUP(J160,'72102029'!AA:AE,5,0)),VLOOKUP(J160,'72102029'!Z:AE,6,0))</f>
        <v/>
      </c>
      <c r="N160" s="7">
        <f>IF(ISNA(VLOOKUP(J160,'72101595'!Z:AE,6,0)),IF(ISNA(VLOOKUP(J160,'72101595'!AA:AE,5,0)),IF(ISNA(VLOOKUP(J160,'72101595'!AB:AE,4,0)),IF(ISNA(VLOOKUP(J160,'72101595'!AC:AE,3,0)),IF(ISNA(VLOOKUP(J160,'72101595'!AD:AE,2,0)),"",VLOOKUP(J160,'72101595'!AD:AE,2,0)),VLOOKUP(J160,'72101595'!AC:AE,3,0)),VLOOKUP(J160,'72101595'!AB:AE,4,0)),VLOOKUP(J160,'72101595'!AA:AE,5,0)),VLOOKUP(J160,'72101595'!Z:AE,6,0))</f>
        <v>1</v>
      </c>
      <c r="O160" s="7" t="str">
        <f>IF(ISNA(VLOOKUP(J160,'72101388'!Z:AE,6,0)),IF(ISNA(VLOOKUP(J160,'72101388'!AA:AE,5,0)),IF(ISNA(VLOOKUP(J160,'72101388'!AB:AE,4,0)),IF(ISNA(VLOOKUP(J160,'72101388'!AC:AE,3,0)),IF(ISNA(VLOOKUP(J160,'72101388'!AD:AE,2,0)),"",VLOOKUP(J160,'72101388'!AD:AE,2,0)),VLOOKUP(J160,'72101388'!AC:AE,3,0)),VLOOKUP(J160,'72101388'!AB:AE,4,0)),VLOOKUP(J160,'72101388'!AA:AE,5,0)),VLOOKUP(J160,'72101388'!Z:AE,6,0))</f>
        <v/>
      </c>
      <c r="P160" s="7" t="str">
        <f>IF(ISNA(VLOOKUP(J160,'72101014'!Z:AE,6,0)),IF(ISNA(VLOOKUP(J160,'72101014'!AA:AE,5,0)),IF(ISNA(VLOOKUP(J160,'72101014'!AB:AE,4,0)),IF(ISNA(VLOOKUP(J160,'72101014'!AC:AE,3,0)),IF(ISNA(VLOOKUP(J160,'72101014'!AD:AE,2,0)),"",VLOOKUP(J160,'72101014'!AD:AE,2,0)),VLOOKUP(J160,'72101014'!AC:AE,3,0)),VLOOKUP(J160,'72101014'!AB:AE,4,0)),VLOOKUP(J160,'72101014'!AA:AE,5,0)),VLOOKUP(J160,'72101014'!Z:AE,6,0))</f>
        <v/>
      </c>
      <c r="Q160" s="7" t="str">
        <f>IF(ISNA(VLOOKUP(J160,'72100736'!Z:AE,6,0)),IF(ISNA(VLOOKUP(J160,'72100736'!AA:AE,5,0)),IF(ISNA(VLOOKUP(J160,'72100736'!AB:AE,4,0)),IF(ISNA(VLOOKUP(J160,'72100736'!AC:AE,3,0)),IF(ISNA(VLOOKUP(J160,'72100736'!AD:AE,2,0)),"",VLOOKUP(J160,'72100736'!AD:AE,2,0)),VLOOKUP(J160,'72100736'!AC:AE,3,0)),VLOOKUP(J160,'72100736'!AB:AE,4,0)),VLOOKUP(J160,'72100736'!AA:AE,5,0)),VLOOKUP(J160,'72100736'!Z:AE,6,0))</f>
        <v/>
      </c>
      <c r="R160" s="7" t="str">
        <f>IF(ISNA(VLOOKUP(J160,'72100530'!Z:AE,6,0)),IF(ISNA(VLOOKUP(J160,'72100530'!AA:AE,5,0)),IF(ISNA(VLOOKUP(J160,'72100530'!AB:AE,4,0)),IF(ISNA(VLOOKUP(J160,'72100530'!AC:AE,3,0)),IF(ISNA(VLOOKUP(J160,'72100530'!AD:AE,2,0)),"",VLOOKUP(J160,'72100530'!AD:AE,2,0)),VLOOKUP(J160,'72100530'!AC:AE,3,0)),VLOOKUP(J160,'72100530'!AB:AE,4,0)),VLOOKUP(J160,'72100530'!AA:AE,5,0)),VLOOKUP(J160,'72100530'!Z:AE,6,0))</f>
        <v/>
      </c>
      <c r="S160" s="7">
        <f>IF(ISNA(VLOOKUP(J160,'72100318'!Z:AE,6,0)),IF(ISNA(VLOOKUP(J160,'72100318'!AA:AE,5,0)),IF(ISNA(VLOOKUP(J160,'72100318'!AB:AE,4,0)),IF(ISNA(VLOOKUP(J160,'72100318'!AC:AE,3,0)),IF(ISNA(VLOOKUP(J160,'72100318'!AD:AE,2,0)),"",VLOOKUP(J160,'72100318'!AD:AE,2,0)),VLOOKUP(J160,'72100318'!AC:AE,3,0)),VLOOKUP(J160,'72100318'!AB:AE,4,0)),VLOOKUP(J160,'72100318'!AA:AE,5,0)),VLOOKUP(J160,'72100318'!Z:AE,6,0))</f>
        <v>111</v>
      </c>
      <c r="T160" s="7" t="str">
        <f>IF(ISNA(VLOOKUP(J160,'72100121'!Z:AE,6,0)),IF(ISNA(VLOOKUP(J160,'72100121'!AA:AE,5,0)),IF(ISNA(VLOOKUP(J160,'72100121'!AB:AE,4,0)),IF(ISNA(VLOOKUP(J160,'72100121'!AC:AE,3,0)),IF(ISNA(VLOOKUP(J160,'72100121'!AD:AE,2,0)),"",VLOOKUP(J160,'72100121'!AD:AE,2,0)),VLOOKUP(J160,'72100121'!AC:AE,3,0)),VLOOKUP(J160,'72100121'!AB:AE,4,0)),VLOOKUP(J160,'72100121'!AA:AE,5,0)),VLOOKUP(J160,'72100121'!Z:AE,6,0))</f>
        <v/>
      </c>
      <c r="U160" s="7" t="str">
        <f>IF(ISNA(VLOOKUP(J160,'72003054'!Z:AE,6,0)),IF(ISNA(VLOOKUP(J160,'72003054'!AA:AE,5,0)),IF(ISNA(VLOOKUP(J160,'72003054'!AB:AE,4,0)),IF(ISNA(VLOOKUP(J160,'72003054'!AC:AE,3,0)),IF(ISNA(VLOOKUP(J160,'72003054'!AD:AE,2,0)),"",VLOOKUP(J160,'72003054'!AD:AE,2,0)),VLOOKUP(J160,'72003054'!AC:AE,3,0)),VLOOKUP(J160,'72003054'!AB:AE,4,0)),VLOOKUP(J160,'72003054'!AA:AE,5,0)),VLOOKUP(J160,'72003054'!Z:AE,6,0))</f>
        <v/>
      </c>
    </row>
    <row r="161" spans="1:21" x14ac:dyDescent="0.25">
      <c r="A161" s="7">
        <f t="shared" si="6"/>
        <v>107</v>
      </c>
      <c r="B161" s="7">
        <f t="shared" si="7"/>
        <v>72102609</v>
      </c>
      <c r="C161" s="7">
        <f>IF(ISNA(VLOOKUP(G161,Listen!J:P,7,0)),VLOOKUP(E161,'72102609'!AF:AP,11,0),IF(VLOOKUP(E161,'72102609'!AF:AP,11,0)&lt;4,VLOOKUP(G161,Listen!J:P,7,0),VLOOKUP(E161,'72102609'!AF:AP,11,0)))</f>
        <v>5</v>
      </c>
      <c r="D161" s="7" t="str">
        <f>IF(G161="","", IF(ISNA(G161),"",IF(ISNA(VLOOKUP(G161,[1]ALLE!$B:$AA,26,0)),"",VLOOKUP(G161,[1]ALLE!$B:$AA,26,0))))</f>
        <v/>
      </c>
      <c r="E161" s="12" t="str">
        <f>IF(ISNA(VLOOKUP(J161,'72102609'!Z:AG,7,0)),IF(ISNA(VLOOKUP(J161,'72102609'!AA:AG,6,0)),IF(ISNA(VLOOKUP(J161,'72102609'!AB:AG,5,0)),IF(ISNA(VLOOKUP(J161,'72102609'!AC:AG,4,0)),IF(ISNA(VLOOKUP(J161,'72102609'!AD:AG,3,0)),"",VLOOKUP(J161,'72102609'!AD:AG,3,0)),VLOOKUP(J161,'72102609'!AC:AG,4,0)),VLOOKUP(J161,'72102609'!AB:AG,5,0)),VLOOKUP(J161,'72102609'!AA:AG,6,0)),VLOOKUP(J161,'72102609'!Z:AG,7,0))</f>
        <v>GC_BPMZ_180_RI_2518</v>
      </c>
      <c r="F161" s="7" t="str">
        <f>IF(G161=0,"",IF(G161="","",VLOOKUP(G161,'72102609'!D:I,6,0)))</f>
        <v/>
      </c>
      <c r="G161" s="7" t="str">
        <f>VLOOKUP(E161,'72102609'!AF:AP,2,0)</f>
        <v/>
      </c>
      <c r="H161" s="7" t="str">
        <f>IF(ISNA(VLOOKUP(G161,[1]ALLE!$B:$C,2,0)),"",VLOOKUP(G161,[1]ALLE!$B:$C,2,0))</f>
        <v/>
      </c>
      <c r="I161" s="7">
        <f t="shared" si="8"/>
        <v>161</v>
      </c>
      <c r="J161" s="5" t="s">
        <v>12060</v>
      </c>
      <c r="K161" s="7">
        <f>IF(ISNA(VLOOKUP(J161,'72102609'!Z:AE,6,0)),IF(ISNA(VLOOKUP(J161,'72102609'!AA:AE,5,0)),IF(ISNA(VLOOKUP(J161,'72102609'!AB:AE,4,0)),IF(ISNA(VLOOKUP(J161,'72102609'!AC:AE,3,0)),IF(ISNA(VLOOKUP(J161,'72102609'!AD:AE,2,0)),"",VLOOKUP(J161,'72102609'!AD:AE,2,0)),VLOOKUP(J161,'72102609'!AC:AE,3,0)),VLOOKUP(J161,'72102609'!AB:AE,4,0)),VLOOKUP(J161,'72102609'!AA:AE,5,0)),VLOOKUP(J161,'72102609'!Z:AE,6,0))</f>
        <v>107</v>
      </c>
      <c r="L161" s="7" t="str">
        <f>IF(ISNA(VLOOKUP(J161,'72102278'!Z:AE,6,0)),IF(ISNA(VLOOKUP(J161,'72102278'!AA:AE,5,0)),IF(ISNA(VLOOKUP(J161,'72102278'!AB:AE,4,0)),IF(ISNA(VLOOKUP(J161,'72102278'!AC:AE,3,0)),IF(ISNA(VLOOKUP(J161,'72102278'!AD:AE,2,0)),"",VLOOKUP(J161,'72102278'!AD:AE,2,0)),VLOOKUP(J161,'72102278'!AC:AE,3,0)),VLOOKUP(J161,'72102278'!AB:AE,4,0)),VLOOKUP(J161,'72102278'!AA:AE,5,0)),VLOOKUP(J161,'72102278'!Z:AE,6,0))</f>
        <v/>
      </c>
      <c r="M161" s="7" t="str">
        <f>IF(ISNA(VLOOKUP(J161,'72102029'!Z:AE,6,0)),IF(ISNA(VLOOKUP(J161,'72102029'!AA:AE,5,0)),IF(ISNA(VLOOKUP(J161,'72102029'!AB:AE,4,0)),IF(ISNA(VLOOKUP(J161,'72102029'!AC:AE,3,0)),IF(ISNA(VLOOKUP(J161,'72102029'!AD:AE,2,0)),"",VLOOKUP(J161,'72102029'!AD:AE,2,0)),VLOOKUP(J161,'72102029'!AC:AE,3,0)),VLOOKUP(J161,'72102029'!AB:AE,4,0)),VLOOKUP(J161,'72102029'!AA:AE,5,0)),VLOOKUP(J161,'72102029'!Z:AE,6,0))</f>
        <v/>
      </c>
      <c r="N161" s="7">
        <f>IF(ISNA(VLOOKUP(J161,'72101595'!Z:AE,6,0)),IF(ISNA(VLOOKUP(J161,'72101595'!AA:AE,5,0)),IF(ISNA(VLOOKUP(J161,'72101595'!AB:AE,4,0)),IF(ISNA(VLOOKUP(J161,'72101595'!AC:AE,3,0)),IF(ISNA(VLOOKUP(J161,'72101595'!AD:AE,2,0)),"",VLOOKUP(J161,'72101595'!AD:AE,2,0)),VLOOKUP(J161,'72101595'!AC:AE,3,0)),VLOOKUP(J161,'72101595'!AB:AE,4,0)),VLOOKUP(J161,'72101595'!AA:AE,5,0)),VLOOKUP(J161,'72101595'!Z:AE,6,0))</f>
        <v>30</v>
      </c>
      <c r="O161" s="7" t="str">
        <f>IF(ISNA(VLOOKUP(J161,'72101388'!Z:AE,6,0)),IF(ISNA(VLOOKUP(J161,'72101388'!AA:AE,5,0)),IF(ISNA(VLOOKUP(J161,'72101388'!AB:AE,4,0)),IF(ISNA(VLOOKUP(J161,'72101388'!AC:AE,3,0)),IF(ISNA(VLOOKUP(J161,'72101388'!AD:AE,2,0)),"",VLOOKUP(J161,'72101388'!AD:AE,2,0)),VLOOKUP(J161,'72101388'!AC:AE,3,0)),VLOOKUP(J161,'72101388'!AB:AE,4,0)),VLOOKUP(J161,'72101388'!AA:AE,5,0)),VLOOKUP(J161,'72101388'!Z:AE,6,0))</f>
        <v/>
      </c>
      <c r="P161" s="7">
        <f>IF(ISNA(VLOOKUP(J161,'72101014'!Z:AE,6,0)),IF(ISNA(VLOOKUP(J161,'72101014'!AA:AE,5,0)),IF(ISNA(VLOOKUP(J161,'72101014'!AB:AE,4,0)),IF(ISNA(VLOOKUP(J161,'72101014'!AC:AE,3,0)),IF(ISNA(VLOOKUP(J161,'72101014'!AD:AE,2,0)),"",VLOOKUP(J161,'72101014'!AD:AE,2,0)),VLOOKUP(J161,'72101014'!AC:AE,3,0)),VLOOKUP(J161,'72101014'!AB:AE,4,0)),VLOOKUP(J161,'72101014'!AA:AE,5,0)),VLOOKUP(J161,'72101014'!Z:AE,6,0))</f>
        <v>32</v>
      </c>
      <c r="Q161" s="7" t="str">
        <f>IF(ISNA(VLOOKUP(J161,'72100736'!Z:AE,6,0)),IF(ISNA(VLOOKUP(J161,'72100736'!AA:AE,5,0)),IF(ISNA(VLOOKUP(J161,'72100736'!AB:AE,4,0)),IF(ISNA(VLOOKUP(J161,'72100736'!AC:AE,3,0)),IF(ISNA(VLOOKUP(J161,'72100736'!AD:AE,2,0)),"",VLOOKUP(J161,'72100736'!AD:AE,2,0)),VLOOKUP(J161,'72100736'!AC:AE,3,0)),VLOOKUP(J161,'72100736'!AB:AE,4,0)),VLOOKUP(J161,'72100736'!AA:AE,5,0)),VLOOKUP(J161,'72100736'!Z:AE,6,0))</f>
        <v/>
      </c>
      <c r="R161" s="7" t="str">
        <f>IF(ISNA(VLOOKUP(J161,'72100530'!Z:AE,6,0)),IF(ISNA(VLOOKUP(J161,'72100530'!AA:AE,5,0)),IF(ISNA(VLOOKUP(J161,'72100530'!AB:AE,4,0)),IF(ISNA(VLOOKUP(J161,'72100530'!AC:AE,3,0)),IF(ISNA(VLOOKUP(J161,'72100530'!AD:AE,2,0)),"",VLOOKUP(J161,'72100530'!AD:AE,2,0)),VLOOKUP(J161,'72100530'!AC:AE,3,0)),VLOOKUP(J161,'72100530'!AB:AE,4,0)),VLOOKUP(J161,'72100530'!AA:AE,5,0)),VLOOKUP(J161,'72100530'!Z:AE,6,0))</f>
        <v/>
      </c>
      <c r="S161" s="7" t="str">
        <f>IF(ISNA(VLOOKUP(J161,'72100318'!Z:AE,6,0)),IF(ISNA(VLOOKUP(J161,'72100318'!AA:AE,5,0)),IF(ISNA(VLOOKUP(J161,'72100318'!AB:AE,4,0)),IF(ISNA(VLOOKUP(J161,'72100318'!AC:AE,3,0)),IF(ISNA(VLOOKUP(J161,'72100318'!AD:AE,2,0)),"",VLOOKUP(J161,'72100318'!AD:AE,2,0)),VLOOKUP(J161,'72100318'!AC:AE,3,0)),VLOOKUP(J161,'72100318'!AB:AE,4,0)),VLOOKUP(J161,'72100318'!AA:AE,5,0)),VLOOKUP(J161,'72100318'!Z:AE,6,0))</f>
        <v/>
      </c>
      <c r="T161" s="7" t="str">
        <f>IF(ISNA(VLOOKUP(J161,'72100121'!Z:AE,6,0)),IF(ISNA(VLOOKUP(J161,'72100121'!AA:AE,5,0)),IF(ISNA(VLOOKUP(J161,'72100121'!AB:AE,4,0)),IF(ISNA(VLOOKUP(J161,'72100121'!AC:AE,3,0)),IF(ISNA(VLOOKUP(J161,'72100121'!AD:AE,2,0)),"",VLOOKUP(J161,'72100121'!AD:AE,2,0)),VLOOKUP(J161,'72100121'!AC:AE,3,0)),VLOOKUP(J161,'72100121'!AB:AE,4,0)),VLOOKUP(J161,'72100121'!AA:AE,5,0)),VLOOKUP(J161,'72100121'!Z:AE,6,0))</f>
        <v/>
      </c>
      <c r="U161" s="7" t="str">
        <f>IF(ISNA(VLOOKUP(J161,'72003054'!Z:AE,6,0)),IF(ISNA(VLOOKUP(J161,'72003054'!AA:AE,5,0)),IF(ISNA(VLOOKUP(J161,'72003054'!AB:AE,4,0)),IF(ISNA(VLOOKUP(J161,'72003054'!AC:AE,3,0)),IF(ISNA(VLOOKUP(J161,'72003054'!AD:AE,2,0)),"",VLOOKUP(J161,'72003054'!AD:AE,2,0)),VLOOKUP(J161,'72003054'!AC:AE,3,0)),VLOOKUP(J161,'72003054'!AB:AE,4,0)),VLOOKUP(J161,'72003054'!AA:AE,5,0)),VLOOKUP(J161,'72003054'!Z:AE,6,0))</f>
        <v/>
      </c>
    </row>
    <row r="162" spans="1:21" x14ac:dyDescent="0.25">
      <c r="A162" s="7">
        <f t="shared" si="6"/>
        <v>106</v>
      </c>
      <c r="B162" s="7">
        <f t="shared" si="7"/>
        <v>72102609</v>
      </c>
      <c r="C162" s="7">
        <f>IF(ISNA(VLOOKUP(G162,Listen!J:P,7,0)),VLOOKUP(E162,'72102609'!AF:AP,11,0),IF(VLOOKUP(E162,'72102609'!AF:AP,11,0)&lt;4,VLOOKUP(G162,Listen!J:P,7,0),VLOOKUP(E162,'72102609'!AF:AP,11,0)))</f>
        <v>5</v>
      </c>
      <c r="D162" s="7" t="str">
        <f>IF(G162="","", IF(ISNA(G162),"",IF(ISNA(VLOOKUP(G162,[1]ALLE!$B:$AA,26,0)),"",VLOOKUP(G162,[1]ALLE!$B:$AA,26,0))))</f>
        <v/>
      </c>
      <c r="E162" s="12" t="str">
        <f>IF(ISNA(VLOOKUP(J162,'72102609'!Z:AG,7,0)),IF(ISNA(VLOOKUP(J162,'72102609'!AA:AG,6,0)),IF(ISNA(VLOOKUP(J162,'72102609'!AB:AG,5,0)),IF(ISNA(VLOOKUP(J162,'72102609'!AC:AG,4,0)),IF(ISNA(VLOOKUP(J162,'72102609'!AD:AG,3,0)),"",VLOOKUP(J162,'72102609'!AD:AG,3,0)),VLOOKUP(J162,'72102609'!AC:AG,4,0)),VLOOKUP(J162,'72102609'!AB:AG,5,0)),VLOOKUP(J162,'72102609'!AA:AG,6,0)),VLOOKUP(J162,'72102609'!Z:AG,7,0))</f>
        <v>GC_BPMZ_125_RI_1935</v>
      </c>
      <c r="F162" s="7" t="str">
        <f>IF(G162=0,"",IF(G162="","",VLOOKUP(G162,'72102609'!D:I,6,0)))</f>
        <v/>
      </c>
      <c r="G162" s="7" t="str">
        <f>VLOOKUP(E162,'72102609'!AF:AP,2,0)</f>
        <v/>
      </c>
      <c r="H162" s="7" t="str">
        <f>IF(ISNA(VLOOKUP(G162,[1]ALLE!$B:$C,2,0)),"",VLOOKUP(G162,[1]ALLE!$B:$C,2,0))</f>
        <v/>
      </c>
      <c r="I162" s="7">
        <f t="shared" si="8"/>
        <v>162</v>
      </c>
      <c r="J162" s="5" t="s">
        <v>2556</v>
      </c>
      <c r="K162" s="7">
        <f>IF(ISNA(VLOOKUP(J162,'72102609'!Z:AE,6,0)),IF(ISNA(VLOOKUP(J162,'72102609'!AA:AE,5,0)),IF(ISNA(VLOOKUP(J162,'72102609'!AB:AE,4,0)),IF(ISNA(VLOOKUP(J162,'72102609'!AC:AE,3,0)),IF(ISNA(VLOOKUP(J162,'72102609'!AD:AE,2,0)),"",VLOOKUP(J162,'72102609'!AD:AE,2,0)),VLOOKUP(J162,'72102609'!AC:AE,3,0)),VLOOKUP(J162,'72102609'!AB:AE,4,0)),VLOOKUP(J162,'72102609'!AA:AE,5,0)),VLOOKUP(J162,'72102609'!Z:AE,6,0))</f>
        <v>106</v>
      </c>
      <c r="L162" s="7">
        <f>IF(ISNA(VLOOKUP(J162,'72102278'!Z:AE,6,0)),IF(ISNA(VLOOKUP(J162,'72102278'!AA:AE,5,0)),IF(ISNA(VLOOKUP(J162,'72102278'!AB:AE,4,0)),IF(ISNA(VLOOKUP(J162,'72102278'!AC:AE,3,0)),IF(ISNA(VLOOKUP(J162,'72102278'!AD:AE,2,0)),"",VLOOKUP(J162,'72102278'!AD:AE,2,0)),VLOOKUP(J162,'72102278'!AC:AE,3,0)),VLOOKUP(J162,'72102278'!AB:AE,4,0)),VLOOKUP(J162,'72102278'!AA:AE,5,0)),VLOOKUP(J162,'72102278'!Z:AE,6,0))</f>
        <v>23</v>
      </c>
      <c r="M162" s="7" t="str">
        <f>IF(ISNA(VLOOKUP(J162,'72102029'!Z:AE,6,0)),IF(ISNA(VLOOKUP(J162,'72102029'!AA:AE,5,0)),IF(ISNA(VLOOKUP(J162,'72102029'!AB:AE,4,0)),IF(ISNA(VLOOKUP(J162,'72102029'!AC:AE,3,0)),IF(ISNA(VLOOKUP(J162,'72102029'!AD:AE,2,0)),"",VLOOKUP(J162,'72102029'!AD:AE,2,0)),VLOOKUP(J162,'72102029'!AC:AE,3,0)),VLOOKUP(J162,'72102029'!AB:AE,4,0)),VLOOKUP(J162,'72102029'!AA:AE,5,0)),VLOOKUP(J162,'72102029'!Z:AE,6,0))</f>
        <v/>
      </c>
      <c r="N162" s="7" t="str">
        <f>IF(ISNA(VLOOKUP(J162,'72101595'!Z:AE,6,0)),IF(ISNA(VLOOKUP(J162,'72101595'!AA:AE,5,0)),IF(ISNA(VLOOKUP(J162,'72101595'!AB:AE,4,0)),IF(ISNA(VLOOKUP(J162,'72101595'!AC:AE,3,0)),IF(ISNA(VLOOKUP(J162,'72101595'!AD:AE,2,0)),"",VLOOKUP(J162,'72101595'!AD:AE,2,0)),VLOOKUP(J162,'72101595'!AC:AE,3,0)),VLOOKUP(J162,'72101595'!AB:AE,4,0)),VLOOKUP(J162,'72101595'!AA:AE,5,0)),VLOOKUP(J162,'72101595'!Z:AE,6,0))</f>
        <v/>
      </c>
      <c r="O162" s="7" t="str">
        <f>IF(ISNA(VLOOKUP(J162,'72101388'!Z:AE,6,0)),IF(ISNA(VLOOKUP(J162,'72101388'!AA:AE,5,0)),IF(ISNA(VLOOKUP(J162,'72101388'!AB:AE,4,0)),IF(ISNA(VLOOKUP(J162,'72101388'!AC:AE,3,0)),IF(ISNA(VLOOKUP(J162,'72101388'!AD:AE,2,0)),"",VLOOKUP(J162,'72101388'!AD:AE,2,0)),VLOOKUP(J162,'72101388'!AC:AE,3,0)),VLOOKUP(J162,'72101388'!AB:AE,4,0)),VLOOKUP(J162,'72101388'!AA:AE,5,0)),VLOOKUP(J162,'72101388'!Z:AE,6,0))</f>
        <v/>
      </c>
      <c r="P162" s="7" t="str">
        <f>IF(ISNA(VLOOKUP(J162,'72101014'!Z:AE,6,0)),IF(ISNA(VLOOKUP(J162,'72101014'!AA:AE,5,0)),IF(ISNA(VLOOKUP(J162,'72101014'!AB:AE,4,0)),IF(ISNA(VLOOKUP(J162,'72101014'!AC:AE,3,0)),IF(ISNA(VLOOKUP(J162,'72101014'!AD:AE,2,0)),"",VLOOKUP(J162,'72101014'!AD:AE,2,0)),VLOOKUP(J162,'72101014'!AC:AE,3,0)),VLOOKUP(J162,'72101014'!AB:AE,4,0)),VLOOKUP(J162,'72101014'!AA:AE,5,0)),VLOOKUP(J162,'72101014'!Z:AE,6,0))</f>
        <v/>
      </c>
      <c r="Q162" s="7">
        <f>IF(ISNA(VLOOKUP(J162,'72100736'!Z:AE,6,0)),IF(ISNA(VLOOKUP(J162,'72100736'!AA:AE,5,0)),IF(ISNA(VLOOKUP(J162,'72100736'!AB:AE,4,0)),IF(ISNA(VLOOKUP(J162,'72100736'!AC:AE,3,0)),IF(ISNA(VLOOKUP(J162,'72100736'!AD:AE,2,0)),"",VLOOKUP(J162,'72100736'!AD:AE,2,0)),VLOOKUP(J162,'72100736'!AC:AE,3,0)),VLOOKUP(J162,'72100736'!AB:AE,4,0)),VLOOKUP(J162,'72100736'!AA:AE,5,0)),VLOOKUP(J162,'72100736'!Z:AE,6,0))</f>
        <v>11</v>
      </c>
      <c r="R162" s="7" t="str">
        <f>IF(ISNA(VLOOKUP(J162,'72100530'!Z:AE,6,0)),IF(ISNA(VLOOKUP(J162,'72100530'!AA:AE,5,0)),IF(ISNA(VLOOKUP(J162,'72100530'!AB:AE,4,0)),IF(ISNA(VLOOKUP(J162,'72100530'!AC:AE,3,0)),IF(ISNA(VLOOKUP(J162,'72100530'!AD:AE,2,0)),"",VLOOKUP(J162,'72100530'!AD:AE,2,0)),VLOOKUP(J162,'72100530'!AC:AE,3,0)),VLOOKUP(J162,'72100530'!AB:AE,4,0)),VLOOKUP(J162,'72100530'!AA:AE,5,0)),VLOOKUP(J162,'72100530'!Z:AE,6,0))</f>
        <v/>
      </c>
      <c r="S162" s="7" t="str">
        <f>IF(ISNA(VLOOKUP(J162,'72100318'!Z:AE,6,0)),IF(ISNA(VLOOKUP(J162,'72100318'!AA:AE,5,0)),IF(ISNA(VLOOKUP(J162,'72100318'!AB:AE,4,0)),IF(ISNA(VLOOKUP(J162,'72100318'!AC:AE,3,0)),IF(ISNA(VLOOKUP(J162,'72100318'!AD:AE,2,0)),"",VLOOKUP(J162,'72100318'!AD:AE,2,0)),VLOOKUP(J162,'72100318'!AC:AE,3,0)),VLOOKUP(J162,'72100318'!AB:AE,4,0)),VLOOKUP(J162,'72100318'!AA:AE,5,0)),VLOOKUP(J162,'72100318'!Z:AE,6,0))</f>
        <v/>
      </c>
      <c r="T162" s="7" t="str">
        <f>IF(ISNA(VLOOKUP(J162,'72100121'!Z:AE,6,0)),IF(ISNA(VLOOKUP(J162,'72100121'!AA:AE,5,0)),IF(ISNA(VLOOKUP(J162,'72100121'!AB:AE,4,0)),IF(ISNA(VLOOKUP(J162,'72100121'!AC:AE,3,0)),IF(ISNA(VLOOKUP(J162,'72100121'!AD:AE,2,0)),"",VLOOKUP(J162,'72100121'!AD:AE,2,0)),VLOOKUP(J162,'72100121'!AC:AE,3,0)),VLOOKUP(J162,'72100121'!AB:AE,4,0)),VLOOKUP(J162,'72100121'!AA:AE,5,0)),VLOOKUP(J162,'72100121'!Z:AE,6,0))</f>
        <v/>
      </c>
      <c r="U162" s="7" t="str">
        <f>IF(ISNA(VLOOKUP(J162,'72003054'!Z:AE,6,0)),IF(ISNA(VLOOKUP(J162,'72003054'!AA:AE,5,0)),IF(ISNA(VLOOKUP(J162,'72003054'!AB:AE,4,0)),IF(ISNA(VLOOKUP(J162,'72003054'!AC:AE,3,0)),IF(ISNA(VLOOKUP(J162,'72003054'!AD:AE,2,0)),"",VLOOKUP(J162,'72003054'!AD:AE,2,0)),VLOOKUP(J162,'72003054'!AC:AE,3,0)),VLOOKUP(J162,'72003054'!AB:AE,4,0)),VLOOKUP(J162,'72003054'!AA:AE,5,0)),VLOOKUP(J162,'72003054'!Z:AE,6,0))</f>
        <v/>
      </c>
    </row>
    <row r="163" spans="1:21" x14ac:dyDescent="0.25">
      <c r="A163" s="7">
        <f t="shared" si="6"/>
        <v>106</v>
      </c>
      <c r="B163" s="7">
        <f t="shared" si="7"/>
        <v>72102278</v>
      </c>
      <c r="C163" s="7">
        <f>IF(ISNA(VLOOKUP(G163,Listen!J:P,7,0)),VLOOKUP(E163,'72102278'!AF:AP,11,0),IF(VLOOKUP(E163,'72102278'!AF:AP,11,0)&lt;4,VLOOKUP(G163,Listen!J:P,7,0),VLOOKUP(E163,'72102278'!AF:AP,11,0)))</f>
        <v>5</v>
      </c>
      <c r="D163" s="7" t="str">
        <f>IF(G163="","", IF(ISNA(G163),"",IF(ISNA(VLOOKUP(G163,[1]ALLE!$B:$AA,26,0)),"",VLOOKUP(G163,[1]ALLE!$B:$AA,26,0))))</f>
        <v/>
      </c>
      <c r="E163" s="12" t="str">
        <f>IF(ISNA(VLOOKUP(J163,'72102278'!Z:AG,7,0)),IF(ISNA(VLOOKUP(J163,'72102278'!AA:AG,6,0)),IF(ISNA(VLOOKUP(J163,'72102278'!AB:AG,5,0)),IF(ISNA(VLOOKUP(J163,'72102278'!AC:AG,4,0)),IF(ISNA(VLOOKUP(J163,'72102278'!AD:AG,3,0)),"",VLOOKUP(J163,'72102278'!AD:AG,3,0)),VLOOKUP(J163,'72102278'!AC:AG,4,0)),VLOOKUP(J163,'72102278'!AB:AG,5,0)),VLOOKUP(J163,'72102278'!AA:AG,6,0)),VLOOKUP(J163,'72102278'!Z:AG,7,0))</f>
        <v>GC_BPMZ_207_RI_3119</v>
      </c>
      <c r="F163" s="7" t="str">
        <f>IF(G163=0,"",IF(G163="","",VLOOKUP(G163,'72102278'!D:I,6,0)))</f>
        <v/>
      </c>
      <c r="G163" s="7" t="str">
        <f>VLOOKUP(E163,'72102278'!AF:AP,2,0)</f>
        <v/>
      </c>
      <c r="H163" s="7" t="str">
        <f>IF(ISNA(VLOOKUP(G163,[1]ALLE!$B:$C,2,0)),"",VLOOKUP(G163,[1]ALLE!$B:$C,2,0))</f>
        <v/>
      </c>
      <c r="I163" s="7">
        <f t="shared" si="8"/>
        <v>163</v>
      </c>
      <c r="J163" s="5" t="s">
        <v>19621</v>
      </c>
      <c r="K163" s="7" t="str">
        <f>IF(ISNA(VLOOKUP(J163,'72102609'!Z:AE,6,0)),IF(ISNA(VLOOKUP(J163,'72102609'!AA:AE,5,0)),IF(ISNA(VLOOKUP(J163,'72102609'!AB:AE,4,0)),IF(ISNA(VLOOKUP(J163,'72102609'!AC:AE,3,0)),IF(ISNA(VLOOKUP(J163,'72102609'!AD:AE,2,0)),"",VLOOKUP(J163,'72102609'!AD:AE,2,0)),VLOOKUP(J163,'72102609'!AC:AE,3,0)),VLOOKUP(J163,'72102609'!AB:AE,4,0)),VLOOKUP(J163,'72102609'!AA:AE,5,0)),VLOOKUP(J163,'72102609'!Z:AE,6,0))</f>
        <v/>
      </c>
      <c r="L163" s="7">
        <f>IF(ISNA(VLOOKUP(J163,'72102278'!Z:AE,6,0)),IF(ISNA(VLOOKUP(J163,'72102278'!AA:AE,5,0)),IF(ISNA(VLOOKUP(J163,'72102278'!AB:AE,4,0)),IF(ISNA(VLOOKUP(J163,'72102278'!AC:AE,3,0)),IF(ISNA(VLOOKUP(J163,'72102278'!AD:AE,2,0)),"",VLOOKUP(J163,'72102278'!AD:AE,2,0)),VLOOKUP(J163,'72102278'!AC:AE,3,0)),VLOOKUP(J163,'72102278'!AB:AE,4,0)),VLOOKUP(J163,'72102278'!AA:AE,5,0)),VLOOKUP(J163,'72102278'!Z:AE,6,0))</f>
        <v>106</v>
      </c>
      <c r="M163" s="7" t="str">
        <f>IF(ISNA(VLOOKUP(J163,'72102029'!Z:AE,6,0)),IF(ISNA(VLOOKUP(J163,'72102029'!AA:AE,5,0)),IF(ISNA(VLOOKUP(J163,'72102029'!AB:AE,4,0)),IF(ISNA(VLOOKUP(J163,'72102029'!AC:AE,3,0)),IF(ISNA(VLOOKUP(J163,'72102029'!AD:AE,2,0)),"",VLOOKUP(J163,'72102029'!AD:AE,2,0)),VLOOKUP(J163,'72102029'!AC:AE,3,0)),VLOOKUP(J163,'72102029'!AB:AE,4,0)),VLOOKUP(J163,'72102029'!AA:AE,5,0)),VLOOKUP(J163,'72102029'!Z:AE,6,0))</f>
        <v/>
      </c>
      <c r="N163" s="7" t="str">
        <f>IF(ISNA(VLOOKUP(J163,'72101595'!Z:AE,6,0)),IF(ISNA(VLOOKUP(J163,'72101595'!AA:AE,5,0)),IF(ISNA(VLOOKUP(J163,'72101595'!AB:AE,4,0)),IF(ISNA(VLOOKUP(J163,'72101595'!AC:AE,3,0)),IF(ISNA(VLOOKUP(J163,'72101595'!AD:AE,2,0)),"",VLOOKUP(J163,'72101595'!AD:AE,2,0)),VLOOKUP(J163,'72101595'!AC:AE,3,0)),VLOOKUP(J163,'72101595'!AB:AE,4,0)),VLOOKUP(J163,'72101595'!AA:AE,5,0)),VLOOKUP(J163,'72101595'!Z:AE,6,0))</f>
        <v/>
      </c>
      <c r="O163" s="7" t="str">
        <f>IF(ISNA(VLOOKUP(J163,'72101388'!Z:AE,6,0)),IF(ISNA(VLOOKUP(J163,'72101388'!AA:AE,5,0)),IF(ISNA(VLOOKUP(J163,'72101388'!AB:AE,4,0)),IF(ISNA(VLOOKUP(J163,'72101388'!AC:AE,3,0)),IF(ISNA(VLOOKUP(J163,'72101388'!AD:AE,2,0)),"",VLOOKUP(J163,'72101388'!AD:AE,2,0)),VLOOKUP(J163,'72101388'!AC:AE,3,0)),VLOOKUP(J163,'72101388'!AB:AE,4,0)),VLOOKUP(J163,'72101388'!AA:AE,5,0)),VLOOKUP(J163,'72101388'!Z:AE,6,0))</f>
        <v/>
      </c>
      <c r="P163" s="7" t="str">
        <f>IF(ISNA(VLOOKUP(J163,'72101014'!Z:AE,6,0)),IF(ISNA(VLOOKUP(J163,'72101014'!AA:AE,5,0)),IF(ISNA(VLOOKUP(J163,'72101014'!AB:AE,4,0)),IF(ISNA(VLOOKUP(J163,'72101014'!AC:AE,3,0)),IF(ISNA(VLOOKUP(J163,'72101014'!AD:AE,2,0)),"",VLOOKUP(J163,'72101014'!AD:AE,2,0)),VLOOKUP(J163,'72101014'!AC:AE,3,0)),VLOOKUP(J163,'72101014'!AB:AE,4,0)),VLOOKUP(J163,'72101014'!AA:AE,5,0)),VLOOKUP(J163,'72101014'!Z:AE,6,0))</f>
        <v/>
      </c>
      <c r="Q163" s="7" t="str">
        <f>IF(ISNA(VLOOKUP(J163,'72100736'!Z:AE,6,0)),IF(ISNA(VLOOKUP(J163,'72100736'!AA:AE,5,0)),IF(ISNA(VLOOKUP(J163,'72100736'!AB:AE,4,0)),IF(ISNA(VLOOKUP(J163,'72100736'!AC:AE,3,0)),IF(ISNA(VLOOKUP(J163,'72100736'!AD:AE,2,0)),"",VLOOKUP(J163,'72100736'!AD:AE,2,0)),VLOOKUP(J163,'72100736'!AC:AE,3,0)),VLOOKUP(J163,'72100736'!AB:AE,4,0)),VLOOKUP(J163,'72100736'!AA:AE,5,0)),VLOOKUP(J163,'72100736'!Z:AE,6,0))</f>
        <v/>
      </c>
      <c r="R163" s="7" t="str">
        <f>IF(ISNA(VLOOKUP(J163,'72100530'!Z:AE,6,0)),IF(ISNA(VLOOKUP(J163,'72100530'!AA:AE,5,0)),IF(ISNA(VLOOKUP(J163,'72100530'!AB:AE,4,0)),IF(ISNA(VLOOKUP(J163,'72100530'!AC:AE,3,0)),IF(ISNA(VLOOKUP(J163,'72100530'!AD:AE,2,0)),"",VLOOKUP(J163,'72100530'!AD:AE,2,0)),VLOOKUP(J163,'72100530'!AC:AE,3,0)),VLOOKUP(J163,'72100530'!AB:AE,4,0)),VLOOKUP(J163,'72100530'!AA:AE,5,0)),VLOOKUP(J163,'72100530'!Z:AE,6,0))</f>
        <v/>
      </c>
      <c r="S163" s="7" t="str">
        <f>IF(ISNA(VLOOKUP(J163,'72100318'!Z:AE,6,0)),IF(ISNA(VLOOKUP(J163,'72100318'!AA:AE,5,0)),IF(ISNA(VLOOKUP(J163,'72100318'!AB:AE,4,0)),IF(ISNA(VLOOKUP(J163,'72100318'!AC:AE,3,0)),IF(ISNA(VLOOKUP(J163,'72100318'!AD:AE,2,0)),"",VLOOKUP(J163,'72100318'!AD:AE,2,0)),VLOOKUP(J163,'72100318'!AC:AE,3,0)),VLOOKUP(J163,'72100318'!AB:AE,4,0)),VLOOKUP(J163,'72100318'!AA:AE,5,0)),VLOOKUP(J163,'72100318'!Z:AE,6,0))</f>
        <v/>
      </c>
      <c r="T163" s="7" t="str">
        <f>IF(ISNA(VLOOKUP(J163,'72100121'!Z:AE,6,0)),IF(ISNA(VLOOKUP(J163,'72100121'!AA:AE,5,0)),IF(ISNA(VLOOKUP(J163,'72100121'!AB:AE,4,0)),IF(ISNA(VLOOKUP(J163,'72100121'!AC:AE,3,0)),IF(ISNA(VLOOKUP(J163,'72100121'!AD:AE,2,0)),"",VLOOKUP(J163,'72100121'!AD:AE,2,0)),VLOOKUP(J163,'72100121'!AC:AE,3,0)),VLOOKUP(J163,'72100121'!AB:AE,4,0)),VLOOKUP(J163,'72100121'!AA:AE,5,0)),VLOOKUP(J163,'72100121'!Z:AE,6,0))</f>
        <v/>
      </c>
      <c r="U163" s="7" t="str">
        <f>IF(ISNA(VLOOKUP(J163,'72003054'!Z:AE,6,0)),IF(ISNA(VLOOKUP(J163,'72003054'!AA:AE,5,0)),IF(ISNA(VLOOKUP(J163,'72003054'!AB:AE,4,0)),IF(ISNA(VLOOKUP(J163,'72003054'!AC:AE,3,0)),IF(ISNA(VLOOKUP(J163,'72003054'!AD:AE,2,0)),"",VLOOKUP(J163,'72003054'!AD:AE,2,0)),VLOOKUP(J163,'72003054'!AC:AE,3,0)),VLOOKUP(J163,'72003054'!AB:AE,4,0)),VLOOKUP(J163,'72003054'!AA:AE,5,0)),VLOOKUP(J163,'72003054'!Z:AE,6,0))</f>
        <v/>
      </c>
    </row>
    <row r="164" spans="1:21" x14ac:dyDescent="0.25">
      <c r="A164" s="7">
        <f t="shared" si="6"/>
        <v>106</v>
      </c>
      <c r="B164" s="7">
        <f t="shared" si="7"/>
        <v>72101595</v>
      </c>
      <c r="C164" s="7">
        <f>IF(ISNA(VLOOKUP(G164,Listen!J:P,7,0)),VLOOKUP(E164,'72101595'!AF:AP,11,0),IF(VLOOKUP(E164,'72101595'!AF:AP,11,0)&lt;4,VLOOKUP(G164,Listen!J:P,7,0),VLOOKUP(E164,'72101595'!AF:AP,11,0)))</f>
        <v>3</v>
      </c>
      <c r="D164" s="7" t="str">
        <f>IF(G164="","",IF(ISNA(VLOOKUP(G164,[1]ALLE!$B:$AA,26,0)),"",VLOOKUP(G164,[1]ALLE!$B:$AA,26,0)))</f>
        <v>WGK 2,</v>
      </c>
      <c r="E164" s="12" t="str">
        <f>IF(ISNA(VLOOKUP(J164,'72101595'!Z:AG,7,0)),IF(ISNA(VLOOKUP(J164,'72101595'!AA:AG,6,0)),IF(ISNA(VLOOKUP(J164,'72101595'!AB:AG,5,0)),IF(ISNA(VLOOKUP(J164,'72101595'!AC:AG,4,0)),IF(ISNA(VLOOKUP(J164,'72101595'!AD:AG,3,0)),"",VLOOKUP(J164,'72101595'!AD:AG,3,0)),VLOOKUP(J164,'72101595'!AC:AG,4,0)),VLOOKUP(J164,'72101595'!AB:AG,5,0)),VLOOKUP(J164,'72101595'!AA:AG,6,0)),VLOOKUP(J164,'72101595'!Z:AG,7,0))</f>
        <v>Cyclohexane, isocyanato-</v>
      </c>
      <c r="F164" s="7" t="str">
        <f>IF(G164=0,"",IF(G164="","",VLOOKUP(G164,'72101595'!D:I,6,0)))</f>
        <v>C7H11NO</v>
      </c>
      <c r="G164" s="7" t="str">
        <f>VLOOKUP(E164,'72101595'!AF:AP,2,0)</f>
        <v>3173-53-3</v>
      </c>
      <c r="H164" s="7" t="str">
        <f>IF(ISNA(VLOOKUP(G164,[1]ALLE!$B:$C,2,0)),"",VLOOKUP(G164,[1]ALLE!$B:$C,2,0))</f>
        <v>KQWGXHWJMSMDJJ-UHFFFAOYSA-N</v>
      </c>
      <c r="I164" s="7">
        <f t="shared" si="8"/>
        <v>164</v>
      </c>
      <c r="J164" s="5" t="s">
        <v>2902</v>
      </c>
      <c r="K164" s="7">
        <f>IF(ISNA(VLOOKUP(J164,'72102609'!Z:AE,6,0)),IF(ISNA(VLOOKUP(J164,'72102609'!AA:AE,5,0)),IF(ISNA(VLOOKUP(J164,'72102609'!AB:AE,4,0)),IF(ISNA(VLOOKUP(J164,'72102609'!AC:AE,3,0)),IF(ISNA(VLOOKUP(J164,'72102609'!AD:AE,2,0)),"",VLOOKUP(J164,'72102609'!AD:AE,2,0)),VLOOKUP(J164,'72102609'!AC:AE,3,0)),VLOOKUP(J164,'72102609'!AB:AE,4,0)),VLOOKUP(J164,'72102609'!AA:AE,5,0)),VLOOKUP(J164,'72102609'!Z:AE,6,0))</f>
        <v>14</v>
      </c>
      <c r="L164" s="7" t="str">
        <f>IF(ISNA(VLOOKUP(J164,'72102278'!Z:AE,6,0)),IF(ISNA(VLOOKUP(J164,'72102278'!AA:AE,5,0)),IF(ISNA(VLOOKUP(J164,'72102278'!AB:AE,4,0)),IF(ISNA(VLOOKUP(J164,'72102278'!AC:AE,3,0)),IF(ISNA(VLOOKUP(J164,'72102278'!AD:AE,2,0)),"",VLOOKUP(J164,'72102278'!AD:AE,2,0)),VLOOKUP(J164,'72102278'!AC:AE,3,0)),VLOOKUP(J164,'72102278'!AB:AE,4,0)),VLOOKUP(J164,'72102278'!AA:AE,5,0)),VLOOKUP(J164,'72102278'!Z:AE,6,0))</f>
        <v/>
      </c>
      <c r="M164" s="7">
        <f>IF(ISNA(VLOOKUP(J164,'72102029'!Z:AE,6,0)),IF(ISNA(VLOOKUP(J164,'72102029'!AA:AE,5,0)),IF(ISNA(VLOOKUP(J164,'72102029'!AB:AE,4,0)),IF(ISNA(VLOOKUP(J164,'72102029'!AC:AE,3,0)),IF(ISNA(VLOOKUP(J164,'72102029'!AD:AE,2,0)),"",VLOOKUP(J164,'72102029'!AD:AE,2,0)),VLOOKUP(J164,'72102029'!AC:AE,3,0)),VLOOKUP(J164,'72102029'!AB:AE,4,0)),VLOOKUP(J164,'72102029'!AA:AE,5,0)),VLOOKUP(J164,'72102029'!Z:AE,6,0))</f>
        <v>20</v>
      </c>
      <c r="N164" s="7">
        <f>IF(ISNA(VLOOKUP(J164,'72101595'!Z:AE,6,0)),IF(ISNA(VLOOKUP(J164,'72101595'!AA:AE,5,0)),IF(ISNA(VLOOKUP(J164,'72101595'!AB:AE,4,0)),IF(ISNA(VLOOKUP(J164,'72101595'!AC:AE,3,0)),IF(ISNA(VLOOKUP(J164,'72101595'!AD:AE,2,0)),"",VLOOKUP(J164,'72101595'!AD:AE,2,0)),VLOOKUP(J164,'72101595'!AC:AE,3,0)),VLOOKUP(J164,'72101595'!AB:AE,4,0)),VLOOKUP(J164,'72101595'!AA:AE,5,0)),VLOOKUP(J164,'72101595'!Z:AE,6,0))</f>
        <v>106</v>
      </c>
      <c r="O164" s="7">
        <f>IF(ISNA(VLOOKUP(J164,'72101388'!Z:AE,6,0)),IF(ISNA(VLOOKUP(J164,'72101388'!AA:AE,5,0)),IF(ISNA(VLOOKUP(J164,'72101388'!AB:AE,4,0)),IF(ISNA(VLOOKUP(J164,'72101388'!AC:AE,3,0)),IF(ISNA(VLOOKUP(J164,'72101388'!AD:AE,2,0)),"",VLOOKUP(J164,'72101388'!AD:AE,2,0)),VLOOKUP(J164,'72101388'!AC:AE,3,0)),VLOOKUP(J164,'72101388'!AB:AE,4,0)),VLOOKUP(J164,'72101388'!AA:AE,5,0)),VLOOKUP(J164,'72101388'!Z:AE,6,0))</f>
        <v>21</v>
      </c>
      <c r="P164" s="7" t="str">
        <f>IF(ISNA(VLOOKUP(J164,'72101014'!Z:AE,6,0)),IF(ISNA(VLOOKUP(J164,'72101014'!AA:AE,5,0)),IF(ISNA(VLOOKUP(J164,'72101014'!AB:AE,4,0)),IF(ISNA(VLOOKUP(J164,'72101014'!AC:AE,3,0)),IF(ISNA(VLOOKUP(J164,'72101014'!AD:AE,2,0)),"",VLOOKUP(J164,'72101014'!AD:AE,2,0)),VLOOKUP(J164,'72101014'!AC:AE,3,0)),VLOOKUP(J164,'72101014'!AB:AE,4,0)),VLOOKUP(J164,'72101014'!AA:AE,5,0)),VLOOKUP(J164,'72101014'!Z:AE,6,0))</f>
        <v/>
      </c>
      <c r="Q164" s="7" t="str">
        <f>IF(ISNA(VLOOKUP(J164,'72100736'!Z:AE,6,0)),IF(ISNA(VLOOKUP(J164,'72100736'!AA:AE,5,0)),IF(ISNA(VLOOKUP(J164,'72100736'!AB:AE,4,0)),IF(ISNA(VLOOKUP(J164,'72100736'!AC:AE,3,0)),IF(ISNA(VLOOKUP(J164,'72100736'!AD:AE,2,0)),"",VLOOKUP(J164,'72100736'!AD:AE,2,0)),VLOOKUP(J164,'72100736'!AC:AE,3,0)),VLOOKUP(J164,'72100736'!AB:AE,4,0)),VLOOKUP(J164,'72100736'!AA:AE,5,0)),VLOOKUP(J164,'72100736'!Z:AE,6,0))</f>
        <v/>
      </c>
      <c r="R164" s="7">
        <f>IF(ISNA(VLOOKUP(J164,'72100530'!Z:AE,6,0)),IF(ISNA(VLOOKUP(J164,'72100530'!AA:AE,5,0)),IF(ISNA(VLOOKUP(J164,'72100530'!AB:AE,4,0)),IF(ISNA(VLOOKUP(J164,'72100530'!AC:AE,3,0)),IF(ISNA(VLOOKUP(J164,'72100530'!AD:AE,2,0)),"",VLOOKUP(J164,'72100530'!AD:AE,2,0)),VLOOKUP(J164,'72100530'!AC:AE,3,0)),VLOOKUP(J164,'72100530'!AB:AE,4,0)),VLOOKUP(J164,'72100530'!AA:AE,5,0)),VLOOKUP(J164,'72100530'!Z:AE,6,0))</f>
        <v>15</v>
      </c>
      <c r="S164" s="7" t="str">
        <f>IF(ISNA(VLOOKUP(J164,'72100318'!Z:AE,6,0)),IF(ISNA(VLOOKUP(J164,'72100318'!AA:AE,5,0)),IF(ISNA(VLOOKUP(J164,'72100318'!AB:AE,4,0)),IF(ISNA(VLOOKUP(J164,'72100318'!AC:AE,3,0)),IF(ISNA(VLOOKUP(J164,'72100318'!AD:AE,2,0)),"",VLOOKUP(J164,'72100318'!AD:AE,2,0)),VLOOKUP(J164,'72100318'!AC:AE,3,0)),VLOOKUP(J164,'72100318'!AB:AE,4,0)),VLOOKUP(J164,'72100318'!AA:AE,5,0)),VLOOKUP(J164,'72100318'!Z:AE,6,0))</f>
        <v/>
      </c>
      <c r="T164" s="7" t="str">
        <f>IF(ISNA(VLOOKUP(J164,'72100121'!Z:AE,6,0)),IF(ISNA(VLOOKUP(J164,'72100121'!AA:AE,5,0)),IF(ISNA(VLOOKUP(J164,'72100121'!AB:AE,4,0)),IF(ISNA(VLOOKUP(J164,'72100121'!AC:AE,3,0)),IF(ISNA(VLOOKUP(J164,'72100121'!AD:AE,2,0)),"",VLOOKUP(J164,'72100121'!AD:AE,2,0)),VLOOKUP(J164,'72100121'!AC:AE,3,0)),VLOOKUP(J164,'72100121'!AB:AE,4,0)),VLOOKUP(J164,'72100121'!AA:AE,5,0)),VLOOKUP(J164,'72100121'!Z:AE,6,0))</f>
        <v/>
      </c>
      <c r="U164" s="7" t="str">
        <f>IF(ISNA(VLOOKUP(J164,'72003054'!Z:AE,6,0)),IF(ISNA(VLOOKUP(J164,'72003054'!AA:AE,5,0)),IF(ISNA(VLOOKUP(J164,'72003054'!AB:AE,4,0)),IF(ISNA(VLOOKUP(J164,'72003054'!AC:AE,3,0)),IF(ISNA(VLOOKUP(J164,'72003054'!AD:AE,2,0)),"",VLOOKUP(J164,'72003054'!AD:AE,2,0)),VLOOKUP(J164,'72003054'!AC:AE,3,0)),VLOOKUP(J164,'72003054'!AB:AE,4,0)),VLOOKUP(J164,'72003054'!AA:AE,5,0)),VLOOKUP(J164,'72003054'!Z:AE,6,0))</f>
        <v/>
      </c>
    </row>
    <row r="165" spans="1:21" x14ac:dyDescent="0.25">
      <c r="A165" s="7">
        <f t="shared" si="6"/>
        <v>104</v>
      </c>
      <c r="B165" s="7">
        <f t="shared" si="7"/>
        <v>72102278</v>
      </c>
      <c r="C165" s="7">
        <f>IF(ISNA(VLOOKUP(G165,Listen!J:P,7,0)),VLOOKUP(E165,'72102278'!AF:AP,11,0),IF(VLOOKUP(E165,'72102278'!AF:AP,11,0)&lt;4,VLOOKUP(G165,Listen!J:P,7,0),VLOOKUP(E165,'72102278'!AF:AP,11,0)))</f>
        <v>2</v>
      </c>
      <c r="D165" s="7" t="str">
        <f>IF(G165="","", IF(ISNA(G165),"",IF(ISNA(VLOOKUP(G165,[1]ALLE!$B:$AA,26,0)),"",VLOOKUP(G165,[1]ALLE!$B:$AA,26,0))))</f>
        <v>WGK 1,Öl der Bittermandel DS(almond, burnt sugar)</v>
      </c>
      <c r="E165" s="12" t="str">
        <f>IF(ISNA(VLOOKUP(J165,'72102278'!Z:AG,7,0)),IF(ISNA(VLOOKUP(J165,'72102278'!AA:AG,6,0)),IF(ISNA(VLOOKUP(J165,'72102278'!AB:AG,5,0)),IF(ISNA(VLOOKUP(J165,'72102278'!AC:AG,4,0)),IF(ISNA(VLOOKUP(J165,'72102278'!AD:AG,3,0)),"",VLOOKUP(J165,'72102278'!AD:AG,3,0)),VLOOKUP(J165,'72102278'!AC:AG,4,0)),VLOOKUP(J165,'72102278'!AB:AG,5,0)),VLOOKUP(J165,'72102278'!AA:AG,6,0)),VLOOKUP(J165,'72102278'!Z:AG,7,0))</f>
        <v>Benzaldehyde</v>
      </c>
      <c r="F165" s="7" t="str">
        <f>IF(G165=0,"",IF(G165="","",VLOOKUP(G165,'72102278'!D:I,6,0)))</f>
        <v>C7H6O</v>
      </c>
      <c r="G165" s="7" t="str">
        <f>VLOOKUP(E165,'72102278'!AF:AP,2,0)</f>
        <v>100-52-7</v>
      </c>
      <c r="H165" s="7" t="str">
        <f>IF(ISNA(VLOOKUP(G165,[1]ALLE!$B:$C,2,0)),"",VLOOKUP(G165,[1]ALLE!$B:$C,2,0))</f>
        <v>HUMNYLRZRPPJDN-UHFFFAOYSA-N</v>
      </c>
      <c r="I165" s="7">
        <f t="shared" si="8"/>
        <v>165</v>
      </c>
      <c r="J165" s="5" t="s">
        <v>2900</v>
      </c>
      <c r="K165" s="7" t="str">
        <f>IF(ISNA(VLOOKUP(J165,'72102609'!Z:AE,6,0)),IF(ISNA(VLOOKUP(J165,'72102609'!AA:AE,5,0)),IF(ISNA(VLOOKUP(J165,'72102609'!AB:AE,4,0)),IF(ISNA(VLOOKUP(J165,'72102609'!AC:AE,3,0)),IF(ISNA(VLOOKUP(J165,'72102609'!AD:AE,2,0)),"",VLOOKUP(J165,'72102609'!AD:AE,2,0)),VLOOKUP(J165,'72102609'!AC:AE,3,0)),VLOOKUP(J165,'72102609'!AB:AE,4,0)),VLOOKUP(J165,'72102609'!AA:AE,5,0)),VLOOKUP(J165,'72102609'!Z:AE,6,0))</f>
        <v/>
      </c>
      <c r="L165" s="7">
        <f>IF(ISNA(VLOOKUP(J165,'72102278'!Z:AE,6,0)),IF(ISNA(VLOOKUP(J165,'72102278'!AA:AE,5,0)),IF(ISNA(VLOOKUP(J165,'72102278'!AB:AE,4,0)),IF(ISNA(VLOOKUP(J165,'72102278'!AC:AE,3,0)),IF(ISNA(VLOOKUP(J165,'72102278'!AD:AE,2,0)),"",VLOOKUP(J165,'72102278'!AD:AE,2,0)),VLOOKUP(J165,'72102278'!AC:AE,3,0)),VLOOKUP(J165,'72102278'!AB:AE,4,0)),VLOOKUP(J165,'72102278'!AA:AE,5,0)),VLOOKUP(J165,'72102278'!Z:AE,6,0))</f>
        <v>104</v>
      </c>
      <c r="M165" s="7">
        <f>IF(ISNA(VLOOKUP(J165,'72102029'!Z:AE,6,0)),IF(ISNA(VLOOKUP(J165,'72102029'!AA:AE,5,0)),IF(ISNA(VLOOKUP(J165,'72102029'!AB:AE,4,0)),IF(ISNA(VLOOKUP(J165,'72102029'!AC:AE,3,0)),IF(ISNA(VLOOKUP(J165,'72102029'!AD:AE,2,0)),"",VLOOKUP(J165,'72102029'!AD:AE,2,0)),VLOOKUP(J165,'72102029'!AC:AE,3,0)),VLOOKUP(J165,'72102029'!AB:AE,4,0)),VLOOKUP(J165,'72102029'!AA:AE,5,0)),VLOOKUP(J165,'72102029'!Z:AE,6,0))</f>
        <v>94</v>
      </c>
      <c r="N165" s="7" t="str">
        <f>IF(ISNA(VLOOKUP(J165,'72101595'!Z:AE,6,0)),IF(ISNA(VLOOKUP(J165,'72101595'!AA:AE,5,0)),IF(ISNA(VLOOKUP(J165,'72101595'!AB:AE,4,0)),IF(ISNA(VLOOKUP(J165,'72101595'!AC:AE,3,0)),IF(ISNA(VLOOKUP(J165,'72101595'!AD:AE,2,0)),"",VLOOKUP(J165,'72101595'!AD:AE,2,0)),VLOOKUP(J165,'72101595'!AC:AE,3,0)),VLOOKUP(J165,'72101595'!AB:AE,4,0)),VLOOKUP(J165,'72101595'!AA:AE,5,0)),VLOOKUP(J165,'72101595'!Z:AE,6,0))</f>
        <v/>
      </c>
      <c r="O165" s="7" t="str">
        <f>IF(ISNA(VLOOKUP(J165,'72101388'!Z:AE,6,0)),IF(ISNA(VLOOKUP(J165,'72101388'!AA:AE,5,0)),IF(ISNA(VLOOKUP(J165,'72101388'!AB:AE,4,0)),IF(ISNA(VLOOKUP(J165,'72101388'!AC:AE,3,0)),IF(ISNA(VLOOKUP(J165,'72101388'!AD:AE,2,0)),"",VLOOKUP(J165,'72101388'!AD:AE,2,0)),VLOOKUP(J165,'72101388'!AC:AE,3,0)),VLOOKUP(J165,'72101388'!AB:AE,4,0)),VLOOKUP(J165,'72101388'!AA:AE,5,0)),VLOOKUP(J165,'72101388'!Z:AE,6,0))</f>
        <v/>
      </c>
      <c r="P165" s="7">
        <f>IF(ISNA(VLOOKUP(J165,'72101014'!Z:AE,6,0)),IF(ISNA(VLOOKUP(J165,'72101014'!AA:AE,5,0)),IF(ISNA(VLOOKUP(J165,'72101014'!AB:AE,4,0)),IF(ISNA(VLOOKUP(J165,'72101014'!AC:AE,3,0)),IF(ISNA(VLOOKUP(J165,'72101014'!AD:AE,2,0)),"",VLOOKUP(J165,'72101014'!AD:AE,2,0)),VLOOKUP(J165,'72101014'!AC:AE,3,0)),VLOOKUP(J165,'72101014'!AB:AE,4,0)),VLOOKUP(J165,'72101014'!AA:AE,5,0)),VLOOKUP(J165,'72101014'!Z:AE,6,0))</f>
        <v>17</v>
      </c>
      <c r="Q165" s="7">
        <f>IF(ISNA(VLOOKUP(J165,'72100736'!Z:AE,6,0)),IF(ISNA(VLOOKUP(J165,'72100736'!AA:AE,5,0)),IF(ISNA(VLOOKUP(J165,'72100736'!AB:AE,4,0)),IF(ISNA(VLOOKUP(J165,'72100736'!AC:AE,3,0)),IF(ISNA(VLOOKUP(J165,'72100736'!AD:AE,2,0)),"",VLOOKUP(J165,'72100736'!AD:AE,2,0)),VLOOKUP(J165,'72100736'!AC:AE,3,0)),VLOOKUP(J165,'72100736'!AB:AE,4,0)),VLOOKUP(J165,'72100736'!AA:AE,5,0)),VLOOKUP(J165,'72100736'!Z:AE,6,0))</f>
        <v>40</v>
      </c>
      <c r="R165" s="7" t="str">
        <f>IF(ISNA(VLOOKUP(J165,'72100530'!Z:AE,6,0)),IF(ISNA(VLOOKUP(J165,'72100530'!AA:AE,5,0)),IF(ISNA(VLOOKUP(J165,'72100530'!AB:AE,4,0)),IF(ISNA(VLOOKUP(J165,'72100530'!AC:AE,3,0)),IF(ISNA(VLOOKUP(J165,'72100530'!AD:AE,2,0)),"",VLOOKUP(J165,'72100530'!AD:AE,2,0)),VLOOKUP(J165,'72100530'!AC:AE,3,0)),VLOOKUP(J165,'72100530'!AB:AE,4,0)),VLOOKUP(J165,'72100530'!AA:AE,5,0)),VLOOKUP(J165,'72100530'!Z:AE,6,0))</f>
        <v/>
      </c>
      <c r="S165" s="7">
        <f>IF(ISNA(VLOOKUP(J165,'72100318'!Z:AE,6,0)),IF(ISNA(VLOOKUP(J165,'72100318'!AA:AE,5,0)),IF(ISNA(VLOOKUP(J165,'72100318'!AB:AE,4,0)),IF(ISNA(VLOOKUP(J165,'72100318'!AC:AE,3,0)),IF(ISNA(VLOOKUP(J165,'72100318'!AD:AE,2,0)),"",VLOOKUP(J165,'72100318'!AD:AE,2,0)),VLOOKUP(J165,'72100318'!AC:AE,3,0)),VLOOKUP(J165,'72100318'!AB:AE,4,0)),VLOOKUP(J165,'72100318'!AA:AE,5,0)),VLOOKUP(J165,'72100318'!Z:AE,6,0))</f>
        <v>11</v>
      </c>
      <c r="T165" s="7" t="str">
        <f>IF(ISNA(VLOOKUP(J165,'72100121'!Z:AE,6,0)),IF(ISNA(VLOOKUP(J165,'72100121'!AA:AE,5,0)),IF(ISNA(VLOOKUP(J165,'72100121'!AB:AE,4,0)),IF(ISNA(VLOOKUP(J165,'72100121'!AC:AE,3,0)),IF(ISNA(VLOOKUP(J165,'72100121'!AD:AE,2,0)),"",VLOOKUP(J165,'72100121'!AD:AE,2,0)),VLOOKUP(J165,'72100121'!AC:AE,3,0)),VLOOKUP(J165,'72100121'!AB:AE,4,0)),VLOOKUP(J165,'72100121'!AA:AE,5,0)),VLOOKUP(J165,'72100121'!Z:AE,6,0))</f>
        <v/>
      </c>
      <c r="U165" s="7">
        <f>IF(ISNA(VLOOKUP(J165,'72003054'!Z:AE,6,0)),IF(ISNA(VLOOKUP(J165,'72003054'!AA:AE,5,0)),IF(ISNA(VLOOKUP(J165,'72003054'!AB:AE,4,0)),IF(ISNA(VLOOKUP(J165,'72003054'!AC:AE,3,0)),IF(ISNA(VLOOKUP(J165,'72003054'!AD:AE,2,0)),"",VLOOKUP(J165,'72003054'!AD:AE,2,0)),VLOOKUP(J165,'72003054'!AC:AE,3,0)),VLOOKUP(J165,'72003054'!AB:AE,4,0)),VLOOKUP(J165,'72003054'!AA:AE,5,0)),VLOOKUP(J165,'72003054'!Z:AE,6,0))</f>
        <v>10</v>
      </c>
    </row>
    <row r="166" spans="1:21" x14ac:dyDescent="0.25">
      <c r="A166" s="7">
        <f t="shared" si="6"/>
        <v>103</v>
      </c>
      <c r="B166" s="7">
        <f t="shared" si="7"/>
        <v>72100736</v>
      </c>
      <c r="C166" s="7">
        <f>IF(ISNA(VLOOKUP(G166,Listen!J:P,7,0)),VLOOKUP(E166,'72100736'!AF:AP,11,0),IF(VLOOKUP(E166,'72100736'!AF:AP,11,0)&lt;4,VLOOKUP(G166,Listen!J:P,7,0),VLOOKUP(E166,'72100736'!AF:AP,11,0)))</f>
        <v>3</v>
      </c>
      <c r="D166" s="7" t="str">
        <f>IF(G166="","",IF(ISNA(VLOOKUP(G166,[1]ALLE!$B:$AA,26,0)),"",VLOOKUP(G166,[1]ALLE!$B:$AA,26,0)))</f>
        <v/>
      </c>
      <c r="E166" s="12" t="str">
        <f>IF(ISNA(VLOOKUP(J166,'72100736'!Z:AG,7,0)),IF(ISNA(VLOOKUP(J166,'72100736'!AA:AG,6,0)),IF(ISNA(VLOOKUP(J166,'72100736'!AB:AG,5,0)),IF(ISNA(VLOOKUP(J166,'72100736'!AC:AG,4,0)),IF(ISNA(VLOOKUP(J166,'72100736'!AD:AG,3,0)),"",VLOOKUP(J166,'72100736'!AD:AG,3,0)),VLOOKUP(J166,'72100736'!AC:AG,4,0)),VLOOKUP(J166,'72100736'!AB:AG,5,0)),VLOOKUP(J166,'72100736'!AA:AG,6,0)),VLOOKUP(J166,'72100736'!Z:AG,7,0))</f>
        <v>Cyclohexane, isothiocyanato-</v>
      </c>
      <c r="F166" s="7" t="str">
        <f>IF(G166=0,"",IF(G166="","",VLOOKUP(G166,'72100736'!D:I,6,0)))</f>
        <v>C7H11NS</v>
      </c>
      <c r="G166" s="7" t="str">
        <f>VLOOKUP(E166,'72100736'!AF:AP,2,0)</f>
        <v>1122-82-3</v>
      </c>
      <c r="H166" s="7" t="str">
        <f>IF(ISNA(VLOOKUP(G166,[1]ALLE!$B:$C,2,0)),"",VLOOKUP(G166,[1]ALLE!$B:$C,2,0))</f>
        <v>MZSJGCPBOVTKHR-UHFFFAOYSA-N</v>
      </c>
      <c r="I166" s="7">
        <f t="shared" si="8"/>
        <v>166</v>
      </c>
      <c r="J166" s="5" t="s">
        <v>2148</v>
      </c>
      <c r="K166" s="7" t="str">
        <f>IF(ISNA(VLOOKUP(J166,'72102609'!Z:AE,6,0)),IF(ISNA(VLOOKUP(J166,'72102609'!AA:AE,5,0)),IF(ISNA(VLOOKUP(J166,'72102609'!AB:AE,4,0)),IF(ISNA(VLOOKUP(J166,'72102609'!AC:AE,3,0)),IF(ISNA(VLOOKUP(J166,'72102609'!AD:AE,2,0)),"",VLOOKUP(J166,'72102609'!AD:AE,2,0)),VLOOKUP(J166,'72102609'!AC:AE,3,0)),VLOOKUP(J166,'72102609'!AB:AE,4,0)),VLOOKUP(J166,'72102609'!AA:AE,5,0)),VLOOKUP(J166,'72102609'!Z:AE,6,0))</f>
        <v/>
      </c>
      <c r="L166" s="7" t="str">
        <f>IF(ISNA(VLOOKUP(J166,'72102278'!Z:AE,6,0)),IF(ISNA(VLOOKUP(J166,'72102278'!AA:AE,5,0)),IF(ISNA(VLOOKUP(J166,'72102278'!AB:AE,4,0)),IF(ISNA(VLOOKUP(J166,'72102278'!AC:AE,3,0)),IF(ISNA(VLOOKUP(J166,'72102278'!AD:AE,2,0)),"",VLOOKUP(J166,'72102278'!AD:AE,2,0)),VLOOKUP(J166,'72102278'!AC:AE,3,0)),VLOOKUP(J166,'72102278'!AB:AE,4,0)),VLOOKUP(J166,'72102278'!AA:AE,5,0)),VLOOKUP(J166,'72102278'!Z:AE,6,0))</f>
        <v/>
      </c>
      <c r="M166" s="7" t="str">
        <f>IF(ISNA(VLOOKUP(J166,'72102029'!Z:AE,6,0)),IF(ISNA(VLOOKUP(J166,'72102029'!AA:AE,5,0)),IF(ISNA(VLOOKUP(J166,'72102029'!AB:AE,4,0)),IF(ISNA(VLOOKUP(J166,'72102029'!AC:AE,3,0)),IF(ISNA(VLOOKUP(J166,'72102029'!AD:AE,2,0)),"",VLOOKUP(J166,'72102029'!AD:AE,2,0)),VLOOKUP(J166,'72102029'!AC:AE,3,0)),VLOOKUP(J166,'72102029'!AB:AE,4,0)),VLOOKUP(J166,'72102029'!AA:AE,5,0)),VLOOKUP(J166,'72102029'!Z:AE,6,0))</f>
        <v/>
      </c>
      <c r="N166" s="7">
        <f>IF(ISNA(VLOOKUP(J166,'72101595'!Z:AE,6,0)),IF(ISNA(VLOOKUP(J166,'72101595'!AA:AE,5,0)),IF(ISNA(VLOOKUP(J166,'72101595'!AB:AE,4,0)),IF(ISNA(VLOOKUP(J166,'72101595'!AC:AE,3,0)),IF(ISNA(VLOOKUP(J166,'72101595'!AD:AE,2,0)),"",VLOOKUP(J166,'72101595'!AD:AE,2,0)),VLOOKUP(J166,'72101595'!AC:AE,3,0)),VLOOKUP(J166,'72101595'!AB:AE,4,0)),VLOOKUP(J166,'72101595'!AA:AE,5,0)),VLOOKUP(J166,'72101595'!Z:AE,6,0))</f>
        <v>24</v>
      </c>
      <c r="O166" s="7" t="str">
        <f>IF(ISNA(VLOOKUP(J166,'72101388'!Z:AE,6,0)),IF(ISNA(VLOOKUP(J166,'72101388'!AA:AE,5,0)),IF(ISNA(VLOOKUP(J166,'72101388'!AB:AE,4,0)),IF(ISNA(VLOOKUP(J166,'72101388'!AC:AE,3,0)),IF(ISNA(VLOOKUP(J166,'72101388'!AD:AE,2,0)),"",VLOOKUP(J166,'72101388'!AD:AE,2,0)),VLOOKUP(J166,'72101388'!AC:AE,3,0)),VLOOKUP(J166,'72101388'!AB:AE,4,0)),VLOOKUP(J166,'72101388'!AA:AE,5,0)),VLOOKUP(J166,'72101388'!Z:AE,6,0))</f>
        <v/>
      </c>
      <c r="P166" s="7" t="str">
        <f>IF(ISNA(VLOOKUP(J166,'72101014'!Z:AE,6,0)),IF(ISNA(VLOOKUP(J166,'72101014'!AA:AE,5,0)),IF(ISNA(VLOOKUP(J166,'72101014'!AB:AE,4,0)),IF(ISNA(VLOOKUP(J166,'72101014'!AC:AE,3,0)),IF(ISNA(VLOOKUP(J166,'72101014'!AD:AE,2,0)),"",VLOOKUP(J166,'72101014'!AD:AE,2,0)),VLOOKUP(J166,'72101014'!AC:AE,3,0)),VLOOKUP(J166,'72101014'!AB:AE,4,0)),VLOOKUP(J166,'72101014'!AA:AE,5,0)),VLOOKUP(J166,'72101014'!Z:AE,6,0))</f>
        <v/>
      </c>
      <c r="Q166" s="7">
        <f>IF(ISNA(VLOOKUP(J166,'72100736'!Z:AE,6,0)),IF(ISNA(VLOOKUP(J166,'72100736'!AA:AE,5,0)),IF(ISNA(VLOOKUP(J166,'72100736'!AB:AE,4,0)),IF(ISNA(VLOOKUP(J166,'72100736'!AC:AE,3,0)),IF(ISNA(VLOOKUP(J166,'72100736'!AD:AE,2,0)),"",VLOOKUP(J166,'72100736'!AD:AE,2,0)),VLOOKUP(J166,'72100736'!AC:AE,3,0)),VLOOKUP(J166,'72100736'!AB:AE,4,0)),VLOOKUP(J166,'72100736'!AA:AE,5,0)),VLOOKUP(J166,'72100736'!Z:AE,6,0))</f>
        <v>103</v>
      </c>
      <c r="R166" s="7" t="str">
        <f>IF(ISNA(VLOOKUP(J166,'72100530'!Z:AE,6,0)),IF(ISNA(VLOOKUP(J166,'72100530'!AA:AE,5,0)),IF(ISNA(VLOOKUP(J166,'72100530'!AB:AE,4,0)),IF(ISNA(VLOOKUP(J166,'72100530'!AC:AE,3,0)),IF(ISNA(VLOOKUP(J166,'72100530'!AD:AE,2,0)),"",VLOOKUP(J166,'72100530'!AD:AE,2,0)),VLOOKUP(J166,'72100530'!AC:AE,3,0)),VLOOKUP(J166,'72100530'!AB:AE,4,0)),VLOOKUP(J166,'72100530'!AA:AE,5,0)),VLOOKUP(J166,'72100530'!Z:AE,6,0))</f>
        <v/>
      </c>
      <c r="S166" s="7" t="str">
        <f>IF(ISNA(VLOOKUP(J166,'72100318'!Z:AE,6,0)),IF(ISNA(VLOOKUP(J166,'72100318'!AA:AE,5,0)),IF(ISNA(VLOOKUP(J166,'72100318'!AB:AE,4,0)),IF(ISNA(VLOOKUP(J166,'72100318'!AC:AE,3,0)),IF(ISNA(VLOOKUP(J166,'72100318'!AD:AE,2,0)),"",VLOOKUP(J166,'72100318'!AD:AE,2,0)),VLOOKUP(J166,'72100318'!AC:AE,3,0)),VLOOKUP(J166,'72100318'!AB:AE,4,0)),VLOOKUP(J166,'72100318'!AA:AE,5,0)),VLOOKUP(J166,'72100318'!Z:AE,6,0))</f>
        <v/>
      </c>
      <c r="T166" s="7" t="str">
        <f>IF(ISNA(VLOOKUP(J166,'72100121'!Z:AE,6,0)),IF(ISNA(VLOOKUP(J166,'72100121'!AA:AE,5,0)),IF(ISNA(VLOOKUP(J166,'72100121'!AB:AE,4,0)),IF(ISNA(VLOOKUP(J166,'72100121'!AC:AE,3,0)),IF(ISNA(VLOOKUP(J166,'72100121'!AD:AE,2,0)),"",VLOOKUP(J166,'72100121'!AD:AE,2,0)),VLOOKUP(J166,'72100121'!AC:AE,3,0)),VLOOKUP(J166,'72100121'!AB:AE,4,0)),VLOOKUP(J166,'72100121'!AA:AE,5,0)),VLOOKUP(J166,'72100121'!Z:AE,6,0))</f>
        <v/>
      </c>
      <c r="U166" s="7" t="str">
        <f>IF(ISNA(VLOOKUP(J166,'72003054'!Z:AE,6,0)),IF(ISNA(VLOOKUP(J166,'72003054'!AA:AE,5,0)),IF(ISNA(VLOOKUP(J166,'72003054'!AB:AE,4,0)),IF(ISNA(VLOOKUP(J166,'72003054'!AC:AE,3,0)),IF(ISNA(VLOOKUP(J166,'72003054'!AD:AE,2,0)),"",VLOOKUP(J166,'72003054'!AD:AE,2,0)),VLOOKUP(J166,'72003054'!AC:AE,3,0)),VLOOKUP(J166,'72003054'!AB:AE,4,0)),VLOOKUP(J166,'72003054'!AA:AE,5,0)),VLOOKUP(J166,'72003054'!Z:AE,6,0))</f>
        <v/>
      </c>
    </row>
    <row r="167" spans="1:21" x14ac:dyDescent="0.25">
      <c r="A167" s="7">
        <f t="shared" si="6"/>
        <v>101</v>
      </c>
      <c r="B167" s="7">
        <f t="shared" si="7"/>
        <v>72100736</v>
      </c>
      <c r="C167" s="7">
        <f>IF(ISNA(VLOOKUP(G167,Listen!J:P,7,0)),VLOOKUP(E167,'72100736'!AF:AP,11,0),IF(VLOOKUP(E167,'72100736'!AF:AP,11,0)&lt;4,VLOOKUP(G167,Listen!J:P,7,0),VLOOKUP(E167,'72100736'!AF:AP,11,0)))</f>
        <v>4</v>
      </c>
      <c r="D167" s="7" t="str">
        <f>IF(G167="","",IF(ISNA(VLOOKUP(G167,[1]ALLE!$B:$AA,26,0)),"",VLOOKUP(G167,[1]ALLE!$B:$AA,26,0)))</f>
        <v/>
      </c>
      <c r="E167" s="12" t="str">
        <f>IF(ISNA(VLOOKUP(J167,'72100736'!Z:AG,7,0)),IF(ISNA(VLOOKUP(J167,'72100736'!AA:AG,6,0)),IF(ISNA(VLOOKUP(J167,'72100736'!AB:AG,5,0)),IF(ISNA(VLOOKUP(J167,'72100736'!AC:AG,4,0)),IF(ISNA(VLOOKUP(J167,'72100736'!AD:AG,3,0)),"",VLOOKUP(J167,'72100736'!AD:AG,3,0)),VLOOKUP(J167,'72100736'!AC:AG,4,0)),VLOOKUP(J167,'72100736'!AB:AG,5,0)),VLOOKUP(J167,'72100736'!AA:AG,6,0)),VLOOKUP(J167,'72100736'!Z:AG,7,0))</f>
        <v>GC_BPMZ_126_RI_2250</v>
      </c>
      <c r="F167" s="7" t="str">
        <f>IF(G167=0,"",IF(G167="","",VLOOKUP(G167,'72100736'!D:I,6,0)))</f>
        <v/>
      </c>
      <c r="G167" s="7" t="str">
        <f>VLOOKUP(E167,'72100736'!AF:AP,2,0)</f>
        <v/>
      </c>
      <c r="H167" s="7" t="str">
        <f>IF(ISNA(VLOOKUP(G167,[1]ALLE!$B:$C,2,0)),"",VLOOKUP(G167,[1]ALLE!$B:$C,2,0))</f>
        <v/>
      </c>
      <c r="I167" s="7">
        <f t="shared" si="8"/>
        <v>167</v>
      </c>
      <c r="J167" s="5" t="s">
        <v>4676</v>
      </c>
      <c r="K167" s="7" t="str">
        <f>IF(ISNA(VLOOKUP(J167,'72102609'!Z:AE,6,0)),IF(ISNA(VLOOKUP(J167,'72102609'!AA:AE,5,0)),IF(ISNA(VLOOKUP(J167,'72102609'!AB:AE,4,0)),IF(ISNA(VLOOKUP(J167,'72102609'!AC:AE,3,0)),IF(ISNA(VLOOKUP(J167,'72102609'!AD:AE,2,0)),"",VLOOKUP(J167,'72102609'!AD:AE,2,0)),VLOOKUP(J167,'72102609'!AC:AE,3,0)),VLOOKUP(J167,'72102609'!AB:AE,4,0)),VLOOKUP(J167,'72102609'!AA:AE,5,0)),VLOOKUP(J167,'72102609'!Z:AE,6,0))</f>
        <v/>
      </c>
      <c r="L167" s="7" t="str">
        <f>IF(ISNA(VLOOKUP(J167,'72102278'!Z:AE,6,0)),IF(ISNA(VLOOKUP(J167,'72102278'!AA:AE,5,0)),IF(ISNA(VLOOKUP(J167,'72102278'!AB:AE,4,0)),IF(ISNA(VLOOKUP(J167,'72102278'!AC:AE,3,0)),IF(ISNA(VLOOKUP(J167,'72102278'!AD:AE,2,0)),"",VLOOKUP(J167,'72102278'!AD:AE,2,0)),VLOOKUP(J167,'72102278'!AC:AE,3,0)),VLOOKUP(J167,'72102278'!AB:AE,4,0)),VLOOKUP(J167,'72102278'!AA:AE,5,0)),VLOOKUP(J167,'72102278'!Z:AE,6,0))</f>
        <v/>
      </c>
      <c r="M167" s="7" t="str">
        <f>IF(ISNA(VLOOKUP(J167,'72102029'!Z:AE,6,0)),IF(ISNA(VLOOKUP(J167,'72102029'!AA:AE,5,0)),IF(ISNA(VLOOKUP(J167,'72102029'!AB:AE,4,0)),IF(ISNA(VLOOKUP(J167,'72102029'!AC:AE,3,0)),IF(ISNA(VLOOKUP(J167,'72102029'!AD:AE,2,0)),"",VLOOKUP(J167,'72102029'!AD:AE,2,0)),VLOOKUP(J167,'72102029'!AC:AE,3,0)),VLOOKUP(J167,'72102029'!AB:AE,4,0)),VLOOKUP(J167,'72102029'!AA:AE,5,0)),VLOOKUP(J167,'72102029'!Z:AE,6,0))</f>
        <v/>
      </c>
      <c r="N167" s="7" t="str">
        <f>IF(ISNA(VLOOKUP(J167,'72101595'!Z:AE,6,0)),IF(ISNA(VLOOKUP(J167,'72101595'!AA:AE,5,0)),IF(ISNA(VLOOKUP(J167,'72101595'!AB:AE,4,0)),IF(ISNA(VLOOKUP(J167,'72101595'!AC:AE,3,0)),IF(ISNA(VLOOKUP(J167,'72101595'!AD:AE,2,0)),"",VLOOKUP(J167,'72101595'!AD:AE,2,0)),VLOOKUP(J167,'72101595'!AC:AE,3,0)),VLOOKUP(J167,'72101595'!AB:AE,4,0)),VLOOKUP(J167,'72101595'!AA:AE,5,0)),VLOOKUP(J167,'72101595'!Z:AE,6,0))</f>
        <v/>
      </c>
      <c r="O167" s="7" t="str">
        <f>IF(ISNA(VLOOKUP(J167,'72101388'!Z:AE,6,0)),IF(ISNA(VLOOKUP(J167,'72101388'!AA:AE,5,0)),IF(ISNA(VLOOKUP(J167,'72101388'!AB:AE,4,0)),IF(ISNA(VLOOKUP(J167,'72101388'!AC:AE,3,0)),IF(ISNA(VLOOKUP(J167,'72101388'!AD:AE,2,0)),"",VLOOKUP(J167,'72101388'!AD:AE,2,0)),VLOOKUP(J167,'72101388'!AC:AE,3,0)),VLOOKUP(J167,'72101388'!AB:AE,4,0)),VLOOKUP(J167,'72101388'!AA:AE,5,0)),VLOOKUP(J167,'72101388'!Z:AE,6,0))</f>
        <v/>
      </c>
      <c r="P167" s="7" t="str">
        <f>IF(ISNA(VLOOKUP(J167,'72101014'!Z:AE,6,0)),IF(ISNA(VLOOKUP(J167,'72101014'!AA:AE,5,0)),IF(ISNA(VLOOKUP(J167,'72101014'!AB:AE,4,0)),IF(ISNA(VLOOKUP(J167,'72101014'!AC:AE,3,0)),IF(ISNA(VLOOKUP(J167,'72101014'!AD:AE,2,0)),"",VLOOKUP(J167,'72101014'!AD:AE,2,0)),VLOOKUP(J167,'72101014'!AC:AE,3,0)),VLOOKUP(J167,'72101014'!AB:AE,4,0)),VLOOKUP(J167,'72101014'!AA:AE,5,0)),VLOOKUP(J167,'72101014'!Z:AE,6,0))</f>
        <v/>
      </c>
      <c r="Q167" s="7">
        <f>IF(ISNA(VLOOKUP(J167,'72100736'!Z:AE,6,0)),IF(ISNA(VLOOKUP(J167,'72100736'!AA:AE,5,0)),IF(ISNA(VLOOKUP(J167,'72100736'!AB:AE,4,0)),IF(ISNA(VLOOKUP(J167,'72100736'!AC:AE,3,0)),IF(ISNA(VLOOKUP(J167,'72100736'!AD:AE,2,0)),"",VLOOKUP(J167,'72100736'!AD:AE,2,0)),VLOOKUP(J167,'72100736'!AC:AE,3,0)),VLOOKUP(J167,'72100736'!AB:AE,4,0)),VLOOKUP(J167,'72100736'!AA:AE,5,0)),VLOOKUP(J167,'72100736'!Z:AE,6,0))</f>
        <v>101</v>
      </c>
      <c r="R167" s="7" t="str">
        <f>IF(ISNA(VLOOKUP(J167,'72100530'!Z:AE,6,0)),IF(ISNA(VLOOKUP(J167,'72100530'!AA:AE,5,0)),IF(ISNA(VLOOKUP(J167,'72100530'!AB:AE,4,0)),IF(ISNA(VLOOKUP(J167,'72100530'!AC:AE,3,0)),IF(ISNA(VLOOKUP(J167,'72100530'!AD:AE,2,0)),"",VLOOKUP(J167,'72100530'!AD:AE,2,0)),VLOOKUP(J167,'72100530'!AC:AE,3,0)),VLOOKUP(J167,'72100530'!AB:AE,4,0)),VLOOKUP(J167,'72100530'!AA:AE,5,0)),VLOOKUP(J167,'72100530'!Z:AE,6,0))</f>
        <v/>
      </c>
      <c r="S167" s="7" t="str">
        <f>IF(ISNA(VLOOKUP(J167,'72100318'!Z:AE,6,0)),IF(ISNA(VLOOKUP(J167,'72100318'!AA:AE,5,0)),IF(ISNA(VLOOKUP(J167,'72100318'!AB:AE,4,0)),IF(ISNA(VLOOKUP(J167,'72100318'!AC:AE,3,0)),IF(ISNA(VLOOKUP(J167,'72100318'!AD:AE,2,0)),"",VLOOKUP(J167,'72100318'!AD:AE,2,0)),VLOOKUP(J167,'72100318'!AC:AE,3,0)),VLOOKUP(J167,'72100318'!AB:AE,4,0)),VLOOKUP(J167,'72100318'!AA:AE,5,0)),VLOOKUP(J167,'72100318'!Z:AE,6,0))</f>
        <v/>
      </c>
      <c r="T167" s="7" t="str">
        <f>IF(ISNA(VLOOKUP(J167,'72100121'!Z:AE,6,0)),IF(ISNA(VLOOKUP(J167,'72100121'!AA:AE,5,0)),IF(ISNA(VLOOKUP(J167,'72100121'!AB:AE,4,0)),IF(ISNA(VLOOKUP(J167,'72100121'!AC:AE,3,0)),IF(ISNA(VLOOKUP(J167,'72100121'!AD:AE,2,0)),"",VLOOKUP(J167,'72100121'!AD:AE,2,0)),VLOOKUP(J167,'72100121'!AC:AE,3,0)),VLOOKUP(J167,'72100121'!AB:AE,4,0)),VLOOKUP(J167,'72100121'!AA:AE,5,0)),VLOOKUP(J167,'72100121'!Z:AE,6,0))</f>
        <v/>
      </c>
      <c r="U167" s="7" t="str">
        <f>IF(ISNA(VLOOKUP(J167,'72003054'!Z:AE,6,0)),IF(ISNA(VLOOKUP(J167,'72003054'!AA:AE,5,0)),IF(ISNA(VLOOKUP(J167,'72003054'!AB:AE,4,0)),IF(ISNA(VLOOKUP(J167,'72003054'!AC:AE,3,0)),IF(ISNA(VLOOKUP(J167,'72003054'!AD:AE,2,0)),"",VLOOKUP(J167,'72003054'!AD:AE,2,0)),VLOOKUP(J167,'72003054'!AC:AE,3,0)),VLOOKUP(J167,'72003054'!AB:AE,4,0)),VLOOKUP(J167,'72003054'!AA:AE,5,0)),VLOOKUP(J167,'72003054'!Z:AE,6,0))</f>
        <v/>
      </c>
    </row>
    <row r="168" spans="1:21" x14ac:dyDescent="0.25">
      <c r="A168" s="7">
        <f t="shared" si="6"/>
        <v>100</v>
      </c>
      <c r="B168" s="7">
        <f t="shared" si="7"/>
        <v>72102278</v>
      </c>
      <c r="C168" s="7">
        <f>IF(ISNA(VLOOKUP(G168,Listen!J:P,7,0)),VLOOKUP(E168,'72102278'!AF:AP,11,0),IF(VLOOKUP(E168,'72102278'!AF:AP,11,0)&lt;4,VLOOKUP(G168,Listen!J:P,7,0),VLOOKUP(E168,'72102278'!AF:AP,11,0)))</f>
        <v>5</v>
      </c>
      <c r="D168" s="7" t="str">
        <f>IF(G168="","", IF(ISNA(G168),"",IF(ISNA(VLOOKUP(G168,[1]ALLE!$B:$AA,26,0)),"",VLOOKUP(G168,[1]ALLE!$B:$AA,26,0))))</f>
        <v/>
      </c>
      <c r="E168" s="12" t="str">
        <f>IF(ISNA(VLOOKUP(J168,'72102278'!Z:AG,7,0)),IF(ISNA(VLOOKUP(J168,'72102278'!AA:AG,6,0)),IF(ISNA(VLOOKUP(J168,'72102278'!AB:AG,5,0)),IF(ISNA(VLOOKUP(J168,'72102278'!AC:AG,4,0)),IF(ISNA(VLOOKUP(J168,'72102278'!AD:AG,3,0)),"",VLOOKUP(J168,'72102278'!AD:AG,3,0)),VLOOKUP(J168,'72102278'!AC:AG,4,0)),VLOOKUP(J168,'72102278'!AB:AG,5,0)),VLOOKUP(J168,'72102278'!AA:AG,6,0)),VLOOKUP(J168,'72102278'!Z:AG,7,0))</f>
        <v>GC_BPMZ_207_RI_2968</v>
      </c>
      <c r="F168" s="7" t="str">
        <f>IF(G168=0,"",IF(G168="","",VLOOKUP(G168,'72102278'!D:I,6,0)))</f>
        <v/>
      </c>
      <c r="G168" s="7" t="str">
        <f>VLOOKUP(E168,'72102278'!AF:AP,2,0)</f>
        <v/>
      </c>
      <c r="H168" s="7" t="str">
        <f>IF(ISNA(VLOOKUP(G168,[1]ALLE!$B:$C,2,0)),"",VLOOKUP(G168,[1]ALLE!$B:$C,2,0))</f>
        <v/>
      </c>
      <c r="I168" s="7">
        <f t="shared" si="8"/>
        <v>168</v>
      </c>
      <c r="J168" s="5" t="s">
        <v>6148</v>
      </c>
      <c r="K168" s="7" t="str">
        <f>IF(ISNA(VLOOKUP(J168,'72102609'!Z:AE,6,0)),IF(ISNA(VLOOKUP(J168,'72102609'!AA:AE,5,0)),IF(ISNA(VLOOKUP(J168,'72102609'!AB:AE,4,0)),IF(ISNA(VLOOKUP(J168,'72102609'!AC:AE,3,0)),IF(ISNA(VLOOKUP(J168,'72102609'!AD:AE,2,0)),"",VLOOKUP(J168,'72102609'!AD:AE,2,0)),VLOOKUP(J168,'72102609'!AC:AE,3,0)),VLOOKUP(J168,'72102609'!AB:AE,4,0)),VLOOKUP(J168,'72102609'!AA:AE,5,0)),VLOOKUP(J168,'72102609'!Z:AE,6,0))</f>
        <v/>
      </c>
      <c r="L168" s="7">
        <f>IF(ISNA(VLOOKUP(J168,'72102278'!Z:AE,6,0)),IF(ISNA(VLOOKUP(J168,'72102278'!AA:AE,5,0)),IF(ISNA(VLOOKUP(J168,'72102278'!AB:AE,4,0)),IF(ISNA(VLOOKUP(J168,'72102278'!AC:AE,3,0)),IF(ISNA(VLOOKUP(J168,'72102278'!AD:AE,2,0)),"",VLOOKUP(J168,'72102278'!AD:AE,2,0)),VLOOKUP(J168,'72102278'!AC:AE,3,0)),VLOOKUP(J168,'72102278'!AB:AE,4,0)),VLOOKUP(J168,'72102278'!AA:AE,5,0)),VLOOKUP(J168,'72102278'!Z:AE,6,0))</f>
        <v>100</v>
      </c>
      <c r="M168" s="7" t="str">
        <f>IF(ISNA(VLOOKUP(J168,'72102029'!Z:AE,6,0)),IF(ISNA(VLOOKUP(J168,'72102029'!AA:AE,5,0)),IF(ISNA(VLOOKUP(J168,'72102029'!AB:AE,4,0)),IF(ISNA(VLOOKUP(J168,'72102029'!AC:AE,3,0)),IF(ISNA(VLOOKUP(J168,'72102029'!AD:AE,2,0)),"",VLOOKUP(J168,'72102029'!AD:AE,2,0)),VLOOKUP(J168,'72102029'!AC:AE,3,0)),VLOOKUP(J168,'72102029'!AB:AE,4,0)),VLOOKUP(J168,'72102029'!AA:AE,5,0)),VLOOKUP(J168,'72102029'!Z:AE,6,0))</f>
        <v/>
      </c>
      <c r="N168" s="7" t="str">
        <f>IF(ISNA(VLOOKUP(J168,'72101595'!Z:AE,6,0)),IF(ISNA(VLOOKUP(J168,'72101595'!AA:AE,5,0)),IF(ISNA(VLOOKUP(J168,'72101595'!AB:AE,4,0)),IF(ISNA(VLOOKUP(J168,'72101595'!AC:AE,3,0)),IF(ISNA(VLOOKUP(J168,'72101595'!AD:AE,2,0)),"",VLOOKUP(J168,'72101595'!AD:AE,2,0)),VLOOKUP(J168,'72101595'!AC:AE,3,0)),VLOOKUP(J168,'72101595'!AB:AE,4,0)),VLOOKUP(J168,'72101595'!AA:AE,5,0)),VLOOKUP(J168,'72101595'!Z:AE,6,0))</f>
        <v/>
      </c>
      <c r="O168" s="7" t="str">
        <f>IF(ISNA(VLOOKUP(J168,'72101388'!Z:AE,6,0)),IF(ISNA(VLOOKUP(J168,'72101388'!AA:AE,5,0)),IF(ISNA(VLOOKUP(J168,'72101388'!AB:AE,4,0)),IF(ISNA(VLOOKUP(J168,'72101388'!AC:AE,3,0)),IF(ISNA(VLOOKUP(J168,'72101388'!AD:AE,2,0)),"",VLOOKUP(J168,'72101388'!AD:AE,2,0)),VLOOKUP(J168,'72101388'!AC:AE,3,0)),VLOOKUP(J168,'72101388'!AB:AE,4,0)),VLOOKUP(J168,'72101388'!AA:AE,5,0)),VLOOKUP(J168,'72101388'!Z:AE,6,0))</f>
        <v/>
      </c>
      <c r="P168" s="7">
        <f>IF(ISNA(VLOOKUP(J168,'72101014'!Z:AE,6,0)),IF(ISNA(VLOOKUP(J168,'72101014'!AA:AE,5,0)),IF(ISNA(VLOOKUP(J168,'72101014'!AB:AE,4,0)),IF(ISNA(VLOOKUP(J168,'72101014'!AC:AE,3,0)),IF(ISNA(VLOOKUP(J168,'72101014'!AD:AE,2,0)),"",VLOOKUP(J168,'72101014'!AD:AE,2,0)),VLOOKUP(J168,'72101014'!AC:AE,3,0)),VLOOKUP(J168,'72101014'!AB:AE,4,0)),VLOOKUP(J168,'72101014'!AA:AE,5,0)),VLOOKUP(J168,'72101014'!Z:AE,6,0))</f>
        <v>21</v>
      </c>
      <c r="Q168" s="7">
        <f>IF(ISNA(VLOOKUP(J168,'72100736'!Z:AE,6,0)),IF(ISNA(VLOOKUP(J168,'72100736'!AA:AE,5,0)),IF(ISNA(VLOOKUP(J168,'72100736'!AB:AE,4,0)),IF(ISNA(VLOOKUP(J168,'72100736'!AC:AE,3,0)),IF(ISNA(VLOOKUP(J168,'72100736'!AD:AE,2,0)),"",VLOOKUP(J168,'72100736'!AD:AE,2,0)),VLOOKUP(J168,'72100736'!AC:AE,3,0)),VLOOKUP(J168,'72100736'!AB:AE,4,0)),VLOOKUP(J168,'72100736'!AA:AE,5,0)),VLOOKUP(J168,'72100736'!Z:AE,6,0))</f>
        <v>0</v>
      </c>
      <c r="R168" s="7" t="str">
        <f>IF(ISNA(VLOOKUP(J168,'72100530'!Z:AE,6,0)),IF(ISNA(VLOOKUP(J168,'72100530'!AA:AE,5,0)),IF(ISNA(VLOOKUP(J168,'72100530'!AB:AE,4,0)),IF(ISNA(VLOOKUP(J168,'72100530'!AC:AE,3,0)),IF(ISNA(VLOOKUP(J168,'72100530'!AD:AE,2,0)),"",VLOOKUP(J168,'72100530'!AD:AE,2,0)),VLOOKUP(J168,'72100530'!AC:AE,3,0)),VLOOKUP(J168,'72100530'!AB:AE,4,0)),VLOOKUP(J168,'72100530'!AA:AE,5,0)),VLOOKUP(J168,'72100530'!Z:AE,6,0))</f>
        <v/>
      </c>
      <c r="S168" s="7" t="str">
        <f>IF(ISNA(VLOOKUP(J168,'72100318'!Z:AE,6,0)),IF(ISNA(VLOOKUP(J168,'72100318'!AA:AE,5,0)),IF(ISNA(VLOOKUP(J168,'72100318'!AB:AE,4,0)),IF(ISNA(VLOOKUP(J168,'72100318'!AC:AE,3,0)),IF(ISNA(VLOOKUP(J168,'72100318'!AD:AE,2,0)),"",VLOOKUP(J168,'72100318'!AD:AE,2,0)),VLOOKUP(J168,'72100318'!AC:AE,3,0)),VLOOKUP(J168,'72100318'!AB:AE,4,0)),VLOOKUP(J168,'72100318'!AA:AE,5,0)),VLOOKUP(J168,'72100318'!Z:AE,6,0))</f>
        <v/>
      </c>
      <c r="T168" s="7" t="str">
        <f>IF(ISNA(VLOOKUP(J168,'72100121'!Z:AE,6,0)),IF(ISNA(VLOOKUP(J168,'72100121'!AA:AE,5,0)),IF(ISNA(VLOOKUP(J168,'72100121'!AB:AE,4,0)),IF(ISNA(VLOOKUP(J168,'72100121'!AC:AE,3,0)),IF(ISNA(VLOOKUP(J168,'72100121'!AD:AE,2,0)),"",VLOOKUP(J168,'72100121'!AD:AE,2,0)),VLOOKUP(J168,'72100121'!AC:AE,3,0)),VLOOKUP(J168,'72100121'!AB:AE,4,0)),VLOOKUP(J168,'72100121'!AA:AE,5,0)),VLOOKUP(J168,'72100121'!Z:AE,6,0))</f>
        <v/>
      </c>
      <c r="U168" s="7" t="str">
        <f>IF(ISNA(VLOOKUP(J168,'72003054'!Z:AE,6,0)),IF(ISNA(VLOOKUP(J168,'72003054'!AA:AE,5,0)),IF(ISNA(VLOOKUP(J168,'72003054'!AB:AE,4,0)),IF(ISNA(VLOOKUP(J168,'72003054'!AC:AE,3,0)),IF(ISNA(VLOOKUP(J168,'72003054'!AD:AE,2,0)),"",VLOOKUP(J168,'72003054'!AD:AE,2,0)),VLOOKUP(J168,'72003054'!AC:AE,3,0)),VLOOKUP(J168,'72003054'!AB:AE,4,0)),VLOOKUP(J168,'72003054'!AA:AE,5,0)),VLOOKUP(J168,'72003054'!Z:AE,6,0))</f>
        <v/>
      </c>
    </row>
    <row r="169" spans="1:21" x14ac:dyDescent="0.25">
      <c r="A169" s="7">
        <f t="shared" si="6"/>
        <v>100</v>
      </c>
      <c r="B169" s="7">
        <f t="shared" si="7"/>
        <v>72100318</v>
      </c>
      <c r="C169" s="7">
        <f>IF(ISNA(VLOOKUP(G169,Listen!J:P,7,0)),VLOOKUP(E169,'72100318'!AF:AP,11,0),IF(VLOOKUP(E169,'72100318'!AF:AP,11,0)&lt;4,VLOOKUP(G169,Listen!J:P,7,0),VLOOKUP(E169,'72100318'!AF:AP,11,0)))</f>
        <v>2</v>
      </c>
      <c r="D169" s="7" t="str">
        <f>IF(G169="","", IF(ISNA(G169),"",IF(ISNA(VLOOKUP(G169,[1]ALLE!$B:$AA,26,0)),"",VLOOKUP(G169,[1]ALLE!$B:$AA,26,0))))</f>
        <v/>
      </c>
      <c r="E169" s="12" t="str">
        <f>IF(ISNA(VLOOKUP(J169,'72100318'!Z:AG,7,0)),IF(ISNA(VLOOKUP(J169,'72100318'!AA:AG,6,0)),IF(ISNA(VLOOKUP(J169,'72100318'!AB:AG,5,0)),IF(ISNA(VLOOKUP(J169,'72100318'!AC:AG,4,0)),IF(ISNA(VLOOKUP(J169,'72100318'!AD:AG,3,0)),"",VLOOKUP(J169,'72100318'!AD:AG,3,0)),VLOOKUP(J169,'72100318'!AC:AG,4,0)),VLOOKUP(J169,'72100318'!AB:AG,5,0)),VLOOKUP(J169,'72100318'!AA:AG,6,0)),VLOOKUP(J169,'72100318'!Z:AG,7,0))</f>
        <v>.alpha.-damascone</v>
      </c>
      <c r="F169" s="7" t="str">
        <f>IF(G169=0,"",IF(G169="","",VLOOKUP(G169,'72100318'!D:I,6,0)))</f>
        <v>C13H20O</v>
      </c>
      <c r="G169" s="7" t="str">
        <f>VLOOKUP(E169,'72100318'!AF:AP,2,0)</f>
        <v>31089-90-4</v>
      </c>
      <c r="H169" s="7" t="str">
        <f>IF(ISNA(VLOOKUP(G169,[1]ALLE!$B:$C,2,0)),"",VLOOKUP(G169,[1]ALLE!$B:$C,2,0))</f>
        <v>GCGZDUFEEQNVPR-UHFFFAOYSA-N</v>
      </c>
      <c r="I169" s="7">
        <f t="shared" si="8"/>
        <v>169</v>
      </c>
      <c r="J169" s="5" t="s">
        <v>797</v>
      </c>
      <c r="K169" s="7">
        <f>IF(ISNA(VLOOKUP(J169,'72102609'!Z:AE,6,0)),IF(ISNA(VLOOKUP(J169,'72102609'!AA:AE,5,0)),IF(ISNA(VLOOKUP(J169,'72102609'!AB:AE,4,0)),IF(ISNA(VLOOKUP(J169,'72102609'!AC:AE,3,0)),IF(ISNA(VLOOKUP(J169,'72102609'!AD:AE,2,0)),"",VLOOKUP(J169,'72102609'!AD:AE,2,0)),VLOOKUP(J169,'72102609'!AC:AE,3,0)),VLOOKUP(J169,'72102609'!AB:AE,4,0)),VLOOKUP(J169,'72102609'!AA:AE,5,0)),VLOOKUP(J169,'72102609'!Z:AE,6,0))</f>
        <v>61</v>
      </c>
      <c r="L169" s="7" t="str">
        <f>IF(ISNA(VLOOKUP(J169,'72102278'!Z:AE,6,0)),IF(ISNA(VLOOKUP(J169,'72102278'!AA:AE,5,0)),IF(ISNA(VLOOKUP(J169,'72102278'!AB:AE,4,0)),IF(ISNA(VLOOKUP(J169,'72102278'!AC:AE,3,0)),IF(ISNA(VLOOKUP(J169,'72102278'!AD:AE,2,0)),"",VLOOKUP(J169,'72102278'!AD:AE,2,0)),VLOOKUP(J169,'72102278'!AC:AE,3,0)),VLOOKUP(J169,'72102278'!AB:AE,4,0)),VLOOKUP(J169,'72102278'!AA:AE,5,0)),VLOOKUP(J169,'72102278'!Z:AE,6,0))</f>
        <v/>
      </c>
      <c r="M169" s="7">
        <f>IF(ISNA(VLOOKUP(J169,'72102029'!Z:AE,6,0)),IF(ISNA(VLOOKUP(J169,'72102029'!AA:AE,5,0)),IF(ISNA(VLOOKUP(J169,'72102029'!AB:AE,4,0)),IF(ISNA(VLOOKUP(J169,'72102029'!AC:AE,3,0)),IF(ISNA(VLOOKUP(J169,'72102029'!AD:AE,2,0)),"",VLOOKUP(J169,'72102029'!AD:AE,2,0)),VLOOKUP(J169,'72102029'!AC:AE,3,0)),VLOOKUP(J169,'72102029'!AB:AE,4,0)),VLOOKUP(J169,'72102029'!AA:AE,5,0)),VLOOKUP(J169,'72102029'!Z:AE,6,0))</f>
        <v>53</v>
      </c>
      <c r="N169" s="7">
        <f>IF(ISNA(VLOOKUP(J169,'72101595'!Z:AE,6,0)),IF(ISNA(VLOOKUP(J169,'72101595'!AA:AE,5,0)),IF(ISNA(VLOOKUP(J169,'72101595'!AB:AE,4,0)),IF(ISNA(VLOOKUP(J169,'72101595'!AC:AE,3,0)),IF(ISNA(VLOOKUP(J169,'72101595'!AD:AE,2,0)),"",VLOOKUP(J169,'72101595'!AD:AE,2,0)),VLOOKUP(J169,'72101595'!AC:AE,3,0)),VLOOKUP(J169,'72101595'!AB:AE,4,0)),VLOOKUP(J169,'72101595'!AA:AE,5,0)),VLOOKUP(J169,'72101595'!Z:AE,6,0))</f>
        <v>32</v>
      </c>
      <c r="O169" s="7" t="str">
        <f>IF(ISNA(VLOOKUP(J169,'72101388'!Z:AE,6,0)),IF(ISNA(VLOOKUP(J169,'72101388'!AA:AE,5,0)),IF(ISNA(VLOOKUP(J169,'72101388'!AB:AE,4,0)),IF(ISNA(VLOOKUP(J169,'72101388'!AC:AE,3,0)),IF(ISNA(VLOOKUP(J169,'72101388'!AD:AE,2,0)),"",VLOOKUP(J169,'72101388'!AD:AE,2,0)),VLOOKUP(J169,'72101388'!AC:AE,3,0)),VLOOKUP(J169,'72101388'!AB:AE,4,0)),VLOOKUP(J169,'72101388'!AA:AE,5,0)),VLOOKUP(J169,'72101388'!Z:AE,6,0))</f>
        <v/>
      </c>
      <c r="P169" s="7" t="str">
        <f>IF(ISNA(VLOOKUP(J169,'72101014'!Z:AE,6,0)),IF(ISNA(VLOOKUP(J169,'72101014'!AA:AE,5,0)),IF(ISNA(VLOOKUP(J169,'72101014'!AB:AE,4,0)),IF(ISNA(VLOOKUP(J169,'72101014'!AC:AE,3,0)),IF(ISNA(VLOOKUP(J169,'72101014'!AD:AE,2,0)),"",VLOOKUP(J169,'72101014'!AD:AE,2,0)),VLOOKUP(J169,'72101014'!AC:AE,3,0)),VLOOKUP(J169,'72101014'!AB:AE,4,0)),VLOOKUP(J169,'72101014'!AA:AE,5,0)),VLOOKUP(J169,'72101014'!Z:AE,6,0))</f>
        <v/>
      </c>
      <c r="Q169" s="7">
        <f>IF(ISNA(VLOOKUP(J169,'72100736'!Z:AE,6,0)),IF(ISNA(VLOOKUP(J169,'72100736'!AA:AE,5,0)),IF(ISNA(VLOOKUP(J169,'72100736'!AB:AE,4,0)),IF(ISNA(VLOOKUP(J169,'72100736'!AC:AE,3,0)),IF(ISNA(VLOOKUP(J169,'72100736'!AD:AE,2,0)),"",VLOOKUP(J169,'72100736'!AD:AE,2,0)),VLOOKUP(J169,'72100736'!AC:AE,3,0)),VLOOKUP(J169,'72100736'!AB:AE,4,0)),VLOOKUP(J169,'72100736'!AA:AE,5,0)),VLOOKUP(J169,'72100736'!Z:AE,6,0))</f>
        <v>22</v>
      </c>
      <c r="R169" s="7">
        <f>IF(ISNA(VLOOKUP(J169,'72100530'!Z:AE,6,0)),IF(ISNA(VLOOKUP(J169,'72100530'!AA:AE,5,0)),IF(ISNA(VLOOKUP(J169,'72100530'!AB:AE,4,0)),IF(ISNA(VLOOKUP(J169,'72100530'!AC:AE,3,0)),IF(ISNA(VLOOKUP(J169,'72100530'!AD:AE,2,0)),"",VLOOKUP(J169,'72100530'!AD:AE,2,0)),VLOOKUP(J169,'72100530'!AC:AE,3,0)),VLOOKUP(J169,'72100530'!AB:AE,4,0)),VLOOKUP(J169,'72100530'!AA:AE,5,0)),VLOOKUP(J169,'72100530'!Z:AE,6,0))</f>
        <v>28</v>
      </c>
      <c r="S169" s="7">
        <f>IF(ISNA(VLOOKUP(J169,'72100318'!Z:AE,6,0)),IF(ISNA(VLOOKUP(J169,'72100318'!AA:AE,5,0)),IF(ISNA(VLOOKUP(J169,'72100318'!AB:AE,4,0)),IF(ISNA(VLOOKUP(J169,'72100318'!AC:AE,3,0)),IF(ISNA(VLOOKUP(J169,'72100318'!AD:AE,2,0)),"",VLOOKUP(J169,'72100318'!AD:AE,2,0)),VLOOKUP(J169,'72100318'!AC:AE,3,0)),VLOOKUP(J169,'72100318'!AB:AE,4,0)),VLOOKUP(J169,'72100318'!AA:AE,5,0)),VLOOKUP(J169,'72100318'!Z:AE,6,0))</f>
        <v>100</v>
      </c>
      <c r="T169" s="7">
        <f>IF(ISNA(VLOOKUP(J169,'72100121'!Z:AE,6,0)),IF(ISNA(VLOOKUP(J169,'72100121'!AA:AE,5,0)),IF(ISNA(VLOOKUP(J169,'72100121'!AB:AE,4,0)),IF(ISNA(VLOOKUP(J169,'72100121'!AC:AE,3,0)),IF(ISNA(VLOOKUP(J169,'72100121'!AD:AE,2,0)),"",VLOOKUP(J169,'72100121'!AD:AE,2,0)),VLOOKUP(J169,'72100121'!AC:AE,3,0)),VLOOKUP(J169,'72100121'!AB:AE,4,0)),VLOOKUP(J169,'72100121'!AA:AE,5,0)),VLOOKUP(J169,'72100121'!Z:AE,6,0))</f>
        <v>21</v>
      </c>
      <c r="U169" s="7" t="str">
        <f>IF(ISNA(VLOOKUP(J169,'72003054'!Z:AE,6,0)),IF(ISNA(VLOOKUP(J169,'72003054'!AA:AE,5,0)),IF(ISNA(VLOOKUP(J169,'72003054'!AB:AE,4,0)),IF(ISNA(VLOOKUP(J169,'72003054'!AC:AE,3,0)),IF(ISNA(VLOOKUP(J169,'72003054'!AD:AE,2,0)),"",VLOOKUP(J169,'72003054'!AD:AE,2,0)),VLOOKUP(J169,'72003054'!AC:AE,3,0)),VLOOKUP(J169,'72003054'!AB:AE,4,0)),VLOOKUP(J169,'72003054'!AA:AE,5,0)),VLOOKUP(J169,'72003054'!Z:AE,6,0))</f>
        <v/>
      </c>
    </row>
    <row r="170" spans="1:21" x14ac:dyDescent="0.25">
      <c r="A170" s="7">
        <f t="shared" si="6"/>
        <v>99</v>
      </c>
      <c r="B170" s="7">
        <f t="shared" si="7"/>
        <v>72101014</v>
      </c>
      <c r="C170" s="7">
        <f>IF(ISNA(VLOOKUP(G170,Listen!J:P,7,0)),VLOOKUP(E170,'72101014'!AF:AP,11,0),IF(VLOOKUP(E170,'72101014'!AF:AP,11,0)&lt;4,VLOOKUP(G170,Listen!J:P,7,0),VLOOKUP(E170,'72101014'!AF:AP,11,0)))</f>
        <v>3</v>
      </c>
      <c r="D170" s="7" t="str">
        <f>IF(G170="","", IF(ISNA(G170),"",IF(ISNA(VLOOKUP(G170,[1]ALLE!$B:$AA,26,0)),"",VLOOKUP(G170,[1]ALLE!$B:$AA,26,0))))</f>
        <v>WGK 1,AZM,Antiphlogistika, Antipyretika, Analgetika</v>
      </c>
      <c r="E170" s="12" t="str">
        <f>IF(ISNA(VLOOKUP(J170,'72101014'!Z:AG,7,0)),IF(ISNA(VLOOKUP(J170,'72101014'!AA:AG,6,0)),IF(ISNA(VLOOKUP(J170,'72101014'!AB:AG,5,0)),IF(ISNA(VLOOKUP(J170,'72101014'!AC:AG,4,0)),IF(ISNA(VLOOKUP(J170,'72101014'!AD:AG,3,0)),"",VLOOKUP(J170,'72101014'!AD:AG,3,0)),VLOOKUP(J170,'72101014'!AC:AG,4,0)),VLOOKUP(J170,'72101014'!AB:AG,5,0)),VLOOKUP(J170,'72101014'!AA:AG,6,0)),VLOOKUP(J170,'72101014'!Z:AG,7,0))</f>
        <v>Antipyrine</v>
      </c>
      <c r="F170" s="7" t="str">
        <f>IF(G170=0,"",IF(G170="","",VLOOKUP(G170,'72101014'!D:I,6,0)))</f>
        <v>C11H12N2O</v>
      </c>
      <c r="G170" s="7" t="str">
        <f>VLOOKUP(E170,'72101014'!AF:AP,2,0)</f>
        <v>60-80-0</v>
      </c>
      <c r="H170" s="7" t="str">
        <f>IF(ISNA(VLOOKUP(G170,[1]ALLE!$B:$C,2,0)),"",VLOOKUP(G170,[1]ALLE!$B:$C,2,0))</f>
        <v>VEQOALNAAJBPNY-UHFFFAOYSA-N</v>
      </c>
      <c r="I170" s="7">
        <f t="shared" si="8"/>
        <v>170</v>
      </c>
      <c r="J170" s="5" t="s">
        <v>1805</v>
      </c>
      <c r="K170" s="7" t="str">
        <f>IF(ISNA(VLOOKUP(J170,'72102609'!Z:AE,6,0)),IF(ISNA(VLOOKUP(J170,'72102609'!AA:AE,5,0)),IF(ISNA(VLOOKUP(J170,'72102609'!AB:AE,4,0)),IF(ISNA(VLOOKUP(J170,'72102609'!AC:AE,3,0)),IF(ISNA(VLOOKUP(J170,'72102609'!AD:AE,2,0)),"",VLOOKUP(J170,'72102609'!AD:AE,2,0)),VLOOKUP(J170,'72102609'!AC:AE,3,0)),VLOOKUP(J170,'72102609'!AB:AE,4,0)),VLOOKUP(J170,'72102609'!AA:AE,5,0)),VLOOKUP(J170,'72102609'!Z:AE,6,0))</f>
        <v/>
      </c>
      <c r="L170" s="7">
        <f>IF(ISNA(VLOOKUP(J170,'72102278'!Z:AE,6,0)),IF(ISNA(VLOOKUP(J170,'72102278'!AA:AE,5,0)),IF(ISNA(VLOOKUP(J170,'72102278'!AB:AE,4,0)),IF(ISNA(VLOOKUP(J170,'72102278'!AC:AE,3,0)),IF(ISNA(VLOOKUP(J170,'72102278'!AD:AE,2,0)),"",VLOOKUP(J170,'72102278'!AD:AE,2,0)),VLOOKUP(J170,'72102278'!AC:AE,3,0)),VLOOKUP(J170,'72102278'!AB:AE,4,0)),VLOOKUP(J170,'72102278'!AA:AE,5,0)),VLOOKUP(J170,'72102278'!Z:AE,6,0))</f>
        <v>67</v>
      </c>
      <c r="M170" s="7">
        <f>IF(ISNA(VLOOKUP(J170,'72102029'!Z:AE,6,0)),IF(ISNA(VLOOKUP(J170,'72102029'!AA:AE,5,0)),IF(ISNA(VLOOKUP(J170,'72102029'!AB:AE,4,0)),IF(ISNA(VLOOKUP(J170,'72102029'!AC:AE,3,0)),IF(ISNA(VLOOKUP(J170,'72102029'!AD:AE,2,0)),"",VLOOKUP(J170,'72102029'!AD:AE,2,0)),VLOOKUP(J170,'72102029'!AC:AE,3,0)),VLOOKUP(J170,'72102029'!AB:AE,4,0)),VLOOKUP(J170,'72102029'!AA:AE,5,0)),VLOOKUP(J170,'72102029'!Z:AE,6,0))</f>
        <v>30</v>
      </c>
      <c r="N170" s="7">
        <f>IF(ISNA(VLOOKUP(J170,'72101595'!Z:AE,6,0)),IF(ISNA(VLOOKUP(J170,'72101595'!AA:AE,5,0)),IF(ISNA(VLOOKUP(J170,'72101595'!AB:AE,4,0)),IF(ISNA(VLOOKUP(J170,'72101595'!AC:AE,3,0)),IF(ISNA(VLOOKUP(J170,'72101595'!AD:AE,2,0)),"",VLOOKUP(J170,'72101595'!AD:AE,2,0)),VLOOKUP(J170,'72101595'!AC:AE,3,0)),VLOOKUP(J170,'72101595'!AB:AE,4,0)),VLOOKUP(J170,'72101595'!AA:AE,5,0)),VLOOKUP(J170,'72101595'!Z:AE,6,0))</f>
        <v>58</v>
      </c>
      <c r="O170" s="7" t="str">
        <f>IF(ISNA(VLOOKUP(J170,'72101388'!Z:AE,6,0)),IF(ISNA(VLOOKUP(J170,'72101388'!AA:AE,5,0)),IF(ISNA(VLOOKUP(J170,'72101388'!AB:AE,4,0)),IF(ISNA(VLOOKUP(J170,'72101388'!AC:AE,3,0)),IF(ISNA(VLOOKUP(J170,'72101388'!AD:AE,2,0)),"",VLOOKUP(J170,'72101388'!AD:AE,2,0)),VLOOKUP(J170,'72101388'!AC:AE,3,0)),VLOOKUP(J170,'72101388'!AB:AE,4,0)),VLOOKUP(J170,'72101388'!AA:AE,5,0)),VLOOKUP(J170,'72101388'!Z:AE,6,0))</f>
        <v/>
      </c>
      <c r="P170" s="7">
        <f>IF(ISNA(VLOOKUP(J170,'72101014'!Z:AE,6,0)),IF(ISNA(VLOOKUP(J170,'72101014'!AA:AE,5,0)),IF(ISNA(VLOOKUP(J170,'72101014'!AB:AE,4,0)),IF(ISNA(VLOOKUP(J170,'72101014'!AC:AE,3,0)),IF(ISNA(VLOOKUP(J170,'72101014'!AD:AE,2,0)),"",VLOOKUP(J170,'72101014'!AD:AE,2,0)),VLOOKUP(J170,'72101014'!AC:AE,3,0)),VLOOKUP(J170,'72101014'!AB:AE,4,0)),VLOOKUP(J170,'72101014'!AA:AE,5,0)),VLOOKUP(J170,'72101014'!Z:AE,6,0))</f>
        <v>99</v>
      </c>
      <c r="Q170" s="7" t="str">
        <f>IF(ISNA(VLOOKUP(J170,'72100736'!Z:AE,6,0)),IF(ISNA(VLOOKUP(J170,'72100736'!AA:AE,5,0)),IF(ISNA(VLOOKUP(J170,'72100736'!AB:AE,4,0)),IF(ISNA(VLOOKUP(J170,'72100736'!AC:AE,3,0)),IF(ISNA(VLOOKUP(J170,'72100736'!AD:AE,2,0)),"",VLOOKUP(J170,'72100736'!AD:AE,2,0)),VLOOKUP(J170,'72100736'!AC:AE,3,0)),VLOOKUP(J170,'72100736'!AB:AE,4,0)),VLOOKUP(J170,'72100736'!AA:AE,5,0)),VLOOKUP(J170,'72100736'!Z:AE,6,0))</f>
        <v/>
      </c>
      <c r="R170" s="7" t="str">
        <f>IF(ISNA(VLOOKUP(J170,'72100530'!Z:AE,6,0)),IF(ISNA(VLOOKUP(J170,'72100530'!AA:AE,5,0)),IF(ISNA(VLOOKUP(J170,'72100530'!AB:AE,4,0)),IF(ISNA(VLOOKUP(J170,'72100530'!AC:AE,3,0)),IF(ISNA(VLOOKUP(J170,'72100530'!AD:AE,2,0)),"",VLOOKUP(J170,'72100530'!AD:AE,2,0)),VLOOKUP(J170,'72100530'!AC:AE,3,0)),VLOOKUP(J170,'72100530'!AB:AE,4,0)),VLOOKUP(J170,'72100530'!AA:AE,5,0)),VLOOKUP(J170,'72100530'!Z:AE,6,0))</f>
        <v/>
      </c>
      <c r="S170" s="7" t="str">
        <f>IF(ISNA(VLOOKUP(J170,'72100318'!Z:AE,6,0)),IF(ISNA(VLOOKUP(J170,'72100318'!AA:AE,5,0)),IF(ISNA(VLOOKUP(J170,'72100318'!AB:AE,4,0)),IF(ISNA(VLOOKUP(J170,'72100318'!AC:AE,3,0)),IF(ISNA(VLOOKUP(J170,'72100318'!AD:AE,2,0)),"",VLOOKUP(J170,'72100318'!AD:AE,2,0)),VLOOKUP(J170,'72100318'!AC:AE,3,0)),VLOOKUP(J170,'72100318'!AB:AE,4,0)),VLOOKUP(J170,'72100318'!AA:AE,5,0)),VLOOKUP(J170,'72100318'!Z:AE,6,0))</f>
        <v/>
      </c>
      <c r="T170" s="7" t="str">
        <f>IF(ISNA(VLOOKUP(J170,'72100121'!Z:AE,6,0)),IF(ISNA(VLOOKUP(J170,'72100121'!AA:AE,5,0)),IF(ISNA(VLOOKUP(J170,'72100121'!AB:AE,4,0)),IF(ISNA(VLOOKUP(J170,'72100121'!AC:AE,3,0)),IF(ISNA(VLOOKUP(J170,'72100121'!AD:AE,2,0)),"",VLOOKUP(J170,'72100121'!AD:AE,2,0)),VLOOKUP(J170,'72100121'!AC:AE,3,0)),VLOOKUP(J170,'72100121'!AB:AE,4,0)),VLOOKUP(J170,'72100121'!AA:AE,5,0)),VLOOKUP(J170,'72100121'!Z:AE,6,0))</f>
        <v/>
      </c>
      <c r="U170" s="7" t="str">
        <f>IF(ISNA(VLOOKUP(J170,'72003054'!Z:AE,6,0)),IF(ISNA(VLOOKUP(J170,'72003054'!AA:AE,5,0)),IF(ISNA(VLOOKUP(J170,'72003054'!AB:AE,4,0)),IF(ISNA(VLOOKUP(J170,'72003054'!AC:AE,3,0)),IF(ISNA(VLOOKUP(J170,'72003054'!AD:AE,2,0)),"",VLOOKUP(J170,'72003054'!AD:AE,2,0)),VLOOKUP(J170,'72003054'!AC:AE,3,0)),VLOOKUP(J170,'72003054'!AB:AE,4,0)),VLOOKUP(J170,'72003054'!AA:AE,5,0)),VLOOKUP(J170,'72003054'!Z:AE,6,0))</f>
        <v/>
      </c>
    </row>
    <row r="171" spans="1:21" x14ac:dyDescent="0.25">
      <c r="A171" s="7">
        <f t="shared" si="6"/>
        <v>95</v>
      </c>
      <c r="B171" s="7">
        <f t="shared" si="7"/>
        <v>72102278</v>
      </c>
      <c r="C171" s="7">
        <f>IF(ISNA(VLOOKUP(G171,Listen!J:P,7,0)),VLOOKUP(E171,'72102278'!AF:AP,11,0),IF(VLOOKUP(E171,'72102278'!AF:AP,11,0)&lt;4,VLOOKUP(G171,Listen!J:P,7,0),VLOOKUP(E171,'72102278'!AF:AP,11,0)))</f>
        <v>2</v>
      </c>
      <c r="D171" s="7" t="str">
        <f>IF(G171="","", IF(ISNA(G171),"",IF(ISNA(VLOOKUP(G171,[1]ALLE!$B:$AA,26,0)),"",VLOOKUP(G171,[1]ALLE!$B:$AA,26,0))))</f>
        <v>WGK 1,</v>
      </c>
      <c r="E171" s="12" t="str">
        <f>IF(ISNA(VLOOKUP(J171,'72102278'!Z:AG,7,0)),IF(ISNA(VLOOKUP(J171,'72102278'!AA:AG,6,0)),IF(ISNA(VLOOKUP(J171,'72102278'!AB:AG,5,0)),IF(ISNA(VLOOKUP(J171,'72102278'!AC:AG,4,0)),IF(ISNA(VLOOKUP(J171,'72102278'!AD:AG,3,0)),"",VLOOKUP(J171,'72102278'!AD:AG,3,0)),VLOOKUP(J171,'72102278'!AC:AG,4,0)),VLOOKUP(J171,'72102278'!AB:AG,5,0)),VLOOKUP(J171,'72102278'!AA:AG,6,0)),VLOOKUP(J171,'72102278'!Z:AG,7,0))</f>
        <v>Cetene</v>
      </c>
      <c r="F171" s="7" t="str">
        <f>IF(G171=0,"",IF(G171="","",VLOOKUP(G171,'72102278'!D:I,6,0)))</f>
        <v>C16H32</v>
      </c>
      <c r="G171" s="7" t="str">
        <f>VLOOKUP(E171,'72102278'!AF:AP,2,0)</f>
        <v>629-73-2</v>
      </c>
      <c r="H171" s="7" t="str">
        <f>IF(ISNA(VLOOKUP(G171,[1]ALLE!$B:$C,2,0)),"",VLOOKUP(G171,[1]ALLE!$B:$C,2,0))</f>
        <v>GQEZCXVZFLOKMC-UHFFFAOYSA-N</v>
      </c>
      <c r="I171" s="7">
        <f t="shared" si="8"/>
        <v>171</v>
      </c>
      <c r="J171" s="5" t="s">
        <v>2150</v>
      </c>
      <c r="K171" s="7">
        <f>IF(ISNA(VLOOKUP(J171,'72102609'!Z:AE,6,0)),IF(ISNA(VLOOKUP(J171,'72102609'!AA:AE,5,0)),IF(ISNA(VLOOKUP(J171,'72102609'!AB:AE,4,0)),IF(ISNA(VLOOKUP(J171,'72102609'!AC:AE,3,0)),IF(ISNA(VLOOKUP(J171,'72102609'!AD:AE,2,0)),"",VLOOKUP(J171,'72102609'!AD:AE,2,0)),VLOOKUP(J171,'72102609'!AC:AE,3,0)),VLOOKUP(J171,'72102609'!AB:AE,4,0)),VLOOKUP(J171,'72102609'!AA:AE,5,0)),VLOOKUP(J171,'72102609'!Z:AE,6,0))</f>
        <v>25</v>
      </c>
      <c r="L171" s="7">
        <f>IF(ISNA(VLOOKUP(J171,'72102278'!Z:AE,6,0)),IF(ISNA(VLOOKUP(J171,'72102278'!AA:AE,5,0)),IF(ISNA(VLOOKUP(J171,'72102278'!AB:AE,4,0)),IF(ISNA(VLOOKUP(J171,'72102278'!AC:AE,3,0)),IF(ISNA(VLOOKUP(J171,'72102278'!AD:AE,2,0)),"",VLOOKUP(J171,'72102278'!AD:AE,2,0)),VLOOKUP(J171,'72102278'!AC:AE,3,0)),VLOOKUP(J171,'72102278'!AB:AE,4,0)),VLOOKUP(J171,'72102278'!AA:AE,5,0)),VLOOKUP(J171,'72102278'!Z:AE,6,0))</f>
        <v>95</v>
      </c>
      <c r="M171" s="7">
        <f>IF(ISNA(VLOOKUP(J171,'72102029'!Z:AE,6,0)),IF(ISNA(VLOOKUP(J171,'72102029'!AA:AE,5,0)),IF(ISNA(VLOOKUP(J171,'72102029'!AB:AE,4,0)),IF(ISNA(VLOOKUP(J171,'72102029'!AC:AE,3,0)),IF(ISNA(VLOOKUP(J171,'72102029'!AD:AE,2,0)),"",VLOOKUP(J171,'72102029'!AD:AE,2,0)),VLOOKUP(J171,'72102029'!AC:AE,3,0)),VLOOKUP(J171,'72102029'!AB:AE,4,0)),VLOOKUP(J171,'72102029'!AA:AE,5,0)),VLOOKUP(J171,'72102029'!Z:AE,6,0))</f>
        <v>55</v>
      </c>
      <c r="N171" s="7">
        <f>IF(ISNA(VLOOKUP(J171,'72101595'!Z:AE,6,0)),IF(ISNA(VLOOKUP(J171,'72101595'!AA:AE,5,0)),IF(ISNA(VLOOKUP(J171,'72101595'!AB:AE,4,0)),IF(ISNA(VLOOKUP(J171,'72101595'!AC:AE,3,0)),IF(ISNA(VLOOKUP(J171,'72101595'!AD:AE,2,0)),"",VLOOKUP(J171,'72101595'!AD:AE,2,0)),VLOOKUP(J171,'72101595'!AC:AE,3,0)),VLOOKUP(J171,'72101595'!AB:AE,4,0)),VLOOKUP(J171,'72101595'!AA:AE,5,0)),VLOOKUP(J171,'72101595'!Z:AE,6,0))</f>
        <v>44</v>
      </c>
      <c r="O171" s="7" t="str">
        <f>IF(ISNA(VLOOKUP(J171,'72101388'!Z:AE,6,0)),IF(ISNA(VLOOKUP(J171,'72101388'!AA:AE,5,0)),IF(ISNA(VLOOKUP(J171,'72101388'!AB:AE,4,0)),IF(ISNA(VLOOKUP(J171,'72101388'!AC:AE,3,0)),IF(ISNA(VLOOKUP(J171,'72101388'!AD:AE,2,0)),"",VLOOKUP(J171,'72101388'!AD:AE,2,0)),VLOOKUP(J171,'72101388'!AC:AE,3,0)),VLOOKUP(J171,'72101388'!AB:AE,4,0)),VLOOKUP(J171,'72101388'!AA:AE,5,0)),VLOOKUP(J171,'72101388'!Z:AE,6,0))</f>
        <v/>
      </c>
      <c r="P171" s="7" t="str">
        <f>IF(ISNA(VLOOKUP(J171,'72101014'!Z:AE,6,0)),IF(ISNA(VLOOKUP(J171,'72101014'!AA:AE,5,0)),IF(ISNA(VLOOKUP(J171,'72101014'!AB:AE,4,0)),IF(ISNA(VLOOKUP(J171,'72101014'!AC:AE,3,0)),IF(ISNA(VLOOKUP(J171,'72101014'!AD:AE,2,0)),"",VLOOKUP(J171,'72101014'!AD:AE,2,0)),VLOOKUP(J171,'72101014'!AC:AE,3,0)),VLOOKUP(J171,'72101014'!AB:AE,4,0)),VLOOKUP(J171,'72101014'!AA:AE,5,0)),VLOOKUP(J171,'72101014'!Z:AE,6,0))</f>
        <v/>
      </c>
      <c r="Q171" s="7">
        <f>IF(ISNA(VLOOKUP(J171,'72100736'!Z:AE,6,0)),IF(ISNA(VLOOKUP(J171,'72100736'!AA:AE,5,0)),IF(ISNA(VLOOKUP(J171,'72100736'!AB:AE,4,0)),IF(ISNA(VLOOKUP(J171,'72100736'!AC:AE,3,0)),IF(ISNA(VLOOKUP(J171,'72100736'!AD:AE,2,0)),"",VLOOKUP(J171,'72100736'!AD:AE,2,0)),VLOOKUP(J171,'72100736'!AC:AE,3,0)),VLOOKUP(J171,'72100736'!AB:AE,4,0)),VLOOKUP(J171,'72100736'!AA:AE,5,0)),VLOOKUP(J171,'72100736'!Z:AE,6,0))</f>
        <v>11</v>
      </c>
      <c r="R171" s="7">
        <f>IF(ISNA(VLOOKUP(J171,'72100530'!Z:AE,6,0)),IF(ISNA(VLOOKUP(J171,'72100530'!AA:AE,5,0)),IF(ISNA(VLOOKUP(J171,'72100530'!AB:AE,4,0)),IF(ISNA(VLOOKUP(J171,'72100530'!AC:AE,3,0)),IF(ISNA(VLOOKUP(J171,'72100530'!AD:AE,2,0)),"",VLOOKUP(J171,'72100530'!AD:AE,2,0)),VLOOKUP(J171,'72100530'!AC:AE,3,0)),VLOOKUP(J171,'72100530'!AB:AE,4,0)),VLOOKUP(J171,'72100530'!AA:AE,5,0)),VLOOKUP(J171,'72100530'!Z:AE,6,0))</f>
        <v>15</v>
      </c>
      <c r="S171" s="7" t="str">
        <f>IF(ISNA(VLOOKUP(J171,'72100318'!Z:AE,6,0)),IF(ISNA(VLOOKUP(J171,'72100318'!AA:AE,5,0)),IF(ISNA(VLOOKUP(J171,'72100318'!AB:AE,4,0)),IF(ISNA(VLOOKUP(J171,'72100318'!AC:AE,3,0)),IF(ISNA(VLOOKUP(J171,'72100318'!AD:AE,2,0)),"",VLOOKUP(J171,'72100318'!AD:AE,2,0)),VLOOKUP(J171,'72100318'!AC:AE,3,0)),VLOOKUP(J171,'72100318'!AB:AE,4,0)),VLOOKUP(J171,'72100318'!AA:AE,5,0)),VLOOKUP(J171,'72100318'!Z:AE,6,0))</f>
        <v/>
      </c>
      <c r="T171" s="7" t="str">
        <f>IF(ISNA(VLOOKUP(J171,'72100121'!Z:AE,6,0)),IF(ISNA(VLOOKUP(J171,'72100121'!AA:AE,5,0)),IF(ISNA(VLOOKUP(J171,'72100121'!AB:AE,4,0)),IF(ISNA(VLOOKUP(J171,'72100121'!AC:AE,3,0)),IF(ISNA(VLOOKUP(J171,'72100121'!AD:AE,2,0)),"",VLOOKUP(J171,'72100121'!AD:AE,2,0)),VLOOKUP(J171,'72100121'!AC:AE,3,0)),VLOOKUP(J171,'72100121'!AB:AE,4,0)),VLOOKUP(J171,'72100121'!AA:AE,5,0)),VLOOKUP(J171,'72100121'!Z:AE,6,0))</f>
        <v/>
      </c>
      <c r="U171" s="7" t="str">
        <f>IF(ISNA(VLOOKUP(J171,'72003054'!Z:AE,6,0)),IF(ISNA(VLOOKUP(J171,'72003054'!AA:AE,5,0)),IF(ISNA(VLOOKUP(J171,'72003054'!AB:AE,4,0)),IF(ISNA(VLOOKUP(J171,'72003054'!AC:AE,3,0)),IF(ISNA(VLOOKUP(J171,'72003054'!AD:AE,2,0)),"",VLOOKUP(J171,'72003054'!AD:AE,2,0)),VLOOKUP(J171,'72003054'!AC:AE,3,0)),VLOOKUP(J171,'72003054'!AB:AE,4,0)),VLOOKUP(J171,'72003054'!AA:AE,5,0)),VLOOKUP(J171,'72003054'!Z:AE,6,0))</f>
        <v/>
      </c>
    </row>
    <row r="172" spans="1:21" x14ac:dyDescent="0.25">
      <c r="A172" s="7">
        <f t="shared" si="6"/>
        <v>94</v>
      </c>
      <c r="B172" s="7">
        <f t="shared" si="7"/>
        <v>72101595</v>
      </c>
      <c r="C172" s="7">
        <f>IF(ISNA(VLOOKUP(G172,Listen!J:P,7,0)),VLOOKUP(E172,'72101595'!AF:AP,11,0),IF(VLOOKUP(E172,'72101595'!AF:AP,11,0)&lt;4,VLOOKUP(G172,Listen!J:P,7,0),VLOOKUP(E172,'72101595'!AF:AP,11,0)))</f>
        <v>1</v>
      </c>
      <c r="D172" s="7" t="str">
        <f>IF(G172="","",IF(ISNA(VLOOKUP(G172,[1]ALLE!$B:$AA,26,0)),"",VLOOKUP(G172,[1]ALLE!$B:$AA,26,0)))</f>
        <v>WGK 1,Ausgangs-/Zwischenprodukt für Duftstoffe und Pharmazeutika sowie Kunstharze, FarbenDymex, Hypnone DS(must, flower, almond)</v>
      </c>
      <c r="E172" s="12" t="str">
        <f>IF(ISNA(VLOOKUP(J172,'72101595'!Z:AG,7,0)),IF(ISNA(VLOOKUP(J172,'72101595'!AA:AG,6,0)),IF(ISNA(VLOOKUP(J172,'72101595'!AB:AG,5,0)),IF(ISNA(VLOOKUP(J172,'72101595'!AC:AG,4,0)),IF(ISNA(VLOOKUP(J172,'72101595'!AD:AG,3,0)),"",VLOOKUP(J172,'72101595'!AD:AG,3,0)),VLOOKUP(J172,'72101595'!AC:AG,4,0)),VLOOKUP(J172,'72101595'!AB:AG,5,0)),VLOOKUP(J172,'72101595'!AA:AG,6,0)),VLOOKUP(J172,'72101595'!Z:AG,7,0))</f>
        <v>Acetophenone</v>
      </c>
      <c r="F172" s="7" t="str">
        <f>IF(G172=0,"",IF(G172="","",VLOOKUP(G172,'72101595'!D:I,6,0)))</f>
        <v>C8H8O</v>
      </c>
      <c r="G172" s="7" t="str">
        <f>VLOOKUP(E172,'72101595'!AF:AP,2,0)</f>
        <v>98-86-2</v>
      </c>
      <c r="H172" s="7" t="str">
        <f>IF(ISNA(VLOOKUP(G172,[1]ALLE!$B:$C,2,0)),"",VLOOKUP(G172,[1]ALLE!$B:$C,2,0))</f>
        <v>KWOLFJPFCHCOCG-UHFFFAOYSA-N</v>
      </c>
      <c r="I172" s="7">
        <f t="shared" si="8"/>
        <v>172</v>
      </c>
      <c r="J172" s="5" t="s">
        <v>417</v>
      </c>
      <c r="K172" s="7">
        <f>IF(ISNA(VLOOKUP(J172,'72102609'!Z:AE,6,0)),IF(ISNA(VLOOKUP(J172,'72102609'!AA:AE,5,0)),IF(ISNA(VLOOKUP(J172,'72102609'!AB:AE,4,0)),IF(ISNA(VLOOKUP(J172,'72102609'!AC:AE,3,0)),IF(ISNA(VLOOKUP(J172,'72102609'!AD:AE,2,0)),"",VLOOKUP(J172,'72102609'!AD:AE,2,0)),VLOOKUP(J172,'72102609'!AC:AE,3,0)),VLOOKUP(J172,'72102609'!AB:AE,4,0)),VLOOKUP(J172,'72102609'!AA:AE,5,0)),VLOOKUP(J172,'72102609'!Z:AE,6,0))</f>
        <v>30</v>
      </c>
      <c r="L172" s="7">
        <f>IF(ISNA(VLOOKUP(J172,'72102278'!Z:AE,6,0)),IF(ISNA(VLOOKUP(J172,'72102278'!AA:AE,5,0)),IF(ISNA(VLOOKUP(J172,'72102278'!AB:AE,4,0)),IF(ISNA(VLOOKUP(J172,'72102278'!AC:AE,3,0)),IF(ISNA(VLOOKUP(J172,'72102278'!AD:AE,2,0)),"",VLOOKUP(J172,'72102278'!AD:AE,2,0)),VLOOKUP(J172,'72102278'!AC:AE,3,0)),VLOOKUP(J172,'72102278'!AB:AE,4,0)),VLOOKUP(J172,'72102278'!AA:AE,5,0)),VLOOKUP(J172,'72102278'!Z:AE,6,0))</f>
        <v>51</v>
      </c>
      <c r="M172" s="7">
        <f>IF(ISNA(VLOOKUP(J172,'72102029'!Z:AE,6,0)),IF(ISNA(VLOOKUP(J172,'72102029'!AA:AE,5,0)),IF(ISNA(VLOOKUP(J172,'72102029'!AB:AE,4,0)),IF(ISNA(VLOOKUP(J172,'72102029'!AC:AE,3,0)),IF(ISNA(VLOOKUP(J172,'72102029'!AD:AE,2,0)),"",VLOOKUP(J172,'72102029'!AD:AE,2,0)),VLOOKUP(J172,'72102029'!AC:AE,3,0)),VLOOKUP(J172,'72102029'!AB:AE,4,0)),VLOOKUP(J172,'72102029'!AA:AE,5,0)),VLOOKUP(J172,'72102029'!Z:AE,6,0))</f>
        <v>41</v>
      </c>
      <c r="N172" s="7">
        <f>IF(ISNA(VLOOKUP(J172,'72101595'!Z:AE,6,0)),IF(ISNA(VLOOKUP(J172,'72101595'!AA:AE,5,0)),IF(ISNA(VLOOKUP(J172,'72101595'!AB:AE,4,0)),IF(ISNA(VLOOKUP(J172,'72101595'!AC:AE,3,0)),IF(ISNA(VLOOKUP(J172,'72101595'!AD:AE,2,0)),"",VLOOKUP(J172,'72101595'!AD:AE,2,0)),VLOOKUP(J172,'72101595'!AC:AE,3,0)),VLOOKUP(J172,'72101595'!AB:AE,4,0)),VLOOKUP(J172,'72101595'!AA:AE,5,0)),VLOOKUP(J172,'72101595'!Z:AE,6,0))</f>
        <v>94</v>
      </c>
      <c r="O172" s="7" t="str">
        <f>IF(ISNA(VLOOKUP(J172,'72101388'!Z:AE,6,0)),IF(ISNA(VLOOKUP(J172,'72101388'!AA:AE,5,0)),IF(ISNA(VLOOKUP(J172,'72101388'!AB:AE,4,0)),IF(ISNA(VLOOKUP(J172,'72101388'!AC:AE,3,0)),IF(ISNA(VLOOKUP(J172,'72101388'!AD:AE,2,0)),"",VLOOKUP(J172,'72101388'!AD:AE,2,0)),VLOOKUP(J172,'72101388'!AC:AE,3,0)),VLOOKUP(J172,'72101388'!AB:AE,4,0)),VLOOKUP(J172,'72101388'!AA:AE,5,0)),VLOOKUP(J172,'72101388'!Z:AE,6,0))</f>
        <v/>
      </c>
      <c r="P172" s="7" t="str">
        <f>IF(ISNA(VLOOKUP(J172,'72101014'!Z:AE,6,0)),IF(ISNA(VLOOKUP(J172,'72101014'!AA:AE,5,0)),IF(ISNA(VLOOKUP(J172,'72101014'!AB:AE,4,0)),IF(ISNA(VLOOKUP(J172,'72101014'!AC:AE,3,0)),IF(ISNA(VLOOKUP(J172,'72101014'!AD:AE,2,0)),"",VLOOKUP(J172,'72101014'!AD:AE,2,0)),VLOOKUP(J172,'72101014'!AC:AE,3,0)),VLOOKUP(J172,'72101014'!AB:AE,4,0)),VLOOKUP(J172,'72101014'!AA:AE,5,0)),VLOOKUP(J172,'72101014'!Z:AE,6,0))</f>
        <v/>
      </c>
      <c r="Q172" s="7">
        <f>IF(ISNA(VLOOKUP(J172,'72100736'!Z:AE,6,0)),IF(ISNA(VLOOKUP(J172,'72100736'!AA:AE,5,0)),IF(ISNA(VLOOKUP(J172,'72100736'!AB:AE,4,0)),IF(ISNA(VLOOKUP(J172,'72100736'!AC:AE,3,0)),IF(ISNA(VLOOKUP(J172,'72100736'!AD:AE,2,0)),"",VLOOKUP(J172,'72100736'!AD:AE,2,0)),VLOOKUP(J172,'72100736'!AC:AE,3,0)),VLOOKUP(J172,'72100736'!AB:AE,4,0)),VLOOKUP(J172,'72100736'!AA:AE,5,0)),VLOOKUP(J172,'72100736'!Z:AE,6,0))</f>
        <v>21</v>
      </c>
      <c r="R172" s="7" t="str">
        <f>IF(ISNA(VLOOKUP(J172,'72100530'!Z:AE,6,0)),IF(ISNA(VLOOKUP(J172,'72100530'!AA:AE,5,0)),IF(ISNA(VLOOKUP(J172,'72100530'!AB:AE,4,0)),IF(ISNA(VLOOKUP(J172,'72100530'!AC:AE,3,0)),IF(ISNA(VLOOKUP(J172,'72100530'!AD:AE,2,0)),"",VLOOKUP(J172,'72100530'!AD:AE,2,0)),VLOOKUP(J172,'72100530'!AC:AE,3,0)),VLOOKUP(J172,'72100530'!AB:AE,4,0)),VLOOKUP(J172,'72100530'!AA:AE,5,0)),VLOOKUP(J172,'72100530'!Z:AE,6,0))</f>
        <v/>
      </c>
      <c r="S172" s="7">
        <f>IF(ISNA(VLOOKUP(J172,'72100318'!Z:AE,6,0)),IF(ISNA(VLOOKUP(J172,'72100318'!AA:AE,5,0)),IF(ISNA(VLOOKUP(J172,'72100318'!AB:AE,4,0)),IF(ISNA(VLOOKUP(J172,'72100318'!AC:AE,3,0)),IF(ISNA(VLOOKUP(J172,'72100318'!AD:AE,2,0)),"",VLOOKUP(J172,'72100318'!AD:AE,2,0)),VLOOKUP(J172,'72100318'!AC:AE,3,0)),VLOOKUP(J172,'72100318'!AB:AE,4,0)),VLOOKUP(J172,'72100318'!AA:AE,5,0)),VLOOKUP(J172,'72100318'!Z:AE,6,0))</f>
        <v>5</v>
      </c>
      <c r="T172" s="7" t="str">
        <f>IF(ISNA(VLOOKUP(J172,'72100121'!Z:AE,6,0)),IF(ISNA(VLOOKUP(J172,'72100121'!AA:AE,5,0)),IF(ISNA(VLOOKUP(J172,'72100121'!AB:AE,4,0)),IF(ISNA(VLOOKUP(J172,'72100121'!AC:AE,3,0)),IF(ISNA(VLOOKUP(J172,'72100121'!AD:AE,2,0)),"",VLOOKUP(J172,'72100121'!AD:AE,2,0)),VLOOKUP(J172,'72100121'!AC:AE,3,0)),VLOOKUP(J172,'72100121'!AB:AE,4,0)),VLOOKUP(J172,'72100121'!AA:AE,5,0)),VLOOKUP(J172,'72100121'!Z:AE,6,0))</f>
        <v/>
      </c>
      <c r="U172" s="7" t="str">
        <f>IF(ISNA(VLOOKUP(J172,'72003054'!Z:AE,6,0)),IF(ISNA(VLOOKUP(J172,'72003054'!AA:AE,5,0)),IF(ISNA(VLOOKUP(J172,'72003054'!AB:AE,4,0)),IF(ISNA(VLOOKUP(J172,'72003054'!AC:AE,3,0)),IF(ISNA(VLOOKUP(J172,'72003054'!AD:AE,2,0)),"",VLOOKUP(J172,'72003054'!AD:AE,2,0)),VLOOKUP(J172,'72003054'!AC:AE,3,0)),VLOOKUP(J172,'72003054'!AB:AE,4,0)),VLOOKUP(J172,'72003054'!AA:AE,5,0)),VLOOKUP(J172,'72003054'!Z:AE,6,0))</f>
        <v/>
      </c>
    </row>
    <row r="173" spans="1:21" x14ac:dyDescent="0.25">
      <c r="A173" s="7">
        <f t="shared" si="6"/>
        <v>93</v>
      </c>
      <c r="B173" s="7">
        <f t="shared" si="7"/>
        <v>72101388</v>
      </c>
      <c r="C173" s="7">
        <f>IF(ISNA(VLOOKUP(G173,Listen!J:P,7,0)),VLOOKUP(E173,'72101388'!AF:AP,11,0),IF(VLOOKUP(E173,'72101388'!AF:AP,11,0)&lt;4,VLOOKUP(G173,Listen!J:P,7,0),VLOOKUP(E173,'72101388'!AF:AP,11,0)))</f>
        <v>3</v>
      </c>
      <c r="D173" s="7" t="str">
        <f>IF(G173="","", IF(ISNA(G173),"",IF(ISNA(VLOOKUP(G173,[1]ALLE!$B:$AA,26,0)),"",VLOOKUP(G173,[1]ALLE!$B:$AA,26,0))))</f>
        <v/>
      </c>
      <c r="E173" s="12" t="str">
        <f>IF(ISNA(VLOOKUP(J173,'72101388'!Z:AG,7,0)),IF(ISNA(VLOOKUP(J173,'72101388'!AA:AG,6,0)),IF(ISNA(VLOOKUP(J173,'72101388'!AB:AG,5,0)),IF(ISNA(VLOOKUP(J173,'72101388'!AC:AG,4,0)),IF(ISNA(VLOOKUP(J173,'72101388'!AD:AG,3,0)),"",VLOOKUP(J173,'72101388'!AD:AG,3,0)),VLOOKUP(J173,'72101388'!AC:AG,4,0)),VLOOKUP(J173,'72101388'!AB:AG,5,0)),VLOOKUP(J173,'72101388'!AA:AG,6,0)),VLOOKUP(J173,'72101388'!Z:AG,7,0))</f>
        <v>Ethylenimine, N-chloro-</v>
      </c>
      <c r="F173" s="7" t="str">
        <f>IF(G173=0,"",IF(G173="","",VLOOKUP(G173,'72101388'!D:I,6,0)))</f>
        <v>C2H4ClN</v>
      </c>
      <c r="G173" s="7" t="str">
        <f>VLOOKUP(E173,'72101388'!AF:AP,2,0)</f>
        <v>10165-13-6</v>
      </c>
      <c r="H173" s="7" t="str">
        <f>IF(ISNA(VLOOKUP(G173,[1]ALLE!$B:$C,2,0)),"",VLOOKUP(G173,[1]ALLE!$B:$C,2,0))</f>
        <v>VJVCZFNMCHLMKC-UHFFFAOYSA-N</v>
      </c>
      <c r="I173" s="7">
        <f t="shared" si="8"/>
        <v>173</v>
      </c>
      <c r="J173" s="5" t="s">
        <v>1959</v>
      </c>
      <c r="K173" s="7" t="str">
        <f>IF(ISNA(VLOOKUP(J173,'72102609'!Z:AE,6,0)),IF(ISNA(VLOOKUP(J173,'72102609'!AA:AE,5,0)),IF(ISNA(VLOOKUP(J173,'72102609'!AB:AE,4,0)),IF(ISNA(VLOOKUP(J173,'72102609'!AC:AE,3,0)),IF(ISNA(VLOOKUP(J173,'72102609'!AD:AE,2,0)),"",VLOOKUP(J173,'72102609'!AD:AE,2,0)),VLOOKUP(J173,'72102609'!AC:AE,3,0)),VLOOKUP(J173,'72102609'!AB:AE,4,0)),VLOOKUP(J173,'72102609'!AA:AE,5,0)),VLOOKUP(J173,'72102609'!Z:AE,6,0))</f>
        <v/>
      </c>
      <c r="L173" s="7" t="str">
        <f>IF(ISNA(VLOOKUP(J173,'72102278'!Z:AE,6,0)),IF(ISNA(VLOOKUP(J173,'72102278'!AA:AE,5,0)),IF(ISNA(VLOOKUP(J173,'72102278'!AB:AE,4,0)),IF(ISNA(VLOOKUP(J173,'72102278'!AC:AE,3,0)),IF(ISNA(VLOOKUP(J173,'72102278'!AD:AE,2,0)),"",VLOOKUP(J173,'72102278'!AD:AE,2,0)),VLOOKUP(J173,'72102278'!AC:AE,3,0)),VLOOKUP(J173,'72102278'!AB:AE,4,0)),VLOOKUP(J173,'72102278'!AA:AE,5,0)),VLOOKUP(J173,'72102278'!Z:AE,6,0))</f>
        <v/>
      </c>
      <c r="M173" s="7" t="str">
        <f>IF(ISNA(VLOOKUP(J173,'72102029'!Z:AE,6,0)),IF(ISNA(VLOOKUP(J173,'72102029'!AA:AE,5,0)),IF(ISNA(VLOOKUP(J173,'72102029'!AB:AE,4,0)),IF(ISNA(VLOOKUP(J173,'72102029'!AC:AE,3,0)),IF(ISNA(VLOOKUP(J173,'72102029'!AD:AE,2,0)),"",VLOOKUP(J173,'72102029'!AD:AE,2,0)),VLOOKUP(J173,'72102029'!AC:AE,3,0)),VLOOKUP(J173,'72102029'!AB:AE,4,0)),VLOOKUP(J173,'72102029'!AA:AE,5,0)),VLOOKUP(J173,'72102029'!Z:AE,6,0))</f>
        <v/>
      </c>
      <c r="N173" s="7">
        <f>IF(ISNA(VLOOKUP(J173,'72101595'!Z:AE,6,0)),IF(ISNA(VLOOKUP(J173,'72101595'!AA:AE,5,0)),IF(ISNA(VLOOKUP(J173,'72101595'!AB:AE,4,0)),IF(ISNA(VLOOKUP(J173,'72101595'!AC:AE,3,0)),IF(ISNA(VLOOKUP(J173,'72101595'!AD:AE,2,0)),"",VLOOKUP(J173,'72101595'!AD:AE,2,0)),VLOOKUP(J173,'72101595'!AC:AE,3,0)),VLOOKUP(J173,'72101595'!AB:AE,4,0)),VLOOKUP(J173,'72101595'!AA:AE,5,0)),VLOOKUP(J173,'72101595'!Z:AE,6,0))</f>
        <v>39</v>
      </c>
      <c r="O173" s="7">
        <f>IF(ISNA(VLOOKUP(J173,'72101388'!Z:AE,6,0)),IF(ISNA(VLOOKUP(J173,'72101388'!AA:AE,5,0)),IF(ISNA(VLOOKUP(J173,'72101388'!AB:AE,4,0)),IF(ISNA(VLOOKUP(J173,'72101388'!AC:AE,3,0)),IF(ISNA(VLOOKUP(J173,'72101388'!AD:AE,2,0)),"",VLOOKUP(J173,'72101388'!AD:AE,2,0)),VLOOKUP(J173,'72101388'!AC:AE,3,0)),VLOOKUP(J173,'72101388'!AB:AE,4,0)),VLOOKUP(J173,'72101388'!AA:AE,5,0)),VLOOKUP(J173,'72101388'!Z:AE,6,0))</f>
        <v>93</v>
      </c>
      <c r="P173" s="7" t="str">
        <f>IF(ISNA(VLOOKUP(J173,'72101014'!Z:AE,6,0)),IF(ISNA(VLOOKUP(J173,'72101014'!AA:AE,5,0)),IF(ISNA(VLOOKUP(J173,'72101014'!AB:AE,4,0)),IF(ISNA(VLOOKUP(J173,'72101014'!AC:AE,3,0)),IF(ISNA(VLOOKUP(J173,'72101014'!AD:AE,2,0)),"",VLOOKUP(J173,'72101014'!AD:AE,2,0)),VLOOKUP(J173,'72101014'!AC:AE,3,0)),VLOOKUP(J173,'72101014'!AB:AE,4,0)),VLOOKUP(J173,'72101014'!AA:AE,5,0)),VLOOKUP(J173,'72101014'!Z:AE,6,0))</f>
        <v/>
      </c>
      <c r="Q173" s="7" t="str">
        <f>IF(ISNA(VLOOKUP(J173,'72100736'!Z:AE,6,0)),IF(ISNA(VLOOKUP(J173,'72100736'!AA:AE,5,0)),IF(ISNA(VLOOKUP(J173,'72100736'!AB:AE,4,0)),IF(ISNA(VLOOKUP(J173,'72100736'!AC:AE,3,0)),IF(ISNA(VLOOKUP(J173,'72100736'!AD:AE,2,0)),"",VLOOKUP(J173,'72100736'!AD:AE,2,0)),VLOOKUP(J173,'72100736'!AC:AE,3,0)),VLOOKUP(J173,'72100736'!AB:AE,4,0)),VLOOKUP(J173,'72100736'!AA:AE,5,0)),VLOOKUP(J173,'72100736'!Z:AE,6,0))</f>
        <v/>
      </c>
      <c r="R173" s="7">
        <f>IF(ISNA(VLOOKUP(J173,'72100530'!Z:AE,6,0)),IF(ISNA(VLOOKUP(J173,'72100530'!AA:AE,5,0)),IF(ISNA(VLOOKUP(J173,'72100530'!AB:AE,4,0)),IF(ISNA(VLOOKUP(J173,'72100530'!AC:AE,3,0)),IF(ISNA(VLOOKUP(J173,'72100530'!AD:AE,2,0)),"",VLOOKUP(J173,'72100530'!AD:AE,2,0)),VLOOKUP(J173,'72100530'!AC:AE,3,0)),VLOOKUP(J173,'72100530'!AB:AE,4,0)),VLOOKUP(J173,'72100530'!AA:AE,5,0)),VLOOKUP(J173,'72100530'!Z:AE,6,0))</f>
        <v>1</v>
      </c>
      <c r="S173" s="7" t="str">
        <f>IF(ISNA(VLOOKUP(J173,'72100318'!Z:AE,6,0)),IF(ISNA(VLOOKUP(J173,'72100318'!AA:AE,5,0)),IF(ISNA(VLOOKUP(J173,'72100318'!AB:AE,4,0)),IF(ISNA(VLOOKUP(J173,'72100318'!AC:AE,3,0)),IF(ISNA(VLOOKUP(J173,'72100318'!AD:AE,2,0)),"",VLOOKUP(J173,'72100318'!AD:AE,2,0)),VLOOKUP(J173,'72100318'!AC:AE,3,0)),VLOOKUP(J173,'72100318'!AB:AE,4,0)),VLOOKUP(J173,'72100318'!AA:AE,5,0)),VLOOKUP(J173,'72100318'!Z:AE,6,0))</f>
        <v/>
      </c>
      <c r="T173" s="7" t="str">
        <f>IF(ISNA(VLOOKUP(J173,'72100121'!Z:AE,6,0)),IF(ISNA(VLOOKUP(J173,'72100121'!AA:AE,5,0)),IF(ISNA(VLOOKUP(J173,'72100121'!AB:AE,4,0)),IF(ISNA(VLOOKUP(J173,'72100121'!AC:AE,3,0)),IF(ISNA(VLOOKUP(J173,'72100121'!AD:AE,2,0)),"",VLOOKUP(J173,'72100121'!AD:AE,2,0)),VLOOKUP(J173,'72100121'!AC:AE,3,0)),VLOOKUP(J173,'72100121'!AB:AE,4,0)),VLOOKUP(J173,'72100121'!AA:AE,5,0)),VLOOKUP(J173,'72100121'!Z:AE,6,0))</f>
        <v/>
      </c>
      <c r="U173" s="7">
        <f>IF(ISNA(VLOOKUP(J173,'72003054'!Z:AE,6,0)),IF(ISNA(VLOOKUP(J173,'72003054'!AA:AE,5,0)),IF(ISNA(VLOOKUP(J173,'72003054'!AB:AE,4,0)),IF(ISNA(VLOOKUP(J173,'72003054'!AC:AE,3,0)),IF(ISNA(VLOOKUP(J173,'72003054'!AD:AE,2,0)),"",VLOOKUP(J173,'72003054'!AD:AE,2,0)),VLOOKUP(J173,'72003054'!AC:AE,3,0)),VLOOKUP(J173,'72003054'!AB:AE,4,0)),VLOOKUP(J173,'72003054'!AA:AE,5,0)),VLOOKUP(J173,'72003054'!Z:AE,6,0))</f>
        <v>0</v>
      </c>
    </row>
    <row r="174" spans="1:21" x14ac:dyDescent="0.25">
      <c r="A174" s="7">
        <f t="shared" si="6"/>
        <v>93</v>
      </c>
      <c r="B174" s="7">
        <f t="shared" si="7"/>
        <v>72101388</v>
      </c>
      <c r="C174" s="7">
        <f>IF(ISNA(VLOOKUP(G174,Listen!J:P,7,0)),VLOOKUP(E174,'72101388'!AF:AP,11,0),IF(VLOOKUP(E174,'72101388'!AF:AP,11,0)&lt;4,VLOOKUP(G174,Listen!J:P,7,0),VLOOKUP(E174,'72101388'!AF:AP,11,0)))</f>
        <v>3</v>
      </c>
      <c r="D174" s="7" t="str">
        <f>IF(G174="","", IF(ISNA(G174),"",IF(ISNA(VLOOKUP(G174,[1]ALLE!$B:$AA,26,0)),"",VLOOKUP(G174,[1]ALLE!$B:$AA,26,0))))</f>
        <v/>
      </c>
      <c r="E174" s="12" t="str">
        <f>IF(ISNA(VLOOKUP(J174,'72101388'!Z:AG,7,0)),IF(ISNA(VLOOKUP(J174,'72101388'!AA:AG,6,0)),IF(ISNA(VLOOKUP(J174,'72101388'!AB:AG,5,0)),IF(ISNA(VLOOKUP(J174,'72101388'!AC:AG,4,0)),IF(ISNA(VLOOKUP(J174,'72101388'!AD:AG,3,0)),"",VLOOKUP(J174,'72101388'!AD:AG,3,0)),VLOOKUP(J174,'72101388'!AC:AG,4,0)),VLOOKUP(J174,'72101388'!AB:AG,5,0)),VLOOKUP(J174,'72101388'!AA:AG,6,0)),VLOOKUP(J174,'72101388'!Z:AG,7,0))</f>
        <v>Undecane, 3,8-dimethyl-</v>
      </c>
      <c r="F174" s="7" t="str">
        <f>IF(G174=0,"",IF(G174="","",VLOOKUP(G174,'72101388'!D:I,6,0)))</f>
        <v>C13H28</v>
      </c>
      <c r="G174" s="7" t="str">
        <f>VLOOKUP(E174,'72101388'!AF:AP,2,0)</f>
        <v>17301-30-3</v>
      </c>
      <c r="H174" s="7" t="str">
        <f>IF(ISNA(VLOOKUP(G174,[1]ALLE!$B:$C,2,0)),"",VLOOKUP(G174,[1]ALLE!$B:$C,2,0))</f>
        <v>WOGVWUCXENBLIV-UHFFFAOYSA-N</v>
      </c>
      <c r="I174" s="7">
        <f t="shared" si="8"/>
        <v>174</v>
      </c>
      <c r="J174" s="5" t="s">
        <v>1689</v>
      </c>
      <c r="K174" s="7">
        <f>IF(ISNA(VLOOKUP(J174,'72102609'!Z:AE,6,0)),IF(ISNA(VLOOKUP(J174,'72102609'!AA:AE,5,0)),IF(ISNA(VLOOKUP(J174,'72102609'!AB:AE,4,0)),IF(ISNA(VLOOKUP(J174,'72102609'!AC:AE,3,0)),IF(ISNA(VLOOKUP(J174,'72102609'!AD:AE,2,0)),"",VLOOKUP(J174,'72102609'!AD:AE,2,0)),VLOOKUP(J174,'72102609'!AC:AE,3,0)),VLOOKUP(J174,'72102609'!AB:AE,4,0)),VLOOKUP(J174,'72102609'!AA:AE,5,0)),VLOOKUP(J174,'72102609'!Z:AE,6,0))</f>
        <v>0</v>
      </c>
      <c r="L174" s="7">
        <f>IF(ISNA(VLOOKUP(J174,'72102278'!Z:AE,6,0)),IF(ISNA(VLOOKUP(J174,'72102278'!AA:AE,5,0)),IF(ISNA(VLOOKUP(J174,'72102278'!AB:AE,4,0)),IF(ISNA(VLOOKUP(J174,'72102278'!AC:AE,3,0)),IF(ISNA(VLOOKUP(J174,'72102278'!AD:AE,2,0)),"",VLOOKUP(J174,'72102278'!AD:AE,2,0)),VLOOKUP(J174,'72102278'!AC:AE,3,0)),VLOOKUP(J174,'72102278'!AB:AE,4,0)),VLOOKUP(J174,'72102278'!AA:AE,5,0)),VLOOKUP(J174,'72102278'!Z:AE,6,0))</f>
        <v>0</v>
      </c>
      <c r="M174" s="7" t="str">
        <f>IF(ISNA(VLOOKUP(J174,'72102029'!Z:AE,6,0)),IF(ISNA(VLOOKUP(J174,'72102029'!AA:AE,5,0)),IF(ISNA(VLOOKUP(J174,'72102029'!AB:AE,4,0)),IF(ISNA(VLOOKUP(J174,'72102029'!AC:AE,3,0)),IF(ISNA(VLOOKUP(J174,'72102029'!AD:AE,2,0)),"",VLOOKUP(J174,'72102029'!AD:AE,2,0)),VLOOKUP(J174,'72102029'!AC:AE,3,0)),VLOOKUP(J174,'72102029'!AB:AE,4,0)),VLOOKUP(J174,'72102029'!AA:AE,5,0)),VLOOKUP(J174,'72102029'!Z:AE,6,0))</f>
        <v/>
      </c>
      <c r="N174" s="7">
        <f>IF(ISNA(VLOOKUP(J174,'72101595'!Z:AE,6,0)),IF(ISNA(VLOOKUP(J174,'72101595'!AA:AE,5,0)),IF(ISNA(VLOOKUP(J174,'72101595'!AB:AE,4,0)),IF(ISNA(VLOOKUP(J174,'72101595'!AC:AE,3,0)),IF(ISNA(VLOOKUP(J174,'72101595'!AD:AE,2,0)),"",VLOOKUP(J174,'72101595'!AD:AE,2,0)),VLOOKUP(J174,'72101595'!AC:AE,3,0)),VLOOKUP(J174,'72101595'!AB:AE,4,0)),VLOOKUP(J174,'72101595'!AA:AE,5,0)),VLOOKUP(J174,'72101595'!Z:AE,6,0))</f>
        <v>0</v>
      </c>
      <c r="O174" s="7">
        <f>IF(ISNA(VLOOKUP(J174,'72101388'!Z:AE,6,0)),IF(ISNA(VLOOKUP(J174,'72101388'!AA:AE,5,0)),IF(ISNA(VLOOKUP(J174,'72101388'!AB:AE,4,0)),IF(ISNA(VLOOKUP(J174,'72101388'!AC:AE,3,0)),IF(ISNA(VLOOKUP(J174,'72101388'!AD:AE,2,0)),"",VLOOKUP(J174,'72101388'!AD:AE,2,0)),VLOOKUP(J174,'72101388'!AC:AE,3,0)),VLOOKUP(J174,'72101388'!AB:AE,4,0)),VLOOKUP(J174,'72101388'!AA:AE,5,0)),VLOOKUP(J174,'72101388'!Z:AE,6,0))</f>
        <v>93</v>
      </c>
      <c r="P174" s="7">
        <f>IF(ISNA(VLOOKUP(J174,'72101014'!Z:AE,6,0)),IF(ISNA(VLOOKUP(J174,'72101014'!AA:AE,5,0)),IF(ISNA(VLOOKUP(J174,'72101014'!AB:AE,4,0)),IF(ISNA(VLOOKUP(J174,'72101014'!AC:AE,3,0)),IF(ISNA(VLOOKUP(J174,'72101014'!AD:AE,2,0)),"",VLOOKUP(J174,'72101014'!AD:AE,2,0)),VLOOKUP(J174,'72101014'!AC:AE,3,0)),VLOOKUP(J174,'72101014'!AB:AE,4,0)),VLOOKUP(J174,'72101014'!AA:AE,5,0)),VLOOKUP(J174,'72101014'!Z:AE,6,0))</f>
        <v>0</v>
      </c>
      <c r="Q174" s="7">
        <f>IF(ISNA(VLOOKUP(J174,'72100736'!Z:AE,6,0)),IF(ISNA(VLOOKUP(J174,'72100736'!AA:AE,5,0)),IF(ISNA(VLOOKUP(J174,'72100736'!AB:AE,4,0)),IF(ISNA(VLOOKUP(J174,'72100736'!AC:AE,3,0)),IF(ISNA(VLOOKUP(J174,'72100736'!AD:AE,2,0)),"",VLOOKUP(J174,'72100736'!AD:AE,2,0)),VLOOKUP(J174,'72100736'!AC:AE,3,0)),VLOOKUP(J174,'72100736'!AB:AE,4,0)),VLOOKUP(J174,'72100736'!AA:AE,5,0)),VLOOKUP(J174,'72100736'!Z:AE,6,0))</f>
        <v>0</v>
      </c>
      <c r="R174" s="7" t="str">
        <f>IF(ISNA(VLOOKUP(J174,'72100530'!Z:AE,6,0)),IF(ISNA(VLOOKUP(J174,'72100530'!AA:AE,5,0)),IF(ISNA(VLOOKUP(J174,'72100530'!AB:AE,4,0)),IF(ISNA(VLOOKUP(J174,'72100530'!AC:AE,3,0)),IF(ISNA(VLOOKUP(J174,'72100530'!AD:AE,2,0)),"",VLOOKUP(J174,'72100530'!AD:AE,2,0)),VLOOKUP(J174,'72100530'!AC:AE,3,0)),VLOOKUP(J174,'72100530'!AB:AE,4,0)),VLOOKUP(J174,'72100530'!AA:AE,5,0)),VLOOKUP(J174,'72100530'!Z:AE,6,0))</f>
        <v/>
      </c>
      <c r="S174" s="7" t="str">
        <f>IF(ISNA(VLOOKUP(J174,'72100318'!Z:AE,6,0)),IF(ISNA(VLOOKUP(J174,'72100318'!AA:AE,5,0)),IF(ISNA(VLOOKUP(J174,'72100318'!AB:AE,4,0)),IF(ISNA(VLOOKUP(J174,'72100318'!AC:AE,3,0)),IF(ISNA(VLOOKUP(J174,'72100318'!AD:AE,2,0)),"",VLOOKUP(J174,'72100318'!AD:AE,2,0)),VLOOKUP(J174,'72100318'!AC:AE,3,0)),VLOOKUP(J174,'72100318'!AB:AE,4,0)),VLOOKUP(J174,'72100318'!AA:AE,5,0)),VLOOKUP(J174,'72100318'!Z:AE,6,0))</f>
        <v/>
      </c>
      <c r="T174" s="7" t="str">
        <f>IF(ISNA(VLOOKUP(J174,'72100121'!Z:AE,6,0)),IF(ISNA(VLOOKUP(J174,'72100121'!AA:AE,5,0)),IF(ISNA(VLOOKUP(J174,'72100121'!AB:AE,4,0)),IF(ISNA(VLOOKUP(J174,'72100121'!AC:AE,3,0)),IF(ISNA(VLOOKUP(J174,'72100121'!AD:AE,2,0)),"",VLOOKUP(J174,'72100121'!AD:AE,2,0)),VLOOKUP(J174,'72100121'!AC:AE,3,0)),VLOOKUP(J174,'72100121'!AB:AE,4,0)),VLOOKUP(J174,'72100121'!AA:AE,5,0)),VLOOKUP(J174,'72100121'!Z:AE,6,0))</f>
        <v/>
      </c>
      <c r="U174" s="7" t="str">
        <f>IF(ISNA(VLOOKUP(J174,'72003054'!Z:AE,6,0)),IF(ISNA(VLOOKUP(J174,'72003054'!AA:AE,5,0)),IF(ISNA(VLOOKUP(J174,'72003054'!AB:AE,4,0)),IF(ISNA(VLOOKUP(J174,'72003054'!AC:AE,3,0)),IF(ISNA(VLOOKUP(J174,'72003054'!AD:AE,2,0)),"",VLOOKUP(J174,'72003054'!AD:AE,2,0)),VLOOKUP(J174,'72003054'!AC:AE,3,0)),VLOOKUP(J174,'72003054'!AB:AE,4,0)),VLOOKUP(J174,'72003054'!AA:AE,5,0)),VLOOKUP(J174,'72003054'!Z:AE,6,0))</f>
        <v/>
      </c>
    </row>
    <row r="175" spans="1:21" x14ac:dyDescent="0.25">
      <c r="A175" s="7">
        <f t="shared" si="6"/>
        <v>90</v>
      </c>
      <c r="B175" s="7">
        <f t="shared" si="7"/>
        <v>72102278</v>
      </c>
      <c r="C175" s="7">
        <f>IF(ISNA(VLOOKUP(G175,Listen!J:P,7,0)),VLOOKUP(E175,'72102278'!AF:AP,11,0),IF(VLOOKUP(E175,'72102278'!AF:AP,11,0)&lt;4,VLOOKUP(G175,Listen!J:P,7,0),VLOOKUP(E175,'72102278'!AF:AP,11,0)))</f>
        <v>1</v>
      </c>
      <c r="D175" s="7" t="str">
        <f>IF(G175="","", IF(ISNA(G175),"",IF(ISNA(VLOOKUP(G175,[1]ALLE!$B:$AA,26,0)),"",VLOOKUP(G175,[1]ALLE!$B:$AA,26,0))))</f>
        <v>m-Xylol DS(plastic)</v>
      </c>
      <c r="E175" s="12" t="str">
        <f>IF(ISNA(VLOOKUP(J175,'72102278'!Z:AG,7,0)),IF(ISNA(VLOOKUP(J175,'72102278'!AA:AG,6,0)),IF(ISNA(VLOOKUP(J175,'72102278'!AB:AG,5,0)),IF(ISNA(VLOOKUP(J175,'72102278'!AC:AG,4,0)),IF(ISNA(VLOOKUP(J175,'72102278'!AD:AG,3,0)),"",VLOOKUP(J175,'72102278'!AD:AG,3,0)),VLOOKUP(J175,'72102278'!AC:AG,4,0)),VLOOKUP(J175,'72102278'!AB:AG,5,0)),VLOOKUP(J175,'72102278'!AA:AG,6,0)),VLOOKUP(J175,'72102278'!Z:AG,7,0))</f>
        <v>Benzene, 1,3-dimethyl-</v>
      </c>
      <c r="F175" s="7" t="str">
        <f>IF(G175=0,"",IF(G175="","",VLOOKUP(G175,'72102278'!D:I,6,0)))</f>
        <v>C8H10</v>
      </c>
      <c r="G175" s="7" t="str">
        <f>VLOOKUP(E175,'72102278'!AF:AP,2,0)</f>
        <v>108-38-3</v>
      </c>
      <c r="H175" s="7" t="str">
        <f>IF(ISNA(VLOOKUP(G175,[1]ALLE!$B:$C,2,0)),"",VLOOKUP(G175,[1]ALLE!$B:$C,2,0))</f>
        <v>IVSZLXZYQVIEFR-UHFFFAOYSA-N</v>
      </c>
      <c r="I175" s="7">
        <f t="shared" si="8"/>
        <v>175</v>
      </c>
      <c r="J175" s="5" t="s">
        <v>767</v>
      </c>
      <c r="K175" s="7" t="str">
        <f>IF(ISNA(VLOOKUP(J175,'72102609'!Z:AE,6,0)),IF(ISNA(VLOOKUP(J175,'72102609'!AA:AE,5,0)),IF(ISNA(VLOOKUP(J175,'72102609'!AB:AE,4,0)),IF(ISNA(VLOOKUP(J175,'72102609'!AC:AE,3,0)),IF(ISNA(VLOOKUP(J175,'72102609'!AD:AE,2,0)),"",VLOOKUP(J175,'72102609'!AD:AE,2,0)),VLOOKUP(J175,'72102609'!AC:AE,3,0)),VLOOKUP(J175,'72102609'!AB:AE,4,0)),VLOOKUP(J175,'72102609'!AA:AE,5,0)),VLOOKUP(J175,'72102609'!Z:AE,6,0))</f>
        <v/>
      </c>
      <c r="L175" s="7">
        <f>IF(ISNA(VLOOKUP(J175,'72102278'!Z:AE,6,0)),IF(ISNA(VLOOKUP(J175,'72102278'!AA:AE,5,0)),IF(ISNA(VLOOKUP(J175,'72102278'!AB:AE,4,0)),IF(ISNA(VLOOKUP(J175,'72102278'!AC:AE,3,0)),IF(ISNA(VLOOKUP(J175,'72102278'!AD:AE,2,0)),"",VLOOKUP(J175,'72102278'!AD:AE,2,0)),VLOOKUP(J175,'72102278'!AC:AE,3,0)),VLOOKUP(J175,'72102278'!AB:AE,4,0)),VLOOKUP(J175,'72102278'!AA:AE,5,0)),VLOOKUP(J175,'72102278'!Z:AE,6,0))</f>
        <v>90</v>
      </c>
      <c r="M175" s="7">
        <f>IF(ISNA(VLOOKUP(J175,'72102029'!Z:AE,6,0)),IF(ISNA(VLOOKUP(J175,'72102029'!AA:AE,5,0)),IF(ISNA(VLOOKUP(J175,'72102029'!AB:AE,4,0)),IF(ISNA(VLOOKUP(J175,'72102029'!AC:AE,3,0)),IF(ISNA(VLOOKUP(J175,'72102029'!AD:AE,2,0)),"",VLOOKUP(J175,'72102029'!AD:AE,2,0)),VLOOKUP(J175,'72102029'!AC:AE,3,0)),VLOOKUP(J175,'72102029'!AB:AE,4,0)),VLOOKUP(J175,'72102029'!AA:AE,5,0)),VLOOKUP(J175,'72102029'!Z:AE,6,0))</f>
        <v>17</v>
      </c>
      <c r="N175" s="7">
        <f>IF(ISNA(VLOOKUP(J175,'72101595'!Z:AE,6,0)),IF(ISNA(VLOOKUP(J175,'72101595'!AA:AE,5,0)),IF(ISNA(VLOOKUP(J175,'72101595'!AB:AE,4,0)),IF(ISNA(VLOOKUP(J175,'72101595'!AC:AE,3,0)),IF(ISNA(VLOOKUP(J175,'72101595'!AD:AE,2,0)),"",VLOOKUP(J175,'72101595'!AD:AE,2,0)),VLOOKUP(J175,'72101595'!AC:AE,3,0)),VLOOKUP(J175,'72101595'!AB:AE,4,0)),VLOOKUP(J175,'72101595'!AA:AE,5,0)),VLOOKUP(J175,'72101595'!Z:AE,6,0))</f>
        <v>56</v>
      </c>
      <c r="O175" s="7">
        <f>IF(ISNA(VLOOKUP(J175,'72101388'!Z:AE,6,0)),IF(ISNA(VLOOKUP(J175,'72101388'!AA:AE,5,0)),IF(ISNA(VLOOKUP(J175,'72101388'!AB:AE,4,0)),IF(ISNA(VLOOKUP(J175,'72101388'!AC:AE,3,0)),IF(ISNA(VLOOKUP(J175,'72101388'!AD:AE,2,0)),"",VLOOKUP(J175,'72101388'!AD:AE,2,0)),VLOOKUP(J175,'72101388'!AC:AE,3,0)),VLOOKUP(J175,'72101388'!AB:AE,4,0)),VLOOKUP(J175,'72101388'!AA:AE,5,0)),VLOOKUP(J175,'72101388'!Z:AE,6,0))</f>
        <v>53</v>
      </c>
      <c r="P175" s="7" t="str">
        <f>IF(ISNA(VLOOKUP(J175,'72101014'!Z:AE,6,0)),IF(ISNA(VLOOKUP(J175,'72101014'!AA:AE,5,0)),IF(ISNA(VLOOKUP(J175,'72101014'!AB:AE,4,0)),IF(ISNA(VLOOKUP(J175,'72101014'!AC:AE,3,0)),IF(ISNA(VLOOKUP(J175,'72101014'!AD:AE,2,0)),"",VLOOKUP(J175,'72101014'!AD:AE,2,0)),VLOOKUP(J175,'72101014'!AC:AE,3,0)),VLOOKUP(J175,'72101014'!AB:AE,4,0)),VLOOKUP(J175,'72101014'!AA:AE,5,0)),VLOOKUP(J175,'72101014'!Z:AE,6,0))</f>
        <v/>
      </c>
      <c r="Q175" s="7" t="str">
        <f>IF(ISNA(VLOOKUP(J175,'72100736'!Z:AE,6,0)),IF(ISNA(VLOOKUP(J175,'72100736'!AA:AE,5,0)),IF(ISNA(VLOOKUP(J175,'72100736'!AB:AE,4,0)),IF(ISNA(VLOOKUP(J175,'72100736'!AC:AE,3,0)),IF(ISNA(VLOOKUP(J175,'72100736'!AD:AE,2,0)),"",VLOOKUP(J175,'72100736'!AD:AE,2,0)),VLOOKUP(J175,'72100736'!AC:AE,3,0)),VLOOKUP(J175,'72100736'!AB:AE,4,0)),VLOOKUP(J175,'72100736'!AA:AE,5,0)),VLOOKUP(J175,'72100736'!Z:AE,6,0))</f>
        <v/>
      </c>
      <c r="R175" s="7" t="str">
        <f>IF(ISNA(VLOOKUP(J175,'72100530'!Z:AE,6,0)),IF(ISNA(VLOOKUP(J175,'72100530'!AA:AE,5,0)),IF(ISNA(VLOOKUP(J175,'72100530'!AB:AE,4,0)),IF(ISNA(VLOOKUP(J175,'72100530'!AC:AE,3,0)),IF(ISNA(VLOOKUP(J175,'72100530'!AD:AE,2,0)),"",VLOOKUP(J175,'72100530'!AD:AE,2,0)),VLOOKUP(J175,'72100530'!AC:AE,3,0)),VLOOKUP(J175,'72100530'!AB:AE,4,0)),VLOOKUP(J175,'72100530'!AA:AE,5,0)),VLOOKUP(J175,'72100530'!Z:AE,6,0))</f>
        <v/>
      </c>
      <c r="S175" s="7" t="str">
        <f>IF(ISNA(VLOOKUP(J175,'72100318'!Z:AE,6,0)),IF(ISNA(VLOOKUP(J175,'72100318'!AA:AE,5,0)),IF(ISNA(VLOOKUP(J175,'72100318'!AB:AE,4,0)),IF(ISNA(VLOOKUP(J175,'72100318'!AC:AE,3,0)),IF(ISNA(VLOOKUP(J175,'72100318'!AD:AE,2,0)),"",VLOOKUP(J175,'72100318'!AD:AE,2,0)),VLOOKUP(J175,'72100318'!AC:AE,3,0)),VLOOKUP(J175,'72100318'!AB:AE,4,0)),VLOOKUP(J175,'72100318'!AA:AE,5,0)),VLOOKUP(J175,'72100318'!Z:AE,6,0))</f>
        <v/>
      </c>
      <c r="T175" s="7" t="str">
        <f>IF(ISNA(VLOOKUP(J175,'72100121'!Z:AE,6,0)),IF(ISNA(VLOOKUP(J175,'72100121'!AA:AE,5,0)),IF(ISNA(VLOOKUP(J175,'72100121'!AB:AE,4,0)),IF(ISNA(VLOOKUP(J175,'72100121'!AC:AE,3,0)),IF(ISNA(VLOOKUP(J175,'72100121'!AD:AE,2,0)),"",VLOOKUP(J175,'72100121'!AD:AE,2,0)),VLOOKUP(J175,'72100121'!AC:AE,3,0)),VLOOKUP(J175,'72100121'!AB:AE,4,0)),VLOOKUP(J175,'72100121'!AA:AE,5,0)),VLOOKUP(J175,'72100121'!Z:AE,6,0))</f>
        <v/>
      </c>
      <c r="U175" s="7" t="str">
        <f>IF(ISNA(VLOOKUP(J175,'72003054'!Z:AE,6,0)),IF(ISNA(VLOOKUP(J175,'72003054'!AA:AE,5,0)),IF(ISNA(VLOOKUP(J175,'72003054'!AB:AE,4,0)),IF(ISNA(VLOOKUP(J175,'72003054'!AC:AE,3,0)),IF(ISNA(VLOOKUP(J175,'72003054'!AD:AE,2,0)),"",VLOOKUP(J175,'72003054'!AD:AE,2,0)),VLOOKUP(J175,'72003054'!AC:AE,3,0)),VLOOKUP(J175,'72003054'!AB:AE,4,0)),VLOOKUP(J175,'72003054'!AA:AE,5,0)),VLOOKUP(J175,'72003054'!Z:AE,6,0))</f>
        <v/>
      </c>
    </row>
    <row r="176" spans="1:21" x14ac:dyDescent="0.25">
      <c r="A176" s="7">
        <f t="shared" si="6"/>
        <v>90</v>
      </c>
      <c r="B176" s="7">
        <f t="shared" si="7"/>
        <v>72101388</v>
      </c>
      <c r="C176" s="7">
        <f>IF(ISNA(VLOOKUP(G176,Listen!J:P,7,0)),VLOOKUP(E176,'72101388'!AF:AP,11,0),IF(VLOOKUP(E176,'72101388'!AF:AP,11,0)&lt;4,VLOOKUP(G176,Listen!J:P,7,0),VLOOKUP(E176,'72101388'!AF:AP,11,0)))</f>
        <v>2</v>
      </c>
      <c r="D176" s="7" t="str">
        <f>IF(G176="","", IF(ISNA(G176),"",IF(ISNA(VLOOKUP(G176,[1]ALLE!$B:$AA,26,0)),"",VLOOKUP(G176,[1]ALLE!$B:$AA,26,0))))</f>
        <v>WGK 2,</v>
      </c>
      <c r="E176" s="12" t="str">
        <f>IF(ISNA(VLOOKUP(J176,'72101388'!Z:AG,7,0)),IF(ISNA(VLOOKUP(J176,'72101388'!AA:AG,6,0)),IF(ISNA(VLOOKUP(J176,'72101388'!AB:AG,5,0)),IF(ISNA(VLOOKUP(J176,'72101388'!AC:AG,4,0)),IF(ISNA(VLOOKUP(J176,'72101388'!AD:AG,3,0)),"",VLOOKUP(J176,'72101388'!AD:AG,3,0)),VLOOKUP(J176,'72101388'!AC:AG,4,0)),VLOOKUP(J176,'72101388'!AB:AG,5,0)),VLOOKUP(J176,'72101388'!AA:AG,6,0)),VLOOKUP(J176,'72101388'!Z:AG,7,0))</f>
        <v>Benzenamine, 4-(1,1,3,3-tetramethylbutyl)-N-[4-(1,1,3,3-tetramethylbutyl)phenyl]-</v>
      </c>
      <c r="F176" s="7" t="str">
        <f>IF(G176=0,"",IF(G176="","",VLOOKUP(G176,'72101388'!D:I,6,0)))</f>
        <v>C28H43N</v>
      </c>
      <c r="G176" s="7" t="str">
        <f>VLOOKUP(E176,'72101388'!AF:AP,2,0)</f>
        <v>15721-78-5</v>
      </c>
      <c r="H176" s="7" t="str">
        <f>IF(ISNA(VLOOKUP(G176,[1]ALLE!$B:$C,2,0)),"",VLOOKUP(G176,[1]ALLE!$B:$C,2,0))</f>
        <v>GQBHYWDCHSZDQU-UHFFFAOYSA-N</v>
      </c>
      <c r="I176" s="7">
        <f t="shared" si="8"/>
        <v>176</v>
      </c>
      <c r="J176" s="5" t="s">
        <v>3392</v>
      </c>
      <c r="K176" s="7">
        <f>IF(ISNA(VLOOKUP(J176,'72102609'!Z:AE,6,0)),IF(ISNA(VLOOKUP(J176,'72102609'!AA:AE,5,0)),IF(ISNA(VLOOKUP(J176,'72102609'!AB:AE,4,0)),IF(ISNA(VLOOKUP(J176,'72102609'!AC:AE,3,0)),IF(ISNA(VLOOKUP(J176,'72102609'!AD:AE,2,0)),"",VLOOKUP(J176,'72102609'!AD:AE,2,0)),VLOOKUP(J176,'72102609'!AC:AE,3,0)),VLOOKUP(J176,'72102609'!AB:AE,4,0)),VLOOKUP(J176,'72102609'!AA:AE,5,0)),VLOOKUP(J176,'72102609'!Z:AE,6,0))</f>
        <v>1</v>
      </c>
      <c r="L176" s="7" t="str">
        <f>IF(ISNA(VLOOKUP(J176,'72102278'!Z:AE,6,0)),IF(ISNA(VLOOKUP(J176,'72102278'!AA:AE,5,0)),IF(ISNA(VLOOKUP(J176,'72102278'!AB:AE,4,0)),IF(ISNA(VLOOKUP(J176,'72102278'!AC:AE,3,0)),IF(ISNA(VLOOKUP(J176,'72102278'!AD:AE,2,0)),"",VLOOKUP(J176,'72102278'!AD:AE,2,0)),VLOOKUP(J176,'72102278'!AC:AE,3,0)),VLOOKUP(J176,'72102278'!AB:AE,4,0)),VLOOKUP(J176,'72102278'!AA:AE,5,0)),VLOOKUP(J176,'72102278'!Z:AE,6,0))</f>
        <v/>
      </c>
      <c r="M176" s="7">
        <f>IF(ISNA(VLOOKUP(J176,'72102029'!Z:AE,6,0)),IF(ISNA(VLOOKUP(J176,'72102029'!AA:AE,5,0)),IF(ISNA(VLOOKUP(J176,'72102029'!AB:AE,4,0)),IF(ISNA(VLOOKUP(J176,'72102029'!AC:AE,3,0)),IF(ISNA(VLOOKUP(J176,'72102029'!AD:AE,2,0)),"",VLOOKUP(J176,'72102029'!AD:AE,2,0)),VLOOKUP(J176,'72102029'!AC:AE,3,0)),VLOOKUP(J176,'72102029'!AB:AE,4,0)),VLOOKUP(J176,'72102029'!AA:AE,5,0)),VLOOKUP(J176,'72102029'!Z:AE,6,0))</f>
        <v>0</v>
      </c>
      <c r="N176" s="7">
        <f>IF(ISNA(VLOOKUP(J176,'72101595'!Z:AE,6,0)),IF(ISNA(VLOOKUP(J176,'72101595'!AA:AE,5,0)),IF(ISNA(VLOOKUP(J176,'72101595'!AB:AE,4,0)),IF(ISNA(VLOOKUP(J176,'72101595'!AC:AE,3,0)),IF(ISNA(VLOOKUP(J176,'72101595'!AD:AE,2,0)),"",VLOOKUP(J176,'72101595'!AD:AE,2,0)),VLOOKUP(J176,'72101595'!AC:AE,3,0)),VLOOKUP(J176,'72101595'!AB:AE,4,0)),VLOOKUP(J176,'72101595'!AA:AE,5,0)),VLOOKUP(J176,'72101595'!Z:AE,6,0))</f>
        <v>50</v>
      </c>
      <c r="O176" s="7">
        <f>IF(ISNA(VLOOKUP(J176,'72101388'!Z:AE,6,0)),IF(ISNA(VLOOKUP(J176,'72101388'!AA:AE,5,0)),IF(ISNA(VLOOKUP(J176,'72101388'!AB:AE,4,0)),IF(ISNA(VLOOKUP(J176,'72101388'!AC:AE,3,0)),IF(ISNA(VLOOKUP(J176,'72101388'!AD:AE,2,0)),"",VLOOKUP(J176,'72101388'!AD:AE,2,0)),VLOOKUP(J176,'72101388'!AC:AE,3,0)),VLOOKUP(J176,'72101388'!AB:AE,4,0)),VLOOKUP(J176,'72101388'!AA:AE,5,0)),VLOOKUP(J176,'72101388'!Z:AE,6,0))</f>
        <v>90</v>
      </c>
      <c r="P176" s="7" t="str">
        <f>IF(ISNA(VLOOKUP(J176,'72101014'!Z:AE,6,0)),IF(ISNA(VLOOKUP(J176,'72101014'!AA:AE,5,0)),IF(ISNA(VLOOKUP(J176,'72101014'!AB:AE,4,0)),IF(ISNA(VLOOKUP(J176,'72101014'!AC:AE,3,0)),IF(ISNA(VLOOKUP(J176,'72101014'!AD:AE,2,0)),"",VLOOKUP(J176,'72101014'!AD:AE,2,0)),VLOOKUP(J176,'72101014'!AC:AE,3,0)),VLOOKUP(J176,'72101014'!AB:AE,4,0)),VLOOKUP(J176,'72101014'!AA:AE,5,0)),VLOOKUP(J176,'72101014'!Z:AE,6,0))</f>
        <v/>
      </c>
      <c r="Q176" s="7" t="str">
        <f>IF(ISNA(VLOOKUP(J176,'72100736'!Z:AE,6,0)),IF(ISNA(VLOOKUP(J176,'72100736'!AA:AE,5,0)),IF(ISNA(VLOOKUP(J176,'72100736'!AB:AE,4,0)),IF(ISNA(VLOOKUP(J176,'72100736'!AC:AE,3,0)),IF(ISNA(VLOOKUP(J176,'72100736'!AD:AE,2,0)),"",VLOOKUP(J176,'72100736'!AD:AE,2,0)),VLOOKUP(J176,'72100736'!AC:AE,3,0)),VLOOKUP(J176,'72100736'!AB:AE,4,0)),VLOOKUP(J176,'72100736'!AA:AE,5,0)),VLOOKUP(J176,'72100736'!Z:AE,6,0))</f>
        <v/>
      </c>
      <c r="R176" s="7" t="str">
        <f>IF(ISNA(VLOOKUP(J176,'72100530'!Z:AE,6,0)),IF(ISNA(VLOOKUP(J176,'72100530'!AA:AE,5,0)),IF(ISNA(VLOOKUP(J176,'72100530'!AB:AE,4,0)),IF(ISNA(VLOOKUP(J176,'72100530'!AC:AE,3,0)),IF(ISNA(VLOOKUP(J176,'72100530'!AD:AE,2,0)),"",VLOOKUP(J176,'72100530'!AD:AE,2,0)),VLOOKUP(J176,'72100530'!AC:AE,3,0)),VLOOKUP(J176,'72100530'!AB:AE,4,0)),VLOOKUP(J176,'72100530'!AA:AE,5,0)),VLOOKUP(J176,'72100530'!Z:AE,6,0))</f>
        <v/>
      </c>
      <c r="S176" s="7" t="str">
        <f>IF(ISNA(VLOOKUP(J176,'72100318'!Z:AE,6,0)),IF(ISNA(VLOOKUP(J176,'72100318'!AA:AE,5,0)),IF(ISNA(VLOOKUP(J176,'72100318'!AB:AE,4,0)),IF(ISNA(VLOOKUP(J176,'72100318'!AC:AE,3,0)),IF(ISNA(VLOOKUP(J176,'72100318'!AD:AE,2,0)),"",VLOOKUP(J176,'72100318'!AD:AE,2,0)),VLOOKUP(J176,'72100318'!AC:AE,3,0)),VLOOKUP(J176,'72100318'!AB:AE,4,0)),VLOOKUP(J176,'72100318'!AA:AE,5,0)),VLOOKUP(J176,'72100318'!Z:AE,6,0))</f>
        <v/>
      </c>
      <c r="T176" s="7" t="str">
        <f>IF(ISNA(VLOOKUP(J176,'72100121'!Z:AE,6,0)),IF(ISNA(VLOOKUP(J176,'72100121'!AA:AE,5,0)),IF(ISNA(VLOOKUP(J176,'72100121'!AB:AE,4,0)),IF(ISNA(VLOOKUP(J176,'72100121'!AC:AE,3,0)),IF(ISNA(VLOOKUP(J176,'72100121'!AD:AE,2,0)),"",VLOOKUP(J176,'72100121'!AD:AE,2,0)),VLOOKUP(J176,'72100121'!AC:AE,3,0)),VLOOKUP(J176,'72100121'!AB:AE,4,0)),VLOOKUP(J176,'72100121'!AA:AE,5,0)),VLOOKUP(J176,'72100121'!Z:AE,6,0))</f>
        <v/>
      </c>
      <c r="U176" s="7" t="str">
        <f>IF(ISNA(VLOOKUP(J176,'72003054'!Z:AE,6,0)),IF(ISNA(VLOOKUP(J176,'72003054'!AA:AE,5,0)),IF(ISNA(VLOOKUP(J176,'72003054'!AB:AE,4,0)),IF(ISNA(VLOOKUP(J176,'72003054'!AC:AE,3,0)),IF(ISNA(VLOOKUP(J176,'72003054'!AD:AE,2,0)),"",VLOOKUP(J176,'72003054'!AD:AE,2,0)),VLOOKUP(J176,'72003054'!AC:AE,3,0)),VLOOKUP(J176,'72003054'!AB:AE,4,0)),VLOOKUP(J176,'72003054'!AA:AE,5,0)),VLOOKUP(J176,'72003054'!Z:AE,6,0))</f>
        <v/>
      </c>
    </row>
    <row r="177" spans="1:424" x14ac:dyDescent="0.25">
      <c r="A177" s="7">
        <f t="shared" si="6"/>
        <v>87</v>
      </c>
      <c r="B177" s="7">
        <f t="shared" si="7"/>
        <v>72102278</v>
      </c>
      <c r="C177" s="7">
        <f>IF(ISNA(VLOOKUP(G177,Listen!J:P,7,0)),VLOOKUP(E177,'72102278'!AF:AP,11,0),IF(VLOOKUP(E177,'72102278'!AF:AP,11,0)&lt;4,VLOOKUP(G177,Listen!J:P,7,0),VLOOKUP(E177,'72102278'!AF:AP,11,0)))</f>
        <v>3</v>
      </c>
      <c r="D177" s="7" t="str">
        <f>IF(G177="","", IF(ISNA(G177),"",IF(ISNA(VLOOKUP(G177,[1]ALLE!$B:$AA,26,0)),"",VLOOKUP(G177,[1]ALLE!$B:$AA,26,0))))</f>
        <v>WGK 1,</v>
      </c>
      <c r="E177" s="12" t="str">
        <f>IF(ISNA(VLOOKUP(J177,'72102278'!Z:AG,7,0)),IF(ISNA(VLOOKUP(J177,'72102278'!AA:AG,6,0)),IF(ISNA(VLOOKUP(J177,'72102278'!AB:AG,5,0)),IF(ISNA(VLOOKUP(J177,'72102278'!AC:AG,4,0)),IF(ISNA(VLOOKUP(J177,'72102278'!AD:AG,3,0)),"",VLOOKUP(J177,'72102278'!AD:AG,3,0)),VLOOKUP(J177,'72102278'!AC:AG,4,0)),VLOOKUP(J177,'72102278'!AB:AG,5,0)),VLOOKUP(J177,'72102278'!AA:AG,6,0)),VLOOKUP(J177,'72102278'!Z:AG,7,0))</f>
        <v>Acetic acid, butyl ester</v>
      </c>
      <c r="F177" s="7" t="str">
        <f>IF(G177=0,"",IF(G177="","",VLOOKUP(G177,'72102278'!D:I,6,0)))</f>
        <v>C6H12O2</v>
      </c>
      <c r="G177" s="7" t="str">
        <f>VLOOKUP(E177,'72102278'!AF:AP,2,0)</f>
        <v>123-86-4</v>
      </c>
      <c r="H177" s="7" t="str">
        <f>IF(ISNA(VLOOKUP(G177,[1]ALLE!$B:$C,2,0)),"",VLOOKUP(G177,[1]ALLE!$B:$C,2,0))</f>
        <v>DKPFZGUDAPQIHT-UHFFFAOYSA-N</v>
      </c>
      <c r="I177" s="7">
        <f t="shared" si="8"/>
        <v>177</v>
      </c>
      <c r="J177" s="5" t="s">
        <v>3068</v>
      </c>
      <c r="K177" s="7" t="str">
        <f>IF(ISNA(VLOOKUP(J177,'72102609'!Z:AE,6,0)),IF(ISNA(VLOOKUP(J177,'72102609'!AA:AE,5,0)),IF(ISNA(VLOOKUP(J177,'72102609'!AB:AE,4,0)),IF(ISNA(VLOOKUP(J177,'72102609'!AC:AE,3,0)),IF(ISNA(VLOOKUP(J177,'72102609'!AD:AE,2,0)),"",VLOOKUP(J177,'72102609'!AD:AE,2,0)),VLOOKUP(J177,'72102609'!AC:AE,3,0)),VLOOKUP(J177,'72102609'!AB:AE,4,0)),VLOOKUP(J177,'72102609'!AA:AE,5,0)),VLOOKUP(J177,'72102609'!Z:AE,6,0))</f>
        <v/>
      </c>
      <c r="L177" s="7">
        <f>IF(ISNA(VLOOKUP(J177,'72102278'!Z:AE,6,0)),IF(ISNA(VLOOKUP(J177,'72102278'!AA:AE,5,0)),IF(ISNA(VLOOKUP(J177,'72102278'!AB:AE,4,0)),IF(ISNA(VLOOKUP(J177,'72102278'!AC:AE,3,0)),IF(ISNA(VLOOKUP(J177,'72102278'!AD:AE,2,0)),"",VLOOKUP(J177,'72102278'!AD:AE,2,0)),VLOOKUP(J177,'72102278'!AC:AE,3,0)),VLOOKUP(J177,'72102278'!AB:AE,4,0)),VLOOKUP(J177,'72102278'!AA:AE,5,0)),VLOOKUP(J177,'72102278'!Z:AE,6,0))</f>
        <v>87</v>
      </c>
      <c r="M177" s="7" t="str">
        <f>IF(ISNA(VLOOKUP(J177,'72102029'!Z:AE,6,0)),IF(ISNA(VLOOKUP(J177,'72102029'!AA:AE,5,0)),IF(ISNA(VLOOKUP(J177,'72102029'!AB:AE,4,0)),IF(ISNA(VLOOKUP(J177,'72102029'!AC:AE,3,0)),IF(ISNA(VLOOKUP(J177,'72102029'!AD:AE,2,0)),"",VLOOKUP(J177,'72102029'!AD:AE,2,0)),VLOOKUP(J177,'72102029'!AC:AE,3,0)),VLOOKUP(J177,'72102029'!AB:AE,4,0)),VLOOKUP(J177,'72102029'!AA:AE,5,0)),VLOOKUP(J177,'72102029'!Z:AE,6,0))</f>
        <v/>
      </c>
      <c r="N177" s="7">
        <f>IF(ISNA(VLOOKUP(J177,'72101595'!Z:AE,6,0)),IF(ISNA(VLOOKUP(J177,'72101595'!AA:AE,5,0)),IF(ISNA(VLOOKUP(J177,'72101595'!AB:AE,4,0)),IF(ISNA(VLOOKUP(J177,'72101595'!AC:AE,3,0)),IF(ISNA(VLOOKUP(J177,'72101595'!AD:AE,2,0)),"",VLOOKUP(J177,'72101595'!AD:AE,2,0)),VLOOKUP(J177,'72101595'!AC:AE,3,0)),VLOOKUP(J177,'72101595'!AB:AE,4,0)),VLOOKUP(J177,'72101595'!AA:AE,5,0)),VLOOKUP(J177,'72101595'!Z:AE,6,0))</f>
        <v>0</v>
      </c>
      <c r="O177" s="7" t="str">
        <f>IF(ISNA(VLOOKUP(J177,'72101388'!Z:AE,6,0)),IF(ISNA(VLOOKUP(J177,'72101388'!AA:AE,5,0)),IF(ISNA(VLOOKUP(J177,'72101388'!AB:AE,4,0)),IF(ISNA(VLOOKUP(J177,'72101388'!AC:AE,3,0)),IF(ISNA(VLOOKUP(J177,'72101388'!AD:AE,2,0)),"",VLOOKUP(J177,'72101388'!AD:AE,2,0)),VLOOKUP(J177,'72101388'!AC:AE,3,0)),VLOOKUP(J177,'72101388'!AB:AE,4,0)),VLOOKUP(J177,'72101388'!AA:AE,5,0)),VLOOKUP(J177,'72101388'!Z:AE,6,0))</f>
        <v/>
      </c>
      <c r="P177" s="7" t="str">
        <f>IF(ISNA(VLOOKUP(J177,'72101014'!Z:AE,6,0)),IF(ISNA(VLOOKUP(J177,'72101014'!AA:AE,5,0)),IF(ISNA(VLOOKUP(J177,'72101014'!AB:AE,4,0)),IF(ISNA(VLOOKUP(J177,'72101014'!AC:AE,3,0)),IF(ISNA(VLOOKUP(J177,'72101014'!AD:AE,2,0)),"",VLOOKUP(J177,'72101014'!AD:AE,2,0)),VLOOKUP(J177,'72101014'!AC:AE,3,0)),VLOOKUP(J177,'72101014'!AB:AE,4,0)),VLOOKUP(J177,'72101014'!AA:AE,5,0)),VLOOKUP(J177,'72101014'!Z:AE,6,0))</f>
        <v/>
      </c>
      <c r="Q177" s="7" t="str">
        <f>IF(ISNA(VLOOKUP(J177,'72100736'!Z:AE,6,0)),IF(ISNA(VLOOKUP(J177,'72100736'!AA:AE,5,0)),IF(ISNA(VLOOKUP(J177,'72100736'!AB:AE,4,0)),IF(ISNA(VLOOKUP(J177,'72100736'!AC:AE,3,0)),IF(ISNA(VLOOKUP(J177,'72100736'!AD:AE,2,0)),"",VLOOKUP(J177,'72100736'!AD:AE,2,0)),VLOOKUP(J177,'72100736'!AC:AE,3,0)),VLOOKUP(J177,'72100736'!AB:AE,4,0)),VLOOKUP(J177,'72100736'!AA:AE,5,0)),VLOOKUP(J177,'72100736'!Z:AE,6,0))</f>
        <v/>
      </c>
      <c r="R177" s="7" t="str">
        <f>IF(ISNA(VLOOKUP(J177,'72100530'!Z:AE,6,0)),IF(ISNA(VLOOKUP(J177,'72100530'!AA:AE,5,0)),IF(ISNA(VLOOKUP(J177,'72100530'!AB:AE,4,0)),IF(ISNA(VLOOKUP(J177,'72100530'!AC:AE,3,0)),IF(ISNA(VLOOKUP(J177,'72100530'!AD:AE,2,0)),"",VLOOKUP(J177,'72100530'!AD:AE,2,0)),VLOOKUP(J177,'72100530'!AC:AE,3,0)),VLOOKUP(J177,'72100530'!AB:AE,4,0)),VLOOKUP(J177,'72100530'!AA:AE,5,0)),VLOOKUP(J177,'72100530'!Z:AE,6,0))</f>
        <v/>
      </c>
      <c r="S177" s="7">
        <f>IF(ISNA(VLOOKUP(J177,'72100318'!Z:AE,6,0)),IF(ISNA(VLOOKUP(J177,'72100318'!AA:AE,5,0)),IF(ISNA(VLOOKUP(J177,'72100318'!AB:AE,4,0)),IF(ISNA(VLOOKUP(J177,'72100318'!AC:AE,3,0)),IF(ISNA(VLOOKUP(J177,'72100318'!AD:AE,2,0)),"",VLOOKUP(J177,'72100318'!AD:AE,2,0)),VLOOKUP(J177,'72100318'!AC:AE,3,0)),VLOOKUP(J177,'72100318'!AB:AE,4,0)),VLOOKUP(J177,'72100318'!AA:AE,5,0)),VLOOKUP(J177,'72100318'!Z:AE,6,0))</f>
        <v>16</v>
      </c>
      <c r="T177" s="7" t="str">
        <f>IF(ISNA(VLOOKUP(J177,'72100121'!Z:AE,6,0)),IF(ISNA(VLOOKUP(J177,'72100121'!AA:AE,5,0)),IF(ISNA(VLOOKUP(J177,'72100121'!AB:AE,4,0)),IF(ISNA(VLOOKUP(J177,'72100121'!AC:AE,3,0)),IF(ISNA(VLOOKUP(J177,'72100121'!AD:AE,2,0)),"",VLOOKUP(J177,'72100121'!AD:AE,2,0)),VLOOKUP(J177,'72100121'!AC:AE,3,0)),VLOOKUP(J177,'72100121'!AB:AE,4,0)),VLOOKUP(J177,'72100121'!AA:AE,5,0)),VLOOKUP(J177,'72100121'!Z:AE,6,0))</f>
        <v/>
      </c>
      <c r="U177" s="7" t="str">
        <f>IF(ISNA(VLOOKUP(J177,'72003054'!Z:AE,6,0)),IF(ISNA(VLOOKUP(J177,'72003054'!AA:AE,5,0)),IF(ISNA(VLOOKUP(J177,'72003054'!AB:AE,4,0)),IF(ISNA(VLOOKUP(J177,'72003054'!AC:AE,3,0)),IF(ISNA(VLOOKUP(J177,'72003054'!AD:AE,2,0)),"",VLOOKUP(J177,'72003054'!AD:AE,2,0)),VLOOKUP(J177,'72003054'!AC:AE,3,0)),VLOOKUP(J177,'72003054'!AB:AE,4,0)),VLOOKUP(J177,'72003054'!AA:AE,5,0)),VLOOKUP(J177,'72003054'!Z:AE,6,0))</f>
        <v/>
      </c>
    </row>
    <row r="178" spans="1:424" x14ac:dyDescent="0.25">
      <c r="A178" s="7">
        <f t="shared" si="6"/>
        <v>84</v>
      </c>
      <c r="B178" s="7">
        <f t="shared" si="7"/>
        <v>72003054</v>
      </c>
      <c r="C178" s="7">
        <f>IF(ISNA(VLOOKUP(G178,Listen!J:P,7,0)),VLOOKUP(E178,'72003054'!AF:AP,11,0),IF(VLOOKUP(E178,'72003054'!AF:AP,11,0)&lt;4,VLOOKUP(G178,Listen!J:P,7,0),VLOOKUP(E178,'72003054'!AF:AP,11,0)))</f>
        <v>2</v>
      </c>
      <c r="D178" s="7" t="str">
        <f>IF(G178="","", IF(ISNA(G178),"",IF(ISNA(VLOOKUP(G178,[1]ALLE!$B:$AA,26,0)),"",VLOOKUP(G178,[1]ALLE!$B:$AA,26,0))))</f>
        <v/>
      </c>
      <c r="E178" s="12" t="str">
        <f>IF(ISNA(VLOOKUP(J178,'72003054'!Z:AG,7,0)),IF(ISNA(VLOOKUP(J178,'72003054'!AA:AG,6,0)),IF(ISNA(VLOOKUP(J178,'72003054'!AB:AG,5,0)),IF(ISNA(VLOOKUP(J178,'72003054'!AC:AG,4,0)),IF(ISNA(VLOOKUP(J178,'72003054'!AD:AG,3,0)),"",VLOOKUP(J178,'72003054'!AD:AG,3,0)),VLOOKUP(J178,'72003054'!AC:AG,4,0)),VLOOKUP(J178,'72003054'!AB:AG,5,0)),VLOOKUP(J178,'72003054'!AA:AG,6,0)),VLOOKUP(J178,'72003054'!Z:AG,7,0))</f>
        <v>Octasulfur</v>
      </c>
      <c r="F178" s="7" t="str">
        <f>IF(G178=0,"",IF(G178="","",VLOOKUP(G178,'72003054'!D:I,6,0)))</f>
        <v>S8</v>
      </c>
      <c r="G178" s="7" t="str">
        <f>VLOOKUP(E178,'72003054'!AF:AP,2,0)</f>
        <v>10544-50-0</v>
      </c>
      <c r="H178" s="7" t="str">
        <f>IF(ISNA(VLOOKUP(G178,[1]ALLE!$B:$C,2,0)),"",VLOOKUP(G178,[1]ALLE!$B:$C,2,0))</f>
        <v>JLQNHALFVCURHW-UHFFFAOYSA-N</v>
      </c>
      <c r="I178" s="7">
        <f t="shared" si="8"/>
        <v>178</v>
      </c>
      <c r="J178" s="5" t="s">
        <v>6964</v>
      </c>
      <c r="K178" s="7" t="str">
        <f>IF(ISNA(VLOOKUP(J178,'72102609'!Z:AE,6,0)),IF(ISNA(VLOOKUP(J178,'72102609'!AA:AE,5,0)),IF(ISNA(VLOOKUP(J178,'72102609'!AB:AE,4,0)),IF(ISNA(VLOOKUP(J178,'72102609'!AC:AE,3,0)),IF(ISNA(VLOOKUP(J178,'72102609'!AD:AE,2,0)),"",VLOOKUP(J178,'72102609'!AD:AE,2,0)),VLOOKUP(J178,'72102609'!AC:AE,3,0)),VLOOKUP(J178,'72102609'!AB:AE,4,0)),VLOOKUP(J178,'72102609'!AA:AE,5,0)),VLOOKUP(J178,'72102609'!Z:AE,6,0))</f>
        <v/>
      </c>
      <c r="L178" s="7" t="str">
        <f>IF(ISNA(VLOOKUP(J178,'72102278'!Z:AE,6,0)),IF(ISNA(VLOOKUP(J178,'72102278'!AA:AE,5,0)),IF(ISNA(VLOOKUP(J178,'72102278'!AB:AE,4,0)),IF(ISNA(VLOOKUP(J178,'72102278'!AC:AE,3,0)),IF(ISNA(VLOOKUP(J178,'72102278'!AD:AE,2,0)),"",VLOOKUP(J178,'72102278'!AD:AE,2,0)),VLOOKUP(J178,'72102278'!AC:AE,3,0)),VLOOKUP(J178,'72102278'!AB:AE,4,0)),VLOOKUP(J178,'72102278'!AA:AE,5,0)),VLOOKUP(J178,'72102278'!Z:AE,6,0))</f>
        <v/>
      </c>
      <c r="M178" s="7" t="str">
        <f>IF(ISNA(VLOOKUP(J178,'72102029'!Z:AE,6,0)),IF(ISNA(VLOOKUP(J178,'72102029'!AA:AE,5,0)),IF(ISNA(VLOOKUP(J178,'72102029'!AB:AE,4,0)),IF(ISNA(VLOOKUP(J178,'72102029'!AC:AE,3,0)),IF(ISNA(VLOOKUP(J178,'72102029'!AD:AE,2,0)),"",VLOOKUP(J178,'72102029'!AD:AE,2,0)),VLOOKUP(J178,'72102029'!AC:AE,3,0)),VLOOKUP(J178,'72102029'!AB:AE,4,0)),VLOOKUP(J178,'72102029'!AA:AE,5,0)),VLOOKUP(J178,'72102029'!Z:AE,6,0))</f>
        <v/>
      </c>
      <c r="N178" s="7" t="str">
        <f>IF(ISNA(VLOOKUP(J178,'72101595'!Z:AE,6,0)),IF(ISNA(VLOOKUP(J178,'72101595'!AA:AE,5,0)),IF(ISNA(VLOOKUP(J178,'72101595'!AB:AE,4,0)),IF(ISNA(VLOOKUP(J178,'72101595'!AC:AE,3,0)),IF(ISNA(VLOOKUP(J178,'72101595'!AD:AE,2,0)),"",VLOOKUP(J178,'72101595'!AD:AE,2,0)),VLOOKUP(J178,'72101595'!AC:AE,3,0)),VLOOKUP(J178,'72101595'!AB:AE,4,0)),VLOOKUP(J178,'72101595'!AA:AE,5,0)),VLOOKUP(J178,'72101595'!Z:AE,6,0))</f>
        <v/>
      </c>
      <c r="O178" s="7" t="str">
        <f>IF(ISNA(VLOOKUP(J178,'72101388'!Z:AE,6,0)),IF(ISNA(VLOOKUP(J178,'72101388'!AA:AE,5,0)),IF(ISNA(VLOOKUP(J178,'72101388'!AB:AE,4,0)),IF(ISNA(VLOOKUP(J178,'72101388'!AC:AE,3,0)),IF(ISNA(VLOOKUP(J178,'72101388'!AD:AE,2,0)),"",VLOOKUP(J178,'72101388'!AD:AE,2,0)),VLOOKUP(J178,'72101388'!AC:AE,3,0)),VLOOKUP(J178,'72101388'!AB:AE,4,0)),VLOOKUP(J178,'72101388'!AA:AE,5,0)),VLOOKUP(J178,'72101388'!Z:AE,6,0))</f>
        <v/>
      </c>
      <c r="P178" s="7" t="str">
        <f>IF(ISNA(VLOOKUP(J178,'72101014'!Z:AE,6,0)),IF(ISNA(VLOOKUP(J178,'72101014'!AA:AE,5,0)),IF(ISNA(VLOOKUP(J178,'72101014'!AB:AE,4,0)),IF(ISNA(VLOOKUP(J178,'72101014'!AC:AE,3,0)),IF(ISNA(VLOOKUP(J178,'72101014'!AD:AE,2,0)),"",VLOOKUP(J178,'72101014'!AD:AE,2,0)),VLOOKUP(J178,'72101014'!AC:AE,3,0)),VLOOKUP(J178,'72101014'!AB:AE,4,0)),VLOOKUP(J178,'72101014'!AA:AE,5,0)),VLOOKUP(J178,'72101014'!Z:AE,6,0))</f>
        <v/>
      </c>
      <c r="Q178" s="7" t="str">
        <f>IF(ISNA(VLOOKUP(J178,'72100736'!Z:AE,6,0)),IF(ISNA(VLOOKUP(J178,'72100736'!AA:AE,5,0)),IF(ISNA(VLOOKUP(J178,'72100736'!AB:AE,4,0)),IF(ISNA(VLOOKUP(J178,'72100736'!AC:AE,3,0)),IF(ISNA(VLOOKUP(J178,'72100736'!AD:AE,2,0)),"",VLOOKUP(J178,'72100736'!AD:AE,2,0)),VLOOKUP(J178,'72100736'!AC:AE,3,0)),VLOOKUP(J178,'72100736'!AB:AE,4,0)),VLOOKUP(J178,'72100736'!AA:AE,5,0)),VLOOKUP(J178,'72100736'!Z:AE,6,0))</f>
        <v/>
      </c>
      <c r="R178" s="7" t="str">
        <f>IF(ISNA(VLOOKUP(J178,'72100530'!Z:AE,6,0)),IF(ISNA(VLOOKUP(J178,'72100530'!AA:AE,5,0)),IF(ISNA(VLOOKUP(J178,'72100530'!AB:AE,4,0)),IF(ISNA(VLOOKUP(J178,'72100530'!AC:AE,3,0)),IF(ISNA(VLOOKUP(J178,'72100530'!AD:AE,2,0)),"",VLOOKUP(J178,'72100530'!AD:AE,2,0)),VLOOKUP(J178,'72100530'!AC:AE,3,0)),VLOOKUP(J178,'72100530'!AB:AE,4,0)),VLOOKUP(J178,'72100530'!AA:AE,5,0)),VLOOKUP(J178,'72100530'!Z:AE,6,0))</f>
        <v/>
      </c>
      <c r="S178" s="7" t="str">
        <f>IF(ISNA(VLOOKUP(J178,'72100318'!Z:AE,6,0)),IF(ISNA(VLOOKUP(J178,'72100318'!AA:AE,5,0)),IF(ISNA(VLOOKUP(J178,'72100318'!AB:AE,4,0)),IF(ISNA(VLOOKUP(J178,'72100318'!AC:AE,3,0)),IF(ISNA(VLOOKUP(J178,'72100318'!AD:AE,2,0)),"",VLOOKUP(J178,'72100318'!AD:AE,2,0)),VLOOKUP(J178,'72100318'!AC:AE,3,0)),VLOOKUP(J178,'72100318'!AB:AE,4,0)),VLOOKUP(J178,'72100318'!AA:AE,5,0)),VLOOKUP(J178,'72100318'!Z:AE,6,0))</f>
        <v/>
      </c>
      <c r="T178" s="7" t="str">
        <f>IF(ISNA(VLOOKUP(J178,'72100121'!Z:AE,6,0)),IF(ISNA(VLOOKUP(J178,'72100121'!AA:AE,5,0)),IF(ISNA(VLOOKUP(J178,'72100121'!AB:AE,4,0)),IF(ISNA(VLOOKUP(J178,'72100121'!AC:AE,3,0)),IF(ISNA(VLOOKUP(J178,'72100121'!AD:AE,2,0)),"",VLOOKUP(J178,'72100121'!AD:AE,2,0)),VLOOKUP(J178,'72100121'!AC:AE,3,0)),VLOOKUP(J178,'72100121'!AB:AE,4,0)),VLOOKUP(J178,'72100121'!AA:AE,5,0)),VLOOKUP(J178,'72100121'!Z:AE,6,0))</f>
        <v/>
      </c>
      <c r="U178" s="7">
        <f>IF(ISNA(VLOOKUP(J178,'72003054'!Z:AE,6,0)),IF(ISNA(VLOOKUP(J178,'72003054'!AA:AE,5,0)),IF(ISNA(VLOOKUP(J178,'72003054'!AB:AE,4,0)),IF(ISNA(VLOOKUP(J178,'72003054'!AC:AE,3,0)),IF(ISNA(VLOOKUP(J178,'72003054'!AD:AE,2,0)),"",VLOOKUP(J178,'72003054'!AD:AE,2,0)),VLOOKUP(J178,'72003054'!AC:AE,3,0)),VLOOKUP(J178,'72003054'!AB:AE,4,0)),VLOOKUP(J178,'72003054'!AA:AE,5,0)),VLOOKUP(J178,'72003054'!Z:AE,6,0))</f>
        <v>84</v>
      </c>
    </row>
    <row r="179" spans="1:424" x14ac:dyDescent="0.25">
      <c r="A179" s="7">
        <f t="shared" si="6"/>
        <v>80</v>
      </c>
      <c r="B179" s="7">
        <f t="shared" si="7"/>
        <v>72101595</v>
      </c>
      <c r="C179" s="7">
        <f>IF(ISNA(VLOOKUP(G179,Listen!J:P,7,0)),VLOOKUP(E179,'72101595'!AF:AP,11,0),IF(VLOOKUP(E179,'72101595'!AF:AP,11,0)&lt;4,VLOOKUP(G179,Listen!J:P,7,0),VLOOKUP(E179,'72101595'!AF:AP,11,0)))</f>
        <v>3</v>
      </c>
      <c r="D179" s="7" t="str">
        <f>IF(G179="","",IF(ISNA(VLOOKUP(G179,[1]ALLE!$B:$AA,26,0)),"",VLOOKUP(G179,[1]ALLE!$B:$AA,26,0)))</f>
        <v/>
      </c>
      <c r="E179" s="12" t="str">
        <f>IF(ISNA(VLOOKUP(J179,'72101595'!Z:AG,7,0)),IF(ISNA(VLOOKUP(J179,'72101595'!AA:AG,6,0)),IF(ISNA(VLOOKUP(J179,'72101595'!AB:AG,5,0)),IF(ISNA(VLOOKUP(J179,'72101595'!AC:AG,4,0)),IF(ISNA(VLOOKUP(J179,'72101595'!AD:AG,3,0)),"",VLOOKUP(J179,'72101595'!AD:AG,3,0)),VLOOKUP(J179,'72101595'!AC:AG,4,0)),VLOOKUP(J179,'72101595'!AB:AG,5,0)),VLOOKUP(J179,'72101595'!AA:AG,6,0)),VLOOKUP(J179,'72101595'!Z:AG,7,0))</f>
        <v>1,2-Benzisothiazole</v>
      </c>
      <c r="F179" s="7" t="str">
        <f>IF(G179=0,"",IF(G179="","",VLOOKUP(G179,'72101595'!D:I,6,0)))</f>
        <v>C7H5NS</v>
      </c>
      <c r="G179" s="7" t="str">
        <f>VLOOKUP(E179,'72101595'!AF:AP,2,0)</f>
        <v>272-16-2</v>
      </c>
      <c r="H179" s="7" t="str">
        <f>IF(ISNA(VLOOKUP(G179,[1]ALLE!$B:$C,2,0)),"",VLOOKUP(G179,[1]ALLE!$B:$C,2,0))</f>
        <v>CSNIZNHTOVFARY-UHFFFAOYSA-N</v>
      </c>
      <c r="I179" s="7">
        <f t="shared" si="8"/>
        <v>179</v>
      </c>
      <c r="J179" s="5" t="s">
        <v>497</v>
      </c>
      <c r="K179" s="7">
        <f>IF(ISNA(VLOOKUP(J179,'72102609'!Z:AE,6,0)),IF(ISNA(VLOOKUP(J179,'72102609'!AA:AE,5,0)),IF(ISNA(VLOOKUP(J179,'72102609'!AB:AE,4,0)),IF(ISNA(VLOOKUP(J179,'72102609'!AC:AE,3,0)),IF(ISNA(VLOOKUP(J179,'72102609'!AD:AE,2,0)),"",VLOOKUP(J179,'72102609'!AD:AE,2,0)),VLOOKUP(J179,'72102609'!AC:AE,3,0)),VLOOKUP(J179,'72102609'!AB:AE,4,0)),VLOOKUP(J179,'72102609'!AA:AE,5,0)),VLOOKUP(J179,'72102609'!Z:AE,6,0))</f>
        <v>42</v>
      </c>
      <c r="L179" s="7">
        <f>IF(ISNA(VLOOKUP(J179,'72102278'!Z:AE,6,0)),IF(ISNA(VLOOKUP(J179,'72102278'!AA:AE,5,0)),IF(ISNA(VLOOKUP(J179,'72102278'!AB:AE,4,0)),IF(ISNA(VLOOKUP(J179,'72102278'!AC:AE,3,0)),IF(ISNA(VLOOKUP(J179,'72102278'!AD:AE,2,0)),"",VLOOKUP(J179,'72102278'!AD:AE,2,0)),VLOOKUP(J179,'72102278'!AC:AE,3,0)),VLOOKUP(J179,'72102278'!AB:AE,4,0)),VLOOKUP(J179,'72102278'!AA:AE,5,0)),VLOOKUP(J179,'72102278'!Z:AE,6,0))</f>
        <v>44</v>
      </c>
      <c r="M179" s="7" t="str">
        <f>IF(ISNA(VLOOKUP(J179,'72102029'!Z:AE,6,0)),IF(ISNA(VLOOKUP(J179,'72102029'!AA:AE,5,0)),IF(ISNA(VLOOKUP(J179,'72102029'!AB:AE,4,0)),IF(ISNA(VLOOKUP(J179,'72102029'!AC:AE,3,0)),IF(ISNA(VLOOKUP(J179,'72102029'!AD:AE,2,0)),"",VLOOKUP(J179,'72102029'!AD:AE,2,0)),VLOOKUP(J179,'72102029'!AC:AE,3,0)),VLOOKUP(J179,'72102029'!AB:AE,4,0)),VLOOKUP(J179,'72102029'!AA:AE,5,0)),VLOOKUP(J179,'72102029'!Z:AE,6,0))</f>
        <v/>
      </c>
      <c r="N179" s="7">
        <f>IF(ISNA(VLOOKUP(J179,'72101595'!Z:AE,6,0)),IF(ISNA(VLOOKUP(J179,'72101595'!AA:AE,5,0)),IF(ISNA(VLOOKUP(J179,'72101595'!AB:AE,4,0)),IF(ISNA(VLOOKUP(J179,'72101595'!AC:AE,3,0)),IF(ISNA(VLOOKUP(J179,'72101595'!AD:AE,2,0)),"",VLOOKUP(J179,'72101595'!AD:AE,2,0)),VLOOKUP(J179,'72101595'!AC:AE,3,0)),VLOOKUP(J179,'72101595'!AB:AE,4,0)),VLOOKUP(J179,'72101595'!AA:AE,5,0)),VLOOKUP(J179,'72101595'!Z:AE,6,0))</f>
        <v>80</v>
      </c>
      <c r="O179" s="7" t="str">
        <f>IF(ISNA(VLOOKUP(J179,'72101388'!Z:AE,6,0)),IF(ISNA(VLOOKUP(J179,'72101388'!AA:AE,5,0)),IF(ISNA(VLOOKUP(J179,'72101388'!AB:AE,4,0)),IF(ISNA(VLOOKUP(J179,'72101388'!AC:AE,3,0)),IF(ISNA(VLOOKUP(J179,'72101388'!AD:AE,2,0)),"",VLOOKUP(J179,'72101388'!AD:AE,2,0)),VLOOKUP(J179,'72101388'!AC:AE,3,0)),VLOOKUP(J179,'72101388'!AB:AE,4,0)),VLOOKUP(J179,'72101388'!AA:AE,5,0)),VLOOKUP(J179,'72101388'!Z:AE,6,0))</f>
        <v/>
      </c>
      <c r="P179" s="7">
        <f>IF(ISNA(VLOOKUP(J179,'72101014'!Z:AE,6,0)),IF(ISNA(VLOOKUP(J179,'72101014'!AA:AE,5,0)),IF(ISNA(VLOOKUP(J179,'72101014'!AB:AE,4,0)),IF(ISNA(VLOOKUP(J179,'72101014'!AC:AE,3,0)),IF(ISNA(VLOOKUP(J179,'72101014'!AD:AE,2,0)),"",VLOOKUP(J179,'72101014'!AD:AE,2,0)),VLOOKUP(J179,'72101014'!AC:AE,3,0)),VLOOKUP(J179,'72101014'!AB:AE,4,0)),VLOOKUP(J179,'72101014'!AA:AE,5,0)),VLOOKUP(J179,'72101014'!Z:AE,6,0))</f>
        <v>18</v>
      </c>
      <c r="Q179" s="7">
        <f>IF(ISNA(VLOOKUP(J179,'72100736'!Z:AE,6,0)),IF(ISNA(VLOOKUP(J179,'72100736'!AA:AE,5,0)),IF(ISNA(VLOOKUP(J179,'72100736'!AB:AE,4,0)),IF(ISNA(VLOOKUP(J179,'72100736'!AC:AE,3,0)),IF(ISNA(VLOOKUP(J179,'72100736'!AD:AE,2,0)),"",VLOOKUP(J179,'72100736'!AD:AE,2,0)),VLOOKUP(J179,'72100736'!AC:AE,3,0)),VLOOKUP(J179,'72100736'!AB:AE,4,0)),VLOOKUP(J179,'72100736'!AA:AE,5,0)),VLOOKUP(J179,'72100736'!Z:AE,6,0))</f>
        <v>63</v>
      </c>
      <c r="R179" s="7">
        <f>IF(ISNA(VLOOKUP(J179,'72100530'!Z:AE,6,0)),IF(ISNA(VLOOKUP(J179,'72100530'!AA:AE,5,0)),IF(ISNA(VLOOKUP(J179,'72100530'!AB:AE,4,0)),IF(ISNA(VLOOKUP(J179,'72100530'!AC:AE,3,0)),IF(ISNA(VLOOKUP(J179,'72100530'!AD:AE,2,0)),"",VLOOKUP(J179,'72100530'!AD:AE,2,0)),VLOOKUP(J179,'72100530'!AC:AE,3,0)),VLOOKUP(J179,'72100530'!AB:AE,4,0)),VLOOKUP(J179,'72100530'!AA:AE,5,0)),VLOOKUP(J179,'72100530'!Z:AE,6,0))</f>
        <v>22</v>
      </c>
      <c r="S179" s="7">
        <f>IF(ISNA(VLOOKUP(J179,'72100318'!Z:AE,6,0)),IF(ISNA(VLOOKUP(J179,'72100318'!AA:AE,5,0)),IF(ISNA(VLOOKUP(J179,'72100318'!AB:AE,4,0)),IF(ISNA(VLOOKUP(J179,'72100318'!AC:AE,3,0)),IF(ISNA(VLOOKUP(J179,'72100318'!AD:AE,2,0)),"",VLOOKUP(J179,'72100318'!AD:AE,2,0)),VLOOKUP(J179,'72100318'!AC:AE,3,0)),VLOOKUP(J179,'72100318'!AB:AE,4,0)),VLOOKUP(J179,'72100318'!AA:AE,5,0)),VLOOKUP(J179,'72100318'!Z:AE,6,0))</f>
        <v>23</v>
      </c>
      <c r="T179" s="7">
        <f>IF(ISNA(VLOOKUP(J179,'72100121'!Z:AE,6,0)),IF(ISNA(VLOOKUP(J179,'72100121'!AA:AE,5,0)),IF(ISNA(VLOOKUP(J179,'72100121'!AB:AE,4,0)),IF(ISNA(VLOOKUP(J179,'72100121'!AC:AE,3,0)),IF(ISNA(VLOOKUP(J179,'72100121'!AD:AE,2,0)),"",VLOOKUP(J179,'72100121'!AD:AE,2,0)),VLOOKUP(J179,'72100121'!AC:AE,3,0)),VLOOKUP(J179,'72100121'!AB:AE,4,0)),VLOOKUP(J179,'72100121'!AA:AE,5,0)),VLOOKUP(J179,'72100121'!Z:AE,6,0))</f>
        <v>27</v>
      </c>
      <c r="U179" s="7" t="str">
        <f>IF(ISNA(VLOOKUP(J179,'72003054'!Z:AE,6,0)),IF(ISNA(VLOOKUP(J179,'72003054'!AA:AE,5,0)),IF(ISNA(VLOOKUP(J179,'72003054'!AB:AE,4,0)),IF(ISNA(VLOOKUP(J179,'72003054'!AC:AE,3,0)),IF(ISNA(VLOOKUP(J179,'72003054'!AD:AE,2,0)),"",VLOOKUP(J179,'72003054'!AD:AE,2,0)),VLOOKUP(J179,'72003054'!AC:AE,3,0)),VLOOKUP(J179,'72003054'!AB:AE,4,0)),VLOOKUP(J179,'72003054'!AA:AE,5,0)),VLOOKUP(J179,'72003054'!Z:AE,6,0))</f>
        <v/>
      </c>
    </row>
    <row r="180" spans="1:424" x14ac:dyDescent="0.25">
      <c r="A180" s="7">
        <f t="shared" si="6"/>
        <v>77</v>
      </c>
      <c r="B180" s="7">
        <f t="shared" si="7"/>
        <v>72101388</v>
      </c>
      <c r="C180" s="7">
        <f>IF(ISNA(VLOOKUP(G180,Listen!J:P,7,0)),VLOOKUP(E180,'72101388'!AF:AP,11,0),IF(VLOOKUP(E180,'72101388'!AF:AP,11,0)&lt;4,VLOOKUP(G180,Listen!J:P,7,0),VLOOKUP(E180,'72101388'!AF:AP,11,0)))</f>
        <v>3</v>
      </c>
      <c r="D180" s="7" t="str">
        <f>IF(G180="","", IF(ISNA(G180),"",IF(ISNA(VLOOKUP(G180,[1]ALLE!$B:$AA,26,0)),"",VLOOKUP(G180,[1]ALLE!$B:$AA,26,0))))</f>
        <v/>
      </c>
      <c r="E180" s="12" t="str">
        <f>IF(ISNA(VLOOKUP(J180,'72101388'!Z:AG,7,0)),IF(ISNA(VLOOKUP(J180,'72101388'!AA:AG,6,0)),IF(ISNA(VLOOKUP(J180,'72101388'!AB:AG,5,0)),IF(ISNA(VLOOKUP(J180,'72101388'!AC:AG,4,0)),IF(ISNA(VLOOKUP(J180,'72101388'!AD:AG,3,0)),"",VLOOKUP(J180,'72101388'!AD:AG,3,0)),VLOOKUP(J180,'72101388'!AC:AG,4,0)),VLOOKUP(J180,'72101388'!AB:AG,5,0)),VLOOKUP(J180,'72101388'!AA:AG,6,0)),VLOOKUP(J180,'72101388'!Z:AG,7,0))</f>
        <v>1,16-Hexadecanediol</v>
      </c>
      <c r="F180" s="7" t="str">
        <f>IF(G180=0,"",IF(G180="","",VLOOKUP(G180,'72101388'!D:I,6,0)))</f>
        <v>C16H34O2</v>
      </c>
      <c r="G180" s="7" t="str">
        <f>VLOOKUP(E180,'72101388'!AF:AP,2,0)</f>
        <v>7735-42-4</v>
      </c>
      <c r="H180" s="7" t="str">
        <f>IF(ISNA(VLOOKUP(G180,[1]ALLE!$B:$C,2,0)),"",VLOOKUP(G180,[1]ALLE!$B:$C,2,0))</f>
        <v>GJBXIPOYHVMPQJ-UHFFFAOYSA-N</v>
      </c>
      <c r="I180" s="7">
        <f t="shared" si="8"/>
        <v>180</v>
      </c>
      <c r="J180" s="5" t="s">
        <v>1998</v>
      </c>
      <c r="K180" s="7" t="str">
        <f>IF(ISNA(VLOOKUP(J180,'72102609'!Z:AE,6,0)),IF(ISNA(VLOOKUP(J180,'72102609'!AA:AE,5,0)),IF(ISNA(VLOOKUP(J180,'72102609'!AB:AE,4,0)),IF(ISNA(VLOOKUP(J180,'72102609'!AC:AE,3,0)),IF(ISNA(VLOOKUP(J180,'72102609'!AD:AE,2,0)),"",VLOOKUP(J180,'72102609'!AD:AE,2,0)),VLOOKUP(J180,'72102609'!AC:AE,3,0)),VLOOKUP(J180,'72102609'!AB:AE,4,0)),VLOOKUP(J180,'72102609'!AA:AE,5,0)),VLOOKUP(J180,'72102609'!Z:AE,6,0))</f>
        <v/>
      </c>
      <c r="L180" s="7" t="str">
        <f>IF(ISNA(VLOOKUP(J180,'72102278'!Z:AE,6,0)),IF(ISNA(VLOOKUP(J180,'72102278'!AA:AE,5,0)),IF(ISNA(VLOOKUP(J180,'72102278'!AB:AE,4,0)),IF(ISNA(VLOOKUP(J180,'72102278'!AC:AE,3,0)),IF(ISNA(VLOOKUP(J180,'72102278'!AD:AE,2,0)),"",VLOOKUP(J180,'72102278'!AD:AE,2,0)),VLOOKUP(J180,'72102278'!AC:AE,3,0)),VLOOKUP(J180,'72102278'!AB:AE,4,0)),VLOOKUP(J180,'72102278'!AA:AE,5,0)),VLOOKUP(J180,'72102278'!Z:AE,6,0))</f>
        <v/>
      </c>
      <c r="M180" s="7" t="str">
        <f>IF(ISNA(VLOOKUP(J180,'72102029'!Z:AE,6,0)),IF(ISNA(VLOOKUP(J180,'72102029'!AA:AE,5,0)),IF(ISNA(VLOOKUP(J180,'72102029'!AB:AE,4,0)),IF(ISNA(VLOOKUP(J180,'72102029'!AC:AE,3,0)),IF(ISNA(VLOOKUP(J180,'72102029'!AD:AE,2,0)),"",VLOOKUP(J180,'72102029'!AD:AE,2,0)),VLOOKUP(J180,'72102029'!AC:AE,3,0)),VLOOKUP(J180,'72102029'!AB:AE,4,0)),VLOOKUP(J180,'72102029'!AA:AE,5,0)),VLOOKUP(J180,'72102029'!Z:AE,6,0))</f>
        <v/>
      </c>
      <c r="N180" s="7">
        <f>IF(ISNA(VLOOKUP(J180,'72101595'!Z:AE,6,0)),IF(ISNA(VLOOKUP(J180,'72101595'!AA:AE,5,0)),IF(ISNA(VLOOKUP(J180,'72101595'!AB:AE,4,0)),IF(ISNA(VLOOKUP(J180,'72101595'!AC:AE,3,0)),IF(ISNA(VLOOKUP(J180,'72101595'!AD:AE,2,0)),"",VLOOKUP(J180,'72101595'!AD:AE,2,0)),VLOOKUP(J180,'72101595'!AC:AE,3,0)),VLOOKUP(J180,'72101595'!AB:AE,4,0)),VLOOKUP(J180,'72101595'!AA:AE,5,0)),VLOOKUP(J180,'72101595'!Z:AE,6,0))</f>
        <v>0</v>
      </c>
      <c r="O180" s="7">
        <f>IF(ISNA(VLOOKUP(J180,'72101388'!Z:AE,6,0)),IF(ISNA(VLOOKUP(J180,'72101388'!AA:AE,5,0)),IF(ISNA(VLOOKUP(J180,'72101388'!AB:AE,4,0)),IF(ISNA(VLOOKUP(J180,'72101388'!AC:AE,3,0)),IF(ISNA(VLOOKUP(J180,'72101388'!AD:AE,2,0)),"",VLOOKUP(J180,'72101388'!AD:AE,2,0)),VLOOKUP(J180,'72101388'!AC:AE,3,0)),VLOOKUP(J180,'72101388'!AB:AE,4,0)),VLOOKUP(J180,'72101388'!AA:AE,5,0)),VLOOKUP(J180,'72101388'!Z:AE,6,0))</f>
        <v>77</v>
      </c>
      <c r="P180" s="7">
        <f>IF(ISNA(VLOOKUP(J180,'72101014'!Z:AE,6,0)),IF(ISNA(VLOOKUP(J180,'72101014'!AA:AE,5,0)),IF(ISNA(VLOOKUP(J180,'72101014'!AB:AE,4,0)),IF(ISNA(VLOOKUP(J180,'72101014'!AC:AE,3,0)),IF(ISNA(VLOOKUP(J180,'72101014'!AD:AE,2,0)),"",VLOOKUP(J180,'72101014'!AD:AE,2,0)),VLOOKUP(J180,'72101014'!AC:AE,3,0)),VLOOKUP(J180,'72101014'!AB:AE,4,0)),VLOOKUP(J180,'72101014'!AA:AE,5,0)),VLOOKUP(J180,'72101014'!Z:AE,6,0))</f>
        <v>0</v>
      </c>
      <c r="Q180" s="7" t="str">
        <f>IF(ISNA(VLOOKUP(J180,'72100736'!Z:AE,6,0)),IF(ISNA(VLOOKUP(J180,'72100736'!AA:AE,5,0)),IF(ISNA(VLOOKUP(J180,'72100736'!AB:AE,4,0)),IF(ISNA(VLOOKUP(J180,'72100736'!AC:AE,3,0)),IF(ISNA(VLOOKUP(J180,'72100736'!AD:AE,2,0)),"",VLOOKUP(J180,'72100736'!AD:AE,2,0)),VLOOKUP(J180,'72100736'!AC:AE,3,0)),VLOOKUP(J180,'72100736'!AB:AE,4,0)),VLOOKUP(J180,'72100736'!AA:AE,5,0)),VLOOKUP(J180,'72100736'!Z:AE,6,0))</f>
        <v/>
      </c>
      <c r="R180" s="7" t="str">
        <f>IF(ISNA(VLOOKUP(J180,'72100530'!Z:AE,6,0)),IF(ISNA(VLOOKUP(J180,'72100530'!AA:AE,5,0)),IF(ISNA(VLOOKUP(J180,'72100530'!AB:AE,4,0)),IF(ISNA(VLOOKUP(J180,'72100530'!AC:AE,3,0)),IF(ISNA(VLOOKUP(J180,'72100530'!AD:AE,2,0)),"",VLOOKUP(J180,'72100530'!AD:AE,2,0)),VLOOKUP(J180,'72100530'!AC:AE,3,0)),VLOOKUP(J180,'72100530'!AB:AE,4,0)),VLOOKUP(J180,'72100530'!AA:AE,5,0)),VLOOKUP(J180,'72100530'!Z:AE,6,0))</f>
        <v/>
      </c>
      <c r="S180" s="7" t="str">
        <f>IF(ISNA(VLOOKUP(J180,'72100318'!Z:AE,6,0)),IF(ISNA(VLOOKUP(J180,'72100318'!AA:AE,5,0)),IF(ISNA(VLOOKUP(J180,'72100318'!AB:AE,4,0)),IF(ISNA(VLOOKUP(J180,'72100318'!AC:AE,3,0)),IF(ISNA(VLOOKUP(J180,'72100318'!AD:AE,2,0)),"",VLOOKUP(J180,'72100318'!AD:AE,2,0)),VLOOKUP(J180,'72100318'!AC:AE,3,0)),VLOOKUP(J180,'72100318'!AB:AE,4,0)),VLOOKUP(J180,'72100318'!AA:AE,5,0)),VLOOKUP(J180,'72100318'!Z:AE,6,0))</f>
        <v/>
      </c>
      <c r="T180" s="7" t="str">
        <f>IF(ISNA(VLOOKUP(J180,'72100121'!Z:AE,6,0)),IF(ISNA(VLOOKUP(J180,'72100121'!AA:AE,5,0)),IF(ISNA(VLOOKUP(J180,'72100121'!AB:AE,4,0)),IF(ISNA(VLOOKUP(J180,'72100121'!AC:AE,3,0)),IF(ISNA(VLOOKUP(J180,'72100121'!AD:AE,2,0)),"",VLOOKUP(J180,'72100121'!AD:AE,2,0)),VLOOKUP(J180,'72100121'!AC:AE,3,0)),VLOOKUP(J180,'72100121'!AB:AE,4,0)),VLOOKUP(J180,'72100121'!AA:AE,5,0)),VLOOKUP(J180,'72100121'!Z:AE,6,0))</f>
        <v/>
      </c>
      <c r="U180" s="7" t="str">
        <f>IF(ISNA(VLOOKUP(J180,'72003054'!Z:AE,6,0)),IF(ISNA(VLOOKUP(J180,'72003054'!AA:AE,5,0)),IF(ISNA(VLOOKUP(J180,'72003054'!AB:AE,4,0)),IF(ISNA(VLOOKUP(J180,'72003054'!AC:AE,3,0)),IF(ISNA(VLOOKUP(J180,'72003054'!AD:AE,2,0)),"",VLOOKUP(J180,'72003054'!AD:AE,2,0)),VLOOKUP(J180,'72003054'!AC:AE,3,0)),VLOOKUP(J180,'72003054'!AB:AE,4,0)),VLOOKUP(J180,'72003054'!AA:AE,5,0)),VLOOKUP(J180,'72003054'!Z:AE,6,0))</f>
        <v/>
      </c>
    </row>
    <row r="181" spans="1:424" x14ac:dyDescent="0.25">
      <c r="A181" s="7">
        <f t="shared" si="6"/>
        <v>75</v>
      </c>
      <c r="B181" s="7">
        <f t="shared" si="7"/>
        <v>72100318</v>
      </c>
      <c r="C181" s="7">
        <f>IF(ISNA(VLOOKUP(G181,Listen!J:P,7,0)),VLOOKUP(E181,'72100318'!AF:AP,11,0),IF(VLOOKUP(E181,'72100318'!AF:AP,11,0)&lt;4,VLOOKUP(G181,Listen!J:P,7,0),VLOOKUP(E181,'72100318'!AF:AP,11,0)))</f>
        <v>2</v>
      </c>
      <c r="D181" s="7" t="str">
        <f>IF(G181="","", IF(ISNA(G181),"",IF(ISNA(VLOOKUP(G181,[1]ALLE!$B:$AA,26,0)),"",VLOOKUP(G181,[1]ALLE!$B:$AA,26,0))))</f>
        <v>WGK 1,Reach A7,Es dient als Lösemittel für Farben und Lacke, in der chemischen Industrie, in Haushaltsreinigern, Brauchemikalien und in der Textilverarbeitung.</v>
      </c>
      <c r="E181" s="12" t="str">
        <f>IF(ISNA(VLOOKUP(J181,'72100318'!Z:AG,7,0)),IF(ISNA(VLOOKUP(J181,'72100318'!AA:AG,6,0)),IF(ISNA(VLOOKUP(J181,'72100318'!AB:AG,5,0)),IF(ISNA(VLOOKUP(J181,'72100318'!AC:AG,4,0)),IF(ISNA(VLOOKUP(J181,'72100318'!AD:AG,3,0)),"",VLOOKUP(J181,'72100318'!AD:AG,3,0)),VLOOKUP(J181,'72100318'!AC:AG,4,0)),VLOOKUP(J181,'72100318'!AB:AG,5,0)),VLOOKUP(J181,'72100318'!AA:AG,6,0)),VLOOKUP(J181,'72100318'!Z:AG,7,0))</f>
        <v>2-(2-Butoxyethoxy)ethanol</v>
      </c>
      <c r="F181" s="7" t="str">
        <f>IF(G181=0,"",IF(G181="","",VLOOKUP(G181,'72100318'!D:I,6,0)))</f>
        <v>C8H18O3</v>
      </c>
      <c r="G181" s="7" t="str">
        <f>VLOOKUP(E181,'72100318'!AF:AP,2,0)</f>
        <v>112-34-5</v>
      </c>
      <c r="H181" s="7" t="str">
        <f>IF(ISNA(VLOOKUP(G181,[1]ALLE!$B:$C,2,0)),"",VLOOKUP(G181,[1]ALLE!$B:$C,2,0))</f>
        <v>OAYXUHPQHDHDDZ-UHFFFAOYSA-N</v>
      </c>
      <c r="I181" s="7">
        <f t="shared" si="8"/>
        <v>181</v>
      </c>
      <c r="J181" s="5" t="s">
        <v>83</v>
      </c>
      <c r="K181" s="7">
        <f>IF(ISNA(VLOOKUP(J181,'72102609'!Z:AE,6,0)),IF(ISNA(VLOOKUP(J181,'72102609'!AA:AE,5,0)),IF(ISNA(VLOOKUP(J181,'72102609'!AB:AE,4,0)),IF(ISNA(VLOOKUP(J181,'72102609'!AC:AE,3,0)),IF(ISNA(VLOOKUP(J181,'72102609'!AD:AE,2,0)),"",VLOOKUP(J181,'72102609'!AD:AE,2,0)),VLOOKUP(J181,'72102609'!AC:AE,3,0)),VLOOKUP(J181,'72102609'!AB:AE,4,0)),VLOOKUP(J181,'72102609'!AA:AE,5,0)),VLOOKUP(J181,'72102609'!Z:AE,6,0))</f>
        <v>14</v>
      </c>
      <c r="L181" s="7">
        <f>IF(ISNA(VLOOKUP(J181,'72102278'!Z:AE,6,0)),IF(ISNA(VLOOKUP(J181,'72102278'!AA:AE,5,0)),IF(ISNA(VLOOKUP(J181,'72102278'!AB:AE,4,0)),IF(ISNA(VLOOKUP(J181,'72102278'!AC:AE,3,0)),IF(ISNA(VLOOKUP(J181,'72102278'!AD:AE,2,0)),"",VLOOKUP(J181,'72102278'!AD:AE,2,0)),VLOOKUP(J181,'72102278'!AC:AE,3,0)),VLOOKUP(J181,'72102278'!AB:AE,4,0)),VLOOKUP(J181,'72102278'!AA:AE,5,0)),VLOOKUP(J181,'72102278'!Z:AE,6,0))</f>
        <v>10</v>
      </c>
      <c r="M181" s="7">
        <f>IF(ISNA(VLOOKUP(J181,'72102029'!Z:AE,6,0)),IF(ISNA(VLOOKUP(J181,'72102029'!AA:AE,5,0)),IF(ISNA(VLOOKUP(J181,'72102029'!AB:AE,4,0)),IF(ISNA(VLOOKUP(J181,'72102029'!AC:AE,3,0)),IF(ISNA(VLOOKUP(J181,'72102029'!AD:AE,2,0)),"",VLOOKUP(J181,'72102029'!AD:AE,2,0)),VLOOKUP(J181,'72102029'!AC:AE,3,0)),VLOOKUP(J181,'72102029'!AB:AE,4,0)),VLOOKUP(J181,'72102029'!AA:AE,5,0)),VLOOKUP(J181,'72102029'!Z:AE,6,0))</f>
        <v>24</v>
      </c>
      <c r="N181" s="7">
        <f>IF(ISNA(VLOOKUP(J181,'72101595'!Z:AE,6,0)),IF(ISNA(VLOOKUP(J181,'72101595'!AA:AE,5,0)),IF(ISNA(VLOOKUP(J181,'72101595'!AB:AE,4,0)),IF(ISNA(VLOOKUP(J181,'72101595'!AC:AE,3,0)),IF(ISNA(VLOOKUP(J181,'72101595'!AD:AE,2,0)),"",VLOOKUP(J181,'72101595'!AD:AE,2,0)),VLOOKUP(J181,'72101595'!AC:AE,3,0)),VLOOKUP(J181,'72101595'!AB:AE,4,0)),VLOOKUP(J181,'72101595'!AA:AE,5,0)),VLOOKUP(J181,'72101595'!Z:AE,6,0))</f>
        <v>17</v>
      </c>
      <c r="O181" s="7" t="str">
        <f>IF(ISNA(VLOOKUP(J181,'72101388'!Z:AE,6,0)),IF(ISNA(VLOOKUP(J181,'72101388'!AA:AE,5,0)),IF(ISNA(VLOOKUP(J181,'72101388'!AB:AE,4,0)),IF(ISNA(VLOOKUP(J181,'72101388'!AC:AE,3,0)),IF(ISNA(VLOOKUP(J181,'72101388'!AD:AE,2,0)),"",VLOOKUP(J181,'72101388'!AD:AE,2,0)),VLOOKUP(J181,'72101388'!AC:AE,3,0)),VLOOKUP(J181,'72101388'!AB:AE,4,0)),VLOOKUP(J181,'72101388'!AA:AE,5,0)),VLOOKUP(J181,'72101388'!Z:AE,6,0))</f>
        <v/>
      </c>
      <c r="P181" s="7">
        <f>IF(ISNA(VLOOKUP(J181,'72101014'!Z:AE,6,0)),IF(ISNA(VLOOKUP(J181,'72101014'!AA:AE,5,0)),IF(ISNA(VLOOKUP(J181,'72101014'!AB:AE,4,0)),IF(ISNA(VLOOKUP(J181,'72101014'!AC:AE,3,0)),IF(ISNA(VLOOKUP(J181,'72101014'!AD:AE,2,0)),"",VLOOKUP(J181,'72101014'!AD:AE,2,0)),VLOOKUP(J181,'72101014'!AC:AE,3,0)),VLOOKUP(J181,'72101014'!AB:AE,4,0)),VLOOKUP(J181,'72101014'!AA:AE,5,0)),VLOOKUP(J181,'72101014'!Z:AE,6,0))</f>
        <v>0</v>
      </c>
      <c r="Q181" s="7" t="str">
        <f>IF(ISNA(VLOOKUP(J181,'72100736'!Z:AE,6,0)),IF(ISNA(VLOOKUP(J181,'72100736'!AA:AE,5,0)),IF(ISNA(VLOOKUP(J181,'72100736'!AB:AE,4,0)),IF(ISNA(VLOOKUP(J181,'72100736'!AC:AE,3,0)),IF(ISNA(VLOOKUP(J181,'72100736'!AD:AE,2,0)),"",VLOOKUP(J181,'72100736'!AD:AE,2,0)),VLOOKUP(J181,'72100736'!AC:AE,3,0)),VLOOKUP(J181,'72100736'!AB:AE,4,0)),VLOOKUP(J181,'72100736'!AA:AE,5,0)),VLOOKUP(J181,'72100736'!Z:AE,6,0))</f>
        <v/>
      </c>
      <c r="R181" s="7">
        <f>IF(ISNA(VLOOKUP(J181,'72100530'!Z:AE,6,0)),IF(ISNA(VLOOKUP(J181,'72100530'!AA:AE,5,0)),IF(ISNA(VLOOKUP(J181,'72100530'!AB:AE,4,0)),IF(ISNA(VLOOKUP(J181,'72100530'!AC:AE,3,0)),IF(ISNA(VLOOKUP(J181,'72100530'!AD:AE,2,0)),"",VLOOKUP(J181,'72100530'!AD:AE,2,0)),VLOOKUP(J181,'72100530'!AC:AE,3,0)),VLOOKUP(J181,'72100530'!AB:AE,4,0)),VLOOKUP(J181,'72100530'!AA:AE,5,0)),VLOOKUP(J181,'72100530'!Z:AE,6,0))</f>
        <v>0</v>
      </c>
      <c r="S181" s="7">
        <f>IF(ISNA(VLOOKUP(J181,'72100318'!Z:AE,6,0)),IF(ISNA(VLOOKUP(J181,'72100318'!AA:AE,5,0)),IF(ISNA(VLOOKUP(J181,'72100318'!AB:AE,4,0)),IF(ISNA(VLOOKUP(J181,'72100318'!AC:AE,3,0)),IF(ISNA(VLOOKUP(J181,'72100318'!AD:AE,2,0)),"",VLOOKUP(J181,'72100318'!AD:AE,2,0)),VLOOKUP(J181,'72100318'!AC:AE,3,0)),VLOOKUP(J181,'72100318'!AB:AE,4,0)),VLOOKUP(J181,'72100318'!AA:AE,5,0)),VLOOKUP(J181,'72100318'!Z:AE,6,0))</f>
        <v>75</v>
      </c>
      <c r="T181" s="7" t="str">
        <f>IF(ISNA(VLOOKUP(J181,'72100121'!Z:AE,6,0)),IF(ISNA(VLOOKUP(J181,'72100121'!AA:AE,5,0)),IF(ISNA(VLOOKUP(J181,'72100121'!AB:AE,4,0)),IF(ISNA(VLOOKUP(J181,'72100121'!AC:AE,3,0)),IF(ISNA(VLOOKUP(J181,'72100121'!AD:AE,2,0)),"",VLOOKUP(J181,'72100121'!AD:AE,2,0)),VLOOKUP(J181,'72100121'!AC:AE,3,0)),VLOOKUP(J181,'72100121'!AB:AE,4,0)),VLOOKUP(J181,'72100121'!AA:AE,5,0)),VLOOKUP(J181,'72100121'!Z:AE,6,0))</f>
        <v/>
      </c>
      <c r="U181" s="7" t="str">
        <f>IF(ISNA(VLOOKUP(J181,'72003054'!Z:AE,6,0)),IF(ISNA(VLOOKUP(J181,'72003054'!AA:AE,5,0)),IF(ISNA(VLOOKUP(J181,'72003054'!AB:AE,4,0)),IF(ISNA(VLOOKUP(J181,'72003054'!AC:AE,3,0)),IF(ISNA(VLOOKUP(J181,'72003054'!AD:AE,2,0)),"",VLOOKUP(J181,'72003054'!AD:AE,2,0)),VLOOKUP(J181,'72003054'!AC:AE,3,0)),VLOOKUP(J181,'72003054'!AB:AE,4,0)),VLOOKUP(J181,'72003054'!AA:AE,5,0)),VLOOKUP(J181,'72003054'!Z:AE,6,0))</f>
        <v/>
      </c>
    </row>
    <row r="182" spans="1:424" x14ac:dyDescent="0.25">
      <c r="A182" s="7">
        <f t="shared" si="6"/>
        <v>74</v>
      </c>
      <c r="B182" s="7">
        <f t="shared" si="7"/>
        <v>72100530</v>
      </c>
      <c r="C182" s="7">
        <f>IF(ISNA(VLOOKUP(G182,Listen!J:P,7,0)),VLOOKUP(E182,'72100530'!AF:AP,11,0),IF(VLOOKUP(E182,'72100530'!AF:AP,11,0)&lt;4,VLOOKUP(G182,Listen!J:P,7,0),VLOOKUP(E182,'72100530'!AF:AP,11,0)))</f>
        <v>1</v>
      </c>
      <c r="D182" s="7" t="str">
        <f>IF(G182="","",IF(ISNA(VLOOKUP(G182,[1]ALLE!$B:$AA,26,0)),"",VLOOKUP(G182,[1]ALLE!$B:$AA,26,0)))</f>
        <v>WGK 1,Flammenschutz</v>
      </c>
      <c r="E182" s="12" t="str">
        <f>IF(ISNA(VLOOKUP(J182,'72100530'!Z:AG,7,0)),IF(ISNA(VLOOKUP(J182,'72100530'!AA:AG,6,0)),IF(ISNA(VLOOKUP(J182,'72100530'!AB:AG,5,0)),IF(ISNA(VLOOKUP(J182,'72100530'!AC:AG,4,0)),IF(ISNA(VLOOKUP(J182,'72100530'!AD:AG,3,0)),"",VLOOKUP(J182,'72100530'!AD:AG,3,0)),VLOOKUP(J182,'72100530'!AC:AG,4,0)),VLOOKUP(J182,'72100530'!AB:AG,5,0)),VLOOKUP(J182,'72100530'!AA:AG,6,0)),VLOOKUP(J182,'72100530'!Z:AG,7,0))</f>
        <v>Triethyl phosphate</v>
      </c>
      <c r="F182" s="7" t="str">
        <f>IF(G182=0,"",IF(G182="","",VLOOKUP(G182,'72100530'!D:I,6,0)))</f>
        <v>C6H15O4P</v>
      </c>
      <c r="G182" s="7" t="str">
        <f>VLOOKUP(E182,'72100530'!AF:AP,2,0)</f>
        <v>78-40-0</v>
      </c>
      <c r="H182" s="7" t="str">
        <f>IF(ISNA(VLOOKUP(G182,[1]ALLE!$B:$C,2,0)),"",VLOOKUP(G182,[1]ALLE!$B:$C,2,0))</f>
        <v>DQWPFSLDHJDLRL-UHFFFAOYSA-N</v>
      </c>
      <c r="I182" s="7">
        <f t="shared" si="8"/>
        <v>182</v>
      </c>
      <c r="J182" s="5" t="s">
        <v>553</v>
      </c>
      <c r="K182" s="7" t="str">
        <f>IF(ISNA(VLOOKUP(J182,'72102609'!Z:AE,6,0)),IF(ISNA(VLOOKUP(J182,'72102609'!AA:AE,5,0)),IF(ISNA(VLOOKUP(J182,'72102609'!AB:AE,4,0)),IF(ISNA(VLOOKUP(J182,'72102609'!AC:AE,3,0)),IF(ISNA(VLOOKUP(J182,'72102609'!AD:AE,2,0)),"",VLOOKUP(J182,'72102609'!AD:AE,2,0)),VLOOKUP(J182,'72102609'!AC:AE,3,0)),VLOOKUP(J182,'72102609'!AB:AE,4,0)),VLOOKUP(J182,'72102609'!AA:AE,5,0)),VLOOKUP(J182,'72102609'!Z:AE,6,0))</f>
        <v/>
      </c>
      <c r="L182" s="7" t="str">
        <f>IF(ISNA(VLOOKUP(J182,'72102278'!Z:AE,6,0)),IF(ISNA(VLOOKUP(J182,'72102278'!AA:AE,5,0)),IF(ISNA(VLOOKUP(J182,'72102278'!AB:AE,4,0)),IF(ISNA(VLOOKUP(J182,'72102278'!AC:AE,3,0)),IF(ISNA(VLOOKUP(J182,'72102278'!AD:AE,2,0)),"",VLOOKUP(J182,'72102278'!AD:AE,2,0)),VLOOKUP(J182,'72102278'!AC:AE,3,0)),VLOOKUP(J182,'72102278'!AB:AE,4,0)),VLOOKUP(J182,'72102278'!AA:AE,5,0)),VLOOKUP(J182,'72102278'!Z:AE,6,0))</f>
        <v/>
      </c>
      <c r="M182" s="7" t="str">
        <f>IF(ISNA(VLOOKUP(J182,'72102029'!Z:AE,6,0)),IF(ISNA(VLOOKUP(J182,'72102029'!AA:AE,5,0)),IF(ISNA(VLOOKUP(J182,'72102029'!AB:AE,4,0)),IF(ISNA(VLOOKUP(J182,'72102029'!AC:AE,3,0)),IF(ISNA(VLOOKUP(J182,'72102029'!AD:AE,2,0)),"",VLOOKUP(J182,'72102029'!AD:AE,2,0)),VLOOKUP(J182,'72102029'!AC:AE,3,0)),VLOOKUP(J182,'72102029'!AB:AE,4,0)),VLOOKUP(J182,'72102029'!AA:AE,5,0)),VLOOKUP(J182,'72102029'!Z:AE,6,0))</f>
        <v/>
      </c>
      <c r="N182" s="7">
        <f>IF(ISNA(VLOOKUP(J182,'72101595'!Z:AE,6,0)),IF(ISNA(VLOOKUP(J182,'72101595'!AA:AE,5,0)),IF(ISNA(VLOOKUP(J182,'72101595'!AB:AE,4,0)),IF(ISNA(VLOOKUP(J182,'72101595'!AC:AE,3,0)),IF(ISNA(VLOOKUP(J182,'72101595'!AD:AE,2,0)),"",VLOOKUP(J182,'72101595'!AD:AE,2,0)),VLOOKUP(J182,'72101595'!AC:AE,3,0)),VLOOKUP(J182,'72101595'!AB:AE,4,0)),VLOOKUP(J182,'72101595'!AA:AE,5,0)),VLOOKUP(J182,'72101595'!Z:AE,6,0))</f>
        <v>56</v>
      </c>
      <c r="O182" s="7">
        <f>IF(ISNA(VLOOKUP(J182,'72101388'!Z:AE,6,0)),IF(ISNA(VLOOKUP(J182,'72101388'!AA:AE,5,0)),IF(ISNA(VLOOKUP(J182,'72101388'!AB:AE,4,0)),IF(ISNA(VLOOKUP(J182,'72101388'!AC:AE,3,0)),IF(ISNA(VLOOKUP(J182,'72101388'!AD:AE,2,0)),"",VLOOKUP(J182,'72101388'!AD:AE,2,0)),VLOOKUP(J182,'72101388'!AC:AE,3,0)),VLOOKUP(J182,'72101388'!AB:AE,4,0)),VLOOKUP(J182,'72101388'!AA:AE,5,0)),VLOOKUP(J182,'72101388'!Z:AE,6,0))</f>
        <v>17</v>
      </c>
      <c r="P182" s="7" t="str">
        <f>IF(ISNA(VLOOKUP(J182,'72101014'!Z:AE,6,0)),IF(ISNA(VLOOKUP(J182,'72101014'!AA:AE,5,0)),IF(ISNA(VLOOKUP(J182,'72101014'!AB:AE,4,0)),IF(ISNA(VLOOKUP(J182,'72101014'!AC:AE,3,0)),IF(ISNA(VLOOKUP(J182,'72101014'!AD:AE,2,0)),"",VLOOKUP(J182,'72101014'!AD:AE,2,0)),VLOOKUP(J182,'72101014'!AC:AE,3,0)),VLOOKUP(J182,'72101014'!AB:AE,4,0)),VLOOKUP(J182,'72101014'!AA:AE,5,0)),VLOOKUP(J182,'72101014'!Z:AE,6,0))</f>
        <v/>
      </c>
      <c r="Q182" s="7" t="str">
        <f>IF(ISNA(VLOOKUP(J182,'72100736'!Z:AE,6,0)),IF(ISNA(VLOOKUP(J182,'72100736'!AA:AE,5,0)),IF(ISNA(VLOOKUP(J182,'72100736'!AB:AE,4,0)),IF(ISNA(VLOOKUP(J182,'72100736'!AC:AE,3,0)),IF(ISNA(VLOOKUP(J182,'72100736'!AD:AE,2,0)),"",VLOOKUP(J182,'72100736'!AD:AE,2,0)),VLOOKUP(J182,'72100736'!AC:AE,3,0)),VLOOKUP(J182,'72100736'!AB:AE,4,0)),VLOOKUP(J182,'72100736'!AA:AE,5,0)),VLOOKUP(J182,'72100736'!Z:AE,6,0))</f>
        <v/>
      </c>
      <c r="R182" s="7">
        <f>IF(ISNA(VLOOKUP(J182,'72100530'!Z:AE,6,0)),IF(ISNA(VLOOKUP(J182,'72100530'!AA:AE,5,0)),IF(ISNA(VLOOKUP(J182,'72100530'!AB:AE,4,0)),IF(ISNA(VLOOKUP(J182,'72100530'!AC:AE,3,0)),IF(ISNA(VLOOKUP(J182,'72100530'!AD:AE,2,0)),"",VLOOKUP(J182,'72100530'!AD:AE,2,0)),VLOOKUP(J182,'72100530'!AC:AE,3,0)),VLOOKUP(J182,'72100530'!AB:AE,4,0)),VLOOKUP(J182,'72100530'!AA:AE,5,0)),VLOOKUP(J182,'72100530'!Z:AE,6,0))</f>
        <v>74</v>
      </c>
      <c r="S182" s="7">
        <f>IF(ISNA(VLOOKUP(J182,'72100318'!Z:AE,6,0)),IF(ISNA(VLOOKUP(J182,'72100318'!AA:AE,5,0)),IF(ISNA(VLOOKUP(J182,'72100318'!AB:AE,4,0)),IF(ISNA(VLOOKUP(J182,'72100318'!AC:AE,3,0)),IF(ISNA(VLOOKUP(J182,'72100318'!AD:AE,2,0)),"",VLOOKUP(J182,'72100318'!AD:AE,2,0)),VLOOKUP(J182,'72100318'!AC:AE,3,0)),VLOOKUP(J182,'72100318'!AB:AE,4,0)),VLOOKUP(J182,'72100318'!AA:AE,5,0)),VLOOKUP(J182,'72100318'!Z:AE,6,0))</f>
        <v>58</v>
      </c>
      <c r="T182" s="7">
        <f>IF(ISNA(VLOOKUP(J182,'72100121'!Z:AE,6,0)),IF(ISNA(VLOOKUP(J182,'72100121'!AA:AE,5,0)),IF(ISNA(VLOOKUP(J182,'72100121'!AB:AE,4,0)),IF(ISNA(VLOOKUP(J182,'72100121'!AC:AE,3,0)),IF(ISNA(VLOOKUP(J182,'72100121'!AD:AE,2,0)),"",VLOOKUP(J182,'72100121'!AD:AE,2,0)),VLOOKUP(J182,'72100121'!AC:AE,3,0)),VLOOKUP(J182,'72100121'!AB:AE,4,0)),VLOOKUP(J182,'72100121'!AA:AE,5,0)),VLOOKUP(J182,'72100121'!Z:AE,6,0))</f>
        <v>72</v>
      </c>
      <c r="U182" s="7" t="str">
        <f>IF(ISNA(VLOOKUP(J182,'72003054'!Z:AE,6,0)),IF(ISNA(VLOOKUP(J182,'72003054'!AA:AE,5,0)),IF(ISNA(VLOOKUP(J182,'72003054'!AB:AE,4,0)),IF(ISNA(VLOOKUP(J182,'72003054'!AC:AE,3,0)),IF(ISNA(VLOOKUP(J182,'72003054'!AD:AE,2,0)),"",VLOOKUP(J182,'72003054'!AD:AE,2,0)),VLOOKUP(J182,'72003054'!AC:AE,3,0)),VLOOKUP(J182,'72003054'!AB:AE,4,0)),VLOOKUP(J182,'72003054'!AA:AE,5,0)),VLOOKUP(J182,'72003054'!Z:AE,6,0))</f>
        <v/>
      </c>
    </row>
    <row r="183" spans="1:424" x14ac:dyDescent="0.25">
      <c r="A183" s="7">
        <f t="shared" si="6"/>
        <v>73</v>
      </c>
      <c r="B183" s="7">
        <f t="shared" si="7"/>
        <v>72101595</v>
      </c>
      <c r="C183" s="7">
        <f>IF(ISNA(VLOOKUP(G183,Listen!J:P,7,0)),VLOOKUP(E183,'72101595'!AF:AP,11,0),IF(VLOOKUP(E183,'72101595'!AF:AP,11,0)&lt;4,VLOOKUP(G183,Listen!J:P,7,0),VLOOKUP(E183,'72101595'!AF:AP,11,0)))</f>
        <v>3</v>
      </c>
      <c r="D183" s="7" t="str">
        <f>IF(G183="","",IF(ISNA(VLOOKUP(G183,[1]ALLE!$B:$AA,26,0)),"",VLOOKUP(G183,[1]ALLE!$B:$AA,26,0)))</f>
        <v>WGK 1, DS(alkane)</v>
      </c>
      <c r="E183" s="12" t="str">
        <f>IF(ISNA(VLOOKUP(J183,'72101595'!Z:AG,7,0)),IF(ISNA(VLOOKUP(J183,'72101595'!AA:AG,6,0)),IF(ISNA(VLOOKUP(J183,'72101595'!AB:AG,5,0)),IF(ISNA(VLOOKUP(J183,'72101595'!AC:AG,4,0)),IF(ISNA(VLOOKUP(J183,'72101595'!AD:AG,3,0)),"",VLOOKUP(J183,'72101595'!AD:AG,3,0)),VLOOKUP(J183,'72101595'!AC:AG,4,0)),VLOOKUP(J183,'72101595'!AB:AG,5,0)),VLOOKUP(J183,'72101595'!AA:AG,6,0)),VLOOKUP(J183,'72101595'!Z:AG,7,0))</f>
        <v>Tridecane</v>
      </c>
      <c r="F183" s="7" t="str">
        <f>IF(G183=0,"",IF(G183="","",VLOOKUP(G183,'72101595'!D:I,6,0)))</f>
        <v>C13H28</v>
      </c>
      <c r="G183" s="7" t="str">
        <f>VLOOKUP(E183,'72101595'!AF:AP,2,0)</f>
        <v>629-50-5</v>
      </c>
      <c r="H183" s="7" t="str">
        <f>IF(ISNA(VLOOKUP(G183,[1]ALLE!$B:$C,2,0)),"",VLOOKUP(G183,[1]ALLE!$B:$C,2,0))</f>
        <v>IIYFAKIEWZDVMP-UHFFFAOYSA-N</v>
      </c>
      <c r="I183" s="7">
        <f t="shared" si="8"/>
        <v>183</v>
      </c>
      <c r="J183" s="5" t="s">
        <v>1737</v>
      </c>
      <c r="K183" s="7" t="str">
        <f>IF(ISNA(VLOOKUP(J183,'72102609'!Z:AE,6,0)),IF(ISNA(VLOOKUP(J183,'72102609'!AA:AE,5,0)),IF(ISNA(VLOOKUP(J183,'72102609'!AB:AE,4,0)),IF(ISNA(VLOOKUP(J183,'72102609'!AC:AE,3,0)),IF(ISNA(VLOOKUP(J183,'72102609'!AD:AE,2,0)),"",VLOOKUP(J183,'72102609'!AD:AE,2,0)),VLOOKUP(J183,'72102609'!AC:AE,3,0)),VLOOKUP(J183,'72102609'!AB:AE,4,0)),VLOOKUP(J183,'72102609'!AA:AE,5,0)),VLOOKUP(J183,'72102609'!Z:AE,6,0))</f>
        <v/>
      </c>
      <c r="L183" s="7">
        <f>IF(ISNA(VLOOKUP(J183,'72102278'!Z:AE,6,0)),IF(ISNA(VLOOKUP(J183,'72102278'!AA:AE,5,0)),IF(ISNA(VLOOKUP(J183,'72102278'!AB:AE,4,0)),IF(ISNA(VLOOKUP(J183,'72102278'!AC:AE,3,0)),IF(ISNA(VLOOKUP(J183,'72102278'!AD:AE,2,0)),"",VLOOKUP(J183,'72102278'!AD:AE,2,0)),VLOOKUP(J183,'72102278'!AC:AE,3,0)),VLOOKUP(J183,'72102278'!AB:AE,4,0)),VLOOKUP(J183,'72102278'!AA:AE,5,0)),VLOOKUP(J183,'72102278'!Z:AE,6,0))</f>
        <v>53</v>
      </c>
      <c r="M183" s="7">
        <f>IF(ISNA(VLOOKUP(J183,'72102029'!Z:AE,6,0)),IF(ISNA(VLOOKUP(J183,'72102029'!AA:AE,5,0)),IF(ISNA(VLOOKUP(J183,'72102029'!AB:AE,4,0)),IF(ISNA(VLOOKUP(J183,'72102029'!AC:AE,3,0)),IF(ISNA(VLOOKUP(J183,'72102029'!AD:AE,2,0)),"",VLOOKUP(J183,'72102029'!AD:AE,2,0)),VLOOKUP(J183,'72102029'!AC:AE,3,0)),VLOOKUP(J183,'72102029'!AB:AE,4,0)),VLOOKUP(J183,'72102029'!AA:AE,5,0)),VLOOKUP(J183,'72102029'!Z:AE,6,0))</f>
        <v>53</v>
      </c>
      <c r="N183" s="7">
        <f>IF(ISNA(VLOOKUP(J183,'72101595'!Z:AE,6,0)),IF(ISNA(VLOOKUP(J183,'72101595'!AA:AE,5,0)),IF(ISNA(VLOOKUP(J183,'72101595'!AB:AE,4,0)),IF(ISNA(VLOOKUP(J183,'72101595'!AC:AE,3,0)),IF(ISNA(VLOOKUP(J183,'72101595'!AD:AE,2,0)),"",VLOOKUP(J183,'72101595'!AD:AE,2,0)),VLOOKUP(J183,'72101595'!AC:AE,3,0)),VLOOKUP(J183,'72101595'!AB:AE,4,0)),VLOOKUP(J183,'72101595'!AA:AE,5,0)),VLOOKUP(J183,'72101595'!Z:AE,6,0))</f>
        <v>73</v>
      </c>
      <c r="O183" s="7">
        <f>IF(ISNA(VLOOKUP(J183,'72101388'!Z:AE,6,0)),IF(ISNA(VLOOKUP(J183,'72101388'!AA:AE,5,0)),IF(ISNA(VLOOKUP(J183,'72101388'!AB:AE,4,0)),IF(ISNA(VLOOKUP(J183,'72101388'!AC:AE,3,0)),IF(ISNA(VLOOKUP(J183,'72101388'!AD:AE,2,0)),"",VLOOKUP(J183,'72101388'!AD:AE,2,0)),VLOOKUP(J183,'72101388'!AC:AE,3,0)),VLOOKUP(J183,'72101388'!AB:AE,4,0)),VLOOKUP(J183,'72101388'!AA:AE,5,0)),VLOOKUP(J183,'72101388'!Z:AE,6,0))</f>
        <v>0</v>
      </c>
      <c r="P183" s="7">
        <f>IF(ISNA(VLOOKUP(J183,'72101014'!Z:AE,6,0)),IF(ISNA(VLOOKUP(J183,'72101014'!AA:AE,5,0)),IF(ISNA(VLOOKUP(J183,'72101014'!AB:AE,4,0)),IF(ISNA(VLOOKUP(J183,'72101014'!AC:AE,3,0)),IF(ISNA(VLOOKUP(J183,'72101014'!AD:AE,2,0)),"",VLOOKUP(J183,'72101014'!AD:AE,2,0)),VLOOKUP(J183,'72101014'!AC:AE,3,0)),VLOOKUP(J183,'72101014'!AB:AE,4,0)),VLOOKUP(J183,'72101014'!AA:AE,5,0)),VLOOKUP(J183,'72101014'!Z:AE,6,0))</f>
        <v>55</v>
      </c>
      <c r="Q183" s="7" t="str">
        <f>IF(ISNA(VLOOKUP(J183,'72100736'!Z:AE,6,0)),IF(ISNA(VLOOKUP(J183,'72100736'!AA:AE,5,0)),IF(ISNA(VLOOKUP(J183,'72100736'!AB:AE,4,0)),IF(ISNA(VLOOKUP(J183,'72100736'!AC:AE,3,0)),IF(ISNA(VLOOKUP(J183,'72100736'!AD:AE,2,0)),"",VLOOKUP(J183,'72100736'!AD:AE,2,0)),VLOOKUP(J183,'72100736'!AC:AE,3,0)),VLOOKUP(J183,'72100736'!AB:AE,4,0)),VLOOKUP(J183,'72100736'!AA:AE,5,0)),VLOOKUP(J183,'72100736'!Z:AE,6,0))</f>
        <v/>
      </c>
      <c r="R183" s="7" t="str">
        <f>IF(ISNA(VLOOKUP(J183,'72100530'!Z:AE,6,0)),IF(ISNA(VLOOKUP(J183,'72100530'!AA:AE,5,0)),IF(ISNA(VLOOKUP(J183,'72100530'!AB:AE,4,0)),IF(ISNA(VLOOKUP(J183,'72100530'!AC:AE,3,0)),IF(ISNA(VLOOKUP(J183,'72100530'!AD:AE,2,0)),"",VLOOKUP(J183,'72100530'!AD:AE,2,0)),VLOOKUP(J183,'72100530'!AC:AE,3,0)),VLOOKUP(J183,'72100530'!AB:AE,4,0)),VLOOKUP(J183,'72100530'!AA:AE,5,0)),VLOOKUP(J183,'72100530'!Z:AE,6,0))</f>
        <v/>
      </c>
      <c r="S183" s="7" t="str">
        <f>IF(ISNA(VLOOKUP(J183,'72100318'!Z:AE,6,0)),IF(ISNA(VLOOKUP(J183,'72100318'!AA:AE,5,0)),IF(ISNA(VLOOKUP(J183,'72100318'!AB:AE,4,0)),IF(ISNA(VLOOKUP(J183,'72100318'!AC:AE,3,0)),IF(ISNA(VLOOKUP(J183,'72100318'!AD:AE,2,0)),"",VLOOKUP(J183,'72100318'!AD:AE,2,0)),VLOOKUP(J183,'72100318'!AC:AE,3,0)),VLOOKUP(J183,'72100318'!AB:AE,4,0)),VLOOKUP(J183,'72100318'!AA:AE,5,0)),VLOOKUP(J183,'72100318'!Z:AE,6,0))</f>
        <v/>
      </c>
      <c r="T183" s="7" t="str">
        <f>IF(ISNA(VLOOKUP(J183,'72100121'!Z:AE,6,0)),IF(ISNA(VLOOKUP(J183,'72100121'!AA:AE,5,0)),IF(ISNA(VLOOKUP(J183,'72100121'!AB:AE,4,0)),IF(ISNA(VLOOKUP(J183,'72100121'!AC:AE,3,0)),IF(ISNA(VLOOKUP(J183,'72100121'!AD:AE,2,0)),"",VLOOKUP(J183,'72100121'!AD:AE,2,0)),VLOOKUP(J183,'72100121'!AC:AE,3,0)),VLOOKUP(J183,'72100121'!AB:AE,4,0)),VLOOKUP(J183,'72100121'!AA:AE,5,0)),VLOOKUP(J183,'72100121'!Z:AE,6,0))</f>
        <v/>
      </c>
      <c r="U183" s="7">
        <f>IF(ISNA(VLOOKUP(J183,'72003054'!Z:AE,6,0)),IF(ISNA(VLOOKUP(J183,'72003054'!AA:AE,5,0)),IF(ISNA(VLOOKUP(J183,'72003054'!AB:AE,4,0)),IF(ISNA(VLOOKUP(J183,'72003054'!AC:AE,3,0)),IF(ISNA(VLOOKUP(J183,'72003054'!AD:AE,2,0)),"",VLOOKUP(J183,'72003054'!AD:AE,2,0)),VLOOKUP(J183,'72003054'!AC:AE,3,0)),VLOOKUP(J183,'72003054'!AB:AE,4,0)),VLOOKUP(J183,'72003054'!AA:AE,5,0)),VLOOKUP(J183,'72003054'!Z:AE,6,0))</f>
        <v>31</v>
      </c>
    </row>
    <row r="184" spans="1:424" x14ac:dyDescent="0.25">
      <c r="A184" s="7">
        <f t="shared" si="6"/>
        <v>67</v>
      </c>
      <c r="B184" s="7">
        <f t="shared" si="7"/>
        <v>72102278</v>
      </c>
      <c r="C184" s="7">
        <f>IF(ISNA(VLOOKUP(G184,Listen!J:P,7,0)),VLOOKUP(E184,'72102278'!AF:AP,11,0),IF(VLOOKUP(E184,'72102278'!AF:AP,11,0)&lt;4,VLOOKUP(G184,Listen!J:P,7,0),VLOOKUP(E184,'72102278'!AF:AP,11,0)))</f>
        <v>3</v>
      </c>
      <c r="D184" s="7" t="str">
        <f>IF(G184="","", IF(ISNA(G184),"",IF(ISNA(VLOOKUP(G184,[1]ALLE!$B:$AA,26,0)),"",VLOOKUP(G184,[1]ALLE!$B:$AA,26,0))))</f>
        <v/>
      </c>
      <c r="E184" s="12" t="str">
        <f>IF(ISNA(VLOOKUP(J184,'72102278'!Z:AG,7,0)),IF(ISNA(VLOOKUP(J184,'72102278'!AA:AG,6,0)),IF(ISNA(VLOOKUP(J184,'72102278'!AB:AG,5,0)),IF(ISNA(VLOOKUP(J184,'72102278'!AC:AG,4,0)),IF(ISNA(VLOOKUP(J184,'72102278'!AD:AG,3,0)),"",VLOOKUP(J184,'72102278'!AD:AG,3,0)),VLOOKUP(J184,'72102278'!AC:AG,4,0)),VLOOKUP(J184,'72102278'!AB:AG,5,0)),VLOOKUP(J184,'72102278'!AA:AG,6,0)),VLOOKUP(J184,'72102278'!Z:AG,7,0))</f>
        <v>Pyridine, 2-(methylthio)-</v>
      </c>
      <c r="F184" s="7" t="str">
        <f>IF(G184=0,"",IF(G184="","",VLOOKUP(G184,'72102278'!D:I,6,0)))</f>
        <v>C6H7NS</v>
      </c>
      <c r="G184" s="7" t="str">
        <f>VLOOKUP(E184,'72102278'!AF:AP,2,0)</f>
        <v>18438-38-5</v>
      </c>
      <c r="H184" s="7" t="str">
        <f>IF(ISNA(VLOOKUP(G184,[1]ALLE!$B:$C,2,0)),"",VLOOKUP(G184,[1]ALLE!$B:$C,2,0))</f>
        <v>VLQBSKLZRSUMTJ-UHFFFAOYSA-N</v>
      </c>
      <c r="I184" s="7">
        <f t="shared" si="8"/>
        <v>184</v>
      </c>
      <c r="J184" s="5" t="s">
        <v>11023</v>
      </c>
      <c r="K184" s="7">
        <f>IF(ISNA(VLOOKUP(J184,'72102609'!Z:AE,6,0)),IF(ISNA(VLOOKUP(J184,'72102609'!AA:AE,5,0)),IF(ISNA(VLOOKUP(J184,'72102609'!AB:AE,4,0)),IF(ISNA(VLOOKUP(J184,'72102609'!AC:AE,3,0)),IF(ISNA(VLOOKUP(J184,'72102609'!AD:AE,2,0)),"",VLOOKUP(J184,'72102609'!AD:AE,2,0)),VLOOKUP(J184,'72102609'!AC:AE,3,0)),VLOOKUP(J184,'72102609'!AB:AE,4,0)),VLOOKUP(J184,'72102609'!AA:AE,5,0)),VLOOKUP(J184,'72102609'!Z:AE,6,0))</f>
        <v>13</v>
      </c>
      <c r="L184" s="7">
        <f>IF(ISNA(VLOOKUP(J184,'72102278'!Z:AE,6,0)),IF(ISNA(VLOOKUP(J184,'72102278'!AA:AE,5,0)),IF(ISNA(VLOOKUP(J184,'72102278'!AB:AE,4,0)),IF(ISNA(VLOOKUP(J184,'72102278'!AC:AE,3,0)),IF(ISNA(VLOOKUP(J184,'72102278'!AD:AE,2,0)),"",VLOOKUP(J184,'72102278'!AD:AE,2,0)),VLOOKUP(J184,'72102278'!AC:AE,3,0)),VLOOKUP(J184,'72102278'!AB:AE,4,0)),VLOOKUP(J184,'72102278'!AA:AE,5,0)),VLOOKUP(J184,'72102278'!Z:AE,6,0))</f>
        <v>67</v>
      </c>
      <c r="M184" s="7">
        <f>IF(ISNA(VLOOKUP(J184,'72102029'!Z:AE,6,0)),IF(ISNA(VLOOKUP(J184,'72102029'!AA:AE,5,0)),IF(ISNA(VLOOKUP(J184,'72102029'!AB:AE,4,0)),IF(ISNA(VLOOKUP(J184,'72102029'!AC:AE,3,0)),IF(ISNA(VLOOKUP(J184,'72102029'!AD:AE,2,0)),"",VLOOKUP(J184,'72102029'!AD:AE,2,0)),VLOOKUP(J184,'72102029'!AC:AE,3,0)),VLOOKUP(J184,'72102029'!AB:AE,4,0)),VLOOKUP(J184,'72102029'!AA:AE,5,0)),VLOOKUP(J184,'72102029'!Z:AE,6,0))</f>
        <v>15</v>
      </c>
      <c r="N184" s="7">
        <f>IF(ISNA(VLOOKUP(J184,'72101595'!Z:AE,6,0)),IF(ISNA(VLOOKUP(J184,'72101595'!AA:AE,5,0)),IF(ISNA(VLOOKUP(J184,'72101595'!AB:AE,4,0)),IF(ISNA(VLOOKUP(J184,'72101595'!AC:AE,3,0)),IF(ISNA(VLOOKUP(J184,'72101595'!AD:AE,2,0)),"",VLOOKUP(J184,'72101595'!AD:AE,2,0)),VLOOKUP(J184,'72101595'!AC:AE,3,0)),VLOOKUP(J184,'72101595'!AB:AE,4,0)),VLOOKUP(J184,'72101595'!AA:AE,5,0)),VLOOKUP(J184,'72101595'!Z:AE,6,0))</f>
        <v>41</v>
      </c>
      <c r="O184" s="7" t="str">
        <f>IF(ISNA(VLOOKUP(J184,'72101388'!Z:AE,6,0)),IF(ISNA(VLOOKUP(J184,'72101388'!AA:AE,5,0)),IF(ISNA(VLOOKUP(J184,'72101388'!AB:AE,4,0)),IF(ISNA(VLOOKUP(J184,'72101388'!AC:AE,3,0)),IF(ISNA(VLOOKUP(J184,'72101388'!AD:AE,2,0)),"",VLOOKUP(J184,'72101388'!AD:AE,2,0)),VLOOKUP(J184,'72101388'!AC:AE,3,0)),VLOOKUP(J184,'72101388'!AB:AE,4,0)),VLOOKUP(J184,'72101388'!AA:AE,5,0)),VLOOKUP(J184,'72101388'!Z:AE,6,0))</f>
        <v/>
      </c>
      <c r="P184" s="7">
        <f>IF(ISNA(VLOOKUP(J184,'72101014'!Z:AE,6,0)),IF(ISNA(VLOOKUP(J184,'72101014'!AA:AE,5,0)),IF(ISNA(VLOOKUP(J184,'72101014'!AB:AE,4,0)),IF(ISNA(VLOOKUP(J184,'72101014'!AC:AE,3,0)),IF(ISNA(VLOOKUP(J184,'72101014'!AD:AE,2,0)),"",VLOOKUP(J184,'72101014'!AD:AE,2,0)),VLOOKUP(J184,'72101014'!AC:AE,3,0)),VLOOKUP(J184,'72101014'!AB:AE,4,0)),VLOOKUP(J184,'72101014'!AA:AE,5,0)),VLOOKUP(J184,'72101014'!Z:AE,6,0))</f>
        <v>26</v>
      </c>
      <c r="Q184" s="7" t="str">
        <f>IF(ISNA(VLOOKUP(J184,'72100736'!Z:AE,6,0)),IF(ISNA(VLOOKUP(J184,'72100736'!AA:AE,5,0)),IF(ISNA(VLOOKUP(J184,'72100736'!AB:AE,4,0)),IF(ISNA(VLOOKUP(J184,'72100736'!AC:AE,3,0)),IF(ISNA(VLOOKUP(J184,'72100736'!AD:AE,2,0)),"",VLOOKUP(J184,'72100736'!AD:AE,2,0)),VLOOKUP(J184,'72100736'!AC:AE,3,0)),VLOOKUP(J184,'72100736'!AB:AE,4,0)),VLOOKUP(J184,'72100736'!AA:AE,5,0)),VLOOKUP(J184,'72100736'!Z:AE,6,0))</f>
        <v/>
      </c>
      <c r="R184" s="7" t="str">
        <f>IF(ISNA(VLOOKUP(J184,'72100530'!Z:AE,6,0)),IF(ISNA(VLOOKUP(J184,'72100530'!AA:AE,5,0)),IF(ISNA(VLOOKUP(J184,'72100530'!AB:AE,4,0)),IF(ISNA(VLOOKUP(J184,'72100530'!AC:AE,3,0)),IF(ISNA(VLOOKUP(J184,'72100530'!AD:AE,2,0)),"",VLOOKUP(J184,'72100530'!AD:AE,2,0)),VLOOKUP(J184,'72100530'!AC:AE,3,0)),VLOOKUP(J184,'72100530'!AB:AE,4,0)),VLOOKUP(J184,'72100530'!AA:AE,5,0)),VLOOKUP(J184,'72100530'!Z:AE,6,0))</f>
        <v/>
      </c>
      <c r="S184" s="7" t="str">
        <f>IF(ISNA(VLOOKUP(J184,'72100318'!Z:AE,6,0)),IF(ISNA(VLOOKUP(J184,'72100318'!AA:AE,5,0)),IF(ISNA(VLOOKUP(J184,'72100318'!AB:AE,4,0)),IF(ISNA(VLOOKUP(J184,'72100318'!AC:AE,3,0)),IF(ISNA(VLOOKUP(J184,'72100318'!AD:AE,2,0)),"",VLOOKUP(J184,'72100318'!AD:AE,2,0)),VLOOKUP(J184,'72100318'!AC:AE,3,0)),VLOOKUP(J184,'72100318'!AB:AE,4,0)),VLOOKUP(J184,'72100318'!AA:AE,5,0)),VLOOKUP(J184,'72100318'!Z:AE,6,0))</f>
        <v/>
      </c>
      <c r="T184" s="7" t="str">
        <f>IF(ISNA(VLOOKUP(J184,'72100121'!Z:AE,6,0)),IF(ISNA(VLOOKUP(J184,'72100121'!AA:AE,5,0)),IF(ISNA(VLOOKUP(J184,'72100121'!AB:AE,4,0)),IF(ISNA(VLOOKUP(J184,'72100121'!AC:AE,3,0)),IF(ISNA(VLOOKUP(J184,'72100121'!AD:AE,2,0)),"",VLOOKUP(J184,'72100121'!AD:AE,2,0)),VLOOKUP(J184,'72100121'!AC:AE,3,0)),VLOOKUP(J184,'72100121'!AB:AE,4,0)),VLOOKUP(J184,'72100121'!AA:AE,5,0)),VLOOKUP(J184,'72100121'!Z:AE,6,0))</f>
        <v/>
      </c>
      <c r="U184" s="7" t="str">
        <f>IF(ISNA(VLOOKUP(J184,'72003054'!Z:AE,6,0)),IF(ISNA(VLOOKUP(J184,'72003054'!AA:AE,5,0)),IF(ISNA(VLOOKUP(J184,'72003054'!AB:AE,4,0)),IF(ISNA(VLOOKUP(J184,'72003054'!AC:AE,3,0)),IF(ISNA(VLOOKUP(J184,'72003054'!AD:AE,2,0)),"",VLOOKUP(J184,'72003054'!AD:AE,2,0)),VLOOKUP(J184,'72003054'!AC:AE,3,0)),VLOOKUP(J184,'72003054'!AB:AE,4,0)),VLOOKUP(J184,'72003054'!AA:AE,5,0)),VLOOKUP(J184,'72003054'!Z:AE,6,0))</f>
        <v/>
      </c>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c r="CD184" s="5"/>
      <c r="CE184" s="5"/>
      <c r="CF184" s="5"/>
      <c r="CG184" s="5"/>
      <c r="CH184" s="5"/>
      <c r="CI184" s="5"/>
      <c r="CJ184" s="5"/>
      <c r="CK184" s="5"/>
      <c r="CL184" s="5"/>
      <c r="CM184" s="5"/>
      <c r="CN184" s="5"/>
      <c r="CO184" s="5"/>
      <c r="CP184" s="5"/>
      <c r="CQ184" s="5"/>
      <c r="CR184" s="5"/>
      <c r="CS184" s="5"/>
      <c r="CT184" s="5"/>
      <c r="CU184" s="5"/>
      <c r="CV184" s="5"/>
      <c r="CW184" s="5"/>
      <c r="CX184" s="5"/>
      <c r="CY184" s="5"/>
      <c r="CZ184" s="5"/>
      <c r="DA184" s="5"/>
      <c r="DB184" s="5"/>
      <c r="DC184" s="5"/>
      <c r="DD184" s="5"/>
      <c r="DE184" s="5"/>
      <c r="DF184" s="5"/>
      <c r="DG184" s="5"/>
      <c r="DH184" s="5"/>
      <c r="DI184" s="5"/>
      <c r="DJ184" s="5"/>
      <c r="DK184" s="5"/>
      <c r="DL184" s="5"/>
      <c r="DM184" s="5"/>
      <c r="DN184" s="5"/>
      <c r="DO184" s="5"/>
      <c r="DP184" s="5"/>
      <c r="DQ184" s="5"/>
      <c r="DR184" s="5"/>
      <c r="DS184" s="5"/>
      <c r="DT184" s="5"/>
      <c r="DU184" s="5"/>
      <c r="DV184" s="5"/>
      <c r="DW184" s="5"/>
      <c r="DX184" s="5"/>
      <c r="DY184" s="5"/>
      <c r="DZ184" s="5"/>
      <c r="EA184" s="5"/>
      <c r="EB184" s="5"/>
      <c r="EC184" s="5"/>
      <c r="ED184" s="5"/>
      <c r="EE184" s="5"/>
      <c r="EF184" s="5"/>
      <c r="EG184" s="5"/>
      <c r="EH184" s="5"/>
      <c r="EI184" s="5"/>
      <c r="EJ184" s="5"/>
      <c r="EK184" s="5"/>
      <c r="EL184" s="5"/>
      <c r="EM184" s="5"/>
      <c r="EN184" s="5"/>
      <c r="EO184" s="5"/>
      <c r="EP184" s="5"/>
      <c r="EQ184" s="5"/>
      <c r="ER184" s="5"/>
      <c r="ES184" s="5"/>
      <c r="ET184" s="5"/>
      <c r="EU184" s="5"/>
      <c r="EV184" s="5"/>
      <c r="EW184" s="5"/>
      <c r="EX184" s="5"/>
      <c r="EY184" s="5"/>
      <c r="EZ184" s="5"/>
      <c r="FA184" s="5"/>
      <c r="FB184" s="5"/>
      <c r="FC184" s="5"/>
      <c r="FD184" s="5"/>
      <c r="FE184" s="5"/>
      <c r="FF184" s="5"/>
      <c r="FG184" s="5"/>
      <c r="FH184" s="5"/>
      <c r="FI184" s="5"/>
      <c r="FJ184" s="5"/>
      <c r="FK184" s="5"/>
      <c r="FL184" s="5"/>
      <c r="FM184" s="5"/>
      <c r="FN184" s="5"/>
      <c r="FO184" s="5"/>
      <c r="FP184" s="5"/>
      <c r="FQ184" s="5"/>
      <c r="FR184" s="5"/>
      <c r="FS184" s="5"/>
      <c r="FT184" s="5"/>
      <c r="FU184" s="5"/>
      <c r="FV184" s="5"/>
      <c r="FW184" s="5"/>
      <c r="FX184" s="5"/>
      <c r="FY184" s="5"/>
      <c r="FZ184" s="5"/>
      <c r="GA184" s="5"/>
      <c r="GB184" s="5"/>
      <c r="GC184" s="5"/>
      <c r="GD184" s="5"/>
      <c r="GE184" s="5"/>
      <c r="GF184" s="5"/>
      <c r="GG184" s="5"/>
      <c r="GH184" s="5"/>
      <c r="GI184" s="5"/>
      <c r="GJ184" s="5"/>
      <c r="GK184" s="5"/>
      <c r="GL184" s="5"/>
      <c r="GM184" s="5"/>
      <c r="GN184" s="5"/>
      <c r="GO184" s="5"/>
      <c r="GP184" s="5"/>
      <c r="GQ184" s="5"/>
      <c r="GR184" s="5"/>
      <c r="GS184" s="5"/>
      <c r="GT184" s="5"/>
      <c r="GU184" s="5"/>
      <c r="GV184" s="5"/>
      <c r="GW184" s="5"/>
      <c r="GX184" s="5"/>
      <c r="GY184" s="5"/>
      <c r="GZ184" s="5"/>
      <c r="HA184" s="5"/>
      <c r="HB184" s="5"/>
      <c r="HC184" s="5"/>
      <c r="HD184" s="5"/>
      <c r="HE184" s="5"/>
      <c r="HF184" s="5"/>
      <c r="HG184" s="5"/>
      <c r="HH184" s="5"/>
      <c r="HI184" s="5"/>
      <c r="HJ184" s="5"/>
      <c r="HK184" s="5"/>
      <c r="HL184" s="5"/>
      <c r="HM184" s="5"/>
      <c r="HN184" s="5"/>
      <c r="HO184" s="5"/>
      <c r="HP184" s="5"/>
      <c r="HQ184" s="5"/>
      <c r="HR184" s="5"/>
      <c r="HS184" s="5"/>
      <c r="HT184" s="5"/>
      <c r="HU184" s="5"/>
      <c r="HV184" s="5"/>
      <c r="HW184" s="5"/>
      <c r="HX184" s="5"/>
      <c r="HY184" s="5"/>
      <c r="HZ184" s="5"/>
      <c r="IA184" s="5"/>
      <c r="IB184" s="5"/>
      <c r="IC184" s="5"/>
      <c r="ID184" s="5"/>
      <c r="IE184" s="5"/>
      <c r="IF184" s="5"/>
      <c r="IG184" s="5"/>
      <c r="IH184" s="5"/>
      <c r="II184" s="5"/>
      <c r="IJ184" s="5"/>
      <c r="IK184" s="5"/>
      <c r="IL184" s="5"/>
      <c r="IM184" s="5"/>
      <c r="IN184" s="5"/>
      <c r="IO184" s="5"/>
      <c r="IP184" s="5"/>
      <c r="IQ184" s="5"/>
      <c r="IR184" s="5"/>
      <c r="IS184" s="5"/>
      <c r="IT184" s="5"/>
      <c r="IU184" s="5"/>
      <c r="IV184" s="5"/>
      <c r="IW184" s="5"/>
      <c r="IX184" s="5"/>
      <c r="IY184" s="5"/>
      <c r="IZ184" s="5"/>
      <c r="JA184" s="5"/>
      <c r="JB184" s="5"/>
      <c r="JC184" s="5"/>
      <c r="JD184" s="5"/>
      <c r="JE184" s="5"/>
      <c r="JF184" s="5"/>
      <c r="JG184" s="5"/>
      <c r="JH184" s="5"/>
      <c r="JI184" s="5"/>
      <c r="JJ184" s="5"/>
      <c r="JK184" s="5"/>
      <c r="JL184" s="5"/>
      <c r="JM184" s="5"/>
      <c r="JN184" s="5"/>
      <c r="JO184" s="5"/>
      <c r="JP184" s="5"/>
      <c r="JQ184" s="5"/>
      <c r="JR184" s="5"/>
      <c r="JS184" s="5"/>
      <c r="JT184" s="5"/>
      <c r="JU184" s="5"/>
      <c r="JV184" s="5"/>
      <c r="JW184" s="5"/>
      <c r="JX184" s="5"/>
      <c r="JY184" s="5"/>
      <c r="JZ184" s="5"/>
      <c r="KA184" s="5"/>
      <c r="KB184" s="5"/>
      <c r="KC184" s="5"/>
      <c r="KD184" s="5"/>
      <c r="KE184" s="5"/>
      <c r="KF184" s="5"/>
      <c r="KG184" s="5"/>
      <c r="KH184" s="5"/>
      <c r="KI184" s="5"/>
      <c r="KJ184" s="5"/>
      <c r="KK184" s="5"/>
      <c r="KL184" s="5"/>
      <c r="KM184" s="5"/>
      <c r="KN184" s="5"/>
      <c r="KO184" s="5"/>
      <c r="KP184" s="5"/>
      <c r="KQ184" s="5"/>
      <c r="KR184" s="5"/>
      <c r="KS184" s="5"/>
      <c r="KT184" s="5"/>
      <c r="KU184" s="5"/>
      <c r="KV184" s="5"/>
      <c r="KW184" s="5"/>
      <c r="KX184" s="5"/>
      <c r="KY184" s="5"/>
      <c r="KZ184" s="5"/>
      <c r="LA184" s="5"/>
      <c r="LB184" s="5"/>
      <c r="LC184" s="5"/>
      <c r="LD184" s="5"/>
      <c r="LE184" s="5"/>
      <c r="LF184" s="5"/>
      <c r="LG184" s="5"/>
      <c r="LH184" s="5"/>
      <c r="LI184" s="5"/>
      <c r="LJ184" s="5"/>
      <c r="LK184" s="5"/>
      <c r="LL184" s="5"/>
      <c r="LM184" s="5"/>
      <c r="LN184" s="5"/>
      <c r="LO184" s="5"/>
      <c r="LP184" s="5"/>
      <c r="LQ184" s="5"/>
      <c r="LR184" s="5"/>
      <c r="LS184" s="5"/>
      <c r="LT184" s="5"/>
      <c r="LU184" s="5"/>
      <c r="LV184" s="5"/>
      <c r="LW184" s="5"/>
      <c r="LX184" s="5"/>
      <c r="LY184" s="5"/>
      <c r="LZ184" s="5"/>
      <c r="MA184" s="5"/>
      <c r="MB184" s="5"/>
      <c r="MC184" s="5"/>
      <c r="MD184" s="5"/>
      <c r="ME184" s="5"/>
      <c r="MF184" s="5"/>
      <c r="MG184" s="5"/>
      <c r="MH184" s="5"/>
      <c r="MI184" s="5"/>
      <c r="MJ184" s="5"/>
      <c r="MK184" s="5"/>
      <c r="ML184" s="5"/>
      <c r="MM184" s="5"/>
      <c r="MN184" s="5"/>
      <c r="MO184" s="5"/>
      <c r="MP184" s="5"/>
      <c r="MQ184" s="5"/>
      <c r="MR184" s="5"/>
      <c r="MS184" s="5"/>
      <c r="MT184" s="5"/>
      <c r="MU184" s="5"/>
      <c r="MV184" s="5"/>
      <c r="MW184" s="5"/>
      <c r="MX184" s="5"/>
      <c r="MY184" s="5"/>
      <c r="MZ184" s="5"/>
      <c r="NA184" s="5"/>
      <c r="NB184" s="5"/>
      <c r="NC184" s="5"/>
      <c r="ND184" s="5"/>
      <c r="NE184" s="5"/>
      <c r="NF184" s="5"/>
      <c r="NG184" s="5"/>
      <c r="NH184" s="5"/>
      <c r="NI184" s="5"/>
      <c r="NJ184" s="5"/>
      <c r="NK184" s="5"/>
      <c r="NL184" s="5"/>
      <c r="NM184" s="5"/>
      <c r="NN184" s="5"/>
      <c r="NO184" s="5"/>
      <c r="NP184" s="5"/>
      <c r="NQ184" s="5"/>
      <c r="NR184" s="5"/>
      <c r="NS184" s="5"/>
      <c r="NT184" s="5"/>
      <c r="NU184" s="5"/>
      <c r="NV184" s="5"/>
      <c r="NW184" s="5"/>
      <c r="NX184" s="5"/>
      <c r="NY184" s="5"/>
      <c r="NZ184" s="5"/>
      <c r="OA184" s="5"/>
      <c r="OB184" s="5"/>
      <c r="OC184" s="5"/>
      <c r="OD184" s="5"/>
      <c r="OE184" s="5"/>
      <c r="OF184" s="5"/>
      <c r="OG184" s="5"/>
      <c r="OH184" s="5"/>
      <c r="OI184" s="5"/>
      <c r="OJ184" s="5"/>
      <c r="OK184" s="5"/>
      <c r="OL184" s="5"/>
      <c r="OM184" s="5"/>
      <c r="ON184" s="5"/>
      <c r="OO184" s="5"/>
      <c r="OP184" s="5"/>
      <c r="OQ184" s="5"/>
      <c r="OR184" s="5"/>
      <c r="OS184" s="5"/>
      <c r="OT184" s="5"/>
      <c r="OU184" s="5"/>
      <c r="OV184" s="5"/>
      <c r="OW184" s="5"/>
      <c r="OX184" s="5"/>
      <c r="OY184" s="5"/>
      <c r="OZ184" s="5"/>
      <c r="PA184" s="5"/>
      <c r="PB184" s="5"/>
      <c r="PC184" s="5"/>
      <c r="PD184" s="5"/>
      <c r="PE184" s="5"/>
      <c r="PF184" s="5"/>
      <c r="PG184" s="5"/>
      <c r="PH184" s="5"/>
    </row>
    <row r="185" spans="1:424" x14ac:dyDescent="0.25">
      <c r="A185" s="7">
        <f t="shared" si="6"/>
        <v>66</v>
      </c>
      <c r="B185" s="7">
        <f t="shared" si="7"/>
        <v>72100318</v>
      </c>
      <c r="C185" s="7">
        <f>IF(ISNA(VLOOKUP(G185,Listen!J:P,7,0)),VLOOKUP(E185,'72100318'!AF:AP,11,0),IF(VLOOKUP(E185,'72100318'!AF:AP,11,0)&lt;4,VLOOKUP(G185,Listen!J:P,7,0),VLOOKUP(E185,'72100318'!AF:AP,11,0)))</f>
        <v>2</v>
      </c>
      <c r="D185" s="7" t="str">
        <f>IF(G185="","", IF(ISNA(G185),"",IF(ISNA(VLOOKUP(G185,[1]ALLE!$B:$AA,26,0)),"",VLOOKUP(G185,[1]ALLE!$B:$AA,26,0))))</f>
        <v/>
      </c>
      <c r="E185" s="12" t="str">
        <f>IF(ISNA(VLOOKUP(J185,'72100318'!Z:AG,7,0)),IF(ISNA(VLOOKUP(J185,'72100318'!AA:AG,6,0)),IF(ISNA(VLOOKUP(J185,'72100318'!AB:AG,5,0)),IF(ISNA(VLOOKUP(J185,'72100318'!AC:AG,4,0)),IF(ISNA(VLOOKUP(J185,'72100318'!AD:AG,3,0)),"",VLOOKUP(J185,'72100318'!AD:AG,3,0)),VLOOKUP(J185,'72100318'!AC:AG,4,0)),VLOOKUP(J185,'72100318'!AB:AG,5,0)),VLOOKUP(J185,'72100318'!AA:AG,6,0)),VLOOKUP(J185,'72100318'!Z:AG,7,0))</f>
        <v>Phenol, 4,4'-methylenebis[2,6-dimethyl-</v>
      </c>
      <c r="F185" s="7" t="str">
        <f>IF(G185=0,"",IF(G185="","",VLOOKUP(G185,'72100318'!D:I,6,0)))</f>
        <v>C17H20O2</v>
      </c>
      <c r="G185" s="7" t="str">
        <f>VLOOKUP(E185,'72100318'!AF:AP,2,0)</f>
        <v>5384-21-4</v>
      </c>
      <c r="H185" s="7" t="str">
        <f>IF(ISNA(VLOOKUP(G185,[1]ALLE!$B:$C,2,0)),"",VLOOKUP(G185,[1]ALLE!$B:$C,2,0))</f>
        <v>AZZWZMUXHALBCQ-UHFFFAOYSA-N</v>
      </c>
      <c r="I185" s="7">
        <f t="shared" si="8"/>
        <v>185</v>
      </c>
      <c r="J185" s="5" t="s">
        <v>8900</v>
      </c>
      <c r="K185" s="7" t="str">
        <f>IF(ISNA(VLOOKUP(J185,'72102609'!Z:AE,6,0)),IF(ISNA(VLOOKUP(J185,'72102609'!AA:AE,5,0)),IF(ISNA(VLOOKUP(J185,'72102609'!AB:AE,4,0)),IF(ISNA(VLOOKUP(J185,'72102609'!AC:AE,3,0)),IF(ISNA(VLOOKUP(J185,'72102609'!AD:AE,2,0)),"",VLOOKUP(J185,'72102609'!AD:AE,2,0)),VLOOKUP(J185,'72102609'!AC:AE,3,0)),VLOOKUP(J185,'72102609'!AB:AE,4,0)),VLOOKUP(J185,'72102609'!AA:AE,5,0)),VLOOKUP(J185,'72102609'!Z:AE,6,0))</f>
        <v/>
      </c>
      <c r="L185" s="7">
        <f>IF(ISNA(VLOOKUP(J185,'72102278'!Z:AE,6,0)),IF(ISNA(VLOOKUP(J185,'72102278'!AA:AE,5,0)),IF(ISNA(VLOOKUP(J185,'72102278'!AB:AE,4,0)),IF(ISNA(VLOOKUP(J185,'72102278'!AC:AE,3,0)),IF(ISNA(VLOOKUP(J185,'72102278'!AD:AE,2,0)),"",VLOOKUP(J185,'72102278'!AD:AE,2,0)),VLOOKUP(J185,'72102278'!AC:AE,3,0)),VLOOKUP(J185,'72102278'!AB:AE,4,0)),VLOOKUP(J185,'72102278'!AA:AE,5,0)),VLOOKUP(J185,'72102278'!Z:AE,6,0))</f>
        <v>20</v>
      </c>
      <c r="M185" s="7" t="str">
        <f>IF(ISNA(VLOOKUP(J185,'72102029'!Z:AE,6,0)),IF(ISNA(VLOOKUP(J185,'72102029'!AA:AE,5,0)),IF(ISNA(VLOOKUP(J185,'72102029'!AB:AE,4,0)),IF(ISNA(VLOOKUP(J185,'72102029'!AC:AE,3,0)),IF(ISNA(VLOOKUP(J185,'72102029'!AD:AE,2,0)),"",VLOOKUP(J185,'72102029'!AD:AE,2,0)),VLOOKUP(J185,'72102029'!AC:AE,3,0)),VLOOKUP(J185,'72102029'!AB:AE,4,0)),VLOOKUP(J185,'72102029'!AA:AE,5,0)),VLOOKUP(J185,'72102029'!Z:AE,6,0))</f>
        <v/>
      </c>
      <c r="N185" s="7" t="str">
        <f>IF(ISNA(VLOOKUP(J185,'72101595'!Z:AE,6,0)),IF(ISNA(VLOOKUP(J185,'72101595'!AA:AE,5,0)),IF(ISNA(VLOOKUP(J185,'72101595'!AB:AE,4,0)),IF(ISNA(VLOOKUP(J185,'72101595'!AC:AE,3,0)),IF(ISNA(VLOOKUP(J185,'72101595'!AD:AE,2,0)),"",VLOOKUP(J185,'72101595'!AD:AE,2,0)),VLOOKUP(J185,'72101595'!AC:AE,3,0)),VLOOKUP(J185,'72101595'!AB:AE,4,0)),VLOOKUP(J185,'72101595'!AA:AE,5,0)),VLOOKUP(J185,'72101595'!Z:AE,6,0))</f>
        <v/>
      </c>
      <c r="O185" s="7" t="str">
        <f>IF(ISNA(VLOOKUP(J185,'72101388'!Z:AE,6,0)),IF(ISNA(VLOOKUP(J185,'72101388'!AA:AE,5,0)),IF(ISNA(VLOOKUP(J185,'72101388'!AB:AE,4,0)),IF(ISNA(VLOOKUP(J185,'72101388'!AC:AE,3,0)),IF(ISNA(VLOOKUP(J185,'72101388'!AD:AE,2,0)),"",VLOOKUP(J185,'72101388'!AD:AE,2,0)),VLOOKUP(J185,'72101388'!AC:AE,3,0)),VLOOKUP(J185,'72101388'!AB:AE,4,0)),VLOOKUP(J185,'72101388'!AA:AE,5,0)),VLOOKUP(J185,'72101388'!Z:AE,6,0))</f>
        <v/>
      </c>
      <c r="P185" s="7" t="str">
        <f>IF(ISNA(VLOOKUP(J185,'72101014'!Z:AE,6,0)),IF(ISNA(VLOOKUP(J185,'72101014'!AA:AE,5,0)),IF(ISNA(VLOOKUP(J185,'72101014'!AB:AE,4,0)),IF(ISNA(VLOOKUP(J185,'72101014'!AC:AE,3,0)),IF(ISNA(VLOOKUP(J185,'72101014'!AD:AE,2,0)),"",VLOOKUP(J185,'72101014'!AD:AE,2,0)),VLOOKUP(J185,'72101014'!AC:AE,3,0)),VLOOKUP(J185,'72101014'!AB:AE,4,0)),VLOOKUP(J185,'72101014'!AA:AE,5,0)),VLOOKUP(J185,'72101014'!Z:AE,6,0))</f>
        <v/>
      </c>
      <c r="Q185" s="7">
        <f>IF(ISNA(VLOOKUP(J185,'72100736'!Z:AE,6,0)),IF(ISNA(VLOOKUP(J185,'72100736'!AA:AE,5,0)),IF(ISNA(VLOOKUP(J185,'72100736'!AB:AE,4,0)),IF(ISNA(VLOOKUP(J185,'72100736'!AC:AE,3,0)),IF(ISNA(VLOOKUP(J185,'72100736'!AD:AE,2,0)),"",VLOOKUP(J185,'72100736'!AD:AE,2,0)),VLOOKUP(J185,'72100736'!AC:AE,3,0)),VLOOKUP(J185,'72100736'!AB:AE,4,0)),VLOOKUP(J185,'72100736'!AA:AE,5,0)),VLOOKUP(J185,'72100736'!Z:AE,6,0))</f>
        <v>60</v>
      </c>
      <c r="R185" s="7">
        <f>IF(ISNA(VLOOKUP(J185,'72100530'!Z:AE,6,0)),IF(ISNA(VLOOKUP(J185,'72100530'!AA:AE,5,0)),IF(ISNA(VLOOKUP(J185,'72100530'!AB:AE,4,0)),IF(ISNA(VLOOKUP(J185,'72100530'!AC:AE,3,0)),IF(ISNA(VLOOKUP(J185,'72100530'!AD:AE,2,0)),"",VLOOKUP(J185,'72100530'!AD:AE,2,0)),VLOOKUP(J185,'72100530'!AC:AE,3,0)),VLOOKUP(J185,'72100530'!AB:AE,4,0)),VLOOKUP(J185,'72100530'!AA:AE,5,0)),VLOOKUP(J185,'72100530'!Z:AE,6,0))</f>
        <v>11</v>
      </c>
      <c r="S185" s="7">
        <f>IF(ISNA(VLOOKUP(J185,'72100318'!Z:AE,6,0)),IF(ISNA(VLOOKUP(J185,'72100318'!AA:AE,5,0)),IF(ISNA(VLOOKUP(J185,'72100318'!AB:AE,4,0)),IF(ISNA(VLOOKUP(J185,'72100318'!AC:AE,3,0)),IF(ISNA(VLOOKUP(J185,'72100318'!AD:AE,2,0)),"",VLOOKUP(J185,'72100318'!AD:AE,2,0)),VLOOKUP(J185,'72100318'!AC:AE,3,0)),VLOOKUP(J185,'72100318'!AB:AE,4,0)),VLOOKUP(J185,'72100318'!AA:AE,5,0)),VLOOKUP(J185,'72100318'!Z:AE,6,0))</f>
        <v>66</v>
      </c>
      <c r="T185" s="7" t="str">
        <f>IF(ISNA(VLOOKUP(J185,'72100121'!Z:AE,6,0)),IF(ISNA(VLOOKUP(J185,'72100121'!AA:AE,5,0)),IF(ISNA(VLOOKUP(J185,'72100121'!AB:AE,4,0)),IF(ISNA(VLOOKUP(J185,'72100121'!AC:AE,3,0)),IF(ISNA(VLOOKUP(J185,'72100121'!AD:AE,2,0)),"",VLOOKUP(J185,'72100121'!AD:AE,2,0)),VLOOKUP(J185,'72100121'!AC:AE,3,0)),VLOOKUP(J185,'72100121'!AB:AE,4,0)),VLOOKUP(J185,'72100121'!AA:AE,5,0)),VLOOKUP(J185,'72100121'!Z:AE,6,0))</f>
        <v/>
      </c>
      <c r="U185" s="7" t="str">
        <f>IF(ISNA(VLOOKUP(J185,'72003054'!Z:AE,6,0)),IF(ISNA(VLOOKUP(J185,'72003054'!AA:AE,5,0)),IF(ISNA(VLOOKUP(J185,'72003054'!AB:AE,4,0)),IF(ISNA(VLOOKUP(J185,'72003054'!AC:AE,3,0)),IF(ISNA(VLOOKUP(J185,'72003054'!AD:AE,2,0)),"",VLOOKUP(J185,'72003054'!AD:AE,2,0)),VLOOKUP(J185,'72003054'!AC:AE,3,0)),VLOOKUP(J185,'72003054'!AB:AE,4,0)),VLOOKUP(J185,'72003054'!AA:AE,5,0)),VLOOKUP(J185,'72003054'!Z:AE,6,0))</f>
        <v/>
      </c>
    </row>
    <row r="186" spans="1:424" x14ac:dyDescent="0.25">
      <c r="A186" s="7">
        <f t="shared" si="6"/>
        <v>66</v>
      </c>
      <c r="B186" s="7">
        <f t="shared" si="7"/>
        <v>72003054</v>
      </c>
      <c r="C186" s="7">
        <f>IF(ISNA(VLOOKUP(G186,Listen!J:P,7,0)),VLOOKUP(E186,'72003054'!AF:AP,11,0),IF(VLOOKUP(E186,'72003054'!AF:AP,11,0)&lt;4,VLOOKUP(G186,Listen!J:P,7,0),VLOOKUP(E186,'72003054'!AF:AP,11,0)))</f>
        <v>4</v>
      </c>
      <c r="D186" s="7" t="str">
        <f>IF(G186="","", IF(ISNA(G186),"",IF(ISNA(VLOOKUP(G186,[1]ALLE!$B:$AA,26,0)),"",VLOOKUP(G186,[1]ALLE!$B:$AA,26,0))))</f>
        <v/>
      </c>
      <c r="E186" s="12" t="str">
        <f>IF(ISNA(VLOOKUP(J186,'72003054'!Z:AG,7,0)),IF(ISNA(VLOOKUP(J186,'72003054'!AA:AG,6,0)),IF(ISNA(VLOOKUP(J186,'72003054'!AB:AG,5,0)),IF(ISNA(VLOOKUP(J186,'72003054'!AC:AG,4,0)),IF(ISNA(VLOOKUP(J186,'72003054'!AD:AG,3,0)),"",VLOOKUP(J186,'72003054'!AD:AG,3,0)),VLOOKUP(J186,'72003054'!AC:AG,4,0)),VLOOKUP(J186,'72003054'!AB:AG,5,0)),VLOOKUP(J186,'72003054'!AA:AG,6,0)),VLOOKUP(J186,'72003054'!Z:AG,7,0))</f>
        <v>GC_BPMZ_112_RI_1233</v>
      </c>
      <c r="F186" s="7" t="str">
        <f>IF(G186=0,"",IF(G186="","",VLOOKUP(G186,'72003054'!D:I,6,0)))</f>
        <v/>
      </c>
      <c r="G186" s="7" t="str">
        <f>VLOOKUP(E186,'72003054'!AF:AP,2,0)</f>
        <v/>
      </c>
      <c r="H186" s="7" t="str">
        <f>IF(ISNA(VLOOKUP(G186,[1]ALLE!$B:$C,2,0)),"",VLOOKUP(G186,[1]ALLE!$B:$C,2,0))</f>
        <v/>
      </c>
      <c r="I186" s="7">
        <f t="shared" si="8"/>
        <v>186</v>
      </c>
      <c r="J186" s="5" t="s">
        <v>6474</v>
      </c>
      <c r="K186" s="7" t="str">
        <f>IF(ISNA(VLOOKUP(J186,'72102609'!Z:AE,6,0)),IF(ISNA(VLOOKUP(J186,'72102609'!AA:AE,5,0)),IF(ISNA(VLOOKUP(J186,'72102609'!AB:AE,4,0)),IF(ISNA(VLOOKUP(J186,'72102609'!AC:AE,3,0)),IF(ISNA(VLOOKUP(J186,'72102609'!AD:AE,2,0)),"",VLOOKUP(J186,'72102609'!AD:AE,2,0)),VLOOKUP(J186,'72102609'!AC:AE,3,0)),VLOOKUP(J186,'72102609'!AB:AE,4,0)),VLOOKUP(J186,'72102609'!AA:AE,5,0)),VLOOKUP(J186,'72102609'!Z:AE,6,0))</f>
        <v/>
      </c>
      <c r="L186" s="7">
        <f>IF(ISNA(VLOOKUP(J186,'72102278'!Z:AE,6,0)),IF(ISNA(VLOOKUP(J186,'72102278'!AA:AE,5,0)),IF(ISNA(VLOOKUP(J186,'72102278'!AB:AE,4,0)),IF(ISNA(VLOOKUP(J186,'72102278'!AC:AE,3,0)),IF(ISNA(VLOOKUP(J186,'72102278'!AD:AE,2,0)),"",VLOOKUP(J186,'72102278'!AD:AE,2,0)),VLOOKUP(J186,'72102278'!AC:AE,3,0)),VLOOKUP(J186,'72102278'!AB:AE,4,0)),VLOOKUP(J186,'72102278'!AA:AE,5,0)),VLOOKUP(J186,'72102278'!Z:AE,6,0))</f>
        <v>30</v>
      </c>
      <c r="M186" s="7" t="str">
        <f>IF(ISNA(VLOOKUP(J186,'72102029'!Z:AE,6,0)),IF(ISNA(VLOOKUP(J186,'72102029'!AA:AE,5,0)),IF(ISNA(VLOOKUP(J186,'72102029'!AB:AE,4,0)),IF(ISNA(VLOOKUP(J186,'72102029'!AC:AE,3,0)),IF(ISNA(VLOOKUP(J186,'72102029'!AD:AE,2,0)),"",VLOOKUP(J186,'72102029'!AD:AE,2,0)),VLOOKUP(J186,'72102029'!AC:AE,3,0)),VLOOKUP(J186,'72102029'!AB:AE,4,0)),VLOOKUP(J186,'72102029'!AA:AE,5,0)),VLOOKUP(J186,'72102029'!Z:AE,6,0))</f>
        <v/>
      </c>
      <c r="N186" s="7" t="str">
        <f>IF(ISNA(VLOOKUP(J186,'72101595'!Z:AE,6,0)),IF(ISNA(VLOOKUP(J186,'72101595'!AA:AE,5,0)),IF(ISNA(VLOOKUP(J186,'72101595'!AB:AE,4,0)),IF(ISNA(VLOOKUP(J186,'72101595'!AC:AE,3,0)),IF(ISNA(VLOOKUP(J186,'72101595'!AD:AE,2,0)),"",VLOOKUP(J186,'72101595'!AD:AE,2,0)),VLOOKUP(J186,'72101595'!AC:AE,3,0)),VLOOKUP(J186,'72101595'!AB:AE,4,0)),VLOOKUP(J186,'72101595'!AA:AE,5,0)),VLOOKUP(J186,'72101595'!Z:AE,6,0))</f>
        <v/>
      </c>
      <c r="O186" s="7" t="str">
        <f>IF(ISNA(VLOOKUP(J186,'72101388'!Z:AE,6,0)),IF(ISNA(VLOOKUP(J186,'72101388'!AA:AE,5,0)),IF(ISNA(VLOOKUP(J186,'72101388'!AB:AE,4,0)),IF(ISNA(VLOOKUP(J186,'72101388'!AC:AE,3,0)),IF(ISNA(VLOOKUP(J186,'72101388'!AD:AE,2,0)),"",VLOOKUP(J186,'72101388'!AD:AE,2,0)),VLOOKUP(J186,'72101388'!AC:AE,3,0)),VLOOKUP(J186,'72101388'!AB:AE,4,0)),VLOOKUP(J186,'72101388'!AA:AE,5,0)),VLOOKUP(J186,'72101388'!Z:AE,6,0))</f>
        <v/>
      </c>
      <c r="P186" s="7">
        <f>IF(ISNA(VLOOKUP(J186,'72101014'!Z:AE,6,0)),IF(ISNA(VLOOKUP(J186,'72101014'!AA:AE,5,0)),IF(ISNA(VLOOKUP(J186,'72101014'!AB:AE,4,0)),IF(ISNA(VLOOKUP(J186,'72101014'!AC:AE,3,0)),IF(ISNA(VLOOKUP(J186,'72101014'!AD:AE,2,0)),"",VLOOKUP(J186,'72101014'!AD:AE,2,0)),VLOOKUP(J186,'72101014'!AC:AE,3,0)),VLOOKUP(J186,'72101014'!AB:AE,4,0)),VLOOKUP(J186,'72101014'!AA:AE,5,0)),VLOOKUP(J186,'72101014'!Z:AE,6,0))</f>
        <v>58</v>
      </c>
      <c r="Q186" s="7" t="str">
        <f>IF(ISNA(VLOOKUP(J186,'72100736'!Z:AE,6,0)),IF(ISNA(VLOOKUP(J186,'72100736'!AA:AE,5,0)),IF(ISNA(VLOOKUP(J186,'72100736'!AB:AE,4,0)),IF(ISNA(VLOOKUP(J186,'72100736'!AC:AE,3,0)),IF(ISNA(VLOOKUP(J186,'72100736'!AD:AE,2,0)),"",VLOOKUP(J186,'72100736'!AD:AE,2,0)),VLOOKUP(J186,'72100736'!AC:AE,3,0)),VLOOKUP(J186,'72100736'!AB:AE,4,0)),VLOOKUP(J186,'72100736'!AA:AE,5,0)),VLOOKUP(J186,'72100736'!Z:AE,6,0))</f>
        <v/>
      </c>
      <c r="R186" s="7">
        <f>IF(ISNA(VLOOKUP(J186,'72100530'!Z:AE,6,0)),IF(ISNA(VLOOKUP(J186,'72100530'!AA:AE,5,0)),IF(ISNA(VLOOKUP(J186,'72100530'!AB:AE,4,0)),IF(ISNA(VLOOKUP(J186,'72100530'!AC:AE,3,0)),IF(ISNA(VLOOKUP(J186,'72100530'!AD:AE,2,0)),"",VLOOKUP(J186,'72100530'!AD:AE,2,0)),VLOOKUP(J186,'72100530'!AC:AE,3,0)),VLOOKUP(J186,'72100530'!AB:AE,4,0)),VLOOKUP(J186,'72100530'!AA:AE,5,0)),VLOOKUP(J186,'72100530'!Z:AE,6,0))</f>
        <v>20</v>
      </c>
      <c r="S186" s="7">
        <f>IF(ISNA(VLOOKUP(J186,'72100318'!Z:AE,6,0)),IF(ISNA(VLOOKUP(J186,'72100318'!AA:AE,5,0)),IF(ISNA(VLOOKUP(J186,'72100318'!AB:AE,4,0)),IF(ISNA(VLOOKUP(J186,'72100318'!AC:AE,3,0)),IF(ISNA(VLOOKUP(J186,'72100318'!AD:AE,2,0)),"",VLOOKUP(J186,'72100318'!AD:AE,2,0)),VLOOKUP(J186,'72100318'!AC:AE,3,0)),VLOOKUP(J186,'72100318'!AB:AE,4,0)),VLOOKUP(J186,'72100318'!AA:AE,5,0)),VLOOKUP(J186,'72100318'!Z:AE,6,0))</f>
        <v>20</v>
      </c>
      <c r="T186" s="7" t="str">
        <f>IF(ISNA(VLOOKUP(J186,'72100121'!Z:AE,6,0)),IF(ISNA(VLOOKUP(J186,'72100121'!AA:AE,5,0)),IF(ISNA(VLOOKUP(J186,'72100121'!AB:AE,4,0)),IF(ISNA(VLOOKUP(J186,'72100121'!AC:AE,3,0)),IF(ISNA(VLOOKUP(J186,'72100121'!AD:AE,2,0)),"",VLOOKUP(J186,'72100121'!AD:AE,2,0)),VLOOKUP(J186,'72100121'!AC:AE,3,0)),VLOOKUP(J186,'72100121'!AB:AE,4,0)),VLOOKUP(J186,'72100121'!AA:AE,5,0)),VLOOKUP(J186,'72100121'!Z:AE,6,0))</f>
        <v/>
      </c>
      <c r="U186" s="7">
        <f>IF(ISNA(VLOOKUP(J186,'72003054'!Z:AE,6,0)),IF(ISNA(VLOOKUP(J186,'72003054'!AA:AE,5,0)),IF(ISNA(VLOOKUP(J186,'72003054'!AB:AE,4,0)),IF(ISNA(VLOOKUP(J186,'72003054'!AC:AE,3,0)),IF(ISNA(VLOOKUP(J186,'72003054'!AD:AE,2,0)),"",VLOOKUP(J186,'72003054'!AD:AE,2,0)),VLOOKUP(J186,'72003054'!AC:AE,3,0)),VLOOKUP(J186,'72003054'!AB:AE,4,0)),VLOOKUP(J186,'72003054'!AA:AE,5,0)),VLOOKUP(J186,'72003054'!Z:AE,6,0))</f>
        <v>66</v>
      </c>
    </row>
    <row r="187" spans="1:424" x14ac:dyDescent="0.25">
      <c r="A187" s="7">
        <f t="shared" si="6"/>
        <v>64</v>
      </c>
      <c r="B187" s="7">
        <f t="shared" si="7"/>
        <v>72100530</v>
      </c>
      <c r="C187" s="7">
        <f>IF(ISNA(VLOOKUP(G187,Listen!J:P,7,0)),VLOOKUP(E187,'72100530'!AF:AP,11,0),IF(VLOOKUP(E187,'72100530'!AF:AP,11,0)&lt;4,VLOOKUP(G187,Listen!J:P,7,0),VLOOKUP(E187,'72100530'!AF:AP,11,0)))</f>
        <v>3</v>
      </c>
      <c r="D187" s="7" t="str">
        <f>IF(G187="","",IF(ISNA(VLOOKUP(G187,[1]ALLE!$B:$AA,26,0)),"",VLOOKUP(G187,[1]ALLE!$B:$AA,26,0)))</f>
        <v/>
      </c>
      <c r="E187" s="12" t="str">
        <f>IF(ISNA(VLOOKUP(J187,'72100530'!Z:AG,7,0)),IF(ISNA(VLOOKUP(J187,'72100530'!AA:AG,6,0)),IF(ISNA(VLOOKUP(J187,'72100530'!AB:AG,5,0)),IF(ISNA(VLOOKUP(J187,'72100530'!AC:AG,4,0)),IF(ISNA(VLOOKUP(J187,'72100530'!AD:AG,3,0)),"",VLOOKUP(J187,'72100530'!AD:AG,3,0)),VLOOKUP(J187,'72100530'!AC:AG,4,0)),VLOOKUP(J187,'72100530'!AB:AG,5,0)),VLOOKUP(J187,'72100530'!AA:AG,6,0)),VLOOKUP(J187,'72100530'!Z:AG,7,0))</f>
        <v>Cyclic octaatomic sulfur</v>
      </c>
      <c r="F187" s="7" t="str">
        <f>IF(G187=0,"",IF(G187="","",VLOOKUP(G187,'72100530'!D:I,6,0)))</f>
        <v>S8</v>
      </c>
      <c r="G187" s="7" t="str">
        <f>VLOOKUP(E187,'72100530'!AF:AP,2,0)</f>
        <v>10544-50-0</v>
      </c>
      <c r="H187" s="7" t="str">
        <f>IF(ISNA(VLOOKUP(G187,[1]ALLE!$B:$C,2,0)),"",VLOOKUP(G187,[1]ALLE!$B:$C,2,0))</f>
        <v>JLQNHALFVCURHW-UHFFFAOYSA-N</v>
      </c>
      <c r="I187" s="7">
        <f t="shared" si="8"/>
        <v>187</v>
      </c>
      <c r="J187" s="5" t="s">
        <v>4910</v>
      </c>
      <c r="K187" s="7" t="str">
        <f>IF(ISNA(VLOOKUP(J187,'72102609'!Z:AE,6,0)),IF(ISNA(VLOOKUP(J187,'72102609'!AA:AE,5,0)),IF(ISNA(VLOOKUP(J187,'72102609'!AB:AE,4,0)),IF(ISNA(VLOOKUP(J187,'72102609'!AC:AE,3,0)),IF(ISNA(VLOOKUP(J187,'72102609'!AD:AE,2,0)),"",VLOOKUP(J187,'72102609'!AD:AE,2,0)),VLOOKUP(J187,'72102609'!AC:AE,3,0)),VLOOKUP(J187,'72102609'!AB:AE,4,0)),VLOOKUP(J187,'72102609'!AA:AE,5,0)),VLOOKUP(J187,'72102609'!Z:AE,6,0))</f>
        <v/>
      </c>
      <c r="L187" s="7" t="str">
        <f>IF(ISNA(VLOOKUP(J187,'72102278'!Z:AE,6,0)),IF(ISNA(VLOOKUP(J187,'72102278'!AA:AE,5,0)),IF(ISNA(VLOOKUP(J187,'72102278'!AB:AE,4,0)),IF(ISNA(VLOOKUP(J187,'72102278'!AC:AE,3,0)),IF(ISNA(VLOOKUP(J187,'72102278'!AD:AE,2,0)),"",VLOOKUP(J187,'72102278'!AD:AE,2,0)),VLOOKUP(J187,'72102278'!AC:AE,3,0)),VLOOKUP(J187,'72102278'!AB:AE,4,0)),VLOOKUP(J187,'72102278'!AA:AE,5,0)),VLOOKUP(J187,'72102278'!Z:AE,6,0))</f>
        <v/>
      </c>
      <c r="M187" s="7" t="str">
        <f>IF(ISNA(VLOOKUP(J187,'72102029'!Z:AE,6,0)),IF(ISNA(VLOOKUP(J187,'72102029'!AA:AE,5,0)),IF(ISNA(VLOOKUP(J187,'72102029'!AB:AE,4,0)),IF(ISNA(VLOOKUP(J187,'72102029'!AC:AE,3,0)),IF(ISNA(VLOOKUP(J187,'72102029'!AD:AE,2,0)),"",VLOOKUP(J187,'72102029'!AD:AE,2,0)),VLOOKUP(J187,'72102029'!AC:AE,3,0)),VLOOKUP(J187,'72102029'!AB:AE,4,0)),VLOOKUP(J187,'72102029'!AA:AE,5,0)),VLOOKUP(J187,'72102029'!Z:AE,6,0))</f>
        <v/>
      </c>
      <c r="N187" s="7" t="str">
        <f>IF(ISNA(VLOOKUP(J187,'72101595'!Z:AE,6,0)),IF(ISNA(VLOOKUP(J187,'72101595'!AA:AE,5,0)),IF(ISNA(VLOOKUP(J187,'72101595'!AB:AE,4,0)),IF(ISNA(VLOOKUP(J187,'72101595'!AC:AE,3,0)),IF(ISNA(VLOOKUP(J187,'72101595'!AD:AE,2,0)),"",VLOOKUP(J187,'72101595'!AD:AE,2,0)),VLOOKUP(J187,'72101595'!AC:AE,3,0)),VLOOKUP(J187,'72101595'!AB:AE,4,0)),VLOOKUP(J187,'72101595'!AA:AE,5,0)),VLOOKUP(J187,'72101595'!Z:AE,6,0))</f>
        <v/>
      </c>
      <c r="O187" s="7" t="str">
        <f>IF(ISNA(VLOOKUP(J187,'72101388'!Z:AE,6,0)),IF(ISNA(VLOOKUP(J187,'72101388'!AA:AE,5,0)),IF(ISNA(VLOOKUP(J187,'72101388'!AB:AE,4,0)),IF(ISNA(VLOOKUP(J187,'72101388'!AC:AE,3,0)),IF(ISNA(VLOOKUP(J187,'72101388'!AD:AE,2,0)),"",VLOOKUP(J187,'72101388'!AD:AE,2,0)),VLOOKUP(J187,'72101388'!AC:AE,3,0)),VLOOKUP(J187,'72101388'!AB:AE,4,0)),VLOOKUP(J187,'72101388'!AA:AE,5,0)),VLOOKUP(J187,'72101388'!Z:AE,6,0))</f>
        <v/>
      </c>
      <c r="P187" s="7" t="str">
        <f>IF(ISNA(VLOOKUP(J187,'72101014'!Z:AE,6,0)),IF(ISNA(VLOOKUP(J187,'72101014'!AA:AE,5,0)),IF(ISNA(VLOOKUP(J187,'72101014'!AB:AE,4,0)),IF(ISNA(VLOOKUP(J187,'72101014'!AC:AE,3,0)),IF(ISNA(VLOOKUP(J187,'72101014'!AD:AE,2,0)),"",VLOOKUP(J187,'72101014'!AD:AE,2,0)),VLOOKUP(J187,'72101014'!AC:AE,3,0)),VLOOKUP(J187,'72101014'!AB:AE,4,0)),VLOOKUP(J187,'72101014'!AA:AE,5,0)),VLOOKUP(J187,'72101014'!Z:AE,6,0))</f>
        <v/>
      </c>
      <c r="Q187" s="7" t="str">
        <f>IF(ISNA(VLOOKUP(J187,'72100736'!Z:AE,6,0)),IF(ISNA(VLOOKUP(J187,'72100736'!AA:AE,5,0)),IF(ISNA(VLOOKUP(J187,'72100736'!AB:AE,4,0)),IF(ISNA(VLOOKUP(J187,'72100736'!AC:AE,3,0)),IF(ISNA(VLOOKUP(J187,'72100736'!AD:AE,2,0)),"",VLOOKUP(J187,'72100736'!AD:AE,2,0)),VLOOKUP(J187,'72100736'!AC:AE,3,0)),VLOOKUP(J187,'72100736'!AB:AE,4,0)),VLOOKUP(J187,'72100736'!AA:AE,5,0)),VLOOKUP(J187,'72100736'!Z:AE,6,0))</f>
        <v/>
      </c>
      <c r="R187" s="7">
        <f>IF(ISNA(VLOOKUP(J187,'72100530'!Z:AE,6,0)),IF(ISNA(VLOOKUP(J187,'72100530'!AA:AE,5,0)),IF(ISNA(VLOOKUP(J187,'72100530'!AB:AE,4,0)),IF(ISNA(VLOOKUP(J187,'72100530'!AC:AE,3,0)),IF(ISNA(VLOOKUP(J187,'72100530'!AD:AE,2,0)),"",VLOOKUP(J187,'72100530'!AD:AE,2,0)),VLOOKUP(J187,'72100530'!AC:AE,3,0)),VLOOKUP(J187,'72100530'!AB:AE,4,0)),VLOOKUP(J187,'72100530'!AA:AE,5,0)),VLOOKUP(J187,'72100530'!Z:AE,6,0))</f>
        <v>64</v>
      </c>
      <c r="S187" s="7" t="str">
        <f>IF(ISNA(VLOOKUP(J187,'72100318'!Z:AE,6,0)),IF(ISNA(VLOOKUP(J187,'72100318'!AA:AE,5,0)),IF(ISNA(VLOOKUP(J187,'72100318'!AB:AE,4,0)),IF(ISNA(VLOOKUP(J187,'72100318'!AC:AE,3,0)),IF(ISNA(VLOOKUP(J187,'72100318'!AD:AE,2,0)),"",VLOOKUP(J187,'72100318'!AD:AE,2,0)),VLOOKUP(J187,'72100318'!AC:AE,3,0)),VLOOKUP(J187,'72100318'!AB:AE,4,0)),VLOOKUP(J187,'72100318'!AA:AE,5,0)),VLOOKUP(J187,'72100318'!Z:AE,6,0))</f>
        <v/>
      </c>
      <c r="T187" s="7" t="str">
        <f>IF(ISNA(VLOOKUP(J187,'72100121'!Z:AE,6,0)),IF(ISNA(VLOOKUP(J187,'72100121'!AA:AE,5,0)),IF(ISNA(VLOOKUP(J187,'72100121'!AB:AE,4,0)),IF(ISNA(VLOOKUP(J187,'72100121'!AC:AE,3,0)),IF(ISNA(VLOOKUP(J187,'72100121'!AD:AE,2,0)),"",VLOOKUP(J187,'72100121'!AD:AE,2,0)),VLOOKUP(J187,'72100121'!AC:AE,3,0)),VLOOKUP(J187,'72100121'!AB:AE,4,0)),VLOOKUP(J187,'72100121'!AA:AE,5,0)),VLOOKUP(J187,'72100121'!Z:AE,6,0))</f>
        <v/>
      </c>
      <c r="U187" s="7" t="str">
        <f>IF(ISNA(VLOOKUP(J187,'72003054'!Z:AE,6,0)),IF(ISNA(VLOOKUP(J187,'72003054'!AA:AE,5,0)),IF(ISNA(VLOOKUP(J187,'72003054'!AB:AE,4,0)),IF(ISNA(VLOOKUP(J187,'72003054'!AC:AE,3,0)),IF(ISNA(VLOOKUP(J187,'72003054'!AD:AE,2,0)),"",VLOOKUP(J187,'72003054'!AD:AE,2,0)),VLOOKUP(J187,'72003054'!AC:AE,3,0)),VLOOKUP(J187,'72003054'!AB:AE,4,0)),VLOOKUP(J187,'72003054'!AA:AE,5,0)),VLOOKUP(J187,'72003054'!Z:AE,6,0))</f>
        <v/>
      </c>
    </row>
    <row r="188" spans="1:424" x14ac:dyDescent="0.25">
      <c r="A188" s="7">
        <f t="shared" si="6"/>
        <v>59</v>
      </c>
      <c r="B188" s="7">
        <f t="shared" si="7"/>
        <v>72101595</v>
      </c>
      <c r="C188" s="7">
        <f>IF(ISNA(VLOOKUP(G188,Listen!J:P,7,0)),VLOOKUP(E188,'72101595'!AF:AP,11,0),IF(VLOOKUP(E188,'72101595'!AF:AP,11,0)&lt;4,VLOOKUP(G188,Listen!J:P,7,0),VLOOKUP(E188,'72101595'!AF:AP,11,0)))</f>
        <v>2</v>
      </c>
      <c r="D188" s="7" t="str">
        <f>IF(G188="","",IF(ISNA(VLOOKUP(G188,[1]ALLE!$B:$AA,26,0)),"",VLOOKUP(G188,[1]ALLE!$B:$AA,26,0)))</f>
        <v/>
      </c>
      <c r="E188" s="12" t="str">
        <f>IF(ISNA(VLOOKUP(J188,'72101595'!Z:AG,7,0)),IF(ISNA(VLOOKUP(J188,'72101595'!AA:AG,6,0)),IF(ISNA(VLOOKUP(J188,'72101595'!AB:AG,5,0)),IF(ISNA(VLOOKUP(J188,'72101595'!AC:AG,4,0)),IF(ISNA(VLOOKUP(J188,'72101595'!AD:AG,3,0)),"",VLOOKUP(J188,'72101595'!AD:AG,3,0)),VLOOKUP(J188,'72101595'!AC:AG,4,0)),VLOOKUP(J188,'72101595'!AB:AG,5,0)),VLOOKUP(J188,'72101595'!AA:AG,6,0)),VLOOKUP(J188,'72101595'!Z:AG,7,0))</f>
        <v>1,4-Diacetylbenzene</v>
      </c>
      <c r="F188" s="7" t="str">
        <f>IF(G188=0,"",IF(G188="","",VLOOKUP(G188,'72101595'!D:I,6,0)))</f>
        <v>C10H10O2</v>
      </c>
      <c r="G188" s="7" t="str">
        <f>VLOOKUP(E188,'72101595'!AF:AP,2,0)</f>
        <v>1009-61-6</v>
      </c>
      <c r="H188" s="7" t="str">
        <f>IF(ISNA(VLOOKUP(G188,[1]ALLE!$B:$C,2,0)),"",VLOOKUP(G188,[1]ALLE!$B:$C,2,0))</f>
        <v>SKBBQSLSGRSQAJ-UHFFFAOYSA-N</v>
      </c>
      <c r="I188" s="7">
        <f t="shared" si="8"/>
        <v>188</v>
      </c>
      <c r="J188" s="5" t="s">
        <v>2470</v>
      </c>
      <c r="K188" s="7">
        <f>IF(ISNA(VLOOKUP(J188,'72102609'!Z:AE,6,0)),IF(ISNA(VLOOKUP(J188,'72102609'!AA:AE,5,0)),IF(ISNA(VLOOKUP(J188,'72102609'!AB:AE,4,0)),IF(ISNA(VLOOKUP(J188,'72102609'!AC:AE,3,0)),IF(ISNA(VLOOKUP(J188,'72102609'!AD:AE,2,0)),"",VLOOKUP(J188,'72102609'!AD:AE,2,0)),VLOOKUP(J188,'72102609'!AC:AE,3,0)),VLOOKUP(J188,'72102609'!AB:AE,4,0)),VLOOKUP(J188,'72102609'!AA:AE,5,0)),VLOOKUP(J188,'72102609'!Z:AE,6,0))</f>
        <v>4</v>
      </c>
      <c r="L188" s="7" t="str">
        <f>IF(ISNA(VLOOKUP(J188,'72102278'!Z:AE,6,0)),IF(ISNA(VLOOKUP(J188,'72102278'!AA:AE,5,0)),IF(ISNA(VLOOKUP(J188,'72102278'!AB:AE,4,0)),IF(ISNA(VLOOKUP(J188,'72102278'!AC:AE,3,0)),IF(ISNA(VLOOKUP(J188,'72102278'!AD:AE,2,0)),"",VLOOKUP(J188,'72102278'!AD:AE,2,0)),VLOOKUP(J188,'72102278'!AC:AE,3,0)),VLOOKUP(J188,'72102278'!AB:AE,4,0)),VLOOKUP(J188,'72102278'!AA:AE,5,0)),VLOOKUP(J188,'72102278'!Z:AE,6,0))</f>
        <v/>
      </c>
      <c r="M188" s="7" t="str">
        <f>IF(ISNA(VLOOKUP(J188,'72102029'!Z:AE,6,0)),IF(ISNA(VLOOKUP(J188,'72102029'!AA:AE,5,0)),IF(ISNA(VLOOKUP(J188,'72102029'!AB:AE,4,0)),IF(ISNA(VLOOKUP(J188,'72102029'!AC:AE,3,0)),IF(ISNA(VLOOKUP(J188,'72102029'!AD:AE,2,0)),"",VLOOKUP(J188,'72102029'!AD:AE,2,0)),VLOOKUP(J188,'72102029'!AC:AE,3,0)),VLOOKUP(J188,'72102029'!AB:AE,4,0)),VLOOKUP(J188,'72102029'!AA:AE,5,0)),VLOOKUP(J188,'72102029'!Z:AE,6,0))</f>
        <v/>
      </c>
      <c r="N188" s="7">
        <f>IF(ISNA(VLOOKUP(J188,'72101595'!Z:AE,6,0)),IF(ISNA(VLOOKUP(J188,'72101595'!AA:AE,5,0)),IF(ISNA(VLOOKUP(J188,'72101595'!AB:AE,4,0)),IF(ISNA(VLOOKUP(J188,'72101595'!AC:AE,3,0)),IF(ISNA(VLOOKUP(J188,'72101595'!AD:AE,2,0)),"",VLOOKUP(J188,'72101595'!AD:AE,2,0)),VLOOKUP(J188,'72101595'!AC:AE,3,0)),VLOOKUP(J188,'72101595'!AB:AE,4,0)),VLOOKUP(J188,'72101595'!AA:AE,5,0)),VLOOKUP(J188,'72101595'!Z:AE,6,0))</f>
        <v>59</v>
      </c>
      <c r="O188" s="7" t="str">
        <f>IF(ISNA(VLOOKUP(J188,'72101388'!Z:AE,6,0)),IF(ISNA(VLOOKUP(J188,'72101388'!AA:AE,5,0)),IF(ISNA(VLOOKUP(J188,'72101388'!AB:AE,4,0)),IF(ISNA(VLOOKUP(J188,'72101388'!AC:AE,3,0)),IF(ISNA(VLOOKUP(J188,'72101388'!AD:AE,2,0)),"",VLOOKUP(J188,'72101388'!AD:AE,2,0)),VLOOKUP(J188,'72101388'!AC:AE,3,0)),VLOOKUP(J188,'72101388'!AB:AE,4,0)),VLOOKUP(J188,'72101388'!AA:AE,5,0)),VLOOKUP(J188,'72101388'!Z:AE,6,0))</f>
        <v/>
      </c>
      <c r="P188" s="7">
        <f>IF(ISNA(VLOOKUP(J188,'72101014'!Z:AE,6,0)),IF(ISNA(VLOOKUP(J188,'72101014'!AA:AE,5,0)),IF(ISNA(VLOOKUP(J188,'72101014'!AB:AE,4,0)),IF(ISNA(VLOOKUP(J188,'72101014'!AC:AE,3,0)),IF(ISNA(VLOOKUP(J188,'72101014'!AD:AE,2,0)),"",VLOOKUP(J188,'72101014'!AD:AE,2,0)),VLOOKUP(J188,'72101014'!AC:AE,3,0)),VLOOKUP(J188,'72101014'!AB:AE,4,0)),VLOOKUP(J188,'72101014'!AA:AE,5,0)),VLOOKUP(J188,'72101014'!Z:AE,6,0))</f>
        <v>0</v>
      </c>
      <c r="Q188" s="7">
        <f>IF(ISNA(VLOOKUP(J188,'72100736'!Z:AE,6,0)),IF(ISNA(VLOOKUP(J188,'72100736'!AA:AE,5,0)),IF(ISNA(VLOOKUP(J188,'72100736'!AB:AE,4,0)),IF(ISNA(VLOOKUP(J188,'72100736'!AC:AE,3,0)),IF(ISNA(VLOOKUP(J188,'72100736'!AD:AE,2,0)),"",VLOOKUP(J188,'72100736'!AD:AE,2,0)),VLOOKUP(J188,'72100736'!AC:AE,3,0)),VLOOKUP(J188,'72100736'!AB:AE,4,0)),VLOOKUP(J188,'72100736'!AA:AE,5,0)),VLOOKUP(J188,'72100736'!Z:AE,6,0))</f>
        <v>11</v>
      </c>
      <c r="R188" s="7">
        <f>IF(ISNA(VLOOKUP(J188,'72100530'!Z:AE,6,0)),IF(ISNA(VLOOKUP(J188,'72100530'!AA:AE,5,0)),IF(ISNA(VLOOKUP(J188,'72100530'!AB:AE,4,0)),IF(ISNA(VLOOKUP(J188,'72100530'!AC:AE,3,0)),IF(ISNA(VLOOKUP(J188,'72100530'!AD:AE,2,0)),"",VLOOKUP(J188,'72100530'!AD:AE,2,0)),VLOOKUP(J188,'72100530'!AC:AE,3,0)),VLOOKUP(J188,'72100530'!AB:AE,4,0)),VLOOKUP(J188,'72100530'!AA:AE,5,0)),VLOOKUP(J188,'72100530'!Z:AE,6,0))</f>
        <v>36</v>
      </c>
      <c r="S188" s="7" t="str">
        <f>IF(ISNA(VLOOKUP(J188,'72100318'!Z:AE,6,0)),IF(ISNA(VLOOKUP(J188,'72100318'!AA:AE,5,0)),IF(ISNA(VLOOKUP(J188,'72100318'!AB:AE,4,0)),IF(ISNA(VLOOKUP(J188,'72100318'!AC:AE,3,0)),IF(ISNA(VLOOKUP(J188,'72100318'!AD:AE,2,0)),"",VLOOKUP(J188,'72100318'!AD:AE,2,0)),VLOOKUP(J188,'72100318'!AC:AE,3,0)),VLOOKUP(J188,'72100318'!AB:AE,4,0)),VLOOKUP(J188,'72100318'!AA:AE,5,0)),VLOOKUP(J188,'72100318'!Z:AE,6,0))</f>
        <v/>
      </c>
      <c r="T188" s="7" t="str">
        <f>IF(ISNA(VLOOKUP(J188,'72100121'!Z:AE,6,0)),IF(ISNA(VLOOKUP(J188,'72100121'!AA:AE,5,0)),IF(ISNA(VLOOKUP(J188,'72100121'!AB:AE,4,0)),IF(ISNA(VLOOKUP(J188,'72100121'!AC:AE,3,0)),IF(ISNA(VLOOKUP(J188,'72100121'!AD:AE,2,0)),"",VLOOKUP(J188,'72100121'!AD:AE,2,0)),VLOOKUP(J188,'72100121'!AC:AE,3,0)),VLOOKUP(J188,'72100121'!AB:AE,4,0)),VLOOKUP(J188,'72100121'!AA:AE,5,0)),VLOOKUP(J188,'72100121'!Z:AE,6,0))</f>
        <v/>
      </c>
      <c r="U188" s="7" t="str">
        <f>IF(ISNA(VLOOKUP(J188,'72003054'!Z:AE,6,0)),IF(ISNA(VLOOKUP(J188,'72003054'!AA:AE,5,0)),IF(ISNA(VLOOKUP(J188,'72003054'!AB:AE,4,0)),IF(ISNA(VLOOKUP(J188,'72003054'!AC:AE,3,0)),IF(ISNA(VLOOKUP(J188,'72003054'!AD:AE,2,0)),"",VLOOKUP(J188,'72003054'!AD:AE,2,0)),VLOOKUP(J188,'72003054'!AC:AE,3,0)),VLOOKUP(J188,'72003054'!AB:AE,4,0)),VLOOKUP(J188,'72003054'!AA:AE,5,0)),VLOOKUP(J188,'72003054'!Z:AE,6,0))</f>
        <v/>
      </c>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c r="CD188" s="5"/>
      <c r="CE188" s="5"/>
      <c r="CF188" s="5"/>
      <c r="CG188" s="5"/>
      <c r="CH188" s="5"/>
      <c r="CI188" s="5"/>
      <c r="CJ188" s="5"/>
      <c r="CK188" s="5"/>
      <c r="CL188" s="5"/>
      <c r="CM188" s="5"/>
      <c r="CN188" s="5"/>
      <c r="CO188" s="5"/>
      <c r="CP188" s="5"/>
      <c r="CQ188" s="5"/>
      <c r="CR188" s="5"/>
      <c r="CS188" s="5"/>
      <c r="CT188" s="5"/>
      <c r="CU188" s="5"/>
      <c r="CV188" s="5"/>
      <c r="CW188" s="5"/>
      <c r="CX188" s="5"/>
      <c r="CY188" s="5"/>
      <c r="CZ188" s="5"/>
      <c r="DA188" s="5"/>
      <c r="DB188" s="5"/>
      <c r="DC188" s="5"/>
      <c r="DD188" s="5"/>
      <c r="DE188" s="5"/>
      <c r="DF188" s="5"/>
      <c r="DG188" s="5"/>
      <c r="DH188" s="5"/>
      <c r="DI188" s="5"/>
      <c r="DJ188" s="5"/>
      <c r="DK188" s="5"/>
      <c r="DL188" s="5"/>
      <c r="DM188" s="5"/>
      <c r="DN188" s="5"/>
      <c r="DO188" s="5"/>
      <c r="DP188" s="5"/>
      <c r="DQ188" s="5"/>
      <c r="DR188" s="5"/>
      <c r="DS188" s="5"/>
      <c r="DT188" s="5"/>
      <c r="DU188" s="5"/>
      <c r="DV188" s="5"/>
      <c r="DW188" s="5"/>
      <c r="DX188" s="5"/>
      <c r="DY188" s="5"/>
      <c r="DZ188" s="5"/>
      <c r="EA188" s="5"/>
      <c r="EB188" s="5"/>
      <c r="EC188" s="5"/>
      <c r="ED188" s="5"/>
      <c r="EE188" s="5"/>
      <c r="EF188" s="5"/>
      <c r="EG188" s="5"/>
      <c r="EH188" s="5"/>
      <c r="EI188" s="5"/>
      <c r="EJ188" s="5"/>
      <c r="EK188" s="5"/>
      <c r="EL188" s="5"/>
      <c r="EM188" s="5"/>
      <c r="EN188" s="5"/>
      <c r="EO188" s="5"/>
      <c r="EP188" s="5"/>
      <c r="EQ188" s="5"/>
      <c r="ER188" s="5"/>
      <c r="ES188" s="5"/>
      <c r="ET188" s="5"/>
      <c r="EU188" s="5"/>
      <c r="EV188" s="5"/>
      <c r="EW188" s="5"/>
      <c r="EX188" s="5"/>
      <c r="EY188" s="5"/>
      <c r="EZ188" s="5"/>
      <c r="FA188" s="5"/>
      <c r="FB188" s="5"/>
      <c r="FC188" s="5"/>
      <c r="FD188" s="5"/>
      <c r="FE188" s="5"/>
      <c r="FF188" s="5"/>
      <c r="FG188" s="5"/>
      <c r="FH188" s="5"/>
      <c r="FI188" s="5"/>
      <c r="FJ188" s="5"/>
      <c r="FK188" s="5"/>
      <c r="FL188" s="5"/>
      <c r="FM188" s="5"/>
      <c r="FN188" s="5"/>
      <c r="FO188" s="5"/>
      <c r="FP188" s="5"/>
      <c r="FQ188" s="5"/>
      <c r="FR188" s="5"/>
      <c r="FS188" s="5"/>
      <c r="FT188" s="5"/>
      <c r="FU188" s="5"/>
      <c r="FV188" s="5"/>
      <c r="FW188" s="5"/>
      <c r="FX188" s="5"/>
      <c r="FY188" s="5"/>
      <c r="FZ188" s="5"/>
      <c r="GA188" s="5"/>
      <c r="GB188" s="5"/>
      <c r="GC188" s="5"/>
      <c r="GD188" s="5"/>
      <c r="GE188" s="5"/>
      <c r="GF188" s="5"/>
      <c r="GG188" s="5"/>
      <c r="GH188" s="5"/>
      <c r="GI188" s="5"/>
      <c r="GJ188" s="5"/>
      <c r="GK188" s="5"/>
      <c r="GL188" s="5"/>
      <c r="GM188" s="5"/>
      <c r="GN188" s="5"/>
      <c r="GO188" s="5"/>
      <c r="GP188" s="5"/>
      <c r="GQ188" s="5"/>
      <c r="GR188" s="5"/>
      <c r="GS188" s="5"/>
      <c r="GT188" s="5"/>
      <c r="GU188" s="5"/>
      <c r="GV188" s="5"/>
      <c r="GW188" s="5"/>
      <c r="GX188" s="5"/>
      <c r="GY188" s="5"/>
      <c r="GZ188" s="5"/>
      <c r="HA188" s="5"/>
      <c r="HB188" s="5"/>
      <c r="HC188" s="5"/>
      <c r="HD188" s="5"/>
      <c r="HE188" s="5"/>
      <c r="HF188" s="5"/>
      <c r="HG188" s="5"/>
      <c r="HH188" s="5"/>
      <c r="HI188" s="5"/>
      <c r="HJ188" s="5"/>
      <c r="HK188" s="5"/>
      <c r="HL188" s="5"/>
      <c r="HM188" s="5"/>
      <c r="HN188" s="5"/>
      <c r="HO188" s="5"/>
      <c r="HP188" s="5"/>
      <c r="HQ188" s="5"/>
      <c r="HR188" s="5"/>
      <c r="HS188" s="5"/>
      <c r="HT188" s="5"/>
      <c r="HU188" s="5"/>
      <c r="HV188" s="5"/>
      <c r="HW188" s="5"/>
      <c r="HX188" s="5"/>
      <c r="HY188" s="5"/>
      <c r="HZ188" s="5"/>
      <c r="IA188" s="5"/>
      <c r="IB188" s="5"/>
      <c r="IC188" s="5"/>
      <c r="ID188" s="5"/>
      <c r="IE188" s="5"/>
      <c r="IF188" s="5"/>
      <c r="IG188" s="5"/>
      <c r="IH188" s="5"/>
      <c r="II188" s="5"/>
      <c r="IJ188" s="5"/>
      <c r="IK188" s="5"/>
      <c r="IL188" s="5"/>
      <c r="IM188" s="5"/>
      <c r="IN188" s="5"/>
      <c r="IO188" s="5"/>
      <c r="IP188" s="5"/>
      <c r="IQ188" s="5"/>
      <c r="IR188" s="5"/>
      <c r="IS188" s="5"/>
      <c r="IT188" s="5"/>
      <c r="IU188" s="5"/>
      <c r="IV188" s="5"/>
      <c r="IW188" s="5"/>
      <c r="IX188" s="5"/>
      <c r="IY188" s="5"/>
      <c r="IZ188" s="5"/>
      <c r="JA188" s="5"/>
      <c r="JB188" s="5"/>
      <c r="JC188" s="5"/>
      <c r="JD188" s="5"/>
      <c r="JE188" s="5"/>
      <c r="JF188" s="5"/>
      <c r="JG188" s="5"/>
      <c r="JH188" s="5"/>
      <c r="JI188" s="5"/>
      <c r="JJ188" s="5"/>
      <c r="JK188" s="5"/>
      <c r="JL188" s="5"/>
      <c r="JM188" s="5"/>
      <c r="JN188" s="5"/>
      <c r="JO188" s="5"/>
      <c r="JP188" s="5"/>
      <c r="JQ188" s="5"/>
      <c r="JR188" s="5"/>
      <c r="JS188" s="5"/>
      <c r="JT188" s="5"/>
      <c r="JU188" s="5"/>
      <c r="JV188" s="5"/>
      <c r="JW188" s="5"/>
      <c r="JX188" s="5"/>
      <c r="JY188" s="5"/>
      <c r="JZ188" s="5"/>
      <c r="KA188" s="5"/>
      <c r="KB188" s="5"/>
      <c r="KC188" s="5"/>
      <c r="KD188" s="5"/>
      <c r="KE188" s="5"/>
      <c r="KF188" s="5"/>
      <c r="KG188" s="5"/>
      <c r="KH188" s="5"/>
      <c r="KI188" s="5"/>
      <c r="KJ188" s="5"/>
      <c r="KK188" s="5"/>
      <c r="KL188" s="5"/>
      <c r="KM188" s="5"/>
      <c r="KN188" s="5"/>
      <c r="KO188" s="5"/>
      <c r="KP188" s="5"/>
      <c r="KQ188" s="5"/>
      <c r="KR188" s="5"/>
      <c r="KS188" s="5"/>
      <c r="KT188" s="5"/>
      <c r="KU188" s="5"/>
      <c r="KV188" s="5"/>
      <c r="KW188" s="5"/>
      <c r="KX188" s="5"/>
      <c r="KY188" s="5"/>
      <c r="KZ188" s="5"/>
      <c r="LA188" s="5"/>
      <c r="LB188" s="5"/>
      <c r="LC188" s="5"/>
      <c r="LD188" s="5"/>
      <c r="LE188" s="5"/>
      <c r="LF188" s="5"/>
      <c r="LG188" s="5"/>
      <c r="LH188" s="5"/>
      <c r="LI188" s="5"/>
      <c r="LJ188" s="5"/>
      <c r="LK188" s="5"/>
      <c r="LL188" s="5"/>
      <c r="LM188" s="5"/>
      <c r="LN188" s="5"/>
      <c r="LO188" s="5"/>
      <c r="LP188" s="5"/>
      <c r="LQ188" s="5"/>
      <c r="LR188" s="5"/>
      <c r="LS188" s="5"/>
      <c r="LT188" s="5"/>
      <c r="LU188" s="5"/>
      <c r="LV188" s="5"/>
      <c r="LW188" s="5"/>
      <c r="LX188" s="5"/>
      <c r="LY188" s="5"/>
      <c r="LZ188" s="5"/>
      <c r="MA188" s="5"/>
      <c r="MB188" s="5"/>
      <c r="MC188" s="5"/>
      <c r="MD188" s="5"/>
      <c r="ME188" s="5"/>
      <c r="MF188" s="5"/>
      <c r="MG188" s="5"/>
      <c r="MH188" s="5"/>
      <c r="MI188" s="5"/>
      <c r="MJ188" s="5"/>
      <c r="MK188" s="5"/>
      <c r="ML188" s="5"/>
      <c r="MM188" s="5"/>
      <c r="MN188" s="5"/>
      <c r="MO188" s="5"/>
      <c r="MP188" s="5"/>
      <c r="MQ188" s="5"/>
      <c r="MR188" s="5"/>
      <c r="MS188" s="5"/>
      <c r="MT188" s="5"/>
      <c r="MU188" s="5"/>
      <c r="MV188" s="5"/>
      <c r="MW188" s="5"/>
      <c r="MX188" s="5"/>
      <c r="MY188" s="5"/>
      <c r="MZ188" s="5"/>
      <c r="NA188" s="5"/>
      <c r="NB188" s="5"/>
      <c r="NC188" s="5"/>
      <c r="ND188" s="5"/>
      <c r="NE188" s="5"/>
      <c r="NF188" s="5"/>
      <c r="NG188" s="5"/>
      <c r="NH188" s="5"/>
      <c r="NI188" s="5"/>
      <c r="NJ188" s="5"/>
      <c r="NK188" s="5"/>
      <c r="NL188" s="5"/>
      <c r="NM188" s="5"/>
      <c r="NN188" s="5"/>
      <c r="NO188" s="5"/>
      <c r="NP188" s="5"/>
      <c r="NQ188" s="5"/>
      <c r="NR188" s="5"/>
      <c r="NS188" s="5"/>
      <c r="NT188" s="5"/>
      <c r="NU188" s="5"/>
      <c r="NV188" s="5"/>
      <c r="NW188" s="5"/>
      <c r="NX188" s="5"/>
      <c r="NY188" s="5"/>
      <c r="NZ188" s="5"/>
      <c r="OA188" s="5"/>
      <c r="OB188" s="5"/>
      <c r="OC188" s="5"/>
      <c r="OD188" s="5"/>
      <c r="OE188" s="5"/>
      <c r="OF188" s="5"/>
      <c r="OG188" s="5"/>
      <c r="OH188" s="5"/>
      <c r="OI188" s="5"/>
      <c r="OJ188" s="5"/>
      <c r="OK188" s="5"/>
      <c r="OL188" s="5"/>
      <c r="OM188" s="5"/>
      <c r="ON188" s="5"/>
      <c r="OO188" s="5"/>
      <c r="OP188" s="5"/>
      <c r="OQ188" s="5"/>
      <c r="OR188" s="5"/>
      <c r="OS188" s="5"/>
      <c r="OT188" s="5"/>
      <c r="OU188" s="5"/>
      <c r="OV188" s="5"/>
      <c r="OW188" s="5"/>
      <c r="OX188" s="5"/>
      <c r="OY188" s="5"/>
      <c r="OZ188" s="5"/>
      <c r="PA188" s="5"/>
      <c r="PB188" s="5"/>
      <c r="PC188" s="5"/>
      <c r="PD188" s="5"/>
      <c r="PE188" s="5"/>
      <c r="PF188" s="5"/>
      <c r="PG188" s="5"/>
      <c r="PH188" s="5"/>
    </row>
    <row r="189" spans="1:424" x14ac:dyDescent="0.25">
      <c r="A189" s="7">
        <f t="shared" si="6"/>
        <v>56</v>
      </c>
      <c r="B189" s="7">
        <f t="shared" si="7"/>
        <v>72100530</v>
      </c>
      <c r="C189" s="7">
        <f>IF(ISNA(VLOOKUP(G189,Listen!J:P,7,0)),VLOOKUP(E189,'72100530'!AF:AP,11,0),IF(VLOOKUP(E189,'72100530'!AF:AP,11,0)&lt;4,VLOOKUP(G189,Listen!J:P,7,0),VLOOKUP(E189,'72100530'!AF:AP,11,0)))</f>
        <v>3</v>
      </c>
      <c r="D189" s="7" t="str">
        <f>IF(G189="","",IF(ISNA(VLOOKUP(G189,[1]ALLE!$B:$AA,26,0)),"",VLOOKUP(G189,[1]ALLE!$B:$AA,26,0)))</f>
        <v>derivatisierte Verbindung</v>
      </c>
      <c r="E189" s="12" t="str">
        <f>IF(ISNA(VLOOKUP(J189,'72100530'!Z:AG,7,0)),IF(ISNA(VLOOKUP(J189,'72100530'!AA:AG,6,0)),IF(ISNA(VLOOKUP(J189,'72100530'!AB:AG,5,0)),IF(ISNA(VLOOKUP(J189,'72100530'!AC:AG,4,0)),IF(ISNA(VLOOKUP(J189,'72100530'!AD:AG,3,0)),"",VLOOKUP(J189,'72100530'!AD:AG,3,0)),VLOOKUP(J189,'72100530'!AC:AG,4,0)),VLOOKUP(J189,'72100530'!AB:AG,5,0)),VLOOKUP(J189,'72100530'!AA:AG,6,0)),VLOOKUP(J189,'72100530'!Z:AG,7,0))</f>
        <v>4-Methyl-2,4-bis(4'-trimethylsilyloxyphenyl)pentene-1</v>
      </c>
      <c r="F189" s="7" t="str">
        <f>IF(G189=0,"",IF(G189="","",VLOOKUP(G189,'72100530'!D:I,6,0)))</f>
        <v>C24H36O2Si2</v>
      </c>
      <c r="G189" s="7" t="str">
        <f>VLOOKUP(E189,'72100530'!AF:AP,2,0)</f>
        <v>1000283-56-8</v>
      </c>
      <c r="H189" s="7" t="str">
        <f>IF(ISNA(VLOOKUP(G189,[1]ALLE!$B:$C,2,0)),"",VLOOKUP(G189,[1]ALLE!$B:$C,2,0))</f>
        <v xml:space="preserve">YCRIXHKHAODKFH-UHFFFAOYSA-N </v>
      </c>
      <c r="I189" s="7">
        <f t="shared" si="8"/>
        <v>189</v>
      </c>
      <c r="J189" s="5" t="s">
        <v>4820</v>
      </c>
      <c r="K189" s="7" t="str">
        <f>IF(ISNA(VLOOKUP(J189,'72102609'!Z:AE,6,0)),IF(ISNA(VLOOKUP(J189,'72102609'!AA:AE,5,0)),IF(ISNA(VLOOKUP(J189,'72102609'!AB:AE,4,0)),IF(ISNA(VLOOKUP(J189,'72102609'!AC:AE,3,0)),IF(ISNA(VLOOKUP(J189,'72102609'!AD:AE,2,0)),"",VLOOKUP(J189,'72102609'!AD:AE,2,0)),VLOOKUP(J189,'72102609'!AC:AE,3,0)),VLOOKUP(J189,'72102609'!AB:AE,4,0)),VLOOKUP(J189,'72102609'!AA:AE,5,0)),VLOOKUP(J189,'72102609'!Z:AE,6,0))</f>
        <v/>
      </c>
      <c r="L189" s="7" t="str">
        <f>IF(ISNA(VLOOKUP(J189,'72102278'!Z:AE,6,0)),IF(ISNA(VLOOKUP(J189,'72102278'!AA:AE,5,0)),IF(ISNA(VLOOKUP(J189,'72102278'!AB:AE,4,0)),IF(ISNA(VLOOKUP(J189,'72102278'!AC:AE,3,0)),IF(ISNA(VLOOKUP(J189,'72102278'!AD:AE,2,0)),"",VLOOKUP(J189,'72102278'!AD:AE,2,0)),VLOOKUP(J189,'72102278'!AC:AE,3,0)),VLOOKUP(J189,'72102278'!AB:AE,4,0)),VLOOKUP(J189,'72102278'!AA:AE,5,0)),VLOOKUP(J189,'72102278'!Z:AE,6,0))</f>
        <v/>
      </c>
      <c r="M189" s="7" t="str">
        <f>IF(ISNA(VLOOKUP(J189,'72102029'!Z:AE,6,0)),IF(ISNA(VLOOKUP(J189,'72102029'!AA:AE,5,0)),IF(ISNA(VLOOKUP(J189,'72102029'!AB:AE,4,0)),IF(ISNA(VLOOKUP(J189,'72102029'!AC:AE,3,0)),IF(ISNA(VLOOKUP(J189,'72102029'!AD:AE,2,0)),"",VLOOKUP(J189,'72102029'!AD:AE,2,0)),VLOOKUP(J189,'72102029'!AC:AE,3,0)),VLOOKUP(J189,'72102029'!AB:AE,4,0)),VLOOKUP(J189,'72102029'!AA:AE,5,0)),VLOOKUP(J189,'72102029'!Z:AE,6,0))</f>
        <v/>
      </c>
      <c r="N189" s="7" t="str">
        <f>IF(ISNA(VLOOKUP(J189,'72101595'!Z:AE,6,0)),IF(ISNA(VLOOKUP(J189,'72101595'!AA:AE,5,0)),IF(ISNA(VLOOKUP(J189,'72101595'!AB:AE,4,0)),IF(ISNA(VLOOKUP(J189,'72101595'!AC:AE,3,0)),IF(ISNA(VLOOKUP(J189,'72101595'!AD:AE,2,0)),"",VLOOKUP(J189,'72101595'!AD:AE,2,0)),VLOOKUP(J189,'72101595'!AC:AE,3,0)),VLOOKUP(J189,'72101595'!AB:AE,4,0)),VLOOKUP(J189,'72101595'!AA:AE,5,0)),VLOOKUP(J189,'72101595'!Z:AE,6,0))</f>
        <v/>
      </c>
      <c r="O189" s="7" t="str">
        <f>IF(ISNA(VLOOKUP(J189,'72101388'!Z:AE,6,0)),IF(ISNA(VLOOKUP(J189,'72101388'!AA:AE,5,0)),IF(ISNA(VLOOKUP(J189,'72101388'!AB:AE,4,0)),IF(ISNA(VLOOKUP(J189,'72101388'!AC:AE,3,0)),IF(ISNA(VLOOKUP(J189,'72101388'!AD:AE,2,0)),"",VLOOKUP(J189,'72101388'!AD:AE,2,0)),VLOOKUP(J189,'72101388'!AC:AE,3,0)),VLOOKUP(J189,'72101388'!AB:AE,4,0)),VLOOKUP(J189,'72101388'!AA:AE,5,0)),VLOOKUP(J189,'72101388'!Z:AE,6,0))</f>
        <v/>
      </c>
      <c r="P189" s="7" t="str">
        <f>IF(ISNA(VLOOKUP(J189,'72101014'!Z:AE,6,0)),IF(ISNA(VLOOKUP(J189,'72101014'!AA:AE,5,0)),IF(ISNA(VLOOKUP(J189,'72101014'!AB:AE,4,0)),IF(ISNA(VLOOKUP(J189,'72101014'!AC:AE,3,0)),IF(ISNA(VLOOKUP(J189,'72101014'!AD:AE,2,0)),"",VLOOKUP(J189,'72101014'!AD:AE,2,0)),VLOOKUP(J189,'72101014'!AC:AE,3,0)),VLOOKUP(J189,'72101014'!AB:AE,4,0)),VLOOKUP(J189,'72101014'!AA:AE,5,0)),VLOOKUP(J189,'72101014'!Z:AE,6,0))</f>
        <v/>
      </c>
      <c r="Q189" s="7" t="str">
        <f>IF(ISNA(VLOOKUP(J189,'72100736'!Z:AE,6,0)),IF(ISNA(VLOOKUP(J189,'72100736'!AA:AE,5,0)),IF(ISNA(VLOOKUP(J189,'72100736'!AB:AE,4,0)),IF(ISNA(VLOOKUP(J189,'72100736'!AC:AE,3,0)),IF(ISNA(VLOOKUP(J189,'72100736'!AD:AE,2,0)),"",VLOOKUP(J189,'72100736'!AD:AE,2,0)),VLOOKUP(J189,'72100736'!AC:AE,3,0)),VLOOKUP(J189,'72100736'!AB:AE,4,0)),VLOOKUP(J189,'72100736'!AA:AE,5,0)),VLOOKUP(J189,'72100736'!Z:AE,6,0))</f>
        <v/>
      </c>
      <c r="R189" s="7">
        <f>IF(ISNA(VLOOKUP(J189,'72100530'!Z:AE,6,0)),IF(ISNA(VLOOKUP(J189,'72100530'!AA:AE,5,0)),IF(ISNA(VLOOKUP(J189,'72100530'!AB:AE,4,0)),IF(ISNA(VLOOKUP(J189,'72100530'!AC:AE,3,0)),IF(ISNA(VLOOKUP(J189,'72100530'!AD:AE,2,0)),"",VLOOKUP(J189,'72100530'!AD:AE,2,0)),VLOOKUP(J189,'72100530'!AC:AE,3,0)),VLOOKUP(J189,'72100530'!AB:AE,4,0)),VLOOKUP(J189,'72100530'!AA:AE,5,0)),VLOOKUP(J189,'72100530'!Z:AE,6,0))</f>
        <v>56</v>
      </c>
      <c r="S189" s="7" t="str">
        <f>IF(ISNA(VLOOKUP(J189,'72100318'!Z:AE,6,0)),IF(ISNA(VLOOKUP(J189,'72100318'!AA:AE,5,0)),IF(ISNA(VLOOKUP(J189,'72100318'!AB:AE,4,0)),IF(ISNA(VLOOKUP(J189,'72100318'!AC:AE,3,0)),IF(ISNA(VLOOKUP(J189,'72100318'!AD:AE,2,0)),"",VLOOKUP(J189,'72100318'!AD:AE,2,0)),VLOOKUP(J189,'72100318'!AC:AE,3,0)),VLOOKUP(J189,'72100318'!AB:AE,4,0)),VLOOKUP(J189,'72100318'!AA:AE,5,0)),VLOOKUP(J189,'72100318'!Z:AE,6,0))</f>
        <v/>
      </c>
      <c r="T189" s="7" t="str">
        <f>IF(ISNA(VLOOKUP(J189,'72100121'!Z:AE,6,0)),IF(ISNA(VLOOKUP(J189,'72100121'!AA:AE,5,0)),IF(ISNA(VLOOKUP(J189,'72100121'!AB:AE,4,0)),IF(ISNA(VLOOKUP(J189,'72100121'!AC:AE,3,0)),IF(ISNA(VLOOKUP(J189,'72100121'!AD:AE,2,0)),"",VLOOKUP(J189,'72100121'!AD:AE,2,0)),VLOOKUP(J189,'72100121'!AC:AE,3,0)),VLOOKUP(J189,'72100121'!AB:AE,4,0)),VLOOKUP(J189,'72100121'!AA:AE,5,0)),VLOOKUP(J189,'72100121'!Z:AE,6,0))</f>
        <v/>
      </c>
      <c r="U189" s="7" t="str">
        <f>IF(ISNA(VLOOKUP(J189,'72003054'!Z:AE,6,0)),IF(ISNA(VLOOKUP(J189,'72003054'!AA:AE,5,0)),IF(ISNA(VLOOKUP(J189,'72003054'!AB:AE,4,0)),IF(ISNA(VLOOKUP(J189,'72003054'!AC:AE,3,0)),IF(ISNA(VLOOKUP(J189,'72003054'!AD:AE,2,0)),"",VLOOKUP(J189,'72003054'!AD:AE,2,0)),VLOOKUP(J189,'72003054'!AC:AE,3,0)),VLOOKUP(J189,'72003054'!AB:AE,4,0)),VLOOKUP(J189,'72003054'!AA:AE,5,0)),VLOOKUP(J189,'72003054'!Z:AE,6,0))</f>
        <v/>
      </c>
    </row>
    <row r="190" spans="1:424" x14ac:dyDescent="0.25">
      <c r="A190" s="7">
        <f t="shared" si="6"/>
        <v>51</v>
      </c>
      <c r="B190" s="7">
        <f t="shared" si="7"/>
        <v>72101388</v>
      </c>
      <c r="C190" s="7">
        <f>IF(ISNA(VLOOKUP(G190,Listen!J:P,7,0)),VLOOKUP(E190,'72101388'!AF:AP,11,0),IF(VLOOKUP(E190,'72101388'!AF:AP,11,0)&lt;4,VLOOKUP(G190,Listen!J:P,7,0),VLOOKUP(E190,'72101388'!AF:AP,11,0)))</f>
        <v>3</v>
      </c>
      <c r="D190" s="7" t="str">
        <f>IF(G190="","", IF(ISNA(G190),"",IF(ISNA(VLOOKUP(G190,[1]ALLE!$B:$AA,26,0)),"",VLOOKUP(G190,[1]ALLE!$B:$AA,26,0))))</f>
        <v/>
      </c>
      <c r="E190" s="12" t="str">
        <f>IF(ISNA(VLOOKUP(J190,'72101388'!Z:AG,7,0)),IF(ISNA(VLOOKUP(J190,'72101388'!AA:AG,6,0)),IF(ISNA(VLOOKUP(J190,'72101388'!AB:AG,5,0)),IF(ISNA(VLOOKUP(J190,'72101388'!AC:AG,4,0)),IF(ISNA(VLOOKUP(J190,'72101388'!AD:AG,3,0)),"",VLOOKUP(J190,'72101388'!AD:AG,3,0)),VLOOKUP(J190,'72101388'!AC:AG,4,0)),VLOOKUP(J190,'72101388'!AB:AG,5,0)),VLOOKUP(J190,'72101388'!AA:AG,6,0)),VLOOKUP(J190,'72101388'!Z:AG,7,0))</f>
        <v>Benzene, (1-ethyldecyl)-</v>
      </c>
      <c r="F190" s="7" t="str">
        <f>IF(G190=0,"",IF(G190="","",VLOOKUP(G190,'72101388'!D:I,6,0)))</f>
        <v>C18H30</v>
      </c>
      <c r="G190" s="7" t="str">
        <f>VLOOKUP(E190,'72101388'!AF:AP,2,0)</f>
        <v>2400-00-2</v>
      </c>
      <c r="H190" s="7" t="str">
        <f>IF(ISNA(VLOOKUP(G190,[1]ALLE!$B:$C,2,0)),"",VLOOKUP(G190,[1]ALLE!$B:$C,2,0))</f>
        <v>PGVOXXHNGYYHHB-UHFFFAOYSA-N</v>
      </c>
      <c r="I190" s="7">
        <f t="shared" si="8"/>
        <v>190</v>
      </c>
      <c r="J190" s="5" t="s">
        <v>4037</v>
      </c>
      <c r="K190" s="7" t="str">
        <f>IF(ISNA(VLOOKUP(J190,'72102609'!Z:AE,6,0)),IF(ISNA(VLOOKUP(J190,'72102609'!AA:AE,5,0)),IF(ISNA(VLOOKUP(J190,'72102609'!AB:AE,4,0)),IF(ISNA(VLOOKUP(J190,'72102609'!AC:AE,3,0)),IF(ISNA(VLOOKUP(J190,'72102609'!AD:AE,2,0)),"",VLOOKUP(J190,'72102609'!AD:AE,2,0)),VLOOKUP(J190,'72102609'!AC:AE,3,0)),VLOOKUP(J190,'72102609'!AB:AE,4,0)),VLOOKUP(J190,'72102609'!AA:AE,5,0)),VLOOKUP(J190,'72102609'!Z:AE,6,0))</f>
        <v/>
      </c>
      <c r="L190" s="7">
        <f>IF(ISNA(VLOOKUP(J190,'72102278'!Z:AE,6,0)),IF(ISNA(VLOOKUP(J190,'72102278'!AA:AE,5,0)),IF(ISNA(VLOOKUP(J190,'72102278'!AB:AE,4,0)),IF(ISNA(VLOOKUP(J190,'72102278'!AC:AE,3,0)),IF(ISNA(VLOOKUP(J190,'72102278'!AD:AE,2,0)),"",VLOOKUP(J190,'72102278'!AD:AE,2,0)),VLOOKUP(J190,'72102278'!AC:AE,3,0)),VLOOKUP(J190,'72102278'!AB:AE,4,0)),VLOOKUP(J190,'72102278'!AA:AE,5,0)),VLOOKUP(J190,'72102278'!Z:AE,6,0))</f>
        <v>0</v>
      </c>
      <c r="M190" s="7" t="str">
        <f>IF(ISNA(VLOOKUP(J190,'72102029'!Z:AE,6,0)),IF(ISNA(VLOOKUP(J190,'72102029'!AA:AE,5,0)),IF(ISNA(VLOOKUP(J190,'72102029'!AB:AE,4,0)),IF(ISNA(VLOOKUP(J190,'72102029'!AC:AE,3,0)),IF(ISNA(VLOOKUP(J190,'72102029'!AD:AE,2,0)),"",VLOOKUP(J190,'72102029'!AD:AE,2,0)),VLOOKUP(J190,'72102029'!AC:AE,3,0)),VLOOKUP(J190,'72102029'!AB:AE,4,0)),VLOOKUP(J190,'72102029'!AA:AE,5,0)),VLOOKUP(J190,'72102029'!Z:AE,6,0))</f>
        <v/>
      </c>
      <c r="N190" s="7" t="str">
        <f>IF(ISNA(VLOOKUP(J190,'72101595'!Z:AE,6,0)),IF(ISNA(VLOOKUP(J190,'72101595'!AA:AE,5,0)),IF(ISNA(VLOOKUP(J190,'72101595'!AB:AE,4,0)),IF(ISNA(VLOOKUP(J190,'72101595'!AC:AE,3,0)),IF(ISNA(VLOOKUP(J190,'72101595'!AD:AE,2,0)),"",VLOOKUP(J190,'72101595'!AD:AE,2,0)),VLOOKUP(J190,'72101595'!AC:AE,3,0)),VLOOKUP(J190,'72101595'!AB:AE,4,0)),VLOOKUP(J190,'72101595'!AA:AE,5,0)),VLOOKUP(J190,'72101595'!Z:AE,6,0))</f>
        <v/>
      </c>
      <c r="O190" s="7">
        <f>IF(ISNA(VLOOKUP(J190,'72101388'!Z:AE,6,0)),IF(ISNA(VLOOKUP(J190,'72101388'!AA:AE,5,0)),IF(ISNA(VLOOKUP(J190,'72101388'!AB:AE,4,0)),IF(ISNA(VLOOKUP(J190,'72101388'!AC:AE,3,0)),IF(ISNA(VLOOKUP(J190,'72101388'!AD:AE,2,0)),"",VLOOKUP(J190,'72101388'!AD:AE,2,0)),VLOOKUP(J190,'72101388'!AC:AE,3,0)),VLOOKUP(J190,'72101388'!AB:AE,4,0)),VLOOKUP(J190,'72101388'!AA:AE,5,0)),VLOOKUP(J190,'72101388'!Z:AE,6,0))</f>
        <v>51</v>
      </c>
      <c r="P190" s="7" t="str">
        <f>IF(ISNA(VLOOKUP(J190,'72101014'!Z:AE,6,0)),IF(ISNA(VLOOKUP(J190,'72101014'!AA:AE,5,0)),IF(ISNA(VLOOKUP(J190,'72101014'!AB:AE,4,0)),IF(ISNA(VLOOKUP(J190,'72101014'!AC:AE,3,0)),IF(ISNA(VLOOKUP(J190,'72101014'!AD:AE,2,0)),"",VLOOKUP(J190,'72101014'!AD:AE,2,0)),VLOOKUP(J190,'72101014'!AC:AE,3,0)),VLOOKUP(J190,'72101014'!AB:AE,4,0)),VLOOKUP(J190,'72101014'!AA:AE,5,0)),VLOOKUP(J190,'72101014'!Z:AE,6,0))</f>
        <v/>
      </c>
      <c r="Q190" s="7" t="str">
        <f>IF(ISNA(VLOOKUP(J190,'72100736'!Z:AE,6,0)),IF(ISNA(VLOOKUP(J190,'72100736'!AA:AE,5,0)),IF(ISNA(VLOOKUP(J190,'72100736'!AB:AE,4,0)),IF(ISNA(VLOOKUP(J190,'72100736'!AC:AE,3,0)),IF(ISNA(VLOOKUP(J190,'72100736'!AD:AE,2,0)),"",VLOOKUP(J190,'72100736'!AD:AE,2,0)),VLOOKUP(J190,'72100736'!AC:AE,3,0)),VLOOKUP(J190,'72100736'!AB:AE,4,0)),VLOOKUP(J190,'72100736'!AA:AE,5,0)),VLOOKUP(J190,'72100736'!Z:AE,6,0))</f>
        <v/>
      </c>
      <c r="R190" s="7" t="str">
        <f>IF(ISNA(VLOOKUP(J190,'72100530'!Z:AE,6,0)),IF(ISNA(VLOOKUP(J190,'72100530'!AA:AE,5,0)),IF(ISNA(VLOOKUP(J190,'72100530'!AB:AE,4,0)),IF(ISNA(VLOOKUP(J190,'72100530'!AC:AE,3,0)),IF(ISNA(VLOOKUP(J190,'72100530'!AD:AE,2,0)),"",VLOOKUP(J190,'72100530'!AD:AE,2,0)),VLOOKUP(J190,'72100530'!AC:AE,3,0)),VLOOKUP(J190,'72100530'!AB:AE,4,0)),VLOOKUP(J190,'72100530'!AA:AE,5,0)),VLOOKUP(J190,'72100530'!Z:AE,6,0))</f>
        <v/>
      </c>
      <c r="S190" s="7" t="str">
        <f>IF(ISNA(VLOOKUP(J190,'72100318'!Z:AE,6,0)),IF(ISNA(VLOOKUP(J190,'72100318'!AA:AE,5,0)),IF(ISNA(VLOOKUP(J190,'72100318'!AB:AE,4,0)),IF(ISNA(VLOOKUP(J190,'72100318'!AC:AE,3,0)),IF(ISNA(VLOOKUP(J190,'72100318'!AD:AE,2,0)),"",VLOOKUP(J190,'72100318'!AD:AE,2,0)),VLOOKUP(J190,'72100318'!AC:AE,3,0)),VLOOKUP(J190,'72100318'!AB:AE,4,0)),VLOOKUP(J190,'72100318'!AA:AE,5,0)),VLOOKUP(J190,'72100318'!Z:AE,6,0))</f>
        <v/>
      </c>
      <c r="T190" s="7" t="str">
        <f>IF(ISNA(VLOOKUP(J190,'72100121'!Z:AE,6,0)),IF(ISNA(VLOOKUP(J190,'72100121'!AA:AE,5,0)),IF(ISNA(VLOOKUP(J190,'72100121'!AB:AE,4,0)),IF(ISNA(VLOOKUP(J190,'72100121'!AC:AE,3,0)),IF(ISNA(VLOOKUP(J190,'72100121'!AD:AE,2,0)),"",VLOOKUP(J190,'72100121'!AD:AE,2,0)),VLOOKUP(J190,'72100121'!AC:AE,3,0)),VLOOKUP(J190,'72100121'!AB:AE,4,0)),VLOOKUP(J190,'72100121'!AA:AE,5,0)),VLOOKUP(J190,'72100121'!Z:AE,6,0))</f>
        <v/>
      </c>
      <c r="U190" s="7" t="str">
        <f>IF(ISNA(VLOOKUP(J190,'72003054'!Z:AE,6,0)),IF(ISNA(VLOOKUP(J190,'72003054'!AA:AE,5,0)),IF(ISNA(VLOOKUP(J190,'72003054'!AB:AE,4,0)),IF(ISNA(VLOOKUP(J190,'72003054'!AC:AE,3,0)),IF(ISNA(VLOOKUP(J190,'72003054'!AD:AE,2,0)),"",VLOOKUP(J190,'72003054'!AD:AE,2,0)),VLOOKUP(J190,'72003054'!AC:AE,3,0)),VLOOKUP(J190,'72003054'!AB:AE,4,0)),VLOOKUP(J190,'72003054'!AA:AE,5,0)),VLOOKUP(J190,'72003054'!Z:AE,6,0))</f>
        <v/>
      </c>
    </row>
    <row r="191" spans="1:424" x14ac:dyDescent="0.25">
      <c r="A191" s="7">
        <f t="shared" si="6"/>
        <v>49</v>
      </c>
      <c r="B191" s="7">
        <f t="shared" si="7"/>
        <v>72101388</v>
      </c>
      <c r="C191" s="7">
        <f>IF(ISNA(VLOOKUP(G191,Listen!J:P,7,0)),VLOOKUP(E191,'72101388'!AF:AP,11,0),IF(VLOOKUP(E191,'72101388'!AF:AP,11,0)&lt;4,VLOOKUP(G191,Listen!J:P,7,0),VLOOKUP(E191,'72101388'!AF:AP,11,0)))</f>
        <v>3</v>
      </c>
      <c r="D191" s="7" t="str">
        <f>IF(G191="","", IF(ISNA(G191),"",IF(ISNA(VLOOKUP(G191,[1]ALLE!$B:$AA,26,0)),"",VLOOKUP(G191,[1]ALLE!$B:$AA,26,0))))</f>
        <v>BAS-PT02-Disinfectants and algaecides not intended for direct application to humans or animals,</v>
      </c>
      <c r="E191" s="12" t="str">
        <f>IF(ISNA(VLOOKUP(J191,'72101388'!Z:AG,7,0)),IF(ISNA(VLOOKUP(J191,'72101388'!AA:AG,6,0)),IF(ISNA(VLOOKUP(J191,'72101388'!AB:AG,5,0)),IF(ISNA(VLOOKUP(J191,'72101388'!AC:AG,4,0)),IF(ISNA(VLOOKUP(J191,'72101388'!AD:AG,3,0)),"",VLOOKUP(J191,'72101388'!AD:AG,3,0)),VLOOKUP(J191,'72101388'!AC:AG,4,0)),VLOOKUP(J191,'72101388'!AB:AG,5,0)),VLOOKUP(J191,'72101388'!AA:AG,6,0)),VLOOKUP(J191,'72101388'!Z:AG,7,0))</f>
        <v>Chlorine dioxide</v>
      </c>
      <c r="F191" s="7" t="str">
        <f>IF(G191=0,"",IF(G191="","",VLOOKUP(G191,'72101388'!D:I,6,0)))</f>
        <v>ClO2</v>
      </c>
      <c r="G191" s="7" t="str">
        <f>VLOOKUP(E191,'72101388'!AF:AP,2,0)</f>
        <v>10049-04-4</v>
      </c>
      <c r="H191" s="7" t="str">
        <f>IF(ISNA(VLOOKUP(G191,[1]ALLE!$B:$C,2,0)),"",VLOOKUP(G191,[1]ALLE!$B:$C,2,0))</f>
        <v>OSVXSBDYLRYLIG-UHFFFAOYSA-N</v>
      </c>
      <c r="I191" s="7">
        <f t="shared" si="8"/>
        <v>191</v>
      </c>
      <c r="J191" s="5" t="s">
        <v>5608</v>
      </c>
      <c r="K191" s="7" t="str">
        <f>IF(ISNA(VLOOKUP(J191,'72102609'!Z:AE,6,0)),IF(ISNA(VLOOKUP(J191,'72102609'!AA:AE,5,0)),IF(ISNA(VLOOKUP(J191,'72102609'!AB:AE,4,0)),IF(ISNA(VLOOKUP(J191,'72102609'!AC:AE,3,0)),IF(ISNA(VLOOKUP(J191,'72102609'!AD:AE,2,0)),"",VLOOKUP(J191,'72102609'!AD:AE,2,0)),VLOOKUP(J191,'72102609'!AC:AE,3,0)),VLOOKUP(J191,'72102609'!AB:AE,4,0)),VLOOKUP(J191,'72102609'!AA:AE,5,0)),VLOOKUP(J191,'72102609'!Z:AE,6,0))</f>
        <v/>
      </c>
      <c r="L191" s="7" t="str">
        <f>IF(ISNA(VLOOKUP(J191,'72102278'!Z:AE,6,0)),IF(ISNA(VLOOKUP(J191,'72102278'!AA:AE,5,0)),IF(ISNA(VLOOKUP(J191,'72102278'!AB:AE,4,0)),IF(ISNA(VLOOKUP(J191,'72102278'!AC:AE,3,0)),IF(ISNA(VLOOKUP(J191,'72102278'!AD:AE,2,0)),"",VLOOKUP(J191,'72102278'!AD:AE,2,0)),VLOOKUP(J191,'72102278'!AC:AE,3,0)),VLOOKUP(J191,'72102278'!AB:AE,4,0)),VLOOKUP(J191,'72102278'!AA:AE,5,0)),VLOOKUP(J191,'72102278'!Z:AE,6,0))</f>
        <v/>
      </c>
      <c r="M191" s="7" t="str">
        <f>IF(ISNA(VLOOKUP(J191,'72102029'!Z:AE,6,0)),IF(ISNA(VLOOKUP(J191,'72102029'!AA:AE,5,0)),IF(ISNA(VLOOKUP(J191,'72102029'!AB:AE,4,0)),IF(ISNA(VLOOKUP(J191,'72102029'!AC:AE,3,0)),IF(ISNA(VLOOKUP(J191,'72102029'!AD:AE,2,0)),"",VLOOKUP(J191,'72102029'!AD:AE,2,0)),VLOOKUP(J191,'72102029'!AC:AE,3,0)),VLOOKUP(J191,'72102029'!AB:AE,4,0)),VLOOKUP(J191,'72102029'!AA:AE,5,0)),VLOOKUP(J191,'72102029'!Z:AE,6,0))</f>
        <v/>
      </c>
      <c r="N191" s="7" t="str">
        <f>IF(ISNA(VLOOKUP(J191,'72101595'!Z:AE,6,0)),IF(ISNA(VLOOKUP(J191,'72101595'!AA:AE,5,0)),IF(ISNA(VLOOKUP(J191,'72101595'!AB:AE,4,0)),IF(ISNA(VLOOKUP(J191,'72101595'!AC:AE,3,0)),IF(ISNA(VLOOKUP(J191,'72101595'!AD:AE,2,0)),"",VLOOKUP(J191,'72101595'!AD:AE,2,0)),VLOOKUP(J191,'72101595'!AC:AE,3,0)),VLOOKUP(J191,'72101595'!AB:AE,4,0)),VLOOKUP(J191,'72101595'!AA:AE,5,0)),VLOOKUP(J191,'72101595'!Z:AE,6,0))</f>
        <v/>
      </c>
      <c r="O191" s="7">
        <f>IF(ISNA(VLOOKUP(J191,'72101388'!Z:AE,6,0)),IF(ISNA(VLOOKUP(J191,'72101388'!AA:AE,5,0)),IF(ISNA(VLOOKUP(J191,'72101388'!AB:AE,4,0)),IF(ISNA(VLOOKUP(J191,'72101388'!AC:AE,3,0)),IF(ISNA(VLOOKUP(J191,'72101388'!AD:AE,2,0)),"",VLOOKUP(J191,'72101388'!AD:AE,2,0)),VLOOKUP(J191,'72101388'!AC:AE,3,0)),VLOOKUP(J191,'72101388'!AB:AE,4,0)),VLOOKUP(J191,'72101388'!AA:AE,5,0)),VLOOKUP(J191,'72101388'!Z:AE,6,0))</f>
        <v>49</v>
      </c>
      <c r="P191" s="7" t="str">
        <f>IF(ISNA(VLOOKUP(J191,'72101014'!Z:AE,6,0)),IF(ISNA(VLOOKUP(J191,'72101014'!AA:AE,5,0)),IF(ISNA(VLOOKUP(J191,'72101014'!AB:AE,4,0)),IF(ISNA(VLOOKUP(J191,'72101014'!AC:AE,3,0)),IF(ISNA(VLOOKUP(J191,'72101014'!AD:AE,2,0)),"",VLOOKUP(J191,'72101014'!AD:AE,2,0)),VLOOKUP(J191,'72101014'!AC:AE,3,0)),VLOOKUP(J191,'72101014'!AB:AE,4,0)),VLOOKUP(J191,'72101014'!AA:AE,5,0)),VLOOKUP(J191,'72101014'!Z:AE,6,0))</f>
        <v/>
      </c>
      <c r="Q191" s="7" t="str">
        <f>IF(ISNA(VLOOKUP(J191,'72100736'!Z:AE,6,0)),IF(ISNA(VLOOKUP(J191,'72100736'!AA:AE,5,0)),IF(ISNA(VLOOKUP(J191,'72100736'!AB:AE,4,0)),IF(ISNA(VLOOKUP(J191,'72100736'!AC:AE,3,0)),IF(ISNA(VLOOKUP(J191,'72100736'!AD:AE,2,0)),"",VLOOKUP(J191,'72100736'!AD:AE,2,0)),VLOOKUP(J191,'72100736'!AC:AE,3,0)),VLOOKUP(J191,'72100736'!AB:AE,4,0)),VLOOKUP(J191,'72100736'!AA:AE,5,0)),VLOOKUP(J191,'72100736'!Z:AE,6,0))</f>
        <v/>
      </c>
      <c r="R191" s="7" t="str">
        <f>IF(ISNA(VLOOKUP(J191,'72100530'!Z:AE,6,0)),IF(ISNA(VLOOKUP(J191,'72100530'!AA:AE,5,0)),IF(ISNA(VLOOKUP(J191,'72100530'!AB:AE,4,0)),IF(ISNA(VLOOKUP(J191,'72100530'!AC:AE,3,0)),IF(ISNA(VLOOKUP(J191,'72100530'!AD:AE,2,0)),"",VLOOKUP(J191,'72100530'!AD:AE,2,0)),VLOOKUP(J191,'72100530'!AC:AE,3,0)),VLOOKUP(J191,'72100530'!AB:AE,4,0)),VLOOKUP(J191,'72100530'!AA:AE,5,0)),VLOOKUP(J191,'72100530'!Z:AE,6,0))</f>
        <v/>
      </c>
      <c r="S191" s="7" t="str">
        <f>IF(ISNA(VLOOKUP(J191,'72100318'!Z:AE,6,0)),IF(ISNA(VLOOKUP(J191,'72100318'!AA:AE,5,0)),IF(ISNA(VLOOKUP(J191,'72100318'!AB:AE,4,0)),IF(ISNA(VLOOKUP(J191,'72100318'!AC:AE,3,0)),IF(ISNA(VLOOKUP(J191,'72100318'!AD:AE,2,0)),"",VLOOKUP(J191,'72100318'!AD:AE,2,0)),VLOOKUP(J191,'72100318'!AC:AE,3,0)),VLOOKUP(J191,'72100318'!AB:AE,4,0)),VLOOKUP(J191,'72100318'!AA:AE,5,0)),VLOOKUP(J191,'72100318'!Z:AE,6,0))</f>
        <v/>
      </c>
      <c r="T191" s="7" t="str">
        <f>IF(ISNA(VLOOKUP(J191,'72100121'!Z:AE,6,0)),IF(ISNA(VLOOKUP(J191,'72100121'!AA:AE,5,0)),IF(ISNA(VLOOKUP(J191,'72100121'!AB:AE,4,0)),IF(ISNA(VLOOKUP(J191,'72100121'!AC:AE,3,0)),IF(ISNA(VLOOKUP(J191,'72100121'!AD:AE,2,0)),"",VLOOKUP(J191,'72100121'!AD:AE,2,0)),VLOOKUP(J191,'72100121'!AC:AE,3,0)),VLOOKUP(J191,'72100121'!AB:AE,4,0)),VLOOKUP(J191,'72100121'!AA:AE,5,0)),VLOOKUP(J191,'72100121'!Z:AE,6,0))</f>
        <v/>
      </c>
      <c r="U191" s="7" t="str">
        <f>IF(ISNA(VLOOKUP(J191,'72003054'!Z:AE,6,0)),IF(ISNA(VLOOKUP(J191,'72003054'!AA:AE,5,0)),IF(ISNA(VLOOKUP(J191,'72003054'!AB:AE,4,0)),IF(ISNA(VLOOKUP(J191,'72003054'!AC:AE,3,0)),IF(ISNA(VLOOKUP(J191,'72003054'!AD:AE,2,0)),"",VLOOKUP(J191,'72003054'!AD:AE,2,0)),VLOOKUP(J191,'72003054'!AC:AE,3,0)),VLOOKUP(J191,'72003054'!AB:AE,4,0)),VLOOKUP(J191,'72003054'!AA:AE,5,0)),VLOOKUP(J191,'72003054'!Z:AE,6,0))</f>
        <v/>
      </c>
    </row>
    <row r="192" spans="1:424" x14ac:dyDescent="0.25">
      <c r="A192" s="7">
        <f t="shared" si="6"/>
        <v>48</v>
      </c>
      <c r="B192" s="7">
        <f t="shared" si="7"/>
        <v>72101595</v>
      </c>
      <c r="C192" s="7">
        <f>IF(ISNA(VLOOKUP(G192,Listen!J:P,7,0)),VLOOKUP(E192,'72101595'!AF:AP,11,0),IF(VLOOKUP(E192,'72101595'!AF:AP,11,0)&lt;4,VLOOKUP(G192,Listen!J:P,7,0),VLOOKUP(E192,'72101595'!AF:AP,11,0)))</f>
        <v>3</v>
      </c>
      <c r="D192" s="7" t="str">
        <f>IF(G192="","",IF(ISNA(VLOOKUP(G192,[1]ALLE!$B:$AA,26,0)),"",VLOOKUP(G192,[1]ALLE!$B:$AA,26,0)))</f>
        <v>WGK 1,Polyalkylenglycolether, auch Fettalkoholpolyglycolether, Fettalkoholethoxylate (FAEO) sind eine Reihe nichtionischer Tenside und finden  breite Verwendung in Körperpflegeprodukten, Textilverarbeitung, Pflanzenschutzmittel, Farben und Beschichtungen, Klebern und anderen industriellen Anwendungen.</v>
      </c>
      <c r="E192" s="12" t="str">
        <f>IF(ISNA(VLOOKUP(J192,'72101595'!Z:AG,7,0)),IF(ISNA(VLOOKUP(J192,'72101595'!AA:AG,6,0)),IF(ISNA(VLOOKUP(J192,'72101595'!AB:AG,5,0)),IF(ISNA(VLOOKUP(J192,'72101595'!AC:AG,4,0)),IF(ISNA(VLOOKUP(J192,'72101595'!AD:AG,3,0)),"",VLOOKUP(J192,'72101595'!AD:AG,3,0)),VLOOKUP(J192,'72101595'!AC:AG,4,0)),VLOOKUP(J192,'72101595'!AB:AG,5,0)),VLOOKUP(J192,'72101595'!AA:AG,6,0)),VLOOKUP(J192,'72101595'!Z:AG,7,0))</f>
        <v>Ethanol, 2-[2-(2-butoxyethoxy)ethoxy]-</v>
      </c>
      <c r="F192" s="7" t="str">
        <f>IF(G192=0,"",IF(G192="","",VLOOKUP(G192,'72101595'!D:I,6,0)))</f>
        <v>C10H22O4</v>
      </c>
      <c r="G192" s="7" t="str">
        <f>VLOOKUP(E192,'72101595'!AF:AP,2,0)</f>
        <v>143-22-6</v>
      </c>
      <c r="H192" s="7" t="str">
        <f>IF(ISNA(VLOOKUP(G192,[1]ALLE!$B:$C,2,0)),"",VLOOKUP(G192,[1]ALLE!$B:$C,2,0))</f>
        <v>COBPKKZHLDDMTB-UHFFFAOYSA-N</v>
      </c>
      <c r="I192" s="7">
        <f t="shared" si="8"/>
        <v>192</v>
      </c>
      <c r="J192" s="5" t="s">
        <v>2478</v>
      </c>
      <c r="K192" s="7" t="str">
        <f>IF(ISNA(VLOOKUP(J192,'72102609'!Z:AE,6,0)),IF(ISNA(VLOOKUP(J192,'72102609'!AA:AE,5,0)),IF(ISNA(VLOOKUP(J192,'72102609'!AB:AE,4,0)),IF(ISNA(VLOOKUP(J192,'72102609'!AC:AE,3,0)),IF(ISNA(VLOOKUP(J192,'72102609'!AD:AE,2,0)),"",VLOOKUP(J192,'72102609'!AD:AE,2,0)),VLOOKUP(J192,'72102609'!AC:AE,3,0)),VLOOKUP(J192,'72102609'!AB:AE,4,0)),VLOOKUP(J192,'72102609'!AA:AE,5,0)),VLOOKUP(J192,'72102609'!Z:AE,6,0))</f>
        <v/>
      </c>
      <c r="L192" s="7">
        <f>IF(ISNA(VLOOKUP(J192,'72102278'!Z:AE,6,0)),IF(ISNA(VLOOKUP(J192,'72102278'!AA:AE,5,0)),IF(ISNA(VLOOKUP(J192,'72102278'!AB:AE,4,0)),IF(ISNA(VLOOKUP(J192,'72102278'!AC:AE,3,0)),IF(ISNA(VLOOKUP(J192,'72102278'!AD:AE,2,0)),"",VLOOKUP(J192,'72102278'!AD:AE,2,0)),VLOOKUP(J192,'72102278'!AC:AE,3,0)),VLOOKUP(J192,'72102278'!AB:AE,4,0)),VLOOKUP(J192,'72102278'!AA:AE,5,0)),VLOOKUP(J192,'72102278'!Z:AE,6,0))</f>
        <v>10</v>
      </c>
      <c r="M192" s="7" t="str">
        <f>IF(ISNA(VLOOKUP(J192,'72102029'!Z:AE,6,0)),IF(ISNA(VLOOKUP(J192,'72102029'!AA:AE,5,0)),IF(ISNA(VLOOKUP(J192,'72102029'!AB:AE,4,0)),IF(ISNA(VLOOKUP(J192,'72102029'!AC:AE,3,0)),IF(ISNA(VLOOKUP(J192,'72102029'!AD:AE,2,0)),"",VLOOKUP(J192,'72102029'!AD:AE,2,0)),VLOOKUP(J192,'72102029'!AC:AE,3,0)),VLOOKUP(J192,'72102029'!AB:AE,4,0)),VLOOKUP(J192,'72102029'!AA:AE,5,0)),VLOOKUP(J192,'72102029'!Z:AE,6,0))</f>
        <v/>
      </c>
      <c r="N192" s="7">
        <f>IF(ISNA(VLOOKUP(J192,'72101595'!Z:AE,6,0)),IF(ISNA(VLOOKUP(J192,'72101595'!AA:AE,5,0)),IF(ISNA(VLOOKUP(J192,'72101595'!AB:AE,4,0)),IF(ISNA(VLOOKUP(J192,'72101595'!AC:AE,3,0)),IF(ISNA(VLOOKUP(J192,'72101595'!AD:AE,2,0)),"",VLOOKUP(J192,'72101595'!AD:AE,2,0)),VLOOKUP(J192,'72101595'!AC:AE,3,0)),VLOOKUP(J192,'72101595'!AB:AE,4,0)),VLOOKUP(J192,'72101595'!AA:AE,5,0)),VLOOKUP(J192,'72101595'!Z:AE,6,0))</f>
        <v>48</v>
      </c>
      <c r="O192" s="7" t="str">
        <f>IF(ISNA(VLOOKUP(J192,'72101388'!Z:AE,6,0)),IF(ISNA(VLOOKUP(J192,'72101388'!AA:AE,5,0)),IF(ISNA(VLOOKUP(J192,'72101388'!AB:AE,4,0)),IF(ISNA(VLOOKUP(J192,'72101388'!AC:AE,3,0)),IF(ISNA(VLOOKUP(J192,'72101388'!AD:AE,2,0)),"",VLOOKUP(J192,'72101388'!AD:AE,2,0)),VLOOKUP(J192,'72101388'!AC:AE,3,0)),VLOOKUP(J192,'72101388'!AB:AE,4,0)),VLOOKUP(J192,'72101388'!AA:AE,5,0)),VLOOKUP(J192,'72101388'!Z:AE,6,0))</f>
        <v/>
      </c>
      <c r="P192" s="7" t="str">
        <f>IF(ISNA(VLOOKUP(J192,'72101014'!Z:AE,6,0)),IF(ISNA(VLOOKUP(J192,'72101014'!AA:AE,5,0)),IF(ISNA(VLOOKUP(J192,'72101014'!AB:AE,4,0)),IF(ISNA(VLOOKUP(J192,'72101014'!AC:AE,3,0)),IF(ISNA(VLOOKUP(J192,'72101014'!AD:AE,2,0)),"",VLOOKUP(J192,'72101014'!AD:AE,2,0)),VLOOKUP(J192,'72101014'!AC:AE,3,0)),VLOOKUP(J192,'72101014'!AB:AE,4,0)),VLOOKUP(J192,'72101014'!AA:AE,5,0)),VLOOKUP(J192,'72101014'!Z:AE,6,0))</f>
        <v/>
      </c>
      <c r="Q192" s="7" t="str">
        <f>IF(ISNA(VLOOKUP(J192,'72100736'!Z:AE,6,0)),IF(ISNA(VLOOKUP(J192,'72100736'!AA:AE,5,0)),IF(ISNA(VLOOKUP(J192,'72100736'!AB:AE,4,0)),IF(ISNA(VLOOKUP(J192,'72100736'!AC:AE,3,0)),IF(ISNA(VLOOKUP(J192,'72100736'!AD:AE,2,0)),"",VLOOKUP(J192,'72100736'!AD:AE,2,0)),VLOOKUP(J192,'72100736'!AC:AE,3,0)),VLOOKUP(J192,'72100736'!AB:AE,4,0)),VLOOKUP(J192,'72100736'!AA:AE,5,0)),VLOOKUP(J192,'72100736'!Z:AE,6,0))</f>
        <v/>
      </c>
      <c r="R192" s="7" t="str">
        <f>IF(ISNA(VLOOKUP(J192,'72100530'!Z:AE,6,0)),IF(ISNA(VLOOKUP(J192,'72100530'!AA:AE,5,0)),IF(ISNA(VLOOKUP(J192,'72100530'!AB:AE,4,0)),IF(ISNA(VLOOKUP(J192,'72100530'!AC:AE,3,0)),IF(ISNA(VLOOKUP(J192,'72100530'!AD:AE,2,0)),"",VLOOKUP(J192,'72100530'!AD:AE,2,0)),VLOOKUP(J192,'72100530'!AC:AE,3,0)),VLOOKUP(J192,'72100530'!AB:AE,4,0)),VLOOKUP(J192,'72100530'!AA:AE,5,0)),VLOOKUP(J192,'72100530'!Z:AE,6,0))</f>
        <v/>
      </c>
      <c r="S192" s="7" t="str">
        <f>IF(ISNA(VLOOKUP(J192,'72100318'!Z:AE,6,0)),IF(ISNA(VLOOKUP(J192,'72100318'!AA:AE,5,0)),IF(ISNA(VLOOKUP(J192,'72100318'!AB:AE,4,0)),IF(ISNA(VLOOKUP(J192,'72100318'!AC:AE,3,0)),IF(ISNA(VLOOKUP(J192,'72100318'!AD:AE,2,0)),"",VLOOKUP(J192,'72100318'!AD:AE,2,0)),VLOOKUP(J192,'72100318'!AC:AE,3,0)),VLOOKUP(J192,'72100318'!AB:AE,4,0)),VLOOKUP(J192,'72100318'!AA:AE,5,0)),VLOOKUP(J192,'72100318'!Z:AE,6,0))</f>
        <v/>
      </c>
      <c r="T192" s="7" t="str">
        <f>IF(ISNA(VLOOKUP(J192,'72100121'!Z:AE,6,0)),IF(ISNA(VLOOKUP(J192,'72100121'!AA:AE,5,0)),IF(ISNA(VLOOKUP(J192,'72100121'!AB:AE,4,0)),IF(ISNA(VLOOKUP(J192,'72100121'!AC:AE,3,0)),IF(ISNA(VLOOKUP(J192,'72100121'!AD:AE,2,0)),"",VLOOKUP(J192,'72100121'!AD:AE,2,0)),VLOOKUP(J192,'72100121'!AC:AE,3,0)),VLOOKUP(J192,'72100121'!AB:AE,4,0)),VLOOKUP(J192,'72100121'!AA:AE,5,0)),VLOOKUP(J192,'72100121'!Z:AE,6,0))</f>
        <v/>
      </c>
      <c r="U192" s="7" t="str">
        <f>IF(ISNA(VLOOKUP(J192,'72003054'!Z:AE,6,0)),IF(ISNA(VLOOKUP(J192,'72003054'!AA:AE,5,0)),IF(ISNA(VLOOKUP(J192,'72003054'!AB:AE,4,0)),IF(ISNA(VLOOKUP(J192,'72003054'!AC:AE,3,0)),IF(ISNA(VLOOKUP(J192,'72003054'!AD:AE,2,0)),"",VLOOKUP(J192,'72003054'!AD:AE,2,0)),VLOOKUP(J192,'72003054'!AC:AE,3,0)),VLOOKUP(J192,'72003054'!AB:AE,4,0)),VLOOKUP(J192,'72003054'!AA:AE,5,0)),VLOOKUP(J192,'72003054'!Z:AE,6,0))</f>
        <v/>
      </c>
    </row>
    <row r="193" spans="1:424" x14ac:dyDescent="0.25">
      <c r="A193" s="7">
        <f t="shared" si="6"/>
        <v>48</v>
      </c>
      <c r="B193" s="7">
        <f t="shared" si="7"/>
        <v>72101595</v>
      </c>
      <c r="C193" s="7">
        <f>IF(ISNA(VLOOKUP(G193,Listen!J:P,7,0)),VLOOKUP(E193,'72101595'!AF:AP,11,0),IF(VLOOKUP(E193,'72101595'!AF:AP,11,0)&lt;4,VLOOKUP(G193,Listen!J:P,7,0),VLOOKUP(E193,'72101595'!AF:AP,11,0)))</f>
        <v>3</v>
      </c>
      <c r="D193" s="7" t="str">
        <f>IF(G193="","",IF(ISNA(VLOOKUP(G193,[1]ALLE!$B:$AA,26,0)),"",VLOOKUP(G193,[1]ALLE!$B:$AA,26,0)))</f>
        <v/>
      </c>
      <c r="E193" s="12" t="str">
        <f>IF(ISNA(VLOOKUP(J193,'72101595'!Z:AG,7,0)),IF(ISNA(VLOOKUP(J193,'72101595'!AA:AG,6,0)),IF(ISNA(VLOOKUP(J193,'72101595'!AB:AG,5,0)),IF(ISNA(VLOOKUP(J193,'72101595'!AC:AG,4,0)),IF(ISNA(VLOOKUP(J193,'72101595'!AD:AG,3,0)),"",VLOOKUP(J193,'72101595'!AD:AG,3,0)),VLOOKUP(J193,'72101595'!AC:AG,4,0)),VLOOKUP(J193,'72101595'!AB:AG,5,0)),VLOOKUP(J193,'72101595'!AA:AG,6,0)),VLOOKUP(J193,'72101595'!Z:AG,7,0))</f>
        <v>9-Acridinecarboxylic acid, methyl ester</v>
      </c>
      <c r="F193" s="7" t="str">
        <f>IF(G193=0,"",IF(G193="","",VLOOKUP(G193,'72101595'!D:I,6,0)))</f>
        <v>C15H11NO2</v>
      </c>
      <c r="G193" s="7" t="str">
        <f>VLOOKUP(E193,'72101595'!AF:AP,2,0)</f>
        <v>5132-81-0</v>
      </c>
      <c r="H193" s="7" t="str">
        <f>IF(ISNA(VLOOKUP(G193,[1]ALLE!$B:$C,2,0)),"",VLOOKUP(G193,[1]ALLE!$B:$C,2,0))</f>
        <v>PGWHWYBRRVQFCI-UHFFFAOYSA-N</v>
      </c>
      <c r="I193" s="7">
        <f t="shared" si="8"/>
        <v>193</v>
      </c>
      <c r="J193" s="5" t="s">
        <v>13897</v>
      </c>
      <c r="K193" s="7" t="str">
        <f>IF(ISNA(VLOOKUP(J193,'72102609'!Z:AE,6,0)),IF(ISNA(VLOOKUP(J193,'72102609'!AA:AE,5,0)),IF(ISNA(VLOOKUP(J193,'72102609'!AB:AE,4,0)),IF(ISNA(VLOOKUP(J193,'72102609'!AC:AE,3,0)),IF(ISNA(VLOOKUP(J193,'72102609'!AD:AE,2,0)),"",VLOOKUP(J193,'72102609'!AD:AE,2,0)),VLOOKUP(J193,'72102609'!AC:AE,3,0)),VLOOKUP(J193,'72102609'!AB:AE,4,0)),VLOOKUP(J193,'72102609'!AA:AE,5,0)),VLOOKUP(J193,'72102609'!Z:AE,6,0))</f>
        <v/>
      </c>
      <c r="L193" s="7" t="str">
        <f>IF(ISNA(VLOOKUP(J193,'72102278'!Z:AE,6,0)),IF(ISNA(VLOOKUP(J193,'72102278'!AA:AE,5,0)),IF(ISNA(VLOOKUP(J193,'72102278'!AB:AE,4,0)),IF(ISNA(VLOOKUP(J193,'72102278'!AC:AE,3,0)),IF(ISNA(VLOOKUP(J193,'72102278'!AD:AE,2,0)),"",VLOOKUP(J193,'72102278'!AD:AE,2,0)),VLOOKUP(J193,'72102278'!AC:AE,3,0)),VLOOKUP(J193,'72102278'!AB:AE,4,0)),VLOOKUP(J193,'72102278'!AA:AE,5,0)),VLOOKUP(J193,'72102278'!Z:AE,6,0))</f>
        <v/>
      </c>
      <c r="M193" s="7" t="str">
        <f>IF(ISNA(VLOOKUP(J193,'72102029'!Z:AE,6,0)),IF(ISNA(VLOOKUP(J193,'72102029'!AA:AE,5,0)),IF(ISNA(VLOOKUP(J193,'72102029'!AB:AE,4,0)),IF(ISNA(VLOOKUP(J193,'72102029'!AC:AE,3,0)),IF(ISNA(VLOOKUP(J193,'72102029'!AD:AE,2,0)),"",VLOOKUP(J193,'72102029'!AD:AE,2,0)),VLOOKUP(J193,'72102029'!AC:AE,3,0)),VLOOKUP(J193,'72102029'!AB:AE,4,0)),VLOOKUP(J193,'72102029'!AA:AE,5,0)),VLOOKUP(J193,'72102029'!Z:AE,6,0))</f>
        <v/>
      </c>
      <c r="N193" s="7">
        <f>IF(ISNA(VLOOKUP(J193,'72101595'!Z:AE,6,0)),IF(ISNA(VLOOKUP(J193,'72101595'!AA:AE,5,0)),IF(ISNA(VLOOKUP(J193,'72101595'!AB:AE,4,0)),IF(ISNA(VLOOKUP(J193,'72101595'!AC:AE,3,0)),IF(ISNA(VLOOKUP(J193,'72101595'!AD:AE,2,0)),"",VLOOKUP(J193,'72101595'!AD:AE,2,0)),VLOOKUP(J193,'72101595'!AC:AE,3,0)),VLOOKUP(J193,'72101595'!AB:AE,4,0)),VLOOKUP(J193,'72101595'!AA:AE,5,0)),VLOOKUP(J193,'72101595'!Z:AE,6,0))</f>
        <v>48</v>
      </c>
      <c r="O193" s="7" t="str">
        <f>IF(ISNA(VLOOKUP(J193,'72101388'!Z:AE,6,0)),IF(ISNA(VLOOKUP(J193,'72101388'!AA:AE,5,0)),IF(ISNA(VLOOKUP(J193,'72101388'!AB:AE,4,0)),IF(ISNA(VLOOKUP(J193,'72101388'!AC:AE,3,0)),IF(ISNA(VLOOKUP(J193,'72101388'!AD:AE,2,0)),"",VLOOKUP(J193,'72101388'!AD:AE,2,0)),VLOOKUP(J193,'72101388'!AC:AE,3,0)),VLOOKUP(J193,'72101388'!AB:AE,4,0)),VLOOKUP(J193,'72101388'!AA:AE,5,0)),VLOOKUP(J193,'72101388'!Z:AE,6,0))</f>
        <v/>
      </c>
      <c r="P193" s="7" t="str">
        <f>IF(ISNA(VLOOKUP(J193,'72101014'!Z:AE,6,0)),IF(ISNA(VLOOKUP(J193,'72101014'!AA:AE,5,0)),IF(ISNA(VLOOKUP(J193,'72101014'!AB:AE,4,0)),IF(ISNA(VLOOKUP(J193,'72101014'!AC:AE,3,0)),IF(ISNA(VLOOKUP(J193,'72101014'!AD:AE,2,0)),"",VLOOKUP(J193,'72101014'!AD:AE,2,0)),VLOOKUP(J193,'72101014'!AC:AE,3,0)),VLOOKUP(J193,'72101014'!AB:AE,4,0)),VLOOKUP(J193,'72101014'!AA:AE,5,0)),VLOOKUP(J193,'72101014'!Z:AE,6,0))</f>
        <v/>
      </c>
      <c r="Q193" s="7" t="str">
        <f>IF(ISNA(VLOOKUP(J193,'72100736'!Z:AE,6,0)),IF(ISNA(VLOOKUP(J193,'72100736'!AA:AE,5,0)),IF(ISNA(VLOOKUP(J193,'72100736'!AB:AE,4,0)),IF(ISNA(VLOOKUP(J193,'72100736'!AC:AE,3,0)),IF(ISNA(VLOOKUP(J193,'72100736'!AD:AE,2,0)),"",VLOOKUP(J193,'72100736'!AD:AE,2,0)),VLOOKUP(J193,'72100736'!AC:AE,3,0)),VLOOKUP(J193,'72100736'!AB:AE,4,0)),VLOOKUP(J193,'72100736'!AA:AE,5,0)),VLOOKUP(J193,'72100736'!Z:AE,6,0))</f>
        <v/>
      </c>
      <c r="R193" s="7" t="str">
        <f>IF(ISNA(VLOOKUP(J193,'72100530'!Z:AE,6,0)),IF(ISNA(VLOOKUP(J193,'72100530'!AA:AE,5,0)),IF(ISNA(VLOOKUP(J193,'72100530'!AB:AE,4,0)),IF(ISNA(VLOOKUP(J193,'72100530'!AC:AE,3,0)),IF(ISNA(VLOOKUP(J193,'72100530'!AD:AE,2,0)),"",VLOOKUP(J193,'72100530'!AD:AE,2,0)),VLOOKUP(J193,'72100530'!AC:AE,3,0)),VLOOKUP(J193,'72100530'!AB:AE,4,0)),VLOOKUP(J193,'72100530'!AA:AE,5,0)),VLOOKUP(J193,'72100530'!Z:AE,6,0))</f>
        <v/>
      </c>
      <c r="S193" s="7" t="str">
        <f>IF(ISNA(VLOOKUP(J193,'72100318'!Z:AE,6,0)),IF(ISNA(VLOOKUP(J193,'72100318'!AA:AE,5,0)),IF(ISNA(VLOOKUP(J193,'72100318'!AB:AE,4,0)),IF(ISNA(VLOOKUP(J193,'72100318'!AC:AE,3,0)),IF(ISNA(VLOOKUP(J193,'72100318'!AD:AE,2,0)),"",VLOOKUP(J193,'72100318'!AD:AE,2,0)),VLOOKUP(J193,'72100318'!AC:AE,3,0)),VLOOKUP(J193,'72100318'!AB:AE,4,0)),VLOOKUP(J193,'72100318'!AA:AE,5,0)),VLOOKUP(J193,'72100318'!Z:AE,6,0))</f>
        <v/>
      </c>
      <c r="T193" s="7" t="str">
        <f>IF(ISNA(VLOOKUP(J193,'72100121'!Z:AE,6,0)),IF(ISNA(VLOOKUP(J193,'72100121'!AA:AE,5,0)),IF(ISNA(VLOOKUP(J193,'72100121'!AB:AE,4,0)),IF(ISNA(VLOOKUP(J193,'72100121'!AC:AE,3,0)),IF(ISNA(VLOOKUP(J193,'72100121'!AD:AE,2,0)),"",VLOOKUP(J193,'72100121'!AD:AE,2,0)),VLOOKUP(J193,'72100121'!AC:AE,3,0)),VLOOKUP(J193,'72100121'!AB:AE,4,0)),VLOOKUP(J193,'72100121'!AA:AE,5,0)),VLOOKUP(J193,'72100121'!Z:AE,6,0))</f>
        <v/>
      </c>
      <c r="U193" s="7" t="str">
        <f>IF(ISNA(VLOOKUP(J193,'72003054'!Z:AE,6,0)),IF(ISNA(VLOOKUP(J193,'72003054'!AA:AE,5,0)),IF(ISNA(VLOOKUP(J193,'72003054'!AB:AE,4,0)),IF(ISNA(VLOOKUP(J193,'72003054'!AC:AE,3,0)),IF(ISNA(VLOOKUP(J193,'72003054'!AD:AE,2,0)),"",VLOOKUP(J193,'72003054'!AD:AE,2,0)),VLOOKUP(J193,'72003054'!AC:AE,3,0)),VLOOKUP(J193,'72003054'!AB:AE,4,0)),VLOOKUP(J193,'72003054'!AA:AE,5,0)),VLOOKUP(J193,'72003054'!Z:AE,6,0))</f>
        <v/>
      </c>
    </row>
    <row r="194" spans="1:424" x14ac:dyDescent="0.25">
      <c r="A194" s="7">
        <f t="shared" si="6"/>
        <v>47</v>
      </c>
      <c r="B194" s="7">
        <f t="shared" si="7"/>
        <v>72101595</v>
      </c>
      <c r="C194" s="7">
        <f>IF(ISNA(VLOOKUP(G194,Listen!J:P,7,0)),VLOOKUP(E194,'72101595'!AF:AP,11,0),IF(VLOOKUP(E194,'72101595'!AF:AP,11,0)&lt;4,VLOOKUP(G194,Listen!J:P,7,0),VLOOKUP(E194,'72101595'!AF:AP,11,0)))</f>
        <v>1</v>
      </c>
      <c r="D194" s="7" t="str">
        <f>IF(G194="","",IF(ISNA(VLOOKUP(G194,[1]ALLE!$B:$AA,26,0)),"",VLOOKUP(G194,[1]ALLE!$B:$AA,26,0)))</f>
        <v>WGK 3,Industriech. - Lösungsmittel</v>
      </c>
      <c r="E194" s="12" t="str">
        <f>IF(ISNA(VLOOKUP(J194,'72101595'!Z:AG,7,0)),IF(ISNA(VLOOKUP(J194,'72101595'!AA:AG,6,0)),IF(ISNA(VLOOKUP(J194,'72101595'!AB:AG,5,0)),IF(ISNA(VLOOKUP(J194,'72101595'!AC:AG,4,0)),IF(ISNA(VLOOKUP(J194,'72101595'!AD:AG,3,0)),"",VLOOKUP(J194,'72101595'!AD:AG,3,0)),VLOOKUP(J194,'72101595'!AC:AG,4,0)),VLOOKUP(J194,'72101595'!AB:AG,5,0)),VLOOKUP(J194,'72101595'!AA:AG,6,0)),VLOOKUP(J194,'72101595'!Z:AG,7,0))</f>
        <v>Tetrachloroethylene</v>
      </c>
      <c r="F194" s="7" t="str">
        <f>IF(G194=0,"",IF(G194="","",VLOOKUP(G194,'72101595'!D:I,6,0)))</f>
        <v>C2Cl4</v>
      </c>
      <c r="G194" s="7" t="str">
        <f>VLOOKUP(E194,'72101595'!AF:AP,2,0)</f>
        <v>127-18-4</v>
      </c>
      <c r="H194" s="7" t="str">
        <f>IF(ISNA(VLOOKUP(G194,[1]ALLE!$B:$C,2,0)),"",VLOOKUP(G194,[1]ALLE!$B:$C,2,0))</f>
        <v>CYTYCFOTNPOANT-UHFFFAOYSA-N</v>
      </c>
      <c r="I194" s="7">
        <f t="shared" si="8"/>
        <v>194</v>
      </c>
      <c r="J194" s="5" t="s">
        <v>3063</v>
      </c>
      <c r="K194" s="7" t="str">
        <f>IF(ISNA(VLOOKUP(J194,'72102609'!Z:AE,6,0)),IF(ISNA(VLOOKUP(J194,'72102609'!AA:AE,5,0)),IF(ISNA(VLOOKUP(J194,'72102609'!AB:AE,4,0)),IF(ISNA(VLOOKUP(J194,'72102609'!AC:AE,3,0)),IF(ISNA(VLOOKUP(J194,'72102609'!AD:AE,2,0)),"",VLOOKUP(J194,'72102609'!AD:AE,2,0)),VLOOKUP(J194,'72102609'!AC:AE,3,0)),VLOOKUP(J194,'72102609'!AB:AE,4,0)),VLOOKUP(J194,'72102609'!AA:AE,5,0)),VLOOKUP(J194,'72102609'!Z:AE,6,0))</f>
        <v/>
      </c>
      <c r="L194" s="7" t="str">
        <f>IF(ISNA(VLOOKUP(J194,'72102278'!Z:AE,6,0)),IF(ISNA(VLOOKUP(J194,'72102278'!AA:AE,5,0)),IF(ISNA(VLOOKUP(J194,'72102278'!AB:AE,4,0)),IF(ISNA(VLOOKUP(J194,'72102278'!AC:AE,3,0)),IF(ISNA(VLOOKUP(J194,'72102278'!AD:AE,2,0)),"",VLOOKUP(J194,'72102278'!AD:AE,2,0)),VLOOKUP(J194,'72102278'!AC:AE,3,0)),VLOOKUP(J194,'72102278'!AB:AE,4,0)),VLOOKUP(J194,'72102278'!AA:AE,5,0)),VLOOKUP(J194,'72102278'!Z:AE,6,0))</f>
        <v/>
      </c>
      <c r="M194" s="7" t="str">
        <f>IF(ISNA(VLOOKUP(J194,'72102029'!Z:AE,6,0)),IF(ISNA(VLOOKUP(J194,'72102029'!AA:AE,5,0)),IF(ISNA(VLOOKUP(J194,'72102029'!AB:AE,4,0)),IF(ISNA(VLOOKUP(J194,'72102029'!AC:AE,3,0)),IF(ISNA(VLOOKUP(J194,'72102029'!AD:AE,2,0)),"",VLOOKUP(J194,'72102029'!AD:AE,2,0)),VLOOKUP(J194,'72102029'!AC:AE,3,0)),VLOOKUP(J194,'72102029'!AB:AE,4,0)),VLOOKUP(J194,'72102029'!AA:AE,5,0)),VLOOKUP(J194,'72102029'!Z:AE,6,0))</f>
        <v/>
      </c>
      <c r="N194" s="7">
        <f>IF(ISNA(VLOOKUP(J194,'72101595'!Z:AE,6,0)),IF(ISNA(VLOOKUP(J194,'72101595'!AA:AE,5,0)),IF(ISNA(VLOOKUP(J194,'72101595'!AB:AE,4,0)),IF(ISNA(VLOOKUP(J194,'72101595'!AC:AE,3,0)),IF(ISNA(VLOOKUP(J194,'72101595'!AD:AE,2,0)),"",VLOOKUP(J194,'72101595'!AD:AE,2,0)),VLOOKUP(J194,'72101595'!AC:AE,3,0)),VLOOKUP(J194,'72101595'!AB:AE,4,0)),VLOOKUP(J194,'72101595'!AA:AE,5,0)),VLOOKUP(J194,'72101595'!Z:AE,6,0))</f>
        <v>47</v>
      </c>
      <c r="O194" s="7" t="str">
        <f>IF(ISNA(VLOOKUP(J194,'72101388'!Z:AE,6,0)),IF(ISNA(VLOOKUP(J194,'72101388'!AA:AE,5,0)),IF(ISNA(VLOOKUP(J194,'72101388'!AB:AE,4,0)),IF(ISNA(VLOOKUP(J194,'72101388'!AC:AE,3,0)),IF(ISNA(VLOOKUP(J194,'72101388'!AD:AE,2,0)),"",VLOOKUP(J194,'72101388'!AD:AE,2,0)),VLOOKUP(J194,'72101388'!AC:AE,3,0)),VLOOKUP(J194,'72101388'!AB:AE,4,0)),VLOOKUP(J194,'72101388'!AA:AE,5,0)),VLOOKUP(J194,'72101388'!Z:AE,6,0))</f>
        <v/>
      </c>
      <c r="P194" s="7">
        <f>IF(ISNA(VLOOKUP(J194,'72101014'!Z:AE,6,0)),IF(ISNA(VLOOKUP(J194,'72101014'!AA:AE,5,0)),IF(ISNA(VLOOKUP(J194,'72101014'!AB:AE,4,0)),IF(ISNA(VLOOKUP(J194,'72101014'!AC:AE,3,0)),IF(ISNA(VLOOKUP(J194,'72101014'!AD:AE,2,0)),"",VLOOKUP(J194,'72101014'!AD:AE,2,0)),VLOOKUP(J194,'72101014'!AC:AE,3,0)),VLOOKUP(J194,'72101014'!AB:AE,4,0)),VLOOKUP(J194,'72101014'!AA:AE,5,0)),VLOOKUP(J194,'72101014'!Z:AE,6,0))</f>
        <v>0</v>
      </c>
      <c r="Q194" s="7" t="str">
        <f>IF(ISNA(VLOOKUP(J194,'72100736'!Z:AE,6,0)),IF(ISNA(VLOOKUP(J194,'72100736'!AA:AE,5,0)),IF(ISNA(VLOOKUP(J194,'72100736'!AB:AE,4,0)),IF(ISNA(VLOOKUP(J194,'72100736'!AC:AE,3,0)),IF(ISNA(VLOOKUP(J194,'72100736'!AD:AE,2,0)),"",VLOOKUP(J194,'72100736'!AD:AE,2,0)),VLOOKUP(J194,'72100736'!AC:AE,3,0)),VLOOKUP(J194,'72100736'!AB:AE,4,0)),VLOOKUP(J194,'72100736'!AA:AE,5,0)),VLOOKUP(J194,'72100736'!Z:AE,6,0))</f>
        <v/>
      </c>
      <c r="R194" s="7" t="str">
        <f>IF(ISNA(VLOOKUP(J194,'72100530'!Z:AE,6,0)),IF(ISNA(VLOOKUP(J194,'72100530'!AA:AE,5,0)),IF(ISNA(VLOOKUP(J194,'72100530'!AB:AE,4,0)),IF(ISNA(VLOOKUP(J194,'72100530'!AC:AE,3,0)),IF(ISNA(VLOOKUP(J194,'72100530'!AD:AE,2,0)),"",VLOOKUP(J194,'72100530'!AD:AE,2,0)),VLOOKUP(J194,'72100530'!AC:AE,3,0)),VLOOKUP(J194,'72100530'!AB:AE,4,0)),VLOOKUP(J194,'72100530'!AA:AE,5,0)),VLOOKUP(J194,'72100530'!Z:AE,6,0))</f>
        <v/>
      </c>
      <c r="S194" s="7" t="str">
        <f>IF(ISNA(VLOOKUP(J194,'72100318'!Z:AE,6,0)),IF(ISNA(VLOOKUP(J194,'72100318'!AA:AE,5,0)),IF(ISNA(VLOOKUP(J194,'72100318'!AB:AE,4,0)),IF(ISNA(VLOOKUP(J194,'72100318'!AC:AE,3,0)),IF(ISNA(VLOOKUP(J194,'72100318'!AD:AE,2,0)),"",VLOOKUP(J194,'72100318'!AD:AE,2,0)),VLOOKUP(J194,'72100318'!AC:AE,3,0)),VLOOKUP(J194,'72100318'!AB:AE,4,0)),VLOOKUP(J194,'72100318'!AA:AE,5,0)),VLOOKUP(J194,'72100318'!Z:AE,6,0))</f>
        <v/>
      </c>
      <c r="T194" s="7" t="str">
        <f>IF(ISNA(VLOOKUP(J194,'72100121'!Z:AE,6,0)),IF(ISNA(VLOOKUP(J194,'72100121'!AA:AE,5,0)),IF(ISNA(VLOOKUP(J194,'72100121'!AB:AE,4,0)),IF(ISNA(VLOOKUP(J194,'72100121'!AC:AE,3,0)),IF(ISNA(VLOOKUP(J194,'72100121'!AD:AE,2,0)),"",VLOOKUP(J194,'72100121'!AD:AE,2,0)),VLOOKUP(J194,'72100121'!AC:AE,3,0)),VLOOKUP(J194,'72100121'!AB:AE,4,0)),VLOOKUP(J194,'72100121'!AA:AE,5,0)),VLOOKUP(J194,'72100121'!Z:AE,6,0))</f>
        <v/>
      </c>
      <c r="U194" s="7" t="str">
        <f>IF(ISNA(VLOOKUP(J194,'72003054'!Z:AE,6,0)),IF(ISNA(VLOOKUP(J194,'72003054'!AA:AE,5,0)),IF(ISNA(VLOOKUP(J194,'72003054'!AB:AE,4,0)),IF(ISNA(VLOOKUP(J194,'72003054'!AC:AE,3,0)),IF(ISNA(VLOOKUP(J194,'72003054'!AD:AE,2,0)),"",VLOOKUP(J194,'72003054'!AD:AE,2,0)),VLOOKUP(J194,'72003054'!AC:AE,3,0)),VLOOKUP(J194,'72003054'!AB:AE,4,0)),VLOOKUP(J194,'72003054'!AA:AE,5,0)),VLOOKUP(J194,'72003054'!Z:AE,6,0))</f>
        <v/>
      </c>
    </row>
    <row r="195" spans="1:424" x14ac:dyDescent="0.25">
      <c r="A195" s="7">
        <f t="shared" si="6"/>
        <v>46</v>
      </c>
      <c r="B195" s="7">
        <f t="shared" si="7"/>
        <v>72101595</v>
      </c>
      <c r="C195" s="7">
        <f>IF(ISNA(VLOOKUP(G195,Listen!J:P,7,0)),VLOOKUP(E195,'72101595'!AF:AP,11,0),IF(VLOOKUP(E195,'72101595'!AF:AP,11,0)&lt;4,VLOOKUP(G195,Listen!J:P,7,0),VLOOKUP(E195,'72101595'!AF:AP,11,0)))</f>
        <v>1</v>
      </c>
      <c r="D195" s="7" t="str">
        <f>IF(G195="","",IF(ISNA(VLOOKUP(G195,[1]ALLE!$B:$AA,26,0)),"",VLOOKUP(G195,[1]ALLE!$B:$AA,26,0)))</f>
        <v>WGK 1,</v>
      </c>
      <c r="E195" s="12" t="str">
        <f>IF(ISNA(VLOOKUP(J195,'72101595'!Z:AG,7,0)),IF(ISNA(VLOOKUP(J195,'72101595'!AA:AG,6,0)),IF(ISNA(VLOOKUP(J195,'72101595'!AB:AG,5,0)),IF(ISNA(VLOOKUP(J195,'72101595'!AC:AG,4,0)),IF(ISNA(VLOOKUP(J195,'72101595'!AD:AG,3,0)),"",VLOOKUP(J195,'72101595'!AD:AG,3,0)),VLOOKUP(J195,'72101595'!AC:AG,4,0)),VLOOKUP(J195,'72101595'!AB:AG,5,0)),VLOOKUP(J195,'72101595'!AA:AG,6,0)),VLOOKUP(J195,'72101595'!Z:AG,7,0))</f>
        <v>Decane</v>
      </c>
      <c r="F195" s="7" t="str">
        <f>IF(G195=0,"",IF(G195="","",VLOOKUP(G195,'72101595'!D:I,6,0)))</f>
        <v>C10H22</v>
      </c>
      <c r="G195" s="7" t="str">
        <f>VLOOKUP(E195,'72101595'!AF:AP,2,0)</f>
        <v>124-18-5</v>
      </c>
      <c r="H195" s="7" t="str">
        <f>IF(ISNA(VLOOKUP(G195,[1]ALLE!$B:$C,2,0)),"",VLOOKUP(G195,[1]ALLE!$B:$C,2,0))</f>
        <v>DIOQZVSQGTUSAI-UHFFFAOYSA-N</v>
      </c>
      <c r="I195" s="7">
        <f t="shared" si="8"/>
        <v>195</v>
      </c>
      <c r="J195" s="5" t="s">
        <v>2303</v>
      </c>
      <c r="K195" s="7" t="str">
        <f>IF(ISNA(VLOOKUP(J195,'72102609'!Z:AE,6,0)),IF(ISNA(VLOOKUP(J195,'72102609'!AA:AE,5,0)),IF(ISNA(VLOOKUP(J195,'72102609'!AB:AE,4,0)),IF(ISNA(VLOOKUP(J195,'72102609'!AC:AE,3,0)),IF(ISNA(VLOOKUP(J195,'72102609'!AD:AE,2,0)),"",VLOOKUP(J195,'72102609'!AD:AE,2,0)),VLOOKUP(J195,'72102609'!AC:AE,3,0)),VLOOKUP(J195,'72102609'!AB:AE,4,0)),VLOOKUP(J195,'72102609'!AA:AE,5,0)),VLOOKUP(J195,'72102609'!Z:AE,6,0))</f>
        <v/>
      </c>
      <c r="L195" s="7" t="str">
        <f>IF(ISNA(VLOOKUP(J195,'72102278'!Z:AE,6,0)),IF(ISNA(VLOOKUP(J195,'72102278'!AA:AE,5,0)),IF(ISNA(VLOOKUP(J195,'72102278'!AB:AE,4,0)),IF(ISNA(VLOOKUP(J195,'72102278'!AC:AE,3,0)),IF(ISNA(VLOOKUP(J195,'72102278'!AD:AE,2,0)),"",VLOOKUP(J195,'72102278'!AD:AE,2,0)),VLOOKUP(J195,'72102278'!AC:AE,3,0)),VLOOKUP(J195,'72102278'!AB:AE,4,0)),VLOOKUP(J195,'72102278'!AA:AE,5,0)),VLOOKUP(J195,'72102278'!Z:AE,6,0))</f>
        <v/>
      </c>
      <c r="M195" s="7" t="str">
        <f>IF(ISNA(VLOOKUP(J195,'72102029'!Z:AE,6,0)),IF(ISNA(VLOOKUP(J195,'72102029'!AA:AE,5,0)),IF(ISNA(VLOOKUP(J195,'72102029'!AB:AE,4,0)),IF(ISNA(VLOOKUP(J195,'72102029'!AC:AE,3,0)),IF(ISNA(VLOOKUP(J195,'72102029'!AD:AE,2,0)),"",VLOOKUP(J195,'72102029'!AD:AE,2,0)),VLOOKUP(J195,'72102029'!AC:AE,3,0)),VLOOKUP(J195,'72102029'!AB:AE,4,0)),VLOOKUP(J195,'72102029'!AA:AE,5,0)),VLOOKUP(J195,'72102029'!Z:AE,6,0))</f>
        <v/>
      </c>
      <c r="N195" s="7">
        <f>IF(ISNA(VLOOKUP(J195,'72101595'!Z:AE,6,0)),IF(ISNA(VLOOKUP(J195,'72101595'!AA:AE,5,0)),IF(ISNA(VLOOKUP(J195,'72101595'!AB:AE,4,0)),IF(ISNA(VLOOKUP(J195,'72101595'!AC:AE,3,0)),IF(ISNA(VLOOKUP(J195,'72101595'!AD:AE,2,0)),"",VLOOKUP(J195,'72101595'!AD:AE,2,0)),VLOOKUP(J195,'72101595'!AC:AE,3,0)),VLOOKUP(J195,'72101595'!AB:AE,4,0)),VLOOKUP(J195,'72101595'!AA:AE,5,0)),VLOOKUP(J195,'72101595'!Z:AE,6,0))</f>
        <v>46</v>
      </c>
      <c r="O195" s="7">
        <f>IF(ISNA(VLOOKUP(J195,'72101388'!Z:AE,6,0)),IF(ISNA(VLOOKUP(J195,'72101388'!AA:AE,5,0)),IF(ISNA(VLOOKUP(J195,'72101388'!AB:AE,4,0)),IF(ISNA(VLOOKUP(J195,'72101388'!AC:AE,3,0)),IF(ISNA(VLOOKUP(J195,'72101388'!AD:AE,2,0)),"",VLOOKUP(J195,'72101388'!AD:AE,2,0)),VLOOKUP(J195,'72101388'!AC:AE,3,0)),VLOOKUP(J195,'72101388'!AB:AE,4,0)),VLOOKUP(J195,'72101388'!AA:AE,5,0)),VLOOKUP(J195,'72101388'!Z:AE,6,0))</f>
        <v>4</v>
      </c>
      <c r="P195" s="7" t="str">
        <f>IF(ISNA(VLOOKUP(J195,'72101014'!Z:AE,6,0)),IF(ISNA(VLOOKUP(J195,'72101014'!AA:AE,5,0)),IF(ISNA(VLOOKUP(J195,'72101014'!AB:AE,4,0)),IF(ISNA(VLOOKUP(J195,'72101014'!AC:AE,3,0)),IF(ISNA(VLOOKUP(J195,'72101014'!AD:AE,2,0)),"",VLOOKUP(J195,'72101014'!AD:AE,2,0)),VLOOKUP(J195,'72101014'!AC:AE,3,0)),VLOOKUP(J195,'72101014'!AB:AE,4,0)),VLOOKUP(J195,'72101014'!AA:AE,5,0)),VLOOKUP(J195,'72101014'!Z:AE,6,0))</f>
        <v/>
      </c>
      <c r="Q195" s="7" t="str">
        <f>IF(ISNA(VLOOKUP(J195,'72100736'!Z:AE,6,0)),IF(ISNA(VLOOKUP(J195,'72100736'!AA:AE,5,0)),IF(ISNA(VLOOKUP(J195,'72100736'!AB:AE,4,0)),IF(ISNA(VLOOKUP(J195,'72100736'!AC:AE,3,0)),IF(ISNA(VLOOKUP(J195,'72100736'!AD:AE,2,0)),"",VLOOKUP(J195,'72100736'!AD:AE,2,0)),VLOOKUP(J195,'72100736'!AC:AE,3,0)),VLOOKUP(J195,'72100736'!AB:AE,4,0)),VLOOKUP(J195,'72100736'!AA:AE,5,0)),VLOOKUP(J195,'72100736'!Z:AE,6,0))</f>
        <v/>
      </c>
      <c r="R195" s="7" t="str">
        <f>IF(ISNA(VLOOKUP(J195,'72100530'!Z:AE,6,0)),IF(ISNA(VLOOKUP(J195,'72100530'!AA:AE,5,0)),IF(ISNA(VLOOKUP(J195,'72100530'!AB:AE,4,0)),IF(ISNA(VLOOKUP(J195,'72100530'!AC:AE,3,0)),IF(ISNA(VLOOKUP(J195,'72100530'!AD:AE,2,0)),"",VLOOKUP(J195,'72100530'!AD:AE,2,0)),VLOOKUP(J195,'72100530'!AC:AE,3,0)),VLOOKUP(J195,'72100530'!AB:AE,4,0)),VLOOKUP(J195,'72100530'!AA:AE,5,0)),VLOOKUP(J195,'72100530'!Z:AE,6,0))</f>
        <v/>
      </c>
      <c r="S195" s="7" t="str">
        <f>IF(ISNA(VLOOKUP(J195,'72100318'!Z:AE,6,0)),IF(ISNA(VLOOKUP(J195,'72100318'!AA:AE,5,0)),IF(ISNA(VLOOKUP(J195,'72100318'!AB:AE,4,0)),IF(ISNA(VLOOKUP(J195,'72100318'!AC:AE,3,0)),IF(ISNA(VLOOKUP(J195,'72100318'!AD:AE,2,0)),"",VLOOKUP(J195,'72100318'!AD:AE,2,0)),VLOOKUP(J195,'72100318'!AC:AE,3,0)),VLOOKUP(J195,'72100318'!AB:AE,4,0)),VLOOKUP(J195,'72100318'!AA:AE,5,0)),VLOOKUP(J195,'72100318'!Z:AE,6,0))</f>
        <v/>
      </c>
      <c r="T195" s="7" t="str">
        <f>IF(ISNA(VLOOKUP(J195,'72100121'!Z:AE,6,0)),IF(ISNA(VLOOKUP(J195,'72100121'!AA:AE,5,0)),IF(ISNA(VLOOKUP(J195,'72100121'!AB:AE,4,0)),IF(ISNA(VLOOKUP(J195,'72100121'!AC:AE,3,0)),IF(ISNA(VLOOKUP(J195,'72100121'!AD:AE,2,0)),"",VLOOKUP(J195,'72100121'!AD:AE,2,0)),VLOOKUP(J195,'72100121'!AC:AE,3,0)),VLOOKUP(J195,'72100121'!AB:AE,4,0)),VLOOKUP(J195,'72100121'!AA:AE,5,0)),VLOOKUP(J195,'72100121'!Z:AE,6,0))</f>
        <v/>
      </c>
      <c r="U195" s="7" t="str">
        <f>IF(ISNA(VLOOKUP(J195,'72003054'!Z:AE,6,0)),IF(ISNA(VLOOKUP(J195,'72003054'!AA:AE,5,0)),IF(ISNA(VLOOKUP(J195,'72003054'!AB:AE,4,0)),IF(ISNA(VLOOKUP(J195,'72003054'!AC:AE,3,0)),IF(ISNA(VLOOKUP(J195,'72003054'!AD:AE,2,0)),"",VLOOKUP(J195,'72003054'!AD:AE,2,0)),VLOOKUP(J195,'72003054'!AC:AE,3,0)),VLOOKUP(J195,'72003054'!AB:AE,4,0)),VLOOKUP(J195,'72003054'!AA:AE,5,0)),VLOOKUP(J195,'72003054'!Z:AE,6,0))</f>
        <v/>
      </c>
    </row>
    <row r="196" spans="1:424" x14ac:dyDescent="0.25">
      <c r="A196" s="7">
        <f t="shared" si="6"/>
        <v>44</v>
      </c>
      <c r="B196" s="7">
        <f t="shared" si="7"/>
        <v>72102029</v>
      </c>
      <c r="C196" s="7">
        <f>IF(ISNA(VLOOKUP(G196,Listen!J:P,7,0)),VLOOKUP(E196,'72102029'!AF:AP,11,0),IF(VLOOKUP(E196,'72102029'!AF:AP,11,0)&lt;4,VLOOKUP(G196,Listen!J:P,7,0),VLOOKUP(E196,'72102029'!AF:AP,11,0)))</f>
        <v>3</v>
      </c>
      <c r="D196" s="7" t="str">
        <f>IF(G196="","", IF(ISNA(G196),"",IF(ISNA(VLOOKUP(G196,[1]ALLE!$B:$AA,26,0)),"",VLOOKUP(G196,[1]ALLE!$B:$AA,26,0))))</f>
        <v>WGK 1,</v>
      </c>
      <c r="E196" s="12" t="str">
        <f>IF(ISNA(VLOOKUP(J196,'72102029'!Z:AG,7,0)),IF(ISNA(VLOOKUP(J196,'72102029'!AA:AG,6,0)),IF(ISNA(VLOOKUP(J196,'72102029'!AB:AG,5,0)),IF(ISNA(VLOOKUP(J196,'72102029'!AC:AG,4,0)),IF(ISNA(VLOOKUP(J196,'72102029'!AD:AG,3,0)),"",VLOOKUP(J196,'72102029'!AD:AG,3,0)),VLOOKUP(J196,'72102029'!AC:AG,4,0)),VLOOKUP(J196,'72102029'!AB:AG,5,0)),VLOOKUP(J196,'72102029'!AA:AG,6,0)),VLOOKUP(J196,'72102029'!Z:AG,7,0))</f>
        <v>Benzaldehyde, 4-methyl-</v>
      </c>
      <c r="F196" s="7" t="str">
        <f>IF(G196=0,"",IF(G196="","",VLOOKUP(G196,'72102029'!D:I,6,0)))</f>
        <v>C8H8O</v>
      </c>
      <c r="G196" s="7" t="str">
        <f>VLOOKUP(E196,'72102029'!AF:AP,2,0)</f>
        <v>104-87-0</v>
      </c>
      <c r="H196" s="7" t="str">
        <f>IF(ISNA(VLOOKUP(G196,[1]ALLE!$B:$C,2,0)),"",VLOOKUP(G196,[1]ALLE!$B:$C,2,0))</f>
        <v>FXLOVSHXALFLKQ-UHFFFAOYSA-N</v>
      </c>
      <c r="I196" s="7">
        <f t="shared" si="8"/>
        <v>196</v>
      </c>
      <c r="J196" s="5" t="s">
        <v>883</v>
      </c>
      <c r="K196" s="7" t="str">
        <f>IF(ISNA(VLOOKUP(J196,'72102609'!Z:AE,6,0)),IF(ISNA(VLOOKUP(J196,'72102609'!AA:AE,5,0)),IF(ISNA(VLOOKUP(J196,'72102609'!AB:AE,4,0)),IF(ISNA(VLOOKUP(J196,'72102609'!AC:AE,3,0)),IF(ISNA(VLOOKUP(J196,'72102609'!AD:AE,2,0)),"",VLOOKUP(J196,'72102609'!AD:AE,2,0)),VLOOKUP(J196,'72102609'!AC:AE,3,0)),VLOOKUP(J196,'72102609'!AB:AE,4,0)),VLOOKUP(J196,'72102609'!AA:AE,5,0)),VLOOKUP(J196,'72102609'!Z:AE,6,0))</f>
        <v/>
      </c>
      <c r="L196" s="7">
        <f>IF(ISNA(VLOOKUP(J196,'72102278'!Z:AE,6,0)),IF(ISNA(VLOOKUP(J196,'72102278'!AA:AE,5,0)),IF(ISNA(VLOOKUP(J196,'72102278'!AB:AE,4,0)),IF(ISNA(VLOOKUP(J196,'72102278'!AC:AE,3,0)),IF(ISNA(VLOOKUP(J196,'72102278'!AD:AE,2,0)),"",VLOOKUP(J196,'72102278'!AD:AE,2,0)),VLOOKUP(J196,'72102278'!AC:AE,3,0)),VLOOKUP(J196,'72102278'!AB:AE,4,0)),VLOOKUP(J196,'72102278'!AA:AE,5,0)),VLOOKUP(J196,'72102278'!Z:AE,6,0))</f>
        <v>20</v>
      </c>
      <c r="M196" s="7">
        <f>IF(ISNA(VLOOKUP(J196,'72102029'!Z:AE,6,0)),IF(ISNA(VLOOKUP(J196,'72102029'!AA:AE,5,0)),IF(ISNA(VLOOKUP(J196,'72102029'!AB:AE,4,0)),IF(ISNA(VLOOKUP(J196,'72102029'!AC:AE,3,0)),IF(ISNA(VLOOKUP(J196,'72102029'!AD:AE,2,0)),"",VLOOKUP(J196,'72102029'!AD:AE,2,0)),VLOOKUP(J196,'72102029'!AC:AE,3,0)),VLOOKUP(J196,'72102029'!AB:AE,4,0)),VLOOKUP(J196,'72102029'!AA:AE,5,0)),VLOOKUP(J196,'72102029'!Z:AE,6,0))</f>
        <v>44</v>
      </c>
      <c r="N196" s="7">
        <f>IF(ISNA(VLOOKUP(J196,'72101595'!Z:AE,6,0)),IF(ISNA(VLOOKUP(J196,'72101595'!AA:AE,5,0)),IF(ISNA(VLOOKUP(J196,'72101595'!AB:AE,4,0)),IF(ISNA(VLOOKUP(J196,'72101595'!AC:AE,3,0)),IF(ISNA(VLOOKUP(J196,'72101595'!AD:AE,2,0)),"",VLOOKUP(J196,'72101595'!AD:AE,2,0)),VLOOKUP(J196,'72101595'!AC:AE,3,0)),VLOOKUP(J196,'72101595'!AB:AE,4,0)),VLOOKUP(J196,'72101595'!AA:AE,5,0)),VLOOKUP(J196,'72101595'!Z:AE,6,0))</f>
        <v>28</v>
      </c>
      <c r="O196" s="7">
        <f>IF(ISNA(VLOOKUP(J196,'72101388'!Z:AE,6,0)),IF(ISNA(VLOOKUP(J196,'72101388'!AA:AE,5,0)),IF(ISNA(VLOOKUP(J196,'72101388'!AB:AE,4,0)),IF(ISNA(VLOOKUP(J196,'72101388'!AC:AE,3,0)),IF(ISNA(VLOOKUP(J196,'72101388'!AD:AE,2,0)),"",VLOOKUP(J196,'72101388'!AD:AE,2,0)),VLOOKUP(J196,'72101388'!AC:AE,3,0)),VLOOKUP(J196,'72101388'!AB:AE,4,0)),VLOOKUP(J196,'72101388'!AA:AE,5,0)),VLOOKUP(J196,'72101388'!Z:AE,6,0))</f>
        <v>0</v>
      </c>
      <c r="P196" s="7" t="str">
        <f>IF(ISNA(VLOOKUP(J196,'72101014'!Z:AE,6,0)),IF(ISNA(VLOOKUP(J196,'72101014'!AA:AE,5,0)),IF(ISNA(VLOOKUP(J196,'72101014'!AB:AE,4,0)),IF(ISNA(VLOOKUP(J196,'72101014'!AC:AE,3,0)),IF(ISNA(VLOOKUP(J196,'72101014'!AD:AE,2,0)),"",VLOOKUP(J196,'72101014'!AD:AE,2,0)),VLOOKUP(J196,'72101014'!AC:AE,3,0)),VLOOKUP(J196,'72101014'!AB:AE,4,0)),VLOOKUP(J196,'72101014'!AA:AE,5,0)),VLOOKUP(J196,'72101014'!Z:AE,6,0))</f>
        <v/>
      </c>
      <c r="Q196" s="7" t="str">
        <f>IF(ISNA(VLOOKUP(J196,'72100736'!Z:AE,6,0)),IF(ISNA(VLOOKUP(J196,'72100736'!AA:AE,5,0)),IF(ISNA(VLOOKUP(J196,'72100736'!AB:AE,4,0)),IF(ISNA(VLOOKUP(J196,'72100736'!AC:AE,3,0)),IF(ISNA(VLOOKUP(J196,'72100736'!AD:AE,2,0)),"",VLOOKUP(J196,'72100736'!AD:AE,2,0)),VLOOKUP(J196,'72100736'!AC:AE,3,0)),VLOOKUP(J196,'72100736'!AB:AE,4,0)),VLOOKUP(J196,'72100736'!AA:AE,5,0)),VLOOKUP(J196,'72100736'!Z:AE,6,0))</f>
        <v/>
      </c>
      <c r="R196" s="7">
        <f>IF(ISNA(VLOOKUP(J196,'72100530'!Z:AE,6,0)),IF(ISNA(VLOOKUP(J196,'72100530'!AA:AE,5,0)),IF(ISNA(VLOOKUP(J196,'72100530'!AB:AE,4,0)),IF(ISNA(VLOOKUP(J196,'72100530'!AC:AE,3,0)),IF(ISNA(VLOOKUP(J196,'72100530'!AD:AE,2,0)),"",VLOOKUP(J196,'72100530'!AD:AE,2,0)),VLOOKUP(J196,'72100530'!AC:AE,3,0)),VLOOKUP(J196,'72100530'!AB:AE,4,0)),VLOOKUP(J196,'72100530'!AA:AE,5,0)),VLOOKUP(J196,'72100530'!Z:AE,6,0))</f>
        <v>1</v>
      </c>
      <c r="S196" s="7">
        <f>IF(ISNA(VLOOKUP(J196,'72100318'!Z:AE,6,0)),IF(ISNA(VLOOKUP(J196,'72100318'!AA:AE,5,0)),IF(ISNA(VLOOKUP(J196,'72100318'!AB:AE,4,0)),IF(ISNA(VLOOKUP(J196,'72100318'!AC:AE,3,0)),IF(ISNA(VLOOKUP(J196,'72100318'!AD:AE,2,0)),"",VLOOKUP(J196,'72100318'!AD:AE,2,0)),VLOOKUP(J196,'72100318'!AC:AE,3,0)),VLOOKUP(J196,'72100318'!AB:AE,4,0)),VLOOKUP(J196,'72100318'!AA:AE,5,0)),VLOOKUP(J196,'72100318'!Z:AE,6,0))</f>
        <v>11</v>
      </c>
      <c r="T196" s="7" t="str">
        <f>IF(ISNA(VLOOKUP(J196,'72100121'!Z:AE,6,0)),IF(ISNA(VLOOKUP(J196,'72100121'!AA:AE,5,0)),IF(ISNA(VLOOKUP(J196,'72100121'!AB:AE,4,0)),IF(ISNA(VLOOKUP(J196,'72100121'!AC:AE,3,0)),IF(ISNA(VLOOKUP(J196,'72100121'!AD:AE,2,0)),"",VLOOKUP(J196,'72100121'!AD:AE,2,0)),VLOOKUP(J196,'72100121'!AC:AE,3,0)),VLOOKUP(J196,'72100121'!AB:AE,4,0)),VLOOKUP(J196,'72100121'!AA:AE,5,0)),VLOOKUP(J196,'72100121'!Z:AE,6,0))</f>
        <v/>
      </c>
      <c r="U196" s="7" t="str">
        <f>IF(ISNA(VLOOKUP(J196,'72003054'!Z:AE,6,0)),IF(ISNA(VLOOKUP(J196,'72003054'!AA:AE,5,0)),IF(ISNA(VLOOKUP(J196,'72003054'!AB:AE,4,0)),IF(ISNA(VLOOKUP(J196,'72003054'!AC:AE,3,0)),IF(ISNA(VLOOKUP(J196,'72003054'!AD:AE,2,0)),"",VLOOKUP(J196,'72003054'!AD:AE,2,0)),VLOOKUP(J196,'72003054'!AC:AE,3,0)),VLOOKUP(J196,'72003054'!AB:AE,4,0)),VLOOKUP(J196,'72003054'!AA:AE,5,0)),VLOOKUP(J196,'72003054'!Z:AE,6,0))</f>
        <v/>
      </c>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c r="CD196" s="5"/>
      <c r="CE196" s="5"/>
      <c r="CF196" s="5"/>
      <c r="CG196" s="5"/>
      <c r="CH196" s="5"/>
      <c r="CI196" s="5"/>
      <c r="CJ196" s="5"/>
      <c r="CK196" s="5"/>
      <c r="CL196" s="5"/>
      <c r="CM196" s="5"/>
      <c r="CN196" s="5"/>
      <c r="CO196" s="5"/>
      <c r="CP196" s="5"/>
      <c r="CQ196" s="5"/>
      <c r="CR196" s="5"/>
      <c r="CS196" s="5"/>
      <c r="CT196" s="5"/>
      <c r="CU196" s="5"/>
      <c r="CV196" s="5"/>
      <c r="CW196" s="5"/>
      <c r="CX196" s="5"/>
      <c r="CY196" s="5"/>
      <c r="CZ196" s="5"/>
      <c r="DA196" s="5"/>
      <c r="DB196" s="5"/>
      <c r="DC196" s="5"/>
      <c r="DD196" s="5"/>
      <c r="DE196" s="5"/>
      <c r="DF196" s="5"/>
      <c r="DG196" s="5"/>
      <c r="DH196" s="5"/>
      <c r="DI196" s="5"/>
      <c r="DJ196" s="5"/>
      <c r="DK196" s="5"/>
      <c r="DL196" s="5"/>
      <c r="DM196" s="5"/>
      <c r="DN196" s="5"/>
      <c r="DO196" s="5"/>
      <c r="DP196" s="5"/>
      <c r="DQ196" s="5"/>
      <c r="DR196" s="5"/>
      <c r="DS196" s="5"/>
      <c r="DT196" s="5"/>
      <c r="DU196" s="5"/>
      <c r="DV196" s="5"/>
      <c r="DW196" s="5"/>
      <c r="DX196" s="5"/>
      <c r="DY196" s="5"/>
      <c r="DZ196" s="5"/>
      <c r="EA196" s="5"/>
      <c r="EB196" s="5"/>
      <c r="EC196" s="5"/>
      <c r="ED196" s="5"/>
      <c r="EE196" s="5"/>
      <c r="EF196" s="5"/>
      <c r="EG196" s="5"/>
      <c r="EH196" s="5"/>
      <c r="EI196" s="5"/>
      <c r="EJ196" s="5"/>
      <c r="EK196" s="5"/>
      <c r="EL196" s="5"/>
      <c r="EM196" s="5"/>
      <c r="EN196" s="5"/>
      <c r="EO196" s="5"/>
      <c r="EP196" s="5"/>
      <c r="EQ196" s="5"/>
      <c r="ER196" s="5"/>
      <c r="ES196" s="5"/>
      <c r="ET196" s="5"/>
      <c r="EU196" s="5"/>
      <c r="EV196" s="5"/>
      <c r="EW196" s="5"/>
      <c r="EX196" s="5"/>
      <c r="EY196" s="5"/>
      <c r="EZ196" s="5"/>
      <c r="FA196" s="5"/>
      <c r="FB196" s="5"/>
      <c r="FC196" s="5"/>
      <c r="FD196" s="5"/>
      <c r="FE196" s="5"/>
      <c r="FF196" s="5"/>
      <c r="FG196" s="5"/>
      <c r="FH196" s="5"/>
      <c r="FI196" s="5"/>
      <c r="FJ196" s="5"/>
      <c r="FK196" s="5"/>
      <c r="FL196" s="5"/>
      <c r="FM196" s="5"/>
      <c r="FN196" s="5"/>
      <c r="FO196" s="5"/>
      <c r="FP196" s="5"/>
      <c r="FQ196" s="5"/>
      <c r="FR196" s="5"/>
      <c r="FS196" s="5"/>
      <c r="FT196" s="5"/>
      <c r="FU196" s="5"/>
      <c r="FV196" s="5"/>
      <c r="FW196" s="5"/>
      <c r="FX196" s="5"/>
      <c r="FY196" s="5"/>
      <c r="FZ196" s="5"/>
      <c r="GA196" s="5"/>
      <c r="GB196" s="5"/>
      <c r="GC196" s="5"/>
      <c r="GD196" s="5"/>
      <c r="GE196" s="5"/>
      <c r="GF196" s="5"/>
      <c r="GG196" s="5"/>
      <c r="GH196" s="5"/>
      <c r="GI196" s="5"/>
      <c r="GJ196" s="5"/>
      <c r="GK196" s="5"/>
      <c r="GL196" s="5"/>
      <c r="GM196" s="5"/>
      <c r="GN196" s="5"/>
      <c r="GO196" s="5"/>
      <c r="GP196" s="5"/>
      <c r="GQ196" s="5"/>
      <c r="GR196" s="5"/>
      <c r="GS196" s="5"/>
      <c r="GT196" s="5"/>
      <c r="GU196" s="5"/>
      <c r="GV196" s="5"/>
      <c r="GW196" s="5"/>
      <c r="GX196" s="5"/>
      <c r="GY196" s="5"/>
      <c r="GZ196" s="5"/>
      <c r="HA196" s="5"/>
      <c r="HB196" s="5"/>
      <c r="HC196" s="5"/>
      <c r="HD196" s="5"/>
      <c r="HE196" s="5"/>
      <c r="HF196" s="5"/>
      <c r="HG196" s="5"/>
      <c r="HH196" s="5"/>
      <c r="HI196" s="5"/>
      <c r="HJ196" s="5"/>
      <c r="HK196" s="5"/>
      <c r="HL196" s="5"/>
      <c r="HM196" s="5"/>
      <c r="HN196" s="5"/>
      <c r="HO196" s="5"/>
      <c r="HP196" s="5"/>
      <c r="HQ196" s="5"/>
      <c r="HR196" s="5"/>
      <c r="HS196" s="5"/>
      <c r="HT196" s="5"/>
      <c r="HU196" s="5"/>
      <c r="HV196" s="5"/>
      <c r="HW196" s="5"/>
      <c r="HX196" s="5"/>
      <c r="HY196" s="5"/>
      <c r="HZ196" s="5"/>
      <c r="IA196" s="5"/>
      <c r="IB196" s="5"/>
      <c r="IC196" s="5"/>
      <c r="ID196" s="5"/>
      <c r="IE196" s="5"/>
      <c r="IF196" s="5"/>
      <c r="IG196" s="5"/>
      <c r="IH196" s="5"/>
      <c r="II196" s="5"/>
      <c r="IJ196" s="5"/>
      <c r="IK196" s="5"/>
      <c r="IL196" s="5"/>
      <c r="IM196" s="5"/>
      <c r="IN196" s="5"/>
      <c r="IO196" s="5"/>
      <c r="IP196" s="5"/>
      <c r="IQ196" s="5"/>
      <c r="IR196" s="5"/>
      <c r="IS196" s="5"/>
      <c r="IT196" s="5"/>
      <c r="IU196" s="5"/>
      <c r="IV196" s="5"/>
      <c r="IW196" s="5"/>
      <c r="IX196" s="5"/>
      <c r="IY196" s="5"/>
      <c r="IZ196" s="5"/>
      <c r="JA196" s="5"/>
      <c r="JB196" s="5"/>
      <c r="JC196" s="5"/>
      <c r="JD196" s="5"/>
      <c r="JE196" s="5"/>
      <c r="JF196" s="5"/>
      <c r="JG196" s="5"/>
      <c r="JH196" s="5"/>
      <c r="JI196" s="5"/>
      <c r="JJ196" s="5"/>
      <c r="JK196" s="5"/>
      <c r="JL196" s="5"/>
      <c r="JM196" s="5"/>
      <c r="JN196" s="5"/>
      <c r="JO196" s="5"/>
      <c r="JP196" s="5"/>
      <c r="JQ196" s="5"/>
      <c r="JR196" s="5"/>
      <c r="JS196" s="5"/>
      <c r="JT196" s="5"/>
      <c r="JU196" s="5"/>
      <c r="JV196" s="5"/>
      <c r="JW196" s="5"/>
      <c r="JX196" s="5"/>
      <c r="JY196" s="5"/>
      <c r="JZ196" s="5"/>
      <c r="KA196" s="5"/>
      <c r="KB196" s="5"/>
      <c r="KC196" s="5"/>
      <c r="KD196" s="5"/>
      <c r="KE196" s="5"/>
      <c r="KF196" s="5"/>
      <c r="KG196" s="5"/>
      <c r="KH196" s="5"/>
      <c r="KI196" s="5"/>
      <c r="KJ196" s="5"/>
      <c r="KK196" s="5"/>
      <c r="KL196" s="5"/>
      <c r="KM196" s="5"/>
      <c r="KN196" s="5"/>
      <c r="KO196" s="5"/>
      <c r="KP196" s="5"/>
      <c r="KQ196" s="5"/>
      <c r="KR196" s="5"/>
      <c r="KS196" s="5"/>
      <c r="KT196" s="5"/>
      <c r="KU196" s="5"/>
      <c r="KV196" s="5"/>
      <c r="KW196" s="5"/>
      <c r="KX196" s="5"/>
      <c r="KY196" s="5"/>
      <c r="KZ196" s="5"/>
      <c r="LA196" s="5"/>
      <c r="LB196" s="5"/>
      <c r="LC196" s="5"/>
      <c r="LD196" s="5"/>
      <c r="LE196" s="5"/>
      <c r="LF196" s="5"/>
      <c r="LG196" s="5"/>
      <c r="LH196" s="5"/>
      <c r="LI196" s="5"/>
      <c r="LJ196" s="5"/>
      <c r="LK196" s="5"/>
      <c r="LL196" s="5"/>
      <c r="LM196" s="5"/>
      <c r="LN196" s="5"/>
      <c r="LO196" s="5"/>
      <c r="LP196" s="5"/>
      <c r="LQ196" s="5"/>
      <c r="LR196" s="5"/>
      <c r="LS196" s="5"/>
      <c r="LT196" s="5"/>
      <c r="LU196" s="5"/>
      <c r="LV196" s="5"/>
      <c r="LW196" s="5"/>
      <c r="LX196" s="5"/>
      <c r="LY196" s="5"/>
      <c r="LZ196" s="5"/>
      <c r="MA196" s="5"/>
      <c r="MB196" s="5"/>
      <c r="MC196" s="5"/>
      <c r="MD196" s="5"/>
      <c r="ME196" s="5"/>
      <c r="MF196" s="5"/>
      <c r="MG196" s="5"/>
      <c r="MH196" s="5"/>
      <c r="MI196" s="5"/>
      <c r="MJ196" s="5"/>
      <c r="MK196" s="5"/>
      <c r="ML196" s="5"/>
      <c r="MM196" s="5"/>
      <c r="MN196" s="5"/>
      <c r="MO196" s="5"/>
      <c r="MP196" s="5"/>
      <c r="MQ196" s="5"/>
      <c r="MR196" s="5"/>
      <c r="MS196" s="5"/>
      <c r="MT196" s="5"/>
      <c r="MU196" s="5"/>
      <c r="MV196" s="5"/>
      <c r="MW196" s="5"/>
      <c r="MX196" s="5"/>
      <c r="MY196" s="5"/>
      <c r="MZ196" s="5"/>
      <c r="NA196" s="5"/>
      <c r="NB196" s="5"/>
      <c r="NC196" s="5"/>
      <c r="ND196" s="5"/>
      <c r="NE196" s="5"/>
      <c r="NF196" s="5"/>
      <c r="NG196" s="5"/>
      <c r="NH196" s="5"/>
      <c r="NI196" s="5"/>
      <c r="NJ196" s="5"/>
      <c r="NK196" s="5"/>
      <c r="NL196" s="5"/>
      <c r="NM196" s="5"/>
      <c r="NN196" s="5"/>
      <c r="NO196" s="5"/>
      <c r="NP196" s="5"/>
      <c r="NQ196" s="5"/>
      <c r="NR196" s="5"/>
      <c r="NS196" s="5"/>
      <c r="NT196" s="5"/>
      <c r="NU196" s="5"/>
      <c r="NV196" s="5"/>
      <c r="NW196" s="5"/>
      <c r="NX196" s="5"/>
      <c r="NY196" s="5"/>
      <c r="NZ196" s="5"/>
      <c r="OA196" s="5"/>
      <c r="OB196" s="5"/>
      <c r="OC196" s="5"/>
      <c r="OD196" s="5"/>
      <c r="OE196" s="5"/>
      <c r="OF196" s="5"/>
      <c r="OG196" s="5"/>
      <c r="OH196" s="5"/>
      <c r="OI196" s="5"/>
      <c r="OJ196" s="5"/>
      <c r="OK196" s="5"/>
      <c r="OL196" s="5"/>
      <c r="OM196" s="5"/>
      <c r="ON196" s="5"/>
      <c r="OO196" s="5"/>
      <c r="OP196" s="5"/>
      <c r="OQ196" s="5"/>
      <c r="OR196" s="5"/>
      <c r="OS196" s="5"/>
      <c r="OT196" s="5"/>
      <c r="OU196" s="5"/>
      <c r="OV196" s="5"/>
      <c r="OW196" s="5"/>
      <c r="OX196" s="5"/>
      <c r="OY196" s="5"/>
      <c r="OZ196" s="5"/>
      <c r="PA196" s="5"/>
      <c r="PB196" s="5"/>
      <c r="PC196" s="5"/>
      <c r="PD196" s="5"/>
      <c r="PE196" s="5"/>
      <c r="PF196" s="5"/>
      <c r="PG196" s="5"/>
      <c r="PH196" s="5"/>
    </row>
    <row r="197" spans="1:424" x14ac:dyDescent="0.25">
      <c r="A197" s="7">
        <f t="shared" si="6"/>
        <v>43</v>
      </c>
      <c r="B197" s="7">
        <f t="shared" si="7"/>
        <v>72100121</v>
      </c>
      <c r="C197" s="7">
        <f>IF(ISNA(VLOOKUP(G197,Listen!J:P,7,0)),VLOOKUP(E197,'72100121'!AF:AP,11,0),IF(VLOOKUP(E197,'72100121'!AF:AP,11,0)&lt;4,VLOOKUP(G197,Listen!J:P,7,0),VLOOKUP(E197,'72100121'!AF:AP,11,0)))</f>
        <v>3</v>
      </c>
      <c r="D197" s="7" t="str">
        <f>IF(G197="","", IF(ISNA(G197),"",IF(ISNA(VLOOKUP(G197,[1]ALLE!$B:$AA,26,0)),"",VLOOKUP(G197,[1]ALLE!$B:$AA,26,0))))</f>
        <v/>
      </c>
      <c r="E197" s="12" t="str">
        <f>IF(ISNA(VLOOKUP(J197,'72100121'!Z:AG,7,0)),IF(ISNA(VLOOKUP(J197,'72100121'!AA:AG,6,0)),IF(ISNA(VLOOKUP(J197,'72100121'!AB:AG,5,0)),IF(ISNA(VLOOKUP(J197,'72100121'!AC:AG,4,0)),IF(ISNA(VLOOKUP(J197,'72100121'!AD:AG,3,0)),"",VLOOKUP(J197,'72100121'!AD:AG,3,0)),VLOOKUP(J197,'72100121'!AC:AG,4,0)),VLOOKUP(J197,'72100121'!AB:AG,5,0)),VLOOKUP(J197,'72100121'!AA:AG,6,0)),VLOOKUP(J197,'72100121'!Z:AG,7,0))</f>
        <v>5-Fluoro-2-trifluoromethylbenzoic acid, 4-nitrophenyl ester</v>
      </c>
      <c r="F197" s="7" t="str">
        <f>IF(G197=0,"",IF(G197="","",VLOOKUP(G197,'72100121'!D:I,6,0)))</f>
        <v>C14H7F4NO4</v>
      </c>
      <c r="G197" s="7" t="str">
        <f>VLOOKUP(E197,'72100121'!AF:AP,2,0)</f>
        <v>1000357-63-6</v>
      </c>
      <c r="H197" s="7" t="str">
        <f>IF(ISNA(VLOOKUP(G197,[1]ALLE!$B:$C,2,0)),"",VLOOKUP(G197,[1]ALLE!$B:$C,2,0))</f>
        <v xml:space="preserve">WUWIYFKSVRDHOU-UHFFFAOYSA-N   </v>
      </c>
      <c r="I197" s="7">
        <f t="shared" si="8"/>
        <v>197</v>
      </c>
      <c r="J197" s="5" t="s">
        <v>4369</v>
      </c>
      <c r="K197" s="7" t="str">
        <f>IF(ISNA(VLOOKUP(J197,'72102609'!Z:AE,6,0)),IF(ISNA(VLOOKUP(J197,'72102609'!AA:AE,5,0)),IF(ISNA(VLOOKUP(J197,'72102609'!AB:AE,4,0)),IF(ISNA(VLOOKUP(J197,'72102609'!AC:AE,3,0)),IF(ISNA(VLOOKUP(J197,'72102609'!AD:AE,2,0)),"",VLOOKUP(J197,'72102609'!AD:AE,2,0)),VLOOKUP(J197,'72102609'!AC:AE,3,0)),VLOOKUP(J197,'72102609'!AB:AE,4,0)),VLOOKUP(J197,'72102609'!AA:AE,5,0)),VLOOKUP(J197,'72102609'!Z:AE,6,0))</f>
        <v/>
      </c>
      <c r="L197" s="7" t="str">
        <f>IF(ISNA(VLOOKUP(J197,'72102278'!Z:AE,6,0)),IF(ISNA(VLOOKUP(J197,'72102278'!AA:AE,5,0)),IF(ISNA(VLOOKUP(J197,'72102278'!AB:AE,4,0)),IF(ISNA(VLOOKUP(J197,'72102278'!AC:AE,3,0)),IF(ISNA(VLOOKUP(J197,'72102278'!AD:AE,2,0)),"",VLOOKUP(J197,'72102278'!AD:AE,2,0)),VLOOKUP(J197,'72102278'!AC:AE,3,0)),VLOOKUP(J197,'72102278'!AB:AE,4,0)),VLOOKUP(J197,'72102278'!AA:AE,5,0)),VLOOKUP(J197,'72102278'!Z:AE,6,0))</f>
        <v/>
      </c>
      <c r="M197" s="7" t="str">
        <f>IF(ISNA(VLOOKUP(J197,'72102029'!Z:AE,6,0)),IF(ISNA(VLOOKUP(J197,'72102029'!AA:AE,5,0)),IF(ISNA(VLOOKUP(J197,'72102029'!AB:AE,4,0)),IF(ISNA(VLOOKUP(J197,'72102029'!AC:AE,3,0)),IF(ISNA(VLOOKUP(J197,'72102029'!AD:AE,2,0)),"",VLOOKUP(J197,'72102029'!AD:AE,2,0)),VLOOKUP(J197,'72102029'!AC:AE,3,0)),VLOOKUP(J197,'72102029'!AB:AE,4,0)),VLOOKUP(J197,'72102029'!AA:AE,5,0)),VLOOKUP(J197,'72102029'!Z:AE,6,0))</f>
        <v/>
      </c>
      <c r="N197" s="7" t="str">
        <f>IF(ISNA(VLOOKUP(J197,'72101595'!Z:AE,6,0)),IF(ISNA(VLOOKUP(J197,'72101595'!AA:AE,5,0)),IF(ISNA(VLOOKUP(J197,'72101595'!AB:AE,4,0)),IF(ISNA(VLOOKUP(J197,'72101595'!AC:AE,3,0)),IF(ISNA(VLOOKUP(J197,'72101595'!AD:AE,2,0)),"",VLOOKUP(J197,'72101595'!AD:AE,2,0)),VLOOKUP(J197,'72101595'!AC:AE,3,0)),VLOOKUP(J197,'72101595'!AB:AE,4,0)),VLOOKUP(J197,'72101595'!AA:AE,5,0)),VLOOKUP(J197,'72101595'!Z:AE,6,0))</f>
        <v/>
      </c>
      <c r="O197" s="7" t="str">
        <f>IF(ISNA(VLOOKUP(J197,'72101388'!Z:AE,6,0)),IF(ISNA(VLOOKUP(J197,'72101388'!AA:AE,5,0)),IF(ISNA(VLOOKUP(J197,'72101388'!AB:AE,4,0)),IF(ISNA(VLOOKUP(J197,'72101388'!AC:AE,3,0)),IF(ISNA(VLOOKUP(J197,'72101388'!AD:AE,2,0)),"",VLOOKUP(J197,'72101388'!AD:AE,2,0)),VLOOKUP(J197,'72101388'!AC:AE,3,0)),VLOOKUP(J197,'72101388'!AB:AE,4,0)),VLOOKUP(J197,'72101388'!AA:AE,5,0)),VLOOKUP(J197,'72101388'!Z:AE,6,0))</f>
        <v/>
      </c>
      <c r="P197" s="7" t="str">
        <f>IF(ISNA(VLOOKUP(J197,'72101014'!Z:AE,6,0)),IF(ISNA(VLOOKUP(J197,'72101014'!AA:AE,5,0)),IF(ISNA(VLOOKUP(J197,'72101014'!AB:AE,4,0)),IF(ISNA(VLOOKUP(J197,'72101014'!AC:AE,3,0)),IF(ISNA(VLOOKUP(J197,'72101014'!AD:AE,2,0)),"",VLOOKUP(J197,'72101014'!AD:AE,2,0)),VLOOKUP(J197,'72101014'!AC:AE,3,0)),VLOOKUP(J197,'72101014'!AB:AE,4,0)),VLOOKUP(J197,'72101014'!AA:AE,5,0)),VLOOKUP(J197,'72101014'!Z:AE,6,0))</f>
        <v/>
      </c>
      <c r="Q197" s="7" t="str">
        <f>IF(ISNA(VLOOKUP(J197,'72100736'!Z:AE,6,0)),IF(ISNA(VLOOKUP(J197,'72100736'!AA:AE,5,0)),IF(ISNA(VLOOKUP(J197,'72100736'!AB:AE,4,0)),IF(ISNA(VLOOKUP(J197,'72100736'!AC:AE,3,0)),IF(ISNA(VLOOKUP(J197,'72100736'!AD:AE,2,0)),"",VLOOKUP(J197,'72100736'!AD:AE,2,0)),VLOOKUP(J197,'72100736'!AC:AE,3,0)),VLOOKUP(J197,'72100736'!AB:AE,4,0)),VLOOKUP(J197,'72100736'!AA:AE,5,0)),VLOOKUP(J197,'72100736'!Z:AE,6,0))</f>
        <v/>
      </c>
      <c r="R197" s="7" t="str">
        <f>IF(ISNA(VLOOKUP(J197,'72100530'!Z:AE,6,0)),IF(ISNA(VLOOKUP(J197,'72100530'!AA:AE,5,0)),IF(ISNA(VLOOKUP(J197,'72100530'!AB:AE,4,0)),IF(ISNA(VLOOKUP(J197,'72100530'!AC:AE,3,0)),IF(ISNA(VLOOKUP(J197,'72100530'!AD:AE,2,0)),"",VLOOKUP(J197,'72100530'!AD:AE,2,0)),VLOOKUP(J197,'72100530'!AC:AE,3,0)),VLOOKUP(J197,'72100530'!AB:AE,4,0)),VLOOKUP(J197,'72100530'!AA:AE,5,0)),VLOOKUP(J197,'72100530'!Z:AE,6,0))</f>
        <v/>
      </c>
      <c r="S197" s="7" t="str">
        <f>IF(ISNA(VLOOKUP(J197,'72100318'!Z:AE,6,0)),IF(ISNA(VLOOKUP(J197,'72100318'!AA:AE,5,0)),IF(ISNA(VLOOKUP(J197,'72100318'!AB:AE,4,0)),IF(ISNA(VLOOKUP(J197,'72100318'!AC:AE,3,0)),IF(ISNA(VLOOKUP(J197,'72100318'!AD:AE,2,0)),"",VLOOKUP(J197,'72100318'!AD:AE,2,0)),VLOOKUP(J197,'72100318'!AC:AE,3,0)),VLOOKUP(J197,'72100318'!AB:AE,4,0)),VLOOKUP(J197,'72100318'!AA:AE,5,0)),VLOOKUP(J197,'72100318'!Z:AE,6,0))</f>
        <v/>
      </c>
      <c r="T197" s="7">
        <f>IF(ISNA(VLOOKUP(J197,'72100121'!Z:AE,6,0)),IF(ISNA(VLOOKUP(J197,'72100121'!AA:AE,5,0)),IF(ISNA(VLOOKUP(J197,'72100121'!AB:AE,4,0)),IF(ISNA(VLOOKUP(J197,'72100121'!AC:AE,3,0)),IF(ISNA(VLOOKUP(J197,'72100121'!AD:AE,2,0)),"",VLOOKUP(J197,'72100121'!AD:AE,2,0)),VLOOKUP(J197,'72100121'!AC:AE,3,0)),VLOOKUP(J197,'72100121'!AB:AE,4,0)),VLOOKUP(J197,'72100121'!AA:AE,5,0)),VLOOKUP(J197,'72100121'!Z:AE,6,0))</f>
        <v>43</v>
      </c>
      <c r="U197" s="7" t="str">
        <f>IF(ISNA(VLOOKUP(J197,'72003054'!Z:AE,6,0)),IF(ISNA(VLOOKUP(J197,'72003054'!AA:AE,5,0)),IF(ISNA(VLOOKUP(J197,'72003054'!AB:AE,4,0)),IF(ISNA(VLOOKUP(J197,'72003054'!AC:AE,3,0)),IF(ISNA(VLOOKUP(J197,'72003054'!AD:AE,2,0)),"",VLOOKUP(J197,'72003054'!AD:AE,2,0)),VLOOKUP(J197,'72003054'!AC:AE,3,0)),VLOOKUP(J197,'72003054'!AB:AE,4,0)),VLOOKUP(J197,'72003054'!AA:AE,5,0)),VLOOKUP(J197,'72003054'!Z:AE,6,0))</f>
        <v/>
      </c>
    </row>
    <row r="198" spans="1:424" x14ac:dyDescent="0.25">
      <c r="A198" s="7">
        <f t="shared" si="6"/>
        <v>42</v>
      </c>
      <c r="B198" s="7">
        <f t="shared" si="7"/>
        <v>72003054</v>
      </c>
      <c r="C198" s="7">
        <f>IF(ISNA(VLOOKUP(G198,Listen!J:P,7,0)),VLOOKUP(E198,'72003054'!AF:AP,11,0),IF(VLOOKUP(E198,'72003054'!AF:AP,11,0)&lt;4,VLOOKUP(G198,Listen!J:P,7,0),VLOOKUP(E198,'72003054'!AF:AP,11,0)))</f>
        <v>3</v>
      </c>
      <c r="D198" s="7" t="str">
        <f>IF(G198="","", IF(ISNA(G198),"",IF(ISNA(VLOOKUP(G198,[1]ALLE!$B:$AA,26,0)),"",VLOOKUP(G198,[1]ALLE!$B:$AA,26,0))))</f>
        <v>WGK 1,</v>
      </c>
      <c r="E198" s="12" t="str">
        <f>IF(ISNA(VLOOKUP(J198,'72003054'!Z:AG,7,0)),IF(ISNA(VLOOKUP(J198,'72003054'!AA:AG,6,0)),IF(ISNA(VLOOKUP(J198,'72003054'!AB:AG,5,0)),IF(ISNA(VLOOKUP(J198,'72003054'!AC:AG,4,0)),IF(ISNA(VLOOKUP(J198,'72003054'!AD:AG,3,0)),"",VLOOKUP(J198,'72003054'!AD:AG,3,0)),VLOOKUP(J198,'72003054'!AC:AG,4,0)),VLOOKUP(J198,'72003054'!AB:AG,5,0)),VLOOKUP(J198,'72003054'!AA:AG,6,0)),VLOOKUP(J198,'72003054'!Z:AG,7,0))</f>
        <v>Furan, tetrahydro-2,5-dimethoxy-</v>
      </c>
      <c r="F198" s="7" t="str">
        <f>IF(G198=0,"",IF(G198="","",VLOOKUP(G198,'72003054'!D:I,6,0)))</f>
        <v>C6H12O3</v>
      </c>
      <c r="G198" s="7" t="str">
        <f>VLOOKUP(E198,'72003054'!AF:AP,2,0)</f>
        <v>696-59-3</v>
      </c>
      <c r="H198" s="7" t="str">
        <f>IF(ISNA(VLOOKUP(G198,[1]ALLE!$B:$C,2,0)),"",VLOOKUP(G198,[1]ALLE!$B:$C,2,0))</f>
        <v>GFISDBXSWQMOND-UHFFFAOYSA-N</v>
      </c>
      <c r="I198" s="7">
        <f t="shared" si="8"/>
        <v>198</v>
      </c>
      <c r="J198" s="5" t="s">
        <v>6344</v>
      </c>
      <c r="K198" s="7">
        <f>IF(ISNA(VLOOKUP(J198,'72102609'!Z:AE,6,0)),IF(ISNA(VLOOKUP(J198,'72102609'!AA:AE,5,0)),IF(ISNA(VLOOKUP(J198,'72102609'!AB:AE,4,0)),IF(ISNA(VLOOKUP(J198,'72102609'!AC:AE,3,0)),IF(ISNA(VLOOKUP(J198,'72102609'!AD:AE,2,0)),"",VLOOKUP(J198,'72102609'!AD:AE,2,0)),VLOOKUP(J198,'72102609'!AC:AE,3,0)),VLOOKUP(J198,'72102609'!AB:AE,4,0)),VLOOKUP(J198,'72102609'!AA:AE,5,0)),VLOOKUP(J198,'72102609'!Z:AE,6,0))</f>
        <v>27</v>
      </c>
      <c r="L198" s="7">
        <f>IF(ISNA(VLOOKUP(J198,'72102278'!Z:AE,6,0)),IF(ISNA(VLOOKUP(J198,'72102278'!AA:AE,5,0)),IF(ISNA(VLOOKUP(J198,'72102278'!AB:AE,4,0)),IF(ISNA(VLOOKUP(J198,'72102278'!AC:AE,3,0)),IF(ISNA(VLOOKUP(J198,'72102278'!AD:AE,2,0)),"",VLOOKUP(J198,'72102278'!AD:AE,2,0)),VLOOKUP(J198,'72102278'!AC:AE,3,0)),VLOOKUP(J198,'72102278'!AB:AE,4,0)),VLOOKUP(J198,'72102278'!AA:AE,5,0)),VLOOKUP(J198,'72102278'!Z:AE,6,0))</f>
        <v>26</v>
      </c>
      <c r="M198" s="7">
        <f>IF(ISNA(VLOOKUP(J198,'72102029'!Z:AE,6,0)),IF(ISNA(VLOOKUP(J198,'72102029'!AA:AE,5,0)),IF(ISNA(VLOOKUP(J198,'72102029'!AB:AE,4,0)),IF(ISNA(VLOOKUP(J198,'72102029'!AC:AE,3,0)),IF(ISNA(VLOOKUP(J198,'72102029'!AD:AE,2,0)),"",VLOOKUP(J198,'72102029'!AD:AE,2,0)),VLOOKUP(J198,'72102029'!AC:AE,3,0)),VLOOKUP(J198,'72102029'!AB:AE,4,0)),VLOOKUP(J198,'72102029'!AA:AE,5,0)),VLOOKUP(J198,'72102029'!Z:AE,6,0))</f>
        <v>22</v>
      </c>
      <c r="N198" s="7">
        <f>IF(ISNA(VLOOKUP(J198,'72101595'!Z:AE,6,0)),IF(ISNA(VLOOKUP(J198,'72101595'!AA:AE,5,0)),IF(ISNA(VLOOKUP(J198,'72101595'!AB:AE,4,0)),IF(ISNA(VLOOKUP(J198,'72101595'!AC:AE,3,0)),IF(ISNA(VLOOKUP(J198,'72101595'!AD:AE,2,0)),"",VLOOKUP(J198,'72101595'!AD:AE,2,0)),VLOOKUP(J198,'72101595'!AC:AE,3,0)),VLOOKUP(J198,'72101595'!AB:AE,4,0)),VLOOKUP(J198,'72101595'!AA:AE,5,0)),VLOOKUP(J198,'72101595'!Z:AE,6,0))</f>
        <v>23</v>
      </c>
      <c r="O198" s="7" t="str">
        <f>IF(ISNA(VLOOKUP(J198,'72101388'!Z:AE,6,0)),IF(ISNA(VLOOKUP(J198,'72101388'!AA:AE,5,0)),IF(ISNA(VLOOKUP(J198,'72101388'!AB:AE,4,0)),IF(ISNA(VLOOKUP(J198,'72101388'!AC:AE,3,0)),IF(ISNA(VLOOKUP(J198,'72101388'!AD:AE,2,0)),"",VLOOKUP(J198,'72101388'!AD:AE,2,0)),VLOOKUP(J198,'72101388'!AC:AE,3,0)),VLOOKUP(J198,'72101388'!AB:AE,4,0)),VLOOKUP(J198,'72101388'!AA:AE,5,0)),VLOOKUP(J198,'72101388'!Z:AE,6,0))</f>
        <v/>
      </c>
      <c r="P198" s="7">
        <f>IF(ISNA(VLOOKUP(J198,'72101014'!Z:AE,6,0)),IF(ISNA(VLOOKUP(J198,'72101014'!AA:AE,5,0)),IF(ISNA(VLOOKUP(J198,'72101014'!AB:AE,4,0)),IF(ISNA(VLOOKUP(J198,'72101014'!AC:AE,3,0)),IF(ISNA(VLOOKUP(J198,'72101014'!AD:AE,2,0)),"",VLOOKUP(J198,'72101014'!AD:AE,2,0)),VLOOKUP(J198,'72101014'!AC:AE,3,0)),VLOOKUP(J198,'72101014'!AB:AE,4,0)),VLOOKUP(J198,'72101014'!AA:AE,5,0)),VLOOKUP(J198,'72101014'!Z:AE,6,0))</f>
        <v>21</v>
      </c>
      <c r="Q198" s="7" t="str">
        <f>IF(ISNA(VLOOKUP(J198,'72100736'!Z:AE,6,0)),IF(ISNA(VLOOKUP(J198,'72100736'!AA:AE,5,0)),IF(ISNA(VLOOKUP(J198,'72100736'!AB:AE,4,0)),IF(ISNA(VLOOKUP(J198,'72100736'!AC:AE,3,0)),IF(ISNA(VLOOKUP(J198,'72100736'!AD:AE,2,0)),"",VLOOKUP(J198,'72100736'!AD:AE,2,0)),VLOOKUP(J198,'72100736'!AC:AE,3,0)),VLOOKUP(J198,'72100736'!AB:AE,4,0)),VLOOKUP(J198,'72100736'!AA:AE,5,0)),VLOOKUP(J198,'72100736'!Z:AE,6,0))</f>
        <v/>
      </c>
      <c r="R198" s="7">
        <f>IF(ISNA(VLOOKUP(J198,'72100530'!Z:AE,6,0)),IF(ISNA(VLOOKUP(J198,'72100530'!AA:AE,5,0)),IF(ISNA(VLOOKUP(J198,'72100530'!AB:AE,4,0)),IF(ISNA(VLOOKUP(J198,'72100530'!AC:AE,3,0)),IF(ISNA(VLOOKUP(J198,'72100530'!AD:AE,2,0)),"",VLOOKUP(J198,'72100530'!AD:AE,2,0)),VLOOKUP(J198,'72100530'!AC:AE,3,0)),VLOOKUP(J198,'72100530'!AB:AE,4,0)),VLOOKUP(J198,'72100530'!AA:AE,5,0)),VLOOKUP(J198,'72100530'!Z:AE,6,0))</f>
        <v>13</v>
      </c>
      <c r="S198" s="7">
        <f>IF(ISNA(VLOOKUP(J198,'72100318'!Z:AE,6,0)),IF(ISNA(VLOOKUP(J198,'72100318'!AA:AE,5,0)),IF(ISNA(VLOOKUP(J198,'72100318'!AB:AE,4,0)),IF(ISNA(VLOOKUP(J198,'72100318'!AC:AE,3,0)),IF(ISNA(VLOOKUP(J198,'72100318'!AD:AE,2,0)),"",VLOOKUP(J198,'72100318'!AD:AE,2,0)),VLOOKUP(J198,'72100318'!AC:AE,3,0)),VLOOKUP(J198,'72100318'!AB:AE,4,0)),VLOOKUP(J198,'72100318'!AA:AE,5,0)),VLOOKUP(J198,'72100318'!Z:AE,6,0))</f>
        <v>5</v>
      </c>
      <c r="T198" s="7">
        <f>IF(ISNA(VLOOKUP(J198,'72100121'!Z:AE,6,0)),IF(ISNA(VLOOKUP(J198,'72100121'!AA:AE,5,0)),IF(ISNA(VLOOKUP(J198,'72100121'!AB:AE,4,0)),IF(ISNA(VLOOKUP(J198,'72100121'!AC:AE,3,0)),IF(ISNA(VLOOKUP(J198,'72100121'!AD:AE,2,0)),"",VLOOKUP(J198,'72100121'!AD:AE,2,0)),VLOOKUP(J198,'72100121'!AC:AE,3,0)),VLOOKUP(J198,'72100121'!AB:AE,4,0)),VLOOKUP(J198,'72100121'!AA:AE,5,0)),VLOOKUP(J198,'72100121'!Z:AE,6,0))</f>
        <v>16</v>
      </c>
      <c r="U198" s="7">
        <f>IF(ISNA(VLOOKUP(J198,'72003054'!Z:AE,6,0)),IF(ISNA(VLOOKUP(J198,'72003054'!AA:AE,5,0)),IF(ISNA(VLOOKUP(J198,'72003054'!AB:AE,4,0)),IF(ISNA(VLOOKUP(J198,'72003054'!AC:AE,3,0)),IF(ISNA(VLOOKUP(J198,'72003054'!AD:AE,2,0)),"",VLOOKUP(J198,'72003054'!AD:AE,2,0)),VLOOKUP(J198,'72003054'!AC:AE,3,0)),VLOOKUP(J198,'72003054'!AB:AE,4,0)),VLOOKUP(J198,'72003054'!AA:AE,5,0)),VLOOKUP(J198,'72003054'!Z:AE,6,0))</f>
        <v>42</v>
      </c>
    </row>
    <row r="199" spans="1:424" x14ac:dyDescent="0.25">
      <c r="A199" s="7">
        <f t="shared" ref="A199:A225" si="9">MAX(K199:U199)</f>
        <v>41</v>
      </c>
      <c r="B199" s="7">
        <f t="shared" ref="B199:B225" si="10">IF(U199=A199,$U$3,IF(T199=A199,$T$3,IF(S199=A199,$S$3,IF(R199=A199,$R$3,IF(Q199=A199,$Q$3,IF(P199=A199,$P$3,IF(O199=A199,$O$3,IF(N199=A199,$N$3,IF(M199=A199,$M$3,IF(L199=A199,$L$3,$K$3))))))))))</f>
        <v>72100530</v>
      </c>
      <c r="C199" s="7">
        <f>IF(ISNA(VLOOKUP(G199,Listen!J:P,7,0)),VLOOKUP(E199,'72100530'!AF:AP,11,0),IF(VLOOKUP(E199,'72100530'!AF:AP,11,0)&lt;4,VLOOKUP(G199,Listen!J:P,7,0),VLOOKUP(E199,'72100530'!AF:AP,11,0)))</f>
        <v>3</v>
      </c>
      <c r="D199" s="7" t="str">
        <f>IF(G199="","",IF(ISNA(VLOOKUP(G199,[1]ALLE!$B:$AA,26,0)),"",VLOOKUP(G199,[1]ALLE!$B:$AA,26,0)))</f>
        <v/>
      </c>
      <c r="E199" s="12" t="str">
        <f>IF(ISNA(VLOOKUP(J199,'72100530'!Z:AG,7,0)),IF(ISNA(VLOOKUP(J199,'72100530'!AA:AG,6,0)),IF(ISNA(VLOOKUP(J199,'72100530'!AB:AG,5,0)),IF(ISNA(VLOOKUP(J199,'72100530'!AC:AG,4,0)),IF(ISNA(VLOOKUP(J199,'72100530'!AD:AG,3,0)),"",VLOOKUP(J199,'72100530'!AD:AG,3,0)),VLOOKUP(J199,'72100530'!AC:AG,4,0)),VLOOKUP(J199,'72100530'!AB:AG,5,0)),VLOOKUP(J199,'72100530'!AA:AG,6,0)),VLOOKUP(J199,'72100530'!Z:AG,7,0))</f>
        <v>Decane, 1-iodo-</v>
      </c>
      <c r="F199" s="7" t="str">
        <f>IF(G199=0,"",IF(G199="","",VLOOKUP(G199,'72100530'!D:I,6,0)))</f>
        <v>C10H21I</v>
      </c>
      <c r="G199" s="7" t="str">
        <f>VLOOKUP(E199,'72100530'!AF:AP,2,0)</f>
        <v>2050-77-3</v>
      </c>
      <c r="H199" s="7" t="str">
        <f>IF(ISNA(VLOOKUP(G199,[1]ALLE!$B:$C,2,0)),"",VLOOKUP(G199,[1]ALLE!$B:$C,2,0))</f>
        <v>SKIDNYUZJPMKFC-UHFFFAOYSA-N</v>
      </c>
      <c r="I199" s="7">
        <f t="shared" ref="I199:I225" si="11">ROW(G199)</f>
        <v>199</v>
      </c>
      <c r="J199" s="5" t="s">
        <v>9844</v>
      </c>
      <c r="K199" s="7" t="str">
        <f>IF(ISNA(VLOOKUP(J199,'72102609'!Z:AE,6,0)),IF(ISNA(VLOOKUP(J199,'72102609'!AA:AE,5,0)),IF(ISNA(VLOOKUP(J199,'72102609'!AB:AE,4,0)),IF(ISNA(VLOOKUP(J199,'72102609'!AC:AE,3,0)),IF(ISNA(VLOOKUP(J199,'72102609'!AD:AE,2,0)),"",VLOOKUP(J199,'72102609'!AD:AE,2,0)),VLOOKUP(J199,'72102609'!AC:AE,3,0)),VLOOKUP(J199,'72102609'!AB:AE,4,0)),VLOOKUP(J199,'72102609'!AA:AE,5,0)),VLOOKUP(J199,'72102609'!Z:AE,6,0))</f>
        <v/>
      </c>
      <c r="L199" s="7" t="str">
        <f>IF(ISNA(VLOOKUP(J199,'72102278'!Z:AE,6,0)),IF(ISNA(VLOOKUP(J199,'72102278'!AA:AE,5,0)),IF(ISNA(VLOOKUP(J199,'72102278'!AB:AE,4,0)),IF(ISNA(VLOOKUP(J199,'72102278'!AC:AE,3,0)),IF(ISNA(VLOOKUP(J199,'72102278'!AD:AE,2,0)),"",VLOOKUP(J199,'72102278'!AD:AE,2,0)),VLOOKUP(J199,'72102278'!AC:AE,3,0)),VLOOKUP(J199,'72102278'!AB:AE,4,0)),VLOOKUP(J199,'72102278'!AA:AE,5,0)),VLOOKUP(J199,'72102278'!Z:AE,6,0))</f>
        <v/>
      </c>
      <c r="M199" s="7" t="str">
        <f>IF(ISNA(VLOOKUP(J199,'72102029'!Z:AE,6,0)),IF(ISNA(VLOOKUP(J199,'72102029'!AA:AE,5,0)),IF(ISNA(VLOOKUP(J199,'72102029'!AB:AE,4,0)),IF(ISNA(VLOOKUP(J199,'72102029'!AC:AE,3,0)),IF(ISNA(VLOOKUP(J199,'72102029'!AD:AE,2,0)),"",VLOOKUP(J199,'72102029'!AD:AE,2,0)),VLOOKUP(J199,'72102029'!AC:AE,3,0)),VLOOKUP(J199,'72102029'!AB:AE,4,0)),VLOOKUP(J199,'72102029'!AA:AE,5,0)),VLOOKUP(J199,'72102029'!Z:AE,6,0))</f>
        <v/>
      </c>
      <c r="N199" s="7" t="str">
        <f>IF(ISNA(VLOOKUP(J199,'72101595'!Z:AE,6,0)),IF(ISNA(VLOOKUP(J199,'72101595'!AA:AE,5,0)),IF(ISNA(VLOOKUP(J199,'72101595'!AB:AE,4,0)),IF(ISNA(VLOOKUP(J199,'72101595'!AC:AE,3,0)),IF(ISNA(VLOOKUP(J199,'72101595'!AD:AE,2,0)),"",VLOOKUP(J199,'72101595'!AD:AE,2,0)),VLOOKUP(J199,'72101595'!AC:AE,3,0)),VLOOKUP(J199,'72101595'!AB:AE,4,0)),VLOOKUP(J199,'72101595'!AA:AE,5,0)),VLOOKUP(J199,'72101595'!Z:AE,6,0))</f>
        <v/>
      </c>
      <c r="O199" s="7" t="str">
        <f>IF(ISNA(VLOOKUP(J199,'72101388'!Z:AE,6,0)),IF(ISNA(VLOOKUP(J199,'72101388'!AA:AE,5,0)),IF(ISNA(VLOOKUP(J199,'72101388'!AB:AE,4,0)),IF(ISNA(VLOOKUP(J199,'72101388'!AC:AE,3,0)),IF(ISNA(VLOOKUP(J199,'72101388'!AD:AE,2,0)),"",VLOOKUP(J199,'72101388'!AD:AE,2,0)),VLOOKUP(J199,'72101388'!AC:AE,3,0)),VLOOKUP(J199,'72101388'!AB:AE,4,0)),VLOOKUP(J199,'72101388'!AA:AE,5,0)),VLOOKUP(J199,'72101388'!Z:AE,6,0))</f>
        <v/>
      </c>
      <c r="P199" s="7">
        <f>IF(ISNA(VLOOKUP(J199,'72101014'!Z:AE,6,0)),IF(ISNA(VLOOKUP(J199,'72101014'!AA:AE,5,0)),IF(ISNA(VLOOKUP(J199,'72101014'!AB:AE,4,0)),IF(ISNA(VLOOKUP(J199,'72101014'!AC:AE,3,0)),IF(ISNA(VLOOKUP(J199,'72101014'!AD:AE,2,0)),"",VLOOKUP(J199,'72101014'!AD:AE,2,0)),VLOOKUP(J199,'72101014'!AC:AE,3,0)),VLOOKUP(J199,'72101014'!AB:AE,4,0)),VLOOKUP(J199,'72101014'!AA:AE,5,0)),VLOOKUP(J199,'72101014'!Z:AE,6,0))</f>
        <v>13</v>
      </c>
      <c r="Q199" s="7">
        <f>IF(ISNA(VLOOKUP(J199,'72100736'!Z:AE,6,0)),IF(ISNA(VLOOKUP(J199,'72100736'!AA:AE,5,0)),IF(ISNA(VLOOKUP(J199,'72100736'!AB:AE,4,0)),IF(ISNA(VLOOKUP(J199,'72100736'!AC:AE,3,0)),IF(ISNA(VLOOKUP(J199,'72100736'!AD:AE,2,0)),"",VLOOKUP(J199,'72100736'!AD:AE,2,0)),VLOOKUP(J199,'72100736'!AC:AE,3,0)),VLOOKUP(J199,'72100736'!AB:AE,4,0)),VLOOKUP(J199,'72100736'!AA:AE,5,0)),VLOOKUP(J199,'72100736'!Z:AE,6,0))</f>
        <v>5</v>
      </c>
      <c r="R199" s="7">
        <f>IF(ISNA(VLOOKUP(J199,'72100530'!Z:AE,6,0)),IF(ISNA(VLOOKUP(J199,'72100530'!AA:AE,5,0)),IF(ISNA(VLOOKUP(J199,'72100530'!AB:AE,4,0)),IF(ISNA(VLOOKUP(J199,'72100530'!AC:AE,3,0)),IF(ISNA(VLOOKUP(J199,'72100530'!AD:AE,2,0)),"",VLOOKUP(J199,'72100530'!AD:AE,2,0)),VLOOKUP(J199,'72100530'!AC:AE,3,0)),VLOOKUP(J199,'72100530'!AB:AE,4,0)),VLOOKUP(J199,'72100530'!AA:AE,5,0)),VLOOKUP(J199,'72100530'!Z:AE,6,0))</f>
        <v>41</v>
      </c>
      <c r="S199" s="7" t="str">
        <f>IF(ISNA(VLOOKUP(J199,'72100318'!Z:AE,6,0)),IF(ISNA(VLOOKUP(J199,'72100318'!AA:AE,5,0)),IF(ISNA(VLOOKUP(J199,'72100318'!AB:AE,4,0)),IF(ISNA(VLOOKUP(J199,'72100318'!AC:AE,3,0)),IF(ISNA(VLOOKUP(J199,'72100318'!AD:AE,2,0)),"",VLOOKUP(J199,'72100318'!AD:AE,2,0)),VLOOKUP(J199,'72100318'!AC:AE,3,0)),VLOOKUP(J199,'72100318'!AB:AE,4,0)),VLOOKUP(J199,'72100318'!AA:AE,5,0)),VLOOKUP(J199,'72100318'!Z:AE,6,0))</f>
        <v/>
      </c>
      <c r="T199" s="7" t="str">
        <f>IF(ISNA(VLOOKUP(J199,'72100121'!Z:AE,6,0)),IF(ISNA(VLOOKUP(J199,'72100121'!AA:AE,5,0)),IF(ISNA(VLOOKUP(J199,'72100121'!AB:AE,4,0)),IF(ISNA(VLOOKUP(J199,'72100121'!AC:AE,3,0)),IF(ISNA(VLOOKUP(J199,'72100121'!AD:AE,2,0)),"",VLOOKUP(J199,'72100121'!AD:AE,2,0)),VLOOKUP(J199,'72100121'!AC:AE,3,0)),VLOOKUP(J199,'72100121'!AB:AE,4,0)),VLOOKUP(J199,'72100121'!AA:AE,5,0)),VLOOKUP(J199,'72100121'!Z:AE,6,0))</f>
        <v/>
      </c>
      <c r="U199" s="7" t="str">
        <f>IF(ISNA(VLOOKUP(J199,'72003054'!Z:AE,6,0)),IF(ISNA(VLOOKUP(J199,'72003054'!AA:AE,5,0)),IF(ISNA(VLOOKUP(J199,'72003054'!AB:AE,4,0)),IF(ISNA(VLOOKUP(J199,'72003054'!AC:AE,3,0)),IF(ISNA(VLOOKUP(J199,'72003054'!AD:AE,2,0)),"",VLOOKUP(J199,'72003054'!AD:AE,2,0)),VLOOKUP(J199,'72003054'!AC:AE,3,0)),VLOOKUP(J199,'72003054'!AB:AE,4,0)),VLOOKUP(J199,'72003054'!AA:AE,5,0)),VLOOKUP(J199,'72003054'!Z:AE,6,0))</f>
        <v/>
      </c>
    </row>
    <row r="200" spans="1:424" x14ac:dyDescent="0.25">
      <c r="A200" s="7">
        <f t="shared" si="9"/>
        <v>40</v>
      </c>
      <c r="B200" s="7">
        <f t="shared" si="10"/>
        <v>72102278</v>
      </c>
      <c r="C200" s="7">
        <f>IF(ISNA(VLOOKUP(G200,Listen!J:P,7,0)),VLOOKUP(E200,'72102278'!AF:AP,11,0),IF(VLOOKUP(E200,'72102278'!AF:AP,11,0)&lt;4,VLOOKUP(G200,Listen!J:P,7,0),VLOOKUP(E200,'72102278'!AF:AP,11,0)))</f>
        <v>3</v>
      </c>
      <c r="D200" s="7" t="str">
        <f>IF(G200="","", IF(ISNA(G200),"",IF(ISNA(VLOOKUP(G200,[1]ALLE!$B:$AA,26,0)),"",VLOOKUP(G200,[1]ALLE!$B:$AA,26,0))))</f>
        <v>WGK 1,GUAIACOL</v>
      </c>
      <c r="E200" s="12" t="str">
        <f>IF(ISNA(VLOOKUP(J200,'72102278'!Z:AG,7,0)),IF(ISNA(VLOOKUP(J200,'72102278'!AA:AG,6,0)),IF(ISNA(VLOOKUP(J200,'72102278'!AB:AG,5,0)),IF(ISNA(VLOOKUP(J200,'72102278'!AC:AG,4,0)),IF(ISNA(VLOOKUP(J200,'72102278'!AD:AG,3,0)),"",VLOOKUP(J200,'72102278'!AD:AG,3,0)),VLOOKUP(J200,'72102278'!AC:AG,4,0)),VLOOKUP(J200,'72102278'!AB:AG,5,0)),VLOOKUP(J200,'72102278'!AA:AG,6,0)),VLOOKUP(J200,'72102278'!Z:AG,7,0))</f>
        <v>Phenol, 2-methoxy-</v>
      </c>
      <c r="F200" s="7" t="str">
        <f>IF(G200=0,"",IF(G200="","",VLOOKUP(G200,'72102278'!D:I,6,0)))</f>
        <v>C7H8O2</v>
      </c>
      <c r="G200" s="7" t="str">
        <f>VLOOKUP(E200,'72102278'!AF:AP,2,0)</f>
        <v>90-05-1</v>
      </c>
      <c r="H200" s="7" t="str">
        <f>IF(ISNA(VLOOKUP(G200,[1]ALLE!$B:$C,2,0)),"",VLOOKUP(G200,[1]ALLE!$B:$C,2,0))</f>
        <v>LHGVFZTZFXWLCP-UHFFFAOYSA-N</v>
      </c>
      <c r="I200" s="7">
        <f t="shared" si="11"/>
        <v>200</v>
      </c>
      <c r="J200" s="5" t="s">
        <v>16663</v>
      </c>
      <c r="K200" s="7">
        <f>IF(ISNA(VLOOKUP(J200,'72102609'!Z:AE,6,0)),IF(ISNA(VLOOKUP(J200,'72102609'!AA:AE,5,0)),IF(ISNA(VLOOKUP(J200,'72102609'!AB:AE,4,0)),IF(ISNA(VLOOKUP(J200,'72102609'!AC:AE,3,0)),IF(ISNA(VLOOKUP(J200,'72102609'!AD:AE,2,0)),"",VLOOKUP(J200,'72102609'!AD:AE,2,0)),VLOOKUP(J200,'72102609'!AC:AE,3,0)),VLOOKUP(J200,'72102609'!AB:AE,4,0)),VLOOKUP(J200,'72102609'!AA:AE,5,0)),VLOOKUP(J200,'72102609'!Z:AE,6,0))</f>
        <v>31</v>
      </c>
      <c r="L200" s="7">
        <f>IF(ISNA(VLOOKUP(J200,'72102278'!Z:AE,6,0)),IF(ISNA(VLOOKUP(J200,'72102278'!AA:AE,5,0)),IF(ISNA(VLOOKUP(J200,'72102278'!AB:AE,4,0)),IF(ISNA(VLOOKUP(J200,'72102278'!AC:AE,3,0)),IF(ISNA(VLOOKUP(J200,'72102278'!AD:AE,2,0)),"",VLOOKUP(J200,'72102278'!AD:AE,2,0)),VLOOKUP(J200,'72102278'!AC:AE,3,0)),VLOOKUP(J200,'72102278'!AB:AE,4,0)),VLOOKUP(J200,'72102278'!AA:AE,5,0)),VLOOKUP(J200,'72102278'!Z:AE,6,0))</f>
        <v>40</v>
      </c>
      <c r="M200" s="7">
        <f>IF(ISNA(VLOOKUP(J200,'72102029'!Z:AE,6,0)),IF(ISNA(VLOOKUP(J200,'72102029'!AA:AE,5,0)),IF(ISNA(VLOOKUP(J200,'72102029'!AB:AE,4,0)),IF(ISNA(VLOOKUP(J200,'72102029'!AC:AE,3,0)),IF(ISNA(VLOOKUP(J200,'72102029'!AD:AE,2,0)),"",VLOOKUP(J200,'72102029'!AD:AE,2,0)),VLOOKUP(J200,'72102029'!AC:AE,3,0)),VLOOKUP(J200,'72102029'!AB:AE,4,0)),VLOOKUP(J200,'72102029'!AA:AE,5,0)),VLOOKUP(J200,'72102029'!Z:AE,6,0))</f>
        <v>38</v>
      </c>
      <c r="N200" s="7" t="str">
        <f>IF(ISNA(VLOOKUP(J200,'72101595'!Z:AE,6,0)),IF(ISNA(VLOOKUP(J200,'72101595'!AA:AE,5,0)),IF(ISNA(VLOOKUP(J200,'72101595'!AB:AE,4,0)),IF(ISNA(VLOOKUP(J200,'72101595'!AC:AE,3,0)),IF(ISNA(VLOOKUP(J200,'72101595'!AD:AE,2,0)),"",VLOOKUP(J200,'72101595'!AD:AE,2,0)),VLOOKUP(J200,'72101595'!AC:AE,3,0)),VLOOKUP(J200,'72101595'!AB:AE,4,0)),VLOOKUP(J200,'72101595'!AA:AE,5,0)),VLOOKUP(J200,'72101595'!Z:AE,6,0))</f>
        <v/>
      </c>
      <c r="O200" s="7" t="str">
        <f>IF(ISNA(VLOOKUP(J200,'72101388'!Z:AE,6,0)),IF(ISNA(VLOOKUP(J200,'72101388'!AA:AE,5,0)),IF(ISNA(VLOOKUP(J200,'72101388'!AB:AE,4,0)),IF(ISNA(VLOOKUP(J200,'72101388'!AC:AE,3,0)),IF(ISNA(VLOOKUP(J200,'72101388'!AD:AE,2,0)),"",VLOOKUP(J200,'72101388'!AD:AE,2,0)),VLOOKUP(J200,'72101388'!AC:AE,3,0)),VLOOKUP(J200,'72101388'!AB:AE,4,0)),VLOOKUP(J200,'72101388'!AA:AE,5,0)),VLOOKUP(J200,'72101388'!Z:AE,6,0))</f>
        <v/>
      </c>
      <c r="P200" s="7" t="str">
        <f>IF(ISNA(VLOOKUP(J200,'72101014'!Z:AE,6,0)),IF(ISNA(VLOOKUP(J200,'72101014'!AA:AE,5,0)),IF(ISNA(VLOOKUP(J200,'72101014'!AB:AE,4,0)),IF(ISNA(VLOOKUP(J200,'72101014'!AC:AE,3,0)),IF(ISNA(VLOOKUP(J200,'72101014'!AD:AE,2,0)),"",VLOOKUP(J200,'72101014'!AD:AE,2,0)),VLOOKUP(J200,'72101014'!AC:AE,3,0)),VLOOKUP(J200,'72101014'!AB:AE,4,0)),VLOOKUP(J200,'72101014'!AA:AE,5,0)),VLOOKUP(J200,'72101014'!Z:AE,6,0))</f>
        <v/>
      </c>
      <c r="Q200" s="7" t="str">
        <f>IF(ISNA(VLOOKUP(J200,'72100736'!Z:AE,6,0)),IF(ISNA(VLOOKUP(J200,'72100736'!AA:AE,5,0)),IF(ISNA(VLOOKUP(J200,'72100736'!AB:AE,4,0)),IF(ISNA(VLOOKUP(J200,'72100736'!AC:AE,3,0)),IF(ISNA(VLOOKUP(J200,'72100736'!AD:AE,2,0)),"",VLOOKUP(J200,'72100736'!AD:AE,2,0)),VLOOKUP(J200,'72100736'!AC:AE,3,0)),VLOOKUP(J200,'72100736'!AB:AE,4,0)),VLOOKUP(J200,'72100736'!AA:AE,5,0)),VLOOKUP(J200,'72100736'!Z:AE,6,0))</f>
        <v/>
      </c>
      <c r="R200" s="7" t="str">
        <f>IF(ISNA(VLOOKUP(J200,'72100530'!Z:AE,6,0)),IF(ISNA(VLOOKUP(J200,'72100530'!AA:AE,5,0)),IF(ISNA(VLOOKUP(J200,'72100530'!AB:AE,4,0)),IF(ISNA(VLOOKUP(J200,'72100530'!AC:AE,3,0)),IF(ISNA(VLOOKUP(J200,'72100530'!AD:AE,2,0)),"",VLOOKUP(J200,'72100530'!AD:AE,2,0)),VLOOKUP(J200,'72100530'!AC:AE,3,0)),VLOOKUP(J200,'72100530'!AB:AE,4,0)),VLOOKUP(J200,'72100530'!AA:AE,5,0)),VLOOKUP(J200,'72100530'!Z:AE,6,0))</f>
        <v/>
      </c>
      <c r="S200" s="7" t="str">
        <f>IF(ISNA(VLOOKUP(J200,'72100318'!Z:AE,6,0)),IF(ISNA(VLOOKUP(J200,'72100318'!AA:AE,5,0)),IF(ISNA(VLOOKUP(J200,'72100318'!AB:AE,4,0)),IF(ISNA(VLOOKUP(J200,'72100318'!AC:AE,3,0)),IF(ISNA(VLOOKUP(J200,'72100318'!AD:AE,2,0)),"",VLOOKUP(J200,'72100318'!AD:AE,2,0)),VLOOKUP(J200,'72100318'!AC:AE,3,0)),VLOOKUP(J200,'72100318'!AB:AE,4,0)),VLOOKUP(J200,'72100318'!AA:AE,5,0)),VLOOKUP(J200,'72100318'!Z:AE,6,0))</f>
        <v/>
      </c>
      <c r="T200" s="7" t="str">
        <f>IF(ISNA(VLOOKUP(J200,'72100121'!Z:AE,6,0)),IF(ISNA(VLOOKUP(J200,'72100121'!AA:AE,5,0)),IF(ISNA(VLOOKUP(J200,'72100121'!AB:AE,4,0)),IF(ISNA(VLOOKUP(J200,'72100121'!AC:AE,3,0)),IF(ISNA(VLOOKUP(J200,'72100121'!AD:AE,2,0)),"",VLOOKUP(J200,'72100121'!AD:AE,2,0)),VLOOKUP(J200,'72100121'!AC:AE,3,0)),VLOOKUP(J200,'72100121'!AB:AE,4,0)),VLOOKUP(J200,'72100121'!AA:AE,5,0)),VLOOKUP(J200,'72100121'!Z:AE,6,0))</f>
        <v/>
      </c>
      <c r="U200" s="7" t="str">
        <f>IF(ISNA(VLOOKUP(J200,'72003054'!Z:AE,6,0)),IF(ISNA(VLOOKUP(J200,'72003054'!AA:AE,5,0)),IF(ISNA(VLOOKUP(J200,'72003054'!AB:AE,4,0)),IF(ISNA(VLOOKUP(J200,'72003054'!AC:AE,3,0)),IF(ISNA(VLOOKUP(J200,'72003054'!AD:AE,2,0)),"",VLOOKUP(J200,'72003054'!AD:AE,2,0)),VLOOKUP(J200,'72003054'!AC:AE,3,0)),VLOOKUP(J200,'72003054'!AB:AE,4,0)),VLOOKUP(J200,'72003054'!AA:AE,5,0)),VLOOKUP(J200,'72003054'!Z:AE,6,0))</f>
        <v/>
      </c>
    </row>
    <row r="201" spans="1:424" x14ac:dyDescent="0.25">
      <c r="A201" s="7">
        <f t="shared" si="9"/>
        <v>40</v>
      </c>
      <c r="B201" s="7">
        <f t="shared" si="10"/>
        <v>72100318</v>
      </c>
      <c r="C201" s="7">
        <f>IF(ISNA(VLOOKUP(G201,Listen!J:P,7,0)),VLOOKUP(E201,'72100318'!AF:AP,11,0),IF(VLOOKUP(E201,'72100318'!AF:AP,11,0)&lt;4,VLOOKUP(G201,Listen!J:P,7,0),VLOOKUP(E201,'72100318'!AF:AP,11,0)))</f>
        <v>3</v>
      </c>
      <c r="D201" s="7" t="str">
        <f>IF(G201="","", IF(ISNA(G201),"",IF(ISNA(VLOOKUP(G201,[1]ALLE!$B:$AA,26,0)),"",VLOOKUP(G201,[1]ALLE!$B:$AA,26,0))))</f>
        <v>WGK 2,FlammenschutzFyrol FR2</v>
      </c>
      <c r="E201" s="12" t="str">
        <f>IF(ISNA(VLOOKUP(J201,'72100318'!Z:AG,7,0)),IF(ISNA(VLOOKUP(J201,'72100318'!AA:AG,6,0)),IF(ISNA(VLOOKUP(J201,'72100318'!AB:AG,5,0)),IF(ISNA(VLOOKUP(J201,'72100318'!AC:AG,4,0)),IF(ISNA(VLOOKUP(J201,'72100318'!AD:AG,3,0)),"",VLOOKUP(J201,'72100318'!AD:AG,3,0)),VLOOKUP(J201,'72100318'!AC:AG,4,0)),VLOOKUP(J201,'72100318'!AB:AG,5,0)),VLOOKUP(J201,'72100318'!AA:AG,6,0)),VLOOKUP(J201,'72100318'!Z:AG,7,0))</f>
        <v>Tris(1,3-dichloroisopropyl)phosphate</v>
      </c>
      <c r="F201" s="7" t="str">
        <f>IF(G201=0,"",IF(G201="","",VLOOKUP(G201,'72100318'!D:I,6,0)))</f>
        <v>C9H15Cl6O4P</v>
      </c>
      <c r="G201" s="7" t="str">
        <f>VLOOKUP(E201,'72100318'!AF:AP,2,0)</f>
        <v>13674-87-8</v>
      </c>
      <c r="H201" s="7" t="str">
        <f>IF(ISNA(VLOOKUP(G201,[1]ALLE!$B:$C,2,0)),"",VLOOKUP(G201,[1]ALLE!$B:$C,2,0))</f>
        <v>ASLWPAWFJZFCKF-UHFFFAOYSA-N</v>
      </c>
      <c r="I201" s="7">
        <f t="shared" si="11"/>
        <v>201</v>
      </c>
      <c r="J201" s="5" t="s">
        <v>3041</v>
      </c>
      <c r="K201" s="7" t="str">
        <f>IF(ISNA(VLOOKUP(J201,'72102609'!Z:AE,6,0)),IF(ISNA(VLOOKUP(J201,'72102609'!AA:AE,5,0)),IF(ISNA(VLOOKUP(J201,'72102609'!AB:AE,4,0)),IF(ISNA(VLOOKUP(J201,'72102609'!AC:AE,3,0)),IF(ISNA(VLOOKUP(J201,'72102609'!AD:AE,2,0)),"",VLOOKUP(J201,'72102609'!AD:AE,2,0)),VLOOKUP(J201,'72102609'!AC:AE,3,0)),VLOOKUP(J201,'72102609'!AB:AE,4,0)),VLOOKUP(J201,'72102609'!AA:AE,5,0)),VLOOKUP(J201,'72102609'!Z:AE,6,0))</f>
        <v/>
      </c>
      <c r="L201" s="7" t="str">
        <f>IF(ISNA(VLOOKUP(J201,'72102278'!Z:AE,6,0)),IF(ISNA(VLOOKUP(J201,'72102278'!AA:AE,5,0)),IF(ISNA(VLOOKUP(J201,'72102278'!AB:AE,4,0)),IF(ISNA(VLOOKUP(J201,'72102278'!AC:AE,3,0)),IF(ISNA(VLOOKUP(J201,'72102278'!AD:AE,2,0)),"",VLOOKUP(J201,'72102278'!AD:AE,2,0)),VLOOKUP(J201,'72102278'!AC:AE,3,0)),VLOOKUP(J201,'72102278'!AB:AE,4,0)),VLOOKUP(J201,'72102278'!AA:AE,5,0)),VLOOKUP(J201,'72102278'!Z:AE,6,0))</f>
        <v/>
      </c>
      <c r="M201" s="7" t="str">
        <f>IF(ISNA(VLOOKUP(J201,'72102029'!Z:AE,6,0)),IF(ISNA(VLOOKUP(J201,'72102029'!AA:AE,5,0)),IF(ISNA(VLOOKUP(J201,'72102029'!AB:AE,4,0)),IF(ISNA(VLOOKUP(J201,'72102029'!AC:AE,3,0)),IF(ISNA(VLOOKUP(J201,'72102029'!AD:AE,2,0)),"",VLOOKUP(J201,'72102029'!AD:AE,2,0)),VLOOKUP(J201,'72102029'!AC:AE,3,0)),VLOOKUP(J201,'72102029'!AB:AE,4,0)),VLOOKUP(J201,'72102029'!AA:AE,5,0)),VLOOKUP(J201,'72102029'!Z:AE,6,0))</f>
        <v/>
      </c>
      <c r="N201" s="7" t="str">
        <f>IF(ISNA(VLOOKUP(J201,'72101595'!Z:AE,6,0)),IF(ISNA(VLOOKUP(J201,'72101595'!AA:AE,5,0)),IF(ISNA(VLOOKUP(J201,'72101595'!AB:AE,4,0)),IF(ISNA(VLOOKUP(J201,'72101595'!AC:AE,3,0)),IF(ISNA(VLOOKUP(J201,'72101595'!AD:AE,2,0)),"",VLOOKUP(J201,'72101595'!AD:AE,2,0)),VLOOKUP(J201,'72101595'!AC:AE,3,0)),VLOOKUP(J201,'72101595'!AB:AE,4,0)),VLOOKUP(J201,'72101595'!AA:AE,5,0)),VLOOKUP(J201,'72101595'!Z:AE,6,0))</f>
        <v/>
      </c>
      <c r="O201" s="7" t="str">
        <f>IF(ISNA(VLOOKUP(J201,'72101388'!Z:AE,6,0)),IF(ISNA(VLOOKUP(J201,'72101388'!AA:AE,5,0)),IF(ISNA(VLOOKUP(J201,'72101388'!AB:AE,4,0)),IF(ISNA(VLOOKUP(J201,'72101388'!AC:AE,3,0)),IF(ISNA(VLOOKUP(J201,'72101388'!AD:AE,2,0)),"",VLOOKUP(J201,'72101388'!AD:AE,2,0)),VLOOKUP(J201,'72101388'!AC:AE,3,0)),VLOOKUP(J201,'72101388'!AB:AE,4,0)),VLOOKUP(J201,'72101388'!AA:AE,5,0)),VLOOKUP(J201,'72101388'!Z:AE,6,0))</f>
        <v/>
      </c>
      <c r="P201" s="7" t="str">
        <f>IF(ISNA(VLOOKUP(J201,'72101014'!Z:AE,6,0)),IF(ISNA(VLOOKUP(J201,'72101014'!AA:AE,5,0)),IF(ISNA(VLOOKUP(J201,'72101014'!AB:AE,4,0)),IF(ISNA(VLOOKUP(J201,'72101014'!AC:AE,3,0)),IF(ISNA(VLOOKUP(J201,'72101014'!AD:AE,2,0)),"",VLOOKUP(J201,'72101014'!AD:AE,2,0)),VLOOKUP(J201,'72101014'!AC:AE,3,0)),VLOOKUP(J201,'72101014'!AB:AE,4,0)),VLOOKUP(J201,'72101014'!AA:AE,5,0)),VLOOKUP(J201,'72101014'!Z:AE,6,0))</f>
        <v/>
      </c>
      <c r="Q201" s="7" t="str">
        <f>IF(ISNA(VLOOKUP(J201,'72100736'!Z:AE,6,0)),IF(ISNA(VLOOKUP(J201,'72100736'!AA:AE,5,0)),IF(ISNA(VLOOKUP(J201,'72100736'!AB:AE,4,0)),IF(ISNA(VLOOKUP(J201,'72100736'!AC:AE,3,0)),IF(ISNA(VLOOKUP(J201,'72100736'!AD:AE,2,0)),"",VLOOKUP(J201,'72100736'!AD:AE,2,0)),VLOOKUP(J201,'72100736'!AC:AE,3,0)),VLOOKUP(J201,'72100736'!AB:AE,4,0)),VLOOKUP(J201,'72100736'!AA:AE,5,0)),VLOOKUP(J201,'72100736'!Z:AE,6,0))</f>
        <v/>
      </c>
      <c r="R201" s="7">
        <f>IF(ISNA(VLOOKUP(J201,'72100530'!Z:AE,6,0)),IF(ISNA(VLOOKUP(J201,'72100530'!AA:AE,5,0)),IF(ISNA(VLOOKUP(J201,'72100530'!AB:AE,4,0)),IF(ISNA(VLOOKUP(J201,'72100530'!AC:AE,3,0)),IF(ISNA(VLOOKUP(J201,'72100530'!AD:AE,2,0)),"",VLOOKUP(J201,'72100530'!AD:AE,2,0)),VLOOKUP(J201,'72100530'!AC:AE,3,0)),VLOOKUP(J201,'72100530'!AB:AE,4,0)),VLOOKUP(J201,'72100530'!AA:AE,5,0)),VLOOKUP(J201,'72100530'!Z:AE,6,0))</f>
        <v>34</v>
      </c>
      <c r="S201" s="7">
        <f>IF(ISNA(VLOOKUP(J201,'72100318'!Z:AE,6,0)),IF(ISNA(VLOOKUP(J201,'72100318'!AA:AE,5,0)),IF(ISNA(VLOOKUP(J201,'72100318'!AB:AE,4,0)),IF(ISNA(VLOOKUP(J201,'72100318'!AC:AE,3,0)),IF(ISNA(VLOOKUP(J201,'72100318'!AD:AE,2,0)),"",VLOOKUP(J201,'72100318'!AD:AE,2,0)),VLOOKUP(J201,'72100318'!AC:AE,3,0)),VLOOKUP(J201,'72100318'!AB:AE,4,0)),VLOOKUP(J201,'72100318'!AA:AE,5,0)),VLOOKUP(J201,'72100318'!Z:AE,6,0))</f>
        <v>40</v>
      </c>
      <c r="T201" s="7">
        <f>IF(ISNA(VLOOKUP(J201,'72100121'!Z:AE,6,0)),IF(ISNA(VLOOKUP(J201,'72100121'!AA:AE,5,0)),IF(ISNA(VLOOKUP(J201,'72100121'!AB:AE,4,0)),IF(ISNA(VLOOKUP(J201,'72100121'!AC:AE,3,0)),IF(ISNA(VLOOKUP(J201,'72100121'!AD:AE,2,0)),"",VLOOKUP(J201,'72100121'!AD:AE,2,0)),VLOOKUP(J201,'72100121'!AC:AE,3,0)),VLOOKUP(J201,'72100121'!AB:AE,4,0)),VLOOKUP(J201,'72100121'!AA:AE,5,0)),VLOOKUP(J201,'72100121'!Z:AE,6,0))</f>
        <v>26</v>
      </c>
      <c r="U201" s="7" t="str">
        <f>IF(ISNA(VLOOKUP(J201,'72003054'!Z:AE,6,0)),IF(ISNA(VLOOKUP(J201,'72003054'!AA:AE,5,0)),IF(ISNA(VLOOKUP(J201,'72003054'!AB:AE,4,0)),IF(ISNA(VLOOKUP(J201,'72003054'!AC:AE,3,0)),IF(ISNA(VLOOKUP(J201,'72003054'!AD:AE,2,0)),"",VLOOKUP(J201,'72003054'!AD:AE,2,0)),VLOOKUP(J201,'72003054'!AC:AE,3,0)),VLOOKUP(J201,'72003054'!AB:AE,4,0)),VLOOKUP(J201,'72003054'!AA:AE,5,0)),VLOOKUP(J201,'72003054'!Z:AE,6,0))</f>
        <v/>
      </c>
    </row>
    <row r="202" spans="1:424" x14ac:dyDescent="0.25">
      <c r="A202" s="7">
        <f t="shared" si="9"/>
        <v>38</v>
      </c>
      <c r="B202" s="7">
        <f t="shared" si="10"/>
        <v>72101595</v>
      </c>
      <c r="C202" s="7">
        <f>IF(ISNA(VLOOKUP(G202,Listen!J:P,7,0)),VLOOKUP(E202,'72101595'!AF:AP,11,0),IF(VLOOKUP(E202,'72101595'!AF:AP,11,0)&lt;4,VLOOKUP(G202,Listen!J:P,7,0),VLOOKUP(E202,'72101595'!AF:AP,11,0)))</f>
        <v>3</v>
      </c>
      <c r="D202" s="7" t="str">
        <f>IF(G202="","",IF(ISNA(VLOOKUP(G202,[1]ALLE!$B:$AA,26,0)),"",VLOOKUP(G202,[1]ALLE!$B:$AA,26,0)))</f>
        <v>Chinaldine</v>
      </c>
      <c r="E202" s="12" t="str">
        <f>IF(ISNA(VLOOKUP(J202,'72101595'!Z:AG,7,0)),IF(ISNA(VLOOKUP(J202,'72101595'!AA:AG,6,0)),IF(ISNA(VLOOKUP(J202,'72101595'!AB:AG,5,0)),IF(ISNA(VLOOKUP(J202,'72101595'!AC:AG,4,0)),IF(ISNA(VLOOKUP(J202,'72101595'!AD:AG,3,0)),"",VLOOKUP(J202,'72101595'!AD:AG,3,0)),VLOOKUP(J202,'72101595'!AC:AG,4,0)),VLOOKUP(J202,'72101595'!AB:AG,5,0)),VLOOKUP(J202,'72101595'!AA:AG,6,0)),VLOOKUP(J202,'72101595'!Z:AG,7,0))</f>
        <v>Quinoline, 2-methyl-</v>
      </c>
      <c r="F202" s="7" t="str">
        <f>IF(G202=0,"",IF(G202="","",VLOOKUP(G202,'72101595'!D:I,6,0)))</f>
        <v>C10H9N</v>
      </c>
      <c r="G202" s="7" t="str">
        <f>VLOOKUP(E202,'72101595'!AF:AP,2,0)</f>
        <v>91-63-4</v>
      </c>
      <c r="H202" s="7" t="str">
        <f>IF(ISNA(VLOOKUP(G202,[1]ALLE!$B:$C,2,0)),"",VLOOKUP(G202,[1]ALLE!$B:$C,2,0))</f>
        <v>SMUQFGGVLNAIOZ-UHFFFAOYSA-N</v>
      </c>
      <c r="I202" s="7">
        <f t="shared" si="11"/>
        <v>202</v>
      </c>
      <c r="J202" s="5" t="s">
        <v>667</v>
      </c>
      <c r="K202" s="7">
        <f>IF(ISNA(VLOOKUP(J202,'72102609'!Z:AE,6,0)),IF(ISNA(VLOOKUP(J202,'72102609'!AA:AE,5,0)),IF(ISNA(VLOOKUP(J202,'72102609'!AB:AE,4,0)),IF(ISNA(VLOOKUP(J202,'72102609'!AC:AE,3,0)),IF(ISNA(VLOOKUP(J202,'72102609'!AD:AE,2,0)),"",VLOOKUP(J202,'72102609'!AD:AE,2,0)),VLOOKUP(J202,'72102609'!AC:AE,3,0)),VLOOKUP(J202,'72102609'!AB:AE,4,0)),VLOOKUP(J202,'72102609'!AA:AE,5,0)),VLOOKUP(J202,'72102609'!Z:AE,6,0))</f>
        <v>26</v>
      </c>
      <c r="L202" s="7">
        <f>IF(ISNA(VLOOKUP(J202,'72102278'!Z:AE,6,0)),IF(ISNA(VLOOKUP(J202,'72102278'!AA:AE,5,0)),IF(ISNA(VLOOKUP(J202,'72102278'!AB:AE,4,0)),IF(ISNA(VLOOKUP(J202,'72102278'!AC:AE,3,0)),IF(ISNA(VLOOKUP(J202,'72102278'!AD:AE,2,0)),"",VLOOKUP(J202,'72102278'!AD:AE,2,0)),VLOOKUP(J202,'72102278'!AC:AE,3,0)),VLOOKUP(J202,'72102278'!AB:AE,4,0)),VLOOKUP(J202,'72102278'!AA:AE,5,0)),VLOOKUP(J202,'72102278'!Z:AE,6,0))</f>
        <v>32</v>
      </c>
      <c r="M202" s="7">
        <f>IF(ISNA(VLOOKUP(J202,'72102029'!Z:AE,6,0)),IF(ISNA(VLOOKUP(J202,'72102029'!AA:AE,5,0)),IF(ISNA(VLOOKUP(J202,'72102029'!AB:AE,4,0)),IF(ISNA(VLOOKUP(J202,'72102029'!AC:AE,3,0)),IF(ISNA(VLOOKUP(J202,'72102029'!AD:AE,2,0)),"",VLOOKUP(J202,'72102029'!AD:AE,2,0)),VLOOKUP(J202,'72102029'!AC:AE,3,0)),VLOOKUP(J202,'72102029'!AB:AE,4,0)),VLOOKUP(J202,'72102029'!AA:AE,5,0)),VLOOKUP(J202,'72102029'!Z:AE,6,0))</f>
        <v>32</v>
      </c>
      <c r="N202" s="7">
        <f>IF(ISNA(VLOOKUP(J202,'72101595'!Z:AE,6,0)),IF(ISNA(VLOOKUP(J202,'72101595'!AA:AE,5,0)),IF(ISNA(VLOOKUP(J202,'72101595'!AB:AE,4,0)),IF(ISNA(VLOOKUP(J202,'72101595'!AC:AE,3,0)),IF(ISNA(VLOOKUP(J202,'72101595'!AD:AE,2,0)),"",VLOOKUP(J202,'72101595'!AD:AE,2,0)),VLOOKUP(J202,'72101595'!AC:AE,3,0)),VLOOKUP(J202,'72101595'!AB:AE,4,0)),VLOOKUP(J202,'72101595'!AA:AE,5,0)),VLOOKUP(J202,'72101595'!Z:AE,6,0))</f>
        <v>38</v>
      </c>
      <c r="O202" s="7" t="str">
        <f>IF(ISNA(VLOOKUP(J202,'72101388'!Z:AE,6,0)),IF(ISNA(VLOOKUP(J202,'72101388'!AA:AE,5,0)),IF(ISNA(VLOOKUP(J202,'72101388'!AB:AE,4,0)),IF(ISNA(VLOOKUP(J202,'72101388'!AC:AE,3,0)),IF(ISNA(VLOOKUP(J202,'72101388'!AD:AE,2,0)),"",VLOOKUP(J202,'72101388'!AD:AE,2,0)),VLOOKUP(J202,'72101388'!AC:AE,3,0)),VLOOKUP(J202,'72101388'!AB:AE,4,0)),VLOOKUP(J202,'72101388'!AA:AE,5,0)),VLOOKUP(J202,'72101388'!Z:AE,6,0))</f>
        <v/>
      </c>
      <c r="P202" s="7">
        <f>IF(ISNA(VLOOKUP(J202,'72101014'!Z:AE,6,0)),IF(ISNA(VLOOKUP(J202,'72101014'!AA:AE,5,0)),IF(ISNA(VLOOKUP(J202,'72101014'!AB:AE,4,0)),IF(ISNA(VLOOKUP(J202,'72101014'!AC:AE,3,0)),IF(ISNA(VLOOKUP(J202,'72101014'!AD:AE,2,0)),"",VLOOKUP(J202,'72101014'!AD:AE,2,0)),VLOOKUP(J202,'72101014'!AC:AE,3,0)),VLOOKUP(J202,'72101014'!AB:AE,4,0)),VLOOKUP(J202,'72101014'!AA:AE,5,0)),VLOOKUP(J202,'72101014'!Z:AE,6,0))</f>
        <v>25</v>
      </c>
      <c r="Q202" s="7" t="str">
        <f>IF(ISNA(VLOOKUP(J202,'72100736'!Z:AE,6,0)),IF(ISNA(VLOOKUP(J202,'72100736'!AA:AE,5,0)),IF(ISNA(VLOOKUP(J202,'72100736'!AB:AE,4,0)),IF(ISNA(VLOOKUP(J202,'72100736'!AC:AE,3,0)),IF(ISNA(VLOOKUP(J202,'72100736'!AD:AE,2,0)),"",VLOOKUP(J202,'72100736'!AD:AE,2,0)),VLOOKUP(J202,'72100736'!AC:AE,3,0)),VLOOKUP(J202,'72100736'!AB:AE,4,0)),VLOOKUP(J202,'72100736'!AA:AE,5,0)),VLOOKUP(J202,'72100736'!Z:AE,6,0))</f>
        <v/>
      </c>
      <c r="R202" s="7" t="str">
        <f>IF(ISNA(VLOOKUP(J202,'72100530'!Z:AE,6,0)),IF(ISNA(VLOOKUP(J202,'72100530'!AA:AE,5,0)),IF(ISNA(VLOOKUP(J202,'72100530'!AB:AE,4,0)),IF(ISNA(VLOOKUP(J202,'72100530'!AC:AE,3,0)),IF(ISNA(VLOOKUP(J202,'72100530'!AD:AE,2,0)),"",VLOOKUP(J202,'72100530'!AD:AE,2,0)),VLOOKUP(J202,'72100530'!AC:AE,3,0)),VLOOKUP(J202,'72100530'!AB:AE,4,0)),VLOOKUP(J202,'72100530'!AA:AE,5,0)),VLOOKUP(J202,'72100530'!Z:AE,6,0))</f>
        <v/>
      </c>
      <c r="S202" s="7" t="str">
        <f>IF(ISNA(VLOOKUP(J202,'72100318'!Z:AE,6,0)),IF(ISNA(VLOOKUP(J202,'72100318'!AA:AE,5,0)),IF(ISNA(VLOOKUP(J202,'72100318'!AB:AE,4,0)),IF(ISNA(VLOOKUP(J202,'72100318'!AC:AE,3,0)),IF(ISNA(VLOOKUP(J202,'72100318'!AD:AE,2,0)),"",VLOOKUP(J202,'72100318'!AD:AE,2,0)),VLOOKUP(J202,'72100318'!AC:AE,3,0)),VLOOKUP(J202,'72100318'!AB:AE,4,0)),VLOOKUP(J202,'72100318'!AA:AE,5,0)),VLOOKUP(J202,'72100318'!Z:AE,6,0))</f>
        <v/>
      </c>
      <c r="T202" s="7">
        <f>IF(ISNA(VLOOKUP(J202,'72100121'!Z:AE,6,0)),IF(ISNA(VLOOKUP(J202,'72100121'!AA:AE,5,0)),IF(ISNA(VLOOKUP(J202,'72100121'!AB:AE,4,0)),IF(ISNA(VLOOKUP(J202,'72100121'!AC:AE,3,0)),IF(ISNA(VLOOKUP(J202,'72100121'!AD:AE,2,0)),"",VLOOKUP(J202,'72100121'!AD:AE,2,0)),VLOOKUP(J202,'72100121'!AC:AE,3,0)),VLOOKUP(J202,'72100121'!AB:AE,4,0)),VLOOKUP(J202,'72100121'!AA:AE,5,0)),VLOOKUP(J202,'72100121'!Z:AE,6,0))</f>
        <v>5</v>
      </c>
      <c r="U202" s="7">
        <f>IF(ISNA(VLOOKUP(J202,'72003054'!Z:AE,6,0)),IF(ISNA(VLOOKUP(J202,'72003054'!AA:AE,5,0)),IF(ISNA(VLOOKUP(J202,'72003054'!AB:AE,4,0)),IF(ISNA(VLOOKUP(J202,'72003054'!AC:AE,3,0)),IF(ISNA(VLOOKUP(J202,'72003054'!AD:AE,2,0)),"",VLOOKUP(J202,'72003054'!AD:AE,2,0)),VLOOKUP(J202,'72003054'!AC:AE,3,0)),VLOOKUP(J202,'72003054'!AB:AE,4,0)),VLOOKUP(J202,'72003054'!AA:AE,5,0)),VLOOKUP(J202,'72003054'!Z:AE,6,0))</f>
        <v>35</v>
      </c>
    </row>
    <row r="203" spans="1:424" x14ac:dyDescent="0.25">
      <c r="A203" s="7">
        <f t="shared" si="9"/>
        <v>38</v>
      </c>
      <c r="B203" s="7">
        <f t="shared" si="10"/>
        <v>72003054</v>
      </c>
      <c r="C203" s="7">
        <f>IF(ISNA(VLOOKUP(G203,Listen!J:P,7,0)),VLOOKUP(E203,'72003054'!AF:AP,11,0),IF(VLOOKUP(E203,'72003054'!AF:AP,11,0)&lt;4,VLOOKUP(G203,Listen!J:P,7,0),VLOOKUP(E203,'72003054'!AF:AP,11,0)))</f>
        <v>4</v>
      </c>
      <c r="D203" s="7" t="str">
        <f>IF(G203="","", IF(ISNA(G203),"",IF(ISNA(VLOOKUP(G203,[1]ALLE!$B:$AA,26,0)),"",VLOOKUP(G203,[1]ALLE!$B:$AA,26,0))))</f>
        <v/>
      </c>
      <c r="E203" s="12" t="str">
        <f>IF(ISNA(VLOOKUP(J203,'72003054'!Z:AG,7,0)),IF(ISNA(VLOOKUP(J203,'72003054'!AA:AG,6,0)),IF(ISNA(VLOOKUP(J203,'72003054'!AB:AG,5,0)),IF(ISNA(VLOOKUP(J203,'72003054'!AC:AG,4,0)),IF(ISNA(VLOOKUP(J203,'72003054'!AD:AG,3,0)),"",VLOOKUP(J203,'72003054'!AD:AG,3,0)),VLOOKUP(J203,'72003054'!AC:AG,4,0)),VLOOKUP(J203,'72003054'!AB:AG,5,0)),VLOOKUP(J203,'72003054'!AA:AG,6,0)),VLOOKUP(J203,'72003054'!Z:AG,7,0))</f>
        <v>GC_BPMZ_57_RI_1062</v>
      </c>
      <c r="F203" s="7" t="str">
        <f>IF(G203=0,"",IF(G203="","",VLOOKUP(G203,'72003054'!D:I,6,0)))</f>
        <v/>
      </c>
      <c r="G203" s="7" t="str">
        <f>VLOOKUP(E203,'72003054'!AF:AP,2,0)</f>
        <v/>
      </c>
      <c r="H203" s="7" t="str">
        <f>IF(ISNA(VLOOKUP(G203,[1]ALLE!$B:$C,2,0)),"",VLOOKUP(G203,[1]ALLE!$B:$C,2,0))</f>
        <v/>
      </c>
      <c r="I203" s="7">
        <f t="shared" si="11"/>
        <v>203</v>
      </c>
      <c r="J203" s="5" t="s">
        <v>416</v>
      </c>
      <c r="K203" s="7">
        <f>IF(ISNA(VLOOKUP(J203,'72102609'!Z:AE,6,0)),IF(ISNA(VLOOKUP(J203,'72102609'!AA:AE,5,0)),IF(ISNA(VLOOKUP(J203,'72102609'!AB:AE,4,0)),IF(ISNA(VLOOKUP(J203,'72102609'!AC:AE,3,0)),IF(ISNA(VLOOKUP(J203,'72102609'!AD:AE,2,0)),"",VLOOKUP(J203,'72102609'!AD:AE,2,0)),VLOOKUP(J203,'72102609'!AC:AE,3,0)),VLOOKUP(J203,'72102609'!AB:AE,4,0)),VLOOKUP(J203,'72102609'!AA:AE,5,0)),VLOOKUP(J203,'72102609'!Z:AE,6,0))</f>
        <v>0</v>
      </c>
      <c r="L203" s="7" t="str">
        <f>IF(ISNA(VLOOKUP(J203,'72102278'!Z:AE,6,0)),IF(ISNA(VLOOKUP(J203,'72102278'!AA:AE,5,0)),IF(ISNA(VLOOKUP(J203,'72102278'!AB:AE,4,0)),IF(ISNA(VLOOKUP(J203,'72102278'!AC:AE,3,0)),IF(ISNA(VLOOKUP(J203,'72102278'!AD:AE,2,0)),"",VLOOKUP(J203,'72102278'!AD:AE,2,0)),VLOOKUP(J203,'72102278'!AC:AE,3,0)),VLOOKUP(J203,'72102278'!AB:AE,4,0)),VLOOKUP(J203,'72102278'!AA:AE,5,0)),VLOOKUP(J203,'72102278'!Z:AE,6,0))</f>
        <v/>
      </c>
      <c r="M203" s="7">
        <f>IF(ISNA(VLOOKUP(J203,'72102029'!Z:AE,6,0)),IF(ISNA(VLOOKUP(J203,'72102029'!AA:AE,5,0)),IF(ISNA(VLOOKUP(J203,'72102029'!AB:AE,4,0)),IF(ISNA(VLOOKUP(J203,'72102029'!AC:AE,3,0)),IF(ISNA(VLOOKUP(J203,'72102029'!AD:AE,2,0)),"",VLOOKUP(J203,'72102029'!AD:AE,2,0)),VLOOKUP(J203,'72102029'!AC:AE,3,0)),VLOOKUP(J203,'72102029'!AB:AE,4,0)),VLOOKUP(J203,'72102029'!AA:AE,5,0)),VLOOKUP(J203,'72102029'!Z:AE,6,0))</f>
        <v>5</v>
      </c>
      <c r="N203" s="7" t="str">
        <f>IF(ISNA(VLOOKUP(J203,'72101595'!Z:AE,6,0)),IF(ISNA(VLOOKUP(J203,'72101595'!AA:AE,5,0)),IF(ISNA(VLOOKUP(J203,'72101595'!AB:AE,4,0)),IF(ISNA(VLOOKUP(J203,'72101595'!AC:AE,3,0)),IF(ISNA(VLOOKUP(J203,'72101595'!AD:AE,2,0)),"",VLOOKUP(J203,'72101595'!AD:AE,2,0)),VLOOKUP(J203,'72101595'!AC:AE,3,0)),VLOOKUP(J203,'72101595'!AB:AE,4,0)),VLOOKUP(J203,'72101595'!AA:AE,5,0)),VLOOKUP(J203,'72101595'!Z:AE,6,0))</f>
        <v/>
      </c>
      <c r="O203" s="7" t="str">
        <f>IF(ISNA(VLOOKUP(J203,'72101388'!Z:AE,6,0)),IF(ISNA(VLOOKUP(J203,'72101388'!AA:AE,5,0)),IF(ISNA(VLOOKUP(J203,'72101388'!AB:AE,4,0)),IF(ISNA(VLOOKUP(J203,'72101388'!AC:AE,3,0)),IF(ISNA(VLOOKUP(J203,'72101388'!AD:AE,2,0)),"",VLOOKUP(J203,'72101388'!AD:AE,2,0)),VLOOKUP(J203,'72101388'!AC:AE,3,0)),VLOOKUP(J203,'72101388'!AB:AE,4,0)),VLOOKUP(J203,'72101388'!AA:AE,5,0)),VLOOKUP(J203,'72101388'!Z:AE,6,0))</f>
        <v/>
      </c>
      <c r="P203" s="7">
        <f>IF(ISNA(VLOOKUP(J203,'72101014'!Z:AE,6,0)),IF(ISNA(VLOOKUP(J203,'72101014'!AA:AE,5,0)),IF(ISNA(VLOOKUP(J203,'72101014'!AB:AE,4,0)),IF(ISNA(VLOOKUP(J203,'72101014'!AC:AE,3,0)),IF(ISNA(VLOOKUP(J203,'72101014'!AD:AE,2,0)),"",VLOOKUP(J203,'72101014'!AD:AE,2,0)),VLOOKUP(J203,'72101014'!AC:AE,3,0)),VLOOKUP(J203,'72101014'!AB:AE,4,0)),VLOOKUP(J203,'72101014'!AA:AE,5,0)),VLOOKUP(J203,'72101014'!Z:AE,6,0))</f>
        <v>0</v>
      </c>
      <c r="Q203" s="7">
        <f>IF(ISNA(VLOOKUP(J203,'72100736'!Z:AE,6,0)),IF(ISNA(VLOOKUP(J203,'72100736'!AA:AE,5,0)),IF(ISNA(VLOOKUP(J203,'72100736'!AB:AE,4,0)),IF(ISNA(VLOOKUP(J203,'72100736'!AC:AE,3,0)),IF(ISNA(VLOOKUP(J203,'72100736'!AD:AE,2,0)),"",VLOOKUP(J203,'72100736'!AD:AE,2,0)),VLOOKUP(J203,'72100736'!AC:AE,3,0)),VLOOKUP(J203,'72100736'!AB:AE,4,0)),VLOOKUP(J203,'72100736'!AA:AE,5,0)),VLOOKUP(J203,'72100736'!Z:AE,6,0))</f>
        <v>0</v>
      </c>
      <c r="R203" s="7">
        <f>IF(ISNA(VLOOKUP(J203,'72100530'!Z:AE,6,0)),IF(ISNA(VLOOKUP(J203,'72100530'!AA:AE,5,0)),IF(ISNA(VLOOKUP(J203,'72100530'!AB:AE,4,0)),IF(ISNA(VLOOKUP(J203,'72100530'!AC:AE,3,0)),IF(ISNA(VLOOKUP(J203,'72100530'!AD:AE,2,0)),"",VLOOKUP(J203,'72100530'!AD:AE,2,0)),VLOOKUP(J203,'72100530'!AC:AE,3,0)),VLOOKUP(J203,'72100530'!AB:AE,4,0)),VLOOKUP(J203,'72100530'!AA:AE,5,0)),VLOOKUP(J203,'72100530'!Z:AE,6,0))</f>
        <v>0</v>
      </c>
      <c r="S203" s="7">
        <f>IF(ISNA(VLOOKUP(J203,'72100318'!Z:AE,6,0)),IF(ISNA(VLOOKUP(J203,'72100318'!AA:AE,5,0)),IF(ISNA(VLOOKUP(J203,'72100318'!AB:AE,4,0)),IF(ISNA(VLOOKUP(J203,'72100318'!AC:AE,3,0)),IF(ISNA(VLOOKUP(J203,'72100318'!AD:AE,2,0)),"",VLOOKUP(J203,'72100318'!AD:AE,2,0)),VLOOKUP(J203,'72100318'!AC:AE,3,0)),VLOOKUP(J203,'72100318'!AB:AE,4,0)),VLOOKUP(J203,'72100318'!AA:AE,5,0)),VLOOKUP(J203,'72100318'!Z:AE,6,0))</f>
        <v>11</v>
      </c>
      <c r="T203" s="7" t="str">
        <f>IF(ISNA(VLOOKUP(J203,'72100121'!Z:AE,6,0)),IF(ISNA(VLOOKUP(J203,'72100121'!AA:AE,5,0)),IF(ISNA(VLOOKUP(J203,'72100121'!AB:AE,4,0)),IF(ISNA(VLOOKUP(J203,'72100121'!AC:AE,3,0)),IF(ISNA(VLOOKUP(J203,'72100121'!AD:AE,2,0)),"",VLOOKUP(J203,'72100121'!AD:AE,2,0)),VLOOKUP(J203,'72100121'!AC:AE,3,0)),VLOOKUP(J203,'72100121'!AB:AE,4,0)),VLOOKUP(J203,'72100121'!AA:AE,5,0)),VLOOKUP(J203,'72100121'!Z:AE,6,0))</f>
        <v/>
      </c>
      <c r="U203" s="7">
        <f>IF(ISNA(VLOOKUP(J203,'72003054'!Z:AE,6,0)),IF(ISNA(VLOOKUP(J203,'72003054'!AA:AE,5,0)),IF(ISNA(VLOOKUP(J203,'72003054'!AB:AE,4,0)),IF(ISNA(VLOOKUP(J203,'72003054'!AC:AE,3,0)),IF(ISNA(VLOOKUP(J203,'72003054'!AD:AE,2,0)),"",VLOOKUP(J203,'72003054'!AD:AE,2,0)),VLOOKUP(J203,'72003054'!AC:AE,3,0)),VLOOKUP(J203,'72003054'!AB:AE,4,0)),VLOOKUP(J203,'72003054'!AA:AE,5,0)),VLOOKUP(J203,'72003054'!Z:AE,6,0))</f>
        <v>38</v>
      </c>
    </row>
    <row r="204" spans="1:424" x14ac:dyDescent="0.25">
      <c r="A204" s="7">
        <f t="shared" si="9"/>
        <v>37</v>
      </c>
      <c r="B204" s="7">
        <f t="shared" si="10"/>
        <v>72101014</v>
      </c>
      <c r="C204" s="7">
        <f>IF(ISNA(VLOOKUP(G204,Listen!J:P,7,0)),VLOOKUP(E204,'72101014'!AF:AP,11,0),IF(VLOOKUP(E204,'72101014'!AF:AP,11,0)&lt;4,VLOOKUP(G204,Listen!J:P,7,0),VLOOKUP(E204,'72101014'!AF:AP,11,0)))</f>
        <v>3</v>
      </c>
      <c r="D204" s="7" t="str">
        <f>IF(G204="","", IF(ISNA(G204),"",IF(ISNA(VLOOKUP(G204,[1]ALLE!$B:$AA,26,0)),"",VLOOKUP(G204,[1]ALLE!$B:$AA,26,0))))</f>
        <v/>
      </c>
      <c r="E204" s="12" t="str">
        <f>IF(ISNA(VLOOKUP(J204,'72101014'!Z:AG,7,0)),IF(ISNA(VLOOKUP(J204,'72101014'!AA:AG,6,0)),IF(ISNA(VLOOKUP(J204,'72101014'!AB:AG,5,0)),IF(ISNA(VLOOKUP(J204,'72101014'!AC:AG,4,0)),IF(ISNA(VLOOKUP(J204,'72101014'!AD:AG,3,0)),"",VLOOKUP(J204,'72101014'!AD:AG,3,0)),VLOOKUP(J204,'72101014'!AC:AG,4,0)),VLOOKUP(J204,'72101014'!AB:AG,5,0)),VLOOKUP(J204,'72101014'!AA:AG,6,0)),VLOOKUP(J204,'72101014'!Z:AG,7,0))</f>
        <v>2-Propanol, 1-[2-(2-methoxy-1-methylethoxy)-1-methylethoxy]-</v>
      </c>
      <c r="F204" s="7" t="str">
        <f>IF(G204=0,"",IF(G204="","",VLOOKUP(G204,'72101014'!D:I,6,0)))</f>
        <v>C10H22O4</v>
      </c>
      <c r="G204" s="7" t="str">
        <f>VLOOKUP(E204,'72101014'!AF:AP,2,0)</f>
        <v>20324-33-8</v>
      </c>
      <c r="H204" s="7" t="str">
        <f>IF(ISNA(VLOOKUP(G204,[1]ALLE!$B:$C,2,0)),"",VLOOKUP(G204,[1]ALLE!$B:$C,2,0))</f>
        <v>HPFDGTFXAVIVTH-UHFFFAOYSA-N</v>
      </c>
      <c r="I204" s="7">
        <f t="shared" si="11"/>
        <v>204</v>
      </c>
      <c r="J204" s="5" t="s">
        <v>11154</v>
      </c>
      <c r="K204" s="7" t="str">
        <f>IF(ISNA(VLOOKUP(J204,'72102609'!Z:AE,6,0)),IF(ISNA(VLOOKUP(J204,'72102609'!AA:AE,5,0)),IF(ISNA(VLOOKUP(J204,'72102609'!AB:AE,4,0)),IF(ISNA(VLOOKUP(J204,'72102609'!AC:AE,3,0)),IF(ISNA(VLOOKUP(J204,'72102609'!AD:AE,2,0)),"",VLOOKUP(J204,'72102609'!AD:AE,2,0)),VLOOKUP(J204,'72102609'!AC:AE,3,0)),VLOOKUP(J204,'72102609'!AB:AE,4,0)),VLOOKUP(J204,'72102609'!AA:AE,5,0)),VLOOKUP(J204,'72102609'!Z:AE,6,0))</f>
        <v/>
      </c>
      <c r="L204" s="7" t="str">
        <f>IF(ISNA(VLOOKUP(J204,'72102278'!Z:AE,6,0)),IF(ISNA(VLOOKUP(J204,'72102278'!AA:AE,5,0)),IF(ISNA(VLOOKUP(J204,'72102278'!AB:AE,4,0)),IF(ISNA(VLOOKUP(J204,'72102278'!AC:AE,3,0)),IF(ISNA(VLOOKUP(J204,'72102278'!AD:AE,2,0)),"",VLOOKUP(J204,'72102278'!AD:AE,2,0)),VLOOKUP(J204,'72102278'!AC:AE,3,0)),VLOOKUP(J204,'72102278'!AB:AE,4,0)),VLOOKUP(J204,'72102278'!AA:AE,5,0)),VLOOKUP(J204,'72102278'!Z:AE,6,0))</f>
        <v/>
      </c>
      <c r="M204" s="7" t="str">
        <f>IF(ISNA(VLOOKUP(J204,'72102029'!Z:AE,6,0)),IF(ISNA(VLOOKUP(J204,'72102029'!AA:AE,5,0)),IF(ISNA(VLOOKUP(J204,'72102029'!AB:AE,4,0)),IF(ISNA(VLOOKUP(J204,'72102029'!AC:AE,3,0)),IF(ISNA(VLOOKUP(J204,'72102029'!AD:AE,2,0)),"",VLOOKUP(J204,'72102029'!AD:AE,2,0)),VLOOKUP(J204,'72102029'!AC:AE,3,0)),VLOOKUP(J204,'72102029'!AB:AE,4,0)),VLOOKUP(J204,'72102029'!AA:AE,5,0)),VLOOKUP(J204,'72102029'!Z:AE,6,0))</f>
        <v/>
      </c>
      <c r="N204" s="7" t="str">
        <f>IF(ISNA(VLOOKUP(J204,'72101595'!Z:AE,6,0)),IF(ISNA(VLOOKUP(J204,'72101595'!AA:AE,5,0)),IF(ISNA(VLOOKUP(J204,'72101595'!AB:AE,4,0)),IF(ISNA(VLOOKUP(J204,'72101595'!AC:AE,3,0)),IF(ISNA(VLOOKUP(J204,'72101595'!AD:AE,2,0)),"",VLOOKUP(J204,'72101595'!AD:AE,2,0)),VLOOKUP(J204,'72101595'!AC:AE,3,0)),VLOOKUP(J204,'72101595'!AB:AE,4,0)),VLOOKUP(J204,'72101595'!AA:AE,5,0)),VLOOKUP(J204,'72101595'!Z:AE,6,0))</f>
        <v/>
      </c>
      <c r="O204" s="7" t="str">
        <f>IF(ISNA(VLOOKUP(J204,'72101388'!Z:AE,6,0)),IF(ISNA(VLOOKUP(J204,'72101388'!AA:AE,5,0)),IF(ISNA(VLOOKUP(J204,'72101388'!AB:AE,4,0)),IF(ISNA(VLOOKUP(J204,'72101388'!AC:AE,3,0)),IF(ISNA(VLOOKUP(J204,'72101388'!AD:AE,2,0)),"",VLOOKUP(J204,'72101388'!AD:AE,2,0)),VLOOKUP(J204,'72101388'!AC:AE,3,0)),VLOOKUP(J204,'72101388'!AB:AE,4,0)),VLOOKUP(J204,'72101388'!AA:AE,5,0)),VLOOKUP(J204,'72101388'!Z:AE,6,0))</f>
        <v/>
      </c>
      <c r="P204" s="7">
        <f>IF(ISNA(VLOOKUP(J204,'72101014'!Z:AE,6,0)),IF(ISNA(VLOOKUP(J204,'72101014'!AA:AE,5,0)),IF(ISNA(VLOOKUP(J204,'72101014'!AB:AE,4,0)),IF(ISNA(VLOOKUP(J204,'72101014'!AC:AE,3,0)),IF(ISNA(VLOOKUP(J204,'72101014'!AD:AE,2,0)),"",VLOOKUP(J204,'72101014'!AD:AE,2,0)),VLOOKUP(J204,'72101014'!AC:AE,3,0)),VLOOKUP(J204,'72101014'!AB:AE,4,0)),VLOOKUP(J204,'72101014'!AA:AE,5,0)),VLOOKUP(J204,'72101014'!Z:AE,6,0))</f>
        <v>37</v>
      </c>
      <c r="Q204" s="7" t="str">
        <f>IF(ISNA(VLOOKUP(J204,'72100736'!Z:AE,6,0)),IF(ISNA(VLOOKUP(J204,'72100736'!AA:AE,5,0)),IF(ISNA(VLOOKUP(J204,'72100736'!AB:AE,4,0)),IF(ISNA(VLOOKUP(J204,'72100736'!AC:AE,3,0)),IF(ISNA(VLOOKUP(J204,'72100736'!AD:AE,2,0)),"",VLOOKUP(J204,'72100736'!AD:AE,2,0)),VLOOKUP(J204,'72100736'!AC:AE,3,0)),VLOOKUP(J204,'72100736'!AB:AE,4,0)),VLOOKUP(J204,'72100736'!AA:AE,5,0)),VLOOKUP(J204,'72100736'!Z:AE,6,0))</f>
        <v/>
      </c>
      <c r="R204" s="7" t="str">
        <f>IF(ISNA(VLOOKUP(J204,'72100530'!Z:AE,6,0)),IF(ISNA(VLOOKUP(J204,'72100530'!AA:AE,5,0)),IF(ISNA(VLOOKUP(J204,'72100530'!AB:AE,4,0)),IF(ISNA(VLOOKUP(J204,'72100530'!AC:AE,3,0)),IF(ISNA(VLOOKUP(J204,'72100530'!AD:AE,2,0)),"",VLOOKUP(J204,'72100530'!AD:AE,2,0)),VLOOKUP(J204,'72100530'!AC:AE,3,0)),VLOOKUP(J204,'72100530'!AB:AE,4,0)),VLOOKUP(J204,'72100530'!AA:AE,5,0)),VLOOKUP(J204,'72100530'!Z:AE,6,0))</f>
        <v/>
      </c>
      <c r="S204" s="7" t="str">
        <f>IF(ISNA(VLOOKUP(J204,'72100318'!Z:AE,6,0)),IF(ISNA(VLOOKUP(J204,'72100318'!AA:AE,5,0)),IF(ISNA(VLOOKUP(J204,'72100318'!AB:AE,4,0)),IF(ISNA(VLOOKUP(J204,'72100318'!AC:AE,3,0)),IF(ISNA(VLOOKUP(J204,'72100318'!AD:AE,2,0)),"",VLOOKUP(J204,'72100318'!AD:AE,2,0)),VLOOKUP(J204,'72100318'!AC:AE,3,0)),VLOOKUP(J204,'72100318'!AB:AE,4,0)),VLOOKUP(J204,'72100318'!AA:AE,5,0)),VLOOKUP(J204,'72100318'!Z:AE,6,0))</f>
        <v/>
      </c>
      <c r="T204" s="7" t="str">
        <f>IF(ISNA(VLOOKUP(J204,'72100121'!Z:AE,6,0)),IF(ISNA(VLOOKUP(J204,'72100121'!AA:AE,5,0)),IF(ISNA(VLOOKUP(J204,'72100121'!AB:AE,4,0)),IF(ISNA(VLOOKUP(J204,'72100121'!AC:AE,3,0)),IF(ISNA(VLOOKUP(J204,'72100121'!AD:AE,2,0)),"",VLOOKUP(J204,'72100121'!AD:AE,2,0)),VLOOKUP(J204,'72100121'!AC:AE,3,0)),VLOOKUP(J204,'72100121'!AB:AE,4,0)),VLOOKUP(J204,'72100121'!AA:AE,5,0)),VLOOKUP(J204,'72100121'!Z:AE,6,0))</f>
        <v/>
      </c>
      <c r="U204" s="7" t="str">
        <f>IF(ISNA(VLOOKUP(J204,'72003054'!Z:AE,6,0)),IF(ISNA(VLOOKUP(J204,'72003054'!AA:AE,5,0)),IF(ISNA(VLOOKUP(J204,'72003054'!AB:AE,4,0)),IF(ISNA(VLOOKUP(J204,'72003054'!AC:AE,3,0)),IF(ISNA(VLOOKUP(J204,'72003054'!AD:AE,2,0)),"",VLOOKUP(J204,'72003054'!AD:AE,2,0)),VLOOKUP(J204,'72003054'!AC:AE,3,0)),VLOOKUP(J204,'72003054'!AB:AE,4,0)),VLOOKUP(J204,'72003054'!AA:AE,5,0)),VLOOKUP(J204,'72003054'!Z:AE,6,0))</f>
        <v/>
      </c>
    </row>
    <row r="205" spans="1:424" x14ac:dyDescent="0.25">
      <c r="A205" s="7">
        <f t="shared" si="9"/>
        <v>35</v>
      </c>
      <c r="B205" s="7">
        <f t="shared" si="10"/>
        <v>72102278</v>
      </c>
      <c r="C205" s="7">
        <f>IF(ISNA(VLOOKUP(G205,Listen!J:P,7,0)),VLOOKUP(E205,'72102278'!AF:AP,11,0),IF(VLOOKUP(E205,'72102278'!AF:AP,11,0)&lt;4,VLOOKUP(G205,Listen!J:P,7,0),VLOOKUP(E205,'72102278'!AF:AP,11,0)))</f>
        <v>2</v>
      </c>
      <c r="D205" s="7" t="str">
        <f>IF(G205="","", IF(ISNA(G205),"",IF(ISNA(VLOOKUP(G205,[1]ALLE!$B:$AA,26,0)),"",VLOOKUP(G205,[1]ALLE!$B:$AA,26,0))))</f>
        <v>KW</v>
      </c>
      <c r="E205" s="12" t="str">
        <f>IF(ISNA(VLOOKUP(J205,'72102278'!Z:AG,7,0)),IF(ISNA(VLOOKUP(J205,'72102278'!AA:AG,6,0)),IF(ISNA(VLOOKUP(J205,'72102278'!AB:AG,5,0)),IF(ISNA(VLOOKUP(J205,'72102278'!AC:AG,4,0)),IF(ISNA(VLOOKUP(J205,'72102278'!AD:AG,3,0)),"",VLOOKUP(J205,'72102278'!AD:AG,3,0)),VLOOKUP(J205,'72102278'!AC:AG,4,0)),VLOOKUP(J205,'72102278'!AB:AG,5,0)),VLOOKUP(J205,'72102278'!AA:AG,6,0)),VLOOKUP(J205,'72102278'!Z:AG,7,0))</f>
        <v>1-Dodecene</v>
      </c>
      <c r="F205" s="7" t="str">
        <f>IF(G205=0,"",IF(G205="","",VLOOKUP(G205,'72102278'!D:I,6,0)))</f>
        <v>C12H24</v>
      </c>
      <c r="G205" s="7" t="str">
        <f>VLOOKUP(E205,'72102278'!AF:AP,2,0)</f>
        <v>112-41-4</v>
      </c>
      <c r="H205" s="7" t="str">
        <f>IF(ISNA(VLOOKUP(G205,[1]ALLE!$B:$C,2,0)),"",VLOOKUP(G205,[1]ALLE!$B:$C,2,0))</f>
        <v>CRSBERNSMYQZNG-UHFFFAOYSA-N</v>
      </c>
      <c r="I205" s="7">
        <f t="shared" si="11"/>
        <v>205</v>
      </c>
      <c r="J205" s="5" t="s">
        <v>2377</v>
      </c>
      <c r="K205" s="7" t="str">
        <f>IF(ISNA(VLOOKUP(J205,'72102609'!Z:AE,6,0)),IF(ISNA(VLOOKUP(J205,'72102609'!AA:AE,5,0)),IF(ISNA(VLOOKUP(J205,'72102609'!AB:AE,4,0)),IF(ISNA(VLOOKUP(J205,'72102609'!AC:AE,3,0)),IF(ISNA(VLOOKUP(J205,'72102609'!AD:AE,2,0)),"",VLOOKUP(J205,'72102609'!AD:AE,2,0)),VLOOKUP(J205,'72102609'!AC:AE,3,0)),VLOOKUP(J205,'72102609'!AB:AE,4,0)),VLOOKUP(J205,'72102609'!AA:AE,5,0)),VLOOKUP(J205,'72102609'!Z:AE,6,0))</f>
        <v/>
      </c>
      <c r="L205" s="7">
        <f>IF(ISNA(VLOOKUP(J205,'72102278'!Z:AE,6,0)),IF(ISNA(VLOOKUP(J205,'72102278'!AA:AE,5,0)),IF(ISNA(VLOOKUP(J205,'72102278'!AB:AE,4,0)),IF(ISNA(VLOOKUP(J205,'72102278'!AC:AE,3,0)),IF(ISNA(VLOOKUP(J205,'72102278'!AD:AE,2,0)),"",VLOOKUP(J205,'72102278'!AD:AE,2,0)),VLOOKUP(J205,'72102278'!AC:AE,3,0)),VLOOKUP(J205,'72102278'!AB:AE,4,0)),VLOOKUP(J205,'72102278'!AA:AE,5,0)),VLOOKUP(J205,'72102278'!Z:AE,6,0))</f>
        <v>35</v>
      </c>
      <c r="M205" s="7">
        <f>IF(ISNA(VLOOKUP(J205,'72102029'!Z:AE,6,0)),IF(ISNA(VLOOKUP(J205,'72102029'!AA:AE,5,0)),IF(ISNA(VLOOKUP(J205,'72102029'!AB:AE,4,0)),IF(ISNA(VLOOKUP(J205,'72102029'!AC:AE,3,0)),IF(ISNA(VLOOKUP(J205,'72102029'!AD:AE,2,0)),"",VLOOKUP(J205,'72102029'!AD:AE,2,0)),VLOOKUP(J205,'72102029'!AC:AE,3,0)),VLOOKUP(J205,'72102029'!AB:AE,4,0)),VLOOKUP(J205,'72102029'!AA:AE,5,0)),VLOOKUP(J205,'72102029'!Z:AE,6,0))</f>
        <v>9</v>
      </c>
      <c r="N205" s="7">
        <f>IF(ISNA(VLOOKUP(J205,'72101595'!Z:AE,6,0)),IF(ISNA(VLOOKUP(J205,'72101595'!AA:AE,5,0)),IF(ISNA(VLOOKUP(J205,'72101595'!AB:AE,4,0)),IF(ISNA(VLOOKUP(J205,'72101595'!AC:AE,3,0)),IF(ISNA(VLOOKUP(J205,'72101595'!AD:AE,2,0)),"",VLOOKUP(J205,'72101595'!AD:AE,2,0)),VLOOKUP(J205,'72101595'!AC:AE,3,0)),VLOOKUP(J205,'72101595'!AB:AE,4,0)),VLOOKUP(J205,'72101595'!AA:AE,5,0)),VLOOKUP(J205,'72101595'!Z:AE,6,0))</f>
        <v>5</v>
      </c>
      <c r="O205" s="7">
        <f>IF(ISNA(VLOOKUP(J205,'72101388'!Z:AE,6,0)),IF(ISNA(VLOOKUP(J205,'72101388'!AA:AE,5,0)),IF(ISNA(VLOOKUP(J205,'72101388'!AB:AE,4,0)),IF(ISNA(VLOOKUP(J205,'72101388'!AC:AE,3,0)),IF(ISNA(VLOOKUP(J205,'72101388'!AD:AE,2,0)),"",VLOOKUP(J205,'72101388'!AD:AE,2,0)),VLOOKUP(J205,'72101388'!AC:AE,3,0)),VLOOKUP(J205,'72101388'!AB:AE,4,0)),VLOOKUP(J205,'72101388'!AA:AE,5,0)),VLOOKUP(J205,'72101388'!Z:AE,6,0))</f>
        <v>0</v>
      </c>
      <c r="P205" s="7" t="str">
        <f>IF(ISNA(VLOOKUP(J205,'72101014'!Z:AE,6,0)),IF(ISNA(VLOOKUP(J205,'72101014'!AA:AE,5,0)),IF(ISNA(VLOOKUP(J205,'72101014'!AB:AE,4,0)),IF(ISNA(VLOOKUP(J205,'72101014'!AC:AE,3,0)),IF(ISNA(VLOOKUP(J205,'72101014'!AD:AE,2,0)),"",VLOOKUP(J205,'72101014'!AD:AE,2,0)),VLOOKUP(J205,'72101014'!AC:AE,3,0)),VLOOKUP(J205,'72101014'!AB:AE,4,0)),VLOOKUP(J205,'72101014'!AA:AE,5,0)),VLOOKUP(J205,'72101014'!Z:AE,6,0))</f>
        <v/>
      </c>
      <c r="Q205" s="7">
        <f>IF(ISNA(VLOOKUP(J205,'72100736'!Z:AE,6,0)),IF(ISNA(VLOOKUP(J205,'72100736'!AA:AE,5,0)),IF(ISNA(VLOOKUP(J205,'72100736'!AB:AE,4,0)),IF(ISNA(VLOOKUP(J205,'72100736'!AC:AE,3,0)),IF(ISNA(VLOOKUP(J205,'72100736'!AD:AE,2,0)),"",VLOOKUP(J205,'72100736'!AD:AE,2,0)),VLOOKUP(J205,'72100736'!AC:AE,3,0)),VLOOKUP(J205,'72100736'!AB:AE,4,0)),VLOOKUP(J205,'72100736'!AA:AE,5,0)),VLOOKUP(J205,'72100736'!Z:AE,6,0))</f>
        <v>13</v>
      </c>
      <c r="R205" s="7" t="str">
        <f>IF(ISNA(VLOOKUP(J205,'72100530'!Z:AE,6,0)),IF(ISNA(VLOOKUP(J205,'72100530'!AA:AE,5,0)),IF(ISNA(VLOOKUP(J205,'72100530'!AB:AE,4,0)),IF(ISNA(VLOOKUP(J205,'72100530'!AC:AE,3,0)),IF(ISNA(VLOOKUP(J205,'72100530'!AD:AE,2,0)),"",VLOOKUP(J205,'72100530'!AD:AE,2,0)),VLOOKUP(J205,'72100530'!AC:AE,3,0)),VLOOKUP(J205,'72100530'!AB:AE,4,0)),VLOOKUP(J205,'72100530'!AA:AE,5,0)),VLOOKUP(J205,'72100530'!Z:AE,6,0))</f>
        <v/>
      </c>
      <c r="S205" s="7" t="str">
        <f>IF(ISNA(VLOOKUP(J205,'72100318'!Z:AE,6,0)),IF(ISNA(VLOOKUP(J205,'72100318'!AA:AE,5,0)),IF(ISNA(VLOOKUP(J205,'72100318'!AB:AE,4,0)),IF(ISNA(VLOOKUP(J205,'72100318'!AC:AE,3,0)),IF(ISNA(VLOOKUP(J205,'72100318'!AD:AE,2,0)),"",VLOOKUP(J205,'72100318'!AD:AE,2,0)),VLOOKUP(J205,'72100318'!AC:AE,3,0)),VLOOKUP(J205,'72100318'!AB:AE,4,0)),VLOOKUP(J205,'72100318'!AA:AE,5,0)),VLOOKUP(J205,'72100318'!Z:AE,6,0))</f>
        <v/>
      </c>
      <c r="T205" s="7" t="str">
        <f>IF(ISNA(VLOOKUP(J205,'72100121'!Z:AE,6,0)),IF(ISNA(VLOOKUP(J205,'72100121'!AA:AE,5,0)),IF(ISNA(VLOOKUP(J205,'72100121'!AB:AE,4,0)),IF(ISNA(VLOOKUP(J205,'72100121'!AC:AE,3,0)),IF(ISNA(VLOOKUP(J205,'72100121'!AD:AE,2,0)),"",VLOOKUP(J205,'72100121'!AD:AE,2,0)),VLOOKUP(J205,'72100121'!AC:AE,3,0)),VLOOKUP(J205,'72100121'!AB:AE,4,0)),VLOOKUP(J205,'72100121'!AA:AE,5,0)),VLOOKUP(J205,'72100121'!Z:AE,6,0))</f>
        <v/>
      </c>
      <c r="U205" s="7" t="str">
        <f>IF(ISNA(VLOOKUP(J205,'72003054'!Z:AE,6,0)),IF(ISNA(VLOOKUP(J205,'72003054'!AA:AE,5,0)),IF(ISNA(VLOOKUP(J205,'72003054'!AB:AE,4,0)),IF(ISNA(VLOOKUP(J205,'72003054'!AC:AE,3,0)),IF(ISNA(VLOOKUP(J205,'72003054'!AD:AE,2,0)),"",VLOOKUP(J205,'72003054'!AD:AE,2,0)),VLOOKUP(J205,'72003054'!AC:AE,3,0)),VLOOKUP(J205,'72003054'!AB:AE,4,0)),VLOOKUP(J205,'72003054'!AA:AE,5,0)),VLOOKUP(J205,'72003054'!Z:AE,6,0))</f>
        <v/>
      </c>
    </row>
    <row r="206" spans="1:424" x14ac:dyDescent="0.25">
      <c r="A206" s="7">
        <f t="shared" si="9"/>
        <v>35</v>
      </c>
      <c r="B206" s="7">
        <f t="shared" si="10"/>
        <v>72102029</v>
      </c>
      <c r="C206" s="7">
        <f>IF(ISNA(VLOOKUP(G206,Listen!J:P,7,0)),VLOOKUP(E206,'72102029'!AF:AP,11,0),IF(VLOOKUP(E206,'72102029'!AF:AP,11,0)&lt;4,VLOOKUP(G206,Listen!J:P,7,0),VLOOKUP(E206,'72102029'!AF:AP,11,0)))</f>
        <v>3</v>
      </c>
      <c r="D206" s="7" t="str">
        <f>IF(G206="","", IF(ISNA(G206),"",IF(ISNA(VLOOKUP(G206,[1]ALLE!$B:$AA,26,0)),"",VLOOKUP(G206,[1]ALLE!$B:$AA,26,0))))</f>
        <v>WGK 1,</v>
      </c>
      <c r="E206" s="12" t="str">
        <f>IF(ISNA(VLOOKUP(J206,'72102029'!Z:AG,7,0)),IF(ISNA(VLOOKUP(J206,'72102029'!AA:AG,6,0)),IF(ISNA(VLOOKUP(J206,'72102029'!AB:AG,5,0)),IF(ISNA(VLOOKUP(J206,'72102029'!AC:AG,4,0)),IF(ISNA(VLOOKUP(J206,'72102029'!AD:AG,3,0)),"",VLOOKUP(J206,'72102029'!AD:AG,3,0)),VLOOKUP(J206,'72102029'!AC:AG,4,0)),VLOOKUP(J206,'72102029'!AB:AG,5,0)),VLOOKUP(J206,'72102029'!AA:AG,6,0)),VLOOKUP(J206,'72102029'!Z:AG,7,0))</f>
        <v>2-Propanol, 1-butoxy-</v>
      </c>
      <c r="F206" s="7" t="str">
        <f>IF(G206=0,"",IF(G206="","",VLOOKUP(G206,'72102029'!D:I,6,0)))</f>
        <v>C7H16O2</v>
      </c>
      <c r="G206" s="7" t="str">
        <f>VLOOKUP(E206,'72102029'!AF:AP,2,0)</f>
        <v>5131-66-8</v>
      </c>
      <c r="H206" s="7" t="str">
        <f>IF(ISNA(VLOOKUP(G206,[1]ALLE!$B:$C,2,0)),"",VLOOKUP(G206,[1]ALLE!$B:$C,2,0))</f>
        <v>RWNUSVWFHDHRCJ-UHFFFAOYSA-N</v>
      </c>
      <c r="I206" s="7">
        <f t="shared" si="11"/>
        <v>206</v>
      </c>
      <c r="J206" s="5" t="s">
        <v>402</v>
      </c>
      <c r="K206" s="7">
        <f>IF(ISNA(VLOOKUP(J206,'72102609'!Z:AE,6,0)),IF(ISNA(VLOOKUP(J206,'72102609'!AA:AE,5,0)),IF(ISNA(VLOOKUP(J206,'72102609'!AB:AE,4,0)),IF(ISNA(VLOOKUP(J206,'72102609'!AC:AE,3,0)),IF(ISNA(VLOOKUP(J206,'72102609'!AD:AE,2,0)),"",VLOOKUP(J206,'72102609'!AD:AE,2,0)),VLOOKUP(J206,'72102609'!AC:AE,3,0)),VLOOKUP(J206,'72102609'!AB:AE,4,0)),VLOOKUP(J206,'72102609'!AA:AE,5,0)),VLOOKUP(J206,'72102609'!Z:AE,6,0))</f>
        <v>6</v>
      </c>
      <c r="L206" s="7">
        <f>IF(ISNA(VLOOKUP(J206,'72102278'!Z:AE,6,0)),IF(ISNA(VLOOKUP(J206,'72102278'!AA:AE,5,0)),IF(ISNA(VLOOKUP(J206,'72102278'!AB:AE,4,0)),IF(ISNA(VLOOKUP(J206,'72102278'!AC:AE,3,0)),IF(ISNA(VLOOKUP(J206,'72102278'!AD:AE,2,0)),"",VLOOKUP(J206,'72102278'!AD:AE,2,0)),VLOOKUP(J206,'72102278'!AC:AE,3,0)),VLOOKUP(J206,'72102278'!AB:AE,4,0)),VLOOKUP(J206,'72102278'!AA:AE,5,0)),VLOOKUP(J206,'72102278'!Z:AE,6,0))</f>
        <v>16</v>
      </c>
      <c r="M206" s="7">
        <f>IF(ISNA(VLOOKUP(J206,'72102029'!Z:AE,6,0)),IF(ISNA(VLOOKUP(J206,'72102029'!AA:AE,5,0)),IF(ISNA(VLOOKUP(J206,'72102029'!AB:AE,4,0)),IF(ISNA(VLOOKUP(J206,'72102029'!AC:AE,3,0)),IF(ISNA(VLOOKUP(J206,'72102029'!AD:AE,2,0)),"",VLOOKUP(J206,'72102029'!AD:AE,2,0)),VLOOKUP(J206,'72102029'!AC:AE,3,0)),VLOOKUP(J206,'72102029'!AB:AE,4,0)),VLOOKUP(J206,'72102029'!AA:AE,5,0)),VLOOKUP(J206,'72102029'!Z:AE,6,0))</f>
        <v>35</v>
      </c>
      <c r="N206" s="7">
        <f>IF(ISNA(VLOOKUP(J206,'72101595'!Z:AE,6,0)),IF(ISNA(VLOOKUP(J206,'72101595'!AA:AE,5,0)),IF(ISNA(VLOOKUP(J206,'72101595'!AB:AE,4,0)),IF(ISNA(VLOOKUP(J206,'72101595'!AC:AE,3,0)),IF(ISNA(VLOOKUP(J206,'72101595'!AD:AE,2,0)),"",VLOOKUP(J206,'72101595'!AD:AE,2,0)),VLOOKUP(J206,'72101595'!AC:AE,3,0)),VLOOKUP(J206,'72101595'!AB:AE,4,0)),VLOOKUP(J206,'72101595'!AA:AE,5,0)),VLOOKUP(J206,'72101595'!Z:AE,6,0))</f>
        <v>34</v>
      </c>
      <c r="O206" s="7" t="str">
        <f>IF(ISNA(VLOOKUP(J206,'72101388'!Z:AE,6,0)),IF(ISNA(VLOOKUP(J206,'72101388'!AA:AE,5,0)),IF(ISNA(VLOOKUP(J206,'72101388'!AB:AE,4,0)),IF(ISNA(VLOOKUP(J206,'72101388'!AC:AE,3,0)),IF(ISNA(VLOOKUP(J206,'72101388'!AD:AE,2,0)),"",VLOOKUP(J206,'72101388'!AD:AE,2,0)),VLOOKUP(J206,'72101388'!AC:AE,3,0)),VLOOKUP(J206,'72101388'!AB:AE,4,0)),VLOOKUP(J206,'72101388'!AA:AE,5,0)),VLOOKUP(J206,'72101388'!Z:AE,6,0))</f>
        <v/>
      </c>
      <c r="P206" s="7" t="str">
        <f>IF(ISNA(VLOOKUP(J206,'72101014'!Z:AE,6,0)),IF(ISNA(VLOOKUP(J206,'72101014'!AA:AE,5,0)),IF(ISNA(VLOOKUP(J206,'72101014'!AB:AE,4,0)),IF(ISNA(VLOOKUP(J206,'72101014'!AC:AE,3,0)),IF(ISNA(VLOOKUP(J206,'72101014'!AD:AE,2,0)),"",VLOOKUP(J206,'72101014'!AD:AE,2,0)),VLOOKUP(J206,'72101014'!AC:AE,3,0)),VLOOKUP(J206,'72101014'!AB:AE,4,0)),VLOOKUP(J206,'72101014'!AA:AE,5,0)),VLOOKUP(J206,'72101014'!Z:AE,6,0))</f>
        <v/>
      </c>
      <c r="Q206" s="7" t="str">
        <f>IF(ISNA(VLOOKUP(J206,'72100736'!Z:AE,6,0)),IF(ISNA(VLOOKUP(J206,'72100736'!AA:AE,5,0)),IF(ISNA(VLOOKUP(J206,'72100736'!AB:AE,4,0)),IF(ISNA(VLOOKUP(J206,'72100736'!AC:AE,3,0)),IF(ISNA(VLOOKUP(J206,'72100736'!AD:AE,2,0)),"",VLOOKUP(J206,'72100736'!AD:AE,2,0)),VLOOKUP(J206,'72100736'!AC:AE,3,0)),VLOOKUP(J206,'72100736'!AB:AE,4,0)),VLOOKUP(J206,'72100736'!AA:AE,5,0)),VLOOKUP(J206,'72100736'!Z:AE,6,0))</f>
        <v/>
      </c>
      <c r="R206" s="7">
        <f>IF(ISNA(VLOOKUP(J206,'72100530'!Z:AE,6,0)),IF(ISNA(VLOOKUP(J206,'72100530'!AA:AE,5,0)),IF(ISNA(VLOOKUP(J206,'72100530'!AB:AE,4,0)),IF(ISNA(VLOOKUP(J206,'72100530'!AC:AE,3,0)),IF(ISNA(VLOOKUP(J206,'72100530'!AD:AE,2,0)),"",VLOOKUP(J206,'72100530'!AD:AE,2,0)),VLOOKUP(J206,'72100530'!AC:AE,3,0)),VLOOKUP(J206,'72100530'!AB:AE,4,0)),VLOOKUP(J206,'72100530'!AA:AE,5,0)),VLOOKUP(J206,'72100530'!Z:AE,6,0))</f>
        <v>3</v>
      </c>
      <c r="S206" s="7">
        <f>IF(ISNA(VLOOKUP(J206,'72100318'!Z:AE,6,0)),IF(ISNA(VLOOKUP(J206,'72100318'!AA:AE,5,0)),IF(ISNA(VLOOKUP(J206,'72100318'!AB:AE,4,0)),IF(ISNA(VLOOKUP(J206,'72100318'!AC:AE,3,0)),IF(ISNA(VLOOKUP(J206,'72100318'!AD:AE,2,0)),"",VLOOKUP(J206,'72100318'!AD:AE,2,0)),VLOOKUP(J206,'72100318'!AC:AE,3,0)),VLOOKUP(J206,'72100318'!AB:AE,4,0)),VLOOKUP(J206,'72100318'!AA:AE,5,0)),VLOOKUP(J206,'72100318'!Z:AE,6,0))</f>
        <v>5</v>
      </c>
      <c r="T206" s="7" t="str">
        <f>IF(ISNA(VLOOKUP(J206,'72100121'!Z:AE,6,0)),IF(ISNA(VLOOKUP(J206,'72100121'!AA:AE,5,0)),IF(ISNA(VLOOKUP(J206,'72100121'!AB:AE,4,0)),IF(ISNA(VLOOKUP(J206,'72100121'!AC:AE,3,0)),IF(ISNA(VLOOKUP(J206,'72100121'!AD:AE,2,0)),"",VLOOKUP(J206,'72100121'!AD:AE,2,0)),VLOOKUP(J206,'72100121'!AC:AE,3,0)),VLOOKUP(J206,'72100121'!AB:AE,4,0)),VLOOKUP(J206,'72100121'!AA:AE,5,0)),VLOOKUP(J206,'72100121'!Z:AE,6,0))</f>
        <v/>
      </c>
      <c r="U206" s="7" t="str">
        <f>IF(ISNA(VLOOKUP(J206,'72003054'!Z:AE,6,0)),IF(ISNA(VLOOKUP(J206,'72003054'!AA:AE,5,0)),IF(ISNA(VLOOKUP(J206,'72003054'!AB:AE,4,0)),IF(ISNA(VLOOKUP(J206,'72003054'!AC:AE,3,0)),IF(ISNA(VLOOKUP(J206,'72003054'!AD:AE,2,0)),"",VLOOKUP(J206,'72003054'!AD:AE,2,0)),VLOOKUP(J206,'72003054'!AC:AE,3,0)),VLOOKUP(J206,'72003054'!AB:AE,4,0)),VLOOKUP(J206,'72003054'!AA:AE,5,0)),VLOOKUP(J206,'72003054'!Z:AE,6,0))</f>
        <v/>
      </c>
    </row>
    <row r="207" spans="1:424" x14ac:dyDescent="0.25">
      <c r="A207" s="7">
        <f t="shared" si="9"/>
        <v>34</v>
      </c>
      <c r="B207" s="7">
        <f t="shared" si="10"/>
        <v>72102278</v>
      </c>
      <c r="C207" s="7">
        <f>IF(ISNA(VLOOKUP(G207,Listen!J:P,7,0)),VLOOKUP(E207,'72102278'!AF:AP,11,0),IF(VLOOKUP(E207,'72102278'!AF:AP,11,0)&lt;4,VLOOKUP(G207,Listen!J:P,7,0),VLOOKUP(E207,'72102278'!AF:AP,11,0)))</f>
        <v>3</v>
      </c>
      <c r="D207" s="7" t="str">
        <f>IF(G207="","", IF(ISNA(G207),"",IF(ISNA(VLOOKUP(G207,[1]ALLE!$B:$AA,26,0)),"",VLOOKUP(G207,[1]ALLE!$B:$AA,26,0))))</f>
        <v>WGK 1,</v>
      </c>
      <c r="E207" s="12" t="str">
        <f>IF(ISNA(VLOOKUP(J207,'72102278'!Z:AG,7,0)),IF(ISNA(VLOOKUP(J207,'72102278'!AA:AG,6,0)),IF(ISNA(VLOOKUP(J207,'72102278'!AB:AG,5,0)),IF(ISNA(VLOOKUP(J207,'72102278'!AC:AG,4,0)),IF(ISNA(VLOOKUP(J207,'72102278'!AD:AG,3,0)),"",VLOOKUP(J207,'72102278'!AD:AG,3,0)),VLOOKUP(J207,'72102278'!AC:AG,4,0)),VLOOKUP(J207,'72102278'!AB:AG,5,0)),VLOOKUP(J207,'72102278'!AA:AG,6,0)),VLOOKUP(J207,'72102278'!Z:AG,7,0))</f>
        <v>Furan, tetrahydro-2,5-dimethoxy-</v>
      </c>
      <c r="F207" s="7" t="str">
        <f>IF(G207=0,"",IF(G207="","",VLOOKUP(G207,'72102278'!D:I,6,0)))</f>
        <v>C6H12O3</v>
      </c>
      <c r="G207" s="7" t="str">
        <f>VLOOKUP(E207,'72102278'!AF:AP,2,0)</f>
        <v>696-59-3</v>
      </c>
      <c r="H207" s="7" t="str">
        <f>IF(ISNA(VLOOKUP(G207,[1]ALLE!$B:$C,2,0)),"",VLOOKUP(G207,[1]ALLE!$B:$C,2,0))</f>
        <v>GFISDBXSWQMOND-UHFFFAOYSA-N</v>
      </c>
      <c r="I207" s="7">
        <f t="shared" si="11"/>
        <v>207</v>
      </c>
      <c r="J207" s="5" t="s">
        <v>6180</v>
      </c>
      <c r="K207" s="7">
        <f>IF(ISNA(VLOOKUP(J207,'72102609'!Z:AE,6,0)),IF(ISNA(VLOOKUP(J207,'72102609'!AA:AE,5,0)),IF(ISNA(VLOOKUP(J207,'72102609'!AB:AE,4,0)),IF(ISNA(VLOOKUP(J207,'72102609'!AC:AE,3,0)),IF(ISNA(VLOOKUP(J207,'72102609'!AD:AE,2,0)),"",VLOOKUP(J207,'72102609'!AD:AE,2,0)),VLOOKUP(J207,'72102609'!AC:AE,3,0)),VLOOKUP(J207,'72102609'!AB:AE,4,0)),VLOOKUP(J207,'72102609'!AA:AE,5,0)),VLOOKUP(J207,'72102609'!Z:AE,6,0))</f>
        <v>32</v>
      </c>
      <c r="L207" s="7">
        <f>IF(ISNA(VLOOKUP(J207,'72102278'!Z:AE,6,0)),IF(ISNA(VLOOKUP(J207,'72102278'!AA:AE,5,0)),IF(ISNA(VLOOKUP(J207,'72102278'!AB:AE,4,0)),IF(ISNA(VLOOKUP(J207,'72102278'!AC:AE,3,0)),IF(ISNA(VLOOKUP(J207,'72102278'!AD:AE,2,0)),"",VLOOKUP(J207,'72102278'!AD:AE,2,0)),VLOOKUP(J207,'72102278'!AC:AE,3,0)),VLOOKUP(J207,'72102278'!AB:AE,4,0)),VLOOKUP(J207,'72102278'!AA:AE,5,0)),VLOOKUP(J207,'72102278'!Z:AE,6,0))</f>
        <v>34</v>
      </c>
      <c r="M207" s="7">
        <f>IF(ISNA(VLOOKUP(J207,'72102029'!Z:AE,6,0)),IF(ISNA(VLOOKUP(J207,'72102029'!AA:AE,5,0)),IF(ISNA(VLOOKUP(J207,'72102029'!AB:AE,4,0)),IF(ISNA(VLOOKUP(J207,'72102029'!AC:AE,3,0)),IF(ISNA(VLOOKUP(J207,'72102029'!AD:AE,2,0)),"",VLOOKUP(J207,'72102029'!AD:AE,2,0)),VLOOKUP(J207,'72102029'!AC:AE,3,0)),VLOOKUP(J207,'72102029'!AB:AE,4,0)),VLOOKUP(J207,'72102029'!AA:AE,5,0)),VLOOKUP(J207,'72102029'!Z:AE,6,0))</f>
        <v>24</v>
      </c>
      <c r="N207" s="7">
        <f>IF(ISNA(VLOOKUP(J207,'72101595'!Z:AE,6,0)),IF(ISNA(VLOOKUP(J207,'72101595'!AA:AE,5,0)),IF(ISNA(VLOOKUP(J207,'72101595'!AB:AE,4,0)),IF(ISNA(VLOOKUP(J207,'72101595'!AC:AE,3,0)),IF(ISNA(VLOOKUP(J207,'72101595'!AD:AE,2,0)),"",VLOOKUP(J207,'72101595'!AD:AE,2,0)),VLOOKUP(J207,'72101595'!AC:AE,3,0)),VLOOKUP(J207,'72101595'!AB:AE,4,0)),VLOOKUP(J207,'72101595'!AA:AE,5,0)),VLOOKUP(J207,'72101595'!Z:AE,6,0))</f>
        <v>27</v>
      </c>
      <c r="O207" s="7" t="str">
        <f>IF(ISNA(VLOOKUP(J207,'72101388'!Z:AE,6,0)),IF(ISNA(VLOOKUP(J207,'72101388'!AA:AE,5,0)),IF(ISNA(VLOOKUP(J207,'72101388'!AB:AE,4,0)),IF(ISNA(VLOOKUP(J207,'72101388'!AC:AE,3,0)),IF(ISNA(VLOOKUP(J207,'72101388'!AD:AE,2,0)),"",VLOOKUP(J207,'72101388'!AD:AE,2,0)),VLOOKUP(J207,'72101388'!AC:AE,3,0)),VLOOKUP(J207,'72101388'!AB:AE,4,0)),VLOOKUP(J207,'72101388'!AA:AE,5,0)),VLOOKUP(J207,'72101388'!Z:AE,6,0))</f>
        <v/>
      </c>
      <c r="P207" s="7">
        <f>IF(ISNA(VLOOKUP(J207,'72101014'!Z:AE,6,0)),IF(ISNA(VLOOKUP(J207,'72101014'!AA:AE,5,0)),IF(ISNA(VLOOKUP(J207,'72101014'!AB:AE,4,0)),IF(ISNA(VLOOKUP(J207,'72101014'!AC:AE,3,0)),IF(ISNA(VLOOKUP(J207,'72101014'!AD:AE,2,0)),"",VLOOKUP(J207,'72101014'!AD:AE,2,0)),VLOOKUP(J207,'72101014'!AC:AE,3,0)),VLOOKUP(J207,'72101014'!AB:AE,4,0)),VLOOKUP(J207,'72101014'!AA:AE,5,0)),VLOOKUP(J207,'72101014'!Z:AE,6,0))</f>
        <v>20</v>
      </c>
      <c r="Q207" s="7" t="str">
        <f>IF(ISNA(VLOOKUP(J207,'72100736'!Z:AE,6,0)),IF(ISNA(VLOOKUP(J207,'72100736'!AA:AE,5,0)),IF(ISNA(VLOOKUP(J207,'72100736'!AB:AE,4,0)),IF(ISNA(VLOOKUP(J207,'72100736'!AC:AE,3,0)),IF(ISNA(VLOOKUP(J207,'72100736'!AD:AE,2,0)),"",VLOOKUP(J207,'72100736'!AD:AE,2,0)),VLOOKUP(J207,'72100736'!AC:AE,3,0)),VLOOKUP(J207,'72100736'!AB:AE,4,0)),VLOOKUP(J207,'72100736'!AA:AE,5,0)),VLOOKUP(J207,'72100736'!Z:AE,6,0))</f>
        <v/>
      </c>
      <c r="R207" s="7">
        <f>IF(ISNA(VLOOKUP(J207,'72100530'!Z:AE,6,0)),IF(ISNA(VLOOKUP(J207,'72100530'!AA:AE,5,0)),IF(ISNA(VLOOKUP(J207,'72100530'!AB:AE,4,0)),IF(ISNA(VLOOKUP(J207,'72100530'!AC:AE,3,0)),IF(ISNA(VLOOKUP(J207,'72100530'!AD:AE,2,0)),"",VLOOKUP(J207,'72100530'!AD:AE,2,0)),VLOOKUP(J207,'72100530'!AC:AE,3,0)),VLOOKUP(J207,'72100530'!AB:AE,4,0)),VLOOKUP(J207,'72100530'!AA:AE,5,0)),VLOOKUP(J207,'72100530'!Z:AE,6,0))</f>
        <v>13</v>
      </c>
      <c r="S207" s="7" t="str">
        <f>IF(ISNA(VLOOKUP(J207,'72100318'!Z:AE,6,0)),IF(ISNA(VLOOKUP(J207,'72100318'!AA:AE,5,0)),IF(ISNA(VLOOKUP(J207,'72100318'!AB:AE,4,0)),IF(ISNA(VLOOKUP(J207,'72100318'!AC:AE,3,0)),IF(ISNA(VLOOKUP(J207,'72100318'!AD:AE,2,0)),"",VLOOKUP(J207,'72100318'!AD:AE,2,0)),VLOOKUP(J207,'72100318'!AC:AE,3,0)),VLOOKUP(J207,'72100318'!AB:AE,4,0)),VLOOKUP(J207,'72100318'!AA:AE,5,0)),VLOOKUP(J207,'72100318'!Z:AE,6,0))</f>
        <v/>
      </c>
      <c r="T207" s="7" t="str">
        <f>IF(ISNA(VLOOKUP(J207,'72100121'!Z:AE,6,0)),IF(ISNA(VLOOKUP(J207,'72100121'!AA:AE,5,0)),IF(ISNA(VLOOKUP(J207,'72100121'!AB:AE,4,0)),IF(ISNA(VLOOKUP(J207,'72100121'!AC:AE,3,0)),IF(ISNA(VLOOKUP(J207,'72100121'!AD:AE,2,0)),"",VLOOKUP(J207,'72100121'!AD:AE,2,0)),VLOOKUP(J207,'72100121'!AC:AE,3,0)),VLOOKUP(J207,'72100121'!AB:AE,4,0)),VLOOKUP(J207,'72100121'!AA:AE,5,0)),VLOOKUP(J207,'72100121'!Z:AE,6,0))</f>
        <v/>
      </c>
      <c r="U207" s="7" t="str">
        <f>IF(ISNA(VLOOKUP(J207,'72003054'!Z:AE,6,0)),IF(ISNA(VLOOKUP(J207,'72003054'!AA:AE,5,0)),IF(ISNA(VLOOKUP(J207,'72003054'!AB:AE,4,0)),IF(ISNA(VLOOKUP(J207,'72003054'!AC:AE,3,0)),IF(ISNA(VLOOKUP(J207,'72003054'!AD:AE,2,0)),"",VLOOKUP(J207,'72003054'!AD:AE,2,0)),VLOOKUP(J207,'72003054'!AC:AE,3,0)),VLOOKUP(J207,'72003054'!AB:AE,4,0)),VLOOKUP(J207,'72003054'!AA:AE,5,0)),VLOOKUP(J207,'72003054'!Z:AE,6,0))</f>
        <v/>
      </c>
    </row>
    <row r="208" spans="1:424" x14ac:dyDescent="0.25">
      <c r="A208" s="7">
        <f t="shared" si="9"/>
        <v>29</v>
      </c>
      <c r="B208" s="7">
        <f t="shared" si="10"/>
        <v>72102278</v>
      </c>
      <c r="C208" s="7">
        <f>IF(ISNA(VLOOKUP(G208,Listen!J:P,7,0)),VLOOKUP(E208,'72102278'!AF:AP,11,0),IF(VLOOKUP(E208,'72102278'!AF:AP,11,0)&lt;4,VLOOKUP(G208,Listen!J:P,7,0),VLOOKUP(E208,'72102278'!AF:AP,11,0)))</f>
        <v>3</v>
      </c>
      <c r="D208" s="7" t="str">
        <f>IF(G208="","", IF(ISNA(G208),"",IF(ISNA(VLOOKUP(G208,[1]ALLE!$B:$AA,26,0)),"",VLOOKUP(G208,[1]ALLE!$B:$AA,26,0))))</f>
        <v/>
      </c>
      <c r="E208" s="12" t="str">
        <f>IF(ISNA(VLOOKUP(J208,'72102278'!Z:AG,7,0)),IF(ISNA(VLOOKUP(J208,'72102278'!AA:AG,6,0)),IF(ISNA(VLOOKUP(J208,'72102278'!AB:AG,5,0)),IF(ISNA(VLOOKUP(J208,'72102278'!AC:AG,4,0)),IF(ISNA(VLOOKUP(J208,'72102278'!AD:AG,3,0)),"",VLOOKUP(J208,'72102278'!AD:AG,3,0)),VLOOKUP(J208,'72102278'!AC:AG,4,0)),VLOOKUP(J208,'72102278'!AB:AG,5,0)),VLOOKUP(J208,'72102278'!AA:AG,6,0)),VLOOKUP(J208,'72102278'!Z:AG,7,0))</f>
        <v>Pyridine, 2,5-dimethyl-</v>
      </c>
      <c r="F208" s="7" t="str">
        <f>IF(G208=0,"",IF(G208="","",VLOOKUP(G208,'72102278'!D:I,6,0)))</f>
        <v>C7H9N</v>
      </c>
      <c r="G208" s="7" t="str">
        <f>VLOOKUP(E208,'72102278'!AF:AP,2,0)</f>
        <v>589-93-5</v>
      </c>
      <c r="H208" s="7" t="str">
        <f>IF(ISNA(VLOOKUP(G208,[1]ALLE!$B:$C,2,0)),"",VLOOKUP(G208,[1]ALLE!$B:$C,2,0))</f>
        <v>XWKFPIODWVPXLX-UHFFFAOYSA-N</v>
      </c>
      <c r="I208" s="7">
        <f t="shared" si="11"/>
        <v>208</v>
      </c>
      <c r="J208" s="5" t="s">
        <v>10942</v>
      </c>
      <c r="K208" s="7">
        <f>IF(ISNA(VLOOKUP(J208,'72102609'!Z:AE,6,0)),IF(ISNA(VLOOKUP(J208,'72102609'!AA:AE,5,0)),IF(ISNA(VLOOKUP(J208,'72102609'!AB:AE,4,0)),IF(ISNA(VLOOKUP(J208,'72102609'!AC:AE,3,0)),IF(ISNA(VLOOKUP(J208,'72102609'!AD:AE,2,0)),"",VLOOKUP(J208,'72102609'!AD:AE,2,0)),VLOOKUP(J208,'72102609'!AC:AE,3,0)),VLOOKUP(J208,'72102609'!AB:AE,4,0)),VLOOKUP(J208,'72102609'!AA:AE,5,0)),VLOOKUP(J208,'72102609'!Z:AE,6,0))</f>
        <v>8</v>
      </c>
      <c r="L208" s="7">
        <f>IF(ISNA(VLOOKUP(J208,'72102278'!Z:AE,6,0)),IF(ISNA(VLOOKUP(J208,'72102278'!AA:AE,5,0)),IF(ISNA(VLOOKUP(J208,'72102278'!AB:AE,4,0)),IF(ISNA(VLOOKUP(J208,'72102278'!AC:AE,3,0)),IF(ISNA(VLOOKUP(J208,'72102278'!AD:AE,2,0)),"",VLOOKUP(J208,'72102278'!AD:AE,2,0)),VLOOKUP(J208,'72102278'!AC:AE,3,0)),VLOOKUP(J208,'72102278'!AB:AE,4,0)),VLOOKUP(J208,'72102278'!AA:AE,5,0)),VLOOKUP(J208,'72102278'!Z:AE,6,0))</f>
        <v>29</v>
      </c>
      <c r="M208" s="7" t="str">
        <f>IF(ISNA(VLOOKUP(J208,'72102029'!Z:AE,6,0)),IF(ISNA(VLOOKUP(J208,'72102029'!AA:AE,5,0)),IF(ISNA(VLOOKUP(J208,'72102029'!AB:AE,4,0)),IF(ISNA(VLOOKUP(J208,'72102029'!AC:AE,3,0)),IF(ISNA(VLOOKUP(J208,'72102029'!AD:AE,2,0)),"",VLOOKUP(J208,'72102029'!AD:AE,2,0)),VLOOKUP(J208,'72102029'!AC:AE,3,0)),VLOOKUP(J208,'72102029'!AB:AE,4,0)),VLOOKUP(J208,'72102029'!AA:AE,5,0)),VLOOKUP(J208,'72102029'!Z:AE,6,0))</f>
        <v/>
      </c>
      <c r="N208" s="7">
        <f>IF(ISNA(VLOOKUP(J208,'72101595'!Z:AE,6,0)),IF(ISNA(VLOOKUP(J208,'72101595'!AA:AE,5,0)),IF(ISNA(VLOOKUP(J208,'72101595'!AB:AE,4,0)),IF(ISNA(VLOOKUP(J208,'72101595'!AC:AE,3,0)),IF(ISNA(VLOOKUP(J208,'72101595'!AD:AE,2,0)),"",VLOOKUP(J208,'72101595'!AD:AE,2,0)),VLOOKUP(J208,'72101595'!AC:AE,3,0)),VLOOKUP(J208,'72101595'!AB:AE,4,0)),VLOOKUP(J208,'72101595'!AA:AE,5,0)),VLOOKUP(J208,'72101595'!Z:AE,6,0))</f>
        <v>17</v>
      </c>
      <c r="O208" s="7" t="str">
        <f>IF(ISNA(VLOOKUP(J208,'72101388'!Z:AE,6,0)),IF(ISNA(VLOOKUP(J208,'72101388'!AA:AE,5,0)),IF(ISNA(VLOOKUP(J208,'72101388'!AB:AE,4,0)),IF(ISNA(VLOOKUP(J208,'72101388'!AC:AE,3,0)),IF(ISNA(VLOOKUP(J208,'72101388'!AD:AE,2,0)),"",VLOOKUP(J208,'72101388'!AD:AE,2,0)),VLOOKUP(J208,'72101388'!AC:AE,3,0)),VLOOKUP(J208,'72101388'!AB:AE,4,0)),VLOOKUP(J208,'72101388'!AA:AE,5,0)),VLOOKUP(J208,'72101388'!Z:AE,6,0))</f>
        <v/>
      </c>
      <c r="P208" s="7">
        <f>IF(ISNA(VLOOKUP(J208,'72101014'!Z:AE,6,0)),IF(ISNA(VLOOKUP(J208,'72101014'!AA:AE,5,0)),IF(ISNA(VLOOKUP(J208,'72101014'!AB:AE,4,0)),IF(ISNA(VLOOKUP(J208,'72101014'!AC:AE,3,0)),IF(ISNA(VLOOKUP(J208,'72101014'!AD:AE,2,0)),"",VLOOKUP(J208,'72101014'!AD:AE,2,0)),VLOOKUP(J208,'72101014'!AC:AE,3,0)),VLOOKUP(J208,'72101014'!AB:AE,4,0)),VLOOKUP(J208,'72101014'!AA:AE,5,0)),VLOOKUP(J208,'72101014'!Z:AE,6,0))</f>
        <v>13</v>
      </c>
      <c r="Q208" s="7" t="str">
        <f>IF(ISNA(VLOOKUP(J208,'72100736'!Z:AE,6,0)),IF(ISNA(VLOOKUP(J208,'72100736'!AA:AE,5,0)),IF(ISNA(VLOOKUP(J208,'72100736'!AB:AE,4,0)),IF(ISNA(VLOOKUP(J208,'72100736'!AC:AE,3,0)),IF(ISNA(VLOOKUP(J208,'72100736'!AD:AE,2,0)),"",VLOOKUP(J208,'72100736'!AD:AE,2,0)),VLOOKUP(J208,'72100736'!AC:AE,3,0)),VLOOKUP(J208,'72100736'!AB:AE,4,0)),VLOOKUP(J208,'72100736'!AA:AE,5,0)),VLOOKUP(J208,'72100736'!Z:AE,6,0))</f>
        <v/>
      </c>
      <c r="R208" s="7" t="str">
        <f>IF(ISNA(VLOOKUP(J208,'72100530'!Z:AE,6,0)),IF(ISNA(VLOOKUP(J208,'72100530'!AA:AE,5,0)),IF(ISNA(VLOOKUP(J208,'72100530'!AB:AE,4,0)),IF(ISNA(VLOOKUP(J208,'72100530'!AC:AE,3,0)),IF(ISNA(VLOOKUP(J208,'72100530'!AD:AE,2,0)),"",VLOOKUP(J208,'72100530'!AD:AE,2,0)),VLOOKUP(J208,'72100530'!AC:AE,3,0)),VLOOKUP(J208,'72100530'!AB:AE,4,0)),VLOOKUP(J208,'72100530'!AA:AE,5,0)),VLOOKUP(J208,'72100530'!Z:AE,6,0))</f>
        <v/>
      </c>
      <c r="S208" s="7" t="str">
        <f>IF(ISNA(VLOOKUP(J208,'72100318'!Z:AE,6,0)),IF(ISNA(VLOOKUP(J208,'72100318'!AA:AE,5,0)),IF(ISNA(VLOOKUP(J208,'72100318'!AB:AE,4,0)),IF(ISNA(VLOOKUP(J208,'72100318'!AC:AE,3,0)),IF(ISNA(VLOOKUP(J208,'72100318'!AD:AE,2,0)),"",VLOOKUP(J208,'72100318'!AD:AE,2,0)),VLOOKUP(J208,'72100318'!AC:AE,3,0)),VLOOKUP(J208,'72100318'!AB:AE,4,0)),VLOOKUP(J208,'72100318'!AA:AE,5,0)),VLOOKUP(J208,'72100318'!Z:AE,6,0))</f>
        <v/>
      </c>
      <c r="T208" s="7" t="str">
        <f>IF(ISNA(VLOOKUP(J208,'72100121'!Z:AE,6,0)),IF(ISNA(VLOOKUP(J208,'72100121'!AA:AE,5,0)),IF(ISNA(VLOOKUP(J208,'72100121'!AB:AE,4,0)),IF(ISNA(VLOOKUP(J208,'72100121'!AC:AE,3,0)),IF(ISNA(VLOOKUP(J208,'72100121'!AD:AE,2,0)),"",VLOOKUP(J208,'72100121'!AD:AE,2,0)),VLOOKUP(J208,'72100121'!AC:AE,3,0)),VLOOKUP(J208,'72100121'!AB:AE,4,0)),VLOOKUP(J208,'72100121'!AA:AE,5,0)),VLOOKUP(J208,'72100121'!Z:AE,6,0))</f>
        <v/>
      </c>
      <c r="U208" s="7" t="str">
        <f>IF(ISNA(VLOOKUP(J208,'72003054'!Z:AE,6,0)),IF(ISNA(VLOOKUP(J208,'72003054'!AA:AE,5,0)),IF(ISNA(VLOOKUP(J208,'72003054'!AB:AE,4,0)),IF(ISNA(VLOOKUP(J208,'72003054'!AC:AE,3,0)),IF(ISNA(VLOOKUP(J208,'72003054'!AD:AE,2,0)),"",VLOOKUP(J208,'72003054'!AD:AE,2,0)),VLOOKUP(J208,'72003054'!AC:AE,3,0)),VLOOKUP(J208,'72003054'!AB:AE,4,0)),VLOOKUP(J208,'72003054'!AA:AE,5,0)),VLOOKUP(J208,'72003054'!Z:AE,6,0))</f>
        <v/>
      </c>
    </row>
    <row r="209" spans="1:424" x14ac:dyDescent="0.25">
      <c r="A209" s="7">
        <f t="shared" si="9"/>
        <v>28</v>
      </c>
      <c r="B209" s="7">
        <f t="shared" si="10"/>
        <v>72102029</v>
      </c>
      <c r="C209" s="7">
        <f>IF(ISNA(VLOOKUP(G209,Listen!J:P,7,0)),VLOOKUP(E209,'72102029'!AF:AP,11,0),IF(VLOOKUP(E209,'72102029'!AF:AP,11,0)&lt;4,VLOOKUP(G209,Listen!J:P,7,0),VLOOKUP(E209,'72102029'!AF:AP,11,0)))</f>
        <v>1</v>
      </c>
      <c r="D209" s="7" t="str">
        <f>IF(G209="","", IF(ISNA(G209),"",IF(ISNA(VLOOKUP(G209,[1]ALLE!$B:$AA,26,0)),"",VLOOKUP(G209,[1]ALLE!$B:$AA,26,0))))</f>
        <v>WGK 1,KW DS(alkane)</v>
      </c>
      <c r="E209" s="12" t="str">
        <f>IF(ISNA(VLOOKUP(J209,'72102029'!Z:AG,7,0)),IF(ISNA(VLOOKUP(J209,'72102029'!AA:AG,6,0)),IF(ISNA(VLOOKUP(J209,'72102029'!AB:AG,5,0)),IF(ISNA(VLOOKUP(J209,'72102029'!AC:AG,4,0)),IF(ISNA(VLOOKUP(J209,'72102029'!AD:AG,3,0)),"",VLOOKUP(J209,'72102029'!AD:AG,3,0)),VLOOKUP(J209,'72102029'!AC:AG,4,0)),VLOOKUP(J209,'72102029'!AB:AG,5,0)),VLOOKUP(J209,'72102029'!AA:AG,6,0)),VLOOKUP(J209,'72102029'!Z:AG,7,0))</f>
        <v>Tetradecane</v>
      </c>
      <c r="F209" s="7" t="str">
        <f>IF(G209=0,"",IF(G209="","",VLOOKUP(G209,'72102029'!D:I,6,0)))</f>
        <v>C14H30</v>
      </c>
      <c r="G209" s="7" t="str">
        <f>VLOOKUP(E209,'72102029'!AF:AP,2,0)</f>
        <v>629-59-4</v>
      </c>
      <c r="H209" s="7" t="str">
        <f>IF(ISNA(VLOOKUP(G209,[1]ALLE!$B:$C,2,0)),"",VLOOKUP(G209,[1]ALLE!$B:$C,2,0))</f>
        <v>BGHCVCJVXZWKCC-UHFFFAOYSA-N</v>
      </c>
      <c r="I209" s="7">
        <f t="shared" si="11"/>
        <v>209</v>
      </c>
      <c r="J209" s="5" t="s">
        <v>17008</v>
      </c>
      <c r="K209" s="7" t="str">
        <f>IF(ISNA(VLOOKUP(J209,'72102609'!Z:AE,6,0)),IF(ISNA(VLOOKUP(J209,'72102609'!AA:AE,5,0)),IF(ISNA(VLOOKUP(J209,'72102609'!AB:AE,4,0)),IF(ISNA(VLOOKUP(J209,'72102609'!AC:AE,3,0)),IF(ISNA(VLOOKUP(J209,'72102609'!AD:AE,2,0)),"",VLOOKUP(J209,'72102609'!AD:AE,2,0)),VLOOKUP(J209,'72102609'!AC:AE,3,0)),VLOOKUP(J209,'72102609'!AB:AE,4,0)),VLOOKUP(J209,'72102609'!AA:AE,5,0)),VLOOKUP(J209,'72102609'!Z:AE,6,0))</f>
        <v/>
      </c>
      <c r="L209" s="7" t="str">
        <f>IF(ISNA(VLOOKUP(J209,'72102278'!Z:AE,6,0)),IF(ISNA(VLOOKUP(J209,'72102278'!AA:AE,5,0)),IF(ISNA(VLOOKUP(J209,'72102278'!AB:AE,4,0)),IF(ISNA(VLOOKUP(J209,'72102278'!AC:AE,3,0)),IF(ISNA(VLOOKUP(J209,'72102278'!AD:AE,2,0)),"",VLOOKUP(J209,'72102278'!AD:AE,2,0)),VLOOKUP(J209,'72102278'!AC:AE,3,0)),VLOOKUP(J209,'72102278'!AB:AE,4,0)),VLOOKUP(J209,'72102278'!AA:AE,5,0)),VLOOKUP(J209,'72102278'!Z:AE,6,0))</f>
        <v/>
      </c>
      <c r="M209" s="7">
        <f>IF(ISNA(VLOOKUP(J209,'72102029'!Z:AE,6,0)),IF(ISNA(VLOOKUP(J209,'72102029'!AA:AE,5,0)),IF(ISNA(VLOOKUP(J209,'72102029'!AB:AE,4,0)),IF(ISNA(VLOOKUP(J209,'72102029'!AC:AE,3,0)),IF(ISNA(VLOOKUP(J209,'72102029'!AD:AE,2,0)),"",VLOOKUP(J209,'72102029'!AD:AE,2,0)),VLOOKUP(J209,'72102029'!AC:AE,3,0)),VLOOKUP(J209,'72102029'!AB:AE,4,0)),VLOOKUP(J209,'72102029'!AA:AE,5,0)),VLOOKUP(J209,'72102029'!Z:AE,6,0))</f>
        <v>28</v>
      </c>
      <c r="N209" s="7" t="str">
        <f>IF(ISNA(VLOOKUP(J209,'72101595'!Z:AE,6,0)),IF(ISNA(VLOOKUP(J209,'72101595'!AA:AE,5,0)),IF(ISNA(VLOOKUP(J209,'72101595'!AB:AE,4,0)),IF(ISNA(VLOOKUP(J209,'72101595'!AC:AE,3,0)),IF(ISNA(VLOOKUP(J209,'72101595'!AD:AE,2,0)),"",VLOOKUP(J209,'72101595'!AD:AE,2,0)),VLOOKUP(J209,'72101595'!AC:AE,3,0)),VLOOKUP(J209,'72101595'!AB:AE,4,0)),VLOOKUP(J209,'72101595'!AA:AE,5,0)),VLOOKUP(J209,'72101595'!Z:AE,6,0))</f>
        <v/>
      </c>
      <c r="O209" s="7" t="str">
        <f>IF(ISNA(VLOOKUP(J209,'72101388'!Z:AE,6,0)),IF(ISNA(VLOOKUP(J209,'72101388'!AA:AE,5,0)),IF(ISNA(VLOOKUP(J209,'72101388'!AB:AE,4,0)),IF(ISNA(VLOOKUP(J209,'72101388'!AC:AE,3,0)),IF(ISNA(VLOOKUP(J209,'72101388'!AD:AE,2,0)),"",VLOOKUP(J209,'72101388'!AD:AE,2,0)),VLOOKUP(J209,'72101388'!AC:AE,3,0)),VLOOKUP(J209,'72101388'!AB:AE,4,0)),VLOOKUP(J209,'72101388'!AA:AE,5,0)),VLOOKUP(J209,'72101388'!Z:AE,6,0))</f>
        <v/>
      </c>
      <c r="P209" s="7" t="str">
        <f>IF(ISNA(VLOOKUP(J209,'72101014'!Z:AE,6,0)),IF(ISNA(VLOOKUP(J209,'72101014'!AA:AE,5,0)),IF(ISNA(VLOOKUP(J209,'72101014'!AB:AE,4,0)),IF(ISNA(VLOOKUP(J209,'72101014'!AC:AE,3,0)),IF(ISNA(VLOOKUP(J209,'72101014'!AD:AE,2,0)),"",VLOOKUP(J209,'72101014'!AD:AE,2,0)),VLOOKUP(J209,'72101014'!AC:AE,3,0)),VLOOKUP(J209,'72101014'!AB:AE,4,0)),VLOOKUP(J209,'72101014'!AA:AE,5,0)),VLOOKUP(J209,'72101014'!Z:AE,6,0))</f>
        <v/>
      </c>
      <c r="Q209" s="7" t="str">
        <f>IF(ISNA(VLOOKUP(J209,'72100736'!Z:AE,6,0)),IF(ISNA(VLOOKUP(J209,'72100736'!AA:AE,5,0)),IF(ISNA(VLOOKUP(J209,'72100736'!AB:AE,4,0)),IF(ISNA(VLOOKUP(J209,'72100736'!AC:AE,3,0)),IF(ISNA(VLOOKUP(J209,'72100736'!AD:AE,2,0)),"",VLOOKUP(J209,'72100736'!AD:AE,2,0)),VLOOKUP(J209,'72100736'!AC:AE,3,0)),VLOOKUP(J209,'72100736'!AB:AE,4,0)),VLOOKUP(J209,'72100736'!AA:AE,5,0)),VLOOKUP(J209,'72100736'!Z:AE,6,0))</f>
        <v/>
      </c>
      <c r="R209" s="7" t="str">
        <f>IF(ISNA(VLOOKUP(J209,'72100530'!Z:AE,6,0)),IF(ISNA(VLOOKUP(J209,'72100530'!AA:AE,5,0)),IF(ISNA(VLOOKUP(J209,'72100530'!AB:AE,4,0)),IF(ISNA(VLOOKUP(J209,'72100530'!AC:AE,3,0)),IF(ISNA(VLOOKUP(J209,'72100530'!AD:AE,2,0)),"",VLOOKUP(J209,'72100530'!AD:AE,2,0)),VLOOKUP(J209,'72100530'!AC:AE,3,0)),VLOOKUP(J209,'72100530'!AB:AE,4,0)),VLOOKUP(J209,'72100530'!AA:AE,5,0)),VLOOKUP(J209,'72100530'!Z:AE,6,0))</f>
        <v/>
      </c>
      <c r="S209" s="7" t="str">
        <f>IF(ISNA(VLOOKUP(J209,'72100318'!Z:AE,6,0)),IF(ISNA(VLOOKUP(J209,'72100318'!AA:AE,5,0)),IF(ISNA(VLOOKUP(J209,'72100318'!AB:AE,4,0)),IF(ISNA(VLOOKUP(J209,'72100318'!AC:AE,3,0)),IF(ISNA(VLOOKUP(J209,'72100318'!AD:AE,2,0)),"",VLOOKUP(J209,'72100318'!AD:AE,2,0)),VLOOKUP(J209,'72100318'!AC:AE,3,0)),VLOOKUP(J209,'72100318'!AB:AE,4,0)),VLOOKUP(J209,'72100318'!AA:AE,5,0)),VLOOKUP(J209,'72100318'!Z:AE,6,0))</f>
        <v/>
      </c>
      <c r="T209" s="7" t="str">
        <f>IF(ISNA(VLOOKUP(J209,'72100121'!Z:AE,6,0)),IF(ISNA(VLOOKUP(J209,'72100121'!AA:AE,5,0)),IF(ISNA(VLOOKUP(J209,'72100121'!AB:AE,4,0)),IF(ISNA(VLOOKUP(J209,'72100121'!AC:AE,3,0)),IF(ISNA(VLOOKUP(J209,'72100121'!AD:AE,2,0)),"",VLOOKUP(J209,'72100121'!AD:AE,2,0)),VLOOKUP(J209,'72100121'!AC:AE,3,0)),VLOOKUP(J209,'72100121'!AB:AE,4,0)),VLOOKUP(J209,'72100121'!AA:AE,5,0)),VLOOKUP(J209,'72100121'!Z:AE,6,0))</f>
        <v/>
      </c>
      <c r="U209" s="7" t="str">
        <f>IF(ISNA(VLOOKUP(J209,'72003054'!Z:AE,6,0)),IF(ISNA(VLOOKUP(J209,'72003054'!AA:AE,5,0)),IF(ISNA(VLOOKUP(J209,'72003054'!AB:AE,4,0)),IF(ISNA(VLOOKUP(J209,'72003054'!AC:AE,3,0)),IF(ISNA(VLOOKUP(J209,'72003054'!AD:AE,2,0)),"",VLOOKUP(J209,'72003054'!AD:AE,2,0)),VLOOKUP(J209,'72003054'!AC:AE,3,0)),VLOOKUP(J209,'72003054'!AB:AE,4,0)),VLOOKUP(J209,'72003054'!AA:AE,5,0)),VLOOKUP(J209,'72003054'!Z:AE,6,0))</f>
        <v/>
      </c>
    </row>
    <row r="210" spans="1:424" x14ac:dyDescent="0.25">
      <c r="A210" s="7">
        <f t="shared" si="9"/>
        <v>27</v>
      </c>
      <c r="B210" s="7">
        <f t="shared" si="10"/>
        <v>72101595</v>
      </c>
      <c r="C210" s="7">
        <f>IF(ISNA(VLOOKUP(G210,Listen!J:P,7,0)),VLOOKUP(E210,'72101595'!AF:AP,11,0),IF(VLOOKUP(E210,'72101595'!AF:AP,11,0)&lt;4,VLOOKUP(G210,Listen!J:P,7,0),VLOOKUP(E210,'72101595'!AF:AP,11,0)))</f>
        <v>3</v>
      </c>
      <c r="D210" s="7" t="str">
        <f>IF(G210="","",IF(ISNA(VLOOKUP(G210,[1]ALLE!$B:$AA,26,0)),"",VLOOKUP(G210,[1]ALLE!$B:$AA,26,0)))</f>
        <v>WGK 1,Hytrol O, Pimelic ketone</v>
      </c>
      <c r="E210" s="12" t="str">
        <f>IF(ISNA(VLOOKUP(J210,'72101595'!Z:AG,7,0)),IF(ISNA(VLOOKUP(J210,'72101595'!AA:AG,6,0)),IF(ISNA(VLOOKUP(J210,'72101595'!AB:AG,5,0)),IF(ISNA(VLOOKUP(J210,'72101595'!AC:AG,4,0)),IF(ISNA(VLOOKUP(J210,'72101595'!AD:AG,3,0)),"",VLOOKUP(J210,'72101595'!AD:AG,3,0)),VLOOKUP(J210,'72101595'!AC:AG,4,0)),VLOOKUP(J210,'72101595'!AB:AG,5,0)),VLOOKUP(J210,'72101595'!AA:AG,6,0)),VLOOKUP(J210,'72101595'!Z:AG,7,0))</f>
        <v>Cyclohexanone</v>
      </c>
      <c r="F210" s="7" t="str">
        <f>IF(G210=0,"",IF(G210="","",VLOOKUP(G210,'72101595'!D:I,6,0)))</f>
        <v>C6H10O</v>
      </c>
      <c r="G210" s="7" t="str">
        <f>VLOOKUP(E210,'72101595'!AF:AP,2,0)</f>
        <v>108-94-1</v>
      </c>
      <c r="H210" s="7" t="str">
        <f>IF(ISNA(VLOOKUP(G210,[1]ALLE!$B:$C,2,0)),"",VLOOKUP(G210,[1]ALLE!$B:$C,2,0))</f>
        <v>JHIVVAPYMSGYDF-UHFFFAOYSA-N</v>
      </c>
      <c r="I210" s="7">
        <f t="shared" si="11"/>
        <v>210</v>
      </c>
      <c r="J210" s="5" t="s">
        <v>2268</v>
      </c>
      <c r="K210" s="7" t="str">
        <f>IF(ISNA(VLOOKUP(J210,'72102609'!Z:AE,6,0)),IF(ISNA(VLOOKUP(J210,'72102609'!AA:AE,5,0)),IF(ISNA(VLOOKUP(J210,'72102609'!AB:AE,4,0)),IF(ISNA(VLOOKUP(J210,'72102609'!AC:AE,3,0)),IF(ISNA(VLOOKUP(J210,'72102609'!AD:AE,2,0)),"",VLOOKUP(J210,'72102609'!AD:AE,2,0)),VLOOKUP(J210,'72102609'!AC:AE,3,0)),VLOOKUP(J210,'72102609'!AB:AE,4,0)),VLOOKUP(J210,'72102609'!AA:AE,5,0)),VLOOKUP(J210,'72102609'!Z:AE,6,0))</f>
        <v/>
      </c>
      <c r="L210" s="7" t="str">
        <f>IF(ISNA(VLOOKUP(J210,'72102278'!Z:AE,6,0)),IF(ISNA(VLOOKUP(J210,'72102278'!AA:AE,5,0)),IF(ISNA(VLOOKUP(J210,'72102278'!AB:AE,4,0)),IF(ISNA(VLOOKUP(J210,'72102278'!AC:AE,3,0)),IF(ISNA(VLOOKUP(J210,'72102278'!AD:AE,2,0)),"",VLOOKUP(J210,'72102278'!AD:AE,2,0)),VLOOKUP(J210,'72102278'!AC:AE,3,0)),VLOOKUP(J210,'72102278'!AB:AE,4,0)),VLOOKUP(J210,'72102278'!AA:AE,5,0)),VLOOKUP(J210,'72102278'!Z:AE,6,0))</f>
        <v/>
      </c>
      <c r="M210" s="7">
        <f>IF(ISNA(VLOOKUP(J210,'72102029'!Z:AE,6,0)),IF(ISNA(VLOOKUP(J210,'72102029'!AA:AE,5,0)),IF(ISNA(VLOOKUP(J210,'72102029'!AB:AE,4,0)),IF(ISNA(VLOOKUP(J210,'72102029'!AC:AE,3,0)),IF(ISNA(VLOOKUP(J210,'72102029'!AD:AE,2,0)),"",VLOOKUP(J210,'72102029'!AD:AE,2,0)),VLOOKUP(J210,'72102029'!AC:AE,3,0)),VLOOKUP(J210,'72102029'!AB:AE,4,0)),VLOOKUP(J210,'72102029'!AA:AE,5,0)),VLOOKUP(J210,'72102029'!Z:AE,6,0))</f>
        <v>10</v>
      </c>
      <c r="N210" s="7">
        <f>IF(ISNA(VLOOKUP(J210,'72101595'!Z:AE,6,0)),IF(ISNA(VLOOKUP(J210,'72101595'!AA:AE,5,0)),IF(ISNA(VLOOKUP(J210,'72101595'!AB:AE,4,0)),IF(ISNA(VLOOKUP(J210,'72101595'!AC:AE,3,0)),IF(ISNA(VLOOKUP(J210,'72101595'!AD:AE,2,0)),"",VLOOKUP(J210,'72101595'!AD:AE,2,0)),VLOOKUP(J210,'72101595'!AC:AE,3,0)),VLOOKUP(J210,'72101595'!AB:AE,4,0)),VLOOKUP(J210,'72101595'!AA:AE,5,0)),VLOOKUP(J210,'72101595'!Z:AE,6,0))</f>
        <v>27</v>
      </c>
      <c r="O210" s="7" t="str">
        <f>IF(ISNA(VLOOKUP(J210,'72101388'!Z:AE,6,0)),IF(ISNA(VLOOKUP(J210,'72101388'!AA:AE,5,0)),IF(ISNA(VLOOKUP(J210,'72101388'!AB:AE,4,0)),IF(ISNA(VLOOKUP(J210,'72101388'!AC:AE,3,0)),IF(ISNA(VLOOKUP(J210,'72101388'!AD:AE,2,0)),"",VLOOKUP(J210,'72101388'!AD:AE,2,0)),VLOOKUP(J210,'72101388'!AC:AE,3,0)),VLOOKUP(J210,'72101388'!AB:AE,4,0)),VLOOKUP(J210,'72101388'!AA:AE,5,0)),VLOOKUP(J210,'72101388'!Z:AE,6,0))</f>
        <v/>
      </c>
      <c r="P210" s="7" t="str">
        <f>IF(ISNA(VLOOKUP(J210,'72101014'!Z:AE,6,0)),IF(ISNA(VLOOKUP(J210,'72101014'!AA:AE,5,0)),IF(ISNA(VLOOKUP(J210,'72101014'!AB:AE,4,0)),IF(ISNA(VLOOKUP(J210,'72101014'!AC:AE,3,0)),IF(ISNA(VLOOKUP(J210,'72101014'!AD:AE,2,0)),"",VLOOKUP(J210,'72101014'!AD:AE,2,0)),VLOOKUP(J210,'72101014'!AC:AE,3,0)),VLOOKUP(J210,'72101014'!AB:AE,4,0)),VLOOKUP(J210,'72101014'!AA:AE,5,0)),VLOOKUP(J210,'72101014'!Z:AE,6,0))</f>
        <v/>
      </c>
      <c r="Q210" s="7" t="str">
        <f>IF(ISNA(VLOOKUP(J210,'72100736'!Z:AE,6,0)),IF(ISNA(VLOOKUP(J210,'72100736'!AA:AE,5,0)),IF(ISNA(VLOOKUP(J210,'72100736'!AB:AE,4,0)),IF(ISNA(VLOOKUP(J210,'72100736'!AC:AE,3,0)),IF(ISNA(VLOOKUP(J210,'72100736'!AD:AE,2,0)),"",VLOOKUP(J210,'72100736'!AD:AE,2,0)),VLOOKUP(J210,'72100736'!AC:AE,3,0)),VLOOKUP(J210,'72100736'!AB:AE,4,0)),VLOOKUP(J210,'72100736'!AA:AE,5,0)),VLOOKUP(J210,'72100736'!Z:AE,6,0))</f>
        <v/>
      </c>
      <c r="R210" s="7" t="str">
        <f>IF(ISNA(VLOOKUP(J210,'72100530'!Z:AE,6,0)),IF(ISNA(VLOOKUP(J210,'72100530'!AA:AE,5,0)),IF(ISNA(VLOOKUP(J210,'72100530'!AB:AE,4,0)),IF(ISNA(VLOOKUP(J210,'72100530'!AC:AE,3,0)),IF(ISNA(VLOOKUP(J210,'72100530'!AD:AE,2,0)),"",VLOOKUP(J210,'72100530'!AD:AE,2,0)),VLOOKUP(J210,'72100530'!AC:AE,3,0)),VLOOKUP(J210,'72100530'!AB:AE,4,0)),VLOOKUP(J210,'72100530'!AA:AE,5,0)),VLOOKUP(J210,'72100530'!Z:AE,6,0))</f>
        <v/>
      </c>
      <c r="S210" s="7" t="str">
        <f>IF(ISNA(VLOOKUP(J210,'72100318'!Z:AE,6,0)),IF(ISNA(VLOOKUP(J210,'72100318'!AA:AE,5,0)),IF(ISNA(VLOOKUP(J210,'72100318'!AB:AE,4,0)),IF(ISNA(VLOOKUP(J210,'72100318'!AC:AE,3,0)),IF(ISNA(VLOOKUP(J210,'72100318'!AD:AE,2,0)),"",VLOOKUP(J210,'72100318'!AD:AE,2,0)),VLOOKUP(J210,'72100318'!AC:AE,3,0)),VLOOKUP(J210,'72100318'!AB:AE,4,0)),VLOOKUP(J210,'72100318'!AA:AE,5,0)),VLOOKUP(J210,'72100318'!Z:AE,6,0))</f>
        <v/>
      </c>
      <c r="T210" s="7" t="str">
        <f>IF(ISNA(VLOOKUP(J210,'72100121'!Z:AE,6,0)),IF(ISNA(VLOOKUP(J210,'72100121'!AA:AE,5,0)),IF(ISNA(VLOOKUP(J210,'72100121'!AB:AE,4,0)),IF(ISNA(VLOOKUP(J210,'72100121'!AC:AE,3,0)),IF(ISNA(VLOOKUP(J210,'72100121'!AD:AE,2,0)),"",VLOOKUP(J210,'72100121'!AD:AE,2,0)),VLOOKUP(J210,'72100121'!AC:AE,3,0)),VLOOKUP(J210,'72100121'!AB:AE,4,0)),VLOOKUP(J210,'72100121'!AA:AE,5,0)),VLOOKUP(J210,'72100121'!Z:AE,6,0))</f>
        <v/>
      </c>
      <c r="U210" s="7" t="str">
        <f>IF(ISNA(VLOOKUP(J210,'72003054'!Z:AE,6,0)),IF(ISNA(VLOOKUP(J210,'72003054'!AA:AE,5,0)),IF(ISNA(VLOOKUP(J210,'72003054'!AB:AE,4,0)),IF(ISNA(VLOOKUP(J210,'72003054'!AC:AE,3,0)),IF(ISNA(VLOOKUP(J210,'72003054'!AD:AE,2,0)),"",VLOOKUP(J210,'72003054'!AD:AE,2,0)),VLOOKUP(J210,'72003054'!AC:AE,3,0)),VLOOKUP(J210,'72003054'!AB:AE,4,0)),VLOOKUP(J210,'72003054'!AA:AE,5,0)),VLOOKUP(J210,'72003054'!Z:AE,6,0))</f>
        <v/>
      </c>
    </row>
    <row r="211" spans="1:424" x14ac:dyDescent="0.25">
      <c r="A211" s="7">
        <f t="shared" si="9"/>
        <v>27</v>
      </c>
      <c r="B211" s="7">
        <f t="shared" si="10"/>
        <v>72003054</v>
      </c>
      <c r="C211" s="7">
        <f>IF(ISNA(VLOOKUP(G211,Listen!J:P,7,0)),VLOOKUP(E211,'72003054'!AF:AP,11,0),IF(VLOOKUP(E211,'72003054'!AF:AP,11,0)&lt;4,VLOOKUP(G211,Listen!J:P,7,0),VLOOKUP(E211,'72003054'!AF:AP,11,0)))</f>
        <v>4</v>
      </c>
      <c r="D211" s="7" t="str">
        <f>IF(G211="","", IF(ISNA(G211),"",IF(ISNA(VLOOKUP(G211,[1]ALLE!$B:$AA,26,0)),"",VLOOKUP(G211,[1]ALLE!$B:$AA,26,0))))</f>
        <v/>
      </c>
      <c r="E211" s="12" t="str">
        <f>IF(ISNA(VLOOKUP(J211,'72003054'!Z:AG,7,0)),IF(ISNA(VLOOKUP(J211,'72003054'!AA:AG,6,0)),IF(ISNA(VLOOKUP(J211,'72003054'!AB:AG,5,0)),IF(ISNA(VLOOKUP(J211,'72003054'!AC:AG,4,0)),IF(ISNA(VLOOKUP(J211,'72003054'!AD:AG,3,0)),"",VLOOKUP(J211,'72003054'!AD:AG,3,0)),VLOOKUP(J211,'72003054'!AC:AG,4,0)),VLOOKUP(J211,'72003054'!AB:AG,5,0)),VLOOKUP(J211,'72003054'!AA:AG,6,0)),VLOOKUP(J211,'72003054'!Z:AG,7,0))</f>
        <v>GC_BPMZ_151_RI_1648</v>
      </c>
      <c r="F211" s="7" t="str">
        <f>IF(G211=0,"",IF(G211="","",VLOOKUP(G211,'72003054'!D:I,6,0)))</f>
        <v/>
      </c>
      <c r="G211" s="7" t="str">
        <f>VLOOKUP(E211,'72003054'!AF:AP,2,0)</f>
        <v/>
      </c>
      <c r="H211" s="7" t="str">
        <f>IF(ISNA(VLOOKUP(G211,[1]ALLE!$B:$C,2,0)),"",VLOOKUP(G211,[1]ALLE!$B:$C,2,0))</f>
        <v/>
      </c>
      <c r="I211" s="7">
        <f t="shared" si="11"/>
        <v>211</v>
      </c>
      <c r="J211" s="5" t="s">
        <v>2516</v>
      </c>
      <c r="K211" s="7" t="str">
        <f>IF(ISNA(VLOOKUP(J211,'72102609'!Z:AE,6,0)),IF(ISNA(VLOOKUP(J211,'72102609'!AA:AE,5,0)),IF(ISNA(VLOOKUP(J211,'72102609'!AB:AE,4,0)),IF(ISNA(VLOOKUP(J211,'72102609'!AC:AE,3,0)),IF(ISNA(VLOOKUP(J211,'72102609'!AD:AE,2,0)),"",VLOOKUP(J211,'72102609'!AD:AE,2,0)),VLOOKUP(J211,'72102609'!AC:AE,3,0)),VLOOKUP(J211,'72102609'!AB:AE,4,0)),VLOOKUP(J211,'72102609'!AA:AE,5,0)),VLOOKUP(J211,'72102609'!Z:AE,6,0))</f>
        <v/>
      </c>
      <c r="L211" s="7" t="str">
        <f>IF(ISNA(VLOOKUP(J211,'72102278'!Z:AE,6,0)),IF(ISNA(VLOOKUP(J211,'72102278'!AA:AE,5,0)),IF(ISNA(VLOOKUP(J211,'72102278'!AB:AE,4,0)),IF(ISNA(VLOOKUP(J211,'72102278'!AC:AE,3,0)),IF(ISNA(VLOOKUP(J211,'72102278'!AD:AE,2,0)),"",VLOOKUP(J211,'72102278'!AD:AE,2,0)),VLOOKUP(J211,'72102278'!AC:AE,3,0)),VLOOKUP(J211,'72102278'!AB:AE,4,0)),VLOOKUP(J211,'72102278'!AA:AE,5,0)),VLOOKUP(J211,'72102278'!Z:AE,6,0))</f>
        <v/>
      </c>
      <c r="M211" s="7" t="str">
        <f>IF(ISNA(VLOOKUP(J211,'72102029'!Z:AE,6,0)),IF(ISNA(VLOOKUP(J211,'72102029'!AA:AE,5,0)),IF(ISNA(VLOOKUP(J211,'72102029'!AB:AE,4,0)),IF(ISNA(VLOOKUP(J211,'72102029'!AC:AE,3,0)),IF(ISNA(VLOOKUP(J211,'72102029'!AD:AE,2,0)),"",VLOOKUP(J211,'72102029'!AD:AE,2,0)),VLOOKUP(J211,'72102029'!AC:AE,3,0)),VLOOKUP(J211,'72102029'!AB:AE,4,0)),VLOOKUP(J211,'72102029'!AA:AE,5,0)),VLOOKUP(J211,'72102029'!Z:AE,6,0))</f>
        <v/>
      </c>
      <c r="N211" s="7" t="str">
        <f>IF(ISNA(VLOOKUP(J211,'72101595'!Z:AE,6,0)),IF(ISNA(VLOOKUP(J211,'72101595'!AA:AE,5,0)),IF(ISNA(VLOOKUP(J211,'72101595'!AB:AE,4,0)),IF(ISNA(VLOOKUP(J211,'72101595'!AC:AE,3,0)),IF(ISNA(VLOOKUP(J211,'72101595'!AD:AE,2,0)),"",VLOOKUP(J211,'72101595'!AD:AE,2,0)),VLOOKUP(J211,'72101595'!AC:AE,3,0)),VLOOKUP(J211,'72101595'!AB:AE,4,0)),VLOOKUP(J211,'72101595'!AA:AE,5,0)),VLOOKUP(J211,'72101595'!Z:AE,6,0))</f>
        <v/>
      </c>
      <c r="O211" s="7" t="str">
        <f>IF(ISNA(VLOOKUP(J211,'72101388'!Z:AE,6,0)),IF(ISNA(VLOOKUP(J211,'72101388'!AA:AE,5,0)),IF(ISNA(VLOOKUP(J211,'72101388'!AB:AE,4,0)),IF(ISNA(VLOOKUP(J211,'72101388'!AC:AE,3,0)),IF(ISNA(VLOOKUP(J211,'72101388'!AD:AE,2,0)),"",VLOOKUP(J211,'72101388'!AD:AE,2,0)),VLOOKUP(J211,'72101388'!AC:AE,3,0)),VLOOKUP(J211,'72101388'!AB:AE,4,0)),VLOOKUP(J211,'72101388'!AA:AE,5,0)),VLOOKUP(J211,'72101388'!Z:AE,6,0))</f>
        <v/>
      </c>
      <c r="P211" s="7" t="str">
        <f>IF(ISNA(VLOOKUP(J211,'72101014'!Z:AE,6,0)),IF(ISNA(VLOOKUP(J211,'72101014'!AA:AE,5,0)),IF(ISNA(VLOOKUP(J211,'72101014'!AB:AE,4,0)),IF(ISNA(VLOOKUP(J211,'72101014'!AC:AE,3,0)),IF(ISNA(VLOOKUP(J211,'72101014'!AD:AE,2,0)),"",VLOOKUP(J211,'72101014'!AD:AE,2,0)),VLOOKUP(J211,'72101014'!AC:AE,3,0)),VLOOKUP(J211,'72101014'!AB:AE,4,0)),VLOOKUP(J211,'72101014'!AA:AE,5,0)),VLOOKUP(J211,'72101014'!Z:AE,6,0))</f>
        <v/>
      </c>
      <c r="Q211" s="7" t="str">
        <f>IF(ISNA(VLOOKUP(J211,'72100736'!Z:AE,6,0)),IF(ISNA(VLOOKUP(J211,'72100736'!AA:AE,5,0)),IF(ISNA(VLOOKUP(J211,'72100736'!AB:AE,4,0)),IF(ISNA(VLOOKUP(J211,'72100736'!AC:AE,3,0)),IF(ISNA(VLOOKUP(J211,'72100736'!AD:AE,2,0)),"",VLOOKUP(J211,'72100736'!AD:AE,2,0)),VLOOKUP(J211,'72100736'!AC:AE,3,0)),VLOOKUP(J211,'72100736'!AB:AE,4,0)),VLOOKUP(J211,'72100736'!AA:AE,5,0)),VLOOKUP(J211,'72100736'!Z:AE,6,0))</f>
        <v/>
      </c>
      <c r="R211" s="7" t="str">
        <f>IF(ISNA(VLOOKUP(J211,'72100530'!Z:AE,6,0)),IF(ISNA(VLOOKUP(J211,'72100530'!AA:AE,5,0)),IF(ISNA(VLOOKUP(J211,'72100530'!AB:AE,4,0)),IF(ISNA(VLOOKUP(J211,'72100530'!AC:AE,3,0)),IF(ISNA(VLOOKUP(J211,'72100530'!AD:AE,2,0)),"",VLOOKUP(J211,'72100530'!AD:AE,2,0)),VLOOKUP(J211,'72100530'!AC:AE,3,0)),VLOOKUP(J211,'72100530'!AB:AE,4,0)),VLOOKUP(J211,'72100530'!AA:AE,5,0)),VLOOKUP(J211,'72100530'!Z:AE,6,0))</f>
        <v/>
      </c>
      <c r="S211" s="7" t="str">
        <f>IF(ISNA(VLOOKUP(J211,'72100318'!Z:AE,6,0)),IF(ISNA(VLOOKUP(J211,'72100318'!AA:AE,5,0)),IF(ISNA(VLOOKUP(J211,'72100318'!AB:AE,4,0)),IF(ISNA(VLOOKUP(J211,'72100318'!AC:AE,3,0)),IF(ISNA(VLOOKUP(J211,'72100318'!AD:AE,2,0)),"",VLOOKUP(J211,'72100318'!AD:AE,2,0)),VLOOKUP(J211,'72100318'!AC:AE,3,0)),VLOOKUP(J211,'72100318'!AB:AE,4,0)),VLOOKUP(J211,'72100318'!AA:AE,5,0)),VLOOKUP(J211,'72100318'!Z:AE,6,0))</f>
        <v/>
      </c>
      <c r="T211" s="7" t="str">
        <f>IF(ISNA(VLOOKUP(J211,'72100121'!Z:AE,6,0)),IF(ISNA(VLOOKUP(J211,'72100121'!AA:AE,5,0)),IF(ISNA(VLOOKUP(J211,'72100121'!AB:AE,4,0)),IF(ISNA(VLOOKUP(J211,'72100121'!AC:AE,3,0)),IF(ISNA(VLOOKUP(J211,'72100121'!AD:AE,2,0)),"",VLOOKUP(J211,'72100121'!AD:AE,2,0)),VLOOKUP(J211,'72100121'!AC:AE,3,0)),VLOOKUP(J211,'72100121'!AB:AE,4,0)),VLOOKUP(J211,'72100121'!AA:AE,5,0)),VLOOKUP(J211,'72100121'!Z:AE,6,0))</f>
        <v/>
      </c>
      <c r="U211" s="7">
        <f>IF(ISNA(VLOOKUP(J211,'72003054'!Z:AE,6,0)),IF(ISNA(VLOOKUP(J211,'72003054'!AA:AE,5,0)),IF(ISNA(VLOOKUP(J211,'72003054'!AB:AE,4,0)),IF(ISNA(VLOOKUP(J211,'72003054'!AC:AE,3,0)),IF(ISNA(VLOOKUP(J211,'72003054'!AD:AE,2,0)),"",VLOOKUP(J211,'72003054'!AD:AE,2,0)),VLOOKUP(J211,'72003054'!AC:AE,3,0)),VLOOKUP(J211,'72003054'!AB:AE,4,0)),VLOOKUP(J211,'72003054'!AA:AE,5,0)),VLOOKUP(J211,'72003054'!Z:AE,6,0))</f>
        <v>27</v>
      </c>
    </row>
    <row r="212" spans="1:424" x14ac:dyDescent="0.25">
      <c r="A212" s="7">
        <f t="shared" si="9"/>
        <v>25</v>
      </c>
      <c r="B212" s="7">
        <f t="shared" si="10"/>
        <v>72102609</v>
      </c>
      <c r="C212" s="7">
        <f>IF(ISNA(VLOOKUP(G212,Listen!J:P,7,0)),VLOOKUP(E212,'72102609'!AF:AP,11,0),IF(VLOOKUP(E212,'72102609'!AF:AP,11,0)&lt;4,VLOOKUP(G212,Listen!J:P,7,0),VLOOKUP(E212,'72102609'!AF:AP,11,0)))</f>
        <v>3</v>
      </c>
      <c r="D212" s="7" t="str">
        <f>IF(G212="","", IF(ISNA(G212),"",IF(ISNA(VLOOKUP(G212,[1]ALLE!$B:$AA,26,0)),"",VLOOKUP(G212,[1]ALLE!$B:$AA,26,0))))</f>
        <v/>
      </c>
      <c r="E212" s="12" t="str">
        <f>IF(ISNA(VLOOKUP(J212,'72102609'!Z:AG,7,0)),IF(ISNA(VLOOKUP(J212,'72102609'!AA:AG,6,0)),IF(ISNA(VLOOKUP(J212,'72102609'!AB:AG,5,0)),IF(ISNA(VLOOKUP(J212,'72102609'!AC:AG,4,0)),IF(ISNA(VLOOKUP(J212,'72102609'!AD:AG,3,0)),"",VLOOKUP(J212,'72102609'!AD:AG,3,0)),VLOOKUP(J212,'72102609'!AC:AG,4,0)),VLOOKUP(J212,'72102609'!AB:AG,5,0)),VLOOKUP(J212,'72102609'!AA:AG,6,0)),VLOOKUP(J212,'72102609'!Z:AG,7,0))</f>
        <v>Benzaldehyde, 2-methyl-</v>
      </c>
      <c r="F212" s="7" t="str">
        <f>IF(G212=0,"",IF(G212="","",VLOOKUP(G212,'72102609'!D:I,6,0)))</f>
        <v>C8H8O</v>
      </c>
      <c r="G212" s="7" t="str">
        <f>VLOOKUP(E212,'72102609'!AF:AP,2,0)</f>
        <v>529-20-4</v>
      </c>
      <c r="H212" s="7" t="str">
        <f>IF(ISNA(VLOOKUP(G212,[1]ALLE!$B:$C,2,0)),"",VLOOKUP(G212,[1]ALLE!$B:$C,2,0))</f>
        <v>BTFQKIATRPGRBS-UHFFFAOYSA-N</v>
      </c>
      <c r="I212" s="7">
        <f t="shared" si="11"/>
        <v>212</v>
      </c>
      <c r="J212" s="5" t="s">
        <v>5164</v>
      </c>
      <c r="K212" s="7">
        <f>IF(ISNA(VLOOKUP(J212,'72102609'!Z:AE,6,0)),IF(ISNA(VLOOKUP(J212,'72102609'!AA:AE,5,0)),IF(ISNA(VLOOKUP(J212,'72102609'!AB:AE,4,0)),IF(ISNA(VLOOKUP(J212,'72102609'!AC:AE,3,0)),IF(ISNA(VLOOKUP(J212,'72102609'!AD:AE,2,0)),"",VLOOKUP(J212,'72102609'!AD:AE,2,0)),VLOOKUP(J212,'72102609'!AC:AE,3,0)),VLOOKUP(J212,'72102609'!AB:AE,4,0)),VLOOKUP(J212,'72102609'!AA:AE,5,0)),VLOOKUP(J212,'72102609'!Z:AE,6,0))</f>
        <v>25</v>
      </c>
      <c r="L212" s="7" t="str">
        <f>IF(ISNA(VLOOKUP(J212,'72102278'!Z:AE,6,0)),IF(ISNA(VLOOKUP(J212,'72102278'!AA:AE,5,0)),IF(ISNA(VLOOKUP(J212,'72102278'!AB:AE,4,0)),IF(ISNA(VLOOKUP(J212,'72102278'!AC:AE,3,0)),IF(ISNA(VLOOKUP(J212,'72102278'!AD:AE,2,0)),"",VLOOKUP(J212,'72102278'!AD:AE,2,0)),VLOOKUP(J212,'72102278'!AC:AE,3,0)),VLOOKUP(J212,'72102278'!AB:AE,4,0)),VLOOKUP(J212,'72102278'!AA:AE,5,0)),VLOOKUP(J212,'72102278'!Z:AE,6,0))</f>
        <v/>
      </c>
      <c r="M212" s="7" t="str">
        <f>IF(ISNA(VLOOKUP(J212,'72102029'!Z:AE,6,0)),IF(ISNA(VLOOKUP(J212,'72102029'!AA:AE,5,0)),IF(ISNA(VLOOKUP(J212,'72102029'!AB:AE,4,0)),IF(ISNA(VLOOKUP(J212,'72102029'!AC:AE,3,0)),IF(ISNA(VLOOKUP(J212,'72102029'!AD:AE,2,0)),"",VLOOKUP(J212,'72102029'!AD:AE,2,0)),VLOOKUP(J212,'72102029'!AC:AE,3,0)),VLOOKUP(J212,'72102029'!AB:AE,4,0)),VLOOKUP(J212,'72102029'!AA:AE,5,0)),VLOOKUP(J212,'72102029'!Z:AE,6,0))</f>
        <v/>
      </c>
      <c r="N212" s="7" t="str">
        <f>IF(ISNA(VLOOKUP(J212,'72101595'!Z:AE,6,0)),IF(ISNA(VLOOKUP(J212,'72101595'!AA:AE,5,0)),IF(ISNA(VLOOKUP(J212,'72101595'!AB:AE,4,0)),IF(ISNA(VLOOKUP(J212,'72101595'!AC:AE,3,0)),IF(ISNA(VLOOKUP(J212,'72101595'!AD:AE,2,0)),"",VLOOKUP(J212,'72101595'!AD:AE,2,0)),VLOOKUP(J212,'72101595'!AC:AE,3,0)),VLOOKUP(J212,'72101595'!AB:AE,4,0)),VLOOKUP(J212,'72101595'!AA:AE,5,0)),VLOOKUP(J212,'72101595'!Z:AE,6,0))</f>
        <v/>
      </c>
      <c r="O212" s="7" t="str">
        <f>IF(ISNA(VLOOKUP(J212,'72101388'!Z:AE,6,0)),IF(ISNA(VLOOKUP(J212,'72101388'!AA:AE,5,0)),IF(ISNA(VLOOKUP(J212,'72101388'!AB:AE,4,0)),IF(ISNA(VLOOKUP(J212,'72101388'!AC:AE,3,0)),IF(ISNA(VLOOKUP(J212,'72101388'!AD:AE,2,0)),"",VLOOKUP(J212,'72101388'!AD:AE,2,0)),VLOOKUP(J212,'72101388'!AC:AE,3,0)),VLOOKUP(J212,'72101388'!AB:AE,4,0)),VLOOKUP(J212,'72101388'!AA:AE,5,0)),VLOOKUP(J212,'72101388'!Z:AE,6,0))</f>
        <v/>
      </c>
      <c r="P212" s="7" t="str">
        <f>IF(ISNA(VLOOKUP(J212,'72101014'!Z:AE,6,0)),IF(ISNA(VLOOKUP(J212,'72101014'!AA:AE,5,0)),IF(ISNA(VLOOKUP(J212,'72101014'!AB:AE,4,0)),IF(ISNA(VLOOKUP(J212,'72101014'!AC:AE,3,0)),IF(ISNA(VLOOKUP(J212,'72101014'!AD:AE,2,0)),"",VLOOKUP(J212,'72101014'!AD:AE,2,0)),VLOOKUP(J212,'72101014'!AC:AE,3,0)),VLOOKUP(J212,'72101014'!AB:AE,4,0)),VLOOKUP(J212,'72101014'!AA:AE,5,0)),VLOOKUP(J212,'72101014'!Z:AE,6,0))</f>
        <v/>
      </c>
      <c r="Q212" s="7" t="str">
        <f>IF(ISNA(VLOOKUP(J212,'72100736'!Z:AE,6,0)),IF(ISNA(VLOOKUP(J212,'72100736'!AA:AE,5,0)),IF(ISNA(VLOOKUP(J212,'72100736'!AB:AE,4,0)),IF(ISNA(VLOOKUP(J212,'72100736'!AC:AE,3,0)),IF(ISNA(VLOOKUP(J212,'72100736'!AD:AE,2,0)),"",VLOOKUP(J212,'72100736'!AD:AE,2,0)),VLOOKUP(J212,'72100736'!AC:AE,3,0)),VLOOKUP(J212,'72100736'!AB:AE,4,0)),VLOOKUP(J212,'72100736'!AA:AE,5,0)),VLOOKUP(J212,'72100736'!Z:AE,6,0))</f>
        <v/>
      </c>
      <c r="R212" s="7" t="str">
        <f>IF(ISNA(VLOOKUP(J212,'72100530'!Z:AE,6,0)),IF(ISNA(VLOOKUP(J212,'72100530'!AA:AE,5,0)),IF(ISNA(VLOOKUP(J212,'72100530'!AB:AE,4,0)),IF(ISNA(VLOOKUP(J212,'72100530'!AC:AE,3,0)),IF(ISNA(VLOOKUP(J212,'72100530'!AD:AE,2,0)),"",VLOOKUP(J212,'72100530'!AD:AE,2,0)),VLOOKUP(J212,'72100530'!AC:AE,3,0)),VLOOKUP(J212,'72100530'!AB:AE,4,0)),VLOOKUP(J212,'72100530'!AA:AE,5,0)),VLOOKUP(J212,'72100530'!Z:AE,6,0))</f>
        <v/>
      </c>
      <c r="S212" s="7" t="str">
        <f>IF(ISNA(VLOOKUP(J212,'72100318'!Z:AE,6,0)),IF(ISNA(VLOOKUP(J212,'72100318'!AA:AE,5,0)),IF(ISNA(VLOOKUP(J212,'72100318'!AB:AE,4,0)),IF(ISNA(VLOOKUP(J212,'72100318'!AC:AE,3,0)),IF(ISNA(VLOOKUP(J212,'72100318'!AD:AE,2,0)),"",VLOOKUP(J212,'72100318'!AD:AE,2,0)),VLOOKUP(J212,'72100318'!AC:AE,3,0)),VLOOKUP(J212,'72100318'!AB:AE,4,0)),VLOOKUP(J212,'72100318'!AA:AE,5,0)),VLOOKUP(J212,'72100318'!Z:AE,6,0))</f>
        <v/>
      </c>
      <c r="T212" s="7">
        <f>IF(ISNA(VLOOKUP(J212,'72100121'!Z:AE,6,0)),IF(ISNA(VLOOKUP(J212,'72100121'!AA:AE,5,0)),IF(ISNA(VLOOKUP(J212,'72100121'!AB:AE,4,0)),IF(ISNA(VLOOKUP(J212,'72100121'!AC:AE,3,0)),IF(ISNA(VLOOKUP(J212,'72100121'!AD:AE,2,0)),"",VLOOKUP(J212,'72100121'!AD:AE,2,0)),VLOOKUP(J212,'72100121'!AC:AE,3,0)),VLOOKUP(J212,'72100121'!AB:AE,4,0)),VLOOKUP(J212,'72100121'!AA:AE,5,0)),VLOOKUP(J212,'72100121'!Z:AE,6,0))</f>
        <v>14</v>
      </c>
      <c r="U212" s="7" t="str">
        <f>IF(ISNA(VLOOKUP(J212,'72003054'!Z:AE,6,0)),IF(ISNA(VLOOKUP(J212,'72003054'!AA:AE,5,0)),IF(ISNA(VLOOKUP(J212,'72003054'!AB:AE,4,0)),IF(ISNA(VLOOKUP(J212,'72003054'!AC:AE,3,0)),IF(ISNA(VLOOKUP(J212,'72003054'!AD:AE,2,0)),"",VLOOKUP(J212,'72003054'!AD:AE,2,0)),VLOOKUP(J212,'72003054'!AC:AE,3,0)),VLOOKUP(J212,'72003054'!AB:AE,4,0)),VLOOKUP(J212,'72003054'!AA:AE,5,0)),VLOOKUP(J212,'72003054'!Z:AE,6,0))</f>
        <v/>
      </c>
    </row>
    <row r="213" spans="1:424" x14ac:dyDescent="0.25">
      <c r="A213" s="7">
        <f t="shared" si="9"/>
        <v>24</v>
      </c>
      <c r="B213" s="7">
        <f t="shared" si="10"/>
        <v>72101388</v>
      </c>
      <c r="C213" s="7">
        <f>IF(ISNA(VLOOKUP(G213,Listen!J:P,7,0)),VLOOKUP(E213,'72101388'!AF:AP,11,0),IF(VLOOKUP(E213,'72101388'!AF:AP,11,0)&lt;4,VLOOKUP(G213,Listen!J:P,7,0),VLOOKUP(E213,'72101388'!AF:AP,11,0)))</f>
        <v>3</v>
      </c>
      <c r="D213" s="7" t="str">
        <f>IF(G213="","", IF(ISNA(G213),"",IF(ISNA(VLOOKUP(G213,[1]ALLE!$B:$AA,26,0)),"",VLOOKUP(G213,[1]ALLE!$B:$AA,26,0))))</f>
        <v/>
      </c>
      <c r="E213" s="12" t="str">
        <f>IF(ISNA(VLOOKUP(J213,'72101388'!Z:AG,7,0)),IF(ISNA(VLOOKUP(J213,'72101388'!AA:AG,6,0)),IF(ISNA(VLOOKUP(J213,'72101388'!AB:AG,5,0)),IF(ISNA(VLOOKUP(J213,'72101388'!AC:AG,4,0)),IF(ISNA(VLOOKUP(J213,'72101388'!AD:AG,3,0)),"",VLOOKUP(J213,'72101388'!AD:AG,3,0)),VLOOKUP(J213,'72101388'!AC:AG,4,0)),VLOOKUP(J213,'72101388'!AB:AG,5,0)),VLOOKUP(J213,'72101388'!AA:AG,6,0)),VLOOKUP(J213,'72101388'!Z:AG,7,0))</f>
        <v>Dodecanoic acid, 1-methylethyl ester</v>
      </c>
      <c r="F213" s="7" t="str">
        <f>IF(G213=0,"",IF(G213="","",VLOOKUP(G213,'72101388'!D:I,6,0)))</f>
        <v>C15H30O2</v>
      </c>
      <c r="G213" s="7" t="str">
        <f>VLOOKUP(E213,'72101388'!AF:AP,2,0)</f>
        <v>10233-13-3</v>
      </c>
      <c r="H213" s="7" t="str">
        <f>IF(ISNA(VLOOKUP(G213,[1]ALLE!$B:$C,2,0)),"",VLOOKUP(G213,[1]ALLE!$B:$C,2,0))</f>
        <v>UJPPXNXOEVDSRW-UHFFFAOYSA-N</v>
      </c>
      <c r="I213" s="7">
        <f t="shared" si="11"/>
        <v>213</v>
      </c>
      <c r="J213" s="5" t="s">
        <v>2509</v>
      </c>
      <c r="K213" s="7" t="str">
        <f>IF(ISNA(VLOOKUP(J213,'72102609'!Z:AE,6,0)),IF(ISNA(VLOOKUP(J213,'72102609'!AA:AE,5,0)),IF(ISNA(VLOOKUP(J213,'72102609'!AB:AE,4,0)),IF(ISNA(VLOOKUP(J213,'72102609'!AC:AE,3,0)),IF(ISNA(VLOOKUP(J213,'72102609'!AD:AE,2,0)),"",VLOOKUP(J213,'72102609'!AD:AE,2,0)),VLOOKUP(J213,'72102609'!AC:AE,3,0)),VLOOKUP(J213,'72102609'!AB:AE,4,0)),VLOOKUP(J213,'72102609'!AA:AE,5,0)),VLOOKUP(J213,'72102609'!Z:AE,6,0))</f>
        <v/>
      </c>
      <c r="L213" s="7" t="str">
        <f>IF(ISNA(VLOOKUP(J213,'72102278'!Z:AE,6,0)),IF(ISNA(VLOOKUP(J213,'72102278'!AA:AE,5,0)),IF(ISNA(VLOOKUP(J213,'72102278'!AB:AE,4,0)),IF(ISNA(VLOOKUP(J213,'72102278'!AC:AE,3,0)),IF(ISNA(VLOOKUP(J213,'72102278'!AD:AE,2,0)),"",VLOOKUP(J213,'72102278'!AD:AE,2,0)),VLOOKUP(J213,'72102278'!AC:AE,3,0)),VLOOKUP(J213,'72102278'!AB:AE,4,0)),VLOOKUP(J213,'72102278'!AA:AE,5,0)),VLOOKUP(J213,'72102278'!Z:AE,6,0))</f>
        <v/>
      </c>
      <c r="M213" s="7" t="str">
        <f>IF(ISNA(VLOOKUP(J213,'72102029'!Z:AE,6,0)),IF(ISNA(VLOOKUP(J213,'72102029'!AA:AE,5,0)),IF(ISNA(VLOOKUP(J213,'72102029'!AB:AE,4,0)),IF(ISNA(VLOOKUP(J213,'72102029'!AC:AE,3,0)),IF(ISNA(VLOOKUP(J213,'72102029'!AD:AE,2,0)),"",VLOOKUP(J213,'72102029'!AD:AE,2,0)),VLOOKUP(J213,'72102029'!AC:AE,3,0)),VLOOKUP(J213,'72102029'!AB:AE,4,0)),VLOOKUP(J213,'72102029'!AA:AE,5,0)),VLOOKUP(J213,'72102029'!Z:AE,6,0))</f>
        <v/>
      </c>
      <c r="N213" s="7">
        <f>IF(ISNA(VLOOKUP(J213,'72101595'!Z:AE,6,0)),IF(ISNA(VLOOKUP(J213,'72101595'!AA:AE,5,0)),IF(ISNA(VLOOKUP(J213,'72101595'!AB:AE,4,0)),IF(ISNA(VLOOKUP(J213,'72101595'!AC:AE,3,0)),IF(ISNA(VLOOKUP(J213,'72101595'!AD:AE,2,0)),"",VLOOKUP(J213,'72101595'!AD:AE,2,0)),VLOOKUP(J213,'72101595'!AC:AE,3,0)),VLOOKUP(J213,'72101595'!AB:AE,4,0)),VLOOKUP(J213,'72101595'!AA:AE,5,0)),VLOOKUP(J213,'72101595'!Z:AE,6,0))</f>
        <v>14</v>
      </c>
      <c r="O213" s="7">
        <f>IF(ISNA(VLOOKUP(J213,'72101388'!Z:AE,6,0)),IF(ISNA(VLOOKUP(J213,'72101388'!AA:AE,5,0)),IF(ISNA(VLOOKUP(J213,'72101388'!AB:AE,4,0)),IF(ISNA(VLOOKUP(J213,'72101388'!AC:AE,3,0)),IF(ISNA(VLOOKUP(J213,'72101388'!AD:AE,2,0)),"",VLOOKUP(J213,'72101388'!AD:AE,2,0)),VLOOKUP(J213,'72101388'!AC:AE,3,0)),VLOOKUP(J213,'72101388'!AB:AE,4,0)),VLOOKUP(J213,'72101388'!AA:AE,5,0)),VLOOKUP(J213,'72101388'!Z:AE,6,0))</f>
        <v>24</v>
      </c>
      <c r="P213" s="7" t="str">
        <f>IF(ISNA(VLOOKUP(J213,'72101014'!Z:AE,6,0)),IF(ISNA(VLOOKUP(J213,'72101014'!AA:AE,5,0)),IF(ISNA(VLOOKUP(J213,'72101014'!AB:AE,4,0)),IF(ISNA(VLOOKUP(J213,'72101014'!AC:AE,3,0)),IF(ISNA(VLOOKUP(J213,'72101014'!AD:AE,2,0)),"",VLOOKUP(J213,'72101014'!AD:AE,2,0)),VLOOKUP(J213,'72101014'!AC:AE,3,0)),VLOOKUP(J213,'72101014'!AB:AE,4,0)),VLOOKUP(J213,'72101014'!AA:AE,5,0)),VLOOKUP(J213,'72101014'!Z:AE,6,0))</f>
        <v/>
      </c>
      <c r="Q213" s="7" t="str">
        <f>IF(ISNA(VLOOKUP(J213,'72100736'!Z:AE,6,0)),IF(ISNA(VLOOKUP(J213,'72100736'!AA:AE,5,0)),IF(ISNA(VLOOKUP(J213,'72100736'!AB:AE,4,0)),IF(ISNA(VLOOKUP(J213,'72100736'!AC:AE,3,0)),IF(ISNA(VLOOKUP(J213,'72100736'!AD:AE,2,0)),"",VLOOKUP(J213,'72100736'!AD:AE,2,0)),VLOOKUP(J213,'72100736'!AC:AE,3,0)),VLOOKUP(J213,'72100736'!AB:AE,4,0)),VLOOKUP(J213,'72100736'!AA:AE,5,0)),VLOOKUP(J213,'72100736'!Z:AE,6,0))</f>
        <v/>
      </c>
      <c r="R213" s="7" t="str">
        <f>IF(ISNA(VLOOKUP(J213,'72100530'!Z:AE,6,0)),IF(ISNA(VLOOKUP(J213,'72100530'!AA:AE,5,0)),IF(ISNA(VLOOKUP(J213,'72100530'!AB:AE,4,0)),IF(ISNA(VLOOKUP(J213,'72100530'!AC:AE,3,0)),IF(ISNA(VLOOKUP(J213,'72100530'!AD:AE,2,0)),"",VLOOKUP(J213,'72100530'!AD:AE,2,0)),VLOOKUP(J213,'72100530'!AC:AE,3,0)),VLOOKUP(J213,'72100530'!AB:AE,4,0)),VLOOKUP(J213,'72100530'!AA:AE,5,0)),VLOOKUP(J213,'72100530'!Z:AE,6,0))</f>
        <v/>
      </c>
      <c r="S213" s="7" t="str">
        <f>IF(ISNA(VLOOKUP(J213,'72100318'!Z:AE,6,0)),IF(ISNA(VLOOKUP(J213,'72100318'!AA:AE,5,0)),IF(ISNA(VLOOKUP(J213,'72100318'!AB:AE,4,0)),IF(ISNA(VLOOKUP(J213,'72100318'!AC:AE,3,0)),IF(ISNA(VLOOKUP(J213,'72100318'!AD:AE,2,0)),"",VLOOKUP(J213,'72100318'!AD:AE,2,0)),VLOOKUP(J213,'72100318'!AC:AE,3,0)),VLOOKUP(J213,'72100318'!AB:AE,4,0)),VLOOKUP(J213,'72100318'!AA:AE,5,0)),VLOOKUP(J213,'72100318'!Z:AE,6,0))</f>
        <v/>
      </c>
      <c r="T213" s="7" t="str">
        <f>IF(ISNA(VLOOKUP(J213,'72100121'!Z:AE,6,0)),IF(ISNA(VLOOKUP(J213,'72100121'!AA:AE,5,0)),IF(ISNA(VLOOKUP(J213,'72100121'!AB:AE,4,0)),IF(ISNA(VLOOKUP(J213,'72100121'!AC:AE,3,0)),IF(ISNA(VLOOKUP(J213,'72100121'!AD:AE,2,0)),"",VLOOKUP(J213,'72100121'!AD:AE,2,0)),VLOOKUP(J213,'72100121'!AC:AE,3,0)),VLOOKUP(J213,'72100121'!AB:AE,4,0)),VLOOKUP(J213,'72100121'!AA:AE,5,0)),VLOOKUP(J213,'72100121'!Z:AE,6,0))</f>
        <v/>
      </c>
      <c r="U213" s="7" t="str">
        <f>IF(ISNA(VLOOKUP(J213,'72003054'!Z:AE,6,0)),IF(ISNA(VLOOKUP(J213,'72003054'!AA:AE,5,0)),IF(ISNA(VLOOKUP(J213,'72003054'!AB:AE,4,0)),IF(ISNA(VLOOKUP(J213,'72003054'!AC:AE,3,0)),IF(ISNA(VLOOKUP(J213,'72003054'!AD:AE,2,0)),"",VLOOKUP(J213,'72003054'!AD:AE,2,0)),VLOOKUP(J213,'72003054'!AC:AE,3,0)),VLOOKUP(J213,'72003054'!AB:AE,4,0)),VLOOKUP(J213,'72003054'!AA:AE,5,0)),VLOOKUP(J213,'72003054'!Z:AE,6,0))</f>
        <v/>
      </c>
    </row>
    <row r="214" spans="1:424" x14ac:dyDescent="0.25">
      <c r="A214" s="7">
        <f t="shared" si="9"/>
        <v>24</v>
      </c>
      <c r="B214" s="7">
        <f t="shared" si="10"/>
        <v>72101388</v>
      </c>
      <c r="C214" s="7">
        <f>IF(ISNA(VLOOKUP(G214,Listen!J:P,7,0)),VLOOKUP(E214,'72101388'!AF:AP,11,0),IF(VLOOKUP(E214,'72101388'!AF:AP,11,0)&lt;4,VLOOKUP(G214,Listen!J:P,7,0),VLOOKUP(E214,'72101388'!AF:AP,11,0)))</f>
        <v>3</v>
      </c>
      <c r="D214" s="7" t="str">
        <f>IF(G214="","", IF(ISNA(G214),"",IF(ISNA(VLOOKUP(G214,[1]ALLE!$B:$AA,26,0)),"",VLOOKUP(G214,[1]ALLE!$B:$AA,26,0))))</f>
        <v xml:space="preserve"> DS(fresh)</v>
      </c>
      <c r="E214" s="12" t="str">
        <f>IF(ISNA(VLOOKUP(J214,'72101388'!Z:AG,7,0)),IF(ISNA(VLOOKUP(J214,'72101388'!AA:AG,6,0)),IF(ISNA(VLOOKUP(J214,'72101388'!AB:AG,5,0)),IF(ISNA(VLOOKUP(J214,'72101388'!AC:AG,4,0)),IF(ISNA(VLOOKUP(J214,'72101388'!AD:AG,3,0)),"",VLOOKUP(J214,'72101388'!AD:AG,3,0)),VLOOKUP(J214,'72101388'!AC:AG,4,0)),VLOOKUP(J214,'72101388'!AB:AG,5,0)),VLOOKUP(J214,'72101388'!AA:AG,6,0)),VLOOKUP(J214,'72101388'!Z:AG,7,0))</f>
        <v>Pentadecanal-</v>
      </c>
      <c r="F214" s="7" t="str">
        <f>IF(G214=0,"",IF(G214="","",VLOOKUP(G214,'72101388'!D:I,6,0)))</f>
        <v>C15H30O</v>
      </c>
      <c r="G214" s="7" t="str">
        <f>VLOOKUP(E214,'72101388'!AF:AP,2,0)</f>
        <v>2765-11-9</v>
      </c>
      <c r="H214" s="7" t="str">
        <f>IF(ISNA(VLOOKUP(G214,[1]ALLE!$B:$C,2,0)),"",VLOOKUP(G214,[1]ALLE!$B:$C,2,0))</f>
        <v xml:space="preserve">XGQJZNCFDLXSIJ-UHFFFAOYSA-N  </v>
      </c>
      <c r="I214" s="7">
        <f t="shared" si="11"/>
        <v>214</v>
      </c>
      <c r="J214" s="5" t="s">
        <v>1696</v>
      </c>
      <c r="K214" s="7" t="str">
        <f>IF(ISNA(VLOOKUP(J214,'72102609'!Z:AE,6,0)),IF(ISNA(VLOOKUP(J214,'72102609'!AA:AE,5,0)),IF(ISNA(VLOOKUP(J214,'72102609'!AB:AE,4,0)),IF(ISNA(VLOOKUP(J214,'72102609'!AC:AE,3,0)),IF(ISNA(VLOOKUP(J214,'72102609'!AD:AE,2,0)),"",VLOOKUP(J214,'72102609'!AD:AE,2,0)),VLOOKUP(J214,'72102609'!AC:AE,3,0)),VLOOKUP(J214,'72102609'!AB:AE,4,0)),VLOOKUP(J214,'72102609'!AA:AE,5,0)),VLOOKUP(J214,'72102609'!Z:AE,6,0))</f>
        <v/>
      </c>
      <c r="L214" s="7" t="str">
        <f>IF(ISNA(VLOOKUP(J214,'72102278'!Z:AE,6,0)),IF(ISNA(VLOOKUP(J214,'72102278'!AA:AE,5,0)),IF(ISNA(VLOOKUP(J214,'72102278'!AB:AE,4,0)),IF(ISNA(VLOOKUP(J214,'72102278'!AC:AE,3,0)),IF(ISNA(VLOOKUP(J214,'72102278'!AD:AE,2,0)),"",VLOOKUP(J214,'72102278'!AD:AE,2,0)),VLOOKUP(J214,'72102278'!AC:AE,3,0)),VLOOKUP(J214,'72102278'!AB:AE,4,0)),VLOOKUP(J214,'72102278'!AA:AE,5,0)),VLOOKUP(J214,'72102278'!Z:AE,6,0))</f>
        <v/>
      </c>
      <c r="M214" s="7">
        <f>IF(ISNA(VLOOKUP(J214,'72102029'!Z:AE,6,0)),IF(ISNA(VLOOKUP(J214,'72102029'!AA:AE,5,0)),IF(ISNA(VLOOKUP(J214,'72102029'!AB:AE,4,0)),IF(ISNA(VLOOKUP(J214,'72102029'!AC:AE,3,0)),IF(ISNA(VLOOKUP(J214,'72102029'!AD:AE,2,0)),"",VLOOKUP(J214,'72102029'!AD:AE,2,0)),VLOOKUP(J214,'72102029'!AC:AE,3,0)),VLOOKUP(J214,'72102029'!AB:AE,4,0)),VLOOKUP(J214,'72102029'!AA:AE,5,0)),VLOOKUP(J214,'72102029'!Z:AE,6,0))</f>
        <v>3</v>
      </c>
      <c r="N214" s="7">
        <f>IF(ISNA(VLOOKUP(J214,'72101595'!Z:AE,6,0)),IF(ISNA(VLOOKUP(J214,'72101595'!AA:AE,5,0)),IF(ISNA(VLOOKUP(J214,'72101595'!AB:AE,4,0)),IF(ISNA(VLOOKUP(J214,'72101595'!AC:AE,3,0)),IF(ISNA(VLOOKUP(J214,'72101595'!AD:AE,2,0)),"",VLOOKUP(J214,'72101595'!AD:AE,2,0)),VLOOKUP(J214,'72101595'!AC:AE,3,0)),VLOOKUP(J214,'72101595'!AB:AE,4,0)),VLOOKUP(J214,'72101595'!AA:AE,5,0)),VLOOKUP(J214,'72101595'!Z:AE,6,0))</f>
        <v>0</v>
      </c>
      <c r="O214" s="7">
        <f>IF(ISNA(VLOOKUP(J214,'72101388'!Z:AE,6,0)),IF(ISNA(VLOOKUP(J214,'72101388'!AA:AE,5,0)),IF(ISNA(VLOOKUP(J214,'72101388'!AB:AE,4,0)),IF(ISNA(VLOOKUP(J214,'72101388'!AC:AE,3,0)),IF(ISNA(VLOOKUP(J214,'72101388'!AD:AE,2,0)),"",VLOOKUP(J214,'72101388'!AD:AE,2,0)),VLOOKUP(J214,'72101388'!AC:AE,3,0)),VLOOKUP(J214,'72101388'!AB:AE,4,0)),VLOOKUP(J214,'72101388'!AA:AE,5,0)),VLOOKUP(J214,'72101388'!Z:AE,6,0))</f>
        <v>24</v>
      </c>
      <c r="P214" s="7">
        <f>IF(ISNA(VLOOKUP(J214,'72101014'!Z:AE,6,0)),IF(ISNA(VLOOKUP(J214,'72101014'!AA:AE,5,0)),IF(ISNA(VLOOKUP(J214,'72101014'!AB:AE,4,0)),IF(ISNA(VLOOKUP(J214,'72101014'!AC:AE,3,0)),IF(ISNA(VLOOKUP(J214,'72101014'!AD:AE,2,0)),"",VLOOKUP(J214,'72101014'!AD:AE,2,0)),VLOOKUP(J214,'72101014'!AC:AE,3,0)),VLOOKUP(J214,'72101014'!AB:AE,4,0)),VLOOKUP(J214,'72101014'!AA:AE,5,0)),VLOOKUP(J214,'72101014'!Z:AE,6,0))</f>
        <v>0</v>
      </c>
      <c r="Q214" s="7" t="str">
        <f>IF(ISNA(VLOOKUP(J214,'72100736'!Z:AE,6,0)),IF(ISNA(VLOOKUP(J214,'72100736'!AA:AE,5,0)),IF(ISNA(VLOOKUP(J214,'72100736'!AB:AE,4,0)),IF(ISNA(VLOOKUP(J214,'72100736'!AC:AE,3,0)),IF(ISNA(VLOOKUP(J214,'72100736'!AD:AE,2,0)),"",VLOOKUP(J214,'72100736'!AD:AE,2,0)),VLOOKUP(J214,'72100736'!AC:AE,3,0)),VLOOKUP(J214,'72100736'!AB:AE,4,0)),VLOOKUP(J214,'72100736'!AA:AE,5,0)),VLOOKUP(J214,'72100736'!Z:AE,6,0))</f>
        <v/>
      </c>
      <c r="R214" s="7" t="str">
        <f>IF(ISNA(VLOOKUP(J214,'72100530'!Z:AE,6,0)),IF(ISNA(VLOOKUP(J214,'72100530'!AA:AE,5,0)),IF(ISNA(VLOOKUP(J214,'72100530'!AB:AE,4,0)),IF(ISNA(VLOOKUP(J214,'72100530'!AC:AE,3,0)),IF(ISNA(VLOOKUP(J214,'72100530'!AD:AE,2,0)),"",VLOOKUP(J214,'72100530'!AD:AE,2,0)),VLOOKUP(J214,'72100530'!AC:AE,3,0)),VLOOKUP(J214,'72100530'!AB:AE,4,0)),VLOOKUP(J214,'72100530'!AA:AE,5,0)),VLOOKUP(J214,'72100530'!Z:AE,6,0))</f>
        <v/>
      </c>
      <c r="S214" s="7" t="str">
        <f>IF(ISNA(VLOOKUP(J214,'72100318'!Z:AE,6,0)),IF(ISNA(VLOOKUP(J214,'72100318'!AA:AE,5,0)),IF(ISNA(VLOOKUP(J214,'72100318'!AB:AE,4,0)),IF(ISNA(VLOOKUP(J214,'72100318'!AC:AE,3,0)),IF(ISNA(VLOOKUP(J214,'72100318'!AD:AE,2,0)),"",VLOOKUP(J214,'72100318'!AD:AE,2,0)),VLOOKUP(J214,'72100318'!AC:AE,3,0)),VLOOKUP(J214,'72100318'!AB:AE,4,0)),VLOOKUP(J214,'72100318'!AA:AE,5,0)),VLOOKUP(J214,'72100318'!Z:AE,6,0))</f>
        <v/>
      </c>
      <c r="T214" s="7" t="str">
        <f>IF(ISNA(VLOOKUP(J214,'72100121'!Z:AE,6,0)),IF(ISNA(VLOOKUP(J214,'72100121'!AA:AE,5,0)),IF(ISNA(VLOOKUP(J214,'72100121'!AB:AE,4,0)),IF(ISNA(VLOOKUP(J214,'72100121'!AC:AE,3,0)),IF(ISNA(VLOOKUP(J214,'72100121'!AD:AE,2,0)),"",VLOOKUP(J214,'72100121'!AD:AE,2,0)),VLOOKUP(J214,'72100121'!AC:AE,3,0)),VLOOKUP(J214,'72100121'!AB:AE,4,0)),VLOOKUP(J214,'72100121'!AA:AE,5,0)),VLOOKUP(J214,'72100121'!Z:AE,6,0))</f>
        <v/>
      </c>
      <c r="U214" s="7" t="str">
        <f>IF(ISNA(VLOOKUP(J214,'72003054'!Z:AE,6,0)),IF(ISNA(VLOOKUP(J214,'72003054'!AA:AE,5,0)),IF(ISNA(VLOOKUP(J214,'72003054'!AB:AE,4,0)),IF(ISNA(VLOOKUP(J214,'72003054'!AC:AE,3,0)),IF(ISNA(VLOOKUP(J214,'72003054'!AD:AE,2,0)),"",VLOOKUP(J214,'72003054'!AD:AE,2,0)),VLOOKUP(J214,'72003054'!AC:AE,3,0)),VLOOKUP(J214,'72003054'!AB:AE,4,0)),VLOOKUP(J214,'72003054'!AA:AE,5,0)),VLOOKUP(J214,'72003054'!Z:AE,6,0))</f>
        <v/>
      </c>
    </row>
    <row r="215" spans="1:424" x14ac:dyDescent="0.25">
      <c r="A215" s="7">
        <f t="shared" si="9"/>
        <v>22</v>
      </c>
      <c r="B215" s="7">
        <f t="shared" si="10"/>
        <v>72101388</v>
      </c>
      <c r="C215" s="7">
        <f>IF(ISNA(VLOOKUP(G215,Listen!J:P,7,0)),VLOOKUP(E215,'72101388'!AF:AP,11,0),IF(VLOOKUP(E215,'72101388'!AF:AP,11,0)&lt;4,VLOOKUP(G215,Listen!J:P,7,0),VLOOKUP(E215,'72101388'!AF:AP,11,0)))</f>
        <v>3</v>
      </c>
      <c r="D215" s="7" t="str">
        <f>IF(G215="","", IF(ISNA(G215),"",IF(ISNA(VLOOKUP(G215,[1]ALLE!$B:$AA,26,0)),"",VLOOKUP(G215,[1]ALLE!$B:$AA,26,0))))</f>
        <v/>
      </c>
      <c r="E215" s="12" t="str">
        <f>IF(ISNA(VLOOKUP(J215,'72101388'!Z:AG,7,0)),IF(ISNA(VLOOKUP(J215,'72101388'!AA:AG,6,0)),IF(ISNA(VLOOKUP(J215,'72101388'!AB:AG,5,0)),IF(ISNA(VLOOKUP(J215,'72101388'!AC:AG,4,0)),IF(ISNA(VLOOKUP(J215,'72101388'!AD:AG,3,0)),"",VLOOKUP(J215,'72101388'!AD:AG,3,0)),VLOOKUP(J215,'72101388'!AC:AG,4,0)),VLOOKUP(J215,'72101388'!AB:AG,5,0)),VLOOKUP(J215,'72101388'!AA:AG,6,0)),VLOOKUP(J215,'72101388'!Z:AG,7,0))</f>
        <v>Benzene, (1-methylundecyl)-</v>
      </c>
      <c r="F215" s="7" t="str">
        <f>IF(G215=0,"",IF(G215="","",VLOOKUP(G215,'72101388'!D:I,6,0)))</f>
        <v>C18H30</v>
      </c>
      <c r="G215" s="7" t="str">
        <f>VLOOKUP(E215,'72101388'!AF:AP,2,0)</f>
        <v>2719-61-1</v>
      </c>
      <c r="H215" s="7" t="str">
        <f>IF(ISNA(VLOOKUP(G215,[1]ALLE!$B:$C,2,0)),"",VLOOKUP(G215,[1]ALLE!$B:$C,2,0))</f>
        <v>VRPRIAVYSREHAN-UHFFFAOYSA-N</v>
      </c>
      <c r="I215" s="7">
        <f t="shared" si="11"/>
        <v>215</v>
      </c>
      <c r="J215" s="5" t="s">
        <v>3315</v>
      </c>
      <c r="K215" s="7" t="str">
        <f>IF(ISNA(VLOOKUP(J215,'72102609'!Z:AE,6,0)),IF(ISNA(VLOOKUP(J215,'72102609'!AA:AE,5,0)),IF(ISNA(VLOOKUP(J215,'72102609'!AB:AE,4,0)),IF(ISNA(VLOOKUP(J215,'72102609'!AC:AE,3,0)),IF(ISNA(VLOOKUP(J215,'72102609'!AD:AE,2,0)),"",VLOOKUP(J215,'72102609'!AD:AE,2,0)),VLOOKUP(J215,'72102609'!AC:AE,3,0)),VLOOKUP(J215,'72102609'!AB:AE,4,0)),VLOOKUP(J215,'72102609'!AA:AE,5,0)),VLOOKUP(J215,'72102609'!Z:AE,6,0))</f>
        <v/>
      </c>
      <c r="L215" s="7" t="str">
        <f>IF(ISNA(VLOOKUP(J215,'72102278'!Z:AE,6,0)),IF(ISNA(VLOOKUP(J215,'72102278'!AA:AE,5,0)),IF(ISNA(VLOOKUP(J215,'72102278'!AB:AE,4,0)),IF(ISNA(VLOOKUP(J215,'72102278'!AC:AE,3,0)),IF(ISNA(VLOOKUP(J215,'72102278'!AD:AE,2,0)),"",VLOOKUP(J215,'72102278'!AD:AE,2,0)),VLOOKUP(J215,'72102278'!AC:AE,3,0)),VLOOKUP(J215,'72102278'!AB:AE,4,0)),VLOOKUP(J215,'72102278'!AA:AE,5,0)),VLOOKUP(J215,'72102278'!Z:AE,6,0))</f>
        <v/>
      </c>
      <c r="M215" s="7">
        <f>IF(ISNA(VLOOKUP(J215,'72102029'!Z:AE,6,0)),IF(ISNA(VLOOKUP(J215,'72102029'!AA:AE,5,0)),IF(ISNA(VLOOKUP(J215,'72102029'!AB:AE,4,0)),IF(ISNA(VLOOKUP(J215,'72102029'!AC:AE,3,0)),IF(ISNA(VLOOKUP(J215,'72102029'!AD:AE,2,0)),"",VLOOKUP(J215,'72102029'!AD:AE,2,0)),VLOOKUP(J215,'72102029'!AC:AE,3,0)),VLOOKUP(J215,'72102029'!AB:AE,4,0)),VLOOKUP(J215,'72102029'!AA:AE,5,0)),VLOOKUP(J215,'72102029'!Z:AE,6,0))</f>
        <v>11</v>
      </c>
      <c r="N215" s="7" t="str">
        <f>IF(ISNA(VLOOKUP(J215,'72101595'!Z:AE,6,0)),IF(ISNA(VLOOKUP(J215,'72101595'!AA:AE,5,0)),IF(ISNA(VLOOKUP(J215,'72101595'!AB:AE,4,0)),IF(ISNA(VLOOKUP(J215,'72101595'!AC:AE,3,0)),IF(ISNA(VLOOKUP(J215,'72101595'!AD:AE,2,0)),"",VLOOKUP(J215,'72101595'!AD:AE,2,0)),VLOOKUP(J215,'72101595'!AC:AE,3,0)),VLOOKUP(J215,'72101595'!AB:AE,4,0)),VLOOKUP(J215,'72101595'!AA:AE,5,0)),VLOOKUP(J215,'72101595'!Z:AE,6,0))</f>
        <v/>
      </c>
      <c r="O215" s="7">
        <f>IF(ISNA(VLOOKUP(J215,'72101388'!Z:AE,6,0)),IF(ISNA(VLOOKUP(J215,'72101388'!AA:AE,5,0)),IF(ISNA(VLOOKUP(J215,'72101388'!AB:AE,4,0)),IF(ISNA(VLOOKUP(J215,'72101388'!AC:AE,3,0)),IF(ISNA(VLOOKUP(J215,'72101388'!AD:AE,2,0)),"",VLOOKUP(J215,'72101388'!AD:AE,2,0)),VLOOKUP(J215,'72101388'!AC:AE,3,0)),VLOOKUP(J215,'72101388'!AB:AE,4,0)),VLOOKUP(J215,'72101388'!AA:AE,5,0)),VLOOKUP(J215,'72101388'!Z:AE,6,0))</f>
        <v>22</v>
      </c>
      <c r="P215" s="7" t="str">
        <f>IF(ISNA(VLOOKUP(J215,'72101014'!Z:AE,6,0)),IF(ISNA(VLOOKUP(J215,'72101014'!AA:AE,5,0)),IF(ISNA(VLOOKUP(J215,'72101014'!AB:AE,4,0)),IF(ISNA(VLOOKUP(J215,'72101014'!AC:AE,3,0)),IF(ISNA(VLOOKUP(J215,'72101014'!AD:AE,2,0)),"",VLOOKUP(J215,'72101014'!AD:AE,2,0)),VLOOKUP(J215,'72101014'!AC:AE,3,0)),VLOOKUP(J215,'72101014'!AB:AE,4,0)),VLOOKUP(J215,'72101014'!AA:AE,5,0)),VLOOKUP(J215,'72101014'!Z:AE,6,0))</f>
        <v/>
      </c>
      <c r="Q215" s="7" t="str">
        <f>IF(ISNA(VLOOKUP(J215,'72100736'!Z:AE,6,0)),IF(ISNA(VLOOKUP(J215,'72100736'!AA:AE,5,0)),IF(ISNA(VLOOKUP(J215,'72100736'!AB:AE,4,0)),IF(ISNA(VLOOKUP(J215,'72100736'!AC:AE,3,0)),IF(ISNA(VLOOKUP(J215,'72100736'!AD:AE,2,0)),"",VLOOKUP(J215,'72100736'!AD:AE,2,0)),VLOOKUP(J215,'72100736'!AC:AE,3,0)),VLOOKUP(J215,'72100736'!AB:AE,4,0)),VLOOKUP(J215,'72100736'!AA:AE,5,0)),VLOOKUP(J215,'72100736'!Z:AE,6,0))</f>
        <v/>
      </c>
      <c r="R215" s="7" t="str">
        <f>IF(ISNA(VLOOKUP(J215,'72100530'!Z:AE,6,0)),IF(ISNA(VLOOKUP(J215,'72100530'!AA:AE,5,0)),IF(ISNA(VLOOKUP(J215,'72100530'!AB:AE,4,0)),IF(ISNA(VLOOKUP(J215,'72100530'!AC:AE,3,0)),IF(ISNA(VLOOKUP(J215,'72100530'!AD:AE,2,0)),"",VLOOKUP(J215,'72100530'!AD:AE,2,0)),VLOOKUP(J215,'72100530'!AC:AE,3,0)),VLOOKUP(J215,'72100530'!AB:AE,4,0)),VLOOKUP(J215,'72100530'!AA:AE,5,0)),VLOOKUP(J215,'72100530'!Z:AE,6,0))</f>
        <v/>
      </c>
      <c r="S215" s="7" t="str">
        <f>IF(ISNA(VLOOKUP(J215,'72100318'!Z:AE,6,0)),IF(ISNA(VLOOKUP(J215,'72100318'!AA:AE,5,0)),IF(ISNA(VLOOKUP(J215,'72100318'!AB:AE,4,0)),IF(ISNA(VLOOKUP(J215,'72100318'!AC:AE,3,0)),IF(ISNA(VLOOKUP(J215,'72100318'!AD:AE,2,0)),"",VLOOKUP(J215,'72100318'!AD:AE,2,0)),VLOOKUP(J215,'72100318'!AC:AE,3,0)),VLOOKUP(J215,'72100318'!AB:AE,4,0)),VLOOKUP(J215,'72100318'!AA:AE,5,0)),VLOOKUP(J215,'72100318'!Z:AE,6,0))</f>
        <v/>
      </c>
      <c r="T215" s="7" t="str">
        <f>IF(ISNA(VLOOKUP(J215,'72100121'!Z:AE,6,0)),IF(ISNA(VLOOKUP(J215,'72100121'!AA:AE,5,0)),IF(ISNA(VLOOKUP(J215,'72100121'!AB:AE,4,0)),IF(ISNA(VLOOKUP(J215,'72100121'!AC:AE,3,0)),IF(ISNA(VLOOKUP(J215,'72100121'!AD:AE,2,0)),"",VLOOKUP(J215,'72100121'!AD:AE,2,0)),VLOOKUP(J215,'72100121'!AC:AE,3,0)),VLOOKUP(J215,'72100121'!AB:AE,4,0)),VLOOKUP(J215,'72100121'!AA:AE,5,0)),VLOOKUP(J215,'72100121'!Z:AE,6,0))</f>
        <v/>
      </c>
      <c r="U215" s="7" t="str">
        <f>IF(ISNA(VLOOKUP(J215,'72003054'!Z:AE,6,0)),IF(ISNA(VLOOKUP(J215,'72003054'!AA:AE,5,0)),IF(ISNA(VLOOKUP(J215,'72003054'!AB:AE,4,0)),IF(ISNA(VLOOKUP(J215,'72003054'!AC:AE,3,0)),IF(ISNA(VLOOKUP(J215,'72003054'!AD:AE,2,0)),"",VLOOKUP(J215,'72003054'!AD:AE,2,0)),VLOOKUP(J215,'72003054'!AC:AE,3,0)),VLOOKUP(J215,'72003054'!AB:AE,4,0)),VLOOKUP(J215,'72003054'!AA:AE,5,0)),VLOOKUP(J215,'72003054'!Z:AE,6,0))</f>
        <v/>
      </c>
    </row>
    <row r="216" spans="1:424" x14ac:dyDescent="0.25">
      <c r="A216" s="7">
        <f t="shared" si="9"/>
        <v>21</v>
      </c>
      <c r="B216" s="7">
        <f t="shared" si="10"/>
        <v>72100121</v>
      </c>
      <c r="C216" s="7">
        <f>IF(ISNA(VLOOKUP(G216,Listen!J:P,7,0)),VLOOKUP(E216,'72100121'!AF:AP,11,0),IF(VLOOKUP(E216,'72100121'!AF:AP,11,0)&lt;4,VLOOKUP(G216,Listen!J:P,7,0),VLOOKUP(E216,'72100121'!AF:AP,11,0)))</f>
        <v>3</v>
      </c>
      <c r="D216" s="7" t="str">
        <f>IF(G216="","", IF(ISNA(G216),"",IF(ISNA(VLOOKUP(G216,[1]ALLE!$B:$AA,26,0)),"",VLOOKUP(G216,[1]ALLE!$B:$AA,26,0))))</f>
        <v>WGK 1,</v>
      </c>
      <c r="E216" s="12" t="str">
        <f>IF(ISNA(VLOOKUP(J216,'72100121'!Z:AG,7,0)),IF(ISNA(VLOOKUP(J216,'72100121'!AA:AG,6,0)),IF(ISNA(VLOOKUP(J216,'72100121'!AB:AG,5,0)),IF(ISNA(VLOOKUP(J216,'72100121'!AC:AG,4,0)),IF(ISNA(VLOOKUP(J216,'72100121'!AD:AG,3,0)),"",VLOOKUP(J216,'72100121'!AD:AG,3,0)),VLOOKUP(J216,'72100121'!AC:AG,4,0)),VLOOKUP(J216,'72100121'!AB:AG,5,0)),VLOOKUP(J216,'72100121'!AA:AG,6,0)),VLOOKUP(J216,'72100121'!Z:AG,7,0))</f>
        <v>Furan, tetrahydro-2,5-dimethoxy-</v>
      </c>
      <c r="F216" s="7" t="str">
        <f>IF(G216=0,"",IF(G216="","",VLOOKUP(G216,'72100121'!D:I,6,0)))</f>
        <v>C6H12O3</v>
      </c>
      <c r="G216" s="7" t="str">
        <f>VLOOKUP(E216,'72100121'!AF:AP,2,0)</f>
        <v>696-59-3</v>
      </c>
      <c r="H216" s="7" t="str">
        <f>IF(ISNA(VLOOKUP(G216,[1]ALLE!$B:$C,2,0)),"",VLOOKUP(G216,[1]ALLE!$B:$C,2,0))</f>
        <v>GFISDBXSWQMOND-UHFFFAOYSA-N</v>
      </c>
      <c r="I216" s="7">
        <f t="shared" si="11"/>
        <v>216</v>
      </c>
      <c r="J216" s="5" t="s">
        <v>4146</v>
      </c>
      <c r="K216" s="7" t="str">
        <f>IF(ISNA(VLOOKUP(J216,'72102609'!Z:AE,6,0)),IF(ISNA(VLOOKUP(J216,'72102609'!AA:AE,5,0)),IF(ISNA(VLOOKUP(J216,'72102609'!AB:AE,4,0)),IF(ISNA(VLOOKUP(J216,'72102609'!AC:AE,3,0)),IF(ISNA(VLOOKUP(J216,'72102609'!AD:AE,2,0)),"",VLOOKUP(J216,'72102609'!AD:AE,2,0)),VLOOKUP(J216,'72102609'!AC:AE,3,0)),VLOOKUP(J216,'72102609'!AB:AE,4,0)),VLOOKUP(J216,'72102609'!AA:AE,5,0)),VLOOKUP(J216,'72102609'!Z:AE,6,0))</f>
        <v/>
      </c>
      <c r="L216" s="7" t="str">
        <f>IF(ISNA(VLOOKUP(J216,'72102278'!Z:AE,6,0)),IF(ISNA(VLOOKUP(J216,'72102278'!AA:AE,5,0)),IF(ISNA(VLOOKUP(J216,'72102278'!AB:AE,4,0)),IF(ISNA(VLOOKUP(J216,'72102278'!AC:AE,3,0)),IF(ISNA(VLOOKUP(J216,'72102278'!AD:AE,2,0)),"",VLOOKUP(J216,'72102278'!AD:AE,2,0)),VLOOKUP(J216,'72102278'!AC:AE,3,0)),VLOOKUP(J216,'72102278'!AB:AE,4,0)),VLOOKUP(J216,'72102278'!AA:AE,5,0)),VLOOKUP(J216,'72102278'!Z:AE,6,0))</f>
        <v/>
      </c>
      <c r="M216" s="7" t="str">
        <f>IF(ISNA(VLOOKUP(J216,'72102029'!Z:AE,6,0)),IF(ISNA(VLOOKUP(J216,'72102029'!AA:AE,5,0)),IF(ISNA(VLOOKUP(J216,'72102029'!AB:AE,4,0)),IF(ISNA(VLOOKUP(J216,'72102029'!AC:AE,3,0)),IF(ISNA(VLOOKUP(J216,'72102029'!AD:AE,2,0)),"",VLOOKUP(J216,'72102029'!AD:AE,2,0)),VLOOKUP(J216,'72102029'!AC:AE,3,0)),VLOOKUP(J216,'72102029'!AB:AE,4,0)),VLOOKUP(J216,'72102029'!AA:AE,5,0)),VLOOKUP(J216,'72102029'!Z:AE,6,0))</f>
        <v/>
      </c>
      <c r="N216" s="7" t="str">
        <f>IF(ISNA(VLOOKUP(J216,'72101595'!Z:AE,6,0)),IF(ISNA(VLOOKUP(J216,'72101595'!AA:AE,5,0)),IF(ISNA(VLOOKUP(J216,'72101595'!AB:AE,4,0)),IF(ISNA(VLOOKUP(J216,'72101595'!AC:AE,3,0)),IF(ISNA(VLOOKUP(J216,'72101595'!AD:AE,2,0)),"",VLOOKUP(J216,'72101595'!AD:AE,2,0)),VLOOKUP(J216,'72101595'!AC:AE,3,0)),VLOOKUP(J216,'72101595'!AB:AE,4,0)),VLOOKUP(J216,'72101595'!AA:AE,5,0)),VLOOKUP(J216,'72101595'!Z:AE,6,0))</f>
        <v/>
      </c>
      <c r="O216" s="7" t="str">
        <f>IF(ISNA(VLOOKUP(J216,'72101388'!Z:AE,6,0)),IF(ISNA(VLOOKUP(J216,'72101388'!AA:AE,5,0)),IF(ISNA(VLOOKUP(J216,'72101388'!AB:AE,4,0)),IF(ISNA(VLOOKUP(J216,'72101388'!AC:AE,3,0)),IF(ISNA(VLOOKUP(J216,'72101388'!AD:AE,2,0)),"",VLOOKUP(J216,'72101388'!AD:AE,2,0)),VLOOKUP(J216,'72101388'!AC:AE,3,0)),VLOOKUP(J216,'72101388'!AB:AE,4,0)),VLOOKUP(J216,'72101388'!AA:AE,5,0)),VLOOKUP(J216,'72101388'!Z:AE,6,0))</f>
        <v/>
      </c>
      <c r="P216" s="7" t="str">
        <f>IF(ISNA(VLOOKUP(J216,'72101014'!Z:AE,6,0)),IF(ISNA(VLOOKUP(J216,'72101014'!AA:AE,5,0)),IF(ISNA(VLOOKUP(J216,'72101014'!AB:AE,4,0)),IF(ISNA(VLOOKUP(J216,'72101014'!AC:AE,3,0)),IF(ISNA(VLOOKUP(J216,'72101014'!AD:AE,2,0)),"",VLOOKUP(J216,'72101014'!AD:AE,2,0)),VLOOKUP(J216,'72101014'!AC:AE,3,0)),VLOOKUP(J216,'72101014'!AB:AE,4,0)),VLOOKUP(J216,'72101014'!AA:AE,5,0)),VLOOKUP(J216,'72101014'!Z:AE,6,0))</f>
        <v/>
      </c>
      <c r="Q216" s="7" t="str">
        <f>IF(ISNA(VLOOKUP(J216,'72100736'!Z:AE,6,0)),IF(ISNA(VLOOKUP(J216,'72100736'!AA:AE,5,0)),IF(ISNA(VLOOKUP(J216,'72100736'!AB:AE,4,0)),IF(ISNA(VLOOKUP(J216,'72100736'!AC:AE,3,0)),IF(ISNA(VLOOKUP(J216,'72100736'!AD:AE,2,0)),"",VLOOKUP(J216,'72100736'!AD:AE,2,0)),VLOOKUP(J216,'72100736'!AC:AE,3,0)),VLOOKUP(J216,'72100736'!AB:AE,4,0)),VLOOKUP(J216,'72100736'!AA:AE,5,0)),VLOOKUP(J216,'72100736'!Z:AE,6,0))</f>
        <v/>
      </c>
      <c r="R216" s="7" t="str">
        <f>IF(ISNA(VLOOKUP(J216,'72100530'!Z:AE,6,0)),IF(ISNA(VLOOKUP(J216,'72100530'!AA:AE,5,0)),IF(ISNA(VLOOKUP(J216,'72100530'!AB:AE,4,0)),IF(ISNA(VLOOKUP(J216,'72100530'!AC:AE,3,0)),IF(ISNA(VLOOKUP(J216,'72100530'!AD:AE,2,0)),"",VLOOKUP(J216,'72100530'!AD:AE,2,0)),VLOOKUP(J216,'72100530'!AC:AE,3,0)),VLOOKUP(J216,'72100530'!AB:AE,4,0)),VLOOKUP(J216,'72100530'!AA:AE,5,0)),VLOOKUP(J216,'72100530'!Z:AE,6,0))</f>
        <v/>
      </c>
      <c r="S216" s="7">
        <f>IF(ISNA(VLOOKUP(J216,'72100318'!Z:AE,6,0)),IF(ISNA(VLOOKUP(J216,'72100318'!AA:AE,5,0)),IF(ISNA(VLOOKUP(J216,'72100318'!AB:AE,4,0)),IF(ISNA(VLOOKUP(J216,'72100318'!AC:AE,3,0)),IF(ISNA(VLOOKUP(J216,'72100318'!AD:AE,2,0)),"",VLOOKUP(J216,'72100318'!AD:AE,2,0)),VLOOKUP(J216,'72100318'!AC:AE,3,0)),VLOOKUP(J216,'72100318'!AB:AE,4,0)),VLOOKUP(J216,'72100318'!AA:AE,5,0)),VLOOKUP(J216,'72100318'!Z:AE,6,0))</f>
        <v>5</v>
      </c>
      <c r="T216" s="7">
        <f>IF(ISNA(VLOOKUP(J216,'72100121'!Z:AE,6,0)),IF(ISNA(VLOOKUP(J216,'72100121'!AA:AE,5,0)),IF(ISNA(VLOOKUP(J216,'72100121'!AB:AE,4,0)),IF(ISNA(VLOOKUP(J216,'72100121'!AC:AE,3,0)),IF(ISNA(VLOOKUP(J216,'72100121'!AD:AE,2,0)),"",VLOOKUP(J216,'72100121'!AD:AE,2,0)),VLOOKUP(J216,'72100121'!AC:AE,3,0)),VLOOKUP(J216,'72100121'!AB:AE,4,0)),VLOOKUP(J216,'72100121'!AA:AE,5,0)),VLOOKUP(J216,'72100121'!Z:AE,6,0))</f>
        <v>21</v>
      </c>
      <c r="U216" s="7" t="str">
        <f>IF(ISNA(VLOOKUP(J216,'72003054'!Z:AE,6,0)),IF(ISNA(VLOOKUP(J216,'72003054'!AA:AE,5,0)),IF(ISNA(VLOOKUP(J216,'72003054'!AB:AE,4,0)),IF(ISNA(VLOOKUP(J216,'72003054'!AC:AE,3,0)),IF(ISNA(VLOOKUP(J216,'72003054'!AD:AE,2,0)),"",VLOOKUP(J216,'72003054'!AD:AE,2,0)),VLOOKUP(J216,'72003054'!AC:AE,3,0)),VLOOKUP(J216,'72003054'!AB:AE,4,0)),VLOOKUP(J216,'72003054'!AA:AE,5,0)),VLOOKUP(J216,'72003054'!Z:AE,6,0))</f>
        <v/>
      </c>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c r="BU216" s="5"/>
      <c r="BV216" s="5"/>
      <c r="BW216" s="5"/>
      <c r="BX216" s="5"/>
      <c r="BY216" s="5"/>
      <c r="BZ216" s="5"/>
      <c r="CA216" s="5"/>
      <c r="CB216" s="5"/>
      <c r="CC216" s="5"/>
      <c r="CD216" s="5"/>
      <c r="CE216" s="5"/>
      <c r="CF216" s="5"/>
      <c r="CG216" s="5"/>
      <c r="CH216" s="5"/>
      <c r="CI216" s="5"/>
      <c r="CJ216" s="5"/>
      <c r="CK216" s="5"/>
      <c r="CL216" s="5"/>
      <c r="CM216" s="5"/>
      <c r="CN216" s="5"/>
      <c r="CO216" s="5"/>
      <c r="CP216" s="5"/>
      <c r="CQ216" s="5"/>
      <c r="CR216" s="5"/>
      <c r="CS216" s="5"/>
      <c r="CT216" s="5"/>
      <c r="CU216" s="5"/>
      <c r="CV216" s="5"/>
      <c r="CW216" s="5"/>
      <c r="CX216" s="5"/>
      <c r="CY216" s="5"/>
      <c r="CZ216" s="5"/>
      <c r="DA216" s="5"/>
      <c r="DB216" s="5"/>
      <c r="DC216" s="5"/>
      <c r="DD216" s="5"/>
      <c r="DE216" s="5"/>
      <c r="DF216" s="5"/>
      <c r="DG216" s="5"/>
      <c r="DH216" s="5"/>
      <c r="DI216" s="5"/>
      <c r="DJ216" s="5"/>
      <c r="DK216" s="5"/>
      <c r="DL216" s="5"/>
      <c r="DM216" s="5"/>
      <c r="DN216" s="5"/>
      <c r="DO216" s="5"/>
      <c r="DP216" s="5"/>
      <c r="DQ216" s="5"/>
      <c r="DR216" s="5"/>
      <c r="DS216" s="5"/>
      <c r="DT216" s="5"/>
      <c r="DU216" s="5"/>
      <c r="DV216" s="5"/>
      <c r="DW216" s="5"/>
      <c r="DX216" s="5"/>
      <c r="DY216" s="5"/>
      <c r="DZ216" s="5"/>
      <c r="EA216" s="5"/>
      <c r="EB216" s="5"/>
      <c r="EC216" s="5"/>
      <c r="ED216" s="5"/>
      <c r="EE216" s="5"/>
      <c r="EF216" s="5"/>
      <c r="EG216" s="5"/>
      <c r="EH216" s="5"/>
      <c r="EI216" s="5"/>
      <c r="EJ216" s="5"/>
      <c r="EK216" s="5"/>
      <c r="EL216" s="5"/>
      <c r="EM216" s="5"/>
      <c r="EN216" s="5"/>
      <c r="EO216" s="5"/>
      <c r="EP216" s="5"/>
      <c r="EQ216" s="5"/>
      <c r="ER216" s="5"/>
      <c r="ES216" s="5"/>
      <c r="ET216" s="5"/>
      <c r="EU216" s="5"/>
      <c r="EV216" s="5"/>
      <c r="EW216" s="5"/>
      <c r="EX216" s="5"/>
      <c r="EY216" s="5"/>
      <c r="EZ216" s="5"/>
      <c r="FA216" s="5"/>
      <c r="FB216" s="5"/>
      <c r="FC216" s="5"/>
      <c r="FD216" s="5"/>
      <c r="FE216" s="5"/>
      <c r="FF216" s="5"/>
      <c r="FG216" s="5"/>
      <c r="FH216" s="5"/>
      <c r="FI216" s="5"/>
      <c r="FJ216" s="5"/>
      <c r="FK216" s="5"/>
      <c r="FL216" s="5"/>
      <c r="FM216" s="5"/>
      <c r="FN216" s="5"/>
      <c r="FO216" s="5"/>
      <c r="FP216" s="5"/>
      <c r="FQ216" s="5"/>
      <c r="FR216" s="5"/>
      <c r="FS216" s="5"/>
      <c r="FT216" s="5"/>
      <c r="FU216" s="5"/>
      <c r="FV216" s="5"/>
      <c r="FW216" s="5"/>
      <c r="FX216" s="5"/>
      <c r="FY216" s="5"/>
      <c r="FZ216" s="5"/>
      <c r="GA216" s="5"/>
      <c r="GB216" s="5"/>
      <c r="GC216" s="5"/>
      <c r="GD216" s="5"/>
      <c r="GE216" s="5"/>
      <c r="GF216" s="5"/>
      <c r="GG216" s="5"/>
      <c r="GH216" s="5"/>
      <c r="GI216" s="5"/>
      <c r="GJ216" s="5"/>
      <c r="GK216" s="5"/>
      <c r="GL216" s="5"/>
      <c r="GM216" s="5"/>
      <c r="GN216" s="5"/>
      <c r="GO216" s="5"/>
      <c r="GP216" s="5"/>
      <c r="GQ216" s="5"/>
      <c r="GR216" s="5"/>
      <c r="GS216" s="5"/>
      <c r="GT216" s="5"/>
      <c r="GU216" s="5"/>
      <c r="GV216" s="5"/>
      <c r="GW216" s="5"/>
      <c r="GX216" s="5"/>
      <c r="GY216" s="5"/>
      <c r="GZ216" s="5"/>
      <c r="HA216" s="5"/>
      <c r="HB216" s="5"/>
      <c r="HC216" s="5"/>
      <c r="HD216" s="5"/>
      <c r="HE216" s="5"/>
      <c r="HF216" s="5"/>
      <c r="HG216" s="5"/>
      <c r="HH216" s="5"/>
      <c r="HI216" s="5"/>
      <c r="HJ216" s="5"/>
      <c r="HK216" s="5"/>
      <c r="HL216" s="5"/>
      <c r="HM216" s="5"/>
      <c r="HN216" s="5"/>
      <c r="HO216" s="5"/>
      <c r="HP216" s="5"/>
      <c r="HQ216" s="5"/>
      <c r="HR216" s="5"/>
      <c r="HS216" s="5"/>
      <c r="HT216" s="5"/>
      <c r="HU216" s="5"/>
      <c r="HV216" s="5"/>
      <c r="HW216" s="5"/>
      <c r="HX216" s="5"/>
      <c r="HY216" s="5"/>
      <c r="HZ216" s="5"/>
      <c r="IA216" s="5"/>
      <c r="IB216" s="5"/>
      <c r="IC216" s="5"/>
      <c r="ID216" s="5"/>
      <c r="IE216" s="5"/>
      <c r="IF216" s="5"/>
      <c r="IG216" s="5"/>
      <c r="IH216" s="5"/>
      <c r="II216" s="5"/>
      <c r="IJ216" s="5"/>
      <c r="IK216" s="5"/>
      <c r="IL216" s="5"/>
      <c r="IM216" s="5"/>
      <c r="IN216" s="5"/>
      <c r="IO216" s="5"/>
      <c r="IP216" s="5"/>
      <c r="IQ216" s="5"/>
      <c r="IR216" s="5"/>
      <c r="IS216" s="5"/>
      <c r="IT216" s="5"/>
      <c r="IU216" s="5"/>
      <c r="IV216" s="5"/>
      <c r="IW216" s="5"/>
      <c r="IX216" s="5"/>
      <c r="IY216" s="5"/>
      <c r="IZ216" s="5"/>
      <c r="JA216" s="5"/>
      <c r="JB216" s="5"/>
      <c r="JC216" s="5"/>
      <c r="JD216" s="5"/>
      <c r="JE216" s="5"/>
      <c r="JF216" s="5"/>
      <c r="JG216" s="5"/>
      <c r="JH216" s="5"/>
      <c r="JI216" s="5"/>
      <c r="JJ216" s="5"/>
      <c r="JK216" s="5"/>
      <c r="JL216" s="5"/>
      <c r="JM216" s="5"/>
      <c r="JN216" s="5"/>
      <c r="JO216" s="5"/>
      <c r="JP216" s="5"/>
      <c r="JQ216" s="5"/>
      <c r="JR216" s="5"/>
      <c r="JS216" s="5"/>
      <c r="JT216" s="5"/>
      <c r="JU216" s="5"/>
      <c r="JV216" s="5"/>
      <c r="JW216" s="5"/>
      <c r="JX216" s="5"/>
      <c r="JY216" s="5"/>
      <c r="JZ216" s="5"/>
      <c r="KA216" s="5"/>
      <c r="KB216" s="5"/>
      <c r="KC216" s="5"/>
      <c r="KD216" s="5"/>
      <c r="KE216" s="5"/>
      <c r="KF216" s="5"/>
      <c r="KG216" s="5"/>
      <c r="KH216" s="5"/>
      <c r="KI216" s="5"/>
      <c r="KJ216" s="5"/>
      <c r="KK216" s="5"/>
      <c r="KL216" s="5"/>
      <c r="KM216" s="5"/>
      <c r="KN216" s="5"/>
      <c r="KO216" s="5"/>
      <c r="KP216" s="5"/>
      <c r="KQ216" s="5"/>
      <c r="KR216" s="5"/>
      <c r="KS216" s="5"/>
      <c r="KT216" s="5"/>
      <c r="KU216" s="5"/>
      <c r="KV216" s="5"/>
      <c r="KW216" s="5"/>
      <c r="KX216" s="5"/>
      <c r="KY216" s="5"/>
      <c r="KZ216" s="5"/>
      <c r="LA216" s="5"/>
      <c r="LB216" s="5"/>
      <c r="LC216" s="5"/>
      <c r="LD216" s="5"/>
      <c r="LE216" s="5"/>
      <c r="LF216" s="5"/>
      <c r="LG216" s="5"/>
      <c r="LH216" s="5"/>
      <c r="LI216" s="5"/>
      <c r="LJ216" s="5"/>
      <c r="LK216" s="5"/>
      <c r="LL216" s="5"/>
      <c r="LM216" s="5"/>
      <c r="LN216" s="5"/>
      <c r="LO216" s="5"/>
      <c r="LP216" s="5"/>
      <c r="LQ216" s="5"/>
      <c r="LR216" s="5"/>
      <c r="LS216" s="5"/>
      <c r="LT216" s="5"/>
      <c r="LU216" s="5"/>
      <c r="LV216" s="5"/>
      <c r="LW216" s="5"/>
      <c r="LX216" s="5"/>
      <c r="LY216" s="5"/>
      <c r="LZ216" s="5"/>
      <c r="MA216" s="5"/>
      <c r="MB216" s="5"/>
      <c r="MC216" s="5"/>
      <c r="MD216" s="5"/>
      <c r="ME216" s="5"/>
      <c r="MF216" s="5"/>
      <c r="MG216" s="5"/>
      <c r="MH216" s="5"/>
      <c r="MI216" s="5"/>
      <c r="MJ216" s="5"/>
      <c r="MK216" s="5"/>
      <c r="ML216" s="5"/>
      <c r="MM216" s="5"/>
      <c r="MN216" s="5"/>
      <c r="MO216" s="5"/>
      <c r="MP216" s="5"/>
      <c r="MQ216" s="5"/>
      <c r="MR216" s="5"/>
      <c r="MS216" s="5"/>
      <c r="MT216" s="5"/>
      <c r="MU216" s="5"/>
      <c r="MV216" s="5"/>
      <c r="MW216" s="5"/>
      <c r="MX216" s="5"/>
      <c r="MY216" s="5"/>
      <c r="MZ216" s="5"/>
      <c r="NA216" s="5"/>
      <c r="NB216" s="5"/>
      <c r="NC216" s="5"/>
      <c r="ND216" s="5"/>
      <c r="NE216" s="5"/>
      <c r="NF216" s="5"/>
      <c r="NG216" s="5"/>
      <c r="NH216" s="5"/>
      <c r="NI216" s="5"/>
      <c r="NJ216" s="5"/>
      <c r="NK216" s="5"/>
      <c r="NL216" s="5"/>
      <c r="NM216" s="5"/>
      <c r="NN216" s="5"/>
      <c r="NO216" s="5"/>
      <c r="NP216" s="5"/>
      <c r="NQ216" s="5"/>
      <c r="NR216" s="5"/>
      <c r="NS216" s="5"/>
      <c r="NT216" s="5"/>
      <c r="NU216" s="5"/>
      <c r="NV216" s="5"/>
      <c r="NW216" s="5"/>
      <c r="NX216" s="5"/>
      <c r="NY216" s="5"/>
      <c r="NZ216" s="5"/>
      <c r="OA216" s="5"/>
      <c r="OB216" s="5"/>
      <c r="OC216" s="5"/>
      <c r="OD216" s="5"/>
      <c r="OE216" s="5"/>
      <c r="OF216" s="5"/>
      <c r="OG216" s="5"/>
      <c r="OH216" s="5"/>
      <c r="OI216" s="5"/>
      <c r="OJ216" s="5"/>
      <c r="OK216" s="5"/>
      <c r="OL216" s="5"/>
      <c r="OM216" s="5"/>
      <c r="ON216" s="5"/>
      <c r="OO216" s="5"/>
      <c r="OP216" s="5"/>
      <c r="OQ216" s="5"/>
      <c r="OR216" s="5"/>
      <c r="OS216" s="5"/>
      <c r="OT216" s="5"/>
      <c r="OU216" s="5"/>
      <c r="OV216" s="5"/>
      <c r="OW216" s="5"/>
      <c r="OX216" s="5"/>
      <c r="OY216" s="5"/>
      <c r="OZ216" s="5"/>
      <c r="PA216" s="5"/>
      <c r="PB216" s="5"/>
      <c r="PC216" s="5"/>
      <c r="PD216" s="5"/>
      <c r="PE216" s="5"/>
      <c r="PF216" s="5"/>
      <c r="PG216" s="5"/>
      <c r="PH216" s="5"/>
    </row>
    <row r="217" spans="1:424" x14ac:dyDescent="0.25">
      <c r="A217" s="7">
        <f t="shared" si="9"/>
        <v>20</v>
      </c>
      <c r="B217" s="7">
        <f t="shared" si="10"/>
        <v>72101388</v>
      </c>
      <c r="C217" s="7">
        <f>IF(ISNA(VLOOKUP(G217,Listen!J:P,7,0)),VLOOKUP(E217,'72101388'!AF:AP,11,0),IF(VLOOKUP(E217,'72101388'!AF:AP,11,0)&lt;4,VLOOKUP(G217,Listen!J:P,7,0),VLOOKUP(E217,'72101388'!AF:AP,11,0)))</f>
        <v>3</v>
      </c>
      <c r="D217" s="7" t="str">
        <f>IF(G217="","", IF(ISNA(G217),"",IF(ISNA(VLOOKUP(G217,[1]ALLE!$B:$AA,26,0)),"",VLOOKUP(G217,[1]ALLE!$B:$AA,26,0))))</f>
        <v xml:space="preserve"> DS(must)</v>
      </c>
      <c r="E217" s="12" t="str">
        <f>IF(ISNA(VLOOKUP(J217,'72101388'!Z:AG,7,0)),IF(ISNA(VLOOKUP(J217,'72101388'!AA:AG,6,0)),IF(ISNA(VLOOKUP(J217,'72101388'!AB:AG,5,0)),IF(ISNA(VLOOKUP(J217,'72101388'!AC:AG,4,0)),IF(ISNA(VLOOKUP(J217,'72101388'!AD:AG,3,0)),"",VLOOKUP(J217,'72101388'!AD:AG,3,0)),VLOOKUP(J217,'72101388'!AC:AG,4,0)),VLOOKUP(J217,'72101388'!AB:AG,5,0)),VLOOKUP(J217,'72101388'!AA:AG,6,0)),VLOOKUP(J217,'72101388'!Z:AG,7,0))</f>
        <v>n-Tridecan-1-ol</v>
      </c>
      <c r="F217" s="7" t="str">
        <f>IF(G217=0,"",IF(G217="","",VLOOKUP(G217,'72101388'!D:I,6,0)))</f>
        <v>C13H28O</v>
      </c>
      <c r="G217" s="7" t="str">
        <f>VLOOKUP(E217,'72101388'!AF:AP,2,0)</f>
        <v>112-70-9</v>
      </c>
      <c r="H217" s="7" t="str">
        <f>IF(ISNA(VLOOKUP(G217,[1]ALLE!$B:$C,2,0)),"",VLOOKUP(G217,[1]ALLE!$B:$C,2,0))</f>
        <v>XFRVVPUIAFSTFO-UHFFFAOYSA-N</v>
      </c>
      <c r="I217" s="7">
        <f t="shared" si="11"/>
        <v>217</v>
      </c>
      <c r="J217" s="5" t="s">
        <v>1093</v>
      </c>
      <c r="K217" s="7" t="str">
        <f>IF(ISNA(VLOOKUP(J217,'72102609'!Z:AE,6,0)),IF(ISNA(VLOOKUP(J217,'72102609'!AA:AE,5,0)),IF(ISNA(VLOOKUP(J217,'72102609'!AB:AE,4,0)),IF(ISNA(VLOOKUP(J217,'72102609'!AC:AE,3,0)),IF(ISNA(VLOOKUP(J217,'72102609'!AD:AE,2,0)),"",VLOOKUP(J217,'72102609'!AD:AE,2,0)),VLOOKUP(J217,'72102609'!AC:AE,3,0)),VLOOKUP(J217,'72102609'!AB:AE,4,0)),VLOOKUP(J217,'72102609'!AA:AE,5,0)),VLOOKUP(J217,'72102609'!Z:AE,6,0))</f>
        <v/>
      </c>
      <c r="L217" s="7" t="str">
        <f>IF(ISNA(VLOOKUP(J217,'72102278'!Z:AE,6,0)),IF(ISNA(VLOOKUP(J217,'72102278'!AA:AE,5,0)),IF(ISNA(VLOOKUP(J217,'72102278'!AB:AE,4,0)),IF(ISNA(VLOOKUP(J217,'72102278'!AC:AE,3,0)),IF(ISNA(VLOOKUP(J217,'72102278'!AD:AE,2,0)),"",VLOOKUP(J217,'72102278'!AD:AE,2,0)),VLOOKUP(J217,'72102278'!AC:AE,3,0)),VLOOKUP(J217,'72102278'!AB:AE,4,0)),VLOOKUP(J217,'72102278'!AA:AE,5,0)),VLOOKUP(J217,'72102278'!Z:AE,6,0))</f>
        <v/>
      </c>
      <c r="M217" s="7">
        <f>IF(ISNA(VLOOKUP(J217,'72102029'!Z:AE,6,0)),IF(ISNA(VLOOKUP(J217,'72102029'!AA:AE,5,0)),IF(ISNA(VLOOKUP(J217,'72102029'!AB:AE,4,0)),IF(ISNA(VLOOKUP(J217,'72102029'!AC:AE,3,0)),IF(ISNA(VLOOKUP(J217,'72102029'!AD:AE,2,0)),"",VLOOKUP(J217,'72102029'!AD:AE,2,0)),VLOOKUP(J217,'72102029'!AC:AE,3,0)),VLOOKUP(J217,'72102029'!AB:AE,4,0)),VLOOKUP(J217,'72102029'!AA:AE,5,0)),VLOOKUP(J217,'72102029'!Z:AE,6,0))</f>
        <v>0</v>
      </c>
      <c r="N217" s="7" t="str">
        <f>IF(ISNA(VLOOKUP(J217,'72101595'!Z:AE,6,0)),IF(ISNA(VLOOKUP(J217,'72101595'!AA:AE,5,0)),IF(ISNA(VLOOKUP(J217,'72101595'!AB:AE,4,0)),IF(ISNA(VLOOKUP(J217,'72101595'!AC:AE,3,0)),IF(ISNA(VLOOKUP(J217,'72101595'!AD:AE,2,0)),"",VLOOKUP(J217,'72101595'!AD:AE,2,0)),VLOOKUP(J217,'72101595'!AC:AE,3,0)),VLOOKUP(J217,'72101595'!AB:AE,4,0)),VLOOKUP(J217,'72101595'!AA:AE,5,0)),VLOOKUP(J217,'72101595'!Z:AE,6,0))</f>
        <v/>
      </c>
      <c r="O217" s="7">
        <f>IF(ISNA(VLOOKUP(J217,'72101388'!Z:AE,6,0)),IF(ISNA(VLOOKUP(J217,'72101388'!AA:AE,5,0)),IF(ISNA(VLOOKUP(J217,'72101388'!AB:AE,4,0)),IF(ISNA(VLOOKUP(J217,'72101388'!AC:AE,3,0)),IF(ISNA(VLOOKUP(J217,'72101388'!AD:AE,2,0)),"",VLOOKUP(J217,'72101388'!AD:AE,2,0)),VLOOKUP(J217,'72101388'!AC:AE,3,0)),VLOOKUP(J217,'72101388'!AB:AE,4,0)),VLOOKUP(J217,'72101388'!AA:AE,5,0)),VLOOKUP(J217,'72101388'!Z:AE,6,0))</f>
        <v>20</v>
      </c>
      <c r="P217" s="7">
        <f>IF(ISNA(VLOOKUP(J217,'72101014'!Z:AE,6,0)),IF(ISNA(VLOOKUP(J217,'72101014'!AA:AE,5,0)),IF(ISNA(VLOOKUP(J217,'72101014'!AB:AE,4,0)),IF(ISNA(VLOOKUP(J217,'72101014'!AC:AE,3,0)),IF(ISNA(VLOOKUP(J217,'72101014'!AD:AE,2,0)),"",VLOOKUP(J217,'72101014'!AD:AE,2,0)),VLOOKUP(J217,'72101014'!AC:AE,3,0)),VLOOKUP(J217,'72101014'!AB:AE,4,0)),VLOOKUP(J217,'72101014'!AA:AE,5,0)),VLOOKUP(J217,'72101014'!Z:AE,6,0))</f>
        <v>0</v>
      </c>
      <c r="Q217" s="7">
        <f>IF(ISNA(VLOOKUP(J217,'72100736'!Z:AE,6,0)),IF(ISNA(VLOOKUP(J217,'72100736'!AA:AE,5,0)),IF(ISNA(VLOOKUP(J217,'72100736'!AB:AE,4,0)),IF(ISNA(VLOOKUP(J217,'72100736'!AC:AE,3,0)),IF(ISNA(VLOOKUP(J217,'72100736'!AD:AE,2,0)),"",VLOOKUP(J217,'72100736'!AD:AE,2,0)),VLOOKUP(J217,'72100736'!AC:AE,3,0)),VLOOKUP(J217,'72100736'!AB:AE,4,0)),VLOOKUP(J217,'72100736'!AA:AE,5,0)),VLOOKUP(J217,'72100736'!Z:AE,6,0))</f>
        <v>18</v>
      </c>
      <c r="R217" s="7">
        <f>IF(ISNA(VLOOKUP(J217,'72100530'!Z:AE,6,0)),IF(ISNA(VLOOKUP(J217,'72100530'!AA:AE,5,0)),IF(ISNA(VLOOKUP(J217,'72100530'!AB:AE,4,0)),IF(ISNA(VLOOKUP(J217,'72100530'!AC:AE,3,0)),IF(ISNA(VLOOKUP(J217,'72100530'!AD:AE,2,0)),"",VLOOKUP(J217,'72100530'!AD:AE,2,0)),VLOOKUP(J217,'72100530'!AC:AE,3,0)),VLOOKUP(J217,'72100530'!AB:AE,4,0)),VLOOKUP(J217,'72100530'!AA:AE,5,0)),VLOOKUP(J217,'72100530'!Z:AE,6,0))</f>
        <v>0</v>
      </c>
      <c r="S217" s="7" t="str">
        <f>IF(ISNA(VLOOKUP(J217,'72100318'!Z:AE,6,0)),IF(ISNA(VLOOKUP(J217,'72100318'!AA:AE,5,0)),IF(ISNA(VLOOKUP(J217,'72100318'!AB:AE,4,0)),IF(ISNA(VLOOKUP(J217,'72100318'!AC:AE,3,0)),IF(ISNA(VLOOKUP(J217,'72100318'!AD:AE,2,0)),"",VLOOKUP(J217,'72100318'!AD:AE,2,0)),VLOOKUP(J217,'72100318'!AC:AE,3,0)),VLOOKUP(J217,'72100318'!AB:AE,4,0)),VLOOKUP(J217,'72100318'!AA:AE,5,0)),VLOOKUP(J217,'72100318'!Z:AE,6,0))</f>
        <v/>
      </c>
      <c r="T217" s="7" t="str">
        <f>IF(ISNA(VLOOKUP(J217,'72100121'!Z:AE,6,0)),IF(ISNA(VLOOKUP(J217,'72100121'!AA:AE,5,0)),IF(ISNA(VLOOKUP(J217,'72100121'!AB:AE,4,0)),IF(ISNA(VLOOKUP(J217,'72100121'!AC:AE,3,0)),IF(ISNA(VLOOKUP(J217,'72100121'!AD:AE,2,0)),"",VLOOKUP(J217,'72100121'!AD:AE,2,0)),VLOOKUP(J217,'72100121'!AC:AE,3,0)),VLOOKUP(J217,'72100121'!AB:AE,4,0)),VLOOKUP(J217,'72100121'!AA:AE,5,0)),VLOOKUP(J217,'72100121'!Z:AE,6,0))</f>
        <v/>
      </c>
      <c r="U217" s="7" t="str">
        <f>IF(ISNA(VLOOKUP(J217,'72003054'!Z:AE,6,0)),IF(ISNA(VLOOKUP(J217,'72003054'!AA:AE,5,0)),IF(ISNA(VLOOKUP(J217,'72003054'!AB:AE,4,0)),IF(ISNA(VLOOKUP(J217,'72003054'!AC:AE,3,0)),IF(ISNA(VLOOKUP(J217,'72003054'!AD:AE,2,0)),"",VLOOKUP(J217,'72003054'!AD:AE,2,0)),VLOOKUP(J217,'72003054'!AC:AE,3,0)),VLOOKUP(J217,'72003054'!AB:AE,4,0)),VLOOKUP(J217,'72003054'!AA:AE,5,0)),VLOOKUP(J217,'72003054'!Z:AE,6,0))</f>
        <v/>
      </c>
    </row>
    <row r="218" spans="1:424" x14ac:dyDescent="0.25">
      <c r="A218" s="7">
        <f t="shared" si="9"/>
        <v>19</v>
      </c>
      <c r="B218" s="7">
        <f t="shared" si="10"/>
        <v>72101388</v>
      </c>
      <c r="C218" s="7">
        <f>IF(ISNA(VLOOKUP(G218,Listen!J:P,7,0)),VLOOKUP(E218,'72101388'!AF:AP,11,0),IF(VLOOKUP(E218,'72101388'!AF:AP,11,0)&lt;4,VLOOKUP(G218,Listen!J:P,7,0),VLOOKUP(E218,'72101388'!AF:AP,11,0)))</f>
        <v>3</v>
      </c>
      <c r="D218" s="7" t="str">
        <f>IF(G218="","", IF(ISNA(G218),"",IF(ISNA(VLOOKUP(G218,[1]ALLE!$B:$AA,26,0)),"",VLOOKUP(G218,[1]ALLE!$B:$AA,26,0))))</f>
        <v>WGK 2,Pseudocumol, DS(plastic)</v>
      </c>
      <c r="E218" s="12" t="str">
        <f>IF(ISNA(VLOOKUP(J218,'72101388'!Z:AG,7,0)),IF(ISNA(VLOOKUP(J218,'72101388'!AA:AG,6,0)),IF(ISNA(VLOOKUP(J218,'72101388'!AB:AG,5,0)),IF(ISNA(VLOOKUP(J218,'72101388'!AC:AG,4,0)),IF(ISNA(VLOOKUP(J218,'72101388'!AD:AG,3,0)),"",VLOOKUP(J218,'72101388'!AD:AG,3,0)),VLOOKUP(J218,'72101388'!AC:AG,4,0)),VLOOKUP(J218,'72101388'!AB:AG,5,0)),VLOOKUP(J218,'72101388'!AA:AG,6,0)),VLOOKUP(J218,'72101388'!Z:AG,7,0))</f>
        <v>Benzene, 1,2,4-trimethyl-</v>
      </c>
      <c r="F218" s="7" t="str">
        <f>IF(G218=0,"",IF(G218="","",VLOOKUP(G218,'72101388'!D:I,6,0)))</f>
        <v>C9H12</v>
      </c>
      <c r="G218" s="7" t="str">
        <f>VLOOKUP(E218,'72101388'!AF:AP,2,0)</f>
        <v>95-63-6</v>
      </c>
      <c r="H218" s="7" t="str">
        <f>IF(ISNA(VLOOKUP(G218,[1]ALLE!$B:$C,2,0)),"",VLOOKUP(G218,[1]ALLE!$B:$C,2,0))</f>
        <v>GWHJZXXIDMPWGX-UHFFFAOYSA-N</v>
      </c>
      <c r="I218" s="7">
        <f t="shared" si="11"/>
        <v>218</v>
      </c>
      <c r="J218" s="5" t="s">
        <v>3415</v>
      </c>
      <c r="K218" s="7" t="str">
        <f>IF(ISNA(VLOOKUP(J218,'72102609'!Z:AE,6,0)),IF(ISNA(VLOOKUP(J218,'72102609'!AA:AE,5,0)),IF(ISNA(VLOOKUP(J218,'72102609'!AB:AE,4,0)),IF(ISNA(VLOOKUP(J218,'72102609'!AC:AE,3,0)),IF(ISNA(VLOOKUP(J218,'72102609'!AD:AE,2,0)),"",VLOOKUP(J218,'72102609'!AD:AE,2,0)),VLOOKUP(J218,'72102609'!AC:AE,3,0)),VLOOKUP(J218,'72102609'!AB:AE,4,0)),VLOOKUP(J218,'72102609'!AA:AE,5,0)),VLOOKUP(J218,'72102609'!Z:AE,6,0))</f>
        <v/>
      </c>
      <c r="L218" s="7">
        <f>IF(ISNA(VLOOKUP(J218,'72102278'!Z:AE,6,0)),IF(ISNA(VLOOKUP(J218,'72102278'!AA:AE,5,0)),IF(ISNA(VLOOKUP(J218,'72102278'!AB:AE,4,0)),IF(ISNA(VLOOKUP(J218,'72102278'!AC:AE,3,0)),IF(ISNA(VLOOKUP(J218,'72102278'!AD:AE,2,0)),"",VLOOKUP(J218,'72102278'!AD:AE,2,0)),VLOOKUP(J218,'72102278'!AC:AE,3,0)),VLOOKUP(J218,'72102278'!AB:AE,4,0)),VLOOKUP(J218,'72102278'!AA:AE,5,0)),VLOOKUP(J218,'72102278'!Z:AE,6,0))</f>
        <v>6</v>
      </c>
      <c r="M218" s="7">
        <f>IF(ISNA(VLOOKUP(J218,'72102029'!Z:AE,6,0)),IF(ISNA(VLOOKUP(J218,'72102029'!AA:AE,5,0)),IF(ISNA(VLOOKUP(J218,'72102029'!AB:AE,4,0)),IF(ISNA(VLOOKUP(J218,'72102029'!AC:AE,3,0)),IF(ISNA(VLOOKUP(J218,'72102029'!AD:AE,2,0)),"",VLOOKUP(J218,'72102029'!AD:AE,2,0)),VLOOKUP(J218,'72102029'!AC:AE,3,0)),VLOOKUP(J218,'72102029'!AB:AE,4,0)),VLOOKUP(J218,'72102029'!AA:AE,5,0)),VLOOKUP(J218,'72102029'!Z:AE,6,0))</f>
        <v>2</v>
      </c>
      <c r="N218" s="7">
        <f>IF(ISNA(VLOOKUP(J218,'72101595'!Z:AE,6,0)),IF(ISNA(VLOOKUP(J218,'72101595'!AA:AE,5,0)),IF(ISNA(VLOOKUP(J218,'72101595'!AB:AE,4,0)),IF(ISNA(VLOOKUP(J218,'72101595'!AC:AE,3,0)),IF(ISNA(VLOOKUP(J218,'72101595'!AD:AE,2,0)),"",VLOOKUP(J218,'72101595'!AD:AE,2,0)),VLOOKUP(J218,'72101595'!AC:AE,3,0)),VLOOKUP(J218,'72101595'!AB:AE,4,0)),VLOOKUP(J218,'72101595'!AA:AE,5,0)),VLOOKUP(J218,'72101595'!Z:AE,6,0))</f>
        <v>0</v>
      </c>
      <c r="O218" s="7">
        <f>IF(ISNA(VLOOKUP(J218,'72101388'!Z:AE,6,0)),IF(ISNA(VLOOKUP(J218,'72101388'!AA:AE,5,0)),IF(ISNA(VLOOKUP(J218,'72101388'!AB:AE,4,0)),IF(ISNA(VLOOKUP(J218,'72101388'!AC:AE,3,0)),IF(ISNA(VLOOKUP(J218,'72101388'!AD:AE,2,0)),"",VLOOKUP(J218,'72101388'!AD:AE,2,0)),VLOOKUP(J218,'72101388'!AC:AE,3,0)),VLOOKUP(J218,'72101388'!AB:AE,4,0)),VLOOKUP(J218,'72101388'!AA:AE,5,0)),VLOOKUP(J218,'72101388'!Z:AE,6,0))</f>
        <v>19</v>
      </c>
      <c r="P218" s="7" t="str">
        <f>IF(ISNA(VLOOKUP(J218,'72101014'!Z:AE,6,0)),IF(ISNA(VLOOKUP(J218,'72101014'!AA:AE,5,0)),IF(ISNA(VLOOKUP(J218,'72101014'!AB:AE,4,0)),IF(ISNA(VLOOKUP(J218,'72101014'!AC:AE,3,0)),IF(ISNA(VLOOKUP(J218,'72101014'!AD:AE,2,0)),"",VLOOKUP(J218,'72101014'!AD:AE,2,0)),VLOOKUP(J218,'72101014'!AC:AE,3,0)),VLOOKUP(J218,'72101014'!AB:AE,4,0)),VLOOKUP(J218,'72101014'!AA:AE,5,0)),VLOOKUP(J218,'72101014'!Z:AE,6,0))</f>
        <v/>
      </c>
      <c r="Q218" s="7" t="str">
        <f>IF(ISNA(VLOOKUP(J218,'72100736'!Z:AE,6,0)),IF(ISNA(VLOOKUP(J218,'72100736'!AA:AE,5,0)),IF(ISNA(VLOOKUP(J218,'72100736'!AB:AE,4,0)),IF(ISNA(VLOOKUP(J218,'72100736'!AC:AE,3,0)),IF(ISNA(VLOOKUP(J218,'72100736'!AD:AE,2,0)),"",VLOOKUP(J218,'72100736'!AD:AE,2,0)),VLOOKUP(J218,'72100736'!AC:AE,3,0)),VLOOKUP(J218,'72100736'!AB:AE,4,0)),VLOOKUP(J218,'72100736'!AA:AE,5,0)),VLOOKUP(J218,'72100736'!Z:AE,6,0))</f>
        <v/>
      </c>
      <c r="R218" s="7" t="str">
        <f>IF(ISNA(VLOOKUP(J218,'72100530'!Z:AE,6,0)),IF(ISNA(VLOOKUP(J218,'72100530'!AA:AE,5,0)),IF(ISNA(VLOOKUP(J218,'72100530'!AB:AE,4,0)),IF(ISNA(VLOOKUP(J218,'72100530'!AC:AE,3,0)),IF(ISNA(VLOOKUP(J218,'72100530'!AD:AE,2,0)),"",VLOOKUP(J218,'72100530'!AD:AE,2,0)),VLOOKUP(J218,'72100530'!AC:AE,3,0)),VLOOKUP(J218,'72100530'!AB:AE,4,0)),VLOOKUP(J218,'72100530'!AA:AE,5,0)),VLOOKUP(J218,'72100530'!Z:AE,6,0))</f>
        <v/>
      </c>
      <c r="S218" s="7" t="str">
        <f>IF(ISNA(VLOOKUP(J218,'72100318'!Z:AE,6,0)),IF(ISNA(VLOOKUP(J218,'72100318'!AA:AE,5,0)),IF(ISNA(VLOOKUP(J218,'72100318'!AB:AE,4,0)),IF(ISNA(VLOOKUP(J218,'72100318'!AC:AE,3,0)),IF(ISNA(VLOOKUP(J218,'72100318'!AD:AE,2,0)),"",VLOOKUP(J218,'72100318'!AD:AE,2,0)),VLOOKUP(J218,'72100318'!AC:AE,3,0)),VLOOKUP(J218,'72100318'!AB:AE,4,0)),VLOOKUP(J218,'72100318'!AA:AE,5,0)),VLOOKUP(J218,'72100318'!Z:AE,6,0))</f>
        <v/>
      </c>
      <c r="T218" s="7" t="str">
        <f>IF(ISNA(VLOOKUP(J218,'72100121'!Z:AE,6,0)),IF(ISNA(VLOOKUP(J218,'72100121'!AA:AE,5,0)),IF(ISNA(VLOOKUP(J218,'72100121'!AB:AE,4,0)),IF(ISNA(VLOOKUP(J218,'72100121'!AC:AE,3,0)),IF(ISNA(VLOOKUP(J218,'72100121'!AD:AE,2,0)),"",VLOOKUP(J218,'72100121'!AD:AE,2,0)),VLOOKUP(J218,'72100121'!AC:AE,3,0)),VLOOKUP(J218,'72100121'!AB:AE,4,0)),VLOOKUP(J218,'72100121'!AA:AE,5,0)),VLOOKUP(J218,'72100121'!Z:AE,6,0))</f>
        <v/>
      </c>
      <c r="U218" s="7" t="str">
        <f>IF(ISNA(VLOOKUP(J218,'72003054'!Z:AE,6,0)),IF(ISNA(VLOOKUP(J218,'72003054'!AA:AE,5,0)),IF(ISNA(VLOOKUP(J218,'72003054'!AB:AE,4,0)),IF(ISNA(VLOOKUP(J218,'72003054'!AC:AE,3,0)),IF(ISNA(VLOOKUP(J218,'72003054'!AD:AE,2,0)),"",VLOOKUP(J218,'72003054'!AD:AE,2,0)),VLOOKUP(J218,'72003054'!AC:AE,3,0)),VLOOKUP(J218,'72003054'!AB:AE,4,0)),VLOOKUP(J218,'72003054'!AA:AE,5,0)),VLOOKUP(J218,'72003054'!Z:AE,6,0))</f>
        <v/>
      </c>
    </row>
    <row r="219" spans="1:424" x14ac:dyDescent="0.25">
      <c r="A219" s="7">
        <f t="shared" si="9"/>
        <v>19</v>
      </c>
      <c r="B219" s="7">
        <f t="shared" si="10"/>
        <v>72101014</v>
      </c>
      <c r="C219" s="7">
        <f>IF(ISNA(VLOOKUP(G219,Listen!J:P,7,0)),VLOOKUP(E219,'72101014'!AF:AP,11,0),IF(VLOOKUP(E219,'72101014'!AF:AP,11,0)&lt;4,VLOOKUP(G219,Listen!J:P,7,0),VLOOKUP(E219,'72101014'!AF:AP,11,0)))</f>
        <v>3</v>
      </c>
      <c r="D219" s="7" t="str">
        <f>IF(G219="","", IF(ISNA(G219),"",IF(ISNA(VLOOKUP(G219,[1]ALLE!$B:$AA,26,0)),"",VLOOKUP(G219,[1]ALLE!$B:$AA,26,0))))</f>
        <v/>
      </c>
      <c r="E219" s="12" t="str">
        <f>IF(ISNA(VLOOKUP(J219,'72101014'!Z:AG,7,0)),IF(ISNA(VLOOKUP(J219,'72101014'!AA:AG,6,0)),IF(ISNA(VLOOKUP(J219,'72101014'!AB:AG,5,0)),IF(ISNA(VLOOKUP(J219,'72101014'!AC:AG,4,0)),IF(ISNA(VLOOKUP(J219,'72101014'!AD:AG,3,0)),"",VLOOKUP(J219,'72101014'!AD:AG,3,0)),VLOOKUP(J219,'72101014'!AC:AG,4,0)),VLOOKUP(J219,'72101014'!AB:AG,5,0)),VLOOKUP(J219,'72101014'!AA:AG,6,0)),VLOOKUP(J219,'72101014'!Z:AG,7,0))</f>
        <v>Sulfurous acid, nonyl 2-propyl ester</v>
      </c>
      <c r="F219" s="7" t="str">
        <f>IF(G219=0,"",IF(G219="","",VLOOKUP(G219,'72101014'!D:I,6,0)))</f>
        <v>C12H26O3S</v>
      </c>
      <c r="G219" s="7" t="str">
        <f>VLOOKUP(E219,'72101014'!AF:AP,2,0)</f>
        <v>1000309-12-0</v>
      </c>
      <c r="H219" s="7" t="str">
        <f>IF(ISNA(VLOOKUP(G219,[1]ALLE!$B:$C,2,0)),"",VLOOKUP(G219,[1]ALLE!$B:$C,2,0))</f>
        <v xml:space="preserve">VNJPNCNTXDKLLQ-UHFFFAOYSA-N </v>
      </c>
      <c r="I219" s="7">
        <f t="shared" si="11"/>
        <v>219</v>
      </c>
      <c r="J219" s="5" t="s">
        <v>2920</v>
      </c>
      <c r="K219" s="7" t="str">
        <f>IF(ISNA(VLOOKUP(J219,'72102609'!Z:AE,6,0)),IF(ISNA(VLOOKUP(J219,'72102609'!AA:AE,5,0)),IF(ISNA(VLOOKUP(J219,'72102609'!AB:AE,4,0)),IF(ISNA(VLOOKUP(J219,'72102609'!AC:AE,3,0)),IF(ISNA(VLOOKUP(J219,'72102609'!AD:AE,2,0)),"",VLOOKUP(J219,'72102609'!AD:AE,2,0)),VLOOKUP(J219,'72102609'!AC:AE,3,0)),VLOOKUP(J219,'72102609'!AB:AE,4,0)),VLOOKUP(J219,'72102609'!AA:AE,5,0)),VLOOKUP(J219,'72102609'!Z:AE,6,0))</f>
        <v/>
      </c>
      <c r="L219" s="7" t="str">
        <f>IF(ISNA(VLOOKUP(J219,'72102278'!Z:AE,6,0)),IF(ISNA(VLOOKUP(J219,'72102278'!AA:AE,5,0)),IF(ISNA(VLOOKUP(J219,'72102278'!AB:AE,4,0)),IF(ISNA(VLOOKUP(J219,'72102278'!AC:AE,3,0)),IF(ISNA(VLOOKUP(J219,'72102278'!AD:AE,2,0)),"",VLOOKUP(J219,'72102278'!AD:AE,2,0)),VLOOKUP(J219,'72102278'!AC:AE,3,0)),VLOOKUP(J219,'72102278'!AB:AE,4,0)),VLOOKUP(J219,'72102278'!AA:AE,5,0)),VLOOKUP(J219,'72102278'!Z:AE,6,0))</f>
        <v/>
      </c>
      <c r="M219" s="7" t="str">
        <f>IF(ISNA(VLOOKUP(J219,'72102029'!Z:AE,6,0)),IF(ISNA(VLOOKUP(J219,'72102029'!AA:AE,5,0)),IF(ISNA(VLOOKUP(J219,'72102029'!AB:AE,4,0)),IF(ISNA(VLOOKUP(J219,'72102029'!AC:AE,3,0)),IF(ISNA(VLOOKUP(J219,'72102029'!AD:AE,2,0)),"",VLOOKUP(J219,'72102029'!AD:AE,2,0)),VLOOKUP(J219,'72102029'!AC:AE,3,0)),VLOOKUP(J219,'72102029'!AB:AE,4,0)),VLOOKUP(J219,'72102029'!AA:AE,5,0)),VLOOKUP(J219,'72102029'!Z:AE,6,0))</f>
        <v/>
      </c>
      <c r="N219" s="7">
        <f>IF(ISNA(VLOOKUP(J219,'72101595'!Z:AE,6,0)),IF(ISNA(VLOOKUP(J219,'72101595'!AA:AE,5,0)),IF(ISNA(VLOOKUP(J219,'72101595'!AB:AE,4,0)),IF(ISNA(VLOOKUP(J219,'72101595'!AC:AE,3,0)),IF(ISNA(VLOOKUP(J219,'72101595'!AD:AE,2,0)),"",VLOOKUP(J219,'72101595'!AD:AE,2,0)),VLOOKUP(J219,'72101595'!AC:AE,3,0)),VLOOKUP(J219,'72101595'!AB:AE,4,0)),VLOOKUP(J219,'72101595'!AA:AE,5,0)),VLOOKUP(J219,'72101595'!Z:AE,6,0))</f>
        <v>11</v>
      </c>
      <c r="O219" s="7">
        <f>IF(ISNA(VLOOKUP(J219,'72101388'!Z:AE,6,0)),IF(ISNA(VLOOKUP(J219,'72101388'!AA:AE,5,0)),IF(ISNA(VLOOKUP(J219,'72101388'!AB:AE,4,0)),IF(ISNA(VLOOKUP(J219,'72101388'!AC:AE,3,0)),IF(ISNA(VLOOKUP(J219,'72101388'!AD:AE,2,0)),"",VLOOKUP(J219,'72101388'!AD:AE,2,0)),VLOOKUP(J219,'72101388'!AC:AE,3,0)),VLOOKUP(J219,'72101388'!AB:AE,4,0)),VLOOKUP(J219,'72101388'!AA:AE,5,0)),VLOOKUP(J219,'72101388'!Z:AE,6,0))</f>
        <v>11</v>
      </c>
      <c r="P219" s="7">
        <f>IF(ISNA(VLOOKUP(J219,'72101014'!Z:AE,6,0)),IF(ISNA(VLOOKUP(J219,'72101014'!AA:AE,5,0)),IF(ISNA(VLOOKUP(J219,'72101014'!AB:AE,4,0)),IF(ISNA(VLOOKUP(J219,'72101014'!AC:AE,3,0)),IF(ISNA(VLOOKUP(J219,'72101014'!AD:AE,2,0)),"",VLOOKUP(J219,'72101014'!AD:AE,2,0)),VLOOKUP(J219,'72101014'!AC:AE,3,0)),VLOOKUP(J219,'72101014'!AB:AE,4,0)),VLOOKUP(J219,'72101014'!AA:AE,5,0)),VLOOKUP(J219,'72101014'!Z:AE,6,0))</f>
        <v>19</v>
      </c>
      <c r="Q219" s="7">
        <f>IF(ISNA(VLOOKUP(J219,'72100736'!Z:AE,6,0)),IF(ISNA(VLOOKUP(J219,'72100736'!AA:AE,5,0)),IF(ISNA(VLOOKUP(J219,'72100736'!AB:AE,4,0)),IF(ISNA(VLOOKUP(J219,'72100736'!AC:AE,3,0)),IF(ISNA(VLOOKUP(J219,'72100736'!AD:AE,2,0)),"",VLOOKUP(J219,'72100736'!AD:AE,2,0)),VLOOKUP(J219,'72100736'!AC:AE,3,0)),VLOOKUP(J219,'72100736'!AB:AE,4,0)),VLOOKUP(J219,'72100736'!AA:AE,5,0)),VLOOKUP(J219,'72100736'!Z:AE,6,0))</f>
        <v>0</v>
      </c>
      <c r="R219" s="7" t="str">
        <f>IF(ISNA(VLOOKUP(J219,'72100530'!Z:AE,6,0)),IF(ISNA(VLOOKUP(J219,'72100530'!AA:AE,5,0)),IF(ISNA(VLOOKUP(J219,'72100530'!AB:AE,4,0)),IF(ISNA(VLOOKUP(J219,'72100530'!AC:AE,3,0)),IF(ISNA(VLOOKUP(J219,'72100530'!AD:AE,2,0)),"",VLOOKUP(J219,'72100530'!AD:AE,2,0)),VLOOKUP(J219,'72100530'!AC:AE,3,0)),VLOOKUP(J219,'72100530'!AB:AE,4,0)),VLOOKUP(J219,'72100530'!AA:AE,5,0)),VLOOKUP(J219,'72100530'!Z:AE,6,0))</f>
        <v/>
      </c>
      <c r="S219" s="7" t="str">
        <f>IF(ISNA(VLOOKUP(J219,'72100318'!Z:AE,6,0)),IF(ISNA(VLOOKUP(J219,'72100318'!AA:AE,5,0)),IF(ISNA(VLOOKUP(J219,'72100318'!AB:AE,4,0)),IF(ISNA(VLOOKUP(J219,'72100318'!AC:AE,3,0)),IF(ISNA(VLOOKUP(J219,'72100318'!AD:AE,2,0)),"",VLOOKUP(J219,'72100318'!AD:AE,2,0)),VLOOKUP(J219,'72100318'!AC:AE,3,0)),VLOOKUP(J219,'72100318'!AB:AE,4,0)),VLOOKUP(J219,'72100318'!AA:AE,5,0)),VLOOKUP(J219,'72100318'!Z:AE,6,0))</f>
        <v/>
      </c>
      <c r="T219" s="7" t="str">
        <f>IF(ISNA(VLOOKUP(J219,'72100121'!Z:AE,6,0)),IF(ISNA(VLOOKUP(J219,'72100121'!AA:AE,5,0)),IF(ISNA(VLOOKUP(J219,'72100121'!AB:AE,4,0)),IF(ISNA(VLOOKUP(J219,'72100121'!AC:AE,3,0)),IF(ISNA(VLOOKUP(J219,'72100121'!AD:AE,2,0)),"",VLOOKUP(J219,'72100121'!AD:AE,2,0)),VLOOKUP(J219,'72100121'!AC:AE,3,0)),VLOOKUP(J219,'72100121'!AB:AE,4,0)),VLOOKUP(J219,'72100121'!AA:AE,5,0)),VLOOKUP(J219,'72100121'!Z:AE,6,0))</f>
        <v/>
      </c>
      <c r="U219" s="7">
        <f>IF(ISNA(VLOOKUP(J219,'72003054'!Z:AE,6,0)),IF(ISNA(VLOOKUP(J219,'72003054'!AA:AE,5,0)),IF(ISNA(VLOOKUP(J219,'72003054'!AB:AE,4,0)),IF(ISNA(VLOOKUP(J219,'72003054'!AC:AE,3,0)),IF(ISNA(VLOOKUP(J219,'72003054'!AD:AE,2,0)),"",VLOOKUP(J219,'72003054'!AD:AE,2,0)),VLOOKUP(J219,'72003054'!AC:AE,3,0)),VLOOKUP(J219,'72003054'!AB:AE,4,0)),VLOOKUP(J219,'72003054'!AA:AE,5,0)),VLOOKUP(J219,'72003054'!Z:AE,6,0))</f>
        <v>0</v>
      </c>
    </row>
    <row r="220" spans="1:424" x14ac:dyDescent="0.25">
      <c r="A220" s="7">
        <f t="shared" si="9"/>
        <v>17</v>
      </c>
      <c r="B220" s="7">
        <f t="shared" si="10"/>
        <v>72101595</v>
      </c>
      <c r="C220" s="7">
        <f>IF(ISNA(VLOOKUP(G220,Listen!J:P,7,0)),VLOOKUP(E220,'72101595'!AF:AP,11,0),IF(VLOOKUP(E220,'72101595'!AF:AP,11,0)&lt;4,VLOOKUP(G220,Listen!J:P,7,0),VLOOKUP(E220,'72101595'!AF:AP,11,0)))</f>
        <v>3</v>
      </c>
      <c r="D220" s="7" t="str">
        <f>IF(G220="","",IF(ISNA(VLOOKUP(G220,[1]ALLE!$B:$AA,26,0)),"",VLOOKUP(G220,[1]ALLE!$B:$AA,26,0)))</f>
        <v>WGK 2,</v>
      </c>
      <c r="E220" s="12" t="str">
        <f>IF(ISNA(VLOOKUP(J220,'72101595'!Z:AG,7,0)),IF(ISNA(VLOOKUP(J220,'72101595'!AA:AG,6,0)),IF(ISNA(VLOOKUP(J220,'72101595'!AB:AG,5,0)),IF(ISNA(VLOOKUP(J220,'72101595'!AC:AG,4,0)),IF(ISNA(VLOOKUP(J220,'72101595'!AD:AG,3,0)),"",VLOOKUP(J220,'72101595'!AD:AG,3,0)),VLOOKUP(J220,'72101595'!AC:AG,4,0)),VLOOKUP(J220,'72101595'!AB:AG,5,0)),VLOOKUP(J220,'72101595'!AA:AG,6,0)),VLOOKUP(J220,'72101595'!Z:AG,7,0))</f>
        <v>Phenol</v>
      </c>
      <c r="F220" s="7" t="str">
        <f>IF(G220=0,"",IF(G220="","",VLOOKUP(G220,'72101595'!D:I,6,0)))</f>
        <v>C6H6O</v>
      </c>
      <c r="G220" s="7" t="str">
        <f>VLOOKUP(E220,'72101595'!AF:AP,2,0)</f>
        <v>108-95-2</v>
      </c>
      <c r="H220" s="7" t="str">
        <f>IF(ISNA(VLOOKUP(G220,[1]ALLE!$B:$C,2,0)),"",VLOOKUP(G220,[1]ALLE!$B:$C,2,0))</f>
        <v>ISWSIDIOOBJBQZ-UHFFFAOYSA-N</v>
      </c>
      <c r="I220" s="7">
        <f t="shared" si="11"/>
        <v>220</v>
      </c>
      <c r="J220" s="5" t="s">
        <v>286</v>
      </c>
      <c r="K220" s="7" t="str">
        <f>IF(ISNA(VLOOKUP(J220,'72102609'!Z:AE,6,0)),IF(ISNA(VLOOKUP(J220,'72102609'!AA:AE,5,0)),IF(ISNA(VLOOKUP(J220,'72102609'!AB:AE,4,0)),IF(ISNA(VLOOKUP(J220,'72102609'!AC:AE,3,0)),IF(ISNA(VLOOKUP(J220,'72102609'!AD:AE,2,0)),"",VLOOKUP(J220,'72102609'!AD:AE,2,0)),VLOOKUP(J220,'72102609'!AC:AE,3,0)),VLOOKUP(J220,'72102609'!AB:AE,4,0)),VLOOKUP(J220,'72102609'!AA:AE,5,0)),VLOOKUP(J220,'72102609'!Z:AE,6,0))</f>
        <v/>
      </c>
      <c r="L220" s="7" t="str">
        <f>IF(ISNA(VLOOKUP(J220,'72102278'!Z:AE,6,0)),IF(ISNA(VLOOKUP(J220,'72102278'!AA:AE,5,0)),IF(ISNA(VLOOKUP(J220,'72102278'!AB:AE,4,0)),IF(ISNA(VLOOKUP(J220,'72102278'!AC:AE,3,0)),IF(ISNA(VLOOKUP(J220,'72102278'!AD:AE,2,0)),"",VLOOKUP(J220,'72102278'!AD:AE,2,0)),VLOOKUP(J220,'72102278'!AC:AE,3,0)),VLOOKUP(J220,'72102278'!AB:AE,4,0)),VLOOKUP(J220,'72102278'!AA:AE,5,0)),VLOOKUP(J220,'72102278'!Z:AE,6,0))</f>
        <v/>
      </c>
      <c r="M220" s="7" t="str">
        <f>IF(ISNA(VLOOKUP(J220,'72102029'!Z:AE,6,0)),IF(ISNA(VLOOKUP(J220,'72102029'!AA:AE,5,0)),IF(ISNA(VLOOKUP(J220,'72102029'!AB:AE,4,0)),IF(ISNA(VLOOKUP(J220,'72102029'!AC:AE,3,0)),IF(ISNA(VLOOKUP(J220,'72102029'!AD:AE,2,0)),"",VLOOKUP(J220,'72102029'!AD:AE,2,0)),VLOOKUP(J220,'72102029'!AC:AE,3,0)),VLOOKUP(J220,'72102029'!AB:AE,4,0)),VLOOKUP(J220,'72102029'!AA:AE,5,0)),VLOOKUP(J220,'72102029'!Z:AE,6,0))</f>
        <v/>
      </c>
      <c r="N220" s="7">
        <f>IF(ISNA(VLOOKUP(J220,'72101595'!Z:AE,6,0)),IF(ISNA(VLOOKUP(J220,'72101595'!AA:AE,5,0)),IF(ISNA(VLOOKUP(J220,'72101595'!AB:AE,4,0)),IF(ISNA(VLOOKUP(J220,'72101595'!AC:AE,3,0)),IF(ISNA(VLOOKUP(J220,'72101595'!AD:AE,2,0)),"",VLOOKUP(J220,'72101595'!AD:AE,2,0)),VLOOKUP(J220,'72101595'!AC:AE,3,0)),VLOOKUP(J220,'72101595'!AB:AE,4,0)),VLOOKUP(J220,'72101595'!AA:AE,5,0)),VLOOKUP(J220,'72101595'!Z:AE,6,0))</f>
        <v>17</v>
      </c>
      <c r="O220" s="7" t="str">
        <f>IF(ISNA(VLOOKUP(J220,'72101388'!Z:AE,6,0)),IF(ISNA(VLOOKUP(J220,'72101388'!AA:AE,5,0)),IF(ISNA(VLOOKUP(J220,'72101388'!AB:AE,4,0)),IF(ISNA(VLOOKUP(J220,'72101388'!AC:AE,3,0)),IF(ISNA(VLOOKUP(J220,'72101388'!AD:AE,2,0)),"",VLOOKUP(J220,'72101388'!AD:AE,2,0)),VLOOKUP(J220,'72101388'!AC:AE,3,0)),VLOOKUP(J220,'72101388'!AB:AE,4,0)),VLOOKUP(J220,'72101388'!AA:AE,5,0)),VLOOKUP(J220,'72101388'!Z:AE,6,0))</f>
        <v/>
      </c>
      <c r="P220" s="7" t="str">
        <f>IF(ISNA(VLOOKUP(J220,'72101014'!Z:AE,6,0)),IF(ISNA(VLOOKUP(J220,'72101014'!AA:AE,5,0)),IF(ISNA(VLOOKUP(J220,'72101014'!AB:AE,4,0)),IF(ISNA(VLOOKUP(J220,'72101014'!AC:AE,3,0)),IF(ISNA(VLOOKUP(J220,'72101014'!AD:AE,2,0)),"",VLOOKUP(J220,'72101014'!AD:AE,2,0)),VLOOKUP(J220,'72101014'!AC:AE,3,0)),VLOOKUP(J220,'72101014'!AB:AE,4,0)),VLOOKUP(J220,'72101014'!AA:AE,5,0)),VLOOKUP(J220,'72101014'!Z:AE,6,0))</f>
        <v/>
      </c>
      <c r="Q220" s="7" t="str">
        <f>IF(ISNA(VLOOKUP(J220,'72100736'!Z:AE,6,0)),IF(ISNA(VLOOKUP(J220,'72100736'!AA:AE,5,0)),IF(ISNA(VLOOKUP(J220,'72100736'!AB:AE,4,0)),IF(ISNA(VLOOKUP(J220,'72100736'!AC:AE,3,0)),IF(ISNA(VLOOKUP(J220,'72100736'!AD:AE,2,0)),"",VLOOKUP(J220,'72100736'!AD:AE,2,0)),VLOOKUP(J220,'72100736'!AC:AE,3,0)),VLOOKUP(J220,'72100736'!AB:AE,4,0)),VLOOKUP(J220,'72100736'!AA:AE,5,0)),VLOOKUP(J220,'72100736'!Z:AE,6,0))</f>
        <v/>
      </c>
      <c r="R220" s="7" t="str">
        <f>IF(ISNA(VLOOKUP(J220,'72100530'!Z:AE,6,0)),IF(ISNA(VLOOKUP(J220,'72100530'!AA:AE,5,0)),IF(ISNA(VLOOKUP(J220,'72100530'!AB:AE,4,0)),IF(ISNA(VLOOKUP(J220,'72100530'!AC:AE,3,0)),IF(ISNA(VLOOKUP(J220,'72100530'!AD:AE,2,0)),"",VLOOKUP(J220,'72100530'!AD:AE,2,0)),VLOOKUP(J220,'72100530'!AC:AE,3,0)),VLOOKUP(J220,'72100530'!AB:AE,4,0)),VLOOKUP(J220,'72100530'!AA:AE,5,0)),VLOOKUP(J220,'72100530'!Z:AE,6,0))</f>
        <v/>
      </c>
      <c r="S220" s="7" t="str">
        <f>IF(ISNA(VLOOKUP(J220,'72100318'!Z:AE,6,0)),IF(ISNA(VLOOKUP(J220,'72100318'!AA:AE,5,0)),IF(ISNA(VLOOKUP(J220,'72100318'!AB:AE,4,0)),IF(ISNA(VLOOKUP(J220,'72100318'!AC:AE,3,0)),IF(ISNA(VLOOKUP(J220,'72100318'!AD:AE,2,0)),"",VLOOKUP(J220,'72100318'!AD:AE,2,0)),VLOOKUP(J220,'72100318'!AC:AE,3,0)),VLOOKUP(J220,'72100318'!AB:AE,4,0)),VLOOKUP(J220,'72100318'!AA:AE,5,0)),VLOOKUP(J220,'72100318'!Z:AE,6,0))</f>
        <v/>
      </c>
      <c r="T220" s="7" t="str">
        <f>IF(ISNA(VLOOKUP(J220,'72100121'!Z:AE,6,0)),IF(ISNA(VLOOKUP(J220,'72100121'!AA:AE,5,0)),IF(ISNA(VLOOKUP(J220,'72100121'!AB:AE,4,0)),IF(ISNA(VLOOKUP(J220,'72100121'!AC:AE,3,0)),IF(ISNA(VLOOKUP(J220,'72100121'!AD:AE,2,0)),"",VLOOKUP(J220,'72100121'!AD:AE,2,0)),VLOOKUP(J220,'72100121'!AC:AE,3,0)),VLOOKUP(J220,'72100121'!AB:AE,4,0)),VLOOKUP(J220,'72100121'!AA:AE,5,0)),VLOOKUP(J220,'72100121'!Z:AE,6,0))</f>
        <v/>
      </c>
      <c r="U220" s="7" t="str">
        <f>IF(ISNA(VLOOKUP(J220,'72003054'!Z:AE,6,0)),IF(ISNA(VLOOKUP(J220,'72003054'!AA:AE,5,0)),IF(ISNA(VLOOKUP(J220,'72003054'!AB:AE,4,0)),IF(ISNA(VLOOKUP(J220,'72003054'!AC:AE,3,0)),IF(ISNA(VLOOKUP(J220,'72003054'!AD:AE,2,0)),"",VLOOKUP(J220,'72003054'!AD:AE,2,0)),VLOOKUP(J220,'72003054'!AC:AE,3,0)),VLOOKUP(J220,'72003054'!AB:AE,4,0)),VLOOKUP(J220,'72003054'!AA:AE,5,0)),VLOOKUP(J220,'72003054'!Z:AE,6,0))</f>
        <v/>
      </c>
    </row>
    <row r="221" spans="1:424" x14ac:dyDescent="0.25">
      <c r="A221" s="7">
        <f t="shared" si="9"/>
        <v>13</v>
      </c>
      <c r="B221" s="7">
        <f t="shared" si="10"/>
        <v>72101388</v>
      </c>
      <c r="C221" s="7">
        <f>IF(ISNA(VLOOKUP(G221,Listen!J:P,7,0)),VLOOKUP(E221,'72101388'!AF:AP,11,0),IF(VLOOKUP(E221,'72101388'!AF:AP,11,0)&lt;4,VLOOKUP(G221,Listen!J:P,7,0),VLOOKUP(E221,'72101388'!AF:AP,11,0)))</f>
        <v>1</v>
      </c>
      <c r="D221" s="7" t="str">
        <f>IF(G221="","", IF(ISNA(G221),"",IF(ISNA(VLOOKUP(G221,[1]ALLE!$B:$AA,26,0)),"",VLOOKUP(G221,[1]ALLE!$B:$AA,26,0))))</f>
        <v>PAK, Std</v>
      </c>
      <c r="E221" s="12" t="str">
        <f>IF(ISNA(VLOOKUP(J221,'72101388'!Z:AG,7,0)),IF(ISNA(VLOOKUP(J221,'72101388'!AA:AG,6,0)),IF(ISNA(VLOOKUP(J221,'72101388'!AB:AG,5,0)),IF(ISNA(VLOOKUP(J221,'72101388'!AC:AG,4,0)),IF(ISNA(VLOOKUP(J221,'72101388'!AD:AG,3,0)),"",VLOOKUP(J221,'72101388'!AD:AG,3,0)),VLOOKUP(J221,'72101388'!AC:AG,4,0)),VLOOKUP(J221,'72101388'!AB:AG,5,0)),VLOOKUP(J221,'72101388'!AA:AG,6,0)),VLOOKUP(J221,'72101388'!Z:AG,7,0))</f>
        <v>Pyrene</v>
      </c>
      <c r="F221" s="7" t="str">
        <f>IF(G221=0,"",IF(G221="","",VLOOKUP(G221,'72101388'!D:I,6,0)))</f>
        <v>C16H10</v>
      </c>
      <c r="G221" s="7" t="str">
        <f>VLOOKUP(E221,'72101388'!AF:AP,2,0)</f>
        <v>129-00-0</v>
      </c>
      <c r="H221" s="7" t="str">
        <f>IF(ISNA(VLOOKUP(G221,[1]ALLE!$B:$C,2,0)),"",VLOOKUP(G221,[1]ALLE!$B:$C,2,0))</f>
        <v>BBEAQIROQSPTKN-UHFFFAOYSA-N</v>
      </c>
      <c r="I221" s="7">
        <f t="shared" si="11"/>
        <v>221</v>
      </c>
      <c r="J221" s="5" t="s">
        <v>4066</v>
      </c>
      <c r="K221" s="7" t="str">
        <f>IF(ISNA(VLOOKUP(J221,'72102609'!Z:AE,6,0)),IF(ISNA(VLOOKUP(J221,'72102609'!AA:AE,5,0)),IF(ISNA(VLOOKUP(J221,'72102609'!AB:AE,4,0)),IF(ISNA(VLOOKUP(J221,'72102609'!AC:AE,3,0)),IF(ISNA(VLOOKUP(J221,'72102609'!AD:AE,2,0)),"",VLOOKUP(J221,'72102609'!AD:AE,2,0)),VLOOKUP(J221,'72102609'!AC:AE,3,0)),VLOOKUP(J221,'72102609'!AB:AE,4,0)),VLOOKUP(J221,'72102609'!AA:AE,5,0)),VLOOKUP(J221,'72102609'!Z:AE,6,0))</f>
        <v/>
      </c>
      <c r="L221" s="7" t="str">
        <f>IF(ISNA(VLOOKUP(J221,'72102278'!Z:AE,6,0)),IF(ISNA(VLOOKUP(J221,'72102278'!AA:AE,5,0)),IF(ISNA(VLOOKUP(J221,'72102278'!AB:AE,4,0)),IF(ISNA(VLOOKUP(J221,'72102278'!AC:AE,3,0)),IF(ISNA(VLOOKUP(J221,'72102278'!AD:AE,2,0)),"",VLOOKUP(J221,'72102278'!AD:AE,2,0)),VLOOKUP(J221,'72102278'!AC:AE,3,0)),VLOOKUP(J221,'72102278'!AB:AE,4,0)),VLOOKUP(J221,'72102278'!AA:AE,5,0)),VLOOKUP(J221,'72102278'!Z:AE,6,0))</f>
        <v/>
      </c>
      <c r="M221" s="7" t="str">
        <f>IF(ISNA(VLOOKUP(J221,'72102029'!Z:AE,6,0)),IF(ISNA(VLOOKUP(J221,'72102029'!AA:AE,5,0)),IF(ISNA(VLOOKUP(J221,'72102029'!AB:AE,4,0)),IF(ISNA(VLOOKUP(J221,'72102029'!AC:AE,3,0)),IF(ISNA(VLOOKUP(J221,'72102029'!AD:AE,2,0)),"",VLOOKUP(J221,'72102029'!AD:AE,2,0)),VLOOKUP(J221,'72102029'!AC:AE,3,0)),VLOOKUP(J221,'72102029'!AB:AE,4,0)),VLOOKUP(J221,'72102029'!AA:AE,5,0)),VLOOKUP(J221,'72102029'!Z:AE,6,0))</f>
        <v/>
      </c>
      <c r="N221" s="7" t="str">
        <f>IF(ISNA(VLOOKUP(J221,'72101595'!Z:AE,6,0)),IF(ISNA(VLOOKUP(J221,'72101595'!AA:AE,5,0)),IF(ISNA(VLOOKUP(J221,'72101595'!AB:AE,4,0)),IF(ISNA(VLOOKUP(J221,'72101595'!AC:AE,3,0)),IF(ISNA(VLOOKUP(J221,'72101595'!AD:AE,2,0)),"",VLOOKUP(J221,'72101595'!AD:AE,2,0)),VLOOKUP(J221,'72101595'!AC:AE,3,0)),VLOOKUP(J221,'72101595'!AB:AE,4,0)),VLOOKUP(J221,'72101595'!AA:AE,5,0)),VLOOKUP(J221,'72101595'!Z:AE,6,0))</f>
        <v/>
      </c>
      <c r="O221" s="7">
        <f>IF(ISNA(VLOOKUP(J221,'72101388'!Z:AE,6,0)),IF(ISNA(VLOOKUP(J221,'72101388'!AA:AE,5,0)),IF(ISNA(VLOOKUP(J221,'72101388'!AB:AE,4,0)),IF(ISNA(VLOOKUP(J221,'72101388'!AC:AE,3,0)),IF(ISNA(VLOOKUP(J221,'72101388'!AD:AE,2,0)),"",VLOOKUP(J221,'72101388'!AD:AE,2,0)),VLOOKUP(J221,'72101388'!AC:AE,3,0)),VLOOKUP(J221,'72101388'!AB:AE,4,0)),VLOOKUP(J221,'72101388'!AA:AE,5,0)),VLOOKUP(J221,'72101388'!Z:AE,6,0))</f>
        <v>13</v>
      </c>
      <c r="P221" s="7" t="str">
        <f>IF(ISNA(VLOOKUP(J221,'72101014'!Z:AE,6,0)),IF(ISNA(VLOOKUP(J221,'72101014'!AA:AE,5,0)),IF(ISNA(VLOOKUP(J221,'72101014'!AB:AE,4,0)),IF(ISNA(VLOOKUP(J221,'72101014'!AC:AE,3,0)),IF(ISNA(VLOOKUP(J221,'72101014'!AD:AE,2,0)),"",VLOOKUP(J221,'72101014'!AD:AE,2,0)),VLOOKUP(J221,'72101014'!AC:AE,3,0)),VLOOKUP(J221,'72101014'!AB:AE,4,0)),VLOOKUP(J221,'72101014'!AA:AE,5,0)),VLOOKUP(J221,'72101014'!Z:AE,6,0))</f>
        <v/>
      </c>
      <c r="Q221" s="7" t="str">
        <f>IF(ISNA(VLOOKUP(J221,'72100736'!Z:AE,6,0)),IF(ISNA(VLOOKUP(J221,'72100736'!AA:AE,5,0)),IF(ISNA(VLOOKUP(J221,'72100736'!AB:AE,4,0)),IF(ISNA(VLOOKUP(J221,'72100736'!AC:AE,3,0)),IF(ISNA(VLOOKUP(J221,'72100736'!AD:AE,2,0)),"",VLOOKUP(J221,'72100736'!AD:AE,2,0)),VLOOKUP(J221,'72100736'!AC:AE,3,0)),VLOOKUP(J221,'72100736'!AB:AE,4,0)),VLOOKUP(J221,'72100736'!AA:AE,5,0)),VLOOKUP(J221,'72100736'!Z:AE,6,0))</f>
        <v/>
      </c>
      <c r="R221" s="7" t="str">
        <f>IF(ISNA(VLOOKUP(J221,'72100530'!Z:AE,6,0)),IF(ISNA(VLOOKUP(J221,'72100530'!AA:AE,5,0)),IF(ISNA(VLOOKUP(J221,'72100530'!AB:AE,4,0)),IF(ISNA(VLOOKUP(J221,'72100530'!AC:AE,3,0)),IF(ISNA(VLOOKUP(J221,'72100530'!AD:AE,2,0)),"",VLOOKUP(J221,'72100530'!AD:AE,2,0)),VLOOKUP(J221,'72100530'!AC:AE,3,0)),VLOOKUP(J221,'72100530'!AB:AE,4,0)),VLOOKUP(J221,'72100530'!AA:AE,5,0)),VLOOKUP(J221,'72100530'!Z:AE,6,0))</f>
        <v/>
      </c>
      <c r="S221" s="7" t="str">
        <f>IF(ISNA(VLOOKUP(J221,'72100318'!Z:AE,6,0)),IF(ISNA(VLOOKUP(J221,'72100318'!AA:AE,5,0)),IF(ISNA(VLOOKUP(J221,'72100318'!AB:AE,4,0)),IF(ISNA(VLOOKUP(J221,'72100318'!AC:AE,3,0)),IF(ISNA(VLOOKUP(J221,'72100318'!AD:AE,2,0)),"",VLOOKUP(J221,'72100318'!AD:AE,2,0)),VLOOKUP(J221,'72100318'!AC:AE,3,0)),VLOOKUP(J221,'72100318'!AB:AE,4,0)),VLOOKUP(J221,'72100318'!AA:AE,5,0)),VLOOKUP(J221,'72100318'!Z:AE,6,0))</f>
        <v/>
      </c>
      <c r="T221" s="7" t="str">
        <f>IF(ISNA(VLOOKUP(J221,'72100121'!Z:AE,6,0)),IF(ISNA(VLOOKUP(J221,'72100121'!AA:AE,5,0)),IF(ISNA(VLOOKUP(J221,'72100121'!AB:AE,4,0)),IF(ISNA(VLOOKUP(J221,'72100121'!AC:AE,3,0)),IF(ISNA(VLOOKUP(J221,'72100121'!AD:AE,2,0)),"",VLOOKUP(J221,'72100121'!AD:AE,2,0)),VLOOKUP(J221,'72100121'!AC:AE,3,0)),VLOOKUP(J221,'72100121'!AB:AE,4,0)),VLOOKUP(J221,'72100121'!AA:AE,5,0)),VLOOKUP(J221,'72100121'!Z:AE,6,0))</f>
        <v/>
      </c>
      <c r="U221" s="7" t="str">
        <f>IF(ISNA(VLOOKUP(J221,'72003054'!Z:AE,6,0)),IF(ISNA(VLOOKUP(J221,'72003054'!AA:AE,5,0)),IF(ISNA(VLOOKUP(J221,'72003054'!AB:AE,4,0)),IF(ISNA(VLOOKUP(J221,'72003054'!AC:AE,3,0)),IF(ISNA(VLOOKUP(J221,'72003054'!AD:AE,2,0)),"",VLOOKUP(J221,'72003054'!AD:AE,2,0)),VLOOKUP(J221,'72003054'!AC:AE,3,0)),VLOOKUP(J221,'72003054'!AB:AE,4,0)),VLOOKUP(J221,'72003054'!AA:AE,5,0)),VLOOKUP(J221,'72003054'!Z:AE,6,0))</f>
        <v/>
      </c>
    </row>
    <row r="222" spans="1:424" x14ac:dyDescent="0.25">
      <c r="A222" s="7">
        <f t="shared" si="9"/>
        <v>12</v>
      </c>
      <c r="B222" s="7">
        <f t="shared" si="10"/>
        <v>72101388</v>
      </c>
      <c r="C222" s="7">
        <f>IF(ISNA(VLOOKUP(G222,Listen!J:P,7,0)),VLOOKUP(E222,'72101388'!AF:AP,11,0),IF(VLOOKUP(E222,'72101388'!AF:AP,11,0)&lt;4,VLOOKUP(G222,Listen!J:P,7,0),VLOOKUP(E222,'72101388'!AF:AP,11,0)))</f>
        <v>3</v>
      </c>
      <c r="D222" s="7" t="str">
        <f>IF(G222="","", IF(ISNA(G222),"",IF(ISNA(VLOOKUP(G222,[1]ALLE!$B:$AA,26,0)),"",VLOOKUP(G222,[1]ALLE!$B:$AA,26,0))))</f>
        <v/>
      </c>
      <c r="E222" s="12" t="str">
        <f>IF(ISNA(VLOOKUP(J222,'72101388'!Z:AG,7,0)),IF(ISNA(VLOOKUP(J222,'72101388'!AA:AG,6,0)),IF(ISNA(VLOOKUP(J222,'72101388'!AB:AG,5,0)),IF(ISNA(VLOOKUP(J222,'72101388'!AC:AG,4,0)),IF(ISNA(VLOOKUP(J222,'72101388'!AD:AG,3,0)),"",VLOOKUP(J222,'72101388'!AD:AG,3,0)),VLOOKUP(J222,'72101388'!AC:AG,4,0)),VLOOKUP(J222,'72101388'!AB:AG,5,0)),VLOOKUP(J222,'72101388'!AA:AG,6,0)),VLOOKUP(J222,'72101388'!Z:AG,7,0))</f>
        <v>trans-4a-Methyl-decahydronaphthalene</v>
      </c>
      <c r="F222" s="7" t="str">
        <f>IF(G222=0,"",IF(G222="","",VLOOKUP(G222,'72101388'!D:I,6,0)))</f>
        <v>C11H20</v>
      </c>
      <c r="G222" s="7" t="str">
        <f>VLOOKUP(E222,'72101388'!AF:AP,2,0)</f>
        <v>2547-27-5</v>
      </c>
      <c r="H222" s="7" t="str">
        <f>IF(ISNA(VLOOKUP(G222,[1]ALLE!$B:$C,2,0)),"",VLOOKUP(G222,[1]ALLE!$B:$C,2,0))</f>
        <v xml:space="preserve">RAFDCSMAXTUJKJ-UHFFFAOYSA-N </v>
      </c>
      <c r="I222" s="7">
        <f t="shared" si="11"/>
        <v>222</v>
      </c>
      <c r="J222" s="5" t="s">
        <v>12438</v>
      </c>
      <c r="K222" s="7" t="str">
        <f>IF(ISNA(VLOOKUP(J222,'72102609'!Z:AE,6,0)),IF(ISNA(VLOOKUP(J222,'72102609'!AA:AE,5,0)),IF(ISNA(VLOOKUP(J222,'72102609'!AB:AE,4,0)),IF(ISNA(VLOOKUP(J222,'72102609'!AC:AE,3,0)),IF(ISNA(VLOOKUP(J222,'72102609'!AD:AE,2,0)),"",VLOOKUP(J222,'72102609'!AD:AE,2,0)),VLOOKUP(J222,'72102609'!AC:AE,3,0)),VLOOKUP(J222,'72102609'!AB:AE,4,0)),VLOOKUP(J222,'72102609'!AA:AE,5,0)),VLOOKUP(J222,'72102609'!Z:AE,6,0))</f>
        <v/>
      </c>
      <c r="L222" s="7">
        <f>IF(ISNA(VLOOKUP(J222,'72102278'!Z:AE,6,0)),IF(ISNA(VLOOKUP(J222,'72102278'!AA:AE,5,0)),IF(ISNA(VLOOKUP(J222,'72102278'!AB:AE,4,0)),IF(ISNA(VLOOKUP(J222,'72102278'!AC:AE,3,0)),IF(ISNA(VLOOKUP(J222,'72102278'!AD:AE,2,0)),"",VLOOKUP(J222,'72102278'!AD:AE,2,0)),VLOOKUP(J222,'72102278'!AC:AE,3,0)),VLOOKUP(J222,'72102278'!AB:AE,4,0)),VLOOKUP(J222,'72102278'!AA:AE,5,0)),VLOOKUP(J222,'72102278'!Z:AE,6,0))</f>
        <v>7</v>
      </c>
      <c r="M222" s="7" t="str">
        <f>IF(ISNA(VLOOKUP(J222,'72102029'!Z:AE,6,0)),IF(ISNA(VLOOKUP(J222,'72102029'!AA:AE,5,0)),IF(ISNA(VLOOKUP(J222,'72102029'!AB:AE,4,0)),IF(ISNA(VLOOKUP(J222,'72102029'!AC:AE,3,0)),IF(ISNA(VLOOKUP(J222,'72102029'!AD:AE,2,0)),"",VLOOKUP(J222,'72102029'!AD:AE,2,0)),VLOOKUP(J222,'72102029'!AC:AE,3,0)),VLOOKUP(J222,'72102029'!AB:AE,4,0)),VLOOKUP(J222,'72102029'!AA:AE,5,0)),VLOOKUP(J222,'72102029'!Z:AE,6,0))</f>
        <v/>
      </c>
      <c r="N222" s="7" t="str">
        <f>IF(ISNA(VLOOKUP(J222,'72101595'!Z:AE,6,0)),IF(ISNA(VLOOKUP(J222,'72101595'!AA:AE,5,0)),IF(ISNA(VLOOKUP(J222,'72101595'!AB:AE,4,0)),IF(ISNA(VLOOKUP(J222,'72101595'!AC:AE,3,0)),IF(ISNA(VLOOKUP(J222,'72101595'!AD:AE,2,0)),"",VLOOKUP(J222,'72101595'!AD:AE,2,0)),VLOOKUP(J222,'72101595'!AC:AE,3,0)),VLOOKUP(J222,'72101595'!AB:AE,4,0)),VLOOKUP(J222,'72101595'!AA:AE,5,0)),VLOOKUP(J222,'72101595'!Z:AE,6,0))</f>
        <v/>
      </c>
      <c r="O222" s="7">
        <f>IF(ISNA(VLOOKUP(J222,'72101388'!Z:AE,6,0)),IF(ISNA(VLOOKUP(J222,'72101388'!AA:AE,5,0)),IF(ISNA(VLOOKUP(J222,'72101388'!AB:AE,4,0)),IF(ISNA(VLOOKUP(J222,'72101388'!AC:AE,3,0)),IF(ISNA(VLOOKUP(J222,'72101388'!AD:AE,2,0)),"",VLOOKUP(J222,'72101388'!AD:AE,2,0)),VLOOKUP(J222,'72101388'!AC:AE,3,0)),VLOOKUP(J222,'72101388'!AB:AE,4,0)),VLOOKUP(J222,'72101388'!AA:AE,5,0)),VLOOKUP(J222,'72101388'!Z:AE,6,0))</f>
        <v>12</v>
      </c>
      <c r="P222" s="7" t="str">
        <f>IF(ISNA(VLOOKUP(J222,'72101014'!Z:AE,6,0)),IF(ISNA(VLOOKUP(J222,'72101014'!AA:AE,5,0)),IF(ISNA(VLOOKUP(J222,'72101014'!AB:AE,4,0)),IF(ISNA(VLOOKUP(J222,'72101014'!AC:AE,3,0)),IF(ISNA(VLOOKUP(J222,'72101014'!AD:AE,2,0)),"",VLOOKUP(J222,'72101014'!AD:AE,2,0)),VLOOKUP(J222,'72101014'!AC:AE,3,0)),VLOOKUP(J222,'72101014'!AB:AE,4,0)),VLOOKUP(J222,'72101014'!AA:AE,5,0)),VLOOKUP(J222,'72101014'!Z:AE,6,0))</f>
        <v/>
      </c>
      <c r="Q222" s="7" t="str">
        <f>IF(ISNA(VLOOKUP(J222,'72100736'!Z:AE,6,0)),IF(ISNA(VLOOKUP(J222,'72100736'!AA:AE,5,0)),IF(ISNA(VLOOKUP(J222,'72100736'!AB:AE,4,0)),IF(ISNA(VLOOKUP(J222,'72100736'!AC:AE,3,0)),IF(ISNA(VLOOKUP(J222,'72100736'!AD:AE,2,0)),"",VLOOKUP(J222,'72100736'!AD:AE,2,0)),VLOOKUP(J222,'72100736'!AC:AE,3,0)),VLOOKUP(J222,'72100736'!AB:AE,4,0)),VLOOKUP(J222,'72100736'!AA:AE,5,0)),VLOOKUP(J222,'72100736'!Z:AE,6,0))</f>
        <v/>
      </c>
      <c r="R222" s="7" t="str">
        <f>IF(ISNA(VLOOKUP(J222,'72100530'!Z:AE,6,0)),IF(ISNA(VLOOKUP(J222,'72100530'!AA:AE,5,0)),IF(ISNA(VLOOKUP(J222,'72100530'!AB:AE,4,0)),IF(ISNA(VLOOKUP(J222,'72100530'!AC:AE,3,0)),IF(ISNA(VLOOKUP(J222,'72100530'!AD:AE,2,0)),"",VLOOKUP(J222,'72100530'!AD:AE,2,0)),VLOOKUP(J222,'72100530'!AC:AE,3,0)),VLOOKUP(J222,'72100530'!AB:AE,4,0)),VLOOKUP(J222,'72100530'!AA:AE,5,0)),VLOOKUP(J222,'72100530'!Z:AE,6,0))</f>
        <v/>
      </c>
      <c r="S222" s="7" t="str">
        <f>IF(ISNA(VLOOKUP(J222,'72100318'!Z:AE,6,0)),IF(ISNA(VLOOKUP(J222,'72100318'!AA:AE,5,0)),IF(ISNA(VLOOKUP(J222,'72100318'!AB:AE,4,0)),IF(ISNA(VLOOKUP(J222,'72100318'!AC:AE,3,0)),IF(ISNA(VLOOKUP(J222,'72100318'!AD:AE,2,0)),"",VLOOKUP(J222,'72100318'!AD:AE,2,0)),VLOOKUP(J222,'72100318'!AC:AE,3,0)),VLOOKUP(J222,'72100318'!AB:AE,4,0)),VLOOKUP(J222,'72100318'!AA:AE,5,0)),VLOOKUP(J222,'72100318'!Z:AE,6,0))</f>
        <v/>
      </c>
      <c r="T222" s="7" t="str">
        <f>IF(ISNA(VLOOKUP(J222,'72100121'!Z:AE,6,0)),IF(ISNA(VLOOKUP(J222,'72100121'!AA:AE,5,0)),IF(ISNA(VLOOKUP(J222,'72100121'!AB:AE,4,0)),IF(ISNA(VLOOKUP(J222,'72100121'!AC:AE,3,0)),IF(ISNA(VLOOKUP(J222,'72100121'!AD:AE,2,0)),"",VLOOKUP(J222,'72100121'!AD:AE,2,0)),VLOOKUP(J222,'72100121'!AC:AE,3,0)),VLOOKUP(J222,'72100121'!AB:AE,4,0)),VLOOKUP(J222,'72100121'!AA:AE,5,0)),VLOOKUP(J222,'72100121'!Z:AE,6,0))</f>
        <v/>
      </c>
      <c r="U222" s="7" t="str">
        <f>IF(ISNA(VLOOKUP(J222,'72003054'!Z:AE,6,0)),IF(ISNA(VLOOKUP(J222,'72003054'!AA:AE,5,0)),IF(ISNA(VLOOKUP(J222,'72003054'!AB:AE,4,0)),IF(ISNA(VLOOKUP(J222,'72003054'!AC:AE,3,0)),IF(ISNA(VLOOKUP(J222,'72003054'!AD:AE,2,0)),"",VLOOKUP(J222,'72003054'!AD:AE,2,0)),VLOOKUP(J222,'72003054'!AC:AE,3,0)),VLOOKUP(J222,'72003054'!AB:AE,4,0)),VLOOKUP(J222,'72003054'!AA:AE,5,0)),VLOOKUP(J222,'72003054'!Z:AE,6,0))</f>
        <v/>
      </c>
    </row>
    <row r="223" spans="1:424" x14ac:dyDescent="0.25">
      <c r="A223" s="7">
        <f t="shared" si="9"/>
        <v>11</v>
      </c>
      <c r="B223" s="7">
        <f t="shared" si="10"/>
        <v>72102278</v>
      </c>
      <c r="C223" s="7">
        <f>IF(ISNA(VLOOKUP(G223,Listen!J:P,7,0)),VLOOKUP(E223,'72102278'!AF:AP,11,0),IF(VLOOKUP(E223,'72102278'!AF:AP,11,0)&lt;4,VLOOKUP(G223,Listen!J:P,7,0),VLOOKUP(E223,'72102278'!AF:AP,11,0)))</f>
        <v>3</v>
      </c>
      <c r="D223" s="7" t="str">
        <f>IF(G223="","", IF(ISNA(G223),"",IF(ISNA(VLOOKUP(G223,[1]ALLE!$B:$AA,26,0)),"",VLOOKUP(G223,[1]ALLE!$B:$AA,26,0))))</f>
        <v/>
      </c>
      <c r="E223" s="12" t="str">
        <f>IF(ISNA(VLOOKUP(J223,'72102278'!Z:AG,7,0)),IF(ISNA(VLOOKUP(J223,'72102278'!AA:AG,6,0)),IF(ISNA(VLOOKUP(J223,'72102278'!AB:AG,5,0)),IF(ISNA(VLOOKUP(J223,'72102278'!AC:AG,4,0)),IF(ISNA(VLOOKUP(J223,'72102278'!AD:AG,3,0)),"",VLOOKUP(J223,'72102278'!AD:AG,3,0)),VLOOKUP(J223,'72102278'!AC:AG,4,0)),VLOOKUP(J223,'72102278'!AB:AG,5,0)),VLOOKUP(J223,'72102278'!AA:AG,6,0)),VLOOKUP(J223,'72102278'!Z:AG,7,0))</f>
        <v>1-Ethyl-4-piperidone</v>
      </c>
      <c r="F223" s="7" t="str">
        <f>IF(G223=0,"",IF(G223="","",VLOOKUP(G223,'72102278'!D:I,6,0)))</f>
        <v>C7H13NO</v>
      </c>
      <c r="G223" s="7" t="str">
        <f>VLOOKUP(E223,'72102278'!AF:AP,2,0)</f>
        <v>3612-18-8</v>
      </c>
      <c r="H223" s="7" t="str">
        <f>IF(ISNA(VLOOKUP(G223,[1]ALLE!$B:$C,2,0)),"",VLOOKUP(G223,[1]ALLE!$B:$C,2,0))</f>
        <v>BDVKAMAALQXGLM-UHFFFAOYSA-N</v>
      </c>
      <c r="I223" s="7">
        <f t="shared" si="11"/>
        <v>223</v>
      </c>
      <c r="J223" s="5" t="s">
        <v>18208</v>
      </c>
      <c r="K223" s="7" t="str">
        <f>IF(ISNA(VLOOKUP(J223,'72102609'!Z:AE,6,0)),IF(ISNA(VLOOKUP(J223,'72102609'!AA:AE,5,0)),IF(ISNA(VLOOKUP(J223,'72102609'!AB:AE,4,0)),IF(ISNA(VLOOKUP(J223,'72102609'!AC:AE,3,0)),IF(ISNA(VLOOKUP(J223,'72102609'!AD:AE,2,0)),"",VLOOKUP(J223,'72102609'!AD:AE,2,0)),VLOOKUP(J223,'72102609'!AC:AE,3,0)),VLOOKUP(J223,'72102609'!AB:AE,4,0)),VLOOKUP(J223,'72102609'!AA:AE,5,0)),VLOOKUP(J223,'72102609'!Z:AE,6,0))</f>
        <v/>
      </c>
      <c r="L223" s="7">
        <f>IF(ISNA(VLOOKUP(J223,'72102278'!Z:AE,6,0)),IF(ISNA(VLOOKUP(J223,'72102278'!AA:AE,5,0)),IF(ISNA(VLOOKUP(J223,'72102278'!AB:AE,4,0)),IF(ISNA(VLOOKUP(J223,'72102278'!AC:AE,3,0)),IF(ISNA(VLOOKUP(J223,'72102278'!AD:AE,2,0)),"",VLOOKUP(J223,'72102278'!AD:AE,2,0)),VLOOKUP(J223,'72102278'!AC:AE,3,0)),VLOOKUP(J223,'72102278'!AB:AE,4,0)),VLOOKUP(J223,'72102278'!AA:AE,5,0)),VLOOKUP(J223,'72102278'!Z:AE,6,0))</f>
        <v>11</v>
      </c>
      <c r="M223" s="7" t="str">
        <f>IF(ISNA(VLOOKUP(J223,'72102029'!Z:AE,6,0)),IF(ISNA(VLOOKUP(J223,'72102029'!AA:AE,5,0)),IF(ISNA(VLOOKUP(J223,'72102029'!AB:AE,4,0)),IF(ISNA(VLOOKUP(J223,'72102029'!AC:AE,3,0)),IF(ISNA(VLOOKUP(J223,'72102029'!AD:AE,2,0)),"",VLOOKUP(J223,'72102029'!AD:AE,2,0)),VLOOKUP(J223,'72102029'!AC:AE,3,0)),VLOOKUP(J223,'72102029'!AB:AE,4,0)),VLOOKUP(J223,'72102029'!AA:AE,5,0)),VLOOKUP(J223,'72102029'!Z:AE,6,0))</f>
        <v/>
      </c>
      <c r="N223" s="7" t="str">
        <f>IF(ISNA(VLOOKUP(J223,'72101595'!Z:AE,6,0)),IF(ISNA(VLOOKUP(J223,'72101595'!AA:AE,5,0)),IF(ISNA(VLOOKUP(J223,'72101595'!AB:AE,4,0)),IF(ISNA(VLOOKUP(J223,'72101595'!AC:AE,3,0)),IF(ISNA(VLOOKUP(J223,'72101595'!AD:AE,2,0)),"",VLOOKUP(J223,'72101595'!AD:AE,2,0)),VLOOKUP(J223,'72101595'!AC:AE,3,0)),VLOOKUP(J223,'72101595'!AB:AE,4,0)),VLOOKUP(J223,'72101595'!AA:AE,5,0)),VLOOKUP(J223,'72101595'!Z:AE,6,0))</f>
        <v/>
      </c>
      <c r="O223" s="7" t="str">
        <f>IF(ISNA(VLOOKUP(J223,'72101388'!Z:AE,6,0)),IF(ISNA(VLOOKUP(J223,'72101388'!AA:AE,5,0)),IF(ISNA(VLOOKUP(J223,'72101388'!AB:AE,4,0)),IF(ISNA(VLOOKUP(J223,'72101388'!AC:AE,3,0)),IF(ISNA(VLOOKUP(J223,'72101388'!AD:AE,2,0)),"",VLOOKUP(J223,'72101388'!AD:AE,2,0)),VLOOKUP(J223,'72101388'!AC:AE,3,0)),VLOOKUP(J223,'72101388'!AB:AE,4,0)),VLOOKUP(J223,'72101388'!AA:AE,5,0)),VLOOKUP(J223,'72101388'!Z:AE,6,0))</f>
        <v/>
      </c>
      <c r="P223" s="7" t="str">
        <f>IF(ISNA(VLOOKUP(J223,'72101014'!Z:AE,6,0)),IF(ISNA(VLOOKUP(J223,'72101014'!AA:AE,5,0)),IF(ISNA(VLOOKUP(J223,'72101014'!AB:AE,4,0)),IF(ISNA(VLOOKUP(J223,'72101014'!AC:AE,3,0)),IF(ISNA(VLOOKUP(J223,'72101014'!AD:AE,2,0)),"",VLOOKUP(J223,'72101014'!AD:AE,2,0)),VLOOKUP(J223,'72101014'!AC:AE,3,0)),VLOOKUP(J223,'72101014'!AB:AE,4,0)),VLOOKUP(J223,'72101014'!AA:AE,5,0)),VLOOKUP(J223,'72101014'!Z:AE,6,0))</f>
        <v/>
      </c>
      <c r="Q223" s="7" t="str">
        <f>IF(ISNA(VLOOKUP(J223,'72100736'!Z:AE,6,0)),IF(ISNA(VLOOKUP(J223,'72100736'!AA:AE,5,0)),IF(ISNA(VLOOKUP(J223,'72100736'!AB:AE,4,0)),IF(ISNA(VLOOKUP(J223,'72100736'!AC:AE,3,0)),IF(ISNA(VLOOKUP(J223,'72100736'!AD:AE,2,0)),"",VLOOKUP(J223,'72100736'!AD:AE,2,0)),VLOOKUP(J223,'72100736'!AC:AE,3,0)),VLOOKUP(J223,'72100736'!AB:AE,4,0)),VLOOKUP(J223,'72100736'!AA:AE,5,0)),VLOOKUP(J223,'72100736'!Z:AE,6,0))</f>
        <v/>
      </c>
      <c r="R223" s="7" t="str">
        <f>IF(ISNA(VLOOKUP(J223,'72100530'!Z:AE,6,0)),IF(ISNA(VLOOKUP(J223,'72100530'!AA:AE,5,0)),IF(ISNA(VLOOKUP(J223,'72100530'!AB:AE,4,0)),IF(ISNA(VLOOKUP(J223,'72100530'!AC:AE,3,0)),IF(ISNA(VLOOKUP(J223,'72100530'!AD:AE,2,0)),"",VLOOKUP(J223,'72100530'!AD:AE,2,0)),VLOOKUP(J223,'72100530'!AC:AE,3,0)),VLOOKUP(J223,'72100530'!AB:AE,4,0)),VLOOKUP(J223,'72100530'!AA:AE,5,0)),VLOOKUP(J223,'72100530'!Z:AE,6,0))</f>
        <v/>
      </c>
      <c r="S223" s="7" t="str">
        <f>IF(ISNA(VLOOKUP(J223,'72100318'!Z:AE,6,0)),IF(ISNA(VLOOKUP(J223,'72100318'!AA:AE,5,0)),IF(ISNA(VLOOKUP(J223,'72100318'!AB:AE,4,0)),IF(ISNA(VLOOKUP(J223,'72100318'!AC:AE,3,0)),IF(ISNA(VLOOKUP(J223,'72100318'!AD:AE,2,0)),"",VLOOKUP(J223,'72100318'!AD:AE,2,0)),VLOOKUP(J223,'72100318'!AC:AE,3,0)),VLOOKUP(J223,'72100318'!AB:AE,4,0)),VLOOKUP(J223,'72100318'!AA:AE,5,0)),VLOOKUP(J223,'72100318'!Z:AE,6,0))</f>
        <v/>
      </c>
      <c r="T223" s="7" t="str">
        <f>IF(ISNA(VLOOKUP(J223,'72100121'!Z:AE,6,0)),IF(ISNA(VLOOKUP(J223,'72100121'!AA:AE,5,0)),IF(ISNA(VLOOKUP(J223,'72100121'!AB:AE,4,0)),IF(ISNA(VLOOKUP(J223,'72100121'!AC:AE,3,0)),IF(ISNA(VLOOKUP(J223,'72100121'!AD:AE,2,0)),"",VLOOKUP(J223,'72100121'!AD:AE,2,0)),VLOOKUP(J223,'72100121'!AC:AE,3,0)),VLOOKUP(J223,'72100121'!AB:AE,4,0)),VLOOKUP(J223,'72100121'!AA:AE,5,0)),VLOOKUP(J223,'72100121'!Z:AE,6,0))</f>
        <v/>
      </c>
      <c r="U223" s="7" t="str">
        <f>IF(ISNA(VLOOKUP(J223,'72003054'!Z:AE,6,0)),IF(ISNA(VLOOKUP(J223,'72003054'!AA:AE,5,0)),IF(ISNA(VLOOKUP(J223,'72003054'!AB:AE,4,0)),IF(ISNA(VLOOKUP(J223,'72003054'!AC:AE,3,0)),IF(ISNA(VLOOKUP(J223,'72003054'!AD:AE,2,0)),"",VLOOKUP(J223,'72003054'!AD:AE,2,0)),VLOOKUP(J223,'72003054'!AC:AE,3,0)),VLOOKUP(J223,'72003054'!AB:AE,4,0)),VLOOKUP(J223,'72003054'!AA:AE,5,0)),VLOOKUP(J223,'72003054'!Z:AE,6,0))</f>
        <v/>
      </c>
    </row>
    <row r="224" spans="1:424" x14ac:dyDescent="0.25">
      <c r="A224" s="7">
        <f t="shared" si="9"/>
        <v>11</v>
      </c>
      <c r="B224" s="7">
        <f t="shared" si="10"/>
        <v>72101014</v>
      </c>
      <c r="C224" s="7">
        <f>IF(ISNA(VLOOKUP(G224,Listen!J:P,7,0)),VLOOKUP(E224,'72101014'!AF:AP,11,0),IF(VLOOKUP(E224,'72101014'!AF:AP,11,0)&lt;4,VLOOKUP(G224,Listen!J:P,7,0),VLOOKUP(E224,'72101014'!AF:AP,11,0)))</f>
        <v>3</v>
      </c>
      <c r="D224" s="7" t="str">
        <f>IF(G224="","", IF(ISNA(G224),"",IF(ISNA(VLOOKUP(G224,[1]ALLE!$B:$AA,26,0)),"",VLOOKUP(G224,[1]ALLE!$B:$AA,26,0))))</f>
        <v xml:space="preserve"> DS(nut, peanut butter, cocoa, meat)</v>
      </c>
      <c r="E224" s="12" t="str">
        <f>IF(ISNA(VLOOKUP(J224,'72101014'!Z:AG,7,0)),IF(ISNA(VLOOKUP(J224,'72101014'!AA:AG,6,0)),IF(ISNA(VLOOKUP(J224,'72101014'!AB:AG,5,0)),IF(ISNA(VLOOKUP(J224,'72101014'!AC:AG,4,0)),IF(ISNA(VLOOKUP(J224,'72101014'!AD:AG,3,0)),"",VLOOKUP(J224,'72101014'!AD:AG,3,0)),VLOOKUP(J224,'72101014'!AC:AG,4,0)),VLOOKUP(J224,'72101014'!AB:AG,5,0)),VLOOKUP(J224,'72101014'!AA:AG,6,0)),VLOOKUP(J224,'72101014'!Z:AG,7,0))</f>
        <v>Pyrazine, 2,3-dimethyl-</v>
      </c>
      <c r="F224" s="7" t="str">
        <f>IF(G224=0,"",IF(G224="","",VLOOKUP(G224,'72101014'!D:I,6,0)))</f>
        <v>C6H8N2</v>
      </c>
      <c r="G224" s="7" t="str">
        <f>VLOOKUP(E224,'72101014'!AF:AP,2,0)</f>
        <v>5910-89-4</v>
      </c>
      <c r="H224" s="7" t="str">
        <f>IF(ISNA(VLOOKUP(G224,[1]ALLE!$B:$C,2,0)),"",VLOOKUP(G224,[1]ALLE!$B:$C,2,0))</f>
        <v>OXQOBQJCDNLAPO-UHFFFAOYSA-N</v>
      </c>
      <c r="I224" s="7">
        <f t="shared" si="11"/>
        <v>224</v>
      </c>
      <c r="J224" s="5" t="s">
        <v>659</v>
      </c>
      <c r="K224" s="7" t="str">
        <f>IF(ISNA(VLOOKUP(J224,'72102609'!Z:AE,6,0)),IF(ISNA(VLOOKUP(J224,'72102609'!AA:AE,5,0)),IF(ISNA(VLOOKUP(J224,'72102609'!AB:AE,4,0)),IF(ISNA(VLOOKUP(J224,'72102609'!AC:AE,3,0)),IF(ISNA(VLOOKUP(J224,'72102609'!AD:AE,2,0)),"",VLOOKUP(J224,'72102609'!AD:AE,2,0)),VLOOKUP(J224,'72102609'!AC:AE,3,0)),VLOOKUP(J224,'72102609'!AB:AE,4,0)),VLOOKUP(J224,'72102609'!AA:AE,5,0)),VLOOKUP(J224,'72102609'!Z:AE,6,0))</f>
        <v/>
      </c>
      <c r="L224" s="7" t="str">
        <f>IF(ISNA(VLOOKUP(J224,'72102278'!Z:AE,6,0)),IF(ISNA(VLOOKUP(J224,'72102278'!AA:AE,5,0)),IF(ISNA(VLOOKUP(J224,'72102278'!AB:AE,4,0)),IF(ISNA(VLOOKUP(J224,'72102278'!AC:AE,3,0)),IF(ISNA(VLOOKUP(J224,'72102278'!AD:AE,2,0)),"",VLOOKUP(J224,'72102278'!AD:AE,2,0)),VLOOKUP(J224,'72102278'!AC:AE,3,0)),VLOOKUP(J224,'72102278'!AB:AE,4,0)),VLOOKUP(J224,'72102278'!AA:AE,5,0)),VLOOKUP(J224,'72102278'!Z:AE,6,0))</f>
        <v/>
      </c>
      <c r="M224" s="7">
        <f>IF(ISNA(VLOOKUP(J224,'72102029'!Z:AE,6,0)),IF(ISNA(VLOOKUP(J224,'72102029'!AA:AE,5,0)),IF(ISNA(VLOOKUP(J224,'72102029'!AB:AE,4,0)),IF(ISNA(VLOOKUP(J224,'72102029'!AC:AE,3,0)),IF(ISNA(VLOOKUP(J224,'72102029'!AD:AE,2,0)),"",VLOOKUP(J224,'72102029'!AD:AE,2,0)),VLOOKUP(J224,'72102029'!AC:AE,3,0)),VLOOKUP(J224,'72102029'!AB:AE,4,0)),VLOOKUP(J224,'72102029'!AA:AE,5,0)),VLOOKUP(J224,'72102029'!Z:AE,6,0))</f>
        <v>11</v>
      </c>
      <c r="N224" s="7">
        <f>IF(ISNA(VLOOKUP(J224,'72101595'!Z:AE,6,0)),IF(ISNA(VLOOKUP(J224,'72101595'!AA:AE,5,0)),IF(ISNA(VLOOKUP(J224,'72101595'!AB:AE,4,0)),IF(ISNA(VLOOKUP(J224,'72101595'!AC:AE,3,0)),IF(ISNA(VLOOKUP(J224,'72101595'!AD:AE,2,0)),"",VLOOKUP(J224,'72101595'!AD:AE,2,0)),VLOOKUP(J224,'72101595'!AC:AE,3,0)),VLOOKUP(J224,'72101595'!AB:AE,4,0)),VLOOKUP(J224,'72101595'!AA:AE,5,0)),VLOOKUP(J224,'72101595'!Z:AE,6,0))</f>
        <v>6</v>
      </c>
      <c r="O224" s="7" t="str">
        <f>IF(ISNA(VLOOKUP(J224,'72101388'!Z:AE,6,0)),IF(ISNA(VLOOKUP(J224,'72101388'!AA:AE,5,0)),IF(ISNA(VLOOKUP(J224,'72101388'!AB:AE,4,0)),IF(ISNA(VLOOKUP(J224,'72101388'!AC:AE,3,0)),IF(ISNA(VLOOKUP(J224,'72101388'!AD:AE,2,0)),"",VLOOKUP(J224,'72101388'!AD:AE,2,0)),VLOOKUP(J224,'72101388'!AC:AE,3,0)),VLOOKUP(J224,'72101388'!AB:AE,4,0)),VLOOKUP(J224,'72101388'!AA:AE,5,0)),VLOOKUP(J224,'72101388'!Z:AE,6,0))</f>
        <v/>
      </c>
      <c r="P224" s="7">
        <f>IF(ISNA(VLOOKUP(J224,'72101014'!Z:AE,6,0)),IF(ISNA(VLOOKUP(J224,'72101014'!AA:AE,5,0)),IF(ISNA(VLOOKUP(J224,'72101014'!AB:AE,4,0)),IF(ISNA(VLOOKUP(J224,'72101014'!AC:AE,3,0)),IF(ISNA(VLOOKUP(J224,'72101014'!AD:AE,2,0)),"",VLOOKUP(J224,'72101014'!AD:AE,2,0)),VLOOKUP(J224,'72101014'!AC:AE,3,0)),VLOOKUP(J224,'72101014'!AB:AE,4,0)),VLOOKUP(J224,'72101014'!AA:AE,5,0)),VLOOKUP(J224,'72101014'!Z:AE,6,0))</f>
        <v>11</v>
      </c>
      <c r="Q224" s="7" t="str">
        <f>IF(ISNA(VLOOKUP(J224,'72100736'!Z:AE,6,0)),IF(ISNA(VLOOKUP(J224,'72100736'!AA:AE,5,0)),IF(ISNA(VLOOKUP(J224,'72100736'!AB:AE,4,0)),IF(ISNA(VLOOKUP(J224,'72100736'!AC:AE,3,0)),IF(ISNA(VLOOKUP(J224,'72100736'!AD:AE,2,0)),"",VLOOKUP(J224,'72100736'!AD:AE,2,0)),VLOOKUP(J224,'72100736'!AC:AE,3,0)),VLOOKUP(J224,'72100736'!AB:AE,4,0)),VLOOKUP(J224,'72100736'!AA:AE,5,0)),VLOOKUP(J224,'72100736'!Z:AE,6,0))</f>
        <v/>
      </c>
      <c r="R224" s="7">
        <f>IF(ISNA(VLOOKUP(J224,'72100530'!Z:AE,6,0)),IF(ISNA(VLOOKUP(J224,'72100530'!AA:AE,5,0)),IF(ISNA(VLOOKUP(J224,'72100530'!AB:AE,4,0)),IF(ISNA(VLOOKUP(J224,'72100530'!AC:AE,3,0)),IF(ISNA(VLOOKUP(J224,'72100530'!AD:AE,2,0)),"",VLOOKUP(J224,'72100530'!AD:AE,2,0)),VLOOKUP(J224,'72100530'!AC:AE,3,0)),VLOOKUP(J224,'72100530'!AB:AE,4,0)),VLOOKUP(J224,'72100530'!AA:AE,5,0)),VLOOKUP(J224,'72100530'!Z:AE,6,0))</f>
        <v>4</v>
      </c>
      <c r="S224" s="7" t="str">
        <f>IF(ISNA(VLOOKUP(J224,'72100318'!Z:AE,6,0)),IF(ISNA(VLOOKUP(J224,'72100318'!AA:AE,5,0)),IF(ISNA(VLOOKUP(J224,'72100318'!AB:AE,4,0)),IF(ISNA(VLOOKUP(J224,'72100318'!AC:AE,3,0)),IF(ISNA(VLOOKUP(J224,'72100318'!AD:AE,2,0)),"",VLOOKUP(J224,'72100318'!AD:AE,2,0)),VLOOKUP(J224,'72100318'!AC:AE,3,0)),VLOOKUP(J224,'72100318'!AB:AE,4,0)),VLOOKUP(J224,'72100318'!AA:AE,5,0)),VLOOKUP(J224,'72100318'!Z:AE,6,0))</f>
        <v/>
      </c>
      <c r="T224" s="7" t="str">
        <f>IF(ISNA(VLOOKUP(J224,'72100121'!Z:AE,6,0)),IF(ISNA(VLOOKUP(J224,'72100121'!AA:AE,5,0)),IF(ISNA(VLOOKUP(J224,'72100121'!AB:AE,4,0)),IF(ISNA(VLOOKUP(J224,'72100121'!AC:AE,3,0)),IF(ISNA(VLOOKUP(J224,'72100121'!AD:AE,2,0)),"",VLOOKUP(J224,'72100121'!AD:AE,2,0)),VLOOKUP(J224,'72100121'!AC:AE,3,0)),VLOOKUP(J224,'72100121'!AB:AE,4,0)),VLOOKUP(J224,'72100121'!AA:AE,5,0)),VLOOKUP(J224,'72100121'!Z:AE,6,0))</f>
        <v/>
      </c>
      <c r="U224" s="7" t="str">
        <f>IF(ISNA(VLOOKUP(J224,'72003054'!Z:AE,6,0)),IF(ISNA(VLOOKUP(J224,'72003054'!AA:AE,5,0)),IF(ISNA(VLOOKUP(J224,'72003054'!AB:AE,4,0)),IF(ISNA(VLOOKUP(J224,'72003054'!AC:AE,3,0)),IF(ISNA(VLOOKUP(J224,'72003054'!AD:AE,2,0)),"",VLOOKUP(J224,'72003054'!AD:AE,2,0)),VLOOKUP(J224,'72003054'!AC:AE,3,0)),VLOOKUP(J224,'72003054'!AB:AE,4,0)),VLOOKUP(J224,'72003054'!AA:AE,5,0)),VLOOKUP(J224,'72003054'!Z:AE,6,0))</f>
        <v/>
      </c>
    </row>
    <row r="225" spans="1:21" x14ac:dyDescent="0.25">
      <c r="A225" s="7">
        <f t="shared" si="9"/>
        <v>10</v>
      </c>
      <c r="B225" s="7">
        <f t="shared" si="10"/>
        <v>72100121</v>
      </c>
      <c r="C225" s="7">
        <f>IF(ISNA(VLOOKUP(G225,Listen!J:P,7,0)),VLOOKUP(E225,'72100121'!AF:AP,11,0),IF(VLOOKUP(E225,'72100121'!AF:AP,11,0)&lt;4,VLOOKUP(G225,Listen!J:P,7,0),VLOOKUP(E225,'72100121'!AF:AP,11,0)))</f>
        <v>3</v>
      </c>
      <c r="D225" s="7" t="str">
        <f>IF(G225="","", IF(ISNA(G225),"",IF(ISNA(VLOOKUP(G225,[1]ALLE!$B:$AA,26,0)),"",VLOOKUP(G225,[1]ALLE!$B:$AA,26,0))))</f>
        <v>WGK 1,</v>
      </c>
      <c r="E225" s="12" t="str">
        <f>IF(ISNA(VLOOKUP(J225,'72100121'!Z:AG,7,0)),IF(ISNA(VLOOKUP(J225,'72100121'!AA:AG,6,0)),IF(ISNA(VLOOKUP(J225,'72100121'!AB:AG,5,0)),IF(ISNA(VLOOKUP(J225,'72100121'!AC:AG,4,0)),IF(ISNA(VLOOKUP(J225,'72100121'!AD:AG,3,0)),"",VLOOKUP(J225,'72100121'!AD:AG,3,0)),VLOOKUP(J225,'72100121'!AC:AG,4,0)),VLOOKUP(J225,'72100121'!AB:AG,5,0)),VLOOKUP(J225,'72100121'!AA:AG,6,0)),VLOOKUP(J225,'72100121'!Z:AG,7,0))</f>
        <v>Propanenitrile, 3-hydroxy-</v>
      </c>
      <c r="F225" s="7" t="str">
        <f>IF(G225=0,"",IF(G225="","",VLOOKUP(G225,'72100121'!D:I,6,0)))</f>
        <v>C3H5NO</v>
      </c>
      <c r="G225" s="7" t="str">
        <f>VLOOKUP(E225,'72100121'!AF:AP,2,0)</f>
        <v>109-78-4</v>
      </c>
      <c r="H225" s="7" t="str">
        <f>IF(ISNA(VLOOKUP(G225,[1]ALLE!$B:$C,2,0)),"",VLOOKUP(G225,[1]ALLE!$B:$C,2,0))</f>
        <v>WSGYTJNNHPZFKR-UHFFFAOYSA-N</v>
      </c>
      <c r="I225" s="7">
        <f t="shared" si="11"/>
        <v>225</v>
      </c>
      <c r="J225" s="5" t="s">
        <v>4731</v>
      </c>
      <c r="K225" s="7" t="str">
        <f>IF(ISNA(VLOOKUP(J225,'72102609'!Z:AE,6,0)),IF(ISNA(VLOOKUP(J225,'72102609'!AA:AE,5,0)),IF(ISNA(VLOOKUP(J225,'72102609'!AB:AE,4,0)),IF(ISNA(VLOOKUP(J225,'72102609'!AC:AE,3,0)),IF(ISNA(VLOOKUP(J225,'72102609'!AD:AE,2,0)),"",VLOOKUP(J225,'72102609'!AD:AE,2,0)),VLOOKUP(J225,'72102609'!AC:AE,3,0)),VLOOKUP(J225,'72102609'!AB:AE,4,0)),VLOOKUP(J225,'72102609'!AA:AE,5,0)),VLOOKUP(J225,'72102609'!Z:AE,6,0))</f>
        <v/>
      </c>
      <c r="L225" s="7" t="str">
        <f>IF(ISNA(VLOOKUP(J225,'72102278'!Z:AE,6,0)),IF(ISNA(VLOOKUP(J225,'72102278'!AA:AE,5,0)),IF(ISNA(VLOOKUP(J225,'72102278'!AB:AE,4,0)),IF(ISNA(VLOOKUP(J225,'72102278'!AC:AE,3,0)),IF(ISNA(VLOOKUP(J225,'72102278'!AD:AE,2,0)),"",VLOOKUP(J225,'72102278'!AD:AE,2,0)),VLOOKUP(J225,'72102278'!AC:AE,3,0)),VLOOKUP(J225,'72102278'!AB:AE,4,0)),VLOOKUP(J225,'72102278'!AA:AE,5,0)),VLOOKUP(J225,'72102278'!Z:AE,6,0))</f>
        <v/>
      </c>
      <c r="M225" s="7" t="str">
        <f>IF(ISNA(VLOOKUP(J225,'72102029'!Z:AE,6,0)),IF(ISNA(VLOOKUP(J225,'72102029'!AA:AE,5,0)),IF(ISNA(VLOOKUP(J225,'72102029'!AB:AE,4,0)),IF(ISNA(VLOOKUP(J225,'72102029'!AC:AE,3,0)),IF(ISNA(VLOOKUP(J225,'72102029'!AD:AE,2,0)),"",VLOOKUP(J225,'72102029'!AD:AE,2,0)),VLOOKUP(J225,'72102029'!AC:AE,3,0)),VLOOKUP(J225,'72102029'!AB:AE,4,0)),VLOOKUP(J225,'72102029'!AA:AE,5,0)),VLOOKUP(J225,'72102029'!Z:AE,6,0))</f>
        <v/>
      </c>
      <c r="N225" s="7" t="str">
        <f>IF(ISNA(VLOOKUP(J225,'72101595'!Z:AE,6,0)),IF(ISNA(VLOOKUP(J225,'72101595'!AA:AE,5,0)),IF(ISNA(VLOOKUP(J225,'72101595'!AB:AE,4,0)),IF(ISNA(VLOOKUP(J225,'72101595'!AC:AE,3,0)),IF(ISNA(VLOOKUP(J225,'72101595'!AD:AE,2,0)),"",VLOOKUP(J225,'72101595'!AD:AE,2,0)),VLOOKUP(J225,'72101595'!AC:AE,3,0)),VLOOKUP(J225,'72101595'!AB:AE,4,0)),VLOOKUP(J225,'72101595'!AA:AE,5,0)),VLOOKUP(J225,'72101595'!Z:AE,6,0))</f>
        <v/>
      </c>
      <c r="O225" s="7" t="str">
        <f>IF(ISNA(VLOOKUP(J225,'72101388'!Z:AE,6,0)),IF(ISNA(VLOOKUP(J225,'72101388'!AA:AE,5,0)),IF(ISNA(VLOOKUP(J225,'72101388'!AB:AE,4,0)),IF(ISNA(VLOOKUP(J225,'72101388'!AC:AE,3,0)),IF(ISNA(VLOOKUP(J225,'72101388'!AD:AE,2,0)),"",VLOOKUP(J225,'72101388'!AD:AE,2,0)),VLOOKUP(J225,'72101388'!AC:AE,3,0)),VLOOKUP(J225,'72101388'!AB:AE,4,0)),VLOOKUP(J225,'72101388'!AA:AE,5,0)),VLOOKUP(J225,'72101388'!Z:AE,6,0))</f>
        <v/>
      </c>
      <c r="P225" s="7" t="str">
        <f>IF(ISNA(VLOOKUP(J225,'72101014'!Z:AE,6,0)),IF(ISNA(VLOOKUP(J225,'72101014'!AA:AE,5,0)),IF(ISNA(VLOOKUP(J225,'72101014'!AB:AE,4,0)),IF(ISNA(VLOOKUP(J225,'72101014'!AC:AE,3,0)),IF(ISNA(VLOOKUP(J225,'72101014'!AD:AE,2,0)),"",VLOOKUP(J225,'72101014'!AD:AE,2,0)),VLOOKUP(J225,'72101014'!AC:AE,3,0)),VLOOKUP(J225,'72101014'!AB:AE,4,0)),VLOOKUP(J225,'72101014'!AA:AE,5,0)),VLOOKUP(J225,'72101014'!Z:AE,6,0))</f>
        <v/>
      </c>
      <c r="Q225" s="7" t="str">
        <f>IF(ISNA(VLOOKUP(J225,'72100736'!Z:AE,6,0)),IF(ISNA(VLOOKUP(J225,'72100736'!AA:AE,5,0)),IF(ISNA(VLOOKUP(J225,'72100736'!AB:AE,4,0)),IF(ISNA(VLOOKUP(J225,'72100736'!AC:AE,3,0)),IF(ISNA(VLOOKUP(J225,'72100736'!AD:AE,2,0)),"",VLOOKUP(J225,'72100736'!AD:AE,2,0)),VLOOKUP(J225,'72100736'!AC:AE,3,0)),VLOOKUP(J225,'72100736'!AB:AE,4,0)),VLOOKUP(J225,'72100736'!AA:AE,5,0)),VLOOKUP(J225,'72100736'!Z:AE,6,0))</f>
        <v/>
      </c>
      <c r="R225" s="7" t="str">
        <f>IF(ISNA(VLOOKUP(J225,'72100530'!Z:AE,6,0)),IF(ISNA(VLOOKUP(J225,'72100530'!AA:AE,5,0)),IF(ISNA(VLOOKUP(J225,'72100530'!AB:AE,4,0)),IF(ISNA(VLOOKUP(J225,'72100530'!AC:AE,3,0)),IF(ISNA(VLOOKUP(J225,'72100530'!AD:AE,2,0)),"",VLOOKUP(J225,'72100530'!AD:AE,2,0)),VLOOKUP(J225,'72100530'!AC:AE,3,0)),VLOOKUP(J225,'72100530'!AB:AE,4,0)),VLOOKUP(J225,'72100530'!AA:AE,5,0)),VLOOKUP(J225,'72100530'!Z:AE,6,0))</f>
        <v/>
      </c>
      <c r="S225" s="7" t="str">
        <f>IF(ISNA(VLOOKUP(J225,'72100318'!Z:AE,6,0)),IF(ISNA(VLOOKUP(J225,'72100318'!AA:AE,5,0)),IF(ISNA(VLOOKUP(J225,'72100318'!AB:AE,4,0)),IF(ISNA(VLOOKUP(J225,'72100318'!AC:AE,3,0)),IF(ISNA(VLOOKUP(J225,'72100318'!AD:AE,2,0)),"",VLOOKUP(J225,'72100318'!AD:AE,2,0)),VLOOKUP(J225,'72100318'!AC:AE,3,0)),VLOOKUP(J225,'72100318'!AB:AE,4,0)),VLOOKUP(J225,'72100318'!AA:AE,5,0)),VLOOKUP(J225,'72100318'!Z:AE,6,0))</f>
        <v/>
      </c>
      <c r="T225" s="7">
        <f>IF(ISNA(VLOOKUP(J225,'72100121'!Z:AE,6,0)),IF(ISNA(VLOOKUP(J225,'72100121'!AA:AE,5,0)),IF(ISNA(VLOOKUP(J225,'72100121'!AB:AE,4,0)),IF(ISNA(VLOOKUP(J225,'72100121'!AC:AE,3,0)),IF(ISNA(VLOOKUP(J225,'72100121'!AD:AE,2,0)),"",VLOOKUP(J225,'72100121'!AD:AE,2,0)),VLOOKUP(J225,'72100121'!AC:AE,3,0)),VLOOKUP(J225,'72100121'!AB:AE,4,0)),VLOOKUP(J225,'72100121'!AA:AE,5,0)),VLOOKUP(J225,'72100121'!Z:AE,6,0))</f>
        <v>10</v>
      </c>
      <c r="U225" s="7" t="str">
        <f>IF(ISNA(VLOOKUP(J225,'72003054'!Z:AE,6,0)),IF(ISNA(VLOOKUP(J225,'72003054'!AA:AE,5,0)),IF(ISNA(VLOOKUP(J225,'72003054'!AB:AE,4,0)),IF(ISNA(VLOOKUP(J225,'72003054'!AC:AE,3,0)),IF(ISNA(VLOOKUP(J225,'72003054'!AD:AE,2,0)),"",VLOOKUP(J225,'72003054'!AD:AE,2,0)),VLOOKUP(J225,'72003054'!AC:AE,3,0)),VLOOKUP(J225,'72003054'!AB:AE,4,0)),VLOOKUP(J225,'72003054'!AA:AE,5,0)),VLOOKUP(J225,'72003054'!Z:AE,6,0))</f>
        <v/>
      </c>
    </row>
  </sheetData>
  <sortState xmlns:xlrd2="http://schemas.microsoft.com/office/spreadsheetml/2017/richdata2" ref="A7:PJ225">
    <sortCondition descending="1" ref="A7:A225"/>
  </sortState>
  <phoneticPr fontId="1" type="noConversion"/>
  <conditionalFormatting sqref="K7:U225">
    <cfRule type="colorScale" priority="14">
      <colorScale>
        <cfvo type="percentile" val="10"/>
        <cfvo type="percentile" val="90"/>
        <color theme="5" tint="0.79998168889431442"/>
        <color rgb="FFFF3F3F"/>
      </colorScale>
    </cfRule>
  </conditionalFormatting>
  <conditionalFormatting sqref="C7:C225">
    <cfRule type="cellIs" dxfId="94" priority="3" operator="equal">
      <formula>1</formula>
    </cfRule>
  </conditionalFormatting>
  <conditionalFormatting sqref="C1:C1048576">
    <cfRule type="cellIs" dxfId="93" priority="1" operator="equal">
      <formula>2</formula>
    </cfRule>
  </conditionalFormatting>
  <pageMargins left="0.7" right="0.7" top="0.78740157499999996" bottom="0.78740157499999996" header="0.3" footer="0.3"/>
  <pageSetup paperSize="9" orientation="portrait" horizontalDpi="4294967293" verticalDpi="0"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451"/>
  <sheetViews>
    <sheetView workbookViewId="0">
      <selection activeCell="D3" sqref="D3"/>
    </sheetView>
  </sheetViews>
  <sheetFormatPr baseColWidth="10" defaultRowHeight="15" x14ac:dyDescent="0.25"/>
  <cols>
    <col min="1" max="1" width="9" style="4" customWidth="1"/>
    <col min="2" max="4" width="9.28515625" customWidth="1"/>
    <col min="5" max="5" width="5.5703125" customWidth="1"/>
    <col min="6" max="6" width="9.28515625" customWidth="1"/>
    <col min="7" max="8" width="18.42578125" customWidth="1"/>
  </cols>
  <sheetData>
    <row r="1" spans="1:12" x14ac:dyDescent="0.25">
      <c r="A1" s="4" t="s">
        <v>341</v>
      </c>
      <c r="B1" t="s">
        <v>22</v>
      </c>
      <c r="C1" t="s">
        <v>94</v>
      </c>
      <c r="D1" t="s">
        <v>95</v>
      </c>
      <c r="E1" t="s">
        <v>36</v>
      </c>
      <c r="F1" t="s">
        <v>25</v>
      </c>
      <c r="L1" s="22" t="s">
        <v>5734</v>
      </c>
    </row>
    <row r="2" spans="1:12" x14ac:dyDescent="0.25">
      <c r="B2">
        <v>471</v>
      </c>
      <c r="C2" t="s">
        <v>391</v>
      </c>
      <c r="D2" t="s">
        <v>390</v>
      </c>
      <c r="E2">
        <v>1</v>
      </c>
      <c r="F2" t="s">
        <v>1251</v>
      </c>
      <c r="L2" s="21" t="s">
        <v>1495</v>
      </c>
    </row>
    <row r="3" spans="1:12" x14ac:dyDescent="0.25">
      <c r="B3">
        <v>436</v>
      </c>
      <c r="C3" t="s">
        <v>387</v>
      </c>
      <c r="D3" t="s">
        <v>386</v>
      </c>
      <c r="E3">
        <v>1</v>
      </c>
      <c r="F3" t="s">
        <v>465</v>
      </c>
      <c r="L3" s="22" t="s">
        <v>4146</v>
      </c>
    </row>
    <row r="4" spans="1:12" x14ac:dyDescent="0.25">
      <c r="B4">
        <v>221</v>
      </c>
      <c r="C4" t="s">
        <v>228</v>
      </c>
      <c r="D4" t="s">
        <v>88</v>
      </c>
      <c r="E4">
        <v>1</v>
      </c>
      <c r="F4" t="s">
        <v>227</v>
      </c>
      <c r="L4" s="22" t="s">
        <v>6344</v>
      </c>
    </row>
    <row r="5" spans="1:12" x14ac:dyDescent="0.25">
      <c r="B5">
        <v>151</v>
      </c>
      <c r="C5" t="s">
        <v>2121</v>
      </c>
      <c r="D5" t="s">
        <v>2120</v>
      </c>
      <c r="E5">
        <v>1</v>
      </c>
      <c r="F5" t="s">
        <v>223</v>
      </c>
      <c r="L5" s="22" t="s">
        <v>6180</v>
      </c>
    </row>
    <row r="6" spans="1:12" x14ac:dyDescent="0.25">
      <c r="B6">
        <v>83</v>
      </c>
      <c r="C6" t="s">
        <v>147</v>
      </c>
      <c r="D6" t="s">
        <v>146</v>
      </c>
      <c r="E6">
        <v>1</v>
      </c>
      <c r="F6" t="s">
        <v>779</v>
      </c>
      <c r="L6" s="22" t="s">
        <v>7359</v>
      </c>
    </row>
    <row r="7" spans="1:12" x14ac:dyDescent="0.25">
      <c r="B7">
        <v>52</v>
      </c>
      <c r="C7" t="s">
        <v>228</v>
      </c>
      <c r="D7" t="s">
        <v>88</v>
      </c>
      <c r="E7">
        <v>1</v>
      </c>
      <c r="F7" t="s">
        <v>1111</v>
      </c>
      <c r="L7" s="22" t="s">
        <v>2509</v>
      </c>
    </row>
    <row r="8" spans="1:12" x14ac:dyDescent="0.25">
      <c r="B8">
        <v>35</v>
      </c>
      <c r="C8" t="s">
        <v>1486</v>
      </c>
      <c r="D8" t="s">
        <v>1485</v>
      </c>
      <c r="E8">
        <v>1</v>
      </c>
      <c r="F8" t="s">
        <v>1484</v>
      </c>
      <c r="L8" s="22" t="s">
        <v>731</v>
      </c>
    </row>
    <row r="9" spans="1:12" x14ac:dyDescent="0.25">
      <c r="B9">
        <v>30</v>
      </c>
      <c r="C9" t="s">
        <v>345</v>
      </c>
      <c r="D9" t="s">
        <v>344</v>
      </c>
      <c r="E9">
        <v>1</v>
      </c>
      <c r="F9" t="s">
        <v>417</v>
      </c>
      <c r="L9" s="22" t="s">
        <v>9097</v>
      </c>
    </row>
    <row r="10" spans="1:12" x14ac:dyDescent="0.25">
      <c r="B10">
        <v>17</v>
      </c>
      <c r="C10" t="s">
        <v>6404</v>
      </c>
      <c r="D10" t="s">
        <v>6403</v>
      </c>
      <c r="E10">
        <v>1</v>
      </c>
      <c r="F10" t="s">
        <v>6406</v>
      </c>
      <c r="L10" s="22" t="s">
        <v>11339</v>
      </c>
    </row>
    <row r="11" spans="1:12" x14ac:dyDescent="0.25">
      <c r="B11">
        <v>14</v>
      </c>
      <c r="C11" t="s">
        <v>16756</v>
      </c>
      <c r="D11" t="s">
        <v>16755</v>
      </c>
      <c r="E11">
        <v>1</v>
      </c>
      <c r="F11" t="s">
        <v>156</v>
      </c>
      <c r="L11" s="22" t="s">
        <v>6877</v>
      </c>
    </row>
    <row r="12" spans="1:12" x14ac:dyDescent="0.25">
      <c r="B12">
        <v>39183</v>
      </c>
      <c r="C12" t="s">
        <v>19468</v>
      </c>
      <c r="D12" t="s">
        <v>19467</v>
      </c>
      <c r="E12">
        <v>2</v>
      </c>
      <c r="F12" t="s">
        <v>5734</v>
      </c>
      <c r="L12" s="22" t="s">
        <v>115</v>
      </c>
    </row>
    <row r="13" spans="1:12" x14ac:dyDescent="0.25">
      <c r="B13">
        <v>1185</v>
      </c>
      <c r="C13" t="s">
        <v>14289</v>
      </c>
      <c r="D13">
        <v>0</v>
      </c>
      <c r="E13">
        <v>2</v>
      </c>
      <c r="F13" t="s">
        <v>463</v>
      </c>
      <c r="L13" s="21" t="s">
        <v>434</v>
      </c>
    </row>
    <row r="14" spans="1:12" x14ac:dyDescent="0.25">
      <c r="B14">
        <v>902</v>
      </c>
      <c r="C14" t="s">
        <v>14275</v>
      </c>
      <c r="D14">
        <v>0</v>
      </c>
      <c r="E14">
        <v>2</v>
      </c>
      <c r="F14" t="s">
        <v>1089</v>
      </c>
      <c r="L14" s="22" t="s">
        <v>3315</v>
      </c>
    </row>
    <row r="15" spans="1:12" x14ac:dyDescent="0.25">
      <c r="B15">
        <v>498</v>
      </c>
      <c r="C15" t="s">
        <v>14294</v>
      </c>
      <c r="D15">
        <v>0</v>
      </c>
      <c r="E15">
        <v>2</v>
      </c>
      <c r="F15" t="s">
        <v>469</v>
      </c>
      <c r="L15" s="22" t="s">
        <v>19654</v>
      </c>
    </row>
    <row r="16" spans="1:12" x14ac:dyDescent="0.25">
      <c r="B16">
        <v>448</v>
      </c>
      <c r="C16" t="s">
        <v>364</v>
      </c>
      <c r="D16" t="s">
        <v>363</v>
      </c>
      <c r="E16">
        <v>2</v>
      </c>
      <c r="F16" t="s">
        <v>440</v>
      </c>
      <c r="L16" s="22" t="s">
        <v>3415</v>
      </c>
    </row>
    <row r="17" spans="2:12" x14ac:dyDescent="0.25">
      <c r="B17">
        <v>292</v>
      </c>
      <c r="C17" t="s">
        <v>333</v>
      </c>
      <c r="D17" t="s">
        <v>332</v>
      </c>
      <c r="E17">
        <v>2</v>
      </c>
      <c r="F17" t="s">
        <v>331</v>
      </c>
      <c r="L17" s="22" t="s">
        <v>417</v>
      </c>
    </row>
    <row r="18" spans="2:12" x14ac:dyDescent="0.25">
      <c r="B18">
        <v>262</v>
      </c>
      <c r="C18" t="s">
        <v>14300</v>
      </c>
      <c r="D18">
        <v>0</v>
      </c>
      <c r="E18">
        <v>2</v>
      </c>
      <c r="F18" t="s">
        <v>1234</v>
      </c>
      <c r="L18" s="22" t="s">
        <v>2900</v>
      </c>
    </row>
    <row r="19" spans="2:12" x14ac:dyDescent="0.25">
      <c r="B19">
        <v>260</v>
      </c>
      <c r="C19" t="s">
        <v>564</v>
      </c>
      <c r="D19" t="s">
        <v>358</v>
      </c>
      <c r="E19">
        <v>2</v>
      </c>
      <c r="F19" t="s">
        <v>436</v>
      </c>
      <c r="L19" s="21" t="s">
        <v>631</v>
      </c>
    </row>
    <row r="20" spans="2:12" x14ac:dyDescent="0.25">
      <c r="B20">
        <v>239</v>
      </c>
      <c r="C20" t="s">
        <v>14283</v>
      </c>
      <c r="D20">
        <v>0</v>
      </c>
      <c r="E20">
        <v>2</v>
      </c>
      <c r="F20" t="s">
        <v>1152</v>
      </c>
      <c r="L20" s="22" t="s">
        <v>10942</v>
      </c>
    </row>
    <row r="21" spans="2:12" x14ac:dyDescent="0.25">
      <c r="B21">
        <v>235</v>
      </c>
      <c r="C21" t="s">
        <v>1100</v>
      </c>
      <c r="D21" t="s">
        <v>1099</v>
      </c>
      <c r="E21">
        <v>2</v>
      </c>
      <c r="F21" t="s">
        <v>1547</v>
      </c>
      <c r="L21" s="22" t="s">
        <v>659</v>
      </c>
    </row>
    <row r="22" spans="2:12" x14ac:dyDescent="0.25">
      <c r="B22">
        <v>219</v>
      </c>
      <c r="C22" t="s">
        <v>14284</v>
      </c>
      <c r="D22">
        <v>0</v>
      </c>
      <c r="E22">
        <v>2</v>
      </c>
      <c r="F22" t="s">
        <v>1576</v>
      </c>
      <c r="L22" s="22" t="s">
        <v>16663</v>
      </c>
    </row>
    <row r="23" spans="2:12" x14ac:dyDescent="0.25">
      <c r="B23">
        <v>189</v>
      </c>
      <c r="C23" t="s">
        <v>2251</v>
      </c>
      <c r="D23" t="s">
        <v>2250</v>
      </c>
      <c r="E23">
        <v>2</v>
      </c>
      <c r="F23" t="s">
        <v>2646</v>
      </c>
      <c r="L23" s="22" t="s">
        <v>436</v>
      </c>
    </row>
    <row r="24" spans="2:12" x14ac:dyDescent="0.25">
      <c r="B24">
        <v>177</v>
      </c>
      <c r="C24" t="s">
        <v>10601</v>
      </c>
      <c r="D24" t="s">
        <v>10600</v>
      </c>
      <c r="E24">
        <v>2</v>
      </c>
      <c r="F24" t="s">
        <v>19342</v>
      </c>
      <c r="L24" s="22" t="s">
        <v>19540</v>
      </c>
    </row>
    <row r="25" spans="2:12" x14ac:dyDescent="0.25">
      <c r="B25">
        <v>174</v>
      </c>
      <c r="C25" t="s">
        <v>927</v>
      </c>
      <c r="D25" t="s">
        <v>926</v>
      </c>
      <c r="E25">
        <v>2</v>
      </c>
      <c r="F25" t="s">
        <v>925</v>
      </c>
      <c r="L25" s="21" t="s">
        <v>3191</v>
      </c>
    </row>
    <row r="26" spans="2:12" x14ac:dyDescent="0.25">
      <c r="B26">
        <v>171</v>
      </c>
      <c r="C26" t="s">
        <v>14257</v>
      </c>
      <c r="D26">
        <v>0</v>
      </c>
      <c r="E26">
        <v>2</v>
      </c>
      <c r="F26" t="s">
        <v>1279</v>
      </c>
      <c r="L26" s="22" t="s">
        <v>6474</v>
      </c>
    </row>
    <row r="27" spans="2:12" x14ac:dyDescent="0.25">
      <c r="B27">
        <v>157</v>
      </c>
      <c r="C27" t="s">
        <v>905</v>
      </c>
      <c r="D27" t="s">
        <v>904</v>
      </c>
      <c r="E27">
        <v>2</v>
      </c>
      <c r="F27" t="s">
        <v>906</v>
      </c>
      <c r="L27" s="21" t="s">
        <v>2746</v>
      </c>
    </row>
    <row r="28" spans="2:12" x14ac:dyDescent="0.25">
      <c r="B28">
        <v>126</v>
      </c>
      <c r="C28" t="s">
        <v>14297</v>
      </c>
      <c r="D28">
        <v>0</v>
      </c>
      <c r="E28">
        <v>2</v>
      </c>
      <c r="F28" t="s">
        <v>1217</v>
      </c>
      <c r="L28" s="22" t="s">
        <v>18208</v>
      </c>
    </row>
    <row r="29" spans="2:12" x14ac:dyDescent="0.25">
      <c r="B29">
        <v>117</v>
      </c>
      <c r="C29" t="s">
        <v>14291</v>
      </c>
      <c r="D29">
        <v>0</v>
      </c>
      <c r="E29">
        <v>2</v>
      </c>
      <c r="F29" t="s">
        <v>1189</v>
      </c>
      <c r="L29" s="22" t="s">
        <v>1018</v>
      </c>
    </row>
    <row r="30" spans="2:12" x14ac:dyDescent="0.25">
      <c r="B30">
        <v>116</v>
      </c>
      <c r="C30" t="s">
        <v>1060</v>
      </c>
      <c r="D30" t="s">
        <v>1059</v>
      </c>
      <c r="E30">
        <v>2</v>
      </c>
      <c r="F30" t="s">
        <v>1058</v>
      </c>
      <c r="L30" s="22" t="s">
        <v>1279</v>
      </c>
    </row>
    <row r="31" spans="2:12" x14ac:dyDescent="0.25">
      <c r="B31">
        <v>113</v>
      </c>
      <c r="C31" t="s">
        <v>905</v>
      </c>
      <c r="D31" t="s">
        <v>904</v>
      </c>
      <c r="E31">
        <v>2</v>
      </c>
      <c r="F31" t="s">
        <v>903</v>
      </c>
      <c r="L31" s="22" t="s">
        <v>8264</v>
      </c>
    </row>
    <row r="32" spans="2:12" x14ac:dyDescent="0.25">
      <c r="B32">
        <v>109</v>
      </c>
      <c r="C32" t="s">
        <v>14248</v>
      </c>
      <c r="D32">
        <v>0</v>
      </c>
      <c r="E32">
        <v>2</v>
      </c>
      <c r="F32" t="s">
        <v>1018</v>
      </c>
      <c r="L32" s="22" t="s">
        <v>17517</v>
      </c>
    </row>
    <row r="33" spans="2:12" x14ac:dyDescent="0.25">
      <c r="B33">
        <v>98</v>
      </c>
      <c r="C33" t="s">
        <v>1262</v>
      </c>
      <c r="D33" t="s">
        <v>1261</v>
      </c>
      <c r="E33">
        <v>2</v>
      </c>
      <c r="F33" t="s">
        <v>1260</v>
      </c>
      <c r="L33" s="22" t="s">
        <v>883</v>
      </c>
    </row>
    <row r="34" spans="2:12" x14ac:dyDescent="0.25">
      <c r="B34">
        <v>75</v>
      </c>
      <c r="C34" t="s">
        <v>14255</v>
      </c>
      <c r="D34">
        <v>0</v>
      </c>
      <c r="E34">
        <v>2</v>
      </c>
      <c r="F34" t="s">
        <v>447</v>
      </c>
      <c r="L34" s="21" t="s">
        <v>1410</v>
      </c>
    </row>
    <row r="35" spans="2:12" x14ac:dyDescent="0.25">
      <c r="B35">
        <v>70</v>
      </c>
      <c r="C35" t="s">
        <v>2945</v>
      </c>
      <c r="D35" t="s">
        <v>2944</v>
      </c>
      <c r="E35">
        <v>2</v>
      </c>
      <c r="F35" t="s">
        <v>718</v>
      </c>
      <c r="L35" s="22" t="s">
        <v>913</v>
      </c>
    </row>
    <row r="36" spans="2:12" x14ac:dyDescent="0.25">
      <c r="B36">
        <v>45</v>
      </c>
      <c r="C36" t="s">
        <v>1967</v>
      </c>
      <c r="D36" t="s">
        <v>1966</v>
      </c>
      <c r="E36">
        <v>2</v>
      </c>
      <c r="F36" t="s">
        <v>191</v>
      </c>
      <c r="L36" s="22" t="s">
        <v>1484</v>
      </c>
    </row>
    <row r="37" spans="2:12" x14ac:dyDescent="0.25">
      <c r="B37">
        <v>40</v>
      </c>
      <c r="C37" t="s">
        <v>2049</v>
      </c>
      <c r="D37" t="s">
        <v>2048</v>
      </c>
      <c r="E37">
        <v>2</v>
      </c>
      <c r="F37" t="s">
        <v>137</v>
      </c>
      <c r="L37" s="22" t="s">
        <v>1152</v>
      </c>
    </row>
    <row r="38" spans="2:12" x14ac:dyDescent="0.25">
      <c r="B38">
        <v>34</v>
      </c>
      <c r="C38" t="s">
        <v>549</v>
      </c>
      <c r="D38" t="s">
        <v>548</v>
      </c>
      <c r="E38">
        <v>2</v>
      </c>
      <c r="F38" t="s">
        <v>414</v>
      </c>
      <c r="L38" s="22" t="s">
        <v>870</v>
      </c>
    </row>
    <row r="39" spans="2:12" x14ac:dyDescent="0.25">
      <c r="B39">
        <v>26</v>
      </c>
      <c r="C39" t="s">
        <v>20297</v>
      </c>
      <c r="D39" t="s">
        <v>20296</v>
      </c>
      <c r="E39">
        <v>2</v>
      </c>
      <c r="F39" t="s">
        <v>1747</v>
      </c>
      <c r="L39" s="21" t="s">
        <v>5164</v>
      </c>
    </row>
    <row r="40" spans="2:12" x14ac:dyDescent="0.25">
      <c r="B40">
        <v>25</v>
      </c>
      <c r="C40" t="s">
        <v>2100</v>
      </c>
      <c r="D40" t="s">
        <v>2099</v>
      </c>
      <c r="E40">
        <v>2</v>
      </c>
      <c r="F40" t="s">
        <v>2150</v>
      </c>
      <c r="L40" s="22" t="s">
        <v>1026</v>
      </c>
    </row>
    <row r="41" spans="2:12" x14ac:dyDescent="0.25">
      <c r="B41">
        <v>14</v>
      </c>
      <c r="C41" t="s">
        <v>4995</v>
      </c>
      <c r="D41" t="s">
        <v>4738</v>
      </c>
      <c r="E41">
        <v>2</v>
      </c>
      <c r="F41" t="s">
        <v>129</v>
      </c>
      <c r="L41" s="21" t="s">
        <v>1554</v>
      </c>
    </row>
    <row r="42" spans="2:12" x14ac:dyDescent="0.25">
      <c r="B42">
        <v>5</v>
      </c>
      <c r="C42" t="s">
        <v>1412</v>
      </c>
      <c r="D42" t="s">
        <v>1411</v>
      </c>
      <c r="E42">
        <v>2</v>
      </c>
      <c r="F42" t="s">
        <v>1410</v>
      </c>
      <c r="L42" s="22" t="s">
        <v>1576</v>
      </c>
    </row>
    <row r="43" spans="2:12" x14ac:dyDescent="0.25">
      <c r="B43">
        <v>251</v>
      </c>
      <c r="C43" t="s">
        <v>1133</v>
      </c>
      <c r="D43" t="s">
        <v>1132</v>
      </c>
      <c r="E43">
        <v>3</v>
      </c>
      <c r="F43" t="s">
        <v>1131</v>
      </c>
      <c r="L43" s="22" t="s">
        <v>1198</v>
      </c>
    </row>
    <row r="44" spans="2:12" x14ac:dyDescent="0.25">
      <c r="B44">
        <v>230</v>
      </c>
      <c r="C44" t="s">
        <v>20683</v>
      </c>
      <c r="D44" t="s">
        <v>20682</v>
      </c>
      <c r="E44">
        <v>3</v>
      </c>
      <c r="F44" t="s">
        <v>1844</v>
      </c>
      <c r="L44" s="22" t="s">
        <v>489</v>
      </c>
    </row>
    <row r="45" spans="2:12" x14ac:dyDescent="0.25">
      <c r="B45">
        <v>105</v>
      </c>
      <c r="C45" t="s">
        <v>916</v>
      </c>
      <c r="D45" t="s">
        <v>915</v>
      </c>
      <c r="E45">
        <v>3</v>
      </c>
      <c r="F45" t="s">
        <v>917</v>
      </c>
      <c r="L45" s="22" t="s">
        <v>19342</v>
      </c>
    </row>
    <row r="46" spans="2:12" x14ac:dyDescent="0.25">
      <c r="B46">
        <v>32</v>
      </c>
      <c r="C46" t="s">
        <v>6346</v>
      </c>
      <c r="D46" t="s">
        <v>6345</v>
      </c>
      <c r="E46">
        <v>3</v>
      </c>
      <c r="F46" t="s">
        <v>6180</v>
      </c>
      <c r="L46" s="21" t="s">
        <v>4256</v>
      </c>
    </row>
    <row r="47" spans="2:12" x14ac:dyDescent="0.25">
      <c r="B47">
        <v>31</v>
      </c>
      <c r="C47" t="s">
        <v>2176</v>
      </c>
      <c r="D47" t="s">
        <v>2175</v>
      </c>
      <c r="E47">
        <v>3</v>
      </c>
      <c r="F47" t="s">
        <v>16663</v>
      </c>
      <c r="L47" s="22" t="s">
        <v>4971</v>
      </c>
    </row>
    <row r="48" spans="2:12" x14ac:dyDescent="0.25">
      <c r="B48">
        <v>28</v>
      </c>
      <c r="C48" t="s">
        <v>11280</v>
      </c>
      <c r="D48" t="s">
        <v>11279</v>
      </c>
      <c r="E48">
        <v>3</v>
      </c>
      <c r="F48" t="s">
        <v>1630</v>
      </c>
      <c r="L48" s="22" t="s">
        <v>1215</v>
      </c>
    </row>
    <row r="49" spans="2:12" x14ac:dyDescent="0.25">
      <c r="B49">
        <v>27</v>
      </c>
      <c r="C49" t="s">
        <v>6346</v>
      </c>
      <c r="D49" t="s">
        <v>6345</v>
      </c>
      <c r="E49">
        <v>3</v>
      </c>
      <c r="F49" t="s">
        <v>6344</v>
      </c>
      <c r="L49" s="22" t="s">
        <v>18119</v>
      </c>
    </row>
    <row r="50" spans="2:12" x14ac:dyDescent="0.25">
      <c r="B50">
        <v>25</v>
      </c>
      <c r="C50" t="s">
        <v>18233</v>
      </c>
      <c r="D50" t="s">
        <v>18232</v>
      </c>
      <c r="E50">
        <v>3</v>
      </c>
      <c r="F50" t="s">
        <v>5164</v>
      </c>
      <c r="L50" s="22" t="s">
        <v>11023</v>
      </c>
    </row>
    <row r="51" spans="2:12" x14ac:dyDescent="0.25">
      <c r="B51">
        <v>18</v>
      </c>
      <c r="C51" t="s">
        <v>3912</v>
      </c>
      <c r="D51" t="s">
        <v>1719</v>
      </c>
      <c r="E51">
        <v>3</v>
      </c>
      <c r="F51" t="s">
        <v>774</v>
      </c>
      <c r="L51" s="22" t="s">
        <v>227</v>
      </c>
    </row>
    <row r="52" spans="2:12" x14ac:dyDescent="0.25">
      <c r="B52">
        <v>13</v>
      </c>
      <c r="C52" t="s">
        <v>5831</v>
      </c>
      <c r="D52" t="s">
        <v>5830</v>
      </c>
      <c r="E52">
        <v>3</v>
      </c>
      <c r="F52" t="s">
        <v>11023</v>
      </c>
      <c r="L52" s="21" t="s">
        <v>2556</v>
      </c>
    </row>
    <row r="53" spans="2:12" x14ac:dyDescent="0.25">
      <c r="B53">
        <v>11</v>
      </c>
      <c r="C53" t="s">
        <v>2079</v>
      </c>
      <c r="D53" t="s">
        <v>2078</v>
      </c>
      <c r="E53">
        <v>3</v>
      </c>
      <c r="F53" t="s">
        <v>1264</v>
      </c>
      <c r="L53" s="22" t="s">
        <v>4676</v>
      </c>
    </row>
    <row r="54" spans="2:12" x14ac:dyDescent="0.25">
      <c r="B54">
        <v>8</v>
      </c>
      <c r="C54" t="s">
        <v>12319</v>
      </c>
      <c r="D54" t="s">
        <v>12318</v>
      </c>
      <c r="E54">
        <v>3</v>
      </c>
      <c r="F54" t="s">
        <v>99</v>
      </c>
      <c r="L54" s="22" t="s">
        <v>3588</v>
      </c>
    </row>
    <row r="55" spans="2:12" x14ac:dyDescent="0.25">
      <c r="B55">
        <v>1428</v>
      </c>
      <c r="C55" t="s">
        <v>19402</v>
      </c>
      <c r="D55" t="s">
        <v>96</v>
      </c>
      <c r="E55">
        <v>4</v>
      </c>
      <c r="F55" t="s">
        <v>5716</v>
      </c>
      <c r="L55" s="22" t="s">
        <v>7006</v>
      </c>
    </row>
    <row r="56" spans="2:12" x14ac:dyDescent="0.25">
      <c r="B56">
        <v>715</v>
      </c>
      <c r="C56" t="s">
        <v>21967</v>
      </c>
      <c r="D56" t="s">
        <v>96</v>
      </c>
      <c r="E56">
        <v>4</v>
      </c>
      <c r="F56" t="s">
        <v>17517</v>
      </c>
      <c r="L56" s="22" t="s">
        <v>1089</v>
      </c>
    </row>
    <row r="57" spans="2:12" x14ac:dyDescent="0.25">
      <c r="B57">
        <v>388</v>
      </c>
      <c r="C57" t="s">
        <v>22042</v>
      </c>
      <c r="D57" t="s">
        <v>96</v>
      </c>
      <c r="E57">
        <v>4</v>
      </c>
      <c r="F57" t="s">
        <v>20981</v>
      </c>
      <c r="L57" s="22" t="s">
        <v>914</v>
      </c>
    </row>
    <row r="58" spans="2:12" x14ac:dyDescent="0.25">
      <c r="B58">
        <v>238</v>
      </c>
      <c r="C58" t="s">
        <v>14430</v>
      </c>
      <c r="D58" t="s">
        <v>96</v>
      </c>
      <c r="E58">
        <v>4</v>
      </c>
      <c r="F58" t="s">
        <v>933</v>
      </c>
      <c r="L58" s="22" t="s">
        <v>497</v>
      </c>
    </row>
    <row r="59" spans="2:12" x14ac:dyDescent="0.25">
      <c r="B59">
        <v>221</v>
      </c>
      <c r="C59" t="s">
        <v>15687</v>
      </c>
      <c r="D59" t="s">
        <v>96</v>
      </c>
      <c r="E59">
        <v>4</v>
      </c>
      <c r="F59" t="s">
        <v>5750</v>
      </c>
      <c r="L59" s="22" t="s">
        <v>1511</v>
      </c>
    </row>
    <row r="60" spans="2:12" x14ac:dyDescent="0.25">
      <c r="B60">
        <v>213</v>
      </c>
      <c r="C60" t="s">
        <v>14252</v>
      </c>
      <c r="D60" t="s">
        <v>96</v>
      </c>
      <c r="E60">
        <v>4</v>
      </c>
      <c r="F60" t="s">
        <v>6577</v>
      </c>
      <c r="L60" s="22" t="s">
        <v>923</v>
      </c>
    </row>
    <row r="61" spans="2:12" x14ac:dyDescent="0.25">
      <c r="B61">
        <v>205</v>
      </c>
      <c r="C61" t="s">
        <v>22021</v>
      </c>
      <c r="D61" t="s">
        <v>96</v>
      </c>
      <c r="E61">
        <v>4</v>
      </c>
      <c r="F61" t="s">
        <v>20856</v>
      </c>
      <c r="L61" s="22" t="s">
        <v>293</v>
      </c>
    </row>
    <row r="62" spans="2:12" x14ac:dyDescent="0.25">
      <c r="B62">
        <v>81</v>
      </c>
      <c r="C62" t="s">
        <v>15622</v>
      </c>
      <c r="D62" t="s">
        <v>96</v>
      </c>
      <c r="E62">
        <v>4</v>
      </c>
      <c r="F62" t="s">
        <v>870</v>
      </c>
      <c r="L62" s="22" t="s">
        <v>2148</v>
      </c>
    </row>
    <row r="63" spans="2:12" x14ac:dyDescent="0.25">
      <c r="B63">
        <v>14</v>
      </c>
      <c r="C63" t="s">
        <v>21852</v>
      </c>
      <c r="D63" t="s">
        <v>96</v>
      </c>
      <c r="E63">
        <v>4</v>
      </c>
      <c r="F63" t="s">
        <v>631</v>
      </c>
      <c r="L63" s="22" t="s">
        <v>1547</v>
      </c>
    </row>
    <row r="64" spans="2:12" x14ac:dyDescent="0.25">
      <c r="B64">
        <v>13</v>
      </c>
      <c r="C64" t="s">
        <v>21968</v>
      </c>
      <c r="D64" t="s">
        <v>96</v>
      </c>
      <c r="E64">
        <v>4</v>
      </c>
      <c r="F64" t="s">
        <v>10478</v>
      </c>
      <c r="L64" s="22" t="s">
        <v>667</v>
      </c>
    </row>
    <row r="65" spans="2:12" x14ac:dyDescent="0.25">
      <c r="B65">
        <v>11</v>
      </c>
      <c r="C65" t="s">
        <v>21850</v>
      </c>
      <c r="D65" t="s">
        <v>96</v>
      </c>
      <c r="E65">
        <v>4</v>
      </c>
      <c r="F65" t="s">
        <v>20082</v>
      </c>
      <c r="L65" s="22" t="s">
        <v>1033</v>
      </c>
    </row>
    <row r="66" spans="2:12" x14ac:dyDescent="0.25">
      <c r="B66">
        <v>9</v>
      </c>
      <c r="C66" t="s">
        <v>21845</v>
      </c>
      <c r="D66" t="s">
        <v>96</v>
      </c>
      <c r="E66">
        <v>4</v>
      </c>
      <c r="F66" t="s">
        <v>6328</v>
      </c>
      <c r="L66" s="22" t="s">
        <v>11799</v>
      </c>
    </row>
    <row r="67" spans="2:12" x14ac:dyDescent="0.25">
      <c r="B67">
        <v>9</v>
      </c>
      <c r="C67" t="s">
        <v>15138</v>
      </c>
      <c r="D67" t="s">
        <v>96</v>
      </c>
      <c r="E67">
        <v>4</v>
      </c>
      <c r="F67" t="s">
        <v>3191</v>
      </c>
      <c r="L67" s="22" t="s">
        <v>2616</v>
      </c>
    </row>
    <row r="68" spans="2:12" x14ac:dyDescent="0.25">
      <c r="B68">
        <v>8</v>
      </c>
      <c r="C68" t="s">
        <v>21853</v>
      </c>
      <c r="D68" t="s">
        <v>96</v>
      </c>
      <c r="E68">
        <v>4</v>
      </c>
      <c r="F68" t="s">
        <v>10942</v>
      </c>
      <c r="L68" s="21" t="s">
        <v>6406</v>
      </c>
    </row>
    <row r="69" spans="2:12" x14ac:dyDescent="0.25">
      <c r="B69">
        <v>7</v>
      </c>
      <c r="C69" t="s">
        <v>21986</v>
      </c>
      <c r="D69" t="s">
        <v>96</v>
      </c>
      <c r="E69">
        <v>4</v>
      </c>
      <c r="F69" t="s">
        <v>4256</v>
      </c>
      <c r="L69" s="22" t="s">
        <v>2470</v>
      </c>
    </row>
    <row r="70" spans="2:12" x14ac:dyDescent="0.25">
      <c r="B70">
        <v>1297</v>
      </c>
      <c r="C70" t="s">
        <v>21760</v>
      </c>
      <c r="D70" t="s">
        <v>96</v>
      </c>
      <c r="E70">
        <v>5</v>
      </c>
      <c r="F70" t="s">
        <v>1840</v>
      </c>
      <c r="L70" s="22" t="s">
        <v>482</v>
      </c>
    </row>
    <row r="71" spans="2:12" x14ac:dyDescent="0.25">
      <c r="B71">
        <v>987</v>
      </c>
      <c r="C71" t="s">
        <v>22007</v>
      </c>
      <c r="D71" t="s">
        <v>96</v>
      </c>
      <c r="E71">
        <v>5</v>
      </c>
      <c r="F71" t="s">
        <v>20773</v>
      </c>
      <c r="L71" s="22" t="s">
        <v>933</v>
      </c>
    </row>
    <row r="72" spans="2:12" x14ac:dyDescent="0.25">
      <c r="B72">
        <v>908</v>
      </c>
      <c r="C72" t="s">
        <v>18755</v>
      </c>
      <c r="D72" t="s">
        <v>96</v>
      </c>
      <c r="E72">
        <v>5</v>
      </c>
      <c r="F72" t="s">
        <v>1067</v>
      </c>
      <c r="L72" s="22" t="s">
        <v>202</v>
      </c>
    </row>
    <row r="73" spans="2:12" x14ac:dyDescent="0.25">
      <c r="B73">
        <v>772</v>
      </c>
      <c r="C73" t="s">
        <v>21938</v>
      </c>
      <c r="D73" t="s">
        <v>96</v>
      </c>
      <c r="E73">
        <v>5</v>
      </c>
      <c r="F73" t="s">
        <v>1554</v>
      </c>
      <c r="L73" s="22" t="s">
        <v>2856</v>
      </c>
    </row>
    <row r="74" spans="2:12" x14ac:dyDescent="0.25">
      <c r="B74">
        <v>540</v>
      </c>
      <c r="C74" t="s">
        <v>22065</v>
      </c>
      <c r="D74" t="s">
        <v>96</v>
      </c>
      <c r="E74">
        <v>5</v>
      </c>
      <c r="F74" t="s">
        <v>21069</v>
      </c>
      <c r="L74" s="22" t="s">
        <v>231</v>
      </c>
    </row>
    <row r="75" spans="2:12" x14ac:dyDescent="0.25">
      <c r="B75">
        <v>456</v>
      </c>
      <c r="C75" t="s">
        <v>22049</v>
      </c>
      <c r="D75" t="s">
        <v>96</v>
      </c>
      <c r="E75">
        <v>5</v>
      </c>
      <c r="F75" t="s">
        <v>19607</v>
      </c>
      <c r="L75" s="21" t="s">
        <v>313</v>
      </c>
    </row>
    <row r="76" spans="2:12" x14ac:dyDescent="0.25">
      <c r="B76">
        <v>430</v>
      </c>
      <c r="C76" t="s">
        <v>15636</v>
      </c>
      <c r="D76" t="s">
        <v>96</v>
      </c>
      <c r="E76">
        <v>5</v>
      </c>
      <c r="F76" t="s">
        <v>3101</v>
      </c>
      <c r="L76" s="22" t="s">
        <v>465</v>
      </c>
    </row>
    <row r="77" spans="2:12" x14ac:dyDescent="0.25">
      <c r="B77">
        <v>417</v>
      </c>
      <c r="C77" t="s">
        <v>19410</v>
      </c>
      <c r="D77" t="s">
        <v>96</v>
      </c>
      <c r="E77">
        <v>5</v>
      </c>
      <c r="F77" t="s">
        <v>5714</v>
      </c>
      <c r="L77" s="22" t="s">
        <v>469</v>
      </c>
    </row>
    <row r="78" spans="2:12" x14ac:dyDescent="0.25">
      <c r="B78">
        <v>391</v>
      </c>
      <c r="C78" t="s">
        <v>22062</v>
      </c>
      <c r="D78" t="s">
        <v>96</v>
      </c>
      <c r="E78">
        <v>5</v>
      </c>
      <c r="F78" t="s">
        <v>21069</v>
      </c>
      <c r="L78" s="22" t="s">
        <v>260</v>
      </c>
    </row>
    <row r="79" spans="2:12" x14ac:dyDescent="0.25">
      <c r="B79">
        <v>363</v>
      </c>
      <c r="C79" t="s">
        <v>15862</v>
      </c>
      <c r="D79" t="s">
        <v>96</v>
      </c>
      <c r="E79">
        <v>5</v>
      </c>
      <c r="F79" t="s">
        <v>1306</v>
      </c>
      <c r="L79" s="22" t="s">
        <v>267</v>
      </c>
    </row>
    <row r="80" spans="2:12" x14ac:dyDescent="0.25">
      <c r="B80">
        <v>315</v>
      </c>
      <c r="C80" t="s">
        <v>22008</v>
      </c>
      <c r="D80" t="s">
        <v>96</v>
      </c>
      <c r="E80">
        <v>5</v>
      </c>
      <c r="F80" t="s">
        <v>20783</v>
      </c>
      <c r="L80" s="22" t="s">
        <v>329</v>
      </c>
    </row>
    <row r="81" spans="2:12" x14ac:dyDescent="0.25">
      <c r="B81">
        <v>296</v>
      </c>
      <c r="C81" t="s">
        <v>19045</v>
      </c>
      <c r="D81" t="s">
        <v>96</v>
      </c>
      <c r="E81">
        <v>5</v>
      </c>
      <c r="F81" t="s">
        <v>1586</v>
      </c>
      <c r="L81" s="22" t="s">
        <v>2790</v>
      </c>
    </row>
    <row r="82" spans="2:12" x14ac:dyDescent="0.25">
      <c r="B82">
        <v>264</v>
      </c>
      <c r="C82" t="s">
        <v>21981</v>
      </c>
      <c r="D82" t="s">
        <v>96</v>
      </c>
      <c r="E82">
        <v>5</v>
      </c>
      <c r="F82" t="s">
        <v>20645</v>
      </c>
      <c r="L82" s="22" t="s">
        <v>4629</v>
      </c>
    </row>
    <row r="83" spans="2:12" x14ac:dyDescent="0.25">
      <c r="B83">
        <v>261</v>
      </c>
      <c r="C83" t="s">
        <v>21946</v>
      </c>
      <c r="D83" t="s">
        <v>96</v>
      </c>
      <c r="E83">
        <v>5</v>
      </c>
      <c r="F83" t="s">
        <v>1144</v>
      </c>
      <c r="L83" s="22" t="s">
        <v>1189</v>
      </c>
    </row>
    <row r="84" spans="2:12" x14ac:dyDescent="0.25">
      <c r="B84">
        <v>251</v>
      </c>
      <c r="C84" t="s">
        <v>21998</v>
      </c>
      <c r="D84" t="s">
        <v>96</v>
      </c>
      <c r="E84">
        <v>5</v>
      </c>
      <c r="F84" t="s">
        <v>1251</v>
      </c>
      <c r="L84" s="22" t="s">
        <v>2516</v>
      </c>
    </row>
    <row r="85" spans="2:12" x14ac:dyDescent="0.25">
      <c r="B85">
        <v>244</v>
      </c>
      <c r="C85" t="s">
        <v>17526</v>
      </c>
      <c r="D85" t="s">
        <v>96</v>
      </c>
      <c r="E85">
        <v>5</v>
      </c>
      <c r="F85" t="s">
        <v>2590</v>
      </c>
      <c r="L85" s="21" t="s">
        <v>20470</v>
      </c>
    </row>
    <row r="86" spans="2:12" x14ac:dyDescent="0.25">
      <c r="B86">
        <v>231</v>
      </c>
      <c r="C86" t="s">
        <v>18929</v>
      </c>
      <c r="D86" t="s">
        <v>96</v>
      </c>
      <c r="E86">
        <v>5</v>
      </c>
      <c r="F86" t="s">
        <v>313</v>
      </c>
      <c r="L86" s="21" t="s">
        <v>2538</v>
      </c>
    </row>
    <row r="87" spans="2:12" x14ac:dyDescent="0.25">
      <c r="B87">
        <v>231</v>
      </c>
      <c r="C87" t="s">
        <v>21758</v>
      </c>
      <c r="D87" t="s">
        <v>96</v>
      </c>
      <c r="E87">
        <v>5</v>
      </c>
      <c r="F87" t="s">
        <v>2617</v>
      </c>
      <c r="L87" s="22" t="s">
        <v>1505</v>
      </c>
    </row>
    <row r="88" spans="2:12" x14ac:dyDescent="0.25">
      <c r="B88">
        <v>227</v>
      </c>
      <c r="C88" t="s">
        <v>21760</v>
      </c>
      <c r="D88" t="s">
        <v>96</v>
      </c>
      <c r="E88">
        <v>5</v>
      </c>
      <c r="F88" t="s">
        <v>1840</v>
      </c>
      <c r="L88" s="22" t="s">
        <v>553</v>
      </c>
    </row>
    <row r="89" spans="2:12" x14ac:dyDescent="0.25">
      <c r="B89">
        <v>215</v>
      </c>
      <c r="C89" t="s">
        <v>15487</v>
      </c>
      <c r="D89" t="s">
        <v>96</v>
      </c>
      <c r="E89">
        <v>5</v>
      </c>
      <c r="F89" t="s">
        <v>2761</v>
      </c>
      <c r="L89" s="22" t="s">
        <v>4910</v>
      </c>
    </row>
    <row r="90" spans="2:12" x14ac:dyDescent="0.25">
      <c r="B90">
        <v>213</v>
      </c>
      <c r="C90" t="s">
        <v>15433</v>
      </c>
      <c r="D90" t="s">
        <v>96</v>
      </c>
      <c r="E90">
        <v>5</v>
      </c>
      <c r="F90" t="s">
        <v>231</v>
      </c>
      <c r="L90" s="21" t="s">
        <v>20485</v>
      </c>
    </row>
    <row r="91" spans="2:12" x14ac:dyDescent="0.25">
      <c r="B91">
        <v>206</v>
      </c>
      <c r="C91" t="s">
        <v>22055</v>
      </c>
      <c r="D91" t="s">
        <v>96</v>
      </c>
      <c r="E91">
        <v>5</v>
      </c>
      <c r="F91" t="s">
        <v>5561</v>
      </c>
      <c r="L91" s="22" t="s">
        <v>61</v>
      </c>
    </row>
    <row r="92" spans="2:12" x14ac:dyDescent="0.25">
      <c r="B92">
        <v>198</v>
      </c>
      <c r="C92" t="s">
        <v>22031</v>
      </c>
      <c r="D92" t="s">
        <v>96</v>
      </c>
      <c r="E92">
        <v>5</v>
      </c>
      <c r="F92" t="s">
        <v>20921</v>
      </c>
      <c r="L92" s="22" t="s">
        <v>2847</v>
      </c>
    </row>
    <row r="93" spans="2:12" x14ac:dyDescent="0.25">
      <c r="B93">
        <v>195</v>
      </c>
      <c r="C93" t="s">
        <v>15414</v>
      </c>
      <c r="D93" t="s">
        <v>96</v>
      </c>
      <c r="E93">
        <v>5</v>
      </c>
      <c r="F93" t="s">
        <v>2538</v>
      </c>
      <c r="L93" s="21" t="s">
        <v>11710</v>
      </c>
    </row>
    <row r="94" spans="2:12" x14ac:dyDescent="0.25">
      <c r="B94">
        <v>188</v>
      </c>
      <c r="C94" t="s">
        <v>22044</v>
      </c>
      <c r="D94" t="s">
        <v>96</v>
      </c>
      <c r="E94">
        <v>5</v>
      </c>
      <c r="F94" t="s">
        <v>5554</v>
      </c>
      <c r="L94" s="22" t="s">
        <v>1009</v>
      </c>
    </row>
    <row r="95" spans="2:12" x14ac:dyDescent="0.25">
      <c r="B95">
        <v>185</v>
      </c>
      <c r="C95" t="s">
        <v>21954</v>
      </c>
      <c r="D95" t="s">
        <v>96</v>
      </c>
      <c r="E95">
        <v>5</v>
      </c>
      <c r="F95" t="s">
        <v>2753</v>
      </c>
      <c r="L95" s="22" t="s">
        <v>8002</v>
      </c>
    </row>
    <row r="96" spans="2:12" x14ac:dyDescent="0.25">
      <c r="B96">
        <v>182</v>
      </c>
      <c r="C96" t="s">
        <v>17494</v>
      </c>
      <c r="D96" t="s">
        <v>96</v>
      </c>
      <c r="E96">
        <v>5</v>
      </c>
      <c r="F96" t="s">
        <v>1198</v>
      </c>
      <c r="L96" s="22" t="s">
        <v>440</v>
      </c>
    </row>
    <row r="97" spans="2:12" x14ac:dyDescent="0.25">
      <c r="B97">
        <v>176</v>
      </c>
      <c r="C97" t="s">
        <v>22027</v>
      </c>
      <c r="D97" t="s">
        <v>96</v>
      </c>
      <c r="E97">
        <v>5</v>
      </c>
      <c r="F97" t="s">
        <v>20900</v>
      </c>
      <c r="L97" s="22" t="s">
        <v>3063</v>
      </c>
    </row>
    <row r="98" spans="2:12" x14ac:dyDescent="0.25">
      <c r="B98">
        <v>173</v>
      </c>
      <c r="C98" t="s">
        <v>21974</v>
      </c>
      <c r="D98" t="s">
        <v>96</v>
      </c>
      <c r="E98">
        <v>5</v>
      </c>
      <c r="F98" t="s">
        <v>4245</v>
      </c>
      <c r="L98" s="22" t="s">
        <v>1098</v>
      </c>
    </row>
    <row r="99" spans="2:12" x14ac:dyDescent="0.25">
      <c r="B99">
        <v>166</v>
      </c>
      <c r="C99" t="s">
        <v>19575</v>
      </c>
      <c r="D99" t="s">
        <v>96</v>
      </c>
      <c r="E99">
        <v>5</v>
      </c>
      <c r="F99" t="s">
        <v>6311</v>
      </c>
      <c r="L99" s="22" t="s">
        <v>13897</v>
      </c>
    </row>
    <row r="100" spans="2:12" x14ac:dyDescent="0.25">
      <c r="B100">
        <v>156</v>
      </c>
      <c r="C100" t="s">
        <v>21905</v>
      </c>
      <c r="D100" t="s">
        <v>96</v>
      </c>
      <c r="E100">
        <v>5</v>
      </c>
      <c r="F100" t="s">
        <v>1009</v>
      </c>
      <c r="L100" s="22" t="s">
        <v>1255</v>
      </c>
    </row>
    <row r="101" spans="2:12" x14ac:dyDescent="0.25">
      <c r="B101">
        <v>154</v>
      </c>
      <c r="C101" t="s">
        <v>17419</v>
      </c>
      <c r="D101" t="s">
        <v>96</v>
      </c>
      <c r="E101">
        <v>5</v>
      </c>
      <c r="F101" t="s">
        <v>11710</v>
      </c>
      <c r="L101" s="21" t="s">
        <v>12060</v>
      </c>
    </row>
    <row r="102" spans="2:12" x14ac:dyDescent="0.25">
      <c r="B102">
        <v>150</v>
      </c>
      <c r="C102" t="s">
        <v>16751</v>
      </c>
      <c r="D102" t="s">
        <v>96</v>
      </c>
      <c r="E102">
        <v>5</v>
      </c>
      <c r="F102" t="s">
        <v>427</v>
      </c>
      <c r="L102" s="22" t="s">
        <v>1058</v>
      </c>
    </row>
    <row r="103" spans="2:12" x14ac:dyDescent="0.25">
      <c r="B103">
        <v>145</v>
      </c>
      <c r="C103" t="s">
        <v>18756</v>
      </c>
      <c r="D103" t="s">
        <v>96</v>
      </c>
      <c r="E103">
        <v>5</v>
      </c>
      <c r="F103" t="s">
        <v>1505</v>
      </c>
      <c r="L103" s="21" t="s">
        <v>20947</v>
      </c>
    </row>
    <row r="104" spans="2:12" x14ac:dyDescent="0.25">
      <c r="B104">
        <v>138</v>
      </c>
      <c r="C104" t="s">
        <v>21848</v>
      </c>
      <c r="D104" t="s">
        <v>96</v>
      </c>
      <c r="E104">
        <v>5</v>
      </c>
      <c r="F104" t="s">
        <v>12333</v>
      </c>
      <c r="L104" s="21" t="s">
        <v>1144</v>
      </c>
    </row>
    <row r="105" spans="2:12" x14ac:dyDescent="0.25">
      <c r="B105">
        <v>136</v>
      </c>
      <c r="C105" t="s">
        <v>15357</v>
      </c>
      <c r="D105" t="s">
        <v>96</v>
      </c>
      <c r="E105">
        <v>5</v>
      </c>
      <c r="F105" t="s">
        <v>3138</v>
      </c>
      <c r="L105" s="22" t="s">
        <v>1805</v>
      </c>
    </row>
    <row r="106" spans="2:12" x14ac:dyDescent="0.25">
      <c r="B106">
        <v>135</v>
      </c>
      <c r="C106" t="s">
        <v>21930</v>
      </c>
      <c r="D106" t="s">
        <v>96</v>
      </c>
      <c r="E106">
        <v>5</v>
      </c>
      <c r="F106" t="s">
        <v>2523</v>
      </c>
      <c r="L106" s="22" t="s">
        <v>190</v>
      </c>
    </row>
    <row r="107" spans="2:12" x14ac:dyDescent="0.25">
      <c r="B107">
        <v>134</v>
      </c>
      <c r="C107" t="s">
        <v>18698</v>
      </c>
      <c r="D107" t="s">
        <v>96</v>
      </c>
      <c r="E107">
        <v>5</v>
      </c>
      <c r="F107" t="s">
        <v>1495</v>
      </c>
      <c r="L107" s="22" t="s">
        <v>1067</v>
      </c>
    </row>
    <row r="108" spans="2:12" x14ac:dyDescent="0.25">
      <c r="B108">
        <v>132</v>
      </c>
      <c r="C108" t="s">
        <v>22005</v>
      </c>
      <c r="D108" t="s">
        <v>96</v>
      </c>
      <c r="E108">
        <v>5</v>
      </c>
      <c r="F108" t="s">
        <v>20772</v>
      </c>
      <c r="L108" s="22" t="s">
        <v>3041</v>
      </c>
    </row>
    <row r="109" spans="2:12" x14ac:dyDescent="0.25">
      <c r="B109">
        <v>129</v>
      </c>
      <c r="C109" t="s">
        <v>22032</v>
      </c>
      <c r="D109" t="s">
        <v>96</v>
      </c>
      <c r="E109">
        <v>5</v>
      </c>
      <c r="F109" t="s">
        <v>20934</v>
      </c>
      <c r="L109" s="22" t="s">
        <v>4369</v>
      </c>
    </row>
    <row r="110" spans="2:12" x14ac:dyDescent="0.25">
      <c r="B110">
        <v>128</v>
      </c>
      <c r="C110" t="s">
        <v>21950</v>
      </c>
      <c r="D110" t="s">
        <v>96</v>
      </c>
      <c r="E110">
        <v>5</v>
      </c>
      <c r="F110" t="s">
        <v>2746</v>
      </c>
      <c r="L110" s="21" t="s">
        <v>2753</v>
      </c>
    </row>
    <row r="111" spans="2:12" x14ac:dyDescent="0.25">
      <c r="B111">
        <v>126</v>
      </c>
      <c r="C111" t="s">
        <v>22039</v>
      </c>
      <c r="D111" t="s">
        <v>96</v>
      </c>
      <c r="E111">
        <v>5</v>
      </c>
      <c r="F111" t="s">
        <v>19552</v>
      </c>
      <c r="L111" s="22" t="s">
        <v>4882</v>
      </c>
    </row>
    <row r="112" spans="2:12" x14ac:dyDescent="0.25">
      <c r="B112">
        <v>124</v>
      </c>
      <c r="C112" t="s">
        <v>14236</v>
      </c>
      <c r="D112" t="s">
        <v>96</v>
      </c>
      <c r="E112">
        <v>5</v>
      </c>
      <c r="F112" t="s">
        <v>434</v>
      </c>
      <c r="L112" s="22" t="s">
        <v>1251</v>
      </c>
    </row>
    <row r="113" spans="2:12" x14ac:dyDescent="0.25">
      <c r="B113">
        <v>124</v>
      </c>
      <c r="C113" t="s">
        <v>22035</v>
      </c>
      <c r="D113" t="s">
        <v>96</v>
      </c>
      <c r="E113">
        <v>5</v>
      </c>
      <c r="F113" t="s">
        <v>20947</v>
      </c>
      <c r="L113" s="22" t="s">
        <v>1852</v>
      </c>
    </row>
    <row r="114" spans="2:12" x14ac:dyDescent="0.25">
      <c r="B114">
        <v>123</v>
      </c>
      <c r="C114" t="s">
        <v>21942</v>
      </c>
      <c r="D114" t="s">
        <v>96</v>
      </c>
      <c r="E114">
        <v>5</v>
      </c>
      <c r="F114" t="s">
        <v>20485</v>
      </c>
      <c r="L114" s="22" t="s">
        <v>2761</v>
      </c>
    </row>
    <row r="115" spans="2:12" x14ac:dyDescent="0.25">
      <c r="B115">
        <v>121</v>
      </c>
      <c r="C115" t="s">
        <v>21909</v>
      </c>
      <c r="D115" t="s">
        <v>96</v>
      </c>
      <c r="E115">
        <v>5</v>
      </c>
      <c r="F115" t="s">
        <v>741</v>
      </c>
      <c r="L115" s="22" t="s">
        <v>1162</v>
      </c>
    </row>
    <row r="116" spans="2:12" x14ac:dyDescent="0.25">
      <c r="B116">
        <v>121</v>
      </c>
      <c r="C116" t="s">
        <v>19043</v>
      </c>
      <c r="D116" t="s">
        <v>96</v>
      </c>
      <c r="E116">
        <v>5</v>
      </c>
      <c r="F116" t="s">
        <v>3582</v>
      </c>
      <c r="L116" s="21" t="s">
        <v>10478</v>
      </c>
    </row>
    <row r="117" spans="2:12" x14ac:dyDescent="0.25">
      <c r="B117">
        <v>119</v>
      </c>
      <c r="C117" t="s">
        <v>15624</v>
      </c>
      <c r="D117" t="s">
        <v>96</v>
      </c>
      <c r="E117">
        <v>5</v>
      </c>
      <c r="F117" t="s">
        <v>405</v>
      </c>
      <c r="L117" s="22" t="s">
        <v>4066</v>
      </c>
    </row>
    <row r="118" spans="2:12" x14ac:dyDescent="0.25">
      <c r="B118">
        <v>119</v>
      </c>
      <c r="C118" t="s">
        <v>19043</v>
      </c>
      <c r="D118" t="s">
        <v>96</v>
      </c>
      <c r="E118">
        <v>5</v>
      </c>
      <c r="F118" t="s">
        <v>3582</v>
      </c>
      <c r="L118" s="21" t="s">
        <v>20856</v>
      </c>
    </row>
    <row r="119" spans="2:12" x14ac:dyDescent="0.25">
      <c r="B119">
        <v>115</v>
      </c>
      <c r="C119" t="s">
        <v>21935</v>
      </c>
      <c r="D119" t="s">
        <v>96</v>
      </c>
      <c r="E119">
        <v>5</v>
      </c>
      <c r="F119" t="s">
        <v>20470</v>
      </c>
      <c r="L119" s="22" t="s">
        <v>1157</v>
      </c>
    </row>
    <row r="120" spans="2:12" x14ac:dyDescent="0.25">
      <c r="B120">
        <v>112</v>
      </c>
      <c r="C120" t="s">
        <v>17392</v>
      </c>
      <c r="D120" t="s">
        <v>96</v>
      </c>
      <c r="E120">
        <v>5</v>
      </c>
      <c r="F120" t="s">
        <v>4628</v>
      </c>
      <c r="L120" s="22" t="s">
        <v>460</v>
      </c>
    </row>
    <row r="121" spans="2:12" x14ac:dyDescent="0.25">
      <c r="B121">
        <v>111</v>
      </c>
      <c r="C121" t="s">
        <v>21930</v>
      </c>
      <c r="D121" t="s">
        <v>96</v>
      </c>
      <c r="E121">
        <v>5</v>
      </c>
      <c r="F121" t="s">
        <v>2523</v>
      </c>
      <c r="L121" s="22" t="s">
        <v>4820</v>
      </c>
    </row>
    <row r="122" spans="2:12" x14ac:dyDescent="0.25">
      <c r="B122">
        <v>109</v>
      </c>
      <c r="C122" t="s">
        <v>14379</v>
      </c>
      <c r="D122" t="s">
        <v>96</v>
      </c>
      <c r="E122">
        <v>5</v>
      </c>
      <c r="F122" t="s">
        <v>431</v>
      </c>
      <c r="L122" s="22" t="s">
        <v>1260</v>
      </c>
    </row>
    <row r="123" spans="2:12" x14ac:dyDescent="0.25">
      <c r="B123">
        <v>107</v>
      </c>
      <c r="C123" t="s">
        <v>22009</v>
      </c>
      <c r="D123" t="s">
        <v>96</v>
      </c>
      <c r="E123">
        <v>5</v>
      </c>
      <c r="F123" t="s">
        <v>12060</v>
      </c>
      <c r="L123" s="22" t="s">
        <v>6148</v>
      </c>
    </row>
    <row r="124" spans="2:12" x14ac:dyDescent="0.25">
      <c r="B124">
        <v>106</v>
      </c>
      <c r="C124" t="s">
        <v>18999</v>
      </c>
      <c r="D124" t="s">
        <v>96</v>
      </c>
      <c r="E124">
        <v>5</v>
      </c>
      <c r="F124" t="s">
        <v>2556</v>
      </c>
      <c r="L124" s="22" t="s">
        <v>19621</v>
      </c>
    </row>
    <row r="125" spans="2:12" x14ac:dyDescent="0.25">
      <c r="B125">
        <v>101</v>
      </c>
      <c r="C125" t="s">
        <v>21948</v>
      </c>
      <c r="D125" t="s">
        <v>96</v>
      </c>
      <c r="E125">
        <v>5</v>
      </c>
      <c r="F125" t="s">
        <v>1157</v>
      </c>
      <c r="L125" s="22" t="s">
        <v>1227</v>
      </c>
    </row>
    <row r="126" spans="2:12" x14ac:dyDescent="0.25">
      <c r="B126">
        <v>99</v>
      </c>
      <c r="C126" t="s">
        <v>21960</v>
      </c>
      <c r="D126" t="s">
        <v>96</v>
      </c>
      <c r="E126">
        <v>5</v>
      </c>
      <c r="F126" t="s">
        <v>20555</v>
      </c>
      <c r="L126" s="22" t="s">
        <v>2146</v>
      </c>
    </row>
    <row r="127" spans="2:12" x14ac:dyDescent="0.25">
      <c r="B127">
        <v>98</v>
      </c>
      <c r="C127" t="s">
        <v>21939</v>
      </c>
      <c r="D127" t="s">
        <v>96</v>
      </c>
      <c r="E127">
        <v>5</v>
      </c>
      <c r="F127" t="s">
        <v>12714</v>
      </c>
      <c r="L127" s="22" t="s">
        <v>1217</v>
      </c>
    </row>
    <row r="128" spans="2:12" x14ac:dyDescent="0.25">
      <c r="B128">
        <v>98</v>
      </c>
      <c r="C128" t="s">
        <v>22056</v>
      </c>
      <c r="D128" t="s">
        <v>96</v>
      </c>
      <c r="E128">
        <v>5</v>
      </c>
      <c r="F128" t="s">
        <v>2674</v>
      </c>
      <c r="L128" s="21" t="s">
        <v>20645</v>
      </c>
    </row>
    <row r="129" spans="2:12" x14ac:dyDescent="0.25">
      <c r="B129">
        <v>97</v>
      </c>
      <c r="C129" t="s">
        <v>22020</v>
      </c>
      <c r="D129" t="s">
        <v>96</v>
      </c>
      <c r="E129">
        <v>5</v>
      </c>
      <c r="F129" t="s">
        <v>2012</v>
      </c>
      <c r="L129" s="21" t="s">
        <v>20772</v>
      </c>
    </row>
    <row r="130" spans="2:12" x14ac:dyDescent="0.25">
      <c r="B130">
        <v>96</v>
      </c>
      <c r="C130" t="s">
        <v>22036</v>
      </c>
      <c r="D130" t="s">
        <v>96</v>
      </c>
      <c r="E130">
        <v>5</v>
      </c>
      <c r="F130" t="s">
        <v>20955</v>
      </c>
      <c r="L130" s="22" t="s">
        <v>2541</v>
      </c>
    </row>
    <row r="131" spans="2:12" x14ac:dyDescent="0.25">
      <c r="B131">
        <v>95</v>
      </c>
      <c r="C131" t="s">
        <v>14379</v>
      </c>
      <c r="D131" t="s">
        <v>96</v>
      </c>
      <c r="E131">
        <v>5</v>
      </c>
      <c r="F131" t="s">
        <v>431</v>
      </c>
      <c r="L131" s="22" t="s">
        <v>8900</v>
      </c>
    </row>
    <row r="132" spans="2:12" x14ac:dyDescent="0.25">
      <c r="B132">
        <v>92</v>
      </c>
      <c r="C132" t="s">
        <v>21674</v>
      </c>
      <c r="D132" t="s">
        <v>96</v>
      </c>
      <c r="E132">
        <v>5</v>
      </c>
      <c r="F132" t="s">
        <v>3138</v>
      </c>
      <c r="L132" s="22" t="s">
        <v>1131</v>
      </c>
    </row>
    <row r="133" spans="2:12" x14ac:dyDescent="0.25">
      <c r="B133">
        <v>88</v>
      </c>
      <c r="C133" t="s">
        <v>15884</v>
      </c>
      <c r="D133" t="s">
        <v>96</v>
      </c>
      <c r="E133">
        <v>5</v>
      </c>
      <c r="F133" t="s">
        <v>9731</v>
      </c>
      <c r="L133" s="22" t="s">
        <v>8948</v>
      </c>
    </row>
    <row r="134" spans="2:12" x14ac:dyDescent="0.25">
      <c r="B134">
        <v>86</v>
      </c>
      <c r="C134" t="s">
        <v>21979</v>
      </c>
      <c r="D134" t="s">
        <v>96</v>
      </c>
      <c r="E134">
        <v>5</v>
      </c>
      <c r="F134" t="s">
        <v>20632</v>
      </c>
      <c r="L134" s="22" t="s">
        <v>1234</v>
      </c>
    </row>
    <row r="135" spans="2:12" x14ac:dyDescent="0.25">
      <c r="B135">
        <v>85</v>
      </c>
      <c r="C135" t="s">
        <v>18663</v>
      </c>
      <c r="D135" t="s">
        <v>96</v>
      </c>
      <c r="E135">
        <v>5</v>
      </c>
      <c r="F135" t="s">
        <v>1052</v>
      </c>
      <c r="L135" s="22" t="s">
        <v>2646</v>
      </c>
    </row>
    <row r="136" spans="2:12" x14ac:dyDescent="0.25">
      <c r="B136">
        <v>85</v>
      </c>
      <c r="C136" t="s">
        <v>21994</v>
      </c>
      <c r="D136" t="s">
        <v>96</v>
      </c>
      <c r="E136">
        <v>5</v>
      </c>
      <c r="F136" t="s">
        <v>20702</v>
      </c>
      <c r="L136" s="21" t="s">
        <v>20783</v>
      </c>
    </row>
    <row r="137" spans="2:12" x14ac:dyDescent="0.25">
      <c r="B137">
        <v>82</v>
      </c>
      <c r="C137" t="s">
        <v>15506</v>
      </c>
      <c r="D137" t="s">
        <v>96</v>
      </c>
      <c r="E137">
        <v>5</v>
      </c>
      <c r="F137" t="s">
        <v>2595</v>
      </c>
      <c r="L137" s="21" t="s">
        <v>20921</v>
      </c>
    </row>
    <row r="138" spans="2:12" x14ac:dyDescent="0.25">
      <c r="B138">
        <v>82</v>
      </c>
      <c r="C138" t="s">
        <v>21984</v>
      </c>
      <c r="D138" t="s">
        <v>96</v>
      </c>
      <c r="E138">
        <v>5</v>
      </c>
      <c r="F138" t="s">
        <v>11970</v>
      </c>
      <c r="L138" s="22" t="s">
        <v>3392</v>
      </c>
    </row>
    <row r="139" spans="2:12" x14ac:dyDescent="0.25">
      <c r="B139">
        <v>81</v>
      </c>
      <c r="C139" t="s">
        <v>18797</v>
      </c>
      <c r="D139" t="s">
        <v>96</v>
      </c>
      <c r="E139">
        <v>5</v>
      </c>
      <c r="F139" t="s">
        <v>216</v>
      </c>
      <c r="L139" s="22" t="s">
        <v>4731</v>
      </c>
    </row>
    <row r="140" spans="2:12" x14ac:dyDescent="0.25">
      <c r="B140">
        <v>80</v>
      </c>
      <c r="C140" t="s">
        <v>22043</v>
      </c>
      <c r="D140" t="s">
        <v>96</v>
      </c>
      <c r="E140">
        <v>5</v>
      </c>
      <c r="F140" t="s">
        <v>19581</v>
      </c>
      <c r="L140" s="21" t="s">
        <v>20082</v>
      </c>
    </row>
    <row r="141" spans="2:12" x14ac:dyDescent="0.25">
      <c r="B141">
        <v>79</v>
      </c>
      <c r="C141" t="s">
        <v>17706</v>
      </c>
      <c r="D141" t="s">
        <v>96</v>
      </c>
      <c r="E141">
        <v>5</v>
      </c>
      <c r="F141" t="s">
        <v>2622</v>
      </c>
      <c r="L141" s="22" t="s">
        <v>1840</v>
      </c>
    </row>
    <row r="142" spans="2:12" x14ac:dyDescent="0.25">
      <c r="B142">
        <v>78</v>
      </c>
      <c r="C142" t="s">
        <v>14238</v>
      </c>
      <c r="D142" t="s">
        <v>96</v>
      </c>
      <c r="E142">
        <v>5</v>
      </c>
      <c r="F142" t="s">
        <v>1456</v>
      </c>
      <c r="L142" s="22" t="s">
        <v>3068</v>
      </c>
    </row>
    <row r="143" spans="2:12" x14ac:dyDescent="0.25">
      <c r="B143">
        <v>78</v>
      </c>
      <c r="C143" t="s">
        <v>21990</v>
      </c>
      <c r="D143" t="s">
        <v>96</v>
      </c>
      <c r="E143">
        <v>5</v>
      </c>
      <c r="F143" t="s">
        <v>11988</v>
      </c>
      <c r="L143" s="22" t="s">
        <v>137</v>
      </c>
    </row>
    <row r="144" spans="2:12" x14ac:dyDescent="0.25">
      <c r="B144">
        <v>75</v>
      </c>
      <c r="C144" t="s">
        <v>14234</v>
      </c>
      <c r="D144" t="s">
        <v>96</v>
      </c>
      <c r="E144">
        <v>5</v>
      </c>
      <c r="F144" t="s">
        <v>956</v>
      </c>
      <c r="L144" s="22" t="s">
        <v>83</v>
      </c>
    </row>
    <row r="145" spans="2:12" x14ac:dyDescent="0.25">
      <c r="B145">
        <v>75</v>
      </c>
      <c r="C145" t="s">
        <v>17557</v>
      </c>
      <c r="D145" t="s">
        <v>96</v>
      </c>
      <c r="E145">
        <v>5</v>
      </c>
      <c r="F145" t="s">
        <v>11873</v>
      </c>
      <c r="L145" s="22" t="s">
        <v>1737</v>
      </c>
    </row>
    <row r="146" spans="2:12" x14ac:dyDescent="0.25">
      <c r="B146">
        <v>74</v>
      </c>
      <c r="C146" t="s">
        <v>21931</v>
      </c>
      <c r="D146" t="s">
        <v>96</v>
      </c>
      <c r="E146">
        <v>5</v>
      </c>
      <c r="F146" t="s">
        <v>1510</v>
      </c>
      <c r="L146" s="22" t="s">
        <v>17008</v>
      </c>
    </row>
    <row r="147" spans="2:12" x14ac:dyDescent="0.25">
      <c r="B147">
        <v>72</v>
      </c>
      <c r="C147" t="s">
        <v>21933</v>
      </c>
      <c r="D147" t="s">
        <v>96</v>
      </c>
      <c r="E147">
        <v>5</v>
      </c>
      <c r="F147" t="s">
        <v>748</v>
      </c>
      <c r="L147" s="22" t="s">
        <v>5050</v>
      </c>
    </row>
    <row r="148" spans="2:12" x14ac:dyDescent="0.25">
      <c r="B148">
        <v>71</v>
      </c>
      <c r="C148" t="s">
        <v>21947</v>
      </c>
      <c r="D148" t="s">
        <v>96</v>
      </c>
      <c r="E148">
        <v>5</v>
      </c>
      <c r="F148" t="s">
        <v>4331</v>
      </c>
      <c r="L148" s="21" t="s">
        <v>20900</v>
      </c>
    </row>
    <row r="149" spans="2:12" x14ac:dyDescent="0.25">
      <c r="B149">
        <v>70</v>
      </c>
      <c r="C149" t="s">
        <v>14244</v>
      </c>
      <c r="D149" t="s">
        <v>96</v>
      </c>
      <c r="E149">
        <v>5</v>
      </c>
      <c r="F149" t="s">
        <v>182</v>
      </c>
      <c r="L149" s="21" t="s">
        <v>5554</v>
      </c>
    </row>
    <row r="150" spans="2:12" x14ac:dyDescent="0.25">
      <c r="B150">
        <v>68</v>
      </c>
      <c r="C150" t="s">
        <v>14242</v>
      </c>
      <c r="D150" t="s">
        <v>96</v>
      </c>
      <c r="E150">
        <v>5</v>
      </c>
      <c r="F150" t="s">
        <v>988</v>
      </c>
      <c r="L150" s="21" t="s">
        <v>21069</v>
      </c>
    </row>
    <row r="151" spans="2:12" x14ac:dyDescent="0.25">
      <c r="B151">
        <v>67</v>
      </c>
      <c r="C151" t="s">
        <v>15436</v>
      </c>
      <c r="D151" t="s">
        <v>96</v>
      </c>
      <c r="E151">
        <v>5</v>
      </c>
      <c r="F151" t="s">
        <v>1565</v>
      </c>
      <c r="L151" s="22" t="s">
        <v>6174</v>
      </c>
    </row>
    <row r="152" spans="2:12" x14ac:dyDescent="0.25">
      <c r="B152">
        <v>67</v>
      </c>
      <c r="C152" t="s">
        <v>21977</v>
      </c>
      <c r="D152" t="s">
        <v>96</v>
      </c>
      <c r="E152">
        <v>5</v>
      </c>
      <c r="F152" t="s">
        <v>5268</v>
      </c>
      <c r="L152" s="22" t="s">
        <v>2303</v>
      </c>
    </row>
    <row r="153" spans="2:12" x14ac:dyDescent="0.25">
      <c r="B153">
        <v>67</v>
      </c>
      <c r="C153" t="s">
        <v>22030</v>
      </c>
      <c r="D153" t="s">
        <v>96</v>
      </c>
      <c r="E153">
        <v>5</v>
      </c>
      <c r="F153" t="s">
        <v>20921</v>
      </c>
      <c r="L153" s="22" t="s">
        <v>129</v>
      </c>
    </row>
    <row r="154" spans="2:12" x14ac:dyDescent="0.25">
      <c r="B154">
        <v>64</v>
      </c>
      <c r="C154" t="s">
        <v>21992</v>
      </c>
      <c r="D154" t="s">
        <v>96</v>
      </c>
      <c r="E154">
        <v>5</v>
      </c>
      <c r="F154" t="s">
        <v>17692</v>
      </c>
      <c r="L154" s="22" t="s">
        <v>416</v>
      </c>
    </row>
    <row r="155" spans="2:12" x14ac:dyDescent="0.25">
      <c r="B155">
        <v>63</v>
      </c>
      <c r="C155" t="s">
        <v>14402</v>
      </c>
      <c r="D155" t="s">
        <v>96</v>
      </c>
      <c r="E155">
        <v>5</v>
      </c>
      <c r="F155" t="s">
        <v>923</v>
      </c>
      <c r="L155" s="21" t="s">
        <v>2523</v>
      </c>
    </row>
    <row r="156" spans="2:12" x14ac:dyDescent="0.25">
      <c r="B156">
        <v>63</v>
      </c>
      <c r="C156" t="s">
        <v>15457</v>
      </c>
      <c r="D156" t="s">
        <v>96</v>
      </c>
      <c r="E156">
        <v>5</v>
      </c>
      <c r="F156" t="s">
        <v>6896</v>
      </c>
      <c r="L156" s="21" t="s">
        <v>3582</v>
      </c>
    </row>
    <row r="157" spans="2:12" x14ac:dyDescent="0.25">
      <c r="B157">
        <v>63</v>
      </c>
      <c r="C157" t="s">
        <v>22033</v>
      </c>
      <c r="D157" t="s">
        <v>96</v>
      </c>
      <c r="E157">
        <v>5</v>
      </c>
      <c r="F157" t="s">
        <v>5735</v>
      </c>
      <c r="L157" s="22" t="s">
        <v>4245</v>
      </c>
    </row>
    <row r="158" spans="2:12" x14ac:dyDescent="0.25">
      <c r="B158">
        <v>62</v>
      </c>
      <c r="C158" t="s">
        <v>21902</v>
      </c>
      <c r="D158" t="s">
        <v>96</v>
      </c>
      <c r="E158">
        <v>5</v>
      </c>
      <c r="F158" t="s">
        <v>4533</v>
      </c>
      <c r="L158" s="22" t="s">
        <v>11154</v>
      </c>
    </row>
    <row r="159" spans="2:12" x14ac:dyDescent="0.25">
      <c r="B159">
        <v>62</v>
      </c>
      <c r="C159" t="s">
        <v>22003</v>
      </c>
      <c r="D159" t="s">
        <v>96</v>
      </c>
      <c r="E159">
        <v>5</v>
      </c>
      <c r="F159" t="s">
        <v>20758</v>
      </c>
      <c r="L159" s="22" t="s">
        <v>5716</v>
      </c>
    </row>
    <row r="160" spans="2:12" x14ac:dyDescent="0.25">
      <c r="B160">
        <v>61</v>
      </c>
      <c r="C160" t="s">
        <v>14493</v>
      </c>
      <c r="D160" t="s">
        <v>96</v>
      </c>
      <c r="E160">
        <v>5</v>
      </c>
      <c r="F160" t="s">
        <v>797</v>
      </c>
      <c r="L160" s="22" t="s">
        <v>19558</v>
      </c>
    </row>
    <row r="161" spans="2:12" x14ac:dyDescent="0.25">
      <c r="B161">
        <v>61</v>
      </c>
      <c r="C161" t="s">
        <v>21912</v>
      </c>
      <c r="D161" t="s">
        <v>96</v>
      </c>
      <c r="E161">
        <v>5</v>
      </c>
      <c r="F161" t="s">
        <v>1479</v>
      </c>
      <c r="L161" s="22" t="s">
        <v>3093</v>
      </c>
    </row>
    <row r="162" spans="2:12" x14ac:dyDescent="0.25">
      <c r="B162">
        <v>61</v>
      </c>
      <c r="C162" t="s">
        <v>17501</v>
      </c>
      <c r="D162" t="s">
        <v>96</v>
      </c>
      <c r="E162">
        <v>5</v>
      </c>
      <c r="F162" t="s">
        <v>1202</v>
      </c>
      <c r="L162" s="22" t="s">
        <v>405</v>
      </c>
    </row>
    <row r="163" spans="2:12" x14ac:dyDescent="0.25">
      <c r="B163">
        <v>60</v>
      </c>
      <c r="C163" t="s">
        <v>18820</v>
      </c>
      <c r="D163" t="s">
        <v>96</v>
      </c>
      <c r="E163">
        <v>5</v>
      </c>
      <c r="F163" t="s">
        <v>2146</v>
      </c>
      <c r="L163" s="22" t="s">
        <v>414</v>
      </c>
    </row>
    <row r="164" spans="2:12" x14ac:dyDescent="0.25">
      <c r="B164">
        <v>60</v>
      </c>
      <c r="C164" t="s">
        <v>15536</v>
      </c>
      <c r="D164" t="s">
        <v>96</v>
      </c>
      <c r="E164">
        <v>5</v>
      </c>
      <c r="F164" t="s">
        <v>1646</v>
      </c>
      <c r="L164" s="22" t="s">
        <v>6964</v>
      </c>
    </row>
    <row r="165" spans="2:12" x14ac:dyDescent="0.25">
      <c r="B165">
        <v>58</v>
      </c>
      <c r="C165" t="s">
        <v>21864</v>
      </c>
      <c r="D165" t="s">
        <v>96</v>
      </c>
      <c r="E165">
        <v>5</v>
      </c>
      <c r="F165" t="s">
        <v>2324</v>
      </c>
      <c r="L165" s="22" t="s">
        <v>5608</v>
      </c>
    </row>
    <row r="166" spans="2:12" x14ac:dyDescent="0.25">
      <c r="B166">
        <v>57</v>
      </c>
      <c r="C166" t="s">
        <v>22012</v>
      </c>
      <c r="D166" t="s">
        <v>96</v>
      </c>
      <c r="E166">
        <v>5</v>
      </c>
      <c r="F166" t="s">
        <v>20811</v>
      </c>
      <c r="L166" s="21" t="s">
        <v>3101</v>
      </c>
    </row>
    <row r="167" spans="2:12" x14ac:dyDescent="0.25">
      <c r="B167">
        <v>55</v>
      </c>
      <c r="C167" t="s">
        <v>15425</v>
      </c>
      <c r="D167" t="s">
        <v>96</v>
      </c>
      <c r="E167">
        <v>5</v>
      </c>
      <c r="F167" t="s">
        <v>2740</v>
      </c>
      <c r="L167" s="22" t="s">
        <v>925</v>
      </c>
    </row>
    <row r="168" spans="2:12" x14ac:dyDescent="0.25">
      <c r="B168">
        <v>55</v>
      </c>
      <c r="C168" t="s">
        <v>21951</v>
      </c>
      <c r="D168" t="s">
        <v>96</v>
      </c>
      <c r="E168">
        <v>5</v>
      </c>
      <c r="F168" t="s">
        <v>1171</v>
      </c>
      <c r="L168" s="22" t="s">
        <v>797</v>
      </c>
    </row>
    <row r="169" spans="2:12" x14ac:dyDescent="0.25">
      <c r="B169">
        <v>55</v>
      </c>
      <c r="C169" t="s">
        <v>21966</v>
      </c>
      <c r="D169" t="s">
        <v>96</v>
      </c>
      <c r="E169">
        <v>5</v>
      </c>
      <c r="F169" t="s">
        <v>3344</v>
      </c>
      <c r="L169" s="22" t="s">
        <v>331</v>
      </c>
    </row>
    <row r="170" spans="2:12" x14ac:dyDescent="0.25">
      <c r="B170">
        <v>55</v>
      </c>
      <c r="C170" t="s">
        <v>19271</v>
      </c>
      <c r="D170" t="s">
        <v>96</v>
      </c>
      <c r="E170">
        <v>5</v>
      </c>
      <c r="F170" t="s">
        <v>12003</v>
      </c>
      <c r="L170" s="22" t="s">
        <v>4426</v>
      </c>
    </row>
    <row r="171" spans="2:12" x14ac:dyDescent="0.25">
      <c r="B171">
        <v>54</v>
      </c>
      <c r="C171" t="s">
        <v>21887</v>
      </c>
      <c r="D171" t="s">
        <v>96</v>
      </c>
      <c r="E171">
        <v>5</v>
      </c>
      <c r="F171" t="s">
        <v>3830</v>
      </c>
      <c r="L171" s="22" t="s">
        <v>427</v>
      </c>
    </row>
    <row r="172" spans="2:12" x14ac:dyDescent="0.25">
      <c r="B172">
        <v>54</v>
      </c>
      <c r="C172" t="s">
        <v>21927</v>
      </c>
      <c r="D172" t="s">
        <v>96</v>
      </c>
      <c r="E172">
        <v>5</v>
      </c>
      <c r="F172" t="s">
        <v>1069</v>
      </c>
      <c r="L172" s="22" t="s">
        <v>431</v>
      </c>
    </row>
    <row r="173" spans="2:12" x14ac:dyDescent="0.25">
      <c r="B173">
        <v>54</v>
      </c>
      <c r="C173" t="s">
        <v>21989</v>
      </c>
      <c r="D173" t="s">
        <v>96</v>
      </c>
      <c r="E173">
        <v>5</v>
      </c>
      <c r="F173" t="s">
        <v>4257</v>
      </c>
      <c r="L173" s="22" t="s">
        <v>165</v>
      </c>
    </row>
    <row r="174" spans="2:12" x14ac:dyDescent="0.25">
      <c r="B174">
        <v>53</v>
      </c>
      <c r="C174" t="s">
        <v>22028</v>
      </c>
      <c r="D174" t="s">
        <v>96</v>
      </c>
      <c r="E174">
        <v>5</v>
      </c>
      <c r="F174" t="s">
        <v>20908</v>
      </c>
      <c r="L174" s="22" t="s">
        <v>13499</v>
      </c>
    </row>
    <row r="175" spans="2:12" x14ac:dyDescent="0.25">
      <c r="B175">
        <v>52</v>
      </c>
      <c r="C175" t="s">
        <v>15256</v>
      </c>
      <c r="D175" t="s">
        <v>96</v>
      </c>
      <c r="E175">
        <v>5</v>
      </c>
      <c r="F175" t="s">
        <v>945</v>
      </c>
      <c r="L175" s="22" t="s">
        <v>1634</v>
      </c>
    </row>
    <row r="176" spans="2:12" x14ac:dyDescent="0.25">
      <c r="B176">
        <v>52</v>
      </c>
      <c r="C176" t="s">
        <v>14250</v>
      </c>
      <c r="D176" t="s">
        <v>96</v>
      </c>
      <c r="E176">
        <v>5</v>
      </c>
      <c r="F176" t="s">
        <v>1015</v>
      </c>
      <c r="L176" s="22" t="s">
        <v>302</v>
      </c>
    </row>
    <row r="177" spans="2:12" x14ac:dyDescent="0.25">
      <c r="B177">
        <v>51</v>
      </c>
      <c r="C177" t="s">
        <v>18905</v>
      </c>
      <c r="D177" t="s">
        <v>96</v>
      </c>
      <c r="E177">
        <v>5</v>
      </c>
      <c r="F177" t="s">
        <v>1139</v>
      </c>
      <c r="L177" s="22" t="s">
        <v>1689</v>
      </c>
    </row>
    <row r="178" spans="2:12" x14ac:dyDescent="0.25">
      <c r="B178">
        <v>51</v>
      </c>
      <c r="C178" t="s">
        <v>21953</v>
      </c>
      <c r="D178" t="s">
        <v>96</v>
      </c>
      <c r="E178">
        <v>5</v>
      </c>
      <c r="F178" t="s">
        <v>20536</v>
      </c>
      <c r="L178" s="22" t="s">
        <v>223</v>
      </c>
    </row>
    <row r="179" spans="2:12" x14ac:dyDescent="0.25">
      <c r="B179">
        <v>50</v>
      </c>
      <c r="C179" t="s">
        <v>14246</v>
      </c>
      <c r="D179" t="s">
        <v>96</v>
      </c>
      <c r="E179">
        <v>5</v>
      </c>
      <c r="F179" t="s">
        <v>1468</v>
      </c>
      <c r="L179" s="22" t="s">
        <v>244</v>
      </c>
    </row>
    <row r="180" spans="2:12" x14ac:dyDescent="0.25">
      <c r="B180">
        <v>50</v>
      </c>
      <c r="C180" t="s">
        <v>15454</v>
      </c>
      <c r="D180" t="s">
        <v>96</v>
      </c>
      <c r="E180">
        <v>5</v>
      </c>
      <c r="F180" t="s">
        <v>460</v>
      </c>
      <c r="L180" s="22" t="s">
        <v>2920</v>
      </c>
    </row>
    <row r="181" spans="2:12" x14ac:dyDescent="0.25">
      <c r="B181">
        <v>49</v>
      </c>
      <c r="C181" t="s">
        <v>16832</v>
      </c>
      <c r="D181" t="s">
        <v>96</v>
      </c>
      <c r="E181">
        <v>5</v>
      </c>
      <c r="F181" t="s">
        <v>1429</v>
      </c>
      <c r="L181" s="21" t="s">
        <v>20981</v>
      </c>
    </row>
    <row r="182" spans="2:12" x14ac:dyDescent="0.25">
      <c r="B182">
        <v>49</v>
      </c>
      <c r="C182" t="s">
        <v>15260</v>
      </c>
      <c r="D182" t="s">
        <v>96</v>
      </c>
      <c r="E182">
        <v>5</v>
      </c>
      <c r="F182" t="s">
        <v>950</v>
      </c>
      <c r="L182" s="22" t="s">
        <v>410</v>
      </c>
    </row>
    <row r="183" spans="2:12" x14ac:dyDescent="0.25">
      <c r="B183">
        <v>49</v>
      </c>
      <c r="C183" t="s">
        <v>19247</v>
      </c>
      <c r="D183" t="s">
        <v>96</v>
      </c>
      <c r="E183">
        <v>5</v>
      </c>
      <c r="F183" t="s">
        <v>1332</v>
      </c>
      <c r="L183" s="22" t="s">
        <v>1711</v>
      </c>
    </row>
    <row r="184" spans="2:12" x14ac:dyDescent="0.25">
      <c r="B184">
        <v>48</v>
      </c>
      <c r="C184" t="s">
        <v>21882</v>
      </c>
      <c r="D184" t="s">
        <v>96</v>
      </c>
      <c r="E184">
        <v>5</v>
      </c>
      <c r="F184" t="s">
        <v>2398</v>
      </c>
      <c r="L184" s="22" t="s">
        <v>597</v>
      </c>
    </row>
    <row r="185" spans="2:12" x14ac:dyDescent="0.25">
      <c r="B185">
        <v>48</v>
      </c>
      <c r="C185" t="s">
        <v>19049</v>
      </c>
      <c r="D185" t="s">
        <v>96</v>
      </c>
      <c r="E185">
        <v>5</v>
      </c>
      <c r="F185" t="s">
        <v>244</v>
      </c>
      <c r="L185" s="22" t="s">
        <v>10468</v>
      </c>
    </row>
    <row r="186" spans="2:12" x14ac:dyDescent="0.25">
      <c r="B186">
        <v>48</v>
      </c>
      <c r="C186" t="s">
        <v>22023</v>
      </c>
      <c r="D186" t="s">
        <v>96</v>
      </c>
      <c r="E186">
        <v>5</v>
      </c>
      <c r="F186" t="s">
        <v>14075</v>
      </c>
      <c r="L186" s="21" t="s">
        <v>12333</v>
      </c>
    </row>
    <row r="187" spans="2:12" x14ac:dyDescent="0.25">
      <c r="B187">
        <v>48</v>
      </c>
      <c r="C187" t="s">
        <v>22068</v>
      </c>
      <c r="D187" t="s">
        <v>96</v>
      </c>
      <c r="E187">
        <v>5</v>
      </c>
      <c r="F187" t="s">
        <v>21103</v>
      </c>
      <c r="L187" s="22" t="s">
        <v>1959</v>
      </c>
    </row>
    <row r="188" spans="2:12" x14ac:dyDescent="0.25">
      <c r="B188">
        <v>47</v>
      </c>
      <c r="C188" t="s">
        <v>22019</v>
      </c>
      <c r="D188" t="s">
        <v>96</v>
      </c>
      <c r="E188">
        <v>5</v>
      </c>
      <c r="F188" t="s">
        <v>20844</v>
      </c>
      <c r="L188" s="22" t="s">
        <v>903</v>
      </c>
    </row>
    <row r="189" spans="2:12" x14ac:dyDescent="0.25">
      <c r="B189">
        <v>47</v>
      </c>
      <c r="C189" t="s">
        <v>22048</v>
      </c>
      <c r="D189" t="s">
        <v>96</v>
      </c>
      <c r="E189">
        <v>5</v>
      </c>
      <c r="F189" t="s">
        <v>20995</v>
      </c>
      <c r="L189" s="22" t="s">
        <v>1696</v>
      </c>
    </row>
    <row r="190" spans="2:12" x14ac:dyDescent="0.25">
      <c r="B190">
        <v>46</v>
      </c>
      <c r="C190" t="s">
        <v>14563</v>
      </c>
      <c r="D190" t="s">
        <v>96</v>
      </c>
      <c r="E190">
        <v>5</v>
      </c>
      <c r="F190" t="s">
        <v>433</v>
      </c>
      <c r="L190" s="22" t="s">
        <v>1998</v>
      </c>
    </row>
    <row r="191" spans="2:12" x14ac:dyDescent="0.25">
      <c r="B191">
        <v>46</v>
      </c>
      <c r="C191" t="s">
        <v>15388</v>
      </c>
      <c r="D191" t="s">
        <v>96</v>
      </c>
      <c r="E191">
        <v>5</v>
      </c>
      <c r="F191" t="s">
        <v>1518</v>
      </c>
      <c r="L191" s="22" t="s">
        <v>4406</v>
      </c>
    </row>
    <row r="192" spans="2:12" x14ac:dyDescent="0.25">
      <c r="B192">
        <v>46</v>
      </c>
      <c r="C192" t="s">
        <v>18983</v>
      </c>
      <c r="D192" t="s">
        <v>96</v>
      </c>
      <c r="E192">
        <v>5</v>
      </c>
      <c r="F192" t="s">
        <v>460</v>
      </c>
      <c r="L192" s="22" t="s">
        <v>2377</v>
      </c>
    </row>
    <row r="193" spans="2:12" x14ac:dyDescent="0.25">
      <c r="B193">
        <v>46</v>
      </c>
      <c r="C193" t="s">
        <v>21985</v>
      </c>
      <c r="D193" t="s">
        <v>96</v>
      </c>
      <c r="E193">
        <v>5</v>
      </c>
      <c r="F193" t="s">
        <v>3621</v>
      </c>
      <c r="L193" s="22" t="s">
        <v>1747</v>
      </c>
    </row>
    <row r="194" spans="2:12" x14ac:dyDescent="0.25">
      <c r="B194">
        <v>45</v>
      </c>
      <c r="C194" t="s">
        <v>21855</v>
      </c>
      <c r="D194" t="s">
        <v>96</v>
      </c>
      <c r="E194">
        <v>5</v>
      </c>
      <c r="F194" t="s">
        <v>3093</v>
      </c>
      <c r="L194" s="22" t="s">
        <v>188</v>
      </c>
    </row>
    <row r="195" spans="2:12" x14ac:dyDescent="0.25">
      <c r="B195">
        <v>45</v>
      </c>
      <c r="C195" t="s">
        <v>21926</v>
      </c>
      <c r="D195" t="s">
        <v>96</v>
      </c>
      <c r="E195">
        <v>5</v>
      </c>
      <c r="F195" t="s">
        <v>20436</v>
      </c>
      <c r="L195" s="22" t="s">
        <v>2150</v>
      </c>
    </row>
    <row r="196" spans="2:12" x14ac:dyDescent="0.25">
      <c r="B196">
        <v>45</v>
      </c>
      <c r="C196" t="s">
        <v>21978</v>
      </c>
      <c r="D196" t="s">
        <v>96</v>
      </c>
      <c r="E196">
        <v>5</v>
      </c>
      <c r="F196" t="s">
        <v>20626</v>
      </c>
      <c r="L196" s="21" t="s">
        <v>2590</v>
      </c>
    </row>
    <row r="197" spans="2:12" x14ac:dyDescent="0.25">
      <c r="B197">
        <v>44</v>
      </c>
      <c r="C197" t="s">
        <v>21884</v>
      </c>
      <c r="D197" t="s">
        <v>96</v>
      </c>
      <c r="E197">
        <v>5</v>
      </c>
      <c r="F197" t="s">
        <v>11130</v>
      </c>
      <c r="L197" s="22" t="s">
        <v>3374</v>
      </c>
    </row>
    <row r="198" spans="2:12" x14ac:dyDescent="0.25">
      <c r="B198">
        <v>44</v>
      </c>
      <c r="C198" t="s">
        <v>15366</v>
      </c>
      <c r="D198" t="s">
        <v>96</v>
      </c>
      <c r="E198">
        <v>5</v>
      </c>
      <c r="F198" t="s">
        <v>3539</v>
      </c>
      <c r="L198" s="22" t="s">
        <v>99</v>
      </c>
    </row>
    <row r="199" spans="2:12" x14ac:dyDescent="0.25">
      <c r="B199">
        <v>44</v>
      </c>
      <c r="C199" t="s">
        <v>21969</v>
      </c>
      <c r="D199" t="s">
        <v>96</v>
      </c>
      <c r="E199">
        <v>5</v>
      </c>
      <c r="F199" t="s">
        <v>250</v>
      </c>
      <c r="L199" s="22" t="s">
        <v>400</v>
      </c>
    </row>
    <row r="200" spans="2:12" x14ac:dyDescent="0.25">
      <c r="B200">
        <v>43</v>
      </c>
      <c r="C200" t="s">
        <v>15312</v>
      </c>
      <c r="D200" t="s">
        <v>96</v>
      </c>
      <c r="E200">
        <v>5</v>
      </c>
      <c r="F200" t="s">
        <v>1002</v>
      </c>
      <c r="L200" s="21" t="s">
        <v>20934</v>
      </c>
    </row>
    <row r="201" spans="2:12" x14ac:dyDescent="0.25">
      <c r="B201">
        <v>43</v>
      </c>
      <c r="C201" t="s">
        <v>21929</v>
      </c>
      <c r="D201" t="s">
        <v>96</v>
      </c>
      <c r="E201">
        <v>5</v>
      </c>
      <c r="F201" t="s">
        <v>1074</v>
      </c>
      <c r="L201" s="22" t="s">
        <v>5622</v>
      </c>
    </row>
    <row r="202" spans="2:12" x14ac:dyDescent="0.25">
      <c r="B202">
        <v>43</v>
      </c>
      <c r="C202" t="s">
        <v>21959</v>
      </c>
      <c r="D202" t="s">
        <v>96</v>
      </c>
      <c r="E202">
        <v>5</v>
      </c>
      <c r="F202" t="s">
        <v>239</v>
      </c>
      <c r="L202" s="22" t="s">
        <v>2931</v>
      </c>
    </row>
    <row r="203" spans="2:12" x14ac:dyDescent="0.25">
      <c r="B203">
        <v>42</v>
      </c>
      <c r="C203" t="s">
        <v>21878</v>
      </c>
      <c r="D203" t="s">
        <v>96</v>
      </c>
      <c r="E203">
        <v>5</v>
      </c>
      <c r="F203" t="s">
        <v>497</v>
      </c>
      <c r="L203" s="22" t="s">
        <v>2822</v>
      </c>
    </row>
    <row r="204" spans="2:12" x14ac:dyDescent="0.25">
      <c r="B204">
        <v>42</v>
      </c>
      <c r="C204" t="s">
        <v>21907</v>
      </c>
      <c r="D204" t="s">
        <v>96</v>
      </c>
      <c r="E204">
        <v>5</v>
      </c>
      <c r="F204" t="s">
        <v>11318</v>
      </c>
      <c r="L204" s="22" t="s">
        <v>9844</v>
      </c>
    </row>
    <row r="205" spans="2:12" x14ac:dyDescent="0.25">
      <c r="B205">
        <v>41</v>
      </c>
      <c r="C205" t="s">
        <v>21914</v>
      </c>
      <c r="D205" t="s">
        <v>96</v>
      </c>
      <c r="E205">
        <v>5</v>
      </c>
      <c r="F205" t="s">
        <v>20379</v>
      </c>
      <c r="L205" s="22" t="s">
        <v>1306</v>
      </c>
    </row>
    <row r="206" spans="2:12" x14ac:dyDescent="0.25">
      <c r="B206">
        <v>41</v>
      </c>
      <c r="C206" t="s">
        <v>22050</v>
      </c>
      <c r="D206" t="s">
        <v>96</v>
      </c>
      <c r="E206">
        <v>5</v>
      </c>
      <c r="F206" t="s">
        <v>19598</v>
      </c>
      <c r="L206" s="22" t="s">
        <v>402</v>
      </c>
    </row>
    <row r="207" spans="2:12" x14ac:dyDescent="0.25">
      <c r="B207">
        <v>40</v>
      </c>
      <c r="C207" t="s">
        <v>14242</v>
      </c>
      <c r="D207" t="s">
        <v>96</v>
      </c>
      <c r="E207">
        <v>5</v>
      </c>
      <c r="F207" t="s">
        <v>988</v>
      </c>
      <c r="L207" s="22" t="s">
        <v>2478</v>
      </c>
    </row>
    <row r="208" spans="2:12" x14ac:dyDescent="0.25">
      <c r="B208">
        <v>40</v>
      </c>
      <c r="C208" t="s">
        <v>21906</v>
      </c>
      <c r="D208" t="s">
        <v>96</v>
      </c>
      <c r="E208">
        <v>5</v>
      </c>
      <c r="F208" t="s">
        <v>6562</v>
      </c>
      <c r="L208" s="21" t="s">
        <v>3138</v>
      </c>
    </row>
    <row r="209" spans="2:12" x14ac:dyDescent="0.25">
      <c r="B209">
        <v>40</v>
      </c>
      <c r="C209" t="s">
        <v>15490</v>
      </c>
      <c r="D209" t="s">
        <v>96</v>
      </c>
      <c r="E209">
        <v>5</v>
      </c>
      <c r="F209" t="s">
        <v>249</v>
      </c>
      <c r="L209" s="22" t="s">
        <v>692</v>
      </c>
    </row>
    <row r="210" spans="2:12" x14ac:dyDescent="0.25">
      <c r="B210">
        <v>40</v>
      </c>
      <c r="C210" t="s">
        <v>21976</v>
      </c>
      <c r="D210" t="s">
        <v>96</v>
      </c>
      <c r="E210">
        <v>5</v>
      </c>
      <c r="F210" t="s">
        <v>20618</v>
      </c>
      <c r="L210" s="22" t="s">
        <v>216</v>
      </c>
    </row>
    <row r="211" spans="2:12" x14ac:dyDescent="0.25">
      <c r="B211">
        <v>40</v>
      </c>
      <c r="C211" t="s">
        <v>22063</v>
      </c>
      <c r="D211" t="s">
        <v>96</v>
      </c>
      <c r="E211">
        <v>5</v>
      </c>
      <c r="F211" t="s">
        <v>21077</v>
      </c>
      <c r="L211" s="22" t="s">
        <v>4037</v>
      </c>
    </row>
    <row r="212" spans="2:12" x14ac:dyDescent="0.25">
      <c r="B212">
        <v>39</v>
      </c>
      <c r="C212" t="s">
        <v>21949</v>
      </c>
      <c r="D212" t="s">
        <v>96</v>
      </c>
      <c r="E212">
        <v>5</v>
      </c>
      <c r="F212" t="s">
        <v>20517</v>
      </c>
      <c r="L212" s="22" t="s">
        <v>6906</v>
      </c>
    </row>
    <row r="213" spans="2:12" x14ac:dyDescent="0.25">
      <c r="B213">
        <v>39</v>
      </c>
      <c r="C213" t="s">
        <v>22016</v>
      </c>
      <c r="D213" t="s">
        <v>96</v>
      </c>
      <c r="E213">
        <v>5</v>
      </c>
      <c r="F213" t="s">
        <v>17822</v>
      </c>
      <c r="L213" s="22" t="s">
        <v>5285</v>
      </c>
    </row>
    <row r="214" spans="2:12" x14ac:dyDescent="0.25">
      <c r="B214">
        <v>38</v>
      </c>
      <c r="C214" t="s">
        <v>21943</v>
      </c>
      <c r="D214" t="s">
        <v>96</v>
      </c>
      <c r="E214">
        <v>5</v>
      </c>
      <c r="F214" t="s">
        <v>20490</v>
      </c>
      <c r="L214" s="22" t="s">
        <v>767</v>
      </c>
    </row>
    <row r="215" spans="2:12" x14ac:dyDescent="0.25">
      <c r="B215">
        <v>38</v>
      </c>
      <c r="C215" t="s">
        <v>15522</v>
      </c>
      <c r="D215" t="s">
        <v>96</v>
      </c>
      <c r="E215">
        <v>5</v>
      </c>
      <c r="F215" t="s">
        <v>1227</v>
      </c>
      <c r="L215" s="22" t="s">
        <v>3186</v>
      </c>
    </row>
    <row r="216" spans="2:12" x14ac:dyDescent="0.25">
      <c r="B216">
        <v>37</v>
      </c>
      <c r="C216" t="s">
        <v>21862</v>
      </c>
      <c r="D216" t="s">
        <v>96</v>
      </c>
      <c r="E216">
        <v>5</v>
      </c>
      <c r="F216" t="s">
        <v>3445</v>
      </c>
      <c r="L216" s="21" t="s">
        <v>6577</v>
      </c>
    </row>
    <row r="217" spans="2:12" x14ac:dyDescent="0.25">
      <c r="B217">
        <v>37</v>
      </c>
      <c r="C217" t="s">
        <v>15343</v>
      </c>
      <c r="D217" t="s">
        <v>96</v>
      </c>
      <c r="E217">
        <v>5</v>
      </c>
      <c r="F217" t="s">
        <v>199</v>
      </c>
      <c r="L217" s="21" t="s">
        <v>6328</v>
      </c>
    </row>
    <row r="218" spans="2:12" x14ac:dyDescent="0.25">
      <c r="B218">
        <v>37</v>
      </c>
      <c r="C218" t="s">
        <v>18918</v>
      </c>
      <c r="D218" t="s">
        <v>96</v>
      </c>
      <c r="E218">
        <v>5</v>
      </c>
      <c r="F218" t="s">
        <v>1140</v>
      </c>
      <c r="L218" s="22" t="s">
        <v>3646</v>
      </c>
    </row>
    <row r="219" spans="2:12" x14ac:dyDescent="0.25">
      <c r="B219">
        <v>37</v>
      </c>
      <c r="C219" t="s">
        <v>21963</v>
      </c>
      <c r="D219" t="s">
        <v>96</v>
      </c>
      <c r="E219">
        <v>5</v>
      </c>
      <c r="F219" t="s">
        <v>20578</v>
      </c>
      <c r="L219" s="22" t="s">
        <v>3381</v>
      </c>
    </row>
    <row r="220" spans="2:12" x14ac:dyDescent="0.25">
      <c r="B220">
        <v>36</v>
      </c>
      <c r="C220" t="s">
        <v>14326</v>
      </c>
      <c r="D220" t="s">
        <v>96</v>
      </c>
      <c r="E220">
        <v>5</v>
      </c>
      <c r="F220" t="s">
        <v>939</v>
      </c>
      <c r="L220" s="22" t="s">
        <v>2650</v>
      </c>
    </row>
    <row r="221" spans="2:12" x14ac:dyDescent="0.25">
      <c r="B221">
        <v>36</v>
      </c>
      <c r="C221" t="s">
        <v>15787</v>
      </c>
      <c r="D221" t="s">
        <v>96</v>
      </c>
      <c r="E221">
        <v>5</v>
      </c>
      <c r="F221" t="s">
        <v>1276</v>
      </c>
      <c r="L221" s="22" t="s">
        <v>3656</v>
      </c>
    </row>
    <row r="222" spans="2:12" x14ac:dyDescent="0.25">
      <c r="B222">
        <v>36</v>
      </c>
      <c r="C222" t="s">
        <v>21917</v>
      </c>
      <c r="D222" t="s">
        <v>96</v>
      </c>
      <c r="E222">
        <v>5</v>
      </c>
      <c r="F222" t="s">
        <v>17147</v>
      </c>
      <c r="L222" s="22" t="s">
        <v>2140</v>
      </c>
    </row>
    <row r="223" spans="2:12" x14ac:dyDescent="0.25">
      <c r="B223">
        <v>35</v>
      </c>
      <c r="C223" t="s">
        <v>14530</v>
      </c>
      <c r="D223" t="s">
        <v>96</v>
      </c>
      <c r="E223">
        <v>5</v>
      </c>
      <c r="F223" t="s">
        <v>973</v>
      </c>
      <c r="L223" s="22" t="s">
        <v>286</v>
      </c>
    </row>
    <row r="224" spans="2:12" x14ac:dyDescent="0.25">
      <c r="B224">
        <v>35</v>
      </c>
      <c r="C224" t="s">
        <v>21934</v>
      </c>
      <c r="D224" t="s">
        <v>96</v>
      </c>
      <c r="E224">
        <v>5</v>
      </c>
      <c r="F224" t="s">
        <v>20462</v>
      </c>
      <c r="L224" s="22" t="s">
        <v>12438</v>
      </c>
    </row>
    <row r="225" spans="2:12" x14ac:dyDescent="0.25">
      <c r="B225">
        <v>35</v>
      </c>
      <c r="C225" t="s">
        <v>21970</v>
      </c>
      <c r="D225" t="s">
        <v>96</v>
      </c>
      <c r="E225">
        <v>5</v>
      </c>
      <c r="F225" t="s">
        <v>3358</v>
      </c>
      <c r="L225" s="22" t="s">
        <v>5750</v>
      </c>
    </row>
    <row r="226" spans="2:12" x14ac:dyDescent="0.25">
      <c r="B226">
        <v>35</v>
      </c>
      <c r="C226" t="s">
        <v>21975</v>
      </c>
      <c r="D226" t="s">
        <v>96</v>
      </c>
      <c r="E226">
        <v>5</v>
      </c>
      <c r="F226" t="s">
        <v>20611</v>
      </c>
      <c r="L226" s="21" t="s">
        <v>741</v>
      </c>
    </row>
    <row r="227" spans="2:12" x14ac:dyDescent="0.25">
      <c r="B227">
        <v>35</v>
      </c>
      <c r="C227" t="s">
        <v>22040</v>
      </c>
      <c r="D227" t="s">
        <v>96</v>
      </c>
      <c r="E227">
        <v>5</v>
      </c>
      <c r="F227" t="s">
        <v>5757</v>
      </c>
      <c r="L227" s="22" t="s">
        <v>1093</v>
      </c>
    </row>
    <row r="228" spans="2:12" x14ac:dyDescent="0.25">
      <c r="B228">
        <v>34</v>
      </c>
      <c r="C228" t="s">
        <v>21870</v>
      </c>
      <c r="D228" t="s">
        <v>96</v>
      </c>
      <c r="E228">
        <v>5</v>
      </c>
      <c r="F228" t="s">
        <v>2347</v>
      </c>
      <c r="L228" s="22" t="s">
        <v>255</v>
      </c>
    </row>
    <row r="229" spans="2:12" x14ac:dyDescent="0.25">
      <c r="B229">
        <v>34</v>
      </c>
      <c r="C229" t="s">
        <v>21987</v>
      </c>
      <c r="D229" t="s">
        <v>96</v>
      </c>
      <c r="E229">
        <v>5</v>
      </c>
      <c r="F229" t="s">
        <v>20664</v>
      </c>
      <c r="L229" s="21" t="s">
        <v>19552</v>
      </c>
    </row>
    <row r="230" spans="2:12" x14ac:dyDescent="0.25">
      <c r="B230">
        <v>34</v>
      </c>
      <c r="C230" t="s">
        <v>22004</v>
      </c>
      <c r="D230" t="s">
        <v>96</v>
      </c>
      <c r="E230">
        <v>5</v>
      </c>
      <c r="F230" t="s">
        <v>20765</v>
      </c>
      <c r="L230" s="22" t="s">
        <v>19607</v>
      </c>
    </row>
    <row r="231" spans="2:12" x14ac:dyDescent="0.25">
      <c r="B231">
        <v>34</v>
      </c>
      <c r="C231" t="s">
        <v>22033</v>
      </c>
      <c r="D231" t="s">
        <v>96</v>
      </c>
      <c r="E231">
        <v>5</v>
      </c>
      <c r="F231" t="s">
        <v>5735</v>
      </c>
      <c r="L231" s="21" t="s">
        <v>5561</v>
      </c>
    </row>
    <row r="232" spans="2:12" x14ac:dyDescent="0.25">
      <c r="B232">
        <v>33</v>
      </c>
      <c r="C232" t="s">
        <v>14243</v>
      </c>
      <c r="D232" t="s">
        <v>96</v>
      </c>
      <c r="E232">
        <v>5</v>
      </c>
      <c r="F232" t="s">
        <v>990</v>
      </c>
      <c r="L232" s="22" t="s">
        <v>2902</v>
      </c>
    </row>
    <row r="233" spans="2:12" x14ac:dyDescent="0.25">
      <c r="B233">
        <v>33</v>
      </c>
      <c r="C233" t="s">
        <v>22015</v>
      </c>
      <c r="D233" t="s">
        <v>96</v>
      </c>
      <c r="E233">
        <v>5</v>
      </c>
      <c r="F233" t="s">
        <v>5720</v>
      </c>
      <c r="L233" s="22" t="s">
        <v>717</v>
      </c>
    </row>
    <row r="234" spans="2:12" x14ac:dyDescent="0.25">
      <c r="B234">
        <v>32</v>
      </c>
      <c r="C234" t="s">
        <v>14937</v>
      </c>
      <c r="D234" t="s">
        <v>96</v>
      </c>
      <c r="E234">
        <v>5</v>
      </c>
      <c r="F234" t="s">
        <v>5015</v>
      </c>
      <c r="L234" s="22" t="s">
        <v>4213</v>
      </c>
    </row>
    <row r="235" spans="2:12" x14ac:dyDescent="0.25">
      <c r="B235">
        <v>31</v>
      </c>
      <c r="C235" t="s">
        <v>21955</v>
      </c>
      <c r="D235" t="s">
        <v>96</v>
      </c>
      <c r="E235">
        <v>5</v>
      </c>
      <c r="F235" t="s">
        <v>2750</v>
      </c>
      <c r="L235" s="22" t="s">
        <v>6275</v>
      </c>
    </row>
    <row r="236" spans="2:12" x14ac:dyDescent="0.25">
      <c r="B236">
        <v>31</v>
      </c>
      <c r="C236" t="s">
        <v>19310</v>
      </c>
      <c r="D236" t="s">
        <v>96</v>
      </c>
      <c r="E236">
        <v>5</v>
      </c>
      <c r="F236" t="s">
        <v>12022</v>
      </c>
      <c r="L236" s="22" t="s">
        <v>2268</v>
      </c>
    </row>
    <row r="237" spans="2:12" x14ac:dyDescent="0.25">
      <c r="B237">
        <v>31</v>
      </c>
      <c r="C237" t="s">
        <v>22034</v>
      </c>
      <c r="D237" t="s">
        <v>96</v>
      </c>
      <c r="E237">
        <v>5</v>
      </c>
      <c r="F237" t="s">
        <v>20942</v>
      </c>
      <c r="L237" s="22" t="s">
        <v>3214</v>
      </c>
    </row>
    <row r="238" spans="2:12" x14ac:dyDescent="0.25">
      <c r="B238">
        <v>30</v>
      </c>
      <c r="C238" t="s">
        <v>21886</v>
      </c>
      <c r="D238" t="s">
        <v>96</v>
      </c>
      <c r="E238">
        <v>5</v>
      </c>
      <c r="F238" t="s">
        <v>20233</v>
      </c>
      <c r="L238" s="22" t="s">
        <v>778</v>
      </c>
    </row>
    <row r="239" spans="2:12" x14ac:dyDescent="0.25">
      <c r="B239">
        <v>30</v>
      </c>
      <c r="C239" t="s">
        <v>21910</v>
      </c>
      <c r="D239" t="s">
        <v>96</v>
      </c>
      <c r="E239">
        <v>5</v>
      </c>
      <c r="F239" t="s">
        <v>4549</v>
      </c>
      <c r="L239" s="22" t="s">
        <v>447</v>
      </c>
    </row>
    <row r="240" spans="2:12" x14ac:dyDescent="0.25">
      <c r="B240">
        <v>30</v>
      </c>
      <c r="C240" t="s">
        <v>18880</v>
      </c>
      <c r="D240" t="s">
        <v>96</v>
      </c>
      <c r="E240">
        <v>5</v>
      </c>
      <c r="F240" t="s">
        <v>17364</v>
      </c>
      <c r="L240" s="21" t="s">
        <v>1111</v>
      </c>
    </row>
    <row r="241" spans="2:12" x14ac:dyDescent="0.25">
      <c r="B241">
        <v>30</v>
      </c>
      <c r="C241" t="s">
        <v>21965</v>
      </c>
      <c r="D241" t="s">
        <v>96</v>
      </c>
      <c r="E241">
        <v>5</v>
      </c>
      <c r="F241" t="s">
        <v>20592</v>
      </c>
      <c r="L241" s="21"/>
    </row>
    <row r="242" spans="2:12" x14ac:dyDescent="0.25">
      <c r="B242">
        <v>30</v>
      </c>
      <c r="C242" t="s">
        <v>21988</v>
      </c>
      <c r="D242" t="s">
        <v>96</v>
      </c>
      <c r="E242">
        <v>5</v>
      </c>
      <c r="F242" t="s">
        <v>20672</v>
      </c>
      <c r="L242" s="21"/>
    </row>
    <row r="243" spans="2:12" x14ac:dyDescent="0.25">
      <c r="B243">
        <v>30</v>
      </c>
      <c r="C243" t="s">
        <v>22002</v>
      </c>
      <c r="D243" t="s">
        <v>96</v>
      </c>
      <c r="E243">
        <v>5</v>
      </c>
      <c r="F243" t="s">
        <v>20751</v>
      </c>
      <c r="L243" s="21"/>
    </row>
    <row r="244" spans="2:12" x14ac:dyDescent="0.25">
      <c r="B244">
        <v>29</v>
      </c>
      <c r="C244" t="s">
        <v>21875</v>
      </c>
      <c r="D244" t="s">
        <v>96</v>
      </c>
      <c r="E244">
        <v>5</v>
      </c>
      <c r="F244" t="s">
        <v>20169</v>
      </c>
      <c r="L244" s="21"/>
    </row>
    <row r="245" spans="2:12" x14ac:dyDescent="0.25">
      <c r="B245">
        <v>29</v>
      </c>
      <c r="C245" t="s">
        <v>15484</v>
      </c>
      <c r="D245" t="s">
        <v>96</v>
      </c>
      <c r="E245">
        <v>5</v>
      </c>
      <c r="F245" t="s">
        <v>470</v>
      </c>
      <c r="L245" s="21"/>
    </row>
    <row r="246" spans="2:12" x14ac:dyDescent="0.25">
      <c r="B246">
        <v>29</v>
      </c>
      <c r="C246" t="s">
        <v>15536</v>
      </c>
      <c r="D246" t="s">
        <v>96</v>
      </c>
      <c r="E246">
        <v>5</v>
      </c>
      <c r="F246" t="s">
        <v>1646</v>
      </c>
      <c r="L246" s="21"/>
    </row>
    <row r="247" spans="2:12" x14ac:dyDescent="0.25">
      <c r="B247">
        <v>29</v>
      </c>
      <c r="C247" t="s">
        <v>19302</v>
      </c>
      <c r="D247" t="s">
        <v>96</v>
      </c>
      <c r="E247">
        <v>5</v>
      </c>
      <c r="F247" t="s">
        <v>1595</v>
      </c>
      <c r="L247" s="21"/>
    </row>
    <row r="248" spans="2:12" x14ac:dyDescent="0.25">
      <c r="B248">
        <v>28</v>
      </c>
      <c r="C248" t="s">
        <v>15742</v>
      </c>
      <c r="D248" t="s">
        <v>96</v>
      </c>
      <c r="E248">
        <v>5</v>
      </c>
      <c r="F248" t="s">
        <v>5351</v>
      </c>
      <c r="L248" s="21"/>
    </row>
    <row r="249" spans="2:12" x14ac:dyDescent="0.25">
      <c r="B249">
        <v>28</v>
      </c>
      <c r="C249" t="s">
        <v>14240</v>
      </c>
      <c r="D249" t="s">
        <v>96</v>
      </c>
      <c r="E249">
        <v>5</v>
      </c>
      <c r="F249" t="s">
        <v>1628</v>
      </c>
      <c r="L249" s="21"/>
    </row>
    <row r="250" spans="2:12" x14ac:dyDescent="0.25">
      <c r="B250">
        <v>28</v>
      </c>
      <c r="C250" t="s">
        <v>22060</v>
      </c>
      <c r="D250" t="s">
        <v>96</v>
      </c>
      <c r="E250">
        <v>5</v>
      </c>
      <c r="F250" t="s">
        <v>21058</v>
      </c>
      <c r="L250" s="21"/>
    </row>
    <row r="251" spans="2:12" x14ac:dyDescent="0.25">
      <c r="B251">
        <v>27</v>
      </c>
      <c r="C251" t="s">
        <v>15827</v>
      </c>
      <c r="D251" t="s">
        <v>96</v>
      </c>
      <c r="E251">
        <v>5</v>
      </c>
      <c r="F251" t="s">
        <v>1540</v>
      </c>
      <c r="L251" s="21"/>
    </row>
    <row r="252" spans="2:12" x14ac:dyDescent="0.25">
      <c r="B252">
        <v>27</v>
      </c>
      <c r="C252" t="s">
        <v>21940</v>
      </c>
      <c r="D252" t="s">
        <v>96</v>
      </c>
      <c r="E252">
        <v>5</v>
      </c>
      <c r="F252" t="s">
        <v>11649</v>
      </c>
      <c r="L252" s="21"/>
    </row>
    <row r="253" spans="2:12" x14ac:dyDescent="0.25">
      <c r="B253">
        <v>27</v>
      </c>
      <c r="C253" t="s">
        <v>22069</v>
      </c>
      <c r="D253" t="s">
        <v>96</v>
      </c>
      <c r="E253">
        <v>5</v>
      </c>
      <c r="F253" t="s">
        <v>21111</v>
      </c>
      <c r="L253" s="21"/>
    </row>
    <row r="254" spans="2:12" x14ac:dyDescent="0.25">
      <c r="B254">
        <v>26</v>
      </c>
      <c r="C254" t="s">
        <v>21865</v>
      </c>
      <c r="D254" t="s">
        <v>96</v>
      </c>
      <c r="E254">
        <v>5</v>
      </c>
      <c r="F254" t="s">
        <v>20136</v>
      </c>
      <c r="L254" s="21"/>
    </row>
    <row r="255" spans="2:12" x14ac:dyDescent="0.25">
      <c r="B255">
        <v>26</v>
      </c>
      <c r="C255" t="s">
        <v>14421</v>
      </c>
      <c r="D255" t="s">
        <v>96</v>
      </c>
      <c r="E255">
        <v>5</v>
      </c>
      <c r="F255" t="s">
        <v>2695</v>
      </c>
      <c r="L255" s="21"/>
    </row>
    <row r="256" spans="2:12" x14ac:dyDescent="0.25">
      <c r="B256">
        <v>26</v>
      </c>
      <c r="C256" t="s">
        <v>21889</v>
      </c>
      <c r="D256" t="s">
        <v>96</v>
      </c>
      <c r="E256">
        <v>5</v>
      </c>
      <c r="F256" t="s">
        <v>20253</v>
      </c>
      <c r="L256" s="21"/>
    </row>
    <row r="257" spans="2:12" x14ac:dyDescent="0.25">
      <c r="B257">
        <v>26</v>
      </c>
      <c r="C257" t="s">
        <v>16884</v>
      </c>
      <c r="D257" t="s">
        <v>96</v>
      </c>
      <c r="E257">
        <v>5</v>
      </c>
      <c r="F257" t="s">
        <v>667</v>
      </c>
      <c r="L257" s="21"/>
    </row>
    <row r="258" spans="2:12" x14ac:dyDescent="0.25">
      <c r="B258">
        <v>26</v>
      </c>
      <c r="C258" t="s">
        <v>14237</v>
      </c>
      <c r="D258" t="s">
        <v>96</v>
      </c>
      <c r="E258">
        <v>5</v>
      </c>
      <c r="F258" t="s">
        <v>61</v>
      </c>
    </row>
    <row r="259" spans="2:12" x14ac:dyDescent="0.25">
      <c r="B259">
        <v>26</v>
      </c>
      <c r="C259" t="s">
        <v>15389</v>
      </c>
      <c r="D259" t="s">
        <v>96</v>
      </c>
      <c r="E259">
        <v>5</v>
      </c>
      <c r="F259" t="s">
        <v>2847</v>
      </c>
    </row>
    <row r="260" spans="2:12" x14ac:dyDescent="0.25">
      <c r="B260">
        <v>25</v>
      </c>
      <c r="C260" t="s">
        <v>21932</v>
      </c>
      <c r="D260" t="s">
        <v>96</v>
      </c>
      <c r="E260">
        <v>5</v>
      </c>
      <c r="F260" t="s">
        <v>9478</v>
      </c>
    </row>
    <row r="261" spans="2:12" x14ac:dyDescent="0.25">
      <c r="B261">
        <v>25</v>
      </c>
      <c r="C261" t="s">
        <v>17461</v>
      </c>
      <c r="D261" t="s">
        <v>96</v>
      </c>
      <c r="E261">
        <v>5</v>
      </c>
      <c r="F261" t="s">
        <v>3589</v>
      </c>
    </row>
    <row r="262" spans="2:12" x14ac:dyDescent="0.25">
      <c r="B262">
        <v>25</v>
      </c>
      <c r="C262" t="s">
        <v>22015</v>
      </c>
      <c r="D262" t="s">
        <v>96</v>
      </c>
      <c r="E262">
        <v>5</v>
      </c>
      <c r="F262" t="s">
        <v>5720</v>
      </c>
    </row>
    <row r="263" spans="2:12" x14ac:dyDescent="0.25">
      <c r="B263">
        <v>25</v>
      </c>
      <c r="C263" t="s">
        <v>22051</v>
      </c>
      <c r="D263" t="s">
        <v>96</v>
      </c>
      <c r="E263">
        <v>5</v>
      </c>
      <c r="F263" t="s">
        <v>21006</v>
      </c>
    </row>
    <row r="264" spans="2:12" x14ac:dyDescent="0.25">
      <c r="B264">
        <v>24</v>
      </c>
      <c r="C264" t="s">
        <v>21877</v>
      </c>
      <c r="D264" t="s">
        <v>96</v>
      </c>
      <c r="E264">
        <v>5</v>
      </c>
      <c r="F264" t="s">
        <v>20192</v>
      </c>
    </row>
    <row r="265" spans="2:12" x14ac:dyDescent="0.25">
      <c r="B265">
        <v>24</v>
      </c>
      <c r="C265" t="s">
        <v>21893</v>
      </c>
      <c r="D265" t="s">
        <v>96</v>
      </c>
      <c r="E265">
        <v>5</v>
      </c>
      <c r="F265" t="s">
        <v>11220</v>
      </c>
    </row>
    <row r="266" spans="2:12" x14ac:dyDescent="0.25">
      <c r="B266">
        <v>24</v>
      </c>
      <c r="C266" t="s">
        <v>15346</v>
      </c>
      <c r="D266" t="s">
        <v>96</v>
      </c>
      <c r="E266">
        <v>5</v>
      </c>
      <c r="F266" t="s">
        <v>1048</v>
      </c>
    </row>
    <row r="267" spans="2:12" x14ac:dyDescent="0.25">
      <c r="B267">
        <v>24</v>
      </c>
      <c r="C267" t="s">
        <v>21952</v>
      </c>
      <c r="D267" t="s">
        <v>96</v>
      </c>
      <c r="E267">
        <v>5</v>
      </c>
      <c r="F267" t="s">
        <v>20528</v>
      </c>
    </row>
    <row r="268" spans="2:12" x14ac:dyDescent="0.25">
      <c r="B268">
        <v>23</v>
      </c>
      <c r="C268" t="s">
        <v>14581</v>
      </c>
      <c r="D268" t="s">
        <v>96</v>
      </c>
      <c r="E268">
        <v>5</v>
      </c>
      <c r="F268" t="s">
        <v>2439</v>
      </c>
    </row>
    <row r="269" spans="2:12" x14ac:dyDescent="0.25">
      <c r="B269">
        <v>23</v>
      </c>
      <c r="C269" t="s">
        <v>16895</v>
      </c>
      <c r="D269" t="s">
        <v>96</v>
      </c>
      <c r="E269">
        <v>5</v>
      </c>
      <c r="F269" t="s">
        <v>953</v>
      </c>
    </row>
    <row r="270" spans="2:12" x14ac:dyDescent="0.25">
      <c r="B270">
        <v>23</v>
      </c>
      <c r="C270" t="s">
        <v>21895</v>
      </c>
      <c r="D270" t="s">
        <v>96</v>
      </c>
      <c r="E270">
        <v>5</v>
      </c>
      <c r="F270" t="s">
        <v>971</v>
      </c>
    </row>
    <row r="271" spans="2:12" x14ac:dyDescent="0.25">
      <c r="B271">
        <v>23</v>
      </c>
      <c r="C271" t="s">
        <v>21903</v>
      </c>
      <c r="D271" t="s">
        <v>96</v>
      </c>
      <c r="E271">
        <v>5</v>
      </c>
      <c r="F271" t="s">
        <v>10228</v>
      </c>
    </row>
    <row r="272" spans="2:12" x14ac:dyDescent="0.25">
      <c r="B272">
        <v>23</v>
      </c>
      <c r="C272" t="s">
        <v>14502</v>
      </c>
      <c r="D272" t="s">
        <v>96</v>
      </c>
      <c r="E272">
        <v>5</v>
      </c>
      <c r="F272" t="s">
        <v>1046</v>
      </c>
    </row>
    <row r="273" spans="2:6" x14ac:dyDescent="0.25">
      <c r="B273">
        <v>23</v>
      </c>
      <c r="C273" t="s">
        <v>21999</v>
      </c>
      <c r="D273" t="s">
        <v>96</v>
      </c>
      <c r="E273">
        <v>5</v>
      </c>
      <c r="F273" t="s">
        <v>4095</v>
      </c>
    </row>
    <row r="274" spans="2:6" x14ac:dyDescent="0.25">
      <c r="B274">
        <v>23</v>
      </c>
      <c r="C274" t="s">
        <v>22006</v>
      </c>
      <c r="D274" t="s">
        <v>96</v>
      </c>
      <c r="E274">
        <v>5</v>
      </c>
      <c r="F274" t="s">
        <v>9867</v>
      </c>
    </row>
    <row r="275" spans="2:6" x14ac:dyDescent="0.25">
      <c r="B275">
        <v>22</v>
      </c>
      <c r="C275" t="s">
        <v>16726</v>
      </c>
      <c r="D275" t="s">
        <v>96</v>
      </c>
      <c r="E275">
        <v>5</v>
      </c>
      <c r="F275" t="s">
        <v>2948</v>
      </c>
    </row>
    <row r="276" spans="2:6" x14ac:dyDescent="0.25">
      <c r="B276">
        <v>22</v>
      </c>
      <c r="C276" t="s">
        <v>16842</v>
      </c>
      <c r="D276" t="s">
        <v>96</v>
      </c>
      <c r="E276">
        <v>5</v>
      </c>
      <c r="F276" t="s">
        <v>666</v>
      </c>
    </row>
    <row r="277" spans="2:6" x14ac:dyDescent="0.25">
      <c r="B277">
        <v>22</v>
      </c>
      <c r="C277" t="s">
        <v>15534</v>
      </c>
      <c r="D277" t="s">
        <v>96</v>
      </c>
      <c r="E277">
        <v>5</v>
      </c>
      <c r="F277" t="s">
        <v>481</v>
      </c>
    </row>
    <row r="278" spans="2:6" x14ac:dyDescent="0.25">
      <c r="B278">
        <v>22</v>
      </c>
      <c r="C278" t="s">
        <v>21996</v>
      </c>
      <c r="D278" t="s">
        <v>96</v>
      </c>
      <c r="E278">
        <v>5</v>
      </c>
      <c r="F278" t="s">
        <v>20718</v>
      </c>
    </row>
    <row r="279" spans="2:6" x14ac:dyDescent="0.25">
      <c r="B279">
        <v>22</v>
      </c>
      <c r="C279" t="s">
        <v>22000</v>
      </c>
      <c r="D279" t="s">
        <v>96</v>
      </c>
      <c r="E279">
        <v>5</v>
      </c>
      <c r="F279" t="s">
        <v>3635</v>
      </c>
    </row>
    <row r="280" spans="2:6" x14ac:dyDescent="0.25">
      <c r="B280">
        <v>22</v>
      </c>
      <c r="C280" t="s">
        <v>15569</v>
      </c>
      <c r="D280" t="s">
        <v>96</v>
      </c>
      <c r="E280">
        <v>5</v>
      </c>
      <c r="F280" t="s">
        <v>4702</v>
      </c>
    </row>
    <row r="281" spans="2:6" x14ac:dyDescent="0.25">
      <c r="B281">
        <v>22</v>
      </c>
      <c r="C281" t="s">
        <v>22026</v>
      </c>
      <c r="D281" t="s">
        <v>96</v>
      </c>
      <c r="E281">
        <v>5</v>
      </c>
      <c r="F281" t="s">
        <v>20890</v>
      </c>
    </row>
    <row r="282" spans="2:6" x14ac:dyDescent="0.25">
      <c r="B282">
        <v>21</v>
      </c>
      <c r="C282" t="s">
        <v>18473</v>
      </c>
      <c r="D282" t="s">
        <v>96</v>
      </c>
      <c r="E282">
        <v>5</v>
      </c>
      <c r="F282" t="s">
        <v>16948</v>
      </c>
    </row>
    <row r="283" spans="2:6" x14ac:dyDescent="0.25">
      <c r="B283">
        <v>21</v>
      </c>
      <c r="C283" t="s">
        <v>21915</v>
      </c>
      <c r="D283" t="s">
        <v>96</v>
      </c>
      <c r="E283">
        <v>5</v>
      </c>
      <c r="F283" t="s">
        <v>817</v>
      </c>
    </row>
    <row r="284" spans="2:6" x14ac:dyDescent="0.25">
      <c r="B284">
        <v>21</v>
      </c>
      <c r="C284" t="s">
        <v>15355</v>
      </c>
      <c r="D284" t="s">
        <v>96</v>
      </c>
      <c r="E284">
        <v>5</v>
      </c>
      <c r="F284" t="s">
        <v>1284</v>
      </c>
    </row>
    <row r="285" spans="2:6" x14ac:dyDescent="0.25">
      <c r="B285">
        <v>21</v>
      </c>
      <c r="C285" t="s">
        <v>15362</v>
      </c>
      <c r="D285" t="s">
        <v>96</v>
      </c>
      <c r="E285">
        <v>5</v>
      </c>
      <c r="F285" t="s">
        <v>572</v>
      </c>
    </row>
    <row r="286" spans="2:6" x14ac:dyDescent="0.25">
      <c r="B286">
        <v>21</v>
      </c>
      <c r="C286" t="s">
        <v>21928</v>
      </c>
      <c r="D286" t="s">
        <v>96</v>
      </c>
      <c r="E286">
        <v>5</v>
      </c>
      <c r="F286" t="s">
        <v>521</v>
      </c>
    </row>
    <row r="287" spans="2:6" x14ac:dyDescent="0.25">
      <c r="B287">
        <v>21</v>
      </c>
      <c r="C287" t="s">
        <v>22011</v>
      </c>
      <c r="D287" t="s">
        <v>96</v>
      </c>
      <c r="E287">
        <v>5</v>
      </c>
      <c r="F287" t="s">
        <v>20803</v>
      </c>
    </row>
    <row r="288" spans="2:6" x14ac:dyDescent="0.25">
      <c r="B288">
        <v>21</v>
      </c>
      <c r="C288" t="s">
        <v>22054</v>
      </c>
      <c r="D288" t="s">
        <v>96</v>
      </c>
      <c r="E288">
        <v>5</v>
      </c>
      <c r="F288" t="s">
        <v>21026</v>
      </c>
    </row>
    <row r="289" spans="2:6" x14ac:dyDescent="0.25">
      <c r="B289">
        <v>20</v>
      </c>
      <c r="C289" t="s">
        <v>18239</v>
      </c>
      <c r="D289" t="s">
        <v>96</v>
      </c>
      <c r="E289">
        <v>5</v>
      </c>
      <c r="F289" t="s">
        <v>11009</v>
      </c>
    </row>
    <row r="290" spans="2:6" x14ac:dyDescent="0.25">
      <c r="B290">
        <v>20</v>
      </c>
      <c r="C290" t="s">
        <v>15274</v>
      </c>
      <c r="D290" t="s">
        <v>96</v>
      </c>
      <c r="E290">
        <v>5</v>
      </c>
      <c r="F290" t="s">
        <v>1624</v>
      </c>
    </row>
    <row r="291" spans="2:6" x14ac:dyDescent="0.25">
      <c r="B291">
        <v>20</v>
      </c>
      <c r="C291" t="s">
        <v>21656</v>
      </c>
      <c r="D291" t="s">
        <v>96</v>
      </c>
      <c r="E291">
        <v>5</v>
      </c>
      <c r="F291" t="s">
        <v>10224</v>
      </c>
    </row>
    <row r="292" spans="2:6" x14ac:dyDescent="0.25">
      <c r="B292">
        <v>20</v>
      </c>
      <c r="C292" t="s">
        <v>18639</v>
      </c>
      <c r="D292" t="s">
        <v>96</v>
      </c>
      <c r="E292">
        <v>5</v>
      </c>
      <c r="F292" t="s">
        <v>1757</v>
      </c>
    </row>
    <row r="293" spans="2:6" x14ac:dyDescent="0.25">
      <c r="B293">
        <v>20</v>
      </c>
      <c r="C293" t="s">
        <v>15465</v>
      </c>
      <c r="D293" t="s">
        <v>96</v>
      </c>
      <c r="E293">
        <v>5</v>
      </c>
      <c r="F293" t="s">
        <v>464</v>
      </c>
    </row>
    <row r="294" spans="2:6" x14ac:dyDescent="0.25">
      <c r="B294">
        <v>20</v>
      </c>
      <c r="C294" t="s">
        <v>15489</v>
      </c>
      <c r="D294" t="s">
        <v>96</v>
      </c>
      <c r="E294">
        <v>5</v>
      </c>
      <c r="F294" t="s">
        <v>1925</v>
      </c>
    </row>
    <row r="295" spans="2:6" x14ac:dyDescent="0.25">
      <c r="B295">
        <v>20</v>
      </c>
      <c r="C295" t="s">
        <v>21753</v>
      </c>
      <c r="D295" t="s">
        <v>96</v>
      </c>
      <c r="E295">
        <v>5</v>
      </c>
      <c r="F295" t="s">
        <v>4250</v>
      </c>
    </row>
    <row r="296" spans="2:6" x14ac:dyDescent="0.25">
      <c r="B296">
        <v>19</v>
      </c>
      <c r="C296" t="s">
        <v>21593</v>
      </c>
      <c r="D296" t="s">
        <v>96</v>
      </c>
      <c r="E296">
        <v>5</v>
      </c>
      <c r="F296" t="s">
        <v>409</v>
      </c>
    </row>
    <row r="297" spans="2:6" x14ac:dyDescent="0.25">
      <c r="B297">
        <v>19</v>
      </c>
      <c r="C297" t="s">
        <v>21869</v>
      </c>
      <c r="D297" t="s">
        <v>96</v>
      </c>
      <c r="E297">
        <v>5</v>
      </c>
      <c r="F297" t="s">
        <v>423</v>
      </c>
    </row>
    <row r="298" spans="2:6" x14ac:dyDescent="0.25">
      <c r="B298">
        <v>19</v>
      </c>
      <c r="C298" t="s">
        <v>16743</v>
      </c>
      <c r="D298" t="s">
        <v>96</v>
      </c>
      <c r="E298">
        <v>5</v>
      </c>
      <c r="F298" t="s">
        <v>913</v>
      </c>
    </row>
    <row r="299" spans="2:6" x14ac:dyDescent="0.25">
      <c r="B299">
        <v>19</v>
      </c>
      <c r="C299" t="s">
        <v>21896</v>
      </c>
      <c r="D299" t="s">
        <v>96</v>
      </c>
      <c r="E299">
        <v>5</v>
      </c>
      <c r="F299" t="s">
        <v>20305</v>
      </c>
    </row>
    <row r="300" spans="2:6" x14ac:dyDescent="0.25">
      <c r="B300">
        <v>19</v>
      </c>
      <c r="C300" t="s">
        <v>15682</v>
      </c>
      <c r="D300" t="s">
        <v>96</v>
      </c>
      <c r="E300">
        <v>5</v>
      </c>
      <c r="F300" t="s">
        <v>2637</v>
      </c>
    </row>
    <row r="301" spans="2:6" x14ac:dyDescent="0.25">
      <c r="B301">
        <v>19</v>
      </c>
      <c r="C301" t="s">
        <v>22017</v>
      </c>
      <c r="D301" t="s">
        <v>96</v>
      </c>
      <c r="E301">
        <v>5</v>
      </c>
      <c r="F301" t="s">
        <v>20829</v>
      </c>
    </row>
    <row r="302" spans="2:6" x14ac:dyDescent="0.25">
      <c r="B302">
        <v>18</v>
      </c>
      <c r="C302" t="s">
        <v>14429</v>
      </c>
      <c r="D302" t="s">
        <v>96</v>
      </c>
      <c r="E302">
        <v>5</v>
      </c>
      <c r="F302" t="s">
        <v>9227</v>
      </c>
    </row>
    <row r="303" spans="2:6" x14ac:dyDescent="0.25">
      <c r="B303">
        <v>18</v>
      </c>
      <c r="C303" t="s">
        <v>21885</v>
      </c>
      <c r="D303" t="s">
        <v>96</v>
      </c>
      <c r="E303">
        <v>5</v>
      </c>
      <c r="F303" t="s">
        <v>20232</v>
      </c>
    </row>
    <row r="304" spans="2:6" x14ac:dyDescent="0.25">
      <c r="B304">
        <v>18</v>
      </c>
      <c r="C304" t="s">
        <v>18611</v>
      </c>
      <c r="D304" t="s">
        <v>96</v>
      </c>
      <c r="E304">
        <v>5</v>
      </c>
      <c r="F304" t="s">
        <v>18608</v>
      </c>
    </row>
    <row r="305" spans="2:6" x14ac:dyDescent="0.25">
      <c r="B305">
        <v>18</v>
      </c>
      <c r="C305" t="s">
        <v>17126</v>
      </c>
      <c r="D305" t="s">
        <v>96</v>
      </c>
      <c r="E305">
        <v>5</v>
      </c>
      <c r="F305" t="s">
        <v>17127</v>
      </c>
    </row>
    <row r="306" spans="2:6" x14ac:dyDescent="0.25">
      <c r="B306">
        <v>18</v>
      </c>
      <c r="C306" t="s">
        <v>17545</v>
      </c>
      <c r="D306" t="s">
        <v>96</v>
      </c>
      <c r="E306">
        <v>5</v>
      </c>
      <c r="F306" t="s">
        <v>7019</v>
      </c>
    </row>
    <row r="307" spans="2:6" x14ac:dyDescent="0.25">
      <c r="B307">
        <v>18</v>
      </c>
      <c r="C307" t="s">
        <v>21983</v>
      </c>
      <c r="D307" t="s">
        <v>96</v>
      </c>
      <c r="E307">
        <v>5</v>
      </c>
      <c r="F307" t="s">
        <v>1711</v>
      </c>
    </row>
    <row r="308" spans="2:6" x14ac:dyDescent="0.25">
      <c r="B308">
        <v>18</v>
      </c>
      <c r="C308" t="s">
        <v>22014</v>
      </c>
      <c r="D308" t="s">
        <v>96</v>
      </c>
      <c r="E308">
        <v>5</v>
      </c>
      <c r="F308" t="s">
        <v>3662</v>
      </c>
    </row>
    <row r="309" spans="2:6" x14ac:dyDescent="0.25">
      <c r="B309">
        <v>17</v>
      </c>
      <c r="C309" t="s">
        <v>21587</v>
      </c>
      <c r="D309" t="s">
        <v>96</v>
      </c>
      <c r="E309">
        <v>5</v>
      </c>
      <c r="F309" t="s">
        <v>2293</v>
      </c>
    </row>
    <row r="310" spans="2:6" x14ac:dyDescent="0.25">
      <c r="B310">
        <v>17</v>
      </c>
      <c r="C310" t="s">
        <v>14813</v>
      </c>
      <c r="D310" t="s">
        <v>96</v>
      </c>
      <c r="E310">
        <v>5</v>
      </c>
      <c r="F310" t="s">
        <v>428</v>
      </c>
    </row>
    <row r="311" spans="2:6" x14ac:dyDescent="0.25">
      <c r="B311">
        <v>17</v>
      </c>
      <c r="C311" t="s">
        <v>15490</v>
      </c>
      <c r="D311" t="s">
        <v>96</v>
      </c>
      <c r="E311">
        <v>5</v>
      </c>
      <c r="F311" t="s">
        <v>249</v>
      </c>
    </row>
    <row r="312" spans="2:6" x14ac:dyDescent="0.25">
      <c r="B312">
        <v>17</v>
      </c>
      <c r="C312" t="s">
        <v>22045</v>
      </c>
      <c r="D312" t="s">
        <v>96</v>
      </c>
      <c r="E312">
        <v>5</v>
      </c>
      <c r="F312" t="s">
        <v>17927</v>
      </c>
    </row>
    <row r="313" spans="2:6" x14ac:dyDescent="0.25">
      <c r="B313">
        <v>16</v>
      </c>
      <c r="C313" t="s">
        <v>18247</v>
      </c>
      <c r="D313" t="s">
        <v>96</v>
      </c>
      <c r="E313">
        <v>5</v>
      </c>
      <c r="F313" t="s">
        <v>424</v>
      </c>
    </row>
    <row r="314" spans="2:6" x14ac:dyDescent="0.25">
      <c r="B314">
        <v>16</v>
      </c>
      <c r="C314" t="s">
        <v>21941</v>
      </c>
      <c r="D314" t="s">
        <v>96</v>
      </c>
      <c r="E314">
        <v>5</v>
      </c>
      <c r="F314" t="s">
        <v>1301</v>
      </c>
    </row>
    <row r="315" spans="2:6" x14ac:dyDescent="0.25">
      <c r="B315">
        <v>15</v>
      </c>
      <c r="C315" t="s">
        <v>21851</v>
      </c>
      <c r="D315" t="s">
        <v>96</v>
      </c>
      <c r="E315">
        <v>5</v>
      </c>
      <c r="F315" t="s">
        <v>20090</v>
      </c>
    </row>
    <row r="316" spans="2:6" x14ac:dyDescent="0.25">
      <c r="B316">
        <v>15</v>
      </c>
      <c r="C316" t="s">
        <v>21858</v>
      </c>
      <c r="D316" t="s">
        <v>96</v>
      </c>
      <c r="E316">
        <v>5</v>
      </c>
      <c r="F316" t="s">
        <v>20110</v>
      </c>
    </row>
    <row r="317" spans="2:6" x14ac:dyDescent="0.25">
      <c r="B317">
        <v>15</v>
      </c>
      <c r="C317" t="s">
        <v>21883</v>
      </c>
      <c r="D317" t="s">
        <v>96</v>
      </c>
      <c r="E317">
        <v>5</v>
      </c>
      <c r="F317" t="s">
        <v>20220</v>
      </c>
    </row>
    <row r="318" spans="2:6" x14ac:dyDescent="0.25">
      <c r="B318">
        <v>15</v>
      </c>
      <c r="C318" t="s">
        <v>21922</v>
      </c>
      <c r="D318" t="s">
        <v>96</v>
      </c>
      <c r="E318">
        <v>5</v>
      </c>
      <c r="F318" t="s">
        <v>20413</v>
      </c>
    </row>
    <row r="319" spans="2:6" x14ac:dyDescent="0.25">
      <c r="B319">
        <v>15</v>
      </c>
      <c r="C319" t="s">
        <v>21962</v>
      </c>
      <c r="D319" t="s">
        <v>96</v>
      </c>
      <c r="E319">
        <v>5</v>
      </c>
      <c r="F319" t="s">
        <v>20568</v>
      </c>
    </row>
    <row r="320" spans="2:6" x14ac:dyDescent="0.25">
      <c r="B320">
        <v>15</v>
      </c>
      <c r="C320" t="s">
        <v>21995</v>
      </c>
      <c r="D320" t="s">
        <v>96</v>
      </c>
      <c r="E320">
        <v>5</v>
      </c>
      <c r="F320" t="s">
        <v>20710</v>
      </c>
    </row>
    <row r="321" spans="2:6" x14ac:dyDescent="0.25">
      <c r="B321">
        <v>15</v>
      </c>
      <c r="C321" t="s">
        <v>22018</v>
      </c>
      <c r="D321" t="s">
        <v>96</v>
      </c>
      <c r="E321">
        <v>5</v>
      </c>
      <c r="F321" t="s">
        <v>20836</v>
      </c>
    </row>
    <row r="322" spans="2:6" x14ac:dyDescent="0.25">
      <c r="B322">
        <v>15</v>
      </c>
      <c r="C322" t="s">
        <v>22059</v>
      </c>
      <c r="D322" t="s">
        <v>96</v>
      </c>
      <c r="E322">
        <v>5</v>
      </c>
      <c r="F322" t="s">
        <v>21053</v>
      </c>
    </row>
    <row r="323" spans="2:6" x14ac:dyDescent="0.25">
      <c r="B323">
        <v>14</v>
      </c>
      <c r="C323" t="s">
        <v>16575</v>
      </c>
      <c r="D323" t="s">
        <v>96</v>
      </c>
      <c r="E323">
        <v>5</v>
      </c>
      <c r="F323" t="s">
        <v>1403</v>
      </c>
    </row>
    <row r="324" spans="2:6" x14ac:dyDescent="0.25">
      <c r="B324">
        <v>14</v>
      </c>
      <c r="C324" t="s">
        <v>15218</v>
      </c>
      <c r="D324" t="s">
        <v>96</v>
      </c>
      <c r="E324">
        <v>5</v>
      </c>
      <c r="F324" t="s">
        <v>5008</v>
      </c>
    </row>
    <row r="325" spans="2:6" x14ac:dyDescent="0.25">
      <c r="B325">
        <v>14</v>
      </c>
      <c r="C325" t="s">
        <v>21879</v>
      </c>
      <c r="D325" t="s">
        <v>96</v>
      </c>
      <c r="E325">
        <v>5</v>
      </c>
      <c r="F325" t="s">
        <v>2397</v>
      </c>
    </row>
    <row r="326" spans="2:6" x14ac:dyDescent="0.25">
      <c r="B326">
        <v>14</v>
      </c>
      <c r="C326" t="s">
        <v>17412</v>
      </c>
      <c r="D326" t="s">
        <v>96</v>
      </c>
      <c r="E326">
        <v>5</v>
      </c>
      <c r="F326" t="s">
        <v>234</v>
      </c>
    </row>
    <row r="327" spans="2:6" x14ac:dyDescent="0.25">
      <c r="B327">
        <v>14</v>
      </c>
      <c r="C327" t="s">
        <v>21956</v>
      </c>
      <c r="D327" t="s">
        <v>96</v>
      </c>
      <c r="E327">
        <v>5</v>
      </c>
      <c r="F327" t="s">
        <v>1583</v>
      </c>
    </row>
    <row r="328" spans="2:6" x14ac:dyDescent="0.25">
      <c r="B328">
        <v>14</v>
      </c>
      <c r="C328" t="s">
        <v>21958</v>
      </c>
      <c r="D328" t="s">
        <v>96</v>
      </c>
      <c r="E328">
        <v>5</v>
      </c>
      <c r="F328" t="s">
        <v>1318</v>
      </c>
    </row>
    <row r="329" spans="2:6" x14ac:dyDescent="0.25">
      <c r="B329">
        <v>14</v>
      </c>
      <c r="C329" t="s">
        <v>22067</v>
      </c>
      <c r="D329" t="s">
        <v>96</v>
      </c>
      <c r="E329">
        <v>5</v>
      </c>
      <c r="F329" t="s">
        <v>21078</v>
      </c>
    </row>
    <row r="330" spans="2:6" x14ac:dyDescent="0.25">
      <c r="B330">
        <v>13</v>
      </c>
      <c r="C330" t="s">
        <v>15627</v>
      </c>
      <c r="D330" t="s">
        <v>96</v>
      </c>
      <c r="E330">
        <v>5</v>
      </c>
      <c r="F330" t="s">
        <v>3209</v>
      </c>
    </row>
    <row r="331" spans="2:6" x14ac:dyDescent="0.25">
      <c r="B331">
        <v>13</v>
      </c>
      <c r="C331" t="s">
        <v>21868</v>
      </c>
      <c r="D331" t="s">
        <v>96</v>
      </c>
      <c r="E331">
        <v>5</v>
      </c>
      <c r="F331" t="s">
        <v>422</v>
      </c>
    </row>
    <row r="332" spans="2:6" x14ac:dyDescent="0.25">
      <c r="B332">
        <v>13</v>
      </c>
      <c r="C332" t="s">
        <v>21874</v>
      </c>
      <c r="D332" t="s">
        <v>96</v>
      </c>
      <c r="E332">
        <v>5</v>
      </c>
      <c r="F332" t="s">
        <v>20164</v>
      </c>
    </row>
    <row r="333" spans="2:6" x14ac:dyDescent="0.25">
      <c r="B333">
        <v>13</v>
      </c>
      <c r="C333" t="s">
        <v>14619</v>
      </c>
      <c r="D333" t="s">
        <v>96</v>
      </c>
      <c r="E333">
        <v>5</v>
      </c>
      <c r="F333" t="s">
        <v>2452</v>
      </c>
    </row>
    <row r="334" spans="2:6" x14ac:dyDescent="0.25">
      <c r="B334">
        <v>13</v>
      </c>
      <c r="C334" t="s">
        <v>21901</v>
      </c>
      <c r="D334" t="s">
        <v>96</v>
      </c>
      <c r="E334">
        <v>5</v>
      </c>
      <c r="F334" t="s">
        <v>17055</v>
      </c>
    </row>
    <row r="335" spans="2:6" x14ac:dyDescent="0.25">
      <c r="B335">
        <v>13</v>
      </c>
      <c r="C335" t="s">
        <v>21904</v>
      </c>
      <c r="D335" t="s">
        <v>96</v>
      </c>
      <c r="E335">
        <v>5</v>
      </c>
      <c r="F335" t="s">
        <v>20337</v>
      </c>
    </row>
    <row r="336" spans="2:6" x14ac:dyDescent="0.25">
      <c r="B336">
        <v>13</v>
      </c>
      <c r="C336" t="s">
        <v>21919</v>
      </c>
      <c r="D336" t="s">
        <v>96</v>
      </c>
      <c r="E336">
        <v>5</v>
      </c>
      <c r="F336" t="s">
        <v>7688</v>
      </c>
    </row>
    <row r="337" spans="2:6" x14ac:dyDescent="0.25">
      <c r="B337">
        <v>13</v>
      </c>
      <c r="C337" t="s">
        <v>15392</v>
      </c>
      <c r="D337" t="s">
        <v>96</v>
      </c>
      <c r="E337">
        <v>5</v>
      </c>
      <c r="F337" t="s">
        <v>456</v>
      </c>
    </row>
    <row r="338" spans="2:6" x14ac:dyDescent="0.25">
      <c r="B338">
        <v>13</v>
      </c>
      <c r="C338" t="s">
        <v>15494</v>
      </c>
      <c r="D338" t="s">
        <v>96</v>
      </c>
      <c r="E338">
        <v>5</v>
      </c>
      <c r="F338" t="s">
        <v>1210</v>
      </c>
    </row>
    <row r="339" spans="2:6" x14ac:dyDescent="0.25">
      <c r="B339">
        <v>12</v>
      </c>
      <c r="C339" t="s">
        <v>21854</v>
      </c>
      <c r="D339" t="s">
        <v>96</v>
      </c>
      <c r="E339">
        <v>5</v>
      </c>
      <c r="F339" t="s">
        <v>10942</v>
      </c>
    </row>
    <row r="340" spans="2:6" x14ac:dyDescent="0.25">
      <c r="B340">
        <v>12</v>
      </c>
      <c r="C340" t="s">
        <v>21867</v>
      </c>
      <c r="D340" t="s">
        <v>96</v>
      </c>
      <c r="E340">
        <v>5</v>
      </c>
      <c r="F340" t="s">
        <v>20144</v>
      </c>
    </row>
    <row r="341" spans="2:6" x14ac:dyDescent="0.25">
      <c r="B341">
        <v>12</v>
      </c>
      <c r="C341" t="s">
        <v>15648</v>
      </c>
      <c r="D341" t="s">
        <v>96</v>
      </c>
      <c r="E341">
        <v>5</v>
      </c>
      <c r="F341" t="s">
        <v>1475</v>
      </c>
    </row>
    <row r="342" spans="2:6" x14ac:dyDescent="0.25">
      <c r="B342">
        <v>12</v>
      </c>
      <c r="C342" t="s">
        <v>21913</v>
      </c>
      <c r="D342" t="s">
        <v>96</v>
      </c>
      <c r="E342">
        <v>5</v>
      </c>
      <c r="F342" t="s">
        <v>7668</v>
      </c>
    </row>
    <row r="343" spans="2:6" x14ac:dyDescent="0.25">
      <c r="B343">
        <v>12</v>
      </c>
      <c r="C343" t="s">
        <v>21921</v>
      </c>
      <c r="D343" t="s">
        <v>96</v>
      </c>
      <c r="E343">
        <v>5</v>
      </c>
      <c r="F343" t="s">
        <v>10285</v>
      </c>
    </row>
    <row r="344" spans="2:6" x14ac:dyDescent="0.25">
      <c r="B344">
        <v>12</v>
      </c>
      <c r="C344" t="s">
        <v>19329</v>
      </c>
      <c r="D344" t="s">
        <v>96</v>
      </c>
      <c r="E344">
        <v>5</v>
      </c>
      <c r="F344" t="s">
        <v>1340</v>
      </c>
    </row>
    <row r="345" spans="2:6" x14ac:dyDescent="0.25">
      <c r="B345">
        <v>12</v>
      </c>
      <c r="C345" t="s">
        <v>19466</v>
      </c>
      <c r="D345" t="s">
        <v>96</v>
      </c>
      <c r="E345">
        <v>5</v>
      </c>
      <c r="F345" t="s">
        <v>329</v>
      </c>
    </row>
    <row r="346" spans="2:6" x14ac:dyDescent="0.25">
      <c r="B346">
        <v>11</v>
      </c>
      <c r="C346" t="s">
        <v>21859</v>
      </c>
      <c r="D346" t="s">
        <v>96</v>
      </c>
      <c r="E346">
        <v>5</v>
      </c>
      <c r="F346" t="s">
        <v>12406</v>
      </c>
    </row>
    <row r="347" spans="2:6" x14ac:dyDescent="0.25">
      <c r="B347">
        <v>11</v>
      </c>
      <c r="C347" t="s">
        <v>21867</v>
      </c>
      <c r="D347" t="s">
        <v>96</v>
      </c>
      <c r="E347">
        <v>5</v>
      </c>
      <c r="F347" t="s">
        <v>20144</v>
      </c>
    </row>
    <row r="348" spans="2:6" x14ac:dyDescent="0.25">
      <c r="B348">
        <v>11</v>
      </c>
      <c r="C348" t="s">
        <v>16792</v>
      </c>
      <c r="D348" t="s">
        <v>96</v>
      </c>
      <c r="E348">
        <v>5</v>
      </c>
      <c r="F348" t="s">
        <v>1675</v>
      </c>
    </row>
    <row r="349" spans="2:6" x14ac:dyDescent="0.25">
      <c r="B349">
        <v>11</v>
      </c>
      <c r="C349" t="s">
        <v>21881</v>
      </c>
      <c r="D349" t="s">
        <v>96</v>
      </c>
      <c r="E349">
        <v>5</v>
      </c>
      <c r="F349" t="s">
        <v>20209</v>
      </c>
    </row>
    <row r="350" spans="2:6" x14ac:dyDescent="0.25">
      <c r="B350">
        <v>11</v>
      </c>
      <c r="C350" t="s">
        <v>21920</v>
      </c>
      <c r="D350" t="s">
        <v>96</v>
      </c>
      <c r="E350">
        <v>5</v>
      </c>
      <c r="F350" t="s">
        <v>1288</v>
      </c>
    </row>
    <row r="351" spans="2:6" x14ac:dyDescent="0.25">
      <c r="B351">
        <v>11</v>
      </c>
      <c r="C351" t="s">
        <v>21944</v>
      </c>
      <c r="D351" t="s">
        <v>96</v>
      </c>
      <c r="E351">
        <v>5</v>
      </c>
      <c r="F351" t="s">
        <v>1702</v>
      </c>
    </row>
    <row r="352" spans="2:6" x14ac:dyDescent="0.25">
      <c r="B352">
        <v>11</v>
      </c>
      <c r="C352" t="s">
        <v>15667</v>
      </c>
      <c r="D352" t="s">
        <v>96</v>
      </c>
      <c r="E352">
        <v>5</v>
      </c>
      <c r="F352" t="s">
        <v>1137</v>
      </c>
    </row>
    <row r="353" spans="2:6" x14ac:dyDescent="0.25">
      <c r="B353">
        <v>11</v>
      </c>
      <c r="C353" t="s">
        <v>15534</v>
      </c>
      <c r="D353" t="s">
        <v>96</v>
      </c>
      <c r="E353">
        <v>5</v>
      </c>
      <c r="F353" t="s">
        <v>481</v>
      </c>
    </row>
    <row r="354" spans="2:6" x14ac:dyDescent="0.25">
      <c r="B354">
        <v>10</v>
      </c>
      <c r="C354" t="s">
        <v>16556</v>
      </c>
      <c r="D354" t="s">
        <v>96</v>
      </c>
      <c r="E354">
        <v>5</v>
      </c>
      <c r="F354" t="s">
        <v>1397</v>
      </c>
    </row>
    <row r="355" spans="2:6" x14ac:dyDescent="0.25">
      <c r="B355">
        <v>10</v>
      </c>
      <c r="C355" t="s">
        <v>21871</v>
      </c>
      <c r="D355" t="s">
        <v>96</v>
      </c>
      <c r="E355">
        <v>5</v>
      </c>
      <c r="F355" t="s">
        <v>20155</v>
      </c>
    </row>
    <row r="356" spans="2:6" x14ac:dyDescent="0.25">
      <c r="B356">
        <v>10</v>
      </c>
      <c r="C356" t="s">
        <v>21872</v>
      </c>
      <c r="D356" t="s">
        <v>96</v>
      </c>
      <c r="E356">
        <v>5</v>
      </c>
      <c r="F356" t="s">
        <v>641</v>
      </c>
    </row>
    <row r="357" spans="2:6" x14ac:dyDescent="0.25">
      <c r="B357">
        <v>10</v>
      </c>
      <c r="C357" t="s">
        <v>15638</v>
      </c>
      <c r="D357" t="s">
        <v>96</v>
      </c>
      <c r="E357">
        <v>5</v>
      </c>
      <c r="F357" t="s">
        <v>4454</v>
      </c>
    </row>
    <row r="358" spans="2:6" x14ac:dyDescent="0.25">
      <c r="B358">
        <v>10</v>
      </c>
      <c r="C358" t="s">
        <v>14757</v>
      </c>
      <c r="D358" t="s">
        <v>96</v>
      </c>
      <c r="E358">
        <v>5</v>
      </c>
      <c r="F358" t="s">
        <v>165</v>
      </c>
    </row>
    <row r="359" spans="2:6" x14ac:dyDescent="0.25">
      <c r="B359">
        <v>10</v>
      </c>
      <c r="C359" t="s">
        <v>16908</v>
      </c>
      <c r="D359" t="s">
        <v>96</v>
      </c>
      <c r="E359">
        <v>5</v>
      </c>
      <c r="F359" t="s">
        <v>16907</v>
      </c>
    </row>
    <row r="360" spans="2:6" x14ac:dyDescent="0.25">
      <c r="B360">
        <v>10</v>
      </c>
      <c r="C360" t="s">
        <v>15360</v>
      </c>
      <c r="D360" t="s">
        <v>96</v>
      </c>
      <c r="E360">
        <v>5</v>
      </c>
      <c r="F360" t="s">
        <v>452</v>
      </c>
    </row>
    <row r="361" spans="2:6" x14ac:dyDescent="0.25">
      <c r="B361">
        <v>9</v>
      </c>
      <c r="C361" t="s">
        <v>16539</v>
      </c>
      <c r="D361" t="s">
        <v>96</v>
      </c>
      <c r="E361">
        <v>5</v>
      </c>
      <c r="F361" t="s">
        <v>3408</v>
      </c>
    </row>
    <row r="362" spans="2:6" x14ac:dyDescent="0.25">
      <c r="B362">
        <v>9</v>
      </c>
      <c r="C362" t="s">
        <v>21861</v>
      </c>
      <c r="D362" t="s">
        <v>96</v>
      </c>
      <c r="E362">
        <v>5</v>
      </c>
      <c r="F362" t="s">
        <v>20122</v>
      </c>
    </row>
    <row r="363" spans="2:6" x14ac:dyDescent="0.25">
      <c r="B363">
        <v>9</v>
      </c>
      <c r="C363" t="s">
        <v>21880</v>
      </c>
      <c r="D363" t="s">
        <v>96</v>
      </c>
      <c r="E363">
        <v>5</v>
      </c>
      <c r="F363" t="s">
        <v>11113</v>
      </c>
    </row>
    <row r="364" spans="2:6" x14ac:dyDescent="0.25">
      <c r="B364">
        <v>9</v>
      </c>
      <c r="C364" t="s">
        <v>21892</v>
      </c>
      <c r="D364" t="s">
        <v>96</v>
      </c>
      <c r="E364">
        <v>5</v>
      </c>
      <c r="F364" t="s">
        <v>4289</v>
      </c>
    </row>
    <row r="365" spans="2:6" x14ac:dyDescent="0.25">
      <c r="B365">
        <v>9</v>
      </c>
      <c r="C365" t="s">
        <v>21894</v>
      </c>
      <c r="D365" t="s">
        <v>96</v>
      </c>
      <c r="E365">
        <v>5</v>
      </c>
      <c r="F365" t="s">
        <v>20292</v>
      </c>
    </row>
    <row r="366" spans="2:6" x14ac:dyDescent="0.25">
      <c r="B366">
        <v>9</v>
      </c>
      <c r="C366" t="s">
        <v>21897</v>
      </c>
      <c r="D366" t="s">
        <v>96</v>
      </c>
      <c r="E366">
        <v>5</v>
      </c>
      <c r="F366" t="s">
        <v>20313</v>
      </c>
    </row>
    <row r="367" spans="2:6" x14ac:dyDescent="0.25">
      <c r="B367">
        <v>9</v>
      </c>
      <c r="C367" t="s">
        <v>21936</v>
      </c>
      <c r="D367" t="s">
        <v>96</v>
      </c>
      <c r="E367">
        <v>5</v>
      </c>
      <c r="F367" t="s">
        <v>8673</v>
      </c>
    </row>
    <row r="368" spans="2:6" x14ac:dyDescent="0.25">
      <c r="B368">
        <v>9</v>
      </c>
      <c r="C368" t="s">
        <v>22046</v>
      </c>
      <c r="D368" t="s">
        <v>96</v>
      </c>
      <c r="E368">
        <v>5</v>
      </c>
      <c r="F368" t="s">
        <v>10805</v>
      </c>
    </row>
    <row r="369" spans="2:6" x14ac:dyDescent="0.25">
      <c r="B369">
        <v>9</v>
      </c>
      <c r="C369" t="s">
        <v>22057</v>
      </c>
      <c r="D369" t="s">
        <v>96</v>
      </c>
      <c r="E369">
        <v>5</v>
      </c>
      <c r="F369" t="s">
        <v>21039</v>
      </c>
    </row>
    <row r="370" spans="2:6" x14ac:dyDescent="0.25">
      <c r="B370">
        <v>9</v>
      </c>
      <c r="C370" t="s">
        <v>22070</v>
      </c>
      <c r="D370" t="s">
        <v>96</v>
      </c>
      <c r="E370">
        <v>5</v>
      </c>
      <c r="F370" t="s">
        <v>21119</v>
      </c>
    </row>
    <row r="371" spans="2:6" x14ac:dyDescent="0.25">
      <c r="B371">
        <v>8</v>
      </c>
      <c r="C371" t="s">
        <v>21911</v>
      </c>
      <c r="D371" t="s">
        <v>96</v>
      </c>
      <c r="E371">
        <v>5</v>
      </c>
      <c r="F371" t="s">
        <v>4550</v>
      </c>
    </row>
    <row r="372" spans="2:6" x14ac:dyDescent="0.25">
      <c r="B372">
        <v>8</v>
      </c>
      <c r="C372" t="s">
        <v>21937</v>
      </c>
      <c r="D372" t="s">
        <v>96</v>
      </c>
      <c r="E372">
        <v>5</v>
      </c>
      <c r="F372" t="s">
        <v>17317</v>
      </c>
    </row>
    <row r="373" spans="2:6" x14ac:dyDescent="0.25">
      <c r="B373">
        <v>8</v>
      </c>
      <c r="C373" t="s">
        <v>15420</v>
      </c>
      <c r="D373" t="s">
        <v>96</v>
      </c>
      <c r="E373">
        <v>5</v>
      </c>
      <c r="F373" t="s">
        <v>304</v>
      </c>
    </row>
    <row r="374" spans="2:6" x14ac:dyDescent="0.25">
      <c r="B374">
        <v>8</v>
      </c>
      <c r="C374" t="s">
        <v>21945</v>
      </c>
      <c r="D374" t="s">
        <v>96</v>
      </c>
      <c r="E374">
        <v>5</v>
      </c>
      <c r="F374" t="s">
        <v>4632</v>
      </c>
    </row>
    <row r="375" spans="2:6" x14ac:dyDescent="0.25">
      <c r="B375">
        <v>8</v>
      </c>
      <c r="C375" t="s">
        <v>21972</v>
      </c>
      <c r="D375" t="s">
        <v>96</v>
      </c>
      <c r="E375">
        <v>5</v>
      </c>
      <c r="F375" t="s">
        <v>20604</v>
      </c>
    </row>
    <row r="376" spans="2:6" x14ac:dyDescent="0.25">
      <c r="B376">
        <v>8</v>
      </c>
      <c r="C376" t="s">
        <v>21993</v>
      </c>
      <c r="D376" t="s">
        <v>96</v>
      </c>
      <c r="E376">
        <v>5</v>
      </c>
      <c r="F376" t="s">
        <v>20691</v>
      </c>
    </row>
    <row r="377" spans="2:6" x14ac:dyDescent="0.25">
      <c r="B377">
        <v>8</v>
      </c>
      <c r="C377" t="s">
        <v>19477</v>
      </c>
      <c r="D377" t="s">
        <v>96</v>
      </c>
      <c r="E377">
        <v>5</v>
      </c>
      <c r="F377" t="s">
        <v>19476</v>
      </c>
    </row>
    <row r="378" spans="2:6" x14ac:dyDescent="0.25">
      <c r="B378">
        <v>8</v>
      </c>
      <c r="C378" t="s">
        <v>22058</v>
      </c>
      <c r="D378" t="s">
        <v>96</v>
      </c>
      <c r="E378">
        <v>5</v>
      </c>
      <c r="F378" t="s">
        <v>21046</v>
      </c>
    </row>
    <row r="379" spans="2:6" x14ac:dyDescent="0.25">
      <c r="B379">
        <v>7</v>
      </c>
      <c r="C379" t="s">
        <v>16939</v>
      </c>
      <c r="D379" t="s">
        <v>96</v>
      </c>
      <c r="E379">
        <v>5</v>
      </c>
      <c r="F379" t="s">
        <v>793</v>
      </c>
    </row>
    <row r="380" spans="2:6" x14ac:dyDescent="0.25">
      <c r="B380">
        <v>7</v>
      </c>
      <c r="C380" t="s">
        <v>15299</v>
      </c>
      <c r="D380" t="s">
        <v>96</v>
      </c>
      <c r="E380">
        <v>5</v>
      </c>
      <c r="F380" t="s">
        <v>978</v>
      </c>
    </row>
    <row r="381" spans="2:6" x14ac:dyDescent="0.25">
      <c r="B381">
        <v>7</v>
      </c>
      <c r="C381" t="s">
        <v>21924</v>
      </c>
      <c r="D381" t="s">
        <v>96</v>
      </c>
      <c r="E381">
        <v>5</v>
      </c>
      <c r="F381" t="s">
        <v>1066</v>
      </c>
    </row>
    <row r="382" spans="2:6" x14ac:dyDescent="0.25">
      <c r="B382">
        <v>7</v>
      </c>
      <c r="C382" t="s">
        <v>22024</v>
      </c>
      <c r="D382" t="s">
        <v>96</v>
      </c>
      <c r="E382">
        <v>5</v>
      </c>
      <c r="F382" t="s">
        <v>20874</v>
      </c>
    </row>
    <row r="383" spans="2:6" x14ac:dyDescent="0.25">
      <c r="B383">
        <v>7</v>
      </c>
      <c r="C383" t="s">
        <v>22061</v>
      </c>
      <c r="D383" t="s">
        <v>96</v>
      </c>
      <c r="E383">
        <v>5</v>
      </c>
      <c r="F383" t="s">
        <v>19710</v>
      </c>
    </row>
    <row r="384" spans="2:6" x14ac:dyDescent="0.25">
      <c r="B384">
        <v>7</v>
      </c>
      <c r="C384" t="s">
        <v>22064</v>
      </c>
      <c r="D384" t="s">
        <v>96</v>
      </c>
      <c r="E384">
        <v>5</v>
      </c>
      <c r="F384" t="s">
        <v>21084</v>
      </c>
    </row>
    <row r="385" spans="2:6" x14ac:dyDescent="0.25">
      <c r="B385">
        <v>6</v>
      </c>
      <c r="C385" t="s">
        <v>16535</v>
      </c>
      <c r="D385" t="s">
        <v>96</v>
      </c>
      <c r="E385">
        <v>5</v>
      </c>
      <c r="F385" t="s">
        <v>402</v>
      </c>
    </row>
    <row r="386" spans="2:6" x14ac:dyDescent="0.25">
      <c r="B386">
        <v>6</v>
      </c>
      <c r="C386" t="s">
        <v>21890</v>
      </c>
      <c r="D386" t="s">
        <v>96</v>
      </c>
      <c r="E386">
        <v>5</v>
      </c>
      <c r="F386" t="s">
        <v>934</v>
      </c>
    </row>
    <row r="387" spans="2:6" x14ac:dyDescent="0.25">
      <c r="B387">
        <v>6</v>
      </c>
      <c r="C387" t="s">
        <v>16889</v>
      </c>
      <c r="D387" t="s">
        <v>96</v>
      </c>
      <c r="E387">
        <v>5</v>
      </c>
      <c r="F387" t="s">
        <v>16888</v>
      </c>
    </row>
    <row r="388" spans="2:6" x14ac:dyDescent="0.25">
      <c r="B388">
        <v>6</v>
      </c>
      <c r="C388" t="s">
        <v>21898</v>
      </c>
      <c r="D388" t="s">
        <v>96</v>
      </c>
      <c r="E388">
        <v>5</v>
      </c>
      <c r="F388" t="s">
        <v>20321</v>
      </c>
    </row>
    <row r="389" spans="2:6" x14ac:dyDescent="0.25">
      <c r="B389">
        <v>6</v>
      </c>
      <c r="C389" t="s">
        <v>21925</v>
      </c>
      <c r="D389" t="s">
        <v>96</v>
      </c>
      <c r="E389">
        <v>5</v>
      </c>
      <c r="F389" t="s">
        <v>11526</v>
      </c>
    </row>
    <row r="390" spans="2:6" x14ac:dyDescent="0.25">
      <c r="B390">
        <v>6</v>
      </c>
      <c r="C390" t="s">
        <v>15385</v>
      </c>
      <c r="D390" t="s">
        <v>96</v>
      </c>
      <c r="E390">
        <v>5</v>
      </c>
      <c r="F390" t="s">
        <v>1909</v>
      </c>
    </row>
    <row r="391" spans="2:6" x14ac:dyDescent="0.25">
      <c r="B391">
        <v>6</v>
      </c>
      <c r="C391" t="s">
        <v>21964</v>
      </c>
      <c r="D391" t="s">
        <v>96</v>
      </c>
      <c r="E391">
        <v>5</v>
      </c>
      <c r="F391" t="s">
        <v>20585</v>
      </c>
    </row>
    <row r="392" spans="2:6" x14ac:dyDescent="0.25">
      <c r="B392">
        <v>6</v>
      </c>
      <c r="C392" t="s">
        <v>21997</v>
      </c>
      <c r="D392" t="s">
        <v>96</v>
      </c>
      <c r="E392">
        <v>5</v>
      </c>
      <c r="F392" t="s">
        <v>20727</v>
      </c>
    </row>
    <row r="393" spans="2:6" x14ac:dyDescent="0.25">
      <c r="B393">
        <v>5</v>
      </c>
      <c r="C393" t="s">
        <v>21847</v>
      </c>
      <c r="D393" t="s">
        <v>96</v>
      </c>
      <c r="E393">
        <v>5</v>
      </c>
      <c r="F393" t="s">
        <v>13174</v>
      </c>
    </row>
    <row r="394" spans="2:6" x14ac:dyDescent="0.25">
      <c r="B394">
        <v>5</v>
      </c>
      <c r="C394" t="s">
        <v>18255</v>
      </c>
      <c r="D394" t="s">
        <v>96</v>
      </c>
      <c r="E394">
        <v>5</v>
      </c>
      <c r="F394" t="s">
        <v>3942</v>
      </c>
    </row>
    <row r="395" spans="2:6" x14ac:dyDescent="0.25">
      <c r="B395">
        <v>5</v>
      </c>
      <c r="C395" t="s">
        <v>21888</v>
      </c>
      <c r="D395" t="s">
        <v>96</v>
      </c>
      <c r="E395">
        <v>5</v>
      </c>
      <c r="F395" t="s">
        <v>20245</v>
      </c>
    </row>
    <row r="396" spans="2:6" x14ac:dyDescent="0.25">
      <c r="B396">
        <v>5</v>
      </c>
      <c r="C396" t="s">
        <v>21891</v>
      </c>
      <c r="D396" t="s">
        <v>96</v>
      </c>
      <c r="E396">
        <v>5</v>
      </c>
      <c r="F396" t="s">
        <v>7506</v>
      </c>
    </row>
    <row r="397" spans="2:6" x14ac:dyDescent="0.25">
      <c r="B397">
        <v>5</v>
      </c>
      <c r="C397" t="s">
        <v>15331</v>
      </c>
      <c r="D397" t="s">
        <v>96</v>
      </c>
      <c r="E397">
        <v>5</v>
      </c>
      <c r="F397" t="s">
        <v>11402</v>
      </c>
    </row>
    <row r="398" spans="2:6" x14ac:dyDescent="0.25">
      <c r="B398">
        <v>5</v>
      </c>
      <c r="C398" t="s">
        <v>21918</v>
      </c>
      <c r="D398" t="s">
        <v>96</v>
      </c>
      <c r="E398">
        <v>5</v>
      </c>
      <c r="F398" t="s">
        <v>20389</v>
      </c>
    </row>
    <row r="399" spans="2:6" x14ac:dyDescent="0.25">
      <c r="B399">
        <v>5</v>
      </c>
      <c r="C399" t="s">
        <v>21923</v>
      </c>
      <c r="D399" t="s">
        <v>96</v>
      </c>
      <c r="E399">
        <v>5</v>
      </c>
      <c r="F399" t="s">
        <v>20421</v>
      </c>
    </row>
    <row r="400" spans="2:6" x14ac:dyDescent="0.25">
      <c r="B400">
        <v>5</v>
      </c>
      <c r="C400" t="s">
        <v>21961</v>
      </c>
      <c r="D400" t="s">
        <v>96</v>
      </c>
      <c r="E400">
        <v>5</v>
      </c>
      <c r="F400" t="s">
        <v>20559</v>
      </c>
    </row>
    <row r="401" spans="2:6" x14ac:dyDescent="0.25">
      <c r="B401">
        <v>5</v>
      </c>
      <c r="C401" t="s">
        <v>22022</v>
      </c>
      <c r="D401" t="s">
        <v>96</v>
      </c>
      <c r="E401">
        <v>5</v>
      </c>
      <c r="F401" t="s">
        <v>20864</v>
      </c>
    </row>
    <row r="402" spans="2:6" x14ac:dyDescent="0.25">
      <c r="B402">
        <v>4</v>
      </c>
      <c r="C402" t="s">
        <v>21860</v>
      </c>
      <c r="D402" t="s">
        <v>96</v>
      </c>
      <c r="E402">
        <v>5</v>
      </c>
      <c r="F402" t="s">
        <v>16617</v>
      </c>
    </row>
    <row r="403" spans="2:6" x14ac:dyDescent="0.25">
      <c r="B403">
        <v>4</v>
      </c>
      <c r="C403" t="s">
        <v>21900</v>
      </c>
      <c r="D403" t="s">
        <v>96</v>
      </c>
      <c r="E403">
        <v>5</v>
      </c>
      <c r="F403" t="s">
        <v>2470</v>
      </c>
    </row>
    <row r="404" spans="2:6" x14ac:dyDescent="0.25">
      <c r="B404">
        <v>4</v>
      </c>
      <c r="C404" t="s">
        <v>21982</v>
      </c>
      <c r="D404" t="s">
        <v>96</v>
      </c>
      <c r="E404">
        <v>5</v>
      </c>
      <c r="F404" t="s">
        <v>20634</v>
      </c>
    </row>
    <row r="405" spans="2:6" x14ac:dyDescent="0.25">
      <c r="B405">
        <v>4</v>
      </c>
      <c r="C405" t="s">
        <v>22010</v>
      </c>
      <c r="D405" t="s">
        <v>96</v>
      </c>
      <c r="E405">
        <v>5</v>
      </c>
      <c r="F405" t="s">
        <v>20795</v>
      </c>
    </row>
    <row r="406" spans="2:6" x14ac:dyDescent="0.25">
      <c r="B406">
        <v>4</v>
      </c>
      <c r="C406" t="s">
        <v>22025</v>
      </c>
      <c r="D406" t="s">
        <v>96</v>
      </c>
      <c r="E406">
        <v>5</v>
      </c>
      <c r="F406" t="s">
        <v>20882</v>
      </c>
    </row>
    <row r="407" spans="2:6" x14ac:dyDescent="0.25">
      <c r="B407">
        <v>4</v>
      </c>
      <c r="C407" t="s">
        <v>22038</v>
      </c>
      <c r="D407" t="s">
        <v>96</v>
      </c>
      <c r="E407">
        <v>5</v>
      </c>
      <c r="F407" t="s">
        <v>20970</v>
      </c>
    </row>
    <row r="408" spans="2:6" x14ac:dyDescent="0.25">
      <c r="B408">
        <v>4</v>
      </c>
      <c r="C408" t="s">
        <v>22053</v>
      </c>
      <c r="D408" t="s">
        <v>96</v>
      </c>
      <c r="E408">
        <v>5</v>
      </c>
      <c r="F408" t="s">
        <v>21018</v>
      </c>
    </row>
    <row r="409" spans="2:6" x14ac:dyDescent="0.25">
      <c r="B409">
        <v>3</v>
      </c>
      <c r="C409" t="s">
        <v>15141</v>
      </c>
      <c r="D409" t="s">
        <v>96</v>
      </c>
      <c r="E409">
        <v>5</v>
      </c>
      <c r="F409" t="s">
        <v>3200</v>
      </c>
    </row>
    <row r="410" spans="2:6" x14ac:dyDescent="0.25">
      <c r="B410">
        <v>3</v>
      </c>
      <c r="C410" t="s">
        <v>14492</v>
      </c>
      <c r="D410" t="s">
        <v>96</v>
      </c>
      <c r="E410">
        <v>5</v>
      </c>
      <c r="F410" t="s">
        <v>785</v>
      </c>
    </row>
    <row r="411" spans="2:6" x14ac:dyDescent="0.25">
      <c r="B411">
        <v>3</v>
      </c>
      <c r="C411" t="s">
        <v>21916</v>
      </c>
      <c r="D411" t="s">
        <v>96</v>
      </c>
      <c r="E411">
        <v>5</v>
      </c>
      <c r="F411" t="s">
        <v>1763</v>
      </c>
    </row>
    <row r="412" spans="2:6" x14ac:dyDescent="0.25">
      <c r="B412">
        <v>3</v>
      </c>
      <c r="C412" t="s">
        <v>22066</v>
      </c>
      <c r="D412" t="s">
        <v>96</v>
      </c>
      <c r="E412">
        <v>5</v>
      </c>
      <c r="F412" t="s">
        <v>21092</v>
      </c>
    </row>
    <row r="413" spans="2:6" x14ac:dyDescent="0.25">
      <c r="B413">
        <v>2</v>
      </c>
      <c r="C413" t="s">
        <v>16551</v>
      </c>
      <c r="D413" t="s">
        <v>96</v>
      </c>
      <c r="E413">
        <v>5</v>
      </c>
      <c r="F413" t="s">
        <v>16550</v>
      </c>
    </row>
    <row r="414" spans="2:6" x14ac:dyDescent="0.25">
      <c r="B414">
        <v>2</v>
      </c>
      <c r="C414" t="s">
        <v>21876</v>
      </c>
      <c r="D414" t="s">
        <v>96</v>
      </c>
      <c r="E414">
        <v>5</v>
      </c>
      <c r="F414" t="s">
        <v>20186</v>
      </c>
    </row>
    <row r="415" spans="2:6" x14ac:dyDescent="0.25">
      <c r="B415">
        <v>2</v>
      </c>
      <c r="C415" t="s">
        <v>15343</v>
      </c>
      <c r="D415" t="s">
        <v>96</v>
      </c>
      <c r="E415">
        <v>5</v>
      </c>
      <c r="F415" t="s">
        <v>199</v>
      </c>
    </row>
    <row r="416" spans="2:6" x14ac:dyDescent="0.25">
      <c r="B416">
        <v>2</v>
      </c>
      <c r="C416" t="s">
        <v>21973</v>
      </c>
      <c r="D416" t="s">
        <v>96</v>
      </c>
      <c r="E416">
        <v>5</v>
      </c>
      <c r="F416" t="s">
        <v>3033</v>
      </c>
    </row>
    <row r="417" spans="2:6" x14ac:dyDescent="0.25">
      <c r="B417">
        <v>2</v>
      </c>
      <c r="C417" t="s">
        <v>22029</v>
      </c>
      <c r="D417" t="s">
        <v>96</v>
      </c>
      <c r="E417">
        <v>5</v>
      </c>
      <c r="F417" t="s">
        <v>20913</v>
      </c>
    </row>
    <row r="418" spans="2:6" x14ac:dyDescent="0.25">
      <c r="B418">
        <v>2</v>
      </c>
      <c r="C418" t="s">
        <v>19487</v>
      </c>
      <c r="D418" t="s">
        <v>96</v>
      </c>
      <c r="E418">
        <v>5</v>
      </c>
      <c r="F418" t="s">
        <v>3697</v>
      </c>
    </row>
    <row r="419" spans="2:6" x14ac:dyDescent="0.25">
      <c r="B419">
        <v>2</v>
      </c>
      <c r="C419" t="s">
        <v>22037</v>
      </c>
      <c r="D419" t="s">
        <v>96</v>
      </c>
      <c r="E419">
        <v>5</v>
      </c>
      <c r="F419" t="s">
        <v>20963</v>
      </c>
    </row>
    <row r="420" spans="2:6" x14ac:dyDescent="0.25">
      <c r="B420">
        <v>2</v>
      </c>
      <c r="C420" t="s">
        <v>22047</v>
      </c>
      <c r="D420" t="s">
        <v>96</v>
      </c>
      <c r="E420">
        <v>5</v>
      </c>
      <c r="F420" t="s">
        <v>2664</v>
      </c>
    </row>
    <row r="421" spans="2:6" x14ac:dyDescent="0.25">
      <c r="B421">
        <v>2</v>
      </c>
      <c r="C421" t="s">
        <v>22052</v>
      </c>
      <c r="D421" t="s">
        <v>96</v>
      </c>
      <c r="E421">
        <v>5</v>
      </c>
      <c r="F421" t="s">
        <v>21011</v>
      </c>
    </row>
    <row r="422" spans="2:6" x14ac:dyDescent="0.25">
      <c r="B422">
        <v>1</v>
      </c>
      <c r="C422" t="s">
        <v>22001</v>
      </c>
      <c r="D422" t="s">
        <v>96</v>
      </c>
      <c r="E422">
        <v>5</v>
      </c>
      <c r="F422" t="s">
        <v>20744</v>
      </c>
    </row>
    <row r="423" spans="2:6" x14ac:dyDescent="0.25">
      <c r="B423">
        <v>2948</v>
      </c>
      <c r="C423" t="s">
        <v>15633</v>
      </c>
      <c r="D423" t="s">
        <v>96</v>
      </c>
      <c r="E423">
        <v>6</v>
      </c>
      <c r="F423" t="s">
        <v>599</v>
      </c>
    </row>
    <row r="424" spans="2:6" x14ac:dyDescent="0.25">
      <c r="B424">
        <v>81</v>
      </c>
      <c r="C424" t="s">
        <v>15318</v>
      </c>
      <c r="D424" t="s">
        <v>96</v>
      </c>
      <c r="E424">
        <v>6</v>
      </c>
      <c r="F424" t="s">
        <v>737</v>
      </c>
    </row>
    <row r="425" spans="2:6" x14ac:dyDescent="0.25">
      <c r="B425">
        <v>36</v>
      </c>
      <c r="C425" t="s">
        <v>14549</v>
      </c>
      <c r="D425" t="s">
        <v>96</v>
      </c>
      <c r="E425">
        <v>6</v>
      </c>
      <c r="F425" t="s">
        <v>3264</v>
      </c>
    </row>
    <row r="426" spans="2:6" x14ac:dyDescent="0.25">
      <c r="B426">
        <v>24</v>
      </c>
      <c r="C426" t="s">
        <v>21941</v>
      </c>
      <c r="D426" t="s">
        <v>96</v>
      </c>
      <c r="E426">
        <v>6</v>
      </c>
      <c r="F426" t="s">
        <v>1301</v>
      </c>
    </row>
    <row r="427" spans="2:6" x14ac:dyDescent="0.25">
      <c r="B427">
        <v>20</v>
      </c>
      <c r="C427" t="s">
        <v>14319</v>
      </c>
      <c r="D427" t="s">
        <v>96</v>
      </c>
      <c r="E427">
        <v>6</v>
      </c>
      <c r="F427" t="s">
        <v>62</v>
      </c>
    </row>
    <row r="428" spans="2:6" x14ac:dyDescent="0.25">
      <c r="B428">
        <v>14</v>
      </c>
      <c r="C428" t="s">
        <v>18742</v>
      </c>
      <c r="D428" t="s">
        <v>96</v>
      </c>
      <c r="E428">
        <v>6</v>
      </c>
      <c r="F428" t="s">
        <v>207</v>
      </c>
    </row>
    <row r="429" spans="2:6" x14ac:dyDescent="0.25">
      <c r="B429">
        <v>10</v>
      </c>
      <c r="C429" t="s">
        <v>21971</v>
      </c>
      <c r="D429" t="s">
        <v>96</v>
      </c>
      <c r="E429">
        <v>6</v>
      </c>
      <c r="F429" t="s">
        <v>699</v>
      </c>
    </row>
    <row r="430" spans="2:6" x14ac:dyDescent="0.25">
      <c r="B430">
        <v>1</v>
      </c>
      <c r="C430" t="s">
        <v>22041</v>
      </c>
      <c r="D430" t="s">
        <v>96</v>
      </c>
      <c r="E430">
        <v>6</v>
      </c>
      <c r="F430" t="s">
        <v>3392</v>
      </c>
    </row>
    <row r="431" spans="2:6" x14ac:dyDescent="0.25">
      <c r="B431">
        <v>0</v>
      </c>
      <c r="C431" t="s">
        <v>21856</v>
      </c>
      <c r="D431" t="s">
        <v>96</v>
      </c>
      <c r="E431">
        <v>6</v>
      </c>
      <c r="F431" t="s">
        <v>3913</v>
      </c>
    </row>
    <row r="432" spans="2:6" x14ac:dyDescent="0.25">
      <c r="B432">
        <v>0</v>
      </c>
      <c r="C432" t="s">
        <v>15628</v>
      </c>
      <c r="D432" t="s">
        <v>96</v>
      </c>
      <c r="E432">
        <v>6</v>
      </c>
      <c r="F432" t="s">
        <v>708</v>
      </c>
    </row>
    <row r="433" spans="2:6" x14ac:dyDescent="0.25">
      <c r="B433">
        <v>0</v>
      </c>
      <c r="C433" t="s">
        <v>15748</v>
      </c>
      <c r="D433" t="s">
        <v>96</v>
      </c>
      <c r="E433">
        <v>6</v>
      </c>
      <c r="F433" t="s">
        <v>2963</v>
      </c>
    </row>
    <row r="434" spans="2:6" x14ac:dyDescent="0.25">
      <c r="B434">
        <v>0</v>
      </c>
      <c r="C434" t="s">
        <v>14771</v>
      </c>
      <c r="D434" t="s">
        <v>96</v>
      </c>
      <c r="E434">
        <v>6</v>
      </c>
      <c r="F434" t="s">
        <v>1622</v>
      </c>
    </row>
    <row r="435" spans="2:6" x14ac:dyDescent="0.25">
      <c r="B435">
        <v>0</v>
      </c>
      <c r="C435" t="s">
        <v>14923</v>
      </c>
      <c r="D435" t="s">
        <v>96</v>
      </c>
      <c r="E435">
        <v>6</v>
      </c>
      <c r="F435" t="s">
        <v>1893</v>
      </c>
    </row>
    <row r="436" spans="2:6" x14ac:dyDescent="0.25">
      <c r="B436">
        <v>0</v>
      </c>
      <c r="C436" t="s">
        <v>14930</v>
      </c>
      <c r="D436" t="s">
        <v>96</v>
      </c>
      <c r="E436">
        <v>6</v>
      </c>
      <c r="F436" t="s">
        <v>788</v>
      </c>
    </row>
    <row r="437" spans="2:6" x14ac:dyDescent="0.25">
      <c r="B437">
        <v>0</v>
      </c>
      <c r="C437" t="s">
        <v>14772</v>
      </c>
      <c r="D437" t="s">
        <v>96</v>
      </c>
      <c r="E437">
        <v>6</v>
      </c>
      <c r="F437" t="s">
        <v>855</v>
      </c>
    </row>
    <row r="438" spans="2:6" x14ac:dyDescent="0.25">
      <c r="B438">
        <v>0</v>
      </c>
      <c r="C438" t="s">
        <v>14758</v>
      </c>
      <c r="D438" t="s">
        <v>96</v>
      </c>
      <c r="E438">
        <v>6</v>
      </c>
      <c r="F438" t="s">
        <v>178</v>
      </c>
    </row>
    <row r="439" spans="2:6" x14ac:dyDescent="0.25">
      <c r="B439">
        <v>0</v>
      </c>
      <c r="C439" t="s">
        <v>18544</v>
      </c>
      <c r="D439" t="s">
        <v>96</v>
      </c>
      <c r="E439">
        <v>6</v>
      </c>
      <c r="F439" t="s">
        <v>188</v>
      </c>
    </row>
    <row r="440" spans="2:6" x14ac:dyDescent="0.25">
      <c r="B440">
        <v>0</v>
      </c>
      <c r="C440" t="s">
        <v>14251</v>
      </c>
      <c r="D440" t="s">
        <v>96</v>
      </c>
      <c r="E440">
        <v>6</v>
      </c>
      <c r="F440" t="s">
        <v>190</v>
      </c>
    </row>
    <row r="441" spans="2:6" x14ac:dyDescent="0.25">
      <c r="B441">
        <v>0</v>
      </c>
      <c r="C441" t="s">
        <v>15799</v>
      </c>
      <c r="D441" t="s">
        <v>96</v>
      </c>
      <c r="E441">
        <v>6</v>
      </c>
      <c r="F441" t="s">
        <v>206</v>
      </c>
    </row>
    <row r="442" spans="2:6" x14ac:dyDescent="0.25">
      <c r="B442">
        <v>0</v>
      </c>
      <c r="C442" t="s">
        <v>14976</v>
      </c>
      <c r="D442" t="s">
        <v>96</v>
      </c>
      <c r="E442">
        <v>6</v>
      </c>
      <c r="F442" t="s">
        <v>520</v>
      </c>
    </row>
    <row r="443" spans="2:6" x14ac:dyDescent="0.25">
      <c r="B443">
        <v>0</v>
      </c>
      <c r="C443" t="s">
        <v>18765</v>
      </c>
      <c r="D443" t="s">
        <v>96</v>
      </c>
      <c r="E443">
        <v>6</v>
      </c>
      <c r="F443" t="s">
        <v>213</v>
      </c>
    </row>
    <row r="444" spans="2:6" x14ac:dyDescent="0.25">
      <c r="B444">
        <v>0</v>
      </c>
      <c r="C444" t="s">
        <v>15400</v>
      </c>
      <c r="D444" t="s">
        <v>96</v>
      </c>
      <c r="E444">
        <v>6</v>
      </c>
      <c r="F444" t="s">
        <v>1689</v>
      </c>
    </row>
    <row r="445" spans="2:6" x14ac:dyDescent="0.25">
      <c r="B445">
        <v>0</v>
      </c>
      <c r="C445" t="s">
        <v>21980</v>
      </c>
      <c r="D445" t="s">
        <v>96</v>
      </c>
      <c r="E445">
        <v>6</v>
      </c>
      <c r="F445" t="s">
        <v>20638</v>
      </c>
    </row>
    <row r="446" spans="2:6" x14ac:dyDescent="0.25">
      <c r="B446">
        <v>0</v>
      </c>
      <c r="C446" t="s">
        <v>15543</v>
      </c>
      <c r="D446" t="s">
        <v>96</v>
      </c>
      <c r="E446">
        <v>6</v>
      </c>
      <c r="F446" t="s">
        <v>1830</v>
      </c>
    </row>
    <row r="447" spans="2:6" x14ac:dyDescent="0.25">
      <c r="B447">
        <v>0</v>
      </c>
      <c r="C447" t="s">
        <v>15546</v>
      </c>
      <c r="D447" t="s">
        <v>96</v>
      </c>
      <c r="E447">
        <v>6</v>
      </c>
      <c r="F447" t="s">
        <v>1835</v>
      </c>
    </row>
    <row r="448" spans="2:6" x14ac:dyDescent="0.25">
      <c r="B448">
        <v>0</v>
      </c>
      <c r="C448" t="s">
        <v>17728</v>
      </c>
      <c r="D448" t="s">
        <v>96</v>
      </c>
      <c r="E448">
        <v>6</v>
      </c>
      <c r="F448" t="s">
        <v>2627</v>
      </c>
    </row>
    <row r="449" spans="2:6" x14ac:dyDescent="0.25">
      <c r="B449">
        <v>0</v>
      </c>
      <c r="C449" t="s">
        <v>19395</v>
      </c>
      <c r="D449" t="s">
        <v>96</v>
      </c>
      <c r="E449">
        <v>6</v>
      </c>
      <c r="F449" t="s">
        <v>266</v>
      </c>
    </row>
    <row r="450" spans="2:6" x14ac:dyDescent="0.25">
      <c r="B450">
        <v>0</v>
      </c>
      <c r="C450" t="s">
        <v>22013</v>
      </c>
      <c r="D450" t="s">
        <v>96</v>
      </c>
      <c r="E450">
        <v>6</v>
      </c>
      <c r="F450" t="s">
        <v>5712</v>
      </c>
    </row>
    <row r="451" spans="2:6" x14ac:dyDescent="0.25">
      <c r="B451">
        <v>0</v>
      </c>
      <c r="C451" t="s">
        <v>22013</v>
      </c>
      <c r="D451" t="s">
        <v>96</v>
      </c>
      <c r="E451">
        <v>6</v>
      </c>
      <c r="F451" t="s">
        <v>5712</v>
      </c>
    </row>
  </sheetData>
  <sortState xmlns:xlrd2="http://schemas.microsoft.com/office/spreadsheetml/2017/richdata2" ref="L2:L452">
    <sortCondition ref="L2:L452"/>
  </sortState>
  <conditionalFormatting sqref="E1:E1048576">
    <cfRule type="cellIs" dxfId="92" priority="1" operator="equal">
      <formula>5</formula>
    </cfRule>
    <cfRule type="cellIs" dxfId="91" priority="2" operator="equal">
      <formula>4</formula>
    </cfRule>
    <cfRule type="cellIs" dxfId="90" priority="3" operator="equal">
      <formula>3</formula>
    </cfRule>
    <cfRule type="cellIs" dxfId="89" priority="4" operator="equal">
      <formula>2</formula>
    </cfRule>
    <cfRule type="cellIs" dxfId="88" priority="5" operator="equal">
      <formula>1</formula>
    </cfRule>
  </conditionalFormatting>
  <pageMargins left="0.7" right="0.7" top="0.78740157499999996" bottom="0.78740157499999996"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P451"/>
  <sheetViews>
    <sheetView topLeftCell="V1" workbookViewId="0">
      <selection activeCell="D3" sqref="D3"/>
    </sheetView>
  </sheetViews>
  <sheetFormatPr baseColWidth="10" defaultColWidth="11.42578125" defaultRowHeight="15" x14ac:dyDescent="0.25"/>
  <cols>
    <col min="1" max="1" width="9" customWidth="1"/>
    <col min="2" max="2" width="8.28515625" customWidth="1"/>
    <col min="3" max="3" width="5.7109375" customWidth="1"/>
    <col min="5" max="6" width="6.7109375" customWidth="1"/>
    <col min="7" max="7" width="5.7109375" customWidth="1"/>
    <col min="8" max="8" width="27.140625" customWidth="1"/>
    <col min="9" max="9" width="18.42578125" customWidth="1"/>
    <col min="10" max="10" width="13.5703125" customWidth="1"/>
    <col min="23" max="23" width="26" customWidth="1"/>
    <col min="25" max="33" width="9.28515625" customWidth="1"/>
    <col min="34" max="34" width="5" customWidth="1"/>
    <col min="35" max="35" width="6.140625" customWidth="1"/>
    <col min="36" max="41" width="4" customWidth="1"/>
    <col min="42" max="42" width="5.5703125" customWidth="1"/>
  </cols>
  <sheetData>
    <row r="1" spans="1:42" x14ac:dyDescent="0.25">
      <c r="A1" s="3" t="s">
        <v>6</v>
      </c>
      <c r="B1" t="s">
        <v>7</v>
      </c>
      <c r="C1" t="s">
        <v>8</v>
      </c>
      <c r="D1" t="s">
        <v>9</v>
      </c>
      <c r="E1" t="s">
        <v>10</v>
      </c>
      <c r="F1" t="s">
        <v>11</v>
      </c>
      <c r="G1" t="s">
        <v>12</v>
      </c>
      <c r="H1" t="s">
        <v>13</v>
      </c>
      <c r="I1" t="s">
        <v>14</v>
      </c>
      <c r="J1" t="s">
        <v>15</v>
      </c>
      <c r="K1" t="s">
        <v>16</v>
      </c>
      <c r="L1" t="s">
        <v>17</v>
      </c>
      <c r="M1" t="s">
        <v>18</v>
      </c>
      <c r="N1" t="s">
        <v>19</v>
      </c>
      <c r="O1" t="s">
        <v>20</v>
      </c>
      <c r="P1" t="s">
        <v>21</v>
      </c>
      <c r="Q1" t="s">
        <v>22</v>
      </c>
      <c r="R1" t="s">
        <v>23</v>
      </c>
      <c r="S1" s="3" t="s">
        <v>25</v>
      </c>
      <c r="T1" t="s">
        <v>92</v>
      </c>
      <c r="U1" t="s">
        <v>24</v>
      </c>
      <c r="V1" t="s">
        <v>93</v>
      </c>
      <c r="W1" t="s">
        <v>26</v>
      </c>
      <c r="X1" t="s">
        <v>2</v>
      </c>
      <c r="Y1" t="s">
        <v>27</v>
      </c>
      <c r="Z1" t="s">
        <v>25</v>
      </c>
      <c r="AE1" t="s">
        <v>22</v>
      </c>
      <c r="AF1" t="s">
        <v>94</v>
      </c>
      <c r="AG1" t="s">
        <v>95</v>
      </c>
      <c r="AH1" t="s">
        <v>28</v>
      </c>
      <c r="AI1" t="s">
        <v>29</v>
      </c>
      <c r="AJ1" t="s">
        <v>30</v>
      </c>
      <c r="AK1" t="s">
        <v>31</v>
      </c>
      <c r="AL1" t="s">
        <v>32</v>
      </c>
      <c r="AM1" t="s">
        <v>33</v>
      </c>
      <c r="AN1" t="s">
        <v>34</v>
      </c>
      <c r="AO1" t="s">
        <v>35</v>
      </c>
      <c r="AP1" t="s">
        <v>36</v>
      </c>
    </row>
    <row r="2" spans="1:42" x14ac:dyDescent="0.25">
      <c r="A2" t="s">
        <v>100</v>
      </c>
      <c r="B2">
        <v>4.2857297580316898</v>
      </c>
      <c r="C2">
        <v>83.099998474121094</v>
      </c>
      <c r="D2" t="s">
        <v>12318</v>
      </c>
      <c r="E2">
        <v>791</v>
      </c>
      <c r="F2">
        <v>789.61014711266898</v>
      </c>
      <c r="G2">
        <v>84.938295838007207</v>
      </c>
      <c r="H2" t="s">
        <v>12319</v>
      </c>
      <c r="I2" t="s">
        <v>97</v>
      </c>
      <c r="J2" t="s">
        <v>3397</v>
      </c>
      <c r="K2">
        <v>685624.34989266295</v>
      </c>
      <c r="L2">
        <v>200055.29844803701</v>
      </c>
      <c r="M2">
        <v>593030.61640242697</v>
      </c>
      <c r="N2">
        <v>593030.61640242697</v>
      </c>
      <c r="O2">
        <v>92594</v>
      </c>
      <c r="P2">
        <v>370376</v>
      </c>
      <c r="Q2">
        <v>8</v>
      </c>
      <c r="R2">
        <v>4.3855297580316899</v>
      </c>
      <c r="S2" t="s">
        <v>99</v>
      </c>
      <c r="T2">
        <v>791</v>
      </c>
      <c r="U2">
        <v>783.61014711266898</v>
      </c>
      <c r="V2">
        <v>84.9</v>
      </c>
      <c r="W2" t="s">
        <v>21844</v>
      </c>
      <c r="X2">
        <v>72102609</v>
      </c>
      <c r="Y2" t="s">
        <v>96</v>
      </c>
      <c r="Z2" t="s">
        <v>99</v>
      </c>
      <c r="AA2" t="s">
        <v>700</v>
      </c>
      <c r="AB2" t="s">
        <v>100</v>
      </c>
      <c r="AC2" t="s">
        <v>1264</v>
      </c>
      <c r="AD2" t="s">
        <v>101</v>
      </c>
      <c r="AE2">
        <v>8</v>
      </c>
      <c r="AF2" t="s">
        <v>12319</v>
      </c>
      <c r="AG2" t="s">
        <v>12318</v>
      </c>
      <c r="AH2" t="s">
        <v>96</v>
      </c>
      <c r="AI2" t="s">
        <v>96</v>
      </c>
      <c r="AJ2" t="s">
        <v>96</v>
      </c>
      <c r="AK2" t="s">
        <v>96</v>
      </c>
      <c r="AL2" t="s">
        <v>96</v>
      </c>
      <c r="AM2" t="s">
        <v>96</v>
      </c>
      <c r="AN2">
        <v>2</v>
      </c>
      <c r="AO2">
        <v>2</v>
      </c>
      <c r="AP2">
        <v>3</v>
      </c>
    </row>
    <row r="3" spans="1:42" x14ac:dyDescent="0.25">
      <c r="A3" t="s">
        <v>1869</v>
      </c>
      <c r="B3">
        <v>4.3143179308310602</v>
      </c>
      <c r="C3">
        <v>93</v>
      </c>
      <c r="D3" t="s">
        <v>2152</v>
      </c>
      <c r="F3">
        <v>791.09860408094903</v>
      </c>
      <c r="G3">
        <v>83.794365072051505</v>
      </c>
      <c r="H3" t="s">
        <v>16486</v>
      </c>
      <c r="I3" t="s">
        <v>2153</v>
      </c>
      <c r="J3" t="s">
        <v>39</v>
      </c>
      <c r="K3">
        <v>93916.803822082802</v>
      </c>
      <c r="L3">
        <v>50297.626078470203</v>
      </c>
      <c r="M3" t="s">
        <v>98</v>
      </c>
      <c r="N3" t="s">
        <v>98</v>
      </c>
      <c r="O3">
        <v>93917</v>
      </c>
      <c r="P3">
        <v>375668</v>
      </c>
      <c r="Q3">
        <v>9</v>
      </c>
      <c r="R3">
        <v>4.4141179308310603</v>
      </c>
      <c r="S3" t="s">
        <v>6328</v>
      </c>
      <c r="T3" t="s">
        <v>96</v>
      </c>
      <c r="U3">
        <v>785.09860408094903</v>
      </c>
      <c r="V3">
        <v>83.8</v>
      </c>
      <c r="W3" t="s">
        <v>21845</v>
      </c>
      <c r="X3">
        <v>72102609</v>
      </c>
      <c r="Y3" t="s">
        <v>96</v>
      </c>
      <c r="Z3" t="s">
        <v>6328</v>
      </c>
      <c r="AA3" t="s">
        <v>8198</v>
      </c>
      <c r="AB3" t="s">
        <v>1869</v>
      </c>
      <c r="AC3" t="s">
        <v>8199</v>
      </c>
      <c r="AD3" t="s">
        <v>1868</v>
      </c>
      <c r="AE3">
        <v>9</v>
      </c>
      <c r="AF3" t="s">
        <v>21845</v>
      </c>
      <c r="AG3" t="s">
        <v>96</v>
      </c>
      <c r="AH3" t="s">
        <v>96</v>
      </c>
      <c r="AI3" t="s">
        <v>96</v>
      </c>
      <c r="AJ3" t="s">
        <v>96</v>
      </c>
      <c r="AK3" t="s">
        <v>96</v>
      </c>
      <c r="AL3" t="s">
        <v>96</v>
      </c>
      <c r="AM3">
        <v>3</v>
      </c>
      <c r="AN3">
        <v>2</v>
      </c>
      <c r="AO3">
        <v>3</v>
      </c>
      <c r="AP3">
        <v>4</v>
      </c>
    </row>
    <row r="4" spans="1:42" x14ac:dyDescent="0.25">
      <c r="A4" t="s">
        <v>700</v>
      </c>
      <c r="B4">
        <v>4.4998728154673904</v>
      </c>
      <c r="C4">
        <v>83.099998474121094</v>
      </c>
      <c r="D4" t="s">
        <v>2078</v>
      </c>
      <c r="E4">
        <v>836</v>
      </c>
      <c r="F4">
        <v>800.75960840514404</v>
      </c>
      <c r="G4">
        <v>83.719106941595598</v>
      </c>
      <c r="H4" t="s">
        <v>2079</v>
      </c>
      <c r="I4" t="s">
        <v>97</v>
      </c>
      <c r="J4" t="s">
        <v>43</v>
      </c>
      <c r="K4">
        <v>121866.33954913401</v>
      </c>
      <c r="L4">
        <v>51225.361111236598</v>
      </c>
      <c r="M4" t="s">
        <v>98</v>
      </c>
      <c r="N4" t="s">
        <v>98</v>
      </c>
      <c r="O4">
        <v>121866</v>
      </c>
      <c r="P4">
        <v>487464</v>
      </c>
      <c r="Q4">
        <v>11</v>
      </c>
      <c r="R4">
        <v>4.5996728154673905</v>
      </c>
      <c r="S4" t="s">
        <v>1264</v>
      </c>
      <c r="T4">
        <v>836</v>
      </c>
      <c r="U4">
        <v>794.75960840514404</v>
      </c>
      <c r="V4">
        <v>83.7</v>
      </c>
      <c r="W4" t="s">
        <v>21846</v>
      </c>
      <c r="X4">
        <v>72102609</v>
      </c>
      <c r="Y4" t="s">
        <v>96</v>
      </c>
      <c r="Z4" t="s">
        <v>1264</v>
      </c>
      <c r="AA4" t="s">
        <v>2261</v>
      </c>
      <c r="AB4" t="s">
        <v>700</v>
      </c>
      <c r="AC4" t="s">
        <v>2262</v>
      </c>
      <c r="AD4" t="s">
        <v>99</v>
      </c>
      <c r="AE4">
        <v>11</v>
      </c>
      <c r="AF4" t="s">
        <v>2079</v>
      </c>
      <c r="AG4" t="s">
        <v>2078</v>
      </c>
      <c r="AH4" t="s">
        <v>96</v>
      </c>
      <c r="AI4" t="s">
        <v>96</v>
      </c>
      <c r="AJ4" t="s">
        <v>96</v>
      </c>
      <c r="AK4" t="s">
        <v>96</v>
      </c>
      <c r="AL4" t="s">
        <v>96</v>
      </c>
      <c r="AM4">
        <v>3</v>
      </c>
      <c r="AN4">
        <v>2</v>
      </c>
      <c r="AO4">
        <v>3</v>
      </c>
      <c r="AP4">
        <v>3</v>
      </c>
    </row>
    <row r="5" spans="1:42" x14ac:dyDescent="0.25">
      <c r="A5" t="s">
        <v>13171</v>
      </c>
      <c r="B5">
        <v>4.9834481572911002</v>
      </c>
      <c r="C5">
        <v>74</v>
      </c>
      <c r="D5" t="s">
        <v>12336</v>
      </c>
      <c r="E5">
        <v>828</v>
      </c>
      <c r="F5">
        <v>825.93719118658805</v>
      </c>
      <c r="G5">
        <v>67.137718920546803</v>
      </c>
      <c r="H5" t="s">
        <v>12337</v>
      </c>
      <c r="I5" t="s">
        <v>12338</v>
      </c>
      <c r="J5" t="s">
        <v>3397</v>
      </c>
      <c r="K5">
        <v>53742.022588002903</v>
      </c>
      <c r="L5">
        <v>34032.3518933784</v>
      </c>
      <c r="M5" t="s">
        <v>98</v>
      </c>
      <c r="N5" t="s">
        <v>98</v>
      </c>
      <c r="O5">
        <v>53742</v>
      </c>
      <c r="P5">
        <v>214968</v>
      </c>
      <c r="Q5">
        <v>5</v>
      </c>
      <c r="R5">
        <v>5.0832481572911004</v>
      </c>
      <c r="S5" t="s">
        <v>13174</v>
      </c>
      <c r="T5">
        <v>828</v>
      </c>
      <c r="U5">
        <v>819.93719118658805</v>
      </c>
      <c r="V5">
        <v>67.099999999999994</v>
      </c>
      <c r="W5" t="s">
        <v>21847</v>
      </c>
      <c r="X5">
        <v>72102609</v>
      </c>
      <c r="Y5" t="s">
        <v>96</v>
      </c>
      <c r="Z5" t="s">
        <v>13174</v>
      </c>
      <c r="AA5" t="s">
        <v>13175</v>
      </c>
      <c r="AB5" t="s">
        <v>13171</v>
      </c>
      <c r="AC5" t="s">
        <v>13176</v>
      </c>
      <c r="AD5" t="s">
        <v>13177</v>
      </c>
      <c r="AE5">
        <v>5</v>
      </c>
      <c r="AF5" t="s">
        <v>21847</v>
      </c>
      <c r="AG5" t="s">
        <v>96</v>
      </c>
      <c r="AH5" t="s">
        <v>96</v>
      </c>
      <c r="AI5" t="s">
        <v>96</v>
      </c>
      <c r="AJ5" t="s">
        <v>96</v>
      </c>
      <c r="AK5">
        <v>5</v>
      </c>
      <c r="AL5" t="s">
        <v>96</v>
      </c>
      <c r="AM5" t="s">
        <v>96</v>
      </c>
      <c r="AN5">
        <v>2</v>
      </c>
      <c r="AO5">
        <v>5</v>
      </c>
      <c r="AP5">
        <v>5</v>
      </c>
    </row>
    <row r="6" spans="1:42" x14ac:dyDescent="0.25">
      <c r="A6" t="s">
        <v>12331</v>
      </c>
      <c r="B6">
        <v>5.2515009673923396</v>
      </c>
      <c r="C6">
        <v>77</v>
      </c>
      <c r="D6" t="s">
        <v>20076</v>
      </c>
      <c r="F6">
        <v>839.89348968326101</v>
      </c>
      <c r="G6">
        <v>54.271006438622003</v>
      </c>
      <c r="H6" t="s">
        <v>20077</v>
      </c>
      <c r="I6" t="s">
        <v>20078</v>
      </c>
      <c r="J6" t="s">
        <v>3397</v>
      </c>
      <c r="K6">
        <v>1517921.2396249201</v>
      </c>
      <c r="L6">
        <v>510778.965718708</v>
      </c>
      <c r="M6" t="s">
        <v>98</v>
      </c>
      <c r="N6" t="s">
        <v>98</v>
      </c>
      <c r="O6">
        <v>1517921</v>
      </c>
      <c r="P6">
        <v>6071684</v>
      </c>
      <c r="Q6">
        <v>138</v>
      </c>
      <c r="R6">
        <v>5.3513009673923397</v>
      </c>
      <c r="S6" t="s">
        <v>12333</v>
      </c>
      <c r="T6" t="s">
        <v>96</v>
      </c>
      <c r="U6">
        <v>833.89348968326101</v>
      </c>
      <c r="V6">
        <v>54.3</v>
      </c>
      <c r="W6" t="s">
        <v>21848</v>
      </c>
      <c r="X6">
        <v>72102609</v>
      </c>
      <c r="Y6" t="s">
        <v>96</v>
      </c>
      <c r="Z6" t="s">
        <v>12333</v>
      </c>
      <c r="AA6" t="s">
        <v>16506</v>
      </c>
      <c r="AB6" t="s">
        <v>12331</v>
      </c>
      <c r="AC6" t="s">
        <v>9093</v>
      </c>
      <c r="AD6" t="s">
        <v>12330</v>
      </c>
      <c r="AE6">
        <v>138</v>
      </c>
      <c r="AF6" t="s">
        <v>21848</v>
      </c>
      <c r="AG6" t="s">
        <v>96</v>
      </c>
      <c r="AH6" t="s">
        <v>96</v>
      </c>
      <c r="AI6" t="s">
        <v>96</v>
      </c>
      <c r="AJ6" t="s">
        <v>96</v>
      </c>
      <c r="AK6">
        <v>5</v>
      </c>
      <c r="AL6" t="s">
        <v>96</v>
      </c>
      <c r="AM6" t="s">
        <v>96</v>
      </c>
      <c r="AN6">
        <v>2</v>
      </c>
      <c r="AO6">
        <v>5</v>
      </c>
      <c r="AP6">
        <v>5</v>
      </c>
    </row>
    <row r="7" spans="1:42" x14ac:dyDescent="0.25">
      <c r="A7" t="s">
        <v>4145</v>
      </c>
      <c r="B7">
        <v>5.5788634391876997</v>
      </c>
      <c r="C7">
        <v>101</v>
      </c>
      <c r="D7" t="s">
        <v>6345</v>
      </c>
      <c r="E7">
        <v>892</v>
      </c>
      <c r="F7">
        <v>856.937774245171</v>
      </c>
      <c r="G7">
        <v>86.361081858690795</v>
      </c>
      <c r="H7" t="s">
        <v>6346</v>
      </c>
      <c r="I7" t="s">
        <v>281</v>
      </c>
      <c r="J7" t="s">
        <v>43</v>
      </c>
      <c r="K7">
        <v>291733.05840215302</v>
      </c>
      <c r="L7">
        <v>85545.053863072695</v>
      </c>
      <c r="M7" t="s">
        <v>98</v>
      </c>
      <c r="N7" t="s">
        <v>98</v>
      </c>
      <c r="O7">
        <v>291733</v>
      </c>
      <c r="P7">
        <v>1166932</v>
      </c>
      <c r="Q7">
        <v>27</v>
      </c>
      <c r="R7">
        <v>5.6786634391876998</v>
      </c>
      <c r="S7" t="s">
        <v>6344</v>
      </c>
      <c r="T7">
        <v>892</v>
      </c>
      <c r="U7">
        <v>850.937774245171</v>
      </c>
      <c r="V7">
        <v>86.4</v>
      </c>
      <c r="W7" t="s">
        <v>21849</v>
      </c>
      <c r="X7">
        <v>72102609</v>
      </c>
      <c r="Y7" t="s">
        <v>96</v>
      </c>
      <c r="Z7" t="s">
        <v>6344</v>
      </c>
      <c r="AA7" t="s">
        <v>6347</v>
      </c>
      <c r="AB7" t="s">
        <v>4145</v>
      </c>
      <c r="AC7" t="s">
        <v>6183</v>
      </c>
      <c r="AD7" t="s">
        <v>4144</v>
      </c>
      <c r="AE7">
        <v>27</v>
      </c>
      <c r="AF7" t="s">
        <v>6346</v>
      </c>
      <c r="AG7" t="s">
        <v>6345</v>
      </c>
      <c r="AH7" t="s">
        <v>96</v>
      </c>
      <c r="AI7" t="s">
        <v>96</v>
      </c>
      <c r="AJ7" t="s">
        <v>96</v>
      </c>
      <c r="AK7" t="s">
        <v>96</v>
      </c>
      <c r="AL7" t="s">
        <v>96</v>
      </c>
      <c r="AM7">
        <v>3</v>
      </c>
      <c r="AN7">
        <v>2</v>
      </c>
      <c r="AO7">
        <v>3</v>
      </c>
      <c r="AP7">
        <v>3</v>
      </c>
    </row>
    <row r="8" spans="1:42" x14ac:dyDescent="0.25">
      <c r="A8" t="s">
        <v>20079</v>
      </c>
      <c r="B8">
        <v>5.8071891155037703</v>
      </c>
      <c r="C8">
        <v>55</v>
      </c>
      <c r="D8" t="s">
        <v>20080</v>
      </c>
      <c r="E8">
        <v>762</v>
      </c>
      <c r="F8">
        <v>868.82566041177495</v>
      </c>
      <c r="G8">
        <v>90.583415349815098</v>
      </c>
      <c r="H8" t="s">
        <v>20081</v>
      </c>
      <c r="I8" t="s">
        <v>75</v>
      </c>
      <c r="J8" t="s">
        <v>43</v>
      </c>
      <c r="K8">
        <v>124706.811159889</v>
      </c>
      <c r="L8">
        <v>53386.116885384698</v>
      </c>
      <c r="M8" t="s">
        <v>98</v>
      </c>
      <c r="N8" t="s">
        <v>98</v>
      </c>
      <c r="O8">
        <v>124707</v>
      </c>
      <c r="P8">
        <v>498828</v>
      </c>
      <c r="Q8">
        <v>11</v>
      </c>
      <c r="R8">
        <v>5.9069891155037704</v>
      </c>
      <c r="S8" t="s">
        <v>20082</v>
      </c>
      <c r="T8">
        <v>762</v>
      </c>
      <c r="U8">
        <v>862.82566041177495</v>
      </c>
      <c r="V8">
        <v>90.6</v>
      </c>
      <c r="W8" t="s">
        <v>21850</v>
      </c>
      <c r="X8">
        <v>72102609</v>
      </c>
      <c r="Y8" t="s">
        <v>96</v>
      </c>
      <c r="Z8" t="s">
        <v>20082</v>
      </c>
      <c r="AA8" t="s">
        <v>20083</v>
      </c>
      <c r="AB8" t="s">
        <v>20079</v>
      </c>
      <c r="AC8" t="s">
        <v>20084</v>
      </c>
      <c r="AD8" t="s">
        <v>20085</v>
      </c>
      <c r="AE8">
        <v>11</v>
      </c>
      <c r="AF8" t="s">
        <v>21850</v>
      </c>
      <c r="AG8" t="s">
        <v>96</v>
      </c>
      <c r="AH8" t="s">
        <v>96</v>
      </c>
      <c r="AI8" t="s">
        <v>96</v>
      </c>
      <c r="AJ8" t="s">
        <v>96</v>
      </c>
      <c r="AK8" t="s">
        <v>96</v>
      </c>
      <c r="AL8">
        <v>4</v>
      </c>
      <c r="AM8">
        <v>3</v>
      </c>
      <c r="AN8">
        <v>2</v>
      </c>
      <c r="AO8">
        <v>4</v>
      </c>
      <c r="AP8">
        <v>4</v>
      </c>
    </row>
    <row r="9" spans="1:42" x14ac:dyDescent="0.25">
      <c r="A9" t="s">
        <v>6183</v>
      </c>
      <c r="B9">
        <v>5.91171432428514</v>
      </c>
      <c r="C9">
        <v>101</v>
      </c>
      <c r="D9" t="s">
        <v>6345</v>
      </c>
      <c r="E9">
        <v>892</v>
      </c>
      <c r="F9">
        <v>874.26781568568902</v>
      </c>
      <c r="G9">
        <v>87.377974793357495</v>
      </c>
      <c r="H9" t="s">
        <v>6346</v>
      </c>
      <c r="I9" t="s">
        <v>281</v>
      </c>
      <c r="J9" t="s">
        <v>43</v>
      </c>
      <c r="K9">
        <v>355104.22427716298</v>
      </c>
      <c r="L9">
        <v>84981.943372693597</v>
      </c>
      <c r="M9" t="s">
        <v>98</v>
      </c>
      <c r="N9" t="s">
        <v>98</v>
      </c>
      <c r="O9">
        <v>355104</v>
      </c>
      <c r="P9">
        <v>1420416</v>
      </c>
      <c r="Q9">
        <v>32</v>
      </c>
      <c r="R9">
        <v>6.0115143242851401</v>
      </c>
      <c r="S9" t="s">
        <v>6180</v>
      </c>
      <c r="T9">
        <v>892</v>
      </c>
      <c r="U9">
        <v>868.26781568568902</v>
      </c>
      <c r="V9">
        <v>87.4</v>
      </c>
      <c r="W9" t="s">
        <v>16523</v>
      </c>
      <c r="X9">
        <v>72102609</v>
      </c>
      <c r="Y9" t="s">
        <v>96</v>
      </c>
      <c r="Z9" t="s">
        <v>6180</v>
      </c>
      <c r="AA9" t="s">
        <v>6181</v>
      </c>
      <c r="AB9" t="s">
        <v>6183</v>
      </c>
      <c r="AC9" t="s">
        <v>6182</v>
      </c>
      <c r="AD9" t="s">
        <v>6347</v>
      </c>
      <c r="AE9">
        <v>32</v>
      </c>
      <c r="AF9" t="s">
        <v>6346</v>
      </c>
      <c r="AG9" t="s">
        <v>6345</v>
      </c>
      <c r="AH9" t="s">
        <v>96</v>
      </c>
      <c r="AI9" t="s">
        <v>96</v>
      </c>
      <c r="AJ9" t="s">
        <v>96</v>
      </c>
      <c r="AK9" t="s">
        <v>96</v>
      </c>
      <c r="AL9" t="s">
        <v>96</v>
      </c>
      <c r="AM9">
        <v>3</v>
      </c>
      <c r="AN9">
        <v>2</v>
      </c>
      <c r="AO9">
        <v>3</v>
      </c>
      <c r="AP9">
        <v>3</v>
      </c>
    </row>
    <row r="10" spans="1:42" x14ac:dyDescent="0.25">
      <c r="A10" t="s">
        <v>3193</v>
      </c>
      <c r="B10">
        <v>6.0269996049374601</v>
      </c>
      <c r="C10">
        <v>111</v>
      </c>
      <c r="D10" t="s">
        <v>20086</v>
      </c>
      <c r="E10">
        <v>1028</v>
      </c>
      <c r="F10">
        <v>880.27019927737297</v>
      </c>
      <c r="G10">
        <v>88.200951967505901</v>
      </c>
      <c r="H10" t="s">
        <v>20087</v>
      </c>
      <c r="I10" t="s">
        <v>85</v>
      </c>
      <c r="J10" t="s">
        <v>43</v>
      </c>
      <c r="K10">
        <v>101625.938291032</v>
      </c>
      <c r="L10">
        <v>23824.193340240399</v>
      </c>
      <c r="M10" t="s">
        <v>98</v>
      </c>
      <c r="N10" t="s">
        <v>98</v>
      </c>
      <c r="O10">
        <v>101626</v>
      </c>
      <c r="P10">
        <v>406504</v>
      </c>
      <c r="Q10">
        <v>9</v>
      </c>
      <c r="R10">
        <v>6.1267996049374602</v>
      </c>
      <c r="S10" t="s">
        <v>3191</v>
      </c>
      <c r="T10">
        <v>1028</v>
      </c>
      <c r="U10">
        <v>874.27019927737297</v>
      </c>
      <c r="V10">
        <v>88.2</v>
      </c>
      <c r="W10" t="s">
        <v>15138</v>
      </c>
      <c r="X10">
        <v>72102609</v>
      </c>
      <c r="Y10" t="s">
        <v>96</v>
      </c>
      <c r="Z10" t="s">
        <v>3191</v>
      </c>
      <c r="AA10" t="s">
        <v>3192</v>
      </c>
      <c r="AB10" t="s">
        <v>3193</v>
      </c>
      <c r="AC10" t="s">
        <v>3194</v>
      </c>
      <c r="AD10" t="s">
        <v>20088</v>
      </c>
      <c r="AE10">
        <v>9</v>
      </c>
      <c r="AF10" t="s">
        <v>15138</v>
      </c>
      <c r="AG10" t="s">
        <v>96</v>
      </c>
      <c r="AH10" t="s">
        <v>96</v>
      </c>
      <c r="AI10" t="s">
        <v>96</v>
      </c>
      <c r="AJ10" t="s">
        <v>96</v>
      </c>
      <c r="AK10" t="s">
        <v>96</v>
      </c>
      <c r="AL10">
        <v>4</v>
      </c>
      <c r="AM10">
        <v>3</v>
      </c>
      <c r="AN10">
        <v>2</v>
      </c>
      <c r="AO10">
        <v>4</v>
      </c>
      <c r="AP10">
        <v>4</v>
      </c>
    </row>
    <row r="11" spans="1:42" x14ac:dyDescent="0.25">
      <c r="A11" t="s">
        <v>20089</v>
      </c>
      <c r="B11">
        <v>6.2694606676693301</v>
      </c>
      <c r="C11">
        <v>133</v>
      </c>
      <c r="D11" t="s">
        <v>13384</v>
      </c>
      <c r="E11">
        <v>1606</v>
      </c>
      <c r="F11">
        <v>892.89405113711996</v>
      </c>
      <c r="G11">
        <v>61.428495875932697</v>
      </c>
      <c r="H11" t="s">
        <v>13385</v>
      </c>
      <c r="I11" t="s">
        <v>1609</v>
      </c>
      <c r="J11" t="s">
        <v>43</v>
      </c>
      <c r="K11">
        <v>345832.25283397199</v>
      </c>
      <c r="L11">
        <v>167898.13701367201</v>
      </c>
      <c r="M11">
        <v>181363.82729396701</v>
      </c>
      <c r="N11">
        <v>181363.82729396701</v>
      </c>
      <c r="O11">
        <v>164468</v>
      </c>
      <c r="P11">
        <v>657872</v>
      </c>
      <c r="Q11">
        <v>15</v>
      </c>
      <c r="R11">
        <v>6.3692606676693302</v>
      </c>
      <c r="S11" t="s">
        <v>20090</v>
      </c>
      <c r="T11">
        <v>1606</v>
      </c>
      <c r="U11">
        <v>886.89405113711996</v>
      </c>
      <c r="V11">
        <v>61.4</v>
      </c>
      <c r="W11" t="s">
        <v>21851</v>
      </c>
      <c r="X11">
        <v>72102609</v>
      </c>
      <c r="Y11" t="s">
        <v>96</v>
      </c>
      <c r="Z11" t="s">
        <v>20090</v>
      </c>
      <c r="AA11" t="s">
        <v>20091</v>
      </c>
      <c r="AB11" t="s">
        <v>20089</v>
      </c>
      <c r="AC11" t="s">
        <v>20092</v>
      </c>
      <c r="AD11" t="s">
        <v>20093</v>
      </c>
      <c r="AE11">
        <v>15</v>
      </c>
      <c r="AF11" t="s">
        <v>21851</v>
      </c>
      <c r="AG11" t="s">
        <v>96</v>
      </c>
      <c r="AH11" t="s">
        <v>96</v>
      </c>
      <c r="AI11" t="s">
        <v>96</v>
      </c>
      <c r="AJ11" t="s">
        <v>96</v>
      </c>
      <c r="AK11">
        <v>5</v>
      </c>
      <c r="AL11">
        <v>4</v>
      </c>
      <c r="AM11">
        <v>3</v>
      </c>
      <c r="AN11">
        <v>2</v>
      </c>
      <c r="AO11">
        <v>5</v>
      </c>
      <c r="AP11">
        <v>5</v>
      </c>
    </row>
    <row r="12" spans="1:42" x14ac:dyDescent="0.25">
      <c r="A12" t="s">
        <v>3202</v>
      </c>
      <c r="B12">
        <v>6.5282564462671901</v>
      </c>
      <c r="C12">
        <v>105</v>
      </c>
      <c r="D12" t="s">
        <v>20094</v>
      </c>
      <c r="E12">
        <v>1462</v>
      </c>
      <c r="F12">
        <v>906.36837783575299</v>
      </c>
      <c r="G12">
        <v>73.585520962029506</v>
      </c>
      <c r="H12" t="s">
        <v>20095</v>
      </c>
      <c r="I12" t="s">
        <v>660</v>
      </c>
      <c r="J12" t="s">
        <v>43</v>
      </c>
      <c r="K12">
        <v>135520.43843087801</v>
      </c>
      <c r="L12">
        <v>59321.636592590301</v>
      </c>
      <c r="M12">
        <v>101165.758173262</v>
      </c>
      <c r="N12">
        <v>101165.758173262</v>
      </c>
      <c r="O12">
        <v>34355</v>
      </c>
      <c r="P12">
        <v>137420</v>
      </c>
      <c r="Q12">
        <v>3</v>
      </c>
      <c r="R12">
        <v>6.6280564462671903</v>
      </c>
      <c r="S12" t="s">
        <v>3200</v>
      </c>
      <c r="T12">
        <v>1462</v>
      </c>
      <c r="U12">
        <v>900.36837783575299</v>
      </c>
      <c r="V12">
        <v>73.599999999999994</v>
      </c>
      <c r="W12" t="s">
        <v>15141</v>
      </c>
      <c r="X12">
        <v>72102609</v>
      </c>
      <c r="Y12" t="s">
        <v>96</v>
      </c>
      <c r="Z12" t="s">
        <v>3200</v>
      </c>
      <c r="AA12" t="s">
        <v>3201</v>
      </c>
      <c r="AB12" t="s">
        <v>3202</v>
      </c>
      <c r="AC12" t="s">
        <v>3203</v>
      </c>
      <c r="AD12" t="s">
        <v>20096</v>
      </c>
      <c r="AE12">
        <v>3</v>
      </c>
      <c r="AF12" t="s">
        <v>15141</v>
      </c>
      <c r="AG12" t="s">
        <v>96</v>
      </c>
      <c r="AH12" t="s">
        <v>96</v>
      </c>
      <c r="AI12" t="s">
        <v>96</v>
      </c>
      <c r="AJ12" t="s">
        <v>96</v>
      </c>
      <c r="AK12">
        <v>5</v>
      </c>
      <c r="AL12">
        <v>4</v>
      </c>
      <c r="AM12">
        <v>3</v>
      </c>
      <c r="AN12">
        <v>2</v>
      </c>
      <c r="AO12">
        <v>5</v>
      </c>
      <c r="AP12">
        <v>5</v>
      </c>
    </row>
    <row r="13" spans="1:42" x14ac:dyDescent="0.25">
      <c r="A13" t="s">
        <v>627</v>
      </c>
      <c r="B13">
        <v>6.7644708413801302</v>
      </c>
      <c r="C13">
        <v>107</v>
      </c>
      <c r="D13" t="s">
        <v>13229</v>
      </c>
      <c r="E13">
        <v>1072</v>
      </c>
      <c r="F13">
        <v>918.66699394114801</v>
      </c>
      <c r="G13">
        <v>82.4409929707776</v>
      </c>
      <c r="H13" t="s">
        <v>13230</v>
      </c>
      <c r="I13" t="s">
        <v>630</v>
      </c>
      <c r="J13" t="s">
        <v>43</v>
      </c>
      <c r="K13">
        <v>156526.418835616</v>
      </c>
      <c r="L13">
        <v>69562.967348111197</v>
      </c>
      <c r="M13" t="s">
        <v>98</v>
      </c>
      <c r="N13" t="s">
        <v>98</v>
      </c>
      <c r="O13">
        <v>156526</v>
      </c>
      <c r="P13">
        <v>626104</v>
      </c>
      <c r="Q13">
        <v>14</v>
      </c>
      <c r="R13">
        <v>6.8642708413801303</v>
      </c>
      <c r="S13" t="s">
        <v>631</v>
      </c>
      <c r="T13">
        <v>1072</v>
      </c>
      <c r="U13">
        <v>912.66699394114801</v>
      </c>
      <c r="V13">
        <v>82.4</v>
      </c>
      <c r="W13" t="s">
        <v>21852</v>
      </c>
      <c r="X13">
        <v>72102609</v>
      </c>
      <c r="Y13" t="s">
        <v>96</v>
      </c>
      <c r="Z13" t="s">
        <v>631</v>
      </c>
      <c r="AA13" t="s">
        <v>633</v>
      </c>
      <c r="AB13" t="s">
        <v>627</v>
      </c>
      <c r="AC13" t="s">
        <v>3405</v>
      </c>
      <c r="AD13" t="s">
        <v>632</v>
      </c>
      <c r="AE13">
        <v>14</v>
      </c>
      <c r="AF13" t="s">
        <v>21852</v>
      </c>
      <c r="AG13" t="s">
        <v>96</v>
      </c>
      <c r="AH13" t="s">
        <v>96</v>
      </c>
      <c r="AI13" t="s">
        <v>96</v>
      </c>
      <c r="AJ13" t="s">
        <v>96</v>
      </c>
      <c r="AK13" t="s">
        <v>96</v>
      </c>
      <c r="AL13">
        <v>4</v>
      </c>
      <c r="AM13">
        <v>3</v>
      </c>
      <c r="AN13">
        <v>2</v>
      </c>
      <c r="AO13">
        <v>4</v>
      </c>
      <c r="AP13">
        <v>4</v>
      </c>
    </row>
    <row r="14" spans="1:42" x14ac:dyDescent="0.25">
      <c r="A14" t="s">
        <v>401</v>
      </c>
      <c r="B14">
        <v>6.9902983462244901</v>
      </c>
      <c r="C14">
        <v>87</v>
      </c>
      <c r="D14" t="s">
        <v>8241</v>
      </c>
      <c r="E14">
        <v>1164</v>
      </c>
      <c r="F14">
        <v>930.42481160840703</v>
      </c>
      <c r="G14">
        <v>73.940879457780696</v>
      </c>
      <c r="H14" t="s">
        <v>8242</v>
      </c>
      <c r="I14" t="s">
        <v>6412</v>
      </c>
      <c r="J14" t="s">
        <v>43</v>
      </c>
      <c r="K14">
        <v>94408.604233773105</v>
      </c>
      <c r="L14">
        <v>35827.646903316498</v>
      </c>
      <c r="M14">
        <v>33793.1100033029</v>
      </c>
      <c r="N14">
        <v>33793.1100033029</v>
      </c>
      <c r="O14">
        <v>60615</v>
      </c>
      <c r="P14">
        <v>242460</v>
      </c>
      <c r="Q14">
        <v>6</v>
      </c>
      <c r="R14">
        <v>7.0900983462244902</v>
      </c>
      <c r="S14" t="s">
        <v>402</v>
      </c>
      <c r="T14">
        <v>1164</v>
      </c>
      <c r="U14">
        <v>924.42481160840703</v>
      </c>
      <c r="V14">
        <v>73.900000000000006</v>
      </c>
      <c r="W14" t="s">
        <v>16535</v>
      </c>
      <c r="X14">
        <v>72102609</v>
      </c>
      <c r="Y14" t="s">
        <v>96</v>
      </c>
      <c r="Z14" t="s">
        <v>402</v>
      </c>
      <c r="AA14" t="s">
        <v>771</v>
      </c>
      <c r="AB14" t="s">
        <v>401</v>
      </c>
      <c r="AC14" t="s">
        <v>403</v>
      </c>
      <c r="AD14" t="s">
        <v>404</v>
      </c>
      <c r="AE14">
        <v>6</v>
      </c>
      <c r="AF14" t="s">
        <v>16535</v>
      </c>
      <c r="AG14" t="s">
        <v>96</v>
      </c>
      <c r="AH14" t="s">
        <v>96</v>
      </c>
      <c r="AI14" t="s">
        <v>96</v>
      </c>
      <c r="AJ14" t="s">
        <v>96</v>
      </c>
      <c r="AK14">
        <v>5</v>
      </c>
      <c r="AL14">
        <v>4</v>
      </c>
      <c r="AM14">
        <v>3</v>
      </c>
      <c r="AN14">
        <v>2</v>
      </c>
      <c r="AO14">
        <v>5</v>
      </c>
      <c r="AP14">
        <v>5</v>
      </c>
    </row>
    <row r="15" spans="1:42" x14ac:dyDescent="0.25">
      <c r="A15" t="s">
        <v>3405</v>
      </c>
      <c r="B15">
        <v>7.0675691598592696</v>
      </c>
      <c r="C15">
        <v>107</v>
      </c>
      <c r="D15" t="s">
        <v>13229</v>
      </c>
      <c r="E15">
        <v>1072</v>
      </c>
      <c r="F15">
        <v>934.44795368910604</v>
      </c>
      <c r="G15">
        <v>85.746569963579304</v>
      </c>
      <c r="H15" t="s">
        <v>13230</v>
      </c>
      <c r="I15" t="s">
        <v>630</v>
      </c>
      <c r="J15" t="s">
        <v>43</v>
      </c>
      <c r="K15">
        <v>90362.445301799904</v>
      </c>
      <c r="L15">
        <v>56729.241412523501</v>
      </c>
      <c r="M15" t="s">
        <v>98</v>
      </c>
      <c r="N15" t="s">
        <v>98</v>
      </c>
      <c r="O15">
        <v>90362</v>
      </c>
      <c r="P15">
        <v>361448</v>
      </c>
      <c r="Q15">
        <v>8</v>
      </c>
      <c r="R15">
        <v>7.1673691598592697</v>
      </c>
      <c r="S15" t="s">
        <v>10942</v>
      </c>
      <c r="T15">
        <v>1072</v>
      </c>
      <c r="U15">
        <v>928.44795368910604</v>
      </c>
      <c r="V15">
        <v>85.7</v>
      </c>
      <c r="W15" t="s">
        <v>21853</v>
      </c>
      <c r="X15">
        <v>72102609</v>
      </c>
      <c r="Y15" t="s">
        <v>96</v>
      </c>
      <c r="Z15" t="s">
        <v>10942</v>
      </c>
      <c r="AA15" t="s">
        <v>10943</v>
      </c>
      <c r="AB15" t="s">
        <v>3405</v>
      </c>
      <c r="AC15" t="s">
        <v>3806</v>
      </c>
      <c r="AD15" t="s">
        <v>633</v>
      </c>
      <c r="AE15">
        <v>8</v>
      </c>
      <c r="AF15" t="s">
        <v>21853</v>
      </c>
      <c r="AG15" t="s">
        <v>96</v>
      </c>
      <c r="AH15" t="s">
        <v>96</v>
      </c>
      <c r="AI15" t="s">
        <v>96</v>
      </c>
      <c r="AJ15" t="s">
        <v>96</v>
      </c>
      <c r="AK15" t="s">
        <v>96</v>
      </c>
      <c r="AL15">
        <v>4</v>
      </c>
      <c r="AM15">
        <v>3</v>
      </c>
      <c r="AN15">
        <v>2</v>
      </c>
      <c r="AO15">
        <v>4</v>
      </c>
      <c r="AP15">
        <v>4</v>
      </c>
    </row>
    <row r="16" spans="1:42" x14ac:dyDescent="0.25">
      <c r="A16" t="s">
        <v>3405</v>
      </c>
      <c r="B16">
        <v>7.0802957941081104</v>
      </c>
      <c r="C16">
        <v>107</v>
      </c>
      <c r="D16" t="s">
        <v>10184</v>
      </c>
      <c r="E16">
        <v>1016</v>
      </c>
      <c r="F16">
        <v>935.11057202303698</v>
      </c>
      <c r="G16">
        <v>68.666875511907506</v>
      </c>
      <c r="H16" t="s">
        <v>10185</v>
      </c>
      <c r="I16" t="s">
        <v>630</v>
      </c>
      <c r="J16" t="s">
        <v>43</v>
      </c>
      <c r="K16">
        <v>134691.04778002799</v>
      </c>
      <c r="L16">
        <v>56729.241412523501</v>
      </c>
      <c r="M16" t="s">
        <v>98</v>
      </c>
      <c r="N16" t="s">
        <v>98</v>
      </c>
      <c r="O16">
        <v>134691</v>
      </c>
      <c r="P16">
        <v>538764</v>
      </c>
      <c r="Q16">
        <v>12</v>
      </c>
      <c r="R16">
        <v>7.1800957941081105</v>
      </c>
      <c r="S16" t="s">
        <v>10942</v>
      </c>
      <c r="T16">
        <v>1016</v>
      </c>
      <c r="U16">
        <v>929.11057202303698</v>
      </c>
      <c r="V16">
        <v>68.7</v>
      </c>
      <c r="W16" t="s">
        <v>21854</v>
      </c>
      <c r="X16">
        <v>72102609</v>
      </c>
      <c r="Y16" t="s">
        <v>96</v>
      </c>
      <c r="Z16" t="s">
        <v>10942</v>
      </c>
      <c r="AA16" t="s">
        <v>10943</v>
      </c>
      <c r="AB16" t="s">
        <v>3405</v>
      </c>
      <c r="AC16" t="s">
        <v>3806</v>
      </c>
      <c r="AD16" t="s">
        <v>633</v>
      </c>
      <c r="AE16">
        <v>12</v>
      </c>
      <c r="AF16" t="s">
        <v>21854</v>
      </c>
      <c r="AG16" t="s">
        <v>96</v>
      </c>
      <c r="AH16" t="s">
        <v>96</v>
      </c>
      <c r="AI16" t="s">
        <v>96</v>
      </c>
      <c r="AJ16" t="s">
        <v>96</v>
      </c>
      <c r="AK16">
        <v>5</v>
      </c>
      <c r="AL16" t="s">
        <v>96</v>
      </c>
      <c r="AM16">
        <v>3</v>
      </c>
      <c r="AN16">
        <v>2</v>
      </c>
      <c r="AO16">
        <v>5</v>
      </c>
      <c r="AP16">
        <v>5</v>
      </c>
    </row>
    <row r="17" spans="1:42" x14ac:dyDescent="0.25">
      <c r="A17" t="s">
        <v>3407</v>
      </c>
      <c r="B17">
        <v>7.2130945666065696</v>
      </c>
      <c r="C17">
        <v>101</v>
      </c>
      <c r="D17" t="s">
        <v>16541</v>
      </c>
      <c r="E17">
        <v>975</v>
      </c>
      <c r="F17">
        <v>942.02480399202898</v>
      </c>
      <c r="G17">
        <v>73.058897683649704</v>
      </c>
      <c r="H17" t="s">
        <v>16542</v>
      </c>
      <c r="I17" t="s">
        <v>3465</v>
      </c>
      <c r="J17" t="s">
        <v>43</v>
      </c>
      <c r="K17">
        <v>98356.259157906505</v>
      </c>
      <c r="L17">
        <v>21611.586304443499</v>
      </c>
      <c r="M17" t="s">
        <v>98</v>
      </c>
      <c r="N17" t="s">
        <v>98</v>
      </c>
      <c r="O17">
        <v>98356</v>
      </c>
      <c r="P17">
        <v>393424</v>
      </c>
      <c r="Q17">
        <v>9</v>
      </c>
      <c r="R17">
        <v>7.3128945666065697</v>
      </c>
      <c r="S17" t="s">
        <v>3408</v>
      </c>
      <c r="T17">
        <v>975</v>
      </c>
      <c r="U17">
        <v>936.02480399202898</v>
      </c>
      <c r="V17">
        <v>73.099999999999994</v>
      </c>
      <c r="W17" t="s">
        <v>16539</v>
      </c>
      <c r="X17">
        <v>72102609</v>
      </c>
      <c r="Y17" t="s">
        <v>96</v>
      </c>
      <c r="Z17" t="s">
        <v>3408</v>
      </c>
      <c r="AA17" t="s">
        <v>10951</v>
      </c>
      <c r="AB17" t="s">
        <v>3407</v>
      </c>
      <c r="AC17" t="s">
        <v>10952</v>
      </c>
      <c r="AD17" t="s">
        <v>3406</v>
      </c>
      <c r="AE17">
        <v>9</v>
      </c>
      <c r="AF17" t="s">
        <v>16539</v>
      </c>
      <c r="AG17" t="s">
        <v>96</v>
      </c>
      <c r="AH17" t="s">
        <v>96</v>
      </c>
      <c r="AI17" t="s">
        <v>96</v>
      </c>
      <c r="AJ17" t="s">
        <v>96</v>
      </c>
      <c r="AK17">
        <v>5</v>
      </c>
      <c r="AL17" t="s">
        <v>96</v>
      </c>
      <c r="AM17">
        <v>3</v>
      </c>
      <c r="AN17">
        <v>2</v>
      </c>
      <c r="AO17">
        <v>5</v>
      </c>
      <c r="AP17">
        <v>5</v>
      </c>
    </row>
    <row r="18" spans="1:42" x14ac:dyDescent="0.25">
      <c r="A18" t="s">
        <v>875</v>
      </c>
      <c r="B18">
        <v>7.3293932363846803</v>
      </c>
      <c r="C18">
        <v>119</v>
      </c>
      <c r="D18" t="s">
        <v>871</v>
      </c>
      <c r="F18">
        <v>948.07995017600899</v>
      </c>
      <c r="G18">
        <v>95.5127602503985</v>
      </c>
      <c r="H18" t="s">
        <v>872</v>
      </c>
      <c r="I18" t="s">
        <v>873</v>
      </c>
      <c r="J18" t="s">
        <v>43</v>
      </c>
      <c r="K18">
        <v>889769.17645910499</v>
      </c>
      <c r="L18">
        <v>477570.235233719</v>
      </c>
      <c r="M18" t="s">
        <v>98</v>
      </c>
      <c r="N18" t="s">
        <v>98</v>
      </c>
      <c r="O18">
        <v>889769</v>
      </c>
      <c r="P18">
        <v>3559076</v>
      </c>
      <c r="Q18">
        <v>81</v>
      </c>
      <c r="R18">
        <v>7.4291932363846804</v>
      </c>
      <c r="S18" t="s">
        <v>870</v>
      </c>
      <c r="T18" t="s">
        <v>96</v>
      </c>
      <c r="U18">
        <v>942.07995017600899</v>
      </c>
      <c r="V18">
        <v>95.5</v>
      </c>
      <c r="W18" t="s">
        <v>15622</v>
      </c>
      <c r="X18">
        <v>72102609</v>
      </c>
      <c r="Y18" t="s">
        <v>96</v>
      </c>
      <c r="Z18" t="s">
        <v>870</v>
      </c>
      <c r="AA18" t="s">
        <v>874</v>
      </c>
      <c r="AB18" t="s">
        <v>875</v>
      </c>
      <c r="AC18" t="s">
        <v>876</v>
      </c>
      <c r="AD18" t="s">
        <v>2284</v>
      </c>
      <c r="AE18">
        <v>81</v>
      </c>
      <c r="AF18" t="s">
        <v>15622</v>
      </c>
      <c r="AG18" t="s">
        <v>96</v>
      </c>
      <c r="AH18" t="s">
        <v>96</v>
      </c>
      <c r="AI18" t="s">
        <v>96</v>
      </c>
      <c r="AJ18" t="s">
        <v>96</v>
      </c>
      <c r="AK18" t="s">
        <v>96</v>
      </c>
      <c r="AL18" t="s">
        <v>96</v>
      </c>
      <c r="AM18">
        <v>3</v>
      </c>
      <c r="AN18">
        <v>2</v>
      </c>
      <c r="AO18">
        <v>3</v>
      </c>
      <c r="AP18">
        <v>4</v>
      </c>
    </row>
    <row r="19" spans="1:42" x14ac:dyDescent="0.25">
      <c r="A19" t="s">
        <v>16547</v>
      </c>
      <c r="B19">
        <v>7.7552445255755602</v>
      </c>
      <c r="C19">
        <v>56</v>
      </c>
      <c r="D19" t="s">
        <v>20097</v>
      </c>
      <c r="E19">
        <v>1080</v>
      </c>
      <c r="F19">
        <v>970.25210239070304</v>
      </c>
      <c r="G19">
        <v>73.895108042262606</v>
      </c>
      <c r="H19" t="s">
        <v>20098</v>
      </c>
      <c r="I19" t="s">
        <v>20099</v>
      </c>
      <c r="J19" t="s">
        <v>43</v>
      </c>
      <c r="K19">
        <v>136441.26103970001</v>
      </c>
      <c r="L19">
        <v>24343.938056492301</v>
      </c>
      <c r="M19">
        <v>114491.57260966901</v>
      </c>
      <c r="N19">
        <v>114491.57260966901</v>
      </c>
      <c r="O19">
        <v>21950</v>
      </c>
      <c r="P19">
        <v>87800</v>
      </c>
      <c r="Q19">
        <v>2</v>
      </c>
      <c r="R19">
        <v>7.8550445255755603</v>
      </c>
      <c r="S19" t="s">
        <v>16550</v>
      </c>
      <c r="T19">
        <v>1080</v>
      </c>
      <c r="U19">
        <v>964.25210239070304</v>
      </c>
      <c r="V19">
        <v>73.900000000000006</v>
      </c>
      <c r="W19" t="s">
        <v>16551</v>
      </c>
      <c r="X19">
        <v>72102609</v>
      </c>
      <c r="Y19" t="s">
        <v>96</v>
      </c>
      <c r="Z19" t="s">
        <v>16550</v>
      </c>
      <c r="AA19" t="s">
        <v>16552</v>
      </c>
      <c r="AB19" t="s">
        <v>16547</v>
      </c>
      <c r="AC19" t="s">
        <v>5788</v>
      </c>
      <c r="AD19" t="s">
        <v>16553</v>
      </c>
      <c r="AE19">
        <v>2</v>
      </c>
      <c r="AF19" t="s">
        <v>16551</v>
      </c>
      <c r="AG19" t="s">
        <v>96</v>
      </c>
      <c r="AH19" t="s">
        <v>96</v>
      </c>
      <c r="AI19" t="s">
        <v>96</v>
      </c>
      <c r="AJ19" t="s">
        <v>96</v>
      </c>
      <c r="AK19">
        <v>5</v>
      </c>
      <c r="AL19">
        <v>4</v>
      </c>
      <c r="AM19">
        <v>3</v>
      </c>
      <c r="AN19">
        <v>2</v>
      </c>
      <c r="AO19">
        <v>5</v>
      </c>
      <c r="AP19">
        <v>5</v>
      </c>
    </row>
    <row r="20" spans="1:42" x14ac:dyDescent="0.25">
      <c r="A20" t="s">
        <v>1396</v>
      </c>
      <c r="B20">
        <v>7.77635381041142</v>
      </c>
      <c r="C20">
        <v>77</v>
      </c>
      <c r="E20">
        <v>979</v>
      </c>
      <c r="F20">
        <v>971.351167459669</v>
      </c>
      <c r="G20">
        <v>71.586918416981305</v>
      </c>
      <c r="H20" t="s">
        <v>15150</v>
      </c>
      <c r="J20" t="s">
        <v>44</v>
      </c>
      <c r="K20">
        <v>104974.22293985399</v>
      </c>
      <c r="L20">
        <v>54982.699665786102</v>
      </c>
      <c r="M20" t="s">
        <v>98</v>
      </c>
      <c r="N20" t="s">
        <v>98</v>
      </c>
      <c r="O20">
        <v>104974</v>
      </c>
      <c r="P20">
        <v>419896</v>
      </c>
      <c r="Q20">
        <v>10</v>
      </c>
      <c r="R20">
        <v>7.8761538104114202</v>
      </c>
      <c r="S20" t="s">
        <v>1397</v>
      </c>
      <c r="T20">
        <v>979</v>
      </c>
      <c r="U20">
        <v>965.351167459669</v>
      </c>
      <c r="V20">
        <v>71.599999999999994</v>
      </c>
      <c r="W20" t="s">
        <v>16556</v>
      </c>
      <c r="X20">
        <v>72102609</v>
      </c>
      <c r="Y20" t="s">
        <v>96</v>
      </c>
      <c r="Z20" t="s">
        <v>1397</v>
      </c>
      <c r="AA20" t="s">
        <v>2291</v>
      </c>
      <c r="AB20" t="s">
        <v>1396</v>
      </c>
      <c r="AC20" t="s">
        <v>2292</v>
      </c>
      <c r="AD20" t="s">
        <v>1395</v>
      </c>
      <c r="AE20">
        <v>10</v>
      </c>
      <c r="AF20" t="s">
        <v>16556</v>
      </c>
      <c r="AG20" t="s">
        <v>96</v>
      </c>
      <c r="AH20" t="s">
        <v>118</v>
      </c>
      <c r="AI20" t="s">
        <v>96</v>
      </c>
      <c r="AJ20" t="s">
        <v>96</v>
      </c>
      <c r="AK20">
        <v>5</v>
      </c>
      <c r="AL20" t="s">
        <v>96</v>
      </c>
      <c r="AM20" t="s">
        <v>96</v>
      </c>
      <c r="AN20">
        <v>2</v>
      </c>
      <c r="AO20">
        <v>5</v>
      </c>
      <c r="AP20">
        <v>5</v>
      </c>
    </row>
    <row r="21" spans="1:42" x14ac:dyDescent="0.25">
      <c r="A21" t="s">
        <v>2295</v>
      </c>
      <c r="B21">
        <v>7.8382048005110203</v>
      </c>
      <c r="C21">
        <v>93</v>
      </c>
      <c r="D21" t="s">
        <v>2152</v>
      </c>
      <c r="E21">
        <v>977</v>
      </c>
      <c r="F21">
        <v>974.57146901076601</v>
      </c>
      <c r="G21">
        <v>73.581405555502101</v>
      </c>
      <c r="H21" t="s">
        <v>5326</v>
      </c>
      <c r="I21" t="s">
        <v>2153</v>
      </c>
      <c r="J21" t="s">
        <v>44</v>
      </c>
      <c r="K21">
        <v>190627.03082968801</v>
      </c>
      <c r="L21">
        <v>85111.364145306899</v>
      </c>
      <c r="M21" t="s">
        <v>98</v>
      </c>
      <c r="N21" t="s">
        <v>98</v>
      </c>
      <c r="O21">
        <v>190627</v>
      </c>
      <c r="P21">
        <v>762508</v>
      </c>
      <c r="Q21">
        <v>17</v>
      </c>
      <c r="R21">
        <v>7.9380048005110204</v>
      </c>
      <c r="S21" t="s">
        <v>2293</v>
      </c>
      <c r="T21">
        <v>977</v>
      </c>
      <c r="U21">
        <v>968.57146901076601</v>
      </c>
      <c r="V21">
        <v>73.599999999999994</v>
      </c>
      <c r="W21" t="s">
        <v>21587</v>
      </c>
      <c r="X21">
        <v>72102609</v>
      </c>
      <c r="Y21" t="s">
        <v>96</v>
      </c>
      <c r="Z21" t="s">
        <v>2293</v>
      </c>
      <c r="AA21" t="s">
        <v>2294</v>
      </c>
      <c r="AB21" t="s">
        <v>2295</v>
      </c>
      <c r="AC21" t="s">
        <v>2296</v>
      </c>
      <c r="AD21" t="s">
        <v>2297</v>
      </c>
      <c r="AE21">
        <v>17</v>
      </c>
      <c r="AF21" t="s">
        <v>21587</v>
      </c>
      <c r="AG21" t="s">
        <v>96</v>
      </c>
      <c r="AH21" t="s">
        <v>118</v>
      </c>
      <c r="AI21" t="s">
        <v>96</v>
      </c>
      <c r="AJ21" t="s">
        <v>96</v>
      </c>
      <c r="AK21">
        <v>5</v>
      </c>
      <c r="AL21" t="s">
        <v>96</v>
      </c>
      <c r="AM21" t="s">
        <v>96</v>
      </c>
      <c r="AN21">
        <v>2</v>
      </c>
      <c r="AO21">
        <v>5</v>
      </c>
      <c r="AP21">
        <v>5</v>
      </c>
    </row>
    <row r="22" spans="1:42" x14ac:dyDescent="0.25">
      <c r="A22" t="s">
        <v>1400</v>
      </c>
      <c r="B22">
        <v>8.2339043773648406</v>
      </c>
      <c r="C22">
        <v>97</v>
      </c>
      <c r="D22" t="s">
        <v>20100</v>
      </c>
      <c r="E22">
        <v>1397</v>
      </c>
      <c r="F22">
        <v>995.17375781905503</v>
      </c>
      <c r="G22">
        <v>67.391760050609605</v>
      </c>
      <c r="H22" t="s">
        <v>20101</v>
      </c>
      <c r="I22" t="s">
        <v>1355</v>
      </c>
      <c r="J22" t="s">
        <v>43</v>
      </c>
      <c r="K22">
        <v>157909.48182892799</v>
      </c>
      <c r="L22">
        <v>38826.471579223602</v>
      </c>
      <c r="M22" t="s">
        <v>98</v>
      </c>
      <c r="N22" t="s">
        <v>98</v>
      </c>
      <c r="O22">
        <v>157909</v>
      </c>
      <c r="P22">
        <v>631636</v>
      </c>
      <c r="Q22">
        <v>14</v>
      </c>
      <c r="R22">
        <v>8.3337043773648407</v>
      </c>
      <c r="S22" t="s">
        <v>1403</v>
      </c>
      <c r="T22">
        <v>1397</v>
      </c>
      <c r="U22">
        <v>989.17375781905503</v>
      </c>
      <c r="V22">
        <v>67.400000000000006</v>
      </c>
      <c r="W22" t="s">
        <v>16575</v>
      </c>
      <c r="X22">
        <v>72102609</v>
      </c>
      <c r="Y22" t="s">
        <v>96</v>
      </c>
      <c r="Z22" t="s">
        <v>1403</v>
      </c>
      <c r="AA22" t="s">
        <v>2902</v>
      </c>
      <c r="AB22" t="s">
        <v>1400</v>
      </c>
      <c r="AC22" t="s">
        <v>3420</v>
      </c>
      <c r="AD22" t="s">
        <v>2901</v>
      </c>
      <c r="AE22">
        <v>14</v>
      </c>
      <c r="AF22" t="s">
        <v>16575</v>
      </c>
      <c r="AG22" t="s">
        <v>96</v>
      </c>
      <c r="AH22" t="s">
        <v>96</v>
      </c>
      <c r="AI22" t="s">
        <v>96</v>
      </c>
      <c r="AJ22" t="s">
        <v>96</v>
      </c>
      <c r="AK22">
        <v>5</v>
      </c>
      <c r="AL22">
        <v>4</v>
      </c>
      <c r="AM22">
        <v>3</v>
      </c>
      <c r="AN22">
        <v>2</v>
      </c>
      <c r="AO22">
        <v>5</v>
      </c>
      <c r="AP22">
        <v>5</v>
      </c>
    </row>
    <row r="23" spans="1:42" x14ac:dyDescent="0.25">
      <c r="A23" t="s">
        <v>3094</v>
      </c>
      <c r="B23">
        <v>8.4011064886982503</v>
      </c>
      <c r="C23">
        <v>59</v>
      </c>
      <c r="D23" t="s">
        <v>5992</v>
      </c>
      <c r="E23">
        <v>967</v>
      </c>
      <c r="F23">
        <v>1003.87921617318</v>
      </c>
      <c r="G23">
        <v>68.865256298372998</v>
      </c>
      <c r="H23" t="s">
        <v>5993</v>
      </c>
      <c r="I23" t="s">
        <v>126</v>
      </c>
      <c r="J23" t="s">
        <v>43</v>
      </c>
      <c r="K23">
        <v>496195.66520853498</v>
      </c>
      <c r="L23">
        <v>189096.096958701</v>
      </c>
      <c r="M23" t="s">
        <v>98</v>
      </c>
      <c r="N23" t="s">
        <v>98</v>
      </c>
      <c r="O23">
        <v>496196</v>
      </c>
      <c r="P23">
        <v>1984784</v>
      </c>
      <c r="Q23">
        <v>45</v>
      </c>
      <c r="R23">
        <v>8.5009064886982504</v>
      </c>
      <c r="S23" t="s">
        <v>3093</v>
      </c>
      <c r="T23">
        <v>967</v>
      </c>
      <c r="U23">
        <v>997.87921617318</v>
      </c>
      <c r="V23">
        <v>68.900000000000006</v>
      </c>
      <c r="W23" t="s">
        <v>21855</v>
      </c>
      <c r="X23">
        <v>72102609</v>
      </c>
      <c r="Y23" t="s">
        <v>96</v>
      </c>
      <c r="Z23" t="s">
        <v>3093</v>
      </c>
      <c r="AA23" t="s">
        <v>409</v>
      </c>
      <c r="AB23" t="s">
        <v>3094</v>
      </c>
      <c r="AC23" t="s">
        <v>407</v>
      </c>
      <c r="AD23" t="s">
        <v>5328</v>
      </c>
      <c r="AE23">
        <v>45</v>
      </c>
      <c r="AF23" t="s">
        <v>21855</v>
      </c>
      <c r="AG23" t="s">
        <v>96</v>
      </c>
      <c r="AH23" t="s">
        <v>96</v>
      </c>
      <c r="AI23" t="s">
        <v>96</v>
      </c>
      <c r="AJ23" t="s">
        <v>96</v>
      </c>
      <c r="AK23">
        <v>5</v>
      </c>
      <c r="AL23" t="s">
        <v>96</v>
      </c>
      <c r="AM23">
        <v>3</v>
      </c>
      <c r="AN23">
        <v>2</v>
      </c>
      <c r="AO23">
        <v>5</v>
      </c>
      <c r="AP23">
        <v>5</v>
      </c>
    </row>
    <row r="24" spans="1:42" x14ac:dyDescent="0.25">
      <c r="A24" t="s">
        <v>772</v>
      </c>
      <c r="B24">
        <v>8.4239955353193707</v>
      </c>
      <c r="C24">
        <v>121</v>
      </c>
      <c r="D24" t="s">
        <v>1719</v>
      </c>
      <c r="E24">
        <v>1004</v>
      </c>
      <c r="F24">
        <v>1005.0709453956</v>
      </c>
      <c r="G24">
        <v>80.138169996948903</v>
      </c>
      <c r="H24" t="s">
        <v>3912</v>
      </c>
      <c r="I24" t="s">
        <v>1356</v>
      </c>
      <c r="J24" t="s">
        <v>3397</v>
      </c>
      <c r="K24">
        <v>192528.80067887099</v>
      </c>
      <c r="L24">
        <v>44673.855994172503</v>
      </c>
      <c r="M24" t="s">
        <v>98</v>
      </c>
      <c r="N24" t="s">
        <v>98</v>
      </c>
      <c r="O24">
        <v>192529</v>
      </c>
      <c r="P24">
        <v>770116</v>
      </c>
      <c r="Q24">
        <v>18</v>
      </c>
      <c r="R24">
        <v>8.5237955353193708</v>
      </c>
      <c r="S24" t="s">
        <v>774</v>
      </c>
      <c r="T24">
        <v>1004</v>
      </c>
      <c r="U24">
        <v>999.07094539560001</v>
      </c>
      <c r="V24">
        <v>80.099999999999994</v>
      </c>
      <c r="W24" t="s">
        <v>16576</v>
      </c>
      <c r="X24">
        <v>72102609</v>
      </c>
      <c r="Y24" t="s">
        <v>96</v>
      </c>
      <c r="Z24" t="s">
        <v>774</v>
      </c>
      <c r="AA24" t="s">
        <v>1618</v>
      </c>
      <c r="AB24" t="s">
        <v>772</v>
      </c>
      <c r="AC24" t="s">
        <v>1720</v>
      </c>
      <c r="AD24" t="s">
        <v>489</v>
      </c>
      <c r="AE24">
        <v>18</v>
      </c>
      <c r="AF24" t="s">
        <v>3912</v>
      </c>
      <c r="AG24" t="s">
        <v>1719</v>
      </c>
      <c r="AH24" t="s">
        <v>96</v>
      </c>
      <c r="AI24" t="s">
        <v>96</v>
      </c>
      <c r="AJ24" t="s">
        <v>96</v>
      </c>
      <c r="AK24" t="s">
        <v>96</v>
      </c>
      <c r="AL24" t="s">
        <v>96</v>
      </c>
      <c r="AM24" t="s">
        <v>96</v>
      </c>
      <c r="AN24">
        <v>2</v>
      </c>
      <c r="AO24">
        <v>2</v>
      </c>
      <c r="AP24">
        <v>3</v>
      </c>
    </row>
    <row r="25" spans="1:42" x14ac:dyDescent="0.25">
      <c r="A25" t="s">
        <v>3093</v>
      </c>
      <c r="B25">
        <v>8.4987871808370006</v>
      </c>
      <c r="C25">
        <v>59.099998474121101</v>
      </c>
      <c r="D25" t="s">
        <v>20102</v>
      </c>
      <c r="E25">
        <v>1010</v>
      </c>
      <c r="F25">
        <v>1008.96500839575</v>
      </c>
      <c r="G25">
        <v>56.755636264222403</v>
      </c>
      <c r="H25" t="s">
        <v>20103</v>
      </c>
      <c r="I25" t="s">
        <v>126</v>
      </c>
      <c r="J25" t="s">
        <v>44</v>
      </c>
      <c r="K25">
        <v>246141.472137187</v>
      </c>
      <c r="L25">
        <v>112909.617569828</v>
      </c>
      <c r="M25">
        <v>34380.186101124898</v>
      </c>
      <c r="N25">
        <v>34380.186101124898</v>
      </c>
      <c r="O25">
        <v>211761</v>
      </c>
      <c r="P25">
        <v>847044</v>
      </c>
      <c r="Q25">
        <v>19</v>
      </c>
      <c r="R25">
        <v>8.5985871808370007</v>
      </c>
      <c r="S25" t="s">
        <v>409</v>
      </c>
      <c r="T25">
        <v>1010</v>
      </c>
      <c r="U25">
        <v>1002.96500839575</v>
      </c>
      <c r="V25">
        <v>56.8</v>
      </c>
      <c r="W25" t="s">
        <v>21593</v>
      </c>
      <c r="X25">
        <v>72102609</v>
      </c>
      <c r="Y25" t="s">
        <v>96</v>
      </c>
      <c r="Z25" t="s">
        <v>409</v>
      </c>
      <c r="AA25" t="s">
        <v>407</v>
      </c>
      <c r="AB25" t="s">
        <v>3093</v>
      </c>
      <c r="AC25" t="s">
        <v>405</v>
      </c>
      <c r="AD25" t="s">
        <v>3094</v>
      </c>
      <c r="AE25">
        <v>19</v>
      </c>
      <c r="AF25" t="s">
        <v>21593</v>
      </c>
      <c r="AG25" t="s">
        <v>96</v>
      </c>
      <c r="AH25" t="s">
        <v>118</v>
      </c>
      <c r="AI25" t="s">
        <v>96</v>
      </c>
      <c r="AJ25" t="s">
        <v>96</v>
      </c>
      <c r="AK25">
        <v>5</v>
      </c>
      <c r="AL25" t="s">
        <v>96</v>
      </c>
      <c r="AM25" t="s">
        <v>96</v>
      </c>
      <c r="AN25">
        <v>2</v>
      </c>
      <c r="AO25">
        <v>5</v>
      </c>
      <c r="AP25">
        <v>5</v>
      </c>
    </row>
    <row r="26" spans="1:42" x14ac:dyDescent="0.25">
      <c r="A26" t="s">
        <v>3915</v>
      </c>
      <c r="B26">
        <v>8.52989053991978</v>
      </c>
      <c r="C26">
        <v>93</v>
      </c>
      <c r="D26">
        <v>353313</v>
      </c>
      <c r="E26">
        <v>929</v>
      </c>
      <c r="F26">
        <v>1010.58441974773</v>
      </c>
      <c r="G26">
        <v>77.311780534969401</v>
      </c>
      <c r="H26" t="s">
        <v>20104</v>
      </c>
      <c r="I26" t="s">
        <v>128</v>
      </c>
      <c r="J26" t="s">
        <v>43</v>
      </c>
      <c r="K26">
        <v>83833.741483838996</v>
      </c>
      <c r="L26">
        <v>25586.180569336</v>
      </c>
      <c r="M26">
        <v>197102.89189589699</v>
      </c>
      <c r="N26">
        <v>197102.89189589699</v>
      </c>
      <c r="O26">
        <v>0</v>
      </c>
      <c r="P26">
        <v>0</v>
      </c>
      <c r="Q26">
        <v>0</v>
      </c>
      <c r="R26">
        <v>8.6296905399197801</v>
      </c>
      <c r="S26" t="s">
        <v>3913</v>
      </c>
      <c r="T26">
        <v>929</v>
      </c>
      <c r="U26">
        <v>1004.58441974773</v>
      </c>
      <c r="V26">
        <v>77.3</v>
      </c>
      <c r="W26" t="s">
        <v>21856</v>
      </c>
      <c r="X26">
        <v>72102609</v>
      </c>
      <c r="Y26" t="s">
        <v>96</v>
      </c>
      <c r="Z26" t="s">
        <v>3913</v>
      </c>
      <c r="AA26" t="s">
        <v>3914</v>
      </c>
      <c r="AB26" t="s">
        <v>3915</v>
      </c>
      <c r="AC26" t="s">
        <v>3916</v>
      </c>
      <c r="AD26" t="s">
        <v>3917</v>
      </c>
      <c r="AE26">
        <v>0</v>
      </c>
      <c r="AF26" t="s">
        <v>21856</v>
      </c>
      <c r="AG26" t="s">
        <v>96</v>
      </c>
      <c r="AH26" t="s">
        <v>96</v>
      </c>
      <c r="AI26" t="s">
        <v>96</v>
      </c>
      <c r="AJ26">
        <v>6</v>
      </c>
      <c r="AK26">
        <v>5</v>
      </c>
      <c r="AL26" t="s">
        <v>96</v>
      </c>
      <c r="AM26">
        <v>3</v>
      </c>
      <c r="AN26">
        <v>2</v>
      </c>
      <c r="AO26">
        <v>6</v>
      </c>
      <c r="AP26">
        <v>6</v>
      </c>
    </row>
    <row r="27" spans="1:42" x14ac:dyDescent="0.25">
      <c r="A27" t="s">
        <v>6402</v>
      </c>
      <c r="B27">
        <v>8.5441176091175493</v>
      </c>
      <c r="C27">
        <v>146</v>
      </c>
      <c r="D27" t="s">
        <v>6403</v>
      </c>
      <c r="E27">
        <v>1012</v>
      </c>
      <c r="F27">
        <v>1011.32515894902</v>
      </c>
      <c r="G27">
        <v>87.632020427705996</v>
      </c>
      <c r="H27" t="s">
        <v>6404</v>
      </c>
      <c r="I27" t="s">
        <v>6405</v>
      </c>
      <c r="J27" t="s">
        <v>44</v>
      </c>
      <c r="K27">
        <v>181830.98311949801</v>
      </c>
      <c r="L27">
        <v>38940.911918961101</v>
      </c>
      <c r="M27" t="s">
        <v>98</v>
      </c>
      <c r="N27" t="s">
        <v>98</v>
      </c>
      <c r="O27">
        <v>181831</v>
      </c>
      <c r="P27">
        <v>727324</v>
      </c>
      <c r="Q27">
        <v>17</v>
      </c>
      <c r="R27">
        <v>8.6439176091175494</v>
      </c>
      <c r="S27" t="s">
        <v>6406</v>
      </c>
      <c r="T27">
        <v>1012</v>
      </c>
      <c r="U27">
        <v>1005.32515894902</v>
      </c>
      <c r="V27">
        <v>87.6</v>
      </c>
      <c r="W27" t="s">
        <v>21857</v>
      </c>
      <c r="X27">
        <v>72102609</v>
      </c>
      <c r="Y27" t="s">
        <v>96</v>
      </c>
      <c r="Z27" t="s">
        <v>6406</v>
      </c>
      <c r="AA27" t="s">
        <v>6408</v>
      </c>
      <c r="AB27" t="s">
        <v>6402</v>
      </c>
      <c r="AC27" t="s">
        <v>10970</v>
      </c>
      <c r="AD27" t="s">
        <v>6407</v>
      </c>
      <c r="AE27">
        <v>17</v>
      </c>
      <c r="AF27" t="s">
        <v>6404</v>
      </c>
      <c r="AG27" t="s">
        <v>6403</v>
      </c>
      <c r="AH27" t="s">
        <v>118</v>
      </c>
      <c r="AI27" t="s">
        <v>152</v>
      </c>
      <c r="AJ27" t="s">
        <v>96</v>
      </c>
      <c r="AK27" t="s">
        <v>96</v>
      </c>
      <c r="AL27" t="s">
        <v>96</v>
      </c>
      <c r="AM27" t="s">
        <v>96</v>
      </c>
      <c r="AN27">
        <v>1</v>
      </c>
      <c r="AO27">
        <v>1</v>
      </c>
      <c r="AP27">
        <v>1</v>
      </c>
    </row>
    <row r="28" spans="1:42" x14ac:dyDescent="0.25">
      <c r="A28" t="s">
        <v>407</v>
      </c>
      <c r="B28">
        <v>8.7095679991968904</v>
      </c>
      <c r="C28">
        <v>59</v>
      </c>
      <c r="D28" t="s">
        <v>20102</v>
      </c>
      <c r="E28">
        <v>1010</v>
      </c>
      <c r="F28">
        <v>1019.93941309344</v>
      </c>
      <c r="G28">
        <v>70.040118878337907</v>
      </c>
      <c r="H28" t="s">
        <v>20105</v>
      </c>
      <c r="I28" t="s">
        <v>126</v>
      </c>
      <c r="J28" t="s">
        <v>43</v>
      </c>
      <c r="K28">
        <v>1343250.0180011401</v>
      </c>
      <c r="L28">
        <v>393082.408646342</v>
      </c>
      <c r="M28">
        <v>34380.186101124898</v>
      </c>
      <c r="N28">
        <v>34380.186101124898</v>
      </c>
      <c r="O28">
        <v>1308870</v>
      </c>
      <c r="P28">
        <v>5235480</v>
      </c>
      <c r="Q28">
        <v>119</v>
      </c>
      <c r="R28">
        <v>8.8093679991968905</v>
      </c>
      <c r="S28" t="s">
        <v>405</v>
      </c>
      <c r="T28">
        <v>1010</v>
      </c>
      <c r="U28">
        <v>1013.93941309344</v>
      </c>
      <c r="V28">
        <v>70</v>
      </c>
      <c r="W28" t="s">
        <v>15624</v>
      </c>
      <c r="X28">
        <v>72102609</v>
      </c>
      <c r="Y28" t="s">
        <v>96</v>
      </c>
      <c r="Z28" t="s">
        <v>405</v>
      </c>
      <c r="AA28" t="s">
        <v>406</v>
      </c>
      <c r="AB28" t="s">
        <v>407</v>
      </c>
      <c r="AC28" t="s">
        <v>408</v>
      </c>
      <c r="AD28" t="s">
        <v>409</v>
      </c>
      <c r="AE28">
        <v>119</v>
      </c>
      <c r="AF28" t="s">
        <v>15624</v>
      </c>
      <c r="AG28" t="s">
        <v>96</v>
      </c>
      <c r="AH28" t="s">
        <v>96</v>
      </c>
      <c r="AI28" t="s">
        <v>96</v>
      </c>
      <c r="AJ28" t="s">
        <v>96</v>
      </c>
      <c r="AK28">
        <v>5</v>
      </c>
      <c r="AL28" t="s">
        <v>96</v>
      </c>
      <c r="AM28">
        <v>3</v>
      </c>
      <c r="AN28">
        <v>2</v>
      </c>
      <c r="AO28">
        <v>5</v>
      </c>
      <c r="AP28">
        <v>5</v>
      </c>
    </row>
    <row r="29" spans="1:42" x14ac:dyDescent="0.25">
      <c r="A29" t="s">
        <v>20106</v>
      </c>
      <c r="B29">
        <v>8.7236145071736395</v>
      </c>
      <c r="C29">
        <v>86</v>
      </c>
      <c r="D29" t="s">
        <v>20107</v>
      </c>
      <c r="E29">
        <v>757</v>
      </c>
      <c r="F29">
        <v>1020.6707512879</v>
      </c>
      <c r="G29">
        <v>60.231713228463498</v>
      </c>
      <c r="H29" t="s">
        <v>20108</v>
      </c>
      <c r="I29" t="s">
        <v>20109</v>
      </c>
      <c r="J29" t="s">
        <v>43</v>
      </c>
      <c r="K29">
        <v>163605.98028818099</v>
      </c>
      <c r="L29">
        <v>18781.066856780901</v>
      </c>
      <c r="M29" t="s">
        <v>98</v>
      </c>
      <c r="N29" t="s">
        <v>98</v>
      </c>
      <c r="O29">
        <v>163606</v>
      </c>
      <c r="P29">
        <v>654424</v>
      </c>
      <c r="Q29">
        <v>15</v>
      </c>
      <c r="R29">
        <v>8.8234145071736396</v>
      </c>
      <c r="S29" t="s">
        <v>20110</v>
      </c>
      <c r="T29">
        <v>757</v>
      </c>
      <c r="U29">
        <v>1014.6707512879</v>
      </c>
      <c r="V29">
        <v>60.2</v>
      </c>
      <c r="W29" t="s">
        <v>21858</v>
      </c>
      <c r="X29">
        <v>72102609</v>
      </c>
      <c r="Y29" t="s">
        <v>96</v>
      </c>
      <c r="Z29" t="s">
        <v>20110</v>
      </c>
      <c r="AA29" t="s">
        <v>20111</v>
      </c>
      <c r="AB29" t="s">
        <v>20106</v>
      </c>
      <c r="AC29" t="s">
        <v>20112</v>
      </c>
      <c r="AD29" t="s">
        <v>20113</v>
      </c>
      <c r="AE29">
        <v>15</v>
      </c>
      <c r="AF29" t="s">
        <v>21858</v>
      </c>
      <c r="AG29" t="s">
        <v>96</v>
      </c>
      <c r="AH29" t="s">
        <v>96</v>
      </c>
      <c r="AI29" t="s">
        <v>96</v>
      </c>
      <c r="AJ29" t="s">
        <v>96</v>
      </c>
      <c r="AK29">
        <v>5</v>
      </c>
      <c r="AL29">
        <v>4</v>
      </c>
      <c r="AM29">
        <v>3</v>
      </c>
      <c r="AN29">
        <v>2</v>
      </c>
      <c r="AO29">
        <v>5</v>
      </c>
      <c r="AP29">
        <v>5</v>
      </c>
    </row>
    <row r="30" spans="1:42" x14ac:dyDescent="0.25">
      <c r="A30" t="s">
        <v>20114</v>
      </c>
      <c r="B30">
        <v>8.9479063290258303</v>
      </c>
      <c r="C30">
        <v>77</v>
      </c>
      <c r="D30" t="s">
        <v>20115</v>
      </c>
      <c r="E30">
        <v>1290</v>
      </c>
      <c r="F30">
        <v>1032.34861288148</v>
      </c>
      <c r="G30">
        <v>74.682365338775597</v>
      </c>
      <c r="H30" t="s">
        <v>20116</v>
      </c>
      <c r="I30" t="s">
        <v>122</v>
      </c>
      <c r="J30" t="s">
        <v>43</v>
      </c>
      <c r="K30">
        <v>153830.289751023</v>
      </c>
      <c r="L30">
        <v>46956.595788452301</v>
      </c>
      <c r="M30">
        <v>37327.608147388397</v>
      </c>
      <c r="N30">
        <v>37327.608147388397</v>
      </c>
      <c r="O30">
        <v>116503</v>
      </c>
      <c r="P30">
        <v>466012</v>
      </c>
      <c r="Q30">
        <v>11</v>
      </c>
      <c r="R30">
        <v>9.0477063290258304</v>
      </c>
      <c r="S30" t="s">
        <v>12406</v>
      </c>
      <c r="T30">
        <v>1290</v>
      </c>
      <c r="U30">
        <v>1026.34861288148</v>
      </c>
      <c r="V30">
        <v>74.7</v>
      </c>
      <c r="W30" t="s">
        <v>21859</v>
      </c>
      <c r="X30">
        <v>72102609</v>
      </c>
      <c r="Y30" t="s">
        <v>96</v>
      </c>
      <c r="Z30" t="s">
        <v>12406</v>
      </c>
      <c r="AA30" t="s">
        <v>12404</v>
      </c>
      <c r="AB30" t="s">
        <v>20114</v>
      </c>
      <c r="AC30" t="s">
        <v>12400</v>
      </c>
      <c r="AD30" t="s">
        <v>20117</v>
      </c>
      <c r="AE30">
        <v>11</v>
      </c>
      <c r="AF30" t="s">
        <v>21859</v>
      </c>
      <c r="AG30" t="s">
        <v>96</v>
      </c>
      <c r="AH30" t="s">
        <v>96</v>
      </c>
      <c r="AI30" t="s">
        <v>96</v>
      </c>
      <c r="AJ30" t="s">
        <v>96</v>
      </c>
      <c r="AK30">
        <v>5</v>
      </c>
      <c r="AL30">
        <v>4</v>
      </c>
      <c r="AM30">
        <v>3</v>
      </c>
      <c r="AN30">
        <v>2</v>
      </c>
      <c r="AO30">
        <v>5</v>
      </c>
      <c r="AP30">
        <v>5</v>
      </c>
    </row>
    <row r="31" spans="1:42" x14ac:dyDescent="0.25">
      <c r="A31" t="s">
        <v>2908</v>
      </c>
      <c r="B31">
        <v>8.9886887355772203</v>
      </c>
      <c r="C31">
        <v>57</v>
      </c>
      <c r="D31" t="s">
        <v>4738</v>
      </c>
      <c r="E31">
        <v>1030</v>
      </c>
      <c r="F31">
        <v>1034.4719684957299</v>
      </c>
      <c r="G31">
        <v>85.656521254124399</v>
      </c>
      <c r="H31" t="s">
        <v>4995</v>
      </c>
      <c r="I31" t="s">
        <v>130</v>
      </c>
      <c r="J31" t="s">
        <v>44</v>
      </c>
      <c r="K31">
        <v>467878.315901394</v>
      </c>
      <c r="L31">
        <v>124598.88964679099</v>
      </c>
      <c r="M31">
        <v>308784.12835718901</v>
      </c>
      <c r="N31">
        <v>308784.12835718901</v>
      </c>
      <c r="O31">
        <v>159094</v>
      </c>
      <c r="P31">
        <v>636376</v>
      </c>
      <c r="Q31">
        <v>14</v>
      </c>
      <c r="R31">
        <v>9.0884887355772204</v>
      </c>
      <c r="S31" t="s">
        <v>129</v>
      </c>
      <c r="T31">
        <v>1030</v>
      </c>
      <c r="U31">
        <v>1028.4719684957299</v>
      </c>
      <c r="V31">
        <v>85.7</v>
      </c>
      <c r="W31" t="s">
        <v>16608</v>
      </c>
      <c r="X31">
        <v>72102609</v>
      </c>
      <c r="Y31" t="s">
        <v>96</v>
      </c>
      <c r="Z31" t="s">
        <v>129</v>
      </c>
      <c r="AA31" t="s">
        <v>2910</v>
      </c>
      <c r="AB31" t="s">
        <v>2908</v>
      </c>
      <c r="AC31" t="s">
        <v>3095</v>
      </c>
      <c r="AD31" t="s">
        <v>2909</v>
      </c>
      <c r="AE31">
        <v>14</v>
      </c>
      <c r="AF31" t="s">
        <v>4995</v>
      </c>
      <c r="AG31" t="s">
        <v>4738</v>
      </c>
      <c r="AH31" t="s">
        <v>118</v>
      </c>
      <c r="AI31" t="s">
        <v>96</v>
      </c>
      <c r="AJ31" t="s">
        <v>96</v>
      </c>
      <c r="AK31" t="s">
        <v>96</v>
      </c>
      <c r="AL31" t="s">
        <v>96</v>
      </c>
      <c r="AM31" t="s">
        <v>96</v>
      </c>
      <c r="AN31">
        <v>2</v>
      </c>
      <c r="AO31">
        <v>2</v>
      </c>
      <c r="AP31">
        <v>2</v>
      </c>
    </row>
    <row r="32" spans="1:42" x14ac:dyDescent="0.25">
      <c r="A32" t="s">
        <v>408</v>
      </c>
      <c r="B32">
        <v>9.0302394193102309</v>
      </c>
      <c r="C32">
        <v>59.099998474121101</v>
      </c>
      <c r="D32" t="s">
        <v>548</v>
      </c>
      <c r="E32">
        <v>1042</v>
      </c>
      <c r="F32">
        <v>1036.6353248309899</v>
      </c>
      <c r="G32">
        <v>86.354140061883498</v>
      </c>
      <c r="H32" t="s">
        <v>549</v>
      </c>
      <c r="I32" t="s">
        <v>81</v>
      </c>
      <c r="J32" t="s">
        <v>44</v>
      </c>
      <c r="K32">
        <v>369523.83547427302</v>
      </c>
      <c r="L32">
        <v>233672.56669017699</v>
      </c>
      <c r="M32" t="s">
        <v>98</v>
      </c>
      <c r="N32" t="s">
        <v>98</v>
      </c>
      <c r="O32">
        <v>369524</v>
      </c>
      <c r="P32">
        <v>1478096</v>
      </c>
      <c r="Q32">
        <v>34</v>
      </c>
      <c r="R32">
        <v>9.130039419310231</v>
      </c>
      <c r="S32" t="s">
        <v>414</v>
      </c>
      <c r="T32">
        <v>1042</v>
      </c>
      <c r="U32">
        <v>1030.6353248309899</v>
      </c>
      <c r="V32">
        <v>86.4</v>
      </c>
      <c r="W32" t="s">
        <v>15626</v>
      </c>
      <c r="X32">
        <v>72102609</v>
      </c>
      <c r="Y32" t="s">
        <v>96</v>
      </c>
      <c r="Z32" t="s">
        <v>414</v>
      </c>
      <c r="AA32" t="s">
        <v>134</v>
      </c>
      <c r="AB32" t="s">
        <v>408</v>
      </c>
      <c r="AC32" t="s">
        <v>133</v>
      </c>
      <c r="AD32" t="s">
        <v>406</v>
      </c>
      <c r="AE32">
        <v>34</v>
      </c>
      <c r="AF32" t="s">
        <v>549</v>
      </c>
      <c r="AG32" t="s">
        <v>548</v>
      </c>
      <c r="AH32" t="s">
        <v>118</v>
      </c>
      <c r="AI32" t="s">
        <v>96</v>
      </c>
      <c r="AJ32" t="s">
        <v>96</v>
      </c>
      <c r="AK32" t="s">
        <v>96</v>
      </c>
      <c r="AL32" t="s">
        <v>96</v>
      </c>
      <c r="AM32" t="s">
        <v>96</v>
      </c>
      <c r="AN32">
        <v>2</v>
      </c>
      <c r="AO32">
        <v>2</v>
      </c>
      <c r="AP32">
        <v>2</v>
      </c>
    </row>
    <row r="33" spans="1:42" x14ac:dyDescent="0.25">
      <c r="A33" t="s">
        <v>16622</v>
      </c>
      <c r="B33">
        <v>9.0972826838458491</v>
      </c>
      <c r="C33">
        <v>108</v>
      </c>
      <c r="D33" t="s">
        <v>11066</v>
      </c>
      <c r="E33">
        <v>1143</v>
      </c>
      <c r="F33">
        <v>1040.1259646481899</v>
      </c>
      <c r="G33">
        <v>66.733158413054298</v>
      </c>
      <c r="H33" t="s">
        <v>11067</v>
      </c>
      <c r="I33" t="s">
        <v>3734</v>
      </c>
      <c r="J33" t="s">
        <v>43</v>
      </c>
      <c r="K33">
        <v>43918.386025544802</v>
      </c>
      <c r="L33">
        <v>14398.5000274047</v>
      </c>
      <c r="M33" t="s">
        <v>98</v>
      </c>
      <c r="N33" t="s">
        <v>98</v>
      </c>
      <c r="O33">
        <v>43918</v>
      </c>
      <c r="P33">
        <v>175672</v>
      </c>
      <c r="Q33">
        <v>4</v>
      </c>
      <c r="R33">
        <v>9.1970826838458493</v>
      </c>
      <c r="S33" t="s">
        <v>16617</v>
      </c>
      <c r="T33">
        <v>1143</v>
      </c>
      <c r="U33">
        <v>1034.1259646481899</v>
      </c>
      <c r="V33">
        <v>66.7</v>
      </c>
      <c r="W33" t="s">
        <v>21860</v>
      </c>
      <c r="X33">
        <v>72102609</v>
      </c>
      <c r="Y33" t="s">
        <v>96</v>
      </c>
      <c r="Z33" t="s">
        <v>16617</v>
      </c>
      <c r="AA33" t="s">
        <v>16621</v>
      </c>
      <c r="AB33" t="s">
        <v>16622</v>
      </c>
      <c r="AC33" t="s">
        <v>3427</v>
      </c>
      <c r="AD33" t="s">
        <v>16623</v>
      </c>
      <c r="AE33">
        <v>4</v>
      </c>
      <c r="AF33" t="s">
        <v>21860</v>
      </c>
      <c r="AG33" t="s">
        <v>96</v>
      </c>
      <c r="AH33" t="s">
        <v>96</v>
      </c>
      <c r="AI33" t="s">
        <v>96</v>
      </c>
      <c r="AJ33" t="s">
        <v>96</v>
      </c>
      <c r="AK33">
        <v>5</v>
      </c>
      <c r="AL33">
        <v>4</v>
      </c>
      <c r="AM33">
        <v>3</v>
      </c>
      <c r="AN33">
        <v>2</v>
      </c>
      <c r="AO33">
        <v>5</v>
      </c>
      <c r="AP33">
        <v>5</v>
      </c>
    </row>
    <row r="34" spans="1:42" x14ac:dyDescent="0.25">
      <c r="A34" t="s">
        <v>20118</v>
      </c>
      <c r="B34">
        <v>9.2433402378163798</v>
      </c>
      <c r="C34">
        <v>122</v>
      </c>
      <c r="D34" t="s">
        <v>20119</v>
      </c>
      <c r="F34">
        <v>1047.7305214522601</v>
      </c>
      <c r="G34">
        <v>60.166834456516703</v>
      </c>
      <c r="H34" t="s">
        <v>20120</v>
      </c>
      <c r="I34" t="s">
        <v>20121</v>
      </c>
      <c r="J34" t="s">
        <v>3397</v>
      </c>
      <c r="K34">
        <v>94497.611833953895</v>
      </c>
      <c r="L34">
        <v>18020.5284945444</v>
      </c>
      <c r="M34" t="s">
        <v>98</v>
      </c>
      <c r="N34" t="s">
        <v>98</v>
      </c>
      <c r="O34">
        <v>94498</v>
      </c>
      <c r="P34">
        <v>377992</v>
      </c>
      <c r="Q34">
        <v>9</v>
      </c>
      <c r="R34">
        <v>9.3431402378163799</v>
      </c>
      <c r="S34" t="s">
        <v>20122</v>
      </c>
      <c r="T34" t="s">
        <v>96</v>
      </c>
      <c r="U34">
        <v>1041.7305214522601</v>
      </c>
      <c r="V34">
        <v>60.2</v>
      </c>
      <c r="W34" t="s">
        <v>21861</v>
      </c>
      <c r="X34">
        <v>72102609</v>
      </c>
      <c r="Y34" t="s">
        <v>96</v>
      </c>
      <c r="Z34" t="s">
        <v>20122</v>
      </c>
      <c r="AA34" t="s">
        <v>20123</v>
      </c>
      <c r="AB34" t="s">
        <v>20118</v>
      </c>
      <c r="AC34" t="s">
        <v>20124</v>
      </c>
      <c r="AD34" t="s">
        <v>20125</v>
      </c>
      <c r="AE34">
        <v>9</v>
      </c>
      <c r="AF34" t="s">
        <v>21861</v>
      </c>
      <c r="AG34" t="s">
        <v>96</v>
      </c>
      <c r="AH34" t="s">
        <v>96</v>
      </c>
      <c r="AI34" t="s">
        <v>96</v>
      </c>
      <c r="AJ34" t="s">
        <v>96</v>
      </c>
      <c r="AK34">
        <v>5</v>
      </c>
      <c r="AL34" t="s">
        <v>96</v>
      </c>
      <c r="AM34" t="s">
        <v>96</v>
      </c>
      <c r="AN34">
        <v>2</v>
      </c>
      <c r="AO34">
        <v>5</v>
      </c>
      <c r="AP34">
        <v>5</v>
      </c>
    </row>
    <row r="35" spans="1:42" x14ac:dyDescent="0.25">
      <c r="A35" t="s">
        <v>706</v>
      </c>
      <c r="B35">
        <v>9.3679666501764505</v>
      </c>
      <c r="C35">
        <v>134</v>
      </c>
      <c r="D35" t="s">
        <v>13282</v>
      </c>
      <c r="E35">
        <v>1034</v>
      </c>
      <c r="F35">
        <v>1054.21925555958</v>
      </c>
      <c r="G35">
        <v>58.593686791084799</v>
      </c>
      <c r="H35" t="s">
        <v>13283</v>
      </c>
      <c r="I35" t="s">
        <v>3926</v>
      </c>
      <c r="J35" t="s">
        <v>43</v>
      </c>
      <c r="K35">
        <v>140275.582897482</v>
      </c>
      <c r="L35">
        <v>36684.561514913199</v>
      </c>
      <c r="M35" t="s">
        <v>98</v>
      </c>
      <c r="N35" t="s">
        <v>98</v>
      </c>
      <c r="O35">
        <v>140276</v>
      </c>
      <c r="P35">
        <v>561104</v>
      </c>
      <c r="Q35">
        <v>13</v>
      </c>
      <c r="R35">
        <v>9.4677666501764506</v>
      </c>
      <c r="S35" t="s">
        <v>3209</v>
      </c>
      <c r="T35">
        <v>1034</v>
      </c>
      <c r="U35">
        <v>1048.21925555958</v>
      </c>
      <c r="V35">
        <v>58.6</v>
      </c>
      <c r="W35" t="s">
        <v>15627</v>
      </c>
      <c r="X35">
        <v>72102609</v>
      </c>
      <c r="Y35" t="s">
        <v>96</v>
      </c>
      <c r="Z35" t="s">
        <v>3209</v>
      </c>
      <c r="AA35" t="s">
        <v>3210</v>
      </c>
      <c r="AB35" t="s">
        <v>706</v>
      </c>
      <c r="AC35" t="s">
        <v>1726</v>
      </c>
      <c r="AD35" t="s">
        <v>3211</v>
      </c>
      <c r="AE35">
        <v>13</v>
      </c>
      <c r="AF35" t="s">
        <v>15627</v>
      </c>
      <c r="AG35" t="s">
        <v>96</v>
      </c>
      <c r="AH35" t="s">
        <v>96</v>
      </c>
      <c r="AI35" t="s">
        <v>96</v>
      </c>
      <c r="AJ35" t="s">
        <v>96</v>
      </c>
      <c r="AK35">
        <v>5</v>
      </c>
      <c r="AL35" t="s">
        <v>96</v>
      </c>
      <c r="AM35">
        <v>3</v>
      </c>
      <c r="AN35">
        <v>2</v>
      </c>
      <c r="AO35">
        <v>5</v>
      </c>
      <c r="AP35">
        <v>5</v>
      </c>
    </row>
    <row r="36" spans="1:42" x14ac:dyDescent="0.25">
      <c r="A36" t="s">
        <v>416</v>
      </c>
      <c r="B36">
        <v>9.5620612579040394</v>
      </c>
      <c r="C36">
        <v>57</v>
      </c>
      <c r="D36" t="s">
        <v>196</v>
      </c>
      <c r="E36">
        <v>1972</v>
      </c>
      <c r="F36">
        <v>1064.3248846742999</v>
      </c>
      <c r="G36">
        <v>78.698138994385403</v>
      </c>
      <c r="H36" t="s">
        <v>197</v>
      </c>
      <c r="I36" t="s">
        <v>198</v>
      </c>
      <c r="J36" t="s">
        <v>43</v>
      </c>
      <c r="K36">
        <v>155616.01769414701</v>
      </c>
      <c r="L36">
        <v>42245.045088084</v>
      </c>
      <c r="M36">
        <v>169856.83312237001</v>
      </c>
      <c r="N36">
        <v>169856.83312237001</v>
      </c>
      <c r="O36">
        <v>0</v>
      </c>
      <c r="P36">
        <v>0</v>
      </c>
      <c r="Q36">
        <v>0</v>
      </c>
      <c r="R36">
        <v>9.6618612579040395</v>
      </c>
      <c r="S36" t="s">
        <v>708</v>
      </c>
      <c r="T36">
        <v>1972</v>
      </c>
      <c r="U36">
        <v>1058.3248846742999</v>
      </c>
      <c r="V36">
        <v>78.7</v>
      </c>
      <c r="W36" t="s">
        <v>15628</v>
      </c>
      <c r="X36">
        <v>72102609</v>
      </c>
      <c r="Y36" t="s">
        <v>96</v>
      </c>
      <c r="Z36" t="s">
        <v>708</v>
      </c>
      <c r="AA36" t="s">
        <v>415</v>
      </c>
      <c r="AB36" t="s">
        <v>416</v>
      </c>
      <c r="AC36" t="s">
        <v>2918</v>
      </c>
      <c r="AD36" t="s">
        <v>707</v>
      </c>
      <c r="AE36">
        <v>0</v>
      </c>
      <c r="AF36" t="s">
        <v>15628</v>
      </c>
      <c r="AG36" t="s">
        <v>96</v>
      </c>
      <c r="AH36" t="s">
        <v>96</v>
      </c>
      <c r="AI36" t="s">
        <v>96</v>
      </c>
      <c r="AJ36">
        <v>6</v>
      </c>
      <c r="AK36">
        <v>5</v>
      </c>
      <c r="AL36">
        <v>4</v>
      </c>
      <c r="AM36">
        <v>3</v>
      </c>
      <c r="AN36">
        <v>2</v>
      </c>
      <c r="AO36">
        <v>6</v>
      </c>
      <c r="AP36">
        <v>6</v>
      </c>
    </row>
    <row r="37" spans="1:42" x14ac:dyDescent="0.25">
      <c r="A37" t="s">
        <v>419</v>
      </c>
      <c r="B37">
        <v>9.7306381568849094</v>
      </c>
      <c r="C37">
        <v>105</v>
      </c>
      <c r="D37" t="s">
        <v>344</v>
      </c>
      <c r="E37">
        <v>1066</v>
      </c>
      <c r="F37">
        <v>1073.10192200859</v>
      </c>
      <c r="G37">
        <v>90.897824439141104</v>
      </c>
      <c r="H37" t="s">
        <v>345</v>
      </c>
      <c r="I37" t="s">
        <v>136</v>
      </c>
      <c r="J37" t="s">
        <v>44</v>
      </c>
      <c r="K37">
        <v>567337.93584636401</v>
      </c>
      <c r="L37">
        <v>199126.48277302299</v>
      </c>
      <c r="M37">
        <v>234691.77769187299</v>
      </c>
      <c r="N37">
        <v>234691.77769187299</v>
      </c>
      <c r="O37">
        <v>332646</v>
      </c>
      <c r="P37">
        <v>1330584</v>
      </c>
      <c r="Q37">
        <v>30</v>
      </c>
      <c r="R37">
        <v>9.8304381568849095</v>
      </c>
      <c r="S37" t="s">
        <v>417</v>
      </c>
      <c r="T37">
        <v>1066</v>
      </c>
      <c r="U37">
        <v>1067.10192200859</v>
      </c>
      <c r="V37">
        <v>90.9</v>
      </c>
      <c r="W37" t="s">
        <v>15630</v>
      </c>
      <c r="X37">
        <v>72102609</v>
      </c>
      <c r="Y37" t="s">
        <v>96</v>
      </c>
      <c r="Z37" t="s">
        <v>417</v>
      </c>
      <c r="AA37" t="s">
        <v>418</v>
      </c>
      <c r="AB37" t="s">
        <v>419</v>
      </c>
      <c r="AC37" t="s">
        <v>420</v>
      </c>
      <c r="AD37" t="s">
        <v>421</v>
      </c>
      <c r="AE37">
        <v>30</v>
      </c>
      <c r="AF37" t="s">
        <v>345</v>
      </c>
      <c r="AG37" t="s">
        <v>344</v>
      </c>
      <c r="AH37" t="s">
        <v>118</v>
      </c>
      <c r="AI37" t="s">
        <v>152</v>
      </c>
      <c r="AJ37" t="s">
        <v>96</v>
      </c>
      <c r="AK37" t="s">
        <v>96</v>
      </c>
      <c r="AL37" t="s">
        <v>96</v>
      </c>
      <c r="AM37" t="s">
        <v>96</v>
      </c>
      <c r="AN37">
        <v>1</v>
      </c>
      <c r="AO37">
        <v>1</v>
      </c>
      <c r="AP37">
        <v>1</v>
      </c>
    </row>
    <row r="38" spans="1:42" x14ac:dyDescent="0.25">
      <c r="A38" t="s">
        <v>882</v>
      </c>
      <c r="B38">
        <v>9.8870164146727308</v>
      </c>
      <c r="C38">
        <v>73</v>
      </c>
      <c r="D38">
        <v>1119142</v>
      </c>
      <c r="E38">
        <v>536</v>
      </c>
      <c r="F38">
        <v>1081.2438312213801</v>
      </c>
      <c r="G38">
        <v>62.018720315182101</v>
      </c>
      <c r="H38" t="s">
        <v>20126</v>
      </c>
      <c r="I38" t="s">
        <v>20127</v>
      </c>
      <c r="J38" t="s">
        <v>43</v>
      </c>
      <c r="K38">
        <v>407300.72109981102</v>
      </c>
      <c r="L38">
        <v>39102.4812313437</v>
      </c>
      <c r="M38" t="s">
        <v>98</v>
      </c>
      <c r="N38" t="s">
        <v>98</v>
      </c>
      <c r="O38">
        <v>407301</v>
      </c>
      <c r="P38">
        <v>1629204</v>
      </c>
      <c r="Q38">
        <v>37</v>
      </c>
      <c r="R38">
        <v>9.986816414672731</v>
      </c>
      <c r="S38" t="s">
        <v>3445</v>
      </c>
      <c r="T38">
        <v>536</v>
      </c>
      <c r="U38">
        <v>1075.2438312213801</v>
      </c>
      <c r="V38">
        <v>62</v>
      </c>
      <c r="W38" t="s">
        <v>21862</v>
      </c>
      <c r="X38">
        <v>72102609</v>
      </c>
      <c r="Y38" t="s">
        <v>96</v>
      </c>
      <c r="Z38" t="s">
        <v>3445</v>
      </c>
      <c r="AA38" t="s">
        <v>3444</v>
      </c>
      <c r="AB38" t="s">
        <v>882</v>
      </c>
      <c r="AC38" t="s">
        <v>20128</v>
      </c>
      <c r="AD38" t="s">
        <v>3931</v>
      </c>
      <c r="AE38">
        <v>37</v>
      </c>
      <c r="AF38" t="s">
        <v>21862</v>
      </c>
      <c r="AG38" t="s">
        <v>96</v>
      </c>
      <c r="AH38" t="s">
        <v>96</v>
      </c>
      <c r="AI38" t="s">
        <v>96</v>
      </c>
      <c r="AJ38" t="s">
        <v>96</v>
      </c>
      <c r="AK38">
        <v>5</v>
      </c>
      <c r="AL38">
        <v>4</v>
      </c>
      <c r="AM38">
        <v>3</v>
      </c>
      <c r="AN38">
        <v>2</v>
      </c>
      <c r="AO38">
        <v>5</v>
      </c>
      <c r="AP38">
        <v>5</v>
      </c>
    </row>
    <row r="39" spans="1:42" x14ac:dyDescent="0.25">
      <c r="A39" t="s">
        <v>4992</v>
      </c>
      <c r="B39">
        <v>10.0265742233419</v>
      </c>
      <c r="C39">
        <v>120</v>
      </c>
      <c r="D39" t="s">
        <v>18232</v>
      </c>
      <c r="E39">
        <v>1064</v>
      </c>
      <c r="F39">
        <v>1088.5099756598299</v>
      </c>
      <c r="G39">
        <v>85.144378024264796</v>
      </c>
      <c r="H39" t="s">
        <v>18233</v>
      </c>
      <c r="I39" t="s">
        <v>136</v>
      </c>
      <c r="J39" t="s">
        <v>43</v>
      </c>
      <c r="K39">
        <v>273716.984018747</v>
      </c>
      <c r="L39">
        <v>109471.015662178</v>
      </c>
      <c r="M39" t="s">
        <v>98</v>
      </c>
      <c r="N39" t="s">
        <v>98</v>
      </c>
      <c r="O39">
        <v>273717</v>
      </c>
      <c r="P39">
        <v>1094868</v>
      </c>
      <c r="Q39">
        <v>25</v>
      </c>
      <c r="R39">
        <v>10.1263742233419</v>
      </c>
      <c r="S39" t="s">
        <v>5164</v>
      </c>
      <c r="T39">
        <v>1064</v>
      </c>
      <c r="U39">
        <v>1082.5099756598299</v>
      </c>
      <c r="V39">
        <v>85.1</v>
      </c>
      <c r="W39" t="s">
        <v>21863</v>
      </c>
      <c r="X39">
        <v>72102609</v>
      </c>
      <c r="Y39" t="s">
        <v>96</v>
      </c>
      <c r="Z39" t="s">
        <v>5164</v>
      </c>
      <c r="AA39" t="s">
        <v>5165</v>
      </c>
      <c r="AB39" t="s">
        <v>4992</v>
      </c>
      <c r="AC39" t="s">
        <v>5166</v>
      </c>
      <c r="AD39" t="s">
        <v>4991</v>
      </c>
      <c r="AE39">
        <v>25</v>
      </c>
      <c r="AF39" t="s">
        <v>18233</v>
      </c>
      <c r="AG39" t="s">
        <v>18232</v>
      </c>
      <c r="AH39" t="s">
        <v>96</v>
      </c>
      <c r="AI39" t="s">
        <v>96</v>
      </c>
      <c r="AJ39" t="s">
        <v>96</v>
      </c>
      <c r="AK39" t="s">
        <v>96</v>
      </c>
      <c r="AL39" t="s">
        <v>96</v>
      </c>
      <c r="AM39">
        <v>3</v>
      </c>
      <c r="AN39">
        <v>2</v>
      </c>
      <c r="AO39">
        <v>3</v>
      </c>
      <c r="AP39">
        <v>3</v>
      </c>
    </row>
    <row r="40" spans="1:42" x14ac:dyDescent="0.25">
      <c r="A40" t="s">
        <v>11013</v>
      </c>
      <c r="B40">
        <v>10.1339895020689</v>
      </c>
      <c r="C40">
        <v>77</v>
      </c>
      <c r="D40" t="s">
        <v>20129</v>
      </c>
      <c r="E40">
        <v>699</v>
      </c>
      <c r="F40">
        <v>1094.1026038156499</v>
      </c>
      <c r="G40">
        <v>63.327814588613897</v>
      </c>
      <c r="H40" t="s">
        <v>20130</v>
      </c>
      <c r="I40" t="s">
        <v>20131</v>
      </c>
      <c r="J40" t="s">
        <v>43</v>
      </c>
      <c r="K40">
        <v>217821.39615670199</v>
      </c>
      <c r="L40">
        <v>38396.754948486298</v>
      </c>
      <c r="M40" t="s">
        <v>98</v>
      </c>
      <c r="N40" t="s">
        <v>98</v>
      </c>
      <c r="O40">
        <v>217821</v>
      </c>
      <c r="P40">
        <v>871284</v>
      </c>
      <c r="Q40">
        <v>20</v>
      </c>
      <c r="R40">
        <v>10.2337895020689</v>
      </c>
      <c r="S40" t="s">
        <v>11009</v>
      </c>
      <c r="T40">
        <v>699</v>
      </c>
      <c r="U40">
        <v>1088.1026038156499</v>
      </c>
      <c r="V40">
        <v>63.3</v>
      </c>
      <c r="W40" t="s">
        <v>18239</v>
      </c>
      <c r="X40">
        <v>72102609</v>
      </c>
      <c r="Y40" t="s">
        <v>96</v>
      </c>
      <c r="Z40" t="s">
        <v>11009</v>
      </c>
      <c r="AA40" t="s">
        <v>11012</v>
      </c>
      <c r="AB40" t="s">
        <v>11013</v>
      </c>
      <c r="AC40" t="s">
        <v>11014</v>
      </c>
      <c r="AD40" t="s">
        <v>11015</v>
      </c>
      <c r="AE40">
        <v>20</v>
      </c>
      <c r="AF40" t="s">
        <v>18239</v>
      </c>
      <c r="AG40" t="s">
        <v>96</v>
      </c>
      <c r="AH40" t="s">
        <v>96</v>
      </c>
      <c r="AI40" t="s">
        <v>96</v>
      </c>
      <c r="AJ40" t="s">
        <v>96</v>
      </c>
      <c r="AK40">
        <v>5</v>
      </c>
      <c r="AL40">
        <v>4</v>
      </c>
      <c r="AM40">
        <v>3</v>
      </c>
      <c r="AN40">
        <v>2</v>
      </c>
      <c r="AO40">
        <v>5</v>
      </c>
      <c r="AP40">
        <v>5</v>
      </c>
    </row>
    <row r="41" spans="1:42" x14ac:dyDescent="0.25">
      <c r="A41" t="s">
        <v>2323</v>
      </c>
      <c r="B41">
        <v>10.142293779489901</v>
      </c>
      <c r="C41">
        <v>72.099998474121094</v>
      </c>
      <c r="D41" t="s">
        <v>16661</v>
      </c>
      <c r="E41">
        <v>1122</v>
      </c>
      <c r="F41">
        <v>1094.5349700141001</v>
      </c>
      <c r="G41">
        <v>57.168252977368198</v>
      </c>
      <c r="H41" t="s">
        <v>16662</v>
      </c>
      <c r="I41" t="s">
        <v>350</v>
      </c>
      <c r="J41" t="s">
        <v>43</v>
      </c>
      <c r="K41">
        <v>632148.182065979</v>
      </c>
      <c r="L41">
        <v>45812.456421460003</v>
      </c>
      <c r="M41" t="s">
        <v>98</v>
      </c>
      <c r="N41" t="s">
        <v>98</v>
      </c>
      <c r="O41">
        <v>632148</v>
      </c>
      <c r="P41">
        <v>2528592</v>
      </c>
      <c r="Q41">
        <v>58</v>
      </c>
      <c r="R41">
        <v>10.242093779489901</v>
      </c>
      <c r="S41" t="s">
        <v>2324</v>
      </c>
      <c r="T41">
        <v>1122</v>
      </c>
      <c r="U41">
        <v>1088.5349700141001</v>
      </c>
      <c r="V41">
        <v>57.2</v>
      </c>
      <c r="W41" t="s">
        <v>21864</v>
      </c>
      <c r="X41">
        <v>72102609</v>
      </c>
      <c r="Y41" t="s">
        <v>96</v>
      </c>
      <c r="Z41" t="s">
        <v>2324</v>
      </c>
      <c r="AA41" t="s">
        <v>5168</v>
      </c>
      <c r="AB41" t="s">
        <v>2323</v>
      </c>
      <c r="AC41" t="s">
        <v>5169</v>
      </c>
      <c r="AD41" t="s">
        <v>2322</v>
      </c>
      <c r="AE41">
        <v>58</v>
      </c>
      <c r="AF41" t="s">
        <v>21864</v>
      </c>
      <c r="AG41" t="s">
        <v>96</v>
      </c>
      <c r="AH41" t="s">
        <v>96</v>
      </c>
      <c r="AI41" t="s">
        <v>96</v>
      </c>
      <c r="AJ41" t="s">
        <v>96</v>
      </c>
      <c r="AK41">
        <v>5</v>
      </c>
      <c r="AL41" t="s">
        <v>96</v>
      </c>
      <c r="AM41">
        <v>3</v>
      </c>
      <c r="AN41">
        <v>2</v>
      </c>
      <c r="AO41">
        <v>5</v>
      </c>
      <c r="AP41">
        <v>5</v>
      </c>
    </row>
    <row r="42" spans="1:42" x14ac:dyDescent="0.25">
      <c r="A42" t="s">
        <v>20132</v>
      </c>
      <c r="B42">
        <v>10.143763355800701</v>
      </c>
      <c r="C42">
        <v>136</v>
      </c>
      <c r="D42" t="s">
        <v>20133</v>
      </c>
      <c r="F42">
        <v>1094.6114842116101</v>
      </c>
      <c r="G42">
        <v>60.790877715365703</v>
      </c>
      <c r="H42" t="s">
        <v>20134</v>
      </c>
      <c r="I42" t="s">
        <v>20135</v>
      </c>
      <c r="J42" t="s">
        <v>3397</v>
      </c>
      <c r="K42">
        <v>286419.71412909799</v>
      </c>
      <c r="L42">
        <v>48346.279822703204</v>
      </c>
      <c r="M42" t="s">
        <v>98</v>
      </c>
      <c r="N42" t="s">
        <v>98</v>
      </c>
      <c r="O42">
        <v>286420</v>
      </c>
      <c r="P42">
        <v>1145680</v>
      </c>
      <c r="Q42">
        <v>26</v>
      </c>
      <c r="R42">
        <v>10.243563355800701</v>
      </c>
      <c r="S42" t="s">
        <v>20136</v>
      </c>
      <c r="T42" t="s">
        <v>96</v>
      </c>
      <c r="U42">
        <v>1088.6114842116101</v>
      </c>
      <c r="V42">
        <v>60.8</v>
      </c>
      <c r="W42" t="s">
        <v>21865</v>
      </c>
      <c r="X42">
        <v>72102609</v>
      </c>
      <c r="Y42" t="s">
        <v>96</v>
      </c>
      <c r="Z42" t="s">
        <v>20136</v>
      </c>
      <c r="AA42" t="s">
        <v>20137</v>
      </c>
      <c r="AB42" t="s">
        <v>20132</v>
      </c>
      <c r="AC42" t="s">
        <v>20138</v>
      </c>
      <c r="AD42" t="s">
        <v>20139</v>
      </c>
      <c r="AE42">
        <v>26</v>
      </c>
      <c r="AF42" t="s">
        <v>21865</v>
      </c>
      <c r="AG42" t="s">
        <v>96</v>
      </c>
      <c r="AH42" t="s">
        <v>96</v>
      </c>
      <c r="AI42" t="s">
        <v>96</v>
      </c>
      <c r="AJ42" t="s">
        <v>96</v>
      </c>
      <c r="AK42">
        <v>5</v>
      </c>
      <c r="AL42" t="s">
        <v>96</v>
      </c>
      <c r="AM42" t="s">
        <v>96</v>
      </c>
      <c r="AN42">
        <v>2</v>
      </c>
      <c r="AO42">
        <v>5</v>
      </c>
      <c r="AP42">
        <v>5</v>
      </c>
    </row>
    <row r="43" spans="1:42" x14ac:dyDescent="0.25">
      <c r="A43" t="s">
        <v>16666</v>
      </c>
      <c r="B43">
        <v>10.1999657492198</v>
      </c>
      <c r="C43">
        <v>109</v>
      </c>
      <c r="D43" t="s">
        <v>2175</v>
      </c>
      <c r="E43">
        <v>1039</v>
      </c>
      <c r="F43">
        <v>1097.5376888594501</v>
      </c>
      <c r="G43">
        <v>85.735532788316405</v>
      </c>
      <c r="H43" t="s">
        <v>2176</v>
      </c>
      <c r="I43" t="s">
        <v>1730</v>
      </c>
      <c r="J43" t="s">
        <v>43</v>
      </c>
      <c r="K43">
        <v>341461.75460461102</v>
      </c>
      <c r="L43">
        <v>109827.905754465</v>
      </c>
      <c r="M43" t="s">
        <v>98</v>
      </c>
      <c r="N43" t="s">
        <v>98</v>
      </c>
      <c r="O43">
        <v>341462</v>
      </c>
      <c r="P43">
        <v>1365848</v>
      </c>
      <c r="Q43">
        <v>31</v>
      </c>
      <c r="R43">
        <v>10.2997657492198</v>
      </c>
      <c r="S43" t="s">
        <v>16663</v>
      </c>
      <c r="T43">
        <v>1039</v>
      </c>
      <c r="U43">
        <v>1091.5376888594501</v>
      </c>
      <c r="V43">
        <v>85.7</v>
      </c>
      <c r="W43" t="s">
        <v>21866</v>
      </c>
      <c r="X43">
        <v>72102609</v>
      </c>
      <c r="Y43" t="s">
        <v>96</v>
      </c>
      <c r="Z43" t="s">
        <v>16663</v>
      </c>
      <c r="AA43" t="s">
        <v>16665</v>
      </c>
      <c r="AB43" t="s">
        <v>16666</v>
      </c>
      <c r="AC43" t="s">
        <v>16667</v>
      </c>
      <c r="AD43" t="s">
        <v>16668</v>
      </c>
      <c r="AE43">
        <v>31</v>
      </c>
      <c r="AF43" t="s">
        <v>2176</v>
      </c>
      <c r="AG43" t="s">
        <v>2175</v>
      </c>
      <c r="AH43" t="s">
        <v>96</v>
      </c>
      <c r="AI43" t="s">
        <v>96</v>
      </c>
      <c r="AJ43" t="s">
        <v>96</v>
      </c>
      <c r="AK43" t="s">
        <v>96</v>
      </c>
      <c r="AL43" t="s">
        <v>96</v>
      </c>
      <c r="AM43">
        <v>3</v>
      </c>
      <c r="AN43">
        <v>2</v>
      </c>
      <c r="AO43">
        <v>3</v>
      </c>
      <c r="AP43">
        <v>3</v>
      </c>
    </row>
    <row r="44" spans="1:42" ht="15" customHeight="1" x14ac:dyDescent="0.25">
      <c r="A44" t="s">
        <v>11024</v>
      </c>
      <c r="B44">
        <v>10.2932564061398</v>
      </c>
      <c r="C44">
        <v>125</v>
      </c>
      <c r="D44" t="s">
        <v>5830</v>
      </c>
      <c r="E44">
        <v>1099</v>
      </c>
      <c r="F44">
        <v>1102.39491178666</v>
      </c>
      <c r="G44">
        <v>86.211939635204999</v>
      </c>
      <c r="H44" t="s">
        <v>5831</v>
      </c>
      <c r="I44" t="s">
        <v>5832</v>
      </c>
      <c r="J44" t="s">
        <v>3397</v>
      </c>
      <c r="K44">
        <v>146916.36381926501</v>
      </c>
      <c r="L44">
        <v>42914.251551515699</v>
      </c>
      <c r="M44" t="s">
        <v>98</v>
      </c>
      <c r="N44" t="s">
        <v>98</v>
      </c>
      <c r="O44">
        <v>146916</v>
      </c>
      <c r="P44">
        <v>587664</v>
      </c>
      <c r="Q44">
        <v>13</v>
      </c>
      <c r="R44">
        <v>10.393056406139801</v>
      </c>
      <c r="S44" t="s">
        <v>11023</v>
      </c>
      <c r="T44">
        <v>1099</v>
      </c>
      <c r="U44">
        <v>1096.39491178666</v>
      </c>
      <c r="V44">
        <v>86.2</v>
      </c>
      <c r="W44" t="s">
        <v>16669</v>
      </c>
      <c r="X44">
        <v>72102609</v>
      </c>
      <c r="Y44" t="s">
        <v>96</v>
      </c>
      <c r="Z44" t="s">
        <v>11023</v>
      </c>
      <c r="AA44" t="s">
        <v>1407</v>
      </c>
      <c r="AB44" t="s">
        <v>11024</v>
      </c>
      <c r="AC44" t="s">
        <v>1664</v>
      </c>
      <c r="AD44" t="s">
        <v>11025</v>
      </c>
      <c r="AE44">
        <v>13</v>
      </c>
      <c r="AF44" t="s">
        <v>5831</v>
      </c>
      <c r="AG44" t="s">
        <v>5830</v>
      </c>
      <c r="AH44" t="s">
        <v>96</v>
      </c>
      <c r="AI44" t="s">
        <v>96</v>
      </c>
      <c r="AJ44" t="s">
        <v>96</v>
      </c>
      <c r="AK44" t="s">
        <v>96</v>
      </c>
      <c r="AL44" t="s">
        <v>96</v>
      </c>
      <c r="AM44" t="s">
        <v>96</v>
      </c>
      <c r="AN44">
        <v>2</v>
      </c>
      <c r="AO44">
        <v>2</v>
      </c>
      <c r="AP44">
        <v>3</v>
      </c>
    </row>
    <row r="45" spans="1:42" x14ac:dyDescent="0.25">
      <c r="A45" t="s">
        <v>20140</v>
      </c>
      <c r="B45">
        <v>10.3655806913709</v>
      </c>
      <c r="C45">
        <v>59.099998474121101</v>
      </c>
      <c r="D45" t="s">
        <v>20141</v>
      </c>
      <c r="E45">
        <v>1469</v>
      </c>
      <c r="F45">
        <v>1106.1605104866401</v>
      </c>
      <c r="G45">
        <v>59.694951840124297</v>
      </c>
      <c r="H45" t="s">
        <v>20142</v>
      </c>
      <c r="I45" t="s">
        <v>20143</v>
      </c>
      <c r="J45" t="s">
        <v>43</v>
      </c>
      <c r="K45">
        <v>133792.542319534</v>
      </c>
      <c r="L45">
        <v>19158.521845075498</v>
      </c>
      <c r="M45" t="s">
        <v>98</v>
      </c>
      <c r="N45" t="s">
        <v>98</v>
      </c>
      <c r="O45">
        <v>133793</v>
      </c>
      <c r="P45">
        <v>535172</v>
      </c>
      <c r="Q45">
        <v>12</v>
      </c>
      <c r="R45">
        <v>10.4653806913709</v>
      </c>
      <c r="S45" t="s">
        <v>20144</v>
      </c>
      <c r="T45">
        <v>1469</v>
      </c>
      <c r="U45">
        <v>1100.1605104866401</v>
      </c>
      <c r="V45">
        <v>59.7</v>
      </c>
      <c r="W45" t="s">
        <v>21867</v>
      </c>
      <c r="X45">
        <v>72102609</v>
      </c>
      <c r="Y45" t="s">
        <v>96</v>
      </c>
      <c r="Z45" t="s">
        <v>20144</v>
      </c>
      <c r="AA45" t="s">
        <v>20145</v>
      </c>
      <c r="AB45" t="s">
        <v>20140</v>
      </c>
      <c r="AC45" t="s">
        <v>7407</v>
      </c>
      <c r="AD45" t="s">
        <v>20146</v>
      </c>
      <c r="AE45">
        <v>12</v>
      </c>
      <c r="AF45" t="s">
        <v>21867</v>
      </c>
      <c r="AG45" t="s">
        <v>96</v>
      </c>
      <c r="AH45" t="s">
        <v>96</v>
      </c>
      <c r="AI45" t="s">
        <v>96</v>
      </c>
      <c r="AJ45" t="s">
        <v>96</v>
      </c>
      <c r="AK45">
        <v>5</v>
      </c>
      <c r="AL45">
        <v>4</v>
      </c>
      <c r="AM45">
        <v>3</v>
      </c>
      <c r="AN45">
        <v>2</v>
      </c>
      <c r="AO45">
        <v>5</v>
      </c>
      <c r="AP45">
        <v>5</v>
      </c>
    </row>
    <row r="46" spans="1:42" x14ac:dyDescent="0.25">
      <c r="A46" t="s">
        <v>20140</v>
      </c>
      <c r="B46">
        <v>10.3655821840194</v>
      </c>
      <c r="C46">
        <v>59</v>
      </c>
      <c r="D46" t="s">
        <v>20147</v>
      </c>
      <c r="E46">
        <v>255</v>
      </c>
      <c r="F46">
        <v>1106.1605882020999</v>
      </c>
      <c r="G46">
        <v>64.244195824534003</v>
      </c>
      <c r="H46" t="s">
        <v>20148</v>
      </c>
      <c r="I46" t="s">
        <v>20149</v>
      </c>
      <c r="J46" t="s">
        <v>43</v>
      </c>
      <c r="K46">
        <v>121514.35519796801</v>
      </c>
      <c r="L46">
        <v>18921.651783416899</v>
      </c>
      <c r="M46" t="s">
        <v>98</v>
      </c>
      <c r="N46" t="s">
        <v>98</v>
      </c>
      <c r="O46">
        <v>121514</v>
      </c>
      <c r="P46">
        <v>486056</v>
      </c>
      <c r="Q46">
        <v>11</v>
      </c>
      <c r="R46">
        <v>10.465382184019401</v>
      </c>
      <c r="S46" t="s">
        <v>20144</v>
      </c>
      <c r="T46">
        <v>255</v>
      </c>
      <c r="U46">
        <v>1100.1605882020999</v>
      </c>
      <c r="V46">
        <v>64.2</v>
      </c>
      <c r="W46" t="s">
        <v>21867</v>
      </c>
      <c r="X46">
        <v>72102609</v>
      </c>
      <c r="Y46" t="s">
        <v>96</v>
      </c>
      <c r="Z46" t="s">
        <v>20144</v>
      </c>
      <c r="AA46" t="s">
        <v>20145</v>
      </c>
      <c r="AB46" t="s">
        <v>20140</v>
      </c>
      <c r="AC46" t="s">
        <v>7407</v>
      </c>
      <c r="AD46" t="s">
        <v>20146</v>
      </c>
      <c r="AE46">
        <v>11</v>
      </c>
      <c r="AF46" t="s">
        <v>21867</v>
      </c>
      <c r="AG46" t="s">
        <v>96</v>
      </c>
      <c r="AH46" t="s">
        <v>96</v>
      </c>
      <c r="AI46" t="s">
        <v>96</v>
      </c>
      <c r="AJ46" t="s">
        <v>96</v>
      </c>
      <c r="AK46">
        <v>5</v>
      </c>
      <c r="AL46">
        <v>4</v>
      </c>
      <c r="AM46">
        <v>3</v>
      </c>
      <c r="AN46">
        <v>2</v>
      </c>
      <c r="AO46">
        <v>5</v>
      </c>
      <c r="AP46">
        <v>5</v>
      </c>
    </row>
    <row r="47" spans="1:42" x14ac:dyDescent="0.25">
      <c r="A47" t="s">
        <v>709</v>
      </c>
      <c r="B47">
        <v>10.3910646253628</v>
      </c>
      <c r="C47">
        <v>57.099998474121101</v>
      </c>
      <c r="D47" t="s">
        <v>2048</v>
      </c>
      <c r="E47">
        <v>1100</v>
      </c>
      <c r="F47">
        <v>1107.4873437682099</v>
      </c>
      <c r="G47">
        <v>89.714458934293404</v>
      </c>
      <c r="H47" t="s">
        <v>2049</v>
      </c>
      <c r="I47" t="s">
        <v>51</v>
      </c>
      <c r="J47" t="s">
        <v>44</v>
      </c>
      <c r="K47">
        <v>659716.36340329598</v>
      </c>
      <c r="L47">
        <v>131569.23602451899</v>
      </c>
      <c r="M47">
        <v>223668.97755127901</v>
      </c>
      <c r="N47">
        <v>223668.97755127901</v>
      </c>
      <c r="O47">
        <v>436047</v>
      </c>
      <c r="P47">
        <v>1744188</v>
      </c>
      <c r="Q47">
        <v>40</v>
      </c>
      <c r="R47">
        <v>10.4908646253628</v>
      </c>
      <c r="S47" t="s">
        <v>137</v>
      </c>
      <c r="T47">
        <v>1100</v>
      </c>
      <c r="U47">
        <v>1101.4873437682099</v>
      </c>
      <c r="V47">
        <v>89.7</v>
      </c>
      <c r="W47" t="s">
        <v>18243</v>
      </c>
      <c r="X47">
        <v>72102609</v>
      </c>
      <c r="Y47" t="s">
        <v>96</v>
      </c>
      <c r="Z47" t="s">
        <v>137</v>
      </c>
      <c r="AA47" t="s">
        <v>138</v>
      </c>
      <c r="AB47" t="s">
        <v>709</v>
      </c>
      <c r="AC47" t="s">
        <v>714</v>
      </c>
      <c r="AD47" t="s">
        <v>2929</v>
      </c>
      <c r="AE47">
        <v>40</v>
      </c>
      <c r="AF47" t="s">
        <v>2049</v>
      </c>
      <c r="AG47" t="s">
        <v>2048</v>
      </c>
      <c r="AH47" t="s">
        <v>118</v>
      </c>
      <c r="AI47" t="s">
        <v>96</v>
      </c>
      <c r="AJ47" t="s">
        <v>96</v>
      </c>
      <c r="AK47" t="s">
        <v>96</v>
      </c>
      <c r="AL47" t="s">
        <v>96</v>
      </c>
      <c r="AM47" t="s">
        <v>96</v>
      </c>
      <c r="AN47">
        <v>2</v>
      </c>
      <c r="AO47">
        <v>2</v>
      </c>
      <c r="AP47">
        <v>2</v>
      </c>
    </row>
    <row r="48" spans="1:42" x14ac:dyDescent="0.25">
      <c r="A48" t="s">
        <v>712</v>
      </c>
      <c r="B48">
        <v>10.4352714817348</v>
      </c>
      <c r="C48">
        <v>71.099998474121094</v>
      </c>
      <c r="D48" t="s">
        <v>5805</v>
      </c>
      <c r="E48">
        <v>1769</v>
      </c>
      <c r="F48">
        <v>1109.7889950096001</v>
      </c>
      <c r="G48">
        <v>65.573423820636904</v>
      </c>
      <c r="H48" t="s">
        <v>5806</v>
      </c>
      <c r="I48" t="s">
        <v>5807</v>
      </c>
      <c r="J48" t="s">
        <v>43</v>
      </c>
      <c r="K48">
        <v>140230.749022334</v>
      </c>
      <c r="L48">
        <v>31810.006002141199</v>
      </c>
      <c r="M48" t="s">
        <v>98</v>
      </c>
      <c r="N48" t="s">
        <v>98</v>
      </c>
      <c r="O48">
        <v>140231</v>
      </c>
      <c r="P48">
        <v>560924</v>
      </c>
      <c r="Q48">
        <v>13</v>
      </c>
      <c r="R48">
        <v>10.5350714817348</v>
      </c>
      <c r="S48" t="s">
        <v>422</v>
      </c>
      <c r="T48">
        <v>1769</v>
      </c>
      <c r="U48">
        <v>1103.7889950096001</v>
      </c>
      <c r="V48">
        <v>65.599999999999994</v>
      </c>
      <c r="W48" t="s">
        <v>21868</v>
      </c>
      <c r="X48">
        <v>72102609</v>
      </c>
      <c r="Y48" t="s">
        <v>96</v>
      </c>
      <c r="Z48" t="s">
        <v>422</v>
      </c>
      <c r="AA48" t="s">
        <v>423</v>
      </c>
      <c r="AB48" t="s">
        <v>712</v>
      </c>
      <c r="AC48" t="s">
        <v>713</v>
      </c>
      <c r="AD48" t="s">
        <v>711</v>
      </c>
      <c r="AE48">
        <v>13</v>
      </c>
      <c r="AF48" t="s">
        <v>21868</v>
      </c>
      <c r="AG48" t="s">
        <v>96</v>
      </c>
      <c r="AH48" t="s">
        <v>96</v>
      </c>
      <c r="AI48" t="s">
        <v>96</v>
      </c>
      <c r="AJ48" t="s">
        <v>96</v>
      </c>
      <c r="AK48">
        <v>5</v>
      </c>
      <c r="AL48">
        <v>4</v>
      </c>
      <c r="AM48">
        <v>3</v>
      </c>
      <c r="AN48">
        <v>2</v>
      </c>
      <c r="AO48">
        <v>5</v>
      </c>
      <c r="AP48">
        <v>5</v>
      </c>
    </row>
    <row r="49" spans="1:42" x14ac:dyDescent="0.25">
      <c r="A49" t="s">
        <v>422</v>
      </c>
      <c r="B49">
        <v>10.5492943990338</v>
      </c>
      <c r="C49">
        <v>71</v>
      </c>
      <c r="D49" t="s">
        <v>20150</v>
      </c>
      <c r="E49">
        <v>2662</v>
      </c>
      <c r="F49">
        <v>1115.72565304607</v>
      </c>
      <c r="G49">
        <v>50.625199270100097</v>
      </c>
      <c r="H49" t="s">
        <v>20151</v>
      </c>
      <c r="I49" t="s">
        <v>10570</v>
      </c>
      <c r="J49" t="s">
        <v>43</v>
      </c>
      <c r="K49">
        <v>209921.96956990901</v>
      </c>
      <c r="L49">
        <v>19106.969406851498</v>
      </c>
      <c r="M49" t="s">
        <v>98</v>
      </c>
      <c r="N49" t="s">
        <v>98</v>
      </c>
      <c r="O49">
        <v>209922</v>
      </c>
      <c r="P49">
        <v>839688</v>
      </c>
      <c r="Q49">
        <v>19</v>
      </c>
      <c r="R49">
        <v>10.6490943990338</v>
      </c>
      <c r="S49" t="s">
        <v>423</v>
      </c>
      <c r="T49">
        <v>2662</v>
      </c>
      <c r="U49">
        <v>1109.72565304607</v>
      </c>
      <c r="V49">
        <v>50.6</v>
      </c>
      <c r="W49" t="s">
        <v>21869</v>
      </c>
      <c r="X49">
        <v>72102609</v>
      </c>
      <c r="Y49" t="s">
        <v>96</v>
      </c>
      <c r="Z49" t="s">
        <v>423</v>
      </c>
      <c r="AA49" t="s">
        <v>713</v>
      </c>
      <c r="AB49" t="s">
        <v>422</v>
      </c>
      <c r="AC49" t="s">
        <v>425</v>
      </c>
      <c r="AD49" t="s">
        <v>712</v>
      </c>
      <c r="AE49">
        <v>19</v>
      </c>
      <c r="AF49" t="s">
        <v>21869</v>
      </c>
      <c r="AG49" t="s">
        <v>96</v>
      </c>
      <c r="AH49" t="s">
        <v>96</v>
      </c>
      <c r="AI49" t="s">
        <v>96</v>
      </c>
      <c r="AJ49" t="s">
        <v>96</v>
      </c>
      <c r="AK49">
        <v>5</v>
      </c>
      <c r="AL49">
        <v>4</v>
      </c>
      <c r="AM49">
        <v>3</v>
      </c>
      <c r="AN49">
        <v>2</v>
      </c>
      <c r="AO49">
        <v>5</v>
      </c>
      <c r="AP49">
        <v>5</v>
      </c>
    </row>
    <row r="50" spans="1:42" x14ac:dyDescent="0.25">
      <c r="A50" t="s">
        <v>2685</v>
      </c>
      <c r="B50">
        <v>10.6083065214175</v>
      </c>
      <c r="C50">
        <v>139</v>
      </c>
      <c r="D50" t="s">
        <v>4434</v>
      </c>
      <c r="E50">
        <v>1114</v>
      </c>
      <c r="F50">
        <v>1118.7981475839899</v>
      </c>
      <c r="G50">
        <v>71.245648590672999</v>
      </c>
      <c r="H50" t="s">
        <v>4435</v>
      </c>
      <c r="I50" t="s">
        <v>350</v>
      </c>
      <c r="J50" t="s">
        <v>43</v>
      </c>
      <c r="K50">
        <v>171922.01120209799</v>
      </c>
      <c r="L50">
        <v>68506.536853785205</v>
      </c>
      <c r="M50" t="s">
        <v>98</v>
      </c>
      <c r="N50" t="s">
        <v>98</v>
      </c>
      <c r="O50">
        <v>171922</v>
      </c>
      <c r="P50">
        <v>687688</v>
      </c>
      <c r="Q50">
        <v>16</v>
      </c>
      <c r="R50">
        <v>10.7081065214175</v>
      </c>
      <c r="S50" t="s">
        <v>424</v>
      </c>
      <c r="T50">
        <v>1114</v>
      </c>
      <c r="U50">
        <v>1112.7981475839899</v>
      </c>
      <c r="V50">
        <v>71.2</v>
      </c>
      <c r="W50" t="s">
        <v>18247</v>
      </c>
      <c r="X50">
        <v>72102609</v>
      </c>
      <c r="Y50" t="s">
        <v>96</v>
      </c>
      <c r="Z50" t="s">
        <v>424</v>
      </c>
      <c r="AA50" t="s">
        <v>2686</v>
      </c>
      <c r="AB50" t="s">
        <v>2685</v>
      </c>
      <c r="AC50" t="s">
        <v>2687</v>
      </c>
      <c r="AD50" t="s">
        <v>2688</v>
      </c>
      <c r="AE50">
        <v>16</v>
      </c>
      <c r="AF50" t="s">
        <v>18247</v>
      </c>
      <c r="AG50" t="s">
        <v>96</v>
      </c>
      <c r="AH50" t="s">
        <v>96</v>
      </c>
      <c r="AI50" t="s">
        <v>96</v>
      </c>
      <c r="AJ50" t="s">
        <v>96</v>
      </c>
      <c r="AK50">
        <v>5</v>
      </c>
      <c r="AL50" t="s">
        <v>96</v>
      </c>
      <c r="AM50">
        <v>3</v>
      </c>
      <c r="AN50">
        <v>2</v>
      </c>
      <c r="AO50">
        <v>5</v>
      </c>
      <c r="AP50">
        <v>5</v>
      </c>
    </row>
    <row r="51" spans="1:42" x14ac:dyDescent="0.25">
      <c r="A51" t="s">
        <v>2349</v>
      </c>
      <c r="B51">
        <v>10.6840449732985</v>
      </c>
      <c r="C51">
        <v>123</v>
      </c>
      <c r="D51" t="s">
        <v>5634</v>
      </c>
      <c r="E51">
        <v>1302</v>
      </c>
      <c r="F51">
        <v>1122.7415065128801</v>
      </c>
      <c r="G51">
        <v>64.987658615184202</v>
      </c>
      <c r="H51" t="s">
        <v>5635</v>
      </c>
      <c r="I51" t="s">
        <v>5636</v>
      </c>
      <c r="J51" t="s">
        <v>43</v>
      </c>
      <c r="K51">
        <v>681942.05912537</v>
      </c>
      <c r="L51">
        <v>59526.581943889498</v>
      </c>
      <c r="M51">
        <v>311431.73385644902</v>
      </c>
      <c r="N51">
        <v>311431.73385644902</v>
      </c>
      <c r="O51">
        <v>370510</v>
      </c>
      <c r="P51">
        <v>1482040</v>
      </c>
      <c r="Q51">
        <v>34</v>
      </c>
      <c r="R51">
        <v>10.7838449732985</v>
      </c>
      <c r="S51" t="s">
        <v>2347</v>
      </c>
      <c r="T51">
        <v>1302</v>
      </c>
      <c r="U51">
        <v>1116.7415065128801</v>
      </c>
      <c r="V51">
        <v>65</v>
      </c>
      <c r="W51" t="s">
        <v>21870</v>
      </c>
      <c r="X51">
        <v>72102609</v>
      </c>
      <c r="Y51" t="s">
        <v>96</v>
      </c>
      <c r="Z51" t="s">
        <v>2347</v>
      </c>
      <c r="AA51" t="s">
        <v>2348</v>
      </c>
      <c r="AB51" t="s">
        <v>2349</v>
      </c>
      <c r="AC51" t="s">
        <v>2350</v>
      </c>
      <c r="AD51" t="s">
        <v>2336</v>
      </c>
      <c r="AE51">
        <v>34</v>
      </c>
      <c r="AF51" t="s">
        <v>21870</v>
      </c>
      <c r="AG51" t="s">
        <v>96</v>
      </c>
      <c r="AH51" t="s">
        <v>96</v>
      </c>
      <c r="AI51" t="s">
        <v>96</v>
      </c>
      <c r="AJ51" t="s">
        <v>96</v>
      </c>
      <c r="AK51">
        <v>5</v>
      </c>
      <c r="AL51">
        <v>4</v>
      </c>
      <c r="AM51">
        <v>3</v>
      </c>
      <c r="AN51">
        <v>2</v>
      </c>
      <c r="AO51">
        <v>5</v>
      </c>
      <c r="AP51">
        <v>5</v>
      </c>
    </row>
    <row r="52" spans="1:42" x14ac:dyDescent="0.25">
      <c r="A52" t="s">
        <v>598</v>
      </c>
      <c r="B52">
        <v>10.7992956806139</v>
      </c>
      <c r="C52">
        <v>89</v>
      </c>
      <c r="D52" t="s">
        <v>10061</v>
      </c>
      <c r="E52">
        <v>524</v>
      </c>
      <c r="F52">
        <v>1128.74209002715</v>
      </c>
      <c r="G52">
        <v>87.522286020766501</v>
      </c>
      <c r="H52" t="s">
        <v>13324</v>
      </c>
      <c r="I52" t="s">
        <v>10063</v>
      </c>
      <c r="J52" t="s">
        <v>43</v>
      </c>
      <c r="K52">
        <v>32412393.6938175</v>
      </c>
      <c r="L52">
        <v>12925935.8627693</v>
      </c>
      <c r="M52" t="s">
        <v>98</v>
      </c>
      <c r="N52" t="s">
        <v>98</v>
      </c>
      <c r="O52">
        <v>32412394</v>
      </c>
      <c r="P52">
        <v>129649576</v>
      </c>
      <c r="Q52">
        <v>2948</v>
      </c>
      <c r="R52">
        <v>10.8990956806139</v>
      </c>
      <c r="S52" t="s">
        <v>599</v>
      </c>
      <c r="T52">
        <v>524</v>
      </c>
      <c r="U52">
        <v>1122.74209002715</v>
      </c>
      <c r="V52">
        <v>87.5</v>
      </c>
      <c r="W52" t="s">
        <v>15633</v>
      </c>
      <c r="X52">
        <v>72102609</v>
      </c>
      <c r="Y52" t="s">
        <v>127</v>
      </c>
      <c r="Z52" t="s">
        <v>599</v>
      </c>
      <c r="AA52" t="s">
        <v>600</v>
      </c>
      <c r="AB52" t="s">
        <v>598</v>
      </c>
      <c r="AC52" t="s">
        <v>601</v>
      </c>
      <c r="AD52" t="s">
        <v>602</v>
      </c>
      <c r="AE52">
        <v>2948</v>
      </c>
      <c r="AF52" t="s">
        <v>15633</v>
      </c>
      <c r="AG52" t="s">
        <v>96</v>
      </c>
      <c r="AH52" t="s">
        <v>96</v>
      </c>
      <c r="AI52" t="s">
        <v>96</v>
      </c>
      <c r="AJ52">
        <v>6</v>
      </c>
      <c r="AK52" t="s">
        <v>96</v>
      </c>
      <c r="AL52">
        <v>4</v>
      </c>
      <c r="AM52">
        <v>3</v>
      </c>
      <c r="AN52">
        <v>2</v>
      </c>
      <c r="AO52">
        <v>6</v>
      </c>
      <c r="AP52">
        <v>6</v>
      </c>
    </row>
    <row r="53" spans="1:42" x14ac:dyDescent="0.25">
      <c r="A53" t="s">
        <v>20152</v>
      </c>
      <c r="B53">
        <v>10.862114597891701</v>
      </c>
      <c r="C53">
        <v>67.099998474121094</v>
      </c>
      <c r="D53" t="s">
        <v>20153</v>
      </c>
      <c r="E53">
        <v>1126</v>
      </c>
      <c r="F53">
        <v>1132.0127871723701</v>
      </c>
      <c r="G53">
        <v>65.255012215025502</v>
      </c>
      <c r="H53" t="s">
        <v>20154</v>
      </c>
      <c r="I53" t="s">
        <v>82</v>
      </c>
      <c r="J53" t="s">
        <v>3397</v>
      </c>
      <c r="K53">
        <v>105057.712715866</v>
      </c>
      <c r="L53">
        <v>13258.3992079708</v>
      </c>
      <c r="M53" t="s">
        <v>98</v>
      </c>
      <c r="N53" t="s">
        <v>98</v>
      </c>
      <c r="O53">
        <v>105058</v>
      </c>
      <c r="P53">
        <v>420232</v>
      </c>
      <c r="Q53">
        <v>10</v>
      </c>
      <c r="R53">
        <v>10.961914597891701</v>
      </c>
      <c r="S53" t="s">
        <v>20155</v>
      </c>
      <c r="T53">
        <v>1126</v>
      </c>
      <c r="U53">
        <v>1126.0127871723701</v>
      </c>
      <c r="V53">
        <v>65.3</v>
      </c>
      <c r="W53" t="s">
        <v>21871</v>
      </c>
      <c r="X53">
        <v>72102609</v>
      </c>
      <c r="Y53" t="s">
        <v>96</v>
      </c>
      <c r="Z53" t="s">
        <v>20155</v>
      </c>
      <c r="AA53" t="s">
        <v>20156</v>
      </c>
      <c r="AB53" t="s">
        <v>20152</v>
      </c>
      <c r="AC53" t="s">
        <v>20157</v>
      </c>
      <c r="AD53" t="s">
        <v>20158</v>
      </c>
      <c r="AE53">
        <v>10</v>
      </c>
      <c r="AF53" t="s">
        <v>21871</v>
      </c>
      <c r="AG53" t="s">
        <v>96</v>
      </c>
      <c r="AH53" t="s">
        <v>96</v>
      </c>
      <c r="AI53" t="s">
        <v>96</v>
      </c>
      <c r="AJ53" t="s">
        <v>96</v>
      </c>
      <c r="AK53">
        <v>5</v>
      </c>
      <c r="AL53" t="s">
        <v>96</v>
      </c>
      <c r="AM53" t="s">
        <v>96</v>
      </c>
      <c r="AN53">
        <v>2</v>
      </c>
      <c r="AO53">
        <v>5</v>
      </c>
      <c r="AP53">
        <v>5</v>
      </c>
    </row>
    <row r="54" spans="1:42" x14ac:dyDescent="0.25">
      <c r="A54" t="s">
        <v>3944</v>
      </c>
      <c r="B54">
        <v>10.932131694609</v>
      </c>
      <c r="C54">
        <v>93</v>
      </c>
      <c r="D54" t="s">
        <v>20159</v>
      </c>
      <c r="E54">
        <v>1492</v>
      </c>
      <c r="F54">
        <v>1135.6582609925799</v>
      </c>
      <c r="G54">
        <v>63.951882251258901</v>
      </c>
      <c r="H54" t="s">
        <v>20160</v>
      </c>
      <c r="I54" t="s">
        <v>1965</v>
      </c>
      <c r="J54" t="s">
        <v>43</v>
      </c>
      <c r="K54">
        <v>54895.974173385199</v>
      </c>
      <c r="L54">
        <v>15891.8331828469</v>
      </c>
      <c r="M54" t="s">
        <v>98</v>
      </c>
      <c r="N54" t="s">
        <v>98</v>
      </c>
      <c r="O54">
        <v>54896</v>
      </c>
      <c r="P54">
        <v>219584</v>
      </c>
      <c r="Q54">
        <v>5</v>
      </c>
      <c r="R54">
        <v>11.031931694609</v>
      </c>
      <c r="S54" t="s">
        <v>3942</v>
      </c>
      <c r="T54">
        <v>1492</v>
      </c>
      <c r="U54">
        <v>1129.6582609925799</v>
      </c>
      <c r="V54">
        <v>64</v>
      </c>
      <c r="W54" t="s">
        <v>18255</v>
      </c>
      <c r="X54">
        <v>72102609</v>
      </c>
      <c r="Y54" t="s">
        <v>96</v>
      </c>
      <c r="Z54" t="s">
        <v>3942</v>
      </c>
      <c r="AA54" t="s">
        <v>3943</v>
      </c>
      <c r="AB54" t="s">
        <v>3944</v>
      </c>
      <c r="AC54" t="s">
        <v>3945</v>
      </c>
      <c r="AD54" t="s">
        <v>3946</v>
      </c>
      <c r="AE54">
        <v>5</v>
      </c>
      <c r="AF54" t="s">
        <v>18255</v>
      </c>
      <c r="AG54" t="s">
        <v>96</v>
      </c>
      <c r="AH54" t="s">
        <v>96</v>
      </c>
      <c r="AI54" t="s">
        <v>96</v>
      </c>
      <c r="AJ54" t="s">
        <v>96</v>
      </c>
      <c r="AK54">
        <v>5</v>
      </c>
      <c r="AL54">
        <v>4</v>
      </c>
      <c r="AM54">
        <v>3</v>
      </c>
      <c r="AN54">
        <v>2</v>
      </c>
      <c r="AO54">
        <v>5</v>
      </c>
      <c r="AP54">
        <v>5</v>
      </c>
    </row>
    <row r="55" spans="1:42" x14ac:dyDescent="0.25">
      <c r="A55" t="s">
        <v>778</v>
      </c>
      <c r="B55">
        <v>10.9620581438035</v>
      </c>
      <c r="C55">
        <v>99</v>
      </c>
      <c r="D55" t="s">
        <v>146</v>
      </c>
      <c r="E55">
        <v>1137</v>
      </c>
      <c r="F55">
        <v>1137.21639596511</v>
      </c>
      <c r="G55">
        <v>94.612296864338205</v>
      </c>
      <c r="H55" t="s">
        <v>147</v>
      </c>
      <c r="I55" t="s">
        <v>148</v>
      </c>
      <c r="J55" t="s">
        <v>44</v>
      </c>
      <c r="K55">
        <v>914253.92450792005</v>
      </c>
      <c r="L55">
        <v>173733.128542522</v>
      </c>
      <c r="M55" t="s">
        <v>98</v>
      </c>
      <c r="N55" t="s">
        <v>98</v>
      </c>
      <c r="O55">
        <v>914254</v>
      </c>
      <c r="P55">
        <v>3657016</v>
      </c>
      <c r="Q55">
        <v>83</v>
      </c>
      <c r="R55">
        <v>11.0618581438035</v>
      </c>
      <c r="S55" t="s">
        <v>779</v>
      </c>
      <c r="T55">
        <v>1137</v>
      </c>
      <c r="U55">
        <v>1131.21639596511</v>
      </c>
      <c r="V55">
        <v>94.6</v>
      </c>
      <c r="W55" t="s">
        <v>16713</v>
      </c>
      <c r="X55">
        <v>72102609</v>
      </c>
      <c r="Y55" t="s">
        <v>96</v>
      </c>
      <c r="Z55" t="s">
        <v>779</v>
      </c>
      <c r="AA55" t="s">
        <v>781</v>
      </c>
      <c r="AB55" t="s">
        <v>778</v>
      </c>
      <c r="AC55" t="s">
        <v>3456</v>
      </c>
      <c r="AD55" t="s">
        <v>780</v>
      </c>
      <c r="AE55">
        <v>83</v>
      </c>
      <c r="AF55" t="s">
        <v>147</v>
      </c>
      <c r="AG55" t="s">
        <v>146</v>
      </c>
      <c r="AH55" t="s">
        <v>118</v>
      </c>
      <c r="AI55" t="s">
        <v>152</v>
      </c>
      <c r="AJ55" t="s">
        <v>96</v>
      </c>
      <c r="AK55" t="s">
        <v>96</v>
      </c>
      <c r="AL55" t="s">
        <v>96</v>
      </c>
      <c r="AM55" t="s">
        <v>96</v>
      </c>
      <c r="AN55">
        <v>1</v>
      </c>
      <c r="AO55">
        <v>1</v>
      </c>
      <c r="AP55">
        <v>1</v>
      </c>
    </row>
    <row r="56" spans="1:42" x14ac:dyDescent="0.25">
      <c r="A56" t="s">
        <v>640</v>
      </c>
      <c r="B56">
        <v>11.0143354299239</v>
      </c>
      <c r="C56">
        <v>72</v>
      </c>
      <c r="D56" t="s">
        <v>20161</v>
      </c>
      <c r="E56">
        <v>1144</v>
      </c>
      <c r="F56">
        <v>1139.93823801338</v>
      </c>
      <c r="G56">
        <v>60.066375083173</v>
      </c>
      <c r="H56" t="s">
        <v>20162</v>
      </c>
      <c r="I56" t="s">
        <v>3565</v>
      </c>
      <c r="J56" t="s">
        <v>3397</v>
      </c>
      <c r="K56">
        <v>113584.378997565</v>
      </c>
      <c r="L56">
        <v>26795.5133188486</v>
      </c>
      <c r="M56" t="s">
        <v>98</v>
      </c>
      <c r="N56" t="s">
        <v>98</v>
      </c>
      <c r="O56">
        <v>113584</v>
      </c>
      <c r="P56">
        <v>454336</v>
      </c>
      <c r="Q56">
        <v>10</v>
      </c>
      <c r="R56">
        <v>11.1141354299239</v>
      </c>
      <c r="S56" t="s">
        <v>641</v>
      </c>
      <c r="T56">
        <v>1144</v>
      </c>
      <c r="U56">
        <v>1133.93823801338</v>
      </c>
      <c r="V56">
        <v>60.1</v>
      </c>
      <c r="W56" t="s">
        <v>21872</v>
      </c>
      <c r="X56">
        <v>72102609</v>
      </c>
      <c r="Y56" t="s">
        <v>96</v>
      </c>
      <c r="Z56" t="s">
        <v>641</v>
      </c>
      <c r="AA56" t="s">
        <v>893</v>
      </c>
      <c r="AB56" t="s">
        <v>640</v>
      </c>
      <c r="AC56" t="s">
        <v>894</v>
      </c>
      <c r="AD56" t="s">
        <v>426</v>
      </c>
      <c r="AE56">
        <v>10</v>
      </c>
      <c r="AF56" t="s">
        <v>21872</v>
      </c>
      <c r="AG56" t="s">
        <v>96</v>
      </c>
      <c r="AH56" t="s">
        <v>96</v>
      </c>
      <c r="AI56" t="s">
        <v>96</v>
      </c>
      <c r="AJ56" t="s">
        <v>96</v>
      </c>
      <c r="AK56">
        <v>5</v>
      </c>
      <c r="AL56" t="s">
        <v>96</v>
      </c>
      <c r="AM56" t="s">
        <v>96</v>
      </c>
      <c r="AN56">
        <v>2</v>
      </c>
      <c r="AO56">
        <v>5</v>
      </c>
      <c r="AP56">
        <v>5</v>
      </c>
    </row>
    <row r="57" spans="1:42" x14ac:dyDescent="0.25">
      <c r="A57" t="s">
        <v>1415</v>
      </c>
      <c r="B57">
        <v>11.1308121712822</v>
      </c>
      <c r="C57">
        <v>119</v>
      </c>
      <c r="D57" t="s">
        <v>1411</v>
      </c>
      <c r="E57">
        <v>1149</v>
      </c>
      <c r="F57">
        <v>1146.0026555798399</v>
      </c>
      <c r="G57">
        <v>80.271749306011202</v>
      </c>
      <c r="H57" t="s">
        <v>1412</v>
      </c>
      <c r="I57" t="s">
        <v>1413</v>
      </c>
      <c r="J57" t="s">
        <v>44</v>
      </c>
      <c r="K57">
        <v>60254.963761842002</v>
      </c>
      <c r="L57">
        <v>25690.929253615999</v>
      </c>
      <c r="M57" t="s">
        <v>98</v>
      </c>
      <c r="N57" t="s">
        <v>98</v>
      </c>
      <c r="O57">
        <v>60255</v>
      </c>
      <c r="P57">
        <v>241020</v>
      </c>
      <c r="Q57">
        <v>5</v>
      </c>
      <c r="R57">
        <v>11.2306121712822</v>
      </c>
      <c r="S57" t="s">
        <v>1410</v>
      </c>
      <c r="T57">
        <v>1149</v>
      </c>
      <c r="U57">
        <v>1140.0026555798399</v>
      </c>
      <c r="V57">
        <v>80.3</v>
      </c>
      <c r="W57" t="s">
        <v>21873</v>
      </c>
      <c r="X57">
        <v>72102609</v>
      </c>
      <c r="Y57" t="s">
        <v>96</v>
      </c>
      <c r="Z57" t="s">
        <v>1410</v>
      </c>
      <c r="AA57" t="s">
        <v>1414</v>
      </c>
      <c r="AB57" t="s">
        <v>1415</v>
      </c>
      <c r="AC57" t="s">
        <v>1416</v>
      </c>
      <c r="AD57" t="s">
        <v>1417</v>
      </c>
      <c r="AE57">
        <v>5</v>
      </c>
      <c r="AF57" t="s">
        <v>1412</v>
      </c>
      <c r="AG57" t="s">
        <v>1411</v>
      </c>
      <c r="AH57" t="s">
        <v>118</v>
      </c>
      <c r="AI57" t="s">
        <v>96</v>
      </c>
      <c r="AJ57" t="s">
        <v>96</v>
      </c>
      <c r="AK57" t="s">
        <v>96</v>
      </c>
      <c r="AL57" t="s">
        <v>96</v>
      </c>
      <c r="AM57" t="s">
        <v>96</v>
      </c>
      <c r="AN57">
        <v>2</v>
      </c>
      <c r="AO57">
        <v>2</v>
      </c>
      <c r="AP57">
        <v>2</v>
      </c>
    </row>
    <row r="58" spans="1:42" x14ac:dyDescent="0.25">
      <c r="A58" t="s">
        <v>717</v>
      </c>
      <c r="B58">
        <v>11.1618161678867</v>
      </c>
      <c r="C58">
        <v>98</v>
      </c>
      <c r="D58" t="s">
        <v>2944</v>
      </c>
      <c r="E58">
        <v>1141</v>
      </c>
      <c r="F58">
        <v>1147.61689357659</v>
      </c>
      <c r="G58">
        <v>94.681758736900306</v>
      </c>
      <c r="H58" t="s">
        <v>2945</v>
      </c>
      <c r="I58" t="s">
        <v>350</v>
      </c>
      <c r="J58" t="s">
        <v>44</v>
      </c>
      <c r="K58">
        <v>773545.795308979</v>
      </c>
      <c r="L58">
        <v>339730.28796725901</v>
      </c>
      <c r="M58" t="s">
        <v>98</v>
      </c>
      <c r="N58" t="s">
        <v>98</v>
      </c>
      <c r="O58">
        <v>773546</v>
      </c>
      <c r="P58">
        <v>3094184</v>
      </c>
      <c r="Q58">
        <v>70</v>
      </c>
      <c r="R58">
        <v>11.2616161678867</v>
      </c>
      <c r="S58" t="s">
        <v>718</v>
      </c>
      <c r="T58">
        <v>1141</v>
      </c>
      <c r="U58">
        <v>1141.61689357659</v>
      </c>
      <c r="V58">
        <v>94.7</v>
      </c>
      <c r="W58" t="s">
        <v>16722</v>
      </c>
      <c r="X58">
        <v>72102609</v>
      </c>
      <c r="Y58" t="s">
        <v>96</v>
      </c>
      <c r="Z58" t="s">
        <v>718</v>
      </c>
      <c r="AA58" t="s">
        <v>719</v>
      </c>
      <c r="AB58" t="s">
        <v>717</v>
      </c>
      <c r="AC58" t="s">
        <v>895</v>
      </c>
      <c r="AD58" t="s">
        <v>716</v>
      </c>
      <c r="AE58">
        <v>70</v>
      </c>
      <c r="AF58" t="s">
        <v>2945</v>
      </c>
      <c r="AG58" t="s">
        <v>2944</v>
      </c>
      <c r="AH58" t="s">
        <v>118</v>
      </c>
      <c r="AI58" t="s">
        <v>96</v>
      </c>
      <c r="AJ58" t="s">
        <v>96</v>
      </c>
      <c r="AK58" t="s">
        <v>96</v>
      </c>
      <c r="AL58" t="s">
        <v>96</v>
      </c>
      <c r="AM58" t="s">
        <v>96</v>
      </c>
      <c r="AN58">
        <v>2</v>
      </c>
      <c r="AO58">
        <v>2</v>
      </c>
      <c r="AP58">
        <v>2</v>
      </c>
    </row>
    <row r="59" spans="1:42" x14ac:dyDescent="0.25">
      <c r="A59" t="s">
        <v>1418</v>
      </c>
      <c r="B59">
        <v>11.278716282916699</v>
      </c>
      <c r="C59">
        <v>83.099998474121094</v>
      </c>
      <c r="D59" t="s">
        <v>13330</v>
      </c>
      <c r="E59">
        <v>1306</v>
      </c>
      <c r="F59">
        <v>1153.70335429692</v>
      </c>
      <c r="G59">
        <v>60.308952516965498</v>
      </c>
      <c r="H59" t="s">
        <v>13331</v>
      </c>
      <c r="I59" t="s">
        <v>13332</v>
      </c>
      <c r="J59" t="s">
        <v>43</v>
      </c>
      <c r="K59">
        <v>239874.770697728</v>
      </c>
      <c r="L59">
        <v>41987.923559981202</v>
      </c>
      <c r="M59" t="s">
        <v>98</v>
      </c>
      <c r="N59" t="s">
        <v>98</v>
      </c>
      <c r="O59">
        <v>239875</v>
      </c>
      <c r="P59">
        <v>959500</v>
      </c>
      <c r="Q59">
        <v>22</v>
      </c>
      <c r="R59">
        <v>11.378516282916699</v>
      </c>
      <c r="S59" t="s">
        <v>2948</v>
      </c>
      <c r="T59">
        <v>1306</v>
      </c>
      <c r="U59">
        <v>1147.70335429692</v>
      </c>
      <c r="V59">
        <v>60.3</v>
      </c>
      <c r="W59" t="s">
        <v>16726</v>
      </c>
      <c r="X59">
        <v>72102609</v>
      </c>
      <c r="Y59" t="s">
        <v>96</v>
      </c>
      <c r="Z59" t="s">
        <v>2948</v>
      </c>
      <c r="AA59" t="s">
        <v>3457</v>
      </c>
      <c r="AB59" t="s">
        <v>1418</v>
      </c>
      <c r="AC59" t="s">
        <v>3458</v>
      </c>
      <c r="AD59" t="s">
        <v>2946</v>
      </c>
      <c r="AE59">
        <v>22</v>
      </c>
      <c r="AF59" t="s">
        <v>16726</v>
      </c>
      <c r="AG59" t="s">
        <v>96</v>
      </c>
      <c r="AH59" t="s">
        <v>96</v>
      </c>
      <c r="AI59" t="s">
        <v>96</v>
      </c>
      <c r="AJ59" t="s">
        <v>96</v>
      </c>
      <c r="AK59">
        <v>5</v>
      </c>
      <c r="AL59">
        <v>4</v>
      </c>
      <c r="AM59">
        <v>3</v>
      </c>
      <c r="AN59">
        <v>2</v>
      </c>
      <c r="AO59">
        <v>5</v>
      </c>
      <c r="AP59">
        <v>5</v>
      </c>
    </row>
    <row r="60" spans="1:42" x14ac:dyDescent="0.25">
      <c r="A60" t="s">
        <v>5353</v>
      </c>
      <c r="B60">
        <v>11.437464065936</v>
      </c>
      <c r="C60">
        <v>92</v>
      </c>
      <c r="D60" t="s">
        <v>8356</v>
      </c>
      <c r="E60">
        <v>1159</v>
      </c>
      <c r="F60">
        <v>1161.9686339806699</v>
      </c>
      <c r="G60">
        <v>71.693403906617505</v>
      </c>
      <c r="H60" t="s">
        <v>8357</v>
      </c>
      <c r="I60" t="s">
        <v>1275</v>
      </c>
      <c r="J60" t="s">
        <v>3397</v>
      </c>
      <c r="K60">
        <v>303802.64186558098</v>
      </c>
      <c r="L60">
        <v>126059.42417088601</v>
      </c>
      <c r="M60" t="s">
        <v>98</v>
      </c>
      <c r="N60" t="s">
        <v>98</v>
      </c>
      <c r="O60">
        <v>303803</v>
      </c>
      <c r="P60">
        <v>1215212</v>
      </c>
      <c r="Q60">
        <v>28</v>
      </c>
      <c r="R60">
        <v>11.537264065936</v>
      </c>
      <c r="S60" t="s">
        <v>5351</v>
      </c>
      <c r="T60">
        <v>1159</v>
      </c>
      <c r="U60">
        <v>1155.9686339806699</v>
      </c>
      <c r="V60">
        <v>71.7</v>
      </c>
      <c r="W60" t="s">
        <v>15742</v>
      </c>
      <c r="X60">
        <v>72102609</v>
      </c>
      <c r="Y60" t="s">
        <v>96</v>
      </c>
      <c r="Z60" t="s">
        <v>5351</v>
      </c>
      <c r="AA60" t="s">
        <v>5352</v>
      </c>
      <c r="AB60" t="s">
        <v>5353</v>
      </c>
      <c r="AC60" t="s">
        <v>5354</v>
      </c>
      <c r="AD60" t="s">
        <v>5355</v>
      </c>
      <c r="AE60">
        <v>28</v>
      </c>
      <c r="AF60" t="s">
        <v>15742</v>
      </c>
      <c r="AG60" t="s">
        <v>96</v>
      </c>
      <c r="AH60" t="s">
        <v>96</v>
      </c>
      <c r="AI60" t="s">
        <v>96</v>
      </c>
      <c r="AJ60" t="s">
        <v>96</v>
      </c>
      <c r="AK60">
        <v>5</v>
      </c>
      <c r="AL60" t="s">
        <v>96</v>
      </c>
      <c r="AM60" t="s">
        <v>96</v>
      </c>
      <c r="AN60">
        <v>2</v>
      </c>
      <c r="AO60">
        <v>5</v>
      </c>
      <c r="AP60">
        <v>5</v>
      </c>
    </row>
    <row r="61" spans="1:42" x14ac:dyDescent="0.25">
      <c r="A61" t="s">
        <v>907</v>
      </c>
      <c r="B61">
        <v>11.697634647011</v>
      </c>
      <c r="C61">
        <v>82</v>
      </c>
      <c r="D61" t="s">
        <v>904</v>
      </c>
      <c r="E61">
        <v>1182</v>
      </c>
      <c r="F61">
        <v>1175.5145404315899</v>
      </c>
      <c r="G61">
        <v>88.465977150023804</v>
      </c>
      <c r="H61" t="s">
        <v>905</v>
      </c>
      <c r="I61" t="s">
        <v>81</v>
      </c>
      <c r="J61" t="s">
        <v>44</v>
      </c>
      <c r="K61">
        <v>1242509.0312572101</v>
      </c>
      <c r="L61">
        <v>313684.07265931199</v>
      </c>
      <c r="M61" t="s">
        <v>98</v>
      </c>
      <c r="N61" t="s">
        <v>98</v>
      </c>
      <c r="O61">
        <v>1242509</v>
      </c>
      <c r="P61">
        <v>4970036</v>
      </c>
      <c r="Q61">
        <v>113</v>
      </c>
      <c r="R61">
        <v>11.797434647011</v>
      </c>
      <c r="S61" t="s">
        <v>903</v>
      </c>
      <c r="T61">
        <v>1182</v>
      </c>
      <c r="U61">
        <v>1169.5145404315899</v>
      </c>
      <c r="V61">
        <v>88.5</v>
      </c>
      <c r="W61" t="s">
        <v>14809</v>
      </c>
      <c r="X61">
        <v>72102609</v>
      </c>
      <c r="Y61" t="s">
        <v>96</v>
      </c>
      <c r="Z61" t="s">
        <v>903</v>
      </c>
      <c r="AA61" t="s">
        <v>906</v>
      </c>
      <c r="AB61" t="s">
        <v>907</v>
      </c>
      <c r="AC61" t="s">
        <v>908</v>
      </c>
      <c r="AD61" t="s">
        <v>909</v>
      </c>
      <c r="AE61">
        <v>113</v>
      </c>
      <c r="AF61" t="s">
        <v>905</v>
      </c>
      <c r="AG61" t="s">
        <v>904</v>
      </c>
      <c r="AH61" t="s">
        <v>118</v>
      </c>
      <c r="AI61" t="s">
        <v>96</v>
      </c>
      <c r="AJ61" t="s">
        <v>96</v>
      </c>
      <c r="AK61" t="s">
        <v>96</v>
      </c>
      <c r="AL61" t="s">
        <v>96</v>
      </c>
      <c r="AM61" t="s">
        <v>96</v>
      </c>
      <c r="AN61">
        <v>2</v>
      </c>
      <c r="AO61">
        <v>2</v>
      </c>
      <c r="AP61">
        <v>2</v>
      </c>
    </row>
    <row r="62" spans="1:42" x14ac:dyDescent="0.25">
      <c r="A62" t="s">
        <v>903</v>
      </c>
      <c r="B62">
        <v>11.7962307043274</v>
      </c>
      <c r="C62">
        <v>82</v>
      </c>
      <c r="D62" t="s">
        <v>904</v>
      </c>
      <c r="E62">
        <v>1182</v>
      </c>
      <c r="F62">
        <v>1180.64799158243</v>
      </c>
      <c r="G62">
        <v>92.267432894079306</v>
      </c>
      <c r="H62" t="s">
        <v>905</v>
      </c>
      <c r="I62" t="s">
        <v>81</v>
      </c>
      <c r="J62" t="s">
        <v>44</v>
      </c>
      <c r="K62">
        <v>1721709.34970425</v>
      </c>
      <c r="L62">
        <v>382690.06591205398</v>
      </c>
      <c r="M62" t="s">
        <v>98</v>
      </c>
      <c r="N62" t="s">
        <v>98</v>
      </c>
      <c r="O62">
        <v>1721709</v>
      </c>
      <c r="P62">
        <v>6886836</v>
      </c>
      <c r="Q62">
        <v>157</v>
      </c>
      <c r="R62">
        <v>11.8960307043274</v>
      </c>
      <c r="S62" t="s">
        <v>906</v>
      </c>
      <c r="T62">
        <v>1182</v>
      </c>
      <c r="U62">
        <v>1174.64799158243</v>
      </c>
      <c r="V62">
        <v>92.3</v>
      </c>
      <c r="W62" t="s">
        <v>14810</v>
      </c>
      <c r="X62">
        <v>72102609</v>
      </c>
      <c r="Y62" t="s">
        <v>96</v>
      </c>
      <c r="Z62" t="s">
        <v>906</v>
      </c>
      <c r="AA62" t="s">
        <v>908</v>
      </c>
      <c r="AB62" t="s">
        <v>903</v>
      </c>
      <c r="AC62" t="s">
        <v>910</v>
      </c>
      <c r="AD62" t="s">
        <v>907</v>
      </c>
      <c r="AE62">
        <v>157</v>
      </c>
      <c r="AF62" t="s">
        <v>905</v>
      </c>
      <c r="AG62" t="s">
        <v>904</v>
      </c>
      <c r="AH62" t="s">
        <v>118</v>
      </c>
      <c r="AI62" t="s">
        <v>96</v>
      </c>
      <c r="AJ62" t="s">
        <v>96</v>
      </c>
      <c r="AK62" t="s">
        <v>96</v>
      </c>
      <c r="AL62" t="s">
        <v>96</v>
      </c>
      <c r="AM62" t="s">
        <v>96</v>
      </c>
      <c r="AN62">
        <v>2</v>
      </c>
      <c r="AO62">
        <v>2</v>
      </c>
      <c r="AP62">
        <v>2</v>
      </c>
    </row>
    <row r="63" spans="1:42" x14ac:dyDescent="0.25">
      <c r="A63" t="s">
        <v>20163</v>
      </c>
      <c r="B63">
        <v>11.8041530139297</v>
      </c>
      <c r="C63">
        <v>95</v>
      </c>
      <c r="D63" t="s">
        <v>19957</v>
      </c>
      <c r="E63">
        <v>1808</v>
      </c>
      <c r="F63">
        <v>1181.0604704426701</v>
      </c>
      <c r="G63">
        <v>53.968350669405403</v>
      </c>
      <c r="H63" t="s">
        <v>19958</v>
      </c>
      <c r="I63" t="s">
        <v>19959</v>
      </c>
      <c r="J63" t="s">
        <v>43</v>
      </c>
      <c r="K63">
        <v>139319.16396300899</v>
      </c>
      <c r="L63">
        <v>56935.5492834502</v>
      </c>
      <c r="M63" t="s">
        <v>98</v>
      </c>
      <c r="N63" t="s">
        <v>98</v>
      </c>
      <c r="O63">
        <v>139319</v>
      </c>
      <c r="P63">
        <v>557276</v>
      </c>
      <c r="Q63">
        <v>13</v>
      </c>
      <c r="R63">
        <v>11.9039530139297</v>
      </c>
      <c r="S63" t="s">
        <v>20164</v>
      </c>
      <c r="T63">
        <v>1808</v>
      </c>
      <c r="U63">
        <v>1175.0604704426701</v>
      </c>
      <c r="V63">
        <v>54</v>
      </c>
      <c r="W63" t="s">
        <v>21874</v>
      </c>
      <c r="X63">
        <v>72102609</v>
      </c>
      <c r="Y63" t="s">
        <v>96</v>
      </c>
      <c r="Z63" t="s">
        <v>20164</v>
      </c>
      <c r="AA63" t="s">
        <v>20165</v>
      </c>
      <c r="AB63" t="s">
        <v>20163</v>
      </c>
      <c r="AC63" t="s">
        <v>4458</v>
      </c>
      <c r="AD63" t="s">
        <v>2367</v>
      </c>
      <c r="AE63">
        <v>13</v>
      </c>
      <c r="AF63" t="s">
        <v>21874</v>
      </c>
      <c r="AG63" t="s">
        <v>96</v>
      </c>
      <c r="AH63" t="s">
        <v>96</v>
      </c>
      <c r="AI63" t="s">
        <v>96</v>
      </c>
      <c r="AJ63" t="s">
        <v>96</v>
      </c>
      <c r="AK63">
        <v>5</v>
      </c>
      <c r="AL63">
        <v>4</v>
      </c>
      <c r="AM63">
        <v>3</v>
      </c>
      <c r="AN63">
        <v>2</v>
      </c>
      <c r="AO63">
        <v>5</v>
      </c>
      <c r="AP63">
        <v>5</v>
      </c>
    </row>
    <row r="64" spans="1:42" x14ac:dyDescent="0.25">
      <c r="A64" t="s">
        <v>2369</v>
      </c>
      <c r="B64">
        <v>11.895838455354999</v>
      </c>
      <c r="C64">
        <v>128</v>
      </c>
      <c r="D64" t="s">
        <v>20166</v>
      </c>
      <c r="E64">
        <v>1100</v>
      </c>
      <c r="F64">
        <v>1185.83411705301</v>
      </c>
      <c r="G64">
        <v>67.737855750537705</v>
      </c>
      <c r="H64" t="s">
        <v>20167</v>
      </c>
      <c r="I64" t="s">
        <v>912</v>
      </c>
      <c r="J64" t="s">
        <v>43</v>
      </c>
      <c r="K64">
        <v>327380.19000019401</v>
      </c>
      <c r="L64">
        <v>99760.831403010496</v>
      </c>
      <c r="M64">
        <v>295125.301426424</v>
      </c>
      <c r="N64">
        <v>295125.301426424</v>
      </c>
      <c r="O64">
        <v>32255</v>
      </c>
      <c r="P64">
        <v>129020</v>
      </c>
      <c r="Q64">
        <v>3</v>
      </c>
      <c r="R64">
        <v>11.995638455355</v>
      </c>
      <c r="S64" t="s">
        <v>785</v>
      </c>
      <c r="T64">
        <v>1100</v>
      </c>
      <c r="U64">
        <v>1179.83411705301</v>
      </c>
      <c r="V64">
        <v>67.7</v>
      </c>
      <c r="W64" t="s">
        <v>14492</v>
      </c>
      <c r="X64">
        <v>72102609</v>
      </c>
      <c r="Y64" t="s">
        <v>96</v>
      </c>
      <c r="Z64" t="s">
        <v>785</v>
      </c>
      <c r="AA64" t="s">
        <v>2368</v>
      </c>
      <c r="AB64" t="s">
        <v>2369</v>
      </c>
      <c r="AC64" t="s">
        <v>2370</v>
      </c>
      <c r="AD64" t="s">
        <v>2371</v>
      </c>
      <c r="AE64">
        <v>3</v>
      </c>
      <c r="AF64" t="s">
        <v>14492</v>
      </c>
      <c r="AG64" t="s">
        <v>96</v>
      </c>
      <c r="AH64" t="s">
        <v>96</v>
      </c>
      <c r="AI64" t="s">
        <v>96</v>
      </c>
      <c r="AJ64" t="s">
        <v>96</v>
      </c>
      <c r="AK64">
        <v>5</v>
      </c>
      <c r="AL64" t="s">
        <v>96</v>
      </c>
      <c r="AM64">
        <v>3</v>
      </c>
      <c r="AN64">
        <v>2</v>
      </c>
      <c r="AO64">
        <v>5</v>
      </c>
      <c r="AP64">
        <v>5</v>
      </c>
    </row>
    <row r="65" spans="1:42" x14ac:dyDescent="0.25">
      <c r="A65" t="s">
        <v>2959</v>
      </c>
      <c r="B65">
        <v>11.9389306028568</v>
      </c>
      <c r="C65">
        <v>119</v>
      </c>
      <c r="D65" t="s">
        <v>3459</v>
      </c>
      <c r="E65">
        <v>1440</v>
      </c>
      <c r="F65">
        <v>1188.07773044087</v>
      </c>
      <c r="G65">
        <v>63.709589618938601</v>
      </c>
      <c r="H65" t="s">
        <v>3460</v>
      </c>
      <c r="I65" t="s">
        <v>3461</v>
      </c>
      <c r="J65" t="s">
        <v>43</v>
      </c>
      <c r="K65">
        <v>211577.284103513</v>
      </c>
      <c r="L65">
        <v>60528.124551015302</v>
      </c>
      <c r="M65" t="s">
        <v>98</v>
      </c>
      <c r="N65" t="s">
        <v>98</v>
      </c>
      <c r="O65">
        <v>211577</v>
      </c>
      <c r="P65">
        <v>846308</v>
      </c>
      <c r="Q65">
        <v>19</v>
      </c>
      <c r="R65">
        <v>12.0387306028568</v>
      </c>
      <c r="S65" t="s">
        <v>913</v>
      </c>
      <c r="T65">
        <v>1440</v>
      </c>
      <c r="U65">
        <v>1182.07773044087</v>
      </c>
      <c r="V65">
        <v>63.7</v>
      </c>
      <c r="W65" t="s">
        <v>16743</v>
      </c>
      <c r="X65">
        <v>72102609</v>
      </c>
      <c r="Y65" t="s">
        <v>96</v>
      </c>
      <c r="Z65" t="s">
        <v>913</v>
      </c>
      <c r="AA65" t="s">
        <v>2958</v>
      </c>
      <c r="AB65" t="s">
        <v>2959</v>
      </c>
      <c r="AC65" t="s">
        <v>2960</v>
      </c>
      <c r="AD65" t="s">
        <v>2961</v>
      </c>
      <c r="AE65">
        <v>19</v>
      </c>
      <c r="AF65" t="s">
        <v>16743</v>
      </c>
      <c r="AG65" t="s">
        <v>96</v>
      </c>
      <c r="AH65" t="s">
        <v>96</v>
      </c>
      <c r="AI65" t="s">
        <v>96</v>
      </c>
      <c r="AJ65" t="s">
        <v>96</v>
      </c>
      <c r="AK65">
        <v>5</v>
      </c>
      <c r="AL65">
        <v>4</v>
      </c>
      <c r="AM65">
        <v>3</v>
      </c>
      <c r="AN65">
        <v>2</v>
      </c>
      <c r="AO65">
        <v>5</v>
      </c>
      <c r="AP65">
        <v>5</v>
      </c>
    </row>
    <row r="66" spans="1:42" x14ac:dyDescent="0.25">
      <c r="A66" t="s">
        <v>914</v>
      </c>
      <c r="B66">
        <v>12.057313734734199</v>
      </c>
      <c r="C66">
        <v>133</v>
      </c>
      <c r="D66" t="s">
        <v>915</v>
      </c>
      <c r="E66">
        <v>1156</v>
      </c>
      <c r="F66">
        <v>1194.2414051467199</v>
      </c>
      <c r="G66">
        <v>93.241200847278805</v>
      </c>
      <c r="H66" t="s">
        <v>916</v>
      </c>
      <c r="I66" t="s">
        <v>352</v>
      </c>
      <c r="J66" t="s">
        <v>43</v>
      </c>
      <c r="K66">
        <v>1150675.5829219399</v>
      </c>
      <c r="L66">
        <v>600307.58039801405</v>
      </c>
      <c r="M66" t="s">
        <v>98</v>
      </c>
      <c r="N66" t="s">
        <v>98</v>
      </c>
      <c r="O66">
        <v>1150676</v>
      </c>
      <c r="P66">
        <v>4602704</v>
      </c>
      <c r="Q66">
        <v>105</v>
      </c>
      <c r="R66">
        <v>12.1571137347342</v>
      </c>
      <c r="S66" t="s">
        <v>917</v>
      </c>
      <c r="T66">
        <v>1156</v>
      </c>
      <c r="U66">
        <v>1188.2414051467199</v>
      </c>
      <c r="V66">
        <v>93.2</v>
      </c>
      <c r="W66" t="s">
        <v>14812</v>
      </c>
      <c r="X66">
        <v>72102609</v>
      </c>
      <c r="Y66" t="s">
        <v>96</v>
      </c>
      <c r="Z66" t="s">
        <v>917</v>
      </c>
      <c r="AA66" t="s">
        <v>918</v>
      </c>
      <c r="AB66" t="s">
        <v>914</v>
      </c>
      <c r="AC66" t="s">
        <v>919</v>
      </c>
      <c r="AD66" t="s">
        <v>920</v>
      </c>
      <c r="AE66">
        <v>105</v>
      </c>
      <c r="AF66" t="s">
        <v>916</v>
      </c>
      <c r="AG66" t="s">
        <v>915</v>
      </c>
      <c r="AH66" t="s">
        <v>96</v>
      </c>
      <c r="AI66" t="s">
        <v>96</v>
      </c>
      <c r="AJ66" t="s">
        <v>96</v>
      </c>
      <c r="AK66" t="s">
        <v>96</v>
      </c>
      <c r="AL66" t="s">
        <v>96</v>
      </c>
      <c r="AM66">
        <v>3</v>
      </c>
      <c r="AN66">
        <v>2</v>
      </c>
      <c r="AO66">
        <v>3</v>
      </c>
      <c r="AP66">
        <v>3</v>
      </c>
    </row>
    <row r="67" spans="1:42" x14ac:dyDescent="0.25">
      <c r="A67" t="s">
        <v>722</v>
      </c>
      <c r="B67">
        <v>12.138594814535001</v>
      </c>
      <c r="C67">
        <v>71</v>
      </c>
      <c r="D67" t="s">
        <v>1358</v>
      </c>
      <c r="E67">
        <v>1121</v>
      </c>
      <c r="F67">
        <v>1198.4733436643701</v>
      </c>
      <c r="G67">
        <v>66.008943908659006</v>
      </c>
      <c r="H67" t="s">
        <v>1359</v>
      </c>
      <c r="I67" t="s">
        <v>342</v>
      </c>
      <c r="J67" t="s">
        <v>43</v>
      </c>
      <c r="K67">
        <v>1650543.19909199</v>
      </c>
      <c r="L67">
        <v>343211.30289616401</v>
      </c>
      <c r="M67" t="s">
        <v>98</v>
      </c>
      <c r="N67" t="s">
        <v>98</v>
      </c>
      <c r="O67">
        <v>1650543</v>
      </c>
      <c r="P67">
        <v>6602172</v>
      </c>
      <c r="Q67">
        <v>150</v>
      </c>
      <c r="R67">
        <v>12.238394814535001</v>
      </c>
      <c r="S67" t="s">
        <v>427</v>
      </c>
      <c r="T67">
        <v>1121</v>
      </c>
      <c r="U67">
        <v>1192.4733436643701</v>
      </c>
      <c r="V67">
        <v>66</v>
      </c>
      <c r="W67" t="s">
        <v>16751</v>
      </c>
      <c r="X67">
        <v>72102609</v>
      </c>
      <c r="Y67" t="s">
        <v>96</v>
      </c>
      <c r="Z67" t="s">
        <v>427</v>
      </c>
      <c r="AA67" t="s">
        <v>852</v>
      </c>
      <c r="AB67" t="s">
        <v>722</v>
      </c>
      <c r="AC67" t="s">
        <v>853</v>
      </c>
      <c r="AD67" t="s">
        <v>721</v>
      </c>
      <c r="AE67">
        <v>150</v>
      </c>
      <c r="AF67" t="s">
        <v>16751</v>
      </c>
      <c r="AG67" t="s">
        <v>96</v>
      </c>
      <c r="AH67" t="s">
        <v>96</v>
      </c>
      <c r="AI67" t="s">
        <v>96</v>
      </c>
      <c r="AJ67" t="s">
        <v>96</v>
      </c>
      <c r="AK67">
        <v>5</v>
      </c>
      <c r="AL67" t="s">
        <v>96</v>
      </c>
      <c r="AM67">
        <v>3</v>
      </c>
      <c r="AN67">
        <v>2</v>
      </c>
      <c r="AO67">
        <v>5</v>
      </c>
      <c r="AP67">
        <v>5</v>
      </c>
    </row>
    <row r="68" spans="1:42" x14ac:dyDescent="0.25">
      <c r="A68" t="s">
        <v>3103</v>
      </c>
      <c r="B68">
        <v>12.138873791546199</v>
      </c>
      <c r="C68">
        <v>69.099998474121094</v>
      </c>
      <c r="D68" t="s">
        <v>16755</v>
      </c>
      <c r="E68">
        <v>1200</v>
      </c>
      <c r="F68">
        <v>1198.4878687366499</v>
      </c>
      <c r="G68">
        <v>60.511586372287098</v>
      </c>
      <c r="H68" t="s">
        <v>16756</v>
      </c>
      <c r="I68" t="s">
        <v>48</v>
      </c>
      <c r="J68" t="s">
        <v>44</v>
      </c>
      <c r="K68">
        <v>4725735.8814476598</v>
      </c>
      <c r="L68">
        <v>422652.01802952099</v>
      </c>
      <c r="M68" t="s">
        <v>98</v>
      </c>
      <c r="N68" t="s">
        <v>98</v>
      </c>
      <c r="O68">
        <v>4725736</v>
      </c>
      <c r="P68">
        <v>18902944</v>
      </c>
      <c r="Q68">
        <v>430</v>
      </c>
      <c r="R68">
        <v>12.2386737915462</v>
      </c>
      <c r="S68" t="s">
        <v>3101</v>
      </c>
      <c r="T68">
        <v>1200</v>
      </c>
      <c r="U68">
        <v>1192.4878687366499</v>
      </c>
      <c r="V68">
        <v>60.5</v>
      </c>
      <c r="W68" t="s">
        <v>15636</v>
      </c>
      <c r="X68">
        <v>72102609</v>
      </c>
      <c r="Y68" t="s">
        <v>96</v>
      </c>
      <c r="Z68" t="s">
        <v>3101</v>
      </c>
      <c r="AA68" t="s">
        <v>3102</v>
      </c>
      <c r="AB68" t="s">
        <v>3103</v>
      </c>
      <c r="AC68" t="s">
        <v>3104</v>
      </c>
      <c r="AD68" t="s">
        <v>3105</v>
      </c>
      <c r="AE68">
        <v>430</v>
      </c>
      <c r="AF68" t="s">
        <v>15636</v>
      </c>
      <c r="AG68" t="s">
        <v>96</v>
      </c>
      <c r="AH68" t="s">
        <v>118</v>
      </c>
      <c r="AI68" t="s">
        <v>152</v>
      </c>
      <c r="AJ68" t="s">
        <v>96</v>
      </c>
      <c r="AK68">
        <v>5</v>
      </c>
      <c r="AL68" t="s">
        <v>96</v>
      </c>
      <c r="AM68" t="s">
        <v>96</v>
      </c>
      <c r="AN68">
        <v>1</v>
      </c>
      <c r="AO68">
        <v>5</v>
      </c>
      <c r="AP68">
        <v>5</v>
      </c>
    </row>
    <row r="69" spans="1:42" x14ac:dyDescent="0.25">
      <c r="A69" t="s">
        <v>154</v>
      </c>
      <c r="B69">
        <v>12.169639939607199</v>
      </c>
      <c r="C69">
        <v>57.099998474121101</v>
      </c>
      <c r="D69" t="s">
        <v>16755</v>
      </c>
      <c r="E69">
        <v>1200</v>
      </c>
      <c r="F69">
        <v>1200.11275873412</v>
      </c>
      <c r="G69">
        <v>88.333529529311306</v>
      </c>
      <c r="H69" t="s">
        <v>16756</v>
      </c>
      <c r="I69" t="s">
        <v>48</v>
      </c>
      <c r="J69" t="s">
        <v>44</v>
      </c>
      <c r="K69">
        <v>1601611.22981321</v>
      </c>
      <c r="L69">
        <v>409774.58716440998</v>
      </c>
      <c r="M69">
        <v>1452120.66353198</v>
      </c>
      <c r="N69">
        <v>1452120.66353198</v>
      </c>
      <c r="O69">
        <v>149491</v>
      </c>
      <c r="P69">
        <v>597964</v>
      </c>
      <c r="Q69">
        <v>14</v>
      </c>
      <c r="R69">
        <v>12.269439939607199</v>
      </c>
      <c r="S69" t="s">
        <v>156</v>
      </c>
      <c r="T69">
        <v>1200</v>
      </c>
      <c r="U69">
        <v>1194.11275873412</v>
      </c>
      <c r="V69">
        <v>88.3</v>
      </c>
      <c r="W69" t="s">
        <v>14601</v>
      </c>
      <c r="X69">
        <v>72102609</v>
      </c>
      <c r="Y69" t="s">
        <v>96</v>
      </c>
      <c r="Z69" t="s">
        <v>156</v>
      </c>
      <c r="AA69" t="s">
        <v>2962</v>
      </c>
      <c r="AB69" t="s">
        <v>154</v>
      </c>
      <c r="AC69" t="s">
        <v>2963</v>
      </c>
      <c r="AD69" t="s">
        <v>83</v>
      </c>
      <c r="AE69">
        <v>14</v>
      </c>
      <c r="AF69" t="s">
        <v>16756</v>
      </c>
      <c r="AG69" t="s">
        <v>16755</v>
      </c>
      <c r="AH69" t="s">
        <v>118</v>
      </c>
      <c r="AI69" t="s">
        <v>152</v>
      </c>
      <c r="AJ69" t="s">
        <v>96</v>
      </c>
      <c r="AK69" t="s">
        <v>96</v>
      </c>
      <c r="AL69" t="s">
        <v>96</v>
      </c>
      <c r="AM69" t="s">
        <v>96</v>
      </c>
      <c r="AN69">
        <v>1</v>
      </c>
      <c r="AO69">
        <v>1</v>
      </c>
      <c r="AP69">
        <v>1</v>
      </c>
    </row>
    <row r="70" spans="1:42" x14ac:dyDescent="0.25">
      <c r="A70" t="s">
        <v>20168</v>
      </c>
      <c r="B70">
        <v>12.1720097592779</v>
      </c>
      <c r="C70">
        <v>84.099998474121094</v>
      </c>
      <c r="D70">
        <v>523250</v>
      </c>
      <c r="E70">
        <v>746</v>
      </c>
      <c r="F70">
        <v>1200.2678228913401</v>
      </c>
      <c r="G70">
        <v>64.749941872252293</v>
      </c>
      <c r="H70" t="s">
        <v>10028</v>
      </c>
      <c r="I70" t="s">
        <v>10029</v>
      </c>
      <c r="J70" t="s">
        <v>43</v>
      </c>
      <c r="K70">
        <v>324047.84235309198</v>
      </c>
      <c r="L70">
        <v>66254.4829587227</v>
      </c>
      <c r="M70" t="s">
        <v>98</v>
      </c>
      <c r="N70" t="s">
        <v>98</v>
      </c>
      <c r="O70">
        <v>324048</v>
      </c>
      <c r="P70">
        <v>1296192</v>
      </c>
      <c r="Q70">
        <v>29</v>
      </c>
      <c r="R70">
        <v>12.2718097592779</v>
      </c>
      <c r="S70" t="s">
        <v>20169</v>
      </c>
      <c r="T70">
        <v>746</v>
      </c>
      <c r="U70">
        <v>1194.2678228913401</v>
      </c>
      <c r="V70">
        <v>64.7</v>
      </c>
      <c r="W70" t="s">
        <v>21875</v>
      </c>
      <c r="X70">
        <v>72102609</v>
      </c>
      <c r="Y70" t="s">
        <v>96</v>
      </c>
      <c r="Z70" t="s">
        <v>20169</v>
      </c>
      <c r="AA70" t="s">
        <v>20170</v>
      </c>
      <c r="AB70" t="s">
        <v>20168</v>
      </c>
      <c r="AC70" t="s">
        <v>20171</v>
      </c>
      <c r="AD70" t="s">
        <v>20172</v>
      </c>
      <c r="AE70">
        <v>29</v>
      </c>
      <c r="AF70" t="s">
        <v>21875</v>
      </c>
      <c r="AG70" t="s">
        <v>96</v>
      </c>
      <c r="AH70" t="s">
        <v>96</v>
      </c>
      <c r="AI70" t="s">
        <v>96</v>
      </c>
      <c r="AJ70" t="s">
        <v>96</v>
      </c>
      <c r="AK70">
        <v>5</v>
      </c>
      <c r="AL70">
        <v>4</v>
      </c>
      <c r="AM70">
        <v>3</v>
      </c>
      <c r="AN70">
        <v>2</v>
      </c>
      <c r="AO70">
        <v>5</v>
      </c>
      <c r="AP70">
        <v>5</v>
      </c>
    </row>
    <row r="71" spans="1:42" x14ac:dyDescent="0.25">
      <c r="A71" t="s">
        <v>5007</v>
      </c>
      <c r="B71">
        <v>12.198208161673699</v>
      </c>
      <c r="C71">
        <v>99</v>
      </c>
      <c r="D71" t="s">
        <v>8383</v>
      </c>
      <c r="E71">
        <v>800</v>
      </c>
      <c r="F71">
        <v>1201.9820601551</v>
      </c>
      <c r="G71">
        <v>73.632527324426604</v>
      </c>
      <c r="H71" t="s">
        <v>8384</v>
      </c>
      <c r="I71" t="s">
        <v>8385</v>
      </c>
      <c r="J71" t="s">
        <v>43</v>
      </c>
      <c r="K71">
        <v>153726.02540649299</v>
      </c>
      <c r="L71">
        <v>104465.820304326</v>
      </c>
      <c r="M71" t="s">
        <v>98</v>
      </c>
      <c r="N71" t="s">
        <v>98</v>
      </c>
      <c r="O71">
        <v>153726</v>
      </c>
      <c r="P71">
        <v>614904</v>
      </c>
      <c r="Q71">
        <v>14</v>
      </c>
      <c r="R71">
        <v>12.2980081616737</v>
      </c>
      <c r="S71" t="s">
        <v>5008</v>
      </c>
      <c r="T71">
        <v>800</v>
      </c>
      <c r="U71">
        <v>1195.9820601551</v>
      </c>
      <c r="V71">
        <v>73.599999999999994</v>
      </c>
      <c r="W71" t="s">
        <v>15218</v>
      </c>
      <c r="X71">
        <v>72102609</v>
      </c>
      <c r="Y71" t="s">
        <v>96</v>
      </c>
      <c r="Z71" t="s">
        <v>5008</v>
      </c>
      <c r="AA71" t="s">
        <v>5009</v>
      </c>
      <c r="AB71" t="s">
        <v>5007</v>
      </c>
      <c r="AC71" t="s">
        <v>2694</v>
      </c>
      <c r="AD71" t="s">
        <v>3824</v>
      </c>
      <c r="AE71">
        <v>14</v>
      </c>
      <c r="AF71" t="s">
        <v>15218</v>
      </c>
      <c r="AG71" t="s">
        <v>96</v>
      </c>
      <c r="AH71" t="s">
        <v>96</v>
      </c>
      <c r="AI71" t="s">
        <v>96</v>
      </c>
      <c r="AJ71" t="s">
        <v>96</v>
      </c>
      <c r="AK71">
        <v>5</v>
      </c>
      <c r="AL71">
        <v>4</v>
      </c>
      <c r="AM71">
        <v>3</v>
      </c>
      <c r="AN71">
        <v>2</v>
      </c>
      <c r="AO71">
        <v>5</v>
      </c>
      <c r="AP71">
        <v>5</v>
      </c>
    </row>
    <row r="72" spans="1:42" x14ac:dyDescent="0.25">
      <c r="A72" t="s">
        <v>4456</v>
      </c>
      <c r="B72">
        <v>12.234598470783901</v>
      </c>
      <c r="C72">
        <v>95</v>
      </c>
      <c r="D72" t="s">
        <v>18320</v>
      </c>
      <c r="E72">
        <v>1376</v>
      </c>
      <c r="F72">
        <v>1204.36318336154</v>
      </c>
      <c r="G72">
        <v>62.954168408877997</v>
      </c>
      <c r="H72" t="s">
        <v>18321</v>
      </c>
      <c r="I72" t="s">
        <v>18322</v>
      </c>
      <c r="J72" t="s">
        <v>43</v>
      </c>
      <c r="K72">
        <v>113265.454075772</v>
      </c>
      <c r="L72">
        <v>31675.140234524901</v>
      </c>
      <c r="M72" t="s">
        <v>98</v>
      </c>
      <c r="N72" t="s">
        <v>98</v>
      </c>
      <c r="O72">
        <v>113265</v>
      </c>
      <c r="P72">
        <v>453060</v>
      </c>
      <c r="Q72">
        <v>10</v>
      </c>
      <c r="R72">
        <v>12.334398470783901</v>
      </c>
      <c r="S72" t="s">
        <v>4454</v>
      </c>
      <c r="T72">
        <v>1376</v>
      </c>
      <c r="U72">
        <v>1198.36318336154</v>
      </c>
      <c r="V72">
        <v>63</v>
      </c>
      <c r="W72" t="s">
        <v>15638</v>
      </c>
      <c r="X72">
        <v>72102609</v>
      </c>
      <c r="Y72" t="s">
        <v>96</v>
      </c>
      <c r="Z72" t="s">
        <v>4454</v>
      </c>
      <c r="AA72" t="s">
        <v>4455</v>
      </c>
      <c r="AB72" t="s">
        <v>4456</v>
      </c>
      <c r="AC72" t="s">
        <v>4457</v>
      </c>
      <c r="AD72" t="s">
        <v>4458</v>
      </c>
      <c r="AE72">
        <v>10</v>
      </c>
      <c r="AF72" t="s">
        <v>15638</v>
      </c>
      <c r="AG72" t="s">
        <v>96</v>
      </c>
      <c r="AH72" t="s">
        <v>96</v>
      </c>
      <c r="AI72" t="s">
        <v>96</v>
      </c>
      <c r="AJ72" t="s">
        <v>96</v>
      </c>
      <c r="AK72">
        <v>5</v>
      </c>
      <c r="AL72">
        <v>4</v>
      </c>
      <c r="AM72">
        <v>3</v>
      </c>
      <c r="AN72">
        <v>2</v>
      </c>
      <c r="AO72">
        <v>5</v>
      </c>
      <c r="AP72">
        <v>5</v>
      </c>
    </row>
    <row r="73" spans="1:42" x14ac:dyDescent="0.25">
      <c r="A73" t="s">
        <v>2962</v>
      </c>
      <c r="B73">
        <v>12.4021619757357</v>
      </c>
      <c r="C73">
        <v>57</v>
      </c>
      <c r="D73" t="s">
        <v>20173</v>
      </c>
      <c r="E73">
        <v>1045</v>
      </c>
      <c r="F73">
        <v>1215.3273482710899</v>
      </c>
      <c r="G73">
        <v>71.707773995816595</v>
      </c>
      <c r="H73" t="s">
        <v>20174</v>
      </c>
      <c r="I73" t="s">
        <v>48</v>
      </c>
      <c r="J73" t="s">
        <v>43</v>
      </c>
      <c r="K73">
        <v>294120.49904935103</v>
      </c>
      <c r="L73">
        <v>141299.73147203401</v>
      </c>
      <c r="M73">
        <v>359903.36137267499</v>
      </c>
      <c r="N73">
        <v>359903.36137267499</v>
      </c>
      <c r="O73">
        <v>0</v>
      </c>
      <c r="P73">
        <v>0</v>
      </c>
      <c r="Q73">
        <v>0</v>
      </c>
      <c r="R73">
        <v>12.5019619757357</v>
      </c>
      <c r="S73" t="s">
        <v>2963</v>
      </c>
      <c r="T73">
        <v>1045</v>
      </c>
      <c r="U73">
        <v>1209.3273482710899</v>
      </c>
      <c r="V73">
        <v>71.7</v>
      </c>
      <c r="W73" t="s">
        <v>15748</v>
      </c>
      <c r="X73">
        <v>72102609</v>
      </c>
      <c r="Y73" t="s">
        <v>96</v>
      </c>
      <c r="Z73" t="s">
        <v>2963</v>
      </c>
      <c r="AA73" t="s">
        <v>2964</v>
      </c>
      <c r="AB73" t="s">
        <v>2962</v>
      </c>
      <c r="AC73" t="s">
        <v>2965</v>
      </c>
      <c r="AD73" t="s">
        <v>156</v>
      </c>
      <c r="AE73">
        <v>0</v>
      </c>
      <c r="AF73" t="s">
        <v>15748</v>
      </c>
      <c r="AG73" t="s">
        <v>96</v>
      </c>
      <c r="AH73" t="s">
        <v>96</v>
      </c>
      <c r="AI73" t="s">
        <v>96</v>
      </c>
      <c r="AJ73">
        <v>6</v>
      </c>
      <c r="AK73">
        <v>5</v>
      </c>
      <c r="AL73">
        <v>4</v>
      </c>
      <c r="AM73">
        <v>3</v>
      </c>
      <c r="AN73">
        <v>2</v>
      </c>
      <c r="AO73">
        <v>6</v>
      </c>
      <c r="AP73">
        <v>6</v>
      </c>
    </row>
    <row r="74" spans="1:42" x14ac:dyDescent="0.25">
      <c r="A74" t="s">
        <v>853</v>
      </c>
      <c r="B74">
        <v>12.4119214604099</v>
      </c>
      <c r="C74">
        <v>71.099998474121094</v>
      </c>
      <c r="D74" t="s">
        <v>20175</v>
      </c>
      <c r="E74">
        <v>1054</v>
      </c>
      <c r="F74">
        <v>1215.9659395886399</v>
      </c>
      <c r="G74">
        <v>69.489071859003403</v>
      </c>
      <c r="H74" t="s">
        <v>20176</v>
      </c>
      <c r="I74" t="s">
        <v>16672</v>
      </c>
      <c r="J74" t="s">
        <v>43</v>
      </c>
      <c r="K74">
        <v>1194914.4242507899</v>
      </c>
      <c r="L74">
        <v>322810.07190173102</v>
      </c>
      <c r="M74" t="s">
        <v>98</v>
      </c>
      <c r="N74" t="s">
        <v>98</v>
      </c>
      <c r="O74">
        <v>1194914</v>
      </c>
      <c r="P74">
        <v>4779656</v>
      </c>
      <c r="Q74">
        <v>109</v>
      </c>
      <c r="R74">
        <v>12.5117214604099</v>
      </c>
      <c r="S74" t="s">
        <v>431</v>
      </c>
      <c r="T74">
        <v>1054</v>
      </c>
      <c r="U74">
        <v>1209.9659395886399</v>
      </c>
      <c r="V74">
        <v>69.5</v>
      </c>
      <c r="W74" t="s">
        <v>14379</v>
      </c>
      <c r="X74">
        <v>72102609</v>
      </c>
      <c r="Y74" t="s">
        <v>96</v>
      </c>
      <c r="Z74" t="s">
        <v>431</v>
      </c>
      <c r="AA74" t="s">
        <v>2388</v>
      </c>
      <c r="AB74" t="s">
        <v>853</v>
      </c>
      <c r="AC74" t="s">
        <v>2389</v>
      </c>
      <c r="AD74" t="s">
        <v>852</v>
      </c>
      <c r="AE74">
        <v>109</v>
      </c>
      <c r="AF74" t="s">
        <v>14379</v>
      </c>
      <c r="AG74" t="s">
        <v>96</v>
      </c>
      <c r="AH74" t="s">
        <v>96</v>
      </c>
      <c r="AI74" t="s">
        <v>96</v>
      </c>
      <c r="AJ74" t="s">
        <v>96</v>
      </c>
      <c r="AK74">
        <v>5</v>
      </c>
      <c r="AL74">
        <v>4</v>
      </c>
      <c r="AM74">
        <v>3</v>
      </c>
      <c r="AN74">
        <v>2</v>
      </c>
      <c r="AO74">
        <v>5</v>
      </c>
      <c r="AP74">
        <v>5</v>
      </c>
    </row>
    <row r="75" spans="1:42" x14ac:dyDescent="0.25">
      <c r="A75" t="s">
        <v>853</v>
      </c>
      <c r="B75">
        <v>12.4119536401817</v>
      </c>
      <c r="C75">
        <v>71</v>
      </c>
      <c r="D75" t="s">
        <v>20177</v>
      </c>
      <c r="E75">
        <v>1174</v>
      </c>
      <c r="F75">
        <v>1215.9680452042001</v>
      </c>
      <c r="G75">
        <v>69.506873598668193</v>
      </c>
      <c r="H75" t="s">
        <v>20178</v>
      </c>
      <c r="I75" t="s">
        <v>20179</v>
      </c>
      <c r="J75" t="s">
        <v>43</v>
      </c>
      <c r="K75">
        <v>1045429.40576614</v>
      </c>
      <c r="L75">
        <v>322810.07190173102</v>
      </c>
      <c r="M75" t="s">
        <v>98</v>
      </c>
      <c r="N75" t="s">
        <v>98</v>
      </c>
      <c r="O75">
        <v>1045429</v>
      </c>
      <c r="P75">
        <v>4181716</v>
      </c>
      <c r="Q75">
        <v>95</v>
      </c>
      <c r="R75">
        <v>12.5117536401817</v>
      </c>
      <c r="S75" t="s">
        <v>431</v>
      </c>
      <c r="T75">
        <v>1174</v>
      </c>
      <c r="U75">
        <v>1209.9680452042001</v>
      </c>
      <c r="V75">
        <v>69.5</v>
      </c>
      <c r="W75" t="s">
        <v>14379</v>
      </c>
      <c r="X75">
        <v>72102609</v>
      </c>
      <c r="Y75" t="s">
        <v>96</v>
      </c>
      <c r="Z75" t="s">
        <v>431</v>
      </c>
      <c r="AA75" t="s">
        <v>2388</v>
      </c>
      <c r="AB75" t="s">
        <v>853</v>
      </c>
      <c r="AC75" t="s">
        <v>2389</v>
      </c>
      <c r="AD75" t="s">
        <v>852</v>
      </c>
      <c r="AE75">
        <v>95</v>
      </c>
      <c r="AF75" t="s">
        <v>14379</v>
      </c>
      <c r="AG75" t="s">
        <v>96</v>
      </c>
      <c r="AH75" t="s">
        <v>96</v>
      </c>
      <c r="AI75" t="s">
        <v>96</v>
      </c>
      <c r="AJ75" t="s">
        <v>96</v>
      </c>
      <c r="AK75">
        <v>5</v>
      </c>
      <c r="AL75" t="s">
        <v>96</v>
      </c>
      <c r="AM75">
        <v>3</v>
      </c>
      <c r="AN75">
        <v>2</v>
      </c>
      <c r="AO75">
        <v>5</v>
      </c>
      <c r="AP75">
        <v>5</v>
      </c>
    </row>
    <row r="76" spans="1:42" x14ac:dyDescent="0.25">
      <c r="A76" t="s">
        <v>9231</v>
      </c>
      <c r="B76">
        <v>12.436095610098601</v>
      </c>
      <c r="C76">
        <v>164</v>
      </c>
      <c r="D76" t="s">
        <v>5875</v>
      </c>
      <c r="E76">
        <v>1474</v>
      </c>
      <c r="F76">
        <v>1217.5477241413701</v>
      </c>
      <c r="G76">
        <v>70.494019411114905</v>
      </c>
      <c r="H76" t="s">
        <v>5876</v>
      </c>
      <c r="I76" t="s">
        <v>4314</v>
      </c>
      <c r="J76" t="s">
        <v>43</v>
      </c>
      <c r="K76">
        <v>195639.928857775</v>
      </c>
      <c r="L76">
        <v>60540.702185757102</v>
      </c>
      <c r="M76" t="s">
        <v>98</v>
      </c>
      <c r="N76" t="s">
        <v>98</v>
      </c>
      <c r="O76">
        <v>195640</v>
      </c>
      <c r="P76">
        <v>782560</v>
      </c>
      <c r="Q76">
        <v>18</v>
      </c>
      <c r="R76">
        <v>12.535895610098601</v>
      </c>
      <c r="S76" t="s">
        <v>9227</v>
      </c>
      <c r="T76">
        <v>1474</v>
      </c>
      <c r="U76">
        <v>1211.5477241413701</v>
      </c>
      <c r="V76">
        <v>70.5</v>
      </c>
      <c r="W76" t="s">
        <v>14429</v>
      </c>
      <c r="X76">
        <v>72102609</v>
      </c>
      <c r="Y76" t="s">
        <v>96</v>
      </c>
      <c r="Z76" t="s">
        <v>9227</v>
      </c>
      <c r="AA76" t="s">
        <v>9230</v>
      </c>
      <c r="AB76" t="s">
        <v>9231</v>
      </c>
      <c r="AC76" t="s">
        <v>9232</v>
      </c>
      <c r="AD76" t="s">
        <v>9233</v>
      </c>
      <c r="AE76">
        <v>18</v>
      </c>
      <c r="AF76" t="s">
        <v>14429</v>
      </c>
      <c r="AG76" t="s">
        <v>96</v>
      </c>
      <c r="AH76" t="s">
        <v>96</v>
      </c>
      <c r="AI76" t="s">
        <v>96</v>
      </c>
      <c r="AJ76" t="s">
        <v>96</v>
      </c>
      <c r="AK76">
        <v>5</v>
      </c>
      <c r="AL76">
        <v>4</v>
      </c>
      <c r="AM76">
        <v>3</v>
      </c>
      <c r="AN76">
        <v>2</v>
      </c>
      <c r="AO76">
        <v>5</v>
      </c>
      <c r="AP76">
        <v>5</v>
      </c>
    </row>
    <row r="77" spans="1:42" x14ac:dyDescent="0.25">
      <c r="A77" t="s">
        <v>724</v>
      </c>
      <c r="B77">
        <v>12.512483474022</v>
      </c>
      <c r="C77">
        <v>75</v>
      </c>
      <c r="D77" t="s">
        <v>20180</v>
      </c>
      <c r="E77">
        <v>500</v>
      </c>
      <c r="F77">
        <v>1222.5460030767899</v>
      </c>
      <c r="G77">
        <v>74.480158423344804</v>
      </c>
      <c r="H77" t="s">
        <v>20181</v>
      </c>
      <c r="I77" t="s">
        <v>20182</v>
      </c>
      <c r="J77" t="s">
        <v>43</v>
      </c>
      <c r="K77">
        <v>184180.505862316</v>
      </c>
      <c r="L77">
        <v>145877.31742074</v>
      </c>
      <c r="M77" t="s">
        <v>98</v>
      </c>
      <c r="N77" t="s">
        <v>98</v>
      </c>
      <c r="O77">
        <v>184181</v>
      </c>
      <c r="P77">
        <v>736724</v>
      </c>
      <c r="Q77">
        <v>17</v>
      </c>
      <c r="R77">
        <v>12.612283474022</v>
      </c>
      <c r="S77" t="s">
        <v>428</v>
      </c>
      <c r="T77">
        <v>500</v>
      </c>
      <c r="U77">
        <v>1216.5460030767899</v>
      </c>
      <c r="V77">
        <v>74.5</v>
      </c>
      <c r="W77" t="s">
        <v>14813</v>
      </c>
      <c r="X77">
        <v>72102609</v>
      </c>
      <c r="Y77" t="s">
        <v>96</v>
      </c>
      <c r="Z77" t="s">
        <v>428</v>
      </c>
      <c r="AA77" t="s">
        <v>429</v>
      </c>
      <c r="AB77" t="s">
        <v>724</v>
      </c>
      <c r="AC77" t="s">
        <v>430</v>
      </c>
      <c r="AD77" t="s">
        <v>723</v>
      </c>
      <c r="AE77">
        <v>17</v>
      </c>
      <c r="AF77" t="s">
        <v>14813</v>
      </c>
      <c r="AG77" t="s">
        <v>96</v>
      </c>
      <c r="AH77" t="s">
        <v>96</v>
      </c>
      <c r="AI77" t="s">
        <v>96</v>
      </c>
      <c r="AJ77" t="s">
        <v>96</v>
      </c>
      <c r="AK77">
        <v>5</v>
      </c>
      <c r="AL77">
        <v>4</v>
      </c>
      <c r="AM77">
        <v>3</v>
      </c>
      <c r="AN77">
        <v>2</v>
      </c>
      <c r="AO77">
        <v>5</v>
      </c>
      <c r="AP77">
        <v>5</v>
      </c>
    </row>
    <row r="78" spans="1:42" x14ac:dyDescent="0.25">
      <c r="A78" t="s">
        <v>16760</v>
      </c>
      <c r="B78">
        <v>12.574914779133501</v>
      </c>
      <c r="C78">
        <v>95</v>
      </c>
      <c r="D78" s="2" t="s">
        <v>20183</v>
      </c>
      <c r="E78">
        <v>1276</v>
      </c>
      <c r="F78">
        <v>1226.6310639912001</v>
      </c>
      <c r="G78">
        <v>67.893822142021094</v>
      </c>
      <c r="H78" t="s">
        <v>20184</v>
      </c>
      <c r="I78" t="s">
        <v>20185</v>
      </c>
      <c r="J78" t="s">
        <v>43</v>
      </c>
      <c r="K78">
        <v>40635.6206173272</v>
      </c>
      <c r="L78">
        <v>37921.5867463459</v>
      </c>
      <c r="M78">
        <v>16429.529904556301</v>
      </c>
      <c r="N78">
        <v>16429.529904556301</v>
      </c>
      <c r="O78">
        <v>24206</v>
      </c>
      <c r="P78">
        <v>96824</v>
      </c>
      <c r="Q78">
        <v>2</v>
      </c>
      <c r="R78">
        <v>12.674714779133501</v>
      </c>
      <c r="S78" t="s">
        <v>20186</v>
      </c>
      <c r="T78">
        <v>1276</v>
      </c>
      <c r="U78">
        <v>1220.6310639912001</v>
      </c>
      <c r="V78">
        <v>67.900000000000006</v>
      </c>
      <c r="W78" t="s">
        <v>21876</v>
      </c>
      <c r="X78">
        <v>72102609</v>
      </c>
      <c r="Y78" t="s">
        <v>96</v>
      </c>
      <c r="Z78" t="s">
        <v>20186</v>
      </c>
      <c r="AA78" t="s">
        <v>20187</v>
      </c>
      <c r="AB78" t="s">
        <v>16760</v>
      </c>
      <c r="AC78" t="s">
        <v>20188</v>
      </c>
      <c r="AD78" t="s">
        <v>4457</v>
      </c>
      <c r="AE78">
        <v>2</v>
      </c>
      <c r="AF78" t="s">
        <v>21876</v>
      </c>
      <c r="AG78" t="s">
        <v>96</v>
      </c>
      <c r="AH78" t="s">
        <v>96</v>
      </c>
      <c r="AI78" t="s">
        <v>96</v>
      </c>
      <c r="AJ78" t="s">
        <v>96</v>
      </c>
      <c r="AK78">
        <v>5</v>
      </c>
      <c r="AL78" t="s">
        <v>96</v>
      </c>
      <c r="AM78">
        <v>3</v>
      </c>
      <c r="AN78">
        <v>2</v>
      </c>
      <c r="AO78">
        <v>5</v>
      </c>
      <c r="AP78">
        <v>5</v>
      </c>
    </row>
    <row r="79" spans="1:42" x14ac:dyDescent="0.25">
      <c r="A79" t="s">
        <v>20189</v>
      </c>
      <c r="B79">
        <v>12.598966071232701</v>
      </c>
      <c r="C79">
        <v>81</v>
      </c>
      <c r="D79">
        <v>1168354</v>
      </c>
      <c r="E79">
        <v>1315</v>
      </c>
      <c r="F79">
        <v>1228.2048096164101</v>
      </c>
      <c r="G79">
        <v>55.516653532604302</v>
      </c>
      <c r="H79" t="s">
        <v>20190</v>
      </c>
      <c r="I79" t="s">
        <v>20191</v>
      </c>
      <c r="J79" t="s">
        <v>43</v>
      </c>
      <c r="K79">
        <v>266660.08086127898</v>
      </c>
      <c r="L79">
        <v>24332.580991455201</v>
      </c>
      <c r="M79" t="s">
        <v>98</v>
      </c>
      <c r="N79" t="s">
        <v>98</v>
      </c>
      <c r="O79">
        <v>266660</v>
      </c>
      <c r="P79">
        <v>1066640</v>
      </c>
      <c r="Q79">
        <v>24</v>
      </c>
      <c r="R79">
        <v>12.698766071232701</v>
      </c>
      <c r="S79" t="s">
        <v>20192</v>
      </c>
      <c r="T79">
        <v>1315</v>
      </c>
      <c r="U79">
        <v>1222.2048096164101</v>
      </c>
      <c r="V79">
        <v>55.5</v>
      </c>
      <c r="W79" t="s">
        <v>21877</v>
      </c>
      <c r="X79">
        <v>72102609</v>
      </c>
      <c r="Y79" t="s">
        <v>96</v>
      </c>
      <c r="Z79" t="s">
        <v>20192</v>
      </c>
      <c r="AA79" t="s">
        <v>20193</v>
      </c>
      <c r="AB79" t="s">
        <v>20189</v>
      </c>
      <c r="AC79" t="s">
        <v>20194</v>
      </c>
      <c r="AD79" t="s">
        <v>20195</v>
      </c>
      <c r="AE79">
        <v>24</v>
      </c>
      <c r="AF79" t="s">
        <v>21877</v>
      </c>
      <c r="AG79" t="s">
        <v>96</v>
      </c>
      <c r="AH79" t="s">
        <v>96</v>
      </c>
      <c r="AI79" t="s">
        <v>96</v>
      </c>
      <c r="AJ79" t="s">
        <v>96</v>
      </c>
      <c r="AK79">
        <v>5</v>
      </c>
      <c r="AL79" t="s">
        <v>96</v>
      </c>
      <c r="AM79">
        <v>3</v>
      </c>
      <c r="AN79">
        <v>2</v>
      </c>
      <c r="AO79">
        <v>5</v>
      </c>
      <c r="AP79">
        <v>5</v>
      </c>
    </row>
    <row r="80" spans="1:42" x14ac:dyDescent="0.25">
      <c r="A80" t="s">
        <v>502</v>
      </c>
      <c r="B80">
        <v>12.6036276634069</v>
      </c>
      <c r="C80">
        <v>135</v>
      </c>
      <c r="D80" t="s">
        <v>498</v>
      </c>
      <c r="E80">
        <v>1229</v>
      </c>
      <c r="F80">
        <v>1228.5098310788901</v>
      </c>
      <c r="G80">
        <v>79.222029166965598</v>
      </c>
      <c r="H80" t="s">
        <v>499</v>
      </c>
      <c r="I80" t="s">
        <v>500</v>
      </c>
      <c r="J80" t="s">
        <v>44</v>
      </c>
      <c r="K80">
        <v>793268.20971086097</v>
      </c>
      <c r="L80">
        <v>380978.35807226598</v>
      </c>
      <c r="M80">
        <v>327645.45871456899</v>
      </c>
      <c r="N80">
        <v>327645.45871456899</v>
      </c>
      <c r="O80">
        <v>465623</v>
      </c>
      <c r="P80">
        <v>1862492</v>
      </c>
      <c r="Q80">
        <v>42</v>
      </c>
      <c r="R80">
        <v>12.703427663406901</v>
      </c>
      <c r="S80" t="s">
        <v>497</v>
      </c>
      <c r="T80">
        <v>1229</v>
      </c>
      <c r="U80">
        <v>1222.5098310788901</v>
      </c>
      <c r="V80">
        <v>79.2</v>
      </c>
      <c r="W80" t="s">
        <v>21878</v>
      </c>
      <c r="X80">
        <v>72102609</v>
      </c>
      <c r="Y80" t="s">
        <v>96</v>
      </c>
      <c r="Z80" t="s">
        <v>497</v>
      </c>
      <c r="AA80" t="s">
        <v>501</v>
      </c>
      <c r="AB80" t="s">
        <v>502</v>
      </c>
      <c r="AC80" t="s">
        <v>503</v>
      </c>
      <c r="AD80" t="s">
        <v>504</v>
      </c>
      <c r="AE80">
        <v>42</v>
      </c>
      <c r="AF80" t="s">
        <v>21878</v>
      </c>
      <c r="AG80" t="s">
        <v>96</v>
      </c>
      <c r="AH80" t="s">
        <v>118</v>
      </c>
      <c r="AI80" t="s">
        <v>96</v>
      </c>
      <c r="AJ80" t="s">
        <v>96</v>
      </c>
      <c r="AK80">
        <v>5</v>
      </c>
      <c r="AL80" t="s">
        <v>96</v>
      </c>
      <c r="AM80" t="s">
        <v>96</v>
      </c>
      <c r="AN80">
        <v>2</v>
      </c>
      <c r="AO80">
        <v>5</v>
      </c>
      <c r="AP80">
        <v>5</v>
      </c>
    </row>
    <row r="81" spans="1:42" x14ac:dyDescent="0.25">
      <c r="A81" t="s">
        <v>2391</v>
      </c>
      <c r="B81">
        <v>12.6761971873207</v>
      </c>
      <c r="C81">
        <v>70.099998474121094</v>
      </c>
      <c r="D81" t="s">
        <v>11096</v>
      </c>
      <c r="E81">
        <v>1141</v>
      </c>
      <c r="F81">
        <v>1233.25826498058</v>
      </c>
      <c r="G81">
        <v>72.866289902032307</v>
      </c>
      <c r="H81" t="s">
        <v>11097</v>
      </c>
      <c r="I81" t="s">
        <v>396</v>
      </c>
      <c r="J81" t="s">
        <v>43</v>
      </c>
      <c r="K81">
        <v>369194.39991338202</v>
      </c>
      <c r="L81">
        <v>132073.425943234</v>
      </c>
      <c r="M81">
        <v>451926.89781061298</v>
      </c>
      <c r="N81">
        <v>451926.89781061298</v>
      </c>
      <c r="O81">
        <v>0</v>
      </c>
      <c r="P81">
        <v>0</v>
      </c>
      <c r="Q81">
        <v>0</v>
      </c>
      <c r="R81">
        <v>12.7759971873207</v>
      </c>
      <c r="S81" t="s">
        <v>1622</v>
      </c>
      <c r="T81">
        <v>1141</v>
      </c>
      <c r="U81">
        <v>1227.25826498058</v>
      </c>
      <c r="V81">
        <v>72.900000000000006</v>
      </c>
      <c r="W81" t="s">
        <v>14771</v>
      </c>
      <c r="X81">
        <v>72102609</v>
      </c>
      <c r="Y81" t="s">
        <v>96</v>
      </c>
      <c r="Z81" t="s">
        <v>1622</v>
      </c>
      <c r="AA81" t="s">
        <v>2390</v>
      </c>
      <c r="AB81" t="s">
        <v>2391</v>
      </c>
      <c r="AC81" t="s">
        <v>2392</v>
      </c>
      <c r="AD81" t="s">
        <v>2393</v>
      </c>
      <c r="AE81">
        <v>0</v>
      </c>
      <c r="AF81" t="s">
        <v>14771</v>
      </c>
      <c r="AG81" t="s">
        <v>96</v>
      </c>
      <c r="AH81" t="s">
        <v>96</v>
      </c>
      <c r="AI81" t="s">
        <v>96</v>
      </c>
      <c r="AJ81">
        <v>6</v>
      </c>
      <c r="AK81">
        <v>5</v>
      </c>
      <c r="AL81" t="s">
        <v>96</v>
      </c>
      <c r="AM81">
        <v>3</v>
      </c>
      <c r="AN81">
        <v>2</v>
      </c>
      <c r="AO81">
        <v>6</v>
      </c>
      <c r="AP81">
        <v>6</v>
      </c>
    </row>
    <row r="82" spans="1:42" x14ac:dyDescent="0.25">
      <c r="A82" t="s">
        <v>924</v>
      </c>
      <c r="B82">
        <v>12.722781824556</v>
      </c>
      <c r="C82">
        <v>139</v>
      </c>
      <c r="D82" t="s">
        <v>1890</v>
      </c>
      <c r="E82">
        <v>1402</v>
      </c>
      <c r="F82">
        <v>1236.30643256961</v>
      </c>
      <c r="G82">
        <v>70.856171537876804</v>
      </c>
      <c r="H82" t="s">
        <v>1891</v>
      </c>
      <c r="I82" t="s">
        <v>505</v>
      </c>
      <c r="J82" t="s">
        <v>43</v>
      </c>
      <c r="K82">
        <v>694148.49660520803</v>
      </c>
      <c r="L82">
        <v>193066.45787353101</v>
      </c>
      <c r="M82" t="s">
        <v>98</v>
      </c>
      <c r="N82" t="s">
        <v>98</v>
      </c>
      <c r="O82">
        <v>694148</v>
      </c>
      <c r="P82">
        <v>2776592</v>
      </c>
      <c r="Q82">
        <v>63</v>
      </c>
      <c r="R82">
        <v>12.822581824556</v>
      </c>
      <c r="S82" t="s">
        <v>923</v>
      </c>
      <c r="T82">
        <v>1402</v>
      </c>
      <c r="U82">
        <v>1230.30643256961</v>
      </c>
      <c r="V82">
        <v>70.900000000000006</v>
      </c>
      <c r="W82" t="s">
        <v>14402</v>
      </c>
      <c r="X82">
        <v>72102609</v>
      </c>
      <c r="Y82" t="s">
        <v>96</v>
      </c>
      <c r="Z82" t="s">
        <v>923</v>
      </c>
      <c r="AA82" t="s">
        <v>921</v>
      </c>
      <c r="AB82" t="s">
        <v>924</v>
      </c>
      <c r="AC82" t="s">
        <v>922</v>
      </c>
      <c r="AD82" t="s">
        <v>1422</v>
      </c>
      <c r="AE82">
        <v>63</v>
      </c>
      <c r="AF82" t="s">
        <v>14402</v>
      </c>
      <c r="AG82" t="s">
        <v>96</v>
      </c>
      <c r="AH82" t="s">
        <v>96</v>
      </c>
      <c r="AI82" t="s">
        <v>96</v>
      </c>
      <c r="AJ82" t="s">
        <v>96</v>
      </c>
      <c r="AK82">
        <v>5</v>
      </c>
      <c r="AL82">
        <v>4</v>
      </c>
      <c r="AM82">
        <v>3</v>
      </c>
      <c r="AN82">
        <v>2</v>
      </c>
      <c r="AO82">
        <v>5</v>
      </c>
      <c r="AP82">
        <v>5</v>
      </c>
    </row>
    <row r="83" spans="1:42" x14ac:dyDescent="0.25">
      <c r="A83" t="s">
        <v>1894</v>
      </c>
      <c r="B83">
        <v>12.8099351753029</v>
      </c>
      <c r="C83">
        <v>83</v>
      </c>
      <c r="D83" t="s">
        <v>319</v>
      </c>
      <c r="E83">
        <v>565</v>
      </c>
      <c r="F83">
        <v>1242.00912845368</v>
      </c>
      <c r="G83">
        <v>70.544549803694096</v>
      </c>
      <c r="H83" t="s">
        <v>320</v>
      </c>
      <c r="I83" t="s">
        <v>321</v>
      </c>
      <c r="J83" t="s">
        <v>43</v>
      </c>
      <c r="K83">
        <v>161273.40842276099</v>
      </c>
      <c r="L83">
        <v>43383.671468081899</v>
      </c>
      <c r="M83">
        <v>191731.69640766401</v>
      </c>
      <c r="N83">
        <v>191731.69640766401</v>
      </c>
      <c r="O83">
        <v>0</v>
      </c>
      <c r="P83">
        <v>0</v>
      </c>
      <c r="Q83">
        <v>0</v>
      </c>
      <c r="R83">
        <v>12.909735175302901</v>
      </c>
      <c r="S83" t="s">
        <v>1893</v>
      </c>
      <c r="T83">
        <v>565</v>
      </c>
      <c r="U83">
        <v>1236.00912845368</v>
      </c>
      <c r="V83">
        <v>70.5</v>
      </c>
      <c r="W83" t="s">
        <v>14923</v>
      </c>
      <c r="X83">
        <v>72102609</v>
      </c>
      <c r="Y83" t="s">
        <v>96</v>
      </c>
      <c r="Z83" t="s">
        <v>1893</v>
      </c>
      <c r="AA83" t="s">
        <v>1425</v>
      </c>
      <c r="AB83" t="s">
        <v>1894</v>
      </c>
      <c r="AC83" t="s">
        <v>1424</v>
      </c>
      <c r="AD83" t="s">
        <v>2394</v>
      </c>
      <c r="AE83">
        <v>0</v>
      </c>
      <c r="AF83" t="s">
        <v>14923</v>
      </c>
      <c r="AG83" t="s">
        <v>96</v>
      </c>
      <c r="AH83" t="s">
        <v>96</v>
      </c>
      <c r="AI83" t="s">
        <v>96</v>
      </c>
      <c r="AJ83">
        <v>6</v>
      </c>
      <c r="AK83">
        <v>5</v>
      </c>
      <c r="AL83">
        <v>4</v>
      </c>
      <c r="AM83">
        <v>3</v>
      </c>
      <c r="AN83">
        <v>2</v>
      </c>
      <c r="AO83">
        <v>6</v>
      </c>
      <c r="AP83">
        <v>6</v>
      </c>
    </row>
    <row r="84" spans="1:42" x14ac:dyDescent="0.25">
      <c r="A84" t="s">
        <v>1423</v>
      </c>
      <c r="B84">
        <v>12.8559743704164</v>
      </c>
      <c r="C84">
        <v>113</v>
      </c>
      <c r="D84" t="s">
        <v>20196</v>
      </c>
      <c r="E84">
        <v>1651</v>
      </c>
      <c r="F84">
        <v>1245.0216061866599</v>
      </c>
      <c r="G84">
        <v>61.8940333028821</v>
      </c>
      <c r="H84" t="s">
        <v>20197</v>
      </c>
      <c r="I84" t="s">
        <v>20198</v>
      </c>
      <c r="J84" t="s">
        <v>43</v>
      </c>
      <c r="K84">
        <v>152555.49313447601</v>
      </c>
      <c r="L84">
        <v>28476.046867202</v>
      </c>
      <c r="M84" t="s">
        <v>98</v>
      </c>
      <c r="N84" t="s">
        <v>98</v>
      </c>
      <c r="O84">
        <v>152555</v>
      </c>
      <c r="P84">
        <v>610220</v>
      </c>
      <c r="Q84">
        <v>14</v>
      </c>
      <c r="R84">
        <v>12.9557743704164</v>
      </c>
      <c r="S84" t="s">
        <v>2397</v>
      </c>
      <c r="T84">
        <v>1651</v>
      </c>
      <c r="U84">
        <v>1239.0216061866599</v>
      </c>
      <c r="V84">
        <v>61.9</v>
      </c>
      <c r="W84" t="s">
        <v>21879</v>
      </c>
      <c r="X84">
        <v>72102609</v>
      </c>
      <c r="Y84" t="s">
        <v>96</v>
      </c>
      <c r="Z84" t="s">
        <v>2397</v>
      </c>
      <c r="AA84" t="s">
        <v>2398</v>
      </c>
      <c r="AB84" t="s">
        <v>1423</v>
      </c>
      <c r="AC84" t="s">
        <v>2399</v>
      </c>
      <c r="AD84" t="s">
        <v>13374</v>
      </c>
      <c r="AE84">
        <v>14</v>
      </c>
      <c r="AF84" t="s">
        <v>21879</v>
      </c>
      <c r="AG84" t="s">
        <v>96</v>
      </c>
      <c r="AH84" t="s">
        <v>96</v>
      </c>
      <c r="AI84" t="s">
        <v>96</v>
      </c>
      <c r="AJ84" t="s">
        <v>96</v>
      </c>
      <c r="AK84">
        <v>5</v>
      </c>
      <c r="AL84">
        <v>4</v>
      </c>
      <c r="AM84">
        <v>3</v>
      </c>
      <c r="AN84">
        <v>2</v>
      </c>
      <c r="AO84">
        <v>5</v>
      </c>
      <c r="AP84">
        <v>5</v>
      </c>
    </row>
    <row r="85" spans="1:42" x14ac:dyDescent="0.25">
      <c r="A85" t="s">
        <v>20199</v>
      </c>
      <c r="B85">
        <v>12.880047927619801</v>
      </c>
      <c r="C85">
        <v>136</v>
      </c>
      <c r="D85" t="s">
        <v>20200</v>
      </c>
      <c r="E85">
        <v>1163</v>
      </c>
      <c r="F85">
        <v>1246.5968086820601</v>
      </c>
      <c r="G85">
        <v>63.579710533547399</v>
      </c>
      <c r="H85" t="s">
        <v>20201</v>
      </c>
      <c r="I85" t="s">
        <v>20202</v>
      </c>
      <c r="J85" t="s">
        <v>43</v>
      </c>
      <c r="K85">
        <v>100166.03549345399</v>
      </c>
      <c r="L85">
        <v>19090.259101906599</v>
      </c>
      <c r="M85" t="s">
        <v>98</v>
      </c>
      <c r="N85" t="s">
        <v>98</v>
      </c>
      <c r="O85">
        <v>100166</v>
      </c>
      <c r="P85">
        <v>400664</v>
      </c>
      <c r="Q85">
        <v>9</v>
      </c>
      <c r="R85">
        <v>12.979847927619801</v>
      </c>
      <c r="S85" t="s">
        <v>11113</v>
      </c>
      <c r="T85">
        <v>1163</v>
      </c>
      <c r="U85">
        <v>1240.5968086820601</v>
      </c>
      <c r="V85">
        <v>63.6</v>
      </c>
      <c r="W85" t="s">
        <v>21880</v>
      </c>
      <c r="X85">
        <v>72102609</v>
      </c>
      <c r="Y85" t="s">
        <v>96</v>
      </c>
      <c r="Z85" t="s">
        <v>11113</v>
      </c>
      <c r="AA85" t="s">
        <v>11111</v>
      </c>
      <c r="AB85" t="s">
        <v>20199</v>
      </c>
      <c r="AC85" t="s">
        <v>11106</v>
      </c>
      <c r="AD85" t="s">
        <v>20203</v>
      </c>
      <c r="AE85">
        <v>9</v>
      </c>
      <c r="AF85" t="s">
        <v>21880</v>
      </c>
      <c r="AG85" t="s">
        <v>96</v>
      </c>
      <c r="AH85" t="s">
        <v>96</v>
      </c>
      <c r="AI85" t="s">
        <v>96</v>
      </c>
      <c r="AJ85" t="s">
        <v>96</v>
      </c>
      <c r="AK85">
        <v>5</v>
      </c>
      <c r="AL85" t="s">
        <v>96</v>
      </c>
      <c r="AM85">
        <v>3</v>
      </c>
      <c r="AN85">
        <v>2</v>
      </c>
      <c r="AO85">
        <v>5</v>
      </c>
      <c r="AP85">
        <v>5</v>
      </c>
    </row>
    <row r="86" spans="1:42" x14ac:dyDescent="0.25">
      <c r="A86" t="s">
        <v>1677</v>
      </c>
      <c r="B86">
        <v>12.9279358713065</v>
      </c>
      <c r="C86">
        <v>82</v>
      </c>
      <c r="D86" t="s">
        <v>20204</v>
      </c>
      <c r="E86">
        <v>1242</v>
      </c>
      <c r="F86">
        <v>1249.7302553828299</v>
      </c>
      <c r="G86">
        <v>58.600237070551202</v>
      </c>
      <c r="H86" t="s">
        <v>20205</v>
      </c>
      <c r="I86" t="s">
        <v>1275</v>
      </c>
      <c r="J86" t="s">
        <v>3397</v>
      </c>
      <c r="K86">
        <v>118400.543384201</v>
      </c>
      <c r="L86">
        <v>20442.097673493099</v>
      </c>
      <c r="M86" t="s">
        <v>98</v>
      </c>
      <c r="N86" t="s">
        <v>98</v>
      </c>
      <c r="O86">
        <v>118401</v>
      </c>
      <c r="P86">
        <v>473604</v>
      </c>
      <c r="Q86">
        <v>11</v>
      </c>
      <c r="R86">
        <v>13.027735871306501</v>
      </c>
      <c r="S86" t="s">
        <v>1675</v>
      </c>
      <c r="T86">
        <v>1242</v>
      </c>
      <c r="U86">
        <v>1243.7302553828299</v>
      </c>
      <c r="V86">
        <v>58.6</v>
      </c>
      <c r="W86" t="s">
        <v>16792</v>
      </c>
      <c r="X86">
        <v>72102609</v>
      </c>
      <c r="Y86" t="s">
        <v>96</v>
      </c>
      <c r="Z86" t="s">
        <v>1675</v>
      </c>
      <c r="AA86" t="s">
        <v>1676</v>
      </c>
      <c r="AB86" t="s">
        <v>1677</v>
      </c>
      <c r="AC86" t="s">
        <v>16793</v>
      </c>
      <c r="AD86" t="s">
        <v>1678</v>
      </c>
      <c r="AE86">
        <v>11</v>
      </c>
      <c r="AF86" t="s">
        <v>16792</v>
      </c>
      <c r="AG86" t="s">
        <v>96</v>
      </c>
      <c r="AH86" t="s">
        <v>96</v>
      </c>
      <c r="AI86" t="s">
        <v>96</v>
      </c>
      <c r="AJ86" t="s">
        <v>96</v>
      </c>
      <c r="AK86">
        <v>5</v>
      </c>
      <c r="AL86" t="s">
        <v>96</v>
      </c>
      <c r="AM86" t="s">
        <v>96</v>
      </c>
      <c r="AN86">
        <v>2</v>
      </c>
      <c r="AO86">
        <v>5</v>
      </c>
      <c r="AP86">
        <v>5</v>
      </c>
    </row>
    <row r="87" spans="1:42" x14ac:dyDescent="0.25">
      <c r="A87" t="s">
        <v>20206</v>
      </c>
      <c r="B87">
        <v>12.9530818957632</v>
      </c>
      <c r="C87">
        <v>102</v>
      </c>
      <c r="D87" t="s">
        <v>20207</v>
      </c>
      <c r="E87">
        <v>899</v>
      </c>
      <c r="F87">
        <v>1251.37563251338</v>
      </c>
      <c r="G87">
        <v>56.2501349861137</v>
      </c>
      <c r="H87" t="s">
        <v>20208</v>
      </c>
      <c r="I87" t="s">
        <v>389</v>
      </c>
      <c r="J87" t="s">
        <v>43</v>
      </c>
      <c r="K87">
        <v>118466.278120685</v>
      </c>
      <c r="L87">
        <v>43944.869678344803</v>
      </c>
      <c r="M87" t="s">
        <v>98</v>
      </c>
      <c r="N87" t="s">
        <v>98</v>
      </c>
      <c r="O87">
        <v>118466</v>
      </c>
      <c r="P87">
        <v>473864</v>
      </c>
      <c r="Q87">
        <v>11</v>
      </c>
      <c r="R87">
        <v>13.0528818957632</v>
      </c>
      <c r="S87" t="s">
        <v>20209</v>
      </c>
      <c r="T87">
        <v>899</v>
      </c>
      <c r="U87">
        <v>1245.37563251338</v>
      </c>
      <c r="V87">
        <v>56.3</v>
      </c>
      <c r="W87" t="s">
        <v>21881</v>
      </c>
      <c r="X87">
        <v>72102609</v>
      </c>
      <c r="Y87" t="s">
        <v>96</v>
      </c>
      <c r="Z87" t="s">
        <v>20209</v>
      </c>
      <c r="AA87" t="s">
        <v>20210</v>
      </c>
      <c r="AB87" t="s">
        <v>20206</v>
      </c>
      <c r="AC87" t="s">
        <v>20211</v>
      </c>
      <c r="AD87" t="s">
        <v>20212</v>
      </c>
      <c r="AE87">
        <v>11</v>
      </c>
      <c r="AF87" t="s">
        <v>21881</v>
      </c>
      <c r="AG87" t="s">
        <v>96</v>
      </c>
      <c r="AH87" t="s">
        <v>96</v>
      </c>
      <c r="AI87" t="s">
        <v>96</v>
      </c>
      <c r="AJ87" t="s">
        <v>96</v>
      </c>
      <c r="AK87">
        <v>5</v>
      </c>
      <c r="AL87">
        <v>4</v>
      </c>
      <c r="AM87">
        <v>3</v>
      </c>
      <c r="AN87">
        <v>2</v>
      </c>
      <c r="AO87">
        <v>5</v>
      </c>
      <c r="AP87">
        <v>5</v>
      </c>
    </row>
    <row r="88" spans="1:42" x14ac:dyDescent="0.25">
      <c r="A88" t="s">
        <v>2397</v>
      </c>
      <c r="B88">
        <v>13.0492137844642</v>
      </c>
      <c r="C88">
        <v>113</v>
      </c>
      <c r="D88" t="s">
        <v>20213</v>
      </c>
      <c r="E88">
        <v>1188</v>
      </c>
      <c r="F88">
        <v>1257.66582011172</v>
      </c>
      <c r="G88">
        <v>70.646312586773305</v>
      </c>
      <c r="H88" t="s">
        <v>20214</v>
      </c>
      <c r="I88" t="s">
        <v>47</v>
      </c>
      <c r="J88" t="s">
        <v>43</v>
      </c>
      <c r="K88">
        <v>529247.95771580597</v>
      </c>
      <c r="L88">
        <v>191437.894910501</v>
      </c>
      <c r="M88" t="s">
        <v>98</v>
      </c>
      <c r="N88" t="s">
        <v>98</v>
      </c>
      <c r="O88">
        <v>529248</v>
      </c>
      <c r="P88">
        <v>2116992</v>
      </c>
      <c r="Q88">
        <v>48</v>
      </c>
      <c r="R88">
        <v>13.1490137844642</v>
      </c>
      <c r="S88" t="s">
        <v>2398</v>
      </c>
      <c r="T88">
        <v>1188</v>
      </c>
      <c r="U88">
        <v>1251.66582011172</v>
      </c>
      <c r="V88">
        <v>70.599999999999994</v>
      </c>
      <c r="W88" t="s">
        <v>21882</v>
      </c>
      <c r="X88">
        <v>72102609</v>
      </c>
      <c r="Y88" t="s">
        <v>96</v>
      </c>
      <c r="Z88" t="s">
        <v>2398</v>
      </c>
      <c r="AA88" t="s">
        <v>2399</v>
      </c>
      <c r="AB88" t="s">
        <v>2397</v>
      </c>
      <c r="AC88" t="s">
        <v>2408</v>
      </c>
      <c r="AD88" t="s">
        <v>1423</v>
      </c>
      <c r="AE88">
        <v>48</v>
      </c>
      <c r="AF88" t="s">
        <v>21882</v>
      </c>
      <c r="AG88" t="s">
        <v>96</v>
      </c>
      <c r="AH88" t="s">
        <v>96</v>
      </c>
      <c r="AI88" t="s">
        <v>96</v>
      </c>
      <c r="AJ88" t="s">
        <v>96</v>
      </c>
      <c r="AK88">
        <v>5</v>
      </c>
      <c r="AL88" t="s">
        <v>96</v>
      </c>
      <c r="AM88">
        <v>3</v>
      </c>
      <c r="AN88">
        <v>2</v>
      </c>
      <c r="AO88">
        <v>5</v>
      </c>
      <c r="AP88">
        <v>5</v>
      </c>
    </row>
    <row r="89" spans="1:42" x14ac:dyDescent="0.25">
      <c r="A89" t="s">
        <v>2697</v>
      </c>
      <c r="B89">
        <v>13.0997332204592</v>
      </c>
      <c r="C89">
        <v>84.099998474121094</v>
      </c>
      <c r="D89" t="s">
        <v>20215</v>
      </c>
      <c r="E89">
        <v>933</v>
      </c>
      <c r="F89">
        <v>1260.97145296744</v>
      </c>
      <c r="G89">
        <v>58.7971460194141</v>
      </c>
      <c r="H89" t="s">
        <v>20216</v>
      </c>
      <c r="I89" t="s">
        <v>1275</v>
      </c>
      <c r="J89" t="s">
        <v>43</v>
      </c>
      <c r="K89">
        <v>280671.43395249097</v>
      </c>
      <c r="L89">
        <v>74398.442498591307</v>
      </c>
      <c r="M89" t="s">
        <v>98</v>
      </c>
      <c r="N89" t="s">
        <v>98</v>
      </c>
      <c r="O89">
        <v>280671</v>
      </c>
      <c r="P89">
        <v>1122684</v>
      </c>
      <c r="Q89">
        <v>26</v>
      </c>
      <c r="R89">
        <v>13.1995332204592</v>
      </c>
      <c r="S89" t="s">
        <v>2695</v>
      </c>
      <c r="T89">
        <v>933</v>
      </c>
      <c r="U89">
        <v>1254.97145296744</v>
      </c>
      <c r="V89">
        <v>58.8</v>
      </c>
      <c r="W89" t="s">
        <v>14421</v>
      </c>
      <c r="X89">
        <v>72102609</v>
      </c>
      <c r="Y89" t="s">
        <v>96</v>
      </c>
      <c r="Z89" t="s">
        <v>2695</v>
      </c>
      <c r="AA89" t="s">
        <v>2696</v>
      </c>
      <c r="AB89" t="s">
        <v>2697</v>
      </c>
      <c r="AC89" t="s">
        <v>2698</v>
      </c>
      <c r="AD89" t="s">
        <v>2699</v>
      </c>
      <c r="AE89">
        <v>26</v>
      </c>
      <c r="AF89" t="s">
        <v>14421</v>
      </c>
      <c r="AG89" t="s">
        <v>96</v>
      </c>
      <c r="AH89" t="s">
        <v>96</v>
      </c>
      <c r="AI89" t="s">
        <v>96</v>
      </c>
      <c r="AJ89" t="s">
        <v>96</v>
      </c>
      <c r="AK89">
        <v>5</v>
      </c>
      <c r="AL89">
        <v>4</v>
      </c>
      <c r="AM89">
        <v>3</v>
      </c>
      <c r="AN89">
        <v>2</v>
      </c>
      <c r="AO89">
        <v>5</v>
      </c>
      <c r="AP89">
        <v>5</v>
      </c>
    </row>
    <row r="90" spans="1:42" x14ac:dyDescent="0.25">
      <c r="A90" t="s">
        <v>162</v>
      </c>
      <c r="B90">
        <v>13.1955476779577</v>
      </c>
      <c r="C90">
        <v>57.099998474121101</v>
      </c>
      <c r="D90" t="s">
        <v>11121</v>
      </c>
      <c r="F90">
        <v>1267.2408701238401</v>
      </c>
      <c r="G90">
        <v>74.5415367828965</v>
      </c>
      <c r="H90" t="s">
        <v>11122</v>
      </c>
      <c r="I90" t="s">
        <v>11123</v>
      </c>
      <c r="J90" t="s">
        <v>3397</v>
      </c>
      <c r="K90">
        <v>158723.39488044201</v>
      </c>
      <c r="L90">
        <v>40035.8925976303</v>
      </c>
      <c r="M90">
        <v>194752.63438303801</v>
      </c>
      <c r="N90">
        <v>194752.63438303801</v>
      </c>
      <c r="O90">
        <v>0</v>
      </c>
      <c r="P90">
        <v>0</v>
      </c>
      <c r="Q90">
        <v>0</v>
      </c>
      <c r="R90">
        <v>13.2953476779577</v>
      </c>
      <c r="S90" t="s">
        <v>788</v>
      </c>
      <c r="T90" t="s">
        <v>96</v>
      </c>
      <c r="U90">
        <v>1261.2408701238401</v>
      </c>
      <c r="V90">
        <v>74.5</v>
      </c>
      <c r="W90" t="s">
        <v>14930</v>
      </c>
      <c r="X90">
        <v>72102609</v>
      </c>
      <c r="Y90" t="s">
        <v>96</v>
      </c>
      <c r="Z90" t="s">
        <v>788</v>
      </c>
      <c r="AA90" t="s">
        <v>855</v>
      </c>
      <c r="AB90" t="s">
        <v>162</v>
      </c>
      <c r="AC90" t="s">
        <v>1736</v>
      </c>
      <c r="AD90" t="s">
        <v>161</v>
      </c>
      <c r="AE90">
        <v>0</v>
      </c>
      <c r="AF90" t="s">
        <v>14930</v>
      </c>
      <c r="AG90" t="s">
        <v>96</v>
      </c>
      <c r="AH90" t="s">
        <v>96</v>
      </c>
      <c r="AI90" t="s">
        <v>96</v>
      </c>
      <c r="AJ90">
        <v>6</v>
      </c>
      <c r="AK90">
        <v>5</v>
      </c>
      <c r="AL90" t="s">
        <v>96</v>
      </c>
      <c r="AM90" t="s">
        <v>96</v>
      </c>
      <c r="AN90">
        <v>2</v>
      </c>
      <c r="AO90">
        <v>6</v>
      </c>
      <c r="AP90">
        <v>6</v>
      </c>
    </row>
    <row r="91" spans="1:42" x14ac:dyDescent="0.25">
      <c r="A91" t="s">
        <v>20217</v>
      </c>
      <c r="B91">
        <v>13.196123584991399</v>
      </c>
      <c r="C91">
        <v>61</v>
      </c>
      <c r="D91" t="s">
        <v>20218</v>
      </c>
      <c r="E91">
        <v>1503</v>
      </c>
      <c r="F91">
        <v>1267.27855338722</v>
      </c>
      <c r="G91">
        <v>54.4056770115848</v>
      </c>
      <c r="H91" t="s">
        <v>20219</v>
      </c>
      <c r="I91" t="s">
        <v>9534</v>
      </c>
      <c r="J91" t="s">
        <v>43</v>
      </c>
      <c r="K91">
        <v>161483.80280042801</v>
      </c>
      <c r="L91">
        <v>3676.6071494140401</v>
      </c>
      <c r="M91" t="s">
        <v>98</v>
      </c>
      <c r="N91" t="s">
        <v>98</v>
      </c>
      <c r="O91">
        <v>161484</v>
      </c>
      <c r="P91">
        <v>645936</v>
      </c>
      <c r="Q91">
        <v>15</v>
      </c>
      <c r="R91">
        <v>13.295923584991399</v>
      </c>
      <c r="S91" t="s">
        <v>20220</v>
      </c>
      <c r="T91">
        <v>1503</v>
      </c>
      <c r="U91">
        <v>1261.27855338722</v>
      </c>
      <c r="V91">
        <v>54.4</v>
      </c>
      <c r="W91" t="s">
        <v>21883</v>
      </c>
      <c r="X91">
        <v>72102609</v>
      </c>
      <c r="Y91" t="s">
        <v>96</v>
      </c>
      <c r="Z91" t="s">
        <v>20220</v>
      </c>
      <c r="AA91" t="s">
        <v>20221</v>
      </c>
      <c r="AB91" t="s">
        <v>20217</v>
      </c>
      <c r="AC91" t="s">
        <v>20222</v>
      </c>
      <c r="AD91" t="s">
        <v>20223</v>
      </c>
      <c r="AE91">
        <v>15</v>
      </c>
      <c r="AF91" t="s">
        <v>21883</v>
      </c>
      <c r="AG91" t="s">
        <v>96</v>
      </c>
      <c r="AH91" t="s">
        <v>96</v>
      </c>
      <c r="AI91" t="s">
        <v>96</v>
      </c>
      <c r="AJ91" t="s">
        <v>96</v>
      </c>
      <c r="AK91">
        <v>5</v>
      </c>
      <c r="AL91">
        <v>4</v>
      </c>
      <c r="AM91">
        <v>3</v>
      </c>
      <c r="AN91">
        <v>2</v>
      </c>
      <c r="AO91">
        <v>5</v>
      </c>
      <c r="AP91">
        <v>5</v>
      </c>
    </row>
    <row r="92" spans="1:42" x14ac:dyDescent="0.25">
      <c r="A92" t="s">
        <v>11126</v>
      </c>
      <c r="B92">
        <v>13.262417008382799</v>
      </c>
      <c r="C92">
        <v>87</v>
      </c>
      <c r="D92" t="s">
        <v>20224</v>
      </c>
      <c r="E92">
        <v>888</v>
      </c>
      <c r="F92">
        <v>1271.6163238742499</v>
      </c>
      <c r="G92">
        <v>78.484123330807094</v>
      </c>
      <c r="H92" t="s">
        <v>20225</v>
      </c>
      <c r="I92" t="s">
        <v>342</v>
      </c>
      <c r="J92" t="s">
        <v>43</v>
      </c>
      <c r="K92">
        <v>485947.32438081998</v>
      </c>
      <c r="L92">
        <v>339700.08948794001</v>
      </c>
      <c r="M92" t="s">
        <v>98</v>
      </c>
      <c r="N92" t="s">
        <v>98</v>
      </c>
      <c r="O92">
        <v>485947</v>
      </c>
      <c r="P92">
        <v>1943788</v>
      </c>
      <c r="Q92">
        <v>44</v>
      </c>
      <c r="R92">
        <v>13.3622170083828</v>
      </c>
      <c r="S92" t="s">
        <v>11130</v>
      </c>
      <c r="T92">
        <v>888</v>
      </c>
      <c r="U92">
        <v>1265.6163238742499</v>
      </c>
      <c r="V92">
        <v>78.5</v>
      </c>
      <c r="W92" t="s">
        <v>21884</v>
      </c>
      <c r="X92">
        <v>72102609</v>
      </c>
      <c r="Y92" t="s">
        <v>96</v>
      </c>
      <c r="Z92" t="s">
        <v>11130</v>
      </c>
      <c r="AA92" t="s">
        <v>11132</v>
      </c>
      <c r="AB92" t="s">
        <v>11126</v>
      </c>
      <c r="AC92" t="s">
        <v>20226</v>
      </c>
      <c r="AD92" t="s">
        <v>11131</v>
      </c>
      <c r="AE92">
        <v>44</v>
      </c>
      <c r="AF92" t="s">
        <v>21884</v>
      </c>
      <c r="AG92" t="s">
        <v>96</v>
      </c>
      <c r="AH92" t="s">
        <v>96</v>
      </c>
      <c r="AI92" t="s">
        <v>96</v>
      </c>
      <c r="AJ92" t="s">
        <v>96</v>
      </c>
      <c r="AK92">
        <v>5</v>
      </c>
      <c r="AL92">
        <v>4</v>
      </c>
      <c r="AM92">
        <v>3</v>
      </c>
      <c r="AN92">
        <v>2</v>
      </c>
      <c r="AO92">
        <v>5</v>
      </c>
      <c r="AP92">
        <v>5</v>
      </c>
    </row>
    <row r="93" spans="1:42" x14ac:dyDescent="0.25">
      <c r="A93" t="s">
        <v>788</v>
      </c>
      <c r="B93">
        <v>13.3060363069636</v>
      </c>
      <c r="C93">
        <v>57</v>
      </c>
      <c r="D93" t="s">
        <v>20227</v>
      </c>
      <c r="E93">
        <v>3050</v>
      </c>
      <c r="F93">
        <v>1274.47046077605</v>
      </c>
      <c r="G93">
        <v>69.3061235769365</v>
      </c>
      <c r="H93" t="s">
        <v>20228</v>
      </c>
      <c r="I93" t="s">
        <v>20229</v>
      </c>
      <c r="J93" t="s">
        <v>43</v>
      </c>
      <c r="K93">
        <v>120551.742266021</v>
      </c>
      <c r="L93">
        <v>39065.2907142595</v>
      </c>
      <c r="M93">
        <v>194752.63438303801</v>
      </c>
      <c r="N93">
        <v>194752.63438303801</v>
      </c>
      <c r="O93">
        <v>0</v>
      </c>
      <c r="P93">
        <v>0</v>
      </c>
      <c r="Q93">
        <v>0</v>
      </c>
      <c r="R93">
        <v>13.4058363069636</v>
      </c>
      <c r="S93" t="s">
        <v>855</v>
      </c>
      <c r="T93">
        <v>3050</v>
      </c>
      <c r="U93">
        <v>1268.47046077605</v>
      </c>
      <c r="V93">
        <v>69.3</v>
      </c>
      <c r="W93" t="s">
        <v>14772</v>
      </c>
      <c r="X93">
        <v>72102609</v>
      </c>
      <c r="Y93" t="s">
        <v>96</v>
      </c>
      <c r="Z93" t="s">
        <v>855</v>
      </c>
      <c r="AA93" t="s">
        <v>1736</v>
      </c>
      <c r="AB93" t="s">
        <v>788</v>
      </c>
      <c r="AC93" t="s">
        <v>3107</v>
      </c>
      <c r="AD93" t="s">
        <v>162</v>
      </c>
      <c r="AE93">
        <v>0</v>
      </c>
      <c r="AF93" t="s">
        <v>14772</v>
      </c>
      <c r="AG93" t="s">
        <v>96</v>
      </c>
      <c r="AH93" t="s">
        <v>96</v>
      </c>
      <c r="AI93" t="s">
        <v>96</v>
      </c>
      <c r="AJ93">
        <v>6</v>
      </c>
      <c r="AK93">
        <v>5</v>
      </c>
      <c r="AL93">
        <v>4</v>
      </c>
      <c r="AM93">
        <v>3</v>
      </c>
      <c r="AN93">
        <v>2</v>
      </c>
      <c r="AO93">
        <v>6</v>
      </c>
      <c r="AP93">
        <v>6</v>
      </c>
    </row>
    <row r="94" spans="1:42" x14ac:dyDescent="0.25">
      <c r="A94" t="s">
        <v>20211</v>
      </c>
      <c r="B94">
        <v>13.3233337753275</v>
      </c>
      <c r="C94">
        <v>102</v>
      </c>
      <c r="D94" t="s">
        <v>20230</v>
      </c>
      <c r="E94">
        <v>1417</v>
      </c>
      <c r="F94">
        <v>1275.6022841746701</v>
      </c>
      <c r="G94">
        <v>51.870222532913999</v>
      </c>
      <c r="H94" t="s">
        <v>20231</v>
      </c>
      <c r="I94" t="s">
        <v>4279</v>
      </c>
      <c r="J94" t="s">
        <v>43</v>
      </c>
      <c r="K94">
        <v>194303.515359148</v>
      </c>
      <c r="L94">
        <v>131188.25877066</v>
      </c>
      <c r="M94" t="s">
        <v>98</v>
      </c>
      <c r="N94" t="s">
        <v>98</v>
      </c>
      <c r="O94">
        <v>194304</v>
      </c>
      <c r="P94">
        <v>777216</v>
      </c>
      <c r="Q94">
        <v>18</v>
      </c>
      <c r="R94">
        <v>13.4231337753275</v>
      </c>
      <c r="S94" t="s">
        <v>20232</v>
      </c>
      <c r="T94">
        <v>1417</v>
      </c>
      <c r="U94">
        <v>1269.6022841746701</v>
      </c>
      <c r="V94">
        <v>51.9</v>
      </c>
      <c r="W94" t="s">
        <v>21885</v>
      </c>
      <c r="X94">
        <v>72102609</v>
      </c>
      <c r="Y94" t="s">
        <v>96</v>
      </c>
      <c r="Z94" t="s">
        <v>20232</v>
      </c>
      <c r="AA94" t="s">
        <v>20233</v>
      </c>
      <c r="AB94" t="s">
        <v>20211</v>
      </c>
      <c r="AC94" t="s">
        <v>20234</v>
      </c>
      <c r="AD94" t="s">
        <v>20210</v>
      </c>
      <c r="AE94">
        <v>18</v>
      </c>
      <c r="AF94" t="s">
        <v>21885</v>
      </c>
      <c r="AG94" t="s">
        <v>96</v>
      </c>
      <c r="AH94" t="s">
        <v>96</v>
      </c>
      <c r="AI94" t="s">
        <v>96</v>
      </c>
      <c r="AJ94" t="s">
        <v>96</v>
      </c>
      <c r="AK94">
        <v>5</v>
      </c>
      <c r="AL94">
        <v>4</v>
      </c>
      <c r="AM94">
        <v>3</v>
      </c>
      <c r="AN94">
        <v>2</v>
      </c>
      <c r="AO94">
        <v>5</v>
      </c>
      <c r="AP94">
        <v>5</v>
      </c>
    </row>
    <row r="95" spans="1:42" x14ac:dyDescent="0.25">
      <c r="A95" t="s">
        <v>164</v>
      </c>
      <c r="B95">
        <v>13.343345970102799</v>
      </c>
      <c r="C95">
        <v>71</v>
      </c>
      <c r="D95" t="s">
        <v>2056</v>
      </c>
      <c r="E95">
        <v>929</v>
      </c>
      <c r="F95">
        <v>1276.91173997641</v>
      </c>
      <c r="G95">
        <v>71.172252758517502</v>
      </c>
      <c r="H95" t="s">
        <v>2057</v>
      </c>
      <c r="I95" t="s">
        <v>46</v>
      </c>
      <c r="J95" t="s">
        <v>43</v>
      </c>
      <c r="K95">
        <v>536700.29394275602</v>
      </c>
      <c r="L95">
        <v>192355.67086427199</v>
      </c>
      <c r="M95">
        <v>428034.604141508</v>
      </c>
      <c r="N95">
        <v>428034.604141508</v>
      </c>
      <c r="O95">
        <v>108666</v>
      </c>
      <c r="P95">
        <v>434664</v>
      </c>
      <c r="Q95">
        <v>10</v>
      </c>
      <c r="R95">
        <v>13.443145970102799</v>
      </c>
      <c r="S95" t="s">
        <v>165</v>
      </c>
      <c r="T95">
        <v>929</v>
      </c>
      <c r="U95">
        <v>1270.91173997641</v>
      </c>
      <c r="V95">
        <v>71.2</v>
      </c>
      <c r="W95" t="s">
        <v>14757</v>
      </c>
      <c r="X95">
        <v>72102609</v>
      </c>
      <c r="Y95" t="s">
        <v>96</v>
      </c>
      <c r="Z95" t="s">
        <v>165</v>
      </c>
      <c r="AA95" t="s">
        <v>168</v>
      </c>
      <c r="AB95" t="s">
        <v>164</v>
      </c>
      <c r="AC95" t="s">
        <v>169</v>
      </c>
      <c r="AD95" t="s">
        <v>163</v>
      </c>
      <c r="AE95">
        <v>10</v>
      </c>
      <c r="AF95" t="s">
        <v>14757</v>
      </c>
      <c r="AG95" t="s">
        <v>96</v>
      </c>
      <c r="AH95" t="s">
        <v>96</v>
      </c>
      <c r="AI95" t="s">
        <v>96</v>
      </c>
      <c r="AJ95" t="s">
        <v>96</v>
      </c>
      <c r="AK95">
        <v>5</v>
      </c>
      <c r="AL95">
        <v>4</v>
      </c>
      <c r="AM95">
        <v>3</v>
      </c>
      <c r="AN95">
        <v>2</v>
      </c>
      <c r="AO95">
        <v>5</v>
      </c>
      <c r="AP95">
        <v>5</v>
      </c>
    </row>
    <row r="96" spans="1:42" x14ac:dyDescent="0.25">
      <c r="A96" t="s">
        <v>20232</v>
      </c>
      <c r="B96">
        <v>13.365488644857599</v>
      </c>
      <c r="C96">
        <v>102</v>
      </c>
      <c r="D96" t="s">
        <v>20235</v>
      </c>
      <c r="E96">
        <v>777</v>
      </c>
      <c r="F96">
        <v>1278.36059924693</v>
      </c>
      <c r="G96">
        <v>51.798887726178002</v>
      </c>
      <c r="H96" t="s">
        <v>20236</v>
      </c>
      <c r="I96" t="s">
        <v>20237</v>
      </c>
      <c r="J96" t="s">
        <v>43</v>
      </c>
      <c r="K96">
        <v>324566.03572435002</v>
      </c>
      <c r="L96">
        <v>166558.638681918</v>
      </c>
      <c r="M96" t="s">
        <v>98</v>
      </c>
      <c r="N96" t="s">
        <v>98</v>
      </c>
      <c r="O96">
        <v>324566</v>
      </c>
      <c r="P96">
        <v>1298264</v>
      </c>
      <c r="Q96">
        <v>30</v>
      </c>
      <c r="R96">
        <v>13.465288644857599</v>
      </c>
      <c r="S96" t="s">
        <v>20233</v>
      </c>
      <c r="T96">
        <v>777</v>
      </c>
      <c r="U96">
        <v>1272.36059924693</v>
      </c>
      <c r="V96">
        <v>51.8</v>
      </c>
      <c r="W96" t="s">
        <v>21886</v>
      </c>
      <c r="X96">
        <v>72102609</v>
      </c>
      <c r="Y96" t="s">
        <v>96</v>
      </c>
      <c r="Z96" t="s">
        <v>20233</v>
      </c>
      <c r="AA96" t="s">
        <v>20234</v>
      </c>
      <c r="AB96" t="s">
        <v>20232</v>
      </c>
      <c r="AC96" t="s">
        <v>20238</v>
      </c>
      <c r="AD96" t="s">
        <v>20211</v>
      </c>
      <c r="AE96">
        <v>30</v>
      </c>
      <c r="AF96" t="s">
        <v>21886</v>
      </c>
      <c r="AG96" t="s">
        <v>96</v>
      </c>
      <c r="AH96" t="s">
        <v>96</v>
      </c>
      <c r="AI96" t="s">
        <v>96</v>
      </c>
      <c r="AJ96" t="s">
        <v>96</v>
      </c>
      <c r="AK96">
        <v>5</v>
      </c>
      <c r="AL96">
        <v>4</v>
      </c>
      <c r="AM96">
        <v>3</v>
      </c>
      <c r="AN96">
        <v>2</v>
      </c>
      <c r="AO96">
        <v>5</v>
      </c>
      <c r="AP96">
        <v>5</v>
      </c>
    </row>
    <row r="97" spans="1:42" x14ac:dyDescent="0.25">
      <c r="A97" t="s">
        <v>929</v>
      </c>
      <c r="B97">
        <v>13.3876055195527</v>
      </c>
      <c r="C97">
        <v>69</v>
      </c>
      <c r="D97" t="s">
        <v>926</v>
      </c>
      <c r="E97">
        <v>1280</v>
      </c>
      <c r="F97">
        <v>1279.8077703449001</v>
      </c>
      <c r="G97">
        <v>89.693388318582606</v>
      </c>
      <c r="H97" t="s">
        <v>927</v>
      </c>
      <c r="I97" t="s">
        <v>354</v>
      </c>
      <c r="J97" t="s">
        <v>44</v>
      </c>
      <c r="K97">
        <v>1912039.1095837301</v>
      </c>
      <c r="L97">
        <v>457816.33918905701</v>
      </c>
      <c r="M97" t="s">
        <v>98</v>
      </c>
      <c r="N97" t="s">
        <v>98</v>
      </c>
      <c r="O97">
        <v>1912039</v>
      </c>
      <c r="P97">
        <v>7648156</v>
      </c>
      <c r="Q97">
        <v>174</v>
      </c>
      <c r="R97">
        <v>13.4874055195527</v>
      </c>
      <c r="S97" t="s">
        <v>925</v>
      </c>
      <c r="T97">
        <v>1280</v>
      </c>
      <c r="U97">
        <v>1273.8077703449001</v>
      </c>
      <c r="V97">
        <v>89.7</v>
      </c>
      <c r="W97" t="s">
        <v>16823</v>
      </c>
      <c r="X97">
        <v>72102609</v>
      </c>
      <c r="Y97" t="s">
        <v>96</v>
      </c>
      <c r="Z97" t="s">
        <v>925</v>
      </c>
      <c r="AA97" t="s">
        <v>928</v>
      </c>
      <c r="AB97" t="s">
        <v>929</v>
      </c>
      <c r="AC97" t="s">
        <v>930</v>
      </c>
      <c r="AD97" t="s">
        <v>931</v>
      </c>
      <c r="AE97">
        <v>174</v>
      </c>
      <c r="AF97" t="s">
        <v>927</v>
      </c>
      <c r="AG97" t="s">
        <v>926</v>
      </c>
      <c r="AH97" t="s">
        <v>118</v>
      </c>
      <c r="AI97" t="s">
        <v>96</v>
      </c>
      <c r="AJ97" t="s">
        <v>96</v>
      </c>
      <c r="AK97" t="s">
        <v>96</v>
      </c>
      <c r="AL97" t="s">
        <v>96</v>
      </c>
      <c r="AM97" t="s">
        <v>96</v>
      </c>
      <c r="AN97">
        <v>2</v>
      </c>
      <c r="AO97">
        <v>2</v>
      </c>
      <c r="AP97">
        <v>2</v>
      </c>
    </row>
    <row r="98" spans="1:42" x14ac:dyDescent="0.25">
      <c r="A98" t="s">
        <v>1433</v>
      </c>
      <c r="B98">
        <v>13.4181414092056</v>
      </c>
      <c r="C98">
        <v>82</v>
      </c>
      <c r="D98" t="s">
        <v>319</v>
      </c>
      <c r="E98">
        <v>565</v>
      </c>
      <c r="F98">
        <v>1281.80582194874</v>
      </c>
      <c r="G98">
        <v>60.807838775815398</v>
      </c>
      <c r="H98" t="s">
        <v>320</v>
      </c>
      <c r="I98" t="s">
        <v>321</v>
      </c>
      <c r="J98" t="s">
        <v>43</v>
      </c>
      <c r="K98">
        <v>537373.17218496301</v>
      </c>
      <c r="L98">
        <v>221267.18196253601</v>
      </c>
      <c r="M98" t="s">
        <v>98</v>
      </c>
      <c r="N98" t="s">
        <v>98</v>
      </c>
      <c r="O98">
        <v>537373</v>
      </c>
      <c r="P98">
        <v>2149492</v>
      </c>
      <c r="Q98">
        <v>49</v>
      </c>
      <c r="R98">
        <v>13.5179414092056</v>
      </c>
      <c r="S98" t="s">
        <v>1429</v>
      </c>
      <c r="T98">
        <v>565</v>
      </c>
      <c r="U98">
        <v>1275.80582194874</v>
      </c>
      <c r="V98">
        <v>60.8</v>
      </c>
      <c r="W98" t="s">
        <v>16832</v>
      </c>
      <c r="X98">
        <v>72102609</v>
      </c>
      <c r="Y98" t="s">
        <v>96</v>
      </c>
      <c r="Z98" t="s">
        <v>1429</v>
      </c>
      <c r="AA98" t="s">
        <v>944</v>
      </c>
      <c r="AB98" t="s">
        <v>1433</v>
      </c>
      <c r="AC98" t="s">
        <v>943</v>
      </c>
      <c r="AD98" t="s">
        <v>1434</v>
      </c>
      <c r="AE98">
        <v>49</v>
      </c>
      <c r="AF98" t="s">
        <v>16832</v>
      </c>
      <c r="AG98" t="s">
        <v>96</v>
      </c>
      <c r="AH98" t="s">
        <v>96</v>
      </c>
      <c r="AI98" t="s">
        <v>96</v>
      </c>
      <c r="AJ98" t="s">
        <v>96</v>
      </c>
      <c r="AK98">
        <v>5</v>
      </c>
      <c r="AL98">
        <v>4</v>
      </c>
      <c r="AM98">
        <v>3</v>
      </c>
      <c r="AN98">
        <v>2</v>
      </c>
      <c r="AO98">
        <v>5</v>
      </c>
      <c r="AP98">
        <v>5</v>
      </c>
    </row>
    <row r="99" spans="1:42" x14ac:dyDescent="0.25">
      <c r="A99" t="s">
        <v>3829</v>
      </c>
      <c r="B99">
        <v>13.462133191039801</v>
      </c>
      <c r="C99">
        <v>91</v>
      </c>
      <c r="D99" t="s">
        <v>20239</v>
      </c>
      <c r="E99">
        <v>929</v>
      </c>
      <c r="F99">
        <v>1284.68433150745</v>
      </c>
      <c r="G99">
        <v>66.299287737948504</v>
      </c>
      <c r="H99" t="s">
        <v>20240</v>
      </c>
      <c r="I99" t="s">
        <v>357</v>
      </c>
      <c r="J99" t="s">
        <v>43</v>
      </c>
      <c r="K99">
        <v>589541.92713091103</v>
      </c>
      <c r="L99">
        <v>124468.340413699</v>
      </c>
      <c r="M99" t="s">
        <v>98</v>
      </c>
      <c r="N99" t="s">
        <v>98</v>
      </c>
      <c r="O99">
        <v>589542</v>
      </c>
      <c r="P99">
        <v>2358168</v>
      </c>
      <c r="Q99">
        <v>54</v>
      </c>
      <c r="R99">
        <v>13.561933191039801</v>
      </c>
      <c r="S99" t="s">
        <v>3830</v>
      </c>
      <c r="T99">
        <v>929</v>
      </c>
      <c r="U99">
        <v>1278.68433150745</v>
      </c>
      <c r="V99">
        <v>66.3</v>
      </c>
      <c r="W99" t="s">
        <v>21887</v>
      </c>
      <c r="X99">
        <v>72102609</v>
      </c>
      <c r="Y99" t="s">
        <v>96</v>
      </c>
      <c r="Z99" t="s">
        <v>3830</v>
      </c>
      <c r="AA99" t="s">
        <v>3831</v>
      </c>
      <c r="AB99" t="s">
        <v>3829</v>
      </c>
      <c r="AC99" t="s">
        <v>3832</v>
      </c>
      <c r="AD99" t="s">
        <v>3833</v>
      </c>
      <c r="AE99">
        <v>54</v>
      </c>
      <c r="AF99" t="s">
        <v>21887</v>
      </c>
      <c r="AG99" t="s">
        <v>96</v>
      </c>
      <c r="AH99" t="s">
        <v>96</v>
      </c>
      <c r="AI99" t="s">
        <v>96</v>
      </c>
      <c r="AJ99" t="s">
        <v>96</v>
      </c>
      <c r="AK99">
        <v>5</v>
      </c>
      <c r="AL99">
        <v>4</v>
      </c>
      <c r="AM99">
        <v>3</v>
      </c>
      <c r="AN99">
        <v>2</v>
      </c>
      <c r="AO99">
        <v>5</v>
      </c>
      <c r="AP99">
        <v>5</v>
      </c>
    </row>
    <row r="100" spans="1:42" x14ac:dyDescent="0.25">
      <c r="A100" t="s">
        <v>932</v>
      </c>
      <c r="B100">
        <v>13.464081631699599</v>
      </c>
      <c r="C100">
        <v>148</v>
      </c>
      <c r="D100" t="s">
        <v>4477</v>
      </c>
      <c r="E100">
        <v>1034</v>
      </c>
      <c r="F100">
        <v>1284.81182361688</v>
      </c>
      <c r="G100">
        <v>88.604858501356304</v>
      </c>
      <c r="H100" t="s">
        <v>4478</v>
      </c>
      <c r="I100" t="s">
        <v>355</v>
      </c>
      <c r="J100" t="s">
        <v>43</v>
      </c>
      <c r="K100">
        <v>2614627.5839568698</v>
      </c>
      <c r="L100">
        <v>211074.608043335</v>
      </c>
      <c r="M100" t="s">
        <v>98</v>
      </c>
      <c r="N100" t="s">
        <v>98</v>
      </c>
      <c r="O100">
        <v>2614628</v>
      </c>
      <c r="P100">
        <v>10458512</v>
      </c>
      <c r="Q100">
        <v>238</v>
      </c>
      <c r="R100">
        <v>13.5638816316996</v>
      </c>
      <c r="S100" t="s">
        <v>933</v>
      </c>
      <c r="T100">
        <v>1034</v>
      </c>
      <c r="U100">
        <v>1278.81182361688</v>
      </c>
      <c r="V100">
        <v>88.6</v>
      </c>
      <c r="W100" t="s">
        <v>14430</v>
      </c>
      <c r="X100">
        <v>72102609</v>
      </c>
      <c r="Y100" t="s">
        <v>96</v>
      </c>
      <c r="Z100" t="s">
        <v>933</v>
      </c>
      <c r="AA100" t="s">
        <v>934</v>
      </c>
      <c r="AB100" t="s">
        <v>932</v>
      </c>
      <c r="AC100" t="s">
        <v>935</v>
      </c>
      <c r="AD100" t="s">
        <v>936</v>
      </c>
      <c r="AE100">
        <v>238</v>
      </c>
      <c r="AF100" t="s">
        <v>14430</v>
      </c>
      <c r="AG100" t="s">
        <v>96</v>
      </c>
      <c r="AH100" t="s">
        <v>96</v>
      </c>
      <c r="AI100" t="s">
        <v>96</v>
      </c>
      <c r="AJ100" t="s">
        <v>96</v>
      </c>
      <c r="AK100" t="s">
        <v>96</v>
      </c>
      <c r="AL100">
        <v>4</v>
      </c>
      <c r="AM100">
        <v>3</v>
      </c>
      <c r="AN100">
        <v>2</v>
      </c>
      <c r="AO100">
        <v>4</v>
      </c>
      <c r="AP100">
        <v>4</v>
      </c>
    </row>
    <row r="101" spans="1:42" x14ac:dyDescent="0.25">
      <c r="A101" t="s">
        <v>20241</v>
      </c>
      <c r="B101">
        <v>13.510329286248499</v>
      </c>
      <c r="C101">
        <v>101</v>
      </c>
      <c r="D101" t="s">
        <v>20242</v>
      </c>
      <c r="E101">
        <v>725</v>
      </c>
      <c r="F101">
        <v>1287.8379414538199</v>
      </c>
      <c r="G101">
        <v>52.8017036604422</v>
      </c>
      <c r="H101" t="s">
        <v>20243</v>
      </c>
      <c r="I101" t="s">
        <v>20244</v>
      </c>
      <c r="J101" t="s">
        <v>43</v>
      </c>
      <c r="K101">
        <v>59277.748858607498</v>
      </c>
      <c r="L101">
        <v>19266.670609651799</v>
      </c>
      <c r="M101" t="s">
        <v>98</v>
      </c>
      <c r="N101" t="s">
        <v>98</v>
      </c>
      <c r="O101">
        <v>59278</v>
      </c>
      <c r="P101">
        <v>237112</v>
      </c>
      <c r="Q101">
        <v>5</v>
      </c>
      <c r="R101">
        <v>13.610129286248499</v>
      </c>
      <c r="S101" t="s">
        <v>20245</v>
      </c>
      <c r="T101">
        <v>725</v>
      </c>
      <c r="U101">
        <v>1281.8379414538199</v>
      </c>
      <c r="V101">
        <v>52.8</v>
      </c>
      <c r="W101" t="s">
        <v>21888</v>
      </c>
      <c r="X101">
        <v>72102609</v>
      </c>
      <c r="Y101" t="s">
        <v>96</v>
      </c>
      <c r="Z101" t="s">
        <v>20245</v>
      </c>
      <c r="AA101" t="s">
        <v>20246</v>
      </c>
      <c r="AB101" t="s">
        <v>20241</v>
      </c>
      <c r="AC101" t="s">
        <v>20247</v>
      </c>
      <c r="AD101" t="s">
        <v>20248</v>
      </c>
      <c r="AE101">
        <v>5</v>
      </c>
      <c r="AF101" t="s">
        <v>21888</v>
      </c>
      <c r="AG101" t="s">
        <v>96</v>
      </c>
      <c r="AH101" t="s">
        <v>96</v>
      </c>
      <c r="AI101" t="s">
        <v>96</v>
      </c>
      <c r="AJ101" t="s">
        <v>96</v>
      </c>
      <c r="AK101">
        <v>5</v>
      </c>
      <c r="AL101">
        <v>4</v>
      </c>
      <c r="AM101">
        <v>3</v>
      </c>
      <c r="AN101">
        <v>2</v>
      </c>
      <c r="AO101">
        <v>5</v>
      </c>
      <c r="AP101">
        <v>5</v>
      </c>
    </row>
    <row r="102" spans="1:42" x14ac:dyDescent="0.25">
      <c r="A102" t="s">
        <v>20249</v>
      </c>
      <c r="B102">
        <v>13.561378409817401</v>
      </c>
      <c r="C102">
        <v>65.099998474121094</v>
      </c>
      <c r="D102" t="s">
        <v>20250</v>
      </c>
      <c r="E102">
        <v>378</v>
      </c>
      <c r="F102">
        <v>1291.1782332999401</v>
      </c>
      <c r="G102">
        <v>53.1575368832859</v>
      </c>
      <c r="H102" t="s">
        <v>20251</v>
      </c>
      <c r="I102" t="s">
        <v>20252</v>
      </c>
      <c r="J102" t="s">
        <v>43</v>
      </c>
      <c r="K102">
        <v>285024.85422568902</v>
      </c>
      <c r="L102">
        <v>4020.1592702971898</v>
      </c>
      <c r="M102" t="s">
        <v>98</v>
      </c>
      <c r="N102" t="s">
        <v>98</v>
      </c>
      <c r="O102">
        <v>285025</v>
      </c>
      <c r="P102">
        <v>1140100</v>
      </c>
      <c r="Q102">
        <v>26</v>
      </c>
      <c r="R102">
        <v>13.661178409817401</v>
      </c>
      <c r="S102" t="s">
        <v>20253</v>
      </c>
      <c r="T102">
        <v>378</v>
      </c>
      <c r="U102">
        <v>1285.1782332999401</v>
      </c>
      <c r="V102">
        <v>53.2</v>
      </c>
      <c r="W102" t="s">
        <v>21889</v>
      </c>
      <c r="X102">
        <v>72102609</v>
      </c>
      <c r="Y102" t="s">
        <v>96</v>
      </c>
      <c r="Z102" t="s">
        <v>20253</v>
      </c>
      <c r="AA102" t="s">
        <v>20254</v>
      </c>
      <c r="AB102" t="s">
        <v>20249</v>
      </c>
      <c r="AC102" t="s">
        <v>20255</v>
      </c>
      <c r="AD102" t="s">
        <v>20256</v>
      </c>
      <c r="AE102">
        <v>26</v>
      </c>
      <c r="AF102" t="s">
        <v>21889</v>
      </c>
      <c r="AG102" t="s">
        <v>96</v>
      </c>
      <c r="AH102" t="s">
        <v>96</v>
      </c>
      <c r="AI102" t="s">
        <v>96</v>
      </c>
      <c r="AJ102" t="s">
        <v>96</v>
      </c>
      <c r="AK102">
        <v>5</v>
      </c>
      <c r="AL102">
        <v>4</v>
      </c>
      <c r="AM102">
        <v>3</v>
      </c>
      <c r="AN102">
        <v>2</v>
      </c>
      <c r="AO102">
        <v>5</v>
      </c>
      <c r="AP102">
        <v>5</v>
      </c>
    </row>
    <row r="103" spans="1:42" x14ac:dyDescent="0.25">
      <c r="A103" t="s">
        <v>938</v>
      </c>
      <c r="B103">
        <v>13.561409395945599</v>
      </c>
      <c r="C103">
        <v>146.90000915527301</v>
      </c>
      <c r="D103" t="s">
        <v>4479</v>
      </c>
      <c r="E103">
        <v>1569</v>
      </c>
      <c r="F103">
        <v>1291.1802608119499</v>
      </c>
      <c r="G103">
        <v>79.986207286899997</v>
      </c>
      <c r="H103" t="s">
        <v>4480</v>
      </c>
      <c r="I103" t="s">
        <v>2973</v>
      </c>
      <c r="J103" t="s">
        <v>43</v>
      </c>
      <c r="K103">
        <v>391464.85355412803</v>
      </c>
      <c r="L103">
        <v>129501.557451342</v>
      </c>
      <c r="M103" t="s">
        <v>98</v>
      </c>
      <c r="N103" t="s">
        <v>98</v>
      </c>
      <c r="O103">
        <v>391465</v>
      </c>
      <c r="P103">
        <v>1565860</v>
      </c>
      <c r="Q103">
        <v>36</v>
      </c>
      <c r="R103">
        <v>13.661209395945599</v>
      </c>
      <c r="S103" t="s">
        <v>939</v>
      </c>
      <c r="T103">
        <v>1569</v>
      </c>
      <c r="U103">
        <v>1285.1802608119499</v>
      </c>
      <c r="V103">
        <v>80</v>
      </c>
      <c r="W103" t="s">
        <v>14326</v>
      </c>
      <c r="X103">
        <v>72102609</v>
      </c>
      <c r="Y103" t="s">
        <v>96</v>
      </c>
      <c r="Z103" t="s">
        <v>939</v>
      </c>
      <c r="AA103" t="s">
        <v>940</v>
      </c>
      <c r="AB103" t="s">
        <v>938</v>
      </c>
      <c r="AC103" t="s">
        <v>941</v>
      </c>
      <c r="AD103" t="s">
        <v>942</v>
      </c>
      <c r="AE103">
        <v>36</v>
      </c>
      <c r="AF103" t="s">
        <v>14326</v>
      </c>
      <c r="AG103" t="s">
        <v>96</v>
      </c>
      <c r="AH103" t="s">
        <v>96</v>
      </c>
      <c r="AI103" t="s">
        <v>96</v>
      </c>
      <c r="AJ103" t="s">
        <v>96</v>
      </c>
      <c r="AK103">
        <v>5</v>
      </c>
      <c r="AL103">
        <v>4</v>
      </c>
      <c r="AM103">
        <v>3</v>
      </c>
      <c r="AN103">
        <v>2</v>
      </c>
      <c r="AO103">
        <v>5</v>
      </c>
      <c r="AP103">
        <v>5</v>
      </c>
    </row>
    <row r="104" spans="1:42" x14ac:dyDescent="0.25">
      <c r="A104" t="s">
        <v>933</v>
      </c>
      <c r="B104">
        <v>13.5760472733241</v>
      </c>
      <c r="C104">
        <v>148</v>
      </c>
      <c r="D104" t="s">
        <v>20257</v>
      </c>
      <c r="E104">
        <v>1337</v>
      </c>
      <c r="F104">
        <v>1292.1380594779</v>
      </c>
      <c r="G104">
        <v>69.524001296660202</v>
      </c>
      <c r="H104" t="s">
        <v>20258</v>
      </c>
      <c r="I104" t="s">
        <v>20259</v>
      </c>
      <c r="J104" t="s">
        <v>43</v>
      </c>
      <c r="K104">
        <v>65820.254081117702</v>
      </c>
      <c r="L104">
        <v>22476.505129209901</v>
      </c>
      <c r="M104" t="s">
        <v>98</v>
      </c>
      <c r="N104" t="s">
        <v>98</v>
      </c>
      <c r="O104">
        <v>65820</v>
      </c>
      <c r="P104">
        <v>263280</v>
      </c>
      <c r="Q104">
        <v>6</v>
      </c>
      <c r="R104">
        <v>13.6758472733241</v>
      </c>
      <c r="S104" t="s">
        <v>934</v>
      </c>
      <c r="T104">
        <v>1337</v>
      </c>
      <c r="U104">
        <v>1286.1380594779</v>
      </c>
      <c r="V104">
        <v>69.5</v>
      </c>
      <c r="W104" t="s">
        <v>21890</v>
      </c>
      <c r="X104">
        <v>72102609</v>
      </c>
      <c r="Y104" t="s">
        <v>96</v>
      </c>
      <c r="Z104" t="s">
        <v>934</v>
      </c>
      <c r="AA104" t="s">
        <v>935</v>
      </c>
      <c r="AB104" t="s">
        <v>933</v>
      </c>
      <c r="AC104" t="s">
        <v>950</v>
      </c>
      <c r="AD104" t="s">
        <v>932</v>
      </c>
      <c r="AE104">
        <v>6</v>
      </c>
      <c r="AF104" t="s">
        <v>21890</v>
      </c>
      <c r="AG104" t="s">
        <v>96</v>
      </c>
      <c r="AH104" t="s">
        <v>96</v>
      </c>
      <c r="AI104" t="s">
        <v>96</v>
      </c>
      <c r="AJ104" t="s">
        <v>96</v>
      </c>
      <c r="AK104">
        <v>5</v>
      </c>
      <c r="AL104" t="s">
        <v>96</v>
      </c>
      <c r="AM104">
        <v>3</v>
      </c>
      <c r="AN104">
        <v>2</v>
      </c>
      <c r="AO104">
        <v>5</v>
      </c>
      <c r="AP104">
        <v>5</v>
      </c>
    </row>
    <row r="105" spans="1:42" x14ac:dyDescent="0.25">
      <c r="A105" t="s">
        <v>5014</v>
      </c>
      <c r="B105">
        <v>13.6053669790955</v>
      </c>
      <c r="C105">
        <v>97</v>
      </c>
      <c r="D105" t="s">
        <v>20260</v>
      </c>
      <c r="E105">
        <v>1078</v>
      </c>
      <c r="F105">
        <v>1294.0565326518099</v>
      </c>
      <c r="G105">
        <v>55.3139928312428</v>
      </c>
      <c r="H105" t="s">
        <v>20261</v>
      </c>
      <c r="I105" t="s">
        <v>276</v>
      </c>
      <c r="J105" t="s">
        <v>43</v>
      </c>
      <c r="K105">
        <v>354013.29555126902</v>
      </c>
      <c r="L105">
        <v>43471.966009277698</v>
      </c>
      <c r="M105" t="s">
        <v>98</v>
      </c>
      <c r="N105" t="s">
        <v>98</v>
      </c>
      <c r="O105">
        <v>354013</v>
      </c>
      <c r="P105">
        <v>1416052</v>
      </c>
      <c r="Q105">
        <v>32</v>
      </c>
      <c r="R105">
        <v>13.7051669790955</v>
      </c>
      <c r="S105" t="s">
        <v>5015</v>
      </c>
      <c r="T105">
        <v>1078</v>
      </c>
      <c r="U105">
        <v>1288.0565326518099</v>
      </c>
      <c r="V105">
        <v>55.3</v>
      </c>
      <c r="W105" t="s">
        <v>14937</v>
      </c>
      <c r="X105">
        <v>72102609</v>
      </c>
      <c r="Y105" t="s">
        <v>96</v>
      </c>
      <c r="Z105" t="s">
        <v>5015</v>
      </c>
      <c r="AA105" t="s">
        <v>5826</v>
      </c>
      <c r="AB105" t="s">
        <v>5014</v>
      </c>
      <c r="AC105" t="s">
        <v>5827</v>
      </c>
      <c r="AD105" t="s">
        <v>5013</v>
      </c>
      <c r="AE105">
        <v>32</v>
      </c>
      <c r="AF105" t="s">
        <v>14937</v>
      </c>
      <c r="AG105" t="s">
        <v>96</v>
      </c>
      <c r="AH105" t="s">
        <v>96</v>
      </c>
      <c r="AI105" t="s">
        <v>96</v>
      </c>
      <c r="AJ105" t="s">
        <v>96</v>
      </c>
      <c r="AK105">
        <v>5</v>
      </c>
      <c r="AL105">
        <v>4</v>
      </c>
      <c r="AM105">
        <v>3</v>
      </c>
      <c r="AN105">
        <v>2</v>
      </c>
      <c r="AO105">
        <v>5</v>
      </c>
      <c r="AP105">
        <v>5</v>
      </c>
    </row>
    <row r="106" spans="1:42" x14ac:dyDescent="0.25">
      <c r="A106" t="s">
        <v>2827</v>
      </c>
      <c r="B106">
        <v>13.664007946969001</v>
      </c>
      <c r="C106">
        <v>58.099998474121101</v>
      </c>
      <c r="D106" t="s">
        <v>20262</v>
      </c>
      <c r="E106">
        <v>1322</v>
      </c>
      <c r="F106">
        <v>1297.8935808348599</v>
      </c>
      <c r="G106">
        <v>62.635754809827901</v>
      </c>
      <c r="H106" t="s">
        <v>20263</v>
      </c>
      <c r="I106" t="s">
        <v>20264</v>
      </c>
      <c r="J106" t="s">
        <v>43</v>
      </c>
      <c r="K106">
        <v>50760.752970547001</v>
      </c>
      <c r="L106">
        <v>22954.9491086745</v>
      </c>
      <c r="M106" t="s">
        <v>98</v>
      </c>
      <c r="N106" t="s">
        <v>98</v>
      </c>
      <c r="O106">
        <v>50761</v>
      </c>
      <c r="P106">
        <v>203044</v>
      </c>
      <c r="Q106">
        <v>5</v>
      </c>
      <c r="R106">
        <v>13.763807946969001</v>
      </c>
      <c r="S106" t="s">
        <v>7506</v>
      </c>
      <c r="T106">
        <v>1322</v>
      </c>
      <c r="U106">
        <v>1291.8935808348599</v>
      </c>
      <c r="V106">
        <v>62.6</v>
      </c>
      <c r="W106" t="s">
        <v>21891</v>
      </c>
      <c r="X106">
        <v>72102609</v>
      </c>
      <c r="Y106" t="s">
        <v>96</v>
      </c>
      <c r="Z106" t="s">
        <v>7506</v>
      </c>
      <c r="AA106" t="s">
        <v>18403</v>
      </c>
      <c r="AB106" t="s">
        <v>2827</v>
      </c>
      <c r="AC106" t="s">
        <v>20265</v>
      </c>
      <c r="AD106" t="s">
        <v>2826</v>
      </c>
      <c r="AE106">
        <v>5</v>
      </c>
      <c r="AF106" t="s">
        <v>21891</v>
      </c>
      <c r="AG106" t="s">
        <v>96</v>
      </c>
      <c r="AH106" t="s">
        <v>96</v>
      </c>
      <c r="AI106" t="s">
        <v>96</v>
      </c>
      <c r="AJ106" t="s">
        <v>96</v>
      </c>
      <c r="AK106">
        <v>5</v>
      </c>
      <c r="AL106" t="s">
        <v>96</v>
      </c>
      <c r="AM106">
        <v>3</v>
      </c>
      <c r="AN106">
        <v>2</v>
      </c>
      <c r="AO106">
        <v>5</v>
      </c>
      <c r="AP106">
        <v>5</v>
      </c>
    </row>
    <row r="107" spans="1:42" x14ac:dyDescent="0.25">
      <c r="A107" t="s">
        <v>172</v>
      </c>
      <c r="B107">
        <v>13.697426288404101</v>
      </c>
      <c r="C107">
        <v>135</v>
      </c>
      <c r="D107" t="s">
        <v>1440</v>
      </c>
      <c r="E107">
        <v>1299</v>
      </c>
      <c r="F107">
        <v>1300.08023959807</v>
      </c>
      <c r="G107">
        <v>76.149295854572898</v>
      </c>
      <c r="H107" t="s">
        <v>1441</v>
      </c>
      <c r="I107" t="s">
        <v>1275</v>
      </c>
      <c r="J107" t="s">
        <v>44</v>
      </c>
      <c r="K107">
        <v>239807.64524304299</v>
      </c>
      <c r="L107">
        <v>151983.18087099501</v>
      </c>
      <c r="M107" t="s">
        <v>98</v>
      </c>
      <c r="N107" t="s">
        <v>98</v>
      </c>
      <c r="O107">
        <v>239808</v>
      </c>
      <c r="P107">
        <v>959232</v>
      </c>
      <c r="Q107">
        <v>22</v>
      </c>
      <c r="R107">
        <v>13.797226288404101</v>
      </c>
      <c r="S107" t="s">
        <v>666</v>
      </c>
      <c r="T107">
        <v>1299</v>
      </c>
      <c r="U107">
        <v>1294.08023959807</v>
      </c>
      <c r="V107">
        <v>76.099999999999994</v>
      </c>
      <c r="W107" t="s">
        <v>16842</v>
      </c>
      <c r="X107">
        <v>72102609</v>
      </c>
      <c r="Y107" t="s">
        <v>96</v>
      </c>
      <c r="Z107" t="s">
        <v>666</v>
      </c>
      <c r="AA107" t="s">
        <v>171</v>
      </c>
      <c r="AB107" t="s">
        <v>172</v>
      </c>
      <c r="AC107" t="s">
        <v>665</v>
      </c>
      <c r="AD107" t="s">
        <v>173</v>
      </c>
      <c r="AE107">
        <v>22</v>
      </c>
      <c r="AF107" t="s">
        <v>16842</v>
      </c>
      <c r="AG107" t="s">
        <v>96</v>
      </c>
      <c r="AH107" t="s">
        <v>118</v>
      </c>
      <c r="AI107" t="s">
        <v>96</v>
      </c>
      <c r="AJ107" t="s">
        <v>96</v>
      </c>
      <c r="AK107">
        <v>5</v>
      </c>
      <c r="AL107" t="s">
        <v>96</v>
      </c>
      <c r="AM107" t="s">
        <v>96</v>
      </c>
      <c r="AN107">
        <v>2</v>
      </c>
      <c r="AO107">
        <v>5</v>
      </c>
      <c r="AP107">
        <v>5</v>
      </c>
    </row>
    <row r="108" spans="1:42" x14ac:dyDescent="0.25">
      <c r="A108" t="s">
        <v>4294</v>
      </c>
      <c r="B108">
        <v>13.7268802681893</v>
      </c>
      <c r="C108">
        <v>142</v>
      </c>
      <c r="D108" t="s">
        <v>20266</v>
      </c>
      <c r="E108">
        <v>1297</v>
      </c>
      <c r="F108">
        <v>1302.00749870918</v>
      </c>
      <c r="G108">
        <v>52.791912549831999</v>
      </c>
      <c r="H108" t="s">
        <v>20267</v>
      </c>
      <c r="I108" t="s">
        <v>4292</v>
      </c>
      <c r="J108" t="s">
        <v>3397</v>
      </c>
      <c r="K108">
        <v>95124.712100594596</v>
      </c>
      <c r="L108">
        <v>24933.087191262101</v>
      </c>
      <c r="M108" t="s">
        <v>98</v>
      </c>
      <c r="N108" t="s">
        <v>98</v>
      </c>
      <c r="O108">
        <v>95125</v>
      </c>
      <c r="P108">
        <v>380500</v>
      </c>
      <c r="Q108">
        <v>9</v>
      </c>
      <c r="R108">
        <v>13.8266802681893</v>
      </c>
      <c r="S108" t="s">
        <v>4289</v>
      </c>
      <c r="T108">
        <v>1297</v>
      </c>
      <c r="U108">
        <v>1296.00749870918</v>
      </c>
      <c r="V108">
        <v>52.8</v>
      </c>
      <c r="W108" t="s">
        <v>21892</v>
      </c>
      <c r="X108">
        <v>72102609</v>
      </c>
      <c r="Y108" t="s">
        <v>96</v>
      </c>
      <c r="Z108" t="s">
        <v>4289</v>
      </c>
      <c r="AA108" t="s">
        <v>4293</v>
      </c>
      <c r="AB108" t="s">
        <v>4294</v>
      </c>
      <c r="AC108" t="s">
        <v>4295</v>
      </c>
      <c r="AD108" t="s">
        <v>4296</v>
      </c>
      <c r="AE108">
        <v>9</v>
      </c>
      <c r="AF108" t="s">
        <v>21892</v>
      </c>
      <c r="AG108" t="s">
        <v>96</v>
      </c>
      <c r="AH108" t="s">
        <v>96</v>
      </c>
      <c r="AI108" t="s">
        <v>96</v>
      </c>
      <c r="AJ108" t="s">
        <v>96</v>
      </c>
      <c r="AK108">
        <v>5</v>
      </c>
      <c r="AL108" t="s">
        <v>96</v>
      </c>
      <c r="AM108" t="s">
        <v>96</v>
      </c>
      <c r="AN108">
        <v>2</v>
      </c>
      <c r="AO108">
        <v>5</v>
      </c>
      <c r="AP108">
        <v>5</v>
      </c>
    </row>
    <row r="109" spans="1:42" x14ac:dyDescent="0.25">
      <c r="A109" t="s">
        <v>949</v>
      </c>
      <c r="B109">
        <v>13.7438970313667</v>
      </c>
      <c r="C109">
        <v>107</v>
      </c>
      <c r="D109" t="s">
        <v>7507</v>
      </c>
      <c r="E109">
        <v>1017</v>
      </c>
      <c r="F109">
        <v>1303.1209547553401</v>
      </c>
      <c r="G109">
        <v>58.117931932790903</v>
      </c>
      <c r="H109" t="s">
        <v>7508</v>
      </c>
      <c r="I109" t="s">
        <v>3835</v>
      </c>
      <c r="J109" t="s">
        <v>43</v>
      </c>
      <c r="K109">
        <v>567785.47104690201</v>
      </c>
      <c r="L109">
        <v>128149.511999194</v>
      </c>
      <c r="M109" t="s">
        <v>98</v>
      </c>
      <c r="N109" t="s">
        <v>98</v>
      </c>
      <c r="O109">
        <v>567785</v>
      </c>
      <c r="P109">
        <v>2271140</v>
      </c>
      <c r="Q109">
        <v>52</v>
      </c>
      <c r="R109">
        <v>13.8436970313667</v>
      </c>
      <c r="S109" t="s">
        <v>945</v>
      </c>
      <c r="T109">
        <v>1017</v>
      </c>
      <c r="U109">
        <v>1297.1209547553401</v>
      </c>
      <c r="V109">
        <v>58.1</v>
      </c>
      <c r="W109" t="s">
        <v>15256</v>
      </c>
      <c r="X109">
        <v>72102609</v>
      </c>
      <c r="Y109" t="s">
        <v>96</v>
      </c>
      <c r="Z109" t="s">
        <v>945</v>
      </c>
      <c r="AA109" t="s">
        <v>2832</v>
      </c>
      <c r="AB109" t="s">
        <v>949</v>
      </c>
      <c r="AC109" t="s">
        <v>2833</v>
      </c>
      <c r="AD109" t="s">
        <v>2834</v>
      </c>
      <c r="AE109">
        <v>52</v>
      </c>
      <c r="AF109" t="s">
        <v>15256</v>
      </c>
      <c r="AG109" t="s">
        <v>96</v>
      </c>
      <c r="AH109" t="s">
        <v>96</v>
      </c>
      <c r="AI109" t="s">
        <v>96</v>
      </c>
      <c r="AJ109" t="s">
        <v>96</v>
      </c>
      <c r="AK109">
        <v>5</v>
      </c>
      <c r="AL109">
        <v>4</v>
      </c>
      <c r="AM109">
        <v>3</v>
      </c>
      <c r="AN109">
        <v>2</v>
      </c>
      <c r="AO109">
        <v>5</v>
      </c>
      <c r="AP109">
        <v>5</v>
      </c>
    </row>
    <row r="110" spans="1:42" x14ac:dyDescent="0.25">
      <c r="A110" t="s">
        <v>935</v>
      </c>
      <c r="B110">
        <v>13.7894416122935</v>
      </c>
      <c r="C110">
        <v>148</v>
      </c>
      <c r="D110" t="s">
        <v>4477</v>
      </c>
      <c r="E110">
        <v>1034</v>
      </c>
      <c r="F110">
        <v>1306.10106845111</v>
      </c>
      <c r="G110">
        <v>78.658583755046195</v>
      </c>
      <c r="H110" t="s">
        <v>4478</v>
      </c>
      <c r="I110" t="s">
        <v>355</v>
      </c>
      <c r="J110" t="s">
        <v>43</v>
      </c>
      <c r="K110">
        <v>533441.39436903398</v>
      </c>
      <c r="L110">
        <v>63240.281607275203</v>
      </c>
      <c r="M110" t="s">
        <v>98</v>
      </c>
      <c r="N110" t="s">
        <v>98</v>
      </c>
      <c r="O110">
        <v>533441</v>
      </c>
      <c r="P110">
        <v>2133764</v>
      </c>
      <c r="Q110">
        <v>49</v>
      </c>
      <c r="R110">
        <v>13.8892416122935</v>
      </c>
      <c r="S110" t="s">
        <v>950</v>
      </c>
      <c r="T110">
        <v>1034</v>
      </c>
      <c r="U110">
        <v>1300.10106845111</v>
      </c>
      <c r="V110">
        <v>78.7</v>
      </c>
      <c r="W110" t="s">
        <v>15260</v>
      </c>
      <c r="X110">
        <v>72102609</v>
      </c>
      <c r="Y110" t="s">
        <v>96</v>
      </c>
      <c r="Z110" t="s">
        <v>950</v>
      </c>
      <c r="AA110" t="s">
        <v>951</v>
      </c>
      <c r="AB110" t="s">
        <v>935</v>
      </c>
      <c r="AC110" t="s">
        <v>952</v>
      </c>
      <c r="AD110" t="s">
        <v>934</v>
      </c>
      <c r="AE110">
        <v>49</v>
      </c>
      <c r="AF110" t="s">
        <v>15260</v>
      </c>
      <c r="AG110" t="s">
        <v>96</v>
      </c>
      <c r="AH110" t="s">
        <v>96</v>
      </c>
      <c r="AI110" t="s">
        <v>96</v>
      </c>
      <c r="AJ110" t="s">
        <v>96</v>
      </c>
      <c r="AK110">
        <v>5</v>
      </c>
      <c r="AL110">
        <v>4</v>
      </c>
      <c r="AM110">
        <v>3</v>
      </c>
      <c r="AN110">
        <v>2</v>
      </c>
      <c r="AO110">
        <v>5</v>
      </c>
      <c r="AP110">
        <v>5</v>
      </c>
    </row>
    <row r="111" spans="1:42" x14ac:dyDescent="0.25">
      <c r="A111" t="s">
        <v>2438</v>
      </c>
      <c r="B111">
        <v>13.8555122837914</v>
      </c>
      <c r="C111">
        <v>72</v>
      </c>
      <c r="D111" t="s">
        <v>20268</v>
      </c>
      <c r="E111">
        <v>957</v>
      </c>
      <c r="F111">
        <v>1310.4242636372901</v>
      </c>
      <c r="G111">
        <v>52.176232154645902</v>
      </c>
      <c r="H111" t="s">
        <v>20269</v>
      </c>
      <c r="I111" t="s">
        <v>47</v>
      </c>
      <c r="J111" t="s">
        <v>43</v>
      </c>
      <c r="K111">
        <v>254490.672182535</v>
      </c>
      <c r="L111">
        <v>71141.813513985195</v>
      </c>
      <c r="M111" t="s">
        <v>98</v>
      </c>
      <c r="N111" t="s">
        <v>98</v>
      </c>
      <c r="O111">
        <v>254491</v>
      </c>
      <c r="P111">
        <v>1017964</v>
      </c>
      <c r="Q111">
        <v>23</v>
      </c>
      <c r="R111">
        <v>13.9553122837914</v>
      </c>
      <c r="S111" t="s">
        <v>2439</v>
      </c>
      <c r="T111">
        <v>957</v>
      </c>
      <c r="U111">
        <v>1304.4242636372901</v>
      </c>
      <c r="V111">
        <v>52.2</v>
      </c>
      <c r="W111" t="s">
        <v>14581</v>
      </c>
      <c r="X111">
        <v>72102609</v>
      </c>
      <c r="Y111" t="s">
        <v>96</v>
      </c>
      <c r="Z111" t="s">
        <v>2439</v>
      </c>
      <c r="AA111" t="s">
        <v>2441</v>
      </c>
      <c r="AB111" t="s">
        <v>2438</v>
      </c>
      <c r="AC111" t="s">
        <v>3108</v>
      </c>
      <c r="AD111" t="s">
        <v>2440</v>
      </c>
      <c r="AE111">
        <v>23</v>
      </c>
      <c r="AF111" t="s">
        <v>14581</v>
      </c>
      <c r="AG111" t="s">
        <v>96</v>
      </c>
      <c r="AH111" t="s">
        <v>96</v>
      </c>
      <c r="AI111" t="s">
        <v>96</v>
      </c>
      <c r="AJ111" t="s">
        <v>96</v>
      </c>
      <c r="AK111">
        <v>5</v>
      </c>
      <c r="AL111">
        <v>4</v>
      </c>
      <c r="AM111">
        <v>3</v>
      </c>
      <c r="AN111">
        <v>2</v>
      </c>
      <c r="AO111">
        <v>5</v>
      </c>
      <c r="AP111">
        <v>5</v>
      </c>
    </row>
    <row r="112" spans="1:42" x14ac:dyDescent="0.25">
      <c r="A112" t="s">
        <v>669</v>
      </c>
      <c r="B112">
        <v>13.940264185129401</v>
      </c>
      <c r="C112">
        <v>143</v>
      </c>
      <c r="D112" t="s">
        <v>3974</v>
      </c>
      <c r="E112">
        <v>1653</v>
      </c>
      <c r="F112">
        <v>1315.96982573886</v>
      </c>
      <c r="G112">
        <v>60.4943660091025</v>
      </c>
      <c r="H112" t="s">
        <v>3975</v>
      </c>
      <c r="I112" t="s">
        <v>3976</v>
      </c>
      <c r="J112" t="s">
        <v>43</v>
      </c>
      <c r="K112">
        <v>290508.18337190698</v>
      </c>
      <c r="L112">
        <v>200038.09281487</v>
      </c>
      <c r="M112" t="s">
        <v>98</v>
      </c>
      <c r="N112" t="s">
        <v>98</v>
      </c>
      <c r="O112">
        <v>290508</v>
      </c>
      <c r="P112">
        <v>1162032</v>
      </c>
      <c r="Q112">
        <v>26</v>
      </c>
      <c r="R112">
        <v>14.040064185129401</v>
      </c>
      <c r="S112" t="s">
        <v>667</v>
      </c>
      <c r="T112">
        <v>1653</v>
      </c>
      <c r="U112">
        <v>1309.96982573886</v>
      </c>
      <c r="V112">
        <v>60.5</v>
      </c>
      <c r="W112" t="s">
        <v>16884</v>
      </c>
      <c r="X112">
        <v>72102609</v>
      </c>
      <c r="Y112" t="s">
        <v>96</v>
      </c>
      <c r="Z112" t="s">
        <v>667</v>
      </c>
      <c r="AA112" t="s">
        <v>668</v>
      </c>
      <c r="AB112" t="s">
        <v>669</v>
      </c>
      <c r="AC112" t="s">
        <v>670</v>
      </c>
      <c r="AD112" t="s">
        <v>671</v>
      </c>
      <c r="AE112">
        <v>26</v>
      </c>
      <c r="AF112" t="s">
        <v>16884</v>
      </c>
      <c r="AG112" t="s">
        <v>96</v>
      </c>
      <c r="AH112" t="s">
        <v>96</v>
      </c>
      <c r="AI112" t="s">
        <v>96</v>
      </c>
      <c r="AJ112" t="s">
        <v>96</v>
      </c>
      <c r="AK112">
        <v>5</v>
      </c>
      <c r="AL112">
        <v>4</v>
      </c>
      <c r="AM112">
        <v>3</v>
      </c>
      <c r="AN112">
        <v>2</v>
      </c>
      <c r="AO112">
        <v>5</v>
      </c>
      <c r="AP112">
        <v>5</v>
      </c>
    </row>
    <row r="113" spans="1:42" x14ac:dyDescent="0.25">
      <c r="A113" t="s">
        <v>4295</v>
      </c>
      <c r="B113">
        <v>13.9832974873061</v>
      </c>
      <c r="C113">
        <v>142</v>
      </c>
      <c r="D113" t="s">
        <v>4290</v>
      </c>
      <c r="F113">
        <v>1318.78561920059</v>
      </c>
      <c r="G113">
        <v>63.9485111083319</v>
      </c>
      <c r="H113" t="s">
        <v>4291</v>
      </c>
      <c r="I113" t="s">
        <v>4292</v>
      </c>
      <c r="J113" t="s">
        <v>39</v>
      </c>
      <c r="K113">
        <v>70072.599275751607</v>
      </c>
      <c r="L113">
        <v>39093.8080409947</v>
      </c>
      <c r="M113" t="s">
        <v>98</v>
      </c>
      <c r="N113" t="s">
        <v>98</v>
      </c>
      <c r="O113">
        <v>70073</v>
      </c>
      <c r="P113">
        <v>280292</v>
      </c>
      <c r="Q113">
        <v>6</v>
      </c>
      <c r="R113">
        <v>14.0830974873061</v>
      </c>
      <c r="S113" t="s">
        <v>16888</v>
      </c>
      <c r="T113" t="s">
        <v>96</v>
      </c>
      <c r="U113">
        <v>1312.78561920059</v>
      </c>
      <c r="V113">
        <v>63.9</v>
      </c>
      <c r="W113" t="s">
        <v>16889</v>
      </c>
      <c r="X113">
        <v>72102609</v>
      </c>
      <c r="Y113" t="s">
        <v>96</v>
      </c>
      <c r="Z113" t="s">
        <v>16888</v>
      </c>
      <c r="AA113" t="s">
        <v>16890</v>
      </c>
      <c r="AB113" t="s">
        <v>4295</v>
      </c>
      <c r="AC113" t="s">
        <v>16891</v>
      </c>
      <c r="AD113" t="s">
        <v>4293</v>
      </c>
      <c r="AE113">
        <v>6</v>
      </c>
      <c r="AF113" t="s">
        <v>16889</v>
      </c>
      <c r="AG113" t="s">
        <v>96</v>
      </c>
      <c r="AH113" t="s">
        <v>96</v>
      </c>
      <c r="AI113" t="s">
        <v>96</v>
      </c>
      <c r="AJ113" t="s">
        <v>96</v>
      </c>
      <c r="AK113">
        <v>5</v>
      </c>
      <c r="AL113" t="s">
        <v>96</v>
      </c>
      <c r="AM113">
        <v>3</v>
      </c>
      <c r="AN113">
        <v>2</v>
      </c>
      <c r="AO113">
        <v>5</v>
      </c>
      <c r="AP113">
        <v>5</v>
      </c>
    </row>
    <row r="114" spans="1:42" x14ac:dyDescent="0.25">
      <c r="A114" t="s">
        <v>790</v>
      </c>
      <c r="B114">
        <v>14.0272078971723</v>
      </c>
      <c r="C114">
        <v>89</v>
      </c>
      <c r="D114" t="s">
        <v>20270</v>
      </c>
      <c r="E114">
        <v>820</v>
      </c>
      <c r="F114">
        <v>1321.65880435602</v>
      </c>
      <c r="G114">
        <v>76.5198395306995</v>
      </c>
      <c r="H114" t="s">
        <v>20271</v>
      </c>
      <c r="I114" t="s">
        <v>74</v>
      </c>
      <c r="J114" t="s">
        <v>43</v>
      </c>
      <c r="K114">
        <v>255511.99650414501</v>
      </c>
      <c r="L114">
        <v>108073.499637983</v>
      </c>
      <c r="M114" t="s">
        <v>98</v>
      </c>
      <c r="N114" t="s">
        <v>98</v>
      </c>
      <c r="O114">
        <v>255512</v>
      </c>
      <c r="P114">
        <v>1022048</v>
      </c>
      <c r="Q114">
        <v>23</v>
      </c>
      <c r="R114">
        <v>14.1270078971723</v>
      </c>
      <c r="S114" t="s">
        <v>953</v>
      </c>
      <c r="T114">
        <v>820</v>
      </c>
      <c r="U114">
        <v>1315.65880435602</v>
      </c>
      <c r="V114">
        <v>76.5</v>
      </c>
      <c r="W114" t="s">
        <v>16895</v>
      </c>
      <c r="X114">
        <v>72102609</v>
      </c>
      <c r="Y114" t="s">
        <v>96</v>
      </c>
      <c r="Z114" t="s">
        <v>953</v>
      </c>
      <c r="AA114" t="s">
        <v>954</v>
      </c>
      <c r="AB114" t="s">
        <v>790</v>
      </c>
      <c r="AC114" t="s">
        <v>955</v>
      </c>
      <c r="AD114" t="s">
        <v>789</v>
      </c>
      <c r="AE114">
        <v>23</v>
      </c>
      <c r="AF114" t="s">
        <v>16895</v>
      </c>
      <c r="AG114" t="s">
        <v>96</v>
      </c>
      <c r="AH114" t="s">
        <v>96</v>
      </c>
      <c r="AI114" t="s">
        <v>96</v>
      </c>
      <c r="AJ114" t="s">
        <v>96</v>
      </c>
      <c r="AK114">
        <v>5</v>
      </c>
      <c r="AL114">
        <v>4</v>
      </c>
      <c r="AM114">
        <v>3</v>
      </c>
      <c r="AN114">
        <v>2</v>
      </c>
      <c r="AO114">
        <v>5</v>
      </c>
      <c r="AP114">
        <v>5</v>
      </c>
    </row>
    <row r="115" spans="1:42" x14ac:dyDescent="0.25">
      <c r="A115" t="s">
        <v>16904</v>
      </c>
      <c r="B115">
        <v>14.085875107865</v>
      </c>
      <c r="C115">
        <v>113</v>
      </c>
      <c r="D115" t="s">
        <v>20272</v>
      </c>
      <c r="E115">
        <v>955</v>
      </c>
      <c r="F115">
        <v>1325.49756968265</v>
      </c>
      <c r="G115">
        <v>68.862556962574502</v>
      </c>
      <c r="H115" t="s">
        <v>20273</v>
      </c>
      <c r="I115" t="s">
        <v>20274</v>
      </c>
      <c r="J115" t="s">
        <v>43</v>
      </c>
      <c r="K115">
        <v>104700.091560651</v>
      </c>
      <c r="L115">
        <v>72326.567046386597</v>
      </c>
      <c r="M115" t="s">
        <v>98</v>
      </c>
      <c r="N115" t="s">
        <v>98</v>
      </c>
      <c r="O115">
        <v>104700</v>
      </c>
      <c r="P115">
        <v>418800</v>
      </c>
      <c r="Q115">
        <v>10</v>
      </c>
      <c r="R115">
        <v>14.185675107865</v>
      </c>
      <c r="S115" t="s">
        <v>16907</v>
      </c>
      <c r="T115">
        <v>955</v>
      </c>
      <c r="U115">
        <v>1319.49756968265</v>
      </c>
      <c r="V115">
        <v>68.900000000000006</v>
      </c>
      <c r="W115" t="s">
        <v>16908</v>
      </c>
      <c r="X115">
        <v>72102609</v>
      </c>
      <c r="Y115" t="s">
        <v>96</v>
      </c>
      <c r="Z115" t="s">
        <v>16907</v>
      </c>
      <c r="AA115" t="s">
        <v>16909</v>
      </c>
      <c r="AB115" t="s">
        <v>16904</v>
      </c>
      <c r="AC115" t="s">
        <v>2444</v>
      </c>
      <c r="AD115" t="s">
        <v>16910</v>
      </c>
      <c r="AE115">
        <v>10</v>
      </c>
      <c r="AF115" t="s">
        <v>16908</v>
      </c>
      <c r="AG115" t="s">
        <v>96</v>
      </c>
      <c r="AH115" t="s">
        <v>96</v>
      </c>
      <c r="AI115" t="s">
        <v>96</v>
      </c>
      <c r="AJ115" t="s">
        <v>96</v>
      </c>
      <c r="AK115">
        <v>5</v>
      </c>
      <c r="AL115">
        <v>4</v>
      </c>
      <c r="AM115">
        <v>3</v>
      </c>
      <c r="AN115">
        <v>2</v>
      </c>
      <c r="AO115">
        <v>5</v>
      </c>
      <c r="AP115">
        <v>5</v>
      </c>
    </row>
    <row r="116" spans="1:42" x14ac:dyDescent="0.25">
      <c r="A116" t="s">
        <v>959</v>
      </c>
      <c r="B116">
        <v>14.149863434846401</v>
      </c>
      <c r="C116">
        <v>112</v>
      </c>
      <c r="D116" t="s">
        <v>20275</v>
      </c>
      <c r="E116">
        <v>964</v>
      </c>
      <c r="F116">
        <v>1329.68451104266</v>
      </c>
      <c r="G116">
        <v>67.875154875222506</v>
      </c>
      <c r="H116" t="s">
        <v>20276</v>
      </c>
      <c r="I116" t="s">
        <v>16602</v>
      </c>
      <c r="J116" t="s">
        <v>43</v>
      </c>
      <c r="K116">
        <v>828107.901683426</v>
      </c>
      <c r="L116">
        <v>125790.47607398601</v>
      </c>
      <c r="M116" t="s">
        <v>98</v>
      </c>
      <c r="N116" t="s">
        <v>98</v>
      </c>
      <c r="O116">
        <v>828108</v>
      </c>
      <c r="P116">
        <v>3312432</v>
      </c>
      <c r="Q116">
        <v>75</v>
      </c>
      <c r="R116">
        <v>14.249663434846401</v>
      </c>
      <c r="S116" t="s">
        <v>956</v>
      </c>
      <c r="T116">
        <v>964</v>
      </c>
      <c r="U116">
        <v>1323.68451104266</v>
      </c>
      <c r="V116">
        <v>67.900000000000006</v>
      </c>
      <c r="W116" t="s">
        <v>14234</v>
      </c>
      <c r="X116">
        <v>72102609</v>
      </c>
      <c r="Y116" t="s">
        <v>96</v>
      </c>
      <c r="Z116" t="s">
        <v>956</v>
      </c>
      <c r="AA116" t="s">
        <v>957</v>
      </c>
      <c r="AB116" t="s">
        <v>959</v>
      </c>
      <c r="AC116" t="s">
        <v>958</v>
      </c>
      <c r="AD116" t="s">
        <v>1439</v>
      </c>
      <c r="AE116">
        <v>75</v>
      </c>
      <c r="AF116" t="s">
        <v>14234</v>
      </c>
      <c r="AG116" t="s">
        <v>96</v>
      </c>
      <c r="AH116" t="s">
        <v>96</v>
      </c>
      <c r="AI116" t="s">
        <v>96</v>
      </c>
      <c r="AJ116" t="s">
        <v>96</v>
      </c>
      <c r="AK116">
        <v>5</v>
      </c>
      <c r="AL116">
        <v>4</v>
      </c>
      <c r="AM116">
        <v>3</v>
      </c>
      <c r="AN116">
        <v>2</v>
      </c>
      <c r="AO116">
        <v>5</v>
      </c>
      <c r="AP116">
        <v>5</v>
      </c>
    </row>
    <row r="117" spans="1:42" x14ac:dyDescent="0.25">
      <c r="A117" t="s">
        <v>3265</v>
      </c>
      <c r="B117">
        <v>14.1949680831611</v>
      </c>
      <c r="C117">
        <v>105</v>
      </c>
      <c r="D117" t="s">
        <v>674</v>
      </c>
      <c r="E117">
        <v>1335</v>
      </c>
      <c r="F117">
        <v>1332.63583867484</v>
      </c>
      <c r="G117">
        <v>57.763800838873003</v>
      </c>
      <c r="H117" t="s">
        <v>18427</v>
      </c>
      <c r="I117" t="s">
        <v>675</v>
      </c>
      <c r="J117" t="s">
        <v>44</v>
      </c>
      <c r="K117">
        <v>395674.59443456703</v>
      </c>
      <c r="L117">
        <v>27804.175158944399</v>
      </c>
      <c r="M117" t="s">
        <v>98</v>
      </c>
      <c r="N117" t="s">
        <v>98</v>
      </c>
      <c r="O117">
        <v>395675</v>
      </c>
      <c r="P117">
        <v>1582700</v>
      </c>
      <c r="Q117">
        <v>36</v>
      </c>
      <c r="R117">
        <v>14.294768083161101</v>
      </c>
      <c r="S117" t="s">
        <v>3264</v>
      </c>
      <c r="T117">
        <v>1335</v>
      </c>
      <c r="U117">
        <v>1326.63583867484</v>
      </c>
      <c r="V117">
        <v>57.8</v>
      </c>
      <c r="W117" t="s">
        <v>14549</v>
      </c>
      <c r="X117">
        <v>72102609</v>
      </c>
      <c r="Y117" t="s">
        <v>127</v>
      </c>
      <c r="Z117" t="s">
        <v>3264</v>
      </c>
      <c r="AA117" t="s">
        <v>2710</v>
      </c>
      <c r="AB117" t="s">
        <v>3265</v>
      </c>
      <c r="AC117" t="s">
        <v>2709</v>
      </c>
      <c r="AD117" t="s">
        <v>3483</v>
      </c>
      <c r="AE117">
        <v>36</v>
      </c>
      <c r="AF117" t="s">
        <v>14549</v>
      </c>
      <c r="AG117" t="s">
        <v>96</v>
      </c>
      <c r="AH117" t="s">
        <v>118</v>
      </c>
      <c r="AI117" t="s">
        <v>96</v>
      </c>
      <c r="AJ117">
        <v>6</v>
      </c>
      <c r="AK117">
        <v>5</v>
      </c>
      <c r="AL117" t="s">
        <v>96</v>
      </c>
      <c r="AM117" t="s">
        <v>96</v>
      </c>
      <c r="AN117">
        <v>2</v>
      </c>
      <c r="AO117">
        <v>6</v>
      </c>
      <c r="AP117">
        <v>6</v>
      </c>
    </row>
    <row r="118" spans="1:42" x14ac:dyDescent="0.25">
      <c r="A118" t="s">
        <v>730</v>
      </c>
      <c r="B118">
        <v>14.3420983610779</v>
      </c>
      <c r="C118">
        <v>103</v>
      </c>
      <c r="D118" t="s">
        <v>5381</v>
      </c>
      <c r="E118">
        <v>1670</v>
      </c>
      <c r="F118">
        <v>1342.2629984238099</v>
      </c>
      <c r="G118">
        <v>68.662191321562801</v>
      </c>
      <c r="H118" t="s">
        <v>5382</v>
      </c>
      <c r="I118" t="s">
        <v>962</v>
      </c>
      <c r="J118" t="s">
        <v>43</v>
      </c>
      <c r="K118">
        <v>503507.54757930501</v>
      </c>
      <c r="L118">
        <v>165812.12271078301</v>
      </c>
      <c r="M118" t="s">
        <v>98</v>
      </c>
      <c r="N118" t="s">
        <v>98</v>
      </c>
      <c r="O118">
        <v>503508</v>
      </c>
      <c r="P118">
        <v>2014032</v>
      </c>
      <c r="Q118">
        <v>46</v>
      </c>
      <c r="R118">
        <v>14.4418983610779</v>
      </c>
      <c r="S118" t="s">
        <v>433</v>
      </c>
      <c r="T118">
        <v>1670</v>
      </c>
      <c r="U118">
        <v>1336.2629984238099</v>
      </c>
      <c r="V118">
        <v>68.7</v>
      </c>
      <c r="W118" t="s">
        <v>14563</v>
      </c>
      <c r="X118">
        <v>72102609</v>
      </c>
      <c r="Y118" t="s">
        <v>96</v>
      </c>
      <c r="Z118" t="s">
        <v>433</v>
      </c>
      <c r="AA118" t="s">
        <v>729</v>
      </c>
      <c r="AB118" t="s">
        <v>730</v>
      </c>
      <c r="AC118" t="s">
        <v>731</v>
      </c>
      <c r="AD118" t="s">
        <v>732</v>
      </c>
      <c r="AE118">
        <v>46</v>
      </c>
      <c r="AF118" t="s">
        <v>14563</v>
      </c>
      <c r="AG118" t="s">
        <v>96</v>
      </c>
      <c r="AH118" t="s">
        <v>96</v>
      </c>
      <c r="AI118" t="s">
        <v>96</v>
      </c>
      <c r="AJ118" t="s">
        <v>96</v>
      </c>
      <c r="AK118">
        <v>5</v>
      </c>
      <c r="AL118">
        <v>4</v>
      </c>
      <c r="AM118">
        <v>3</v>
      </c>
      <c r="AN118">
        <v>2</v>
      </c>
      <c r="AO118">
        <v>5</v>
      </c>
      <c r="AP118">
        <v>5</v>
      </c>
    </row>
    <row r="119" spans="1:42" x14ac:dyDescent="0.25">
      <c r="A119" t="s">
        <v>1623</v>
      </c>
      <c r="B119">
        <v>14.4523745324051</v>
      </c>
      <c r="C119">
        <v>138</v>
      </c>
      <c r="D119" t="s">
        <v>6011</v>
      </c>
      <c r="E119">
        <v>1520</v>
      </c>
      <c r="F119">
        <v>1349.4786873554301</v>
      </c>
      <c r="G119">
        <v>61.806353542495998</v>
      </c>
      <c r="H119" t="s">
        <v>6012</v>
      </c>
      <c r="I119" t="s">
        <v>3293</v>
      </c>
      <c r="J119" t="s">
        <v>43</v>
      </c>
      <c r="K119">
        <v>512383.14597641898</v>
      </c>
      <c r="L119">
        <v>52409.211063428498</v>
      </c>
      <c r="M119">
        <v>297455.782444818</v>
      </c>
      <c r="N119">
        <v>297455.782444818</v>
      </c>
      <c r="O119">
        <v>214927</v>
      </c>
      <c r="P119">
        <v>859708</v>
      </c>
      <c r="Q119">
        <v>20</v>
      </c>
      <c r="R119">
        <v>14.5521745324051</v>
      </c>
      <c r="S119" t="s">
        <v>1624</v>
      </c>
      <c r="T119">
        <v>1520</v>
      </c>
      <c r="U119">
        <v>1343.4786873554301</v>
      </c>
      <c r="V119">
        <v>61.8</v>
      </c>
      <c r="W119" t="s">
        <v>15274</v>
      </c>
      <c r="X119">
        <v>72102609</v>
      </c>
      <c r="Y119" t="s">
        <v>96</v>
      </c>
      <c r="Z119" t="s">
        <v>1624</v>
      </c>
      <c r="AA119" t="s">
        <v>1625</v>
      </c>
      <c r="AB119" t="s">
        <v>1623</v>
      </c>
      <c r="AC119" t="s">
        <v>1626</v>
      </c>
      <c r="AD119" t="s">
        <v>1627</v>
      </c>
      <c r="AE119">
        <v>20</v>
      </c>
      <c r="AF119" t="s">
        <v>15274</v>
      </c>
      <c r="AG119" t="s">
        <v>96</v>
      </c>
      <c r="AH119" t="s">
        <v>96</v>
      </c>
      <c r="AI119" t="s">
        <v>96</v>
      </c>
      <c r="AJ119" t="s">
        <v>96</v>
      </c>
      <c r="AK119">
        <v>5</v>
      </c>
      <c r="AL119">
        <v>4</v>
      </c>
      <c r="AM119">
        <v>3</v>
      </c>
      <c r="AN119">
        <v>2</v>
      </c>
      <c r="AO119">
        <v>5</v>
      </c>
      <c r="AP119">
        <v>5</v>
      </c>
    </row>
    <row r="120" spans="1:42" x14ac:dyDescent="0.25">
      <c r="A120" t="s">
        <v>792</v>
      </c>
      <c r="B120">
        <v>14.550923092278699</v>
      </c>
      <c r="C120">
        <v>105</v>
      </c>
      <c r="D120" t="s">
        <v>20277</v>
      </c>
      <c r="E120">
        <v>946</v>
      </c>
      <c r="F120">
        <v>1355.9270047403099</v>
      </c>
      <c r="G120">
        <v>57.608665665785701</v>
      </c>
      <c r="H120" t="s">
        <v>20278</v>
      </c>
      <c r="I120" t="s">
        <v>20279</v>
      </c>
      <c r="J120" t="s">
        <v>43</v>
      </c>
      <c r="K120">
        <v>77405.318639747493</v>
      </c>
      <c r="L120">
        <v>31642.0863449098</v>
      </c>
      <c r="M120" t="s">
        <v>98</v>
      </c>
      <c r="N120" t="s">
        <v>98</v>
      </c>
      <c r="O120">
        <v>77405</v>
      </c>
      <c r="P120">
        <v>309620</v>
      </c>
      <c r="Q120">
        <v>7</v>
      </c>
      <c r="R120">
        <v>14.6507230922787</v>
      </c>
      <c r="S120" t="s">
        <v>793</v>
      </c>
      <c r="T120">
        <v>946</v>
      </c>
      <c r="U120">
        <v>1349.9270047403099</v>
      </c>
      <c r="V120">
        <v>57.6</v>
      </c>
      <c r="W120" t="s">
        <v>16939</v>
      </c>
      <c r="X120">
        <v>72102609</v>
      </c>
      <c r="Y120" t="s">
        <v>96</v>
      </c>
      <c r="Z120" t="s">
        <v>793</v>
      </c>
      <c r="AA120" t="s">
        <v>434</v>
      </c>
      <c r="AB120" t="s">
        <v>792</v>
      </c>
      <c r="AC120" t="s">
        <v>794</v>
      </c>
      <c r="AD120" t="s">
        <v>2709</v>
      </c>
      <c r="AE120">
        <v>7</v>
      </c>
      <c r="AF120" t="s">
        <v>16939</v>
      </c>
      <c r="AG120" t="s">
        <v>96</v>
      </c>
      <c r="AH120" t="s">
        <v>96</v>
      </c>
      <c r="AI120" t="s">
        <v>96</v>
      </c>
      <c r="AJ120" t="s">
        <v>96</v>
      </c>
      <c r="AK120">
        <v>5</v>
      </c>
      <c r="AL120">
        <v>4</v>
      </c>
      <c r="AM120">
        <v>3</v>
      </c>
      <c r="AN120">
        <v>2</v>
      </c>
      <c r="AO120">
        <v>5</v>
      </c>
      <c r="AP120">
        <v>5</v>
      </c>
    </row>
    <row r="121" spans="1:42" x14ac:dyDescent="0.25">
      <c r="A121" t="s">
        <v>11216</v>
      </c>
      <c r="B121">
        <v>14.565471107606401</v>
      </c>
      <c r="C121">
        <v>108</v>
      </c>
      <c r="D121" t="s">
        <v>20280</v>
      </c>
      <c r="F121">
        <v>1356.8789234722899</v>
      </c>
      <c r="G121">
        <v>61.312296415013797</v>
      </c>
      <c r="H121" t="s">
        <v>20281</v>
      </c>
      <c r="I121" t="s">
        <v>20282</v>
      </c>
      <c r="J121" t="s">
        <v>3397</v>
      </c>
      <c r="K121">
        <v>259769.27290665201</v>
      </c>
      <c r="L121">
        <v>90881.579754680002</v>
      </c>
      <c r="M121" t="s">
        <v>98</v>
      </c>
      <c r="N121" t="s">
        <v>98</v>
      </c>
      <c r="O121">
        <v>259769</v>
      </c>
      <c r="P121">
        <v>1039076</v>
      </c>
      <c r="Q121">
        <v>24</v>
      </c>
      <c r="R121">
        <v>14.665271107606401</v>
      </c>
      <c r="S121" t="s">
        <v>11220</v>
      </c>
      <c r="T121" t="s">
        <v>96</v>
      </c>
      <c r="U121">
        <v>1350.8789234722899</v>
      </c>
      <c r="V121">
        <v>61.3</v>
      </c>
      <c r="W121" t="s">
        <v>21893</v>
      </c>
      <c r="X121">
        <v>72102609</v>
      </c>
      <c r="Y121" t="s">
        <v>96</v>
      </c>
      <c r="Z121" t="s">
        <v>11220</v>
      </c>
      <c r="AA121" t="s">
        <v>11222</v>
      </c>
      <c r="AB121" t="s">
        <v>11216</v>
      </c>
      <c r="AC121" t="s">
        <v>18467</v>
      </c>
      <c r="AD121" t="s">
        <v>11221</v>
      </c>
      <c r="AE121">
        <v>24</v>
      </c>
      <c r="AF121" t="s">
        <v>21893</v>
      </c>
      <c r="AG121" t="s">
        <v>96</v>
      </c>
      <c r="AH121" t="s">
        <v>96</v>
      </c>
      <c r="AI121" t="s">
        <v>96</v>
      </c>
      <c r="AJ121" t="s">
        <v>96</v>
      </c>
      <c r="AK121">
        <v>5</v>
      </c>
      <c r="AL121" t="s">
        <v>96</v>
      </c>
      <c r="AM121" t="s">
        <v>96</v>
      </c>
      <c r="AN121">
        <v>2</v>
      </c>
      <c r="AO121">
        <v>5</v>
      </c>
      <c r="AP121">
        <v>5</v>
      </c>
    </row>
    <row r="122" spans="1:42" x14ac:dyDescent="0.25">
      <c r="A122" t="s">
        <v>2453</v>
      </c>
      <c r="B122">
        <v>14.5906743596514</v>
      </c>
      <c r="C122">
        <v>71.099998474121094</v>
      </c>
      <c r="D122" t="s">
        <v>20270</v>
      </c>
      <c r="E122">
        <v>820</v>
      </c>
      <c r="F122">
        <v>1358.5280451695101</v>
      </c>
      <c r="G122">
        <v>63.476678292219297</v>
      </c>
      <c r="H122" t="s">
        <v>20271</v>
      </c>
      <c r="I122" t="s">
        <v>74</v>
      </c>
      <c r="J122" t="s">
        <v>43</v>
      </c>
      <c r="K122">
        <v>241457.21228864699</v>
      </c>
      <c r="L122">
        <v>111406.610449901</v>
      </c>
      <c r="M122">
        <v>94888.736327870298</v>
      </c>
      <c r="N122">
        <v>94888.736327870298</v>
      </c>
      <c r="O122">
        <v>146568</v>
      </c>
      <c r="P122">
        <v>586272</v>
      </c>
      <c r="Q122">
        <v>13</v>
      </c>
      <c r="R122">
        <v>14.6904743596514</v>
      </c>
      <c r="S122" t="s">
        <v>2452</v>
      </c>
      <c r="T122">
        <v>820</v>
      </c>
      <c r="U122">
        <v>1352.5280451695101</v>
      </c>
      <c r="V122">
        <v>63.5</v>
      </c>
      <c r="W122" t="s">
        <v>14619</v>
      </c>
      <c r="X122">
        <v>72102609</v>
      </c>
      <c r="Y122" t="s">
        <v>96</v>
      </c>
      <c r="Z122" t="s">
        <v>2452</v>
      </c>
      <c r="AA122" t="s">
        <v>1746</v>
      </c>
      <c r="AB122" t="s">
        <v>2453</v>
      </c>
      <c r="AC122" t="s">
        <v>177</v>
      </c>
      <c r="AD122" t="s">
        <v>2454</v>
      </c>
      <c r="AE122">
        <v>13</v>
      </c>
      <c r="AF122" t="s">
        <v>14619</v>
      </c>
      <c r="AG122" t="s">
        <v>96</v>
      </c>
      <c r="AH122" t="s">
        <v>96</v>
      </c>
      <c r="AI122" t="s">
        <v>96</v>
      </c>
      <c r="AJ122" t="s">
        <v>96</v>
      </c>
      <c r="AK122">
        <v>5</v>
      </c>
      <c r="AL122">
        <v>4</v>
      </c>
      <c r="AM122">
        <v>3</v>
      </c>
      <c r="AN122">
        <v>2</v>
      </c>
      <c r="AO122">
        <v>5</v>
      </c>
      <c r="AP122">
        <v>5</v>
      </c>
    </row>
    <row r="123" spans="1:42" x14ac:dyDescent="0.25">
      <c r="A123" t="s">
        <v>16953</v>
      </c>
      <c r="B123">
        <v>14.6428327423393</v>
      </c>
      <c r="C123">
        <v>182</v>
      </c>
      <c r="D123" t="s">
        <v>20283</v>
      </c>
      <c r="E123">
        <v>2760</v>
      </c>
      <c r="F123">
        <v>1361.9409190490001</v>
      </c>
      <c r="G123">
        <v>59.115692074961203</v>
      </c>
      <c r="H123" t="s">
        <v>20284</v>
      </c>
      <c r="I123" t="s">
        <v>20285</v>
      </c>
      <c r="J123" t="s">
        <v>43</v>
      </c>
      <c r="K123">
        <v>229356.13141894099</v>
      </c>
      <c r="L123">
        <v>30711.579242676798</v>
      </c>
      <c r="M123" t="s">
        <v>98</v>
      </c>
      <c r="N123" t="s">
        <v>98</v>
      </c>
      <c r="O123">
        <v>229356</v>
      </c>
      <c r="P123">
        <v>917424</v>
      </c>
      <c r="Q123">
        <v>21</v>
      </c>
      <c r="R123">
        <v>14.7426327423393</v>
      </c>
      <c r="S123" t="s">
        <v>16948</v>
      </c>
      <c r="T123">
        <v>2760</v>
      </c>
      <c r="U123">
        <v>1355.9409190490001</v>
      </c>
      <c r="V123">
        <v>59.1</v>
      </c>
      <c r="W123" t="s">
        <v>18473</v>
      </c>
      <c r="X123">
        <v>72102609</v>
      </c>
      <c r="Y123" t="s">
        <v>96</v>
      </c>
      <c r="Z123" t="s">
        <v>16948</v>
      </c>
      <c r="AA123" t="s">
        <v>16952</v>
      </c>
      <c r="AB123" t="s">
        <v>16953</v>
      </c>
      <c r="AC123" t="s">
        <v>16954</v>
      </c>
      <c r="AD123" t="s">
        <v>16955</v>
      </c>
      <c r="AE123">
        <v>21</v>
      </c>
      <c r="AF123" t="s">
        <v>18473</v>
      </c>
      <c r="AG123" t="s">
        <v>96</v>
      </c>
      <c r="AH123" t="s">
        <v>96</v>
      </c>
      <c r="AI123" t="s">
        <v>96</v>
      </c>
      <c r="AJ123" t="s">
        <v>96</v>
      </c>
      <c r="AK123">
        <v>5</v>
      </c>
      <c r="AL123">
        <v>4</v>
      </c>
      <c r="AM123">
        <v>3</v>
      </c>
      <c r="AN123">
        <v>2</v>
      </c>
      <c r="AO123">
        <v>5</v>
      </c>
      <c r="AP123">
        <v>5</v>
      </c>
    </row>
    <row r="124" spans="1:42" x14ac:dyDescent="0.25">
      <c r="A124" t="s">
        <v>793</v>
      </c>
      <c r="B124">
        <v>14.683155234395899</v>
      </c>
      <c r="C124">
        <v>105</v>
      </c>
      <c r="D124" t="s">
        <v>4500</v>
      </c>
      <c r="E124">
        <v>1279</v>
      </c>
      <c r="F124">
        <v>1364.57933636188</v>
      </c>
      <c r="G124">
        <v>71.480936154057105</v>
      </c>
      <c r="H124" t="s">
        <v>4501</v>
      </c>
      <c r="I124" t="s">
        <v>357</v>
      </c>
      <c r="J124" t="s">
        <v>43</v>
      </c>
      <c r="K124">
        <v>1361542.39763952</v>
      </c>
      <c r="L124">
        <v>231669.56329247099</v>
      </c>
      <c r="M124" t="s">
        <v>98</v>
      </c>
      <c r="N124" t="s">
        <v>98</v>
      </c>
      <c r="O124">
        <v>1361542</v>
      </c>
      <c r="P124">
        <v>5446168</v>
      </c>
      <c r="Q124">
        <v>124</v>
      </c>
      <c r="R124">
        <v>14.782955234395899</v>
      </c>
      <c r="S124" t="s">
        <v>434</v>
      </c>
      <c r="T124">
        <v>1279</v>
      </c>
      <c r="U124">
        <v>1358.57933636188</v>
      </c>
      <c r="V124">
        <v>71.5</v>
      </c>
      <c r="W124" t="s">
        <v>14236</v>
      </c>
      <c r="X124">
        <v>72102609</v>
      </c>
      <c r="Y124" t="s">
        <v>96</v>
      </c>
      <c r="Z124" t="s">
        <v>434</v>
      </c>
      <c r="AA124" t="s">
        <v>794</v>
      </c>
      <c r="AB124" t="s">
        <v>793</v>
      </c>
      <c r="AC124" t="s">
        <v>963</v>
      </c>
      <c r="AD124" t="s">
        <v>792</v>
      </c>
      <c r="AE124">
        <v>124</v>
      </c>
      <c r="AF124" t="s">
        <v>14236</v>
      </c>
      <c r="AG124" t="s">
        <v>96</v>
      </c>
      <c r="AH124" t="s">
        <v>96</v>
      </c>
      <c r="AI124" t="s">
        <v>96</v>
      </c>
      <c r="AJ124" t="s">
        <v>96</v>
      </c>
      <c r="AK124">
        <v>5</v>
      </c>
      <c r="AL124" t="s">
        <v>96</v>
      </c>
      <c r="AM124">
        <v>3</v>
      </c>
      <c r="AN124">
        <v>2</v>
      </c>
      <c r="AO124">
        <v>5</v>
      </c>
      <c r="AP124">
        <v>5</v>
      </c>
    </row>
    <row r="125" spans="1:42" x14ac:dyDescent="0.25">
      <c r="A125" t="s">
        <v>514</v>
      </c>
      <c r="B125">
        <v>14.691683447862999</v>
      </c>
      <c r="C125">
        <v>163</v>
      </c>
      <c r="D125" t="s">
        <v>4200</v>
      </c>
      <c r="E125">
        <v>1770</v>
      </c>
      <c r="F125">
        <v>1365.13736204214</v>
      </c>
      <c r="G125">
        <v>65.289283893861906</v>
      </c>
      <c r="H125" t="s">
        <v>4201</v>
      </c>
      <c r="I125" t="s">
        <v>4202</v>
      </c>
      <c r="J125" t="s">
        <v>43</v>
      </c>
      <c r="K125">
        <v>280878.21098104003</v>
      </c>
      <c r="L125">
        <v>57495.163072184303</v>
      </c>
      <c r="M125" t="s">
        <v>98</v>
      </c>
      <c r="N125" t="s">
        <v>98</v>
      </c>
      <c r="O125">
        <v>280878</v>
      </c>
      <c r="P125">
        <v>1123512</v>
      </c>
      <c r="Q125">
        <v>26</v>
      </c>
      <c r="R125">
        <v>14.791483447863</v>
      </c>
      <c r="S125" t="s">
        <v>61</v>
      </c>
      <c r="T125">
        <v>1770</v>
      </c>
      <c r="U125">
        <v>1359.13736204214</v>
      </c>
      <c r="V125">
        <v>65.3</v>
      </c>
      <c r="W125" t="s">
        <v>14237</v>
      </c>
      <c r="X125">
        <v>72102609</v>
      </c>
      <c r="Y125" t="s">
        <v>96</v>
      </c>
      <c r="Z125" t="s">
        <v>61</v>
      </c>
      <c r="AA125" t="s">
        <v>298</v>
      </c>
      <c r="AB125" t="s">
        <v>514</v>
      </c>
      <c r="AC125" t="s">
        <v>297</v>
      </c>
      <c r="AD125" t="s">
        <v>515</v>
      </c>
      <c r="AE125">
        <v>26</v>
      </c>
      <c r="AF125" t="s">
        <v>14237</v>
      </c>
      <c r="AG125" t="s">
        <v>96</v>
      </c>
      <c r="AH125" t="s">
        <v>96</v>
      </c>
      <c r="AI125" t="s">
        <v>96</v>
      </c>
      <c r="AJ125" t="s">
        <v>96</v>
      </c>
      <c r="AK125">
        <v>5</v>
      </c>
      <c r="AL125">
        <v>4</v>
      </c>
      <c r="AM125">
        <v>3</v>
      </c>
      <c r="AN125">
        <v>2</v>
      </c>
      <c r="AO125">
        <v>5</v>
      </c>
      <c r="AP125">
        <v>5</v>
      </c>
    </row>
    <row r="126" spans="1:42" x14ac:dyDescent="0.25">
      <c r="A126" t="s">
        <v>1455</v>
      </c>
      <c r="B126">
        <v>14.7765633712027</v>
      </c>
      <c r="C126">
        <v>97</v>
      </c>
      <c r="D126" t="s">
        <v>20286</v>
      </c>
      <c r="E126">
        <v>508</v>
      </c>
      <c r="F126">
        <v>1370.69130099367</v>
      </c>
      <c r="G126">
        <v>53.533189843126799</v>
      </c>
      <c r="H126" t="s">
        <v>20287</v>
      </c>
      <c r="I126" t="s">
        <v>20288</v>
      </c>
      <c r="J126" t="s">
        <v>43</v>
      </c>
      <c r="K126">
        <v>858419.31799500098</v>
      </c>
      <c r="L126">
        <v>118016.66548069</v>
      </c>
      <c r="M126" t="s">
        <v>98</v>
      </c>
      <c r="N126" t="s">
        <v>98</v>
      </c>
      <c r="O126">
        <v>858419</v>
      </c>
      <c r="P126">
        <v>3433676</v>
      </c>
      <c r="Q126">
        <v>78</v>
      </c>
      <c r="R126">
        <v>14.8763633712027</v>
      </c>
      <c r="S126" t="s">
        <v>1456</v>
      </c>
      <c r="T126">
        <v>508</v>
      </c>
      <c r="U126">
        <v>1364.69130099367</v>
      </c>
      <c r="V126">
        <v>53.5</v>
      </c>
      <c r="W126" t="s">
        <v>14238</v>
      </c>
      <c r="X126">
        <v>72102609</v>
      </c>
      <c r="Y126" t="s">
        <v>96</v>
      </c>
      <c r="Z126" t="s">
        <v>1456</v>
      </c>
      <c r="AA126" t="s">
        <v>1457</v>
      </c>
      <c r="AB126" t="s">
        <v>1455</v>
      </c>
      <c r="AC126" t="s">
        <v>1458</v>
      </c>
      <c r="AD126" t="s">
        <v>859</v>
      </c>
      <c r="AE126">
        <v>78</v>
      </c>
      <c r="AF126" t="s">
        <v>14238</v>
      </c>
      <c r="AG126" t="s">
        <v>96</v>
      </c>
      <c r="AH126" t="s">
        <v>96</v>
      </c>
      <c r="AI126" t="s">
        <v>96</v>
      </c>
      <c r="AJ126" t="s">
        <v>96</v>
      </c>
      <c r="AK126">
        <v>5</v>
      </c>
      <c r="AL126">
        <v>4</v>
      </c>
      <c r="AM126">
        <v>3</v>
      </c>
      <c r="AN126">
        <v>2</v>
      </c>
      <c r="AO126">
        <v>5</v>
      </c>
      <c r="AP126">
        <v>5</v>
      </c>
    </row>
    <row r="127" spans="1:42" x14ac:dyDescent="0.25">
      <c r="A127" t="s">
        <v>177</v>
      </c>
      <c r="B127">
        <v>14.8854562002252</v>
      </c>
      <c r="C127">
        <v>71.099998474121094</v>
      </c>
      <c r="D127" t="s">
        <v>12558</v>
      </c>
      <c r="E127">
        <v>933</v>
      </c>
      <c r="F127">
        <v>1377.8164738361299</v>
      </c>
      <c r="G127">
        <v>79.392309575319103</v>
      </c>
      <c r="H127" t="s">
        <v>12559</v>
      </c>
      <c r="I127" t="s">
        <v>46</v>
      </c>
      <c r="J127" t="s">
        <v>43</v>
      </c>
      <c r="K127">
        <v>284143.21415086603</v>
      </c>
      <c r="L127">
        <v>80690.439372481706</v>
      </c>
      <c r="M127">
        <v>373769.35480562499</v>
      </c>
      <c r="N127">
        <v>373769.35480562499</v>
      </c>
      <c r="O127">
        <v>0</v>
      </c>
      <c r="P127">
        <v>0</v>
      </c>
      <c r="Q127">
        <v>0</v>
      </c>
      <c r="R127">
        <v>14.9852562002252</v>
      </c>
      <c r="S127" t="s">
        <v>178</v>
      </c>
      <c r="T127">
        <v>933</v>
      </c>
      <c r="U127">
        <v>1371.8164738361299</v>
      </c>
      <c r="V127">
        <v>79.400000000000006</v>
      </c>
      <c r="W127" t="s">
        <v>14758</v>
      </c>
      <c r="X127">
        <v>72102609</v>
      </c>
      <c r="Y127" t="s">
        <v>96</v>
      </c>
      <c r="Z127" t="s">
        <v>178</v>
      </c>
      <c r="AA127" t="s">
        <v>179</v>
      </c>
      <c r="AB127" t="s">
        <v>177</v>
      </c>
      <c r="AC127" t="s">
        <v>180</v>
      </c>
      <c r="AD127" t="s">
        <v>1746</v>
      </c>
      <c r="AE127">
        <v>0</v>
      </c>
      <c r="AF127" t="s">
        <v>14758</v>
      </c>
      <c r="AG127" t="s">
        <v>96</v>
      </c>
      <c r="AH127" t="s">
        <v>96</v>
      </c>
      <c r="AI127" t="s">
        <v>96</v>
      </c>
      <c r="AJ127">
        <v>6</v>
      </c>
      <c r="AK127">
        <v>5</v>
      </c>
      <c r="AL127">
        <v>4</v>
      </c>
      <c r="AM127">
        <v>3</v>
      </c>
      <c r="AN127">
        <v>2</v>
      </c>
      <c r="AO127">
        <v>6</v>
      </c>
      <c r="AP127">
        <v>6</v>
      </c>
    </row>
    <row r="128" spans="1:42" x14ac:dyDescent="0.25">
      <c r="A128" t="s">
        <v>796</v>
      </c>
      <c r="B128">
        <v>14.9244560604171</v>
      </c>
      <c r="C128">
        <v>69</v>
      </c>
      <c r="D128" t="s">
        <v>964</v>
      </c>
      <c r="E128">
        <v>1378</v>
      </c>
      <c r="F128">
        <v>1380.3683475195801</v>
      </c>
      <c r="G128">
        <v>63.814689394315202</v>
      </c>
      <c r="H128" t="s">
        <v>8472</v>
      </c>
      <c r="I128" t="s">
        <v>516</v>
      </c>
      <c r="J128" t="s">
        <v>44</v>
      </c>
      <c r="K128">
        <v>675302.19655158103</v>
      </c>
      <c r="L128">
        <v>170530.910939756</v>
      </c>
      <c r="M128" t="s">
        <v>98</v>
      </c>
      <c r="N128" t="s">
        <v>98</v>
      </c>
      <c r="O128">
        <v>675302</v>
      </c>
      <c r="P128">
        <v>2701208</v>
      </c>
      <c r="Q128">
        <v>61</v>
      </c>
      <c r="R128">
        <v>15.0242560604171</v>
      </c>
      <c r="S128" t="s">
        <v>797</v>
      </c>
      <c r="T128">
        <v>1378</v>
      </c>
      <c r="U128">
        <v>1374.3683475195801</v>
      </c>
      <c r="V128">
        <v>63.8</v>
      </c>
      <c r="W128" t="s">
        <v>14493</v>
      </c>
      <c r="X128">
        <v>72102609</v>
      </c>
      <c r="Y128" t="s">
        <v>96</v>
      </c>
      <c r="Z128" t="s">
        <v>797</v>
      </c>
      <c r="AA128" t="s">
        <v>798</v>
      </c>
      <c r="AB128" t="s">
        <v>796</v>
      </c>
      <c r="AC128" t="s">
        <v>809</v>
      </c>
      <c r="AD128" t="s">
        <v>795</v>
      </c>
      <c r="AE128">
        <v>61</v>
      </c>
      <c r="AF128" t="s">
        <v>14493</v>
      </c>
      <c r="AG128" t="s">
        <v>96</v>
      </c>
      <c r="AH128" t="s">
        <v>118</v>
      </c>
      <c r="AI128" t="s">
        <v>96</v>
      </c>
      <c r="AJ128" t="s">
        <v>96</v>
      </c>
      <c r="AK128">
        <v>5</v>
      </c>
      <c r="AL128" t="s">
        <v>96</v>
      </c>
      <c r="AM128" t="s">
        <v>96</v>
      </c>
      <c r="AN128">
        <v>2</v>
      </c>
      <c r="AO128">
        <v>5</v>
      </c>
      <c r="AP128">
        <v>5</v>
      </c>
    </row>
    <row r="129" spans="1:42" x14ac:dyDescent="0.25">
      <c r="A129" t="s">
        <v>805</v>
      </c>
      <c r="B129">
        <v>14.9301936990231</v>
      </c>
      <c r="C129">
        <v>164</v>
      </c>
      <c r="D129" t="s">
        <v>802</v>
      </c>
      <c r="E129">
        <v>1375</v>
      </c>
      <c r="F129">
        <v>1380.74377781322</v>
      </c>
      <c r="G129">
        <v>94.054470247872899</v>
      </c>
      <c r="H129" t="s">
        <v>803</v>
      </c>
      <c r="I129" t="s">
        <v>63</v>
      </c>
      <c r="J129" t="s">
        <v>44</v>
      </c>
      <c r="K129">
        <v>4397220.9567067903</v>
      </c>
      <c r="L129">
        <v>1421671.94058758</v>
      </c>
      <c r="M129">
        <v>4176576.0998301702</v>
      </c>
      <c r="N129">
        <v>4176576.0998301702</v>
      </c>
      <c r="O129">
        <v>220645</v>
      </c>
      <c r="P129">
        <v>882580</v>
      </c>
      <c r="Q129">
        <v>20</v>
      </c>
      <c r="R129">
        <v>15.0299936990231</v>
      </c>
      <c r="S129" t="s">
        <v>62</v>
      </c>
      <c r="T129">
        <v>1375</v>
      </c>
      <c r="U129">
        <v>1374.74377781322</v>
      </c>
      <c r="V129">
        <v>94.1</v>
      </c>
      <c r="W129" t="s">
        <v>14319</v>
      </c>
      <c r="X129">
        <v>72102609</v>
      </c>
      <c r="Y129" t="s">
        <v>807</v>
      </c>
      <c r="Z129" t="s">
        <v>62</v>
      </c>
      <c r="AA129" t="s">
        <v>804</v>
      </c>
      <c r="AB129" t="s">
        <v>805</v>
      </c>
      <c r="AC129" t="s">
        <v>806</v>
      </c>
      <c r="AD129" t="s">
        <v>181</v>
      </c>
      <c r="AE129">
        <v>20</v>
      </c>
      <c r="AF129" t="s">
        <v>14319</v>
      </c>
      <c r="AG129" t="s">
        <v>96</v>
      </c>
      <c r="AH129" t="s">
        <v>118</v>
      </c>
      <c r="AI129" t="s">
        <v>807</v>
      </c>
      <c r="AJ129">
        <v>6</v>
      </c>
      <c r="AK129" t="s">
        <v>96</v>
      </c>
      <c r="AL129" t="s">
        <v>96</v>
      </c>
      <c r="AM129" t="s">
        <v>96</v>
      </c>
      <c r="AN129">
        <v>2</v>
      </c>
      <c r="AO129">
        <v>6</v>
      </c>
      <c r="AP129">
        <v>6</v>
      </c>
    </row>
    <row r="130" spans="1:42" x14ac:dyDescent="0.25">
      <c r="A130" t="s">
        <v>20289</v>
      </c>
      <c r="B130">
        <v>14.955073983990699</v>
      </c>
      <c r="C130">
        <v>151</v>
      </c>
      <c r="D130" t="s">
        <v>20290</v>
      </c>
      <c r="E130">
        <v>1460</v>
      </c>
      <c r="F130">
        <v>1382.37176684019</v>
      </c>
      <c r="G130">
        <v>74.916938977528403</v>
      </c>
      <c r="H130" t="s">
        <v>20291</v>
      </c>
      <c r="I130" t="s">
        <v>64</v>
      </c>
      <c r="J130" t="s">
        <v>43</v>
      </c>
      <c r="K130">
        <v>94382.902280949595</v>
      </c>
      <c r="L130">
        <v>19708.058429687298</v>
      </c>
      <c r="M130" t="s">
        <v>98</v>
      </c>
      <c r="N130" t="s">
        <v>98</v>
      </c>
      <c r="O130">
        <v>94383</v>
      </c>
      <c r="P130">
        <v>377532</v>
      </c>
      <c r="Q130">
        <v>9</v>
      </c>
      <c r="R130">
        <v>15.054873983990699</v>
      </c>
      <c r="S130" t="s">
        <v>20292</v>
      </c>
      <c r="T130">
        <v>1460</v>
      </c>
      <c r="U130">
        <v>1376.37176684019</v>
      </c>
      <c r="V130">
        <v>74.900000000000006</v>
      </c>
      <c r="W130" t="s">
        <v>21894</v>
      </c>
      <c r="X130">
        <v>72102609</v>
      </c>
      <c r="Y130" t="s">
        <v>96</v>
      </c>
      <c r="Z130" t="s">
        <v>20292</v>
      </c>
      <c r="AA130" t="s">
        <v>20293</v>
      </c>
      <c r="AB130" t="s">
        <v>20289</v>
      </c>
      <c r="AC130" t="s">
        <v>20294</v>
      </c>
      <c r="AD130" t="s">
        <v>20295</v>
      </c>
      <c r="AE130">
        <v>9</v>
      </c>
      <c r="AF130" t="s">
        <v>21894</v>
      </c>
      <c r="AG130" t="s">
        <v>96</v>
      </c>
      <c r="AH130" t="s">
        <v>96</v>
      </c>
      <c r="AI130" t="s">
        <v>96</v>
      </c>
      <c r="AJ130" t="s">
        <v>96</v>
      </c>
      <c r="AK130">
        <v>5</v>
      </c>
      <c r="AL130" t="s">
        <v>96</v>
      </c>
      <c r="AM130">
        <v>3</v>
      </c>
      <c r="AN130">
        <v>2</v>
      </c>
      <c r="AO130">
        <v>5</v>
      </c>
      <c r="AP130">
        <v>5</v>
      </c>
    </row>
    <row r="131" spans="1:42" x14ac:dyDescent="0.25">
      <c r="A131" t="s">
        <v>801</v>
      </c>
      <c r="B131">
        <v>15.1058141692973</v>
      </c>
      <c r="C131">
        <v>83.099998474121094</v>
      </c>
      <c r="D131" t="s">
        <v>20296</v>
      </c>
      <c r="E131">
        <v>1392</v>
      </c>
      <c r="F131">
        <v>1392.23513327354</v>
      </c>
      <c r="G131">
        <v>89.218128503914599</v>
      </c>
      <c r="H131" t="s">
        <v>20297</v>
      </c>
      <c r="I131" t="s">
        <v>2093</v>
      </c>
      <c r="J131" t="s">
        <v>44</v>
      </c>
      <c r="K131">
        <v>1648352.4252476101</v>
      </c>
      <c r="L131">
        <v>177904.76799768399</v>
      </c>
      <c r="M131">
        <v>1361279.17410697</v>
      </c>
      <c r="N131">
        <v>1361279.17410697</v>
      </c>
      <c r="O131">
        <v>287073</v>
      </c>
      <c r="P131">
        <v>1148292</v>
      </c>
      <c r="Q131">
        <v>26</v>
      </c>
      <c r="R131">
        <v>15.2056141692973</v>
      </c>
      <c r="S131" t="s">
        <v>1747</v>
      </c>
      <c r="T131">
        <v>1392</v>
      </c>
      <c r="U131">
        <v>1386.23513327354</v>
      </c>
      <c r="V131">
        <v>89.2</v>
      </c>
      <c r="W131" t="s">
        <v>14817</v>
      </c>
      <c r="X131">
        <v>72102609</v>
      </c>
      <c r="Y131" t="s">
        <v>96</v>
      </c>
      <c r="Z131" t="s">
        <v>1747</v>
      </c>
      <c r="AA131" t="s">
        <v>1748</v>
      </c>
      <c r="AB131" t="s">
        <v>801</v>
      </c>
      <c r="AC131" t="s">
        <v>861</v>
      </c>
      <c r="AD131" t="s">
        <v>800</v>
      </c>
      <c r="AE131">
        <v>26</v>
      </c>
      <c r="AF131" t="s">
        <v>20297</v>
      </c>
      <c r="AG131" t="s">
        <v>20296</v>
      </c>
      <c r="AH131" t="s">
        <v>118</v>
      </c>
      <c r="AI131" t="s">
        <v>96</v>
      </c>
      <c r="AJ131" t="s">
        <v>96</v>
      </c>
      <c r="AK131" t="s">
        <v>96</v>
      </c>
      <c r="AL131" t="s">
        <v>96</v>
      </c>
      <c r="AM131" t="s">
        <v>96</v>
      </c>
      <c r="AN131">
        <v>2</v>
      </c>
      <c r="AO131">
        <v>2</v>
      </c>
      <c r="AP131">
        <v>2</v>
      </c>
    </row>
    <row r="132" spans="1:42" x14ac:dyDescent="0.25">
      <c r="A132" t="s">
        <v>3496</v>
      </c>
      <c r="B132">
        <v>15.175236686925601</v>
      </c>
      <c r="C132">
        <v>137</v>
      </c>
      <c r="D132" t="s">
        <v>20298</v>
      </c>
      <c r="E132">
        <v>1470</v>
      </c>
      <c r="F132">
        <v>1396.77764944931</v>
      </c>
      <c r="G132">
        <v>64.877404774460302</v>
      </c>
      <c r="H132" t="s">
        <v>20299</v>
      </c>
      <c r="I132" t="s">
        <v>791</v>
      </c>
      <c r="J132" t="s">
        <v>43</v>
      </c>
      <c r="K132">
        <v>247841.241514664</v>
      </c>
      <c r="L132">
        <v>95831.301675220806</v>
      </c>
      <c r="M132" t="s">
        <v>98</v>
      </c>
      <c r="N132" t="s">
        <v>98</v>
      </c>
      <c r="O132">
        <v>247841</v>
      </c>
      <c r="P132">
        <v>991364</v>
      </c>
      <c r="Q132">
        <v>23</v>
      </c>
      <c r="R132">
        <v>15.275036686925601</v>
      </c>
      <c r="S132" t="s">
        <v>971</v>
      </c>
      <c r="T132">
        <v>1470</v>
      </c>
      <c r="U132">
        <v>1390.77764944931</v>
      </c>
      <c r="V132">
        <v>64.900000000000006</v>
      </c>
      <c r="W132" t="s">
        <v>21895</v>
      </c>
      <c r="X132">
        <v>72102609</v>
      </c>
      <c r="Y132" t="s">
        <v>96</v>
      </c>
      <c r="Z132" t="s">
        <v>971</v>
      </c>
      <c r="AA132" t="s">
        <v>970</v>
      </c>
      <c r="AB132" t="s">
        <v>3496</v>
      </c>
      <c r="AC132" t="s">
        <v>20300</v>
      </c>
      <c r="AD132" t="s">
        <v>3497</v>
      </c>
      <c r="AE132">
        <v>23</v>
      </c>
      <c r="AF132" t="s">
        <v>21895</v>
      </c>
      <c r="AG132" t="s">
        <v>96</v>
      </c>
      <c r="AH132" t="s">
        <v>96</v>
      </c>
      <c r="AI132" t="s">
        <v>96</v>
      </c>
      <c r="AJ132" t="s">
        <v>96</v>
      </c>
      <c r="AK132">
        <v>5</v>
      </c>
      <c r="AL132" t="s">
        <v>96</v>
      </c>
      <c r="AM132">
        <v>3</v>
      </c>
      <c r="AN132">
        <v>2</v>
      </c>
      <c r="AO132">
        <v>5</v>
      </c>
      <c r="AP132">
        <v>5</v>
      </c>
    </row>
    <row r="133" spans="1:42" x14ac:dyDescent="0.25">
      <c r="A133" t="s">
        <v>3971</v>
      </c>
      <c r="B133">
        <v>15.2535747427646</v>
      </c>
      <c r="C133">
        <v>96</v>
      </c>
      <c r="D133" t="s">
        <v>7548</v>
      </c>
      <c r="E133">
        <v>1350</v>
      </c>
      <c r="F133">
        <v>1402.19985325681</v>
      </c>
      <c r="G133">
        <v>72.528126409314595</v>
      </c>
      <c r="H133" t="s">
        <v>7549</v>
      </c>
      <c r="I133" t="s">
        <v>968</v>
      </c>
      <c r="J133" t="s">
        <v>43</v>
      </c>
      <c r="K133">
        <v>304153.83922653802</v>
      </c>
      <c r="L133">
        <v>89126.216668069406</v>
      </c>
      <c r="M133" t="s">
        <v>98</v>
      </c>
      <c r="N133" t="s">
        <v>98</v>
      </c>
      <c r="O133">
        <v>304154</v>
      </c>
      <c r="P133">
        <v>1216616</v>
      </c>
      <c r="Q133">
        <v>28</v>
      </c>
      <c r="R133">
        <v>15.353374742764601</v>
      </c>
      <c r="S133" t="s">
        <v>1628</v>
      </c>
      <c r="T133">
        <v>1350</v>
      </c>
      <c r="U133">
        <v>1396.19985325681</v>
      </c>
      <c r="V133">
        <v>72.5</v>
      </c>
      <c r="W133" t="s">
        <v>14240</v>
      </c>
      <c r="X133">
        <v>72102609</v>
      </c>
      <c r="Y133" t="s">
        <v>96</v>
      </c>
      <c r="Z133" t="s">
        <v>1628</v>
      </c>
      <c r="AA133" t="s">
        <v>2461</v>
      </c>
      <c r="AB133" t="s">
        <v>3971</v>
      </c>
      <c r="AC133" t="s">
        <v>2460</v>
      </c>
      <c r="AD133" t="s">
        <v>3972</v>
      </c>
      <c r="AE133">
        <v>28</v>
      </c>
      <c r="AF133" t="s">
        <v>14240</v>
      </c>
      <c r="AG133" t="s">
        <v>96</v>
      </c>
      <c r="AH133" t="s">
        <v>96</v>
      </c>
      <c r="AI133" t="s">
        <v>96</v>
      </c>
      <c r="AJ133" t="s">
        <v>96</v>
      </c>
      <c r="AK133">
        <v>5</v>
      </c>
      <c r="AL133" t="s">
        <v>96</v>
      </c>
      <c r="AM133">
        <v>3</v>
      </c>
      <c r="AN133">
        <v>2</v>
      </c>
      <c r="AO133">
        <v>5</v>
      </c>
      <c r="AP133">
        <v>5</v>
      </c>
    </row>
    <row r="134" spans="1:42" x14ac:dyDescent="0.25">
      <c r="A134" t="s">
        <v>20301</v>
      </c>
      <c r="B134">
        <v>15.257916882825199</v>
      </c>
      <c r="C134">
        <v>136</v>
      </c>
      <c r="D134" t="s">
        <v>20302</v>
      </c>
      <c r="E134">
        <v>1337</v>
      </c>
      <c r="F134">
        <v>1402.5282000485399</v>
      </c>
      <c r="G134">
        <v>61.456512044677098</v>
      </c>
      <c r="H134" t="s">
        <v>20303</v>
      </c>
      <c r="I134" t="s">
        <v>20304</v>
      </c>
      <c r="J134" t="s">
        <v>43</v>
      </c>
      <c r="K134">
        <v>214098.21330698999</v>
      </c>
      <c r="L134">
        <v>7115.1276204599899</v>
      </c>
      <c r="M134" t="s">
        <v>98</v>
      </c>
      <c r="N134" t="s">
        <v>98</v>
      </c>
      <c r="O134">
        <v>214098</v>
      </c>
      <c r="P134">
        <v>856392</v>
      </c>
      <c r="Q134">
        <v>19</v>
      </c>
      <c r="R134">
        <v>15.3577168828252</v>
      </c>
      <c r="S134" t="s">
        <v>20305</v>
      </c>
      <c r="T134">
        <v>1337</v>
      </c>
      <c r="U134">
        <v>1396.5282000485399</v>
      </c>
      <c r="V134">
        <v>61.5</v>
      </c>
      <c r="W134" t="s">
        <v>21896</v>
      </c>
      <c r="X134">
        <v>72102609</v>
      </c>
      <c r="Y134" t="s">
        <v>96</v>
      </c>
      <c r="Z134" t="s">
        <v>20305</v>
      </c>
      <c r="AA134" t="s">
        <v>20306</v>
      </c>
      <c r="AB134" t="s">
        <v>20301</v>
      </c>
      <c r="AC134" t="s">
        <v>20307</v>
      </c>
      <c r="AD134" t="s">
        <v>20308</v>
      </c>
      <c r="AE134">
        <v>19</v>
      </c>
      <c r="AF134" t="s">
        <v>21896</v>
      </c>
      <c r="AG134" t="s">
        <v>96</v>
      </c>
      <c r="AH134" t="s">
        <v>96</v>
      </c>
      <c r="AI134" t="s">
        <v>96</v>
      </c>
      <c r="AJ134" t="s">
        <v>96</v>
      </c>
      <c r="AK134">
        <v>5</v>
      </c>
      <c r="AL134" t="s">
        <v>96</v>
      </c>
      <c r="AM134">
        <v>3</v>
      </c>
      <c r="AN134">
        <v>2</v>
      </c>
      <c r="AO134">
        <v>5</v>
      </c>
      <c r="AP134">
        <v>5</v>
      </c>
    </row>
    <row r="135" spans="1:42" x14ac:dyDescent="0.25">
      <c r="A135" t="s">
        <v>20309</v>
      </c>
      <c r="B135">
        <v>15.286011977847201</v>
      </c>
      <c r="C135">
        <v>121</v>
      </c>
      <c r="D135" t="s">
        <v>20310</v>
      </c>
      <c r="E135">
        <v>2182</v>
      </c>
      <c r="F135">
        <v>1404.65271334964</v>
      </c>
      <c r="G135">
        <v>59.898615345921897</v>
      </c>
      <c r="H135" t="s">
        <v>20311</v>
      </c>
      <c r="I135" t="s">
        <v>20312</v>
      </c>
      <c r="J135" t="s">
        <v>43</v>
      </c>
      <c r="K135">
        <v>102099.63169044899</v>
      </c>
      <c r="L135">
        <v>14956.3360248504</v>
      </c>
      <c r="M135" t="s">
        <v>98</v>
      </c>
      <c r="N135" t="s">
        <v>98</v>
      </c>
      <c r="O135">
        <v>102100</v>
      </c>
      <c r="P135">
        <v>408400</v>
      </c>
      <c r="Q135">
        <v>9</v>
      </c>
      <c r="R135">
        <v>15.385811977847201</v>
      </c>
      <c r="S135" t="s">
        <v>20313</v>
      </c>
      <c r="T135">
        <v>2182</v>
      </c>
      <c r="U135">
        <v>1398.65271334964</v>
      </c>
      <c r="V135">
        <v>59.9</v>
      </c>
      <c r="W135" t="s">
        <v>21897</v>
      </c>
      <c r="X135">
        <v>72102609</v>
      </c>
      <c r="Y135" t="s">
        <v>96</v>
      </c>
      <c r="Z135" t="s">
        <v>20313</v>
      </c>
      <c r="AA135" t="s">
        <v>20314</v>
      </c>
      <c r="AB135" t="s">
        <v>20309</v>
      </c>
      <c r="AC135" t="s">
        <v>20315</v>
      </c>
      <c r="AD135" t="s">
        <v>20316</v>
      </c>
      <c r="AE135">
        <v>9</v>
      </c>
      <c r="AF135" t="s">
        <v>21897</v>
      </c>
      <c r="AG135" t="s">
        <v>96</v>
      </c>
      <c r="AH135" t="s">
        <v>96</v>
      </c>
      <c r="AI135" t="s">
        <v>96</v>
      </c>
      <c r="AJ135" t="s">
        <v>96</v>
      </c>
      <c r="AK135">
        <v>5</v>
      </c>
      <c r="AL135">
        <v>4</v>
      </c>
      <c r="AM135">
        <v>3</v>
      </c>
      <c r="AN135">
        <v>2</v>
      </c>
      <c r="AO135">
        <v>5</v>
      </c>
      <c r="AP135">
        <v>5</v>
      </c>
    </row>
    <row r="136" spans="1:42" x14ac:dyDescent="0.25">
      <c r="A136" t="s">
        <v>435</v>
      </c>
      <c r="B136">
        <v>15.466292310637099</v>
      </c>
      <c r="C136">
        <v>109</v>
      </c>
      <c r="D136" t="s">
        <v>358</v>
      </c>
      <c r="E136">
        <v>1407</v>
      </c>
      <c r="F136">
        <v>1418.2852696601899</v>
      </c>
      <c r="G136">
        <v>90.285261897636801</v>
      </c>
      <c r="H136" t="s">
        <v>564</v>
      </c>
      <c r="I136" t="s">
        <v>359</v>
      </c>
      <c r="J136" t="s">
        <v>44</v>
      </c>
      <c r="K136">
        <v>2859849.2656058902</v>
      </c>
      <c r="L136">
        <v>736724.73209140101</v>
      </c>
      <c r="M136" t="s">
        <v>98</v>
      </c>
      <c r="N136" t="s">
        <v>98</v>
      </c>
      <c r="O136">
        <v>2859849</v>
      </c>
      <c r="P136">
        <v>11439396</v>
      </c>
      <c r="Q136">
        <v>260</v>
      </c>
      <c r="R136">
        <v>15.566092310637099</v>
      </c>
      <c r="S136" t="s">
        <v>436</v>
      </c>
      <c r="T136">
        <v>1407</v>
      </c>
      <c r="U136">
        <v>1412.2852696601899</v>
      </c>
      <c r="V136">
        <v>90.3</v>
      </c>
      <c r="W136" t="s">
        <v>14819</v>
      </c>
      <c r="X136">
        <v>72102609</v>
      </c>
      <c r="Y136" t="s">
        <v>96</v>
      </c>
      <c r="Z136" t="s">
        <v>436</v>
      </c>
      <c r="AA136" t="s">
        <v>437</v>
      </c>
      <c r="AB136" t="s">
        <v>435</v>
      </c>
      <c r="AC136" t="s">
        <v>438</v>
      </c>
      <c r="AD136" t="s">
        <v>439</v>
      </c>
      <c r="AE136">
        <v>260</v>
      </c>
      <c r="AF136" t="s">
        <v>564</v>
      </c>
      <c r="AG136" t="s">
        <v>358</v>
      </c>
      <c r="AH136" t="s">
        <v>118</v>
      </c>
      <c r="AI136" t="s">
        <v>96</v>
      </c>
      <c r="AJ136" t="s">
        <v>96</v>
      </c>
      <c r="AK136" t="s">
        <v>96</v>
      </c>
      <c r="AL136" t="s">
        <v>96</v>
      </c>
      <c r="AM136" t="s">
        <v>96</v>
      </c>
      <c r="AN136">
        <v>2</v>
      </c>
      <c r="AO136">
        <v>2</v>
      </c>
      <c r="AP136">
        <v>2</v>
      </c>
    </row>
    <row r="137" spans="1:42" x14ac:dyDescent="0.25">
      <c r="A137" t="s">
        <v>20317</v>
      </c>
      <c r="B137">
        <v>15.5377051663038</v>
      </c>
      <c r="C137">
        <v>153</v>
      </c>
      <c r="D137" t="s">
        <v>20318</v>
      </c>
      <c r="E137">
        <v>1179</v>
      </c>
      <c r="F137">
        <v>1423.6854137641401</v>
      </c>
      <c r="G137">
        <v>51.105063862519302</v>
      </c>
      <c r="H137" t="s">
        <v>20319</v>
      </c>
      <c r="I137" t="s">
        <v>20320</v>
      </c>
      <c r="J137" t="s">
        <v>43</v>
      </c>
      <c r="K137">
        <v>70500.268726682305</v>
      </c>
      <c r="L137">
        <v>10518.0461492918</v>
      </c>
      <c r="M137" t="s">
        <v>98</v>
      </c>
      <c r="N137" t="s">
        <v>98</v>
      </c>
      <c r="O137">
        <v>70500</v>
      </c>
      <c r="P137">
        <v>282000</v>
      </c>
      <c r="Q137">
        <v>6</v>
      </c>
      <c r="R137">
        <v>15.6375051663038</v>
      </c>
      <c r="S137" t="s">
        <v>20321</v>
      </c>
      <c r="T137">
        <v>1179</v>
      </c>
      <c r="U137">
        <v>1417.6854137641401</v>
      </c>
      <c r="V137">
        <v>51.1</v>
      </c>
      <c r="W137" t="s">
        <v>21898</v>
      </c>
      <c r="X137">
        <v>72102609</v>
      </c>
      <c r="Y137" t="s">
        <v>96</v>
      </c>
      <c r="Z137" t="s">
        <v>20321</v>
      </c>
      <c r="AA137" t="s">
        <v>20322</v>
      </c>
      <c r="AB137" t="s">
        <v>20317</v>
      </c>
      <c r="AC137" t="s">
        <v>5870</v>
      </c>
      <c r="AD137" t="s">
        <v>20323</v>
      </c>
      <c r="AE137">
        <v>6</v>
      </c>
      <c r="AF137" t="s">
        <v>21898</v>
      </c>
      <c r="AG137" t="s">
        <v>96</v>
      </c>
      <c r="AH137" t="s">
        <v>96</v>
      </c>
      <c r="AI137" t="s">
        <v>96</v>
      </c>
      <c r="AJ137" t="s">
        <v>96</v>
      </c>
      <c r="AK137">
        <v>5</v>
      </c>
      <c r="AL137">
        <v>4</v>
      </c>
      <c r="AM137">
        <v>3</v>
      </c>
      <c r="AN137">
        <v>2</v>
      </c>
      <c r="AO137">
        <v>5</v>
      </c>
      <c r="AP137">
        <v>5</v>
      </c>
    </row>
    <row r="138" spans="1:42" x14ac:dyDescent="0.25">
      <c r="A138" t="s">
        <v>972</v>
      </c>
      <c r="B138">
        <v>15.674221696316501</v>
      </c>
      <c r="C138">
        <v>105</v>
      </c>
      <c r="D138" t="s">
        <v>17036</v>
      </c>
      <c r="E138">
        <v>1424</v>
      </c>
      <c r="F138">
        <v>1434.00861016566</v>
      </c>
      <c r="G138">
        <v>79.709567968897304</v>
      </c>
      <c r="H138" t="s">
        <v>17037</v>
      </c>
      <c r="I138" t="s">
        <v>65</v>
      </c>
      <c r="J138" t="s">
        <v>3397</v>
      </c>
      <c r="K138">
        <v>389480.66866573901</v>
      </c>
      <c r="L138">
        <v>151515.24916324901</v>
      </c>
      <c r="M138" t="s">
        <v>98</v>
      </c>
      <c r="N138" t="s">
        <v>98</v>
      </c>
      <c r="O138">
        <v>389481</v>
      </c>
      <c r="P138">
        <v>1557924</v>
      </c>
      <c r="Q138">
        <v>35</v>
      </c>
      <c r="R138">
        <v>15.774021696316501</v>
      </c>
      <c r="S138" t="s">
        <v>973</v>
      </c>
      <c r="T138">
        <v>1424</v>
      </c>
      <c r="U138">
        <v>1428.00861016566</v>
      </c>
      <c r="V138">
        <v>79.7</v>
      </c>
      <c r="W138" t="s">
        <v>14530</v>
      </c>
      <c r="X138">
        <v>72102609</v>
      </c>
      <c r="Y138" t="s">
        <v>96</v>
      </c>
      <c r="Z138" t="s">
        <v>973</v>
      </c>
      <c r="AA138" t="s">
        <v>974</v>
      </c>
      <c r="AB138" t="s">
        <v>972</v>
      </c>
      <c r="AC138" t="s">
        <v>975</v>
      </c>
      <c r="AD138" t="s">
        <v>976</v>
      </c>
      <c r="AE138">
        <v>35</v>
      </c>
      <c r="AF138" t="s">
        <v>14530</v>
      </c>
      <c r="AG138" t="s">
        <v>96</v>
      </c>
      <c r="AH138" t="s">
        <v>96</v>
      </c>
      <c r="AI138" t="s">
        <v>96</v>
      </c>
      <c r="AJ138" t="s">
        <v>96</v>
      </c>
      <c r="AK138">
        <v>5</v>
      </c>
      <c r="AL138" t="s">
        <v>96</v>
      </c>
      <c r="AM138" t="s">
        <v>96</v>
      </c>
      <c r="AN138">
        <v>2</v>
      </c>
      <c r="AO138">
        <v>5</v>
      </c>
      <c r="AP138">
        <v>5</v>
      </c>
    </row>
    <row r="139" spans="1:42" x14ac:dyDescent="0.25">
      <c r="A139" t="s">
        <v>1749</v>
      </c>
      <c r="B139">
        <v>15.7631456504658</v>
      </c>
      <c r="C139">
        <v>146.90000915527301</v>
      </c>
      <c r="D139" t="s">
        <v>11279</v>
      </c>
      <c r="E139">
        <v>1407</v>
      </c>
      <c r="F139">
        <v>1440.7329199865801</v>
      </c>
      <c r="G139">
        <v>86.065917776216594</v>
      </c>
      <c r="H139" t="s">
        <v>11280</v>
      </c>
      <c r="I139" t="s">
        <v>1363</v>
      </c>
      <c r="J139" t="s">
        <v>43</v>
      </c>
      <c r="K139">
        <v>313271.14899262402</v>
      </c>
      <c r="L139">
        <v>194315.546560088</v>
      </c>
      <c r="M139" t="s">
        <v>98</v>
      </c>
      <c r="N139" t="s">
        <v>98</v>
      </c>
      <c r="O139">
        <v>313271</v>
      </c>
      <c r="P139">
        <v>1253084</v>
      </c>
      <c r="Q139">
        <v>28</v>
      </c>
      <c r="R139">
        <v>15.8629456504658</v>
      </c>
      <c r="S139" t="s">
        <v>1630</v>
      </c>
      <c r="T139">
        <v>1407</v>
      </c>
      <c r="U139">
        <v>1434.7329199865801</v>
      </c>
      <c r="V139">
        <v>86.1</v>
      </c>
      <c r="W139" t="s">
        <v>21899</v>
      </c>
      <c r="X139">
        <v>72102609</v>
      </c>
      <c r="Y139" t="s">
        <v>96</v>
      </c>
      <c r="Z139" t="s">
        <v>1630</v>
      </c>
      <c r="AA139" t="s">
        <v>1629</v>
      </c>
      <c r="AB139" t="s">
        <v>1749</v>
      </c>
      <c r="AC139" t="s">
        <v>2470</v>
      </c>
      <c r="AD139" t="s">
        <v>1750</v>
      </c>
      <c r="AE139">
        <v>28</v>
      </c>
      <c r="AF139" t="s">
        <v>11280</v>
      </c>
      <c r="AG139" t="s">
        <v>11279</v>
      </c>
      <c r="AH139" t="s">
        <v>96</v>
      </c>
      <c r="AI139" t="s">
        <v>96</v>
      </c>
      <c r="AJ139" t="s">
        <v>96</v>
      </c>
      <c r="AK139" t="s">
        <v>96</v>
      </c>
      <c r="AL139" t="s">
        <v>96</v>
      </c>
      <c r="AM139">
        <v>3</v>
      </c>
      <c r="AN139">
        <v>2</v>
      </c>
      <c r="AO139">
        <v>3</v>
      </c>
      <c r="AP139">
        <v>3</v>
      </c>
    </row>
    <row r="140" spans="1:42" x14ac:dyDescent="0.25">
      <c r="A140" t="s">
        <v>980</v>
      </c>
      <c r="B140">
        <v>15.7999252529129</v>
      </c>
      <c r="C140">
        <v>142</v>
      </c>
      <c r="D140" t="s">
        <v>3503</v>
      </c>
      <c r="E140">
        <v>1438</v>
      </c>
      <c r="F140">
        <v>1443.5141440595601</v>
      </c>
      <c r="G140">
        <v>76.143896170897705</v>
      </c>
      <c r="H140" t="s">
        <v>3504</v>
      </c>
      <c r="I140" t="s">
        <v>1316</v>
      </c>
      <c r="J140" t="s">
        <v>3397</v>
      </c>
      <c r="K140">
        <v>79522.105495154203</v>
      </c>
      <c r="L140">
        <v>25753.7943377513</v>
      </c>
      <c r="M140" t="s">
        <v>98</v>
      </c>
      <c r="N140" t="s">
        <v>98</v>
      </c>
      <c r="O140">
        <v>79522</v>
      </c>
      <c r="P140">
        <v>318088</v>
      </c>
      <c r="Q140">
        <v>7</v>
      </c>
      <c r="R140">
        <v>15.8997252529129</v>
      </c>
      <c r="S140" t="s">
        <v>978</v>
      </c>
      <c r="T140">
        <v>1438</v>
      </c>
      <c r="U140">
        <v>1437.5141440595601</v>
      </c>
      <c r="V140">
        <v>76.099999999999994</v>
      </c>
      <c r="W140" t="s">
        <v>15299</v>
      </c>
      <c r="X140">
        <v>72102609</v>
      </c>
      <c r="Y140" t="s">
        <v>96</v>
      </c>
      <c r="Z140" t="s">
        <v>978</v>
      </c>
      <c r="AA140" t="s">
        <v>979</v>
      </c>
      <c r="AB140" t="s">
        <v>980</v>
      </c>
      <c r="AC140" t="s">
        <v>981</v>
      </c>
      <c r="AD140" t="s">
        <v>982</v>
      </c>
      <c r="AE140">
        <v>7</v>
      </c>
      <c r="AF140" t="s">
        <v>15299</v>
      </c>
      <c r="AG140" t="s">
        <v>96</v>
      </c>
      <c r="AH140" t="s">
        <v>96</v>
      </c>
      <c r="AI140" t="s">
        <v>96</v>
      </c>
      <c r="AJ140" t="s">
        <v>96</v>
      </c>
      <c r="AK140">
        <v>5</v>
      </c>
      <c r="AL140" t="s">
        <v>96</v>
      </c>
      <c r="AM140" t="s">
        <v>96</v>
      </c>
      <c r="AN140">
        <v>2</v>
      </c>
      <c r="AO140">
        <v>5</v>
      </c>
      <c r="AP140">
        <v>5</v>
      </c>
    </row>
    <row r="141" spans="1:42" x14ac:dyDescent="0.25">
      <c r="A141" t="s">
        <v>991</v>
      </c>
      <c r="B141">
        <v>15.9877500542101</v>
      </c>
      <c r="C141">
        <v>81</v>
      </c>
      <c r="D141" t="s">
        <v>4796</v>
      </c>
      <c r="E141">
        <v>1220</v>
      </c>
      <c r="F141">
        <v>1457.7172029322501</v>
      </c>
      <c r="G141">
        <v>77.742005824972594</v>
      </c>
      <c r="H141" t="s">
        <v>4797</v>
      </c>
      <c r="I141" t="s">
        <v>4798</v>
      </c>
      <c r="J141" t="s">
        <v>43</v>
      </c>
      <c r="K141">
        <v>748603.80881691503</v>
      </c>
      <c r="L141">
        <v>325248.90181986801</v>
      </c>
      <c r="M141" t="s">
        <v>98</v>
      </c>
      <c r="N141" t="s">
        <v>98</v>
      </c>
      <c r="O141">
        <v>748604</v>
      </c>
      <c r="P141">
        <v>2994416</v>
      </c>
      <c r="Q141">
        <v>68</v>
      </c>
      <c r="R141">
        <v>16.087550054210098</v>
      </c>
      <c r="S141" t="s">
        <v>988</v>
      </c>
      <c r="T141">
        <v>1220</v>
      </c>
      <c r="U141">
        <v>1451.7172029322501</v>
      </c>
      <c r="V141">
        <v>77.7</v>
      </c>
      <c r="W141" t="s">
        <v>14242</v>
      </c>
      <c r="X141">
        <v>72102609</v>
      </c>
      <c r="Y141" t="s">
        <v>96</v>
      </c>
      <c r="Z141" t="s">
        <v>988</v>
      </c>
      <c r="AA141" t="s">
        <v>990</v>
      </c>
      <c r="AB141" t="s">
        <v>991</v>
      </c>
      <c r="AC141" t="s">
        <v>992</v>
      </c>
      <c r="AD141" t="s">
        <v>993</v>
      </c>
      <c r="AE141">
        <v>68</v>
      </c>
      <c r="AF141" t="s">
        <v>14242</v>
      </c>
      <c r="AG141" t="s">
        <v>96</v>
      </c>
      <c r="AH141" t="s">
        <v>96</v>
      </c>
      <c r="AI141" t="s">
        <v>96</v>
      </c>
      <c r="AJ141" t="s">
        <v>96</v>
      </c>
      <c r="AK141">
        <v>5</v>
      </c>
      <c r="AL141">
        <v>4</v>
      </c>
      <c r="AM141">
        <v>3</v>
      </c>
      <c r="AN141">
        <v>2</v>
      </c>
      <c r="AO141">
        <v>5</v>
      </c>
      <c r="AP141">
        <v>5</v>
      </c>
    </row>
    <row r="142" spans="1:42" x14ac:dyDescent="0.25">
      <c r="A142" t="s">
        <v>991</v>
      </c>
      <c r="B142">
        <v>15.989587302383899</v>
      </c>
      <c r="C142">
        <v>81</v>
      </c>
      <c r="D142" t="s">
        <v>4522</v>
      </c>
      <c r="E142">
        <v>215</v>
      </c>
      <c r="F142">
        <v>1457.8561331682799</v>
      </c>
      <c r="G142">
        <v>68.392749700738193</v>
      </c>
      <c r="H142" t="s">
        <v>4523</v>
      </c>
      <c r="I142" t="s">
        <v>4524</v>
      </c>
      <c r="J142" t="s">
        <v>43</v>
      </c>
      <c r="K142">
        <v>444138.44353810197</v>
      </c>
      <c r="L142">
        <v>325248.90181986801</v>
      </c>
      <c r="M142" t="s">
        <v>98</v>
      </c>
      <c r="N142" t="s">
        <v>98</v>
      </c>
      <c r="O142">
        <v>444138</v>
      </c>
      <c r="P142">
        <v>1776552</v>
      </c>
      <c r="Q142">
        <v>40</v>
      </c>
      <c r="R142">
        <v>16.089387302383898</v>
      </c>
      <c r="S142" t="s">
        <v>988</v>
      </c>
      <c r="T142">
        <v>215</v>
      </c>
      <c r="U142">
        <v>1451.8561331682799</v>
      </c>
      <c r="V142">
        <v>68.400000000000006</v>
      </c>
      <c r="W142" t="s">
        <v>14242</v>
      </c>
      <c r="X142">
        <v>72102609</v>
      </c>
      <c r="Y142" t="s">
        <v>96</v>
      </c>
      <c r="Z142" t="s">
        <v>988</v>
      </c>
      <c r="AA142" t="s">
        <v>990</v>
      </c>
      <c r="AB142" t="s">
        <v>991</v>
      </c>
      <c r="AC142" t="s">
        <v>992</v>
      </c>
      <c r="AD142" t="s">
        <v>993</v>
      </c>
      <c r="AE142">
        <v>40</v>
      </c>
      <c r="AF142" t="s">
        <v>14242</v>
      </c>
      <c r="AG142" t="s">
        <v>96</v>
      </c>
      <c r="AH142" t="s">
        <v>96</v>
      </c>
      <c r="AI142" t="s">
        <v>96</v>
      </c>
      <c r="AJ142" t="s">
        <v>96</v>
      </c>
      <c r="AK142">
        <v>5</v>
      </c>
      <c r="AL142">
        <v>4</v>
      </c>
      <c r="AM142">
        <v>3</v>
      </c>
      <c r="AN142">
        <v>2</v>
      </c>
      <c r="AO142">
        <v>5</v>
      </c>
      <c r="AP142">
        <v>5</v>
      </c>
    </row>
    <row r="143" spans="1:42" x14ac:dyDescent="0.25">
      <c r="A143" t="s">
        <v>1629</v>
      </c>
      <c r="B143">
        <v>16.018457353843701</v>
      </c>
      <c r="C143">
        <v>146.90000915527301</v>
      </c>
      <c r="D143" t="s">
        <v>4479</v>
      </c>
      <c r="E143">
        <v>1569</v>
      </c>
      <c r="F143">
        <v>1460.0392476329801</v>
      </c>
      <c r="G143">
        <v>55.865173466022704</v>
      </c>
      <c r="H143" t="s">
        <v>4480</v>
      </c>
      <c r="I143" t="s">
        <v>2973</v>
      </c>
      <c r="J143" t="s">
        <v>43</v>
      </c>
      <c r="K143">
        <v>42158.4435463396</v>
      </c>
      <c r="L143">
        <v>22064.338886826699</v>
      </c>
      <c r="M143" t="s">
        <v>98</v>
      </c>
      <c r="N143" t="s">
        <v>98</v>
      </c>
      <c r="O143">
        <v>42158</v>
      </c>
      <c r="P143">
        <v>168632</v>
      </c>
      <c r="Q143">
        <v>4</v>
      </c>
      <c r="R143">
        <v>16.118257353843703</v>
      </c>
      <c r="S143" t="s">
        <v>2470</v>
      </c>
      <c r="T143">
        <v>1569</v>
      </c>
      <c r="U143">
        <v>1454.0392476329801</v>
      </c>
      <c r="V143">
        <v>55.9</v>
      </c>
      <c r="W143" t="s">
        <v>21900</v>
      </c>
      <c r="X143">
        <v>72102609</v>
      </c>
      <c r="Y143" t="s">
        <v>96</v>
      </c>
      <c r="Z143" t="s">
        <v>2470</v>
      </c>
      <c r="AA143" t="s">
        <v>2471</v>
      </c>
      <c r="AB143" t="s">
        <v>1629</v>
      </c>
      <c r="AC143" t="s">
        <v>2472</v>
      </c>
      <c r="AD143" t="s">
        <v>1630</v>
      </c>
      <c r="AE143">
        <v>4</v>
      </c>
      <c r="AF143" t="s">
        <v>21900</v>
      </c>
      <c r="AG143" t="s">
        <v>96</v>
      </c>
      <c r="AH143" t="s">
        <v>96</v>
      </c>
      <c r="AI143" t="s">
        <v>96</v>
      </c>
      <c r="AJ143" t="s">
        <v>96</v>
      </c>
      <c r="AK143">
        <v>5</v>
      </c>
      <c r="AL143">
        <v>4</v>
      </c>
      <c r="AM143">
        <v>3</v>
      </c>
      <c r="AN143">
        <v>2</v>
      </c>
      <c r="AO143">
        <v>5</v>
      </c>
      <c r="AP143">
        <v>5</v>
      </c>
    </row>
    <row r="144" spans="1:42" x14ac:dyDescent="0.25">
      <c r="A144" t="s">
        <v>988</v>
      </c>
      <c r="B144">
        <v>16.0960646730781</v>
      </c>
      <c r="C144">
        <v>81</v>
      </c>
      <c r="D144" t="s">
        <v>4525</v>
      </c>
      <c r="E144">
        <v>1890</v>
      </c>
      <c r="F144">
        <v>1465.9078087411201</v>
      </c>
      <c r="G144">
        <v>57.034474370049203</v>
      </c>
      <c r="H144" t="s">
        <v>4526</v>
      </c>
      <c r="I144" t="s">
        <v>367</v>
      </c>
      <c r="J144" t="s">
        <v>43</v>
      </c>
      <c r="K144">
        <v>360382.01674803899</v>
      </c>
      <c r="L144">
        <v>52262.007675357097</v>
      </c>
      <c r="M144" t="s">
        <v>98</v>
      </c>
      <c r="N144" t="s">
        <v>98</v>
      </c>
      <c r="O144">
        <v>360382</v>
      </c>
      <c r="P144">
        <v>1441528</v>
      </c>
      <c r="Q144">
        <v>33</v>
      </c>
      <c r="R144">
        <v>16.195864673078098</v>
      </c>
      <c r="S144" t="s">
        <v>990</v>
      </c>
      <c r="T144">
        <v>1890</v>
      </c>
      <c r="U144">
        <v>1459.9078087411201</v>
      </c>
      <c r="V144">
        <v>57</v>
      </c>
      <c r="W144" t="s">
        <v>14243</v>
      </c>
      <c r="X144">
        <v>72102609</v>
      </c>
      <c r="Y144" t="s">
        <v>96</v>
      </c>
      <c r="Z144" t="s">
        <v>990</v>
      </c>
      <c r="AA144" t="s">
        <v>992</v>
      </c>
      <c r="AB144" t="s">
        <v>988</v>
      </c>
      <c r="AC144" t="s">
        <v>2839</v>
      </c>
      <c r="AD144" t="s">
        <v>991</v>
      </c>
      <c r="AE144">
        <v>33</v>
      </c>
      <c r="AF144" t="s">
        <v>14243</v>
      </c>
      <c r="AG144" t="s">
        <v>96</v>
      </c>
      <c r="AH144" t="s">
        <v>96</v>
      </c>
      <c r="AI144" t="s">
        <v>96</v>
      </c>
      <c r="AJ144" t="s">
        <v>96</v>
      </c>
      <c r="AK144">
        <v>5</v>
      </c>
      <c r="AL144">
        <v>4</v>
      </c>
      <c r="AM144">
        <v>3</v>
      </c>
      <c r="AN144">
        <v>2</v>
      </c>
      <c r="AO144">
        <v>5</v>
      </c>
      <c r="AP144">
        <v>5</v>
      </c>
    </row>
    <row r="145" spans="1:42" x14ac:dyDescent="0.25">
      <c r="A145" t="s">
        <v>185</v>
      </c>
      <c r="B145">
        <v>16.1486693176847</v>
      </c>
      <c r="C145">
        <v>179</v>
      </c>
      <c r="D145" t="s">
        <v>1466</v>
      </c>
      <c r="E145">
        <v>1488</v>
      </c>
      <c r="F145">
        <v>1469.8857012194501</v>
      </c>
      <c r="G145">
        <v>78.548937561028495</v>
      </c>
      <c r="H145" t="s">
        <v>1467</v>
      </c>
      <c r="I145" t="s">
        <v>183</v>
      </c>
      <c r="J145" t="s">
        <v>43</v>
      </c>
      <c r="K145">
        <v>765321.47481544898</v>
      </c>
      <c r="L145">
        <v>288029.60840840201</v>
      </c>
      <c r="M145" t="s">
        <v>98</v>
      </c>
      <c r="N145" t="s">
        <v>98</v>
      </c>
      <c r="O145">
        <v>765321</v>
      </c>
      <c r="P145">
        <v>3061284</v>
      </c>
      <c r="Q145">
        <v>70</v>
      </c>
      <c r="R145">
        <v>16.248469317684702</v>
      </c>
      <c r="S145" t="s">
        <v>182</v>
      </c>
      <c r="T145">
        <v>1488</v>
      </c>
      <c r="U145">
        <v>1463.8857012194501</v>
      </c>
      <c r="V145">
        <v>78.5</v>
      </c>
      <c r="W145" t="s">
        <v>14244</v>
      </c>
      <c r="X145">
        <v>72102609</v>
      </c>
      <c r="Y145" t="s">
        <v>96</v>
      </c>
      <c r="Z145" t="s">
        <v>182</v>
      </c>
      <c r="AA145" t="s">
        <v>184</v>
      </c>
      <c r="AB145" t="s">
        <v>185</v>
      </c>
      <c r="AC145" t="s">
        <v>186</v>
      </c>
      <c r="AD145" t="s">
        <v>1633</v>
      </c>
      <c r="AE145">
        <v>70</v>
      </c>
      <c r="AF145" t="s">
        <v>14244</v>
      </c>
      <c r="AG145" t="s">
        <v>96</v>
      </c>
      <c r="AH145" t="s">
        <v>96</v>
      </c>
      <c r="AI145" t="s">
        <v>96</v>
      </c>
      <c r="AJ145" t="s">
        <v>96</v>
      </c>
      <c r="AK145">
        <v>5</v>
      </c>
      <c r="AL145" t="s">
        <v>96</v>
      </c>
      <c r="AM145">
        <v>3</v>
      </c>
      <c r="AN145">
        <v>2</v>
      </c>
      <c r="AO145">
        <v>5</v>
      </c>
      <c r="AP145">
        <v>5</v>
      </c>
    </row>
    <row r="146" spans="1:42" x14ac:dyDescent="0.25">
      <c r="A146" t="s">
        <v>17053</v>
      </c>
      <c r="B146">
        <v>16.179094963080999</v>
      </c>
      <c r="C146">
        <v>101</v>
      </c>
      <c r="D146" t="s">
        <v>20324</v>
      </c>
      <c r="E146">
        <v>901</v>
      </c>
      <c r="F146">
        <v>1472.18644760555</v>
      </c>
      <c r="G146">
        <v>60.981630719979201</v>
      </c>
      <c r="H146" t="s">
        <v>20325</v>
      </c>
      <c r="I146" t="s">
        <v>17106</v>
      </c>
      <c r="J146" t="s">
        <v>43</v>
      </c>
      <c r="K146">
        <v>138304.695241618</v>
      </c>
      <c r="L146">
        <v>35621.4743801363</v>
      </c>
      <c r="M146" t="s">
        <v>98</v>
      </c>
      <c r="N146" t="s">
        <v>98</v>
      </c>
      <c r="O146">
        <v>138305</v>
      </c>
      <c r="P146">
        <v>553220</v>
      </c>
      <c r="Q146">
        <v>13</v>
      </c>
      <c r="R146">
        <v>16.278894963081001</v>
      </c>
      <c r="S146" t="s">
        <v>17055</v>
      </c>
      <c r="T146">
        <v>901</v>
      </c>
      <c r="U146">
        <v>1466.18644760555</v>
      </c>
      <c r="V146">
        <v>61</v>
      </c>
      <c r="W146" t="s">
        <v>21901</v>
      </c>
      <c r="X146">
        <v>72102609</v>
      </c>
      <c r="Y146" t="s">
        <v>96</v>
      </c>
      <c r="Z146" t="s">
        <v>17055</v>
      </c>
      <c r="AA146" t="s">
        <v>20326</v>
      </c>
      <c r="AB146" t="s">
        <v>17053</v>
      </c>
      <c r="AC146" t="s">
        <v>20327</v>
      </c>
      <c r="AD146" t="s">
        <v>17048</v>
      </c>
      <c r="AE146">
        <v>13</v>
      </c>
      <c r="AF146" t="s">
        <v>21901</v>
      </c>
      <c r="AG146" t="s">
        <v>96</v>
      </c>
      <c r="AH146" t="s">
        <v>96</v>
      </c>
      <c r="AI146" t="s">
        <v>96</v>
      </c>
      <c r="AJ146" t="s">
        <v>96</v>
      </c>
      <c r="AK146">
        <v>5</v>
      </c>
      <c r="AL146">
        <v>4</v>
      </c>
      <c r="AM146">
        <v>3</v>
      </c>
      <c r="AN146">
        <v>2</v>
      </c>
      <c r="AO146">
        <v>5</v>
      </c>
      <c r="AP146">
        <v>5</v>
      </c>
    </row>
    <row r="147" spans="1:42" x14ac:dyDescent="0.25">
      <c r="A147" t="s">
        <v>4535</v>
      </c>
      <c r="B147">
        <v>16.2213490613576</v>
      </c>
      <c r="C147">
        <v>119</v>
      </c>
      <c r="D147" t="s">
        <v>18984</v>
      </c>
      <c r="E147">
        <v>859</v>
      </c>
      <c r="F147">
        <v>1475.38164569063</v>
      </c>
      <c r="G147">
        <v>53.759886141709103</v>
      </c>
      <c r="H147" t="s">
        <v>18985</v>
      </c>
      <c r="I147" t="s">
        <v>18986</v>
      </c>
      <c r="J147" t="s">
        <v>43</v>
      </c>
      <c r="K147">
        <v>679695.70202701201</v>
      </c>
      <c r="L147">
        <v>55804.414373637803</v>
      </c>
      <c r="M147" t="s">
        <v>98</v>
      </c>
      <c r="N147" t="s">
        <v>98</v>
      </c>
      <c r="O147">
        <v>679696</v>
      </c>
      <c r="P147">
        <v>2718784</v>
      </c>
      <c r="Q147">
        <v>62</v>
      </c>
      <c r="R147">
        <v>16.321149061357602</v>
      </c>
      <c r="S147" t="s">
        <v>4533</v>
      </c>
      <c r="T147">
        <v>859</v>
      </c>
      <c r="U147">
        <v>1469.38164569063</v>
      </c>
      <c r="V147">
        <v>53.8</v>
      </c>
      <c r="W147" t="s">
        <v>21902</v>
      </c>
      <c r="X147">
        <v>72102609</v>
      </c>
      <c r="Y147" t="s">
        <v>96</v>
      </c>
      <c r="Z147" t="s">
        <v>4533</v>
      </c>
      <c r="AA147" t="s">
        <v>4534</v>
      </c>
      <c r="AB147" t="s">
        <v>4535</v>
      </c>
      <c r="AC147" t="s">
        <v>4536</v>
      </c>
      <c r="AD147" t="s">
        <v>20328</v>
      </c>
      <c r="AE147">
        <v>62</v>
      </c>
      <c r="AF147" t="s">
        <v>21902</v>
      </c>
      <c r="AG147" t="s">
        <v>96</v>
      </c>
      <c r="AH147" t="s">
        <v>96</v>
      </c>
      <c r="AI147" t="s">
        <v>96</v>
      </c>
      <c r="AJ147" t="s">
        <v>96</v>
      </c>
      <c r="AK147">
        <v>5</v>
      </c>
      <c r="AL147">
        <v>4</v>
      </c>
      <c r="AM147">
        <v>3</v>
      </c>
      <c r="AN147">
        <v>2</v>
      </c>
      <c r="AO147">
        <v>5</v>
      </c>
      <c r="AP147">
        <v>5</v>
      </c>
    </row>
    <row r="148" spans="1:42" x14ac:dyDescent="0.25">
      <c r="A148" t="s">
        <v>20329</v>
      </c>
      <c r="B148">
        <v>16.231393924451499</v>
      </c>
      <c r="C148">
        <v>87</v>
      </c>
      <c r="D148" t="s">
        <v>20330</v>
      </c>
      <c r="E148">
        <v>821</v>
      </c>
      <c r="F148">
        <v>1476.1412247286801</v>
      </c>
      <c r="G148">
        <v>52.854465522914197</v>
      </c>
      <c r="H148" t="s">
        <v>20331</v>
      </c>
      <c r="I148" t="s">
        <v>2166</v>
      </c>
      <c r="J148" t="s">
        <v>43</v>
      </c>
      <c r="K148">
        <v>247785.066271455</v>
      </c>
      <c r="L148">
        <v>32278.031036133001</v>
      </c>
      <c r="M148" t="s">
        <v>98</v>
      </c>
      <c r="N148" t="s">
        <v>98</v>
      </c>
      <c r="O148">
        <v>247785</v>
      </c>
      <c r="P148">
        <v>991140</v>
      </c>
      <c r="Q148">
        <v>23</v>
      </c>
      <c r="R148">
        <v>16.331193924451497</v>
      </c>
      <c r="S148" t="s">
        <v>10228</v>
      </c>
      <c r="T148">
        <v>821</v>
      </c>
      <c r="U148">
        <v>1470.1412247286801</v>
      </c>
      <c r="V148">
        <v>52.9</v>
      </c>
      <c r="W148" t="s">
        <v>21903</v>
      </c>
      <c r="X148">
        <v>72102609</v>
      </c>
      <c r="Y148" t="s">
        <v>96</v>
      </c>
      <c r="Z148" t="s">
        <v>10228</v>
      </c>
      <c r="AA148" t="s">
        <v>10226</v>
      </c>
      <c r="AB148" t="s">
        <v>20329</v>
      </c>
      <c r="AC148" t="s">
        <v>10224</v>
      </c>
      <c r="AD148" t="s">
        <v>20332</v>
      </c>
      <c r="AE148">
        <v>23</v>
      </c>
      <c r="AF148" t="s">
        <v>21903</v>
      </c>
      <c r="AG148" t="s">
        <v>96</v>
      </c>
      <c r="AH148" t="s">
        <v>96</v>
      </c>
      <c r="AI148" t="s">
        <v>96</v>
      </c>
      <c r="AJ148" t="s">
        <v>96</v>
      </c>
      <c r="AK148">
        <v>5</v>
      </c>
      <c r="AL148">
        <v>4</v>
      </c>
      <c r="AM148">
        <v>3</v>
      </c>
      <c r="AN148">
        <v>2</v>
      </c>
      <c r="AO148">
        <v>5</v>
      </c>
      <c r="AP148">
        <v>5</v>
      </c>
    </row>
    <row r="149" spans="1:42" x14ac:dyDescent="0.25">
      <c r="A149" t="s">
        <v>20333</v>
      </c>
      <c r="B149">
        <v>16.231805564778199</v>
      </c>
      <c r="C149">
        <v>132</v>
      </c>
      <c r="D149" t="s">
        <v>20334</v>
      </c>
      <c r="E149">
        <v>675</v>
      </c>
      <c r="F149">
        <v>1476.17235241657</v>
      </c>
      <c r="G149">
        <v>56.639596908339897</v>
      </c>
      <c r="H149" t="s">
        <v>20335</v>
      </c>
      <c r="I149" t="s">
        <v>20336</v>
      </c>
      <c r="J149" t="s">
        <v>43</v>
      </c>
      <c r="K149">
        <v>143088.719688946</v>
      </c>
      <c r="L149">
        <v>5015.7942890536897</v>
      </c>
      <c r="M149" t="s">
        <v>98</v>
      </c>
      <c r="N149" t="s">
        <v>98</v>
      </c>
      <c r="O149">
        <v>143089</v>
      </c>
      <c r="P149">
        <v>572356</v>
      </c>
      <c r="Q149">
        <v>13</v>
      </c>
      <c r="R149">
        <v>16.331605564778201</v>
      </c>
      <c r="S149" t="s">
        <v>20337</v>
      </c>
      <c r="T149">
        <v>675</v>
      </c>
      <c r="U149">
        <v>1470.17235241657</v>
      </c>
      <c r="V149">
        <v>56.6</v>
      </c>
      <c r="W149" t="s">
        <v>21904</v>
      </c>
      <c r="X149">
        <v>72102609</v>
      </c>
      <c r="Y149" t="s">
        <v>96</v>
      </c>
      <c r="Z149" t="s">
        <v>20337</v>
      </c>
      <c r="AA149" t="s">
        <v>20338</v>
      </c>
      <c r="AB149" t="s">
        <v>20333</v>
      </c>
      <c r="AC149" t="s">
        <v>20339</v>
      </c>
      <c r="AD149" t="s">
        <v>3501</v>
      </c>
      <c r="AE149">
        <v>13</v>
      </c>
      <c r="AF149" t="s">
        <v>21904</v>
      </c>
      <c r="AG149" t="s">
        <v>96</v>
      </c>
      <c r="AH149" t="s">
        <v>96</v>
      </c>
      <c r="AI149" t="s">
        <v>96</v>
      </c>
      <c r="AJ149" t="s">
        <v>96</v>
      </c>
      <c r="AK149">
        <v>5</v>
      </c>
      <c r="AL149">
        <v>4</v>
      </c>
      <c r="AM149">
        <v>3</v>
      </c>
      <c r="AN149">
        <v>2</v>
      </c>
      <c r="AO149">
        <v>5</v>
      </c>
      <c r="AP149">
        <v>5</v>
      </c>
    </row>
    <row r="150" spans="1:42" x14ac:dyDescent="0.25">
      <c r="A150" t="s">
        <v>680</v>
      </c>
      <c r="B150">
        <v>16.237798096345202</v>
      </c>
      <c r="C150">
        <v>83</v>
      </c>
      <c r="D150" t="s">
        <v>2738</v>
      </c>
      <c r="E150">
        <v>1049</v>
      </c>
      <c r="F150">
        <v>1476.62549959445</v>
      </c>
      <c r="G150">
        <v>61.686847221517098</v>
      </c>
      <c r="H150" t="s">
        <v>2739</v>
      </c>
      <c r="I150" t="s">
        <v>85</v>
      </c>
      <c r="J150" t="s">
        <v>43</v>
      </c>
      <c r="K150">
        <v>848811.07754433004</v>
      </c>
      <c r="L150">
        <v>177933.474116667</v>
      </c>
      <c r="M150">
        <v>1139837.34970668</v>
      </c>
      <c r="N150">
        <v>1139837.34970668</v>
      </c>
      <c r="O150">
        <v>0</v>
      </c>
      <c r="P150">
        <v>0</v>
      </c>
      <c r="Q150">
        <v>0</v>
      </c>
      <c r="R150">
        <v>16.337598096345204</v>
      </c>
      <c r="S150" t="s">
        <v>188</v>
      </c>
      <c r="T150">
        <v>1049</v>
      </c>
      <c r="U150">
        <v>1470.62549959445</v>
      </c>
      <c r="V150">
        <v>61.7</v>
      </c>
      <c r="W150" t="s">
        <v>18544</v>
      </c>
      <c r="X150">
        <v>72102609</v>
      </c>
      <c r="Y150" t="s">
        <v>96</v>
      </c>
      <c r="Z150" t="s">
        <v>188</v>
      </c>
      <c r="AA150" t="s">
        <v>810</v>
      </c>
      <c r="AB150" t="s">
        <v>680</v>
      </c>
      <c r="AC150" t="s">
        <v>862</v>
      </c>
      <c r="AD150" t="s">
        <v>679</v>
      </c>
      <c r="AE150">
        <v>0</v>
      </c>
      <c r="AF150" t="s">
        <v>18544</v>
      </c>
      <c r="AG150" t="s">
        <v>96</v>
      </c>
      <c r="AH150" t="s">
        <v>96</v>
      </c>
      <c r="AI150" t="s">
        <v>96</v>
      </c>
      <c r="AJ150">
        <v>6</v>
      </c>
      <c r="AK150">
        <v>5</v>
      </c>
      <c r="AL150">
        <v>4</v>
      </c>
      <c r="AM150">
        <v>3</v>
      </c>
      <c r="AN150">
        <v>2</v>
      </c>
      <c r="AO150">
        <v>6</v>
      </c>
      <c r="AP150">
        <v>6</v>
      </c>
    </row>
    <row r="151" spans="1:42" x14ac:dyDescent="0.25">
      <c r="A151" t="s">
        <v>442</v>
      </c>
      <c r="B151">
        <v>16.242423195337</v>
      </c>
      <c r="C151">
        <v>165</v>
      </c>
      <c r="D151" t="s">
        <v>363</v>
      </c>
      <c r="E151">
        <v>1471</v>
      </c>
      <c r="F151">
        <v>1476.9752433600199</v>
      </c>
      <c r="G151">
        <v>81.495030723863394</v>
      </c>
      <c r="H151" t="s">
        <v>364</v>
      </c>
      <c r="I151" t="s">
        <v>365</v>
      </c>
      <c r="J151" t="s">
        <v>44</v>
      </c>
      <c r="K151">
        <v>5340255.3509778399</v>
      </c>
      <c r="L151">
        <v>330158.68630956602</v>
      </c>
      <c r="M151">
        <v>412536.98774377798</v>
      </c>
      <c r="N151">
        <v>412536.98774377798</v>
      </c>
      <c r="O151">
        <v>4927718</v>
      </c>
      <c r="P151">
        <v>19710872</v>
      </c>
      <c r="Q151">
        <v>448</v>
      </c>
      <c r="R151">
        <v>16.342223195336999</v>
      </c>
      <c r="S151" t="s">
        <v>440</v>
      </c>
      <c r="T151">
        <v>1471</v>
      </c>
      <c r="U151">
        <v>1470.9752433600199</v>
      </c>
      <c r="V151">
        <v>81.5</v>
      </c>
      <c r="W151" t="s">
        <v>14245</v>
      </c>
      <c r="X151">
        <v>72102609</v>
      </c>
      <c r="Y151" t="s">
        <v>96</v>
      </c>
      <c r="Z151" t="s">
        <v>440</v>
      </c>
      <c r="AA151" t="s">
        <v>441</v>
      </c>
      <c r="AB151" t="s">
        <v>442</v>
      </c>
      <c r="AC151" t="s">
        <v>443</v>
      </c>
      <c r="AD151" t="s">
        <v>444</v>
      </c>
      <c r="AE151">
        <v>448</v>
      </c>
      <c r="AF151" t="s">
        <v>364</v>
      </c>
      <c r="AG151" t="s">
        <v>363</v>
      </c>
      <c r="AH151" t="s">
        <v>118</v>
      </c>
      <c r="AI151" t="s">
        <v>96</v>
      </c>
      <c r="AJ151" t="s">
        <v>96</v>
      </c>
      <c r="AK151" t="s">
        <v>96</v>
      </c>
      <c r="AL151" t="s">
        <v>96</v>
      </c>
      <c r="AM151" t="s">
        <v>96</v>
      </c>
      <c r="AN151">
        <v>2</v>
      </c>
      <c r="AO151">
        <v>2</v>
      </c>
      <c r="AP151">
        <v>2</v>
      </c>
    </row>
    <row r="152" spans="1:42" x14ac:dyDescent="0.25">
      <c r="A152" t="s">
        <v>2474</v>
      </c>
      <c r="B152">
        <v>16.331859474454401</v>
      </c>
      <c r="C152">
        <v>163</v>
      </c>
      <c r="D152" t="s">
        <v>2096</v>
      </c>
      <c r="E152">
        <v>2262</v>
      </c>
      <c r="F152">
        <v>1483.7382945060101</v>
      </c>
      <c r="G152">
        <v>71.149003643366299</v>
      </c>
      <c r="H152" t="s">
        <v>2097</v>
      </c>
      <c r="I152" t="s">
        <v>2011</v>
      </c>
      <c r="J152" t="s">
        <v>43</v>
      </c>
      <c r="K152">
        <v>545561.52875000599</v>
      </c>
      <c r="L152">
        <v>307017.75882437202</v>
      </c>
      <c r="M152" t="s">
        <v>98</v>
      </c>
      <c r="N152" t="s">
        <v>98</v>
      </c>
      <c r="O152">
        <v>545562</v>
      </c>
      <c r="P152">
        <v>2182248</v>
      </c>
      <c r="Q152">
        <v>50</v>
      </c>
      <c r="R152">
        <v>16.431659474454399</v>
      </c>
      <c r="S152" t="s">
        <v>1468</v>
      </c>
      <c r="T152">
        <v>2262</v>
      </c>
      <c r="U152">
        <v>1477.7382945060101</v>
      </c>
      <c r="V152">
        <v>71.099999999999994</v>
      </c>
      <c r="W152" t="s">
        <v>14246</v>
      </c>
      <c r="X152">
        <v>72102609</v>
      </c>
      <c r="Y152" t="s">
        <v>96</v>
      </c>
      <c r="Z152" t="s">
        <v>1468</v>
      </c>
      <c r="AA152" t="s">
        <v>1469</v>
      </c>
      <c r="AB152" t="s">
        <v>2474</v>
      </c>
      <c r="AC152" t="s">
        <v>2482</v>
      </c>
      <c r="AD152" t="s">
        <v>2473</v>
      </c>
      <c r="AE152">
        <v>50</v>
      </c>
      <c r="AF152" t="s">
        <v>14246</v>
      </c>
      <c r="AG152" t="s">
        <v>96</v>
      </c>
      <c r="AH152" t="s">
        <v>96</v>
      </c>
      <c r="AI152" t="s">
        <v>96</v>
      </c>
      <c r="AJ152" t="s">
        <v>96</v>
      </c>
      <c r="AK152">
        <v>5</v>
      </c>
      <c r="AL152">
        <v>4</v>
      </c>
      <c r="AM152">
        <v>3</v>
      </c>
      <c r="AN152">
        <v>2</v>
      </c>
      <c r="AO152">
        <v>5</v>
      </c>
      <c r="AP152">
        <v>5</v>
      </c>
    </row>
    <row r="153" spans="1:42" x14ac:dyDescent="0.25">
      <c r="A153" t="s">
        <v>1006</v>
      </c>
      <c r="B153">
        <v>16.3850519346332</v>
      </c>
      <c r="C153">
        <v>146</v>
      </c>
      <c r="D153" t="s">
        <v>20340</v>
      </c>
      <c r="E153">
        <v>1922</v>
      </c>
      <c r="F153">
        <v>1487.76063680737</v>
      </c>
      <c r="G153">
        <v>71.759142198617795</v>
      </c>
      <c r="H153" t="s">
        <v>20341</v>
      </c>
      <c r="I153" t="s">
        <v>20342</v>
      </c>
      <c r="J153" t="s">
        <v>43</v>
      </c>
      <c r="K153">
        <v>474483.86375547398</v>
      </c>
      <c r="L153">
        <v>93368.815307807497</v>
      </c>
      <c r="M153" t="s">
        <v>98</v>
      </c>
      <c r="N153" t="s">
        <v>98</v>
      </c>
      <c r="O153">
        <v>474484</v>
      </c>
      <c r="P153">
        <v>1897936</v>
      </c>
      <c r="Q153">
        <v>43</v>
      </c>
      <c r="R153">
        <v>16.484851934633198</v>
      </c>
      <c r="S153" t="s">
        <v>1002</v>
      </c>
      <c r="T153">
        <v>1922</v>
      </c>
      <c r="U153">
        <v>1481.76063680737</v>
      </c>
      <c r="V153">
        <v>71.8</v>
      </c>
      <c r="W153" t="s">
        <v>15312</v>
      </c>
      <c r="X153">
        <v>72102609</v>
      </c>
      <c r="Y153" t="s">
        <v>96</v>
      </c>
      <c r="Z153" t="s">
        <v>1002</v>
      </c>
      <c r="AA153" t="s">
        <v>1005</v>
      </c>
      <c r="AB153" t="s">
        <v>1006</v>
      </c>
      <c r="AC153" t="s">
        <v>1007</v>
      </c>
      <c r="AD153" t="s">
        <v>1008</v>
      </c>
      <c r="AE153">
        <v>43</v>
      </c>
      <c r="AF153" t="s">
        <v>15312</v>
      </c>
      <c r="AG153" t="s">
        <v>96</v>
      </c>
      <c r="AH153" t="s">
        <v>96</v>
      </c>
      <c r="AI153" t="s">
        <v>96</v>
      </c>
      <c r="AJ153" t="s">
        <v>96</v>
      </c>
      <c r="AK153">
        <v>5</v>
      </c>
      <c r="AL153">
        <v>4</v>
      </c>
      <c r="AM153">
        <v>3</v>
      </c>
      <c r="AN153">
        <v>2</v>
      </c>
      <c r="AO153">
        <v>5</v>
      </c>
      <c r="AP153">
        <v>5</v>
      </c>
    </row>
    <row r="154" spans="1:42" x14ac:dyDescent="0.25">
      <c r="A154" t="s">
        <v>1011</v>
      </c>
      <c r="B154">
        <v>16.3913369901476</v>
      </c>
      <c r="C154">
        <v>164</v>
      </c>
      <c r="D154" t="s">
        <v>11342</v>
      </c>
      <c r="E154">
        <v>1171</v>
      </c>
      <c r="F154">
        <v>1488.2359042527401</v>
      </c>
      <c r="G154">
        <v>64.389492869628597</v>
      </c>
      <c r="H154" t="s">
        <v>11343</v>
      </c>
      <c r="I154" t="s">
        <v>366</v>
      </c>
      <c r="J154" t="s">
        <v>43</v>
      </c>
      <c r="K154">
        <v>1717976.5470586901</v>
      </c>
      <c r="L154">
        <v>102250.035954502</v>
      </c>
      <c r="M154" t="s">
        <v>98</v>
      </c>
      <c r="N154" t="s">
        <v>98</v>
      </c>
      <c r="O154">
        <v>1717977</v>
      </c>
      <c r="P154">
        <v>6871908</v>
      </c>
      <c r="Q154">
        <v>156</v>
      </c>
      <c r="R154">
        <v>16.491136990147602</v>
      </c>
      <c r="S154" t="s">
        <v>1009</v>
      </c>
      <c r="T154">
        <v>1171</v>
      </c>
      <c r="U154">
        <v>1482.2359042527401</v>
      </c>
      <c r="V154">
        <v>64.400000000000006</v>
      </c>
      <c r="W154" t="s">
        <v>21905</v>
      </c>
      <c r="X154">
        <v>72102609</v>
      </c>
      <c r="Y154" t="s">
        <v>96</v>
      </c>
      <c r="Z154" t="s">
        <v>1009</v>
      </c>
      <c r="AA154" t="s">
        <v>1010</v>
      </c>
      <c r="AB154" t="s">
        <v>1011</v>
      </c>
      <c r="AC154" t="s">
        <v>1012</v>
      </c>
      <c r="AD154" t="s">
        <v>1013</v>
      </c>
      <c r="AE154">
        <v>156</v>
      </c>
      <c r="AF154" t="s">
        <v>21905</v>
      </c>
      <c r="AG154" t="s">
        <v>96</v>
      </c>
      <c r="AH154" t="s">
        <v>96</v>
      </c>
      <c r="AI154" t="s">
        <v>96</v>
      </c>
      <c r="AJ154" t="s">
        <v>96</v>
      </c>
      <c r="AK154">
        <v>5</v>
      </c>
      <c r="AL154">
        <v>4</v>
      </c>
      <c r="AM154">
        <v>3</v>
      </c>
      <c r="AN154">
        <v>2</v>
      </c>
      <c r="AO154">
        <v>5</v>
      </c>
      <c r="AP154">
        <v>5</v>
      </c>
    </row>
    <row r="155" spans="1:42" x14ac:dyDescent="0.25">
      <c r="A155" t="s">
        <v>6568</v>
      </c>
      <c r="B155">
        <v>16.3928085907386</v>
      </c>
      <c r="C155">
        <v>88</v>
      </c>
      <c r="D155" t="s">
        <v>20343</v>
      </c>
      <c r="E155">
        <v>1513</v>
      </c>
      <c r="F155">
        <v>1488.3471847103101</v>
      </c>
      <c r="G155">
        <v>53.351493131789297</v>
      </c>
      <c r="H155" t="s">
        <v>20344</v>
      </c>
      <c r="I155" t="s">
        <v>356</v>
      </c>
      <c r="J155" t="s">
        <v>43</v>
      </c>
      <c r="K155">
        <v>444885.83012938499</v>
      </c>
      <c r="L155">
        <v>4682.0373504632298</v>
      </c>
      <c r="M155" t="s">
        <v>98</v>
      </c>
      <c r="N155" t="s">
        <v>98</v>
      </c>
      <c r="O155">
        <v>444886</v>
      </c>
      <c r="P155">
        <v>1779544</v>
      </c>
      <c r="Q155">
        <v>40</v>
      </c>
      <c r="R155">
        <v>16.492608590738598</v>
      </c>
      <c r="S155" t="s">
        <v>6562</v>
      </c>
      <c r="T155">
        <v>1513</v>
      </c>
      <c r="U155">
        <v>1482.3471847103101</v>
      </c>
      <c r="V155">
        <v>53.4</v>
      </c>
      <c r="W155" t="s">
        <v>21906</v>
      </c>
      <c r="X155">
        <v>72102609</v>
      </c>
      <c r="Y155" t="s">
        <v>96</v>
      </c>
      <c r="Z155" t="s">
        <v>6562</v>
      </c>
      <c r="AA155" t="s">
        <v>6565</v>
      </c>
      <c r="AB155" t="s">
        <v>6568</v>
      </c>
      <c r="AC155" t="s">
        <v>6566</v>
      </c>
      <c r="AD155" t="s">
        <v>20345</v>
      </c>
      <c r="AE155">
        <v>40</v>
      </c>
      <c r="AF155" t="s">
        <v>21906</v>
      </c>
      <c r="AG155" t="s">
        <v>96</v>
      </c>
      <c r="AH155" t="s">
        <v>96</v>
      </c>
      <c r="AI155" t="s">
        <v>96</v>
      </c>
      <c r="AJ155" t="s">
        <v>96</v>
      </c>
      <c r="AK155">
        <v>5</v>
      </c>
      <c r="AL155" t="s">
        <v>96</v>
      </c>
      <c r="AM155">
        <v>3</v>
      </c>
      <c r="AN155">
        <v>2</v>
      </c>
      <c r="AO155">
        <v>5</v>
      </c>
      <c r="AP155">
        <v>5</v>
      </c>
    </row>
    <row r="156" spans="1:42" x14ac:dyDescent="0.25">
      <c r="A156" t="s">
        <v>11316</v>
      </c>
      <c r="B156">
        <v>16.3957456633023</v>
      </c>
      <c r="C156">
        <v>108</v>
      </c>
      <c r="D156" t="s">
        <v>20346</v>
      </c>
      <c r="E156">
        <v>1661</v>
      </c>
      <c r="F156">
        <v>1488.56928218757</v>
      </c>
      <c r="G156">
        <v>52.619430690894099</v>
      </c>
      <c r="H156" t="s">
        <v>20347</v>
      </c>
      <c r="I156" t="s">
        <v>20348</v>
      </c>
      <c r="J156" t="s">
        <v>43</v>
      </c>
      <c r="K156">
        <v>465167.82625340001</v>
      </c>
      <c r="L156">
        <v>32517.7784038098</v>
      </c>
      <c r="M156" t="s">
        <v>98</v>
      </c>
      <c r="N156" t="s">
        <v>98</v>
      </c>
      <c r="O156">
        <v>465168</v>
      </c>
      <c r="P156">
        <v>1860672</v>
      </c>
      <c r="Q156">
        <v>42</v>
      </c>
      <c r="R156">
        <v>16.495545663302302</v>
      </c>
      <c r="S156" t="s">
        <v>11318</v>
      </c>
      <c r="T156">
        <v>1661</v>
      </c>
      <c r="U156">
        <v>1482.56928218757</v>
      </c>
      <c r="V156">
        <v>52.6</v>
      </c>
      <c r="W156" t="s">
        <v>21907</v>
      </c>
      <c r="X156">
        <v>72102609</v>
      </c>
      <c r="Y156" t="s">
        <v>96</v>
      </c>
      <c r="Z156" t="s">
        <v>11318</v>
      </c>
      <c r="AA156" t="s">
        <v>20349</v>
      </c>
      <c r="AB156" t="s">
        <v>11316</v>
      </c>
      <c r="AC156" t="s">
        <v>20350</v>
      </c>
      <c r="AD156" t="s">
        <v>11312</v>
      </c>
      <c r="AE156">
        <v>42</v>
      </c>
      <c r="AF156" t="s">
        <v>21907</v>
      </c>
      <c r="AG156" t="s">
        <v>96</v>
      </c>
      <c r="AH156" t="s">
        <v>96</v>
      </c>
      <c r="AI156" t="s">
        <v>96</v>
      </c>
      <c r="AJ156" t="s">
        <v>96</v>
      </c>
      <c r="AK156">
        <v>5</v>
      </c>
      <c r="AL156">
        <v>4</v>
      </c>
      <c r="AM156">
        <v>3</v>
      </c>
      <c r="AN156">
        <v>2</v>
      </c>
      <c r="AO156">
        <v>5</v>
      </c>
      <c r="AP156">
        <v>5</v>
      </c>
    </row>
    <row r="157" spans="1:42" x14ac:dyDescent="0.25">
      <c r="A157" t="s">
        <v>10226</v>
      </c>
      <c r="B157">
        <v>16.414557235989001</v>
      </c>
      <c r="C157">
        <v>87</v>
      </c>
      <c r="D157" t="s">
        <v>20351</v>
      </c>
      <c r="E157">
        <v>1354</v>
      </c>
      <c r="F157">
        <v>1489.9917880148701</v>
      </c>
      <c r="G157">
        <v>51.353431858974098</v>
      </c>
      <c r="H157" t="s">
        <v>20352</v>
      </c>
      <c r="I157" t="s">
        <v>17306</v>
      </c>
      <c r="J157" t="s">
        <v>43</v>
      </c>
      <c r="K157">
        <v>220951.65532498399</v>
      </c>
      <c r="L157">
        <v>77024.215386509604</v>
      </c>
      <c r="M157" t="s">
        <v>98</v>
      </c>
      <c r="N157" t="s">
        <v>98</v>
      </c>
      <c r="O157">
        <v>220952</v>
      </c>
      <c r="P157">
        <v>883808</v>
      </c>
      <c r="Q157">
        <v>20</v>
      </c>
      <c r="R157">
        <v>16.514357235989003</v>
      </c>
      <c r="S157" t="s">
        <v>10224</v>
      </c>
      <c r="T157">
        <v>1354</v>
      </c>
      <c r="U157">
        <v>1483.9917880148701</v>
      </c>
      <c r="V157">
        <v>51.4</v>
      </c>
      <c r="W157" t="s">
        <v>21656</v>
      </c>
      <c r="X157">
        <v>72102609</v>
      </c>
      <c r="Y157" t="s">
        <v>96</v>
      </c>
      <c r="Z157" t="s">
        <v>10224</v>
      </c>
      <c r="AA157" t="s">
        <v>10225</v>
      </c>
      <c r="AB157" t="s">
        <v>10226</v>
      </c>
      <c r="AC157" t="s">
        <v>10227</v>
      </c>
      <c r="AD157" t="s">
        <v>10228</v>
      </c>
      <c r="AE157">
        <v>20</v>
      </c>
      <c r="AF157" t="s">
        <v>21656</v>
      </c>
      <c r="AG157" t="s">
        <v>96</v>
      </c>
      <c r="AH157" t="s">
        <v>96</v>
      </c>
      <c r="AI157" t="s">
        <v>96</v>
      </c>
      <c r="AJ157" t="s">
        <v>96</v>
      </c>
      <c r="AK157">
        <v>5</v>
      </c>
      <c r="AL157">
        <v>4</v>
      </c>
      <c r="AM157">
        <v>3</v>
      </c>
      <c r="AN157">
        <v>2</v>
      </c>
      <c r="AO157">
        <v>5</v>
      </c>
      <c r="AP157">
        <v>5</v>
      </c>
    </row>
    <row r="158" spans="1:42" x14ac:dyDescent="0.25">
      <c r="A158" t="s">
        <v>189</v>
      </c>
      <c r="B158">
        <v>16.5757250378675</v>
      </c>
      <c r="C158">
        <v>57.099998474121101</v>
      </c>
      <c r="D158" t="s">
        <v>565</v>
      </c>
      <c r="E158">
        <v>1502</v>
      </c>
      <c r="F158">
        <v>1502.17908044193</v>
      </c>
      <c r="G158">
        <v>60.503632227358999</v>
      </c>
      <c r="H158" t="s">
        <v>566</v>
      </c>
      <c r="I158" t="s">
        <v>567</v>
      </c>
      <c r="J158" t="s">
        <v>44</v>
      </c>
      <c r="K158">
        <v>890686.87676491996</v>
      </c>
      <c r="L158">
        <v>107531.33071836299</v>
      </c>
      <c r="M158" t="s">
        <v>98</v>
      </c>
      <c r="N158" t="s">
        <v>98</v>
      </c>
      <c r="O158">
        <v>890687</v>
      </c>
      <c r="P158">
        <v>3562748</v>
      </c>
      <c r="Q158">
        <v>81</v>
      </c>
      <c r="R158">
        <v>16.675525037867502</v>
      </c>
      <c r="S158" t="s">
        <v>737</v>
      </c>
      <c r="T158">
        <v>1502</v>
      </c>
      <c r="U158">
        <v>1496.17908044193</v>
      </c>
      <c r="V158">
        <v>60.5</v>
      </c>
      <c r="W158" t="s">
        <v>15318</v>
      </c>
      <c r="X158">
        <v>72102609</v>
      </c>
      <c r="Y158" t="s">
        <v>127</v>
      </c>
      <c r="Z158" t="s">
        <v>737</v>
      </c>
      <c r="AA158" t="s">
        <v>738</v>
      </c>
      <c r="AB158" t="s">
        <v>189</v>
      </c>
      <c r="AC158" t="s">
        <v>739</v>
      </c>
      <c r="AD158" t="s">
        <v>187</v>
      </c>
      <c r="AE158">
        <v>81</v>
      </c>
      <c r="AF158" t="s">
        <v>15318</v>
      </c>
      <c r="AG158" t="s">
        <v>96</v>
      </c>
      <c r="AH158" t="s">
        <v>118</v>
      </c>
      <c r="AI158" t="s">
        <v>96</v>
      </c>
      <c r="AJ158">
        <v>6</v>
      </c>
      <c r="AK158">
        <v>5</v>
      </c>
      <c r="AL158" t="s">
        <v>96</v>
      </c>
      <c r="AM158" t="s">
        <v>96</v>
      </c>
      <c r="AN158">
        <v>2</v>
      </c>
      <c r="AO158">
        <v>6</v>
      </c>
      <c r="AP158">
        <v>6</v>
      </c>
    </row>
    <row r="159" spans="1:42" x14ac:dyDescent="0.25">
      <c r="A159" t="s">
        <v>1020</v>
      </c>
      <c r="B159">
        <v>16.608082291068499</v>
      </c>
      <c r="C159">
        <v>116</v>
      </c>
      <c r="E159">
        <v>1497</v>
      </c>
      <c r="F159">
        <v>1504.62589241244</v>
      </c>
      <c r="G159">
        <v>85.182570085406198</v>
      </c>
      <c r="H159" t="s">
        <v>14248</v>
      </c>
      <c r="J159" t="s">
        <v>44</v>
      </c>
      <c r="K159">
        <v>1195549.62544332</v>
      </c>
      <c r="L159">
        <v>267307.751551361</v>
      </c>
      <c r="M159" t="s">
        <v>98</v>
      </c>
      <c r="N159" t="s">
        <v>98</v>
      </c>
      <c r="O159">
        <v>1195550</v>
      </c>
      <c r="P159">
        <v>4782200</v>
      </c>
      <c r="Q159">
        <v>109</v>
      </c>
      <c r="R159">
        <v>16.707882291068501</v>
      </c>
      <c r="S159" t="s">
        <v>1018</v>
      </c>
      <c r="T159">
        <v>1497</v>
      </c>
      <c r="U159">
        <v>1498.62589241244</v>
      </c>
      <c r="V159">
        <v>85.2</v>
      </c>
      <c r="W159" t="s">
        <v>14249</v>
      </c>
      <c r="X159">
        <v>72102609</v>
      </c>
      <c r="Y159" t="s">
        <v>96</v>
      </c>
      <c r="Z159" t="s">
        <v>1018</v>
      </c>
      <c r="AA159" t="s">
        <v>1019</v>
      </c>
      <c r="AB159" t="s">
        <v>1020</v>
      </c>
      <c r="AC159" t="s">
        <v>1021</v>
      </c>
      <c r="AD159" t="s">
        <v>1022</v>
      </c>
      <c r="AE159">
        <v>109</v>
      </c>
      <c r="AF159" t="s">
        <v>14248</v>
      </c>
      <c r="AG159">
        <v>0</v>
      </c>
      <c r="AH159" t="s">
        <v>118</v>
      </c>
      <c r="AI159" t="s">
        <v>96</v>
      </c>
      <c r="AJ159" t="s">
        <v>96</v>
      </c>
      <c r="AK159" t="s">
        <v>96</v>
      </c>
      <c r="AL159" t="s">
        <v>96</v>
      </c>
      <c r="AM159" t="s">
        <v>96</v>
      </c>
      <c r="AN159">
        <v>2</v>
      </c>
      <c r="AO159">
        <v>2</v>
      </c>
      <c r="AP159">
        <v>2</v>
      </c>
    </row>
    <row r="160" spans="1:42" x14ac:dyDescent="0.25">
      <c r="A160" t="s">
        <v>1014</v>
      </c>
      <c r="B160">
        <v>16.649175821034401</v>
      </c>
      <c r="C160">
        <v>175</v>
      </c>
      <c r="D160" t="s">
        <v>2993</v>
      </c>
      <c r="E160">
        <v>1403</v>
      </c>
      <c r="F160">
        <v>1507.73332988268</v>
      </c>
      <c r="G160">
        <v>69.191105697159898</v>
      </c>
      <c r="H160" t="s">
        <v>2994</v>
      </c>
      <c r="I160" t="s">
        <v>1065</v>
      </c>
      <c r="J160" t="s">
        <v>43</v>
      </c>
      <c r="K160">
        <v>576053.56508382002</v>
      </c>
      <c r="L160">
        <v>244874.74352671599</v>
      </c>
      <c r="M160" t="s">
        <v>98</v>
      </c>
      <c r="N160" t="s">
        <v>98</v>
      </c>
      <c r="O160">
        <v>576054</v>
      </c>
      <c r="P160">
        <v>2304216</v>
      </c>
      <c r="Q160">
        <v>52</v>
      </c>
      <c r="R160">
        <v>16.748975821034399</v>
      </c>
      <c r="S160" t="s">
        <v>1015</v>
      </c>
      <c r="T160">
        <v>1403</v>
      </c>
      <c r="U160">
        <v>1501.73332988268</v>
      </c>
      <c r="V160">
        <v>69.2</v>
      </c>
      <c r="W160" t="s">
        <v>14250</v>
      </c>
      <c r="X160">
        <v>72102609</v>
      </c>
      <c r="Y160" t="s">
        <v>96</v>
      </c>
      <c r="Z160" t="s">
        <v>1015</v>
      </c>
      <c r="AA160" t="s">
        <v>1017</v>
      </c>
      <c r="AB160" t="s">
        <v>1014</v>
      </c>
      <c r="AC160" t="s">
        <v>1023</v>
      </c>
      <c r="AD160" t="s">
        <v>1016</v>
      </c>
      <c r="AE160">
        <v>52</v>
      </c>
      <c r="AF160" t="s">
        <v>14250</v>
      </c>
      <c r="AG160" t="s">
        <v>96</v>
      </c>
      <c r="AH160" t="s">
        <v>96</v>
      </c>
      <c r="AI160" t="s">
        <v>96</v>
      </c>
      <c r="AJ160" t="s">
        <v>96</v>
      </c>
      <c r="AK160">
        <v>5</v>
      </c>
      <c r="AL160" t="s">
        <v>96</v>
      </c>
      <c r="AM160">
        <v>3</v>
      </c>
      <c r="AN160">
        <v>2</v>
      </c>
      <c r="AO160">
        <v>5</v>
      </c>
      <c r="AP160">
        <v>5</v>
      </c>
    </row>
    <row r="161" spans="1:42" x14ac:dyDescent="0.25">
      <c r="A161" t="s">
        <v>194</v>
      </c>
      <c r="B161">
        <v>16.691720434353702</v>
      </c>
      <c r="C161">
        <v>190.90000915527301</v>
      </c>
      <c r="D161" t="s">
        <v>300</v>
      </c>
      <c r="E161">
        <v>1513</v>
      </c>
      <c r="F161">
        <v>1510.9504963245799</v>
      </c>
      <c r="G161">
        <v>82.571823806111297</v>
      </c>
      <c r="H161" t="s">
        <v>301</v>
      </c>
      <c r="I161" t="s">
        <v>66</v>
      </c>
      <c r="J161" t="s">
        <v>44</v>
      </c>
      <c r="K161">
        <v>374448.55960522703</v>
      </c>
      <c r="L161">
        <v>84883.743246010097</v>
      </c>
      <c r="M161">
        <v>4712528.2229260998</v>
      </c>
      <c r="N161">
        <v>4712528.2229260998</v>
      </c>
      <c r="O161">
        <v>0</v>
      </c>
      <c r="P161">
        <v>0</v>
      </c>
      <c r="Q161">
        <v>0</v>
      </c>
      <c r="R161">
        <v>16.7915204343537</v>
      </c>
      <c r="S161" t="s">
        <v>190</v>
      </c>
      <c r="T161">
        <v>1513</v>
      </c>
      <c r="U161">
        <v>1504.9504963245799</v>
      </c>
      <c r="V161">
        <v>82.6</v>
      </c>
      <c r="W161" t="s">
        <v>14251</v>
      </c>
      <c r="X161">
        <v>72102609</v>
      </c>
      <c r="Y161" t="s">
        <v>96</v>
      </c>
      <c r="Z161" t="s">
        <v>190</v>
      </c>
      <c r="AA161" t="s">
        <v>191</v>
      </c>
      <c r="AB161" t="s">
        <v>194</v>
      </c>
      <c r="AC161" t="s">
        <v>192</v>
      </c>
      <c r="AD161" t="s">
        <v>1025</v>
      </c>
      <c r="AE161">
        <v>0</v>
      </c>
      <c r="AF161" t="s">
        <v>14251</v>
      </c>
      <c r="AG161" t="s">
        <v>96</v>
      </c>
      <c r="AH161" t="s">
        <v>118</v>
      </c>
      <c r="AI161" t="s">
        <v>96</v>
      </c>
      <c r="AJ161">
        <v>6</v>
      </c>
      <c r="AK161" t="s">
        <v>96</v>
      </c>
      <c r="AL161" t="s">
        <v>96</v>
      </c>
      <c r="AM161" t="s">
        <v>96</v>
      </c>
      <c r="AN161">
        <v>2</v>
      </c>
      <c r="AO161">
        <v>6</v>
      </c>
      <c r="AP161">
        <v>6</v>
      </c>
    </row>
    <row r="162" spans="1:42" x14ac:dyDescent="0.25">
      <c r="A162" t="s">
        <v>6581</v>
      </c>
      <c r="B162">
        <v>16.713929500168199</v>
      </c>
      <c r="C162">
        <v>92</v>
      </c>
      <c r="D162" t="s">
        <v>3520</v>
      </c>
      <c r="E162">
        <v>1392</v>
      </c>
      <c r="F162">
        <v>1512.629916013</v>
      </c>
      <c r="G162">
        <v>86.560183114486804</v>
      </c>
      <c r="H162" t="s">
        <v>3521</v>
      </c>
      <c r="I162" t="s">
        <v>2213</v>
      </c>
      <c r="J162" t="s">
        <v>43</v>
      </c>
      <c r="K162">
        <v>2341876.7910232702</v>
      </c>
      <c r="L162">
        <v>404721.92660097202</v>
      </c>
      <c r="M162" t="s">
        <v>98</v>
      </c>
      <c r="N162" t="s">
        <v>98</v>
      </c>
      <c r="O162">
        <v>2341877</v>
      </c>
      <c r="P162">
        <v>9367508</v>
      </c>
      <c r="Q162">
        <v>213</v>
      </c>
      <c r="R162">
        <v>16.813729500168201</v>
      </c>
      <c r="S162" t="s">
        <v>6577</v>
      </c>
      <c r="T162">
        <v>1392</v>
      </c>
      <c r="U162">
        <v>1506.629916013</v>
      </c>
      <c r="V162">
        <v>86.6</v>
      </c>
      <c r="W162" t="s">
        <v>14252</v>
      </c>
      <c r="X162">
        <v>72102609</v>
      </c>
      <c r="Y162" t="s">
        <v>96</v>
      </c>
      <c r="Z162" t="s">
        <v>6577</v>
      </c>
      <c r="AA162" t="s">
        <v>6580</v>
      </c>
      <c r="AB162" t="s">
        <v>6581</v>
      </c>
      <c r="AC162" t="s">
        <v>6582</v>
      </c>
      <c r="AD162" t="s">
        <v>6583</v>
      </c>
      <c r="AE162">
        <v>213</v>
      </c>
      <c r="AF162" t="s">
        <v>14252</v>
      </c>
      <c r="AG162" t="s">
        <v>96</v>
      </c>
      <c r="AH162" t="s">
        <v>96</v>
      </c>
      <c r="AI162" t="s">
        <v>96</v>
      </c>
      <c r="AJ162" t="s">
        <v>96</v>
      </c>
      <c r="AK162" t="s">
        <v>96</v>
      </c>
      <c r="AL162">
        <v>4</v>
      </c>
      <c r="AM162">
        <v>3</v>
      </c>
      <c r="AN162">
        <v>2</v>
      </c>
      <c r="AO162">
        <v>4</v>
      </c>
      <c r="AP162">
        <v>4</v>
      </c>
    </row>
    <row r="163" spans="1:42" x14ac:dyDescent="0.25">
      <c r="A163" t="s">
        <v>190</v>
      </c>
      <c r="B163">
        <v>16.763996629243401</v>
      </c>
      <c r="C163">
        <v>191</v>
      </c>
      <c r="D163" t="s">
        <v>1966</v>
      </c>
      <c r="E163">
        <v>1514</v>
      </c>
      <c r="F163">
        <v>1516.4159249795</v>
      </c>
      <c r="G163">
        <v>94.879711255223</v>
      </c>
      <c r="H163" t="s">
        <v>1967</v>
      </c>
      <c r="I163" t="s">
        <v>66</v>
      </c>
      <c r="J163" t="s">
        <v>44</v>
      </c>
      <c r="K163">
        <v>5209761.5284483302</v>
      </c>
      <c r="L163">
        <v>2314330.9524193299</v>
      </c>
      <c r="M163">
        <v>4712528.2229260998</v>
      </c>
      <c r="N163">
        <v>4712528.2229260998</v>
      </c>
      <c r="O163">
        <v>497233</v>
      </c>
      <c r="P163">
        <v>1988932</v>
      </c>
      <c r="Q163">
        <v>45</v>
      </c>
      <c r="R163">
        <v>16.863796629243403</v>
      </c>
      <c r="S163" t="s">
        <v>191</v>
      </c>
      <c r="T163">
        <v>1514</v>
      </c>
      <c r="U163">
        <v>1510.4159249795</v>
      </c>
      <c r="V163">
        <v>94.9</v>
      </c>
      <c r="W163" t="s">
        <v>14824</v>
      </c>
      <c r="X163">
        <v>72102609</v>
      </c>
      <c r="Y163" t="s">
        <v>96</v>
      </c>
      <c r="Z163" t="s">
        <v>191</v>
      </c>
      <c r="AA163" t="s">
        <v>192</v>
      </c>
      <c r="AB163" t="s">
        <v>190</v>
      </c>
      <c r="AC163" t="s">
        <v>193</v>
      </c>
      <c r="AD163" t="s">
        <v>194</v>
      </c>
      <c r="AE163">
        <v>45</v>
      </c>
      <c r="AF163" t="s">
        <v>1967</v>
      </c>
      <c r="AG163" t="s">
        <v>1966</v>
      </c>
      <c r="AH163" t="s">
        <v>118</v>
      </c>
      <c r="AI163" t="s">
        <v>96</v>
      </c>
      <c r="AJ163" t="s">
        <v>96</v>
      </c>
      <c r="AK163" t="s">
        <v>96</v>
      </c>
      <c r="AL163" t="s">
        <v>96</v>
      </c>
      <c r="AM163" t="s">
        <v>96</v>
      </c>
      <c r="AN163">
        <v>2</v>
      </c>
      <c r="AO163">
        <v>2</v>
      </c>
      <c r="AP163">
        <v>2</v>
      </c>
    </row>
    <row r="164" spans="1:42" x14ac:dyDescent="0.25">
      <c r="A164" t="s">
        <v>1274</v>
      </c>
      <c r="B164">
        <v>16.768349176135999</v>
      </c>
      <c r="C164">
        <v>135</v>
      </c>
      <c r="D164" t="s">
        <v>3247</v>
      </c>
      <c r="E164">
        <v>2042</v>
      </c>
      <c r="F164">
        <v>1516.74505872187</v>
      </c>
      <c r="G164">
        <v>65.889249906465295</v>
      </c>
      <c r="H164" t="s">
        <v>3248</v>
      </c>
      <c r="I164" t="s">
        <v>3249</v>
      </c>
      <c r="J164" t="s">
        <v>43</v>
      </c>
      <c r="K164">
        <v>392861.90175769798</v>
      </c>
      <c r="L164">
        <v>135577.53426547299</v>
      </c>
      <c r="M164" t="s">
        <v>98</v>
      </c>
      <c r="N164" t="s">
        <v>98</v>
      </c>
      <c r="O164">
        <v>392862</v>
      </c>
      <c r="P164">
        <v>1571448</v>
      </c>
      <c r="Q164">
        <v>36</v>
      </c>
      <c r="R164">
        <v>16.868149176136001</v>
      </c>
      <c r="S164" t="s">
        <v>1276</v>
      </c>
      <c r="T164">
        <v>2042</v>
      </c>
      <c r="U164">
        <v>1510.74505872187</v>
      </c>
      <c r="V164">
        <v>65.900000000000006</v>
      </c>
      <c r="W164" t="s">
        <v>15787</v>
      </c>
      <c r="X164">
        <v>72102609</v>
      </c>
      <c r="Y164" t="s">
        <v>96</v>
      </c>
      <c r="Z164" t="s">
        <v>1276</v>
      </c>
      <c r="AA164" t="s">
        <v>1277</v>
      </c>
      <c r="AB164" t="s">
        <v>1274</v>
      </c>
      <c r="AC164" t="s">
        <v>1637</v>
      </c>
      <c r="AD164" t="s">
        <v>2991</v>
      </c>
      <c r="AE164">
        <v>36</v>
      </c>
      <c r="AF164" t="s">
        <v>15787</v>
      </c>
      <c r="AG164" t="s">
        <v>96</v>
      </c>
      <c r="AH164" t="s">
        <v>96</v>
      </c>
      <c r="AI164" t="s">
        <v>96</v>
      </c>
      <c r="AJ164" t="s">
        <v>96</v>
      </c>
      <c r="AK164">
        <v>5</v>
      </c>
      <c r="AL164">
        <v>4</v>
      </c>
      <c r="AM164">
        <v>3</v>
      </c>
      <c r="AN164">
        <v>2</v>
      </c>
      <c r="AO164">
        <v>5</v>
      </c>
      <c r="AP164">
        <v>5</v>
      </c>
    </row>
    <row r="165" spans="1:42" x14ac:dyDescent="0.25">
      <c r="A165" t="s">
        <v>18613</v>
      </c>
      <c r="B165">
        <v>16.8110670124574</v>
      </c>
      <c r="C165">
        <v>124</v>
      </c>
      <c r="D165" t="s">
        <v>20353</v>
      </c>
      <c r="E165">
        <v>1716</v>
      </c>
      <c r="F165">
        <v>1519.97532405423</v>
      </c>
      <c r="G165">
        <v>53.948261717535402</v>
      </c>
      <c r="H165" t="s">
        <v>20354</v>
      </c>
      <c r="I165" t="s">
        <v>2244</v>
      </c>
      <c r="J165" t="s">
        <v>43</v>
      </c>
      <c r="K165">
        <v>195786.69900510999</v>
      </c>
      <c r="L165">
        <v>81281.286099347795</v>
      </c>
      <c r="M165" t="s">
        <v>98</v>
      </c>
      <c r="N165" t="s">
        <v>98</v>
      </c>
      <c r="O165">
        <v>195787</v>
      </c>
      <c r="P165">
        <v>783148</v>
      </c>
      <c r="Q165">
        <v>18</v>
      </c>
      <c r="R165">
        <v>16.910867012457402</v>
      </c>
      <c r="S165" t="s">
        <v>18608</v>
      </c>
      <c r="T165">
        <v>1716</v>
      </c>
      <c r="U165">
        <v>1513.97532405423</v>
      </c>
      <c r="V165">
        <v>53.9</v>
      </c>
      <c r="W165" t="s">
        <v>18611</v>
      </c>
      <c r="X165">
        <v>72102609</v>
      </c>
      <c r="Y165" t="s">
        <v>96</v>
      </c>
      <c r="Z165" t="s">
        <v>18608</v>
      </c>
      <c r="AA165" t="s">
        <v>18612</v>
      </c>
      <c r="AB165" t="s">
        <v>18613</v>
      </c>
      <c r="AC165" t="s">
        <v>18614</v>
      </c>
      <c r="AD165" t="s">
        <v>18615</v>
      </c>
      <c r="AE165">
        <v>18</v>
      </c>
      <c r="AF165" t="s">
        <v>18611</v>
      </c>
      <c r="AG165" t="s">
        <v>96</v>
      </c>
      <c r="AH165" t="s">
        <v>96</v>
      </c>
      <c r="AI165" t="s">
        <v>96</v>
      </c>
      <c r="AJ165" t="s">
        <v>96</v>
      </c>
      <c r="AK165">
        <v>5</v>
      </c>
      <c r="AL165">
        <v>4</v>
      </c>
      <c r="AM165">
        <v>3</v>
      </c>
      <c r="AN165">
        <v>2</v>
      </c>
      <c r="AO165">
        <v>5</v>
      </c>
      <c r="AP165">
        <v>5</v>
      </c>
    </row>
    <row r="166" spans="1:42" x14ac:dyDescent="0.25">
      <c r="A166" t="s">
        <v>446</v>
      </c>
      <c r="B166">
        <v>16.853145396135901</v>
      </c>
      <c r="C166">
        <v>99</v>
      </c>
      <c r="E166">
        <v>1515</v>
      </c>
      <c r="F166">
        <v>1523.1572348377099</v>
      </c>
      <c r="G166">
        <v>86.188756349540697</v>
      </c>
      <c r="H166" t="s">
        <v>14255</v>
      </c>
      <c r="J166" t="s">
        <v>44</v>
      </c>
      <c r="K166">
        <v>822662.14049667702</v>
      </c>
      <c r="L166">
        <v>558672.39825218101</v>
      </c>
      <c r="M166" t="s">
        <v>98</v>
      </c>
      <c r="N166" t="s">
        <v>98</v>
      </c>
      <c r="O166">
        <v>822662</v>
      </c>
      <c r="P166">
        <v>3290648</v>
      </c>
      <c r="Q166">
        <v>75</v>
      </c>
      <c r="R166">
        <v>16.952945396135902</v>
      </c>
      <c r="S166" t="s">
        <v>447</v>
      </c>
      <c r="T166">
        <v>1515</v>
      </c>
      <c r="U166">
        <v>1517.1572348377099</v>
      </c>
      <c r="V166">
        <v>86.2</v>
      </c>
      <c r="W166" t="s">
        <v>14256</v>
      </c>
      <c r="X166">
        <v>72102609</v>
      </c>
      <c r="Y166" t="s">
        <v>96</v>
      </c>
      <c r="Z166" t="s">
        <v>447</v>
      </c>
      <c r="AA166" t="s">
        <v>448</v>
      </c>
      <c r="AB166" t="s">
        <v>446</v>
      </c>
      <c r="AC166" t="s">
        <v>449</v>
      </c>
      <c r="AD166" t="s">
        <v>450</v>
      </c>
      <c r="AE166">
        <v>75</v>
      </c>
      <c r="AF166" t="s">
        <v>14255</v>
      </c>
      <c r="AG166">
        <v>0</v>
      </c>
      <c r="AH166" t="s">
        <v>118</v>
      </c>
      <c r="AI166" t="s">
        <v>96</v>
      </c>
      <c r="AJ166" t="s">
        <v>96</v>
      </c>
      <c r="AK166" t="s">
        <v>96</v>
      </c>
      <c r="AL166" t="s">
        <v>96</v>
      </c>
      <c r="AM166" t="s">
        <v>96</v>
      </c>
      <c r="AN166">
        <v>2</v>
      </c>
      <c r="AO166">
        <v>2</v>
      </c>
      <c r="AP166">
        <v>2</v>
      </c>
    </row>
    <row r="167" spans="1:42" x14ac:dyDescent="0.25">
      <c r="A167" t="s">
        <v>2484</v>
      </c>
      <c r="B167">
        <v>16.939795372890998</v>
      </c>
      <c r="C167">
        <v>72.099998474121094</v>
      </c>
      <c r="D167" t="s">
        <v>20355</v>
      </c>
      <c r="E167">
        <v>1496</v>
      </c>
      <c r="F167">
        <v>1529.7095895463101</v>
      </c>
      <c r="G167">
        <v>55.272233585628697</v>
      </c>
      <c r="H167" t="s">
        <v>20356</v>
      </c>
      <c r="I167" t="s">
        <v>20357</v>
      </c>
      <c r="J167" t="s">
        <v>43</v>
      </c>
      <c r="K167">
        <v>136923.25574522201</v>
      </c>
      <c r="L167">
        <v>77936.058030376007</v>
      </c>
      <c r="M167" t="s">
        <v>98</v>
      </c>
      <c r="N167" t="s">
        <v>98</v>
      </c>
      <c r="O167">
        <v>136923</v>
      </c>
      <c r="P167">
        <v>547692</v>
      </c>
      <c r="Q167">
        <v>12</v>
      </c>
      <c r="R167">
        <v>17.039595372891</v>
      </c>
      <c r="S167" t="s">
        <v>1475</v>
      </c>
      <c r="T167">
        <v>1496</v>
      </c>
      <c r="U167">
        <v>1523.7095895463101</v>
      </c>
      <c r="V167">
        <v>55.3</v>
      </c>
      <c r="W167" t="s">
        <v>15648</v>
      </c>
      <c r="X167">
        <v>72102609</v>
      </c>
      <c r="Y167" t="s">
        <v>96</v>
      </c>
      <c r="Z167" t="s">
        <v>1475</v>
      </c>
      <c r="AA167" t="s">
        <v>2483</v>
      </c>
      <c r="AB167" t="s">
        <v>2484</v>
      </c>
      <c r="AC167" t="s">
        <v>1476</v>
      </c>
      <c r="AD167" t="s">
        <v>2485</v>
      </c>
      <c r="AE167">
        <v>12</v>
      </c>
      <c r="AF167" t="s">
        <v>15648</v>
      </c>
      <c r="AG167" t="s">
        <v>96</v>
      </c>
      <c r="AH167" t="s">
        <v>96</v>
      </c>
      <c r="AI167" t="s">
        <v>96</v>
      </c>
      <c r="AJ167" t="s">
        <v>96</v>
      </c>
      <c r="AK167">
        <v>5</v>
      </c>
      <c r="AL167" t="s">
        <v>96</v>
      </c>
      <c r="AM167">
        <v>3</v>
      </c>
      <c r="AN167">
        <v>2</v>
      </c>
      <c r="AO167">
        <v>5</v>
      </c>
      <c r="AP167">
        <v>5</v>
      </c>
    </row>
    <row r="168" spans="1:42" x14ac:dyDescent="0.25">
      <c r="A168" t="s">
        <v>17125</v>
      </c>
      <c r="B168">
        <v>16.9538718607165</v>
      </c>
      <c r="C168">
        <v>109</v>
      </c>
      <c r="D168" t="s">
        <v>2175</v>
      </c>
      <c r="E168">
        <v>1039</v>
      </c>
      <c r="F168">
        <v>1530.77403462451</v>
      </c>
      <c r="G168">
        <v>72.001093204998696</v>
      </c>
      <c r="H168" t="s">
        <v>2176</v>
      </c>
      <c r="I168" t="s">
        <v>1730</v>
      </c>
      <c r="J168" t="s">
        <v>43</v>
      </c>
      <c r="K168">
        <v>201210.23186102899</v>
      </c>
      <c r="L168">
        <v>92661.465678962501</v>
      </c>
      <c r="M168" t="s">
        <v>98</v>
      </c>
      <c r="N168" t="s">
        <v>98</v>
      </c>
      <c r="O168">
        <v>201210</v>
      </c>
      <c r="P168">
        <v>804840</v>
      </c>
      <c r="Q168">
        <v>18</v>
      </c>
      <c r="R168">
        <v>17.053671860716499</v>
      </c>
      <c r="S168" t="s">
        <v>17127</v>
      </c>
      <c r="T168">
        <v>1039</v>
      </c>
      <c r="U168">
        <v>1524.77403462451</v>
      </c>
      <c r="V168">
        <v>72</v>
      </c>
      <c r="W168" t="s">
        <v>17126</v>
      </c>
      <c r="X168">
        <v>72102609</v>
      </c>
      <c r="Y168" t="s">
        <v>96</v>
      </c>
      <c r="Z168" t="s">
        <v>17127</v>
      </c>
      <c r="AA168" t="s">
        <v>17129</v>
      </c>
      <c r="AB168" t="s">
        <v>17125</v>
      </c>
      <c r="AC168" t="s">
        <v>20358</v>
      </c>
      <c r="AD168" t="s">
        <v>17128</v>
      </c>
      <c r="AE168">
        <v>18</v>
      </c>
      <c r="AF168" t="s">
        <v>17126</v>
      </c>
      <c r="AG168" t="s">
        <v>96</v>
      </c>
      <c r="AH168" t="s">
        <v>96</v>
      </c>
      <c r="AI168" t="s">
        <v>96</v>
      </c>
      <c r="AJ168" t="s">
        <v>96</v>
      </c>
      <c r="AK168">
        <v>5</v>
      </c>
      <c r="AL168">
        <v>4</v>
      </c>
      <c r="AM168">
        <v>3</v>
      </c>
      <c r="AN168">
        <v>2</v>
      </c>
      <c r="AO168">
        <v>5</v>
      </c>
      <c r="AP168">
        <v>5</v>
      </c>
    </row>
    <row r="169" spans="1:42" x14ac:dyDescent="0.25">
      <c r="A169" t="s">
        <v>1278</v>
      </c>
      <c r="B169">
        <v>16.963036351361001</v>
      </c>
      <c r="C169">
        <v>116</v>
      </c>
      <c r="E169">
        <v>1524</v>
      </c>
      <c r="F169">
        <v>1531.4670410819299</v>
      </c>
      <c r="G169">
        <v>86.723800482826306</v>
      </c>
      <c r="H169" t="s">
        <v>14257</v>
      </c>
      <c r="J169" t="s">
        <v>44</v>
      </c>
      <c r="K169">
        <v>1879170.3648119699</v>
      </c>
      <c r="L169">
        <v>393212.14073537698</v>
      </c>
      <c r="M169" t="s">
        <v>98</v>
      </c>
      <c r="N169" t="s">
        <v>98</v>
      </c>
      <c r="O169">
        <v>1879170</v>
      </c>
      <c r="P169">
        <v>7516680</v>
      </c>
      <c r="Q169">
        <v>171</v>
      </c>
      <c r="R169">
        <v>17.062836351361</v>
      </c>
      <c r="S169" t="s">
        <v>1279</v>
      </c>
      <c r="T169">
        <v>1524</v>
      </c>
      <c r="U169">
        <v>1525.4670410819299</v>
      </c>
      <c r="V169">
        <v>86.7</v>
      </c>
      <c r="W169" t="s">
        <v>21908</v>
      </c>
      <c r="X169">
        <v>72102609</v>
      </c>
      <c r="Y169" t="s">
        <v>96</v>
      </c>
      <c r="Z169" t="s">
        <v>1279</v>
      </c>
      <c r="AA169" t="s">
        <v>1280</v>
      </c>
      <c r="AB169" t="s">
        <v>1278</v>
      </c>
      <c r="AC169" t="s">
        <v>1477</v>
      </c>
      <c r="AD169" t="s">
        <v>1021</v>
      </c>
      <c r="AE169">
        <v>171</v>
      </c>
      <c r="AF169" t="s">
        <v>14257</v>
      </c>
      <c r="AG169">
        <v>0</v>
      </c>
      <c r="AH169" t="s">
        <v>118</v>
      </c>
      <c r="AI169" t="s">
        <v>96</v>
      </c>
      <c r="AJ169" t="s">
        <v>96</v>
      </c>
      <c r="AK169" t="s">
        <v>96</v>
      </c>
      <c r="AL169" t="s">
        <v>96</v>
      </c>
      <c r="AM169" t="s">
        <v>96</v>
      </c>
      <c r="AN169">
        <v>2</v>
      </c>
      <c r="AO169">
        <v>2</v>
      </c>
      <c r="AP169">
        <v>2</v>
      </c>
    </row>
    <row r="170" spans="1:42" x14ac:dyDescent="0.25">
      <c r="A170" t="s">
        <v>742</v>
      </c>
      <c r="B170">
        <v>16.993751785403699</v>
      </c>
      <c r="C170">
        <v>97</v>
      </c>
      <c r="D170" s="2" t="s">
        <v>20359</v>
      </c>
      <c r="E170">
        <v>1462</v>
      </c>
      <c r="F170">
        <v>1533.78970089573</v>
      </c>
      <c r="G170">
        <v>52.6466298417741</v>
      </c>
      <c r="H170" t="s">
        <v>20360</v>
      </c>
      <c r="I170" t="s">
        <v>20361</v>
      </c>
      <c r="J170" t="s">
        <v>43</v>
      </c>
      <c r="K170">
        <v>1333390.0848793599</v>
      </c>
      <c r="L170">
        <v>117117.34710744199</v>
      </c>
      <c r="M170" t="s">
        <v>98</v>
      </c>
      <c r="N170" t="s">
        <v>98</v>
      </c>
      <c r="O170">
        <v>1333390</v>
      </c>
      <c r="P170">
        <v>5333560</v>
      </c>
      <c r="Q170">
        <v>121</v>
      </c>
      <c r="R170">
        <v>17.093551785403697</v>
      </c>
      <c r="S170" t="s">
        <v>741</v>
      </c>
      <c r="T170">
        <v>1462</v>
      </c>
      <c r="U170">
        <v>1527.78970089573</v>
      </c>
      <c r="V170">
        <v>52.6</v>
      </c>
      <c r="W170" t="s">
        <v>21909</v>
      </c>
      <c r="X170">
        <v>72102609</v>
      </c>
      <c r="Y170" t="s">
        <v>96</v>
      </c>
      <c r="Z170" t="s">
        <v>741</v>
      </c>
      <c r="AA170" t="s">
        <v>740</v>
      </c>
      <c r="AB170" t="s">
        <v>742</v>
      </c>
      <c r="AC170" t="s">
        <v>17140</v>
      </c>
      <c r="AD170" t="s">
        <v>1903</v>
      </c>
      <c r="AE170">
        <v>121</v>
      </c>
      <c r="AF170" t="s">
        <v>21909</v>
      </c>
      <c r="AG170" t="s">
        <v>96</v>
      </c>
      <c r="AH170" t="s">
        <v>96</v>
      </c>
      <c r="AI170" t="s">
        <v>96</v>
      </c>
      <c r="AJ170" t="s">
        <v>96</v>
      </c>
      <c r="AK170">
        <v>5</v>
      </c>
      <c r="AL170" t="s">
        <v>96</v>
      </c>
      <c r="AM170">
        <v>3</v>
      </c>
      <c r="AN170">
        <v>2</v>
      </c>
      <c r="AO170">
        <v>5</v>
      </c>
      <c r="AP170">
        <v>5</v>
      </c>
    </row>
    <row r="171" spans="1:42" x14ac:dyDescent="0.25">
      <c r="A171" t="s">
        <v>11407</v>
      </c>
      <c r="B171">
        <v>17.025751652395599</v>
      </c>
      <c r="C171">
        <v>103</v>
      </c>
      <c r="D171" t="s">
        <v>20362</v>
      </c>
      <c r="E171">
        <v>1233</v>
      </c>
      <c r="F171">
        <v>1536.2094878017499</v>
      </c>
      <c r="G171">
        <v>77.139227106110496</v>
      </c>
      <c r="H171" t="s">
        <v>20363</v>
      </c>
      <c r="I171" t="s">
        <v>643</v>
      </c>
      <c r="J171" t="s">
        <v>43</v>
      </c>
      <c r="K171">
        <v>55382.401933075402</v>
      </c>
      <c r="L171">
        <v>17019.519394410599</v>
      </c>
      <c r="M171" t="s">
        <v>98</v>
      </c>
      <c r="N171" t="s">
        <v>98</v>
      </c>
      <c r="O171">
        <v>55382</v>
      </c>
      <c r="P171">
        <v>221528</v>
      </c>
      <c r="Q171">
        <v>5</v>
      </c>
      <c r="R171">
        <v>17.1255516523956</v>
      </c>
      <c r="S171" t="s">
        <v>11402</v>
      </c>
      <c r="T171">
        <v>1233</v>
      </c>
      <c r="U171">
        <v>1530.2094878017499</v>
      </c>
      <c r="V171">
        <v>77.099999999999994</v>
      </c>
      <c r="W171" t="s">
        <v>15331</v>
      </c>
      <c r="X171">
        <v>72102609</v>
      </c>
      <c r="Y171" t="s">
        <v>96</v>
      </c>
      <c r="Z171" t="s">
        <v>11402</v>
      </c>
      <c r="AA171" t="s">
        <v>11406</v>
      </c>
      <c r="AB171" t="s">
        <v>11407</v>
      </c>
      <c r="AC171" t="s">
        <v>11408</v>
      </c>
      <c r="AD171" t="s">
        <v>11409</v>
      </c>
      <c r="AE171">
        <v>5</v>
      </c>
      <c r="AF171" t="s">
        <v>15331</v>
      </c>
      <c r="AG171" t="s">
        <v>96</v>
      </c>
      <c r="AH171" t="s">
        <v>96</v>
      </c>
      <c r="AI171" t="s">
        <v>96</v>
      </c>
      <c r="AJ171" t="s">
        <v>96</v>
      </c>
      <c r="AK171">
        <v>5</v>
      </c>
      <c r="AL171">
        <v>4</v>
      </c>
      <c r="AM171">
        <v>3</v>
      </c>
      <c r="AN171">
        <v>2</v>
      </c>
      <c r="AO171">
        <v>5</v>
      </c>
      <c r="AP171">
        <v>5</v>
      </c>
    </row>
    <row r="172" spans="1:42" x14ac:dyDescent="0.25">
      <c r="A172" t="s">
        <v>1759</v>
      </c>
      <c r="B172">
        <v>17.103580033878501</v>
      </c>
      <c r="C172">
        <v>91</v>
      </c>
      <c r="D172" t="s">
        <v>20364</v>
      </c>
      <c r="E172">
        <v>2314</v>
      </c>
      <c r="F172">
        <v>1542.09476533983</v>
      </c>
      <c r="G172">
        <v>60.691523386498901</v>
      </c>
      <c r="H172" t="s">
        <v>20365</v>
      </c>
      <c r="I172" t="s">
        <v>17088</v>
      </c>
      <c r="J172" t="s">
        <v>43</v>
      </c>
      <c r="K172">
        <v>366625.14456916298</v>
      </c>
      <c r="L172">
        <v>86508.925195047894</v>
      </c>
      <c r="M172">
        <v>146462.86963738399</v>
      </c>
      <c r="N172">
        <v>146462.86963738399</v>
      </c>
      <c r="O172">
        <v>220162</v>
      </c>
      <c r="P172">
        <v>880648</v>
      </c>
      <c r="Q172">
        <v>20</v>
      </c>
      <c r="R172">
        <v>17.203380033878503</v>
      </c>
      <c r="S172" t="s">
        <v>1757</v>
      </c>
      <c r="T172">
        <v>2314</v>
      </c>
      <c r="U172">
        <v>1536.09476533983</v>
      </c>
      <c r="V172">
        <v>60.7</v>
      </c>
      <c r="W172" t="s">
        <v>18639</v>
      </c>
      <c r="X172">
        <v>72102609</v>
      </c>
      <c r="Y172" t="s">
        <v>96</v>
      </c>
      <c r="Z172" t="s">
        <v>1757</v>
      </c>
      <c r="AA172" t="s">
        <v>1758</v>
      </c>
      <c r="AB172" t="s">
        <v>1759</v>
      </c>
      <c r="AC172" t="s">
        <v>1760</v>
      </c>
      <c r="AD172" t="s">
        <v>1761</v>
      </c>
      <c r="AE172">
        <v>20</v>
      </c>
      <c r="AF172" t="s">
        <v>18639</v>
      </c>
      <c r="AG172" t="s">
        <v>96</v>
      </c>
      <c r="AH172" t="s">
        <v>96</v>
      </c>
      <c r="AI172" t="s">
        <v>96</v>
      </c>
      <c r="AJ172" t="s">
        <v>96</v>
      </c>
      <c r="AK172">
        <v>5</v>
      </c>
      <c r="AL172">
        <v>4</v>
      </c>
      <c r="AM172">
        <v>3</v>
      </c>
      <c r="AN172">
        <v>2</v>
      </c>
      <c r="AO172">
        <v>5</v>
      </c>
      <c r="AP172">
        <v>5</v>
      </c>
    </row>
    <row r="173" spans="1:42" x14ac:dyDescent="0.25">
      <c r="A173" t="s">
        <v>4553</v>
      </c>
      <c r="B173">
        <v>17.146954725893799</v>
      </c>
      <c r="C173">
        <v>127</v>
      </c>
      <c r="D173" t="s">
        <v>20366</v>
      </c>
      <c r="E173">
        <v>770</v>
      </c>
      <c r="F173">
        <v>1545.3747012163601</v>
      </c>
      <c r="G173">
        <v>70.020774117768397</v>
      </c>
      <c r="H173" t="s">
        <v>20367</v>
      </c>
      <c r="I173" t="s">
        <v>20368</v>
      </c>
      <c r="J173" t="s">
        <v>43</v>
      </c>
      <c r="K173">
        <v>324599.14805530198</v>
      </c>
      <c r="L173">
        <v>196003.02621964901</v>
      </c>
      <c r="M173" t="s">
        <v>98</v>
      </c>
      <c r="N173" t="s">
        <v>98</v>
      </c>
      <c r="O173">
        <v>324599</v>
      </c>
      <c r="P173">
        <v>1298396</v>
      </c>
      <c r="Q173">
        <v>30</v>
      </c>
      <c r="R173">
        <v>17.246754725893801</v>
      </c>
      <c r="S173" t="s">
        <v>4549</v>
      </c>
      <c r="T173">
        <v>770</v>
      </c>
      <c r="U173">
        <v>1539.3747012163601</v>
      </c>
      <c r="V173">
        <v>70</v>
      </c>
      <c r="W173" t="s">
        <v>21910</v>
      </c>
      <c r="X173">
        <v>72102609</v>
      </c>
      <c r="Y173" t="s">
        <v>96</v>
      </c>
      <c r="Z173" t="s">
        <v>4549</v>
      </c>
      <c r="AA173" t="s">
        <v>4550</v>
      </c>
      <c r="AB173" t="s">
        <v>4553</v>
      </c>
      <c r="AC173" t="s">
        <v>4551</v>
      </c>
      <c r="AD173" t="s">
        <v>4815</v>
      </c>
      <c r="AE173">
        <v>30</v>
      </c>
      <c r="AF173" t="s">
        <v>21910</v>
      </c>
      <c r="AG173" t="s">
        <v>96</v>
      </c>
      <c r="AH173" t="s">
        <v>96</v>
      </c>
      <c r="AI173" t="s">
        <v>96</v>
      </c>
      <c r="AJ173" t="s">
        <v>96</v>
      </c>
      <c r="AK173">
        <v>5</v>
      </c>
      <c r="AL173">
        <v>4</v>
      </c>
      <c r="AM173">
        <v>3</v>
      </c>
      <c r="AN173">
        <v>2</v>
      </c>
      <c r="AO173">
        <v>5</v>
      </c>
      <c r="AP173">
        <v>5</v>
      </c>
    </row>
    <row r="174" spans="1:42" x14ac:dyDescent="0.25">
      <c r="A174" t="s">
        <v>4549</v>
      </c>
      <c r="B174">
        <v>17.2444148910423</v>
      </c>
      <c r="C174">
        <v>127</v>
      </c>
      <c r="D174" t="s">
        <v>20369</v>
      </c>
      <c r="E174">
        <v>1087</v>
      </c>
      <c r="F174">
        <v>1552.7445078328799</v>
      </c>
      <c r="G174">
        <v>55.962428704963401</v>
      </c>
      <c r="H174" t="s">
        <v>20370</v>
      </c>
      <c r="I174" t="s">
        <v>3112</v>
      </c>
      <c r="J174" t="s">
        <v>43</v>
      </c>
      <c r="K174">
        <v>85209.450902540601</v>
      </c>
      <c r="L174">
        <v>46495.841528100602</v>
      </c>
      <c r="M174" t="s">
        <v>98</v>
      </c>
      <c r="N174" t="s">
        <v>98</v>
      </c>
      <c r="O174">
        <v>85209</v>
      </c>
      <c r="P174">
        <v>340836</v>
      </c>
      <c r="Q174">
        <v>8</v>
      </c>
      <c r="R174">
        <v>17.344214891042299</v>
      </c>
      <c r="S174" t="s">
        <v>4550</v>
      </c>
      <c r="T174">
        <v>1087</v>
      </c>
      <c r="U174">
        <v>1546.7445078328799</v>
      </c>
      <c r="V174">
        <v>56</v>
      </c>
      <c r="W174" t="s">
        <v>21911</v>
      </c>
      <c r="X174">
        <v>72102609</v>
      </c>
      <c r="Y174" t="s">
        <v>96</v>
      </c>
      <c r="Z174" t="s">
        <v>4550</v>
      </c>
      <c r="AA174" t="s">
        <v>4551</v>
      </c>
      <c r="AB174" t="s">
        <v>4549</v>
      </c>
      <c r="AC174" t="s">
        <v>4552</v>
      </c>
      <c r="AD174" t="s">
        <v>4553</v>
      </c>
      <c r="AE174">
        <v>8</v>
      </c>
      <c r="AF174" t="s">
        <v>21911</v>
      </c>
      <c r="AG174" t="s">
        <v>96</v>
      </c>
      <c r="AH174" t="s">
        <v>96</v>
      </c>
      <c r="AI174" t="s">
        <v>96</v>
      </c>
      <c r="AJ174" t="s">
        <v>96</v>
      </c>
      <c r="AK174">
        <v>5</v>
      </c>
      <c r="AL174">
        <v>4</v>
      </c>
      <c r="AM174">
        <v>3</v>
      </c>
      <c r="AN174">
        <v>2</v>
      </c>
      <c r="AO174">
        <v>5</v>
      </c>
      <c r="AP174">
        <v>5</v>
      </c>
    </row>
    <row r="175" spans="1:42" x14ac:dyDescent="0.25">
      <c r="A175" t="s">
        <v>1478</v>
      </c>
      <c r="B175">
        <v>17.2534462595322</v>
      </c>
      <c r="C175">
        <v>66</v>
      </c>
      <c r="D175" t="s">
        <v>5059</v>
      </c>
      <c r="E175">
        <v>1285</v>
      </c>
      <c r="F175">
        <v>1553.4274477720001</v>
      </c>
      <c r="G175">
        <v>67.737943053997299</v>
      </c>
      <c r="H175" t="s">
        <v>5060</v>
      </c>
      <c r="I175" t="s">
        <v>356</v>
      </c>
      <c r="J175" t="s">
        <v>43</v>
      </c>
      <c r="K175">
        <v>667769.97831375303</v>
      </c>
      <c r="L175">
        <v>95874.908712610501</v>
      </c>
      <c r="M175" t="s">
        <v>98</v>
      </c>
      <c r="N175" t="s">
        <v>98</v>
      </c>
      <c r="O175">
        <v>667770</v>
      </c>
      <c r="P175">
        <v>2671080</v>
      </c>
      <c r="Q175">
        <v>61</v>
      </c>
      <c r="R175">
        <v>17.353246259532199</v>
      </c>
      <c r="S175" t="s">
        <v>1479</v>
      </c>
      <c r="T175">
        <v>1285</v>
      </c>
      <c r="U175">
        <v>1547.4274477720001</v>
      </c>
      <c r="V175">
        <v>67.7</v>
      </c>
      <c r="W175" t="s">
        <v>21912</v>
      </c>
      <c r="X175">
        <v>72102609</v>
      </c>
      <c r="Y175" t="s">
        <v>96</v>
      </c>
      <c r="Z175" t="s">
        <v>1479</v>
      </c>
      <c r="AA175" t="s">
        <v>1480</v>
      </c>
      <c r="AB175" t="s">
        <v>1478</v>
      </c>
      <c r="AC175" t="s">
        <v>1283</v>
      </c>
      <c r="AD175" t="s">
        <v>4554</v>
      </c>
      <c r="AE175">
        <v>61</v>
      </c>
      <c r="AF175" t="s">
        <v>21912</v>
      </c>
      <c r="AG175" t="s">
        <v>96</v>
      </c>
      <c r="AH175" t="s">
        <v>96</v>
      </c>
      <c r="AI175" t="s">
        <v>96</v>
      </c>
      <c r="AJ175" t="s">
        <v>96</v>
      </c>
      <c r="AK175">
        <v>5</v>
      </c>
      <c r="AL175">
        <v>4</v>
      </c>
      <c r="AM175">
        <v>3</v>
      </c>
      <c r="AN175">
        <v>2</v>
      </c>
      <c r="AO175">
        <v>5</v>
      </c>
      <c r="AP175">
        <v>5</v>
      </c>
    </row>
    <row r="176" spans="1:42" x14ac:dyDescent="0.25">
      <c r="A176" t="s">
        <v>20371</v>
      </c>
      <c r="B176">
        <v>17.285793079970201</v>
      </c>
      <c r="C176">
        <v>131</v>
      </c>
      <c r="D176" t="s">
        <v>20372</v>
      </c>
      <c r="E176">
        <v>1495</v>
      </c>
      <c r="F176">
        <v>1555.8734708310001</v>
      </c>
      <c r="G176">
        <v>65.738114134058605</v>
      </c>
      <c r="H176" t="s">
        <v>20373</v>
      </c>
      <c r="I176" t="s">
        <v>3758</v>
      </c>
      <c r="J176" t="s">
        <v>43</v>
      </c>
      <c r="K176">
        <v>129076.443165467</v>
      </c>
      <c r="L176">
        <v>50173.3134604484</v>
      </c>
      <c r="M176" t="s">
        <v>98</v>
      </c>
      <c r="N176" t="s">
        <v>98</v>
      </c>
      <c r="O176">
        <v>129076</v>
      </c>
      <c r="P176">
        <v>516304</v>
      </c>
      <c r="Q176">
        <v>12</v>
      </c>
      <c r="R176">
        <v>17.385593079970199</v>
      </c>
      <c r="S176" t="s">
        <v>7668</v>
      </c>
      <c r="T176">
        <v>1495</v>
      </c>
      <c r="U176">
        <v>1549.8734708310001</v>
      </c>
      <c r="V176">
        <v>65.7</v>
      </c>
      <c r="W176" t="s">
        <v>21913</v>
      </c>
      <c r="X176">
        <v>72102609</v>
      </c>
      <c r="Y176" t="s">
        <v>96</v>
      </c>
      <c r="Z176" t="s">
        <v>7668</v>
      </c>
      <c r="AA176" t="s">
        <v>7666</v>
      </c>
      <c r="AB176" t="s">
        <v>20371</v>
      </c>
      <c r="AC176" t="s">
        <v>7662</v>
      </c>
      <c r="AD176" t="s">
        <v>20374</v>
      </c>
      <c r="AE176">
        <v>12</v>
      </c>
      <c r="AF176" t="s">
        <v>21913</v>
      </c>
      <c r="AG176" t="s">
        <v>96</v>
      </c>
      <c r="AH176" t="s">
        <v>96</v>
      </c>
      <c r="AI176" t="s">
        <v>96</v>
      </c>
      <c r="AJ176" t="s">
        <v>96</v>
      </c>
      <c r="AK176">
        <v>5</v>
      </c>
      <c r="AL176" t="s">
        <v>96</v>
      </c>
      <c r="AM176">
        <v>3</v>
      </c>
      <c r="AN176">
        <v>2</v>
      </c>
      <c r="AO176">
        <v>5</v>
      </c>
      <c r="AP176">
        <v>5</v>
      </c>
    </row>
    <row r="177" spans="1:42" x14ac:dyDescent="0.25">
      <c r="A177" t="s">
        <v>20375</v>
      </c>
      <c r="B177">
        <v>17.302049445708601</v>
      </c>
      <c r="C177">
        <v>126</v>
      </c>
      <c r="D177" t="s">
        <v>20376</v>
      </c>
      <c r="E177">
        <v>1101</v>
      </c>
      <c r="F177">
        <v>1557.10275534532</v>
      </c>
      <c r="G177">
        <v>53.006019949671703</v>
      </c>
      <c r="H177" t="s">
        <v>20377</v>
      </c>
      <c r="I177" t="s">
        <v>20378</v>
      </c>
      <c r="J177" t="s">
        <v>43</v>
      </c>
      <c r="K177">
        <v>450596.36324111902</v>
      </c>
      <c r="L177">
        <v>172452.826462834</v>
      </c>
      <c r="M177" t="s">
        <v>98</v>
      </c>
      <c r="N177" t="s">
        <v>98</v>
      </c>
      <c r="O177">
        <v>450596</v>
      </c>
      <c r="P177">
        <v>1802384</v>
      </c>
      <c r="Q177">
        <v>41</v>
      </c>
      <c r="R177">
        <v>17.401849445708599</v>
      </c>
      <c r="S177" t="s">
        <v>20379</v>
      </c>
      <c r="T177">
        <v>1101</v>
      </c>
      <c r="U177">
        <v>1551.10275534532</v>
      </c>
      <c r="V177">
        <v>53</v>
      </c>
      <c r="W177" t="s">
        <v>21914</v>
      </c>
      <c r="X177">
        <v>72102609</v>
      </c>
      <c r="Y177" t="s">
        <v>96</v>
      </c>
      <c r="Z177" t="s">
        <v>20379</v>
      </c>
      <c r="AA177" t="s">
        <v>20380</v>
      </c>
      <c r="AB177" t="s">
        <v>20375</v>
      </c>
      <c r="AC177" t="s">
        <v>20381</v>
      </c>
      <c r="AD177" t="s">
        <v>20382</v>
      </c>
      <c r="AE177">
        <v>41</v>
      </c>
      <c r="AF177" t="s">
        <v>21914</v>
      </c>
      <c r="AG177" t="s">
        <v>96</v>
      </c>
      <c r="AH177" t="s">
        <v>96</v>
      </c>
      <c r="AI177" t="s">
        <v>96</v>
      </c>
      <c r="AJ177" t="s">
        <v>96</v>
      </c>
      <c r="AK177">
        <v>5</v>
      </c>
      <c r="AL177">
        <v>4</v>
      </c>
      <c r="AM177">
        <v>3</v>
      </c>
      <c r="AN177">
        <v>2</v>
      </c>
      <c r="AO177">
        <v>5</v>
      </c>
      <c r="AP177">
        <v>5</v>
      </c>
    </row>
    <row r="178" spans="1:42" x14ac:dyDescent="0.25">
      <c r="A178" t="s">
        <v>1043</v>
      </c>
      <c r="B178">
        <v>17.359526265821799</v>
      </c>
      <c r="C178">
        <v>153</v>
      </c>
      <c r="D178" t="s">
        <v>1044</v>
      </c>
      <c r="E178">
        <v>1890</v>
      </c>
      <c r="F178">
        <v>1561.4490751829801</v>
      </c>
      <c r="G178">
        <v>79.716752778912095</v>
      </c>
      <c r="H178" t="s">
        <v>1045</v>
      </c>
      <c r="I178" t="s">
        <v>367</v>
      </c>
      <c r="J178" t="s">
        <v>43</v>
      </c>
      <c r="K178">
        <v>335917.07062194101</v>
      </c>
      <c r="L178">
        <v>192980.49888687799</v>
      </c>
      <c r="M178">
        <v>86802.023493230095</v>
      </c>
      <c r="N178">
        <v>86802.023493230095</v>
      </c>
      <c r="O178">
        <v>249115</v>
      </c>
      <c r="P178">
        <v>996460</v>
      </c>
      <c r="Q178">
        <v>23</v>
      </c>
      <c r="R178">
        <v>17.459326265821801</v>
      </c>
      <c r="S178" t="s">
        <v>1046</v>
      </c>
      <c r="T178">
        <v>1890</v>
      </c>
      <c r="U178">
        <v>1555.4490751829801</v>
      </c>
      <c r="V178">
        <v>79.7</v>
      </c>
      <c r="W178" t="s">
        <v>14502</v>
      </c>
      <c r="X178">
        <v>72102609</v>
      </c>
      <c r="Y178" t="s">
        <v>96</v>
      </c>
      <c r="Z178" t="s">
        <v>1046</v>
      </c>
      <c r="AA178" t="s">
        <v>1047</v>
      </c>
      <c r="AB178" t="s">
        <v>1043</v>
      </c>
      <c r="AC178" t="s">
        <v>1048</v>
      </c>
      <c r="AD178" t="s">
        <v>1034</v>
      </c>
      <c r="AE178">
        <v>23</v>
      </c>
      <c r="AF178" t="s">
        <v>14502</v>
      </c>
      <c r="AG178" t="s">
        <v>96</v>
      </c>
      <c r="AH178" t="s">
        <v>96</v>
      </c>
      <c r="AI178" t="s">
        <v>96</v>
      </c>
      <c r="AJ178" t="s">
        <v>96</v>
      </c>
      <c r="AK178">
        <v>5</v>
      </c>
      <c r="AL178">
        <v>4</v>
      </c>
      <c r="AM178">
        <v>3</v>
      </c>
      <c r="AN178">
        <v>2</v>
      </c>
      <c r="AO178">
        <v>5</v>
      </c>
      <c r="AP178">
        <v>5</v>
      </c>
    </row>
    <row r="179" spans="1:42" x14ac:dyDescent="0.25">
      <c r="A179" t="s">
        <v>818</v>
      </c>
      <c r="B179">
        <v>17.373905498832102</v>
      </c>
      <c r="C179">
        <v>105</v>
      </c>
      <c r="D179" t="s">
        <v>20383</v>
      </c>
      <c r="E179">
        <v>1374</v>
      </c>
      <c r="F179">
        <v>1562.5364134449101</v>
      </c>
      <c r="G179">
        <v>63.488618830528601</v>
      </c>
      <c r="H179" t="s">
        <v>20384</v>
      </c>
      <c r="I179" t="s">
        <v>518</v>
      </c>
      <c r="J179" t="s">
        <v>43</v>
      </c>
      <c r="K179">
        <v>233870.96033832099</v>
      </c>
      <c r="L179">
        <v>50053.629984878396</v>
      </c>
      <c r="M179" t="s">
        <v>98</v>
      </c>
      <c r="N179" t="s">
        <v>98</v>
      </c>
      <c r="O179">
        <v>233871</v>
      </c>
      <c r="P179">
        <v>935484</v>
      </c>
      <c r="Q179">
        <v>21</v>
      </c>
      <c r="R179">
        <v>17.473705498832103</v>
      </c>
      <c r="S179" t="s">
        <v>817</v>
      </c>
      <c r="T179">
        <v>1374</v>
      </c>
      <c r="U179">
        <v>1556.5364134449101</v>
      </c>
      <c r="V179">
        <v>63.5</v>
      </c>
      <c r="W179" t="s">
        <v>21915</v>
      </c>
      <c r="X179">
        <v>72102609</v>
      </c>
      <c r="Y179" t="s">
        <v>96</v>
      </c>
      <c r="Z179" t="s">
        <v>817</v>
      </c>
      <c r="AA179" t="s">
        <v>815</v>
      </c>
      <c r="AB179" t="s">
        <v>818</v>
      </c>
      <c r="AC179" t="s">
        <v>816</v>
      </c>
      <c r="AD179" t="s">
        <v>1281</v>
      </c>
      <c r="AE179">
        <v>21</v>
      </c>
      <c r="AF179" t="s">
        <v>21915</v>
      </c>
      <c r="AG179" t="s">
        <v>96</v>
      </c>
      <c r="AH179" t="s">
        <v>96</v>
      </c>
      <c r="AI179" t="s">
        <v>96</v>
      </c>
      <c r="AJ179" t="s">
        <v>96</v>
      </c>
      <c r="AK179">
        <v>5</v>
      </c>
      <c r="AL179">
        <v>4</v>
      </c>
      <c r="AM179">
        <v>3</v>
      </c>
      <c r="AN179">
        <v>2</v>
      </c>
      <c r="AO179">
        <v>5</v>
      </c>
      <c r="AP179">
        <v>5</v>
      </c>
    </row>
    <row r="180" spans="1:42" x14ac:dyDescent="0.25">
      <c r="A180" t="s">
        <v>1760</v>
      </c>
      <c r="B180">
        <v>17.447669460787498</v>
      </c>
      <c r="C180">
        <v>91</v>
      </c>
      <c r="D180" t="s">
        <v>3304</v>
      </c>
      <c r="E180">
        <v>1643</v>
      </c>
      <c r="F180">
        <v>1568.1143450444599</v>
      </c>
      <c r="G180">
        <v>58.537975654124601</v>
      </c>
      <c r="H180" t="s">
        <v>3305</v>
      </c>
      <c r="I180" t="s">
        <v>1304</v>
      </c>
      <c r="J180" t="s">
        <v>43</v>
      </c>
      <c r="K180">
        <v>281486.99431211798</v>
      </c>
      <c r="L180">
        <v>79128.496324327905</v>
      </c>
      <c r="M180">
        <v>247681.01004818201</v>
      </c>
      <c r="N180">
        <v>247681.01004818201</v>
      </c>
      <c r="O180">
        <v>33806</v>
      </c>
      <c r="P180">
        <v>135224</v>
      </c>
      <c r="Q180">
        <v>3</v>
      </c>
      <c r="R180">
        <v>17.547469460787497</v>
      </c>
      <c r="S180" t="s">
        <v>1763</v>
      </c>
      <c r="T180">
        <v>1643</v>
      </c>
      <c r="U180">
        <v>1562.1143450444599</v>
      </c>
      <c r="V180">
        <v>58.5</v>
      </c>
      <c r="W180" t="s">
        <v>21916</v>
      </c>
      <c r="X180">
        <v>72102609</v>
      </c>
      <c r="Y180" t="s">
        <v>96</v>
      </c>
      <c r="Z180" t="s">
        <v>1763</v>
      </c>
      <c r="AA180" t="s">
        <v>4316</v>
      </c>
      <c r="AB180" t="s">
        <v>1760</v>
      </c>
      <c r="AC180" t="s">
        <v>4317</v>
      </c>
      <c r="AD180" t="s">
        <v>1758</v>
      </c>
      <c r="AE180">
        <v>3</v>
      </c>
      <c r="AF180" t="s">
        <v>21916</v>
      </c>
      <c r="AG180" t="s">
        <v>96</v>
      </c>
      <c r="AH180" t="s">
        <v>96</v>
      </c>
      <c r="AI180" t="s">
        <v>96</v>
      </c>
      <c r="AJ180" t="s">
        <v>96</v>
      </c>
      <c r="AK180">
        <v>5</v>
      </c>
      <c r="AL180" t="s">
        <v>96</v>
      </c>
      <c r="AM180">
        <v>3</v>
      </c>
      <c r="AN180">
        <v>2</v>
      </c>
      <c r="AO180">
        <v>5</v>
      </c>
      <c r="AP180">
        <v>5</v>
      </c>
    </row>
    <row r="181" spans="1:42" x14ac:dyDescent="0.25">
      <c r="A181" t="s">
        <v>1049</v>
      </c>
      <c r="B181">
        <v>17.4569718749331</v>
      </c>
      <c r="C181">
        <v>167</v>
      </c>
      <c r="D181" t="s">
        <v>13588</v>
      </c>
      <c r="E181">
        <v>1551</v>
      </c>
      <c r="F181">
        <v>1568.8177810915399</v>
      </c>
      <c r="G181">
        <v>67.098254199293507</v>
      </c>
      <c r="H181" t="s">
        <v>13589</v>
      </c>
      <c r="I181" t="s">
        <v>1481</v>
      </c>
      <c r="J181" t="s">
        <v>43</v>
      </c>
      <c r="K181">
        <v>939118.33850561106</v>
      </c>
      <c r="L181">
        <v>171325.820609702</v>
      </c>
      <c r="M181" t="s">
        <v>98</v>
      </c>
      <c r="N181" t="s">
        <v>98</v>
      </c>
      <c r="O181">
        <v>939118</v>
      </c>
      <c r="P181">
        <v>3756472</v>
      </c>
      <c r="Q181">
        <v>85</v>
      </c>
      <c r="R181">
        <v>17.556771874933098</v>
      </c>
      <c r="S181" t="s">
        <v>1052</v>
      </c>
      <c r="T181">
        <v>1551</v>
      </c>
      <c r="U181">
        <v>1562.8177810915399</v>
      </c>
      <c r="V181">
        <v>67.099999999999994</v>
      </c>
      <c r="W181" t="s">
        <v>18663</v>
      </c>
      <c r="X181">
        <v>72102609</v>
      </c>
      <c r="Y181" t="s">
        <v>96</v>
      </c>
      <c r="Z181" t="s">
        <v>1052</v>
      </c>
      <c r="AA181" t="s">
        <v>1053</v>
      </c>
      <c r="AB181" t="s">
        <v>1049</v>
      </c>
      <c r="AC181" t="s">
        <v>1054</v>
      </c>
      <c r="AD181" t="s">
        <v>1055</v>
      </c>
      <c r="AE181">
        <v>85</v>
      </c>
      <c r="AF181" t="s">
        <v>18663</v>
      </c>
      <c r="AG181" t="s">
        <v>96</v>
      </c>
      <c r="AH181" t="s">
        <v>96</v>
      </c>
      <c r="AI181" t="s">
        <v>96</v>
      </c>
      <c r="AJ181" t="s">
        <v>96</v>
      </c>
      <c r="AK181">
        <v>5</v>
      </c>
      <c r="AL181" t="s">
        <v>96</v>
      </c>
      <c r="AM181">
        <v>3</v>
      </c>
      <c r="AN181">
        <v>2</v>
      </c>
      <c r="AO181">
        <v>5</v>
      </c>
      <c r="AP181">
        <v>5</v>
      </c>
    </row>
    <row r="182" spans="1:42" x14ac:dyDescent="0.25">
      <c r="A182" t="s">
        <v>17146</v>
      </c>
      <c r="B182">
        <v>17.549932826390499</v>
      </c>
      <c r="C182">
        <v>97</v>
      </c>
      <c r="D182" t="s">
        <v>13741</v>
      </c>
      <c r="E182">
        <v>1263</v>
      </c>
      <c r="F182">
        <v>1575.8473632196301</v>
      </c>
      <c r="G182">
        <v>60.4764982726212</v>
      </c>
      <c r="H182" t="s">
        <v>13742</v>
      </c>
      <c r="I182" t="s">
        <v>2033</v>
      </c>
      <c r="J182" t="s">
        <v>43</v>
      </c>
      <c r="K182">
        <v>390962.968070356</v>
      </c>
      <c r="L182">
        <v>60595.566702763499</v>
      </c>
      <c r="M182" t="s">
        <v>98</v>
      </c>
      <c r="N182" t="s">
        <v>98</v>
      </c>
      <c r="O182">
        <v>390963</v>
      </c>
      <c r="P182">
        <v>1563852</v>
      </c>
      <c r="Q182">
        <v>36</v>
      </c>
      <c r="R182">
        <v>17.649732826390498</v>
      </c>
      <c r="S182" t="s">
        <v>17147</v>
      </c>
      <c r="T182">
        <v>1263</v>
      </c>
      <c r="U182">
        <v>1569.8473632196301</v>
      </c>
      <c r="V182">
        <v>60.5</v>
      </c>
      <c r="W182" t="s">
        <v>21917</v>
      </c>
      <c r="X182">
        <v>72102609</v>
      </c>
      <c r="Y182" t="s">
        <v>96</v>
      </c>
      <c r="Z182" t="s">
        <v>17147</v>
      </c>
      <c r="AA182" t="s">
        <v>3133</v>
      </c>
      <c r="AB182" t="s">
        <v>17146</v>
      </c>
      <c r="AC182" t="s">
        <v>3131</v>
      </c>
      <c r="AD182" t="s">
        <v>17144</v>
      </c>
      <c r="AE182">
        <v>36</v>
      </c>
      <c r="AF182" t="s">
        <v>21917</v>
      </c>
      <c r="AG182" t="s">
        <v>96</v>
      </c>
      <c r="AH182" t="s">
        <v>96</v>
      </c>
      <c r="AI182" t="s">
        <v>96</v>
      </c>
      <c r="AJ182" t="s">
        <v>96</v>
      </c>
      <c r="AK182">
        <v>5</v>
      </c>
      <c r="AL182">
        <v>4</v>
      </c>
      <c r="AM182">
        <v>3</v>
      </c>
      <c r="AN182">
        <v>2</v>
      </c>
      <c r="AO182">
        <v>5</v>
      </c>
      <c r="AP182">
        <v>5</v>
      </c>
    </row>
    <row r="183" spans="1:42" x14ac:dyDescent="0.25">
      <c r="A183" t="s">
        <v>5408</v>
      </c>
      <c r="B183">
        <v>17.552124633217598</v>
      </c>
      <c r="C183">
        <v>83.099998474121094</v>
      </c>
      <c r="D183" t="s">
        <v>11320</v>
      </c>
      <c r="E183">
        <v>1330</v>
      </c>
      <c r="F183">
        <v>1576.01310470418</v>
      </c>
      <c r="G183">
        <v>67.668805472362394</v>
      </c>
      <c r="H183" t="s">
        <v>11321</v>
      </c>
      <c r="I183" t="s">
        <v>57</v>
      </c>
      <c r="J183" t="s">
        <v>43</v>
      </c>
      <c r="K183">
        <v>926099.11171123595</v>
      </c>
      <c r="L183">
        <v>89795.419089711606</v>
      </c>
      <c r="M183">
        <v>902534.14212553296</v>
      </c>
      <c r="N183">
        <v>902534.14212553296</v>
      </c>
      <c r="O183">
        <v>23565</v>
      </c>
      <c r="P183">
        <v>94260</v>
      </c>
      <c r="Q183">
        <v>2</v>
      </c>
      <c r="R183">
        <v>17.651924633217597</v>
      </c>
      <c r="S183" t="s">
        <v>199</v>
      </c>
      <c r="T183">
        <v>1330</v>
      </c>
      <c r="U183">
        <v>1570.01310470418</v>
      </c>
      <c r="V183">
        <v>67.7</v>
      </c>
      <c r="W183" t="s">
        <v>15343</v>
      </c>
      <c r="X183">
        <v>72102609</v>
      </c>
      <c r="Y183" t="s">
        <v>96</v>
      </c>
      <c r="Z183" t="s">
        <v>199</v>
      </c>
      <c r="AA183" t="s">
        <v>200</v>
      </c>
      <c r="AB183" t="s">
        <v>5408</v>
      </c>
      <c r="AC183" t="s">
        <v>2150</v>
      </c>
      <c r="AD183" t="s">
        <v>5409</v>
      </c>
      <c r="AE183">
        <v>2</v>
      </c>
      <c r="AF183" t="s">
        <v>15343</v>
      </c>
      <c r="AG183" t="s">
        <v>96</v>
      </c>
      <c r="AH183" t="s">
        <v>96</v>
      </c>
      <c r="AI183" t="s">
        <v>96</v>
      </c>
      <c r="AJ183" t="s">
        <v>96</v>
      </c>
      <c r="AK183">
        <v>5</v>
      </c>
      <c r="AL183">
        <v>4</v>
      </c>
      <c r="AM183">
        <v>3</v>
      </c>
      <c r="AN183">
        <v>2</v>
      </c>
      <c r="AO183">
        <v>5</v>
      </c>
      <c r="AP183">
        <v>5</v>
      </c>
    </row>
    <row r="184" spans="1:42" x14ac:dyDescent="0.25">
      <c r="A184" t="s">
        <v>5408</v>
      </c>
      <c r="B184">
        <v>17.5522082639914</v>
      </c>
      <c r="C184">
        <v>83</v>
      </c>
      <c r="D184" t="s">
        <v>20385</v>
      </c>
      <c r="E184">
        <v>1976</v>
      </c>
      <c r="F184">
        <v>1576.01942875082</v>
      </c>
      <c r="G184">
        <v>63.379140750531697</v>
      </c>
      <c r="H184" t="s">
        <v>20386</v>
      </c>
      <c r="I184" t="s">
        <v>20387</v>
      </c>
      <c r="J184" t="s">
        <v>43</v>
      </c>
      <c r="K184">
        <v>1313623.9934824801</v>
      </c>
      <c r="L184">
        <v>89795.419089711606</v>
      </c>
      <c r="M184">
        <v>902534.14212553296</v>
      </c>
      <c r="N184">
        <v>902534.14212553296</v>
      </c>
      <c r="O184">
        <v>411090</v>
      </c>
      <c r="P184">
        <v>1644360</v>
      </c>
      <c r="Q184">
        <v>37</v>
      </c>
      <c r="R184">
        <v>17.652008263991398</v>
      </c>
      <c r="S184" t="s">
        <v>199</v>
      </c>
      <c r="T184">
        <v>1976</v>
      </c>
      <c r="U184">
        <v>1570.01942875082</v>
      </c>
      <c r="V184">
        <v>63.4</v>
      </c>
      <c r="W184" t="s">
        <v>15343</v>
      </c>
      <c r="X184">
        <v>72102609</v>
      </c>
      <c r="Y184" t="s">
        <v>96</v>
      </c>
      <c r="Z184" t="s">
        <v>199</v>
      </c>
      <c r="AA184" t="s">
        <v>200</v>
      </c>
      <c r="AB184" t="s">
        <v>5408</v>
      </c>
      <c r="AC184" t="s">
        <v>2150</v>
      </c>
      <c r="AD184" t="s">
        <v>5409</v>
      </c>
      <c r="AE184">
        <v>37</v>
      </c>
      <c r="AF184" t="s">
        <v>15343</v>
      </c>
      <c r="AG184" t="s">
        <v>96</v>
      </c>
      <c r="AH184" t="s">
        <v>96</v>
      </c>
      <c r="AI184" t="s">
        <v>96</v>
      </c>
      <c r="AJ184" t="s">
        <v>96</v>
      </c>
      <c r="AK184">
        <v>5</v>
      </c>
      <c r="AL184">
        <v>4</v>
      </c>
      <c r="AM184">
        <v>3</v>
      </c>
      <c r="AN184">
        <v>2</v>
      </c>
      <c r="AO184">
        <v>5</v>
      </c>
      <c r="AP184">
        <v>5</v>
      </c>
    </row>
    <row r="185" spans="1:42" x14ac:dyDescent="0.25">
      <c r="A185" t="s">
        <v>20388</v>
      </c>
      <c r="B185">
        <v>17.611898558094001</v>
      </c>
      <c r="C185">
        <v>75</v>
      </c>
      <c r="D185" t="s">
        <v>13590</v>
      </c>
      <c r="E185">
        <v>1382</v>
      </c>
      <c r="F185">
        <v>1580.5331285147099</v>
      </c>
      <c r="G185">
        <v>50.076139136273099</v>
      </c>
      <c r="H185" t="s">
        <v>13591</v>
      </c>
      <c r="I185" t="s">
        <v>13592</v>
      </c>
      <c r="J185" t="s">
        <v>43</v>
      </c>
      <c r="K185">
        <v>54446.555247513403</v>
      </c>
      <c r="L185">
        <v>27275.841940456099</v>
      </c>
      <c r="M185" t="s">
        <v>98</v>
      </c>
      <c r="N185" t="s">
        <v>98</v>
      </c>
      <c r="O185">
        <v>54447</v>
      </c>
      <c r="P185">
        <v>217788</v>
      </c>
      <c r="Q185">
        <v>5</v>
      </c>
      <c r="R185">
        <v>17.711698558094</v>
      </c>
      <c r="S185" t="s">
        <v>20389</v>
      </c>
      <c r="T185">
        <v>1382</v>
      </c>
      <c r="U185">
        <v>1574.5331285147099</v>
      </c>
      <c r="V185">
        <v>50.1</v>
      </c>
      <c r="W185" t="s">
        <v>21918</v>
      </c>
      <c r="X185">
        <v>72102609</v>
      </c>
      <c r="Y185" t="s">
        <v>96</v>
      </c>
      <c r="Z185" t="s">
        <v>20389</v>
      </c>
      <c r="AA185" t="s">
        <v>20390</v>
      </c>
      <c r="AB185" t="s">
        <v>20388</v>
      </c>
      <c r="AC185" t="s">
        <v>20391</v>
      </c>
      <c r="AD185" t="s">
        <v>20392</v>
      </c>
      <c r="AE185">
        <v>5</v>
      </c>
      <c r="AF185" t="s">
        <v>21918</v>
      </c>
      <c r="AG185" t="s">
        <v>96</v>
      </c>
      <c r="AH185" t="s">
        <v>96</v>
      </c>
      <c r="AI185" t="s">
        <v>96</v>
      </c>
      <c r="AJ185" t="s">
        <v>96</v>
      </c>
      <c r="AK185">
        <v>5</v>
      </c>
      <c r="AL185">
        <v>4</v>
      </c>
      <c r="AM185">
        <v>3</v>
      </c>
      <c r="AN185">
        <v>2</v>
      </c>
      <c r="AO185">
        <v>5</v>
      </c>
      <c r="AP185">
        <v>5</v>
      </c>
    </row>
    <row r="186" spans="1:42" x14ac:dyDescent="0.25">
      <c r="A186" t="s">
        <v>1047</v>
      </c>
      <c r="B186">
        <v>17.646081969210101</v>
      </c>
      <c r="C186">
        <v>153</v>
      </c>
      <c r="D186" t="s">
        <v>20393</v>
      </c>
      <c r="E186">
        <v>1644</v>
      </c>
      <c r="F186">
        <v>1583.1180320907999</v>
      </c>
      <c r="G186">
        <v>64.166668576138804</v>
      </c>
      <c r="H186" t="s">
        <v>20394</v>
      </c>
      <c r="I186" t="s">
        <v>593</v>
      </c>
      <c r="J186" t="s">
        <v>43</v>
      </c>
      <c r="K186">
        <v>258527.89210992301</v>
      </c>
      <c r="L186">
        <v>76770.499484904096</v>
      </c>
      <c r="M186" t="s">
        <v>98</v>
      </c>
      <c r="N186" t="s">
        <v>98</v>
      </c>
      <c r="O186">
        <v>258528</v>
      </c>
      <c r="P186">
        <v>1034112</v>
      </c>
      <c r="Q186">
        <v>24</v>
      </c>
      <c r="R186">
        <v>17.745881969210103</v>
      </c>
      <c r="S186" t="s">
        <v>1048</v>
      </c>
      <c r="T186">
        <v>1644</v>
      </c>
      <c r="U186">
        <v>1577.1180320907999</v>
      </c>
      <c r="V186">
        <v>64.2</v>
      </c>
      <c r="W186" t="s">
        <v>15346</v>
      </c>
      <c r="X186">
        <v>72102609</v>
      </c>
      <c r="Y186" t="s">
        <v>96</v>
      </c>
      <c r="Z186" t="s">
        <v>1048</v>
      </c>
      <c r="AA186" t="s">
        <v>1766</v>
      </c>
      <c r="AB186" t="s">
        <v>1047</v>
      </c>
      <c r="AC186" t="s">
        <v>1767</v>
      </c>
      <c r="AD186" t="s">
        <v>1046</v>
      </c>
      <c r="AE186">
        <v>24</v>
      </c>
      <c r="AF186" t="s">
        <v>15346</v>
      </c>
      <c r="AG186" t="s">
        <v>96</v>
      </c>
      <c r="AH186" t="s">
        <v>96</v>
      </c>
      <c r="AI186" t="s">
        <v>96</v>
      </c>
      <c r="AJ186" t="s">
        <v>96</v>
      </c>
      <c r="AK186">
        <v>5</v>
      </c>
      <c r="AL186" t="s">
        <v>96</v>
      </c>
      <c r="AM186">
        <v>3</v>
      </c>
      <c r="AN186">
        <v>2</v>
      </c>
      <c r="AO186">
        <v>5</v>
      </c>
      <c r="AP186">
        <v>5</v>
      </c>
    </row>
    <row r="187" spans="1:42" x14ac:dyDescent="0.25">
      <c r="A187" t="s">
        <v>1483</v>
      </c>
      <c r="B187">
        <v>17.683483211743699</v>
      </c>
      <c r="C187">
        <v>119</v>
      </c>
      <c r="D187" t="s">
        <v>1485</v>
      </c>
      <c r="E187">
        <v>1592.11827495231</v>
      </c>
      <c r="F187">
        <v>1585.9462637510901</v>
      </c>
      <c r="G187">
        <v>91.177017807638094</v>
      </c>
      <c r="H187" t="s">
        <v>1486</v>
      </c>
      <c r="I187" t="s">
        <v>846</v>
      </c>
      <c r="J187" t="s">
        <v>44</v>
      </c>
      <c r="K187">
        <v>388469.53798516799</v>
      </c>
      <c r="L187">
        <v>178607.48770303599</v>
      </c>
      <c r="M187" t="s">
        <v>98</v>
      </c>
      <c r="N187" t="s">
        <v>98</v>
      </c>
      <c r="O187">
        <v>388470</v>
      </c>
      <c r="P187">
        <v>1553880</v>
      </c>
      <c r="Q187">
        <v>35</v>
      </c>
      <c r="R187">
        <v>17.783283211743701</v>
      </c>
      <c r="S187" t="s">
        <v>1484</v>
      </c>
      <c r="T187">
        <v>1592</v>
      </c>
      <c r="U187">
        <v>1579.9462637510901</v>
      </c>
      <c r="V187">
        <v>91.2</v>
      </c>
      <c r="W187" t="s">
        <v>18682</v>
      </c>
      <c r="X187">
        <v>72102609</v>
      </c>
      <c r="Y187" t="s">
        <v>96</v>
      </c>
      <c r="Z187" t="s">
        <v>1484</v>
      </c>
      <c r="AA187" t="s">
        <v>1487</v>
      </c>
      <c r="AB187" t="s">
        <v>1483</v>
      </c>
      <c r="AC187" t="s">
        <v>1488</v>
      </c>
      <c r="AD187" t="s">
        <v>1482</v>
      </c>
      <c r="AE187">
        <v>35</v>
      </c>
      <c r="AF187" t="s">
        <v>1486</v>
      </c>
      <c r="AG187" t="s">
        <v>1485</v>
      </c>
      <c r="AH187" t="s">
        <v>118</v>
      </c>
      <c r="AI187" t="s">
        <v>152</v>
      </c>
      <c r="AJ187" t="s">
        <v>96</v>
      </c>
      <c r="AK187" t="s">
        <v>96</v>
      </c>
      <c r="AL187" t="s">
        <v>96</v>
      </c>
      <c r="AM187" t="s">
        <v>96</v>
      </c>
      <c r="AN187">
        <v>1</v>
      </c>
      <c r="AO187">
        <v>1</v>
      </c>
      <c r="AP187">
        <v>1</v>
      </c>
    </row>
    <row r="188" spans="1:42" x14ac:dyDescent="0.25">
      <c r="A188" t="s">
        <v>20395</v>
      </c>
      <c r="B188">
        <v>17.714713620072001</v>
      </c>
      <c r="C188">
        <v>118</v>
      </c>
      <c r="D188" t="s">
        <v>20396</v>
      </c>
      <c r="E188">
        <v>2535</v>
      </c>
      <c r="F188">
        <v>1588.3078652278</v>
      </c>
      <c r="G188">
        <v>51.315130403673102</v>
      </c>
      <c r="H188" t="s">
        <v>20397</v>
      </c>
      <c r="I188" t="s">
        <v>20398</v>
      </c>
      <c r="J188" t="s">
        <v>43</v>
      </c>
      <c r="K188">
        <v>141414.48007454301</v>
      </c>
      <c r="L188">
        <v>50527.825675293403</v>
      </c>
      <c r="M188" t="s">
        <v>98</v>
      </c>
      <c r="N188" t="s">
        <v>98</v>
      </c>
      <c r="O188">
        <v>141414</v>
      </c>
      <c r="P188">
        <v>565656</v>
      </c>
      <c r="Q188">
        <v>13</v>
      </c>
      <c r="R188">
        <v>17.814513620071999</v>
      </c>
      <c r="S188" t="s">
        <v>7688</v>
      </c>
      <c r="T188">
        <v>2535</v>
      </c>
      <c r="U188">
        <v>1582.3078652278</v>
      </c>
      <c r="V188">
        <v>51.3</v>
      </c>
      <c r="W188" t="s">
        <v>21919</v>
      </c>
      <c r="X188">
        <v>72102609</v>
      </c>
      <c r="Y188" t="s">
        <v>96</v>
      </c>
      <c r="Z188" t="s">
        <v>7688</v>
      </c>
      <c r="AA188" t="s">
        <v>7686</v>
      </c>
      <c r="AB188" t="s">
        <v>20395</v>
      </c>
      <c r="AC188" t="s">
        <v>7681</v>
      </c>
      <c r="AD188" t="s">
        <v>20399</v>
      </c>
      <c r="AE188">
        <v>13</v>
      </c>
      <c r="AF188" t="s">
        <v>21919</v>
      </c>
      <c r="AG188" t="s">
        <v>96</v>
      </c>
      <c r="AH188" t="s">
        <v>96</v>
      </c>
      <c r="AI188" t="s">
        <v>96</v>
      </c>
      <c r="AJ188" t="s">
        <v>96</v>
      </c>
      <c r="AK188">
        <v>5</v>
      </c>
      <c r="AL188">
        <v>4</v>
      </c>
      <c r="AM188">
        <v>3</v>
      </c>
      <c r="AN188">
        <v>2</v>
      </c>
      <c r="AO188">
        <v>5</v>
      </c>
      <c r="AP188">
        <v>5</v>
      </c>
    </row>
    <row r="189" spans="1:42" x14ac:dyDescent="0.25">
      <c r="A189" t="s">
        <v>200</v>
      </c>
      <c r="B189">
        <v>17.754582119982501</v>
      </c>
      <c r="C189">
        <v>83</v>
      </c>
      <c r="D189" t="s">
        <v>2099</v>
      </c>
      <c r="E189">
        <v>1592</v>
      </c>
      <c r="F189">
        <v>1591.3226675727699</v>
      </c>
      <c r="G189">
        <v>80.641866968676098</v>
      </c>
      <c r="H189" t="s">
        <v>2100</v>
      </c>
      <c r="I189" t="s">
        <v>819</v>
      </c>
      <c r="J189" t="s">
        <v>44</v>
      </c>
      <c r="K189">
        <v>1176414.88676285</v>
      </c>
      <c r="L189">
        <v>119271.146331877</v>
      </c>
      <c r="M189">
        <v>902534.14212553296</v>
      </c>
      <c r="N189">
        <v>902534.14212553296</v>
      </c>
      <c r="O189">
        <v>273881</v>
      </c>
      <c r="P189">
        <v>1095524</v>
      </c>
      <c r="Q189">
        <v>25</v>
      </c>
      <c r="R189">
        <v>17.854382119982503</v>
      </c>
      <c r="S189" t="s">
        <v>2150</v>
      </c>
      <c r="T189">
        <v>1592</v>
      </c>
      <c r="U189">
        <v>1585.3226675727699</v>
      </c>
      <c r="V189">
        <v>80.599999999999994</v>
      </c>
      <c r="W189" t="s">
        <v>14826</v>
      </c>
      <c r="X189">
        <v>72102609</v>
      </c>
      <c r="Y189" t="s">
        <v>96</v>
      </c>
      <c r="Z189" t="s">
        <v>2150</v>
      </c>
      <c r="AA189" t="s">
        <v>2506</v>
      </c>
      <c r="AB189" t="s">
        <v>200</v>
      </c>
      <c r="AC189" t="s">
        <v>2507</v>
      </c>
      <c r="AD189" t="s">
        <v>199</v>
      </c>
      <c r="AE189">
        <v>25</v>
      </c>
      <c r="AF189" t="s">
        <v>2100</v>
      </c>
      <c r="AG189" t="s">
        <v>2099</v>
      </c>
      <c r="AH189" t="s">
        <v>118</v>
      </c>
      <c r="AI189" t="s">
        <v>96</v>
      </c>
      <c r="AJ189" t="s">
        <v>96</v>
      </c>
      <c r="AK189" t="s">
        <v>96</v>
      </c>
      <c r="AL189" t="s">
        <v>96</v>
      </c>
      <c r="AM189" t="s">
        <v>96</v>
      </c>
      <c r="AN189">
        <v>2</v>
      </c>
      <c r="AO189">
        <v>2</v>
      </c>
      <c r="AP189">
        <v>2</v>
      </c>
    </row>
    <row r="190" spans="1:42" x14ac:dyDescent="0.25">
      <c r="A190" t="s">
        <v>4011</v>
      </c>
      <c r="B190">
        <v>17.820659766875501</v>
      </c>
      <c r="C190">
        <v>121</v>
      </c>
      <c r="D190" t="s">
        <v>20400</v>
      </c>
      <c r="E190">
        <v>2598</v>
      </c>
      <c r="F190">
        <v>1596.3193703644599</v>
      </c>
      <c r="G190">
        <v>65.378433740907198</v>
      </c>
      <c r="H190" t="s">
        <v>20401</v>
      </c>
      <c r="I190" t="s">
        <v>4013</v>
      </c>
      <c r="J190" t="s">
        <v>43</v>
      </c>
      <c r="K190">
        <v>119190.347918468</v>
      </c>
      <c r="L190">
        <v>57294.170909779001</v>
      </c>
      <c r="M190" t="s">
        <v>98</v>
      </c>
      <c r="N190" t="s">
        <v>98</v>
      </c>
      <c r="O190">
        <v>119190</v>
      </c>
      <c r="P190">
        <v>476760</v>
      </c>
      <c r="Q190">
        <v>11</v>
      </c>
      <c r="R190">
        <v>17.920459766875503</v>
      </c>
      <c r="S190" t="s">
        <v>1288</v>
      </c>
      <c r="T190">
        <v>2598</v>
      </c>
      <c r="U190">
        <v>1590.3193703644599</v>
      </c>
      <c r="V190">
        <v>65.400000000000006</v>
      </c>
      <c r="W190" t="s">
        <v>21920</v>
      </c>
      <c r="X190">
        <v>72102609</v>
      </c>
      <c r="Y190" t="s">
        <v>96</v>
      </c>
      <c r="Z190" t="s">
        <v>1288</v>
      </c>
      <c r="AA190" t="s">
        <v>1286</v>
      </c>
      <c r="AB190" t="s">
        <v>4011</v>
      </c>
      <c r="AC190" t="s">
        <v>1284</v>
      </c>
      <c r="AD190" t="s">
        <v>4009</v>
      </c>
      <c r="AE190">
        <v>11</v>
      </c>
      <c r="AF190" t="s">
        <v>21920</v>
      </c>
      <c r="AG190" t="s">
        <v>96</v>
      </c>
      <c r="AH190" t="s">
        <v>96</v>
      </c>
      <c r="AI190" t="s">
        <v>96</v>
      </c>
      <c r="AJ190" t="s">
        <v>96</v>
      </c>
      <c r="AK190">
        <v>5</v>
      </c>
      <c r="AL190">
        <v>4</v>
      </c>
      <c r="AM190">
        <v>3</v>
      </c>
      <c r="AN190">
        <v>2</v>
      </c>
      <c r="AO190">
        <v>5</v>
      </c>
      <c r="AP190">
        <v>5</v>
      </c>
    </row>
    <row r="191" spans="1:42" x14ac:dyDescent="0.25">
      <c r="A191" t="s">
        <v>569</v>
      </c>
      <c r="B191">
        <v>17.846327580715101</v>
      </c>
      <c r="C191">
        <v>57</v>
      </c>
      <c r="D191" t="s">
        <v>1886</v>
      </c>
      <c r="E191">
        <v>1039</v>
      </c>
      <c r="F191">
        <v>1598.2603359269399</v>
      </c>
      <c r="G191">
        <v>78.467425239591506</v>
      </c>
      <c r="H191" t="s">
        <v>1887</v>
      </c>
      <c r="I191" t="s">
        <v>47</v>
      </c>
      <c r="J191" t="s">
        <v>43</v>
      </c>
      <c r="K191">
        <v>653091.70467444696</v>
      </c>
      <c r="L191">
        <v>211836.46221958101</v>
      </c>
      <c r="M191">
        <v>899069.97247969196</v>
      </c>
      <c r="N191">
        <v>899069.97247969196</v>
      </c>
      <c r="O191">
        <v>0</v>
      </c>
      <c r="P191">
        <v>0</v>
      </c>
      <c r="Q191">
        <v>0</v>
      </c>
      <c r="R191">
        <v>17.9461275807151</v>
      </c>
      <c r="S191" t="s">
        <v>206</v>
      </c>
      <c r="T191">
        <v>1039</v>
      </c>
      <c r="U191">
        <v>1592.2603359269399</v>
      </c>
      <c r="V191">
        <v>78.5</v>
      </c>
      <c r="W191" t="s">
        <v>15799</v>
      </c>
      <c r="X191">
        <v>72102609</v>
      </c>
      <c r="Y191" t="s">
        <v>96</v>
      </c>
      <c r="Z191" t="s">
        <v>206</v>
      </c>
      <c r="AA191" t="s">
        <v>204</v>
      </c>
      <c r="AB191" t="s">
        <v>569</v>
      </c>
      <c r="AC191" t="s">
        <v>205</v>
      </c>
      <c r="AD191" t="s">
        <v>570</v>
      </c>
      <c r="AE191">
        <v>0</v>
      </c>
      <c r="AF191" t="s">
        <v>15799</v>
      </c>
      <c r="AG191" t="s">
        <v>96</v>
      </c>
      <c r="AH191" t="s">
        <v>96</v>
      </c>
      <c r="AI191" t="s">
        <v>96</v>
      </c>
      <c r="AJ191">
        <v>6</v>
      </c>
      <c r="AK191">
        <v>5</v>
      </c>
      <c r="AL191">
        <v>4</v>
      </c>
      <c r="AM191">
        <v>3</v>
      </c>
      <c r="AN191">
        <v>2</v>
      </c>
      <c r="AO191">
        <v>6</v>
      </c>
      <c r="AP191">
        <v>6</v>
      </c>
    </row>
    <row r="192" spans="1:42" x14ac:dyDescent="0.25">
      <c r="A192" t="s">
        <v>1494</v>
      </c>
      <c r="B192">
        <v>17.8785643666338</v>
      </c>
      <c r="C192">
        <v>100</v>
      </c>
      <c r="D192" t="s">
        <v>3534</v>
      </c>
      <c r="E192">
        <v>1636</v>
      </c>
      <c r="F192">
        <v>1600.78909523224</v>
      </c>
      <c r="G192">
        <v>69.198900767252795</v>
      </c>
      <c r="H192" t="s">
        <v>3535</v>
      </c>
      <c r="I192" t="s">
        <v>2123</v>
      </c>
      <c r="J192" t="s">
        <v>43</v>
      </c>
      <c r="K192">
        <v>1473824.4436814401</v>
      </c>
      <c r="L192">
        <v>322852.26503953198</v>
      </c>
      <c r="M192" t="s">
        <v>98</v>
      </c>
      <c r="N192" t="s">
        <v>98</v>
      </c>
      <c r="O192">
        <v>1473824</v>
      </c>
      <c r="P192">
        <v>5895296</v>
      </c>
      <c r="Q192">
        <v>134</v>
      </c>
      <c r="R192">
        <v>17.978364366633798</v>
      </c>
      <c r="S192" t="s">
        <v>1495</v>
      </c>
      <c r="T192">
        <v>1636</v>
      </c>
      <c r="U192">
        <v>1594.78909523224</v>
      </c>
      <c r="V192">
        <v>69.2</v>
      </c>
      <c r="W192" t="s">
        <v>18698</v>
      </c>
      <c r="X192">
        <v>72102609</v>
      </c>
      <c r="Y192" t="s">
        <v>96</v>
      </c>
      <c r="Z192" t="s">
        <v>1495</v>
      </c>
      <c r="AA192" t="s">
        <v>1496</v>
      </c>
      <c r="AB192" t="s">
        <v>1494</v>
      </c>
      <c r="AC192" t="s">
        <v>1497</v>
      </c>
      <c r="AD192" t="s">
        <v>1498</v>
      </c>
      <c r="AE192">
        <v>134</v>
      </c>
      <c r="AF192" t="s">
        <v>18698</v>
      </c>
      <c r="AG192" t="s">
        <v>96</v>
      </c>
      <c r="AH192" t="s">
        <v>96</v>
      </c>
      <c r="AI192" t="s">
        <v>96</v>
      </c>
      <c r="AJ192" t="s">
        <v>96</v>
      </c>
      <c r="AK192">
        <v>5</v>
      </c>
      <c r="AL192" t="s">
        <v>96</v>
      </c>
      <c r="AM192">
        <v>3</v>
      </c>
      <c r="AN192">
        <v>2</v>
      </c>
      <c r="AO192">
        <v>5</v>
      </c>
      <c r="AP192">
        <v>5</v>
      </c>
    </row>
    <row r="193" spans="1:42" x14ac:dyDescent="0.25">
      <c r="A193" t="s">
        <v>651</v>
      </c>
      <c r="B193">
        <v>17.906193866685701</v>
      </c>
      <c r="C193">
        <v>105</v>
      </c>
      <c r="D193" t="s">
        <v>20402</v>
      </c>
      <c r="E193">
        <v>3580</v>
      </c>
      <c r="F193">
        <v>1603.1509442311799</v>
      </c>
      <c r="G193">
        <v>74.703448851886805</v>
      </c>
      <c r="H193" t="s">
        <v>20403</v>
      </c>
      <c r="I193" t="s">
        <v>20404</v>
      </c>
      <c r="J193" t="s">
        <v>43</v>
      </c>
      <c r="K193">
        <v>267082.84570339002</v>
      </c>
      <c r="L193">
        <v>197686.18560472201</v>
      </c>
      <c r="M193">
        <v>360928.26642909198</v>
      </c>
      <c r="N193">
        <v>360928.26642909198</v>
      </c>
      <c r="O193">
        <v>0</v>
      </c>
      <c r="P193">
        <v>0</v>
      </c>
      <c r="Q193">
        <v>0</v>
      </c>
      <c r="R193">
        <v>18.005993866685699</v>
      </c>
      <c r="S193" t="s">
        <v>520</v>
      </c>
      <c r="T193">
        <v>3580</v>
      </c>
      <c r="U193">
        <v>1597.1509442311799</v>
      </c>
      <c r="V193">
        <v>74.7</v>
      </c>
      <c r="W193" t="s">
        <v>14976</v>
      </c>
      <c r="X193">
        <v>72102609</v>
      </c>
      <c r="Y193" t="s">
        <v>96</v>
      </c>
      <c r="Z193" t="s">
        <v>520</v>
      </c>
      <c r="AA193" t="s">
        <v>2508</v>
      </c>
      <c r="AB193" t="s">
        <v>651</v>
      </c>
      <c r="AC193" t="s">
        <v>455</v>
      </c>
      <c r="AD193" t="s">
        <v>652</v>
      </c>
      <c r="AE193">
        <v>0</v>
      </c>
      <c r="AF193" t="s">
        <v>14976</v>
      </c>
      <c r="AG193" t="s">
        <v>96</v>
      </c>
      <c r="AH193" t="s">
        <v>96</v>
      </c>
      <c r="AI193" t="s">
        <v>96</v>
      </c>
      <c r="AJ193">
        <v>6</v>
      </c>
      <c r="AK193">
        <v>5</v>
      </c>
      <c r="AL193">
        <v>4</v>
      </c>
      <c r="AM193">
        <v>3</v>
      </c>
      <c r="AN193">
        <v>2</v>
      </c>
      <c r="AO193">
        <v>6</v>
      </c>
      <c r="AP193">
        <v>6</v>
      </c>
    </row>
    <row r="194" spans="1:42" x14ac:dyDescent="0.25">
      <c r="A194" t="s">
        <v>1063</v>
      </c>
      <c r="B194">
        <v>17.993419929759401</v>
      </c>
      <c r="C194">
        <v>181</v>
      </c>
      <c r="D194" t="s">
        <v>1059</v>
      </c>
      <c r="E194">
        <v>1607</v>
      </c>
      <c r="F194">
        <v>1610.6072785609899</v>
      </c>
      <c r="G194">
        <v>83.108395996603306</v>
      </c>
      <c r="H194" t="s">
        <v>1060</v>
      </c>
      <c r="I194" t="s">
        <v>1061</v>
      </c>
      <c r="J194" t="s">
        <v>44</v>
      </c>
      <c r="K194">
        <v>1277776.49311864</v>
      </c>
      <c r="L194">
        <v>351421.81386093301</v>
      </c>
      <c r="M194" t="s">
        <v>98</v>
      </c>
      <c r="N194" t="s">
        <v>98</v>
      </c>
      <c r="O194">
        <v>1277776</v>
      </c>
      <c r="P194">
        <v>5111104</v>
      </c>
      <c r="Q194">
        <v>116</v>
      </c>
      <c r="R194">
        <v>18.0932199297594</v>
      </c>
      <c r="S194" t="s">
        <v>1058</v>
      </c>
      <c r="T194">
        <v>1607</v>
      </c>
      <c r="U194">
        <v>1604.6072785609899</v>
      </c>
      <c r="V194">
        <v>83.1</v>
      </c>
      <c r="W194" t="s">
        <v>15353</v>
      </c>
      <c r="X194">
        <v>72102609</v>
      </c>
      <c r="Y194" t="s">
        <v>96</v>
      </c>
      <c r="Z194" t="s">
        <v>1058</v>
      </c>
      <c r="AA194" t="s">
        <v>1062</v>
      </c>
      <c r="AB194" t="s">
        <v>1063</v>
      </c>
      <c r="AC194" t="s">
        <v>653</v>
      </c>
      <c r="AD194" t="s">
        <v>1064</v>
      </c>
      <c r="AE194">
        <v>116</v>
      </c>
      <c r="AF194" t="s">
        <v>1060</v>
      </c>
      <c r="AG194" t="s">
        <v>1059</v>
      </c>
      <c r="AH194" t="s">
        <v>118</v>
      </c>
      <c r="AI194" t="s">
        <v>96</v>
      </c>
      <c r="AJ194" t="s">
        <v>96</v>
      </c>
      <c r="AK194" t="s">
        <v>96</v>
      </c>
      <c r="AL194" t="s">
        <v>96</v>
      </c>
      <c r="AM194" t="s">
        <v>96</v>
      </c>
      <c r="AN194">
        <v>2</v>
      </c>
      <c r="AO194">
        <v>2</v>
      </c>
      <c r="AP194">
        <v>2</v>
      </c>
    </row>
    <row r="195" spans="1:42" x14ac:dyDescent="0.25">
      <c r="A195" t="s">
        <v>1286</v>
      </c>
      <c r="B195">
        <v>18.0430154594115</v>
      </c>
      <c r="C195">
        <v>121</v>
      </c>
      <c r="D195" t="s">
        <v>1366</v>
      </c>
      <c r="E195">
        <v>1917</v>
      </c>
      <c r="F195">
        <v>1614.84684684275</v>
      </c>
      <c r="G195">
        <v>66.558468677178098</v>
      </c>
      <c r="H195" t="s">
        <v>1367</v>
      </c>
      <c r="I195" t="s">
        <v>1082</v>
      </c>
      <c r="J195" t="s">
        <v>43</v>
      </c>
      <c r="K195">
        <v>227365.85158798701</v>
      </c>
      <c r="L195">
        <v>134582.32997538001</v>
      </c>
      <c r="M195" t="s">
        <v>98</v>
      </c>
      <c r="N195" t="s">
        <v>98</v>
      </c>
      <c r="O195">
        <v>227366</v>
      </c>
      <c r="P195">
        <v>909464</v>
      </c>
      <c r="Q195">
        <v>21</v>
      </c>
      <c r="R195">
        <v>18.142815459411501</v>
      </c>
      <c r="S195" t="s">
        <v>1284</v>
      </c>
      <c r="T195">
        <v>1917</v>
      </c>
      <c r="U195">
        <v>1608.84684684275</v>
      </c>
      <c r="V195">
        <v>66.599999999999994</v>
      </c>
      <c r="W195" t="s">
        <v>15355</v>
      </c>
      <c r="X195">
        <v>72102609</v>
      </c>
      <c r="Y195" t="s">
        <v>96</v>
      </c>
      <c r="Z195" t="s">
        <v>1284</v>
      </c>
      <c r="AA195" t="s">
        <v>1285</v>
      </c>
      <c r="AB195" t="s">
        <v>1286</v>
      </c>
      <c r="AC195" t="s">
        <v>1287</v>
      </c>
      <c r="AD195" t="s">
        <v>1288</v>
      </c>
      <c r="AE195">
        <v>21</v>
      </c>
      <c r="AF195" t="s">
        <v>15355</v>
      </c>
      <c r="AG195" t="s">
        <v>96</v>
      </c>
      <c r="AH195" t="s">
        <v>96</v>
      </c>
      <c r="AI195" t="s">
        <v>96</v>
      </c>
      <c r="AJ195" t="s">
        <v>96</v>
      </c>
      <c r="AK195">
        <v>5</v>
      </c>
      <c r="AL195">
        <v>4</v>
      </c>
      <c r="AM195">
        <v>3</v>
      </c>
      <c r="AN195">
        <v>2</v>
      </c>
      <c r="AO195">
        <v>5</v>
      </c>
      <c r="AP195">
        <v>5</v>
      </c>
    </row>
    <row r="196" spans="1:42" x14ac:dyDescent="0.25">
      <c r="A196" t="s">
        <v>10281</v>
      </c>
      <c r="B196">
        <v>18.141591904277298</v>
      </c>
      <c r="C196">
        <v>95</v>
      </c>
      <c r="D196" t="s">
        <v>20405</v>
      </c>
      <c r="E196">
        <v>1820</v>
      </c>
      <c r="F196">
        <v>1623.2734443992899</v>
      </c>
      <c r="G196">
        <v>59.998945569039201</v>
      </c>
      <c r="H196" t="s">
        <v>20406</v>
      </c>
      <c r="I196" t="s">
        <v>20407</v>
      </c>
      <c r="J196" t="s">
        <v>43</v>
      </c>
      <c r="K196">
        <v>137252.85868430301</v>
      </c>
      <c r="L196">
        <v>22012.4098144528</v>
      </c>
      <c r="M196" t="s">
        <v>98</v>
      </c>
      <c r="N196" t="s">
        <v>98</v>
      </c>
      <c r="O196">
        <v>137253</v>
      </c>
      <c r="P196">
        <v>549012</v>
      </c>
      <c r="Q196">
        <v>12</v>
      </c>
      <c r="R196">
        <v>18.2413919042773</v>
      </c>
      <c r="S196" t="s">
        <v>10285</v>
      </c>
      <c r="T196">
        <v>1820</v>
      </c>
      <c r="U196">
        <v>1617.2734443992899</v>
      </c>
      <c r="V196">
        <v>60</v>
      </c>
      <c r="W196" t="s">
        <v>21921</v>
      </c>
      <c r="X196">
        <v>72102609</v>
      </c>
      <c r="Y196" t="s">
        <v>96</v>
      </c>
      <c r="Z196" t="s">
        <v>10285</v>
      </c>
      <c r="AA196" t="s">
        <v>10287</v>
      </c>
      <c r="AB196" t="s">
        <v>10281</v>
      </c>
      <c r="AC196" t="s">
        <v>20408</v>
      </c>
      <c r="AD196" t="s">
        <v>10286</v>
      </c>
      <c r="AE196">
        <v>12</v>
      </c>
      <c r="AF196" t="s">
        <v>21921</v>
      </c>
      <c r="AG196" t="s">
        <v>96</v>
      </c>
      <c r="AH196" t="s">
        <v>96</v>
      </c>
      <c r="AI196" t="s">
        <v>96</v>
      </c>
      <c r="AJ196" t="s">
        <v>96</v>
      </c>
      <c r="AK196">
        <v>5</v>
      </c>
      <c r="AL196">
        <v>4</v>
      </c>
      <c r="AM196">
        <v>3</v>
      </c>
      <c r="AN196">
        <v>2</v>
      </c>
      <c r="AO196">
        <v>5</v>
      </c>
      <c r="AP196">
        <v>5</v>
      </c>
    </row>
    <row r="197" spans="1:42" x14ac:dyDescent="0.25">
      <c r="A197" t="s">
        <v>20409</v>
      </c>
      <c r="B197">
        <v>18.255494229289301</v>
      </c>
      <c r="C197">
        <v>123</v>
      </c>
      <c r="D197" t="s">
        <v>20410</v>
      </c>
      <c r="E197">
        <v>1859</v>
      </c>
      <c r="F197">
        <v>1633.0101421970001</v>
      </c>
      <c r="G197">
        <v>60.041895803161097</v>
      </c>
      <c r="H197" t="s">
        <v>20411</v>
      </c>
      <c r="I197" t="s">
        <v>20412</v>
      </c>
      <c r="J197" t="s">
        <v>43</v>
      </c>
      <c r="K197">
        <v>164152.896368238</v>
      </c>
      <c r="L197">
        <v>27884.4738475249</v>
      </c>
      <c r="M197" t="s">
        <v>98</v>
      </c>
      <c r="N197" t="s">
        <v>98</v>
      </c>
      <c r="O197">
        <v>164153</v>
      </c>
      <c r="P197">
        <v>656612</v>
      </c>
      <c r="Q197">
        <v>15</v>
      </c>
      <c r="R197">
        <v>18.355294229289299</v>
      </c>
      <c r="S197" t="s">
        <v>20413</v>
      </c>
      <c r="T197">
        <v>1859</v>
      </c>
      <c r="U197">
        <v>1627.0101421970001</v>
      </c>
      <c r="V197">
        <v>60</v>
      </c>
      <c r="W197" t="s">
        <v>21922</v>
      </c>
      <c r="X197">
        <v>72102609</v>
      </c>
      <c r="Y197" t="s">
        <v>96</v>
      </c>
      <c r="Z197" t="s">
        <v>20413</v>
      </c>
      <c r="AA197" t="s">
        <v>20414</v>
      </c>
      <c r="AB197" t="s">
        <v>20409</v>
      </c>
      <c r="AC197" t="s">
        <v>20415</v>
      </c>
      <c r="AD197" t="s">
        <v>20416</v>
      </c>
      <c r="AE197">
        <v>15</v>
      </c>
      <c r="AF197" t="s">
        <v>21922</v>
      </c>
      <c r="AG197" t="s">
        <v>96</v>
      </c>
      <c r="AH197" t="s">
        <v>96</v>
      </c>
      <c r="AI197" t="s">
        <v>96</v>
      </c>
      <c r="AJ197" t="s">
        <v>96</v>
      </c>
      <c r="AK197">
        <v>5</v>
      </c>
      <c r="AL197">
        <v>4</v>
      </c>
      <c r="AM197">
        <v>3</v>
      </c>
      <c r="AN197">
        <v>2</v>
      </c>
      <c r="AO197">
        <v>5</v>
      </c>
      <c r="AP197">
        <v>5</v>
      </c>
    </row>
    <row r="198" spans="1:42" x14ac:dyDescent="0.25">
      <c r="A198" t="s">
        <v>3139</v>
      </c>
      <c r="B198">
        <v>18.285653652942901</v>
      </c>
      <c r="C198">
        <v>91</v>
      </c>
      <c r="D198" t="s">
        <v>5884</v>
      </c>
      <c r="E198">
        <v>1557</v>
      </c>
      <c r="F198">
        <v>1635.58825632976</v>
      </c>
      <c r="G198">
        <v>57.007277822846802</v>
      </c>
      <c r="H198" t="s">
        <v>5885</v>
      </c>
      <c r="I198" t="s">
        <v>820</v>
      </c>
      <c r="J198" t="s">
        <v>43</v>
      </c>
      <c r="K198">
        <v>1666723.6946093801</v>
      </c>
      <c r="L198">
        <v>147341.217101644</v>
      </c>
      <c r="M198">
        <v>176091.13737875401</v>
      </c>
      <c r="N198">
        <v>176091.13737875401</v>
      </c>
      <c r="O198">
        <v>1490633</v>
      </c>
      <c r="P198">
        <v>5962532</v>
      </c>
      <c r="Q198">
        <v>136</v>
      </c>
      <c r="R198">
        <v>18.3854536529429</v>
      </c>
      <c r="S198" t="s">
        <v>3138</v>
      </c>
      <c r="T198">
        <v>1557</v>
      </c>
      <c r="U198">
        <v>1629.58825632976</v>
      </c>
      <c r="V198">
        <v>57</v>
      </c>
      <c r="W198" t="s">
        <v>15357</v>
      </c>
      <c r="X198">
        <v>72102609</v>
      </c>
      <c r="Y198" t="s">
        <v>96</v>
      </c>
      <c r="Z198" t="s">
        <v>3138</v>
      </c>
      <c r="AA198" t="s">
        <v>1504</v>
      </c>
      <c r="AB198" t="s">
        <v>3139</v>
      </c>
      <c r="AC198" t="s">
        <v>1503</v>
      </c>
      <c r="AD198" t="s">
        <v>3140</v>
      </c>
      <c r="AE198">
        <v>136</v>
      </c>
      <c r="AF198" t="s">
        <v>15357</v>
      </c>
      <c r="AG198" t="s">
        <v>96</v>
      </c>
      <c r="AH198" t="s">
        <v>96</v>
      </c>
      <c r="AI198" t="s">
        <v>96</v>
      </c>
      <c r="AJ198" t="s">
        <v>96</v>
      </c>
      <c r="AK198">
        <v>5</v>
      </c>
      <c r="AL198" t="s">
        <v>96</v>
      </c>
      <c r="AM198">
        <v>3</v>
      </c>
      <c r="AN198">
        <v>2</v>
      </c>
      <c r="AO198">
        <v>5</v>
      </c>
      <c r="AP198">
        <v>5</v>
      </c>
    </row>
    <row r="199" spans="1:42" x14ac:dyDescent="0.25">
      <c r="A199" t="s">
        <v>3139</v>
      </c>
      <c r="B199">
        <v>18.322129594866201</v>
      </c>
      <c r="C199">
        <v>91</v>
      </c>
      <c r="D199" t="s">
        <v>370</v>
      </c>
      <c r="E199">
        <v>1635</v>
      </c>
      <c r="F199">
        <v>1638.7063245812701</v>
      </c>
      <c r="G199">
        <v>59.386972516679997</v>
      </c>
      <c r="H199" t="s">
        <v>371</v>
      </c>
      <c r="I199" t="s">
        <v>86</v>
      </c>
      <c r="J199" t="s">
        <v>44</v>
      </c>
      <c r="K199">
        <v>1184722.7459345099</v>
      </c>
      <c r="L199">
        <v>260298.09258847899</v>
      </c>
      <c r="M199">
        <v>176091.13737875401</v>
      </c>
      <c r="N199">
        <v>176091.13737875401</v>
      </c>
      <c r="O199">
        <v>1008632</v>
      </c>
      <c r="P199">
        <v>4034528</v>
      </c>
      <c r="Q199">
        <v>92</v>
      </c>
      <c r="R199">
        <v>18.421929594866199</v>
      </c>
      <c r="S199" t="s">
        <v>3138</v>
      </c>
      <c r="T199">
        <v>1635</v>
      </c>
      <c r="U199">
        <v>1632.7063245812701</v>
      </c>
      <c r="V199">
        <v>59.4</v>
      </c>
      <c r="W199" t="s">
        <v>21674</v>
      </c>
      <c r="X199">
        <v>72102609</v>
      </c>
      <c r="Y199" t="s">
        <v>96</v>
      </c>
      <c r="Z199" t="s">
        <v>3138</v>
      </c>
      <c r="AA199" t="s">
        <v>1504</v>
      </c>
      <c r="AB199" t="s">
        <v>3139</v>
      </c>
      <c r="AC199" t="s">
        <v>1503</v>
      </c>
      <c r="AD199" t="s">
        <v>3140</v>
      </c>
      <c r="AE199">
        <v>92</v>
      </c>
      <c r="AF199" t="s">
        <v>21674</v>
      </c>
      <c r="AG199" t="s">
        <v>96</v>
      </c>
      <c r="AH199" t="s">
        <v>118</v>
      </c>
      <c r="AI199" t="s">
        <v>96</v>
      </c>
      <c r="AJ199" t="s">
        <v>96</v>
      </c>
      <c r="AK199">
        <v>5</v>
      </c>
      <c r="AL199" t="s">
        <v>96</v>
      </c>
      <c r="AM199" t="s">
        <v>96</v>
      </c>
      <c r="AN199">
        <v>2</v>
      </c>
      <c r="AO199">
        <v>5</v>
      </c>
      <c r="AP199">
        <v>5</v>
      </c>
    </row>
    <row r="200" spans="1:42" x14ac:dyDescent="0.25">
      <c r="A200" t="s">
        <v>451</v>
      </c>
      <c r="B200">
        <v>18.3864618953377</v>
      </c>
      <c r="C200">
        <v>105</v>
      </c>
      <c r="D200" t="s">
        <v>20277</v>
      </c>
      <c r="E200">
        <v>946</v>
      </c>
      <c r="F200">
        <v>1644.2056343473901</v>
      </c>
      <c r="G200">
        <v>57.420821861513602</v>
      </c>
      <c r="H200" t="s">
        <v>20278</v>
      </c>
      <c r="I200" t="s">
        <v>20279</v>
      </c>
      <c r="J200" t="s">
        <v>43</v>
      </c>
      <c r="K200">
        <v>114727.130192478</v>
      </c>
      <c r="L200">
        <v>76689.049941280406</v>
      </c>
      <c r="M200" t="s">
        <v>98</v>
      </c>
      <c r="N200" t="s">
        <v>98</v>
      </c>
      <c r="O200">
        <v>114727</v>
      </c>
      <c r="P200">
        <v>458908</v>
      </c>
      <c r="Q200">
        <v>10</v>
      </c>
      <c r="R200">
        <v>18.486261895337698</v>
      </c>
      <c r="S200" t="s">
        <v>452</v>
      </c>
      <c r="T200">
        <v>946</v>
      </c>
      <c r="U200">
        <v>1638.2056343473901</v>
      </c>
      <c r="V200">
        <v>57.4</v>
      </c>
      <c r="W200" t="s">
        <v>15360</v>
      </c>
      <c r="X200">
        <v>72102609</v>
      </c>
      <c r="Y200" t="s">
        <v>96</v>
      </c>
      <c r="Z200" t="s">
        <v>452</v>
      </c>
      <c r="AA200" t="s">
        <v>454</v>
      </c>
      <c r="AB200" t="s">
        <v>451</v>
      </c>
      <c r="AC200" t="s">
        <v>11494</v>
      </c>
      <c r="AD200" t="s">
        <v>453</v>
      </c>
      <c r="AE200">
        <v>10</v>
      </c>
      <c r="AF200" t="s">
        <v>15360</v>
      </c>
      <c r="AG200" t="s">
        <v>96</v>
      </c>
      <c r="AH200" t="s">
        <v>96</v>
      </c>
      <c r="AI200" t="s">
        <v>96</v>
      </c>
      <c r="AJ200" t="s">
        <v>96</v>
      </c>
      <c r="AK200">
        <v>5</v>
      </c>
      <c r="AL200">
        <v>4</v>
      </c>
      <c r="AM200">
        <v>3</v>
      </c>
      <c r="AN200">
        <v>2</v>
      </c>
      <c r="AO200">
        <v>5</v>
      </c>
      <c r="AP200">
        <v>5</v>
      </c>
    </row>
    <row r="201" spans="1:42" x14ac:dyDescent="0.25">
      <c r="A201" t="s">
        <v>20417</v>
      </c>
      <c r="B201">
        <v>18.4016630271576</v>
      </c>
      <c r="C201">
        <v>184</v>
      </c>
      <c r="D201" t="s">
        <v>20418</v>
      </c>
      <c r="E201">
        <v>3072</v>
      </c>
      <c r="F201">
        <v>1645.50507074343</v>
      </c>
      <c r="G201">
        <v>52.369207746471503</v>
      </c>
      <c r="H201" t="s">
        <v>20419</v>
      </c>
      <c r="I201" t="s">
        <v>20420</v>
      </c>
      <c r="J201" t="s">
        <v>43</v>
      </c>
      <c r="K201">
        <v>51387.353682328998</v>
      </c>
      <c r="L201">
        <v>27130.489993772098</v>
      </c>
      <c r="M201" t="s">
        <v>98</v>
      </c>
      <c r="N201" t="s">
        <v>98</v>
      </c>
      <c r="O201">
        <v>51387</v>
      </c>
      <c r="P201">
        <v>205548</v>
      </c>
      <c r="Q201">
        <v>5</v>
      </c>
      <c r="R201">
        <v>18.501463027157598</v>
      </c>
      <c r="S201" t="s">
        <v>20421</v>
      </c>
      <c r="T201">
        <v>3072</v>
      </c>
      <c r="U201">
        <v>1639.50507074343</v>
      </c>
      <c r="V201">
        <v>52.4</v>
      </c>
      <c r="W201" t="s">
        <v>21923</v>
      </c>
      <c r="X201">
        <v>72102609</v>
      </c>
      <c r="Y201" t="s">
        <v>96</v>
      </c>
      <c r="Z201" t="s">
        <v>20421</v>
      </c>
      <c r="AA201" t="s">
        <v>20422</v>
      </c>
      <c r="AB201" t="s">
        <v>20417</v>
      </c>
      <c r="AC201" t="s">
        <v>20423</v>
      </c>
      <c r="AD201" t="s">
        <v>20424</v>
      </c>
      <c r="AE201">
        <v>5</v>
      </c>
      <c r="AF201" t="s">
        <v>21923</v>
      </c>
      <c r="AG201" t="s">
        <v>96</v>
      </c>
      <c r="AH201" t="s">
        <v>96</v>
      </c>
      <c r="AI201" t="s">
        <v>96</v>
      </c>
      <c r="AJ201" t="s">
        <v>96</v>
      </c>
      <c r="AK201">
        <v>5</v>
      </c>
      <c r="AL201">
        <v>4</v>
      </c>
      <c r="AM201">
        <v>3</v>
      </c>
      <c r="AN201">
        <v>2</v>
      </c>
      <c r="AO201">
        <v>5</v>
      </c>
      <c r="AP201">
        <v>5</v>
      </c>
    </row>
    <row r="202" spans="1:42" x14ac:dyDescent="0.25">
      <c r="A202" t="s">
        <v>577</v>
      </c>
      <c r="B202">
        <v>18.5075223499293</v>
      </c>
      <c r="C202">
        <v>99</v>
      </c>
      <c r="D202" t="s">
        <v>573</v>
      </c>
      <c r="E202">
        <v>1658.54421003836</v>
      </c>
      <c r="F202">
        <v>1654.5542296152</v>
      </c>
      <c r="G202">
        <v>64.346609101096405</v>
      </c>
      <c r="H202" t="s">
        <v>574</v>
      </c>
      <c r="I202" t="s">
        <v>575</v>
      </c>
      <c r="J202" t="s">
        <v>44</v>
      </c>
      <c r="K202">
        <v>231048.84056621901</v>
      </c>
      <c r="L202">
        <v>192849.665428334</v>
      </c>
      <c r="M202" t="s">
        <v>98</v>
      </c>
      <c r="N202" t="s">
        <v>98</v>
      </c>
      <c r="O202">
        <v>231049</v>
      </c>
      <c r="P202">
        <v>924196</v>
      </c>
      <c r="Q202">
        <v>21</v>
      </c>
      <c r="R202">
        <v>18.607322349929298</v>
      </c>
      <c r="S202" t="s">
        <v>572</v>
      </c>
      <c r="T202">
        <v>1659</v>
      </c>
      <c r="U202">
        <v>1648.5542296152</v>
      </c>
      <c r="V202">
        <v>64.3</v>
      </c>
      <c r="W202" t="s">
        <v>15362</v>
      </c>
      <c r="X202">
        <v>72102609</v>
      </c>
      <c r="Y202" t="s">
        <v>96</v>
      </c>
      <c r="Z202" t="s">
        <v>572</v>
      </c>
      <c r="AA202" t="s">
        <v>576</v>
      </c>
      <c r="AB202" t="s">
        <v>577</v>
      </c>
      <c r="AC202" t="s">
        <v>578</v>
      </c>
      <c r="AD202" t="s">
        <v>579</v>
      </c>
      <c r="AE202">
        <v>21</v>
      </c>
      <c r="AF202" t="s">
        <v>15362</v>
      </c>
      <c r="AG202" t="s">
        <v>96</v>
      </c>
      <c r="AH202" t="s">
        <v>118</v>
      </c>
      <c r="AI202" t="s">
        <v>152</v>
      </c>
      <c r="AJ202" t="s">
        <v>96</v>
      </c>
      <c r="AK202">
        <v>5</v>
      </c>
      <c r="AL202" t="s">
        <v>96</v>
      </c>
      <c r="AM202" t="s">
        <v>96</v>
      </c>
      <c r="AN202">
        <v>1</v>
      </c>
      <c r="AO202">
        <v>5</v>
      </c>
      <c r="AP202">
        <v>5</v>
      </c>
    </row>
    <row r="203" spans="1:42" x14ac:dyDescent="0.25">
      <c r="A203" t="s">
        <v>3541</v>
      </c>
      <c r="B203">
        <v>18.632813441783799</v>
      </c>
      <c r="C203">
        <v>157</v>
      </c>
      <c r="D203" t="s">
        <v>1769</v>
      </c>
      <c r="E203">
        <v>1844</v>
      </c>
      <c r="F203">
        <v>1665.2644719039599</v>
      </c>
      <c r="G203">
        <v>59.198273595898101</v>
      </c>
      <c r="H203" t="s">
        <v>1770</v>
      </c>
      <c r="I203" t="s">
        <v>1369</v>
      </c>
      <c r="J203" t="s">
        <v>43</v>
      </c>
      <c r="K203">
        <v>480815.22899750399</v>
      </c>
      <c r="L203">
        <v>67067.770845734907</v>
      </c>
      <c r="M203" t="s">
        <v>98</v>
      </c>
      <c r="N203" t="s">
        <v>98</v>
      </c>
      <c r="O203">
        <v>480815</v>
      </c>
      <c r="P203">
        <v>1923260</v>
      </c>
      <c r="Q203">
        <v>44</v>
      </c>
      <c r="R203">
        <v>18.732613441783798</v>
      </c>
      <c r="S203" t="s">
        <v>3539</v>
      </c>
      <c r="T203">
        <v>1844</v>
      </c>
      <c r="U203">
        <v>1659.2644719039599</v>
      </c>
      <c r="V203">
        <v>59.2</v>
      </c>
      <c r="W203" t="s">
        <v>15366</v>
      </c>
      <c r="X203">
        <v>72102609</v>
      </c>
      <c r="Y203" t="s">
        <v>96</v>
      </c>
      <c r="Z203" t="s">
        <v>3539</v>
      </c>
      <c r="AA203" t="s">
        <v>3540</v>
      </c>
      <c r="AB203" t="s">
        <v>3541</v>
      </c>
      <c r="AC203" t="s">
        <v>3542</v>
      </c>
      <c r="AD203" t="s">
        <v>3543</v>
      </c>
      <c r="AE203">
        <v>44</v>
      </c>
      <c r="AF203" t="s">
        <v>15366</v>
      </c>
      <c r="AG203" t="s">
        <v>96</v>
      </c>
      <c r="AH203" t="s">
        <v>96</v>
      </c>
      <c r="AI203" t="s">
        <v>96</v>
      </c>
      <c r="AJ203" t="s">
        <v>96</v>
      </c>
      <c r="AK203">
        <v>5</v>
      </c>
      <c r="AL203">
        <v>4</v>
      </c>
      <c r="AM203">
        <v>3</v>
      </c>
      <c r="AN203">
        <v>2</v>
      </c>
      <c r="AO203">
        <v>5</v>
      </c>
      <c r="AP203">
        <v>5</v>
      </c>
    </row>
    <row r="204" spans="1:42" x14ac:dyDescent="0.25">
      <c r="A204" t="s">
        <v>1068</v>
      </c>
      <c r="B204">
        <v>18.674022286184901</v>
      </c>
      <c r="C204">
        <v>191</v>
      </c>
      <c r="D204" t="s">
        <v>20425</v>
      </c>
      <c r="E204">
        <v>1811</v>
      </c>
      <c r="F204">
        <v>1668.7871222491899</v>
      </c>
      <c r="G204">
        <v>51.690258098625002</v>
      </c>
      <c r="H204" t="s">
        <v>20426</v>
      </c>
      <c r="I204" t="s">
        <v>7227</v>
      </c>
      <c r="J204" t="s">
        <v>43</v>
      </c>
      <c r="K204">
        <v>78630.129374390497</v>
      </c>
      <c r="L204">
        <v>23879.1636002667</v>
      </c>
      <c r="M204" t="s">
        <v>98</v>
      </c>
      <c r="N204" t="s">
        <v>98</v>
      </c>
      <c r="O204">
        <v>78630</v>
      </c>
      <c r="P204">
        <v>314520</v>
      </c>
      <c r="Q204">
        <v>7</v>
      </c>
      <c r="R204">
        <v>18.773822286184902</v>
      </c>
      <c r="S204" t="s">
        <v>1066</v>
      </c>
      <c r="T204">
        <v>1811</v>
      </c>
      <c r="U204">
        <v>1662.7871222491899</v>
      </c>
      <c r="V204">
        <v>51.7</v>
      </c>
      <c r="W204" t="s">
        <v>21924</v>
      </c>
      <c r="X204">
        <v>72102609</v>
      </c>
      <c r="Y204" t="s">
        <v>96</v>
      </c>
      <c r="Z204" t="s">
        <v>1066</v>
      </c>
      <c r="AA204" t="s">
        <v>1067</v>
      </c>
      <c r="AB204" t="s">
        <v>1068</v>
      </c>
      <c r="AC204" t="s">
        <v>1069</v>
      </c>
      <c r="AD204" t="s">
        <v>3855</v>
      </c>
      <c r="AE204">
        <v>7</v>
      </c>
      <c r="AF204" t="s">
        <v>21924</v>
      </c>
      <c r="AG204" t="s">
        <v>96</v>
      </c>
      <c r="AH204" t="s">
        <v>96</v>
      </c>
      <c r="AI204" t="s">
        <v>96</v>
      </c>
      <c r="AJ204" t="s">
        <v>96</v>
      </c>
      <c r="AK204">
        <v>5</v>
      </c>
      <c r="AL204">
        <v>4</v>
      </c>
      <c r="AM204">
        <v>3</v>
      </c>
      <c r="AN204">
        <v>2</v>
      </c>
      <c r="AO204">
        <v>5</v>
      </c>
      <c r="AP204">
        <v>5</v>
      </c>
    </row>
    <row r="205" spans="1:42" x14ac:dyDescent="0.25">
      <c r="A205" t="s">
        <v>863</v>
      </c>
      <c r="B205">
        <v>18.698776755214499</v>
      </c>
      <c r="C205">
        <v>91</v>
      </c>
      <c r="D205" t="s">
        <v>372</v>
      </c>
      <c r="E205">
        <v>1704</v>
      </c>
      <c r="F205">
        <v>1670.9032053410699</v>
      </c>
      <c r="G205">
        <v>65.786213941709093</v>
      </c>
      <c r="H205" t="s">
        <v>17546</v>
      </c>
      <c r="I205" t="s">
        <v>374</v>
      </c>
      <c r="J205" t="s">
        <v>43</v>
      </c>
      <c r="K205">
        <v>1013584.92167134</v>
      </c>
      <c r="L205">
        <v>164409.831639785</v>
      </c>
      <c r="M205">
        <v>855055.94163460704</v>
      </c>
      <c r="N205">
        <v>855055.94163460704</v>
      </c>
      <c r="O205">
        <v>158529</v>
      </c>
      <c r="P205">
        <v>634116</v>
      </c>
      <c r="Q205">
        <v>14</v>
      </c>
      <c r="R205">
        <v>18.798576755214498</v>
      </c>
      <c r="S205" t="s">
        <v>207</v>
      </c>
      <c r="T205">
        <v>1704</v>
      </c>
      <c r="U205">
        <v>1664.9032053410699</v>
      </c>
      <c r="V205">
        <v>65.8</v>
      </c>
      <c r="W205" t="s">
        <v>18742</v>
      </c>
      <c r="X205">
        <v>72102609</v>
      </c>
      <c r="Y205" t="s">
        <v>127</v>
      </c>
      <c r="Z205" t="s">
        <v>207</v>
      </c>
      <c r="AA205" t="s">
        <v>692</v>
      </c>
      <c r="AB205" t="s">
        <v>863</v>
      </c>
      <c r="AC205" t="s">
        <v>693</v>
      </c>
      <c r="AD205" t="s">
        <v>1503</v>
      </c>
      <c r="AE205">
        <v>14</v>
      </c>
      <c r="AF205" t="s">
        <v>18742</v>
      </c>
      <c r="AG205" t="s">
        <v>96</v>
      </c>
      <c r="AH205" t="s">
        <v>96</v>
      </c>
      <c r="AI205" t="s">
        <v>96</v>
      </c>
      <c r="AJ205">
        <v>6</v>
      </c>
      <c r="AK205">
        <v>5</v>
      </c>
      <c r="AL205" t="s">
        <v>96</v>
      </c>
      <c r="AM205">
        <v>3</v>
      </c>
      <c r="AN205">
        <v>2</v>
      </c>
      <c r="AO205">
        <v>6</v>
      </c>
      <c r="AP205">
        <v>6</v>
      </c>
    </row>
    <row r="206" spans="1:42" x14ac:dyDescent="0.25">
      <c r="A206" t="s">
        <v>11523</v>
      </c>
      <c r="B206">
        <v>18.756177868292198</v>
      </c>
      <c r="C206">
        <v>160</v>
      </c>
      <c r="D206" t="s">
        <v>20427</v>
      </c>
      <c r="E206">
        <v>1822</v>
      </c>
      <c r="F206">
        <v>1675.8100173067601</v>
      </c>
      <c r="G206">
        <v>50.353652525657097</v>
      </c>
      <c r="H206" t="s">
        <v>20428</v>
      </c>
      <c r="I206" t="s">
        <v>20429</v>
      </c>
      <c r="J206" t="s">
        <v>43</v>
      </c>
      <c r="K206">
        <v>67960.716306738206</v>
      </c>
      <c r="L206">
        <v>39572.587163039301</v>
      </c>
      <c r="M206" t="s">
        <v>98</v>
      </c>
      <c r="N206" t="s">
        <v>98</v>
      </c>
      <c r="O206">
        <v>67961</v>
      </c>
      <c r="P206">
        <v>271844</v>
      </c>
      <c r="Q206">
        <v>6</v>
      </c>
      <c r="R206">
        <v>18.8559778682922</v>
      </c>
      <c r="S206" t="s">
        <v>11526</v>
      </c>
      <c r="T206">
        <v>1822</v>
      </c>
      <c r="U206">
        <v>1669.8100173067601</v>
      </c>
      <c r="V206">
        <v>50.4</v>
      </c>
      <c r="W206" t="s">
        <v>21925</v>
      </c>
      <c r="X206">
        <v>72102609</v>
      </c>
      <c r="Y206" t="s">
        <v>96</v>
      </c>
      <c r="Z206" t="s">
        <v>11526</v>
      </c>
      <c r="AA206" t="s">
        <v>11527</v>
      </c>
      <c r="AB206" t="s">
        <v>11523</v>
      </c>
      <c r="AC206" t="s">
        <v>11528</v>
      </c>
      <c r="AD206" t="s">
        <v>11529</v>
      </c>
      <c r="AE206">
        <v>6</v>
      </c>
      <c r="AF206" t="s">
        <v>21925</v>
      </c>
      <c r="AG206" t="s">
        <v>96</v>
      </c>
      <c r="AH206" t="s">
        <v>96</v>
      </c>
      <c r="AI206" t="s">
        <v>96</v>
      </c>
      <c r="AJ206" t="s">
        <v>96</v>
      </c>
      <c r="AK206">
        <v>5</v>
      </c>
      <c r="AL206">
        <v>4</v>
      </c>
      <c r="AM206">
        <v>3</v>
      </c>
      <c r="AN206">
        <v>2</v>
      </c>
      <c r="AO206">
        <v>5</v>
      </c>
      <c r="AP206">
        <v>5</v>
      </c>
    </row>
    <row r="207" spans="1:42" x14ac:dyDescent="0.25">
      <c r="A207" t="s">
        <v>1066</v>
      </c>
      <c r="B207">
        <v>18.780345803022499</v>
      </c>
      <c r="C207">
        <v>191</v>
      </c>
      <c r="D207" t="s">
        <v>20430</v>
      </c>
      <c r="E207">
        <v>1584</v>
      </c>
      <c r="F207">
        <v>1677.8759617625899</v>
      </c>
      <c r="G207">
        <v>72.787915435539603</v>
      </c>
      <c r="H207" t="s">
        <v>20431</v>
      </c>
      <c r="I207" t="s">
        <v>66</v>
      </c>
      <c r="J207" t="s">
        <v>43</v>
      </c>
      <c r="K207">
        <v>9977081.2700585704</v>
      </c>
      <c r="L207">
        <v>976556.42799132504</v>
      </c>
      <c r="M207" t="s">
        <v>98</v>
      </c>
      <c r="N207" t="s">
        <v>98</v>
      </c>
      <c r="O207">
        <v>9977081</v>
      </c>
      <c r="P207">
        <v>39908324</v>
      </c>
      <c r="Q207">
        <v>908</v>
      </c>
      <c r="R207">
        <v>18.880145803022501</v>
      </c>
      <c r="S207" t="s">
        <v>1067</v>
      </c>
      <c r="T207">
        <v>1584</v>
      </c>
      <c r="U207">
        <v>1671.8759617625899</v>
      </c>
      <c r="V207">
        <v>72.8</v>
      </c>
      <c r="W207" t="s">
        <v>18755</v>
      </c>
      <c r="X207">
        <v>72102609</v>
      </c>
      <c r="Y207" t="s">
        <v>96</v>
      </c>
      <c r="Z207" t="s">
        <v>1067</v>
      </c>
      <c r="AA207" t="s">
        <v>1069</v>
      </c>
      <c r="AB207" t="s">
        <v>1066</v>
      </c>
      <c r="AC207" t="s">
        <v>1072</v>
      </c>
      <c r="AD207" t="s">
        <v>1068</v>
      </c>
      <c r="AE207">
        <v>908</v>
      </c>
      <c r="AF207" t="s">
        <v>18755</v>
      </c>
      <c r="AG207" t="s">
        <v>96</v>
      </c>
      <c r="AH207" t="s">
        <v>96</v>
      </c>
      <c r="AI207" t="s">
        <v>96</v>
      </c>
      <c r="AJ207" t="s">
        <v>96</v>
      </c>
      <c r="AK207">
        <v>5</v>
      </c>
      <c r="AL207" t="s">
        <v>96</v>
      </c>
      <c r="AM207">
        <v>3</v>
      </c>
      <c r="AN207">
        <v>2</v>
      </c>
      <c r="AO207">
        <v>5</v>
      </c>
      <c r="AP207">
        <v>5</v>
      </c>
    </row>
    <row r="208" spans="1:42" x14ac:dyDescent="0.25">
      <c r="A208" t="s">
        <v>1507</v>
      </c>
      <c r="B208">
        <v>18.7898356436367</v>
      </c>
      <c r="C208">
        <v>152</v>
      </c>
      <c r="D208" t="s">
        <v>9432</v>
      </c>
      <c r="E208">
        <v>787</v>
      </c>
      <c r="F208">
        <v>1678.6871805871299</v>
      </c>
      <c r="G208">
        <v>65.766657455512302</v>
      </c>
      <c r="H208" t="s">
        <v>9433</v>
      </c>
      <c r="I208" t="s">
        <v>9434</v>
      </c>
      <c r="J208" t="s">
        <v>43</v>
      </c>
      <c r="K208">
        <v>1593525.1768029099</v>
      </c>
      <c r="L208">
        <v>675680.70015666005</v>
      </c>
      <c r="M208" t="s">
        <v>98</v>
      </c>
      <c r="N208" t="s">
        <v>98</v>
      </c>
      <c r="O208">
        <v>1593525</v>
      </c>
      <c r="P208">
        <v>6374100</v>
      </c>
      <c r="Q208">
        <v>145</v>
      </c>
      <c r="R208">
        <v>18.889635643636701</v>
      </c>
      <c r="S208" t="s">
        <v>1505</v>
      </c>
      <c r="T208">
        <v>787</v>
      </c>
      <c r="U208">
        <v>1672.6871805871299</v>
      </c>
      <c r="V208">
        <v>65.8</v>
      </c>
      <c r="W208" t="s">
        <v>18756</v>
      </c>
      <c r="X208">
        <v>72102609</v>
      </c>
      <c r="Y208" t="s">
        <v>96</v>
      </c>
      <c r="Z208" t="s">
        <v>1505</v>
      </c>
      <c r="AA208" t="s">
        <v>1506</v>
      </c>
      <c r="AB208" t="s">
        <v>1507</v>
      </c>
      <c r="AC208" t="s">
        <v>1508</v>
      </c>
      <c r="AD208" t="s">
        <v>1509</v>
      </c>
      <c r="AE208">
        <v>145</v>
      </c>
      <c r="AF208" t="s">
        <v>18756</v>
      </c>
      <c r="AG208" t="s">
        <v>96</v>
      </c>
      <c r="AH208" t="s">
        <v>96</v>
      </c>
      <c r="AI208" t="s">
        <v>96</v>
      </c>
      <c r="AJ208" t="s">
        <v>96</v>
      </c>
      <c r="AK208">
        <v>5</v>
      </c>
      <c r="AL208">
        <v>4</v>
      </c>
      <c r="AM208">
        <v>3</v>
      </c>
      <c r="AN208">
        <v>2</v>
      </c>
      <c r="AO208">
        <v>5</v>
      </c>
      <c r="AP208">
        <v>5</v>
      </c>
    </row>
    <row r="209" spans="1:42" x14ac:dyDescent="0.25">
      <c r="A209" t="s">
        <v>20432</v>
      </c>
      <c r="B209">
        <v>18.798752760587</v>
      </c>
      <c r="C209">
        <v>122</v>
      </c>
      <c r="D209" t="s">
        <v>20433</v>
      </c>
      <c r="E209">
        <v>2469</v>
      </c>
      <c r="F209">
        <v>1679.4494413483901</v>
      </c>
      <c r="G209">
        <v>53.100915847155001</v>
      </c>
      <c r="H209" t="s">
        <v>20434</v>
      </c>
      <c r="I209" t="s">
        <v>20435</v>
      </c>
      <c r="J209" t="s">
        <v>43</v>
      </c>
      <c r="K209">
        <v>490822.18408314098</v>
      </c>
      <c r="L209">
        <v>180233.771504998</v>
      </c>
      <c r="M209" t="s">
        <v>98</v>
      </c>
      <c r="N209" t="s">
        <v>98</v>
      </c>
      <c r="O209">
        <v>490822</v>
      </c>
      <c r="P209">
        <v>1963288</v>
      </c>
      <c r="Q209">
        <v>45</v>
      </c>
      <c r="R209">
        <v>18.898552760587002</v>
      </c>
      <c r="S209" t="s">
        <v>20436</v>
      </c>
      <c r="T209">
        <v>2469</v>
      </c>
      <c r="U209">
        <v>1673.4494413483901</v>
      </c>
      <c r="V209">
        <v>53.1</v>
      </c>
      <c r="W209" t="s">
        <v>21926</v>
      </c>
      <c r="X209">
        <v>72102609</v>
      </c>
      <c r="Y209" t="s">
        <v>96</v>
      </c>
      <c r="Z209" t="s">
        <v>20436</v>
      </c>
      <c r="AA209" t="s">
        <v>20437</v>
      </c>
      <c r="AB209" t="s">
        <v>20432</v>
      </c>
      <c r="AC209" t="s">
        <v>20438</v>
      </c>
      <c r="AD209" t="s">
        <v>20439</v>
      </c>
      <c r="AE209">
        <v>45</v>
      </c>
      <c r="AF209" t="s">
        <v>21926</v>
      </c>
      <c r="AG209" t="s">
        <v>96</v>
      </c>
      <c r="AH209" t="s">
        <v>96</v>
      </c>
      <c r="AI209" t="s">
        <v>96</v>
      </c>
      <c r="AJ209" t="s">
        <v>96</v>
      </c>
      <c r="AK209">
        <v>5</v>
      </c>
      <c r="AL209">
        <v>4</v>
      </c>
      <c r="AM209">
        <v>3</v>
      </c>
      <c r="AN209">
        <v>2</v>
      </c>
      <c r="AO209">
        <v>5</v>
      </c>
      <c r="AP209">
        <v>5</v>
      </c>
    </row>
    <row r="210" spans="1:42" x14ac:dyDescent="0.25">
      <c r="A210" t="s">
        <v>1067</v>
      </c>
      <c r="B210">
        <v>18.8561124680718</v>
      </c>
      <c r="C210">
        <v>191</v>
      </c>
      <c r="D210" t="s">
        <v>360</v>
      </c>
      <c r="E210">
        <v>2434</v>
      </c>
      <c r="F210">
        <v>1684.3527138451</v>
      </c>
      <c r="G210">
        <v>63.730515205482902</v>
      </c>
      <c r="H210" t="s">
        <v>361</v>
      </c>
      <c r="I210" t="s">
        <v>362</v>
      </c>
      <c r="J210" t="s">
        <v>43</v>
      </c>
      <c r="K210">
        <v>591255.80119184998</v>
      </c>
      <c r="L210">
        <v>177002.30145257199</v>
      </c>
      <c r="M210" t="s">
        <v>98</v>
      </c>
      <c r="N210" t="s">
        <v>98</v>
      </c>
      <c r="O210">
        <v>591256</v>
      </c>
      <c r="P210">
        <v>2365024</v>
      </c>
      <c r="Q210">
        <v>54</v>
      </c>
      <c r="R210">
        <v>18.955912468071801</v>
      </c>
      <c r="S210" t="s">
        <v>1069</v>
      </c>
      <c r="T210">
        <v>2434</v>
      </c>
      <c r="U210">
        <v>1678.3527138451</v>
      </c>
      <c r="V210">
        <v>63.7</v>
      </c>
      <c r="W210" t="s">
        <v>21927</v>
      </c>
      <c r="X210">
        <v>72102609</v>
      </c>
      <c r="Y210" t="s">
        <v>96</v>
      </c>
      <c r="Z210" t="s">
        <v>1069</v>
      </c>
      <c r="AA210" t="s">
        <v>1072</v>
      </c>
      <c r="AB210" t="s">
        <v>1067</v>
      </c>
      <c r="AC210" t="s">
        <v>1073</v>
      </c>
      <c r="AD210" t="s">
        <v>1066</v>
      </c>
      <c r="AE210">
        <v>54</v>
      </c>
      <c r="AF210" t="s">
        <v>21927</v>
      </c>
      <c r="AG210" t="s">
        <v>96</v>
      </c>
      <c r="AH210" t="s">
        <v>96</v>
      </c>
      <c r="AI210" t="s">
        <v>96</v>
      </c>
      <c r="AJ210" t="s">
        <v>96</v>
      </c>
      <c r="AK210">
        <v>5</v>
      </c>
      <c r="AL210">
        <v>4</v>
      </c>
      <c r="AM210">
        <v>3</v>
      </c>
      <c r="AN210">
        <v>2</v>
      </c>
      <c r="AO210">
        <v>5</v>
      </c>
      <c r="AP210">
        <v>5</v>
      </c>
    </row>
    <row r="211" spans="1:42" x14ac:dyDescent="0.25">
      <c r="A211" t="s">
        <v>1784</v>
      </c>
      <c r="B211">
        <v>18.889732080412902</v>
      </c>
      <c r="C211">
        <v>129</v>
      </c>
      <c r="D211" t="s">
        <v>5434</v>
      </c>
      <c r="E211">
        <v>1695</v>
      </c>
      <c r="F211">
        <v>1687.22661484236</v>
      </c>
      <c r="G211">
        <v>69.974519878852902</v>
      </c>
      <c r="H211" t="s">
        <v>5435</v>
      </c>
      <c r="I211" t="s">
        <v>1783</v>
      </c>
      <c r="J211" t="s">
        <v>44</v>
      </c>
      <c r="K211">
        <v>235857.67859262199</v>
      </c>
      <c r="L211">
        <v>111035.188099525</v>
      </c>
      <c r="M211" t="s">
        <v>98</v>
      </c>
      <c r="N211" t="s">
        <v>98</v>
      </c>
      <c r="O211">
        <v>235858</v>
      </c>
      <c r="P211">
        <v>943432</v>
      </c>
      <c r="Q211">
        <v>21</v>
      </c>
      <c r="R211">
        <v>18.9895320804129</v>
      </c>
      <c r="S211" t="s">
        <v>521</v>
      </c>
      <c r="T211">
        <v>1695</v>
      </c>
      <c r="U211">
        <v>1681.22661484236</v>
      </c>
      <c r="V211">
        <v>70</v>
      </c>
      <c r="W211" t="s">
        <v>21928</v>
      </c>
      <c r="X211">
        <v>72102609</v>
      </c>
      <c r="Y211" t="s">
        <v>96</v>
      </c>
      <c r="Z211" t="s">
        <v>521</v>
      </c>
      <c r="AA211" t="s">
        <v>522</v>
      </c>
      <c r="AB211" t="s">
        <v>1784</v>
      </c>
      <c r="AC211" t="s">
        <v>523</v>
      </c>
      <c r="AD211" t="s">
        <v>1785</v>
      </c>
      <c r="AE211">
        <v>21</v>
      </c>
      <c r="AF211" t="s">
        <v>21928</v>
      </c>
      <c r="AG211" t="s">
        <v>96</v>
      </c>
      <c r="AH211" t="s">
        <v>118</v>
      </c>
      <c r="AI211" t="s">
        <v>96</v>
      </c>
      <c r="AJ211" t="s">
        <v>96</v>
      </c>
      <c r="AK211">
        <v>5</v>
      </c>
      <c r="AL211" t="s">
        <v>96</v>
      </c>
      <c r="AM211" t="s">
        <v>96</v>
      </c>
      <c r="AN211">
        <v>2</v>
      </c>
      <c r="AO211">
        <v>5</v>
      </c>
      <c r="AP211">
        <v>5</v>
      </c>
    </row>
    <row r="212" spans="1:42" x14ac:dyDescent="0.25">
      <c r="A212" t="s">
        <v>1076</v>
      </c>
      <c r="B212">
        <v>18.9693879687938</v>
      </c>
      <c r="C212">
        <v>164</v>
      </c>
      <c r="D212" t="s">
        <v>4318</v>
      </c>
      <c r="E212">
        <v>1609</v>
      </c>
      <c r="F212">
        <v>1694.0358289026501</v>
      </c>
      <c r="G212">
        <v>66.245161259818204</v>
      </c>
      <c r="H212" t="s">
        <v>4319</v>
      </c>
      <c r="I212" t="s">
        <v>4023</v>
      </c>
      <c r="J212" t="s">
        <v>43</v>
      </c>
      <c r="K212">
        <v>469985.76669653202</v>
      </c>
      <c r="L212">
        <v>118085.27368944501</v>
      </c>
      <c r="M212" t="s">
        <v>98</v>
      </c>
      <c r="N212" t="s">
        <v>98</v>
      </c>
      <c r="O212">
        <v>469986</v>
      </c>
      <c r="P212">
        <v>1879944</v>
      </c>
      <c r="Q212">
        <v>43</v>
      </c>
      <c r="R212">
        <v>19.069187968793798</v>
      </c>
      <c r="S212" t="s">
        <v>1074</v>
      </c>
      <c r="T212">
        <v>1609</v>
      </c>
      <c r="U212">
        <v>1688.0358289026501</v>
      </c>
      <c r="V212">
        <v>66.2</v>
      </c>
      <c r="W212" t="s">
        <v>21929</v>
      </c>
      <c r="X212">
        <v>72102609</v>
      </c>
      <c r="Y212" t="s">
        <v>96</v>
      </c>
      <c r="Z212" t="s">
        <v>1074</v>
      </c>
      <c r="AA212" t="s">
        <v>1075</v>
      </c>
      <c r="AB212" t="s">
        <v>1076</v>
      </c>
      <c r="AC212" t="s">
        <v>1077</v>
      </c>
      <c r="AD212" t="s">
        <v>1078</v>
      </c>
      <c r="AE212">
        <v>43</v>
      </c>
      <c r="AF212" t="s">
        <v>21929</v>
      </c>
      <c r="AG212" t="s">
        <v>96</v>
      </c>
      <c r="AH212" t="s">
        <v>96</v>
      </c>
      <c r="AI212" t="s">
        <v>96</v>
      </c>
      <c r="AJ212" t="s">
        <v>96</v>
      </c>
      <c r="AK212">
        <v>5</v>
      </c>
      <c r="AL212" t="s">
        <v>96</v>
      </c>
      <c r="AM212">
        <v>3</v>
      </c>
      <c r="AN212">
        <v>2</v>
      </c>
      <c r="AO212">
        <v>5</v>
      </c>
      <c r="AP212">
        <v>5</v>
      </c>
    </row>
    <row r="213" spans="1:42" x14ac:dyDescent="0.25">
      <c r="A213" t="s">
        <v>2525</v>
      </c>
      <c r="B213">
        <v>18.995806082220401</v>
      </c>
      <c r="C213">
        <v>58</v>
      </c>
      <c r="D213" t="s">
        <v>18759</v>
      </c>
      <c r="F213">
        <v>1696.29412509453</v>
      </c>
      <c r="G213">
        <v>71.894231909723501</v>
      </c>
      <c r="H213" t="s">
        <v>18760</v>
      </c>
      <c r="I213" t="s">
        <v>18761</v>
      </c>
      <c r="J213" t="s">
        <v>39</v>
      </c>
      <c r="K213">
        <v>1221289.36358982</v>
      </c>
      <c r="L213">
        <v>1013236.39462238</v>
      </c>
      <c r="M213" t="s">
        <v>98</v>
      </c>
      <c r="N213" t="s">
        <v>98</v>
      </c>
      <c r="O213">
        <v>1221289</v>
      </c>
      <c r="P213">
        <v>4885156</v>
      </c>
      <c r="Q213">
        <v>111</v>
      </c>
      <c r="R213">
        <v>19.095606082220399</v>
      </c>
      <c r="S213" t="s">
        <v>2523</v>
      </c>
      <c r="T213" t="s">
        <v>96</v>
      </c>
      <c r="U213">
        <v>1690.29412509453</v>
      </c>
      <c r="V213">
        <v>71.900000000000006</v>
      </c>
      <c r="W213" t="s">
        <v>21930</v>
      </c>
      <c r="X213">
        <v>72102609</v>
      </c>
      <c r="Y213" t="s">
        <v>96</v>
      </c>
      <c r="Z213" t="s">
        <v>2523</v>
      </c>
      <c r="AA213" t="s">
        <v>2524</v>
      </c>
      <c r="AB213" t="s">
        <v>2525</v>
      </c>
      <c r="AC213" t="s">
        <v>2526</v>
      </c>
      <c r="AD213" t="s">
        <v>18763</v>
      </c>
      <c r="AE213">
        <v>111</v>
      </c>
      <c r="AF213" t="s">
        <v>21930</v>
      </c>
      <c r="AG213" t="s">
        <v>96</v>
      </c>
      <c r="AH213" t="s">
        <v>96</v>
      </c>
      <c r="AI213" t="s">
        <v>96</v>
      </c>
      <c r="AJ213" t="s">
        <v>96</v>
      </c>
      <c r="AK213">
        <v>5</v>
      </c>
      <c r="AL213" t="s">
        <v>96</v>
      </c>
      <c r="AM213">
        <v>3</v>
      </c>
      <c r="AN213">
        <v>2</v>
      </c>
      <c r="AO213">
        <v>5</v>
      </c>
      <c r="AP213">
        <v>5</v>
      </c>
    </row>
    <row r="214" spans="1:42" x14ac:dyDescent="0.25">
      <c r="A214" t="s">
        <v>2525</v>
      </c>
      <c r="B214">
        <v>18.995985236652</v>
      </c>
      <c r="C214">
        <v>58.099998474121101</v>
      </c>
      <c r="D214" t="s">
        <v>20440</v>
      </c>
      <c r="E214">
        <v>1495</v>
      </c>
      <c r="F214">
        <v>1696.30943972976</v>
      </c>
      <c r="G214">
        <v>62.401330925765997</v>
      </c>
      <c r="H214" t="s">
        <v>20441</v>
      </c>
      <c r="I214" t="s">
        <v>552</v>
      </c>
      <c r="J214" t="s">
        <v>43</v>
      </c>
      <c r="K214">
        <v>1480199.54686284</v>
      </c>
      <c r="L214">
        <v>1021544.00049716</v>
      </c>
      <c r="M214" t="s">
        <v>98</v>
      </c>
      <c r="N214" t="s">
        <v>98</v>
      </c>
      <c r="O214">
        <v>1480200</v>
      </c>
      <c r="P214">
        <v>5920800</v>
      </c>
      <c r="Q214">
        <v>135</v>
      </c>
      <c r="R214">
        <v>19.095785236651999</v>
      </c>
      <c r="S214" t="s">
        <v>2523</v>
      </c>
      <c r="T214">
        <v>1495</v>
      </c>
      <c r="U214">
        <v>1690.30943972976</v>
      </c>
      <c r="V214">
        <v>62.4</v>
      </c>
      <c r="W214" t="s">
        <v>21930</v>
      </c>
      <c r="X214">
        <v>72102609</v>
      </c>
      <c r="Y214" t="s">
        <v>96</v>
      </c>
      <c r="Z214" t="s">
        <v>2523</v>
      </c>
      <c r="AA214" t="s">
        <v>2524</v>
      </c>
      <c r="AB214" t="s">
        <v>2525</v>
      </c>
      <c r="AC214" t="s">
        <v>2526</v>
      </c>
      <c r="AD214" t="s">
        <v>18763</v>
      </c>
      <c r="AE214">
        <v>135</v>
      </c>
      <c r="AF214" t="s">
        <v>21930</v>
      </c>
      <c r="AG214" t="s">
        <v>96</v>
      </c>
      <c r="AH214" t="s">
        <v>96</v>
      </c>
      <c r="AI214" t="s">
        <v>96</v>
      </c>
      <c r="AJ214" t="s">
        <v>96</v>
      </c>
      <c r="AK214">
        <v>5</v>
      </c>
      <c r="AL214">
        <v>4</v>
      </c>
      <c r="AM214">
        <v>3</v>
      </c>
      <c r="AN214">
        <v>2</v>
      </c>
      <c r="AO214">
        <v>5</v>
      </c>
      <c r="AP214">
        <v>5</v>
      </c>
    </row>
    <row r="215" spans="1:42" x14ac:dyDescent="0.25">
      <c r="A215" t="s">
        <v>821</v>
      </c>
      <c r="B215">
        <v>19.141093289225001</v>
      </c>
      <c r="C215">
        <v>105</v>
      </c>
      <c r="D215" t="s">
        <v>20442</v>
      </c>
      <c r="E215">
        <v>1479</v>
      </c>
      <c r="F215">
        <v>1708.7136927225599</v>
      </c>
      <c r="G215">
        <v>69.174954239949699</v>
      </c>
      <c r="H215" t="s">
        <v>20443</v>
      </c>
      <c r="I215" t="s">
        <v>20444</v>
      </c>
      <c r="J215" t="s">
        <v>43</v>
      </c>
      <c r="K215">
        <v>839929.42434744199</v>
      </c>
      <c r="L215">
        <v>601351.97026332095</v>
      </c>
      <c r="M215">
        <v>955412.90920487896</v>
      </c>
      <c r="N215">
        <v>955412.90920487896</v>
      </c>
      <c r="O215">
        <v>0</v>
      </c>
      <c r="P215">
        <v>0</v>
      </c>
      <c r="Q215">
        <v>0</v>
      </c>
      <c r="R215">
        <v>19.240893289224999</v>
      </c>
      <c r="S215" t="s">
        <v>213</v>
      </c>
      <c r="T215">
        <v>1479</v>
      </c>
      <c r="U215">
        <v>1702.7136927225599</v>
      </c>
      <c r="V215">
        <v>69.2</v>
      </c>
      <c r="W215" t="s">
        <v>18765</v>
      </c>
      <c r="X215">
        <v>72102609</v>
      </c>
      <c r="Y215" t="s">
        <v>96</v>
      </c>
      <c r="Z215" t="s">
        <v>213</v>
      </c>
      <c r="AA215" t="s">
        <v>746</v>
      </c>
      <c r="AB215" t="s">
        <v>821</v>
      </c>
      <c r="AC215" t="s">
        <v>745</v>
      </c>
      <c r="AD215" t="s">
        <v>822</v>
      </c>
      <c r="AE215">
        <v>0</v>
      </c>
      <c r="AF215" t="s">
        <v>18765</v>
      </c>
      <c r="AG215" t="s">
        <v>96</v>
      </c>
      <c r="AH215" t="s">
        <v>96</v>
      </c>
      <c r="AI215" t="s">
        <v>96</v>
      </c>
      <c r="AJ215">
        <v>6</v>
      </c>
      <c r="AK215">
        <v>5</v>
      </c>
      <c r="AL215">
        <v>4</v>
      </c>
      <c r="AM215">
        <v>3</v>
      </c>
      <c r="AN215">
        <v>2</v>
      </c>
      <c r="AO215">
        <v>6</v>
      </c>
      <c r="AP215">
        <v>6</v>
      </c>
    </row>
    <row r="216" spans="1:42" x14ac:dyDescent="0.25">
      <c r="A216" t="s">
        <v>1514</v>
      </c>
      <c r="B216">
        <v>19.1466076388907</v>
      </c>
      <c r="C216">
        <v>135</v>
      </c>
      <c r="E216">
        <v>1704</v>
      </c>
      <c r="F216">
        <v>1709.18507516572</v>
      </c>
      <c r="G216">
        <v>54.111339323235597</v>
      </c>
      <c r="H216" t="s">
        <v>14273</v>
      </c>
      <c r="J216" t="s">
        <v>44</v>
      </c>
      <c r="K216">
        <v>810834.86411497998</v>
      </c>
      <c r="L216">
        <v>171692.129365801</v>
      </c>
      <c r="M216" t="s">
        <v>98</v>
      </c>
      <c r="N216" t="s">
        <v>98</v>
      </c>
      <c r="O216">
        <v>810835</v>
      </c>
      <c r="P216">
        <v>3243340</v>
      </c>
      <c r="Q216">
        <v>74</v>
      </c>
      <c r="R216">
        <v>19.246407638890702</v>
      </c>
      <c r="S216" t="s">
        <v>1510</v>
      </c>
      <c r="T216">
        <v>1704</v>
      </c>
      <c r="U216">
        <v>1703.18507516572</v>
      </c>
      <c r="V216">
        <v>54.1</v>
      </c>
      <c r="W216" t="s">
        <v>21931</v>
      </c>
      <c r="X216">
        <v>72102609</v>
      </c>
      <c r="Y216" t="s">
        <v>96</v>
      </c>
      <c r="Z216" t="s">
        <v>1510</v>
      </c>
      <c r="AA216" t="s">
        <v>1511</v>
      </c>
      <c r="AB216" t="s">
        <v>1514</v>
      </c>
      <c r="AC216" t="s">
        <v>1512</v>
      </c>
      <c r="AD216" t="s">
        <v>2843</v>
      </c>
      <c r="AE216">
        <v>74</v>
      </c>
      <c r="AF216" t="s">
        <v>21931</v>
      </c>
      <c r="AG216" t="s">
        <v>96</v>
      </c>
      <c r="AH216" t="s">
        <v>118</v>
      </c>
      <c r="AI216" t="s">
        <v>96</v>
      </c>
      <c r="AJ216" t="s">
        <v>96</v>
      </c>
      <c r="AK216">
        <v>5</v>
      </c>
      <c r="AL216" t="s">
        <v>96</v>
      </c>
      <c r="AM216" t="s">
        <v>96</v>
      </c>
      <c r="AN216">
        <v>2</v>
      </c>
      <c r="AO216">
        <v>5</v>
      </c>
      <c r="AP216">
        <v>5</v>
      </c>
    </row>
    <row r="217" spans="1:42" x14ac:dyDescent="0.25">
      <c r="A217" t="s">
        <v>1908</v>
      </c>
      <c r="B217">
        <v>19.200128658033801</v>
      </c>
      <c r="C217">
        <v>71.099998474121094</v>
      </c>
      <c r="D217" t="s">
        <v>196</v>
      </c>
      <c r="E217">
        <v>1972</v>
      </c>
      <c r="F217">
        <v>1713.7602055606999</v>
      </c>
      <c r="G217">
        <v>66.943284958472901</v>
      </c>
      <c r="H217" t="s">
        <v>197</v>
      </c>
      <c r="I217" t="s">
        <v>198</v>
      </c>
      <c r="J217" t="s">
        <v>43</v>
      </c>
      <c r="K217">
        <v>263809.38139261398</v>
      </c>
      <c r="L217">
        <v>74526.524904818696</v>
      </c>
      <c r="M217">
        <v>201952.966994121</v>
      </c>
      <c r="N217">
        <v>201952.966994121</v>
      </c>
      <c r="O217">
        <v>61856</v>
      </c>
      <c r="P217">
        <v>247424</v>
      </c>
      <c r="Q217">
        <v>6</v>
      </c>
      <c r="R217">
        <v>19.299928658033799</v>
      </c>
      <c r="S217" t="s">
        <v>1909</v>
      </c>
      <c r="T217">
        <v>1972</v>
      </c>
      <c r="U217">
        <v>1707.7602055606999</v>
      </c>
      <c r="V217">
        <v>66.900000000000006</v>
      </c>
      <c r="W217" t="s">
        <v>15385</v>
      </c>
      <c r="X217">
        <v>72102609</v>
      </c>
      <c r="Y217" t="s">
        <v>96</v>
      </c>
      <c r="Z217" t="s">
        <v>1909</v>
      </c>
      <c r="AA217" t="s">
        <v>1910</v>
      </c>
      <c r="AB217" t="s">
        <v>1908</v>
      </c>
      <c r="AC217" t="s">
        <v>1911</v>
      </c>
      <c r="AD217" t="s">
        <v>1907</v>
      </c>
      <c r="AE217">
        <v>6</v>
      </c>
      <c r="AF217" t="s">
        <v>15385</v>
      </c>
      <c r="AG217" t="s">
        <v>96</v>
      </c>
      <c r="AH217" t="s">
        <v>96</v>
      </c>
      <c r="AI217" t="s">
        <v>96</v>
      </c>
      <c r="AJ217" t="s">
        <v>96</v>
      </c>
      <c r="AK217">
        <v>5</v>
      </c>
      <c r="AL217">
        <v>4</v>
      </c>
      <c r="AM217">
        <v>3</v>
      </c>
      <c r="AN217">
        <v>2</v>
      </c>
      <c r="AO217">
        <v>5</v>
      </c>
      <c r="AP217">
        <v>5</v>
      </c>
    </row>
    <row r="218" spans="1:42" x14ac:dyDescent="0.25">
      <c r="A218" t="s">
        <v>1520</v>
      </c>
      <c r="B218">
        <v>19.317292592484399</v>
      </c>
      <c r="C218">
        <v>107</v>
      </c>
      <c r="D218" t="s">
        <v>20445</v>
      </c>
      <c r="E218">
        <v>1762</v>
      </c>
      <c r="F218">
        <v>1723.7757150985101</v>
      </c>
      <c r="G218">
        <v>62.693204716255003</v>
      </c>
      <c r="H218" t="s">
        <v>20446</v>
      </c>
      <c r="I218" t="s">
        <v>20447</v>
      </c>
      <c r="J218" t="s">
        <v>43</v>
      </c>
      <c r="K218">
        <v>502445.14753616799</v>
      </c>
      <c r="L218">
        <v>45602.967068667102</v>
      </c>
      <c r="M218" t="s">
        <v>98</v>
      </c>
      <c r="N218" t="s">
        <v>98</v>
      </c>
      <c r="O218">
        <v>502445</v>
      </c>
      <c r="P218">
        <v>2009780</v>
      </c>
      <c r="Q218">
        <v>46</v>
      </c>
      <c r="R218">
        <v>19.417092592484401</v>
      </c>
      <c r="S218" t="s">
        <v>1518</v>
      </c>
      <c r="T218">
        <v>1762</v>
      </c>
      <c r="U218">
        <v>1717.7757150985101</v>
      </c>
      <c r="V218">
        <v>62.7</v>
      </c>
      <c r="W218" t="s">
        <v>15388</v>
      </c>
      <c r="X218">
        <v>72102609</v>
      </c>
      <c r="Y218" t="s">
        <v>96</v>
      </c>
      <c r="Z218" t="s">
        <v>1518</v>
      </c>
      <c r="AA218" t="s">
        <v>1519</v>
      </c>
      <c r="AB218" t="s">
        <v>1520</v>
      </c>
      <c r="AC218" t="s">
        <v>1521</v>
      </c>
      <c r="AD218" t="s">
        <v>1522</v>
      </c>
      <c r="AE218">
        <v>46</v>
      </c>
      <c r="AF218" t="s">
        <v>15388</v>
      </c>
      <c r="AG218" t="s">
        <v>96</v>
      </c>
      <c r="AH218" t="s">
        <v>96</v>
      </c>
      <c r="AI218" t="s">
        <v>96</v>
      </c>
      <c r="AJ218" t="s">
        <v>96</v>
      </c>
      <c r="AK218">
        <v>5</v>
      </c>
      <c r="AL218" t="s">
        <v>96</v>
      </c>
      <c r="AM218">
        <v>3</v>
      </c>
      <c r="AN218">
        <v>2</v>
      </c>
      <c r="AO218">
        <v>5</v>
      </c>
      <c r="AP218">
        <v>5</v>
      </c>
    </row>
    <row r="219" spans="1:42" x14ac:dyDescent="0.25">
      <c r="A219" t="s">
        <v>2851</v>
      </c>
      <c r="B219">
        <v>19.330486179700699</v>
      </c>
      <c r="C219">
        <v>163</v>
      </c>
      <c r="D219" t="s">
        <v>20448</v>
      </c>
      <c r="E219">
        <v>1714</v>
      </c>
      <c r="F219">
        <v>1724.90354081742</v>
      </c>
      <c r="G219">
        <v>58.964406091519201</v>
      </c>
      <c r="H219" t="s">
        <v>20449</v>
      </c>
      <c r="I219" t="s">
        <v>20450</v>
      </c>
      <c r="J219" t="s">
        <v>3397</v>
      </c>
      <c r="K219">
        <v>288388.767549343</v>
      </c>
      <c r="L219">
        <v>50624.224447697903</v>
      </c>
      <c r="M219" t="s">
        <v>98</v>
      </c>
      <c r="N219" t="s">
        <v>98</v>
      </c>
      <c r="O219">
        <v>288389</v>
      </c>
      <c r="P219">
        <v>1153556</v>
      </c>
      <c r="Q219">
        <v>26</v>
      </c>
      <c r="R219">
        <v>19.430286179700701</v>
      </c>
      <c r="S219" t="s">
        <v>2847</v>
      </c>
      <c r="T219">
        <v>1714</v>
      </c>
      <c r="U219">
        <v>1718.90354081742</v>
      </c>
      <c r="V219">
        <v>59</v>
      </c>
      <c r="W219" t="s">
        <v>15389</v>
      </c>
      <c r="X219">
        <v>72102609</v>
      </c>
      <c r="Y219" t="s">
        <v>96</v>
      </c>
      <c r="Z219" t="s">
        <v>2847</v>
      </c>
      <c r="AA219" t="s">
        <v>2850</v>
      </c>
      <c r="AB219" t="s">
        <v>2851</v>
      </c>
      <c r="AC219" t="s">
        <v>1081</v>
      </c>
      <c r="AD219" t="s">
        <v>2852</v>
      </c>
      <c r="AE219">
        <v>26</v>
      </c>
      <c r="AF219" t="s">
        <v>15389</v>
      </c>
      <c r="AG219" t="s">
        <v>96</v>
      </c>
      <c r="AH219" t="s">
        <v>96</v>
      </c>
      <c r="AI219" t="s">
        <v>96</v>
      </c>
      <c r="AJ219" t="s">
        <v>96</v>
      </c>
      <c r="AK219">
        <v>5</v>
      </c>
      <c r="AL219" t="s">
        <v>96</v>
      </c>
      <c r="AM219" t="s">
        <v>96</v>
      </c>
      <c r="AN219">
        <v>2</v>
      </c>
      <c r="AO219">
        <v>5</v>
      </c>
      <c r="AP219">
        <v>5</v>
      </c>
    </row>
    <row r="220" spans="1:42" x14ac:dyDescent="0.25">
      <c r="A220" t="s">
        <v>9482</v>
      </c>
      <c r="B220">
        <v>19.391618965858601</v>
      </c>
      <c r="C220">
        <v>129</v>
      </c>
      <c r="D220" t="s">
        <v>20451</v>
      </c>
      <c r="E220">
        <v>1791</v>
      </c>
      <c r="F220">
        <v>1730.1293469130301</v>
      </c>
      <c r="G220">
        <v>54.006748578190802</v>
      </c>
      <c r="H220" t="s">
        <v>20452</v>
      </c>
      <c r="I220" t="s">
        <v>17608</v>
      </c>
      <c r="J220" t="s">
        <v>43</v>
      </c>
      <c r="K220">
        <v>271922.756705751</v>
      </c>
      <c r="L220">
        <v>91053.144379638296</v>
      </c>
      <c r="M220" t="s">
        <v>98</v>
      </c>
      <c r="N220" t="s">
        <v>98</v>
      </c>
      <c r="O220">
        <v>271923</v>
      </c>
      <c r="P220">
        <v>1087692</v>
      </c>
      <c r="Q220">
        <v>25</v>
      </c>
      <c r="R220">
        <v>19.4914189658586</v>
      </c>
      <c r="S220" t="s">
        <v>9478</v>
      </c>
      <c r="T220">
        <v>1791</v>
      </c>
      <c r="U220">
        <v>1724.1293469130301</v>
      </c>
      <c r="V220">
        <v>54</v>
      </c>
      <c r="W220" t="s">
        <v>21932</v>
      </c>
      <c r="X220">
        <v>72102609</v>
      </c>
      <c r="Y220" t="s">
        <v>96</v>
      </c>
      <c r="Z220" t="s">
        <v>9478</v>
      </c>
      <c r="AA220" t="s">
        <v>5444</v>
      </c>
      <c r="AB220" t="s">
        <v>9482</v>
      </c>
      <c r="AC220" t="s">
        <v>218</v>
      </c>
      <c r="AD220" t="s">
        <v>9483</v>
      </c>
      <c r="AE220">
        <v>25</v>
      </c>
      <c r="AF220" t="s">
        <v>21932</v>
      </c>
      <c r="AG220" t="s">
        <v>96</v>
      </c>
      <c r="AH220" t="s">
        <v>96</v>
      </c>
      <c r="AI220" t="s">
        <v>96</v>
      </c>
      <c r="AJ220" t="s">
        <v>96</v>
      </c>
      <c r="AK220">
        <v>5</v>
      </c>
      <c r="AL220" t="s">
        <v>96</v>
      </c>
      <c r="AM220">
        <v>3</v>
      </c>
      <c r="AN220">
        <v>2</v>
      </c>
      <c r="AO220">
        <v>5</v>
      </c>
      <c r="AP220">
        <v>5</v>
      </c>
    </row>
    <row r="221" spans="1:42" x14ac:dyDescent="0.25">
      <c r="A221" t="s">
        <v>2530</v>
      </c>
      <c r="B221">
        <v>19.410032031746301</v>
      </c>
      <c r="C221">
        <v>99.099998474121094</v>
      </c>
      <c r="D221" t="s">
        <v>20453</v>
      </c>
      <c r="E221">
        <v>1194</v>
      </c>
      <c r="F221">
        <v>1731.70334865582</v>
      </c>
      <c r="G221">
        <v>55.573114183008698</v>
      </c>
      <c r="H221" t="s">
        <v>20454</v>
      </c>
      <c r="I221" t="s">
        <v>13228</v>
      </c>
      <c r="J221" t="s">
        <v>43</v>
      </c>
      <c r="K221">
        <v>144380.132834483</v>
      </c>
      <c r="L221">
        <v>80120.802530169007</v>
      </c>
      <c r="M221" t="s">
        <v>98</v>
      </c>
      <c r="N221" t="s">
        <v>98</v>
      </c>
      <c r="O221">
        <v>144380</v>
      </c>
      <c r="P221">
        <v>577520</v>
      </c>
      <c r="Q221">
        <v>13</v>
      </c>
      <c r="R221">
        <v>19.509832031746299</v>
      </c>
      <c r="S221" t="s">
        <v>456</v>
      </c>
      <c r="T221">
        <v>1194</v>
      </c>
      <c r="U221">
        <v>1725.70334865582</v>
      </c>
      <c r="V221">
        <v>55.6</v>
      </c>
      <c r="W221" t="s">
        <v>15392</v>
      </c>
      <c r="X221">
        <v>72102609</v>
      </c>
      <c r="Y221" t="s">
        <v>96</v>
      </c>
      <c r="Z221" t="s">
        <v>456</v>
      </c>
      <c r="AA221" t="s">
        <v>2529</v>
      </c>
      <c r="AB221" t="s">
        <v>2530</v>
      </c>
      <c r="AC221" t="s">
        <v>2531</v>
      </c>
      <c r="AD221" t="s">
        <v>2532</v>
      </c>
      <c r="AE221">
        <v>13</v>
      </c>
      <c r="AF221" t="s">
        <v>15392</v>
      </c>
      <c r="AG221" t="s">
        <v>96</v>
      </c>
      <c r="AH221" t="s">
        <v>96</v>
      </c>
      <c r="AI221" t="s">
        <v>96</v>
      </c>
      <c r="AJ221" t="s">
        <v>96</v>
      </c>
      <c r="AK221">
        <v>5</v>
      </c>
      <c r="AL221">
        <v>4</v>
      </c>
      <c r="AM221">
        <v>3</v>
      </c>
      <c r="AN221">
        <v>2</v>
      </c>
      <c r="AO221">
        <v>5</v>
      </c>
      <c r="AP221">
        <v>5</v>
      </c>
    </row>
    <row r="222" spans="1:42" x14ac:dyDescent="0.25">
      <c r="A222" t="s">
        <v>747</v>
      </c>
      <c r="B222">
        <v>19.614557869573101</v>
      </c>
      <c r="C222">
        <v>139</v>
      </c>
      <c r="D222" t="s">
        <v>20455</v>
      </c>
      <c r="F222">
        <v>1749.1868045425399</v>
      </c>
      <c r="G222">
        <v>52.347133650937103</v>
      </c>
      <c r="H222" t="s">
        <v>20456</v>
      </c>
      <c r="I222" t="s">
        <v>20457</v>
      </c>
      <c r="J222" t="s">
        <v>3397</v>
      </c>
      <c r="K222">
        <v>792330.52303673804</v>
      </c>
      <c r="L222">
        <v>88516.645035814698</v>
      </c>
      <c r="M222" t="s">
        <v>98</v>
      </c>
      <c r="N222" t="s">
        <v>98</v>
      </c>
      <c r="O222">
        <v>792331</v>
      </c>
      <c r="P222">
        <v>3169324</v>
      </c>
      <c r="Q222">
        <v>72</v>
      </c>
      <c r="R222">
        <v>19.714357869573099</v>
      </c>
      <c r="S222" t="s">
        <v>748</v>
      </c>
      <c r="T222" t="s">
        <v>96</v>
      </c>
      <c r="U222">
        <v>1743.1868045425399</v>
      </c>
      <c r="V222">
        <v>52.3</v>
      </c>
      <c r="W222" t="s">
        <v>21933</v>
      </c>
      <c r="X222">
        <v>72102609</v>
      </c>
      <c r="Y222" t="s">
        <v>96</v>
      </c>
      <c r="Z222" t="s">
        <v>748</v>
      </c>
      <c r="AA222" t="s">
        <v>749</v>
      </c>
      <c r="AB222" t="s">
        <v>747</v>
      </c>
      <c r="AC222" t="s">
        <v>750</v>
      </c>
      <c r="AD222" t="s">
        <v>751</v>
      </c>
      <c r="AE222">
        <v>72</v>
      </c>
      <c r="AF222" t="s">
        <v>21933</v>
      </c>
      <c r="AG222" t="s">
        <v>96</v>
      </c>
      <c r="AH222" t="s">
        <v>96</v>
      </c>
      <c r="AI222" t="s">
        <v>96</v>
      </c>
      <c r="AJ222" t="s">
        <v>96</v>
      </c>
      <c r="AK222">
        <v>5</v>
      </c>
      <c r="AL222" t="s">
        <v>96</v>
      </c>
      <c r="AM222" t="s">
        <v>96</v>
      </c>
      <c r="AN222">
        <v>2</v>
      </c>
      <c r="AO222">
        <v>5</v>
      </c>
      <c r="AP222">
        <v>5</v>
      </c>
    </row>
    <row r="223" spans="1:42" x14ac:dyDescent="0.25">
      <c r="A223" t="s">
        <v>20458</v>
      </c>
      <c r="B223">
        <v>19.623177947972199</v>
      </c>
      <c r="C223">
        <v>97</v>
      </c>
      <c r="D223" t="s">
        <v>20459</v>
      </c>
      <c r="E223">
        <v>1121</v>
      </c>
      <c r="F223">
        <v>1749.9236735955301</v>
      </c>
      <c r="G223">
        <v>51.650511447937497</v>
      </c>
      <c r="H223" t="s">
        <v>20460</v>
      </c>
      <c r="I223" t="s">
        <v>20461</v>
      </c>
      <c r="J223" t="s">
        <v>43</v>
      </c>
      <c r="K223">
        <v>381631.271068973</v>
      </c>
      <c r="L223">
        <v>25818.215790352901</v>
      </c>
      <c r="M223" t="s">
        <v>98</v>
      </c>
      <c r="N223" t="s">
        <v>98</v>
      </c>
      <c r="O223">
        <v>381631</v>
      </c>
      <c r="P223">
        <v>1526524</v>
      </c>
      <c r="Q223">
        <v>35</v>
      </c>
      <c r="R223">
        <v>19.722977947972197</v>
      </c>
      <c r="S223" t="s">
        <v>20462</v>
      </c>
      <c r="T223">
        <v>1121</v>
      </c>
      <c r="U223">
        <v>1743.9236735955301</v>
      </c>
      <c r="V223">
        <v>51.7</v>
      </c>
      <c r="W223" t="s">
        <v>21934</v>
      </c>
      <c r="X223">
        <v>72102609</v>
      </c>
      <c r="Y223" t="s">
        <v>96</v>
      </c>
      <c r="Z223" t="s">
        <v>20462</v>
      </c>
      <c r="AA223" t="s">
        <v>20463</v>
      </c>
      <c r="AB223" t="s">
        <v>20458</v>
      </c>
      <c r="AC223" t="s">
        <v>20464</v>
      </c>
      <c r="AD223" t="s">
        <v>20465</v>
      </c>
      <c r="AE223">
        <v>35</v>
      </c>
      <c r="AF223" t="s">
        <v>21934</v>
      </c>
      <c r="AG223" t="s">
        <v>96</v>
      </c>
      <c r="AH223" t="s">
        <v>96</v>
      </c>
      <c r="AI223" t="s">
        <v>96</v>
      </c>
      <c r="AJ223" t="s">
        <v>96</v>
      </c>
      <c r="AK223">
        <v>5</v>
      </c>
      <c r="AL223">
        <v>4</v>
      </c>
      <c r="AM223">
        <v>3</v>
      </c>
      <c r="AN223">
        <v>2</v>
      </c>
      <c r="AO223">
        <v>5</v>
      </c>
      <c r="AP223">
        <v>5</v>
      </c>
    </row>
    <row r="224" spans="1:42" x14ac:dyDescent="0.25">
      <c r="A224" t="s">
        <v>20466</v>
      </c>
      <c r="B224">
        <v>19.6330137182517</v>
      </c>
      <c r="C224">
        <v>151</v>
      </c>
      <c r="D224" t="s">
        <v>20467</v>
      </c>
      <c r="E224">
        <v>1818</v>
      </c>
      <c r="F224">
        <v>1750.76446348115</v>
      </c>
      <c r="G224">
        <v>50.585791220091103</v>
      </c>
      <c r="H224" t="s">
        <v>20468</v>
      </c>
      <c r="I224" t="s">
        <v>20469</v>
      </c>
      <c r="J224" t="s">
        <v>43</v>
      </c>
      <c r="K224">
        <v>1262586.2959264901</v>
      </c>
      <c r="L224">
        <v>180648.582318848</v>
      </c>
      <c r="M224" t="s">
        <v>98</v>
      </c>
      <c r="N224" t="s">
        <v>98</v>
      </c>
      <c r="O224">
        <v>1262586</v>
      </c>
      <c r="P224">
        <v>5050344</v>
      </c>
      <c r="Q224">
        <v>115</v>
      </c>
      <c r="R224">
        <v>19.732813718251698</v>
      </c>
      <c r="S224" t="s">
        <v>20470</v>
      </c>
      <c r="T224">
        <v>1818</v>
      </c>
      <c r="U224">
        <v>1744.76446348115</v>
      </c>
      <c r="V224">
        <v>50.6</v>
      </c>
      <c r="W224" t="s">
        <v>21935</v>
      </c>
      <c r="X224">
        <v>72102609</v>
      </c>
      <c r="Y224" t="s">
        <v>96</v>
      </c>
      <c r="Z224" t="s">
        <v>20470</v>
      </c>
      <c r="AA224" t="s">
        <v>20471</v>
      </c>
      <c r="AB224" t="s">
        <v>20466</v>
      </c>
      <c r="AC224" t="s">
        <v>20472</v>
      </c>
      <c r="AD224" t="s">
        <v>20473</v>
      </c>
      <c r="AE224">
        <v>115</v>
      </c>
      <c r="AF224" t="s">
        <v>21935</v>
      </c>
      <c r="AG224" t="s">
        <v>96</v>
      </c>
      <c r="AH224" t="s">
        <v>96</v>
      </c>
      <c r="AI224" t="s">
        <v>96</v>
      </c>
      <c r="AJ224" t="s">
        <v>96</v>
      </c>
      <c r="AK224">
        <v>5</v>
      </c>
      <c r="AL224" t="s">
        <v>96</v>
      </c>
      <c r="AM224">
        <v>3</v>
      </c>
      <c r="AN224">
        <v>2</v>
      </c>
      <c r="AO224">
        <v>5</v>
      </c>
      <c r="AP224">
        <v>5</v>
      </c>
    </row>
    <row r="225" spans="1:42" x14ac:dyDescent="0.25">
      <c r="A225" t="s">
        <v>215</v>
      </c>
      <c r="B225">
        <v>19.637150309626101</v>
      </c>
      <c r="C225">
        <v>91</v>
      </c>
      <c r="D225" t="s">
        <v>3304</v>
      </c>
      <c r="E225">
        <v>1643</v>
      </c>
      <c r="F225">
        <v>1751.1180711895199</v>
      </c>
      <c r="G225">
        <v>58.460335311772099</v>
      </c>
      <c r="H225" t="s">
        <v>3305</v>
      </c>
      <c r="I225" t="s">
        <v>1304</v>
      </c>
      <c r="J225" t="s">
        <v>43</v>
      </c>
      <c r="K225">
        <v>1209159.7621051001</v>
      </c>
      <c r="L225">
        <v>168085.84374555101</v>
      </c>
      <c r="M225">
        <v>317761.090052001</v>
      </c>
      <c r="N225">
        <v>317761.090052001</v>
      </c>
      <c r="O225">
        <v>891399</v>
      </c>
      <c r="P225">
        <v>3565596</v>
      </c>
      <c r="Q225">
        <v>81</v>
      </c>
      <c r="R225">
        <v>19.736950309626103</v>
      </c>
      <c r="S225" t="s">
        <v>216</v>
      </c>
      <c r="T225">
        <v>1643</v>
      </c>
      <c r="U225">
        <v>1745.1180711895199</v>
      </c>
      <c r="V225">
        <v>58.5</v>
      </c>
      <c r="W225" t="s">
        <v>18797</v>
      </c>
      <c r="X225">
        <v>72102609</v>
      </c>
      <c r="Y225" t="s">
        <v>96</v>
      </c>
      <c r="Z225" t="s">
        <v>216</v>
      </c>
      <c r="AA225" t="s">
        <v>1790</v>
      </c>
      <c r="AB225" t="s">
        <v>215</v>
      </c>
      <c r="AC225" t="s">
        <v>1791</v>
      </c>
      <c r="AD225" t="s">
        <v>214</v>
      </c>
      <c r="AE225">
        <v>81</v>
      </c>
      <c r="AF225" t="s">
        <v>18797</v>
      </c>
      <c r="AG225" t="s">
        <v>96</v>
      </c>
      <c r="AH225" t="s">
        <v>96</v>
      </c>
      <c r="AI225" t="s">
        <v>96</v>
      </c>
      <c r="AJ225" t="s">
        <v>96</v>
      </c>
      <c r="AK225">
        <v>5</v>
      </c>
      <c r="AL225">
        <v>4</v>
      </c>
      <c r="AM225">
        <v>3</v>
      </c>
      <c r="AN225">
        <v>2</v>
      </c>
      <c r="AO225">
        <v>5</v>
      </c>
      <c r="AP225">
        <v>5</v>
      </c>
    </row>
    <row r="226" spans="1:42" x14ac:dyDescent="0.25">
      <c r="A226" t="s">
        <v>8670</v>
      </c>
      <c r="B226">
        <v>19.673594358598201</v>
      </c>
      <c r="C226">
        <v>181</v>
      </c>
      <c r="D226" t="s">
        <v>20474</v>
      </c>
      <c r="F226">
        <v>1754.23341313999</v>
      </c>
      <c r="G226">
        <v>59.326750225122197</v>
      </c>
      <c r="H226" t="s">
        <v>20475</v>
      </c>
      <c r="I226" t="s">
        <v>86</v>
      </c>
      <c r="J226" t="s">
        <v>39</v>
      </c>
      <c r="K226">
        <v>103844.989497085</v>
      </c>
      <c r="L226">
        <v>32151.908764268301</v>
      </c>
      <c r="M226" t="s">
        <v>98</v>
      </c>
      <c r="N226" t="s">
        <v>98</v>
      </c>
      <c r="O226">
        <v>103845</v>
      </c>
      <c r="P226">
        <v>415380</v>
      </c>
      <c r="Q226">
        <v>9</v>
      </c>
      <c r="R226">
        <v>19.773394358598203</v>
      </c>
      <c r="S226" t="s">
        <v>8673</v>
      </c>
      <c r="T226" t="s">
        <v>96</v>
      </c>
      <c r="U226">
        <v>1748.23341313999</v>
      </c>
      <c r="V226">
        <v>59.3</v>
      </c>
      <c r="W226" t="s">
        <v>21936</v>
      </c>
      <c r="X226">
        <v>72102609</v>
      </c>
      <c r="Y226" t="s">
        <v>96</v>
      </c>
      <c r="Z226" t="s">
        <v>8673</v>
      </c>
      <c r="AA226" t="s">
        <v>4036</v>
      </c>
      <c r="AB226" t="s">
        <v>8670</v>
      </c>
      <c r="AC226" t="s">
        <v>20476</v>
      </c>
      <c r="AD226" t="s">
        <v>8674</v>
      </c>
      <c r="AE226">
        <v>9</v>
      </c>
      <c r="AF226" t="s">
        <v>21936</v>
      </c>
      <c r="AG226" t="s">
        <v>96</v>
      </c>
      <c r="AH226" t="s">
        <v>96</v>
      </c>
      <c r="AI226" t="s">
        <v>96</v>
      </c>
      <c r="AJ226" t="s">
        <v>96</v>
      </c>
      <c r="AK226">
        <v>5</v>
      </c>
      <c r="AL226" t="s">
        <v>96</v>
      </c>
      <c r="AM226">
        <v>3</v>
      </c>
      <c r="AN226">
        <v>2</v>
      </c>
      <c r="AO226">
        <v>5</v>
      </c>
      <c r="AP226">
        <v>5</v>
      </c>
    </row>
    <row r="227" spans="1:42" x14ac:dyDescent="0.25">
      <c r="A227" t="s">
        <v>1692</v>
      </c>
      <c r="B227">
        <v>19.690818095313201</v>
      </c>
      <c r="C227">
        <v>71.099998474121094</v>
      </c>
      <c r="D227" t="s">
        <v>196</v>
      </c>
      <c r="E227">
        <v>1972</v>
      </c>
      <c r="F227">
        <v>1755.7057476100999</v>
      </c>
      <c r="G227">
        <v>65.548701551699295</v>
      </c>
      <c r="H227" t="s">
        <v>197</v>
      </c>
      <c r="I227" t="s">
        <v>198</v>
      </c>
      <c r="J227" t="s">
        <v>43</v>
      </c>
      <c r="K227">
        <v>269749.31601227802</v>
      </c>
      <c r="L227">
        <v>50672.723659466799</v>
      </c>
      <c r="M227">
        <v>368956.84934060602</v>
      </c>
      <c r="N227">
        <v>368956.84934060602</v>
      </c>
      <c r="O227">
        <v>0</v>
      </c>
      <c r="P227">
        <v>0</v>
      </c>
      <c r="Q227">
        <v>0</v>
      </c>
      <c r="R227">
        <v>19.790618095313199</v>
      </c>
      <c r="S227" t="s">
        <v>1689</v>
      </c>
      <c r="T227">
        <v>1972</v>
      </c>
      <c r="U227">
        <v>1749.7057476100999</v>
      </c>
      <c r="V227">
        <v>65.5</v>
      </c>
      <c r="W227" t="s">
        <v>15400</v>
      </c>
      <c r="X227">
        <v>72102609</v>
      </c>
      <c r="Y227" t="s">
        <v>96</v>
      </c>
      <c r="Z227" t="s">
        <v>1689</v>
      </c>
      <c r="AA227" t="s">
        <v>1691</v>
      </c>
      <c r="AB227" t="s">
        <v>1692</v>
      </c>
      <c r="AC227" t="s">
        <v>1693</v>
      </c>
      <c r="AD227" t="s">
        <v>1694</v>
      </c>
      <c r="AE227">
        <v>0</v>
      </c>
      <c r="AF227" t="s">
        <v>15400</v>
      </c>
      <c r="AG227" t="s">
        <v>96</v>
      </c>
      <c r="AH227" t="s">
        <v>96</v>
      </c>
      <c r="AI227" t="s">
        <v>96</v>
      </c>
      <c r="AJ227">
        <v>6</v>
      </c>
      <c r="AK227">
        <v>5</v>
      </c>
      <c r="AL227">
        <v>4</v>
      </c>
      <c r="AM227">
        <v>3</v>
      </c>
      <c r="AN227">
        <v>2</v>
      </c>
      <c r="AO227">
        <v>6</v>
      </c>
      <c r="AP227">
        <v>6</v>
      </c>
    </row>
    <row r="228" spans="1:42" x14ac:dyDescent="0.25">
      <c r="A228" t="s">
        <v>1536</v>
      </c>
      <c r="B228">
        <v>19.866114308104699</v>
      </c>
      <c r="C228">
        <v>249</v>
      </c>
      <c r="D228" t="s">
        <v>1537</v>
      </c>
      <c r="E228">
        <v>1777.36708135563</v>
      </c>
      <c r="F228">
        <v>1770.6905712197499</v>
      </c>
      <c r="G228">
        <v>69.9555614000611</v>
      </c>
      <c r="H228" t="s">
        <v>1538</v>
      </c>
      <c r="I228" t="s">
        <v>1539</v>
      </c>
      <c r="J228" t="s">
        <v>44</v>
      </c>
      <c r="K228">
        <v>297168.33114413999</v>
      </c>
      <c r="L228">
        <v>26395.061563181702</v>
      </c>
      <c r="M228" t="s">
        <v>98</v>
      </c>
      <c r="N228" t="s">
        <v>98</v>
      </c>
      <c r="O228">
        <v>297168</v>
      </c>
      <c r="P228">
        <v>1188672</v>
      </c>
      <c r="Q228">
        <v>27</v>
      </c>
      <c r="R228">
        <v>19.965914308104701</v>
      </c>
      <c r="S228" t="s">
        <v>1540</v>
      </c>
      <c r="T228">
        <v>1777</v>
      </c>
      <c r="U228">
        <v>1764.6905712197499</v>
      </c>
      <c r="V228">
        <v>70</v>
      </c>
      <c r="W228" t="s">
        <v>15827</v>
      </c>
      <c r="X228">
        <v>72102609</v>
      </c>
      <c r="Y228" t="s">
        <v>96</v>
      </c>
      <c r="Z228" t="s">
        <v>1540</v>
      </c>
      <c r="AA228" t="s">
        <v>1541</v>
      </c>
      <c r="AB228" t="s">
        <v>1536</v>
      </c>
      <c r="AC228" t="s">
        <v>1542</v>
      </c>
      <c r="AD228" t="s">
        <v>1543</v>
      </c>
      <c r="AE228">
        <v>27</v>
      </c>
      <c r="AF228" t="s">
        <v>15827</v>
      </c>
      <c r="AG228" t="s">
        <v>96</v>
      </c>
      <c r="AH228" t="s">
        <v>118</v>
      </c>
      <c r="AI228" t="s">
        <v>152</v>
      </c>
      <c r="AJ228" t="s">
        <v>96</v>
      </c>
      <c r="AK228">
        <v>5</v>
      </c>
      <c r="AL228" t="s">
        <v>96</v>
      </c>
      <c r="AM228" t="s">
        <v>96</v>
      </c>
      <c r="AN228">
        <v>1</v>
      </c>
      <c r="AO228">
        <v>5</v>
      </c>
      <c r="AP228">
        <v>5</v>
      </c>
    </row>
    <row r="229" spans="1:42" x14ac:dyDescent="0.25">
      <c r="A229" t="s">
        <v>3312</v>
      </c>
      <c r="B229">
        <v>19.918798250451999</v>
      </c>
      <c r="C229">
        <v>219</v>
      </c>
      <c r="D229" t="s">
        <v>2029</v>
      </c>
      <c r="E229">
        <v>1772</v>
      </c>
      <c r="F229">
        <v>1775.19414588666</v>
      </c>
      <c r="G229">
        <v>75.809856366960403</v>
      </c>
      <c r="H229" t="s">
        <v>2030</v>
      </c>
      <c r="I229" t="s">
        <v>87</v>
      </c>
      <c r="J229" t="s">
        <v>3397</v>
      </c>
      <c r="K229">
        <v>931514.86341968505</v>
      </c>
      <c r="L229">
        <v>263408.20674235403</v>
      </c>
      <c r="M229">
        <v>267186.792293865</v>
      </c>
      <c r="N229">
        <v>267186.792293865</v>
      </c>
      <c r="O229">
        <v>664328</v>
      </c>
      <c r="P229">
        <v>2657312</v>
      </c>
      <c r="Q229">
        <v>60</v>
      </c>
      <c r="R229">
        <v>20.018598250452001</v>
      </c>
      <c r="S229" t="s">
        <v>2146</v>
      </c>
      <c r="T229">
        <v>1772</v>
      </c>
      <c r="U229">
        <v>1769.19414588666</v>
      </c>
      <c r="V229">
        <v>75.8</v>
      </c>
      <c r="W229" t="s">
        <v>18820</v>
      </c>
      <c r="X229">
        <v>72102609</v>
      </c>
      <c r="Y229" t="s">
        <v>96</v>
      </c>
      <c r="Z229" t="s">
        <v>2146</v>
      </c>
      <c r="AA229" t="s">
        <v>3311</v>
      </c>
      <c r="AB229" t="s">
        <v>3312</v>
      </c>
      <c r="AC229" t="s">
        <v>3313</v>
      </c>
      <c r="AD229" t="s">
        <v>3314</v>
      </c>
      <c r="AE229">
        <v>60</v>
      </c>
      <c r="AF229" t="s">
        <v>18820</v>
      </c>
      <c r="AG229" t="s">
        <v>96</v>
      </c>
      <c r="AH229" t="s">
        <v>96</v>
      </c>
      <c r="AI229" t="s">
        <v>96</v>
      </c>
      <c r="AJ229" t="s">
        <v>96</v>
      </c>
      <c r="AK229">
        <v>5</v>
      </c>
      <c r="AL229" t="s">
        <v>96</v>
      </c>
      <c r="AM229" t="s">
        <v>96</v>
      </c>
      <c r="AN229">
        <v>2</v>
      </c>
      <c r="AO229">
        <v>5</v>
      </c>
      <c r="AP229">
        <v>5</v>
      </c>
    </row>
    <row r="230" spans="1:42" x14ac:dyDescent="0.25">
      <c r="A230" t="s">
        <v>1088</v>
      </c>
      <c r="B230">
        <v>19.961793727098499</v>
      </c>
      <c r="C230">
        <v>130</v>
      </c>
      <c r="E230">
        <v>1777</v>
      </c>
      <c r="F230">
        <v>1778.8695226863199</v>
      </c>
      <c r="G230">
        <v>98.230539536080201</v>
      </c>
      <c r="H230" t="s">
        <v>14275</v>
      </c>
      <c r="J230" t="s">
        <v>44</v>
      </c>
      <c r="K230">
        <v>9919571.5485607293</v>
      </c>
      <c r="L230">
        <v>1176225.4999754201</v>
      </c>
      <c r="M230" t="s">
        <v>98</v>
      </c>
      <c r="N230" t="s">
        <v>98</v>
      </c>
      <c r="O230">
        <v>9919572</v>
      </c>
      <c r="P230">
        <v>39678288</v>
      </c>
      <c r="Q230">
        <v>902</v>
      </c>
      <c r="R230">
        <v>20.061593727098497</v>
      </c>
      <c r="S230" t="s">
        <v>1089</v>
      </c>
      <c r="T230">
        <v>1777</v>
      </c>
      <c r="U230">
        <v>1772.8695226863199</v>
      </c>
      <c r="V230">
        <v>98.2</v>
      </c>
      <c r="W230" t="s">
        <v>15404</v>
      </c>
      <c r="X230">
        <v>72102609</v>
      </c>
      <c r="Y230" t="s">
        <v>96</v>
      </c>
      <c r="Z230" t="s">
        <v>1089</v>
      </c>
      <c r="AA230" t="s">
        <v>1090</v>
      </c>
      <c r="AB230" t="s">
        <v>1088</v>
      </c>
      <c r="AC230" t="s">
        <v>1091</v>
      </c>
      <c r="AD230" t="s">
        <v>1092</v>
      </c>
      <c r="AE230">
        <v>902</v>
      </c>
      <c r="AF230" t="s">
        <v>14275</v>
      </c>
      <c r="AG230">
        <v>0</v>
      </c>
      <c r="AH230" t="s">
        <v>118</v>
      </c>
      <c r="AI230" t="s">
        <v>96</v>
      </c>
      <c r="AJ230" t="s">
        <v>96</v>
      </c>
      <c r="AK230" t="s">
        <v>96</v>
      </c>
      <c r="AL230" t="s">
        <v>96</v>
      </c>
      <c r="AM230" t="s">
        <v>96</v>
      </c>
      <c r="AN230">
        <v>2</v>
      </c>
      <c r="AO230">
        <v>2</v>
      </c>
      <c r="AP230">
        <v>2</v>
      </c>
    </row>
    <row r="231" spans="1:42" x14ac:dyDescent="0.25">
      <c r="A231" t="s">
        <v>1549</v>
      </c>
      <c r="B231">
        <v>20.116258237934399</v>
      </c>
      <c r="C231">
        <v>141</v>
      </c>
      <c r="D231" t="s">
        <v>1099</v>
      </c>
      <c r="E231">
        <v>1797</v>
      </c>
      <c r="F231">
        <v>1792.0735925972699</v>
      </c>
      <c r="G231">
        <v>80.511763505866696</v>
      </c>
      <c r="H231" t="s">
        <v>1100</v>
      </c>
      <c r="I231" t="s">
        <v>1101</v>
      </c>
      <c r="J231" t="s">
        <v>44</v>
      </c>
      <c r="K231">
        <v>2587006.6830559801</v>
      </c>
      <c r="L231">
        <v>645324.98675128701</v>
      </c>
      <c r="M231" t="s">
        <v>98</v>
      </c>
      <c r="N231" t="s">
        <v>98</v>
      </c>
      <c r="O231">
        <v>2587007</v>
      </c>
      <c r="P231">
        <v>10348028</v>
      </c>
      <c r="Q231">
        <v>235</v>
      </c>
      <c r="R231">
        <v>20.216058237934398</v>
      </c>
      <c r="S231" t="s">
        <v>1547</v>
      </c>
      <c r="T231">
        <v>1797</v>
      </c>
      <c r="U231">
        <v>1786.0735925972699</v>
      </c>
      <c r="V231">
        <v>80.5</v>
      </c>
      <c r="W231" t="s">
        <v>18840</v>
      </c>
      <c r="X231">
        <v>72102609</v>
      </c>
      <c r="Y231" t="s">
        <v>96</v>
      </c>
      <c r="Z231" t="s">
        <v>1547</v>
      </c>
      <c r="AA231" t="s">
        <v>1548</v>
      </c>
      <c r="AB231" t="s">
        <v>1549</v>
      </c>
      <c r="AC231" t="s">
        <v>1550</v>
      </c>
      <c r="AD231" t="s">
        <v>1551</v>
      </c>
      <c r="AE231">
        <v>235</v>
      </c>
      <c r="AF231" t="s">
        <v>1100</v>
      </c>
      <c r="AG231" t="s">
        <v>1099</v>
      </c>
      <c r="AH231" t="s">
        <v>118</v>
      </c>
      <c r="AI231" t="s">
        <v>96</v>
      </c>
      <c r="AJ231" t="s">
        <v>96</v>
      </c>
      <c r="AK231" t="s">
        <v>96</v>
      </c>
      <c r="AL231" t="s">
        <v>96</v>
      </c>
      <c r="AM231" t="s">
        <v>96</v>
      </c>
      <c r="AN231">
        <v>2</v>
      </c>
      <c r="AO231">
        <v>2</v>
      </c>
      <c r="AP231">
        <v>2</v>
      </c>
    </row>
    <row r="232" spans="1:42" x14ac:dyDescent="0.25">
      <c r="A232" t="s">
        <v>225</v>
      </c>
      <c r="B232">
        <v>20.193753738034001</v>
      </c>
      <c r="C232">
        <v>71.099998474121094</v>
      </c>
      <c r="D232" t="s">
        <v>2120</v>
      </c>
      <c r="E232">
        <v>1800</v>
      </c>
      <c r="F232">
        <v>1798.6981304640101</v>
      </c>
      <c r="G232">
        <v>89.820218277681604</v>
      </c>
      <c r="H232" t="s">
        <v>2121</v>
      </c>
      <c r="I232" t="s">
        <v>2122</v>
      </c>
      <c r="J232" t="s">
        <v>3397</v>
      </c>
      <c r="K232">
        <v>1658281.08107211</v>
      </c>
      <c r="L232">
        <v>297128.543203699</v>
      </c>
      <c r="M232" t="s">
        <v>98</v>
      </c>
      <c r="N232" t="s">
        <v>98</v>
      </c>
      <c r="O232">
        <v>1658281</v>
      </c>
      <c r="P232">
        <v>6633124</v>
      </c>
      <c r="Q232">
        <v>151</v>
      </c>
      <c r="R232">
        <v>20.293553738033999</v>
      </c>
      <c r="S232" t="s">
        <v>223</v>
      </c>
      <c r="T232">
        <v>1800</v>
      </c>
      <c r="U232">
        <v>1792.6981304640101</v>
      </c>
      <c r="V232">
        <v>89.8</v>
      </c>
      <c r="W232" t="s">
        <v>18843</v>
      </c>
      <c r="X232">
        <v>72102609</v>
      </c>
      <c r="Y232" t="s">
        <v>96</v>
      </c>
      <c r="Z232" t="s">
        <v>223</v>
      </c>
      <c r="AA232" t="s">
        <v>224</v>
      </c>
      <c r="AB232" t="s">
        <v>225</v>
      </c>
      <c r="AC232" t="s">
        <v>226</v>
      </c>
      <c r="AD232" t="s">
        <v>1106</v>
      </c>
      <c r="AE232">
        <v>151</v>
      </c>
      <c r="AF232" t="s">
        <v>2121</v>
      </c>
      <c r="AG232" t="s">
        <v>2120</v>
      </c>
      <c r="AH232" t="s">
        <v>96</v>
      </c>
      <c r="AI232" t="s">
        <v>152</v>
      </c>
      <c r="AJ232" t="s">
        <v>96</v>
      </c>
      <c r="AK232" t="s">
        <v>96</v>
      </c>
      <c r="AL232" t="s">
        <v>96</v>
      </c>
      <c r="AM232" t="s">
        <v>96</v>
      </c>
      <c r="AN232">
        <v>1</v>
      </c>
      <c r="AO232">
        <v>1</v>
      </c>
      <c r="AP232">
        <v>1</v>
      </c>
    </row>
    <row r="233" spans="1:42" x14ac:dyDescent="0.25">
      <c r="A233" t="s">
        <v>17314</v>
      </c>
      <c r="B233">
        <v>20.25208632444</v>
      </c>
      <c r="C233">
        <v>175</v>
      </c>
      <c r="D233" t="s">
        <v>8561</v>
      </c>
      <c r="E233">
        <v>1882</v>
      </c>
      <c r="F233">
        <v>1804.07240290749</v>
      </c>
      <c r="G233">
        <v>71.052459710887106</v>
      </c>
      <c r="H233" t="s">
        <v>8562</v>
      </c>
      <c r="I233" t="s">
        <v>8563</v>
      </c>
      <c r="J233" t="s">
        <v>43</v>
      </c>
      <c r="K233">
        <v>83954.056361232899</v>
      </c>
      <c r="L233">
        <v>52768.503942080402</v>
      </c>
      <c r="M233" t="s">
        <v>98</v>
      </c>
      <c r="N233" t="s">
        <v>98</v>
      </c>
      <c r="O233">
        <v>83954</v>
      </c>
      <c r="P233">
        <v>335816</v>
      </c>
      <c r="Q233">
        <v>8</v>
      </c>
      <c r="R233">
        <v>20.351886324440002</v>
      </c>
      <c r="S233" t="s">
        <v>17317</v>
      </c>
      <c r="T233">
        <v>1882</v>
      </c>
      <c r="U233">
        <v>1798.07240290749</v>
      </c>
      <c r="V233">
        <v>71.099999999999994</v>
      </c>
      <c r="W233" t="s">
        <v>21937</v>
      </c>
      <c r="X233">
        <v>72102609</v>
      </c>
      <c r="Y233" t="s">
        <v>96</v>
      </c>
      <c r="Z233" t="s">
        <v>17317</v>
      </c>
      <c r="AA233" t="s">
        <v>17319</v>
      </c>
      <c r="AB233" t="s">
        <v>17314</v>
      </c>
      <c r="AC233" t="s">
        <v>17320</v>
      </c>
      <c r="AD233" t="s">
        <v>1086</v>
      </c>
      <c r="AE233">
        <v>8</v>
      </c>
      <c r="AF233" t="s">
        <v>21937</v>
      </c>
      <c r="AG233" t="s">
        <v>96</v>
      </c>
      <c r="AH233" t="s">
        <v>96</v>
      </c>
      <c r="AI233" t="s">
        <v>96</v>
      </c>
      <c r="AJ233" t="s">
        <v>96</v>
      </c>
      <c r="AK233">
        <v>5</v>
      </c>
      <c r="AL233" t="s">
        <v>96</v>
      </c>
      <c r="AM233">
        <v>3</v>
      </c>
      <c r="AN233">
        <v>2</v>
      </c>
      <c r="AO233">
        <v>5</v>
      </c>
      <c r="AP233">
        <v>5</v>
      </c>
    </row>
    <row r="234" spans="1:42" x14ac:dyDescent="0.25">
      <c r="A234" t="s">
        <v>756</v>
      </c>
      <c r="B234">
        <v>20.2995318517196</v>
      </c>
      <c r="C234">
        <v>125</v>
      </c>
      <c r="D234" t="s">
        <v>88</v>
      </c>
      <c r="E234">
        <v>1814</v>
      </c>
      <c r="F234">
        <v>1808.5550918875299</v>
      </c>
      <c r="G234">
        <v>94.238931454593299</v>
      </c>
      <c r="H234" t="s">
        <v>228</v>
      </c>
      <c r="I234" t="s">
        <v>89</v>
      </c>
      <c r="J234" t="s">
        <v>44</v>
      </c>
      <c r="K234">
        <v>2507144.7586312899</v>
      </c>
      <c r="L234">
        <v>490815.82417669299</v>
      </c>
      <c r="M234">
        <v>80720.336918581204</v>
      </c>
      <c r="N234">
        <v>80720.336918581204</v>
      </c>
      <c r="O234">
        <v>2426424</v>
      </c>
      <c r="P234">
        <v>9705696</v>
      </c>
      <c r="Q234">
        <v>221</v>
      </c>
      <c r="R234">
        <v>20.399331851719602</v>
      </c>
      <c r="S234" t="s">
        <v>227</v>
      </c>
      <c r="T234">
        <v>1814</v>
      </c>
      <c r="U234">
        <v>1802.5550918875299</v>
      </c>
      <c r="V234">
        <v>94.2</v>
      </c>
      <c r="W234" t="s">
        <v>15835</v>
      </c>
      <c r="X234">
        <v>72102609</v>
      </c>
      <c r="Y234" t="s">
        <v>96</v>
      </c>
      <c r="Z234" t="s">
        <v>227</v>
      </c>
      <c r="AA234" t="s">
        <v>755</v>
      </c>
      <c r="AB234" t="s">
        <v>756</v>
      </c>
      <c r="AC234" t="s">
        <v>757</v>
      </c>
      <c r="AD234" t="s">
        <v>758</v>
      </c>
      <c r="AE234">
        <v>221</v>
      </c>
      <c r="AF234" t="s">
        <v>228</v>
      </c>
      <c r="AG234" t="s">
        <v>88</v>
      </c>
      <c r="AH234" t="s">
        <v>118</v>
      </c>
      <c r="AI234" t="s">
        <v>152</v>
      </c>
      <c r="AJ234" t="s">
        <v>96</v>
      </c>
      <c r="AK234" t="s">
        <v>96</v>
      </c>
      <c r="AL234" t="s">
        <v>96</v>
      </c>
      <c r="AM234" t="s">
        <v>96</v>
      </c>
      <c r="AN234">
        <v>1</v>
      </c>
      <c r="AO234">
        <v>1</v>
      </c>
      <c r="AP234">
        <v>1</v>
      </c>
    </row>
    <row r="235" spans="1:42" x14ac:dyDescent="0.25">
      <c r="A235" t="s">
        <v>1108</v>
      </c>
      <c r="B235">
        <v>20.3624421322152</v>
      </c>
      <c r="C235">
        <v>151</v>
      </c>
      <c r="D235" t="s">
        <v>20477</v>
      </c>
      <c r="E235">
        <v>1758</v>
      </c>
      <c r="F235">
        <v>1814.49890234298</v>
      </c>
      <c r="G235">
        <v>56.399693642399299</v>
      </c>
      <c r="H235" t="s">
        <v>20478</v>
      </c>
      <c r="I235" t="s">
        <v>2084</v>
      </c>
      <c r="J235" t="s">
        <v>43</v>
      </c>
      <c r="K235">
        <v>2144040.0704142102</v>
      </c>
      <c r="L235">
        <v>274673.039708736</v>
      </c>
      <c r="M235" t="s">
        <v>98</v>
      </c>
      <c r="N235" t="s">
        <v>98</v>
      </c>
      <c r="O235">
        <v>2144040</v>
      </c>
      <c r="P235">
        <v>8576160</v>
      </c>
      <c r="Q235">
        <v>195</v>
      </c>
      <c r="R235">
        <v>20.462242132215202</v>
      </c>
      <c r="S235" t="s">
        <v>2538</v>
      </c>
      <c r="T235">
        <v>1758</v>
      </c>
      <c r="U235">
        <v>1808.49890234298</v>
      </c>
      <c r="V235">
        <v>56.4</v>
      </c>
      <c r="W235" t="s">
        <v>15414</v>
      </c>
      <c r="X235">
        <v>72102609</v>
      </c>
      <c r="Y235" t="s">
        <v>96</v>
      </c>
      <c r="Z235" t="s">
        <v>2538</v>
      </c>
      <c r="AA235" t="s">
        <v>2539</v>
      </c>
      <c r="AB235" t="s">
        <v>1108</v>
      </c>
      <c r="AC235" t="s">
        <v>2540</v>
      </c>
      <c r="AD235" t="s">
        <v>1109</v>
      </c>
      <c r="AE235">
        <v>195</v>
      </c>
      <c r="AF235" t="s">
        <v>15414</v>
      </c>
      <c r="AG235" t="s">
        <v>96</v>
      </c>
      <c r="AH235" t="s">
        <v>96</v>
      </c>
      <c r="AI235" t="s">
        <v>96</v>
      </c>
      <c r="AJ235" t="s">
        <v>96</v>
      </c>
      <c r="AK235">
        <v>5</v>
      </c>
      <c r="AL235" t="s">
        <v>96</v>
      </c>
      <c r="AM235">
        <v>3</v>
      </c>
      <c r="AN235">
        <v>2</v>
      </c>
      <c r="AO235">
        <v>5</v>
      </c>
      <c r="AP235">
        <v>5</v>
      </c>
    </row>
    <row r="236" spans="1:42" x14ac:dyDescent="0.25">
      <c r="A236" t="s">
        <v>1110</v>
      </c>
      <c r="B236">
        <v>20.452218338133299</v>
      </c>
      <c r="C236">
        <v>99</v>
      </c>
      <c r="D236" t="s">
        <v>88</v>
      </c>
      <c r="E236">
        <v>1814</v>
      </c>
      <c r="F236">
        <v>1822.98102556964</v>
      </c>
      <c r="G236">
        <v>81.338583703297402</v>
      </c>
      <c r="H236" t="s">
        <v>228</v>
      </c>
      <c r="I236" t="s">
        <v>89</v>
      </c>
      <c r="J236" t="s">
        <v>44</v>
      </c>
      <c r="K236">
        <v>574424.12388608698</v>
      </c>
      <c r="L236">
        <v>153130.98665347701</v>
      </c>
      <c r="M236" t="s">
        <v>98</v>
      </c>
      <c r="N236" t="s">
        <v>98</v>
      </c>
      <c r="O236">
        <v>574424</v>
      </c>
      <c r="P236">
        <v>2297696</v>
      </c>
      <c r="Q236">
        <v>52</v>
      </c>
      <c r="R236">
        <v>20.552018338133301</v>
      </c>
      <c r="S236" t="s">
        <v>1111</v>
      </c>
      <c r="T236">
        <v>1814</v>
      </c>
      <c r="U236">
        <v>1816.98102556964</v>
      </c>
      <c r="V236">
        <v>81.3</v>
      </c>
      <c r="W236" t="s">
        <v>15839</v>
      </c>
      <c r="X236">
        <v>72102609</v>
      </c>
      <c r="Y236" t="s">
        <v>96</v>
      </c>
      <c r="Z236" t="s">
        <v>1111</v>
      </c>
      <c r="AA236" t="s">
        <v>1112</v>
      </c>
      <c r="AB236" t="s">
        <v>1110</v>
      </c>
      <c r="AC236" t="s">
        <v>1113</v>
      </c>
      <c r="AD236" t="s">
        <v>1114</v>
      </c>
      <c r="AE236">
        <v>52</v>
      </c>
      <c r="AF236" t="s">
        <v>228</v>
      </c>
      <c r="AG236" t="s">
        <v>88</v>
      </c>
      <c r="AH236" t="s">
        <v>118</v>
      </c>
      <c r="AI236" t="s">
        <v>152</v>
      </c>
      <c r="AJ236" t="s">
        <v>96</v>
      </c>
      <c r="AK236" t="s">
        <v>96</v>
      </c>
      <c r="AL236" t="s">
        <v>96</v>
      </c>
      <c r="AM236" t="s">
        <v>96</v>
      </c>
      <c r="AN236">
        <v>1</v>
      </c>
      <c r="AO236">
        <v>1</v>
      </c>
      <c r="AP236">
        <v>1</v>
      </c>
    </row>
    <row r="237" spans="1:42" x14ac:dyDescent="0.25">
      <c r="A237" t="s">
        <v>1556</v>
      </c>
      <c r="B237">
        <v>20.4726074004056</v>
      </c>
      <c r="C237">
        <v>121</v>
      </c>
      <c r="D237" t="s">
        <v>5897</v>
      </c>
      <c r="E237">
        <v>1893</v>
      </c>
      <c r="F237">
        <v>1824.90739945569</v>
      </c>
      <c r="G237">
        <v>73.276864731526302</v>
      </c>
      <c r="H237" t="s">
        <v>5898</v>
      </c>
      <c r="I237" t="s">
        <v>5899</v>
      </c>
      <c r="J237" t="s">
        <v>43</v>
      </c>
      <c r="K237">
        <v>8482281.7872104794</v>
      </c>
      <c r="L237">
        <v>2764620.2084101201</v>
      </c>
      <c r="M237" t="s">
        <v>98</v>
      </c>
      <c r="N237" t="s">
        <v>98</v>
      </c>
      <c r="O237">
        <v>8482282</v>
      </c>
      <c r="P237">
        <v>33929128</v>
      </c>
      <c r="Q237">
        <v>772</v>
      </c>
      <c r="R237">
        <v>20.572407400405602</v>
      </c>
      <c r="S237" t="s">
        <v>1554</v>
      </c>
      <c r="T237">
        <v>1893</v>
      </c>
      <c r="U237">
        <v>1818.90739945569</v>
      </c>
      <c r="V237">
        <v>73.3</v>
      </c>
      <c r="W237" t="s">
        <v>21938</v>
      </c>
      <c r="X237">
        <v>72102609</v>
      </c>
      <c r="Y237" t="s">
        <v>96</v>
      </c>
      <c r="Z237" t="s">
        <v>1554</v>
      </c>
      <c r="AA237" t="s">
        <v>1555</v>
      </c>
      <c r="AB237" t="s">
        <v>1556</v>
      </c>
      <c r="AC237" t="s">
        <v>1557</v>
      </c>
      <c r="AD237" t="s">
        <v>1558</v>
      </c>
      <c r="AE237">
        <v>772</v>
      </c>
      <c r="AF237" t="s">
        <v>21938</v>
      </c>
      <c r="AG237" t="s">
        <v>96</v>
      </c>
      <c r="AH237" t="s">
        <v>96</v>
      </c>
      <c r="AI237" t="s">
        <v>96</v>
      </c>
      <c r="AJ237" t="s">
        <v>96</v>
      </c>
      <c r="AK237">
        <v>5</v>
      </c>
      <c r="AL237" t="s">
        <v>96</v>
      </c>
      <c r="AM237">
        <v>3</v>
      </c>
      <c r="AN237">
        <v>2</v>
      </c>
      <c r="AO237">
        <v>5</v>
      </c>
      <c r="AP237">
        <v>5</v>
      </c>
    </row>
    <row r="238" spans="1:42" x14ac:dyDescent="0.25">
      <c r="A238" t="s">
        <v>12716</v>
      </c>
      <c r="B238">
        <v>20.485542935896</v>
      </c>
      <c r="C238">
        <v>102</v>
      </c>
      <c r="D238" t="s">
        <v>2065</v>
      </c>
      <c r="E238">
        <v>1827</v>
      </c>
      <c r="F238">
        <v>1826.1295585446201</v>
      </c>
      <c r="G238">
        <v>69.668024868071697</v>
      </c>
      <c r="H238" t="s">
        <v>2066</v>
      </c>
      <c r="I238" t="s">
        <v>1811</v>
      </c>
      <c r="J238" t="s">
        <v>44</v>
      </c>
      <c r="K238">
        <v>1081315.8279594099</v>
      </c>
      <c r="L238">
        <v>72681.266989402706</v>
      </c>
      <c r="M238" t="s">
        <v>98</v>
      </c>
      <c r="N238" t="s">
        <v>98</v>
      </c>
      <c r="O238">
        <v>1081316</v>
      </c>
      <c r="P238">
        <v>4325264</v>
      </c>
      <c r="Q238">
        <v>98</v>
      </c>
      <c r="R238">
        <v>20.585342935896001</v>
      </c>
      <c r="S238" t="s">
        <v>12714</v>
      </c>
      <c r="T238">
        <v>1827</v>
      </c>
      <c r="U238">
        <v>1820.1295585446201</v>
      </c>
      <c r="V238">
        <v>69.7</v>
      </c>
      <c r="W238" t="s">
        <v>21939</v>
      </c>
      <c r="X238">
        <v>72102609</v>
      </c>
      <c r="Y238" t="s">
        <v>96</v>
      </c>
      <c r="Z238" t="s">
        <v>12714</v>
      </c>
      <c r="AA238" t="s">
        <v>12715</v>
      </c>
      <c r="AB238" t="s">
        <v>12716</v>
      </c>
      <c r="AC238" t="s">
        <v>12717</v>
      </c>
      <c r="AD238" t="s">
        <v>12718</v>
      </c>
      <c r="AE238">
        <v>98</v>
      </c>
      <c r="AF238" t="s">
        <v>21939</v>
      </c>
      <c r="AG238" t="s">
        <v>96</v>
      </c>
      <c r="AH238" t="s">
        <v>118</v>
      </c>
      <c r="AI238" t="s">
        <v>96</v>
      </c>
      <c r="AJ238" t="s">
        <v>96</v>
      </c>
      <c r="AK238">
        <v>5</v>
      </c>
      <c r="AL238" t="s">
        <v>96</v>
      </c>
      <c r="AM238" t="s">
        <v>96</v>
      </c>
      <c r="AN238">
        <v>2</v>
      </c>
      <c r="AO238">
        <v>5</v>
      </c>
      <c r="AP238">
        <v>5</v>
      </c>
    </row>
    <row r="239" spans="1:42" x14ac:dyDescent="0.25">
      <c r="A239" t="s">
        <v>11645</v>
      </c>
      <c r="B239">
        <v>20.4898572094374</v>
      </c>
      <c r="C239">
        <v>144</v>
      </c>
      <c r="D239" t="s">
        <v>20479</v>
      </c>
      <c r="E239">
        <v>2031</v>
      </c>
      <c r="F239">
        <v>1826.5371743425601</v>
      </c>
      <c r="G239">
        <v>59.080502109425701</v>
      </c>
      <c r="H239" t="s">
        <v>20480</v>
      </c>
      <c r="I239" t="s">
        <v>8267</v>
      </c>
      <c r="J239" t="s">
        <v>43</v>
      </c>
      <c r="K239">
        <v>298693.36401137401</v>
      </c>
      <c r="L239">
        <v>71281.092135699801</v>
      </c>
      <c r="M239" t="s">
        <v>98</v>
      </c>
      <c r="N239" t="s">
        <v>98</v>
      </c>
      <c r="O239">
        <v>298693</v>
      </c>
      <c r="P239">
        <v>1194772</v>
      </c>
      <c r="Q239">
        <v>27</v>
      </c>
      <c r="R239">
        <v>20.589657209437398</v>
      </c>
      <c r="S239" t="s">
        <v>11649</v>
      </c>
      <c r="T239">
        <v>2031</v>
      </c>
      <c r="U239">
        <v>1820.5371743425601</v>
      </c>
      <c r="V239">
        <v>59.1</v>
      </c>
      <c r="W239" t="s">
        <v>21940</v>
      </c>
      <c r="X239">
        <v>72102609</v>
      </c>
      <c r="Y239" t="s">
        <v>96</v>
      </c>
      <c r="Z239" t="s">
        <v>11649</v>
      </c>
      <c r="AA239" t="s">
        <v>11651</v>
      </c>
      <c r="AB239" t="s">
        <v>11645</v>
      </c>
      <c r="AC239" t="s">
        <v>13716</v>
      </c>
      <c r="AD239" t="s">
        <v>11650</v>
      </c>
      <c r="AE239">
        <v>27</v>
      </c>
      <c r="AF239" t="s">
        <v>21940</v>
      </c>
      <c r="AG239" t="s">
        <v>96</v>
      </c>
      <c r="AH239" t="s">
        <v>96</v>
      </c>
      <c r="AI239" t="s">
        <v>96</v>
      </c>
      <c r="AJ239" t="s">
        <v>96</v>
      </c>
      <c r="AK239">
        <v>5</v>
      </c>
      <c r="AL239">
        <v>4</v>
      </c>
      <c r="AM239">
        <v>3</v>
      </c>
      <c r="AN239">
        <v>2</v>
      </c>
      <c r="AO239">
        <v>5</v>
      </c>
      <c r="AP239">
        <v>5</v>
      </c>
    </row>
    <row r="240" spans="1:42" x14ac:dyDescent="0.25">
      <c r="A240" t="s">
        <v>457</v>
      </c>
      <c r="B240">
        <v>20.5250269609298</v>
      </c>
      <c r="C240">
        <v>73</v>
      </c>
      <c r="D240" t="s">
        <v>6769</v>
      </c>
      <c r="E240">
        <v>1893</v>
      </c>
      <c r="F240">
        <v>1829.8600388249599</v>
      </c>
      <c r="G240">
        <v>71.518225224806102</v>
      </c>
      <c r="H240" t="s">
        <v>6770</v>
      </c>
      <c r="I240" t="s">
        <v>6771</v>
      </c>
      <c r="J240" t="s">
        <v>43</v>
      </c>
      <c r="K240">
        <v>258605.69591101899</v>
      </c>
      <c r="L240">
        <v>35527.6450101585</v>
      </c>
      <c r="M240" t="s">
        <v>98</v>
      </c>
      <c r="N240" t="s">
        <v>98</v>
      </c>
      <c r="O240">
        <v>258606</v>
      </c>
      <c r="P240">
        <v>1034424</v>
      </c>
      <c r="Q240">
        <v>24</v>
      </c>
      <c r="R240">
        <v>20.624826960929802</v>
      </c>
      <c r="S240" t="s">
        <v>1301</v>
      </c>
      <c r="T240">
        <v>1893</v>
      </c>
      <c r="U240">
        <v>1823.8600388249599</v>
      </c>
      <c r="V240">
        <v>71.5</v>
      </c>
      <c r="W240" t="s">
        <v>21941</v>
      </c>
      <c r="X240">
        <v>72102609</v>
      </c>
      <c r="Y240" t="s">
        <v>127</v>
      </c>
      <c r="Z240" t="s">
        <v>1301</v>
      </c>
      <c r="AA240" t="s">
        <v>1302</v>
      </c>
      <c r="AB240" t="s">
        <v>457</v>
      </c>
      <c r="AC240" t="s">
        <v>1303</v>
      </c>
      <c r="AD240" t="s">
        <v>458</v>
      </c>
      <c r="AE240">
        <v>24</v>
      </c>
      <c r="AF240" t="s">
        <v>21941</v>
      </c>
      <c r="AG240" t="s">
        <v>96</v>
      </c>
      <c r="AH240" t="s">
        <v>96</v>
      </c>
      <c r="AI240" t="s">
        <v>96</v>
      </c>
      <c r="AJ240">
        <v>6</v>
      </c>
      <c r="AK240">
        <v>5</v>
      </c>
      <c r="AL240" t="s">
        <v>96</v>
      </c>
      <c r="AM240">
        <v>3</v>
      </c>
      <c r="AN240">
        <v>2</v>
      </c>
      <c r="AO240">
        <v>6</v>
      </c>
      <c r="AP240">
        <v>6</v>
      </c>
    </row>
    <row r="241" spans="1:42" x14ac:dyDescent="0.25">
      <c r="A241" t="s">
        <v>457</v>
      </c>
      <c r="B241">
        <v>20.5273911726253</v>
      </c>
      <c r="C241">
        <v>73</v>
      </c>
      <c r="D241" t="s">
        <v>1245</v>
      </c>
      <c r="E241">
        <v>2084</v>
      </c>
      <c r="F241">
        <v>1830.0834113180399</v>
      </c>
      <c r="G241">
        <v>56.580829101390599</v>
      </c>
      <c r="H241" t="s">
        <v>20481</v>
      </c>
      <c r="I241" t="s">
        <v>1247</v>
      </c>
      <c r="J241" t="s">
        <v>43</v>
      </c>
      <c r="K241">
        <v>178022.407948412</v>
      </c>
      <c r="L241">
        <v>35527.6450101585</v>
      </c>
      <c r="M241" t="s">
        <v>98</v>
      </c>
      <c r="N241" t="s">
        <v>98</v>
      </c>
      <c r="O241">
        <v>178022</v>
      </c>
      <c r="P241">
        <v>712088</v>
      </c>
      <c r="Q241">
        <v>16</v>
      </c>
      <c r="R241">
        <v>20.627191172625302</v>
      </c>
      <c r="S241" t="s">
        <v>1301</v>
      </c>
      <c r="T241">
        <v>2084</v>
      </c>
      <c r="U241">
        <v>1824.0834113180399</v>
      </c>
      <c r="V241">
        <v>56.6</v>
      </c>
      <c r="W241" t="s">
        <v>21941</v>
      </c>
      <c r="X241">
        <v>72102609</v>
      </c>
      <c r="Y241" t="s">
        <v>96</v>
      </c>
      <c r="Z241" t="s">
        <v>1301</v>
      </c>
      <c r="AA241" t="s">
        <v>1302</v>
      </c>
      <c r="AB241" t="s">
        <v>457</v>
      </c>
      <c r="AC241" t="s">
        <v>1303</v>
      </c>
      <c r="AD241" t="s">
        <v>458</v>
      </c>
      <c r="AE241">
        <v>16</v>
      </c>
      <c r="AF241" t="s">
        <v>21941</v>
      </c>
      <c r="AG241" t="s">
        <v>96</v>
      </c>
      <c r="AH241" t="s">
        <v>96</v>
      </c>
      <c r="AI241" t="s">
        <v>96</v>
      </c>
      <c r="AJ241" t="s">
        <v>96</v>
      </c>
      <c r="AK241">
        <v>5</v>
      </c>
      <c r="AL241">
        <v>4</v>
      </c>
      <c r="AM241">
        <v>3</v>
      </c>
      <c r="AN241">
        <v>2</v>
      </c>
      <c r="AO241">
        <v>5</v>
      </c>
      <c r="AP241">
        <v>5</v>
      </c>
    </row>
    <row r="242" spans="1:42" x14ac:dyDescent="0.25">
      <c r="A242" t="s">
        <v>306</v>
      </c>
      <c r="B242">
        <v>20.5731873787892</v>
      </c>
      <c r="C242">
        <v>59.099998474121101</v>
      </c>
      <c r="D242" t="s">
        <v>20482</v>
      </c>
      <c r="E242">
        <v>811</v>
      </c>
      <c r="F242">
        <v>1834.41027120282</v>
      </c>
      <c r="G242">
        <v>66.443106140135995</v>
      </c>
      <c r="H242" t="s">
        <v>20483</v>
      </c>
      <c r="I242" t="s">
        <v>342</v>
      </c>
      <c r="J242" t="s">
        <v>43</v>
      </c>
      <c r="K242">
        <v>427227.39647008397</v>
      </c>
      <c r="L242">
        <v>332400.62438943703</v>
      </c>
      <c r="M242">
        <v>337218.083698562</v>
      </c>
      <c r="N242">
        <v>337218.083698562</v>
      </c>
      <c r="O242">
        <v>90009</v>
      </c>
      <c r="P242">
        <v>360036</v>
      </c>
      <c r="Q242">
        <v>8</v>
      </c>
      <c r="R242">
        <v>20.672987378789202</v>
      </c>
      <c r="S242" t="s">
        <v>304</v>
      </c>
      <c r="T242">
        <v>811</v>
      </c>
      <c r="U242">
        <v>1828.41027120282</v>
      </c>
      <c r="V242">
        <v>66.400000000000006</v>
      </c>
      <c r="W242" t="s">
        <v>15420</v>
      </c>
      <c r="X242">
        <v>72102609</v>
      </c>
      <c r="Y242" t="s">
        <v>96</v>
      </c>
      <c r="Z242" t="s">
        <v>304</v>
      </c>
      <c r="AA242" t="s">
        <v>305</v>
      </c>
      <c r="AB242" t="s">
        <v>306</v>
      </c>
      <c r="AC242" t="s">
        <v>307</v>
      </c>
      <c r="AD242" t="s">
        <v>308</v>
      </c>
      <c r="AE242">
        <v>8</v>
      </c>
      <c r="AF242" t="s">
        <v>15420</v>
      </c>
      <c r="AG242" t="s">
        <v>96</v>
      </c>
      <c r="AH242" t="s">
        <v>96</v>
      </c>
      <c r="AI242" t="s">
        <v>96</v>
      </c>
      <c r="AJ242" t="s">
        <v>96</v>
      </c>
      <c r="AK242">
        <v>5</v>
      </c>
      <c r="AL242">
        <v>4</v>
      </c>
      <c r="AM242">
        <v>3</v>
      </c>
      <c r="AN242">
        <v>2</v>
      </c>
      <c r="AO242">
        <v>5</v>
      </c>
      <c r="AP242">
        <v>5</v>
      </c>
    </row>
    <row r="243" spans="1:42" x14ac:dyDescent="0.25">
      <c r="A243" t="s">
        <v>20484</v>
      </c>
      <c r="B243">
        <v>20.580274171522898</v>
      </c>
      <c r="C243">
        <v>161</v>
      </c>
      <c r="D243" t="s">
        <v>17281</v>
      </c>
      <c r="E243">
        <v>1542</v>
      </c>
      <c r="F243">
        <v>1835.0798366921899</v>
      </c>
      <c r="G243">
        <v>50.330444877347801</v>
      </c>
      <c r="H243" t="s">
        <v>17282</v>
      </c>
      <c r="I243" t="s">
        <v>17283</v>
      </c>
      <c r="J243" t="s">
        <v>43</v>
      </c>
      <c r="K243">
        <v>1349561.8950990399</v>
      </c>
      <c r="L243">
        <v>252500.36811548</v>
      </c>
      <c r="M243" t="s">
        <v>98</v>
      </c>
      <c r="N243" t="s">
        <v>98</v>
      </c>
      <c r="O243">
        <v>1349562</v>
      </c>
      <c r="P243">
        <v>5398248</v>
      </c>
      <c r="Q243">
        <v>123</v>
      </c>
      <c r="R243">
        <v>20.680074171522897</v>
      </c>
      <c r="S243" t="s">
        <v>20485</v>
      </c>
      <c r="T243">
        <v>1542</v>
      </c>
      <c r="U243">
        <v>1829.0798366921899</v>
      </c>
      <c r="V243">
        <v>50.3</v>
      </c>
      <c r="W243" t="s">
        <v>21942</v>
      </c>
      <c r="X243">
        <v>72102609</v>
      </c>
      <c r="Y243" t="s">
        <v>96</v>
      </c>
      <c r="Z243" t="s">
        <v>20485</v>
      </c>
      <c r="AA243" t="s">
        <v>6805</v>
      </c>
      <c r="AB243" t="s">
        <v>20484</v>
      </c>
      <c r="AC243" t="s">
        <v>6801</v>
      </c>
      <c r="AD243" t="s">
        <v>20486</v>
      </c>
      <c r="AE243">
        <v>123</v>
      </c>
      <c r="AF243" t="s">
        <v>21942</v>
      </c>
      <c r="AG243" t="s">
        <v>96</v>
      </c>
      <c r="AH243" t="s">
        <v>96</v>
      </c>
      <c r="AI243" t="s">
        <v>96</v>
      </c>
      <c r="AJ243" t="s">
        <v>96</v>
      </c>
      <c r="AK243">
        <v>5</v>
      </c>
      <c r="AL243">
        <v>4</v>
      </c>
      <c r="AM243">
        <v>3</v>
      </c>
      <c r="AN243">
        <v>2</v>
      </c>
      <c r="AO243">
        <v>5</v>
      </c>
      <c r="AP243">
        <v>5</v>
      </c>
    </row>
    <row r="244" spans="1:42" x14ac:dyDescent="0.25">
      <c r="A244" t="s">
        <v>20487</v>
      </c>
      <c r="B244">
        <v>20.665755798137599</v>
      </c>
      <c r="C244">
        <v>103</v>
      </c>
      <c r="D244" t="s">
        <v>20488</v>
      </c>
      <c r="E244">
        <v>2099</v>
      </c>
      <c r="F244">
        <v>1843.1562048472699</v>
      </c>
      <c r="G244">
        <v>60.742417448736497</v>
      </c>
      <c r="H244" t="s">
        <v>20489</v>
      </c>
      <c r="I244" t="s">
        <v>585</v>
      </c>
      <c r="J244" t="s">
        <v>43</v>
      </c>
      <c r="K244">
        <v>414371.00945555698</v>
      </c>
      <c r="L244">
        <v>45932.052352960403</v>
      </c>
      <c r="M244" t="s">
        <v>98</v>
      </c>
      <c r="N244" t="s">
        <v>98</v>
      </c>
      <c r="O244">
        <v>414371</v>
      </c>
      <c r="P244">
        <v>1657484</v>
      </c>
      <c r="Q244">
        <v>38</v>
      </c>
      <c r="R244">
        <v>20.765555798137598</v>
      </c>
      <c r="S244" t="s">
        <v>20490</v>
      </c>
      <c r="T244">
        <v>2099</v>
      </c>
      <c r="U244">
        <v>1837.1562048472699</v>
      </c>
      <c r="V244">
        <v>60.7</v>
      </c>
      <c r="W244" t="s">
        <v>21943</v>
      </c>
      <c r="X244">
        <v>72102609</v>
      </c>
      <c r="Y244" t="s">
        <v>96</v>
      </c>
      <c r="Z244" t="s">
        <v>20490</v>
      </c>
      <c r="AA244" t="s">
        <v>20491</v>
      </c>
      <c r="AB244" t="s">
        <v>20487</v>
      </c>
      <c r="AC244" t="s">
        <v>20492</v>
      </c>
      <c r="AD244" t="s">
        <v>20493</v>
      </c>
      <c r="AE244">
        <v>38</v>
      </c>
      <c r="AF244" t="s">
        <v>21943</v>
      </c>
      <c r="AG244" t="s">
        <v>96</v>
      </c>
      <c r="AH244" t="s">
        <v>96</v>
      </c>
      <c r="AI244" t="s">
        <v>96</v>
      </c>
      <c r="AJ244" t="s">
        <v>96</v>
      </c>
      <c r="AK244">
        <v>5</v>
      </c>
      <c r="AL244">
        <v>4</v>
      </c>
      <c r="AM244">
        <v>3</v>
      </c>
      <c r="AN244">
        <v>2</v>
      </c>
      <c r="AO244">
        <v>5</v>
      </c>
      <c r="AP244">
        <v>5</v>
      </c>
    </row>
    <row r="245" spans="1:42" x14ac:dyDescent="0.25">
      <c r="A245" t="s">
        <v>3328</v>
      </c>
      <c r="B245">
        <v>20.704218301717098</v>
      </c>
      <c r="C245">
        <v>213</v>
      </c>
      <c r="D245" t="s">
        <v>20494</v>
      </c>
      <c r="E245">
        <v>2166</v>
      </c>
      <c r="F245">
        <v>1846.7901710149299</v>
      </c>
      <c r="G245">
        <v>55.784536557128703</v>
      </c>
      <c r="H245" t="s">
        <v>20495</v>
      </c>
      <c r="I245" t="s">
        <v>20496</v>
      </c>
      <c r="J245" t="s">
        <v>43</v>
      </c>
      <c r="K245">
        <v>123337.032701904</v>
      </c>
      <c r="L245">
        <v>16889.383977660302</v>
      </c>
      <c r="M245" t="s">
        <v>98</v>
      </c>
      <c r="N245" t="s">
        <v>98</v>
      </c>
      <c r="O245">
        <v>123337</v>
      </c>
      <c r="P245">
        <v>493348</v>
      </c>
      <c r="Q245">
        <v>11</v>
      </c>
      <c r="R245">
        <v>20.8040183017171</v>
      </c>
      <c r="S245" t="s">
        <v>1702</v>
      </c>
      <c r="T245">
        <v>2166</v>
      </c>
      <c r="U245">
        <v>1840.7901710149299</v>
      </c>
      <c r="V245">
        <v>55.8</v>
      </c>
      <c r="W245" t="s">
        <v>21944</v>
      </c>
      <c r="X245">
        <v>72102609</v>
      </c>
      <c r="Y245" t="s">
        <v>96</v>
      </c>
      <c r="Z245" t="s">
        <v>1702</v>
      </c>
      <c r="AA245" t="s">
        <v>1701</v>
      </c>
      <c r="AB245" t="s">
        <v>3328</v>
      </c>
      <c r="AC245" t="s">
        <v>1567</v>
      </c>
      <c r="AD245" t="s">
        <v>3329</v>
      </c>
      <c r="AE245">
        <v>11</v>
      </c>
      <c r="AF245" t="s">
        <v>21944</v>
      </c>
      <c r="AG245" t="s">
        <v>96</v>
      </c>
      <c r="AH245" t="s">
        <v>96</v>
      </c>
      <c r="AI245" t="s">
        <v>96</v>
      </c>
      <c r="AJ245" t="s">
        <v>96</v>
      </c>
      <c r="AK245">
        <v>5</v>
      </c>
      <c r="AL245">
        <v>4</v>
      </c>
      <c r="AM245">
        <v>3</v>
      </c>
      <c r="AN245">
        <v>2</v>
      </c>
      <c r="AO245">
        <v>5</v>
      </c>
      <c r="AP245">
        <v>5</v>
      </c>
    </row>
    <row r="246" spans="1:42" x14ac:dyDescent="0.25">
      <c r="A246" t="s">
        <v>3018</v>
      </c>
      <c r="B246">
        <v>20.782362438794301</v>
      </c>
      <c r="C246">
        <v>130</v>
      </c>
      <c r="D246" t="s">
        <v>20497</v>
      </c>
      <c r="E246">
        <v>1797</v>
      </c>
      <c r="F246">
        <v>1854.1732876587</v>
      </c>
      <c r="G246">
        <v>58.457576478724597</v>
      </c>
      <c r="H246" t="s">
        <v>20498</v>
      </c>
      <c r="I246" t="s">
        <v>5695</v>
      </c>
      <c r="J246" t="s">
        <v>43</v>
      </c>
      <c r="K246">
        <v>332450.60209611699</v>
      </c>
      <c r="L246">
        <v>21690.017608985901</v>
      </c>
      <c r="M246" t="s">
        <v>98</v>
      </c>
      <c r="N246" t="s">
        <v>98</v>
      </c>
      <c r="O246">
        <v>332451</v>
      </c>
      <c r="P246">
        <v>1329804</v>
      </c>
      <c r="Q246">
        <v>30</v>
      </c>
      <c r="R246">
        <v>20.882162438794303</v>
      </c>
      <c r="S246" t="s">
        <v>17364</v>
      </c>
      <c r="T246">
        <v>1797</v>
      </c>
      <c r="U246">
        <v>1848.1732876587</v>
      </c>
      <c r="V246">
        <v>58.5</v>
      </c>
      <c r="W246" t="s">
        <v>18880</v>
      </c>
      <c r="X246">
        <v>72102609</v>
      </c>
      <c r="Y246" t="s">
        <v>96</v>
      </c>
      <c r="Z246" t="s">
        <v>17364</v>
      </c>
      <c r="AA246" t="s">
        <v>17369</v>
      </c>
      <c r="AB246" t="s">
        <v>3018</v>
      </c>
      <c r="AC246" t="s">
        <v>17370</v>
      </c>
      <c r="AD246" t="s">
        <v>3017</v>
      </c>
      <c r="AE246">
        <v>30</v>
      </c>
      <c r="AF246" t="s">
        <v>18880</v>
      </c>
      <c r="AG246" t="s">
        <v>96</v>
      </c>
      <c r="AH246" t="s">
        <v>96</v>
      </c>
      <c r="AI246" t="s">
        <v>96</v>
      </c>
      <c r="AJ246" t="s">
        <v>96</v>
      </c>
      <c r="AK246">
        <v>5</v>
      </c>
      <c r="AL246" t="s">
        <v>96</v>
      </c>
      <c r="AM246">
        <v>3</v>
      </c>
      <c r="AN246">
        <v>2</v>
      </c>
      <c r="AO246">
        <v>5</v>
      </c>
      <c r="AP246">
        <v>5</v>
      </c>
    </row>
    <row r="247" spans="1:42" x14ac:dyDescent="0.25">
      <c r="A247" t="s">
        <v>2743</v>
      </c>
      <c r="B247">
        <v>20.839379144513501</v>
      </c>
      <c r="C247">
        <v>194</v>
      </c>
      <c r="D247" t="s">
        <v>2865</v>
      </c>
      <c r="E247">
        <v>1835</v>
      </c>
      <c r="F247">
        <v>1859.5602687517601</v>
      </c>
      <c r="G247">
        <v>65.210964983887706</v>
      </c>
      <c r="H247" t="s">
        <v>20499</v>
      </c>
      <c r="I247" t="s">
        <v>2866</v>
      </c>
      <c r="J247" t="s">
        <v>43</v>
      </c>
      <c r="K247">
        <v>599576.21391785902</v>
      </c>
      <c r="L247">
        <v>230096.71791991501</v>
      </c>
      <c r="M247" t="s">
        <v>98</v>
      </c>
      <c r="N247" t="s">
        <v>98</v>
      </c>
      <c r="O247">
        <v>599576</v>
      </c>
      <c r="P247">
        <v>2398304</v>
      </c>
      <c r="Q247">
        <v>55</v>
      </c>
      <c r="R247">
        <v>20.939179144513503</v>
      </c>
      <c r="S247" t="s">
        <v>2740</v>
      </c>
      <c r="T247">
        <v>1835</v>
      </c>
      <c r="U247">
        <v>1853.5602687517601</v>
      </c>
      <c r="V247">
        <v>65.2</v>
      </c>
      <c r="W247" t="s">
        <v>15425</v>
      </c>
      <c r="X247">
        <v>72102609</v>
      </c>
      <c r="Y247" t="s">
        <v>96</v>
      </c>
      <c r="Z247" t="s">
        <v>2740</v>
      </c>
      <c r="AA247" t="s">
        <v>2741</v>
      </c>
      <c r="AB247" t="s">
        <v>2743</v>
      </c>
      <c r="AC247" t="s">
        <v>2742</v>
      </c>
      <c r="AD247" t="s">
        <v>18884</v>
      </c>
      <c r="AE247">
        <v>55</v>
      </c>
      <c r="AF247" t="s">
        <v>15425</v>
      </c>
      <c r="AG247" t="s">
        <v>96</v>
      </c>
      <c r="AH247" t="s">
        <v>96</v>
      </c>
      <c r="AI247" t="s">
        <v>96</v>
      </c>
      <c r="AJ247" t="s">
        <v>96</v>
      </c>
      <c r="AK247">
        <v>5</v>
      </c>
      <c r="AL247" t="s">
        <v>96</v>
      </c>
      <c r="AM247">
        <v>3</v>
      </c>
      <c r="AN247">
        <v>2</v>
      </c>
      <c r="AO247">
        <v>5</v>
      </c>
      <c r="AP247">
        <v>5</v>
      </c>
    </row>
    <row r="248" spans="1:42" x14ac:dyDescent="0.25">
      <c r="A248" t="s">
        <v>5907</v>
      </c>
      <c r="B248">
        <v>20.877252064265999</v>
      </c>
      <c r="C248">
        <v>150</v>
      </c>
      <c r="D248" t="s">
        <v>20500</v>
      </c>
      <c r="E248">
        <v>1847</v>
      </c>
      <c r="F248">
        <v>1863.13853059753</v>
      </c>
      <c r="G248">
        <v>52.689817013587501</v>
      </c>
      <c r="H248" t="s">
        <v>20501</v>
      </c>
      <c r="I248" t="s">
        <v>20502</v>
      </c>
      <c r="J248" t="s">
        <v>43</v>
      </c>
      <c r="K248">
        <v>86413.6076660408</v>
      </c>
      <c r="L248">
        <v>16728.9335937742</v>
      </c>
      <c r="M248" t="s">
        <v>98</v>
      </c>
      <c r="N248" t="s">
        <v>98</v>
      </c>
      <c r="O248">
        <v>86414</v>
      </c>
      <c r="P248">
        <v>345656</v>
      </c>
      <c r="Q248">
        <v>8</v>
      </c>
      <c r="R248">
        <v>20.977052064265997</v>
      </c>
      <c r="S248" t="s">
        <v>4632</v>
      </c>
      <c r="T248">
        <v>1847</v>
      </c>
      <c r="U248">
        <v>1857.13853059753</v>
      </c>
      <c r="V248">
        <v>52.7</v>
      </c>
      <c r="W248" t="s">
        <v>21945</v>
      </c>
      <c r="X248">
        <v>72102609</v>
      </c>
      <c r="Y248" t="s">
        <v>96</v>
      </c>
      <c r="Z248" t="s">
        <v>4632</v>
      </c>
      <c r="AA248" t="s">
        <v>4628</v>
      </c>
      <c r="AB248" t="s">
        <v>5907</v>
      </c>
      <c r="AC248" t="s">
        <v>4629</v>
      </c>
      <c r="AD248" t="s">
        <v>11670</v>
      </c>
      <c r="AE248">
        <v>8</v>
      </c>
      <c r="AF248" t="s">
        <v>21945</v>
      </c>
      <c r="AG248" t="s">
        <v>96</v>
      </c>
      <c r="AH248" t="s">
        <v>96</v>
      </c>
      <c r="AI248" t="s">
        <v>96</v>
      </c>
      <c r="AJ248" t="s">
        <v>96</v>
      </c>
      <c r="AK248">
        <v>5</v>
      </c>
      <c r="AL248" t="s">
        <v>96</v>
      </c>
      <c r="AM248">
        <v>3</v>
      </c>
      <c r="AN248">
        <v>2</v>
      </c>
      <c r="AO248">
        <v>5</v>
      </c>
      <c r="AP248">
        <v>5</v>
      </c>
    </row>
    <row r="249" spans="1:42" x14ac:dyDescent="0.25">
      <c r="A249" t="s">
        <v>1136</v>
      </c>
      <c r="B249">
        <v>20.927657237029099</v>
      </c>
      <c r="C249">
        <v>243</v>
      </c>
      <c r="D249" t="s">
        <v>1132</v>
      </c>
      <c r="E249">
        <v>1851</v>
      </c>
      <c r="F249">
        <v>1867.9008491012401</v>
      </c>
      <c r="G249">
        <v>91.430834098505201</v>
      </c>
      <c r="H249" t="s">
        <v>1133</v>
      </c>
      <c r="I249" t="s">
        <v>1134</v>
      </c>
      <c r="J249" t="s">
        <v>43</v>
      </c>
      <c r="K249">
        <v>2756253.9901573202</v>
      </c>
      <c r="L249">
        <v>634027.552949348</v>
      </c>
      <c r="M249" t="s">
        <v>98</v>
      </c>
      <c r="N249" t="s">
        <v>98</v>
      </c>
      <c r="O249">
        <v>2756254</v>
      </c>
      <c r="P249">
        <v>11025016</v>
      </c>
      <c r="Q249">
        <v>251</v>
      </c>
      <c r="R249">
        <v>21.027457237029097</v>
      </c>
      <c r="S249" t="s">
        <v>1131</v>
      </c>
      <c r="T249">
        <v>1851</v>
      </c>
      <c r="U249">
        <v>1861.9008491012401</v>
      </c>
      <c r="V249">
        <v>91.4</v>
      </c>
      <c r="W249" t="s">
        <v>18894</v>
      </c>
      <c r="X249">
        <v>72102609</v>
      </c>
      <c r="Y249" t="s">
        <v>96</v>
      </c>
      <c r="Z249" t="s">
        <v>1131</v>
      </c>
      <c r="AA249" t="s">
        <v>1135</v>
      </c>
      <c r="AB249" t="s">
        <v>1136</v>
      </c>
      <c r="AC249" t="s">
        <v>1137</v>
      </c>
      <c r="AD249" t="s">
        <v>1138</v>
      </c>
      <c r="AE249">
        <v>251</v>
      </c>
      <c r="AF249" t="s">
        <v>1133</v>
      </c>
      <c r="AG249" t="s">
        <v>1132</v>
      </c>
      <c r="AH249" t="s">
        <v>96</v>
      </c>
      <c r="AI249" t="s">
        <v>96</v>
      </c>
      <c r="AJ249" t="s">
        <v>96</v>
      </c>
      <c r="AK249" t="s">
        <v>96</v>
      </c>
      <c r="AL249" t="s">
        <v>96</v>
      </c>
      <c r="AM249">
        <v>3</v>
      </c>
      <c r="AN249">
        <v>2</v>
      </c>
      <c r="AO249">
        <v>3</v>
      </c>
      <c r="AP249">
        <v>3</v>
      </c>
    </row>
    <row r="250" spans="1:42" x14ac:dyDescent="0.25">
      <c r="A250" t="s">
        <v>1141</v>
      </c>
      <c r="B250">
        <v>20.9876004945768</v>
      </c>
      <c r="C250">
        <v>135</v>
      </c>
      <c r="D250" t="s">
        <v>1376</v>
      </c>
      <c r="E250">
        <v>2378</v>
      </c>
      <c r="F250">
        <v>1873.5643330046601</v>
      </c>
      <c r="G250">
        <v>67.018046019425896</v>
      </c>
      <c r="H250" t="s">
        <v>1377</v>
      </c>
      <c r="I250" t="s">
        <v>1378</v>
      </c>
      <c r="J250" t="s">
        <v>43</v>
      </c>
      <c r="K250">
        <v>562511.96682601899</v>
      </c>
      <c r="L250">
        <v>417857.53043404699</v>
      </c>
      <c r="M250" t="s">
        <v>98</v>
      </c>
      <c r="N250" t="s">
        <v>98</v>
      </c>
      <c r="O250">
        <v>562512</v>
      </c>
      <c r="P250">
        <v>2250048</v>
      </c>
      <c r="Q250">
        <v>51</v>
      </c>
      <c r="R250">
        <v>21.087400494576798</v>
      </c>
      <c r="S250" t="s">
        <v>1139</v>
      </c>
      <c r="T250">
        <v>2378</v>
      </c>
      <c r="U250">
        <v>1867.5643330046601</v>
      </c>
      <c r="V250">
        <v>67</v>
      </c>
      <c r="W250" t="s">
        <v>18905</v>
      </c>
      <c r="X250">
        <v>72102609</v>
      </c>
      <c r="Y250" t="s">
        <v>96</v>
      </c>
      <c r="Z250" t="s">
        <v>1139</v>
      </c>
      <c r="AA250" t="s">
        <v>1140</v>
      </c>
      <c r="AB250" t="s">
        <v>1141</v>
      </c>
      <c r="AC250" t="s">
        <v>1142</v>
      </c>
      <c r="AD250" t="s">
        <v>1143</v>
      </c>
      <c r="AE250">
        <v>51</v>
      </c>
      <c r="AF250" t="s">
        <v>18905</v>
      </c>
      <c r="AG250" t="s">
        <v>96</v>
      </c>
      <c r="AH250" t="s">
        <v>96</v>
      </c>
      <c r="AI250" t="s">
        <v>96</v>
      </c>
      <c r="AJ250" t="s">
        <v>96</v>
      </c>
      <c r="AK250">
        <v>5</v>
      </c>
      <c r="AL250">
        <v>4</v>
      </c>
      <c r="AM250">
        <v>3</v>
      </c>
      <c r="AN250">
        <v>2</v>
      </c>
      <c r="AO250">
        <v>5</v>
      </c>
      <c r="AP250">
        <v>5</v>
      </c>
    </row>
    <row r="251" spans="1:42" x14ac:dyDescent="0.25">
      <c r="A251" t="s">
        <v>2744</v>
      </c>
      <c r="B251">
        <v>21.012341538213398</v>
      </c>
      <c r="C251">
        <v>149</v>
      </c>
      <c r="D251" t="s">
        <v>2031</v>
      </c>
      <c r="E251">
        <v>1887</v>
      </c>
      <c r="F251">
        <v>1875.9018853520299</v>
      </c>
      <c r="G251">
        <v>69.725379819764001</v>
      </c>
      <c r="H251" t="s">
        <v>2032</v>
      </c>
      <c r="I251" t="s">
        <v>67</v>
      </c>
      <c r="J251" t="s">
        <v>44</v>
      </c>
      <c r="K251">
        <v>3448704.2678628499</v>
      </c>
      <c r="L251">
        <v>1425970.6556021301</v>
      </c>
      <c r="M251">
        <v>1109441.80990679</v>
      </c>
      <c r="N251">
        <v>1109441.80990679</v>
      </c>
      <c r="O251">
        <v>2339262</v>
      </c>
      <c r="P251">
        <v>9357048</v>
      </c>
      <c r="Q251">
        <v>213</v>
      </c>
      <c r="R251">
        <v>21.1121415382134</v>
      </c>
      <c r="S251" t="s">
        <v>231</v>
      </c>
      <c r="T251">
        <v>1887</v>
      </c>
      <c r="U251">
        <v>1869.9018853520299</v>
      </c>
      <c r="V251">
        <v>69.7</v>
      </c>
      <c r="W251" t="s">
        <v>15433</v>
      </c>
      <c r="X251">
        <v>72102609</v>
      </c>
      <c r="Y251" t="s">
        <v>96</v>
      </c>
      <c r="Z251" t="s">
        <v>231</v>
      </c>
      <c r="AA251" t="s">
        <v>232</v>
      </c>
      <c r="AB251" t="s">
        <v>2744</v>
      </c>
      <c r="AC251" t="s">
        <v>233</v>
      </c>
      <c r="AD251" t="s">
        <v>2745</v>
      </c>
      <c r="AE251">
        <v>213</v>
      </c>
      <c r="AF251" t="s">
        <v>15433</v>
      </c>
      <c r="AG251" t="s">
        <v>96</v>
      </c>
      <c r="AH251" t="s">
        <v>118</v>
      </c>
      <c r="AI251" t="s">
        <v>96</v>
      </c>
      <c r="AJ251" t="s">
        <v>96</v>
      </c>
      <c r="AK251">
        <v>5</v>
      </c>
      <c r="AL251" t="s">
        <v>96</v>
      </c>
      <c r="AM251" t="s">
        <v>96</v>
      </c>
      <c r="AN251">
        <v>2</v>
      </c>
      <c r="AO251">
        <v>5</v>
      </c>
      <c r="AP251">
        <v>5</v>
      </c>
    </row>
    <row r="252" spans="1:42" x14ac:dyDescent="0.25">
      <c r="A252" t="s">
        <v>1146</v>
      </c>
      <c r="B252">
        <v>21.014122563661999</v>
      </c>
      <c r="C252">
        <v>187</v>
      </c>
      <c r="D252" t="s">
        <v>20503</v>
      </c>
      <c r="E252">
        <v>1342</v>
      </c>
      <c r="F252">
        <v>1876.07015797137</v>
      </c>
      <c r="G252">
        <v>53.881776275216701</v>
      </c>
      <c r="H252" t="s">
        <v>20504</v>
      </c>
      <c r="I252" t="s">
        <v>20505</v>
      </c>
      <c r="J252" t="s">
        <v>43</v>
      </c>
      <c r="K252">
        <v>2870771.9912772002</v>
      </c>
      <c r="L252">
        <v>854808.42866309197</v>
      </c>
      <c r="M252" t="s">
        <v>98</v>
      </c>
      <c r="N252" t="s">
        <v>98</v>
      </c>
      <c r="O252">
        <v>2870772</v>
      </c>
      <c r="P252">
        <v>11483088</v>
      </c>
      <c r="Q252">
        <v>261</v>
      </c>
      <c r="R252">
        <v>21.113922563662001</v>
      </c>
      <c r="S252" t="s">
        <v>1144</v>
      </c>
      <c r="T252">
        <v>1342</v>
      </c>
      <c r="U252">
        <v>1870.07015797137</v>
      </c>
      <c r="V252">
        <v>53.9</v>
      </c>
      <c r="W252" t="s">
        <v>21946</v>
      </c>
      <c r="X252">
        <v>72102609</v>
      </c>
      <c r="Y252" t="s">
        <v>96</v>
      </c>
      <c r="Z252" t="s">
        <v>1144</v>
      </c>
      <c r="AA252" t="s">
        <v>1145</v>
      </c>
      <c r="AB252" t="s">
        <v>1146</v>
      </c>
      <c r="AC252" t="s">
        <v>1147</v>
      </c>
      <c r="AD252" t="s">
        <v>1148</v>
      </c>
      <c r="AE252">
        <v>261</v>
      </c>
      <c r="AF252" t="s">
        <v>21946</v>
      </c>
      <c r="AG252" t="s">
        <v>96</v>
      </c>
      <c r="AH252" t="s">
        <v>96</v>
      </c>
      <c r="AI252" t="s">
        <v>96</v>
      </c>
      <c r="AJ252" t="s">
        <v>96</v>
      </c>
      <c r="AK252">
        <v>5</v>
      </c>
      <c r="AL252">
        <v>4</v>
      </c>
      <c r="AM252">
        <v>3</v>
      </c>
      <c r="AN252">
        <v>2</v>
      </c>
      <c r="AO252">
        <v>5</v>
      </c>
      <c r="AP252">
        <v>5</v>
      </c>
    </row>
    <row r="253" spans="1:42" x14ac:dyDescent="0.25">
      <c r="A253" t="s">
        <v>4632</v>
      </c>
      <c r="B253">
        <v>21.043652607127701</v>
      </c>
      <c r="C253">
        <v>150</v>
      </c>
      <c r="E253">
        <v>1878</v>
      </c>
      <c r="F253">
        <v>1878.8601786121801</v>
      </c>
      <c r="G253">
        <v>65.1241049515518</v>
      </c>
      <c r="H253" t="s">
        <v>14282</v>
      </c>
      <c r="J253" t="s">
        <v>44</v>
      </c>
      <c r="K253">
        <v>1228097.38116106</v>
      </c>
      <c r="L253">
        <v>512695.26841294102</v>
      </c>
      <c r="M253" t="s">
        <v>98</v>
      </c>
      <c r="N253" t="s">
        <v>98</v>
      </c>
      <c r="O253">
        <v>1228097</v>
      </c>
      <c r="P253">
        <v>4912388</v>
      </c>
      <c r="Q253">
        <v>112</v>
      </c>
      <c r="R253">
        <v>21.143452607127699</v>
      </c>
      <c r="S253" t="s">
        <v>4628</v>
      </c>
      <c r="T253">
        <v>1878</v>
      </c>
      <c r="U253">
        <v>1872.8601786121801</v>
      </c>
      <c r="V253">
        <v>65.099999999999994</v>
      </c>
      <c r="W253" t="s">
        <v>17392</v>
      </c>
      <c r="X253">
        <v>72102609</v>
      </c>
      <c r="Y253" t="s">
        <v>96</v>
      </c>
      <c r="Z253" t="s">
        <v>4628</v>
      </c>
      <c r="AA253" t="s">
        <v>4629</v>
      </c>
      <c r="AB253" t="s">
        <v>4632</v>
      </c>
      <c r="AC253" t="s">
        <v>4630</v>
      </c>
      <c r="AD253" t="s">
        <v>5907</v>
      </c>
      <c r="AE253">
        <v>112</v>
      </c>
      <c r="AF253" t="s">
        <v>17392</v>
      </c>
      <c r="AG253" t="s">
        <v>96</v>
      </c>
      <c r="AH253" t="s">
        <v>118</v>
      </c>
      <c r="AI253" t="s">
        <v>96</v>
      </c>
      <c r="AJ253" t="s">
        <v>96</v>
      </c>
      <c r="AK253">
        <v>5</v>
      </c>
      <c r="AL253" t="s">
        <v>96</v>
      </c>
      <c r="AM253" t="s">
        <v>96</v>
      </c>
      <c r="AN253">
        <v>2</v>
      </c>
      <c r="AO253">
        <v>5</v>
      </c>
      <c r="AP253">
        <v>5</v>
      </c>
    </row>
    <row r="254" spans="1:42" x14ac:dyDescent="0.25">
      <c r="A254" t="s">
        <v>1567</v>
      </c>
      <c r="B254">
        <v>21.049004547030599</v>
      </c>
      <c r="C254">
        <v>213</v>
      </c>
      <c r="D254" t="s">
        <v>1132</v>
      </c>
      <c r="E254">
        <v>1851</v>
      </c>
      <c r="F254">
        <v>1879.3658339057299</v>
      </c>
      <c r="G254">
        <v>69.301820790533597</v>
      </c>
      <c r="H254" t="s">
        <v>1133</v>
      </c>
      <c r="I254" t="s">
        <v>1134</v>
      </c>
      <c r="J254" t="s">
        <v>43</v>
      </c>
      <c r="K254">
        <v>739555.69171884505</v>
      </c>
      <c r="L254">
        <v>164045.17207140499</v>
      </c>
      <c r="M254" t="s">
        <v>98</v>
      </c>
      <c r="N254" t="s">
        <v>98</v>
      </c>
      <c r="O254">
        <v>739556</v>
      </c>
      <c r="P254">
        <v>2958224</v>
      </c>
      <c r="Q254">
        <v>67</v>
      </c>
      <c r="R254">
        <v>21.148804547030601</v>
      </c>
      <c r="S254" t="s">
        <v>1565</v>
      </c>
      <c r="T254">
        <v>1851</v>
      </c>
      <c r="U254">
        <v>1873.3658339057299</v>
      </c>
      <c r="V254">
        <v>69.3</v>
      </c>
      <c r="W254" t="s">
        <v>15436</v>
      </c>
      <c r="X254">
        <v>72102609</v>
      </c>
      <c r="Y254" t="s">
        <v>96</v>
      </c>
      <c r="Z254" t="s">
        <v>1565</v>
      </c>
      <c r="AA254" t="s">
        <v>1566</v>
      </c>
      <c r="AB254" t="s">
        <v>1567</v>
      </c>
      <c r="AC254" t="s">
        <v>3019</v>
      </c>
      <c r="AD254" t="s">
        <v>1701</v>
      </c>
      <c r="AE254">
        <v>67</v>
      </c>
      <c r="AF254" t="s">
        <v>15436</v>
      </c>
      <c r="AG254" t="s">
        <v>96</v>
      </c>
      <c r="AH254" t="s">
        <v>96</v>
      </c>
      <c r="AI254" t="s">
        <v>96</v>
      </c>
      <c r="AJ254" t="s">
        <v>96</v>
      </c>
      <c r="AK254">
        <v>5</v>
      </c>
      <c r="AL254" t="s">
        <v>96</v>
      </c>
      <c r="AM254">
        <v>3</v>
      </c>
      <c r="AN254">
        <v>2</v>
      </c>
      <c r="AO254">
        <v>5</v>
      </c>
      <c r="AP254">
        <v>5</v>
      </c>
    </row>
    <row r="255" spans="1:42" x14ac:dyDescent="0.25">
      <c r="A255" t="s">
        <v>1135</v>
      </c>
      <c r="B255">
        <v>21.056526617049599</v>
      </c>
      <c r="C255">
        <v>243</v>
      </c>
      <c r="D255" t="s">
        <v>20506</v>
      </c>
      <c r="E255">
        <v>1997</v>
      </c>
      <c r="F255">
        <v>1880.0765247192701</v>
      </c>
      <c r="G255">
        <v>56.784109601732602</v>
      </c>
      <c r="H255" t="s">
        <v>20507</v>
      </c>
      <c r="I255" t="s">
        <v>1134</v>
      </c>
      <c r="J255" t="s">
        <v>43</v>
      </c>
      <c r="K255">
        <v>119542.601769402</v>
      </c>
      <c r="L255">
        <v>53892.795055145303</v>
      </c>
      <c r="M255" t="s">
        <v>98</v>
      </c>
      <c r="N255" t="s">
        <v>98</v>
      </c>
      <c r="O255">
        <v>119543</v>
      </c>
      <c r="P255">
        <v>478172</v>
      </c>
      <c r="Q255">
        <v>11</v>
      </c>
      <c r="R255">
        <v>21.156326617049601</v>
      </c>
      <c r="S255" t="s">
        <v>1137</v>
      </c>
      <c r="T255">
        <v>1997</v>
      </c>
      <c r="U255">
        <v>1874.0765247192701</v>
      </c>
      <c r="V255">
        <v>56.8</v>
      </c>
      <c r="W255" t="s">
        <v>15667</v>
      </c>
      <c r="X255">
        <v>72102609</v>
      </c>
      <c r="Y255" t="s">
        <v>96</v>
      </c>
      <c r="Z255" t="s">
        <v>1137</v>
      </c>
      <c r="AA255" t="s">
        <v>1149</v>
      </c>
      <c r="AB255" t="s">
        <v>1135</v>
      </c>
      <c r="AC255" t="s">
        <v>1150</v>
      </c>
      <c r="AD255" t="s">
        <v>1131</v>
      </c>
      <c r="AE255">
        <v>11</v>
      </c>
      <c r="AF255" t="s">
        <v>15667</v>
      </c>
      <c r="AG255" t="s">
        <v>96</v>
      </c>
      <c r="AH255" t="s">
        <v>96</v>
      </c>
      <c r="AI255" t="s">
        <v>96</v>
      </c>
      <c r="AJ255" t="s">
        <v>96</v>
      </c>
      <c r="AK255">
        <v>5</v>
      </c>
      <c r="AL255">
        <v>4</v>
      </c>
      <c r="AM255">
        <v>3</v>
      </c>
      <c r="AN255">
        <v>2</v>
      </c>
      <c r="AO255">
        <v>5</v>
      </c>
      <c r="AP255">
        <v>5</v>
      </c>
    </row>
    <row r="256" spans="1:42" x14ac:dyDescent="0.25">
      <c r="A256" t="s">
        <v>4333</v>
      </c>
      <c r="B256">
        <v>21.085864213544799</v>
      </c>
      <c r="C256">
        <v>83</v>
      </c>
      <c r="D256" t="s">
        <v>3141</v>
      </c>
      <c r="E256">
        <v>1880</v>
      </c>
      <c r="F256">
        <v>1882.8483628260601</v>
      </c>
      <c r="G256">
        <v>63.5259622249202</v>
      </c>
      <c r="H256" t="s">
        <v>3142</v>
      </c>
      <c r="I256" t="s">
        <v>3143</v>
      </c>
      <c r="J256" t="s">
        <v>44</v>
      </c>
      <c r="K256">
        <v>779157.38750136201</v>
      </c>
      <c r="L256">
        <v>138443.63775990301</v>
      </c>
      <c r="M256" t="s">
        <v>98</v>
      </c>
      <c r="N256" t="s">
        <v>98</v>
      </c>
      <c r="O256">
        <v>779157</v>
      </c>
      <c r="P256">
        <v>3116628</v>
      </c>
      <c r="Q256">
        <v>71</v>
      </c>
      <c r="R256">
        <v>21.185664213544797</v>
      </c>
      <c r="S256" t="s">
        <v>4331</v>
      </c>
      <c r="T256">
        <v>1880</v>
      </c>
      <c r="U256">
        <v>1876.8483628260601</v>
      </c>
      <c r="V256">
        <v>63.5</v>
      </c>
      <c r="W256" t="s">
        <v>21947</v>
      </c>
      <c r="X256">
        <v>72102609</v>
      </c>
      <c r="Y256" t="s">
        <v>96</v>
      </c>
      <c r="Z256" t="s">
        <v>4331</v>
      </c>
      <c r="AA256" t="s">
        <v>4332</v>
      </c>
      <c r="AB256" t="s">
        <v>4333</v>
      </c>
      <c r="AC256" t="s">
        <v>4334</v>
      </c>
      <c r="AD256" t="s">
        <v>4335</v>
      </c>
      <c r="AE256">
        <v>71</v>
      </c>
      <c r="AF256" t="s">
        <v>21947</v>
      </c>
      <c r="AG256" t="s">
        <v>96</v>
      </c>
      <c r="AH256" t="s">
        <v>118</v>
      </c>
      <c r="AI256" t="s">
        <v>96</v>
      </c>
      <c r="AJ256" t="s">
        <v>96</v>
      </c>
      <c r="AK256">
        <v>5</v>
      </c>
      <c r="AL256" t="s">
        <v>96</v>
      </c>
      <c r="AM256" t="s">
        <v>96</v>
      </c>
      <c r="AN256">
        <v>2</v>
      </c>
      <c r="AO256">
        <v>5</v>
      </c>
      <c r="AP256">
        <v>5</v>
      </c>
    </row>
    <row r="257" spans="1:42" x14ac:dyDescent="0.25">
      <c r="A257" t="s">
        <v>1139</v>
      </c>
      <c r="B257">
        <v>21.1196564521317</v>
      </c>
      <c r="C257">
        <v>135</v>
      </c>
      <c r="D257" t="s">
        <v>20508</v>
      </c>
      <c r="E257">
        <v>2279</v>
      </c>
      <c r="F257">
        <v>1886.0410788566301</v>
      </c>
      <c r="G257">
        <v>61.487240342335298</v>
      </c>
      <c r="H257" t="s">
        <v>20509</v>
      </c>
      <c r="I257" t="s">
        <v>20510</v>
      </c>
      <c r="J257" t="s">
        <v>43</v>
      </c>
      <c r="K257">
        <v>411131.82347091398</v>
      </c>
      <c r="L257">
        <v>253031.15793907101</v>
      </c>
      <c r="M257" t="s">
        <v>98</v>
      </c>
      <c r="N257" t="s">
        <v>98</v>
      </c>
      <c r="O257">
        <v>411132</v>
      </c>
      <c r="P257">
        <v>1644528</v>
      </c>
      <c r="Q257">
        <v>37</v>
      </c>
      <c r="R257">
        <v>21.219456452131702</v>
      </c>
      <c r="S257" t="s">
        <v>1140</v>
      </c>
      <c r="T257">
        <v>2279</v>
      </c>
      <c r="U257">
        <v>1880.0410788566301</v>
      </c>
      <c r="V257">
        <v>61.5</v>
      </c>
      <c r="W257" t="s">
        <v>18918</v>
      </c>
      <c r="X257">
        <v>72102609</v>
      </c>
      <c r="Y257" t="s">
        <v>96</v>
      </c>
      <c r="Z257" t="s">
        <v>1140</v>
      </c>
      <c r="AA257" t="s">
        <v>1142</v>
      </c>
      <c r="AB257" t="s">
        <v>1139</v>
      </c>
      <c r="AC257" t="s">
        <v>1151</v>
      </c>
      <c r="AD257" t="s">
        <v>1141</v>
      </c>
      <c r="AE257">
        <v>37</v>
      </c>
      <c r="AF257" t="s">
        <v>18918</v>
      </c>
      <c r="AG257" t="s">
        <v>96</v>
      </c>
      <c r="AH257" t="s">
        <v>96</v>
      </c>
      <c r="AI257" t="s">
        <v>96</v>
      </c>
      <c r="AJ257" t="s">
        <v>96</v>
      </c>
      <c r="AK257">
        <v>5</v>
      </c>
      <c r="AL257">
        <v>4</v>
      </c>
      <c r="AM257">
        <v>3</v>
      </c>
      <c r="AN257">
        <v>2</v>
      </c>
      <c r="AO257">
        <v>5</v>
      </c>
      <c r="AP257">
        <v>5</v>
      </c>
    </row>
    <row r="258" spans="1:42" x14ac:dyDescent="0.25">
      <c r="A258" t="s">
        <v>1154</v>
      </c>
      <c r="B258">
        <v>21.125333710786698</v>
      </c>
      <c r="C258">
        <v>119</v>
      </c>
      <c r="E258">
        <v>1885</v>
      </c>
      <c r="F258">
        <v>1886.5774705097299</v>
      </c>
      <c r="G258">
        <v>87.244573217225096</v>
      </c>
      <c r="H258" t="s">
        <v>14283</v>
      </c>
      <c r="J258" t="s">
        <v>44</v>
      </c>
      <c r="K258">
        <v>2625720.06283462</v>
      </c>
      <c r="L258">
        <v>643695.87627522298</v>
      </c>
      <c r="M258" t="s">
        <v>98</v>
      </c>
      <c r="N258" t="s">
        <v>98</v>
      </c>
      <c r="O258">
        <v>2625720</v>
      </c>
      <c r="P258">
        <v>10502880</v>
      </c>
      <c r="Q258">
        <v>239</v>
      </c>
      <c r="R258">
        <v>21.2251337107867</v>
      </c>
      <c r="S258" t="s">
        <v>1152</v>
      </c>
      <c r="T258">
        <v>1885</v>
      </c>
      <c r="U258">
        <v>1880.5774705097299</v>
      </c>
      <c r="V258">
        <v>87.2</v>
      </c>
      <c r="W258" t="s">
        <v>15668</v>
      </c>
      <c r="X258">
        <v>72102609</v>
      </c>
      <c r="Y258" t="s">
        <v>96</v>
      </c>
      <c r="Z258" t="s">
        <v>1152</v>
      </c>
      <c r="AA258" t="s">
        <v>1153</v>
      </c>
      <c r="AB258" t="s">
        <v>1154</v>
      </c>
      <c r="AC258" t="s">
        <v>1155</v>
      </c>
      <c r="AD258" t="s">
        <v>1156</v>
      </c>
      <c r="AE258">
        <v>239</v>
      </c>
      <c r="AF258" t="s">
        <v>14283</v>
      </c>
      <c r="AG258">
        <v>0</v>
      </c>
      <c r="AH258" t="s">
        <v>118</v>
      </c>
      <c r="AI258" t="s">
        <v>96</v>
      </c>
      <c r="AJ258" t="s">
        <v>96</v>
      </c>
      <c r="AK258" t="s">
        <v>96</v>
      </c>
      <c r="AL258" t="s">
        <v>96</v>
      </c>
      <c r="AM258" t="s">
        <v>96</v>
      </c>
      <c r="AN258">
        <v>2</v>
      </c>
      <c r="AO258">
        <v>2</v>
      </c>
      <c r="AP258">
        <v>2</v>
      </c>
    </row>
    <row r="259" spans="1:42" x14ac:dyDescent="0.25">
      <c r="A259" t="s">
        <v>1577</v>
      </c>
      <c r="B259">
        <v>21.2124584359414</v>
      </c>
      <c r="C259">
        <v>121</v>
      </c>
      <c r="E259">
        <v>1893</v>
      </c>
      <c r="F259">
        <v>1894.80907984644</v>
      </c>
      <c r="G259">
        <v>90.923542615619994</v>
      </c>
      <c r="H259" t="s">
        <v>14284</v>
      </c>
      <c r="J259" t="s">
        <v>44</v>
      </c>
      <c r="K259">
        <v>2420834.0829614601</v>
      </c>
      <c r="L259">
        <v>435512.68120351603</v>
      </c>
      <c r="M259">
        <v>14678.705993678201</v>
      </c>
      <c r="N259">
        <v>14678.705993678201</v>
      </c>
      <c r="O259">
        <v>2406155</v>
      </c>
      <c r="P259">
        <v>9624620</v>
      </c>
      <c r="Q259">
        <v>219</v>
      </c>
      <c r="R259">
        <v>21.312258435941402</v>
      </c>
      <c r="S259" t="s">
        <v>1576</v>
      </c>
      <c r="T259">
        <v>1893</v>
      </c>
      <c r="U259">
        <v>1888.80907984644</v>
      </c>
      <c r="V259">
        <v>90.9</v>
      </c>
      <c r="W259" t="s">
        <v>18926</v>
      </c>
      <c r="X259">
        <v>72102609</v>
      </c>
      <c r="Y259" t="s">
        <v>96</v>
      </c>
      <c r="Z259" t="s">
        <v>1576</v>
      </c>
      <c r="AA259" t="s">
        <v>1312</v>
      </c>
      <c r="AB259" t="s">
        <v>1577</v>
      </c>
      <c r="AC259" t="s">
        <v>1311</v>
      </c>
      <c r="AD259" t="s">
        <v>1578</v>
      </c>
      <c r="AE259">
        <v>219</v>
      </c>
      <c r="AF259" t="s">
        <v>14284</v>
      </c>
      <c r="AG259">
        <v>0</v>
      </c>
      <c r="AH259" t="s">
        <v>118</v>
      </c>
      <c r="AI259" t="s">
        <v>96</v>
      </c>
      <c r="AJ259" t="s">
        <v>96</v>
      </c>
      <c r="AK259" t="s">
        <v>96</v>
      </c>
      <c r="AL259" t="s">
        <v>96</v>
      </c>
      <c r="AM259" t="s">
        <v>96</v>
      </c>
      <c r="AN259">
        <v>2</v>
      </c>
      <c r="AO259">
        <v>2</v>
      </c>
      <c r="AP259">
        <v>2</v>
      </c>
    </row>
    <row r="260" spans="1:42" x14ac:dyDescent="0.25">
      <c r="A260" t="s">
        <v>1158</v>
      </c>
      <c r="B260">
        <v>21.2136227718348</v>
      </c>
      <c r="C260">
        <v>205</v>
      </c>
      <c r="D260" t="s">
        <v>20511</v>
      </c>
      <c r="E260">
        <v>2574</v>
      </c>
      <c r="F260">
        <v>1894.9190871743699</v>
      </c>
      <c r="G260">
        <v>59.578368043313802</v>
      </c>
      <c r="H260" t="s">
        <v>20512</v>
      </c>
      <c r="I260" t="s">
        <v>1362</v>
      </c>
      <c r="J260" t="s">
        <v>43</v>
      </c>
      <c r="K260">
        <v>1108955.68195948</v>
      </c>
      <c r="L260">
        <v>375305.84720323997</v>
      </c>
      <c r="M260" t="s">
        <v>98</v>
      </c>
      <c r="N260" t="s">
        <v>98</v>
      </c>
      <c r="O260">
        <v>1108956</v>
      </c>
      <c r="P260">
        <v>4435824</v>
      </c>
      <c r="Q260">
        <v>101</v>
      </c>
      <c r="R260">
        <v>21.313422771834801</v>
      </c>
      <c r="S260" t="s">
        <v>1157</v>
      </c>
      <c r="T260">
        <v>2574</v>
      </c>
      <c r="U260">
        <v>1888.9190871743699</v>
      </c>
      <c r="V260">
        <v>59.6</v>
      </c>
      <c r="W260" t="s">
        <v>21948</v>
      </c>
      <c r="X260">
        <v>72102609</v>
      </c>
      <c r="Y260" t="s">
        <v>96</v>
      </c>
      <c r="Z260" t="s">
        <v>1157</v>
      </c>
      <c r="AA260" t="s">
        <v>3020</v>
      </c>
      <c r="AB260" t="s">
        <v>1158</v>
      </c>
      <c r="AC260" t="s">
        <v>461</v>
      </c>
      <c r="AD260" t="s">
        <v>1159</v>
      </c>
      <c r="AE260">
        <v>101</v>
      </c>
      <c r="AF260" t="s">
        <v>21948</v>
      </c>
      <c r="AG260" t="s">
        <v>96</v>
      </c>
      <c r="AH260" t="s">
        <v>96</v>
      </c>
      <c r="AI260" t="s">
        <v>96</v>
      </c>
      <c r="AJ260" t="s">
        <v>96</v>
      </c>
      <c r="AK260">
        <v>5</v>
      </c>
      <c r="AL260">
        <v>4</v>
      </c>
      <c r="AM260">
        <v>3</v>
      </c>
      <c r="AN260">
        <v>2</v>
      </c>
      <c r="AO260">
        <v>5</v>
      </c>
      <c r="AP260">
        <v>5</v>
      </c>
    </row>
    <row r="261" spans="1:42" x14ac:dyDescent="0.25">
      <c r="A261" t="s">
        <v>20513</v>
      </c>
      <c r="B261">
        <v>21.299255081218401</v>
      </c>
      <c r="C261">
        <v>183</v>
      </c>
      <c r="D261" t="s">
        <v>20514</v>
      </c>
      <c r="E261">
        <v>1245</v>
      </c>
      <c r="F261">
        <v>1903.0096919504001</v>
      </c>
      <c r="G261">
        <v>54.038224313597198</v>
      </c>
      <c r="H261" t="s">
        <v>20515</v>
      </c>
      <c r="I261" t="s">
        <v>20516</v>
      </c>
      <c r="J261" t="s">
        <v>43</v>
      </c>
      <c r="K261">
        <v>432214.68483459298</v>
      </c>
      <c r="L261">
        <v>43471.926729003702</v>
      </c>
      <c r="M261" t="s">
        <v>98</v>
      </c>
      <c r="N261" t="s">
        <v>98</v>
      </c>
      <c r="O261">
        <v>432215</v>
      </c>
      <c r="P261">
        <v>1728860</v>
      </c>
      <c r="Q261">
        <v>39</v>
      </c>
      <c r="R261">
        <v>21.3990550812184</v>
      </c>
      <c r="S261" t="s">
        <v>20517</v>
      </c>
      <c r="T261">
        <v>1245</v>
      </c>
      <c r="U261">
        <v>1897.0096919504001</v>
      </c>
      <c r="V261">
        <v>54</v>
      </c>
      <c r="W261" t="s">
        <v>21949</v>
      </c>
      <c r="X261">
        <v>72102609</v>
      </c>
      <c r="Y261" t="s">
        <v>96</v>
      </c>
      <c r="Z261" t="s">
        <v>20517</v>
      </c>
      <c r="AA261" t="s">
        <v>20518</v>
      </c>
      <c r="AB261" t="s">
        <v>20513</v>
      </c>
      <c r="AC261" t="s">
        <v>20519</v>
      </c>
      <c r="AD261" t="s">
        <v>18902</v>
      </c>
      <c r="AE261">
        <v>39</v>
      </c>
      <c r="AF261" t="s">
        <v>21949</v>
      </c>
      <c r="AG261" t="s">
        <v>96</v>
      </c>
      <c r="AH261" t="s">
        <v>96</v>
      </c>
      <c r="AI261" t="s">
        <v>96</v>
      </c>
      <c r="AJ261" t="s">
        <v>96</v>
      </c>
      <c r="AK261">
        <v>5</v>
      </c>
      <c r="AL261">
        <v>4</v>
      </c>
      <c r="AM261">
        <v>3</v>
      </c>
      <c r="AN261">
        <v>2</v>
      </c>
      <c r="AO261">
        <v>5</v>
      </c>
      <c r="AP261">
        <v>5</v>
      </c>
    </row>
    <row r="262" spans="1:42" x14ac:dyDescent="0.25">
      <c r="A262" t="s">
        <v>233</v>
      </c>
      <c r="B262">
        <v>21.3009819056862</v>
      </c>
      <c r="C262">
        <v>149</v>
      </c>
      <c r="E262">
        <v>1902</v>
      </c>
      <c r="F262">
        <v>1903.1728436204601</v>
      </c>
      <c r="G262">
        <v>77.075829593091498</v>
      </c>
      <c r="H262" t="s">
        <v>14285</v>
      </c>
      <c r="J262" t="s">
        <v>44</v>
      </c>
      <c r="K262">
        <v>2584215.0406356901</v>
      </c>
      <c r="L262">
        <v>353835.93800415</v>
      </c>
      <c r="M262">
        <v>44193.229673245201</v>
      </c>
      <c r="N262">
        <v>44193.229673245201</v>
      </c>
      <c r="O262">
        <v>2540022</v>
      </c>
      <c r="P262">
        <v>10160088</v>
      </c>
      <c r="Q262">
        <v>231</v>
      </c>
      <c r="R262">
        <v>21.400781905686202</v>
      </c>
      <c r="S262" t="s">
        <v>313</v>
      </c>
      <c r="T262">
        <v>1902</v>
      </c>
      <c r="U262">
        <v>1897.1728436204601</v>
      </c>
      <c r="V262">
        <v>77.099999999999994</v>
      </c>
      <c r="W262" t="s">
        <v>18929</v>
      </c>
      <c r="X262">
        <v>72102609</v>
      </c>
      <c r="Y262" t="s">
        <v>96</v>
      </c>
      <c r="Z262" t="s">
        <v>313</v>
      </c>
      <c r="AA262" t="s">
        <v>311</v>
      </c>
      <c r="AB262" t="s">
        <v>233</v>
      </c>
      <c r="AC262" t="s">
        <v>309</v>
      </c>
      <c r="AD262" t="s">
        <v>232</v>
      </c>
      <c r="AE262">
        <v>231</v>
      </c>
      <c r="AF262" t="s">
        <v>18929</v>
      </c>
      <c r="AG262" t="s">
        <v>96</v>
      </c>
      <c r="AH262" t="s">
        <v>118</v>
      </c>
      <c r="AI262" t="s">
        <v>96</v>
      </c>
      <c r="AJ262" t="s">
        <v>96</v>
      </c>
      <c r="AK262">
        <v>5</v>
      </c>
      <c r="AL262" t="s">
        <v>96</v>
      </c>
      <c r="AM262" t="s">
        <v>96</v>
      </c>
      <c r="AN262">
        <v>2</v>
      </c>
      <c r="AO262">
        <v>5</v>
      </c>
      <c r="AP262">
        <v>5</v>
      </c>
    </row>
    <row r="263" spans="1:42" x14ac:dyDescent="0.25">
      <c r="A263" t="s">
        <v>1809</v>
      </c>
      <c r="B263">
        <v>21.3540888327666</v>
      </c>
      <c r="C263">
        <v>112</v>
      </c>
      <c r="D263" t="s">
        <v>3570</v>
      </c>
      <c r="E263">
        <v>1996</v>
      </c>
      <c r="F263">
        <v>1908.1904258971699</v>
      </c>
      <c r="G263">
        <v>77.0806770069577</v>
      </c>
      <c r="H263" t="s">
        <v>3571</v>
      </c>
      <c r="I263" t="s">
        <v>1165</v>
      </c>
      <c r="J263" t="s">
        <v>43</v>
      </c>
      <c r="K263">
        <v>1406687.2032886299</v>
      </c>
      <c r="L263">
        <v>263491.71926971502</v>
      </c>
      <c r="M263" t="s">
        <v>98</v>
      </c>
      <c r="N263" t="s">
        <v>98</v>
      </c>
      <c r="O263">
        <v>1406687</v>
      </c>
      <c r="P263">
        <v>5626748</v>
      </c>
      <c r="Q263">
        <v>128</v>
      </c>
      <c r="R263">
        <v>21.453888832766602</v>
      </c>
      <c r="S263" t="s">
        <v>2746</v>
      </c>
      <c r="T263">
        <v>1996</v>
      </c>
      <c r="U263">
        <v>1902.1904258971699</v>
      </c>
      <c r="V263">
        <v>77.099999999999994</v>
      </c>
      <c r="W263" t="s">
        <v>21950</v>
      </c>
      <c r="X263">
        <v>72102609</v>
      </c>
      <c r="Y263" t="s">
        <v>96</v>
      </c>
      <c r="Z263" t="s">
        <v>2746</v>
      </c>
      <c r="AA263" t="s">
        <v>2747</v>
      </c>
      <c r="AB263" t="s">
        <v>1809</v>
      </c>
      <c r="AC263" t="s">
        <v>6861</v>
      </c>
      <c r="AD263" t="s">
        <v>2748</v>
      </c>
      <c r="AE263">
        <v>128</v>
      </c>
      <c r="AF263" t="s">
        <v>21950</v>
      </c>
      <c r="AG263" t="s">
        <v>96</v>
      </c>
      <c r="AH263" t="s">
        <v>96</v>
      </c>
      <c r="AI263" t="s">
        <v>96</v>
      </c>
      <c r="AJ263" t="s">
        <v>96</v>
      </c>
      <c r="AK263">
        <v>5</v>
      </c>
      <c r="AL263" t="s">
        <v>96</v>
      </c>
      <c r="AM263">
        <v>3</v>
      </c>
      <c r="AN263">
        <v>2</v>
      </c>
      <c r="AO263">
        <v>5</v>
      </c>
      <c r="AP263">
        <v>5</v>
      </c>
    </row>
    <row r="264" spans="1:42" x14ac:dyDescent="0.25">
      <c r="A264" t="s">
        <v>1308</v>
      </c>
      <c r="B264">
        <v>21.423227017262398</v>
      </c>
      <c r="C264">
        <v>86</v>
      </c>
      <c r="D264" t="s">
        <v>4637</v>
      </c>
      <c r="E264">
        <v>1912</v>
      </c>
      <c r="F264">
        <v>1914.7226533906701</v>
      </c>
      <c r="G264">
        <v>77.637499171164606</v>
      </c>
      <c r="H264" t="s">
        <v>4638</v>
      </c>
      <c r="I264" t="s">
        <v>4639</v>
      </c>
      <c r="J264" t="s">
        <v>44</v>
      </c>
      <c r="K264">
        <v>3989479.2341222102</v>
      </c>
      <c r="L264">
        <v>2511439.5218194299</v>
      </c>
      <c r="M264" t="s">
        <v>98</v>
      </c>
      <c r="N264" t="s">
        <v>98</v>
      </c>
      <c r="O264">
        <v>3989479</v>
      </c>
      <c r="P264">
        <v>15957916</v>
      </c>
      <c r="Q264">
        <v>363</v>
      </c>
      <c r="R264">
        <v>21.5230270172624</v>
      </c>
      <c r="S264" t="s">
        <v>1306</v>
      </c>
      <c r="T264">
        <v>1912</v>
      </c>
      <c r="U264">
        <v>1908.7226533906701</v>
      </c>
      <c r="V264">
        <v>77.599999999999994</v>
      </c>
      <c r="W264" t="s">
        <v>15862</v>
      </c>
      <c r="X264">
        <v>72102609</v>
      </c>
      <c r="Y264" t="s">
        <v>96</v>
      </c>
      <c r="Z264" t="s">
        <v>1306</v>
      </c>
      <c r="AA264" t="s">
        <v>1307</v>
      </c>
      <c r="AB264" t="s">
        <v>1308</v>
      </c>
      <c r="AC264" t="s">
        <v>1309</v>
      </c>
      <c r="AD264" t="s">
        <v>1310</v>
      </c>
      <c r="AE264">
        <v>363</v>
      </c>
      <c r="AF264" t="s">
        <v>15862</v>
      </c>
      <c r="AG264" t="s">
        <v>96</v>
      </c>
      <c r="AH264" t="s">
        <v>118</v>
      </c>
      <c r="AI264" t="s">
        <v>152</v>
      </c>
      <c r="AJ264" t="s">
        <v>96</v>
      </c>
      <c r="AK264">
        <v>5</v>
      </c>
      <c r="AL264" t="s">
        <v>96</v>
      </c>
      <c r="AM264" t="s">
        <v>96</v>
      </c>
      <c r="AN264">
        <v>1</v>
      </c>
      <c r="AO264">
        <v>5</v>
      </c>
      <c r="AP264">
        <v>5</v>
      </c>
    </row>
    <row r="265" spans="1:42" x14ac:dyDescent="0.25">
      <c r="A265" t="s">
        <v>236</v>
      </c>
      <c r="B265">
        <v>21.443091047561701</v>
      </c>
      <c r="C265">
        <v>105</v>
      </c>
      <c r="D265" t="s">
        <v>5454</v>
      </c>
      <c r="E265">
        <v>1916</v>
      </c>
      <c r="F265">
        <v>1916.59942186237</v>
      </c>
      <c r="G265">
        <v>54.019361818479503</v>
      </c>
      <c r="H265" t="s">
        <v>5455</v>
      </c>
      <c r="I265" t="s">
        <v>4056</v>
      </c>
      <c r="J265" t="s">
        <v>3397</v>
      </c>
      <c r="K265">
        <v>607540.87401392299</v>
      </c>
      <c r="L265">
        <v>255318.18730637399</v>
      </c>
      <c r="M265">
        <v>454025.45186820498</v>
      </c>
      <c r="N265">
        <v>454025.45186820498</v>
      </c>
      <c r="O265">
        <v>153515</v>
      </c>
      <c r="P265">
        <v>614060</v>
      </c>
      <c r="Q265">
        <v>14</v>
      </c>
      <c r="R265">
        <v>21.542891047561703</v>
      </c>
      <c r="S265" t="s">
        <v>234</v>
      </c>
      <c r="T265">
        <v>1916</v>
      </c>
      <c r="U265">
        <v>1910.59942186237</v>
      </c>
      <c r="V265">
        <v>54</v>
      </c>
      <c r="W265" t="s">
        <v>17412</v>
      </c>
      <c r="X265">
        <v>72102609</v>
      </c>
      <c r="Y265" t="s">
        <v>96</v>
      </c>
      <c r="Z265" t="s">
        <v>234</v>
      </c>
      <c r="AA265" t="s">
        <v>235</v>
      </c>
      <c r="AB265" t="s">
        <v>236</v>
      </c>
      <c r="AC265" t="s">
        <v>2554</v>
      </c>
      <c r="AD265" t="s">
        <v>4635</v>
      </c>
      <c r="AE265">
        <v>14</v>
      </c>
      <c r="AF265" t="s">
        <v>17412</v>
      </c>
      <c r="AG265" t="s">
        <v>96</v>
      </c>
      <c r="AH265" t="s">
        <v>96</v>
      </c>
      <c r="AI265" t="s">
        <v>96</v>
      </c>
      <c r="AJ265" t="s">
        <v>96</v>
      </c>
      <c r="AK265">
        <v>5</v>
      </c>
      <c r="AL265" t="s">
        <v>96</v>
      </c>
      <c r="AM265" t="s">
        <v>96</v>
      </c>
      <c r="AN265">
        <v>2</v>
      </c>
      <c r="AO265">
        <v>5</v>
      </c>
      <c r="AP265">
        <v>5</v>
      </c>
    </row>
    <row r="266" spans="1:42" x14ac:dyDescent="0.25">
      <c r="A266" t="s">
        <v>1173</v>
      </c>
      <c r="B266">
        <v>21.526549084034901</v>
      </c>
      <c r="C266">
        <v>187</v>
      </c>
      <c r="D266" t="s">
        <v>20520</v>
      </c>
      <c r="E266">
        <v>2996</v>
      </c>
      <c r="F266">
        <v>1924.48459970411</v>
      </c>
      <c r="G266">
        <v>53.016089008082403</v>
      </c>
      <c r="H266" t="s">
        <v>20521</v>
      </c>
      <c r="I266" t="s">
        <v>20522</v>
      </c>
      <c r="J266" t="s">
        <v>43</v>
      </c>
      <c r="K266">
        <v>606134.45957187703</v>
      </c>
      <c r="L266">
        <v>87538.654026832301</v>
      </c>
      <c r="M266" t="s">
        <v>98</v>
      </c>
      <c r="N266" t="s">
        <v>98</v>
      </c>
      <c r="O266">
        <v>606134</v>
      </c>
      <c r="P266">
        <v>2424536</v>
      </c>
      <c r="Q266">
        <v>55</v>
      </c>
      <c r="R266">
        <v>21.626349084034899</v>
      </c>
      <c r="S266" t="s">
        <v>1171</v>
      </c>
      <c r="T266">
        <v>2996</v>
      </c>
      <c r="U266">
        <v>1918.48459970411</v>
      </c>
      <c r="V266">
        <v>53</v>
      </c>
      <c r="W266" t="s">
        <v>21951</v>
      </c>
      <c r="X266">
        <v>72102609</v>
      </c>
      <c r="Y266" t="s">
        <v>96</v>
      </c>
      <c r="Z266" t="s">
        <v>1171</v>
      </c>
      <c r="AA266" t="s">
        <v>1172</v>
      </c>
      <c r="AB266" t="s">
        <v>1173</v>
      </c>
      <c r="AC266" t="s">
        <v>1174</v>
      </c>
      <c r="AD266" t="s">
        <v>1175</v>
      </c>
      <c r="AE266">
        <v>55</v>
      </c>
      <c r="AF266" t="s">
        <v>21951</v>
      </c>
      <c r="AG266" t="s">
        <v>96</v>
      </c>
      <c r="AH266" t="s">
        <v>96</v>
      </c>
      <c r="AI266" t="s">
        <v>96</v>
      </c>
      <c r="AJ266" t="s">
        <v>96</v>
      </c>
      <c r="AK266">
        <v>5</v>
      </c>
      <c r="AL266">
        <v>4</v>
      </c>
      <c r="AM266">
        <v>3</v>
      </c>
      <c r="AN266">
        <v>2</v>
      </c>
      <c r="AO266">
        <v>5</v>
      </c>
      <c r="AP266">
        <v>5</v>
      </c>
    </row>
    <row r="267" spans="1:42" x14ac:dyDescent="0.25">
      <c r="A267" t="s">
        <v>459</v>
      </c>
      <c r="B267">
        <v>21.591193828633799</v>
      </c>
      <c r="C267">
        <v>205</v>
      </c>
      <c r="D267" t="s">
        <v>382</v>
      </c>
      <c r="E267">
        <v>1923</v>
      </c>
      <c r="F267">
        <v>1930.59228362811</v>
      </c>
      <c r="G267">
        <v>53.164776438536698</v>
      </c>
      <c r="H267" t="s">
        <v>383</v>
      </c>
      <c r="I267" t="s">
        <v>384</v>
      </c>
      <c r="J267" t="s">
        <v>44</v>
      </c>
      <c r="K267">
        <v>545186.45866683603</v>
      </c>
      <c r="L267">
        <v>79407.031169960203</v>
      </c>
      <c r="M267" t="s">
        <v>98</v>
      </c>
      <c r="N267" t="s">
        <v>98</v>
      </c>
      <c r="O267">
        <v>545186</v>
      </c>
      <c r="P267">
        <v>2180744</v>
      </c>
      <c r="Q267">
        <v>50</v>
      </c>
      <c r="R267">
        <v>21.6909938286338</v>
      </c>
      <c r="S267" t="s">
        <v>460</v>
      </c>
      <c r="T267">
        <v>1923</v>
      </c>
      <c r="U267">
        <v>1924.59228362811</v>
      </c>
      <c r="V267">
        <v>53.2</v>
      </c>
      <c r="W267" t="s">
        <v>15454</v>
      </c>
      <c r="X267">
        <v>72102609</v>
      </c>
      <c r="Y267" t="s">
        <v>96</v>
      </c>
      <c r="Z267" t="s">
        <v>460</v>
      </c>
      <c r="AA267" t="s">
        <v>462</v>
      </c>
      <c r="AB267" t="s">
        <v>459</v>
      </c>
      <c r="AC267" t="s">
        <v>463</v>
      </c>
      <c r="AD267" t="s">
        <v>461</v>
      </c>
      <c r="AE267">
        <v>50</v>
      </c>
      <c r="AF267" t="s">
        <v>15454</v>
      </c>
      <c r="AG267" t="s">
        <v>96</v>
      </c>
      <c r="AH267" t="s">
        <v>118</v>
      </c>
      <c r="AI267" t="s">
        <v>96</v>
      </c>
      <c r="AJ267" t="s">
        <v>96</v>
      </c>
      <c r="AK267">
        <v>5</v>
      </c>
      <c r="AL267" t="s">
        <v>96</v>
      </c>
      <c r="AM267" t="s">
        <v>96</v>
      </c>
      <c r="AN267">
        <v>2</v>
      </c>
      <c r="AO267">
        <v>5</v>
      </c>
      <c r="AP267">
        <v>5</v>
      </c>
    </row>
    <row r="268" spans="1:42" x14ac:dyDescent="0.25">
      <c r="A268" t="s">
        <v>459</v>
      </c>
      <c r="B268">
        <v>21.649685348744399</v>
      </c>
      <c r="C268">
        <v>205</v>
      </c>
      <c r="D268" t="s">
        <v>20523</v>
      </c>
      <c r="E268">
        <v>2614</v>
      </c>
      <c r="F268">
        <v>1936.11860629031</v>
      </c>
      <c r="G268">
        <v>65.455066386644802</v>
      </c>
      <c r="H268" t="s">
        <v>20524</v>
      </c>
      <c r="I268" t="s">
        <v>3768</v>
      </c>
      <c r="J268" t="s">
        <v>43</v>
      </c>
      <c r="K268">
        <v>507644.304940756</v>
      </c>
      <c r="L268">
        <v>332372.768802404</v>
      </c>
      <c r="M268" t="s">
        <v>98</v>
      </c>
      <c r="N268" t="s">
        <v>98</v>
      </c>
      <c r="O268">
        <v>507644</v>
      </c>
      <c r="P268">
        <v>2030576</v>
      </c>
      <c r="Q268">
        <v>46</v>
      </c>
      <c r="R268">
        <v>21.7494853487444</v>
      </c>
      <c r="S268" t="s">
        <v>460</v>
      </c>
      <c r="T268">
        <v>2614</v>
      </c>
      <c r="U268">
        <v>1930.11860629031</v>
      </c>
      <c r="V268">
        <v>65.5</v>
      </c>
      <c r="W268" t="s">
        <v>18983</v>
      </c>
      <c r="X268">
        <v>72102609</v>
      </c>
      <c r="Y268" t="s">
        <v>96</v>
      </c>
      <c r="Z268" t="s">
        <v>460</v>
      </c>
      <c r="AA268" t="s">
        <v>462</v>
      </c>
      <c r="AB268" t="s">
        <v>459</v>
      </c>
      <c r="AC268" t="s">
        <v>463</v>
      </c>
      <c r="AD268" t="s">
        <v>461</v>
      </c>
      <c r="AE268">
        <v>46</v>
      </c>
      <c r="AF268" t="s">
        <v>18983</v>
      </c>
      <c r="AG268" t="s">
        <v>96</v>
      </c>
      <c r="AH268" t="s">
        <v>96</v>
      </c>
      <c r="AI268" t="s">
        <v>96</v>
      </c>
      <c r="AJ268" t="s">
        <v>96</v>
      </c>
      <c r="AK268">
        <v>5</v>
      </c>
      <c r="AL268">
        <v>4</v>
      </c>
      <c r="AM268">
        <v>3</v>
      </c>
      <c r="AN268">
        <v>2</v>
      </c>
      <c r="AO268">
        <v>5</v>
      </c>
      <c r="AP268">
        <v>5</v>
      </c>
    </row>
    <row r="269" spans="1:42" x14ac:dyDescent="0.25">
      <c r="A269" t="s">
        <v>11714</v>
      </c>
      <c r="B269">
        <v>21.667598683582501</v>
      </c>
      <c r="C269">
        <v>163</v>
      </c>
      <c r="D269" t="s">
        <v>11711</v>
      </c>
      <c r="E269">
        <v>1905</v>
      </c>
      <c r="F269">
        <v>1937.8110715927101</v>
      </c>
      <c r="G269">
        <v>70.865046820135802</v>
      </c>
      <c r="H269" t="s">
        <v>11712</v>
      </c>
      <c r="I269" t="s">
        <v>5401</v>
      </c>
      <c r="J269" t="s">
        <v>43</v>
      </c>
      <c r="K269">
        <v>1689051.9578102999</v>
      </c>
      <c r="L269">
        <v>339558.80913679098</v>
      </c>
      <c r="M269" t="s">
        <v>98</v>
      </c>
      <c r="N269" t="s">
        <v>98</v>
      </c>
      <c r="O269">
        <v>1689052</v>
      </c>
      <c r="P269">
        <v>6756208</v>
      </c>
      <c r="Q269">
        <v>154</v>
      </c>
      <c r="R269">
        <v>21.767398683582499</v>
      </c>
      <c r="S269" t="s">
        <v>11710</v>
      </c>
      <c r="T269">
        <v>1905</v>
      </c>
      <c r="U269">
        <v>1931.8110715927101</v>
      </c>
      <c r="V269">
        <v>70.900000000000006</v>
      </c>
      <c r="W269" t="s">
        <v>17419</v>
      </c>
      <c r="X269">
        <v>72102609</v>
      </c>
      <c r="Y269" t="s">
        <v>96</v>
      </c>
      <c r="Z269" t="s">
        <v>11710</v>
      </c>
      <c r="AA269" t="s">
        <v>11713</v>
      </c>
      <c r="AB269" t="s">
        <v>11714</v>
      </c>
      <c r="AC269" t="s">
        <v>11715</v>
      </c>
      <c r="AD269" t="s">
        <v>11716</v>
      </c>
      <c r="AE269">
        <v>154</v>
      </c>
      <c r="AF269" t="s">
        <v>17419</v>
      </c>
      <c r="AG269" t="s">
        <v>96</v>
      </c>
      <c r="AH269" t="s">
        <v>96</v>
      </c>
      <c r="AI269" t="s">
        <v>96</v>
      </c>
      <c r="AJ269" t="s">
        <v>96</v>
      </c>
      <c r="AK269">
        <v>5</v>
      </c>
      <c r="AL269" t="s">
        <v>96</v>
      </c>
      <c r="AM269">
        <v>3</v>
      </c>
      <c r="AN269">
        <v>2</v>
      </c>
      <c r="AO269">
        <v>5</v>
      </c>
      <c r="AP269">
        <v>5</v>
      </c>
    </row>
    <row r="270" spans="1:42" x14ac:dyDescent="0.25">
      <c r="A270" t="s">
        <v>20525</v>
      </c>
      <c r="B270">
        <v>21.6920459794786</v>
      </c>
      <c r="C270">
        <v>118</v>
      </c>
      <c r="D270" t="s">
        <v>20526</v>
      </c>
      <c r="E270">
        <v>1997</v>
      </c>
      <c r="F270">
        <v>1940.1208704333801</v>
      </c>
      <c r="G270">
        <v>62.745379293491197</v>
      </c>
      <c r="H270" t="s">
        <v>20527</v>
      </c>
      <c r="I270" t="s">
        <v>12063</v>
      </c>
      <c r="J270" t="s">
        <v>43</v>
      </c>
      <c r="K270">
        <v>262218.85126727098</v>
      </c>
      <c r="L270">
        <v>27886.4034610987</v>
      </c>
      <c r="M270" t="s">
        <v>98</v>
      </c>
      <c r="N270" t="s">
        <v>98</v>
      </c>
      <c r="O270">
        <v>262219</v>
      </c>
      <c r="P270">
        <v>1048876</v>
      </c>
      <c r="Q270">
        <v>24</v>
      </c>
      <c r="R270">
        <v>21.791845979478602</v>
      </c>
      <c r="S270" t="s">
        <v>20528</v>
      </c>
      <c r="T270">
        <v>1997</v>
      </c>
      <c r="U270">
        <v>1934.1208704333801</v>
      </c>
      <c r="V270">
        <v>62.7</v>
      </c>
      <c r="W270" t="s">
        <v>21952</v>
      </c>
      <c r="X270">
        <v>72102609</v>
      </c>
      <c r="Y270" t="s">
        <v>96</v>
      </c>
      <c r="Z270" t="s">
        <v>20528</v>
      </c>
      <c r="AA270" t="s">
        <v>20529</v>
      </c>
      <c r="AB270" t="s">
        <v>20525</v>
      </c>
      <c r="AC270" t="s">
        <v>20530</v>
      </c>
      <c r="AD270" t="s">
        <v>20531</v>
      </c>
      <c r="AE270">
        <v>24</v>
      </c>
      <c r="AF270" t="s">
        <v>21952</v>
      </c>
      <c r="AG270" t="s">
        <v>96</v>
      </c>
      <c r="AH270" t="s">
        <v>96</v>
      </c>
      <c r="AI270" t="s">
        <v>96</v>
      </c>
      <c r="AJ270" t="s">
        <v>96</v>
      </c>
      <c r="AK270">
        <v>5</v>
      </c>
      <c r="AL270" t="s">
        <v>96</v>
      </c>
      <c r="AM270">
        <v>3</v>
      </c>
      <c r="AN270">
        <v>2</v>
      </c>
      <c r="AO270">
        <v>5</v>
      </c>
      <c r="AP270">
        <v>5</v>
      </c>
    </row>
    <row r="271" spans="1:42" x14ac:dyDescent="0.25">
      <c r="A271" t="s">
        <v>6900</v>
      </c>
      <c r="B271">
        <v>21.696469525759198</v>
      </c>
      <c r="C271">
        <v>151</v>
      </c>
      <c r="D271" t="s">
        <v>677</v>
      </c>
      <c r="E271">
        <v>1475</v>
      </c>
      <c r="F271">
        <v>1940.5388104016299</v>
      </c>
      <c r="G271">
        <v>78.664759960965995</v>
      </c>
      <c r="H271" t="s">
        <v>3277</v>
      </c>
      <c r="I271" t="s">
        <v>678</v>
      </c>
      <c r="J271" t="s">
        <v>43</v>
      </c>
      <c r="K271">
        <v>697991.18036243296</v>
      </c>
      <c r="L271">
        <v>368670.57664560602</v>
      </c>
      <c r="M271" t="s">
        <v>98</v>
      </c>
      <c r="N271" t="s">
        <v>98</v>
      </c>
      <c r="O271">
        <v>697991</v>
      </c>
      <c r="P271">
        <v>2791964</v>
      </c>
      <c r="Q271">
        <v>63</v>
      </c>
      <c r="R271">
        <v>21.7962695257592</v>
      </c>
      <c r="S271" t="s">
        <v>6896</v>
      </c>
      <c r="T271">
        <v>1475</v>
      </c>
      <c r="U271">
        <v>1934.5388104016299</v>
      </c>
      <c r="V271">
        <v>78.7</v>
      </c>
      <c r="W271" t="s">
        <v>15457</v>
      </c>
      <c r="X271">
        <v>72102609</v>
      </c>
      <c r="Y271" t="s">
        <v>96</v>
      </c>
      <c r="Z271" t="s">
        <v>6896</v>
      </c>
      <c r="AA271" t="s">
        <v>6899</v>
      </c>
      <c r="AB271" t="s">
        <v>6900</v>
      </c>
      <c r="AC271" t="s">
        <v>6901</v>
      </c>
      <c r="AD271" t="s">
        <v>6902</v>
      </c>
      <c r="AE271">
        <v>63</v>
      </c>
      <c r="AF271" t="s">
        <v>15457</v>
      </c>
      <c r="AG271" t="s">
        <v>96</v>
      </c>
      <c r="AH271" t="s">
        <v>96</v>
      </c>
      <c r="AI271" t="s">
        <v>96</v>
      </c>
      <c r="AJ271" t="s">
        <v>96</v>
      </c>
      <c r="AK271">
        <v>5</v>
      </c>
      <c r="AL271">
        <v>4</v>
      </c>
      <c r="AM271">
        <v>3</v>
      </c>
      <c r="AN271">
        <v>2</v>
      </c>
      <c r="AO271">
        <v>5</v>
      </c>
      <c r="AP271">
        <v>5</v>
      </c>
    </row>
    <row r="272" spans="1:42" x14ac:dyDescent="0.25">
      <c r="A272" t="s">
        <v>20532</v>
      </c>
      <c r="B272">
        <v>21.700930935427401</v>
      </c>
      <c r="C272">
        <v>133</v>
      </c>
      <c r="D272" t="s">
        <v>20533</v>
      </c>
      <c r="E272">
        <v>2140</v>
      </c>
      <c r="F272">
        <v>1940.9603277311101</v>
      </c>
      <c r="G272">
        <v>53.5064610863135</v>
      </c>
      <c r="H272" t="s">
        <v>20534</v>
      </c>
      <c r="I272" t="s">
        <v>20535</v>
      </c>
      <c r="J272" t="s">
        <v>43</v>
      </c>
      <c r="K272">
        <v>558992.42347649299</v>
      </c>
      <c r="L272">
        <v>56384.451364646498</v>
      </c>
      <c r="M272" t="s">
        <v>98</v>
      </c>
      <c r="N272" t="s">
        <v>98</v>
      </c>
      <c r="O272">
        <v>558992</v>
      </c>
      <c r="P272">
        <v>2235968</v>
      </c>
      <c r="Q272">
        <v>51</v>
      </c>
      <c r="R272">
        <v>21.800730935427403</v>
      </c>
      <c r="S272" t="s">
        <v>20536</v>
      </c>
      <c r="T272">
        <v>2140</v>
      </c>
      <c r="U272">
        <v>1934.9603277311101</v>
      </c>
      <c r="V272">
        <v>53.5</v>
      </c>
      <c r="W272" t="s">
        <v>21953</v>
      </c>
      <c r="X272">
        <v>72102609</v>
      </c>
      <c r="Y272" t="s">
        <v>96</v>
      </c>
      <c r="Z272" t="s">
        <v>20536</v>
      </c>
      <c r="AA272" t="s">
        <v>20537</v>
      </c>
      <c r="AB272" t="s">
        <v>20532</v>
      </c>
      <c r="AC272" t="s">
        <v>20538</v>
      </c>
      <c r="AD272" t="s">
        <v>20539</v>
      </c>
      <c r="AE272">
        <v>51</v>
      </c>
      <c r="AF272" t="s">
        <v>21953</v>
      </c>
      <c r="AG272" t="s">
        <v>96</v>
      </c>
      <c r="AH272" t="s">
        <v>96</v>
      </c>
      <c r="AI272" t="s">
        <v>96</v>
      </c>
      <c r="AJ272" t="s">
        <v>96</v>
      </c>
      <c r="AK272">
        <v>5</v>
      </c>
      <c r="AL272">
        <v>4</v>
      </c>
      <c r="AM272">
        <v>3</v>
      </c>
      <c r="AN272">
        <v>2</v>
      </c>
      <c r="AO272">
        <v>5</v>
      </c>
      <c r="AP272">
        <v>5</v>
      </c>
    </row>
    <row r="273" spans="1:42" x14ac:dyDescent="0.25">
      <c r="A273" t="s">
        <v>2558</v>
      </c>
      <c r="B273">
        <v>21.7019051352924</v>
      </c>
      <c r="C273">
        <v>125</v>
      </c>
      <c r="D273" t="s">
        <v>20540</v>
      </c>
      <c r="E273">
        <v>1874</v>
      </c>
      <c r="F273">
        <v>1941.0523708645701</v>
      </c>
      <c r="G273">
        <v>74.806186626046198</v>
      </c>
      <c r="H273" t="s">
        <v>20541</v>
      </c>
      <c r="I273" t="s">
        <v>20542</v>
      </c>
      <c r="J273" t="s">
        <v>43</v>
      </c>
      <c r="K273">
        <v>1166000.64361045</v>
      </c>
      <c r="L273">
        <v>371555.25031936</v>
      </c>
      <c r="M273" t="s">
        <v>98</v>
      </c>
      <c r="N273" t="s">
        <v>98</v>
      </c>
      <c r="O273">
        <v>1166001</v>
      </c>
      <c r="P273">
        <v>4664004</v>
      </c>
      <c r="Q273">
        <v>106</v>
      </c>
      <c r="R273">
        <v>21.801705135292401</v>
      </c>
      <c r="S273" t="s">
        <v>2556</v>
      </c>
      <c r="T273">
        <v>1874</v>
      </c>
      <c r="U273">
        <v>1935.0523708645701</v>
      </c>
      <c r="V273">
        <v>74.8</v>
      </c>
      <c r="W273" t="s">
        <v>18999</v>
      </c>
      <c r="X273">
        <v>72102609</v>
      </c>
      <c r="Y273" t="s">
        <v>96</v>
      </c>
      <c r="Z273" t="s">
        <v>2556</v>
      </c>
      <c r="AA273" t="s">
        <v>2557</v>
      </c>
      <c r="AB273" t="s">
        <v>2558</v>
      </c>
      <c r="AC273" t="s">
        <v>2559</v>
      </c>
      <c r="AD273" t="s">
        <v>2560</v>
      </c>
      <c r="AE273">
        <v>106</v>
      </c>
      <c r="AF273" t="s">
        <v>18999</v>
      </c>
      <c r="AG273" t="s">
        <v>96</v>
      </c>
      <c r="AH273" t="s">
        <v>96</v>
      </c>
      <c r="AI273" t="s">
        <v>96</v>
      </c>
      <c r="AJ273" t="s">
        <v>96</v>
      </c>
      <c r="AK273">
        <v>5</v>
      </c>
      <c r="AL273" t="s">
        <v>96</v>
      </c>
      <c r="AM273">
        <v>3</v>
      </c>
      <c r="AN273">
        <v>2</v>
      </c>
      <c r="AO273">
        <v>5</v>
      </c>
      <c r="AP273">
        <v>5</v>
      </c>
    </row>
    <row r="274" spans="1:42" x14ac:dyDescent="0.25">
      <c r="A274" t="s">
        <v>462</v>
      </c>
      <c r="B274">
        <v>21.758416277190602</v>
      </c>
      <c r="C274">
        <v>205</v>
      </c>
      <c r="E274">
        <v>1946</v>
      </c>
      <c r="F274">
        <v>1946.39158590888</v>
      </c>
      <c r="G274">
        <v>97.771316634165203</v>
      </c>
      <c r="H274" t="s">
        <v>14289</v>
      </c>
      <c r="J274" t="s">
        <v>44</v>
      </c>
      <c r="K274">
        <v>13026989.9248231</v>
      </c>
      <c r="L274">
        <v>4461149.9291705796</v>
      </c>
      <c r="M274" t="s">
        <v>98</v>
      </c>
      <c r="N274" t="s">
        <v>98</v>
      </c>
      <c r="O274">
        <v>13026990</v>
      </c>
      <c r="P274">
        <v>52107960</v>
      </c>
      <c r="Q274">
        <v>1185</v>
      </c>
      <c r="R274">
        <v>21.8582162771906</v>
      </c>
      <c r="S274" t="s">
        <v>463</v>
      </c>
      <c r="T274">
        <v>1946</v>
      </c>
      <c r="U274">
        <v>1940.39158590888</v>
      </c>
      <c r="V274">
        <v>97.8</v>
      </c>
      <c r="W274" t="s">
        <v>19003</v>
      </c>
      <c r="X274">
        <v>72102609</v>
      </c>
      <c r="Y274" t="s">
        <v>96</v>
      </c>
      <c r="Z274" t="s">
        <v>463</v>
      </c>
      <c r="AA274" t="s">
        <v>464</v>
      </c>
      <c r="AB274" t="s">
        <v>462</v>
      </c>
      <c r="AC274" t="s">
        <v>654</v>
      </c>
      <c r="AD274" t="s">
        <v>460</v>
      </c>
      <c r="AE274">
        <v>1185</v>
      </c>
      <c r="AF274" t="s">
        <v>14289</v>
      </c>
      <c r="AG274">
        <v>0</v>
      </c>
      <c r="AH274" t="s">
        <v>118</v>
      </c>
      <c r="AI274" t="s">
        <v>96</v>
      </c>
      <c r="AJ274" t="s">
        <v>96</v>
      </c>
      <c r="AK274" t="s">
        <v>96</v>
      </c>
      <c r="AL274" t="s">
        <v>96</v>
      </c>
      <c r="AM274" t="s">
        <v>96</v>
      </c>
      <c r="AN274">
        <v>2</v>
      </c>
      <c r="AO274">
        <v>2</v>
      </c>
      <c r="AP274">
        <v>2</v>
      </c>
    </row>
    <row r="275" spans="1:42" x14ac:dyDescent="0.25">
      <c r="A275" t="s">
        <v>2754</v>
      </c>
      <c r="B275">
        <v>21.870922848154098</v>
      </c>
      <c r="C275">
        <v>192</v>
      </c>
      <c r="D275" t="s">
        <v>11738</v>
      </c>
      <c r="E275">
        <v>1795</v>
      </c>
      <c r="F275">
        <v>1957.02129106251</v>
      </c>
      <c r="G275">
        <v>65.670091567410196</v>
      </c>
      <c r="H275" t="s">
        <v>11739</v>
      </c>
      <c r="I275" t="s">
        <v>4058</v>
      </c>
      <c r="J275" t="s">
        <v>43</v>
      </c>
      <c r="K275">
        <v>2029154.5720820001</v>
      </c>
      <c r="L275">
        <v>495110.28814002499</v>
      </c>
      <c r="M275" t="s">
        <v>98</v>
      </c>
      <c r="N275" t="s">
        <v>98</v>
      </c>
      <c r="O275">
        <v>2029155</v>
      </c>
      <c r="P275">
        <v>8116620</v>
      </c>
      <c r="Q275">
        <v>185</v>
      </c>
      <c r="R275">
        <v>21.970722848154097</v>
      </c>
      <c r="S275" t="s">
        <v>2753</v>
      </c>
      <c r="T275">
        <v>1795</v>
      </c>
      <c r="U275">
        <v>1951.02129106251</v>
      </c>
      <c r="V275">
        <v>65.7</v>
      </c>
      <c r="W275" t="s">
        <v>21954</v>
      </c>
      <c r="X275">
        <v>72102609</v>
      </c>
      <c r="Y275" t="s">
        <v>96</v>
      </c>
      <c r="Z275" t="s">
        <v>2753</v>
      </c>
      <c r="AA275" t="s">
        <v>1583</v>
      </c>
      <c r="AB275" t="s">
        <v>2754</v>
      </c>
      <c r="AC275" t="s">
        <v>5463</v>
      </c>
      <c r="AD275" t="s">
        <v>10448</v>
      </c>
      <c r="AE275">
        <v>185</v>
      </c>
      <c r="AF275" t="s">
        <v>21954</v>
      </c>
      <c r="AG275" t="s">
        <v>96</v>
      </c>
      <c r="AH275" t="s">
        <v>96</v>
      </c>
      <c r="AI275" t="s">
        <v>96</v>
      </c>
      <c r="AJ275" t="s">
        <v>96</v>
      </c>
      <c r="AK275">
        <v>5</v>
      </c>
      <c r="AL275">
        <v>4</v>
      </c>
      <c r="AM275">
        <v>3</v>
      </c>
      <c r="AN275">
        <v>2</v>
      </c>
      <c r="AO275">
        <v>5</v>
      </c>
      <c r="AP275">
        <v>5</v>
      </c>
    </row>
    <row r="276" spans="1:42" x14ac:dyDescent="0.25">
      <c r="A276" t="s">
        <v>2749</v>
      </c>
      <c r="B276">
        <v>21.8840129609702</v>
      </c>
      <c r="C276">
        <v>127</v>
      </c>
      <c r="D276" s="2" t="s">
        <v>20543</v>
      </c>
      <c r="F276">
        <v>1958.2580547330299</v>
      </c>
      <c r="G276">
        <v>50.039714539187798</v>
      </c>
      <c r="H276" t="s">
        <v>20544</v>
      </c>
      <c r="I276" t="s">
        <v>20545</v>
      </c>
      <c r="J276" t="s">
        <v>3397</v>
      </c>
      <c r="K276">
        <v>338881.32704549498</v>
      </c>
      <c r="L276">
        <v>19353.2247528484</v>
      </c>
      <c r="M276" t="s">
        <v>98</v>
      </c>
      <c r="N276" t="s">
        <v>98</v>
      </c>
      <c r="O276">
        <v>338881</v>
      </c>
      <c r="P276">
        <v>1355524</v>
      </c>
      <c r="Q276">
        <v>31</v>
      </c>
      <c r="R276">
        <v>21.983812960970198</v>
      </c>
      <c r="S276" t="s">
        <v>2750</v>
      </c>
      <c r="T276" t="s">
        <v>96</v>
      </c>
      <c r="U276">
        <v>1952.2580547330299</v>
      </c>
      <c r="V276">
        <v>50</v>
      </c>
      <c r="W276" t="s">
        <v>21955</v>
      </c>
      <c r="X276">
        <v>72102609</v>
      </c>
      <c r="Y276" t="s">
        <v>96</v>
      </c>
      <c r="Z276" t="s">
        <v>2750</v>
      </c>
      <c r="AA276" t="s">
        <v>2751</v>
      </c>
      <c r="AB276" t="s">
        <v>2749</v>
      </c>
      <c r="AC276" t="s">
        <v>20546</v>
      </c>
      <c r="AD276" t="s">
        <v>2752</v>
      </c>
      <c r="AE276">
        <v>31</v>
      </c>
      <c r="AF276" t="s">
        <v>21955</v>
      </c>
      <c r="AG276" t="s">
        <v>96</v>
      </c>
      <c r="AH276" t="s">
        <v>96</v>
      </c>
      <c r="AI276" t="s">
        <v>96</v>
      </c>
      <c r="AJ276" t="s">
        <v>96</v>
      </c>
      <c r="AK276">
        <v>5</v>
      </c>
      <c r="AL276" t="s">
        <v>96</v>
      </c>
      <c r="AM276" t="s">
        <v>96</v>
      </c>
      <c r="AN276">
        <v>2</v>
      </c>
      <c r="AO276">
        <v>5</v>
      </c>
      <c r="AP276">
        <v>5</v>
      </c>
    </row>
    <row r="277" spans="1:42" x14ac:dyDescent="0.25">
      <c r="A277" t="s">
        <v>463</v>
      </c>
      <c r="B277">
        <v>21.909376197058201</v>
      </c>
      <c r="C277">
        <v>205</v>
      </c>
      <c r="D277" t="s">
        <v>20523</v>
      </c>
      <c r="E277">
        <v>2614</v>
      </c>
      <c r="F277">
        <v>1960.6543922895701</v>
      </c>
      <c r="G277">
        <v>55.508758151481601</v>
      </c>
      <c r="H277" t="s">
        <v>20524</v>
      </c>
      <c r="I277" t="s">
        <v>3768</v>
      </c>
      <c r="J277" t="s">
        <v>43</v>
      </c>
      <c r="K277">
        <v>224311.745389997</v>
      </c>
      <c r="L277">
        <v>103667.822856525</v>
      </c>
      <c r="M277" t="s">
        <v>98</v>
      </c>
      <c r="N277" t="s">
        <v>98</v>
      </c>
      <c r="O277">
        <v>224312</v>
      </c>
      <c r="P277">
        <v>897248</v>
      </c>
      <c r="Q277">
        <v>20</v>
      </c>
      <c r="R277">
        <v>22.009176197058203</v>
      </c>
      <c r="S277" t="s">
        <v>464</v>
      </c>
      <c r="T277">
        <v>2614</v>
      </c>
      <c r="U277">
        <v>1954.6543922895701</v>
      </c>
      <c r="V277">
        <v>55.5</v>
      </c>
      <c r="W277" t="s">
        <v>15465</v>
      </c>
      <c r="X277">
        <v>72102609</v>
      </c>
      <c r="Y277" t="s">
        <v>96</v>
      </c>
      <c r="Z277" t="s">
        <v>464</v>
      </c>
      <c r="AA277" t="s">
        <v>654</v>
      </c>
      <c r="AB277" t="s">
        <v>463</v>
      </c>
      <c r="AC277" t="s">
        <v>655</v>
      </c>
      <c r="AD277" t="s">
        <v>462</v>
      </c>
      <c r="AE277">
        <v>20</v>
      </c>
      <c r="AF277" t="s">
        <v>15465</v>
      </c>
      <c r="AG277" t="s">
        <v>96</v>
      </c>
      <c r="AH277" t="s">
        <v>96</v>
      </c>
      <c r="AI277" t="s">
        <v>96</v>
      </c>
      <c r="AJ277" t="s">
        <v>96</v>
      </c>
      <c r="AK277">
        <v>5</v>
      </c>
      <c r="AL277">
        <v>4</v>
      </c>
      <c r="AM277">
        <v>3</v>
      </c>
      <c r="AN277">
        <v>2</v>
      </c>
      <c r="AO277">
        <v>5</v>
      </c>
      <c r="AP277">
        <v>5</v>
      </c>
    </row>
    <row r="278" spans="1:42" x14ac:dyDescent="0.25">
      <c r="A278" t="s">
        <v>2753</v>
      </c>
      <c r="B278">
        <v>21.967646757351702</v>
      </c>
      <c r="C278">
        <v>192</v>
      </c>
      <c r="D278" t="s">
        <v>20547</v>
      </c>
      <c r="E278">
        <v>2006</v>
      </c>
      <c r="F278">
        <v>1966.15983850264</v>
      </c>
      <c r="G278">
        <v>58.422715046816599</v>
      </c>
      <c r="H278" t="s">
        <v>20548</v>
      </c>
      <c r="I278" t="s">
        <v>20549</v>
      </c>
      <c r="J278" t="s">
        <v>43</v>
      </c>
      <c r="K278">
        <v>153035.58295264599</v>
      </c>
      <c r="L278">
        <v>142791.40522634101</v>
      </c>
      <c r="M278" t="s">
        <v>98</v>
      </c>
      <c r="N278" t="s">
        <v>98</v>
      </c>
      <c r="O278">
        <v>153036</v>
      </c>
      <c r="P278">
        <v>612144</v>
      </c>
      <c r="Q278">
        <v>14</v>
      </c>
      <c r="R278">
        <v>22.067446757351703</v>
      </c>
      <c r="S278" t="s">
        <v>1583</v>
      </c>
      <c r="T278">
        <v>2006</v>
      </c>
      <c r="U278">
        <v>1960.15983850264</v>
      </c>
      <c r="V278">
        <v>58.4</v>
      </c>
      <c r="W278" t="s">
        <v>21956</v>
      </c>
      <c r="X278">
        <v>72102609</v>
      </c>
      <c r="Y278" t="s">
        <v>96</v>
      </c>
      <c r="Z278" t="s">
        <v>1583</v>
      </c>
      <c r="AA278" t="s">
        <v>5463</v>
      </c>
      <c r="AB278" t="s">
        <v>2753</v>
      </c>
      <c r="AC278" t="s">
        <v>17456</v>
      </c>
      <c r="AD278" t="s">
        <v>2754</v>
      </c>
      <c r="AE278">
        <v>14</v>
      </c>
      <c r="AF278" t="s">
        <v>21956</v>
      </c>
      <c r="AG278" t="s">
        <v>96</v>
      </c>
      <c r="AH278" t="s">
        <v>96</v>
      </c>
      <c r="AI278" t="s">
        <v>96</v>
      </c>
      <c r="AJ278" t="s">
        <v>96</v>
      </c>
      <c r="AK278">
        <v>5</v>
      </c>
      <c r="AL278" t="s">
        <v>96</v>
      </c>
      <c r="AM278">
        <v>3</v>
      </c>
      <c r="AN278">
        <v>2</v>
      </c>
      <c r="AO278">
        <v>5</v>
      </c>
      <c r="AP278">
        <v>5</v>
      </c>
    </row>
    <row r="279" spans="1:42" x14ac:dyDescent="0.25">
      <c r="A279" t="s">
        <v>2755</v>
      </c>
      <c r="B279">
        <v>22.008913286758901</v>
      </c>
      <c r="C279">
        <v>149</v>
      </c>
      <c r="D279" t="s">
        <v>386</v>
      </c>
      <c r="E279">
        <v>1973</v>
      </c>
      <c r="F279">
        <v>1970.0587311322499</v>
      </c>
      <c r="G279">
        <v>96.376160197272597</v>
      </c>
      <c r="H279" t="s">
        <v>387</v>
      </c>
      <c r="I279" t="s">
        <v>67</v>
      </c>
      <c r="J279" t="s">
        <v>44</v>
      </c>
      <c r="K279">
        <v>7278666.7120481301</v>
      </c>
      <c r="L279">
        <v>5269449.2043272899</v>
      </c>
      <c r="M279">
        <v>2487084.8743342198</v>
      </c>
      <c r="N279">
        <v>2487084.8743342198</v>
      </c>
      <c r="O279">
        <v>4791582</v>
      </c>
      <c r="P279">
        <v>19166328</v>
      </c>
      <c r="Q279">
        <v>436</v>
      </c>
      <c r="R279">
        <v>22.108713286758899</v>
      </c>
      <c r="S279" t="s">
        <v>465</v>
      </c>
      <c r="T279">
        <v>1973</v>
      </c>
      <c r="U279">
        <v>1964.0587311322499</v>
      </c>
      <c r="V279">
        <v>96.4</v>
      </c>
      <c r="W279" t="s">
        <v>15671</v>
      </c>
      <c r="X279">
        <v>72102609</v>
      </c>
      <c r="Y279" t="s">
        <v>96</v>
      </c>
      <c r="Z279" t="s">
        <v>465</v>
      </c>
      <c r="AA279" t="s">
        <v>466</v>
      </c>
      <c r="AB279" t="s">
        <v>2755</v>
      </c>
      <c r="AC279" t="s">
        <v>467</v>
      </c>
      <c r="AD279" t="s">
        <v>2756</v>
      </c>
      <c r="AE279">
        <v>436</v>
      </c>
      <c r="AF279" t="s">
        <v>387</v>
      </c>
      <c r="AG279" t="s">
        <v>386</v>
      </c>
      <c r="AH279" t="s">
        <v>118</v>
      </c>
      <c r="AI279" t="s">
        <v>152</v>
      </c>
      <c r="AJ279" t="s">
        <v>96</v>
      </c>
      <c r="AK279" t="s">
        <v>96</v>
      </c>
      <c r="AL279" t="s">
        <v>96</v>
      </c>
      <c r="AM279" t="s">
        <v>96</v>
      </c>
      <c r="AN279">
        <v>1</v>
      </c>
      <c r="AO279">
        <v>1</v>
      </c>
      <c r="AP279">
        <v>1</v>
      </c>
    </row>
    <row r="280" spans="1:42" x14ac:dyDescent="0.25">
      <c r="A280" t="s">
        <v>6272</v>
      </c>
      <c r="B280">
        <v>22.0400735338186</v>
      </c>
      <c r="C280">
        <v>129</v>
      </c>
      <c r="D280" t="s">
        <v>6939</v>
      </c>
      <c r="E280">
        <v>1978</v>
      </c>
      <c r="F280">
        <v>1973.00277463052</v>
      </c>
      <c r="G280">
        <v>56.737504565231198</v>
      </c>
      <c r="H280" t="s">
        <v>6940</v>
      </c>
      <c r="I280" t="s">
        <v>1587</v>
      </c>
      <c r="J280" t="s">
        <v>44</v>
      </c>
      <c r="K280">
        <v>276664.78245734802</v>
      </c>
      <c r="L280">
        <v>158318.213410439</v>
      </c>
      <c r="M280" t="s">
        <v>98</v>
      </c>
      <c r="N280" t="s">
        <v>98</v>
      </c>
      <c r="O280">
        <v>276665</v>
      </c>
      <c r="P280">
        <v>1106660</v>
      </c>
      <c r="Q280">
        <v>25</v>
      </c>
      <c r="R280">
        <v>22.139873533818601</v>
      </c>
      <c r="S280" t="s">
        <v>3589</v>
      </c>
      <c r="T280">
        <v>1978</v>
      </c>
      <c r="U280">
        <v>1967.00277463052</v>
      </c>
      <c r="V280">
        <v>56.7</v>
      </c>
      <c r="W280" t="s">
        <v>17461</v>
      </c>
      <c r="X280">
        <v>72102609</v>
      </c>
      <c r="Y280" t="s">
        <v>96</v>
      </c>
      <c r="Z280" t="s">
        <v>3589</v>
      </c>
      <c r="AA280" t="s">
        <v>3588</v>
      </c>
      <c r="AB280" t="s">
        <v>6272</v>
      </c>
      <c r="AC280" t="s">
        <v>1586</v>
      </c>
      <c r="AD280" t="s">
        <v>17462</v>
      </c>
      <c r="AE280">
        <v>25</v>
      </c>
      <c r="AF280" t="s">
        <v>17461</v>
      </c>
      <c r="AG280" t="s">
        <v>96</v>
      </c>
      <c r="AH280" t="s">
        <v>118</v>
      </c>
      <c r="AI280" t="s">
        <v>96</v>
      </c>
      <c r="AJ280" t="s">
        <v>96</v>
      </c>
      <c r="AK280">
        <v>5</v>
      </c>
      <c r="AL280" t="s">
        <v>96</v>
      </c>
      <c r="AM280" t="s">
        <v>96</v>
      </c>
      <c r="AN280">
        <v>2</v>
      </c>
      <c r="AO280">
        <v>5</v>
      </c>
      <c r="AP280">
        <v>5</v>
      </c>
    </row>
    <row r="281" spans="1:42" x14ac:dyDescent="0.25">
      <c r="A281" t="s">
        <v>1191</v>
      </c>
      <c r="B281">
        <v>22.100789525110301</v>
      </c>
      <c r="C281">
        <v>150</v>
      </c>
      <c r="E281">
        <v>1980</v>
      </c>
      <c r="F281">
        <v>1978.7392669972701</v>
      </c>
      <c r="G281">
        <v>82.524873028021403</v>
      </c>
      <c r="H281" t="s">
        <v>14291</v>
      </c>
      <c r="J281" t="s">
        <v>44</v>
      </c>
      <c r="K281">
        <v>1287116.8660122899</v>
      </c>
      <c r="L281">
        <v>268043.66268941399</v>
      </c>
      <c r="M281" t="s">
        <v>98</v>
      </c>
      <c r="N281" t="s">
        <v>98</v>
      </c>
      <c r="O281">
        <v>1287117</v>
      </c>
      <c r="P281">
        <v>5148468</v>
      </c>
      <c r="Q281">
        <v>117</v>
      </c>
      <c r="R281">
        <v>22.200589525110303</v>
      </c>
      <c r="S281" t="s">
        <v>1189</v>
      </c>
      <c r="T281">
        <v>1980</v>
      </c>
      <c r="U281">
        <v>1972.7392669972701</v>
      </c>
      <c r="V281">
        <v>82.5</v>
      </c>
      <c r="W281" t="s">
        <v>21957</v>
      </c>
      <c r="X281">
        <v>72102609</v>
      </c>
      <c r="Y281" t="s">
        <v>96</v>
      </c>
      <c r="Z281" t="s">
        <v>1189</v>
      </c>
      <c r="AA281" t="s">
        <v>1190</v>
      </c>
      <c r="AB281" t="s">
        <v>1191</v>
      </c>
      <c r="AC281" t="s">
        <v>1192</v>
      </c>
      <c r="AD281" t="s">
        <v>1193</v>
      </c>
      <c r="AE281">
        <v>117</v>
      </c>
      <c r="AF281" t="s">
        <v>14291</v>
      </c>
      <c r="AG281">
        <v>0</v>
      </c>
      <c r="AH281" t="s">
        <v>118</v>
      </c>
      <c r="AI281" t="s">
        <v>96</v>
      </c>
      <c r="AJ281" t="s">
        <v>96</v>
      </c>
      <c r="AK281" t="s">
        <v>96</v>
      </c>
      <c r="AL281" t="s">
        <v>96</v>
      </c>
      <c r="AM281" t="s">
        <v>96</v>
      </c>
      <c r="AN281">
        <v>2</v>
      </c>
      <c r="AO281">
        <v>2</v>
      </c>
      <c r="AP281">
        <v>2</v>
      </c>
    </row>
    <row r="282" spans="1:42" x14ac:dyDescent="0.25">
      <c r="A282" t="s">
        <v>1317</v>
      </c>
      <c r="B282">
        <v>22.1508848741151</v>
      </c>
      <c r="C282">
        <v>229</v>
      </c>
      <c r="D282" t="s">
        <v>20550</v>
      </c>
      <c r="E282">
        <v>1839</v>
      </c>
      <c r="F282">
        <v>1983.4723131200701</v>
      </c>
      <c r="G282">
        <v>53.112991589293998</v>
      </c>
      <c r="H282" t="s">
        <v>20551</v>
      </c>
      <c r="I282" t="s">
        <v>20552</v>
      </c>
      <c r="J282" t="s">
        <v>43</v>
      </c>
      <c r="K282">
        <v>154009.256393088</v>
      </c>
      <c r="L282">
        <v>88679.672424573597</v>
      </c>
      <c r="M282" t="s">
        <v>98</v>
      </c>
      <c r="N282" t="s">
        <v>98</v>
      </c>
      <c r="O282">
        <v>154009</v>
      </c>
      <c r="P282">
        <v>616036</v>
      </c>
      <c r="Q282">
        <v>14</v>
      </c>
      <c r="R282">
        <v>22.250684874115102</v>
      </c>
      <c r="S282" t="s">
        <v>1318</v>
      </c>
      <c r="T282">
        <v>1839</v>
      </c>
      <c r="U282">
        <v>1977.4723131200701</v>
      </c>
      <c r="V282">
        <v>53.1</v>
      </c>
      <c r="W282" t="s">
        <v>21958</v>
      </c>
      <c r="X282">
        <v>72102609</v>
      </c>
      <c r="Y282" t="s">
        <v>96</v>
      </c>
      <c r="Z282" t="s">
        <v>1318</v>
      </c>
      <c r="AA282" t="s">
        <v>1320</v>
      </c>
      <c r="AB282" t="s">
        <v>1317</v>
      </c>
      <c r="AC282" t="s">
        <v>1584</v>
      </c>
      <c r="AD282" t="s">
        <v>1319</v>
      </c>
      <c r="AE282">
        <v>14</v>
      </c>
      <c r="AF282" t="s">
        <v>21958</v>
      </c>
      <c r="AG282" t="s">
        <v>96</v>
      </c>
      <c r="AH282" t="s">
        <v>96</v>
      </c>
      <c r="AI282" t="s">
        <v>96</v>
      </c>
      <c r="AJ282" t="s">
        <v>96</v>
      </c>
      <c r="AK282">
        <v>5</v>
      </c>
      <c r="AL282">
        <v>4</v>
      </c>
      <c r="AM282">
        <v>3</v>
      </c>
      <c r="AN282">
        <v>2</v>
      </c>
      <c r="AO282">
        <v>5</v>
      </c>
      <c r="AP282">
        <v>5</v>
      </c>
    </row>
    <row r="283" spans="1:42" x14ac:dyDescent="0.25">
      <c r="A283" t="s">
        <v>3584</v>
      </c>
      <c r="B283">
        <v>22.169642789081699</v>
      </c>
      <c r="C283">
        <v>58.099998474121101</v>
      </c>
      <c r="D283" t="s">
        <v>6082</v>
      </c>
      <c r="E283">
        <v>1991</v>
      </c>
      <c r="F283">
        <v>1985.2445749860599</v>
      </c>
      <c r="G283">
        <v>53.4133474145763</v>
      </c>
      <c r="H283" t="s">
        <v>6083</v>
      </c>
      <c r="I283" t="s">
        <v>6084</v>
      </c>
      <c r="J283" t="s">
        <v>3397</v>
      </c>
      <c r="K283">
        <v>1313436.45058305</v>
      </c>
      <c r="L283">
        <v>874231.22321651503</v>
      </c>
      <c r="M283" t="s">
        <v>98</v>
      </c>
      <c r="N283" t="s">
        <v>98</v>
      </c>
      <c r="O283">
        <v>1313436</v>
      </c>
      <c r="P283">
        <v>5253744</v>
      </c>
      <c r="Q283">
        <v>119</v>
      </c>
      <c r="R283">
        <v>22.269442789081701</v>
      </c>
      <c r="S283" t="s">
        <v>3582</v>
      </c>
      <c r="T283">
        <v>1991</v>
      </c>
      <c r="U283">
        <v>1979.2445749860599</v>
      </c>
      <c r="V283">
        <v>53.4</v>
      </c>
      <c r="W283" t="s">
        <v>19043</v>
      </c>
      <c r="X283">
        <v>72102609</v>
      </c>
      <c r="Y283" t="s">
        <v>96</v>
      </c>
      <c r="Z283" t="s">
        <v>3582</v>
      </c>
      <c r="AA283" t="s">
        <v>3583</v>
      </c>
      <c r="AB283" t="s">
        <v>3584</v>
      </c>
      <c r="AC283" t="s">
        <v>3585</v>
      </c>
      <c r="AD283" t="s">
        <v>3586</v>
      </c>
      <c r="AE283">
        <v>119</v>
      </c>
      <c r="AF283" t="s">
        <v>19043</v>
      </c>
      <c r="AG283" t="s">
        <v>96</v>
      </c>
      <c r="AH283" t="s">
        <v>96</v>
      </c>
      <c r="AI283" t="s">
        <v>96</v>
      </c>
      <c r="AJ283" t="s">
        <v>96</v>
      </c>
      <c r="AK283">
        <v>5</v>
      </c>
      <c r="AL283" t="s">
        <v>96</v>
      </c>
      <c r="AM283" t="s">
        <v>96</v>
      </c>
      <c r="AN283">
        <v>2</v>
      </c>
      <c r="AO283">
        <v>5</v>
      </c>
      <c r="AP283">
        <v>5</v>
      </c>
    </row>
    <row r="284" spans="1:42" x14ac:dyDescent="0.25">
      <c r="A284" t="s">
        <v>3584</v>
      </c>
      <c r="B284">
        <v>22.170095051924999</v>
      </c>
      <c r="C284">
        <v>58</v>
      </c>
      <c r="D284" t="s">
        <v>6082</v>
      </c>
      <c r="F284">
        <v>1985.2873051184899</v>
      </c>
      <c r="G284">
        <v>53.084369293077202</v>
      </c>
      <c r="H284" t="s">
        <v>19042</v>
      </c>
      <c r="I284" t="s">
        <v>6084</v>
      </c>
      <c r="J284" t="s">
        <v>39</v>
      </c>
      <c r="K284">
        <v>1330763.6747003901</v>
      </c>
      <c r="L284">
        <v>874231.22321651503</v>
      </c>
      <c r="M284" t="s">
        <v>98</v>
      </c>
      <c r="N284" t="s">
        <v>98</v>
      </c>
      <c r="O284">
        <v>1330764</v>
      </c>
      <c r="P284">
        <v>5323056</v>
      </c>
      <c r="Q284">
        <v>121</v>
      </c>
      <c r="R284">
        <v>22.269895051924998</v>
      </c>
      <c r="S284" t="s">
        <v>3582</v>
      </c>
      <c r="T284" t="s">
        <v>96</v>
      </c>
      <c r="U284">
        <v>1979.2873051184899</v>
      </c>
      <c r="V284">
        <v>53.1</v>
      </c>
      <c r="W284" t="s">
        <v>19043</v>
      </c>
      <c r="X284">
        <v>72102609</v>
      </c>
      <c r="Y284" t="s">
        <v>96</v>
      </c>
      <c r="Z284" t="s">
        <v>3582</v>
      </c>
      <c r="AA284" t="s">
        <v>3583</v>
      </c>
      <c r="AB284" t="s">
        <v>3584</v>
      </c>
      <c r="AC284" t="s">
        <v>3585</v>
      </c>
      <c r="AD284" t="s">
        <v>3586</v>
      </c>
      <c r="AE284">
        <v>121</v>
      </c>
      <c r="AF284" t="s">
        <v>19043</v>
      </c>
      <c r="AG284" t="s">
        <v>96</v>
      </c>
      <c r="AH284" t="s">
        <v>96</v>
      </c>
      <c r="AI284" t="s">
        <v>96</v>
      </c>
      <c r="AJ284" t="s">
        <v>96</v>
      </c>
      <c r="AK284">
        <v>5</v>
      </c>
      <c r="AL284" t="s">
        <v>96</v>
      </c>
      <c r="AM284">
        <v>3</v>
      </c>
      <c r="AN284">
        <v>2</v>
      </c>
      <c r="AO284">
        <v>5</v>
      </c>
      <c r="AP284">
        <v>5</v>
      </c>
    </row>
    <row r="285" spans="1:42" x14ac:dyDescent="0.25">
      <c r="A285" t="s">
        <v>3588</v>
      </c>
      <c r="B285">
        <v>22.220368410574501</v>
      </c>
      <c r="C285">
        <v>129</v>
      </c>
      <c r="D285" t="s">
        <v>6939</v>
      </c>
      <c r="E285">
        <v>1978</v>
      </c>
      <c r="F285">
        <v>1990.03716972596</v>
      </c>
      <c r="G285">
        <v>66.157878527316598</v>
      </c>
      <c r="H285" t="s">
        <v>6940</v>
      </c>
      <c r="I285" t="s">
        <v>1587</v>
      </c>
      <c r="J285" t="s">
        <v>44</v>
      </c>
      <c r="K285">
        <v>3256974.8874353599</v>
      </c>
      <c r="L285">
        <v>465709.17341581901</v>
      </c>
      <c r="M285" t="s">
        <v>98</v>
      </c>
      <c r="N285" t="s">
        <v>98</v>
      </c>
      <c r="O285">
        <v>3256975</v>
      </c>
      <c r="P285">
        <v>13027900</v>
      </c>
      <c r="Q285">
        <v>296</v>
      </c>
      <c r="R285">
        <v>22.320168410574503</v>
      </c>
      <c r="S285" t="s">
        <v>1586</v>
      </c>
      <c r="T285">
        <v>1978</v>
      </c>
      <c r="U285">
        <v>1984.03716972596</v>
      </c>
      <c r="V285">
        <v>66.2</v>
      </c>
      <c r="W285" t="s">
        <v>19045</v>
      </c>
      <c r="X285">
        <v>72102609</v>
      </c>
      <c r="Y285" t="s">
        <v>96</v>
      </c>
      <c r="Z285" t="s">
        <v>1586</v>
      </c>
      <c r="AA285" t="s">
        <v>3587</v>
      </c>
      <c r="AB285" t="s">
        <v>3588</v>
      </c>
      <c r="AC285" t="s">
        <v>6941</v>
      </c>
      <c r="AD285" t="s">
        <v>3589</v>
      </c>
      <c r="AE285">
        <v>296</v>
      </c>
      <c r="AF285" t="s">
        <v>19045</v>
      </c>
      <c r="AG285" t="s">
        <v>96</v>
      </c>
      <c r="AH285" t="s">
        <v>118</v>
      </c>
      <c r="AI285" t="s">
        <v>96</v>
      </c>
      <c r="AJ285" t="s">
        <v>96</v>
      </c>
      <c r="AK285">
        <v>5</v>
      </c>
      <c r="AL285" t="s">
        <v>96</v>
      </c>
      <c r="AM285" t="s">
        <v>96</v>
      </c>
      <c r="AN285">
        <v>2</v>
      </c>
      <c r="AO285">
        <v>5</v>
      </c>
      <c r="AP285">
        <v>5</v>
      </c>
    </row>
    <row r="286" spans="1:42" x14ac:dyDescent="0.25">
      <c r="A286" t="s">
        <v>241</v>
      </c>
      <c r="B286">
        <v>22.260274536230401</v>
      </c>
      <c r="C286">
        <v>97</v>
      </c>
      <c r="D286" t="s">
        <v>1544</v>
      </c>
      <c r="F286">
        <v>1993.80753038945</v>
      </c>
      <c r="G286">
        <v>73.326188965206001</v>
      </c>
      <c r="H286" t="s">
        <v>1545</v>
      </c>
      <c r="I286" t="s">
        <v>272</v>
      </c>
      <c r="J286" t="s">
        <v>39</v>
      </c>
      <c r="K286">
        <v>1247565.69385145</v>
      </c>
      <c r="L286">
        <v>153941.48398327699</v>
      </c>
      <c r="M286">
        <v>771951.62590220396</v>
      </c>
      <c r="N286">
        <v>771951.62590220396</v>
      </c>
      <c r="O286">
        <v>475614</v>
      </c>
      <c r="P286">
        <v>1902456</v>
      </c>
      <c r="Q286">
        <v>43</v>
      </c>
      <c r="R286">
        <v>22.3600745362304</v>
      </c>
      <c r="S286" t="s">
        <v>239</v>
      </c>
      <c r="T286" t="s">
        <v>96</v>
      </c>
      <c r="U286">
        <v>1987.80753038945</v>
      </c>
      <c r="V286">
        <v>73.3</v>
      </c>
      <c r="W286" t="s">
        <v>21959</v>
      </c>
      <c r="X286">
        <v>72102609</v>
      </c>
      <c r="Y286" t="s">
        <v>96</v>
      </c>
      <c r="Z286" t="s">
        <v>239</v>
      </c>
      <c r="AA286" t="s">
        <v>240</v>
      </c>
      <c r="AB286" t="s">
        <v>241</v>
      </c>
      <c r="AC286" t="s">
        <v>242</v>
      </c>
      <c r="AD286" t="s">
        <v>243</v>
      </c>
      <c r="AE286">
        <v>43</v>
      </c>
      <c r="AF286" t="s">
        <v>21959</v>
      </c>
      <c r="AG286" t="s">
        <v>96</v>
      </c>
      <c r="AH286" t="s">
        <v>96</v>
      </c>
      <c r="AI286" t="s">
        <v>96</v>
      </c>
      <c r="AJ286" t="s">
        <v>96</v>
      </c>
      <c r="AK286">
        <v>5</v>
      </c>
      <c r="AL286" t="s">
        <v>96</v>
      </c>
      <c r="AM286">
        <v>3</v>
      </c>
      <c r="AN286">
        <v>2</v>
      </c>
      <c r="AO286">
        <v>5</v>
      </c>
      <c r="AP286">
        <v>5</v>
      </c>
    </row>
    <row r="287" spans="1:42" x14ac:dyDescent="0.25">
      <c r="A287" t="s">
        <v>17456</v>
      </c>
      <c r="B287">
        <v>22.273501641366899</v>
      </c>
      <c r="C287">
        <v>192</v>
      </c>
      <c r="D287" t="s">
        <v>20553</v>
      </c>
      <c r="E287">
        <v>1792</v>
      </c>
      <c r="F287">
        <v>1995.05723719709</v>
      </c>
      <c r="G287">
        <v>51.502400508324797</v>
      </c>
      <c r="H287" t="s">
        <v>20554</v>
      </c>
      <c r="I287" t="s">
        <v>4058</v>
      </c>
      <c r="J287" t="s">
        <v>43</v>
      </c>
      <c r="K287">
        <v>1084046.6662723699</v>
      </c>
      <c r="L287">
        <v>250758.094431092</v>
      </c>
      <c r="M287" t="s">
        <v>98</v>
      </c>
      <c r="N287" t="s">
        <v>98</v>
      </c>
      <c r="O287">
        <v>1084047</v>
      </c>
      <c r="P287">
        <v>4336188</v>
      </c>
      <c r="Q287">
        <v>99</v>
      </c>
      <c r="R287">
        <v>22.373301641366901</v>
      </c>
      <c r="S287" t="s">
        <v>20555</v>
      </c>
      <c r="T287">
        <v>1792</v>
      </c>
      <c r="U287">
        <v>1989.05723719709</v>
      </c>
      <c r="V287">
        <v>51.5</v>
      </c>
      <c r="W287" t="s">
        <v>21960</v>
      </c>
      <c r="X287">
        <v>72102609</v>
      </c>
      <c r="Y287" t="s">
        <v>96</v>
      </c>
      <c r="Z287" t="s">
        <v>20555</v>
      </c>
      <c r="AA287" t="s">
        <v>20556</v>
      </c>
      <c r="AB287" t="s">
        <v>17456</v>
      </c>
      <c r="AC287" t="s">
        <v>20557</v>
      </c>
      <c r="AD287" t="s">
        <v>5463</v>
      </c>
      <c r="AE287">
        <v>99</v>
      </c>
      <c r="AF287" t="s">
        <v>21960</v>
      </c>
      <c r="AG287" t="s">
        <v>96</v>
      </c>
      <c r="AH287" t="s">
        <v>96</v>
      </c>
      <c r="AI287" t="s">
        <v>96</v>
      </c>
      <c r="AJ287" t="s">
        <v>96</v>
      </c>
      <c r="AK287">
        <v>5</v>
      </c>
      <c r="AL287">
        <v>4</v>
      </c>
      <c r="AM287">
        <v>3</v>
      </c>
      <c r="AN287">
        <v>2</v>
      </c>
      <c r="AO287">
        <v>5</v>
      </c>
      <c r="AP287">
        <v>5</v>
      </c>
    </row>
    <row r="288" spans="1:42" x14ac:dyDescent="0.25">
      <c r="A288" t="s">
        <v>467</v>
      </c>
      <c r="B288">
        <v>22.2766157399404</v>
      </c>
      <c r="C288">
        <v>149</v>
      </c>
      <c r="E288">
        <v>1998</v>
      </c>
      <c r="F288">
        <v>1995.3514595644799</v>
      </c>
      <c r="G288">
        <v>91.482838498765105</v>
      </c>
      <c r="H288" t="s">
        <v>14294</v>
      </c>
      <c r="J288" t="s">
        <v>44</v>
      </c>
      <c r="K288">
        <v>5472412.9038590696</v>
      </c>
      <c r="L288">
        <v>448780.13136308698</v>
      </c>
      <c r="M288" t="s">
        <v>98</v>
      </c>
      <c r="N288" t="s">
        <v>98</v>
      </c>
      <c r="O288">
        <v>5472413</v>
      </c>
      <c r="P288">
        <v>21889652</v>
      </c>
      <c r="Q288">
        <v>498</v>
      </c>
      <c r="R288">
        <v>22.376415739940398</v>
      </c>
      <c r="S288" t="s">
        <v>469</v>
      </c>
      <c r="T288">
        <v>1998</v>
      </c>
      <c r="U288">
        <v>1989.3514595644799</v>
      </c>
      <c r="V288">
        <v>91.5</v>
      </c>
      <c r="W288" t="s">
        <v>19046</v>
      </c>
      <c r="X288">
        <v>72102609</v>
      </c>
      <c r="Y288" t="s">
        <v>96</v>
      </c>
      <c r="Z288" t="s">
        <v>469</v>
      </c>
      <c r="AA288" t="s">
        <v>759</v>
      </c>
      <c r="AB288" t="s">
        <v>467</v>
      </c>
      <c r="AC288" t="s">
        <v>1195</v>
      </c>
      <c r="AD288" t="s">
        <v>466</v>
      </c>
      <c r="AE288">
        <v>498</v>
      </c>
      <c r="AF288" t="s">
        <v>14294</v>
      </c>
      <c r="AG288">
        <v>0</v>
      </c>
      <c r="AH288" t="s">
        <v>118</v>
      </c>
      <c r="AI288" t="s">
        <v>96</v>
      </c>
      <c r="AJ288" t="s">
        <v>96</v>
      </c>
      <c r="AK288" t="s">
        <v>96</v>
      </c>
      <c r="AL288" t="s">
        <v>96</v>
      </c>
      <c r="AM288" t="s">
        <v>96</v>
      </c>
      <c r="AN288">
        <v>2</v>
      </c>
      <c r="AO288">
        <v>2</v>
      </c>
      <c r="AP288">
        <v>2</v>
      </c>
    </row>
    <row r="289" spans="1:42" x14ac:dyDescent="0.25">
      <c r="A289" t="s">
        <v>20558</v>
      </c>
      <c r="B289">
        <v>22.291131504976999</v>
      </c>
      <c r="C289">
        <v>171</v>
      </c>
      <c r="D289" t="s">
        <v>8698</v>
      </c>
      <c r="E289">
        <v>964</v>
      </c>
      <c r="F289">
        <v>1996.72291992539</v>
      </c>
      <c r="G289">
        <v>56.991231387802401</v>
      </c>
      <c r="H289" t="s">
        <v>8699</v>
      </c>
      <c r="I289" t="s">
        <v>8700</v>
      </c>
      <c r="J289" t="s">
        <v>43</v>
      </c>
      <c r="K289">
        <v>58041.874407833398</v>
      </c>
      <c r="L289">
        <v>24164.188718261299</v>
      </c>
      <c r="M289" t="s">
        <v>98</v>
      </c>
      <c r="N289" t="s">
        <v>98</v>
      </c>
      <c r="O289">
        <v>58042</v>
      </c>
      <c r="P289">
        <v>232168</v>
      </c>
      <c r="Q289">
        <v>5</v>
      </c>
      <c r="R289">
        <v>22.390931504976997</v>
      </c>
      <c r="S289" t="s">
        <v>20559</v>
      </c>
      <c r="T289">
        <v>964</v>
      </c>
      <c r="U289">
        <v>1990.72291992539</v>
      </c>
      <c r="V289">
        <v>57</v>
      </c>
      <c r="W289" t="s">
        <v>21961</v>
      </c>
      <c r="X289">
        <v>72102609</v>
      </c>
      <c r="Y289" t="s">
        <v>96</v>
      </c>
      <c r="Z289" t="s">
        <v>20559</v>
      </c>
      <c r="AA289" t="s">
        <v>6086</v>
      </c>
      <c r="AB289" t="s">
        <v>20558</v>
      </c>
      <c r="AC289" t="s">
        <v>6087</v>
      </c>
      <c r="AD289" t="s">
        <v>20560</v>
      </c>
      <c r="AE289">
        <v>5</v>
      </c>
      <c r="AF289" t="s">
        <v>21961</v>
      </c>
      <c r="AG289" t="s">
        <v>96</v>
      </c>
      <c r="AH289" t="s">
        <v>96</v>
      </c>
      <c r="AI289" t="s">
        <v>96</v>
      </c>
      <c r="AJ289" t="s">
        <v>96</v>
      </c>
      <c r="AK289">
        <v>5</v>
      </c>
      <c r="AL289">
        <v>4</v>
      </c>
      <c r="AM289">
        <v>3</v>
      </c>
      <c r="AN289">
        <v>2</v>
      </c>
      <c r="AO289">
        <v>5</v>
      </c>
      <c r="AP289">
        <v>5</v>
      </c>
    </row>
    <row r="290" spans="1:42" x14ac:dyDescent="0.25">
      <c r="A290" t="s">
        <v>246</v>
      </c>
      <c r="B290">
        <v>22.320441246472999</v>
      </c>
      <c r="C290">
        <v>71</v>
      </c>
      <c r="E290">
        <v>2000</v>
      </c>
      <c r="F290">
        <v>1999.4921262709699</v>
      </c>
      <c r="G290">
        <v>77.5037108207015</v>
      </c>
      <c r="H290" t="s">
        <v>14295</v>
      </c>
      <c r="J290" t="s">
        <v>44</v>
      </c>
      <c r="K290">
        <v>1690939.93286868</v>
      </c>
      <c r="L290">
        <v>340544.620030694</v>
      </c>
      <c r="M290">
        <v>1166844.3130290201</v>
      </c>
      <c r="N290">
        <v>1166844.3130290201</v>
      </c>
      <c r="O290">
        <v>524096</v>
      </c>
      <c r="P290">
        <v>2096384</v>
      </c>
      <c r="Q290">
        <v>48</v>
      </c>
      <c r="R290">
        <v>22.420241246472997</v>
      </c>
      <c r="S290" t="s">
        <v>244</v>
      </c>
      <c r="T290">
        <v>2000</v>
      </c>
      <c r="U290">
        <v>1993.4921262709699</v>
      </c>
      <c r="V290">
        <v>77.5</v>
      </c>
      <c r="W290" t="s">
        <v>19049</v>
      </c>
      <c r="X290">
        <v>72102609</v>
      </c>
      <c r="Y290" t="s">
        <v>96</v>
      </c>
      <c r="Z290" t="s">
        <v>244</v>
      </c>
      <c r="AA290" t="s">
        <v>245</v>
      </c>
      <c r="AB290" t="s">
        <v>246</v>
      </c>
      <c r="AC290" t="s">
        <v>247</v>
      </c>
      <c r="AD290" t="s">
        <v>248</v>
      </c>
      <c r="AE290">
        <v>48</v>
      </c>
      <c r="AF290" t="s">
        <v>19049</v>
      </c>
      <c r="AG290" t="s">
        <v>96</v>
      </c>
      <c r="AH290" t="s">
        <v>118</v>
      </c>
      <c r="AI290" t="s">
        <v>96</v>
      </c>
      <c r="AJ290" t="s">
        <v>96</v>
      </c>
      <c r="AK290">
        <v>5</v>
      </c>
      <c r="AL290" t="s">
        <v>96</v>
      </c>
      <c r="AM290" t="s">
        <v>96</v>
      </c>
      <c r="AN290">
        <v>2</v>
      </c>
      <c r="AO290">
        <v>5</v>
      </c>
      <c r="AP290">
        <v>5</v>
      </c>
    </row>
    <row r="291" spans="1:42" x14ac:dyDescent="0.25">
      <c r="A291" t="s">
        <v>761</v>
      </c>
      <c r="B291">
        <v>22.471203342697599</v>
      </c>
      <c r="C291">
        <v>134</v>
      </c>
      <c r="D291" t="s">
        <v>20561</v>
      </c>
      <c r="E291">
        <v>1469</v>
      </c>
      <c r="F291">
        <v>2015.0067532481601</v>
      </c>
      <c r="G291">
        <v>73.264457621876403</v>
      </c>
      <c r="H291" t="s">
        <v>20562</v>
      </c>
      <c r="I291" t="s">
        <v>20563</v>
      </c>
      <c r="J291" t="s">
        <v>43</v>
      </c>
      <c r="K291">
        <v>319748.91404985799</v>
      </c>
      <c r="L291">
        <v>161065.42659247099</v>
      </c>
      <c r="M291" t="s">
        <v>98</v>
      </c>
      <c r="N291" t="s">
        <v>98</v>
      </c>
      <c r="O291">
        <v>319749</v>
      </c>
      <c r="P291">
        <v>1278996</v>
      </c>
      <c r="Q291">
        <v>29</v>
      </c>
      <c r="R291">
        <v>22.571003342697601</v>
      </c>
      <c r="S291" t="s">
        <v>470</v>
      </c>
      <c r="T291">
        <v>1469</v>
      </c>
      <c r="U291">
        <v>2009.0067532481601</v>
      </c>
      <c r="V291">
        <v>73.3</v>
      </c>
      <c r="W291" t="s">
        <v>15484</v>
      </c>
      <c r="X291">
        <v>72102609</v>
      </c>
      <c r="Y291" t="s">
        <v>96</v>
      </c>
      <c r="Z291" t="s">
        <v>470</v>
      </c>
      <c r="AA291" t="s">
        <v>866</v>
      </c>
      <c r="AB291" t="s">
        <v>761</v>
      </c>
      <c r="AC291" t="s">
        <v>867</v>
      </c>
      <c r="AD291" t="s">
        <v>760</v>
      </c>
      <c r="AE291">
        <v>29</v>
      </c>
      <c r="AF291" t="s">
        <v>15484</v>
      </c>
      <c r="AG291" t="s">
        <v>96</v>
      </c>
      <c r="AH291" t="s">
        <v>96</v>
      </c>
      <c r="AI291" t="s">
        <v>96</v>
      </c>
      <c r="AJ291" t="s">
        <v>96</v>
      </c>
      <c r="AK291">
        <v>5</v>
      </c>
      <c r="AL291">
        <v>4</v>
      </c>
      <c r="AM291">
        <v>3</v>
      </c>
      <c r="AN291">
        <v>2</v>
      </c>
      <c r="AO291">
        <v>5</v>
      </c>
      <c r="AP291">
        <v>5</v>
      </c>
    </row>
    <row r="292" spans="1:42" x14ac:dyDescent="0.25">
      <c r="A292" t="s">
        <v>9733</v>
      </c>
      <c r="B292">
        <v>22.515533114938901</v>
      </c>
      <c r="C292">
        <v>215</v>
      </c>
      <c r="D292" t="s">
        <v>8813</v>
      </c>
      <c r="E292">
        <v>2029</v>
      </c>
      <c r="F292">
        <v>2019.5824542115099</v>
      </c>
      <c r="G292">
        <v>71.744531050824804</v>
      </c>
      <c r="H292" t="s">
        <v>8814</v>
      </c>
      <c r="I292" t="s">
        <v>8815</v>
      </c>
      <c r="J292" t="s">
        <v>44</v>
      </c>
      <c r="K292">
        <v>966547.67375505797</v>
      </c>
      <c r="L292">
        <v>265847.25119290297</v>
      </c>
      <c r="M292" t="s">
        <v>98</v>
      </c>
      <c r="N292" t="s">
        <v>98</v>
      </c>
      <c r="O292">
        <v>966548</v>
      </c>
      <c r="P292">
        <v>3866192</v>
      </c>
      <c r="Q292">
        <v>88</v>
      </c>
      <c r="R292">
        <v>22.615333114938899</v>
      </c>
      <c r="S292" t="s">
        <v>9731</v>
      </c>
      <c r="T292">
        <v>2029</v>
      </c>
      <c r="U292">
        <v>2013.5824542115099</v>
      </c>
      <c r="V292">
        <v>71.7</v>
      </c>
      <c r="W292" t="s">
        <v>15884</v>
      </c>
      <c r="X292">
        <v>72102609</v>
      </c>
      <c r="Y292" t="s">
        <v>96</v>
      </c>
      <c r="Z292" t="s">
        <v>9731</v>
      </c>
      <c r="AA292" t="s">
        <v>9732</v>
      </c>
      <c r="AB292" t="s">
        <v>9733</v>
      </c>
      <c r="AC292" t="s">
        <v>9734</v>
      </c>
      <c r="AD292" t="s">
        <v>5912</v>
      </c>
      <c r="AE292">
        <v>88</v>
      </c>
      <c r="AF292" t="s">
        <v>15884</v>
      </c>
      <c r="AG292" t="s">
        <v>96</v>
      </c>
      <c r="AH292" t="s">
        <v>118</v>
      </c>
      <c r="AI292" t="s">
        <v>96</v>
      </c>
      <c r="AJ292" t="s">
        <v>96</v>
      </c>
      <c r="AK292">
        <v>5</v>
      </c>
      <c r="AL292" t="s">
        <v>96</v>
      </c>
      <c r="AM292" t="s">
        <v>96</v>
      </c>
      <c r="AN292">
        <v>2</v>
      </c>
      <c r="AO292">
        <v>5</v>
      </c>
      <c r="AP292">
        <v>5</v>
      </c>
    </row>
    <row r="293" spans="1:42" x14ac:dyDescent="0.25">
      <c r="A293" t="s">
        <v>20564</v>
      </c>
      <c r="B293">
        <v>22.551133939268801</v>
      </c>
      <c r="C293">
        <v>115</v>
      </c>
      <c r="D293" t="s">
        <v>20565</v>
      </c>
      <c r="E293">
        <v>1971</v>
      </c>
      <c r="F293">
        <v>2023.25715674088</v>
      </c>
      <c r="G293">
        <v>53.912251248007401</v>
      </c>
      <c r="H293" t="s">
        <v>20566</v>
      </c>
      <c r="I293" t="s">
        <v>20567</v>
      </c>
      <c r="J293" t="s">
        <v>43</v>
      </c>
      <c r="K293">
        <v>163708.22521618099</v>
      </c>
      <c r="L293">
        <v>80767.976156134595</v>
      </c>
      <c r="M293" t="s">
        <v>98</v>
      </c>
      <c r="N293" t="s">
        <v>98</v>
      </c>
      <c r="O293">
        <v>163708</v>
      </c>
      <c r="P293">
        <v>654832</v>
      </c>
      <c r="Q293">
        <v>15</v>
      </c>
      <c r="R293">
        <v>22.650933939268803</v>
      </c>
      <c r="S293" t="s">
        <v>20568</v>
      </c>
      <c r="T293">
        <v>1971</v>
      </c>
      <c r="U293">
        <v>2017.25715674088</v>
      </c>
      <c r="V293">
        <v>53.9</v>
      </c>
      <c r="W293" t="s">
        <v>21962</v>
      </c>
      <c r="X293">
        <v>72102609</v>
      </c>
      <c r="Y293" t="s">
        <v>96</v>
      </c>
      <c r="Z293" t="s">
        <v>20568</v>
      </c>
      <c r="AA293" t="s">
        <v>20569</v>
      </c>
      <c r="AB293" t="s">
        <v>20564</v>
      </c>
      <c r="AC293" t="s">
        <v>20570</v>
      </c>
      <c r="AD293" t="s">
        <v>20571</v>
      </c>
      <c r="AE293">
        <v>15</v>
      </c>
      <c r="AF293" t="s">
        <v>21962</v>
      </c>
      <c r="AG293" t="s">
        <v>96</v>
      </c>
      <c r="AH293" t="s">
        <v>96</v>
      </c>
      <c r="AI293" t="s">
        <v>96</v>
      </c>
      <c r="AJ293" t="s">
        <v>96</v>
      </c>
      <c r="AK293">
        <v>5</v>
      </c>
      <c r="AL293" t="s">
        <v>96</v>
      </c>
      <c r="AM293">
        <v>3</v>
      </c>
      <c r="AN293">
        <v>2</v>
      </c>
      <c r="AO293">
        <v>5</v>
      </c>
      <c r="AP293">
        <v>5</v>
      </c>
    </row>
    <row r="294" spans="1:42" x14ac:dyDescent="0.25">
      <c r="A294" t="s">
        <v>2763</v>
      </c>
      <c r="B294">
        <v>22.560092395512399</v>
      </c>
      <c r="C294">
        <v>195</v>
      </c>
      <c r="D294" t="s">
        <v>20572</v>
      </c>
      <c r="E294">
        <v>1739</v>
      </c>
      <c r="F294">
        <v>2024.1818449310499</v>
      </c>
      <c r="G294">
        <v>69.104568898303299</v>
      </c>
      <c r="H294" t="s">
        <v>20573</v>
      </c>
      <c r="I294" t="s">
        <v>2124</v>
      </c>
      <c r="J294" t="s">
        <v>43</v>
      </c>
      <c r="K294">
        <v>2359139.4782819701</v>
      </c>
      <c r="L294">
        <v>279971.440374211</v>
      </c>
      <c r="M294" t="s">
        <v>98</v>
      </c>
      <c r="N294" t="s">
        <v>98</v>
      </c>
      <c r="O294">
        <v>2359139</v>
      </c>
      <c r="P294">
        <v>9436556</v>
      </c>
      <c r="Q294">
        <v>215</v>
      </c>
      <c r="R294">
        <v>22.659892395512401</v>
      </c>
      <c r="S294" t="s">
        <v>2761</v>
      </c>
      <c r="T294">
        <v>1739</v>
      </c>
      <c r="U294">
        <v>2018.1818449310499</v>
      </c>
      <c r="V294">
        <v>69.099999999999994</v>
      </c>
      <c r="W294" t="s">
        <v>15487</v>
      </c>
      <c r="X294">
        <v>72102609</v>
      </c>
      <c r="Y294" t="s">
        <v>96</v>
      </c>
      <c r="Z294" t="s">
        <v>2761</v>
      </c>
      <c r="AA294" t="s">
        <v>2762</v>
      </c>
      <c r="AB294" t="s">
        <v>2763</v>
      </c>
      <c r="AC294" t="s">
        <v>2764</v>
      </c>
      <c r="AD294" t="s">
        <v>2765</v>
      </c>
      <c r="AE294">
        <v>215</v>
      </c>
      <c r="AF294" t="s">
        <v>15487</v>
      </c>
      <c r="AG294" t="s">
        <v>96</v>
      </c>
      <c r="AH294" t="s">
        <v>96</v>
      </c>
      <c r="AI294" t="s">
        <v>96</v>
      </c>
      <c r="AJ294" t="s">
        <v>96</v>
      </c>
      <c r="AK294">
        <v>5</v>
      </c>
      <c r="AL294">
        <v>4</v>
      </c>
      <c r="AM294">
        <v>3</v>
      </c>
      <c r="AN294">
        <v>2</v>
      </c>
      <c r="AO294">
        <v>5</v>
      </c>
      <c r="AP294">
        <v>5</v>
      </c>
    </row>
    <row r="295" spans="1:42" x14ac:dyDescent="0.25">
      <c r="A295" t="s">
        <v>1927</v>
      </c>
      <c r="B295">
        <v>22.615868660895298</v>
      </c>
      <c r="C295">
        <v>205</v>
      </c>
      <c r="D295" t="s">
        <v>1610</v>
      </c>
      <c r="E295">
        <v>1810</v>
      </c>
      <c r="F295">
        <v>2029.9390482357501</v>
      </c>
      <c r="G295">
        <v>71.488245456177907</v>
      </c>
      <c r="H295" t="s">
        <v>1611</v>
      </c>
      <c r="I295" t="s">
        <v>1612</v>
      </c>
      <c r="J295" t="s">
        <v>43</v>
      </c>
      <c r="K295">
        <v>618877.07073191099</v>
      </c>
      <c r="L295">
        <v>113945.50844879</v>
      </c>
      <c r="M295">
        <v>402482.12781954301</v>
      </c>
      <c r="N295">
        <v>402482.12781954301</v>
      </c>
      <c r="O295">
        <v>216395</v>
      </c>
      <c r="P295">
        <v>865580</v>
      </c>
      <c r="Q295">
        <v>20</v>
      </c>
      <c r="R295">
        <v>22.715668660895297</v>
      </c>
      <c r="S295" t="s">
        <v>1925</v>
      </c>
      <c r="T295">
        <v>1810</v>
      </c>
      <c r="U295">
        <v>2023.9390482357501</v>
      </c>
      <c r="V295">
        <v>71.5</v>
      </c>
      <c r="W295" t="s">
        <v>15489</v>
      </c>
      <c r="X295">
        <v>72102609</v>
      </c>
      <c r="Y295" t="s">
        <v>96</v>
      </c>
      <c r="Z295" t="s">
        <v>1925</v>
      </c>
      <c r="AA295" t="s">
        <v>1926</v>
      </c>
      <c r="AB295" t="s">
        <v>1927</v>
      </c>
      <c r="AC295" t="s">
        <v>1928</v>
      </c>
      <c r="AD295" t="s">
        <v>1585</v>
      </c>
      <c r="AE295">
        <v>20</v>
      </c>
      <c r="AF295" t="s">
        <v>15489</v>
      </c>
      <c r="AG295" t="s">
        <v>96</v>
      </c>
      <c r="AH295" t="s">
        <v>96</v>
      </c>
      <c r="AI295" t="s">
        <v>96</v>
      </c>
      <c r="AJ295" t="s">
        <v>96</v>
      </c>
      <c r="AK295">
        <v>5</v>
      </c>
      <c r="AL295">
        <v>4</v>
      </c>
      <c r="AM295">
        <v>3</v>
      </c>
      <c r="AN295">
        <v>2</v>
      </c>
      <c r="AO295">
        <v>5</v>
      </c>
      <c r="AP295">
        <v>5</v>
      </c>
    </row>
    <row r="296" spans="1:42" x14ac:dyDescent="0.25">
      <c r="A296" t="s">
        <v>20574</v>
      </c>
      <c r="B296">
        <v>22.620919171383601</v>
      </c>
      <c r="C296">
        <v>161</v>
      </c>
      <c r="D296" t="s">
        <v>20575</v>
      </c>
      <c r="E296">
        <v>2405</v>
      </c>
      <c r="F296">
        <v>2030.4603598630899</v>
      </c>
      <c r="G296">
        <v>72.373242108059799</v>
      </c>
      <c r="H296" t="s">
        <v>20576</v>
      </c>
      <c r="I296" t="s">
        <v>20577</v>
      </c>
      <c r="J296" t="s">
        <v>43</v>
      </c>
      <c r="K296">
        <v>405563.75034216599</v>
      </c>
      <c r="L296">
        <v>157652.95815331899</v>
      </c>
      <c r="M296" t="s">
        <v>98</v>
      </c>
      <c r="N296" t="s">
        <v>98</v>
      </c>
      <c r="O296">
        <v>405564</v>
      </c>
      <c r="P296">
        <v>1622256</v>
      </c>
      <c r="Q296">
        <v>37</v>
      </c>
      <c r="R296">
        <v>22.7207191713836</v>
      </c>
      <c r="S296" t="s">
        <v>20578</v>
      </c>
      <c r="T296">
        <v>2405</v>
      </c>
      <c r="U296">
        <v>2024.4603598630899</v>
      </c>
      <c r="V296">
        <v>72.400000000000006</v>
      </c>
      <c r="W296" t="s">
        <v>21963</v>
      </c>
      <c r="X296">
        <v>72102609</v>
      </c>
      <c r="Y296" t="s">
        <v>96</v>
      </c>
      <c r="Z296" t="s">
        <v>20578</v>
      </c>
      <c r="AA296" t="s">
        <v>20579</v>
      </c>
      <c r="AB296" t="s">
        <v>20574</v>
      </c>
      <c r="AC296" t="s">
        <v>9752</v>
      </c>
      <c r="AD296" t="s">
        <v>20580</v>
      </c>
      <c r="AE296">
        <v>37</v>
      </c>
      <c r="AF296" t="s">
        <v>21963</v>
      </c>
      <c r="AG296" t="s">
        <v>96</v>
      </c>
      <c r="AH296" t="s">
        <v>96</v>
      </c>
      <c r="AI296" t="s">
        <v>96</v>
      </c>
      <c r="AJ296" t="s">
        <v>96</v>
      </c>
      <c r="AK296">
        <v>5</v>
      </c>
      <c r="AL296">
        <v>4</v>
      </c>
      <c r="AM296">
        <v>3</v>
      </c>
      <c r="AN296">
        <v>2</v>
      </c>
      <c r="AO296">
        <v>5</v>
      </c>
      <c r="AP296">
        <v>5</v>
      </c>
    </row>
    <row r="297" spans="1:42" x14ac:dyDescent="0.25">
      <c r="A297" t="s">
        <v>20581</v>
      </c>
      <c r="B297">
        <v>22.625947642939298</v>
      </c>
      <c r="C297">
        <v>146.90000915527301</v>
      </c>
      <c r="D297" t="s">
        <v>20582</v>
      </c>
      <c r="E297">
        <v>1536</v>
      </c>
      <c r="F297">
        <v>2030.9793966408099</v>
      </c>
      <c r="G297">
        <v>53.442751218755198</v>
      </c>
      <c r="H297" t="s">
        <v>20583</v>
      </c>
      <c r="I297" t="s">
        <v>20584</v>
      </c>
      <c r="J297" t="s">
        <v>43</v>
      </c>
      <c r="K297">
        <v>70187.408137041901</v>
      </c>
      <c r="L297">
        <v>18190.8430267724</v>
      </c>
      <c r="M297" t="s">
        <v>98</v>
      </c>
      <c r="N297" t="s">
        <v>98</v>
      </c>
      <c r="O297">
        <v>70187</v>
      </c>
      <c r="P297">
        <v>280748</v>
      </c>
      <c r="Q297">
        <v>6</v>
      </c>
      <c r="R297">
        <v>22.725747642939297</v>
      </c>
      <c r="S297" t="s">
        <v>20585</v>
      </c>
      <c r="T297">
        <v>1536</v>
      </c>
      <c r="U297">
        <v>2024.9793966408099</v>
      </c>
      <c r="V297">
        <v>53.4</v>
      </c>
      <c r="W297" t="s">
        <v>21964</v>
      </c>
      <c r="X297">
        <v>72102609</v>
      </c>
      <c r="Y297" t="s">
        <v>96</v>
      </c>
      <c r="Z297" t="s">
        <v>20585</v>
      </c>
      <c r="AA297" t="s">
        <v>20586</v>
      </c>
      <c r="AB297" t="s">
        <v>20581</v>
      </c>
      <c r="AC297" t="s">
        <v>20587</v>
      </c>
      <c r="AD297" t="s">
        <v>20588</v>
      </c>
      <c r="AE297">
        <v>6</v>
      </c>
      <c r="AF297" t="s">
        <v>21964</v>
      </c>
      <c r="AG297" t="s">
        <v>96</v>
      </c>
      <c r="AH297" t="s">
        <v>96</v>
      </c>
      <c r="AI297" t="s">
        <v>96</v>
      </c>
      <c r="AJ297" t="s">
        <v>96</v>
      </c>
      <c r="AK297">
        <v>5</v>
      </c>
      <c r="AL297">
        <v>4</v>
      </c>
      <c r="AM297">
        <v>3</v>
      </c>
      <c r="AN297">
        <v>2</v>
      </c>
      <c r="AO297">
        <v>5</v>
      </c>
      <c r="AP297">
        <v>5</v>
      </c>
    </row>
    <row r="298" spans="1:42" x14ac:dyDescent="0.25">
      <c r="A298" t="s">
        <v>3024</v>
      </c>
      <c r="B298">
        <v>22.6883015575869</v>
      </c>
      <c r="C298">
        <v>59</v>
      </c>
      <c r="D298" t="s">
        <v>891</v>
      </c>
      <c r="E298">
        <v>1067</v>
      </c>
      <c r="F298">
        <v>2037.4155422128799</v>
      </c>
      <c r="G298">
        <v>66.592726674940806</v>
      </c>
      <c r="H298" t="s">
        <v>892</v>
      </c>
      <c r="I298" t="s">
        <v>41</v>
      </c>
      <c r="J298" t="s">
        <v>43</v>
      </c>
      <c r="K298">
        <v>1060737.55669892</v>
      </c>
      <c r="L298">
        <v>672058.21196762996</v>
      </c>
      <c r="M298">
        <v>615519.46518111299</v>
      </c>
      <c r="N298">
        <v>615519.46518111299</v>
      </c>
      <c r="O298">
        <v>445218</v>
      </c>
      <c r="P298">
        <v>1780872</v>
      </c>
      <c r="Q298">
        <v>40</v>
      </c>
      <c r="R298">
        <v>22.788101557586899</v>
      </c>
      <c r="S298" t="s">
        <v>249</v>
      </c>
      <c r="T298">
        <v>1067</v>
      </c>
      <c r="U298">
        <v>2031.4155422128799</v>
      </c>
      <c r="V298">
        <v>66.599999999999994</v>
      </c>
      <c r="W298" t="s">
        <v>15490</v>
      </c>
      <c r="X298">
        <v>72102609</v>
      </c>
      <c r="Y298" t="s">
        <v>96</v>
      </c>
      <c r="Z298" t="s">
        <v>249</v>
      </c>
      <c r="AA298" t="s">
        <v>3023</v>
      </c>
      <c r="AB298" t="s">
        <v>3024</v>
      </c>
      <c r="AC298" t="s">
        <v>3025</v>
      </c>
      <c r="AD298" t="s">
        <v>3026</v>
      </c>
      <c r="AE298">
        <v>40</v>
      </c>
      <c r="AF298" t="s">
        <v>15490</v>
      </c>
      <c r="AG298" t="s">
        <v>96</v>
      </c>
      <c r="AH298" t="s">
        <v>96</v>
      </c>
      <c r="AI298" t="s">
        <v>96</v>
      </c>
      <c r="AJ298" t="s">
        <v>96</v>
      </c>
      <c r="AK298">
        <v>5</v>
      </c>
      <c r="AL298">
        <v>4</v>
      </c>
      <c r="AM298">
        <v>3</v>
      </c>
      <c r="AN298">
        <v>2</v>
      </c>
      <c r="AO298">
        <v>5</v>
      </c>
      <c r="AP298">
        <v>5</v>
      </c>
    </row>
    <row r="299" spans="1:42" x14ac:dyDescent="0.25">
      <c r="A299" t="s">
        <v>3024</v>
      </c>
      <c r="B299">
        <v>22.688303244684001</v>
      </c>
      <c r="C299">
        <v>59.099998474121101</v>
      </c>
      <c r="D299" t="s">
        <v>1708</v>
      </c>
      <c r="E299">
        <v>575</v>
      </c>
      <c r="F299">
        <v>2037.41571635435</v>
      </c>
      <c r="G299">
        <v>74.258715069909798</v>
      </c>
      <c r="H299" t="s">
        <v>1709</v>
      </c>
      <c r="I299" t="s">
        <v>1710</v>
      </c>
      <c r="J299" t="s">
        <v>43</v>
      </c>
      <c r="K299">
        <v>799084.34893633204</v>
      </c>
      <c r="L299">
        <v>666152.83608258294</v>
      </c>
      <c r="M299">
        <v>615519.46518111299</v>
      </c>
      <c r="N299">
        <v>615519.46518111299</v>
      </c>
      <c r="O299">
        <v>183565</v>
      </c>
      <c r="P299">
        <v>734260</v>
      </c>
      <c r="Q299">
        <v>17</v>
      </c>
      <c r="R299">
        <v>22.788103244684002</v>
      </c>
      <c r="S299" t="s">
        <v>249</v>
      </c>
      <c r="T299">
        <v>575</v>
      </c>
      <c r="U299">
        <v>2031.41571635435</v>
      </c>
      <c r="V299">
        <v>74.3</v>
      </c>
      <c r="W299" t="s">
        <v>15490</v>
      </c>
      <c r="X299">
        <v>72102609</v>
      </c>
      <c r="Y299" t="s">
        <v>96</v>
      </c>
      <c r="Z299" t="s">
        <v>249</v>
      </c>
      <c r="AA299" t="s">
        <v>3023</v>
      </c>
      <c r="AB299" t="s">
        <v>3024</v>
      </c>
      <c r="AC299" t="s">
        <v>3025</v>
      </c>
      <c r="AD299" t="s">
        <v>3026</v>
      </c>
      <c r="AE299">
        <v>17</v>
      </c>
      <c r="AF299" t="s">
        <v>15490</v>
      </c>
      <c r="AG299" t="s">
        <v>96</v>
      </c>
      <c r="AH299" t="s">
        <v>96</v>
      </c>
      <c r="AI299" t="s">
        <v>96</v>
      </c>
      <c r="AJ299" t="s">
        <v>96</v>
      </c>
      <c r="AK299">
        <v>5</v>
      </c>
      <c r="AL299">
        <v>4</v>
      </c>
      <c r="AM299">
        <v>3</v>
      </c>
      <c r="AN299">
        <v>2</v>
      </c>
      <c r="AO299">
        <v>5</v>
      </c>
      <c r="AP299">
        <v>5</v>
      </c>
    </row>
    <row r="300" spans="1:42" x14ac:dyDescent="0.25">
      <c r="A300" t="s">
        <v>1200</v>
      </c>
      <c r="B300">
        <v>22.735295817525099</v>
      </c>
      <c r="C300">
        <v>121</v>
      </c>
      <c r="D300" t="s">
        <v>4655</v>
      </c>
      <c r="E300">
        <v>1532</v>
      </c>
      <c r="F300">
        <v>2042.2662705067301</v>
      </c>
      <c r="G300">
        <v>74.540647051446697</v>
      </c>
      <c r="H300" t="s">
        <v>4656</v>
      </c>
      <c r="I300" t="s">
        <v>1357</v>
      </c>
      <c r="J300" t="s">
        <v>43</v>
      </c>
      <c r="K300">
        <v>2003286.4468707701</v>
      </c>
      <c r="L300">
        <v>484049.993731038</v>
      </c>
      <c r="M300" t="s">
        <v>98</v>
      </c>
      <c r="N300" t="s">
        <v>98</v>
      </c>
      <c r="O300">
        <v>2003286</v>
      </c>
      <c r="P300">
        <v>8013144</v>
      </c>
      <c r="Q300">
        <v>182</v>
      </c>
      <c r="R300">
        <v>22.835095817525101</v>
      </c>
      <c r="S300" t="s">
        <v>1198</v>
      </c>
      <c r="T300">
        <v>1532</v>
      </c>
      <c r="U300">
        <v>2036.2662705067301</v>
      </c>
      <c r="V300">
        <v>74.5</v>
      </c>
      <c r="W300" t="s">
        <v>17494</v>
      </c>
      <c r="X300">
        <v>72102609</v>
      </c>
      <c r="Y300" t="s">
        <v>96</v>
      </c>
      <c r="Z300" t="s">
        <v>1198</v>
      </c>
      <c r="AA300" t="s">
        <v>1199</v>
      </c>
      <c r="AB300" t="s">
        <v>1200</v>
      </c>
      <c r="AC300" t="s">
        <v>471</v>
      </c>
      <c r="AD300" t="s">
        <v>1201</v>
      </c>
      <c r="AE300">
        <v>182</v>
      </c>
      <c r="AF300" t="s">
        <v>17494</v>
      </c>
      <c r="AG300" t="s">
        <v>96</v>
      </c>
      <c r="AH300" t="s">
        <v>96</v>
      </c>
      <c r="AI300" t="s">
        <v>96</v>
      </c>
      <c r="AJ300" t="s">
        <v>96</v>
      </c>
      <c r="AK300">
        <v>5</v>
      </c>
      <c r="AL300">
        <v>4</v>
      </c>
      <c r="AM300">
        <v>3</v>
      </c>
      <c r="AN300">
        <v>2</v>
      </c>
      <c r="AO300">
        <v>5</v>
      </c>
      <c r="AP300">
        <v>5</v>
      </c>
    </row>
    <row r="301" spans="1:42" x14ac:dyDescent="0.25">
      <c r="A301" t="s">
        <v>1207</v>
      </c>
      <c r="B301">
        <v>22.787547014367899</v>
      </c>
      <c r="C301">
        <v>92</v>
      </c>
      <c r="D301" t="s">
        <v>1203</v>
      </c>
      <c r="E301">
        <v>2072</v>
      </c>
      <c r="F301">
        <v>2047.6596176782</v>
      </c>
      <c r="G301">
        <v>71.003510558401601</v>
      </c>
      <c r="H301" t="s">
        <v>1204</v>
      </c>
      <c r="I301" t="s">
        <v>1205</v>
      </c>
      <c r="J301" t="s">
        <v>43</v>
      </c>
      <c r="K301">
        <v>667949.35199531598</v>
      </c>
      <c r="L301">
        <v>164747.13812283499</v>
      </c>
      <c r="M301" t="s">
        <v>98</v>
      </c>
      <c r="N301" t="s">
        <v>98</v>
      </c>
      <c r="O301">
        <v>667949</v>
      </c>
      <c r="P301">
        <v>2671796</v>
      </c>
      <c r="Q301">
        <v>61</v>
      </c>
      <c r="R301">
        <v>22.887347014367897</v>
      </c>
      <c r="S301" t="s">
        <v>1202</v>
      </c>
      <c r="T301">
        <v>2072</v>
      </c>
      <c r="U301">
        <v>2041.6596176782</v>
      </c>
      <c r="V301">
        <v>71</v>
      </c>
      <c r="W301" t="s">
        <v>17501</v>
      </c>
      <c r="X301">
        <v>72102609</v>
      </c>
      <c r="Y301" t="s">
        <v>96</v>
      </c>
      <c r="Z301" t="s">
        <v>1202</v>
      </c>
      <c r="AA301" t="s">
        <v>1206</v>
      </c>
      <c r="AB301" t="s">
        <v>1207</v>
      </c>
      <c r="AC301" t="s">
        <v>1208</v>
      </c>
      <c r="AD301" t="s">
        <v>1209</v>
      </c>
      <c r="AE301">
        <v>61</v>
      </c>
      <c r="AF301" t="s">
        <v>17501</v>
      </c>
      <c r="AG301" t="s">
        <v>96</v>
      </c>
      <c r="AH301" t="s">
        <v>96</v>
      </c>
      <c r="AI301" t="s">
        <v>96</v>
      </c>
      <c r="AJ301" t="s">
        <v>96</v>
      </c>
      <c r="AK301">
        <v>5</v>
      </c>
      <c r="AL301" t="s">
        <v>96</v>
      </c>
      <c r="AM301">
        <v>3</v>
      </c>
      <c r="AN301">
        <v>2</v>
      </c>
      <c r="AO301">
        <v>5</v>
      </c>
      <c r="AP301">
        <v>5</v>
      </c>
    </row>
    <row r="302" spans="1:42" x14ac:dyDescent="0.25">
      <c r="A302" t="s">
        <v>20589</v>
      </c>
      <c r="B302">
        <v>22.9406448970899</v>
      </c>
      <c r="C302">
        <v>58</v>
      </c>
      <c r="D302" t="s">
        <v>20590</v>
      </c>
      <c r="E302">
        <v>2085</v>
      </c>
      <c r="F302">
        <v>2063.4623185277301</v>
      </c>
      <c r="G302">
        <v>58.631781703181801</v>
      </c>
      <c r="H302" t="s">
        <v>20591</v>
      </c>
      <c r="I302" t="s">
        <v>19091</v>
      </c>
      <c r="J302" t="s">
        <v>43</v>
      </c>
      <c r="K302">
        <v>334221.09326339501</v>
      </c>
      <c r="L302">
        <v>283914.19629442203</v>
      </c>
      <c r="M302" t="s">
        <v>98</v>
      </c>
      <c r="N302" t="s">
        <v>98</v>
      </c>
      <c r="O302">
        <v>334221</v>
      </c>
      <c r="P302">
        <v>1336884</v>
      </c>
      <c r="Q302">
        <v>30</v>
      </c>
      <c r="R302">
        <v>23.040444897089898</v>
      </c>
      <c r="S302" t="s">
        <v>20592</v>
      </c>
      <c r="T302">
        <v>2085</v>
      </c>
      <c r="U302">
        <v>2057.4623185277301</v>
      </c>
      <c r="V302">
        <v>58.6</v>
      </c>
      <c r="W302" t="s">
        <v>21965</v>
      </c>
      <c r="X302">
        <v>72102609</v>
      </c>
      <c r="Y302" t="s">
        <v>96</v>
      </c>
      <c r="Z302" t="s">
        <v>20592</v>
      </c>
      <c r="AA302" t="s">
        <v>20593</v>
      </c>
      <c r="AB302" t="s">
        <v>20589</v>
      </c>
      <c r="AC302" t="s">
        <v>20594</v>
      </c>
      <c r="AD302" t="s">
        <v>20595</v>
      </c>
      <c r="AE302">
        <v>30</v>
      </c>
      <c r="AF302" t="s">
        <v>21965</v>
      </c>
      <c r="AG302" t="s">
        <v>96</v>
      </c>
      <c r="AH302" t="s">
        <v>96</v>
      </c>
      <c r="AI302" t="s">
        <v>96</v>
      </c>
      <c r="AJ302" t="s">
        <v>96</v>
      </c>
      <c r="AK302">
        <v>5</v>
      </c>
      <c r="AL302" t="s">
        <v>96</v>
      </c>
      <c r="AM302">
        <v>3</v>
      </c>
      <c r="AN302">
        <v>2</v>
      </c>
      <c r="AO302">
        <v>5</v>
      </c>
      <c r="AP302">
        <v>5</v>
      </c>
    </row>
    <row r="303" spans="1:42" x14ac:dyDescent="0.25">
      <c r="A303" t="s">
        <v>1212</v>
      </c>
      <c r="B303">
        <v>22.977345113881501</v>
      </c>
      <c r="C303">
        <v>200</v>
      </c>
      <c r="D303" t="s">
        <v>4239</v>
      </c>
      <c r="E303">
        <v>1866</v>
      </c>
      <c r="F303">
        <v>2067.25049989745</v>
      </c>
      <c r="G303">
        <v>60.636694077042499</v>
      </c>
      <c r="H303" t="s">
        <v>4240</v>
      </c>
      <c r="I303" t="s">
        <v>4241</v>
      </c>
      <c r="J303" t="s">
        <v>43</v>
      </c>
      <c r="K303">
        <v>147927.63253484899</v>
      </c>
      <c r="L303">
        <v>40248.912455553203</v>
      </c>
      <c r="M303" t="s">
        <v>98</v>
      </c>
      <c r="N303" t="s">
        <v>98</v>
      </c>
      <c r="O303">
        <v>147928</v>
      </c>
      <c r="P303">
        <v>591712</v>
      </c>
      <c r="Q303">
        <v>13</v>
      </c>
      <c r="R303">
        <v>23.0771451138815</v>
      </c>
      <c r="S303" t="s">
        <v>1210</v>
      </c>
      <c r="T303">
        <v>1866</v>
      </c>
      <c r="U303">
        <v>2061.25049989745</v>
      </c>
      <c r="V303">
        <v>60.6</v>
      </c>
      <c r="W303" t="s">
        <v>15494</v>
      </c>
      <c r="X303">
        <v>72102609</v>
      </c>
      <c r="Y303" t="s">
        <v>96</v>
      </c>
      <c r="Z303" t="s">
        <v>1210</v>
      </c>
      <c r="AA303" t="s">
        <v>1211</v>
      </c>
      <c r="AB303" t="s">
        <v>1212</v>
      </c>
      <c r="AC303" t="s">
        <v>1213</v>
      </c>
      <c r="AD303" t="s">
        <v>1214</v>
      </c>
      <c r="AE303">
        <v>13</v>
      </c>
      <c r="AF303" t="s">
        <v>15494</v>
      </c>
      <c r="AG303" t="s">
        <v>96</v>
      </c>
      <c r="AH303" t="s">
        <v>96</v>
      </c>
      <c r="AI303" t="s">
        <v>96</v>
      </c>
      <c r="AJ303" t="s">
        <v>96</v>
      </c>
      <c r="AK303">
        <v>5</v>
      </c>
      <c r="AL303">
        <v>4</v>
      </c>
      <c r="AM303">
        <v>3</v>
      </c>
      <c r="AN303">
        <v>2</v>
      </c>
      <c r="AO303">
        <v>5</v>
      </c>
      <c r="AP303">
        <v>5</v>
      </c>
    </row>
    <row r="304" spans="1:42" x14ac:dyDescent="0.25">
      <c r="A304" t="s">
        <v>3346</v>
      </c>
      <c r="B304">
        <v>23.030291419057399</v>
      </c>
      <c r="C304">
        <v>91</v>
      </c>
      <c r="D304" t="s">
        <v>11821</v>
      </c>
      <c r="E304">
        <v>2074</v>
      </c>
      <c r="F304">
        <v>2072.71559586681</v>
      </c>
      <c r="G304">
        <v>73.114069388990799</v>
      </c>
      <c r="H304" t="s">
        <v>11822</v>
      </c>
      <c r="I304" t="s">
        <v>3340</v>
      </c>
      <c r="J304" t="s">
        <v>3397</v>
      </c>
      <c r="K304">
        <v>608104.83297721099</v>
      </c>
      <c r="L304">
        <v>143556.429030395</v>
      </c>
      <c r="M304" t="s">
        <v>98</v>
      </c>
      <c r="N304" t="s">
        <v>98</v>
      </c>
      <c r="O304">
        <v>608105</v>
      </c>
      <c r="P304">
        <v>2432420</v>
      </c>
      <c r="Q304">
        <v>55</v>
      </c>
      <c r="R304">
        <v>23.130091419057401</v>
      </c>
      <c r="S304" t="s">
        <v>3344</v>
      </c>
      <c r="T304">
        <v>2074</v>
      </c>
      <c r="U304">
        <v>2066.71559586681</v>
      </c>
      <c r="V304">
        <v>73.099999999999994</v>
      </c>
      <c r="W304" t="s">
        <v>21966</v>
      </c>
      <c r="X304">
        <v>72102609</v>
      </c>
      <c r="Y304" t="s">
        <v>96</v>
      </c>
      <c r="Z304" t="s">
        <v>3344</v>
      </c>
      <c r="AA304" t="s">
        <v>3345</v>
      </c>
      <c r="AB304" t="s">
        <v>3346</v>
      </c>
      <c r="AC304" t="s">
        <v>3347</v>
      </c>
      <c r="AD304" t="s">
        <v>3348</v>
      </c>
      <c r="AE304">
        <v>55</v>
      </c>
      <c r="AF304" t="s">
        <v>21966</v>
      </c>
      <c r="AG304" t="s">
        <v>96</v>
      </c>
      <c r="AH304" t="s">
        <v>96</v>
      </c>
      <c r="AI304" t="s">
        <v>96</v>
      </c>
      <c r="AJ304" t="s">
        <v>96</v>
      </c>
      <c r="AK304">
        <v>5</v>
      </c>
      <c r="AL304" t="s">
        <v>96</v>
      </c>
      <c r="AM304" t="s">
        <v>96</v>
      </c>
      <c r="AN304">
        <v>2</v>
      </c>
      <c r="AO304">
        <v>5</v>
      </c>
      <c r="AP304">
        <v>5</v>
      </c>
    </row>
    <row r="305" spans="1:42" x14ac:dyDescent="0.25">
      <c r="A305" t="s">
        <v>17520</v>
      </c>
      <c r="B305">
        <v>23.103618488884599</v>
      </c>
      <c r="C305">
        <v>118</v>
      </c>
      <c r="D305" t="s">
        <v>1819</v>
      </c>
      <c r="F305">
        <v>2080.2843860293501</v>
      </c>
      <c r="G305">
        <v>86.691332016806001</v>
      </c>
      <c r="H305" t="s">
        <v>1820</v>
      </c>
      <c r="I305" t="s">
        <v>1821</v>
      </c>
      <c r="J305" t="s">
        <v>519</v>
      </c>
      <c r="K305">
        <v>7855834.6956609897</v>
      </c>
      <c r="L305">
        <v>1703069.52193772</v>
      </c>
      <c r="M305" t="s">
        <v>98</v>
      </c>
      <c r="N305" t="s">
        <v>98</v>
      </c>
      <c r="O305">
        <v>7855835</v>
      </c>
      <c r="P305">
        <v>31423340</v>
      </c>
      <c r="Q305">
        <v>715</v>
      </c>
      <c r="R305">
        <v>23.203418488884601</v>
      </c>
      <c r="S305" t="s">
        <v>17517</v>
      </c>
      <c r="T305" t="s">
        <v>96</v>
      </c>
      <c r="U305">
        <v>2074.2843860293501</v>
      </c>
      <c r="V305">
        <v>86.7</v>
      </c>
      <c r="W305" t="s">
        <v>21967</v>
      </c>
      <c r="X305">
        <v>72102609</v>
      </c>
      <c r="Y305" t="s">
        <v>96</v>
      </c>
      <c r="Z305" t="s">
        <v>17517</v>
      </c>
      <c r="AA305" t="s">
        <v>17519</v>
      </c>
      <c r="AB305" t="s">
        <v>17520</v>
      </c>
      <c r="AC305" t="s">
        <v>17521</v>
      </c>
      <c r="AD305" t="s">
        <v>17522</v>
      </c>
      <c r="AE305">
        <v>715</v>
      </c>
      <c r="AF305" t="s">
        <v>21967</v>
      </c>
      <c r="AG305" t="s">
        <v>96</v>
      </c>
      <c r="AH305" t="s">
        <v>96</v>
      </c>
      <c r="AI305" t="s">
        <v>96</v>
      </c>
      <c r="AJ305" t="s">
        <v>96</v>
      </c>
      <c r="AK305" t="s">
        <v>96</v>
      </c>
      <c r="AL305" t="s">
        <v>96</v>
      </c>
      <c r="AM305">
        <v>3</v>
      </c>
      <c r="AN305">
        <v>2</v>
      </c>
      <c r="AO305">
        <v>3</v>
      </c>
      <c r="AP305">
        <v>4</v>
      </c>
    </row>
    <row r="306" spans="1:42" x14ac:dyDescent="0.25">
      <c r="A306" t="s">
        <v>2878</v>
      </c>
      <c r="B306">
        <v>23.1447328728127</v>
      </c>
      <c r="C306">
        <v>202</v>
      </c>
      <c r="D306" t="s">
        <v>5264</v>
      </c>
      <c r="E306">
        <v>2838</v>
      </c>
      <c r="F306">
        <v>2084.52819592586</v>
      </c>
      <c r="G306">
        <v>80.091640913994993</v>
      </c>
      <c r="H306" t="s">
        <v>5265</v>
      </c>
      <c r="I306" t="s">
        <v>5266</v>
      </c>
      <c r="J306" t="s">
        <v>43</v>
      </c>
      <c r="K306">
        <v>144036.90125904299</v>
      </c>
      <c r="L306">
        <v>106032.87431953099</v>
      </c>
      <c r="M306" t="s">
        <v>98</v>
      </c>
      <c r="N306" t="s">
        <v>98</v>
      </c>
      <c r="O306">
        <v>144037</v>
      </c>
      <c r="P306">
        <v>576148</v>
      </c>
      <c r="Q306">
        <v>13</v>
      </c>
      <c r="R306">
        <v>23.244532872812698</v>
      </c>
      <c r="S306" t="s">
        <v>10478</v>
      </c>
      <c r="T306">
        <v>2838</v>
      </c>
      <c r="U306">
        <v>2078.52819592586</v>
      </c>
      <c r="V306">
        <v>80.099999999999994</v>
      </c>
      <c r="W306" t="s">
        <v>21968</v>
      </c>
      <c r="X306">
        <v>72102609</v>
      </c>
      <c r="Y306" t="s">
        <v>96</v>
      </c>
      <c r="Z306" t="s">
        <v>10478</v>
      </c>
      <c r="AA306" t="s">
        <v>10479</v>
      </c>
      <c r="AB306" t="s">
        <v>2878</v>
      </c>
      <c r="AC306" t="s">
        <v>10480</v>
      </c>
      <c r="AD306" t="s">
        <v>5915</v>
      </c>
      <c r="AE306">
        <v>13</v>
      </c>
      <c r="AF306" t="s">
        <v>21968</v>
      </c>
      <c r="AG306" t="s">
        <v>96</v>
      </c>
      <c r="AH306" t="s">
        <v>96</v>
      </c>
      <c r="AI306" t="s">
        <v>96</v>
      </c>
      <c r="AJ306" t="s">
        <v>96</v>
      </c>
      <c r="AK306" t="s">
        <v>96</v>
      </c>
      <c r="AL306">
        <v>4</v>
      </c>
      <c r="AM306">
        <v>3</v>
      </c>
      <c r="AN306">
        <v>2</v>
      </c>
      <c r="AO306">
        <v>4</v>
      </c>
      <c r="AP306">
        <v>4</v>
      </c>
    </row>
    <row r="307" spans="1:42" x14ac:dyDescent="0.25">
      <c r="A307" t="s">
        <v>3353</v>
      </c>
      <c r="B307">
        <v>23.169418066206301</v>
      </c>
      <c r="C307">
        <v>83.099998474121094</v>
      </c>
      <c r="D307" t="s">
        <v>3141</v>
      </c>
      <c r="E307">
        <v>1880</v>
      </c>
      <c r="F307">
        <v>2087.0761914936402</v>
      </c>
      <c r="G307">
        <v>79.406879719678699</v>
      </c>
      <c r="H307" t="s">
        <v>3142</v>
      </c>
      <c r="I307" t="s">
        <v>3143</v>
      </c>
      <c r="J307" t="s">
        <v>43</v>
      </c>
      <c r="K307">
        <v>2678278.6471596998</v>
      </c>
      <c r="L307">
        <v>286393.71439584799</v>
      </c>
      <c r="M307" t="s">
        <v>98</v>
      </c>
      <c r="N307" t="s">
        <v>98</v>
      </c>
      <c r="O307">
        <v>2678279</v>
      </c>
      <c r="P307">
        <v>10713116</v>
      </c>
      <c r="Q307">
        <v>244</v>
      </c>
      <c r="R307">
        <v>23.2692180662063</v>
      </c>
      <c r="S307" t="s">
        <v>2590</v>
      </c>
      <c r="T307">
        <v>1880</v>
      </c>
      <c r="U307">
        <v>2081.0761914936402</v>
      </c>
      <c r="V307">
        <v>79.400000000000006</v>
      </c>
      <c r="W307" t="s">
        <v>17526</v>
      </c>
      <c r="X307">
        <v>72102609</v>
      </c>
      <c r="Y307" t="s">
        <v>96</v>
      </c>
      <c r="Z307" t="s">
        <v>2590</v>
      </c>
      <c r="AA307" t="s">
        <v>2588</v>
      </c>
      <c r="AB307" t="s">
        <v>3353</v>
      </c>
      <c r="AC307" t="s">
        <v>2589</v>
      </c>
      <c r="AD307" t="s">
        <v>3354</v>
      </c>
      <c r="AE307">
        <v>244</v>
      </c>
      <c r="AF307" t="s">
        <v>17526</v>
      </c>
      <c r="AG307" t="s">
        <v>96</v>
      </c>
      <c r="AH307" t="s">
        <v>96</v>
      </c>
      <c r="AI307" t="s">
        <v>96</v>
      </c>
      <c r="AJ307" t="s">
        <v>96</v>
      </c>
      <c r="AK307">
        <v>5</v>
      </c>
      <c r="AL307">
        <v>4</v>
      </c>
      <c r="AM307">
        <v>3</v>
      </c>
      <c r="AN307">
        <v>2</v>
      </c>
      <c r="AO307">
        <v>5</v>
      </c>
      <c r="AP307">
        <v>5</v>
      </c>
    </row>
    <row r="308" spans="1:42" x14ac:dyDescent="0.25">
      <c r="A308" t="s">
        <v>252</v>
      </c>
      <c r="B308">
        <v>23.3103916134238</v>
      </c>
      <c r="C308">
        <v>71</v>
      </c>
      <c r="D308" t="s">
        <v>196</v>
      </c>
      <c r="E308">
        <v>1972</v>
      </c>
      <c r="F308">
        <v>2101.6274233903</v>
      </c>
      <c r="G308">
        <v>74.007146604653997</v>
      </c>
      <c r="H308" t="s">
        <v>197</v>
      </c>
      <c r="I308" t="s">
        <v>198</v>
      </c>
      <c r="J308" t="s">
        <v>43</v>
      </c>
      <c r="K308">
        <v>484235.16023468901</v>
      </c>
      <c r="L308">
        <v>111482.230639473</v>
      </c>
      <c r="M308" t="s">
        <v>98</v>
      </c>
      <c r="N308" t="s">
        <v>98</v>
      </c>
      <c r="O308">
        <v>484235</v>
      </c>
      <c r="P308">
        <v>1936940</v>
      </c>
      <c r="Q308">
        <v>44</v>
      </c>
      <c r="R308">
        <v>23.410191613423798</v>
      </c>
      <c r="S308" t="s">
        <v>250</v>
      </c>
      <c r="T308">
        <v>1972</v>
      </c>
      <c r="U308">
        <v>2095.6274233903</v>
      </c>
      <c r="V308">
        <v>74</v>
      </c>
      <c r="W308" t="s">
        <v>21969</v>
      </c>
      <c r="X308">
        <v>72102609</v>
      </c>
      <c r="Y308" t="s">
        <v>96</v>
      </c>
      <c r="Z308" t="s">
        <v>250</v>
      </c>
      <c r="AA308" t="s">
        <v>251</v>
      </c>
      <c r="AB308" t="s">
        <v>252</v>
      </c>
      <c r="AC308" t="s">
        <v>253</v>
      </c>
      <c r="AD308" t="s">
        <v>254</v>
      </c>
      <c r="AE308">
        <v>44</v>
      </c>
      <c r="AF308" t="s">
        <v>21969</v>
      </c>
      <c r="AG308" t="s">
        <v>96</v>
      </c>
      <c r="AH308" t="s">
        <v>96</v>
      </c>
      <c r="AI308" t="s">
        <v>96</v>
      </c>
      <c r="AJ308" t="s">
        <v>96</v>
      </c>
      <c r="AK308">
        <v>5</v>
      </c>
      <c r="AL308">
        <v>4</v>
      </c>
      <c r="AM308">
        <v>3</v>
      </c>
      <c r="AN308">
        <v>2</v>
      </c>
      <c r="AO308">
        <v>5</v>
      </c>
      <c r="AP308">
        <v>5</v>
      </c>
    </row>
    <row r="309" spans="1:42" x14ac:dyDescent="0.25">
      <c r="A309" t="s">
        <v>3362</v>
      </c>
      <c r="B309">
        <v>23.348076282805</v>
      </c>
      <c r="C309">
        <v>96</v>
      </c>
      <c r="D309" t="s">
        <v>20596</v>
      </c>
      <c r="E309">
        <v>1786</v>
      </c>
      <c r="F309">
        <v>2105.5172195537498</v>
      </c>
      <c r="G309">
        <v>53.797321038306499</v>
      </c>
      <c r="H309" t="s">
        <v>20597</v>
      </c>
      <c r="I309" t="s">
        <v>20598</v>
      </c>
      <c r="J309" t="s">
        <v>43</v>
      </c>
      <c r="K309">
        <v>382544.86461860698</v>
      </c>
      <c r="L309">
        <v>33763.795416991597</v>
      </c>
      <c r="M309" t="s">
        <v>98</v>
      </c>
      <c r="N309" t="s">
        <v>98</v>
      </c>
      <c r="O309">
        <v>382545</v>
      </c>
      <c r="P309">
        <v>1530180</v>
      </c>
      <c r="Q309">
        <v>35</v>
      </c>
      <c r="R309">
        <v>23.447876282804998</v>
      </c>
      <c r="S309" t="s">
        <v>3358</v>
      </c>
      <c r="T309">
        <v>1786</v>
      </c>
      <c r="U309">
        <v>2099.5172195537498</v>
      </c>
      <c r="V309">
        <v>53.8</v>
      </c>
      <c r="W309" t="s">
        <v>21970</v>
      </c>
      <c r="X309">
        <v>72102609</v>
      </c>
      <c r="Y309" t="s">
        <v>96</v>
      </c>
      <c r="Z309" t="s">
        <v>3358</v>
      </c>
      <c r="AA309" t="s">
        <v>3359</v>
      </c>
      <c r="AB309" t="s">
        <v>3362</v>
      </c>
      <c r="AC309" t="s">
        <v>3360</v>
      </c>
      <c r="AD309" t="s">
        <v>20599</v>
      </c>
      <c r="AE309">
        <v>35</v>
      </c>
      <c r="AF309" t="s">
        <v>21970</v>
      </c>
      <c r="AG309" t="s">
        <v>96</v>
      </c>
      <c r="AH309" t="s">
        <v>96</v>
      </c>
      <c r="AI309" t="s">
        <v>96</v>
      </c>
      <c r="AJ309" t="s">
        <v>96</v>
      </c>
      <c r="AK309">
        <v>5</v>
      </c>
      <c r="AL309">
        <v>4</v>
      </c>
      <c r="AM309">
        <v>3</v>
      </c>
      <c r="AN309">
        <v>2</v>
      </c>
      <c r="AO309">
        <v>5</v>
      </c>
      <c r="AP309">
        <v>5</v>
      </c>
    </row>
    <row r="310" spans="1:42" x14ac:dyDescent="0.25">
      <c r="A310" t="s">
        <v>7015</v>
      </c>
      <c r="B310">
        <v>23.5653578021399</v>
      </c>
      <c r="C310">
        <v>120</v>
      </c>
      <c r="D310" t="s">
        <v>11441</v>
      </c>
      <c r="E310">
        <v>1607</v>
      </c>
      <c r="F310">
        <v>2127.94492912839</v>
      </c>
      <c r="G310">
        <v>61.286819361333102</v>
      </c>
      <c r="H310" t="s">
        <v>11442</v>
      </c>
      <c r="I310" t="s">
        <v>6775</v>
      </c>
      <c r="J310" t="s">
        <v>43</v>
      </c>
      <c r="K310">
        <v>197451.80284557401</v>
      </c>
      <c r="L310">
        <v>63608.618452148403</v>
      </c>
      <c r="M310" t="s">
        <v>98</v>
      </c>
      <c r="N310" t="s">
        <v>98</v>
      </c>
      <c r="O310">
        <v>197452</v>
      </c>
      <c r="P310">
        <v>789808</v>
      </c>
      <c r="Q310">
        <v>18</v>
      </c>
      <c r="R310">
        <v>23.665157802139902</v>
      </c>
      <c r="S310" t="s">
        <v>7019</v>
      </c>
      <c r="T310">
        <v>1607</v>
      </c>
      <c r="U310">
        <v>2121.94492912839</v>
      </c>
      <c r="V310">
        <v>61.3</v>
      </c>
      <c r="W310" t="s">
        <v>17545</v>
      </c>
      <c r="X310">
        <v>72102609</v>
      </c>
      <c r="Y310" t="s">
        <v>96</v>
      </c>
      <c r="Z310" t="s">
        <v>7019</v>
      </c>
      <c r="AA310" t="s">
        <v>7020</v>
      </c>
      <c r="AB310" t="s">
        <v>7015</v>
      </c>
      <c r="AC310" t="s">
        <v>7021</v>
      </c>
      <c r="AD310" t="s">
        <v>7022</v>
      </c>
      <c r="AE310">
        <v>18</v>
      </c>
      <c r="AF310" t="s">
        <v>17545</v>
      </c>
      <c r="AG310" t="s">
        <v>96</v>
      </c>
      <c r="AH310" t="s">
        <v>96</v>
      </c>
      <c r="AI310" t="s">
        <v>96</v>
      </c>
      <c r="AJ310" t="s">
        <v>96</v>
      </c>
      <c r="AK310">
        <v>5</v>
      </c>
      <c r="AL310">
        <v>4</v>
      </c>
      <c r="AM310">
        <v>3</v>
      </c>
      <c r="AN310">
        <v>2</v>
      </c>
      <c r="AO310">
        <v>5</v>
      </c>
      <c r="AP310">
        <v>5</v>
      </c>
    </row>
    <row r="311" spans="1:42" x14ac:dyDescent="0.25">
      <c r="A311" t="s">
        <v>2596</v>
      </c>
      <c r="B311">
        <v>23.603037475916501</v>
      </c>
      <c r="C311">
        <v>58.099998474121101</v>
      </c>
      <c r="D311" t="s">
        <v>11856</v>
      </c>
      <c r="E311">
        <v>2069</v>
      </c>
      <c r="F311">
        <v>2131.8342096475699</v>
      </c>
      <c r="G311">
        <v>76.056262146902498</v>
      </c>
      <c r="H311" t="s">
        <v>3364</v>
      </c>
      <c r="I311" t="s">
        <v>3365</v>
      </c>
      <c r="J311" t="s">
        <v>43</v>
      </c>
      <c r="K311">
        <v>898792.95384300698</v>
      </c>
      <c r="L311">
        <v>530556.03799776803</v>
      </c>
      <c r="M311" t="s">
        <v>98</v>
      </c>
      <c r="N311" t="s">
        <v>98</v>
      </c>
      <c r="O311">
        <v>898793</v>
      </c>
      <c r="P311">
        <v>3595172</v>
      </c>
      <c r="Q311">
        <v>82</v>
      </c>
      <c r="R311">
        <v>23.702837475916503</v>
      </c>
      <c r="S311" t="s">
        <v>2595</v>
      </c>
      <c r="T311">
        <v>2069</v>
      </c>
      <c r="U311">
        <v>2125.8342096475699</v>
      </c>
      <c r="V311">
        <v>76.099999999999994</v>
      </c>
      <c r="W311" t="s">
        <v>15506</v>
      </c>
      <c r="X311">
        <v>72102609</v>
      </c>
      <c r="Y311" t="s">
        <v>96</v>
      </c>
      <c r="Z311" t="s">
        <v>2595</v>
      </c>
      <c r="AA311" t="s">
        <v>1325</v>
      </c>
      <c r="AB311" t="s">
        <v>2596</v>
      </c>
      <c r="AC311" t="s">
        <v>2597</v>
      </c>
      <c r="AD311" t="s">
        <v>2598</v>
      </c>
      <c r="AE311">
        <v>82</v>
      </c>
      <c r="AF311" t="s">
        <v>15506</v>
      </c>
      <c r="AG311" t="s">
        <v>96</v>
      </c>
      <c r="AH311" t="s">
        <v>96</v>
      </c>
      <c r="AI311" t="s">
        <v>96</v>
      </c>
      <c r="AJ311" t="s">
        <v>96</v>
      </c>
      <c r="AK311">
        <v>5</v>
      </c>
      <c r="AL311" t="s">
        <v>96</v>
      </c>
      <c r="AM311">
        <v>3</v>
      </c>
      <c r="AN311">
        <v>2</v>
      </c>
      <c r="AO311">
        <v>5</v>
      </c>
      <c r="AP311">
        <v>5</v>
      </c>
    </row>
    <row r="312" spans="1:42" x14ac:dyDescent="0.25">
      <c r="A312" t="s">
        <v>2599</v>
      </c>
      <c r="B312">
        <v>23.659877444985799</v>
      </c>
      <c r="C312">
        <v>146.90000915527301</v>
      </c>
      <c r="D312" t="s">
        <v>372</v>
      </c>
      <c r="E312">
        <v>1704</v>
      </c>
      <c r="F312">
        <v>2137.7012080118202</v>
      </c>
      <c r="G312">
        <v>60.465108497078603</v>
      </c>
      <c r="H312" t="s">
        <v>17546</v>
      </c>
      <c r="I312" t="s">
        <v>374</v>
      </c>
      <c r="J312" t="s">
        <v>43</v>
      </c>
      <c r="K312">
        <v>113530.864069016</v>
      </c>
      <c r="L312">
        <v>21029.358735350801</v>
      </c>
      <c r="M312" t="s">
        <v>98</v>
      </c>
      <c r="N312" t="s">
        <v>98</v>
      </c>
      <c r="O312">
        <v>113531</v>
      </c>
      <c r="P312">
        <v>454124</v>
      </c>
      <c r="Q312">
        <v>10</v>
      </c>
      <c r="R312">
        <v>23.759677444985797</v>
      </c>
      <c r="S312" t="s">
        <v>699</v>
      </c>
      <c r="T312">
        <v>1704</v>
      </c>
      <c r="U312">
        <v>2131.7012080118202</v>
      </c>
      <c r="V312">
        <v>60.5</v>
      </c>
      <c r="W312" t="s">
        <v>21971</v>
      </c>
      <c r="X312">
        <v>72102609</v>
      </c>
      <c r="Y312" t="s">
        <v>127</v>
      </c>
      <c r="Z312" t="s">
        <v>699</v>
      </c>
      <c r="AA312" t="s">
        <v>2600</v>
      </c>
      <c r="AB312" t="s">
        <v>2599</v>
      </c>
      <c r="AC312" t="s">
        <v>2601</v>
      </c>
      <c r="AD312" t="s">
        <v>2602</v>
      </c>
      <c r="AE312">
        <v>10</v>
      </c>
      <c r="AF312" t="s">
        <v>21971</v>
      </c>
      <c r="AG312" t="s">
        <v>96</v>
      </c>
      <c r="AH312" t="s">
        <v>96</v>
      </c>
      <c r="AI312" t="s">
        <v>96</v>
      </c>
      <c r="AJ312">
        <v>6</v>
      </c>
      <c r="AK312">
        <v>5</v>
      </c>
      <c r="AL312">
        <v>4</v>
      </c>
      <c r="AM312">
        <v>3</v>
      </c>
      <c r="AN312">
        <v>2</v>
      </c>
      <c r="AO312">
        <v>6</v>
      </c>
      <c r="AP312">
        <v>6</v>
      </c>
    </row>
    <row r="313" spans="1:42" x14ac:dyDescent="0.25">
      <c r="A313" t="s">
        <v>20600</v>
      </c>
      <c r="B313">
        <v>23.678279061100799</v>
      </c>
      <c r="C313">
        <v>201</v>
      </c>
      <c r="D313" t="s">
        <v>20601</v>
      </c>
      <c r="F313">
        <v>2139.60061530238</v>
      </c>
      <c r="G313">
        <v>64.097136791923901</v>
      </c>
      <c r="H313" t="s">
        <v>20602</v>
      </c>
      <c r="I313" t="s">
        <v>20603</v>
      </c>
      <c r="J313" t="s">
        <v>3397</v>
      </c>
      <c r="K313">
        <v>85703.026444612406</v>
      </c>
      <c r="L313">
        <v>66300.389492920498</v>
      </c>
      <c r="M313" t="s">
        <v>98</v>
      </c>
      <c r="N313" t="s">
        <v>98</v>
      </c>
      <c r="O313">
        <v>85703</v>
      </c>
      <c r="P313">
        <v>342812</v>
      </c>
      <c r="Q313">
        <v>8</v>
      </c>
      <c r="R313">
        <v>23.778079061100797</v>
      </c>
      <c r="S313" t="s">
        <v>20604</v>
      </c>
      <c r="T313" t="s">
        <v>96</v>
      </c>
      <c r="U313">
        <v>2133.60061530238</v>
      </c>
      <c r="V313">
        <v>64.099999999999994</v>
      </c>
      <c r="W313" t="s">
        <v>21972</v>
      </c>
      <c r="X313">
        <v>72102609</v>
      </c>
      <c r="Y313" t="s">
        <v>96</v>
      </c>
      <c r="Z313" t="s">
        <v>20604</v>
      </c>
      <c r="AA313" t="s">
        <v>20605</v>
      </c>
      <c r="AB313" t="s">
        <v>20600</v>
      </c>
      <c r="AC313" t="s">
        <v>20606</v>
      </c>
      <c r="AD313" t="s">
        <v>20607</v>
      </c>
      <c r="AE313">
        <v>8</v>
      </c>
      <c r="AF313" t="s">
        <v>21972</v>
      </c>
      <c r="AG313" t="s">
        <v>96</v>
      </c>
      <c r="AH313" t="s">
        <v>96</v>
      </c>
      <c r="AI313" t="s">
        <v>96</v>
      </c>
      <c r="AJ313" t="s">
        <v>96</v>
      </c>
      <c r="AK313">
        <v>5</v>
      </c>
      <c r="AL313" t="s">
        <v>96</v>
      </c>
      <c r="AM313" t="s">
        <v>96</v>
      </c>
      <c r="AN313">
        <v>2</v>
      </c>
      <c r="AO313">
        <v>5</v>
      </c>
      <c r="AP313">
        <v>5</v>
      </c>
    </row>
    <row r="314" spans="1:42" x14ac:dyDescent="0.25">
      <c r="A314" t="s">
        <v>11875</v>
      </c>
      <c r="B314">
        <v>23.711940443213201</v>
      </c>
      <c r="C314">
        <v>180</v>
      </c>
      <c r="D314" t="s">
        <v>11384</v>
      </c>
      <c r="E314">
        <v>1643</v>
      </c>
      <c r="F314">
        <v>2143.0751293991598</v>
      </c>
      <c r="G314">
        <v>64.087070115390802</v>
      </c>
      <c r="H314" t="s">
        <v>11385</v>
      </c>
      <c r="I314" t="s">
        <v>11386</v>
      </c>
      <c r="J314" t="s">
        <v>43</v>
      </c>
      <c r="K314">
        <v>826490.55497363606</v>
      </c>
      <c r="L314">
        <v>573437.05443755398</v>
      </c>
      <c r="M314" t="s">
        <v>98</v>
      </c>
      <c r="N314" t="s">
        <v>98</v>
      </c>
      <c r="O314">
        <v>826491</v>
      </c>
      <c r="P314">
        <v>3305964</v>
      </c>
      <c r="Q314">
        <v>75</v>
      </c>
      <c r="R314">
        <v>23.811740443213203</v>
      </c>
      <c r="S314" t="s">
        <v>11873</v>
      </c>
      <c r="T314">
        <v>1643</v>
      </c>
      <c r="U314">
        <v>2137.0751293991598</v>
      </c>
      <c r="V314">
        <v>64.099999999999994</v>
      </c>
      <c r="W314" t="s">
        <v>17557</v>
      </c>
      <c r="X314">
        <v>72102609</v>
      </c>
      <c r="Y314" t="s">
        <v>96</v>
      </c>
      <c r="Z314" t="s">
        <v>11873</v>
      </c>
      <c r="AA314" t="s">
        <v>11874</v>
      </c>
      <c r="AB314" t="s">
        <v>11875</v>
      </c>
      <c r="AC314" t="s">
        <v>11876</v>
      </c>
      <c r="AD314" t="s">
        <v>11877</v>
      </c>
      <c r="AE314">
        <v>75</v>
      </c>
      <c r="AF314" t="s">
        <v>17557</v>
      </c>
      <c r="AG314" t="s">
        <v>96</v>
      </c>
      <c r="AH314" t="s">
        <v>96</v>
      </c>
      <c r="AI314" t="s">
        <v>96</v>
      </c>
      <c r="AJ314" t="s">
        <v>96</v>
      </c>
      <c r="AK314">
        <v>5</v>
      </c>
      <c r="AL314">
        <v>4</v>
      </c>
      <c r="AM314">
        <v>3</v>
      </c>
      <c r="AN314">
        <v>2</v>
      </c>
      <c r="AO314">
        <v>5</v>
      </c>
      <c r="AP314">
        <v>5</v>
      </c>
    </row>
    <row r="315" spans="1:42" x14ac:dyDescent="0.25">
      <c r="A315" t="s">
        <v>1219</v>
      </c>
      <c r="B315">
        <v>23.827750687035302</v>
      </c>
      <c r="C315">
        <v>225</v>
      </c>
      <c r="E315">
        <v>2158</v>
      </c>
      <c r="F315">
        <v>2155.0290154091699</v>
      </c>
      <c r="G315">
        <v>83.451659072397305</v>
      </c>
      <c r="H315" t="s">
        <v>14297</v>
      </c>
      <c r="J315" t="s">
        <v>44</v>
      </c>
      <c r="K315">
        <v>1383801.6533707301</v>
      </c>
      <c r="L315">
        <v>304779.37301721203</v>
      </c>
      <c r="M315" t="s">
        <v>98</v>
      </c>
      <c r="N315" t="s">
        <v>98</v>
      </c>
      <c r="O315">
        <v>1383802</v>
      </c>
      <c r="P315">
        <v>5535208</v>
      </c>
      <c r="Q315">
        <v>126</v>
      </c>
      <c r="R315">
        <v>23.9275506870353</v>
      </c>
      <c r="S315" t="s">
        <v>1217</v>
      </c>
      <c r="T315">
        <v>2158</v>
      </c>
      <c r="U315">
        <v>2149.0290154091699</v>
      </c>
      <c r="V315">
        <v>83.5</v>
      </c>
      <c r="W315" t="s">
        <v>17562</v>
      </c>
      <c r="X315">
        <v>72102609</v>
      </c>
      <c r="Y315" t="s">
        <v>96</v>
      </c>
      <c r="Z315" t="s">
        <v>1217</v>
      </c>
      <c r="AA315" t="s">
        <v>1218</v>
      </c>
      <c r="AB315" t="s">
        <v>1219</v>
      </c>
      <c r="AC315" t="s">
        <v>1220</v>
      </c>
      <c r="AD315" t="s">
        <v>1221</v>
      </c>
      <c r="AE315">
        <v>126</v>
      </c>
      <c r="AF315" t="s">
        <v>14297</v>
      </c>
      <c r="AG315">
        <v>0</v>
      </c>
      <c r="AH315" t="s">
        <v>118</v>
      </c>
      <c r="AI315" t="s">
        <v>96</v>
      </c>
      <c r="AJ315" t="s">
        <v>96</v>
      </c>
      <c r="AK315" t="s">
        <v>96</v>
      </c>
      <c r="AL315" t="s">
        <v>96</v>
      </c>
      <c r="AM315" t="s">
        <v>96</v>
      </c>
      <c r="AN315">
        <v>2</v>
      </c>
      <c r="AO315">
        <v>2</v>
      </c>
      <c r="AP315">
        <v>2</v>
      </c>
    </row>
    <row r="316" spans="1:42" x14ac:dyDescent="0.25">
      <c r="A316" t="s">
        <v>1231</v>
      </c>
      <c r="B316">
        <v>24.1862611700626</v>
      </c>
      <c r="C316">
        <v>214</v>
      </c>
      <c r="D316" t="s">
        <v>1326</v>
      </c>
      <c r="E316">
        <v>2192</v>
      </c>
      <c r="F316">
        <v>2192.03432086456</v>
      </c>
      <c r="G316">
        <v>75.451469381842699</v>
      </c>
      <c r="H316" t="s">
        <v>1327</v>
      </c>
      <c r="I316" t="s">
        <v>1229</v>
      </c>
      <c r="J316" t="s">
        <v>3397</v>
      </c>
      <c r="K316">
        <v>419840.35624520201</v>
      </c>
      <c r="L316">
        <v>118727.30422831399</v>
      </c>
      <c r="M316" t="s">
        <v>98</v>
      </c>
      <c r="N316" t="s">
        <v>98</v>
      </c>
      <c r="O316">
        <v>419840</v>
      </c>
      <c r="P316">
        <v>1679360</v>
      </c>
      <c r="Q316">
        <v>38</v>
      </c>
      <c r="R316">
        <v>24.286061170062602</v>
      </c>
      <c r="S316" t="s">
        <v>1227</v>
      </c>
      <c r="T316">
        <v>2192</v>
      </c>
      <c r="U316">
        <v>2186.03432086456</v>
      </c>
      <c r="V316">
        <v>75.5</v>
      </c>
      <c r="W316" t="s">
        <v>15522</v>
      </c>
      <c r="X316">
        <v>72102609</v>
      </c>
      <c r="Y316" t="s">
        <v>96</v>
      </c>
      <c r="Z316" t="s">
        <v>1227</v>
      </c>
      <c r="AA316" t="s">
        <v>1230</v>
      </c>
      <c r="AB316" t="s">
        <v>1231</v>
      </c>
      <c r="AC316" t="s">
        <v>1232</v>
      </c>
      <c r="AD316" t="s">
        <v>1233</v>
      </c>
      <c r="AE316">
        <v>38</v>
      </c>
      <c r="AF316" t="s">
        <v>15522</v>
      </c>
      <c r="AG316" t="s">
        <v>96</v>
      </c>
      <c r="AH316" t="s">
        <v>96</v>
      </c>
      <c r="AI316" t="s">
        <v>96</v>
      </c>
      <c r="AJ316" t="s">
        <v>96</v>
      </c>
      <c r="AK316">
        <v>5</v>
      </c>
      <c r="AL316" t="s">
        <v>96</v>
      </c>
      <c r="AM316" t="s">
        <v>96</v>
      </c>
      <c r="AN316">
        <v>2</v>
      </c>
      <c r="AO316">
        <v>5</v>
      </c>
      <c r="AP316">
        <v>5</v>
      </c>
    </row>
    <row r="317" spans="1:42" x14ac:dyDescent="0.25">
      <c r="A317" t="s">
        <v>3035</v>
      </c>
      <c r="B317">
        <v>24.2107963139409</v>
      </c>
      <c r="C317">
        <v>97</v>
      </c>
      <c r="D317" t="s">
        <v>2738</v>
      </c>
      <c r="E317">
        <v>1049</v>
      </c>
      <c r="F317">
        <v>2194.5668283827299</v>
      </c>
      <c r="G317">
        <v>61.143697227077503</v>
      </c>
      <c r="H317" t="s">
        <v>2739</v>
      </c>
      <c r="I317" t="s">
        <v>85</v>
      </c>
      <c r="J317" t="s">
        <v>43</v>
      </c>
      <c r="K317">
        <v>1420253.56488935</v>
      </c>
      <c r="L317">
        <v>160952.377105783</v>
      </c>
      <c r="M317">
        <v>1398425.3601251901</v>
      </c>
      <c r="N317">
        <v>1398425.3601251901</v>
      </c>
      <c r="O317">
        <v>21828</v>
      </c>
      <c r="P317">
        <v>87312</v>
      </c>
      <c r="Q317">
        <v>2</v>
      </c>
      <c r="R317">
        <v>24.310596313940898</v>
      </c>
      <c r="S317" t="s">
        <v>3033</v>
      </c>
      <c r="T317">
        <v>1049</v>
      </c>
      <c r="U317">
        <v>2188.5668283827299</v>
      </c>
      <c r="V317">
        <v>61.1</v>
      </c>
      <c r="W317" t="s">
        <v>21973</v>
      </c>
      <c r="X317">
        <v>72102609</v>
      </c>
      <c r="Y317" t="s">
        <v>96</v>
      </c>
      <c r="Z317" t="s">
        <v>3033</v>
      </c>
      <c r="AA317" t="s">
        <v>3034</v>
      </c>
      <c r="AB317" t="s">
        <v>3035</v>
      </c>
      <c r="AC317" t="s">
        <v>3036</v>
      </c>
      <c r="AD317" t="s">
        <v>3037</v>
      </c>
      <c r="AE317">
        <v>2</v>
      </c>
      <c r="AF317" t="s">
        <v>21973</v>
      </c>
      <c r="AG317" t="s">
        <v>96</v>
      </c>
      <c r="AH317" t="s">
        <v>96</v>
      </c>
      <c r="AI317" t="s">
        <v>96</v>
      </c>
      <c r="AJ317" t="s">
        <v>96</v>
      </c>
      <c r="AK317">
        <v>5</v>
      </c>
      <c r="AL317">
        <v>4</v>
      </c>
      <c r="AM317">
        <v>3</v>
      </c>
      <c r="AN317">
        <v>2</v>
      </c>
      <c r="AO317">
        <v>5</v>
      </c>
      <c r="AP317">
        <v>5</v>
      </c>
    </row>
    <row r="318" spans="1:42" x14ac:dyDescent="0.25">
      <c r="A318" t="s">
        <v>4246</v>
      </c>
      <c r="B318">
        <v>24.216734906186399</v>
      </c>
      <c r="C318">
        <v>58.099998474121101</v>
      </c>
      <c r="D318" t="s">
        <v>19187</v>
      </c>
      <c r="E318">
        <v>2108</v>
      </c>
      <c r="F318">
        <v>2195.1798074459002</v>
      </c>
      <c r="G318">
        <v>65.926203193499006</v>
      </c>
      <c r="H318" t="s">
        <v>19188</v>
      </c>
      <c r="I318" t="s">
        <v>6084</v>
      </c>
      <c r="J318" t="s">
        <v>43</v>
      </c>
      <c r="K318">
        <v>1906454.5606519</v>
      </c>
      <c r="L318">
        <v>1066871.8242057799</v>
      </c>
      <c r="M318" t="s">
        <v>98</v>
      </c>
      <c r="N318" t="s">
        <v>98</v>
      </c>
      <c r="O318">
        <v>1906455</v>
      </c>
      <c r="P318">
        <v>7625820</v>
      </c>
      <c r="Q318">
        <v>173</v>
      </c>
      <c r="R318">
        <v>24.316534906186398</v>
      </c>
      <c r="S318" t="s">
        <v>4245</v>
      </c>
      <c r="T318">
        <v>2108</v>
      </c>
      <c r="U318">
        <v>2189.1798074459002</v>
      </c>
      <c r="V318">
        <v>65.900000000000006</v>
      </c>
      <c r="W318" t="s">
        <v>21974</v>
      </c>
      <c r="X318">
        <v>72102609</v>
      </c>
      <c r="Y318" t="s">
        <v>96</v>
      </c>
      <c r="Z318" t="s">
        <v>4245</v>
      </c>
      <c r="AA318" t="s">
        <v>2615</v>
      </c>
      <c r="AB318" t="s">
        <v>4246</v>
      </c>
      <c r="AC318" t="s">
        <v>2614</v>
      </c>
      <c r="AD318" t="s">
        <v>4247</v>
      </c>
      <c r="AE318">
        <v>173</v>
      </c>
      <c r="AF318" t="s">
        <v>21974</v>
      </c>
      <c r="AG318" t="s">
        <v>96</v>
      </c>
      <c r="AH318" t="s">
        <v>96</v>
      </c>
      <c r="AI318" t="s">
        <v>96</v>
      </c>
      <c r="AJ318" t="s">
        <v>96</v>
      </c>
      <c r="AK318">
        <v>5</v>
      </c>
      <c r="AL318" t="s">
        <v>96</v>
      </c>
      <c r="AM318">
        <v>3</v>
      </c>
      <c r="AN318">
        <v>2</v>
      </c>
      <c r="AO318">
        <v>5</v>
      </c>
      <c r="AP318">
        <v>5</v>
      </c>
    </row>
    <row r="319" spans="1:42" x14ac:dyDescent="0.25">
      <c r="A319" t="s">
        <v>20608</v>
      </c>
      <c r="B319">
        <v>24.224160421455</v>
      </c>
      <c r="C319">
        <v>151</v>
      </c>
      <c r="D319" t="s">
        <v>20609</v>
      </c>
      <c r="E319">
        <v>1526</v>
      </c>
      <c r="F319">
        <v>2195.94626609547</v>
      </c>
      <c r="G319">
        <v>50.489123957109797</v>
      </c>
      <c r="H319" t="s">
        <v>20610</v>
      </c>
      <c r="I319" t="s">
        <v>842</v>
      </c>
      <c r="J319" t="s">
        <v>43</v>
      </c>
      <c r="K319">
        <v>382887.32464722701</v>
      </c>
      <c r="L319">
        <v>128078.79694468</v>
      </c>
      <c r="M319" t="s">
        <v>98</v>
      </c>
      <c r="N319" t="s">
        <v>98</v>
      </c>
      <c r="O319">
        <v>382887</v>
      </c>
      <c r="P319">
        <v>1531548</v>
      </c>
      <c r="Q319">
        <v>35</v>
      </c>
      <c r="R319">
        <v>24.323960421454998</v>
      </c>
      <c r="S319" t="s">
        <v>20611</v>
      </c>
      <c r="T319">
        <v>1526</v>
      </c>
      <c r="U319">
        <v>2189.94626609547</v>
      </c>
      <c r="V319">
        <v>50.5</v>
      </c>
      <c r="W319" t="s">
        <v>21975</v>
      </c>
      <c r="X319">
        <v>72102609</v>
      </c>
      <c r="Y319" t="s">
        <v>96</v>
      </c>
      <c r="Z319" t="s">
        <v>20611</v>
      </c>
      <c r="AA319" t="s">
        <v>20612</v>
      </c>
      <c r="AB319" t="s">
        <v>20608</v>
      </c>
      <c r="AC319" t="s">
        <v>4254</v>
      </c>
      <c r="AD319" t="s">
        <v>20613</v>
      </c>
      <c r="AE319">
        <v>35</v>
      </c>
      <c r="AF319" t="s">
        <v>21975</v>
      </c>
      <c r="AG319" t="s">
        <v>96</v>
      </c>
      <c r="AH319" t="s">
        <v>96</v>
      </c>
      <c r="AI319" t="s">
        <v>96</v>
      </c>
      <c r="AJ319" t="s">
        <v>96</v>
      </c>
      <c r="AK319">
        <v>5</v>
      </c>
      <c r="AL319">
        <v>4</v>
      </c>
      <c r="AM319">
        <v>3</v>
      </c>
      <c r="AN319">
        <v>2</v>
      </c>
      <c r="AO319">
        <v>5</v>
      </c>
      <c r="AP319">
        <v>5</v>
      </c>
    </row>
    <row r="320" spans="1:42" x14ac:dyDescent="0.25">
      <c r="A320" t="s">
        <v>20614</v>
      </c>
      <c r="B320">
        <v>24.2628857540845</v>
      </c>
      <c r="C320">
        <v>133</v>
      </c>
      <c r="D320" t="s">
        <v>20615</v>
      </c>
      <c r="F320">
        <v>2199.9434790938499</v>
      </c>
      <c r="G320">
        <v>50.469637680812397</v>
      </c>
      <c r="H320" t="s">
        <v>20616</v>
      </c>
      <c r="I320" t="s">
        <v>20617</v>
      </c>
      <c r="J320" t="s">
        <v>3397</v>
      </c>
      <c r="K320">
        <v>439920.35035925801</v>
      </c>
      <c r="L320">
        <v>23180.217441598601</v>
      </c>
      <c r="M320" t="s">
        <v>98</v>
      </c>
      <c r="N320" t="s">
        <v>98</v>
      </c>
      <c r="O320">
        <v>439920</v>
      </c>
      <c r="P320">
        <v>1759680</v>
      </c>
      <c r="Q320">
        <v>40</v>
      </c>
      <c r="R320">
        <v>24.362685754084502</v>
      </c>
      <c r="S320" t="s">
        <v>20618</v>
      </c>
      <c r="T320" t="s">
        <v>96</v>
      </c>
      <c r="U320">
        <v>2193.9434790938499</v>
      </c>
      <c r="V320">
        <v>50.5</v>
      </c>
      <c r="W320" t="s">
        <v>21976</v>
      </c>
      <c r="X320">
        <v>72102609</v>
      </c>
      <c r="Y320" t="s">
        <v>96</v>
      </c>
      <c r="Z320" t="s">
        <v>20618</v>
      </c>
      <c r="AA320" t="s">
        <v>20619</v>
      </c>
      <c r="AB320" t="s">
        <v>20614</v>
      </c>
      <c r="AC320" t="s">
        <v>20620</v>
      </c>
      <c r="AD320" t="s">
        <v>20621</v>
      </c>
      <c r="AE320">
        <v>40</v>
      </c>
      <c r="AF320" t="s">
        <v>21976</v>
      </c>
      <c r="AG320" t="s">
        <v>96</v>
      </c>
      <c r="AH320" t="s">
        <v>96</v>
      </c>
      <c r="AI320" t="s">
        <v>96</v>
      </c>
      <c r="AJ320" t="s">
        <v>96</v>
      </c>
      <c r="AK320">
        <v>5</v>
      </c>
      <c r="AL320" t="s">
        <v>96</v>
      </c>
      <c r="AM320" t="s">
        <v>96</v>
      </c>
      <c r="AN320">
        <v>2</v>
      </c>
      <c r="AO320">
        <v>5</v>
      </c>
      <c r="AP320">
        <v>5</v>
      </c>
    </row>
    <row r="321" spans="1:42" x14ac:dyDescent="0.25">
      <c r="A321" t="s">
        <v>1236</v>
      </c>
      <c r="B321">
        <v>24.280578072269599</v>
      </c>
      <c r="C321">
        <v>257</v>
      </c>
      <c r="E321">
        <v>2206</v>
      </c>
      <c r="F321">
        <v>2201.9183461284301</v>
      </c>
      <c r="G321">
        <v>83.863995502119295</v>
      </c>
      <c r="H321" t="s">
        <v>14300</v>
      </c>
      <c r="J321" t="s">
        <v>44</v>
      </c>
      <c r="K321">
        <v>2880770.0295428</v>
      </c>
      <c r="L321">
        <v>512223.22037787503</v>
      </c>
      <c r="M321" t="s">
        <v>98</v>
      </c>
      <c r="N321" t="s">
        <v>98</v>
      </c>
      <c r="O321">
        <v>2880770</v>
      </c>
      <c r="P321">
        <v>11523080</v>
      </c>
      <c r="Q321">
        <v>262</v>
      </c>
      <c r="R321">
        <v>24.3803780722696</v>
      </c>
      <c r="S321" t="s">
        <v>1234</v>
      </c>
      <c r="T321">
        <v>2206</v>
      </c>
      <c r="U321">
        <v>2195.9183461284301</v>
      </c>
      <c r="V321">
        <v>83.9</v>
      </c>
      <c r="W321" t="s">
        <v>15528</v>
      </c>
      <c r="X321">
        <v>72102609</v>
      </c>
      <c r="Y321" t="s">
        <v>96</v>
      </c>
      <c r="Z321" t="s">
        <v>1234</v>
      </c>
      <c r="AA321" t="s">
        <v>1235</v>
      </c>
      <c r="AB321" t="s">
        <v>1236</v>
      </c>
      <c r="AC321" t="s">
        <v>1237</v>
      </c>
      <c r="AD321" t="s">
        <v>1238</v>
      </c>
      <c r="AE321">
        <v>262</v>
      </c>
      <c r="AF321" t="s">
        <v>14300</v>
      </c>
      <c r="AG321">
        <v>0</v>
      </c>
      <c r="AH321" t="s">
        <v>118</v>
      </c>
      <c r="AI321" t="s">
        <v>96</v>
      </c>
      <c r="AJ321" t="s">
        <v>96</v>
      </c>
      <c r="AK321" t="s">
        <v>96</v>
      </c>
      <c r="AL321" t="s">
        <v>96</v>
      </c>
      <c r="AM321" t="s">
        <v>96</v>
      </c>
      <c r="AN321">
        <v>2</v>
      </c>
      <c r="AO321">
        <v>2</v>
      </c>
      <c r="AP321">
        <v>2</v>
      </c>
    </row>
    <row r="322" spans="1:42" x14ac:dyDescent="0.25">
      <c r="A322" t="s">
        <v>5270</v>
      </c>
      <c r="B322">
        <v>24.2821641605933</v>
      </c>
      <c r="C322">
        <v>218</v>
      </c>
      <c r="D322" t="s">
        <v>13754</v>
      </c>
      <c r="E322">
        <v>1835</v>
      </c>
      <c r="F322">
        <v>2202.0958155204398</v>
      </c>
      <c r="G322">
        <v>65.932490687679206</v>
      </c>
      <c r="H322" t="s">
        <v>13755</v>
      </c>
      <c r="I322" t="s">
        <v>13756</v>
      </c>
      <c r="J322" t="s">
        <v>43</v>
      </c>
      <c r="K322">
        <v>735180.83244732302</v>
      </c>
      <c r="L322">
        <v>269661.84004219901</v>
      </c>
      <c r="M322" t="s">
        <v>98</v>
      </c>
      <c r="N322" t="s">
        <v>98</v>
      </c>
      <c r="O322">
        <v>735181</v>
      </c>
      <c r="P322">
        <v>2940724</v>
      </c>
      <c r="Q322">
        <v>67</v>
      </c>
      <c r="R322">
        <v>24.381964160593299</v>
      </c>
      <c r="S322" t="s">
        <v>5268</v>
      </c>
      <c r="T322">
        <v>1835</v>
      </c>
      <c r="U322">
        <v>2196.0958155204398</v>
      </c>
      <c r="V322">
        <v>65.900000000000006</v>
      </c>
      <c r="W322" t="s">
        <v>21977</v>
      </c>
      <c r="X322">
        <v>72102609</v>
      </c>
      <c r="Y322" t="s">
        <v>96</v>
      </c>
      <c r="Z322" t="s">
        <v>5268</v>
      </c>
      <c r="AA322" t="s">
        <v>5269</v>
      </c>
      <c r="AB322" t="s">
        <v>5270</v>
      </c>
      <c r="AC322" t="s">
        <v>5271</v>
      </c>
      <c r="AD322" t="s">
        <v>5272</v>
      </c>
      <c r="AE322">
        <v>67</v>
      </c>
      <c r="AF322" t="s">
        <v>21977</v>
      </c>
      <c r="AG322" t="s">
        <v>96</v>
      </c>
      <c r="AH322" t="s">
        <v>96</v>
      </c>
      <c r="AI322" t="s">
        <v>96</v>
      </c>
      <c r="AJ322" t="s">
        <v>96</v>
      </c>
      <c r="AK322">
        <v>5</v>
      </c>
      <c r="AL322">
        <v>4</v>
      </c>
      <c r="AM322">
        <v>3</v>
      </c>
      <c r="AN322">
        <v>2</v>
      </c>
      <c r="AO322">
        <v>5</v>
      </c>
      <c r="AP322">
        <v>5</v>
      </c>
    </row>
    <row r="323" spans="1:42" x14ac:dyDescent="0.25">
      <c r="A323" t="s">
        <v>20622</v>
      </c>
      <c r="B323">
        <v>24.287266910841701</v>
      </c>
      <c r="C323">
        <v>198</v>
      </c>
      <c r="D323" t="s">
        <v>20623</v>
      </c>
      <c r="E323">
        <v>1262</v>
      </c>
      <c r="F323">
        <v>2202.6667685818802</v>
      </c>
      <c r="G323">
        <v>55.896758714227197</v>
      </c>
      <c r="H323" t="s">
        <v>20624</v>
      </c>
      <c r="I323" t="s">
        <v>20625</v>
      </c>
      <c r="J323" t="s">
        <v>43</v>
      </c>
      <c r="K323">
        <v>490269.44352111203</v>
      </c>
      <c r="L323">
        <v>58219.779925350798</v>
      </c>
      <c r="M323" t="s">
        <v>98</v>
      </c>
      <c r="N323" t="s">
        <v>98</v>
      </c>
      <c r="O323">
        <v>490269</v>
      </c>
      <c r="P323">
        <v>1961076</v>
      </c>
      <c r="Q323">
        <v>45</v>
      </c>
      <c r="R323">
        <v>24.387066910841703</v>
      </c>
      <c r="S323" t="s">
        <v>20626</v>
      </c>
      <c r="T323">
        <v>1262</v>
      </c>
      <c r="U323">
        <v>2196.6667685818802</v>
      </c>
      <c r="V323">
        <v>55.9</v>
      </c>
      <c r="W323" t="s">
        <v>21978</v>
      </c>
      <c r="X323">
        <v>72102609</v>
      </c>
      <c r="Y323" t="s">
        <v>96</v>
      </c>
      <c r="Z323" t="s">
        <v>20626</v>
      </c>
      <c r="AA323" t="s">
        <v>20627</v>
      </c>
      <c r="AB323" t="s">
        <v>20622</v>
      </c>
      <c r="AC323" t="s">
        <v>20628</v>
      </c>
      <c r="AD323" t="s">
        <v>20629</v>
      </c>
      <c r="AE323">
        <v>45</v>
      </c>
      <c r="AF323" t="s">
        <v>21978</v>
      </c>
      <c r="AG323" t="s">
        <v>96</v>
      </c>
      <c r="AH323" t="s">
        <v>96</v>
      </c>
      <c r="AI323" t="s">
        <v>96</v>
      </c>
      <c r="AJ323" t="s">
        <v>96</v>
      </c>
      <c r="AK323">
        <v>5</v>
      </c>
      <c r="AL323">
        <v>4</v>
      </c>
      <c r="AM323">
        <v>3</v>
      </c>
      <c r="AN323">
        <v>2</v>
      </c>
      <c r="AO323">
        <v>5</v>
      </c>
      <c r="AP323">
        <v>5</v>
      </c>
    </row>
    <row r="324" spans="1:42" x14ac:dyDescent="0.25">
      <c r="A324" t="s">
        <v>2614</v>
      </c>
      <c r="B324">
        <v>24.4635114832619</v>
      </c>
      <c r="C324">
        <v>58</v>
      </c>
      <c r="D324" t="s">
        <v>20630</v>
      </c>
      <c r="E324">
        <v>1679</v>
      </c>
      <c r="F324">
        <v>2222.3869926351599</v>
      </c>
      <c r="G324">
        <v>63.066829285445998</v>
      </c>
      <c r="H324" t="s">
        <v>20631</v>
      </c>
      <c r="I324" t="s">
        <v>2104</v>
      </c>
      <c r="J324" t="s">
        <v>43</v>
      </c>
      <c r="K324">
        <v>944853.25839651399</v>
      </c>
      <c r="L324">
        <v>146192.535496436</v>
      </c>
      <c r="M324" t="s">
        <v>98</v>
      </c>
      <c r="N324" t="s">
        <v>98</v>
      </c>
      <c r="O324">
        <v>944853</v>
      </c>
      <c r="P324">
        <v>3779412</v>
      </c>
      <c r="Q324">
        <v>86</v>
      </c>
      <c r="R324">
        <v>24.563311483261899</v>
      </c>
      <c r="S324" t="s">
        <v>20632</v>
      </c>
      <c r="T324">
        <v>1679</v>
      </c>
      <c r="U324">
        <v>2216.3869926351599</v>
      </c>
      <c r="V324">
        <v>63.1</v>
      </c>
      <c r="W324" t="s">
        <v>21979</v>
      </c>
      <c r="X324">
        <v>72102609</v>
      </c>
      <c r="Y324" t="s">
        <v>96</v>
      </c>
      <c r="Z324" t="s">
        <v>20632</v>
      </c>
      <c r="AA324" t="s">
        <v>20633</v>
      </c>
      <c r="AB324" t="s">
        <v>2614</v>
      </c>
      <c r="AC324" t="s">
        <v>20634</v>
      </c>
      <c r="AD324" t="s">
        <v>2615</v>
      </c>
      <c r="AE324">
        <v>86</v>
      </c>
      <c r="AF324" t="s">
        <v>21979</v>
      </c>
      <c r="AG324" t="s">
        <v>96</v>
      </c>
      <c r="AH324" t="s">
        <v>96</v>
      </c>
      <c r="AI324" t="s">
        <v>96</v>
      </c>
      <c r="AJ324" t="s">
        <v>96</v>
      </c>
      <c r="AK324">
        <v>5</v>
      </c>
      <c r="AL324">
        <v>4</v>
      </c>
      <c r="AM324">
        <v>3</v>
      </c>
      <c r="AN324">
        <v>2</v>
      </c>
      <c r="AO324">
        <v>5</v>
      </c>
      <c r="AP324">
        <v>5</v>
      </c>
    </row>
    <row r="325" spans="1:42" x14ac:dyDescent="0.25">
      <c r="A325" t="s">
        <v>1239</v>
      </c>
      <c r="B325">
        <v>24.563865250846</v>
      </c>
      <c r="C325">
        <v>177</v>
      </c>
      <c r="D325" t="s">
        <v>20635</v>
      </c>
      <c r="E325">
        <v>2004</v>
      </c>
      <c r="F325">
        <v>2233.6157003007302</v>
      </c>
      <c r="G325">
        <v>57.988446937725399</v>
      </c>
      <c r="H325" t="s">
        <v>20636</v>
      </c>
      <c r="I325" t="s">
        <v>20637</v>
      </c>
      <c r="J325" t="s">
        <v>43</v>
      </c>
      <c r="K325">
        <v>120066.954231414</v>
      </c>
      <c r="L325">
        <v>84654.205186778199</v>
      </c>
      <c r="M325" t="s">
        <v>98</v>
      </c>
      <c r="N325" t="s">
        <v>98</v>
      </c>
      <c r="O325">
        <v>120067</v>
      </c>
      <c r="P325">
        <v>480268</v>
      </c>
      <c r="Q325">
        <v>11</v>
      </c>
      <c r="R325">
        <v>24.663665250846002</v>
      </c>
      <c r="S325" t="s">
        <v>481</v>
      </c>
      <c r="T325">
        <v>2004</v>
      </c>
      <c r="U325">
        <v>2227.6157003007302</v>
      </c>
      <c r="V325">
        <v>58</v>
      </c>
      <c r="W325" t="s">
        <v>15534</v>
      </c>
      <c r="X325">
        <v>72102609</v>
      </c>
      <c r="Y325" t="s">
        <v>96</v>
      </c>
      <c r="Z325" t="s">
        <v>481</v>
      </c>
      <c r="AA325" t="s">
        <v>763</v>
      </c>
      <c r="AB325" t="s">
        <v>1239</v>
      </c>
      <c r="AC325" t="s">
        <v>762</v>
      </c>
      <c r="AD325" t="s">
        <v>1240</v>
      </c>
      <c r="AE325">
        <v>11</v>
      </c>
      <c r="AF325" t="s">
        <v>15534</v>
      </c>
      <c r="AG325" t="s">
        <v>96</v>
      </c>
      <c r="AH325" t="s">
        <v>96</v>
      </c>
      <c r="AI325" t="s">
        <v>96</v>
      </c>
      <c r="AJ325" t="s">
        <v>96</v>
      </c>
      <c r="AK325">
        <v>5</v>
      </c>
      <c r="AL325">
        <v>4</v>
      </c>
      <c r="AM325">
        <v>3</v>
      </c>
      <c r="AN325">
        <v>2</v>
      </c>
      <c r="AO325">
        <v>5</v>
      </c>
      <c r="AP325">
        <v>5</v>
      </c>
    </row>
    <row r="326" spans="1:42" x14ac:dyDescent="0.25">
      <c r="A326" t="s">
        <v>1239</v>
      </c>
      <c r="B326">
        <v>24.563966567401799</v>
      </c>
      <c r="C326">
        <v>176.90000915527301</v>
      </c>
      <c r="D326" t="s">
        <v>2070</v>
      </c>
      <c r="E326">
        <v>1815</v>
      </c>
      <c r="F326">
        <v>2233.6270367359698</v>
      </c>
      <c r="G326">
        <v>56.130063674438901</v>
      </c>
      <c r="H326" t="s">
        <v>2071</v>
      </c>
      <c r="I326" t="s">
        <v>2072</v>
      </c>
      <c r="J326" t="s">
        <v>43</v>
      </c>
      <c r="K326">
        <v>240861.82823336599</v>
      </c>
      <c r="L326">
        <v>80008.760271553299</v>
      </c>
      <c r="M326" t="s">
        <v>98</v>
      </c>
      <c r="N326" t="s">
        <v>98</v>
      </c>
      <c r="O326">
        <v>240862</v>
      </c>
      <c r="P326">
        <v>963448</v>
      </c>
      <c r="Q326">
        <v>22</v>
      </c>
      <c r="R326">
        <v>24.663766567401801</v>
      </c>
      <c r="S326" t="s">
        <v>481</v>
      </c>
      <c r="T326">
        <v>1815</v>
      </c>
      <c r="U326">
        <v>2227.6270367359698</v>
      </c>
      <c r="V326">
        <v>56.1</v>
      </c>
      <c r="W326" t="s">
        <v>15534</v>
      </c>
      <c r="X326">
        <v>72102609</v>
      </c>
      <c r="Y326" t="s">
        <v>96</v>
      </c>
      <c r="Z326" t="s">
        <v>481</v>
      </c>
      <c r="AA326" t="s">
        <v>763</v>
      </c>
      <c r="AB326" t="s">
        <v>1239</v>
      </c>
      <c r="AC326" t="s">
        <v>762</v>
      </c>
      <c r="AD326" t="s">
        <v>1240</v>
      </c>
      <c r="AE326">
        <v>22</v>
      </c>
      <c r="AF326" t="s">
        <v>15534</v>
      </c>
      <c r="AG326" t="s">
        <v>96</v>
      </c>
      <c r="AH326" t="s">
        <v>96</v>
      </c>
      <c r="AI326" t="s">
        <v>96</v>
      </c>
      <c r="AJ326" t="s">
        <v>96</v>
      </c>
      <c r="AK326">
        <v>5</v>
      </c>
      <c r="AL326">
        <v>4</v>
      </c>
      <c r="AM326">
        <v>3</v>
      </c>
      <c r="AN326">
        <v>2</v>
      </c>
      <c r="AO326">
        <v>5</v>
      </c>
      <c r="AP326">
        <v>5</v>
      </c>
    </row>
    <row r="327" spans="1:42" x14ac:dyDescent="0.25">
      <c r="A327" t="s">
        <v>4252</v>
      </c>
      <c r="B327">
        <v>24.588224627564099</v>
      </c>
      <c r="C327">
        <v>151</v>
      </c>
      <c r="D327" t="s">
        <v>3618</v>
      </c>
      <c r="E327">
        <v>2262</v>
      </c>
      <c r="F327">
        <v>2236.34130120908</v>
      </c>
      <c r="G327">
        <v>51.896091629748497</v>
      </c>
      <c r="H327" t="s">
        <v>3619</v>
      </c>
      <c r="I327" t="s">
        <v>3620</v>
      </c>
      <c r="J327" t="s">
        <v>43</v>
      </c>
      <c r="K327">
        <v>220016.59335495601</v>
      </c>
      <c r="L327">
        <v>62213.912249262299</v>
      </c>
      <c r="M327" t="s">
        <v>98</v>
      </c>
      <c r="N327" t="s">
        <v>98</v>
      </c>
      <c r="O327">
        <v>220017</v>
      </c>
      <c r="P327">
        <v>880068</v>
      </c>
      <c r="Q327">
        <v>20</v>
      </c>
      <c r="R327">
        <v>24.688024627564097</v>
      </c>
      <c r="S327" t="s">
        <v>4250</v>
      </c>
      <c r="T327">
        <v>2262</v>
      </c>
      <c r="U327">
        <v>2230.34130120908</v>
      </c>
      <c r="V327">
        <v>51.9</v>
      </c>
      <c r="W327" t="s">
        <v>21753</v>
      </c>
      <c r="X327">
        <v>72102609</v>
      </c>
      <c r="Y327" t="s">
        <v>96</v>
      </c>
      <c r="Z327" t="s">
        <v>4250</v>
      </c>
      <c r="AA327" t="s">
        <v>4251</v>
      </c>
      <c r="AB327" t="s">
        <v>4252</v>
      </c>
      <c r="AC327" t="s">
        <v>4253</v>
      </c>
      <c r="AD327" t="s">
        <v>4254</v>
      </c>
      <c r="AE327">
        <v>20</v>
      </c>
      <c r="AF327" t="s">
        <v>21753</v>
      </c>
      <c r="AG327" t="s">
        <v>96</v>
      </c>
      <c r="AH327" t="s">
        <v>96</v>
      </c>
      <c r="AI327" t="s">
        <v>96</v>
      </c>
      <c r="AJ327" t="s">
        <v>96</v>
      </c>
      <c r="AK327">
        <v>5</v>
      </c>
      <c r="AL327" t="s">
        <v>96</v>
      </c>
      <c r="AM327">
        <v>3</v>
      </c>
      <c r="AN327">
        <v>2</v>
      </c>
      <c r="AO327">
        <v>5</v>
      </c>
      <c r="AP327">
        <v>5</v>
      </c>
    </row>
    <row r="328" spans="1:42" x14ac:dyDescent="0.25">
      <c r="A328" t="s">
        <v>1648</v>
      </c>
      <c r="B328">
        <v>24.6209828513337</v>
      </c>
      <c r="C328">
        <v>59.099998474121101</v>
      </c>
      <c r="D328" t="s">
        <v>891</v>
      </c>
      <c r="E328">
        <v>1067</v>
      </c>
      <c r="F328">
        <v>2240.0066595429698</v>
      </c>
      <c r="G328">
        <v>65.2456452704497</v>
      </c>
      <c r="H328" t="s">
        <v>892</v>
      </c>
      <c r="I328" t="s">
        <v>41</v>
      </c>
      <c r="J328" t="s">
        <v>43</v>
      </c>
      <c r="K328">
        <v>917539.82338869898</v>
      </c>
      <c r="L328">
        <v>452312.44146624999</v>
      </c>
      <c r="M328">
        <v>256435.81177646399</v>
      </c>
      <c r="N328">
        <v>256435.81177646399</v>
      </c>
      <c r="O328">
        <v>661104</v>
      </c>
      <c r="P328">
        <v>2644416</v>
      </c>
      <c r="Q328">
        <v>60</v>
      </c>
      <c r="R328">
        <v>24.720782851333702</v>
      </c>
      <c r="S328" t="s">
        <v>1646</v>
      </c>
      <c r="T328">
        <v>1067</v>
      </c>
      <c r="U328">
        <v>2234.0066595429698</v>
      </c>
      <c r="V328">
        <v>65.2</v>
      </c>
      <c r="W328" t="s">
        <v>15536</v>
      </c>
      <c r="X328">
        <v>72102609</v>
      </c>
      <c r="Y328" t="s">
        <v>96</v>
      </c>
      <c r="Z328" t="s">
        <v>1646</v>
      </c>
      <c r="AA328" t="s">
        <v>1647</v>
      </c>
      <c r="AB328" t="s">
        <v>1648</v>
      </c>
      <c r="AC328" t="s">
        <v>1649</v>
      </c>
      <c r="AD328" t="s">
        <v>1650</v>
      </c>
      <c r="AE328">
        <v>60</v>
      </c>
      <c r="AF328" t="s">
        <v>15536</v>
      </c>
      <c r="AG328" t="s">
        <v>96</v>
      </c>
      <c r="AH328" t="s">
        <v>96</v>
      </c>
      <c r="AI328" t="s">
        <v>96</v>
      </c>
      <c r="AJ328" t="s">
        <v>96</v>
      </c>
      <c r="AK328">
        <v>5</v>
      </c>
      <c r="AL328">
        <v>4</v>
      </c>
      <c r="AM328">
        <v>3</v>
      </c>
      <c r="AN328">
        <v>2</v>
      </c>
      <c r="AO328">
        <v>5</v>
      </c>
      <c r="AP328">
        <v>5</v>
      </c>
    </row>
    <row r="329" spans="1:42" x14ac:dyDescent="0.25">
      <c r="A329" t="s">
        <v>1648</v>
      </c>
      <c r="B329">
        <v>24.620984058960399</v>
      </c>
      <c r="C329">
        <v>59</v>
      </c>
      <c r="D329" t="s">
        <v>3038</v>
      </c>
      <c r="E329">
        <v>486</v>
      </c>
      <c r="F329">
        <v>2240.0067946658201</v>
      </c>
      <c r="G329">
        <v>67.455922205293007</v>
      </c>
      <c r="H329" t="s">
        <v>3039</v>
      </c>
      <c r="I329" t="s">
        <v>3040</v>
      </c>
      <c r="J329" t="s">
        <v>43</v>
      </c>
      <c r="K329">
        <v>570600.61279238597</v>
      </c>
      <c r="L329">
        <v>451867.17348291201</v>
      </c>
      <c r="M329">
        <v>256435.81177646399</v>
      </c>
      <c r="N329">
        <v>256435.81177646399</v>
      </c>
      <c r="O329">
        <v>314165</v>
      </c>
      <c r="P329">
        <v>1256660</v>
      </c>
      <c r="Q329">
        <v>29</v>
      </c>
      <c r="R329">
        <v>24.720784058960398</v>
      </c>
      <c r="S329" t="s">
        <v>1646</v>
      </c>
      <c r="T329">
        <v>486</v>
      </c>
      <c r="U329">
        <v>2234.0067946658201</v>
      </c>
      <c r="V329">
        <v>67.5</v>
      </c>
      <c r="W329" t="s">
        <v>15536</v>
      </c>
      <c r="X329">
        <v>72102609</v>
      </c>
      <c r="Y329" t="s">
        <v>96</v>
      </c>
      <c r="Z329" t="s">
        <v>1646</v>
      </c>
      <c r="AA329" t="s">
        <v>1647</v>
      </c>
      <c r="AB329" t="s">
        <v>1648</v>
      </c>
      <c r="AC329" t="s">
        <v>1649</v>
      </c>
      <c r="AD329" t="s">
        <v>1650</v>
      </c>
      <c r="AE329">
        <v>29</v>
      </c>
      <c r="AF329" t="s">
        <v>15536</v>
      </c>
      <c r="AG329" t="s">
        <v>96</v>
      </c>
      <c r="AH329" t="s">
        <v>96</v>
      </c>
      <c r="AI329" t="s">
        <v>96</v>
      </c>
      <c r="AJ329" t="s">
        <v>96</v>
      </c>
      <c r="AK329">
        <v>5</v>
      </c>
      <c r="AL329">
        <v>4</v>
      </c>
      <c r="AM329">
        <v>3</v>
      </c>
      <c r="AN329">
        <v>2</v>
      </c>
      <c r="AO329">
        <v>5</v>
      </c>
      <c r="AP329">
        <v>5</v>
      </c>
    </row>
    <row r="330" spans="1:42" x14ac:dyDescent="0.25">
      <c r="A330" t="s">
        <v>1938</v>
      </c>
      <c r="B330">
        <v>24.626895064007201</v>
      </c>
      <c r="C330">
        <v>71.099998474121094</v>
      </c>
      <c r="D330" t="s">
        <v>4816</v>
      </c>
      <c r="E330">
        <v>1589</v>
      </c>
      <c r="F330">
        <v>2240.6681843602801</v>
      </c>
      <c r="G330">
        <v>51.178692440548403</v>
      </c>
      <c r="H330" t="s">
        <v>4817</v>
      </c>
      <c r="I330" t="s">
        <v>4818</v>
      </c>
      <c r="J330" t="s">
        <v>43</v>
      </c>
      <c r="K330">
        <v>266432.12444293097</v>
      </c>
      <c r="L330">
        <v>73729.676022711807</v>
      </c>
      <c r="M330">
        <v>340168.12339006801</v>
      </c>
      <c r="N330">
        <v>340168.12339006801</v>
      </c>
      <c r="O330">
        <v>0</v>
      </c>
      <c r="P330">
        <v>0</v>
      </c>
      <c r="Q330">
        <v>0</v>
      </c>
      <c r="R330">
        <v>24.726695064007203</v>
      </c>
      <c r="S330" t="s">
        <v>20638</v>
      </c>
      <c r="T330">
        <v>1589</v>
      </c>
      <c r="U330">
        <v>2234.6681843602801</v>
      </c>
      <c r="V330">
        <v>51.2</v>
      </c>
      <c r="W330" t="s">
        <v>21980</v>
      </c>
      <c r="X330">
        <v>72102609</v>
      </c>
      <c r="Y330" t="s">
        <v>96</v>
      </c>
      <c r="Z330" t="s">
        <v>20638</v>
      </c>
      <c r="AA330" t="s">
        <v>20639</v>
      </c>
      <c r="AB330" t="s">
        <v>1938</v>
      </c>
      <c r="AC330" t="s">
        <v>20640</v>
      </c>
      <c r="AD330" t="s">
        <v>1937</v>
      </c>
      <c r="AE330">
        <v>0</v>
      </c>
      <c r="AF330" t="s">
        <v>21980</v>
      </c>
      <c r="AG330" t="s">
        <v>96</v>
      </c>
      <c r="AH330" t="s">
        <v>96</v>
      </c>
      <c r="AI330" t="s">
        <v>96</v>
      </c>
      <c r="AJ330">
        <v>6</v>
      </c>
      <c r="AK330">
        <v>5</v>
      </c>
      <c r="AL330">
        <v>4</v>
      </c>
      <c r="AM330">
        <v>3</v>
      </c>
      <c r="AN330">
        <v>2</v>
      </c>
      <c r="AO330">
        <v>6</v>
      </c>
      <c r="AP330">
        <v>6</v>
      </c>
    </row>
    <row r="331" spans="1:42" x14ac:dyDescent="0.25">
      <c r="A331" t="s">
        <v>20641</v>
      </c>
      <c r="B331">
        <v>24.691514750435299</v>
      </c>
      <c r="C331">
        <v>230</v>
      </c>
      <c r="D331" t="s">
        <v>20642</v>
      </c>
      <c r="E331">
        <v>2210</v>
      </c>
      <c r="F331">
        <v>2247.8985613138202</v>
      </c>
      <c r="G331">
        <v>61.458051184780402</v>
      </c>
      <c r="H331" t="s">
        <v>20643</v>
      </c>
      <c r="I331" t="s">
        <v>20644</v>
      </c>
      <c r="J331" t="s">
        <v>43</v>
      </c>
      <c r="K331">
        <v>2899499.7749560899</v>
      </c>
      <c r="L331">
        <v>1642375.1225967801</v>
      </c>
      <c r="M331" t="s">
        <v>98</v>
      </c>
      <c r="N331" t="s">
        <v>98</v>
      </c>
      <c r="O331">
        <v>2899500</v>
      </c>
      <c r="P331">
        <v>11598000</v>
      </c>
      <c r="Q331">
        <v>264</v>
      </c>
      <c r="R331">
        <v>24.791314750435298</v>
      </c>
      <c r="S331" t="s">
        <v>20645</v>
      </c>
      <c r="T331">
        <v>2210</v>
      </c>
      <c r="U331">
        <v>2241.8985613138202</v>
      </c>
      <c r="V331">
        <v>61.5</v>
      </c>
      <c r="W331" t="s">
        <v>21981</v>
      </c>
      <c r="X331">
        <v>72102609</v>
      </c>
      <c r="Y331" t="s">
        <v>96</v>
      </c>
      <c r="Z331" t="s">
        <v>20645</v>
      </c>
      <c r="AA331" t="s">
        <v>20646</v>
      </c>
      <c r="AB331" t="s">
        <v>20641</v>
      </c>
      <c r="AC331" t="s">
        <v>20647</v>
      </c>
      <c r="AD331" t="s">
        <v>20648</v>
      </c>
      <c r="AE331">
        <v>264</v>
      </c>
      <c r="AF331" t="s">
        <v>21981</v>
      </c>
      <c r="AG331" t="s">
        <v>96</v>
      </c>
      <c r="AH331" t="s">
        <v>96</v>
      </c>
      <c r="AI331" t="s">
        <v>96</v>
      </c>
      <c r="AJ331" t="s">
        <v>96</v>
      </c>
      <c r="AK331">
        <v>5</v>
      </c>
      <c r="AL331" t="s">
        <v>96</v>
      </c>
      <c r="AM331">
        <v>3</v>
      </c>
      <c r="AN331">
        <v>2</v>
      </c>
      <c r="AO331">
        <v>5</v>
      </c>
      <c r="AP331">
        <v>5</v>
      </c>
    </row>
    <row r="332" spans="1:42" x14ac:dyDescent="0.25">
      <c r="A332" t="s">
        <v>20633</v>
      </c>
      <c r="B332">
        <v>24.719040535747101</v>
      </c>
      <c r="C332">
        <v>58.099998474121101</v>
      </c>
      <c r="D332" t="s">
        <v>20649</v>
      </c>
      <c r="F332">
        <v>2250.9784556114901</v>
      </c>
      <c r="G332">
        <v>63.243915792744197</v>
      </c>
      <c r="H332" t="s">
        <v>20650</v>
      </c>
      <c r="I332" t="s">
        <v>20651</v>
      </c>
      <c r="J332" t="s">
        <v>3397</v>
      </c>
      <c r="K332">
        <v>41066.9513182027</v>
      </c>
      <c r="L332">
        <v>42668.411707249303</v>
      </c>
      <c r="M332" t="s">
        <v>98</v>
      </c>
      <c r="N332" t="s">
        <v>98</v>
      </c>
      <c r="O332">
        <v>41067</v>
      </c>
      <c r="P332">
        <v>164268</v>
      </c>
      <c r="Q332">
        <v>4</v>
      </c>
      <c r="R332">
        <v>24.8188405357471</v>
      </c>
      <c r="S332" t="s">
        <v>20634</v>
      </c>
      <c r="T332" t="s">
        <v>96</v>
      </c>
      <c r="U332">
        <v>2244.9784556114901</v>
      </c>
      <c r="V332">
        <v>63.2</v>
      </c>
      <c r="W332" t="s">
        <v>21982</v>
      </c>
      <c r="X332">
        <v>72102609</v>
      </c>
      <c r="Y332" t="s">
        <v>96</v>
      </c>
      <c r="Z332" t="s">
        <v>20634</v>
      </c>
      <c r="AA332" t="s">
        <v>20652</v>
      </c>
      <c r="AB332" t="s">
        <v>20633</v>
      </c>
      <c r="AC332" t="s">
        <v>20653</v>
      </c>
      <c r="AD332" t="s">
        <v>20632</v>
      </c>
      <c r="AE332">
        <v>4</v>
      </c>
      <c r="AF332" t="s">
        <v>21982</v>
      </c>
      <c r="AG332" t="s">
        <v>96</v>
      </c>
      <c r="AH332" t="s">
        <v>96</v>
      </c>
      <c r="AI332" t="s">
        <v>96</v>
      </c>
      <c r="AJ332" t="s">
        <v>96</v>
      </c>
      <c r="AK332">
        <v>5</v>
      </c>
      <c r="AL332" t="s">
        <v>96</v>
      </c>
      <c r="AM332" t="s">
        <v>96</v>
      </c>
      <c r="AN332">
        <v>2</v>
      </c>
      <c r="AO332">
        <v>5</v>
      </c>
      <c r="AP332">
        <v>5</v>
      </c>
    </row>
    <row r="333" spans="1:42" x14ac:dyDescent="0.25">
      <c r="A333" t="s">
        <v>1832</v>
      </c>
      <c r="B333">
        <v>24.965098196086799</v>
      </c>
      <c r="C333">
        <v>149</v>
      </c>
      <c r="D333" t="s">
        <v>20654</v>
      </c>
      <c r="E333">
        <v>2057</v>
      </c>
      <c r="F333">
        <v>2278.5101527599099</v>
      </c>
      <c r="G333">
        <v>74.825027118971903</v>
      </c>
      <c r="H333" t="s">
        <v>20655</v>
      </c>
      <c r="I333" t="s">
        <v>7993</v>
      </c>
      <c r="J333" t="s">
        <v>43</v>
      </c>
      <c r="K333">
        <v>204051.722846861</v>
      </c>
      <c r="L333">
        <v>111621.40027405</v>
      </c>
      <c r="M333">
        <v>202945.521368991</v>
      </c>
      <c r="N333">
        <v>202945.521368991</v>
      </c>
      <c r="O333">
        <v>1106</v>
      </c>
      <c r="P333">
        <v>4424</v>
      </c>
      <c r="Q333">
        <v>0</v>
      </c>
      <c r="R333">
        <v>25.064898196086801</v>
      </c>
      <c r="S333" t="s">
        <v>1830</v>
      </c>
      <c r="T333">
        <v>2057</v>
      </c>
      <c r="U333">
        <v>2272.5101527599099</v>
      </c>
      <c r="V333">
        <v>74.8</v>
      </c>
      <c r="W333" t="s">
        <v>15543</v>
      </c>
      <c r="X333">
        <v>72102609</v>
      </c>
      <c r="Y333" t="s">
        <v>96</v>
      </c>
      <c r="Z333" t="s">
        <v>1830</v>
      </c>
      <c r="AA333" t="s">
        <v>1831</v>
      </c>
      <c r="AB333" t="s">
        <v>1832</v>
      </c>
      <c r="AC333" t="s">
        <v>1833</v>
      </c>
      <c r="AD333" t="s">
        <v>1834</v>
      </c>
      <c r="AE333">
        <v>0</v>
      </c>
      <c r="AF333" t="s">
        <v>15543</v>
      </c>
      <c r="AG333" t="s">
        <v>96</v>
      </c>
      <c r="AH333" t="s">
        <v>96</v>
      </c>
      <c r="AI333" t="s">
        <v>96</v>
      </c>
      <c r="AJ333">
        <v>6</v>
      </c>
      <c r="AK333">
        <v>5</v>
      </c>
      <c r="AL333">
        <v>4</v>
      </c>
      <c r="AM333">
        <v>3</v>
      </c>
      <c r="AN333">
        <v>2</v>
      </c>
      <c r="AO333">
        <v>6</v>
      </c>
      <c r="AP333">
        <v>6</v>
      </c>
    </row>
    <row r="334" spans="1:42" x14ac:dyDescent="0.25">
      <c r="A334" t="s">
        <v>1713</v>
      </c>
      <c r="B334">
        <v>25.020055224252602</v>
      </c>
      <c r="C334">
        <v>73</v>
      </c>
      <c r="E334">
        <v>2285</v>
      </c>
      <c r="F334">
        <v>2284.6593628822402</v>
      </c>
      <c r="G334">
        <v>72.324849119173606</v>
      </c>
      <c r="H334" t="s">
        <v>14303</v>
      </c>
      <c r="J334" t="s">
        <v>44</v>
      </c>
      <c r="K334">
        <v>194140.756258582</v>
      </c>
      <c r="L334">
        <v>21093.689066337</v>
      </c>
      <c r="M334" t="s">
        <v>98</v>
      </c>
      <c r="N334" t="s">
        <v>98</v>
      </c>
      <c r="O334">
        <v>194141</v>
      </c>
      <c r="P334">
        <v>776564</v>
      </c>
      <c r="Q334">
        <v>18</v>
      </c>
      <c r="R334">
        <v>25.119855224252603</v>
      </c>
      <c r="S334" t="s">
        <v>1711</v>
      </c>
      <c r="T334">
        <v>2285</v>
      </c>
      <c r="U334">
        <v>2278.6593628822402</v>
      </c>
      <c r="V334">
        <v>72.3</v>
      </c>
      <c r="W334" t="s">
        <v>21983</v>
      </c>
      <c r="X334">
        <v>72102609</v>
      </c>
      <c r="Y334" t="s">
        <v>96</v>
      </c>
      <c r="Z334" t="s">
        <v>1711</v>
      </c>
      <c r="AA334" t="s">
        <v>1712</v>
      </c>
      <c r="AB334" t="s">
        <v>1713</v>
      </c>
      <c r="AC334" t="s">
        <v>1714</v>
      </c>
      <c r="AD334" t="s">
        <v>1715</v>
      </c>
      <c r="AE334">
        <v>18</v>
      </c>
      <c r="AF334" t="s">
        <v>21983</v>
      </c>
      <c r="AG334" t="s">
        <v>96</v>
      </c>
      <c r="AH334" t="s">
        <v>118</v>
      </c>
      <c r="AI334" t="s">
        <v>96</v>
      </c>
      <c r="AJ334" t="s">
        <v>96</v>
      </c>
      <c r="AK334">
        <v>5</v>
      </c>
      <c r="AL334" t="s">
        <v>96</v>
      </c>
      <c r="AM334" t="s">
        <v>96</v>
      </c>
      <c r="AN334">
        <v>2</v>
      </c>
      <c r="AO334">
        <v>5</v>
      </c>
      <c r="AP334">
        <v>5</v>
      </c>
    </row>
    <row r="335" spans="1:42" x14ac:dyDescent="0.25">
      <c r="A335" t="s">
        <v>1839</v>
      </c>
      <c r="B335">
        <v>25.147276311581901</v>
      </c>
      <c r="C335">
        <v>210</v>
      </c>
      <c r="D335" t="s">
        <v>2245</v>
      </c>
      <c r="E335">
        <v>1757</v>
      </c>
      <c r="F335">
        <v>2298.8942883156001</v>
      </c>
      <c r="G335">
        <v>78.037517066336704</v>
      </c>
      <c r="H335" t="s">
        <v>2246</v>
      </c>
      <c r="I335" t="s">
        <v>1552</v>
      </c>
      <c r="J335" t="s">
        <v>43</v>
      </c>
      <c r="K335">
        <v>267608.01786166098</v>
      </c>
      <c r="L335">
        <v>168613.24508353899</v>
      </c>
      <c r="M335">
        <v>374421.15724713</v>
      </c>
      <c r="N335">
        <v>374421.15724713</v>
      </c>
      <c r="O335">
        <v>0</v>
      </c>
      <c r="P335">
        <v>0</v>
      </c>
      <c r="Q335">
        <v>0</v>
      </c>
      <c r="R335">
        <v>25.2470763115819</v>
      </c>
      <c r="S335" t="s">
        <v>1835</v>
      </c>
      <c r="T335">
        <v>1757</v>
      </c>
      <c r="U335">
        <v>2292.8942883156001</v>
      </c>
      <c r="V335">
        <v>78</v>
      </c>
      <c r="W335" t="s">
        <v>15546</v>
      </c>
      <c r="X335">
        <v>72102609</v>
      </c>
      <c r="Y335" t="s">
        <v>96</v>
      </c>
      <c r="Z335" t="s">
        <v>1835</v>
      </c>
      <c r="AA335" t="s">
        <v>1836</v>
      </c>
      <c r="AB335" t="s">
        <v>1839</v>
      </c>
      <c r="AC335" t="s">
        <v>1837</v>
      </c>
      <c r="AD335" t="s">
        <v>20656</v>
      </c>
      <c r="AE335">
        <v>0</v>
      </c>
      <c r="AF335" t="s">
        <v>15546</v>
      </c>
      <c r="AG335" t="s">
        <v>96</v>
      </c>
      <c r="AH335" t="s">
        <v>96</v>
      </c>
      <c r="AI335" t="s">
        <v>96</v>
      </c>
      <c r="AJ335">
        <v>6</v>
      </c>
      <c r="AK335">
        <v>5</v>
      </c>
      <c r="AL335">
        <v>4</v>
      </c>
      <c r="AM335">
        <v>3</v>
      </c>
      <c r="AN335">
        <v>2</v>
      </c>
      <c r="AO335">
        <v>6</v>
      </c>
      <c r="AP335">
        <v>6</v>
      </c>
    </row>
    <row r="336" spans="1:42" x14ac:dyDescent="0.25">
      <c r="A336" t="s">
        <v>11967</v>
      </c>
      <c r="B336">
        <v>25.168861788868199</v>
      </c>
      <c r="C336">
        <v>189.89999389648401</v>
      </c>
      <c r="D336" t="s">
        <v>20657</v>
      </c>
      <c r="E336">
        <v>1953</v>
      </c>
      <c r="F336">
        <v>2301.3095141721401</v>
      </c>
      <c r="G336">
        <v>53.7896625653974</v>
      </c>
      <c r="H336" t="s">
        <v>20658</v>
      </c>
      <c r="I336" t="s">
        <v>1056</v>
      </c>
      <c r="J336" t="s">
        <v>43</v>
      </c>
      <c r="K336">
        <v>898720.82613276597</v>
      </c>
      <c r="L336">
        <v>384323.81350472302</v>
      </c>
      <c r="M336" t="s">
        <v>98</v>
      </c>
      <c r="N336" t="s">
        <v>98</v>
      </c>
      <c r="O336">
        <v>898721</v>
      </c>
      <c r="P336">
        <v>3594884</v>
      </c>
      <c r="Q336">
        <v>82</v>
      </c>
      <c r="R336">
        <v>25.268661788868201</v>
      </c>
      <c r="S336" t="s">
        <v>11970</v>
      </c>
      <c r="T336">
        <v>1953</v>
      </c>
      <c r="U336">
        <v>2295.3095141721401</v>
      </c>
      <c r="V336">
        <v>53.8</v>
      </c>
      <c r="W336" t="s">
        <v>21984</v>
      </c>
      <c r="X336">
        <v>72102609</v>
      </c>
      <c r="Y336" t="s">
        <v>96</v>
      </c>
      <c r="Z336" t="s">
        <v>11970</v>
      </c>
      <c r="AA336" t="s">
        <v>11972</v>
      </c>
      <c r="AB336" t="s">
        <v>11967</v>
      </c>
      <c r="AC336" t="s">
        <v>20659</v>
      </c>
      <c r="AD336" t="s">
        <v>11971</v>
      </c>
      <c r="AE336">
        <v>82</v>
      </c>
      <c r="AF336" t="s">
        <v>21984</v>
      </c>
      <c r="AG336" t="s">
        <v>96</v>
      </c>
      <c r="AH336" t="s">
        <v>96</v>
      </c>
      <c r="AI336" t="s">
        <v>96</v>
      </c>
      <c r="AJ336" t="s">
        <v>96</v>
      </c>
      <c r="AK336">
        <v>5</v>
      </c>
      <c r="AL336">
        <v>4</v>
      </c>
      <c r="AM336">
        <v>3</v>
      </c>
      <c r="AN336">
        <v>2</v>
      </c>
      <c r="AO336">
        <v>5</v>
      </c>
      <c r="AP336">
        <v>5</v>
      </c>
    </row>
    <row r="337" spans="1:42" x14ac:dyDescent="0.25">
      <c r="A337" t="s">
        <v>2616</v>
      </c>
      <c r="B337">
        <v>25.170104640773499</v>
      </c>
      <c r="C337">
        <v>146</v>
      </c>
      <c r="D337" t="s">
        <v>2243</v>
      </c>
      <c r="F337">
        <v>2301.4485784150802</v>
      </c>
      <c r="G337">
        <v>77.109660065145604</v>
      </c>
      <c r="H337" t="s">
        <v>10541</v>
      </c>
      <c r="I337" t="s">
        <v>1912</v>
      </c>
      <c r="J337" t="s">
        <v>39</v>
      </c>
      <c r="K337">
        <v>2543795.7498299698</v>
      </c>
      <c r="L337">
        <v>458546.12195930601</v>
      </c>
      <c r="M337" t="s">
        <v>98</v>
      </c>
      <c r="N337" t="s">
        <v>98</v>
      </c>
      <c r="O337">
        <v>2543796</v>
      </c>
      <c r="P337">
        <v>10175184</v>
      </c>
      <c r="Q337">
        <v>231</v>
      </c>
      <c r="R337">
        <v>25.269904640773497</v>
      </c>
      <c r="S337" t="s">
        <v>2617</v>
      </c>
      <c r="T337" t="s">
        <v>96</v>
      </c>
      <c r="U337">
        <v>2295.4485784150802</v>
      </c>
      <c r="V337">
        <v>77.099999999999994</v>
      </c>
      <c r="W337" t="s">
        <v>21758</v>
      </c>
      <c r="X337">
        <v>72102609</v>
      </c>
      <c r="Y337" t="s">
        <v>96</v>
      </c>
      <c r="Z337" t="s">
        <v>2617</v>
      </c>
      <c r="AA337" t="s">
        <v>2619</v>
      </c>
      <c r="AB337" t="s">
        <v>2616</v>
      </c>
      <c r="AC337" t="s">
        <v>10540</v>
      </c>
      <c r="AD337" t="s">
        <v>2618</v>
      </c>
      <c r="AE337">
        <v>231</v>
      </c>
      <c r="AF337" t="s">
        <v>21758</v>
      </c>
      <c r="AG337" t="s">
        <v>96</v>
      </c>
      <c r="AH337" t="s">
        <v>96</v>
      </c>
      <c r="AI337" t="s">
        <v>96</v>
      </c>
      <c r="AJ337" t="s">
        <v>96</v>
      </c>
      <c r="AK337">
        <v>5</v>
      </c>
      <c r="AL337" t="s">
        <v>96</v>
      </c>
      <c r="AM337">
        <v>3</v>
      </c>
      <c r="AN337">
        <v>2</v>
      </c>
      <c r="AO337">
        <v>5</v>
      </c>
      <c r="AP337">
        <v>5</v>
      </c>
    </row>
    <row r="338" spans="1:42" x14ac:dyDescent="0.25">
      <c r="A338" t="s">
        <v>3623</v>
      </c>
      <c r="B338">
        <v>25.1729954493861</v>
      </c>
      <c r="C338">
        <v>100</v>
      </c>
      <c r="D338" t="s">
        <v>13974</v>
      </c>
      <c r="E338">
        <v>1221</v>
      </c>
      <c r="F338">
        <v>2301.7720345803</v>
      </c>
      <c r="G338">
        <v>70.422597201850607</v>
      </c>
      <c r="H338" t="s">
        <v>13975</v>
      </c>
      <c r="I338" t="s">
        <v>13976</v>
      </c>
      <c r="J338" t="s">
        <v>43</v>
      </c>
      <c r="K338">
        <v>502880.65361380501</v>
      </c>
      <c r="L338">
        <v>260502.826113555</v>
      </c>
      <c r="M338" t="s">
        <v>98</v>
      </c>
      <c r="N338" t="s">
        <v>98</v>
      </c>
      <c r="O338">
        <v>502881</v>
      </c>
      <c r="P338">
        <v>2011524</v>
      </c>
      <c r="Q338">
        <v>46</v>
      </c>
      <c r="R338">
        <v>25.272795449386102</v>
      </c>
      <c r="S338" t="s">
        <v>3621</v>
      </c>
      <c r="T338">
        <v>1221</v>
      </c>
      <c r="U338">
        <v>2295.7720345803</v>
      </c>
      <c r="V338">
        <v>70.400000000000006</v>
      </c>
      <c r="W338" t="s">
        <v>21985</v>
      </c>
      <c r="X338">
        <v>72102609</v>
      </c>
      <c r="Y338" t="s">
        <v>96</v>
      </c>
      <c r="Z338" t="s">
        <v>3621</v>
      </c>
      <c r="AA338" t="s">
        <v>3622</v>
      </c>
      <c r="AB338" t="s">
        <v>3623</v>
      </c>
      <c r="AC338" t="s">
        <v>3624</v>
      </c>
      <c r="AD338" t="s">
        <v>3625</v>
      </c>
      <c r="AE338">
        <v>46</v>
      </c>
      <c r="AF338" t="s">
        <v>21985</v>
      </c>
      <c r="AG338" t="s">
        <v>96</v>
      </c>
      <c r="AH338" t="s">
        <v>96</v>
      </c>
      <c r="AI338" t="s">
        <v>96</v>
      </c>
      <c r="AJ338" t="s">
        <v>96</v>
      </c>
      <c r="AK338">
        <v>5</v>
      </c>
      <c r="AL338">
        <v>4</v>
      </c>
      <c r="AM338">
        <v>3</v>
      </c>
      <c r="AN338">
        <v>2</v>
      </c>
      <c r="AO338">
        <v>5</v>
      </c>
      <c r="AP338">
        <v>5</v>
      </c>
    </row>
    <row r="339" spans="1:42" x14ac:dyDescent="0.25">
      <c r="A339" t="s">
        <v>4258</v>
      </c>
      <c r="B339">
        <v>25.204660874000101</v>
      </c>
      <c r="C339">
        <v>123</v>
      </c>
      <c r="D339" t="s">
        <v>4609</v>
      </c>
      <c r="E339">
        <v>1895</v>
      </c>
      <c r="F339">
        <v>2305.3151182597298</v>
      </c>
      <c r="G339">
        <v>82.428863769816203</v>
      </c>
      <c r="H339" t="s">
        <v>4610</v>
      </c>
      <c r="I339" t="s">
        <v>4611</v>
      </c>
      <c r="J339" t="s">
        <v>43</v>
      </c>
      <c r="K339">
        <v>213070.35333193801</v>
      </c>
      <c r="L339">
        <v>138663.04556931401</v>
      </c>
      <c r="M339">
        <v>137016.380385703</v>
      </c>
      <c r="N339">
        <v>137016.380385703</v>
      </c>
      <c r="O339">
        <v>76054</v>
      </c>
      <c r="P339">
        <v>304216</v>
      </c>
      <c r="Q339">
        <v>7</v>
      </c>
      <c r="R339">
        <v>25.3044608740001</v>
      </c>
      <c r="S339" t="s">
        <v>4256</v>
      </c>
      <c r="T339">
        <v>1895</v>
      </c>
      <c r="U339">
        <v>2299.3151182597298</v>
      </c>
      <c r="V339">
        <v>82.4</v>
      </c>
      <c r="W339" t="s">
        <v>21986</v>
      </c>
      <c r="X339">
        <v>72102609</v>
      </c>
      <c r="Y339" t="s">
        <v>96</v>
      </c>
      <c r="Z339" t="s">
        <v>4256</v>
      </c>
      <c r="AA339" t="s">
        <v>4257</v>
      </c>
      <c r="AB339" t="s">
        <v>4258</v>
      </c>
      <c r="AC339" t="s">
        <v>4259</v>
      </c>
      <c r="AD339" t="s">
        <v>4260</v>
      </c>
      <c r="AE339">
        <v>7</v>
      </c>
      <c r="AF339" t="s">
        <v>21986</v>
      </c>
      <c r="AG339" t="s">
        <v>96</v>
      </c>
      <c r="AH339" t="s">
        <v>96</v>
      </c>
      <c r="AI339" t="s">
        <v>96</v>
      </c>
      <c r="AJ339" t="s">
        <v>96</v>
      </c>
      <c r="AK339" t="s">
        <v>96</v>
      </c>
      <c r="AL339">
        <v>4</v>
      </c>
      <c r="AM339">
        <v>3</v>
      </c>
      <c r="AN339">
        <v>2</v>
      </c>
      <c r="AO339">
        <v>4</v>
      </c>
      <c r="AP339">
        <v>4</v>
      </c>
    </row>
    <row r="340" spans="1:42" x14ac:dyDescent="0.25">
      <c r="A340" t="s">
        <v>20660</v>
      </c>
      <c r="B340">
        <v>25.228365564985499</v>
      </c>
      <c r="C340">
        <v>97</v>
      </c>
      <c r="D340" t="s">
        <v>20661</v>
      </c>
      <c r="E340">
        <v>2132</v>
      </c>
      <c r="F340">
        <v>2307.9674655685099</v>
      </c>
      <c r="G340">
        <v>51.229467273277201</v>
      </c>
      <c r="H340" t="s">
        <v>20662</v>
      </c>
      <c r="I340" t="s">
        <v>20663</v>
      </c>
      <c r="J340" t="s">
        <v>43</v>
      </c>
      <c r="K340">
        <v>378410.308224098</v>
      </c>
      <c r="L340">
        <v>115284.304440429</v>
      </c>
      <c r="M340" t="s">
        <v>98</v>
      </c>
      <c r="N340" t="s">
        <v>98</v>
      </c>
      <c r="O340">
        <v>378410</v>
      </c>
      <c r="P340">
        <v>1513640</v>
      </c>
      <c r="Q340">
        <v>34</v>
      </c>
      <c r="R340">
        <v>25.328165564985497</v>
      </c>
      <c r="S340" t="s">
        <v>20664</v>
      </c>
      <c r="T340">
        <v>2132</v>
      </c>
      <c r="U340">
        <v>2301.9674655685099</v>
      </c>
      <c r="V340">
        <v>51.2</v>
      </c>
      <c r="W340" t="s">
        <v>21987</v>
      </c>
      <c r="X340">
        <v>72102609</v>
      </c>
      <c r="Y340" t="s">
        <v>96</v>
      </c>
      <c r="Z340" t="s">
        <v>20664</v>
      </c>
      <c r="AA340" t="s">
        <v>20665</v>
      </c>
      <c r="AB340" t="s">
        <v>20660</v>
      </c>
      <c r="AC340" t="s">
        <v>20666</v>
      </c>
      <c r="AD340" t="s">
        <v>20667</v>
      </c>
      <c r="AE340">
        <v>34</v>
      </c>
      <c r="AF340" t="s">
        <v>21987</v>
      </c>
      <c r="AG340" t="s">
        <v>96</v>
      </c>
      <c r="AH340" t="s">
        <v>96</v>
      </c>
      <c r="AI340" t="s">
        <v>96</v>
      </c>
      <c r="AJ340" t="s">
        <v>96</v>
      </c>
      <c r="AK340">
        <v>5</v>
      </c>
      <c r="AL340">
        <v>4</v>
      </c>
      <c r="AM340">
        <v>3</v>
      </c>
      <c r="AN340">
        <v>2</v>
      </c>
      <c r="AO340">
        <v>5</v>
      </c>
      <c r="AP340">
        <v>5</v>
      </c>
    </row>
    <row r="341" spans="1:42" x14ac:dyDescent="0.25">
      <c r="A341" t="s">
        <v>20668</v>
      </c>
      <c r="B341">
        <v>25.232446733617198</v>
      </c>
      <c r="C341">
        <v>67.099998474121094</v>
      </c>
      <c r="D341" t="s">
        <v>20669</v>
      </c>
      <c r="E341">
        <v>993</v>
      </c>
      <c r="F341">
        <v>2308.4241125943499</v>
      </c>
      <c r="G341">
        <v>60.342738943494098</v>
      </c>
      <c r="H341" t="s">
        <v>20670</v>
      </c>
      <c r="I341" t="s">
        <v>20671</v>
      </c>
      <c r="J341" t="s">
        <v>43</v>
      </c>
      <c r="K341">
        <v>333157.85313926003</v>
      </c>
      <c r="L341">
        <v>55729.122794921903</v>
      </c>
      <c r="M341" t="s">
        <v>98</v>
      </c>
      <c r="N341" t="s">
        <v>98</v>
      </c>
      <c r="O341">
        <v>333158</v>
      </c>
      <c r="P341">
        <v>1332632</v>
      </c>
      <c r="Q341">
        <v>30</v>
      </c>
      <c r="R341">
        <v>25.332246733617197</v>
      </c>
      <c r="S341" t="s">
        <v>20672</v>
      </c>
      <c r="T341">
        <v>993</v>
      </c>
      <c r="U341">
        <v>2302.4241125943499</v>
      </c>
      <c r="V341">
        <v>60.3</v>
      </c>
      <c r="W341" t="s">
        <v>21988</v>
      </c>
      <c r="X341">
        <v>72102609</v>
      </c>
      <c r="Y341" t="s">
        <v>96</v>
      </c>
      <c r="Z341" t="s">
        <v>20672</v>
      </c>
      <c r="AA341" t="s">
        <v>20673</v>
      </c>
      <c r="AB341" t="s">
        <v>20668</v>
      </c>
      <c r="AC341" t="s">
        <v>20674</v>
      </c>
      <c r="AD341" t="s">
        <v>17640</v>
      </c>
      <c r="AE341">
        <v>30</v>
      </c>
      <c r="AF341" t="s">
        <v>21988</v>
      </c>
      <c r="AG341" t="s">
        <v>96</v>
      </c>
      <c r="AH341" t="s">
        <v>96</v>
      </c>
      <c r="AI341" t="s">
        <v>96</v>
      </c>
      <c r="AJ341" t="s">
        <v>96</v>
      </c>
      <c r="AK341">
        <v>5</v>
      </c>
      <c r="AL341">
        <v>4</v>
      </c>
      <c r="AM341">
        <v>3</v>
      </c>
      <c r="AN341">
        <v>2</v>
      </c>
      <c r="AO341">
        <v>5</v>
      </c>
      <c r="AP341">
        <v>5</v>
      </c>
    </row>
    <row r="342" spans="1:42" x14ac:dyDescent="0.25">
      <c r="A342" t="s">
        <v>1845</v>
      </c>
      <c r="B342">
        <v>25.242884970542701</v>
      </c>
      <c r="C342">
        <v>56.099998474121101</v>
      </c>
      <c r="D342" t="s">
        <v>20675</v>
      </c>
      <c r="E342">
        <v>795</v>
      </c>
      <c r="F342">
        <v>2309.5920598852499</v>
      </c>
      <c r="G342">
        <v>53.126330750270498</v>
      </c>
      <c r="H342" t="s">
        <v>20676</v>
      </c>
      <c r="I342" t="s">
        <v>121</v>
      </c>
      <c r="J342" t="s">
        <v>43</v>
      </c>
      <c r="K342">
        <v>2494849.7491648998</v>
      </c>
      <c r="L342">
        <v>2002753.8104959601</v>
      </c>
      <c r="M342" t="s">
        <v>98</v>
      </c>
      <c r="N342" t="s">
        <v>98</v>
      </c>
      <c r="O342">
        <v>2494850</v>
      </c>
      <c r="P342">
        <v>9979400</v>
      </c>
      <c r="Q342">
        <v>227</v>
      </c>
      <c r="R342">
        <v>25.342684970542699</v>
      </c>
      <c r="S342" t="s">
        <v>1840</v>
      </c>
      <c r="T342">
        <v>795</v>
      </c>
      <c r="U342">
        <v>2303.5920598852499</v>
      </c>
      <c r="V342">
        <v>53.1</v>
      </c>
      <c r="W342" t="s">
        <v>21760</v>
      </c>
      <c r="X342">
        <v>72102609</v>
      </c>
      <c r="Y342" t="s">
        <v>96</v>
      </c>
      <c r="Z342" t="s">
        <v>1840</v>
      </c>
      <c r="AA342" t="s">
        <v>1844</v>
      </c>
      <c r="AB342" t="s">
        <v>1845</v>
      </c>
      <c r="AC342" t="s">
        <v>1846</v>
      </c>
      <c r="AD342" t="s">
        <v>11976</v>
      </c>
      <c r="AE342">
        <v>227</v>
      </c>
      <c r="AF342" t="s">
        <v>21760</v>
      </c>
      <c r="AG342" t="s">
        <v>96</v>
      </c>
      <c r="AH342" t="s">
        <v>96</v>
      </c>
      <c r="AI342" t="s">
        <v>96</v>
      </c>
      <c r="AJ342" t="s">
        <v>96</v>
      </c>
      <c r="AK342">
        <v>5</v>
      </c>
      <c r="AL342">
        <v>4</v>
      </c>
      <c r="AM342">
        <v>3</v>
      </c>
      <c r="AN342">
        <v>2</v>
      </c>
      <c r="AO342">
        <v>5</v>
      </c>
      <c r="AP342">
        <v>5</v>
      </c>
    </row>
    <row r="343" spans="1:42" x14ac:dyDescent="0.25">
      <c r="A343" t="s">
        <v>1845</v>
      </c>
      <c r="B343">
        <v>25.248958981834299</v>
      </c>
      <c r="C343">
        <v>56.099998474121101</v>
      </c>
      <c r="D343" t="s">
        <v>1841</v>
      </c>
      <c r="E343">
        <v>2047</v>
      </c>
      <c r="F343">
        <v>2310.2716885508398</v>
      </c>
      <c r="G343">
        <v>77.216957742090798</v>
      </c>
      <c r="H343" t="s">
        <v>1842</v>
      </c>
      <c r="I343" t="s">
        <v>1843</v>
      </c>
      <c r="J343" t="s">
        <v>43</v>
      </c>
      <c r="K343">
        <v>14255246.041134199</v>
      </c>
      <c r="L343">
        <v>2002753.8104959601</v>
      </c>
      <c r="M343" t="s">
        <v>98</v>
      </c>
      <c r="N343" t="s">
        <v>98</v>
      </c>
      <c r="O343">
        <v>14255246</v>
      </c>
      <c r="P343">
        <v>57020984</v>
      </c>
      <c r="Q343">
        <v>1297</v>
      </c>
      <c r="R343">
        <v>25.348758981834301</v>
      </c>
      <c r="S343" t="s">
        <v>1840</v>
      </c>
      <c r="T343">
        <v>2047</v>
      </c>
      <c r="U343">
        <v>2304.2716885508398</v>
      </c>
      <c r="V343">
        <v>77.2</v>
      </c>
      <c r="W343" t="s">
        <v>21760</v>
      </c>
      <c r="X343">
        <v>72102609</v>
      </c>
      <c r="Y343" t="s">
        <v>96</v>
      </c>
      <c r="Z343" t="s">
        <v>1840</v>
      </c>
      <c r="AA343" t="s">
        <v>1844</v>
      </c>
      <c r="AB343" t="s">
        <v>1845</v>
      </c>
      <c r="AC343" t="s">
        <v>1846</v>
      </c>
      <c r="AD343" t="s">
        <v>11976</v>
      </c>
      <c r="AE343">
        <v>1297</v>
      </c>
      <c r="AF343" t="s">
        <v>21760</v>
      </c>
      <c r="AG343" t="s">
        <v>96</v>
      </c>
      <c r="AH343" t="s">
        <v>96</v>
      </c>
      <c r="AI343" t="s">
        <v>96</v>
      </c>
      <c r="AJ343" t="s">
        <v>96</v>
      </c>
      <c r="AK343">
        <v>5</v>
      </c>
      <c r="AL343">
        <v>4</v>
      </c>
      <c r="AM343">
        <v>3</v>
      </c>
      <c r="AN343">
        <v>2</v>
      </c>
      <c r="AO343">
        <v>5</v>
      </c>
      <c r="AP343">
        <v>5</v>
      </c>
    </row>
    <row r="344" spans="1:42" x14ac:dyDescent="0.25">
      <c r="A344" t="s">
        <v>1331</v>
      </c>
      <c r="B344">
        <v>25.2573945929941</v>
      </c>
      <c r="C344">
        <v>195</v>
      </c>
      <c r="D344" t="s">
        <v>10544</v>
      </c>
      <c r="E344">
        <v>1729</v>
      </c>
      <c r="F344">
        <v>2311.2155595581198</v>
      </c>
      <c r="G344">
        <v>51.1442433233195</v>
      </c>
      <c r="H344" t="s">
        <v>10545</v>
      </c>
      <c r="I344" t="s">
        <v>2124</v>
      </c>
      <c r="J344" t="s">
        <v>43</v>
      </c>
      <c r="K344">
        <v>541290.02517540602</v>
      </c>
      <c r="L344">
        <v>182670.644609635</v>
      </c>
      <c r="M344" t="s">
        <v>98</v>
      </c>
      <c r="N344" t="s">
        <v>98</v>
      </c>
      <c r="O344">
        <v>541290</v>
      </c>
      <c r="P344">
        <v>2165160</v>
      </c>
      <c r="Q344">
        <v>49</v>
      </c>
      <c r="R344">
        <v>25.357194592994098</v>
      </c>
      <c r="S344" t="s">
        <v>1332</v>
      </c>
      <c r="T344">
        <v>1729</v>
      </c>
      <c r="U344">
        <v>2305.2155595581198</v>
      </c>
      <c r="V344">
        <v>51.1</v>
      </c>
      <c r="W344" t="s">
        <v>19247</v>
      </c>
      <c r="X344">
        <v>72102609</v>
      </c>
      <c r="Y344" t="s">
        <v>96</v>
      </c>
      <c r="Z344" t="s">
        <v>1332</v>
      </c>
      <c r="AA344" t="s">
        <v>1334</v>
      </c>
      <c r="AB344" t="s">
        <v>1331</v>
      </c>
      <c r="AC344" t="s">
        <v>1594</v>
      </c>
      <c r="AD344" t="s">
        <v>1333</v>
      </c>
      <c r="AE344">
        <v>49</v>
      </c>
      <c r="AF344" t="s">
        <v>19247</v>
      </c>
      <c r="AG344" t="s">
        <v>96</v>
      </c>
      <c r="AH344" t="s">
        <v>96</v>
      </c>
      <c r="AI344" t="s">
        <v>96</v>
      </c>
      <c r="AJ344" t="s">
        <v>96</v>
      </c>
      <c r="AK344">
        <v>5</v>
      </c>
      <c r="AL344">
        <v>4</v>
      </c>
      <c r="AM344">
        <v>3</v>
      </c>
      <c r="AN344">
        <v>2</v>
      </c>
      <c r="AO344">
        <v>5</v>
      </c>
      <c r="AP344">
        <v>5</v>
      </c>
    </row>
    <row r="345" spans="1:42" x14ac:dyDescent="0.25">
      <c r="A345" t="s">
        <v>4256</v>
      </c>
      <c r="B345">
        <v>25.284500830220701</v>
      </c>
      <c r="C345">
        <v>123</v>
      </c>
      <c r="D345">
        <v>1919690</v>
      </c>
      <c r="E345">
        <v>1683</v>
      </c>
      <c r="F345">
        <v>2314.24851009957</v>
      </c>
      <c r="G345">
        <v>52.793297177895901</v>
      </c>
      <c r="H345" t="s">
        <v>20677</v>
      </c>
      <c r="I345" t="s">
        <v>1609</v>
      </c>
      <c r="J345" t="s">
        <v>43</v>
      </c>
      <c r="K345">
        <v>726321.78450700105</v>
      </c>
      <c r="L345">
        <v>216488.24732641201</v>
      </c>
      <c r="M345">
        <v>137016.380385703</v>
      </c>
      <c r="N345">
        <v>137016.380385703</v>
      </c>
      <c r="O345">
        <v>589305</v>
      </c>
      <c r="P345">
        <v>2357220</v>
      </c>
      <c r="Q345">
        <v>54</v>
      </c>
      <c r="R345">
        <v>25.384300830220702</v>
      </c>
      <c r="S345" t="s">
        <v>4257</v>
      </c>
      <c r="T345">
        <v>1683</v>
      </c>
      <c r="U345">
        <v>2308.24851009957</v>
      </c>
      <c r="V345">
        <v>52.8</v>
      </c>
      <c r="W345" t="s">
        <v>21989</v>
      </c>
      <c r="X345">
        <v>72102609</v>
      </c>
      <c r="Y345" t="s">
        <v>96</v>
      </c>
      <c r="Z345" t="s">
        <v>4257</v>
      </c>
      <c r="AA345" t="s">
        <v>4259</v>
      </c>
      <c r="AB345" t="s">
        <v>4256</v>
      </c>
      <c r="AC345" t="s">
        <v>20678</v>
      </c>
      <c r="AD345" t="s">
        <v>4258</v>
      </c>
      <c r="AE345">
        <v>54</v>
      </c>
      <c r="AF345" t="s">
        <v>21989</v>
      </c>
      <c r="AG345" t="s">
        <v>96</v>
      </c>
      <c r="AH345" t="s">
        <v>96</v>
      </c>
      <c r="AI345" t="s">
        <v>96</v>
      </c>
      <c r="AJ345" t="s">
        <v>96</v>
      </c>
      <c r="AK345">
        <v>5</v>
      </c>
      <c r="AL345">
        <v>4</v>
      </c>
      <c r="AM345">
        <v>3</v>
      </c>
      <c r="AN345">
        <v>2</v>
      </c>
      <c r="AO345">
        <v>5</v>
      </c>
      <c r="AP345">
        <v>5</v>
      </c>
    </row>
    <row r="346" spans="1:42" x14ac:dyDescent="0.25">
      <c r="A346" t="s">
        <v>11993</v>
      </c>
      <c r="B346">
        <v>25.287340692729199</v>
      </c>
      <c r="C346">
        <v>225</v>
      </c>
      <c r="D346" t="s">
        <v>20679</v>
      </c>
      <c r="E346">
        <v>2106</v>
      </c>
      <c r="F346">
        <v>2314.5662658419401</v>
      </c>
      <c r="G346">
        <v>63.7084985452613</v>
      </c>
      <c r="H346" t="s">
        <v>20680</v>
      </c>
      <c r="I346" t="s">
        <v>20681</v>
      </c>
      <c r="J346" t="s">
        <v>43</v>
      </c>
      <c r="K346">
        <v>854216.63790220802</v>
      </c>
      <c r="L346">
        <v>123467.779386593</v>
      </c>
      <c r="M346" t="s">
        <v>98</v>
      </c>
      <c r="N346" t="s">
        <v>98</v>
      </c>
      <c r="O346">
        <v>854217</v>
      </c>
      <c r="P346">
        <v>3416868</v>
      </c>
      <c r="Q346">
        <v>78</v>
      </c>
      <c r="R346">
        <v>25.387140692729197</v>
      </c>
      <c r="S346" t="s">
        <v>11988</v>
      </c>
      <c r="T346">
        <v>2106</v>
      </c>
      <c r="U346">
        <v>2308.5662658419401</v>
      </c>
      <c r="V346">
        <v>63.7</v>
      </c>
      <c r="W346" t="s">
        <v>21990</v>
      </c>
      <c r="X346">
        <v>72102609</v>
      </c>
      <c r="Y346" t="s">
        <v>96</v>
      </c>
      <c r="Z346" t="s">
        <v>11988</v>
      </c>
      <c r="AA346" t="s">
        <v>11992</v>
      </c>
      <c r="AB346" t="s">
        <v>11993</v>
      </c>
      <c r="AC346" t="s">
        <v>11994</v>
      </c>
      <c r="AD346" t="s">
        <v>11995</v>
      </c>
      <c r="AE346">
        <v>78</v>
      </c>
      <c r="AF346" t="s">
        <v>21990</v>
      </c>
      <c r="AG346" t="s">
        <v>96</v>
      </c>
      <c r="AH346" t="s">
        <v>96</v>
      </c>
      <c r="AI346" t="s">
        <v>96</v>
      </c>
      <c r="AJ346" t="s">
        <v>96</v>
      </c>
      <c r="AK346">
        <v>5</v>
      </c>
      <c r="AL346">
        <v>4</v>
      </c>
      <c r="AM346">
        <v>3</v>
      </c>
      <c r="AN346">
        <v>2</v>
      </c>
      <c r="AO346">
        <v>5</v>
      </c>
      <c r="AP346">
        <v>5</v>
      </c>
    </row>
    <row r="347" spans="1:42" x14ac:dyDescent="0.25">
      <c r="A347" t="s">
        <v>1840</v>
      </c>
      <c r="B347">
        <v>25.341941069975299</v>
      </c>
      <c r="C347">
        <v>56.099998474121101</v>
      </c>
      <c r="D347" t="s">
        <v>20682</v>
      </c>
      <c r="E347">
        <v>2268</v>
      </c>
      <c r="F347">
        <v>2320.6755698500101</v>
      </c>
      <c r="G347">
        <v>80.506055057759696</v>
      </c>
      <c r="H347" t="s">
        <v>20683</v>
      </c>
      <c r="I347" t="s">
        <v>20684</v>
      </c>
      <c r="J347" t="s">
        <v>43</v>
      </c>
      <c r="K347">
        <v>2530179.2943106801</v>
      </c>
      <c r="L347">
        <v>485577.34866322298</v>
      </c>
      <c r="M347" t="s">
        <v>98</v>
      </c>
      <c r="N347" t="s">
        <v>98</v>
      </c>
      <c r="O347">
        <v>2530179</v>
      </c>
      <c r="P347">
        <v>10120716</v>
      </c>
      <c r="Q347">
        <v>230</v>
      </c>
      <c r="R347">
        <v>25.441741069975301</v>
      </c>
      <c r="S347" t="s">
        <v>1844</v>
      </c>
      <c r="T347">
        <v>2268</v>
      </c>
      <c r="U347">
        <v>2314.6755698500101</v>
      </c>
      <c r="V347">
        <v>80.5</v>
      </c>
      <c r="W347" t="s">
        <v>21991</v>
      </c>
      <c r="X347">
        <v>72102609</v>
      </c>
      <c r="Y347" t="s">
        <v>96</v>
      </c>
      <c r="Z347" t="s">
        <v>1844</v>
      </c>
      <c r="AA347" t="s">
        <v>1846</v>
      </c>
      <c r="AB347" t="s">
        <v>1840</v>
      </c>
      <c r="AC347" t="s">
        <v>2621</v>
      </c>
      <c r="AD347" t="s">
        <v>1845</v>
      </c>
      <c r="AE347">
        <v>230</v>
      </c>
      <c r="AF347" t="s">
        <v>20683</v>
      </c>
      <c r="AG347" t="s">
        <v>20682</v>
      </c>
      <c r="AH347" t="s">
        <v>96</v>
      </c>
      <c r="AI347" t="s">
        <v>96</v>
      </c>
      <c r="AJ347" t="s">
        <v>96</v>
      </c>
      <c r="AK347" t="s">
        <v>96</v>
      </c>
      <c r="AL347" t="s">
        <v>96</v>
      </c>
      <c r="AM347">
        <v>3</v>
      </c>
      <c r="AN347">
        <v>2</v>
      </c>
      <c r="AO347">
        <v>3</v>
      </c>
      <c r="AP347">
        <v>3</v>
      </c>
    </row>
    <row r="348" spans="1:42" x14ac:dyDescent="0.25">
      <c r="A348" t="s">
        <v>17691</v>
      </c>
      <c r="B348">
        <v>25.343083217338599</v>
      </c>
      <c r="C348">
        <v>203</v>
      </c>
      <c r="D348" t="s">
        <v>20685</v>
      </c>
      <c r="E348">
        <v>2587</v>
      </c>
      <c r="F348">
        <v>2320.8033661366999</v>
      </c>
      <c r="G348">
        <v>57.3139937721267</v>
      </c>
      <c r="H348" t="s">
        <v>20686</v>
      </c>
      <c r="I348" t="s">
        <v>5900</v>
      </c>
      <c r="J348" t="s">
        <v>43</v>
      </c>
      <c r="K348">
        <v>702250.16740451101</v>
      </c>
      <c r="L348">
        <v>386200.44594384602</v>
      </c>
      <c r="M348" t="s">
        <v>98</v>
      </c>
      <c r="N348" t="s">
        <v>98</v>
      </c>
      <c r="O348">
        <v>702250</v>
      </c>
      <c r="P348">
        <v>2809000</v>
      </c>
      <c r="Q348">
        <v>64</v>
      </c>
      <c r="R348">
        <v>25.442883217338597</v>
      </c>
      <c r="S348" t="s">
        <v>17692</v>
      </c>
      <c r="T348">
        <v>2587</v>
      </c>
      <c r="U348">
        <v>2314.8033661366999</v>
      </c>
      <c r="V348">
        <v>57.3</v>
      </c>
      <c r="W348" t="s">
        <v>21992</v>
      </c>
      <c r="X348">
        <v>72102609</v>
      </c>
      <c r="Y348" t="s">
        <v>96</v>
      </c>
      <c r="Z348" t="s">
        <v>17692</v>
      </c>
      <c r="AA348" t="s">
        <v>17694</v>
      </c>
      <c r="AB348" t="s">
        <v>17691</v>
      </c>
      <c r="AC348" t="s">
        <v>17695</v>
      </c>
      <c r="AD348" t="s">
        <v>17696</v>
      </c>
      <c r="AE348">
        <v>64</v>
      </c>
      <c r="AF348" t="s">
        <v>21992</v>
      </c>
      <c r="AG348" t="s">
        <v>96</v>
      </c>
      <c r="AH348" t="s">
        <v>96</v>
      </c>
      <c r="AI348" t="s">
        <v>96</v>
      </c>
      <c r="AJ348" t="s">
        <v>96</v>
      </c>
      <c r="AK348">
        <v>5</v>
      </c>
      <c r="AL348">
        <v>4</v>
      </c>
      <c r="AM348">
        <v>3</v>
      </c>
      <c r="AN348">
        <v>2</v>
      </c>
      <c r="AO348">
        <v>5</v>
      </c>
      <c r="AP348">
        <v>5</v>
      </c>
    </row>
    <row r="349" spans="1:42" x14ac:dyDescent="0.25">
      <c r="A349" t="s">
        <v>20687</v>
      </c>
      <c r="B349">
        <v>25.4118059337201</v>
      </c>
      <c r="C349">
        <v>128</v>
      </c>
      <c r="D349" t="s">
        <v>20688</v>
      </c>
      <c r="E349">
        <v>1758</v>
      </c>
      <c r="F349">
        <v>2328.4928362065298</v>
      </c>
      <c r="G349">
        <v>52.164535302529501</v>
      </c>
      <c r="H349" t="s">
        <v>20689</v>
      </c>
      <c r="I349" t="s">
        <v>20690</v>
      </c>
      <c r="J349" t="s">
        <v>43</v>
      </c>
      <c r="K349">
        <v>87987.169445645806</v>
      </c>
      <c r="L349">
        <v>13813.3568426399</v>
      </c>
      <c r="M349" t="s">
        <v>98</v>
      </c>
      <c r="N349" t="s">
        <v>98</v>
      </c>
      <c r="O349">
        <v>87987</v>
      </c>
      <c r="P349">
        <v>351948</v>
      </c>
      <c r="Q349">
        <v>8</v>
      </c>
      <c r="R349">
        <v>25.511605933720098</v>
      </c>
      <c r="S349" t="s">
        <v>20691</v>
      </c>
      <c r="T349">
        <v>1758</v>
      </c>
      <c r="U349">
        <v>2322.4928362065298</v>
      </c>
      <c r="V349">
        <v>52.2</v>
      </c>
      <c r="W349" t="s">
        <v>21993</v>
      </c>
      <c r="X349">
        <v>72102609</v>
      </c>
      <c r="Y349" t="s">
        <v>96</v>
      </c>
      <c r="Z349" t="s">
        <v>20691</v>
      </c>
      <c r="AA349" t="s">
        <v>20692</v>
      </c>
      <c r="AB349" t="s">
        <v>20687</v>
      </c>
      <c r="AC349" t="s">
        <v>20693</v>
      </c>
      <c r="AD349" t="s">
        <v>20694</v>
      </c>
      <c r="AE349">
        <v>8</v>
      </c>
      <c r="AF349" t="s">
        <v>21993</v>
      </c>
      <c r="AG349" t="s">
        <v>96</v>
      </c>
      <c r="AH349" t="s">
        <v>96</v>
      </c>
      <c r="AI349" t="s">
        <v>96</v>
      </c>
      <c r="AJ349" t="s">
        <v>96</v>
      </c>
      <c r="AK349">
        <v>5</v>
      </c>
      <c r="AL349">
        <v>4</v>
      </c>
      <c r="AM349">
        <v>3</v>
      </c>
      <c r="AN349">
        <v>2</v>
      </c>
      <c r="AO349">
        <v>5</v>
      </c>
      <c r="AP349">
        <v>5</v>
      </c>
    </row>
    <row r="350" spans="1:42" x14ac:dyDescent="0.25">
      <c r="A350" t="s">
        <v>2624</v>
      </c>
      <c r="B350">
        <v>25.41251585298</v>
      </c>
      <c r="C350">
        <v>211</v>
      </c>
      <c r="D350" t="s">
        <v>2245</v>
      </c>
      <c r="E350">
        <v>1757</v>
      </c>
      <c r="F350">
        <v>2328.5722699540402</v>
      </c>
      <c r="G350">
        <v>62.719516336660803</v>
      </c>
      <c r="H350" t="s">
        <v>2246</v>
      </c>
      <c r="I350" t="s">
        <v>1552</v>
      </c>
      <c r="J350" t="s">
        <v>43</v>
      </c>
      <c r="K350">
        <v>870931.607284014</v>
      </c>
      <c r="L350">
        <v>143772.02711276</v>
      </c>
      <c r="M350" t="s">
        <v>98</v>
      </c>
      <c r="N350" t="s">
        <v>98</v>
      </c>
      <c r="O350">
        <v>870932</v>
      </c>
      <c r="P350">
        <v>3483728</v>
      </c>
      <c r="Q350">
        <v>79</v>
      </c>
      <c r="R350">
        <v>25.512315852980002</v>
      </c>
      <c r="S350" t="s">
        <v>2622</v>
      </c>
      <c r="T350">
        <v>1757</v>
      </c>
      <c r="U350">
        <v>2322.5722699540402</v>
      </c>
      <c r="V350">
        <v>62.7</v>
      </c>
      <c r="W350" t="s">
        <v>17706</v>
      </c>
      <c r="X350">
        <v>72102609</v>
      </c>
      <c r="Y350" t="s">
        <v>96</v>
      </c>
      <c r="Z350" t="s">
        <v>2622</v>
      </c>
      <c r="AA350" t="s">
        <v>2623</v>
      </c>
      <c r="AB350" t="s">
        <v>2624</v>
      </c>
      <c r="AC350" t="s">
        <v>2625</v>
      </c>
      <c r="AD350" t="s">
        <v>2626</v>
      </c>
      <c r="AE350">
        <v>79</v>
      </c>
      <c r="AF350" t="s">
        <v>17706</v>
      </c>
      <c r="AG350" t="s">
        <v>96</v>
      </c>
      <c r="AH350" t="s">
        <v>96</v>
      </c>
      <c r="AI350" t="s">
        <v>96</v>
      </c>
      <c r="AJ350" t="s">
        <v>96</v>
      </c>
      <c r="AK350">
        <v>5</v>
      </c>
      <c r="AL350">
        <v>4</v>
      </c>
      <c r="AM350">
        <v>3</v>
      </c>
      <c r="AN350">
        <v>2</v>
      </c>
      <c r="AO350">
        <v>5</v>
      </c>
      <c r="AP350">
        <v>5</v>
      </c>
    </row>
    <row r="351" spans="1:42" x14ac:dyDescent="0.25">
      <c r="A351" t="s">
        <v>11999</v>
      </c>
      <c r="B351">
        <v>25.473188404425802</v>
      </c>
      <c r="C351">
        <v>184</v>
      </c>
      <c r="D351" t="s">
        <v>20695</v>
      </c>
      <c r="E351">
        <v>1573</v>
      </c>
      <c r="F351">
        <v>2335.36099707321</v>
      </c>
      <c r="G351">
        <v>62.713084866839601</v>
      </c>
      <c r="H351" t="s">
        <v>20696</v>
      </c>
      <c r="I351" t="s">
        <v>20697</v>
      </c>
      <c r="J351" t="s">
        <v>43</v>
      </c>
      <c r="K351">
        <v>601399.19892613601</v>
      </c>
      <c r="L351">
        <v>318575.883306348</v>
      </c>
      <c r="M351" t="s">
        <v>98</v>
      </c>
      <c r="N351" t="s">
        <v>98</v>
      </c>
      <c r="O351">
        <v>601399</v>
      </c>
      <c r="P351">
        <v>2405596</v>
      </c>
      <c r="Q351">
        <v>55</v>
      </c>
      <c r="R351">
        <v>25.5729884044258</v>
      </c>
      <c r="S351" t="s">
        <v>12003</v>
      </c>
      <c r="T351">
        <v>1573</v>
      </c>
      <c r="U351">
        <v>2329.36099707321</v>
      </c>
      <c r="V351">
        <v>62.7</v>
      </c>
      <c r="W351" t="s">
        <v>19271</v>
      </c>
      <c r="X351">
        <v>72102609</v>
      </c>
      <c r="Y351" t="s">
        <v>96</v>
      </c>
      <c r="Z351" t="s">
        <v>12003</v>
      </c>
      <c r="AA351" t="s">
        <v>12005</v>
      </c>
      <c r="AB351" t="s">
        <v>11999</v>
      </c>
      <c r="AC351" t="s">
        <v>19272</v>
      </c>
      <c r="AD351" t="s">
        <v>12004</v>
      </c>
      <c r="AE351">
        <v>55</v>
      </c>
      <c r="AF351" t="s">
        <v>19271</v>
      </c>
      <c r="AG351" t="s">
        <v>96</v>
      </c>
      <c r="AH351" t="s">
        <v>96</v>
      </c>
      <c r="AI351" t="s">
        <v>96</v>
      </c>
      <c r="AJ351" t="s">
        <v>96</v>
      </c>
      <c r="AK351">
        <v>5</v>
      </c>
      <c r="AL351">
        <v>4</v>
      </c>
      <c r="AM351">
        <v>3</v>
      </c>
      <c r="AN351">
        <v>2</v>
      </c>
      <c r="AO351">
        <v>5</v>
      </c>
      <c r="AP351">
        <v>5</v>
      </c>
    </row>
    <row r="352" spans="1:42" x14ac:dyDescent="0.25">
      <c r="A352" t="s">
        <v>1597</v>
      </c>
      <c r="B352">
        <v>25.621665534186199</v>
      </c>
      <c r="C352">
        <v>99.099998474121094</v>
      </c>
      <c r="D352" t="s">
        <v>1248</v>
      </c>
      <c r="E352">
        <v>2340</v>
      </c>
      <c r="F352">
        <v>2351.9742874880899</v>
      </c>
      <c r="G352">
        <v>60.920452916509298</v>
      </c>
      <c r="H352" t="s">
        <v>1249</v>
      </c>
      <c r="I352" t="s">
        <v>1250</v>
      </c>
      <c r="J352" t="s">
        <v>3397</v>
      </c>
      <c r="K352">
        <v>318075.74519195798</v>
      </c>
      <c r="L352">
        <v>43889.930193623302</v>
      </c>
      <c r="M352" t="s">
        <v>98</v>
      </c>
      <c r="N352" t="s">
        <v>98</v>
      </c>
      <c r="O352">
        <v>318076</v>
      </c>
      <c r="P352">
        <v>1272304</v>
      </c>
      <c r="Q352">
        <v>29</v>
      </c>
      <c r="R352">
        <v>25.721465534186201</v>
      </c>
      <c r="S352" t="s">
        <v>1595</v>
      </c>
      <c r="T352">
        <v>2340</v>
      </c>
      <c r="U352">
        <v>2345.9742874880899</v>
      </c>
      <c r="V352">
        <v>60.9</v>
      </c>
      <c r="W352" t="s">
        <v>19302</v>
      </c>
      <c r="X352">
        <v>72102609</v>
      </c>
      <c r="Y352" t="s">
        <v>96</v>
      </c>
      <c r="Z352" t="s">
        <v>1595</v>
      </c>
      <c r="AA352" t="s">
        <v>1596</v>
      </c>
      <c r="AB352" t="s">
        <v>1597</v>
      </c>
      <c r="AC352" t="s">
        <v>1254</v>
      </c>
      <c r="AD352" t="s">
        <v>1598</v>
      </c>
      <c r="AE352">
        <v>29</v>
      </c>
      <c r="AF352" t="s">
        <v>19302</v>
      </c>
      <c r="AG352" t="s">
        <v>96</v>
      </c>
      <c r="AH352" t="s">
        <v>96</v>
      </c>
      <c r="AI352" t="s">
        <v>96</v>
      </c>
      <c r="AJ352" t="s">
        <v>96</v>
      </c>
      <c r="AK352">
        <v>5</v>
      </c>
      <c r="AL352" t="s">
        <v>96</v>
      </c>
      <c r="AM352" t="s">
        <v>96</v>
      </c>
      <c r="AN352">
        <v>2</v>
      </c>
      <c r="AO352">
        <v>5</v>
      </c>
      <c r="AP352">
        <v>5</v>
      </c>
    </row>
    <row r="353" spans="1:42" x14ac:dyDescent="0.25">
      <c r="A353" t="s">
        <v>20698</v>
      </c>
      <c r="B353">
        <v>25.773381214432401</v>
      </c>
      <c r="C353">
        <v>72.099998474121094</v>
      </c>
      <c r="D353" t="s">
        <v>20699</v>
      </c>
      <c r="E353">
        <v>2153</v>
      </c>
      <c r="F353">
        <v>2368.9499433381702</v>
      </c>
      <c r="G353">
        <v>66.796752685262604</v>
      </c>
      <c r="H353" t="s">
        <v>20700</v>
      </c>
      <c r="I353" t="s">
        <v>20701</v>
      </c>
      <c r="J353" t="s">
        <v>43</v>
      </c>
      <c r="K353">
        <v>932493.35603252403</v>
      </c>
      <c r="L353">
        <v>180440.37519769699</v>
      </c>
      <c r="M353" t="s">
        <v>98</v>
      </c>
      <c r="N353" t="s">
        <v>98</v>
      </c>
      <c r="O353">
        <v>932493</v>
      </c>
      <c r="P353">
        <v>3729972</v>
      </c>
      <c r="Q353">
        <v>85</v>
      </c>
      <c r="R353">
        <v>25.8731812144324</v>
      </c>
      <c r="S353" t="s">
        <v>20702</v>
      </c>
      <c r="T353">
        <v>2153</v>
      </c>
      <c r="U353">
        <v>2362.9499433381702</v>
      </c>
      <c r="V353">
        <v>66.8</v>
      </c>
      <c r="W353" t="s">
        <v>21994</v>
      </c>
      <c r="X353">
        <v>72102609</v>
      </c>
      <c r="Y353" t="s">
        <v>96</v>
      </c>
      <c r="Z353" t="s">
        <v>20702</v>
      </c>
      <c r="AA353" t="s">
        <v>20703</v>
      </c>
      <c r="AB353" t="s">
        <v>20698</v>
      </c>
      <c r="AC353" t="s">
        <v>20704</v>
      </c>
      <c r="AD353" t="s">
        <v>20705</v>
      </c>
      <c r="AE353">
        <v>85</v>
      </c>
      <c r="AF353" t="s">
        <v>21994</v>
      </c>
      <c r="AG353" t="s">
        <v>96</v>
      </c>
      <c r="AH353" t="s">
        <v>96</v>
      </c>
      <c r="AI353" t="s">
        <v>96</v>
      </c>
      <c r="AJ353" t="s">
        <v>96</v>
      </c>
      <c r="AK353">
        <v>5</v>
      </c>
      <c r="AL353">
        <v>4</v>
      </c>
      <c r="AM353">
        <v>3</v>
      </c>
      <c r="AN353">
        <v>2</v>
      </c>
      <c r="AO353">
        <v>5</v>
      </c>
      <c r="AP353">
        <v>5</v>
      </c>
    </row>
    <row r="354" spans="1:42" x14ac:dyDescent="0.25">
      <c r="A354" t="s">
        <v>20706</v>
      </c>
      <c r="B354">
        <v>25.823273121534299</v>
      </c>
      <c r="C354">
        <v>281</v>
      </c>
      <c r="D354" t="s">
        <v>20707</v>
      </c>
      <c r="F354">
        <v>2374.5324107752299</v>
      </c>
      <c r="G354">
        <v>53.197296561296199</v>
      </c>
      <c r="H354" t="s">
        <v>20708</v>
      </c>
      <c r="I354" t="s">
        <v>20709</v>
      </c>
      <c r="J354" t="s">
        <v>39</v>
      </c>
      <c r="K354">
        <v>165480.43776282301</v>
      </c>
      <c r="L354">
        <v>97107.506785157297</v>
      </c>
      <c r="M354" t="s">
        <v>98</v>
      </c>
      <c r="N354" t="s">
        <v>98</v>
      </c>
      <c r="O354">
        <v>165480</v>
      </c>
      <c r="P354">
        <v>661920</v>
      </c>
      <c r="Q354">
        <v>15</v>
      </c>
      <c r="R354">
        <v>25.923073121534301</v>
      </c>
      <c r="S354" t="s">
        <v>20710</v>
      </c>
      <c r="T354" t="s">
        <v>96</v>
      </c>
      <c r="U354">
        <v>2368.5324107752299</v>
      </c>
      <c r="V354">
        <v>53.2</v>
      </c>
      <c r="W354" t="s">
        <v>21995</v>
      </c>
      <c r="X354">
        <v>72102609</v>
      </c>
      <c r="Y354" t="s">
        <v>96</v>
      </c>
      <c r="Z354" t="s">
        <v>20710</v>
      </c>
      <c r="AA354" t="s">
        <v>20711</v>
      </c>
      <c r="AB354" t="s">
        <v>20706</v>
      </c>
      <c r="AC354" t="s">
        <v>20712</v>
      </c>
      <c r="AD354" t="s">
        <v>20713</v>
      </c>
      <c r="AE354">
        <v>15</v>
      </c>
      <c r="AF354" t="s">
        <v>21995</v>
      </c>
      <c r="AG354" t="s">
        <v>96</v>
      </c>
      <c r="AH354" t="s">
        <v>96</v>
      </c>
      <c r="AI354" t="s">
        <v>96</v>
      </c>
      <c r="AJ354" t="s">
        <v>96</v>
      </c>
      <c r="AK354">
        <v>5</v>
      </c>
      <c r="AL354" t="s">
        <v>96</v>
      </c>
      <c r="AM354">
        <v>3</v>
      </c>
      <c r="AN354">
        <v>2</v>
      </c>
      <c r="AO354">
        <v>5</v>
      </c>
      <c r="AP354">
        <v>5</v>
      </c>
    </row>
    <row r="355" spans="1:42" x14ac:dyDescent="0.25">
      <c r="A355" t="s">
        <v>20714</v>
      </c>
      <c r="B355">
        <v>25.833212302307199</v>
      </c>
      <c r="C355">
        <v>219</v>
      </c>
      <c r="D355" t="s">
        <v>20715</v>
      </c>
      <c r="E355">
        <v>3236</v>
      </c>
      <c r="F355">
        <v>2375.6445180535202</v>
      </c>
      <c r="G355">
        <v>60.210687968449903</v>
      </c>
      <c r="H355" t="s">
        <v>20716</v>
      </c>
      <c r="I355" t="s">
        <v>20717</v>
      </c>
      <c r="J355" t="s">
        <v>43</v>
      </c>
      <c r="K355">
        <v>247168.56634969401</v>
      </c>
      <c r="L355">
        <v>148708.68600781099</v>
      </c>
      <c r="M355" t="s">
        <v>98</v>
      </c>
      <c r="N355" t="s">
        <v>98</v>
      </c>
      <c r="O355">
        <v>247169</v>
      </c>
      <c r="P355">
        <v>988676</v>
      </c>
      <c r="Q355">
        <v>22</v>
      </c>
      <c r="R355">
        <v>25.933012302307198</v>
      </c>
      <c r="S355" t="s">
        <v>20718</v>
      </c>
      <c r="T355">
        <v>3236</v>
      </c>
      <c r="U355">
        <v>2369.6445180535202</v>
      </c>
      <c r="V355">
        <v>60.2</v>
      </c>
      <c r="W355" t="s">
        <v>21996</v>
      </c>
      <c r="X355">
        <v>72102609</v>
      </c>
      <c r="Y355" t="s">
        <v>96</v>
      </c>
      <c r="Z355" t="s">
        <v>20718</v>
      </c>
      <c r="AA355" t="s">
        <v>20719</v>
      </c>
      <c r="AB355" t="s">
        <v>20714</v>
      </c>
      <c r="AC355" t="s">
        <v>20720</v>
      </c>
      <c r="AD355" t="s">
        <v>20721</v>
      </c>
      <c r="AE355">
        <v>22</v>
      </c>
      <c r="AF355" t="s">
        <v>21996</v>
      </c>
      <c r="AG355" t="s">
        <v>96</v>
      </c>
      <c r="AH355" t="s">
        <v>96</v>
      </c>
      <c r="AI355" t="s">
        <v>96</v>
      </c>
      <c r="AJ355" t="s">
        <v>96</v>
      </c>
      <c r="AK355">
        <v>5</v>
      </c>
      <c r="AL355">
        <v>4</v>
      </c>
      <c r="AM355">
        <v>3</v>
      </c>
      <c r="AN355">
        <v>2</v>
      </c>
      <c r="AO355">
        <v>5</v>
      </c>
      <c r="AP355">
        <v>5</v>
      </c>
    </row>
    <row r="356" spans="1:42" x14ac:dyDescent="0.25">
      <c r="A356" t="s">
        <v>12029</v>
      </c>
      <c r="B356">
        <v>25.8477907074694</v>
      </c>
      <c r="C356">
        <v>56.099998474121101</v>
      </c>
      <c r="D356" t="s">
        <v>12023</v>
      </c>
      <c r="F356">
        <v>2377.2757139093201</v>
      </c>
      <c r="G356">
        <v>52.667935513146503</v>
      </c>
      <c r="H356" t="s">
        <v>12024</v>
      </c>
      <c r="I356" t="s">
        <v>12025</v>
      </c>
      <c r="J356" t="s">
        <v>39</v>
      </c>
      <c r="K356">
        <v>337268.41347780498</v>
      </c>
      <c r="L356">
        <v>77331.663210069106</v>
      </c>
      <c r="M356" t="s">
        <v>98</v>
      </c>
      <c r="N356" t="s">
        <v>98</v>
      </c>
      <c r="O356">
        <v>337268</v>
      </c>
      <c r="P356">
        <v>1349072</v>
      </c>
      <c r="Q356">
        <v>31</v>
      </c>
      <c r="R356">
        <v>25.947590707469402</v>
      </c>
      <c r="S356" t="s">
        <v>12022</v>
      </c>
      <c r="T356" t="s">
        <v>96</v>
      </c>
      <c r="U356">
        <v>2371.2757139093201</v>
      </c>
      <c r="V356">
        <v>52.7</v>
      </c>
      <c r="W356" t="s">
        <v>19310</v>
      </c>
      <c r="X356">
        <v>72102609</v>
      </c>
      <c r="Y356" t="s">
        <v>96</v>
      </c>
      <c r="Z356" t="s">
        <v>12022</v>
      </c>
      <c r="AA356" t="s">
        <v>12026</v>
      </c>
      <c r="AB356" t="s">
        <v>12029</v>
      </c>
      <c r="AC356" t="s">
        <v>12027</v>
      </c>
      <c r="AD356" t="s">
        <v>20722</v>
      </c>
      <c r="AE356">
        <v>31</v>
      </c>
      <c r="AF356" t="s">
        <v>19310</v>
      </c>
      <c r="AG356" t="s">
        <v>96</v>
      </c>
      <c r="AH356" t="s">
        <v>96</v>
      </c>
      <c r="AI356" t="s">
        <v>96</v>
      </c>
      <c r="AJ356" t="s">
        <v>96</v>
      </c>
      <c r="AK356">
        <v>5</v>
      </c>
      <c r="AL356" t="s">
        <v>96</v>
      </c>
      <c r="AM356">
        <v>3</v>
      </c>
      <c r="AN356">
        <v>2</v>
      </c>
      <c r="AO356">
        <v>5</v>
      </c>
      <c r="AP356">
        <v>5</v>
      </c>
    </row>
    <row r="357" spans="1:42" x14ac:dyDescent="0.25">
      <c r="A357" t="s">
        <v>20723</v>
      </c>
      <c r="B357">
        <v>25.858544946183201</v>
      </c>
      <c r="C357">
        <v>216</v>
      </c>
      <c r="D357" t="s">
        <v>20724</v>
      </c>
      <c r="E357">
        <v>1922</v>
      </c>
      <c r="F357">
        <v>2378.4790190326798</v>
      </c>
      <c r="G357">
        <v>62.506467612712001</v>
      </c>
      <c r="H357" t="s">
        <v>20725</v>
      </c>
      <c r="I357" t="s">
        <v>20726</v>
      </c>
      <c r="J357" t="s">
        <v>43</v>
      </c>
      <c r="K357">
        <v>61735.737656784302</v>
      </c>
      <c r="L357">
        <v>20278.944661188401</v>
      </c>
      <c r="M357" t="s">
        <v>98</v>
      </c>
      <c r="N357" t="s">
        <v>98</v>
      </c>
      <c r="O357">
        <v>61736</v>
      </c>
      <c r="P357">
        <v>246944</v>
      </c>
      <c r="Q357">
        <v>6</v>
      </c>
      <c r="R357">
        <v>25.958344946183203</v>
      </c>
      <c r="S357" t="s">
        <v>20727</v>
      </c>
      <c r="T357">
        <v>1922</v>
      </c>
      <c r="U357">
        <v>2372.4790190326798</v>
      </c>
      <c r="V357">
        <v>62.5</v>
      </c>
      <c r="W357" t="s">
        <v>21997</v>
      </c>
      <c r="X357">
        <v>72102609</v>
      </c>
      <c r="Y357" t="s">
        <v>96</v>
      </c>
      <c r="Z357" t="s">
        <v>20727</v>
      </c>
      <c r="AA357" t="s">
        <v>20728</v>
      </c>
      <c r="AB357" t="s">
        <v>20723</v>
      </c>
      <c r="AC357" t="s">
        <v>20729</v>
      </c>
      <c r="AD357" t="s">
        <v>20730</v>
      </c>
      <c r="AE357">
        <v>6</v>
      </c>
      <c r="AF357" t="s">
        <v>21997</v>
      </c>
      <c r="AG357" t="s">
        <v>96</v>
      </c>
      <c r="AH357" t="s">
        <v>96</v>
      </c>
      <c r="AI357" t="s">
        <v>96</v>
      </c>
      <c r="AJ357" t="s">
        <v>96</v>
      </c>
      <c r="AK357">
        <v>5</v>
      </c>
      <c r="AL357">
        <v>4</v>
      </c>
      <c r="AM357">
        <v>3</v>
      </c>
      <c r="AN357">
        <v>2</v>
      </c>
      <c r="AO357">
        <v>5</v>
      </c>
      <c r="AP357">
        <v>5</v>
      </c>
    </row>
    <row r="358" spans="1:42" x14ac:dyDescent="0.25">
      <c r="A358" t="s">
        <v>1252</v>
      </c>
      <c r="B358">
        <v>25.917700238542999</v>
      </c>
      <c r="C358">
        <v>192.90000915527301</v>
      </c>
      <c r="D358" t="s">
        <v>390</v>
      </c>
      <c r="E358">
        <v>2323</v>
      </c>
      <c r="F358">
        <v>2385.0979781487199</v>
      </c>
      <c r="G358">
        <v>94.400674644493904</v>
      </c>
      <c r="H358" t="s">
        <v>391</v>
      </c>
      <c r="I358" t="s">
        <v>392</v>
      </c>
      <c r="J358" t="s">
        <v>43</v>
      </c>
      <c r="K358">
        <v>5178124.2823803499</v>
      </c>
      <c r="L358">
        <v>1687502.83465471</v>
      </c>
      <c r="M358" t="s">
        <v>98</v>
      </c>
      <c r="N358" t="s">
        <v>98</v>
      </c>
      <c r="O358">
        <v>5178124</v>
      </c>
      <c r="P358">
        <v>20712496</v>
      </c>
      <c r="Q358">
        <v>471</v>
      </c>
      <c r="R358">
        <v>26.017500238543001</v>
      </c>
      <c r="S358" t="s">
        <v>1251</v>
      </c>
      <c r="T358">
        <v>2323</v>
      </c>
      <c r="U358">
        <v>2379.0979781487199</v>
      </c>
      <c r="V358">
        <v>94.4</v>
      </c>
      <c r="W358" t="s">
        <v>21998</v>
      </c>
      <c r="X358">
        <v>72102609</v>
      </c>
      <c r="Y358" t="s">
        <v>96</v>
      </c>
      <c r="Z358" t="s">
        <v>1251</v>
      </c>
      <c r="AA358" t="s">
        <v>487</v>
      </c>
      <c r="AB358" t="s">
        <v>1252</v>
      </c>
      <c r="AC358" t="s">
        <v>841</v>
      </c>
      <c r="AD358" t="s">
        <v>1253</v>
      </c>
      <c r="AE358">
        <v>471</v>
      </c>
      <c r="AF358" t="s">
        <v>391</v>
      </c>
      <c r="AG358" t="s">
        <v>390</v>
      </c>
      <c r="AH358" t="s">
        <v>96</v>
      </c>
      <c r="AI358" t="s">
        <v>152</v>
      </c>
      <c r="AJ358" t="s">
        <v>96</v>
      </c>
      <c r="AK358" t="s">
        <v>96</v>
      </c>
      <c r="AL358" t="s">
        <v>96</v>
      </c>
      <c r="AM358">
        <v>3</v>
      </c>
      <c r="AN358">
        <v>1</v>
      </c>
      <c r="AO358">
        <v>3</v>
      </c>
      <c r="AP358">
        <v>1</v>
      </c>
    </row>
    <row r="359" spans="1:42" x14ac:dyDescent="0.25">
      <c r="A359" t="s">
        <v>1252</v>
      </c>
      <c r="B359">
        <v>25.919836980399399</v>
      </c>
      <c r="C359">
        <v>193</v>
      </c>
      <c r="D359" t="s">
        <v>20731</v>
      </c>
      <c r="E359">
        <v>1654</v>
      </c>
      <c r="F359">
        <v>2385.3370608482601</v>
      </c>
      <c r="G359">
        <v>66.325304535156903</v>
      </c>
      <c r="H359" t="s">
        <v>20732</v>
      </c>
      <c r="I359" t="s">
        <v>20733</v>
      </c>
      <c r="J359" t="s">
        <v>43</v>
      </c>
      <c r="K359">
        <v>2759751.3187954598</v>
      </c>
      <c r="L359">
        <v>1694980.7409363899</v>
      </c>
      <c r="M359" t="s">
        <v>98</v>
      </c>
      <c r="N359" t="s">
        <v>98</v>
      </c>
      <c r="O359">
        <v>2759751</v>
      </c>
      <c r="P359">
        <v>11039004</v>
      </c>
      <c r="Q359">
        <v>251</v>
      </c>
      <c r="R359">
        <v>26.019636980399397</v>
      </c>
      <c r="S359" t="s">
        <v>1251</v>
      </c>
      <c r="T359">
        <v>1654</v>
      </c>
      <c r="U359">
        <v>2379.3370608482601</v>
      </c>
      <c r="V359">
        <v>66.3</v>
      </c>
      <c r="W359" t="s">
        <v>21998</v>
      </c>
      <c r="X359">
        <v>72102609</v>
      </c>
      <c r="Y359" t="s">
        <v>96</v>
      </c>
      <c r="Z359" t="s">
        <v>1251</v>
      </c>
      <c r="AA359" t="s">
        <v>487</v>
      </c>
      <c r="AB359" t="s">
        <v>1252</v>
      </c>
      <c r="AC359" t="s">
        <v>841</v>
      </c>
      <c r="AD359" t="s">
        <v>1253</v>
      </c>
      <c r="AE359">
        <v>251</v>
      </c>
      <c r="AF359" t="s">
        <v>21998</v>
      </c>
      <c r="AG359" t="s">
        <v>96</v>
      </c>
      <c r="AH359" t="s">
        <v>96</v>
      </c>
      <c r="AI359" t="s">
        <v>96</v>
      </c>
      <c r="AJ359" t="s">
        <v>96</v>
      </c>
      <c r="AK359">
        <v>5</v>
      </c>
      <c r="AL359">
        <v>4</v>
      </c>
      <c r="AM359">
        <v>3</v>
      </c>
      <c r="AN359">
        <v>2</v>
      </c>
      <c r="AO359">
        <v>5</v>
      </c>
      <c r="AP359">
        <v>5</v>
      </c>
    </row>
    <row r="360" spans="1:42" x14ac:dyDescent="0.25">
      <c r="A360" t="s">
        <v>2629</v>
      </c>
      <c r="B360">
        <v>26.002911677374801</v>
      </c>
      <c r="C360">
        <v>97</v>
      </c>
      <c r="D360" t="s">
        <v>20734</v>
      </c>
      <c r="E360">
        <v>1167</v>
      </c>
      <c r="F360">
        <v>2394.6323918477801</v>
      </c>
      <c r="G360">
        <v>68.124181246671995</v>
      </c>
      <c r="H360" t="s">
        <v>20735</v>
      </c>
      <c r="I360" t="s">
        <v>388</v>
      </c>
      <c r="J360" t="s">
        <v>43</v>
      </c>
      <c r="K360">
        <v>301675.44021436101</v>
      </c>
      <c r="L360">
        <v>58208.523708445297</v>
      </c>
      <c r="M360">
        <v>340548.43070919201</v>
      </c>
      <c r="N360">
        <v>340548.43070919201</v>
      </c>
      <c r="O360">
        <v>0</v>
      </c>
      <c r="P360">
        <v>0</v>
      </c>
      <c r="Q360">
        <v>0</v>
      </c>
      <c r="R360">
        <v>26.102711677374799</v>
      </c>
      <c r="S360" t="s">
        <v>2627</v>
      </c>
      <c r="T360">
        <v>1167</v>
      </c>
      <c r="U360">
        <v>2388.6323918477801</v>
      </c>
      <c r="V360">
        <v>68.099999999999994</v>
      </c>
      <c r="W360" t="s">
        <v>17728</v>
      </c>
      <c r="X360">
        <v>72102609</v>
      </c>
      <c r="Y360" t="s">
        <v>96</v>
      </c>
      <c r="Z360" t="s">
        <v>2627</v>
      </c>
      <c r="AA360" t="s">
        <v>2628</v>
      </c>
      <c r="AB360" t="s">
        <v>2629</v>
      </c>
      <c r="AC360" t="s">
        <v>2630</v>
      </c>
      <c r="AD360" t="s">
        <v>2631</v>
      </c>
      <c r="AE360">
        <v>0</v>
      </c>
      <c r="AF360" t="s">
        <v>17728</v>
      </c>
      <c r="AG360" t="s">
        <v>96</v>
      </c>
      <c r="AH360" t="s">
        <v>96</v>
      </c>
      <c r="AI360" t="s">
        <v>96</v>
      </c>
      <c r="AJ360">
        <v>6</v>
      </c>
      <c r="AK360">
        <v>5</v>
      </c>
      <c r="AL360">
        <v>4</v>
      </c>
      <c r="AM360">
        <v>3</v>
      </c>
      <c r="AN360">
        <v>2</v>
      </c>
      <c r="AO360">
        <v>6</v>
      </c>
      <c r="AP360">
        <v>6</v>
      </c>
    </row>
    <row r="361" spans="1:42" x14ac:dyDescent="0.25">
      <c r="A361" t="s">
        <v>4100</v>
      </c>
      <c r="B361">
        <v>26.069591760938501</v>
      </c>
      <c r="C361">
        <v>129</v>
      </c>
      <c r="D361" t="s">
        <v>4096</v>
      </c>
      <c r="E361">
        <v>2398</v>
      </c>
      <c r="F361">
        <v>2402.2650799207199</v>
      </c>
      <c r="G361">
        <v>71.917874147500001</v>
      </c>
      <c r="H361" t="s">
        <v>4097</v>
      </c>
      <c r="I361" t="s">
        <v>4098</v>
      </c>
      <c r="J361" t="s">
        <v>44</v>
      </c>
      <c r="K361">
        <v>2267011.17820659</v>
      </c>
      <c r="L361">
        <v>380729.26386049599</v>
      </c>
      <c r="M361">
        <v>2016033.0536460399</v>
      </c>
      <c r="N361">
        <v>2016033.0536460399</v>
      </c>
      <c r="O361">
        <v>250978</v>
      </c>
      <c r="P361">
        <v>1003912</v>
      </c>
      <c r="Q361">
        <v>23</v>
      </c>
      <c r="R361">
        <v>26.169391760938503</v>
      </c>
      <c r="S361" t="s">
        <v>4095</v>
      </c>
      <c r="T361">
        <v>2398</v>
      </c>
      <c r="U361">
        <v>2396.2650799207199</v>
      </c>
      <c r="V361">
        <v>71.900000000000006</v>
      </c>
      <c r="W361" t="s">
        <v>21999</v>
      </c>
      <c r="X361">
        <v>72102609</v>
      </c>
      <c r="Y361" t="s">
        <v>96</v>
      </c>
      <c r="Z361" t="s">
        <v>4095</v>
      </c>
      <c r="AA361" t="s">
        <v>4099</v>
      </c>
      <c r="AB361" t="s">
        <v>4100</v>
      </c>
      <c r="AC361" t="s">
        <v>4101</v>
      </c>
      <c r="AD361" t="s">
        <v>4102</v>
      </c>
      <c r="AE361">
        <v>23</v>
      </c>
      <c r="AF361" t="s">
        <v>21999</v>
      </c>
      <c r="AG361" t="s">
        <v>96</v>
      </c>
      <c r="AH361" t="s">
        <v>118</v>
      </c>
      <c r="AI361" t="s">
        <v>96</v>
      </c>
      <c r="AJ361" t="s">
        <v>96</v>
      </c>
      <c r="AK361">
        <v>5</v>
      </c>
      <c r="AL361" t="s">
        <v>96</v>
      </c>
      <c r="AM361" t="s">
        <v>96</v>
      </c>
      <c r="AN361">
        <v>2</v>
      </c>
      <c r="AO361">
        <v>5</v>
      </c>
      <c r="AP361">
        <v>5</v>
      </c>
    </row>
    <row r="362" spans="1:42" x14ac:dyDescent="0.25">
      <c r="A362" t="s">
        <v>1599</v>
      </c>
      <c r="B362">
        <v>26.195233050633298</v>
      </c>
      <c r="C362">
        <v>123</v>
      </c>
      <c r="D362" t="s">
        <v>20736</v>
      </c>
      <c r="E362">
        <v>1402</v>
      </c>
      <c r="F362">
        <v>2417.47681061808</v>
      </c>
      <c r="G362">
        <v>75.763507556790003</v>
      </c>
      <c r="H362" t="s">
        <v>20737</v>
      </c>
      <c r="I362" t="s">
        <v>322</v>
      </c>
      <c r="J362" t="s">
        <v>43</v>
      </c>
      <c r="K362">
        <v>244838.384747342</v>
      </c>
      <c r="L362">
        <v>127101.60597603</v>
      </c>
      <c r="M362" t="s">
        <v>98</v>
      </c>
      <c r="N362" t="s">
        <v>98</v>
      </c>
      <c r="O362">
        <v>244838</v>
      </c>
      <c r="P362">
        <v>979352</v>
      </c>
      <c r="Q362">
        <v>22</v>
      </c>
      <c r="R362">
        <v>26.2950330506333</v>
      </c>
      <c r="S362" t="s">
        <v>3635</v>
      </c>
      <c r="T362">
        <v>1402</v>
      </c>
      <c r="U362">
        <v>2411.47681061808</v>
      </c>
      <c r="V362">
        <v>75.8</v>
      </c>
      <c r="W362" t="s">
        <v>22000</v>
      </c>
      <c r="X362">
        <v>72102609</v>
      </c>
      <c r="Y362" t="s">
        <v>96</v>
      </c>
      <c r="Z362" t="s">
        <v>3635</v>
      </c>
      <c r="AA362" t="s">
        <v>3636</v>
      </c>
      <c r="AB362" t="s">
        <v>1599</v>
      </c>
      <c r="AC362" t="s">
        <v>20738</v>
      </c>
      <c r="AD362" t="s">
        <v>3637</v>
      </c>
      <c r="AE362">
        <v>22</v>
      </c>
      <c r="AF362" t="s">
        <v>22000</v>
      </c>
      <c r="AG362" t="s">
        <v>96</v>
      </c>
      <c r="AH362" t="s">
        <v>96</v>
      </c>
      <c r="AI362" t="s">
        <v>96</v>
      </c>
      <c r="AJ362" t="s">
        <v>96</v>
      </c>
      <c r="AK362">
        <v>5</v>
      </c>
      <c r="AL362">
        <v>4</v>
      </c>
      <c r="AM362">
        <v>3</v>
      </c>
      <c r="AN362">
        <v>2</v>
      </c>
      <c r="AO362">
        <v>5</v>
      </c>
      <c r="AP362">
        <v>5</v>
      </c>
    </row>
    <row r="363" spans="1:42" x14ac:dyDescent="0.25">
      <c r="A363" t="s">
        <v>2639</v>
      </c>
      <c r="B363">
        <v>26.400095682049699</v>
      </c>
      <c r="C363">
        <v>59</v>
      </c>
      <c r="D363" t="s">
        <v>8287</v>
      </c>
      <c r="F363">
        <v>2442.28008338476</v>
      </c>
      <c r="G363">
        <v>64.5961854106624</v>
      </c>
      <c r="H363" t="s">
        <v>8288</v>
      </c>
      <c r="I363" t="s">
        <v>8289</v>
      </c>
      <c r="J363" t="s">
        <v>39</v>
      </c>
      <c r="K363">
        <v>341524.02348804398</v>
      </c>
      <c r="L363">
        <v>227470.36597860599</v>
      </c>
      <c r="M363">
        <v>133832.049838165</v>
      </c>
      <c r="N363">
        <v>133832.049838165</v>
      </c>
      <c r="O363">
        <v>207692</v>
      </c>
      <c r="P363">
        <v>830768</v>
      </c>
      <c r="Q363">
        <v>19</v>
      </c>
      <c r="R363">
        <v>26.499895682049697</v>
      </c>
      <c r="S363" t="s">
        <v>2637</v>
      </c>
      <c r="T363" t="s">
        <v>96</v>
      </c>
      <c r="U363">
        <v>2436.28008338476</v>
      </c>
      <c r="V363">
        <v>64.599999999999994</v>
      </c>
      <c r="W363" t="s">
        <v>15682</v>
      </c>
      <c r="X363">
        <v>72102609</v>
      </c>
      <c r="Y363" t="s">
        <v>96</v>
      </c>
      <c r="Z363" t="s">
        <v>2637</v>
      </c>
      <c r="AA363" t="s">
        <v>2638</v>
      </c>
      <c r="AB363" t="s">
        <v>2639</v>
      </c>
      <c r="AC363" t="s">
        <v>2640</v>
      </c>
      <c r="AD363" t="s">
        <v>2641</v>
      </c>
      <c r="AE363">
        <v>19</v>
      </c>
      <c r="AF363" t="s">
        <v>15682</v>
      </c>
      <c r="AG363" t="s">
        <v>96</v>
      </c>
      <c r="AH363" t="s">
        <v>96</v>
      </c>
      <c r="AI363" t="s">
        <v>96</v>
      </c>
      <c r="AJ363" t="s">
        <v>96</v>
      </c>
      <c r="AK363">
        <v>5</v>
      </c>
      <c r="AL363" t="s">
        <v>96</v>
      </c>
      <c r="AM363">
        <v>3</v>
      </c>
      <c r="AN363">
        <v>2</v>
      </c>
      <c r="AO363">
        <v>5</v>
      </c>
      <c r="AP363">
        <v>5</v>
      </c>
    </row>
    <row r="364" spans="1:42" x14ac:dyDescent="0.25">
      <c r="A364" t="s">
        <v>1344</v>
      </c>
      <c r="B364">
        <v>26.447778279381701</v>
      </c>
      <c r="C364">
        <v>131</v>
      </c>
      <c r="D364" t="s">
        <v>1341</v>
      </c>
      <c r="E364">
        <v>1439</v>
      </c>
      <c r="F364">
        <v>2448.05314438506</v>
      </c>
      <c r="G364">
        <v>50.223764227702702</v>
      </c>
      <c r="H364" t="s">
        <v>1342</v>
      </c>
      <c r="I364" t="s">
        <v>937</v>
      </c>
      <c r="J364" t="s">
        <v>43</v>
      </c>
      <c r="K364">
        <v>134860.71781385201</v>
      </c>
      <c r="L364">
        <v>64649.362511231499</v>
      </c>
      <c r="M364" t="s">
        <v>98</v>
      </c>
      <c r="N364" t="s">
        <v>98</v>
      </c>
      <c r="O364">
        <v>134861</v>
      </c>
      <c r="P364">
        <v>539444</v>
      </c>
      <c r="Q364">
        <v>12</v>
      </c>
      <c r="R364">
        <v>26.547578279381703</v>
      </c>
      <c r="S364" t="s">
        <v>1340</v>
      </c>
      <c r="T364">
        <v>1439</v>
      </c>
      <c r="U364">
        <v>2442.05314438506</v>
      </c>
      <c r="V364">
        <v>50.2</v>
      </c>
      <c r="W364" t="s">
        <v>19329</v>
      </c>
      <c r="X364">
        <v>72102609</v>
      </c>
      <c r="Y364" t="s">
        <v>96</v>
      </c>
      <c r="Z364" t="s">
        <v>1340</v>
      </c>
      <c r="AA364" t="s">
        <v>1343</v>
      </c>
      <c r="AB364" t="s">
        <v>1344</v>
      </c>
      <c r="AC364" t="s">
        <v>1345</v>
      </c>
      <c r="AD364" t="s">
        <v>20739</v>
      </c>
      <c r="AE364">
        <v>12</v>
      </c>
      <c r="AF364" t="s">
        <v>19329</v>
      </c>
      <c r="AG364" t="s">
        <v>96</v>
      </c>
      <c r="AH364" t="s">
        <v>96</v>
      </c>
      <c r="AI364" t="s">
        <v>96</v>
      </c>
      <c r="AJ364" t="s">
        <v>96</v>
      </c>
      <c r="AK364">
        <v>5</v>
      </c>
      <c r="AL364">
        <v>4</v>
      </c>
      <c r="AM364">
        <v>3</v>
      </c>
      <c r="AN364">
        <v>2</v>
      </c>
      <c r="AO364">
        <v>5</v>
      </c>
      <c r="AP364">
        <v>5</v>
      </c>
    </row>
    <row r="365" spans="1:42" x14ac:dyDescent="0.25">
      <c r="A365" t="s">
        <v>20740</v>
      </c>
      <c r="B365">
        <v>26.5792049189503</v>
      </c>
      <c r="C365">
        <v>138</v>
      </c>
      <c r="D365" t="s">
        <v>20741</v>
      </c>
      <c r="E365">
        <v>2989</v>
      </c>
      <c r="F365">
        <v>2463.96532303614</v>
      </c>
      <c r="G365">
        <v>51.2082773237995</v>
      </c>
      <c r="H365" t="s">
        <v>20742</v>
      </c>
      <c r="I365" t="s">
        <v>20743</v>
      </c>
      <c r="J365" t="s">
        <v>43</v>
      </c>
      <c r="K365">
        <v>10618.5700814185</v>
      </c>
      <c r="L365">
        <v>5158.1828530277098</v>
      </c>
      <c r="M365" t="s">
        <v>98</v>
      </c>
      <c r="N365" t="s">
        <v>98</v>
      </c>
      <c r="O365">
        <v>10619</v>
      </c>
      <c r="P365">
        <v>42476</v>
      </c>
      <c r="Q365">
        <v>1</v>
      </c>
      <c r="R365">
        <v>26.679004918950298</v>
      </c>
      <c r="S365" t="s">
        <v>20744</v>
      </c>
      <c r="T365">
        <v>2989</v>
      </c>
      <c r="U365">
        <v>2457.96532303614</v>
      </c>
      <c r="V365">
        <v>51.2</v>
      </c>
      <c r="W365" t="s">
        <v>22001</v>
      </c>
      <c r="X365">
        <v>72102609</v>
      </c>
      <c r="Y365" t="s">
        <v>96</v>
      </c>
      <c r="Z365" t="s">
        <v>20744</v>
      </c>
      <c r="AA365" t="s">
        <v>20745</v>
      </c>
      <c r="AB365" t="s">
        <v>20740</v>
      </c>
      <c r="AC365" t="s">
        <v>20746</v>
      </c>
      <c r="AD365" t="s">
        <v>20747</v>
      </c>
      <c r="AE365">
        <v>1</v>
      </c>
      <c r="AF365" t="s">
        <v>22001</v>
      </c>
      <c r="AG365" t="s">
        <v>96</v>
      </c>
      <c r="AH365" t="s">
        <v>96</v>
      </c>
      <c r="AI365" t="s">
        <v>96</v>
      </c>
      <c r="AJ365" t="s">
        <v>96</v>
      </c>
      <c r="AK365">
        <v>5</v>
      </c>
      <c r="AL365">
        <v>4</v>
      </c>
      <c r="AM365">
        <v>3</v>
      </c>
      <c r="AN365">
        <v>2</v>
      </c>
      <c r="AO365">
        <v>5</v>
      </c>
      <c r="AP365">
        <v>5</v>
      </c>
    </row>
    <row r="366" spans="1:42" x14ac:dyDescent="0.25">
      <c r="A366" t="s">
        <v>4701</v>
      </c>
      <c r="B366">
        <v>26.675091077794502</v>
      </c>
      <c r="C366">
        <v>207.89999389648401</v>
      </c>
      <c r="D366" t="s">
        <v>12050</v>
      </c>
      <c r="E366">
        <v>1858</v>
      </c>
      <c r="F366">
        <v>2475.5745195788099</v>
      </c>
      <c r="G366">
        <v>61.954074823985501</v>
      </c>
      <c r="H366" t="s">
        <v>12051</v>
      </c>
      <c r="I366" t="s">
        <v>12052</v>
      </c>
      <c r="J366" t="s">
        <v>43</v>
      </c>
      <c r="K366">
        <v>238533.551090325</v>
      </c>
      <c r="L366">
        <v>72316.379535725602</v>
      </c>
      <c r="M366" t="s">
        <v>98</v>
      </c>
      <c r="N366" t="s">
        <v>98</v>
      </c>
      <c r="O366">
        <v>238534</v>
      </c>
      <c r="P366">
        <v>954136</v>
      </c>
      <c r="Q366">
        <v>22</v>
      </c>
      <c r="R366">
        <v>26.7748910777945</v>
      </c>
      <c r="S366" t="s">
        <v>4702</v>
      </c>
      <c r="T366">
        <v>1858</v>
      </c>
      <c r="U366">
        <v>2469.5745195788099</v>
      </c>
      <c r="V366">
        <v>62</v>
      </c>
      <c r="W366" t="s">
        <v>15569</v>
      </c>
      <c r="X366">
        <v>72102609</v>
      </c>
      <c r="Y366" t="s">
        <v>96</v>
      </c>
      <c r="Z366" t="s">
        <v>4702</v>
      </c>
      <c r="AA366" t="s">
        <v>4703</v>
      </c>
      <c r="AB366" t="s">
        <v>4701</v>
      </c>
      <c r="AC366" t="s">
        <v>6120</v>
      </c>
      <c r="AD366" t="s">
        <v>4700</v>
      </c>
      <c r="AE366">
        <v>22</v>
      </c>
      <c r="AF366" t="s">
        <v>15569</v>
      </c>
      <c r="AG366" t="s">
        <v>96</v>
      </c>
      <c r="AH366" t="s">
        <v>96</v>
      </c>
      <c r="AI366" t="s">
        <v>96</v>
      </c>
      <c r="AJ366" t="s">
        <v>96</v>
      </c>
      <c r="AK366">
        <v>5</v>
      </c>
      <c r="AL366">
        <v>4</v>
      </c>
      <c r="AM366">
        <v>3</v>
      </c>
      <c r="AN366">
        <v>2</v>
      </c>
      <c r="AO366">
        <v>5</v>
      </c>
      <c r="AP366">
        <v>5</v>
      </c>
    </row>
    <row r="367" spans="1:42" x14ac:dyDescent="0.25">
      <c r="A367" t="s">
        <v>20748</v>
      </c>
      <c r="B367">
        <v>26.821542159075499</v>
      </c>
      <c r="C367">
        <v>118</v>
      </c>
      <c r="D367" t="s">
        <v>20749</v>
      </c>
      <c r="E367">
        <v>918</v>
      </c>
      <c r="F367">
        <v>2493.3057480164998</v>
      </c>
      <c r="G367">
        <v>51.052657197218103</v>
      </c>
      <c r="H367" t="s">
        <v>20750</v>
      </c>
      <c r="I367" t="s">
        <v>3465</v>
      </c>
      <c r="J367" t="s">
        <v>43</v>
      </c>
      <c r="K367">
        <v>326199.119348248</v>
      </c>
      <c r="L367">
        <v>7792.5289868153404</v>
      </c>
      <c r="M367" t="s">
        <v>98</v>
      </c>
      <c r="N367" t="s">
        <v>98</v>
      </c>
      <c r="O367">
        <v>326199</v>
      </c>
      <c r="P367">
        <v>1304796</v>
      </c>
      <c r="Q367">
        <v>30</v>
      </c>
      <c r="R367">
        <v>26.9213421590755</v>
      </c>
      <c r="S367" t="s">
        <v>20751</v>
      </c>
      <c r="T367">
        <v>918</v>
      </c>
      <c r="U367">
        <v>2487.3057480164998</v>
      </c>
      <c r="V367">
        <v>51.1</v>
      </c>
      <c r="W367" t="s">
        <v>22002</v>
      </c>
      <c r="X367">
        <v>72102609</v>
      </c>
      <c r="Y367" t="s">
        <v>96</v>
      </c>
      <c r="Z367" t="s">
        <v>20751</v>
      </c>
      <c r="AA367" t="s">
        <v>20752</v>
      </c>
      <c r="AB367" t="s">
        <v>20748</v>
      </c>
      <c r="AC367" t="s">
        <v>20753</v>
      </c>
      <c r="AD367" t="s">
        <v>20754</v>
      </c>
      <c r="AE367">
        <v>30</v>
      </c>
      <c r="AF367" t="s">
        <v>22002</v>
      </c>
      <c r="AG367" t="s">
        <v>96</v>
      </c>
      <c r="AH367" t="s">
        <v>96</v>
      </c>
      <c r="AI367" t="s">
        <v>96</v>
      </c>
      <c r="AJ367" t="s">
        <v>96</v>
      </c>
      <c r="AK367">
        <v>5</v>
      </c>
      <c r="AL367">
        <v>4</v>
      </c>
      <c r="AM367">
        <v>3</v>
      </c>
      <c r="AN367">
        <v>2</v>
      </c>
      <c r="AO367">
        <v>5</v>
      </c>
      <c r="AP367">
        <v>5</v>
      </c>
    </row>
    <row r="368" spans="1:42" x14ac:dyDescent="0.25">
      <c r="A368" t="s">
        <v>20755</v>
      </c>
      <c r="B368">
        <v>26.822482038726399</v>
      </c>
      <c r="C368">
        <v>57</v>
      </c>
      <c r="D368" t="s">
        <v>20756</v>
      </c>
      <c r="E368">
        <v>1748</v>
      </c>
      <c r="F368">
        <v>2493.4195417873998</v>
      </c>
      <c r="G368">
        <v>61.368949008937598</v>
      </c>
      <c r="H368" t="s">
        <v>20757</v>
      </c>
      <c r="I368" t="s">
        <v>9126</v>
      </c>
      <c r="J368" t="s">
        <v>43</v>
      </c>
      <c r="K368">
        <v>684729.82509039994</v>
      </c>
      <c r="L368">
        <v>53746.2303281239</v>
      </c>
      <c r="M368" t="s">
        <v>98</v>
      </c>
      <c r="N368" t="s">
        <v>98</v>
      </c>
      <c r="O368">
        <v>684730</v>
      </c>
      <c r="P368">
        <v>2738920</v>
      </c>
      <c r="Q368">
        <v>62</v>
      </c>
      <c r="R368">
        <v>26.922282038726401</v>
      </c>
      <c r="S368" t="s">
        <v>20758</v>
      </c>
      <c r="T368">
        <v>1748</v>
      </c>
      <c r="U368">
        <v>2487.4195417873998</v>
      </c>
      <c r="V368">
        <v>61.4</v>
      </c>
      <c r="W368" t="s">
        <v>22003</v>
      </c>
      <c r="X368">
        <v>72102609</v>
      </c>
      <c r="Y368" t="s">
        <v>96</v>
      </c>
      <c r="Z368" t="s">
        <v>20758</v>
      </c>
      <c r="AA368" t="s">
        <v>20759</v>
      </c>
      <c r="AB368" t="s">
        <v>20755</v>
      </c>
      <c r="AC368" t="s">
        <v>20760</v>
      </c>
      <c r="AD368" t="s">
        <v>20761</v>
      </c>
      <c r="AE368">
        <v>62</v>
      </c>
      <c r="AF368" t="s">
        <v>22003</v>
      </c>
      <c r="AG368" t="s">
        <v>96</v>
      </c>
      <c r="AH368" t="s">
        <v>96</v>
      </c>
      <c r="AI368" t="s">
        <v>96</v>
      </c>
      <c r="AJ368" t="s">
        <v>96</v>
      </c>
      <c r="AK368">
        <v>5</v>
      </c>
      <c r="AL368">
        <v>4</v>
      </c>
      <c r="AM368">
        <v>3</v>
      </c>
      <c r="AN368">
        <v>2</v>
      </c>
      <c r="AO368">
        <v>5</v>
      </c>
      <c r="AP368">
        <v>5</v>
      </c>
    </row>
    <row r="369" spans="1:42" x14ac:dyDescent="0.25">
      <c r="A369" t="s">
        <v>3054</v>
      </c>
      <c r="B369">
        <v>26.830960266138099</v>
      </c>
      <c r="C369">
        <v>207</v>
      </c>
      <c r="D369" t="s">
        <v>1261</v>
      </c>
      <c r="E369">
        <v>2499</v>
      </c>
      <c r="F369">
        <v>2494.4460237066201</v>
      </c>
      <c r="G369">
        <v>88.865843585902397</v>
      </c>
      <c r="H369" t="s">
        <v>1262</v>
      </c>
      <c r="I369" t="s">
        <v>1263</v>
      </c>
      <c r="J369" t="s">
        <v>44</v>
      </c>
      <c r="K369">
        <v>1075152.29971562</v>
      </c>
      <c r="L369">
        <v>140840.02388082599</v>
      </c>
      <c r="M369" t="s">
        <v>98</v>
      </c>
      <c r="N369" t="s">
        <v>98</v>
      </c>
      <c r="O369">
        <v>1075152</v>
      </c>
      <c r="P369">
        <v>4300608</v>
      </c>
      <c r="Q369">
        <v>98</v>
      </c>
      <c r="R369">
        <v>26.930760266138101</v>
      </c>
      <c r="S369" t="s">
        <v>1260</v>
      </c>
      <c r="T369">
        <v>2499</v>
      </c>
      <c r="U369">
        <v>2488.4460237066201</v>
      </c>
      <c r="V369">
        <v>88.9</v>
      </c>
      <c r="W369" t="s">
        <v>15571</v>
      </c>
      <c r="X369">
        <v>72102609</v>
      </c>
      <c r="Y369" t="s">
        <v>96</v>
      </c>
      <c r="Z369" t="s">
        <v>1260</v>
      </c>
      <c r="AA369" t="s">
        <v>3053</v>
      </c>
      <c r="AB369" t="s">
        <v>3054</v>
      </c>
      <c r="AC369" t="s">
        <v>3055</v>
      </c>
      <c r="AD369" t="s">
        <v>3056</v>
      </c>
      <c r="AE369">
        <v>98</v>
      </c>
      <c r="AF369" t="s">
        <v>1262</v>
      </c>
      <c r="AG369" t="s">
        <v>1261</v>
      </c>
      <c r="AH369" t="s">
        <v>118</v>
      </c>
      <c r="AI369" t="s">
        <v>96</v>
      </c>
      <c r="AJ369" t="s">
        <v>96</v>
      </c>
      <c r="AK369" t="s">
        <v>96</v>
      </c>
      <c r="AL369" t="s">
        <v>96</v>
      </c>
      <c r="AM369" t="s">
        <v>96</v>
      </c>
      <c r="AN369">
        <v>2</v>
      </c>
      <c r="AO369">
        <v>2</v>
      </c>
      <c r="AP369">
        <v>2</v>
      </c>
    </row>
    <row r="370" spans="1:42" x14ac:dyDescent="0.25">
      <c r="A370" t="s">
        <v>19345</v>
      </c>
      <c r="B370">
        <v>26.8776572360145</v>
      </c>
      <c r="C370">
        <v>122</v>
      </c>
      <c r="D370" t="s">
        <v>10600</v>
      </c>
      <c r="E370">
        <v>2495</v>
      </c>
      <c r="F370">
        <v>2500.0997521255799</v>
      </c>
      <c r="G370">
        <v>88.765944345480094</v>
      </c>
      <c r="H370" t="s">
        <v>10601</v>
      </c>
      <c r="I370" t="s">
        <v>10602</v>
      </c>
      <c r="J370" t="s">
        <v>44</v>
      </c>
      <c r="K370">
        <v>6701222.02991255</v>
      </c>
      <c r="L370">
        <v>410921.00983318302</v>
      </c>
      <c r="M370">
        <v>4756372.7235997897</v>
      </c>
      <c r="N370">
        <v>4756372.7235997897</v>
      </c>
      <c r="O370">
        <v>1944849</v>
      </c>
      <c r="P370">
        <v>7779396</v>
      </c>
      <c r="Q370">
        <v>177</v>
      </c>
      <c r="R370">
        <v>26.977457236014502</v>
      </c>
      <c r="S370" t="s">
        <v>19342</v>
      </c>
      <c r="T370">
        <v>2495</v>
      </c>
      <c r="U370">
        <v>2494.0997521255799</v>
      </c>
      <c r="V370">
        <v>88.8</v>
      </c>
      <c r="W370" t="s">
        <v>19343</v>
      </c>
      <c r="X370">
        <v>72102609</v>
      </c>
      <c r="Y370" t="s">
        <v>96</v>
      </c>
      <c r="Z370" t="s">
        <v>19342</v>
      </c>
      <c r="AA370" t="s">
        <v>19344</v>
      </c>
      <c r="AB370" t="s">
        <v>19345</v>
      </c>
      <c r="AC370" t="s">
        <v>19346</v>
      </c>
      <c r="AD370" t="s">
        <v>19347</v>
      </c>
      <c r="AE370">
        <v>177</v>
      </c>
      <c r="AF370" t="s">
        <v>10601</v>
      </c>
      <c r="AG370" t="s">
        <v>10600</v>
      </c>
      <c r="AH370" t="s">
        <v>118</v>
      </c>
      <c r="AI370" t="s">
        <v>96</v>
      </c>
      <c r="AJ370" t="s">
        <v>96</v>
      </c>
      <c r="AK370" t="s">
        <v>96</v>
      </c>
      <c r="AL370" t="s">
        <v>96</v>
      </c>
      <c r="AM370" t="s">
        <v>96</v>
      </c>
      <c r="AN370">
        <v>2</v>
      </c>
      <c r="AO370">
        <v>2</v>
      </c>
      <c r="AP370">
        <v>2</v>
      </c>
    </row>
    <row r="371" spans="1:42" x14ac:dyDescent="0.25">
      <c r="A371" t="s">
        <v>20762</v>
      </c>
      <c r="B371">
        <v>26.883715664186401</v>
      </c>
      <c r="C371">
        <v>109</v>
      </c>
      <c r="D371" t="s">
        <v>20763</v>
      </c>
      <c r="E371">
        <v>1731</v>
      </c>
      <c r="F371">
        <v>2500.8332624073</v>
      </c>
      <c r="G371">
        <v>50.647452242018304</v>
      </c>
      <c r="H371" t="s">
        <v>20764</v>
      </c>
      <c r="I371" t="s">
        <v>20563</v>
      </c>
      <c r="J371" t="s">
        <v>43</v>
      </c>
      <c r="K371">
        <v>377461.55653889</v>
      </c>
      <c r="L371">
        <v>111284.456268555</v>
      </c>
      <c r="M371" t="s">
        <v>98</v>
      </c>
      <c r="N371" t="s">
        <v>98</v>
      </c>
      <c r="O371">
        <v>377462</v>
      </c>
      <c r="P371">
        <v>1509848</v>
      </c>
      <c r="Q371">
        <v>34</v>
      </c>
      <c r="R371">
        <v>26.983515664186399</v>
      </c>
      <c r="S371" t="s">
        <v>20765</v>
      </c>
      <c r="T371">
        <v>1731</v>
      </c>
      <c r="U371">
        <v>2494.8332624073</v>
      </c>
      <c r="V371">
        <v>50.6</v>
      </c>
      <c r="W371" t="s">
        <v>22004</v>
      </c>
      <c r="X371">
        <v>72102609</v>
      </c>
      <c r="Y371" t="s">
        <v>96</v>
      </c>
      <c r="Z371" t="s">
        <v>20765</v>
      </c>
      <c r="AA371" t="s">
        <v>20766</v>
      </c>
      <c r="AB371" t="s">
        <v>20762</v>
      </c>
      <c r="AC371" t="s">
        <v>20767</v>
      </c>
      <c r="AD371" t="s">
        <v>5944</v>
      </c>
      <c r="AE371">
        <v>34</v>
      </c>
      <c r="AF371" t="s">
        <v>22004</v>
      </c>
      <c r="AG371" t="s">
        <v>96</v>
      </c>
      <c r="AH371" t="s">
        <v>96</v>
      </c>
      <c r="AI371" t="s">
        <v>96</v>
      </c>
      <c r="AJ371" t="s">
        <v>96</v>
      </c>
      <c r="AK371">
        <v>5</v>
      </c>
      <c r="AL371">
        <v>4</v>
      </c>
      <c r="AM371">
        <v>3</v>
      </c>
      <c r="AN371">
        <v>2</v>
      </c>
      <c r="AO371">
        <v>5</v>
      </c>
      <c r="AP371">
        <v>5</v>
      </c>
    </row>
    <row r="372" spans="1:42" x14ac:dyDescent="0.25">
      <c r="A372" t="s">
        <v>20768</v>
      </c>
      <c r="B372">
        <v>26.998003452201001</v>
      </c>
      <c r="C372">
        <v>230</v>
      </c>
      <c r="D372" t="s">
        <v>20769</v>
      </c>
      <c r="E372">
        <v>2164</v>
      </c>
      <c r="F372">
        <v>2514.67039395456</v>
      </c>
      <c r="G372">
        <v>52.894481212084401</v>
      </c>
      <c r="H372" t="s">
        <v>20770</v>
      </c>
      <c r="I372" t="s">
        <v>20771</v>
      </c>
      <c r="J372" t="s">
        <v>43</v>
      </c>
      <c r="K372">
        <v>1454362.4851835</v>
      </c>
      <c r="L372">
        <v>357700.69985025498</v>
      </c>
      <c r="M372" t="s">
        <v>98</v>
      </c>
      <c r="N372" t="s">
        <v>98</v>
      </c>
      <c r="O372">
        <v>1454362</v>
      </c>
      <c r="P372">
        <v>5817448</v>
      </c>
      <c r="Q372">
        <v>132</v>
      </c>
      <c r="R372">
        <v>27.097803452200999</v>
      </c>
      <c r="S372" t="s">
        <v>20772</v>
      </c>
      <c r="T372">
        <v>2164</v>
      </c>
      <c r="U372">
        <v>2508.67039395456</v>
      </c>
      <c r="V372">
        <v>52.9</v>
      </c>
      <c r="W372" t="s">
        <v>22005</v>
      </c>
      <c r="X372">
        <v>72102609</v>
      </c>
      <c r="Y372" t="s">
        <v>96</v>
      </c>
      <c r="Z372" t="s">
        <v>20772</v>
      </c>
      <c r="AA372" t="s">
        <v>20773</v>
      </c>
      <c r="AB372" t="s">
        <v>20768</v>
      </c>
      <c r="AC372" t="s">
        <v>20774</v>
      </c>
      <c r="AD372" t="s">
        <v>20775</v>
      </c>
      <c r="AE372">
        <v>132</v>
      </c>
      <c r="AF372" t="s">
        <v>22005</v>
      </c>
      <c r="AG372" t="s">
        <v>96</v>
      </c>
      <c r="AH372" t="s">
        <v>96</v>
      </c>
      <c r="AI372" t="s">
        <v>96</v>
      </c>
      <c r="AJ372" t="s">
        <v>96</v>
      </c>
      <c r="AK372">
        <v>5</v>
      </c>
      <c r="AL372">
        <v>4</v>
      </c>
      <c r="AM372">
        <v>3</v>
      </c>
      <c r="AN372">
        <v>2</v>
      </c>
      <c r="AO372">
        <v>5</v>
      </c>
      <c r="AP372">
        <v>5</v>
      </c>
    </row>
    <row r="373" spans="1:42" x14ac:dyDescent="0.25">
      <c r="A373" t="s">
        <v>9872</v>
      </c>
      <c r="B373">
        <v>27.0104265360923</v>
      </c>
      <c r="C373">
        <v>282.89999389648398</v>
      </c>
      <c r="D373" t="s">
        <v>8949</v>
      </c>
      <c r="F373">
        <v>2516.1744903152698</v>
      </c>
      <c r="G373">
        <v>50.496820344835797</v>
      </c>
      <c r="H373" t="s">
        <v>9866</v>
      </c>
      <c r="I373" t="s">
        <v>8951</v>
      </c>
      <c r="J373" t="s">
        <v>39</v>
      </c>
      <c r="K373">
        <v>253526.921336281</v>
      </c>
      <c r="L373">
        <v>29681.339182258602</v>
      </c>
      <c r="M373" t="s">
        <v>98</v>
      </c>
      <c r="N373" t="s">
        <v>98</v>
      </c>
      <c r="O373">
        <v>253527</v>
      </c>
      <c r="P373">
        <v>1014108</v>
      </c>
      <c r="Q373">
        <v>23</v>
      </c>
      <c r="R373">
        <v>27.110226536092298</v>
      </c>
      <c r="S373" t="s">
        <v>9867</v>
      </c>
      <c r="T373" t="s">
        <v>96</v>
      </c>
      <c r="U373">
        <v>2510.1744903152698</v>
      </c>
      <c r="V373">
        <v>50.5</v>
      </c>
      <c r="W373" t="s">
        <v>22006</v>
      </c>
      <c r="X373">
        <v>72102609</v>
      </c>
      <c r="Y373" t="s">
        <v>96</v>
      </c>
      <c r="Z373" t="s">
        <v>9867</v>
      </c>
      <c r="AA373" t="s">
        <v>9871</v>
      </c>
      <c r="AB373" t="s">
        <v>9872</v>
      </c>
      <c r="AC373" t="s">
        <v>9873</v>
      </c>
      <c r="AD373" t="s">
        <v>9874</v>
      </c>
      <c r="AE373">
        <v>23</v>
      </c>
      <c r="AF373" t="s">
        <v>22006</v>
      </c>
      <c r="AG373" t="s">
        <v>96</v>
      </c>
      <c r="AH373" t="s">
        <v>96</v>
      </c>
      <c r="AI373" t="s">
        <v>96</v>
      </c>
      <c r="AJ373" t="s">
        <v>96</v>
      </c>
      <c r="AK373">
        <v>5</v>
      </c>
      <c r="AL373" t="s">
        <v>96</v>
      </c>
      <c r="AM373">
        <v>3</v>
      </c>
      <c r="AN373">
        <v>2</v>
      </c>
      <c r="AO373">
        <v>5</v>
      </c>
      <c r="AP373">
        <v>5</v>
      </c>
    </row>
    <row r="374" spans="1:42" x14ac:dyDescent="0.25">
      <c r="A374" t="s">
        <v>20772</v>
      </c>
      <c r="B374">
        <v>27.063724877057499</v>
      </c>
      <c r="C374">
        <v>230</v>
      </c>
      <c r="D374" t="s">
        <v>60</v>
      </c>
      <c r="F374">
        <v>2522.6274645831099</v>
      </c>
      <c r="G374">
        <v>52.372164491191597</v>
      </c>
      <c r="H374" t="s">
        <v>20776</v>
      </c>
      <c r="I374" t="s">
        <v>20777</v>
      </c>
      <c r="J374" t="s">
        <v>39</v>
      </c>
      <c r="K374">
        <v>10850828.061528699</v>
      </c>
      <c r="L374">
        <v>2501241.0668510399</v>
      </c>
      <c r="M374" t="s">
        <v>98</v>
      </c>
      <c r="N374" t="s">
        <v>98</v>
      </c>
      <c r="O374">
        <v>10850828</v>
      </c>
      <c r="P374">
        <v>43403312</v>
      </c>
      <c r="Q374">
        <v>987</v>
      </c>
      <c r="R374">
        <v>27.163524877057498</v>
      </c>
      <c r="S374" t="s">
        <v>20773</v>
      </c>
      <c r="T374" t="s">
        <v>96</v>
      </c>
      <c r="U374">
        <v>2516.6274645831099</v>
      </c>
      <c r="V374">
        <v>52.4</v>
      </c>
      <c r="W374" t="s">
        <v>22007</v>
      </c>
      <c r="X374">
        <v>72102609</v>
      </c>
      <c r="Y374" t="s">
        <v>96</v>
      </c>
      <c r="Z374" t="s">
        <v>20773</v>
      </c>
      <c r="AA374" t="s">
        <v>20774</v>
      </c>
      <c r="AB374" t="s">
        <v>20772</v>
      </c>
      <c r="AC374" t="s">
        <v>20778</v>
      </c>
      <c r="AD374" t="s">
        <v>20768</v>
      </c>
      <c r="AE374">
        <v>987</v>
      </c>
      <c r="AF374" t="s">
        <v>22007</v>
      </c>
      <c r="AG374" t="s">
        <v>96</v>
      </c>
      <c r="AH374" t="s">
        <v>96</v>
      </c>
      <c r="AI374" t="s">
        <v>96</v>
      </c>
      <c r="AJ374" t="s">
        <v>96</v>
      </c>
      <c r="AK374">
        <v>5</v>
      </c>
      <c r="AL374" t="s">
        <v>96</v>
      </c>
      <c r="AM374">
        <v>3</v>
      </c>
      <c r="AN374">
        <v>2</v>
      </c>
      <c r="AO374">
        <v>5</v>
      </c>
      <c r="AP374">
        <v>5</v>
      </c>
    </row>
    <row r="375" spans="1:42" x14ac:dyDescent="0.25">
      <c r="A375" t="s">
        <v>20779</v>
      </c>
      <c r="B375">
        <v>27.0662233428185</v>
      </c>
      <c r="C375">
        <v>288</v>
      </c>
      <c r="D375" t="s">
        <v>20780</v>
      </c>
      <c r="E375">
        <v>1960</v>
      </c>
      <c r="F375">
        <v>2522.9299605890401</v>
      </c>
      <c r="G375">
        <v>70.626686223878394</v>
      </c>
      <c r="H375" t="s">
        <v>20781</v>
      </c>
      <c r="I375" t="s">
        <v>20782</v>
      </c>
      <c r="J375" t="s">
        <v>43</v>
      </c>
      <c r="K375">
        <v>3462789.8838022701</v>
      </c>
      <c r="L375">
        <v>1765439.2370566099</v>
      </c>
      <c r="M375" t="s">
        <v>98</v>
      </c>
      <c r="N375" t="s">
        <v>98</v>
      </c>
      <c r="O375">
        <v>3462790</v>
      </c>
      <c r="P375">
        <v>13851160</v>
      </c>
      <c r="Q375">
        <v>315</v>
      </c>
      <c r="R375">
        <v>27.166023342818498</v>
      </c>
      <c r="S375" t="s">
        <v>20783</v>
      </c>
      <c r="T375">
        <v>1960</v>
      </c>
      <c r="U375">
        <v>2516.9299605890401</v>
      </c>
      <c r="V375">
        <v>70.599999999999994</v>
      </c>
      <c r="W375" t="s">
        <v>22008</v>
      </c>
      <c r="X375">
        <v>72102609</v>
      </c>
      <c r="Y375" t="s">
        <v>96</v>
      </c>
      <c r="Z375" t="s">
        <v>20783</v>
      </c>
      <c r="AA375" t="s">
        <v>20784</v>
      </c>
      <c r="AB375" t="s">
        <v>20779</v>
      </c>
      <c r="AC375" t="s">
        <v>20785</v>
      </c>
      <c r="AD375" t="s">
        <v>20786</v>
      </c>
      <c r="AE375">
        <v>315</v>
      </c>
      <c r="AF375" t="s">
        <v>22008</v>
      </c>
      <c r="AG375" t="s">
        <v>96</v>
      </c>
      <c r="AH375" t="s">
        <v>96</v>
      </c>
      <c r="AI375" t="s">
        <v>96</v>
      </c>
      <c r="AJ375" t="s">
        <v>96</v>
      </c>
      <c r="AK375">
        <v>5</v>
      </c>
      <c r="AL375">
        <v>4</v>
      </c>
      <c r="AM375">
        <v>3</v>
      </c>
      <c r="AN375">
        <v>2</v>
      </c>
      <c r="AO375">
        <v>5</v>
      </c>
      <c r="AP375">
        <v>5</v>
      </c>
    </row>
    <row r="376" spans="1:42" x14ac:dyDescent="0.25">
      <c r="A376" t="s">
        <v>12064</v>
      </c>
      <c r="B376">
        <v>27.073004187155501</v>
      </c>
      <c r="C376">
        <v>180</v>
      </c>
      <c r="D376" t="s">
        <v>20787</v>
      </c>
      <c r="E376">
        <v>2025</v>
      </c>
      <c r="F376">
        <v>2523.7509357494</v>
      </c>
      <c r="G376">
        <v>54.489900245643398</v>
      </c>
      <c r="H376" t="s">
        <v>20788</v>
      </c>
      <c r="I376" t="s">
        <v>20789</v>
      </c>
      <c r="J376" t="s">
        <v>43</v>
      </c>
      <c r="K376">
        <v>1173827.9961317</v>
      </c>
      <c r="L376">
        <v>329412.17844422202</v>
      </c>
      <c r="M376" t="s">
        <v>98</v>
      </c>
      <c r="N376" t="s">
        <v>98</v>
      </c>
      <c r="O376">
        <v>1173828</v>
      </c>
      <c r="P376">
        <v>4695312</v>
      </c>
      <c r="Q376">
        <v>107</v>
      </c>
      <c r="R376">
        <v>27.172804187155499</v>
      </c>
      <c r="S376" t="s">
        <v>12060</v>
      </c>
      <c r="T376">
        <v>2025</v>
      </c>
      <c r="U376">
        <v>2517.7509357494</v>
      </c>
      <c r="V376">
        <v>54.5</v>
      </c>
      <c r="W376" t="s">
        <v>22009</v>
      </c>
      <c r="X376">
        <v>72102609</v>
      </c>
      <c r="Y376" t="s">
        <v>96</v>
      </c>
      <c r="Z376" t="s">
        <v>12060</v>
      </c>
      <c r="AA376" t="s">
        <v>8094</v>
      </c>
      <c r="AB376" t="s">
        <v>12064</v>
      </c>
      <c r="AC376" t="s">
        <v>8088</v>
      </c>
      <c r="AD376" t="s">
        <v>843</v>
      </c>
      <c r="AE376">
        <v>107</v>
      </c>
      <c r="AF376" t="s">
        <v>22009</v>
      </c>
      <c r="AG376" t="s">
        <v>96</v>
      </c>
      <c r="AH376" t="s">
        <v>96</v>
      </c>
      <c r="AI376" t="s">
        <v>96</v>
      </c>
      <c r="AJ376" t="s">
        <v>96</v>
      </c>
      <c r="AK376">
        <v>5</v>
      </c>
      <c r="AL376">
        <v>4</v>
      </c>
      <c r="AM376">
        <v>3</v>
      </c>
      <c r="AN376">
        <v>2</v>
      </c>
      <c r="AO376">
        <v>5</v>
      </c>
      <c r="AP376">
        <v>5</v>
      </c>
    </row>
    <row r="377" spans="1:42" x14ac:dyDescent="0.25">
      <c r="A377" t="s">
        <v>2647</v>
      </c>
      <c r="B377">
        <v>27.3299954496458</v>
      </c>
      <c r="C377">
        <v>277</v>
      </c>
      <c r="D377" t="s">
        <v>2250</v>
      </c>
      <c r="E377">
        <v>2561</v>
      </c>
      <c r="F377">
        <v>2554.8655628442998</v>
      </c>
      <c r="G377">
        <v>91.862106950178998</v>
      </c>
      <c r="H377" t="s">
        <v>2251</v>
      </c>
      <c r="I377" t="s">
        <v>1604</v>
      </c>
      <c r="J377" t="s">
        <v>44</v>
      </c>
      <c r="K377">
        <v>2079387.74166731</v>
      </c>
      <c r="L377">
        <v>612600.43138358998</v>
      </c>
      <c r="M377" t="s">
        <v>98</v>
      </c>
      <c r="N377" t="s">
        <v>98</v>
      </c>
      <c r="O377">
        <v>2079388</v>
      </c>
      <c r="P377">
        <v>8317552</v>
      </c>
      <c r="Q377">
        <v>189</v>
      </c>
      <c r="R377">
        <v>27.429795449645802</v>
      </c>
      <c r="S377" t="s">
        <v>2646</v>
      </c>
      <c r="T377">
        <v>2561</v>
      </c>
      <c r="U377">
        <v>2548.8655628442998</v>
      </c>
      <c r="V377">
        <v>91.9</v>
      </c>
      <c r="W377" t="s">
        <v>19394</v>
      </c>
      <c r="X377">
        <v>72102609</v>
      </c>
      <c r="Y377" t="s">
        <v>96</v>
      </c>
      <c r="Z377" t="s">
        <v>2646</v>
      </c>
      <c r="AA377" t="s">
        <v>1605</v>
      </c>
      <c r="AB377" t="s">
        <v>2647</v>
      </c>
      <c r="AC377" t="s">
        <v>2648</v>
      </c>
      <c r="AD377" t="s">
        <v>2649</v>
      </c>
      <c r="AE377">
        <v>189</v>
      </c>
      <c r="AF377" t="s">
        <v>2251</v>
      </c>
      <c r="AG377" t="s">
        <v>2250</v>
      </c>
      <c r="AH377" t="s">
        <v>118</v>
      </c>
      <c r="AI377" t="s">
        <v>96</v>
      </c>
      <c r="AJ377" t="s">
        <v>96</v>
      </c>
      <c r="AK377" t="s">
        <v>96</v>
      </c>
      <c r="AL377" t="s">
        <v>96</v>
      </c>
      <c r="AM377" t="s">
        <v>96</v>
      </c>
      <c r="AN377">
        <v>2</v>
      </c>
      <c r="AO377">
        <v>2</v>
      </c>
      <c r="AP377">
        <v>2</v>
      </c>
    </row>
    <row r="378" spans="1:42" x14ac:dyDescent="0.25">
      <c r="A378" t="s">
        <v>265</v>
      </c>
      <c r="B378">
        <v>27.447597364269701</v>
      </c>
      <c r="C378">
        <v>71.099998474121094</v>
      </c>
      <c r="D378" t="s">
        <v>3786</v>
      </c>
      <c r="E378">
        <v>699</v>
      </c>
      <c r="F378">
        <v>2569.1039446620798</v>
      </c>
      <c r="G378">
        <v>52.576472518793899</v>
      </c>
      <c r="H378" t="s">
        <v>3787</v>
      </c>
      <c r="I378" t="s">
        <v>90</v>
      </c>
      <c r="J378" t="s">
        <v>43</v>
      </c>
      <c r="K378">
        <v>397634.67210165999</v>
      </c>
      <c r="L378">
        <v>129499.210613091</v>
      </c>
      <c r="M378">
        <v>599097.45750468504</v>
      </c>
      <c r="N378">
        <v>599097.45750468504</v>
      </c>
      <c r="O378">
        <v>0</v>
      </c>
      <c r="P378">
        <v>0</v>
      </c>
      <c r="Q378">
        <v>0</v>
      </c>
      <c r="R378">
        <v>27.547397364269699</v>
      </c>
      <c r="S378" t="s">
        <v>266</v>
      </c>
      <c r="T378">
        <v>699</v>
      </c>
      <c r="U378">
        <v>2563.1039446620798</v>
      </c>
      <c r="V378">
        <v>52.6</v>
      </c>
      <c r="W378" t="s">
        <v>19395</v>
      </c>
      <c r="X378">
        <v>72102609</v>
      </c>
      <c r="Y378" t="s">
        <v>96</v>
      </c>
      <c r="Z378" t="s">
        <v>266</v>
      </c>
      <c r="AA378" t="s">
        <v>275</v>
      </c>
      <c r="AB378" t="s">
        <v>265</v>
      </c>
      <c r="AC378" t="s">
        <v>274</v>
      </c>
      <c r="AD378" t="s">
        <v>20790</v>
      </c>
      <c r="AE378">
        <v>0</v>
      </c>
      <c r="AF378" t="s">
        <v>19395</v>
      </c>
      <c r="AG378" t="s">
        <v>96</v>
      </c>
      <c r="AH378" t="s">
        <v>96</v>
      </c>
      <c r="AI378" t="s">
        <v>96</v>
      </c>
      <c r="AJ378">
        <v>6</v>
      </c>
      <c r="AK378">
        <v>5</v>
      </c>
      <c r="AL378">
        <v>4</v>
      </c>
      <c r="AM378">
        <v>3</v>
      </c>
      <c r="AN378">
        <v>2</v>
      </c>
      <c r="AO378">
        <v>6</v>
      </c>
      <c r="AP378">
        <v>6</v>
      </c>
    </row>
    <row r="379" spans="1:42" x14ac:dyDescent="0.25">
      <c r="A379" t="s">
        <v>20791</v>
      </c>
      <c r="B379">
        <v>27.480106333753799</v>
      </c>
      <c r="C379">
        <v>208</v>
      </c>
      <c r="D379" t="s">
        <v>20792</v>
      </c>
      <c r="F379">
        <v>2573.0398935069302</v>
      </c>
      <c r="G379">
        <v>57.186131430358003</v>
      </c>
      <c r="H379" t="s">
        <v>20793</v>
      </c>
      <c r="I379" t="s">
        <v>20794</v>
      </c>
      <c r="J379" t="s">
        <v>3397</v>
      </c>
      <c r="K379">
        <v>44435.874667907898</v>
      </c>
      <c r="L379">
        <v>7881.6963808603095</v>
      </c>
      <c r="M379" t="s">
        <v>98</v>
      </c>
      <c r="N379" t="s">
        <v>98</v>
      </c>
      <c r="O379">
        <v>44436</v>
      </c>
      <c r="P379">
        <v>177744</v>
      </c>
      <c r="Q379">
        <v>4</v>
      </c>
      <c r="R379">
        <v>27.579906333753797</v>
      </c>
      <c r="S379" t="s">
        <v>20795</v>
      </c>
      <c r="T379" t="s">
        <v>96</v>
      </c>
      <c r="U379">
        <v>2567.0398935069302</v>
      </c>
      <c r="V379">
        <v>57.2</v>
      </c>
      <c r="W379" t="s">
        <v>22010</v>
      </c>
      <c r="X379">
        <v>72102609</v>
      </c>
      <c r="Y379" t="s">
        <v>96</v>
      </c>
      <c r="Z379" t="s">
        <v>20795</v>
      </c>
      <c r="AA379" t="s">
        <v>20796</v>
      </c>
      <c r="AB379" t="s">
        <v>20791</v>
      </c>
      <c r="AC379" t="s">
        <v>20797</v>
      </c>
      <c r="AD379" t="s">
        <v>20798</v>
      </c>
      <c r="AE379">
        <v>4</v>
      </c>
      <c r="AF379" t="s">
        <v>22010</v>
      </c>
      <c r="AG379" t="s">
        <v>96</v>
      </c>
      <c r="AH379" t="s">
        <v>96</v>
      </c>
      <c r="AI379" t="s">
        <v>96</v>
      </c>
      <c r="AJ379" t="s">
        <v>96</v>
      </c>
      <c r="AK379">
        <v>5</v>
      </c>
      <c r="AL379" t="s">
        <v>96</v>
      </c>
      <c r="AM379" t="s">
        <v>96</v>
      </c>
      <c r="AN379">
        <v>2</v>
      </c>
      <c r="AO379">
        <v>5</v>
      </c>
      <c r="AP379">
        <v>5</v>
      </c>
    </row>
    <row r="380" spans="1:42" x14ac:dyDescent="0.25">
      <c r="A380" t="s">
        <v>9896</v>
      </c>
      <c r="B380">
        <v>27.519812072732901</v>
      </c>
      <c r="C380">
        <v>59</v>
      </c>
      <c r="D380" t="s">
        <v>19399</v>
      </c>
      <c r="E380">
        <v>2386</v>
      </c>
      <c r="F380">
        <v>2577.8471746957498</v>
      </c>
      <c r="G380">
        <v>86.400725947671802</v>
      </c>
      <c r="H380" t="s">
        <v>19400</v>
      </c>
      <c r="I380" t="s">
        <v>19401</v>
      </c>
      <c r="J380" t="s">
        <v>43</v>
      </c>
      <c r="K380">
        <v>18488925.334086299</v>
      </c>
      <c r="L380">
        <v>2182266.6314419801</v>
      </c>
      <c r="M380">
        <v>2790850.0198430698</v>
      </c>
      <c r="N380">
        <v>2790850.0198430698</v>
      </c>
      <c r="O380">
        <v>15698075</v>
      </c>
      <c r="P380">
        <v>62792300</v>
      </c>
      <c r="Q380">
        <v>1428</v>
      </c>
      <c r="R380">
        <v>27.619612072732899</v>
      </c>
      <c r="S380" t="s">
        <v>5716</v>
      </c>
      <c r="T380">
        <v>2386</v>
      </c>
      <c r="U380">
        <v>2571.8471746957498</v>
      </c>
      <c r="V380">
        <v>86.4</v>
      </c>
      <c r="W380" t="s">
        <v>19402</v>
      </c>
      <c r="X380">
        <v>72102609</v>
      </c>
      <c r="Y380" t="s">
        <v>96</v>
      </c>
      <c r="Z380" t="s">
        <v>5716</v>
      </c>
      <c r="AA380" t="s">
        <v>5714</v>
      </c>
      <c r="AB380" t="s">
        <v>9896</v>
      </c>
      <c r="AC380" t="s">
        <v>5712</v>
      </c>
      <c r="AD380" t="s">
        <v>19403</v>
      </c>
      <c r="AE380">
        <v>1428</v>
      </c>
      <c r="AF380" t="s">
        <v>19402</v>
      </c>
      <c r="AG380" t="s">
        <v>96</v>
      </c>
      <c r="AH380" t="s">
        <v>96</v>
      </c>
      <c r="AI380" t="s">
        <v>96</v>
      </c>
      <c r="AJ380" t="s">
        <v>96</v>
      </c>
      <c r="AK380" t="s">
        <v>96</v>
      </c>
      <c r="AL380">
        <v>4</v>
      </c>
      <c r="AM380">
        <v>3</v>
      </c>
      <c r="AN380">
        <v>2</v>
      </c>
      <c r="AO380">
        <v>4</v>
      </c>
      <c r="AP380">
        <v>4</v>
      </c>
    </row>
    <row r="381" spans="1:42" x14ac:dyDescent="0.25">
      <c r="A381" t="s">
        <v>20799</v>
      </c>
      <c r="B381">
        <v>27.528150241524401</v>
      </c>
      <c r="C381">
        <v>206</v>
      </c>
      <c r="D381" t="s">
        <v>20800</v>
      </c>
      <c r="E381">
        <v>1551</v>
      </c>
      <c r="F381">
        <v>2578.85669933908</v>
      </c>
      <c r="G381">
        <v>53.149461400057199</v>
      </c>
      <c r="H381" t="s">
        <v>20801</v>
      </c>
      <c r="I381" t="s">
        <v>20802</v>
      </c>
      <c r="J381" t="s">
        <v>43</v>
      </c>
      <c r="K381">
        <v>235364.19760136801</v>
      </c>
      <c r="L381">
        <v>12669.388192382001</v>
      </c>
      <c r="M381" t="s">
        <v>98</v>
      </c>
      <c r="N381" t="s">
        <v>98</v>
      </c>
      <c r="O381">
        <v>235364</v>
      </c>
      <c r="P381">
        <v>941456</v>
      </c>
      <c r="Q381">
        <v>21</v>
      </c>
      <c r="R381">
        <v>27.627950241524402</v>
      </c>
      <c r="S381" t="s">
        <v>20803</v>
      </c>
      <c r="T381">
        <v>1551</v>
      </c>
      <c r="U381">
        <v>2572.85669933908</v>
      </c>
      <c r="V381">
        <v>53.1</v>
      </c>
      <c r="W381" t="s">
        <v>22011</v>
      </c>
      <c r="X381">
        <v>72102609</v>
      </c>
      <c r="Y381" t="s">
        <v>96</v>
      </c>
      <c r="Z381" t="s">
        <v>20803</v>
      </c>
      <c r="AA381" t="s">
        <v>20804</v>
      </c>
      <c r="AB381" t="s">
        <v>20799</v>
      </c>
      <c r="AC381" t="s">
        <v>20805</v>
      </c>
      <c r="AD381" t="s">
        <v>20806</v>
      </c>
      <c r="AE381">
        <v>21</v>
      </c>
      <c r="AF381" t="s">
        <v>22011</v>
      </c>
      <c r="AG381" t="s">
        <v>96</v>
      </c>
      <c r="AH381" t="s">
        <v>96</v>
      </c>
      <c r="AI381" t="s">
        <v>96</v>
      </c>
      <c r="AJ381" t="s">
        <v>96</v>
      </c>
      <c r="AK381">
        <v>5</v>
      </c>
      <c r="AL381">
        <v>4</v>
      </c>
      <c r="AM381">
        <v>3</v>
      </c>
      <c r="AN381">
        <v>2</v>
      </c>
      <c r="AO381">
        <v>5</v>
      </c>
      <c r="AP381">
        <v>5</v>
      </c>
    </row>
    <row r="382" spans="1:42" x14ac:dyDescent="0.25">
      <c r="A382" t="s">
        <v>5716</v>
      </c>
      <c r="B382">
        <v>27.573754737738</v>
      </c>
      <c r="C382">
        <v>59.099998474121101</v>
      </c>
      <c r="D382" t="s">
        <v>19399</v>
      </c>
      <c r="E382">
        <v>2386</v>
      </c>
      <c r="F382">
        <v>2584.3781590174599</v>
      </c>
      <c r="G382">
        <v>77.618430402298898</v>
      </c>
      <c r="H382" t="s">
        <v>19400</v>
      </c>
      <c r="I382" t="s">
        <v>19401</v>
      </c>
      <c r="J382" t="s">
        <v>43</v>
      </c>
      <c r="K382">
        <v>7378663.1155136796</v>
      </c>
      <c r="L382">
        <v>849462.88555851195</v>
      </c>
      <c r="M382">
        <v>2790850.0198430698</v>
      </c>
      <c r="N382">
        <v>2790850.0198430698</v>
      </c>
      <c r="O382">
        <v>4587813</v>
      </c>
      <c r="P382">
        <v>18351252</v>
      </c>
      <c r="Q382">
        <v>417</v>
      </c>
      <c r="R382">
        <v>27.673554737738002</v>
      </c>
      <c r="S382" t="s">
        <v>5714</v>
      </c>
      <c r="T382">
        <v>2386</v>
      </c>
      <c r="U382">
        <v>2578.3781590174599</v>
      </c>
      <c r="V382">
        <v>77.599999999999994</v>
      </c>
      <c r="W382" t="s">
        <v>19410</v>
      </c>
      <c r="X382">
        <v>72102609</v>
      </c>
      <c r="Y382" t="s">
        <v>96</v>
      </c>
      <c r="Z382" t="s">
        <v>5714</v>
      </c>
      <c r="AA382" t="s">
        <v>5712</v>
      </c>
      <c r="AB382" t="s">
        <v>5716</v>
      </c>
      <c r="AC382" t="s">
        <v>5713</v>
      </c>
      <c r="AD382" t="s">
        <v>9896</v>
      </c>
      <c r="AE382">
        <v>417</v>
      </c>
      <c r="AF382" t="s">
        <v>19410</v>
      </c>
      <c r="AG382" t="s">
        <v>96</v>
      </c>
      <c r="AH382" t="s">
        <v>96</v>
      </c>
      <c r="AI382" t="s">
        <v>96</v>
      </c>
      <c r="AJ382" t="s">
        <v>96</v>
      </c>
      <c r="AK382">
        <v>5</v>
      </c>
      <c r="AL382">
        <v>4</v>
      </c>
      <c r="AM382">
        <v>3</v>
      </c>
      <c r="AN382">
        <v>2</v>
      </c>
      <c r="AO382">
        <v>5</v>
      </c>
      <c r="AP382">
        <v>5</v>
      </c>
    </row>
    <row r="383" spans="1:42" x14ac:dyDescent="0.25">
      <c r="A383" t="s">
        <v>20807</v>
      </c>
      <c r="B383">
        <v>27.693882905541901</v>
      </c>
      <c r="C383">
        <v>195</v>
      </c>
      <c r="D383" t="s">
        <v>20808</v>
      </c>
      <c r="E383">
        <v>2008</v>
      </c>
      <c r="F383">
        <v>2598.9224011391202</v>
      </c>
      <c r="G383">
        <v>63.0174001981486</v>
      </c>
      <c r="H383" t="s">
        <v>20809</v>
      </c>
      <c r="I383" t="s">
        <v>20810</v>
      </c>
      <c r="J383" t="s">
        <v>43</v>
      </c>
      <c r="K383">
        <v>627642.19488920702</v>
      </c>
      <c r="L383">
        <v>192172.636507324</v>
      </c>
      <c r="M383" t="s">
        <v>98</v>
      </c>
      <c r="N383" t="s">
        <v>98</v>
      </c>
      <c r="O383">
        <v>627642</v>
      </c>
      <c r="P383">
        <v>2510568</v>
      </c>
      <c r="Q383">
        <v>57</v>
      </c>
      <c r="R383">
        <v>27.7936829055419</v>
      </c>
      <c r="S383" t="s">
        <v>20811</v>
      </c>
      <c r="T383">
        <v>2008</v>
      </c>
      <c r="U383">
        <v>2592.9224011391202</v>
      </c>
      <c r="V383">
        <v>63</v>
      </c>
      <c r="W383" t="s">
        <v>22012</v>
      </c>
      <c r="X383">
        <v>72102609</v>
      </c>
      <c r="Y383" t="s">
        <v>96</v>
      </c>
      <c r="Z383" t="s">
        <v>20811</v>
      </c>
      <c r="AA383" t="s">
        <v>20812</v>
      </c>
      <c r="AB383" t="s">
        <v>20807</v>
      </c>
      <c r="AC383" t="s">
        <v>20813</v>
      </c>
      <c r="AD383" t="s">
        <v>20814</v>
      </c>
      <c r="AE383">
        <v>57</v>
      </c>
      <c r="AF383" t="s">
        <v>22012</v>
      </c>
      <c r="AG383" t="s">
        <v>96</v>
      </c>
      <c r="AH383" t="s">
        <v>96</v>
      </c>
      <c r="AI383" t="s">
        <v>96</v>
      </c>
      <c r="AJ383" t="s">
        <v>96</v>
      </c>
      <c r="AK383">
        <v>5</v>
      </c>
      <c r="AL383">
        <v>4</v>
      </c>
      <c r="AM383">
        <v>3</v>
      </c>
      <c r="AN383">
        <v>2</v>
      </c>
      <c r="AO383">
        <v>5</v>
      </c>
      <c r="AP383">
        <v>5</v>
      </c>
    </row>
    <row r="384" spans="1:42" x14ac:dyDescent="0.25">
      <c r="A384" t="s">
        <v>5714</v>
      </c>
      <c r="B384">
        <v>27.707305250756601</v>
      </c>
      <c r="C384">
        <v>59</v>
      </c>
      <c r="D384" t="s">
        <v>20815</v>
      </c>
      <c r="E384">
        <v>1325</v>
      </c>
      <c r="F384">
        <v>2600.59079140623</v>
      </c>
      <c r="G384">
        <v>65.070209047115199</v>
      </c>
      <c r="H384" t="s">
        <v>20816</v>
      </c>
      <c r="I384" t="s">
        <v>4172</v>
      </c>
      <c r="J384" t="s">
        <v>43</v>
      </c>
      <c r="K384">
        <v>780894.67046624399</v>
      </c>
      <c r="L384">
        <v>220314.94006260301</v>
      </c>
      <c r="M384">
        <v>2790850.0198430698</v>
      </c>
      <c r="N384">
        <v>2790850.0198430698</v>
      </c>
      <c r="O384">
        <v>0</v>
      </c>
      <c r="P384">
        <v>0</v>
      </c>
      <c r="Q384">
        <v>0</v>
      </c>
      <c r="R384">
        <v>27.807105250756599</v>
      </c>
      <c r="S384" t="s">
        <v>5712</v>
      </c>
      <c r="T384">
        <v>1325</v>
      </c>
      <c r="U384">
        <v>2594.59079140623</v>
      </c>
      <c r="V384">
        <v>65.099999999999994</v>
      </c>
      <c r="W384" t="s">
        <v>22013</v>
      </c>
      <c r="X384">
        <v>72102609</v>
      </c>
      <c r="Y384" t="s">
        <v>96</v>
      </c>
      <c r="Z384" t="s">
        <v>5712</v>
      </c>
      <c r="AA384" t="s">
        <v>5713</v>
      </c>
      <c r="AB384" t="s">
        <v>5714</v>
      </c>
      <c r="AC384" t="s">
        <v>5715</v>
      </c>
      <c r="AD384" t="s">
        <v>5716</v>
      </c>
      <c r="AE384">
        <v>0</v>
      </c>
      <c r="AF384" t="s">
        <v>22013</v>
      </c>
      <c r="AG384" t="s">
        <v>96</v>
      </c>
      <c r="AH384" t="s">
        <v>96</v>
      </c>
      <c r="AI384" t="s">
        <v>96</v>
      </c>
      <c r="AJ384">
        <v>6</v>
      </c>
      <c r="AK384">
        <v>5</v>
      </c>
      <c r="AL384">
        <v>4</v>
      </c>
      <c r="AM384">
        <v>3</v>
      </c>
      <c r="AN384">
        <v>2</v>
      </c>
      <c r="AO384">
        <v>6</v>
      </c>
      <c r="AP384">
        <v>6</v>
      </c>
    </row>
    <row r="385" spans="1:42" x14ac:dyDescent="0.25">
      <c r="A385" t="s">
        <v>5714</v>
      </c>
      <c r="B385">
        <v>27.707361130380999</v>
      </c>
      <c r="C385">
        <v>59.099998474121101</v>
      </c>
      <c r="D385" t="s">
        <v>20817</v>
      </c>
      <c r="E385">
        <v>1623</v>
      </c>
      <c r="F385">
        <v>2600.5980921149298</v>
      </c>
      <c r="G385">
        <v>64.088498281678795</v>
      </c>
      <c r="H385" t="s">
        <v>20818</v>
      </c>
      <c r="I385" t="s">
        <v>5511</v>
      </c>
      <c r="J385" t="s">
        <v>43</v>
      </c>
      <c r="K385">
        <v>927329.58520961902</v>
      </c>
      <c r="L385">
        <v>223008.80866586301</v>
      </c>
      <c r="M385">
        <v>2790850.0198430698</v>
      </c>
      <c r="N385">
        <v>2790850.0198430698</v>
      </c>
      <c r="O385">
        <v>0</v>
      </c>
      <c r="P385">
        <v>0</v>
      </c>
      <c r="Q385">
        <v>0</v>
      </c>
      <c r="R385">
        <v>27.807161130380997</v>
      </c>
      <c r="S385" t="s">
        <v>5712</v>
      </c>
      <c r="T385">
        <v>1623</v>
      </c>
      <c r="U385">
        <v>2594.5980921149298</v>
      </c>
      <c r="V385">
        <v>64.099999999999994</v>
      </c>
      <c r="W385" t="s">
        <v>22013</v>
      </c>
      <c r="X385">
        <v>72102609</v>
      </c>
      <c r="Y385" t="s">
        <v>96</v>
      </c>
      <c r="Z385" t="s">
        <v>5712</v>
      </c>
      <c r="AA385" t="s">
        <v>5713</v>
      </c>
      <c r="AB385" t="s">
        <v>5714</v>
      </c>
      <c r="AC385" t="s">
        <v>5715</v>
      </c>
      <c r="AD385" t="s">
        <v>5716</v>
      </c>
      <c r="AE385">
        <v>0</v>
      </c>
      <c r="AF385" t="s">
        <v>22013</v>
      </c>
      <c r="AG385" t="s">
        <v>96</v>
      </c>
      <c r="AH385" t="s">
        <v>96</v>
      </c>
      <c r="AI385" t="s">
        <v>96</v>
      </c>
      <c r="AJ385">
        <v>6</v>
      </c>
      <c r="AK385">
        <v>5</v>
      </c>
      <c r="AL385">
        <v>4</v>
      </c>
      <c r="AM385">
        <v>3</v>
      </c>
      <c r="AN385">
        <v>2</v>
      </c>
      <c r="AO385">
        <v>6</v>
      </c>
      <c r="AP385">
        <v>6</v>
      </c>
    </row>
    <row r="386" spans="1:42" x14ac:dyDescent="0.25">
      <c r="A386" t="s">
        <v>3666</v>
      </c>
      <c r="B386">
        <v>27.844397338996799</v>
      </c>
      <c r="C386">
        <v>129</v>
      </c>
      <c r="D386" t="s">
        <v>20819</v>
      </c>
      <c r="E386">
        <v>1546</v>
      </c>
      <c r="F386">
        <v>2618.50196049954</v>
      </c>
      <c r="G386">
        <v>51.944161570606298</v>
      </c>
      <c r="H386" t="s">
        <v>20820</v>
      </c>
      <c r="I386" t="s">
        <v>20821</v>
      </c>
      <c r="J386" t="s">
        <v>43</v>
      </c>
      <c r="K386">
        <v>201380.589983035</v>
      </c>
      <c r="L386">
        <v>83650.820636650795</v>
      </c>
      <c r="M386" t="s">
        <v>98</v>
      </c>
      <c r="N386" t="s">
        <v>98</v>
      </c>
      <c r="O386">
        <v>201381</v>
      </c>
      <c r="P386">
        <v>805524</v>
      </c>
      <c r="Q386">
        <v>18</v>
      </c>
      <c r="R386">
        <v>27.944197338996801</v>
      </c>
      <c r="S386" t="s">
        <v>3662</v>
      </c>
      <c r="T386">
        <v>1546</v>
      </c>
      <c r="U386">
        <v>2612.50196049954</v>
      </c>
      <c r="V386">
        <v>51.9</v>
      </c>
      <c r="W386" t="s">
        <v>22014</v>
      </c>
      <c r="X386">
        <v>72102609</v>
      </c>
      <c r="Y386" t="s">
        <v>96</v>
      </c>
      <c r="Z386" t="s">
        <v>3662</v>
      </c>
      <c r="AA386" t="s">
        <v>3663</v>
      </c>
      <c r="AB386" t="s">
        <v>3666</v>
      </c>
      <c r="AC386" t="s">
        <v>3664</v>
      </c>
      <c r="AD386" t="s">
        <v>20822</v>
      </c>
      <c r="AE386">
        <v>18</v>
      </c>
      <c r="AF386" t="s">
        <v>22014</v>
      </c>
      <c r="AG386" t="s">
        <v>96</v>
      </c>
      <c r="AH386" t="s">
        <v>96</v>
      </c>
      <c r="AI386" t="s">
        <v>96</v>
      </c>
      <c r="AJ386" t="s">
        <v>96</v>
      </c>
      <c r="AK386">
        <v>5</v>
      </c>
      <c r="AL386">
        <v>4</v>
      </c>
      <c r="AM386">
        <v>3</v>
      </c>
      <c r="AN386">
        <v>2</v>
      </c>
      <c r="AO386">
        <v>5</v>
      </c>
      <c r="AP386">
        <v>5</v>
      </c>
    </row>
    <row r="387" spans="1:42" x14ac:dyDescent="0.25">
      <c r="A387" t="s">
        <v>5715</v>
      </c>
      <c r="B387">
        <v>28.042812592155101</v>
      </c>
      <c r="C387">
        <v>59.099998474121101</v>
      </c>
      <c r="D387" t="s">
        <v>60</v>
      </c>
      <c r="F387">
        <v>2644.4250403477599</v>
      </c>
      <c r="G387">
        <v>52.437570451237001</v>
      </c>
      <c r="H387" t="s">
        <v>20823</v>
      </c>
      <c r="I387" t="s">
        <v>20824</v>
      </c>
      <c r="J387" t="s">
        <v>39</v>
      </c>
      <c r="K387">
        <v>272615.505046167</v>
      </c>
      <c r="L387">
        <v>126026.22098606</v>
      </c>
      <c r="M387" t="s">
        <v>98</v>
      </c>
      <c r="N387" t="s">
        <v>98</v>
      </c>
      <c r="O387">
        <v>272616</v>
      </c>
      <c r="P387">
        <v>1090464</v>
      </c>
      <c r="Q387">
        <v>25</v>
      </c>
      <c r="R387">
        <v>28.142612592155103</v>
      </c>
      <c r="S387" t="s">
        <v>5720</v>
      </c>
      <c r="T387" t="s">
        <v>96</v>
      </c>
      <c r="U387">
        <v>2638.4250403477599</v>
      </c>
      <c r="V387">
        <v>52.4</v>
      </c>
      <c r="W387" t="s">
        <v>22015</v>
      </c>
      <c r="X387">
        <v>72102609</v>
      </c>
      <c r="Y387" t="s">
        <v>96</v>
      </c>
      <c r="Z387" t="s">
        <v>5720</v>
      </c>
      <c r="AA387" t="s">
        <v>5721</v>
      </c>
      <c r="AB387" t="s">
        <v>5715</v>
      </c>
      <c r="AC387" t="s">
        <v>5722</v>
      </c>
      <c r="AD387" t="s">
        <v>5713</v>
      </c>
      <c r="AE387">
        <v>25</v>
      </c>
      <c r="AF387" t="s">
        <v>22015</v>
      </c>
      <c r="AG387" t="s">
        <v>96</v>
      </c>
      <c r="AH387" t="s">
        <v>96</v>
      </c>
      <c r="AI387" t="s">
        <v>96</v>
      </c>
      <c r="AJ387" t="s">
        <v>96</v>
      </c>
      <c r="AK387">
        <v>5</v>
      </c>
      <c r="AL387" t="s">
        <v>96</v>
      </c>
      <c r="AM387">
        <v>3</v>
      </c>
      <c r="AN387">
        <v>2</v>
      </c>
      <c r="AO387">
        <v>5</v>
      </c>
      <c r="AP387">
        <v>5</v>
      </c>
    </row>
    <row r="388" spans="1:42" x14ac:dyDescent="0.25">
      <c r="A388" t="s">
        <v>5715</v>
      </c>
      <c r="B388">
        <v>28.043197208969499</v>
      </c>
      <c r="C388">
        <v>59</v>
      </c>
      <c r="D388" t="s">
        <v>19431</v>
      </c>
      <c r="E388">
        <v>1230</v>
      </c>
      <c r="F388">
        <v>2644.4752907808002</v>
      </c>
      <c r="G388">
        <v>63.564887925434697</v>
      </c>
      <c r="H388" t="s">
        <v>19432</v>
      </c>
      <c r="I388" t="s">
        <v>4113</v>
      </c>
      <c r="J388" t="s">
        <v>43</v>
      </c>
      <c r="K388">
        <v>360328.70178883802</v>
      </c>
      <c r="L388">
        <v>127811.34279956399</v>
      </c>
      <c r="M388" t="s">
        <v>98</v>
      </c>
      <c r="N388" t="s">
        <v>98</v>
      </c>
      <c r="O388">
        <v>360329</v>
      </c>
      <c r="P388">
        <v>1441316</v>
      </c>
      <c r="Q388">
        <v>33</v>
      </c>
      <c r="R388">
        <v>28.142997208969497</v>
      </c>
      <c r="S388" t="s">
        <v>5720</v>
      </c>
      <c r="T388">
        <v>1230</v>
      </c>
      <c r="U388">
        <v>2638.4752907808002</v>
      </c>
      <c r="V388">
        <v>63.6</v>
      </c>
      <c r="W388" t="s">
        <v>22015</v>
      </c>
      <c r="X388">
        <v>72102609</v>
      </c>
      <c r="Y388" t="s">
        <v>96</v>
      </c>
      <c r="Z388" t="s">
        <v>5720</v>
      </c>
      <c r="AA388" t="s">
        <v>5721</v>
      </c>
      <c r="AB388" t="s">
        <v>5715</v>
      </c>
      <c r="AC388" t="s">
        <v>5722</v>
      </c>
      <c r="AD388" t="s">
        <v>5713</v>
      </c>
      <c r="AE388">
        <v>33</v>
      </c>
      <c r="AF388" t="s">
        <v>22015</v>
      </c>
      <c r="AG388" t="s">
        <v>96</v>
      </c>
      <c r="AH388" t="s">
        <v>96</v>
      </c>
      <c r="AI388" t="s">
        <v>96</v>
      </c>
      <c r="AJ388" t="s">
        <v>96</v>
      </c>
      <c r="AK388">
        <v>5</v>
      </c>
      <c r="AL388">
        <v>4</v>
      </c>
      <c r="AM388">
        <v>3</v>
      </c>
      <c r="AN388">
        <v>2</v>
      </c>
      <c r="AO388">
        <v>5</v>
      </c>
      <c r="AP388">
        <v>5</v>
      </c>
    </row>
    <row r="389" spans="1:42" x14ac:dyDescent="0.25">
      <c r="A389" t="s">
        <v>17829</v>
      </c>
      <c r="B389">
        <v>28.144353353791502</v>
      </c>
      <c r="C389">
        <v>71</v>
      </c>
      <c r="D389" t="s">
        <v>18687</v>
      </c>
      <c r="E389">
        <v>1355</v>
      </c>
      <c r="F389">
        <v>2657.6914058607499</v>
      </c>
      <c r="G389">
        <v>58.165072820140999</v>
      </c>
      <c r="H389" t="s">
        <v>18688</v>
      </c>
      <c r="I389" t="s">
        <v>50</v>
      </c>
      <c r="J389" t="s">
        <v>43</v>
      </c>
      <c r="K389">
        <v>430459.64333373099</v>
      </c>
      <c r="L389">
        <v>60133.0387150846</v>
      </c>
      <c r="M389" t="s">
        <v>98</v>
      </c>
      <c r="N389" t="s">
        <v>98</v>
      </c>
      <c r="O389">
        <v>430460</v>
      </c>
      <c r="P389">
        <v>1721840</v>
      </c>
      <c r="Q389">
        <v>39</v>
      </c>
      <c r="R389">
        <v>28.244153353791503</v>
      </c>
      <c r="S389" t="s">
        <v>17822</v>
      </c>
      <c r="T389">
        <v>1355</v>
      </c>
      <c r="U389">
        <v>2651.6914058607499</v>
      </c>
      <c r="V389">
        <v>58.2</v>
      </c>
      <c r="W389" t="s">
        <v>22016</v>
      </c>
      <c r="X389">
        <v>72102609</v>
      </c>
      <c r="Y389" t="s">
        <v>96</v>
      </c>
      <c r="Z389" t="s">
        <v>17822</v>
      </c>
      <c r="AA389" t="s">
        <v>17826</v>
      </c>
      <c r="AB389" t="s">
        <v>17829</v>
      </c>
      <c r="AC389" t="s">
        <v>17828</v>
      </c>
      <c r="AD389" t="s">
        <v>19425</v>
      </c>
      <c r="AE389">
        <v>39</v>
      </c>
      <c r="AF389" t="s">
        <v>22016</v>
      </c>
      <c r="AG389" t="s">
        <v>96</v>
      </c>
      <c r="AH389" t="s">
        <v>96</v>
      </c>
      <c r="AI389" t="s">
        <v>96</v>
      </c>
      <c r="AJ389" t="s">
        <v>96</v>
      </c>
      <c r="AK389">
        <v>5</v>
      </c>
      <c r="AL389">
        <v>4</v>
      </c>
      <c r="AM389">
        <v>3</v>
      </c>
      <c r="AN389">
        <v>2</v>
      </c>
      <c r="AO389">
        <v>5</v>
      </c>
      <c r="AP389">
        <v>5</v>
      </c>
    </row>
    <row r="390" spans="1:42" x14ac:dyDescent="0.25">
      <c r="A390" t="s">
        <v>20825</v>
      </c>
      <c r="B390">
        <v>28.2237578568148</v>
      </c>
      <c r="C390">
        <v>81</v>
      </c>
      <c r="D390" t="s">
        <v>20826</v>
      </c>
      <c r="E390">
        <v>1571</v>
      </c>
      <c r="F390">
        <v>2668.06565501457</v>
      </c>
      <c r="G390">
        <v>55.296469107154799</v>
      </c>
      <c r="H390" t="s">
        <v>20827</v>
      </c>
      <c r="I390" t="s">
        <v>20828</v>
      </c>
      <c r="J390" t="s">
        <v>43</v>
      </c>
      <c r="K390">
        <v>210682.296953996</v>
      </c>
      <c r="L390">
        <v>42851.536946289598</v>
      </c>
      <c r="M390" t="s">
        <v>98</v>
      </c>
      <c r="N390" t="s">
        <v>98</v>
      </c>
      <c r="O390">
        <v>210682</v>
      </c>
      <c r="P390">
        <v>842728</v>
      </c>
      <c r="Q390">
        <v>19</v>
      </c>
      <c r="R390">
        <v>28.323557856814801</v>
      </c>
      <c r="S390" t="s">
        <v>20829</v>
      </c>
      <c r="T390">
        <v>1571</v>
      </c>
      <c r="U390">
        <v>2662.06565501457</v>
      </c>
      <c r="V390">
        <v>55.3</v>
      </c>
      <c r="W390" t="s">
        <v>22017</v>
      </c>
      <c r="X390">
        <v>72102609</v>
      </c>
      <c r="Y390" t="s">
        <v>96</v>
      </c>
      <c r="Z390" t="s">
        <v>20829</v>
      </c>
      <c r="AA390" t="s">
        <v>20830</v>
      </c>
      <c r="AB390" t="s">
        <v>20825</v>
      </c>
      <c r="AC390" t="s">
        <v>20831</v>
      </c>
      <c r="AD390" t="s">
        <v>20832</v>
      </c>
      <c r="AE390">
        <v>19</v>
      </c>
      <c r="AF390" t="s">
        <v>22017</v>
      </c>
      <c r="AG390" t="s">
        <v>96</v>
      </c>
      <c r="AH390" t="s">
        <v>96</v>
      </c>
      <c r="AI390" t="s">
        <v>96</v>
      </c>
      <c r="AJ390" t="s">
        <v>96</v>
      </c>
      <c r="AK390">
        <v>5</v>
      </c>
      <c r="AL390">
        <v>4</v>
      </c>
      <c r="AM390">
        <v>3</v>
      </c>
      <c r="AN390">
        <v>2</v>
      </c>
      <c r="AO390">
        <v>5</v>
      </c>
      <c r="AP390">
        <v>5</v>
      </c>
    </row>
    <row r="391" spans="1:42" x14ac:dyDescent="0.25">
      <c r="A391" t="s">
        <v>20833</v>
      </c>
      <c r="B391">
        <v>28.323594002303199</v>
      </c>
      <c r="C391">
        <v>310</v>
      </c>
      <c r="D391" t="s">
        <v>20834</v>
      </c>
      <c r="E391">
        <v>2392</v>
      </c>
      <c r="F391">
        <v>2681.10931133654</v>
      </c>
      <c r="G391">
        <v>69.204769303710293</v>
      </c>
      <c r="H391" t="s">
        <v>20835</v>
      </c>
      <c r="I391" t="s">
        <v>6860</v>
      </c>
      <c r="J391" t="s">
        <v>43</v>
      </c>
      <c r="K391">
        <v>164122.077002709</v>
      </c>
      <c r="L391">
        <v>70024.101864071796</v>
      </c>
      <c r="M391" t="s">
        <v>98</v>
      </c>
      <c r="N391" t="s">
        <v>98</v>
      </c>
      <c r="O391">
        <v>164122</v>
      </c>
      <c r="P391">
        <v>656488</v>
      </c>
      <c r="Q391">
        <v>15</v>
      </c>
      <c r="R391">
        <v>28.423394002303198</v>
      </c>
      <c r="S391" t="s">
        <v>20836</v>
      </c>
      <c r="T391">
        <v>2392</v>
      </c>
      <c r="U391">
        <v>2675.10931133654</v>
      </c>
      <c r="V391">
        <v>69.2</v>
      </c>
      <c r="W391" t="s">
        <v>22018</v>
      </c>
      <c r="X391">
        <v>72102609</v>
      </c>
      <c r="Y391" t="s">
        <v>96</v>
      </c>
      <c r="Z391" t="s">
        <v>20836</v>
      </c>
      <c r="AA391" t="s">
        <v>20837</v>
      </c>
      <c r="AB391" t="s">
        <v>20833</v>
      </c>
      <c r="AC391" t="s">
        <v>20838</v>
      </c>
      <c r="AD391" t="s">
        <v>20839</v>
      </c>
      <c r="AE391">
        <v>15</v>
      </c>
      <c r="AF391" t="s">
        <v>22018</v>
      </c>
      <c r="AG391" t="s">
        <v>96</v>
      </c>
      <c r="AH391" t="s">
        <v>96</v>
      </c>
      <c r="AI391" t="s">
        <v>96</v>
      </c>
      <c r="AJ391" t="s">
        <v>96</v>
      </c>
      <c r="AK391">
        <v>5</v>
      </c>
      <c r="AL391">
        <v>4</v>
      </c>
      <c r="AM391">
        <v>3</v>
      </c>
      <c r="AN391">
        <v>2</v>
      </c>
      <c r="AO391">
        <v>5</v>
      </c>
      <c r="AP391">
        <v>5</v>
      </c>
    </row>
    <row r="392" spans="1:42" x14ac:dyDescent="0.25">
      <c r="A392" t="s">
        <v>20840</v>
      </c>
      <c r="B392">
        <v>28.330928594489901</v>
      </c>
      <c r="C392">
        <v>180</v>
      </c>
      <c r="D392" t="s">
        <v>20841</v>
      </c>
      <c r="E392">
        <v>2014</v>
      </c>
      <c r="F392">
        <v>2682.0675805012502</v>
      </c>
      <c r="G392">
        <v>66.884089745959201</v>
      </c>
      <c r="H392" t="s">
        <v>20842</v>
      </c>
      <c r="I392" t="s">
        <v>20843</v>
      </c>
      <c r="J392" t="s">
        <v>43</v>
      </c>
      <c r="K392">
        <v>521522.248958182</v>
      </c>
      <c r="L392">
        <v>254005.95097293399</v>
      </c>
      <c r="M392" t="s">
        <v>98</v>
      </c>
      <c r="N392" t="s">
        <v>98</v>
      </c>
      <c r="O392">
        <v>521522</v>
      </c>
      <c r="P392">
        <v>2086088</v>
      </c>
      <c r="Q392">
        <v>47</v>
      </c>
      <c r="R392">
        <v>28.430728594489899</v>
      </c>
      <c r="S392" t="s">
        <v>20844</v>
      </c>
      <c r="T392">
        <v>2014</v>
      </c>
      <c r="U392">
        <v>2676.0675805012502</v>
      </c>
      <c r="V392">
        <v>66.900000000000006</v>
      </c>
      <c r="W392" t="s">
        <v>22019</v>
      </c>
      <c r="X392">
        <v>72102609</v>
      </c>
      <c r="Y392" t="s">
        <v>96</v>
      </c>
      <c r="Z392" t="s">
        <v>20844</v>
      </c>
      <c r="AA392" t="s">
        <v>20845</v>
      </c>
      <c r="AB392" t="s">
        <v>20840</v>
      </c>
      <c r="AC392" t="s">
        <v>20846</v>
      </c>
      <c r="AD392" t="s">
        <v>20847</v>
      </c>
      <c r="AE392">
        <v>47</v>
      </c>
      <c r="AF392" t="s">
        <v>22019</v>
      </c>
      <c r="AG392" t="s">
        <v>96</v>
      </c>
      <c r="AH392" t="s">
        <v>96</v>
      </c>
      <c r="AI392" t="s">
        <v>96</v>
      </c>
      <c r="AJ392" t="s">
        <v>96</v>
      </c>
      <c r="AK392">
        <v>5</v>
      </c>
      <c r="AL392">
        <v>4</v>
      </c>
      <c r="AM392">
        <v>3</v>
      </c>
      <c r="AN392">
        <v>2</v>
      </c>
      <c r="AO392">
        <v>5</v>
      </c>
      <c r="AP392">
        <v>5</v>
      </c>
    </row>
    <row r="393" spans="1:42" x14ac:dyDescent="0.25">
      <c r="A393" t="s">
        <v>3797</v>
      </c>
      <c r="B393">
        <v>28.405932930280901</v>
      </c>
      <c r="C393">
        <v>249</v>
      </c>
      <c r="D393" t="s">
        <v>20848</v>
      </c>
      <c r="E393">
        <v>1209</v>
      </c>
      <c r="F393">
        <v>2691.86694498923</v>
      </c>
      <c r="G393">
        <v>52.402124398078598</v>
      </c>
      <c r="H393" t="s">
        <v>20849</v>
      </c>
      <c r="I393" t="s">
        <v>17408</v>
      </c>
      <c r="J393" t="s">
        <v>43</v>
      </c>
      <c r="K393">
        <v>1068820.14048038</v>
      </c>
      <c r="L393">
        <v>180718.22975666201</v>
      </c>
      <c r="M393" t="s">
        <v>98</v>
      </c>
      <c r="N393" t="s">
        <v>98</v>
      </c>
      <c r="O393">
        <v>1068820</v>
      </c>
      <c r="P393">
        <v>4275280</v>
      </c>
      <c r="Q393">
        <v>97</v>
      </c>
      <c r="R393">
        <v>28.505732930280899</v>
      </c>
      <c r="S393" t="s">
        <v>2012</v>
      </c>
      <c r="T393">
        <v>1209</v>
      </c>
      <c r="U393">
        <v>2685.86694498923</v>
      </c>
      <c r="V393">
        <v>52.4</v>
      </c>
      <c r="W393" t="s">
        <v>22020</v>
      </c>
      <c r="X393">
        <v>72102609</v>
      </c>
      <c r="Y393" t="s">
        <v>96</v>
      </c>
      <c r="Z393" t="s">
        <v>2012</v>
      </c>
      <c r="AA393" t="s">
        <v>20850</v>
      </c>
      <c r="AB393" t="s">
        <v>3797</v>
      </c>
      <c r="AC393" t="s">
        <v>20851</v>
      </c>
      <c r="AD393" t="s">
        <v>3793</v>
      </c>
      <c r="AE393">
        <v>97</v>
      </c>
      <c r="AF393" t="s">
        <v>22020</v>
      </c>
      <c r="AG393" t="s">
        <v>96</v>
      </c>
      <c r="AH393" t="s">
        <v>96</v>
      </c>
      <c r="AI393" t="s">
        <v>96</v>
      </c>
      <c r="AJ393" t="s">
        <v>96</v>
      </c>
      <c r="AK393">
        <v>5</v>
      </c>
      <c r="AL393">
        <v>4</v>
      </c>
      <c r="AM393">
        <v>3</v>
      </c>
      <c r="AN393">
        <v>2</v>
      </c>
      <c r="AO393">
        <v>5</v>
      </c>
      <c r="AP393">
        <v>5</v>
      </c>
    </row>
    <row r="394" spans="1:42" x14ac:dyDescent="0.25">
      <c r="A394" t="s">
        <v>20852</v>
      </c>
      <c r="B394">
        <v>28.406130909290201</v>
      </c>
      <c r="C394">
        <v>204</v>
      </c>
      <c r="D394" t="s">
        <v>20853</v>
      </c>
      <c r="E394">
        <v>2871</v>
      </c>
      <c r="F394">
        <v>2691.8928110735401</v>
      </c>
      <c r="G394">
        <v>88.531876715743095</v>
      </c>
      <c r="H394" t="s">
        <v>20854</v>
      </c>
      <c r="I394" t="s">
        <v>20855</v>
      </c>
      <c r="J394" t="s">
        <v>43</v>
      </c>
      <c r="K394">
        <v>2255026.7855078001</v>
      </c>
      <c r="L394">
        <v>188071.669151832</v>
      </c>
      <c r="M394" t="s">
        <v>98</v>
      </c>
      <c r="N394" t="s">
        <v>98</v>
      </c>
      <c r="O394">
        <v>2255027</v>
      </c>
      <c r="P394">
        <v>9020108</v>
      </c>
      <c r="Q394">
        <v>205</v>
      </c>
      <c r="R394">
        <v>28.5059309092902</v>
      </c>
      <c r="S394" t="s">
        <v>20856</v>
      </c>
      <c r="T394">
        <v>2871</v>
      </c>
      <c r="U394">
        <v>2685.8928110735401</v>
      </c>
      <c r="V394">
        <v>88.5</v>
      </c>
      <c r="W394" t="s">
        <v>22021</v>
      </c>
      <c r="X394">
        <v>72102609</v>
      </c>
      <c r="Y394" t="s">
        <v>96</v>
      </c>
      <c r="Z394" t="s">
        <v>20856</v>
      </c>
      <c r="AA394" t="s">
        <v>20857</v>
      </c>
      <c r="AB394" t="s">
        <v>20852</v>
      </c>
      <c r="AC394" t="s">
        <v>20858</v>
      </c>
      <c r="AD394" t="s">
        <v>20859</v>
      </c>
      <c r="AE394">
        <v>205</v>
      </c>
      <c r="AF394" t="s">
        <v>22021</v>
      </c>
      <c r="AG394" t="s">
        <v>96</v>
      </c>
      <c r="AH394" t="s">
        <v>96</v>
      </c>
      <c r="AI394" t="s">
        <v>96</v>
      </c>
      <c r="AJ394" t="s">
        <v>96</v>
      </c>
      <c r="AK394" t="s">
        <v>96</v>
      </c>
      <c r="AL394">
        <v>4</v>
      </c>
      <c r="AM394">
        <v>3</v>
      </c>
      <c r="AN394">
        <v>2</v>
      </c>
      <c r="AO394">
        <v>4</v>
      </c>
      <c r="AP394">
        <v>4</v>
      </c>
    </row>
    <row r="395" spans="1:42" x14ac:dyDescent="0.25">
      <c r="A395" t="s">
        <v>20860</v>
      </c>
      <c r="B395">
        <v>28.4883211335571</v>
      </c>
      <c r="C395">
        <v>82</v>
      </c>
      <c r="D395" t="s">
        <v>20861</v>
      </c>
      <c r="E395">
        <v>2235</v>
      </c>
      <c r="F395">
        <v>2702.6310164912202</v>
      </c>
      <c r="G395">
        <v>61.426758841354697</v>
      </c>
      <c r="H395" t="s">
        <v>20862</v>
      </c>
      <c r="I395" t="s">
        <v>20863</v>
      </c>
      <c r="J395" t="s">
        <v>43</v>
      </c>
      <c r="K395">
        <v>55464.001061846102</v>
      </c>
      <c r="L395">
        <v>19900.629767781498</v>
      </c>
      <c r="M395" t="s">
        <v>98</v>
      </c>
      <c r="N395" t="s">
        <v>98</v>
      </c>
      <c r="O395">
        <v>55464</v>
      </c>
      <c r="P395">
        <v>221856</v>
      </c>
      <c r="Q395">
        <v>5</v>
      </c>
      <c r="R395">
        <v>28.588121133557102</v>
      </c>
      <c r="S395" t="s">
        <v>20864</v>
      </c>
      <c r="T395">
        <v>2235</v>
      </c>
      <c r="U395">
        <v>2696.6310164912202</v>
      </c>
      <c r="V395">
        <v>61.4</v>
      </c>
      <c r="W395" t="s">
        <v>22022</v>
      </c>
      <c r="X395">
        <v>72102609</v>
      </c>
      <c r="Y395" t="s">
        <v>96</v>
      </c>
      <c r="Z395" t="s">
        <v>20864</v>
      </c>
      <c r="AA395" t="s">
        <v>20865</v>
      </c>
      <c r="AB395" t="s">
        <v>20860</v>
      </c>
      <c r="AC395" t="s">
        <v>20866</v>
      </c>
      <c r="AD395" t="s">
        <v>20867</v>
      </c>
      <c r="AE395">
        <v>5</v>
      </c>
      <c r="AF395" t="s">
        <v>22022</v>
      </c>
      <c r="AG395" t="s">
        <v>96</v>
      </c>
      <c r="AH395" t="s">
        <v>96</v>
      </c>
      <c r="AI395" t="s">
        <v>96</v>
      </c>
      <c r="AJ395" t="s">
        <v>96</v>
      </c>
      <c r="AK395">
        <v>5</v>
      </c>
      <c r="AL395">
        <v>4</v>
      </c>
      <c r="AM395">
        <v>3</v>
      </c>
      <c r="AN395">
        <v>2</v>
      </c>
      <c r="AO395">
        <v>5</v>
      </c>
      <c r="AP395">
        <v>5</v>
      </c>
    </row>
    <row r="396" spans="1:42" x14ac:dyDescent="0.25">
      <c r="A396" t="s">
        <v>14077</v>
      </c>
      <c r="B396">
        <v>28.512137796529601</v>
      </c>
      <c r="C396">
        <v>215</v>
      </c>
      <c r="D396" t="s">
        <v>20868</v>
      </c>
      <c r="E396">
        <v>2112</v>
      </c>
      <c r="F396">
        <v>2705.7426787557301</v>
      </c>
      <c r="G396">
        <v>52.677965240850497</v>
      </c>
      <c r="H396" t="s">
        <v>20869</v>
      </c>
      <c r="I396" t="s">
        <v>20870</v>
      </c>
      <c r="J396" t="s">
        <v>43</v>
      </c>
      <c r="K396">
        <v>524475.86060272099</v>
      </c>
      <c r="L396">
        <v>89011.893993896301</v>
      </c>
      <c r="M396" t="s">
        <v>98</v>
      </c>
      <c r="N396" t="s">
        <v>98</v>
      </c>
      <c r="O396">
        <v>524476</v>
      </c>
      <c r="P396">
        <v>2097904</v>
      </c>
      <c r="Q396">
        <v>48</v>
      </c>
      <c r="R396">
        <v>28.611937796529602</v>
      </c>
      <c r="S396" t="s">
        <v>14075</v>
      </c>
      <c r="T396">
        <v>2112</v>
      </c>
      <c r="U396">
        <v>2699.7426787557301</v>
      </c>
      <c r="V396">
        <v>52.7</v>
      </c>
      <c r="W396" t="s">
        <v>22023</v>
      </c>
      <c r="X396">
        <v>72102609</v>
      </c>
      <c r="Y396" t="s">
        <v>96</v>
      </c>
      <c r="Z396" t="s">
        <v>14075</v>
      </c>
      <c r="AA396" t="s">
        <v>14076</v>
      </c>
      <c r="AB396" t="s">
        <v>14077</v>
      </c>
      <c r="AC396" t="s">
        <v>14078</v>
      </c>
      <c r="AD396" t="s">
        <v>14079</v>
      </c>
      <c r="AE396">
        <v>48</v>
      </c>
      <c r="AF396" t="s">
        <v>22023</v>
      </c>
      <c r="AG396" t="s">
        <v>96</v>
      </c>
      <c r="AH396" t="s">
        <v>96</v>
      </c>
      <c r="AI396" t="s">
        <v>96</v>
      </c>
      <c r="AJ396" t="s">
        <v>96</v>
      </c>
      <c r="AK396">
        <v>5</v>
      </c>
      <c r="AL396">
        <v>4</v>
      </c>
      <c r="AM396">
        <v>3</v>
      </c>
      <c r="AN396">
        <v>2</v>
      </c>
      <c r="AO396">
        <v>5</v>
      </c>
      <c r="AP396">
        <v>5</v>
      </c>
    </row>
    <row r="397" spans="1:42" x14ac:dyDescent="0.25">
      <c r="A397" t="s">
        <v>20871</v>
      </c>
      <c r="B397">
        <v>28.723859991630398</v>
      </c>
      <c r="C397">
        <v>148</v>
      </c>
      <c r="D397" t="s">
        <v>20872</v>
      </c>
      <c r="E397">
        <v>3023</v>
      </c>
      <c r="F397">
        <v>2733.4043190876801</v>
      </c>
      <c r="G397">
        <v>51.7732805064947</v>
      </c>
      <c r="H397" t="s">
        <v>20873</v>
      </c>
      <c r="I397" t="s">
        <v>7069</v>
      </c>
      <c r="J397" t="s">
        <v>43</v>
      </c>
      <c r="K397">
        <v>81518.019737878698</v>
      </c>
      <c r="L397">
        <v>11360.231680663301</v>
      </c>
      <c r="M397" t="s">
        <v>98</v>
      </c>
      <c r="N397" t="s">
        <v>98</v>
      </c>
      <c r="O397">
        <v>81518</v>
      </c>
      <c r="P397">
        <v>326072</v>
      </c>
      <c r="Q397">
        <v>7</v>
      </c>
      <c r="R397">
        <v>28.8236599916304</v>
      </c>
      <c r="S397" t="s">
        <v>20874</v>
      </c>
      <c r="T397">
        <v>3023</v>
      </c>
      <c r="U397">
        <v>2727.4043190876801</v>
      </c>
      <c r="V397">
        <v>51.8</v>
      </c>
      <c r="W397" t="s">
        <v>22024</v>
      </c>
      <c r="X397">
        <v>72102609</v>
      </c>
      <c r="Y397" t="s">
        <v>96</v>
      </c>
      <c r="Z397" t="s">
        <v>20874</v>
      </c>
      <c r="AA397" t="s">
        <v>20875</v>
      </c>
      <c r="AB397" t="s">
        <v>20871</v>
      </c>
      <c r="AC397" t="s">
        <v>20876</v>
      </c>
      <c r="AD397" t="s">
        <v>20877</v>
      </c>
      <c r="AE397">
        <v>7</v>
      </c>
      <c r="AF397" t="s">
        <v>22024</v>
      </c>
      <c r="AG397" t="s">
        <v>96</v>
      </c>
      <c r="AH397" t="s">
        <v>96</v>
      </c>
      <c r="AI397" t="s">
        <v>96</v>
      </c>
      <c r="AJ397" t="s">
        <v>96</v>
      </c>
      <c r="AK397">
        <v>5</v>
      </c>
      <c r="AL397">
        <v>4</v>
      </c>
      <c r="AM397">
        <v>3</v>
      </c>
      <c r="AN397">
        <v>2</v>
      </c>
      <c r="AO397">
        <v>5</v>
      </c>
      <c r="AP397">
        <v>5</v>
      </c>
    </row>
    <row r="398" spans="1:42" x14ac:dyDescent="0.25">
      <c r="A398" t="s">
        <v>20878</v>
      </c>
      <c r="B398">
        <v>28.735184439892599</v>
      </c>
      <c r="C398">
        <v>113</v>
      </c>
      <c r="D398" t="s">
        <v>20879</v>
      </c>
      <c r="E398">
        <v>2675</v>
      </c>
      <c r="F398">
        <v>2734.8838655029099</v>
      </c>
      <c r="G398">
        <v>55.8693032528573</v>
      </c>
      <c r="H398" t="s">
        <v>20880</v>
      </c>
      <c r="I398" t="s">
        <v>20881</v>
      </c>
      <c r="J398" t="s">
        <v>43</v>
      </c>
      <c r="K398">
        <v>46359.000367392298</v>
      </c>
      <c r="L398">
        <v>17570.3984255375</v>
      </c>
      <c r="M398" t="s">
        <v>98</v>
      </c>
      <c r="N398" t="s">
        <v>98</v>
      </c>
      <c r="O398">
        <v>46359</v>
      </c>
      <c r="P398">
        <v>185436</v>
      </c>
      <c r="Q398">
        <v>4</v>
      </c>
      <c r="R398">
        <v>28.834984439892601</v>
      </c>
      <c r="S398" t="s">
        <v>20882</v>
      </c>
      <c r="T398">
        <v>2675</v>
      </c>
      <c r="U398">
        <v>2728.8838655029099</v>
      </c>
      <c r="V398">
        <v>55.9</v>
      </c>
      <c r="W398" t="s">
        <v>22025</v>
      </c>
      <c r="X398">
        <v>72102609</v>
      </c>
      <c r="Y398" t="s">
        <v>96</v>
      </c>
      <c r="Z398" t="s">
        <v>20882</v>
      </c>
      <c r="AA398" t="s">
        <v>20883</v>
      </c>
      <c r="AB398" t="s">
        <v>20878</v>
      </c>
      <c r="AC398" t="s">
        <v>20884</v>
      </c>
      <c r="AD398" t="s">
        <v>20885</v>
      </c>
      <c r="AE398">
        <v>4</v>
      </c>
      <c r="AF398" t="s">
        <v>22025</v>
      </c>
      <c r="AG398" t="s">
        <v>96</v>
      </c>
      <c r="AH398" t="s">
        <v>96</v>
      </c>
      <c r="AI398" t="s">
        <v>96</v>
      </c>
      <c r="AJ398" t="s">
        <v>96</v>
      </c>
      <c r="AK398">
        <v>5</v>
      </c>
      <c r="AL398" t="s">
        <v>96</v>
      </c>
      <c r="AM398">
        <v>3</v>
      </c>
      <c r="AN398">
        <v>2</v>
      </c>
      <c r="AO398">
        <v>5</v>
      </c>
      <c r="AP398">
        <v>5</v>
      </c>
    </row>
    <row r="399" spans="1:42" x14ac:dyDescent="0.25">
      <c r="A399" t="s">
        <v>20886</v>
      </c>
      <c r="B399">
        <v>28.8634404302848</v>
      </c>
      <c r="C399">
        <v>171</v>
      </c>
      <c r="D399" t="s">
        <v>20887</v>
      </c>
      <c r="E399">
        <v>1859</v>
      </c>
      <c r="F399">
        <v>2751.6405927556202</v>
      </c>
      <c r="G399">
        <v>61.580972672120701</v>
      </c>
      <c r="H399" t="s">
        <v>20888</v>
      </c>
      <c r="I399" t="s">
        <v>20889</v>
      </c>
      <c r="J399" t="s">
        <v>43</v>
      </c>
      <c r="K399">
        <v>242066.13424596799</v>
      </c>
      <c r="L399">
        <v>125818.779253905</v>
      </c>
      <c r="M399" t="s">
        <v>98</v>
      </c>
      <c r="N399" t="s">
        <v>98</v>
      </c>
      <c r="O399">
        <v>242066</v>
      </c>
      <c r="P399">
        <v>968264</v>
      </c>
      <c r="Q399">
        <v>22</v>
      </c>
      <c r="R399">
        <v>28.963240430284799</v>
      </c>
      <c r="S399" t="s">
        <v>20890</v>
      </c>
      <c r="T399">
        <v>1859</v>
      </c>
      <c r="U399">
        <v>2745.6405927556202</v>
      </c>
      <c r="V399">
        <v>61.6</v>
      </c>
      <c r="W399" t="s">
        <v>22026</v>
      </c>
      <c r="X399">
        <v>72102609</v>
      </c>
      <c r="Y399" t="s">
        <v>96</v>
      </c>
      <c r="Z399" t="s">
        <v>20890</v>
      </c>
      <c r="AA399" t="s">
        <v>20891</v>
      </c>
      <c r="AB399" t="s">
        <v>20886</v>
      </c>
      <c r="AC399" t="s">
        <v>20892</v>
      </c>
      <c r="AD399" t="s">
        <v>20893</v>
      </c>
      <c r="AE399">
        <v>22</v>
      </c>
      <c r="AF399" t="s">
        <v>22026</v>
      </c>
      <c r="AG399" t="s">
        <v>96</v>
      </c>
      <c r="AH399" t="s">
        <v>96</v>
      </c>
      <c r="AI399" t="s">
        <v>96</v>
      </c>
      <c r="AJ399" t="s">
        <v>96</v>
      </c>
      <c r="AK399">
        <v>5</v>
      </c>
      <c r="AL399">
        <v>4</v>
      </c>
      <c r="AM399">
        <v>3</v>
      </c>
      <c r="AN399">
        <v>2</v>
      </c>
      <c r="AO399">
        <v>5</v>
      </c>
      <c r="AP399">
        <v>5</v>
      </c>
    </row>
    <row r="400" spans="1:42" x14ac:dyDescent="0.25">
      <c r="A400" t="s">
        <v>328</v>
      </c>
      <c r="B400">
        <v>28.893360089281401</v>
      </c>
      <c r="C400">
        <v>149</v>
      </c>
      <c r="D400" t="s">
        <v>20894</v>
      </c>
      <c r="E400">
        <v>2768</v>
      </c>
      <c r="F400">
        <v>2755.5496153577401</v>
      </c>
      <c r="G400">
        <v>57.274608682099199</v>
      </c>
      <c r="H400" t="s">
        <v>20895</v>
      </c>
      <c r="I400" t="s">
        <v>73</v>
      </c>
      <c r="J400" t="s">
        <v>44</v>
      </c>
      <c r="K400">
        <v>205132.62698123601</v>
      </c>
      <c r="L400">
        <v>49455.322854849299</v>
      </c>
      <c r="M400">
        <v>75963.693672163601</v>
      </c>
      <c r="N400">
        <v>75963.693672163601</v>
      </c>
      <c r="O400">
        <v>129169</v>
      </c>
      <c r="P400">
        <v>516676</v>
      </c>
      <c r="Q400">
        <v>12</v>
      </c>
      <c r="R400">
        <v>28.993160089281403</v>
      </c>
      <c r="S400" t="s">
        <v>329</v>
      </c>
      <c r="T400">
        <v>2768</v>
      </c>
      <c r="U400">
        <v>2749.5496153577401</v>
      </c>
      <c r="V400">
        <v>57.3</v>
      </c>
      <c r="W400" t="s">
        <v>19466</v>
      </c>
      <c r="X400">
        <v>72102609</v>
      </c>
      <c r="Y400" t="s">
        <v>96</v>
      </c>
      <c r="Z400" t="s">
        <v>329</v>
      </c>
      <c r="AA400" t="s">
        <v>330</v>
      </c>
      <c r="AB400" t="s">
        <v>328</v>
      </c>
      <c r="AC400" t="s">
        <v>278</v>
      </c>
      <c r="AD400" t="s">
        <v>327</v>
      </c>
      <c r="AE400">
        <v>12</v>
      </c>
      <c r="AF400" t="s">
        <v>19466</v>
      </c>
      <c r="AG400" t="s">
        <v>96</v>
      </c>
      <c r="AH400" t="s">
        <v>118</v>
      </c>
      <c r="AI400" t="s">
        <v>96</v>
      </c>
      <c r="AJ400" t="s">
        <v>96</v>
      </c>
      <c r="AK400">
        <v>5</v>
      </c>
      <c r="AL400" t="s">
        <v>96</v>
      </c>
      <c r="AM400" t="s">
        <v>96</v>
      </c>
      <c r="AN400">
        <v>2</v>
      </c>
      <c r="AO400">
        <v>5</v>
      </c>
      <c r="AP400">
        <v>5</v>
      </c>
    </row>
    <row r="401" spans="1:42" x14ac:dyDescent="0.25">
      <c r="A401" t="s">
        <v>20896</v>
      </c>
      <c r="B401">
        <v>28.948625212596699</v>
      </c>
      <c r="C401">
        <v>57.099998474121101</v>
      </c>
      <c r="D401" t="s">
        <v>20897</v>
      </c>
      <c r="E401">
        <v>2031</v>
      </c>
      <c r="F401">
        <v>2762.7700390989598</v>
      </c>
      <c r="G401">
        <v>73.7298954013349</v>
      </c>
      <c r="H401" t="s">
        <v>20898</v>
      </c>
      <c r="I401" t="s">
        <v>20899</v>
      </c>
      <c r="J401" t="s">
        <v>43</v>
      </c>
      <c r="K401">
        <v>1932774.2766156599</v>
      </c>
      <c r="L401">
        <v>145066.60153541001</v>
      </c>
      <c r="M401" t="s">
        <v>98</v>
      </c>
      <c r="N401" t="s">
        <v>98</v>
      </c>
      <c r="O401">
        <v>1932774</v>
      </c>
      <c r="P401">
        <v>7731096</v>
      </c>
      <c r="Q401">
        <v>176</v>
      </c>
      <c r="R401">
        <v>29.048425212596698</v>
      </c>
      <c r="S401" t="s">
        <v>20900</v>
      </c>
      <c r="T401">
        <v>2031</v>
      </c>
      <c r="U401">
        <v>2756.7700390989598</v>
      </c>
      <c r="V401">
        <v>73.7</v>
      </c>
      <c r="W401" t="s">
        <v>22027</v>
      </c>
      <c r="X401">
        <v>72102609</v>
      </c>
      <c r="Y401" t="s">
        <v>96</v>
      </c>
      <c r="Z401" t="s">
        <v>20900</v>
      </c>
      <c r="AA401" t="s">
        <v>20901</v>
      </c>
      <c r="AB401" t="s">
        <v>20896</v>
      </c>
      <c r="AC401" t="s">
        <v>20902</v>
      </c>
      <c r="AD401" t="s">
        <v>20903</v>
      </c>
      <c r="AE401">
        <v>176</v>
      </c>
      <c r="AF401" t="s">
        <v>22027</v>
      </c>
      <c r="AG401" t="s">
        <v>96</v>
      </c>
      <c r="AH401" t="s">
        <v>96</v>
      </c>
      <c r="AI401" t="s">
        <v>96</v>
      </c>
      <c r="AJ401" t="s">
        <v>96</v>
      </c>
      <c r="AK401">
        <v>5</v>
      </c>
      <c r="AL401">
        <v>4</v>
      </c>
      <c r="AM401">
        <v>3</v>
      </c>
      <c r="AN401">
        <v>2</v>
      </c>
      <c r="AO401">
        <v>5</v>
      </c>
      <c r="AP401">
        <v>5</v>
      </c>
    </row>
    <row r="402" spans="1:42" x14ac:dyDescent="0.25">
      <c r="A402" t="s">
        <v>20904</v>
      </c>
      <c r="B402">
        <v>28.9522684311859</v>
      </c>
      <c r="C402">
        <v>85</v>
      </c>
      <c r="D402" t="s">
        <v>20905</v>
      </c>
      <c r="E402">
        <v>1669</v>
      </c>
      <c r="F402">
        <v>2763.2460279399702</v>
      </c>
      <c r="G402">
        <v>50.303118169942401</v>
      </c>
      <c r="H402" t="s">
        <v>20906</v>
      </c>
      <c r="I402" t="s">
        <v>20907</v>
      </c>
      <c r="J402" t="s">
        <v>43</v>
      </c>
      <c r="K402">
        <v>578862.28034643503</v>
      </c>
      <c r="L402">
        <v>95564.486515515498</v>
      </c>
      <c r="M402" t="s">
        <v>98</v>
      </c>
      <c r="N402" t="s">
        <v>98</v>
      </c>
      <c r="O402">
        <v>578862</v>
      </c>
      <c r="P402">
        <v>2315448</v>
      </c>
      <c r="Q402">
        <v>53</v>
      </c>
      <c r="R402">
        <v>29.052068431185901</v>
      </c>
      <c r="S402" t="s">
        <v>20908</v>
      </c>
      <c r="T402">
        <v>1669</v>
      </c>
      <c r="U402">
        <v>2757.2460279399702</v>
      </c>
      <c r="V402">
        <v>50.3</v>
      </c>
      <c r="W402" t="s">
        <v>22028</v>
      </c>
      <c r="X402">
        <v>72102609</v>
      </c>
      <c r="Y402" t="s">
        <v>96</v>
      </c>
      <c r="Z402" t="s">
        <v>20908</v>
      </c>
      <c r="AA402" t="s">
        <v>20909</v>
      </c>
      <c r="AB402" t="s">
        <v>20904</v>
      </c>
      <c r="AC402" t="s">
        <v>20910</v>
      </c>
      <c r="AD402" t="s">
        <v>20911</v>
      </c>
      <c r="AE402">
        <v>53</v>
      </c>
      <c r="AF402" t="s">
        <v>22028</v>
      </c>
      <c r="AG402" t="s">
        <v>96</v>
      </c>
      <c r="AH402" t="s">
        <v>96</v>
      </c>
      <c r="AI402" t="s">
        <v>96</v>
      </c>
      <c r="AJ402" t="s">
        <v>96</v>
      </c>
      <c r="AK402">
        <v>5</v>
      </c>
      <c r="AL402">
        <v>4</v>
      </c>
      <c r="AM402">
        <v>3</v>
      </c>
      <c r="AN402">
        <v>2</v>
      </c>
      <c r="AO402">
        <v>5</v>
      </c>
      <c r="AP402">
        <v>5</v>
      </c>
    </row>
    <row r="403" spans="1:42" x14ac:dyDescent="0.25">
      <c r="A403" t="s">
        <v>20912</v>
      </c>
      <c r="B403">
        <v>28.967974955311298</v>
      </c>
      <c r="C403">
        <v>228</v>
      </c>
      <c r="D403" t="s">
        <v>20649</v>
      </c>
      <c r="F403">
        <v>2765.2980953720898</v>
      </c>
      <c r="G403">
        <v>53.457668023724501</v>
      </c>
      <c r="H403" t="s">
        <v>20650</v>
      </c>
      <c r="I403" t="s">
        <v>20651</v>
      </c>
      <c r="J403" t="s">
        <v>3397</v>
      </c>
      <c r="K403">
        <v>16610.915617403101</v>
      </c>
      <c r="L403">
        <v>4856.3805250474497</v>
      </c>
      <c r="M403" t="s">
        <v>98</v>
      </c>
      <c r="N403" t="s">
        <v>98</v>
      </c>
      <c r="O403">
        <v>16611</v>
      </c>
      <c r="P403">
        <v>66444</v>
      </c>
      <c r="Q403">
        <v>2</v>
      </c>
      <c r="R403">
        <v>29.0677749553113</v>
      </c>
      <c r="S403" t="s">
        <v>20913</v>
      </c>
      <c r="T403" t="s">
        <v>96</v>
      </c>
      <c r="U403">
        <v>2759.2980953720898</v>
      </c>
      <c r="V403">
        <v>53.5</v>
      </c>
      <c r="W403" t="s">
        <v>22029</v>
      </c>
      <c r="X403">
        <v>72102609</v>
      </c>
      <c r="Y403" t="s">
        <v>96</v>
      </c>
      <c r="Z403" t="s">
        <v>20913</v>
      </c>
      <c r="AA403" t="s">
        <v>20914</v>
      </c>
      <c r="AB403" t="s">
        <v>20912</v>
      </c>
      <c r="AC403" t="s">
        <v>20915</v>
      </c>
      <c r="AD403" t="s">
        <v>20916</v>
      </c>
      <c r="AE403">
        <v>2</v>
      </c>
      <c r="AF403" t="s">
        <v>22029</v>
      </c>
      <c r="AG403" t="s">
        <v>96</v>
      </c>
      <c r="AH403" t="s">
        <v>96</v>
      </c>
      <c r="AI403" t="s">
        <v>96</v>
      </c>
      <c r="AJ403" t="s">
        <v>96</v>
      </c>
      <c r="AK403">
        <v>5</v>
      </c>
      <c r="AL403" t="s">
        <v>96</v>
      </c>
      <c r="AM403" t="s">
        <v>96</v>
      </c>
      <c r="AN403">
        <v>2</v>
      </c>
      <c r="AO403">
        <v>5</v>
      </c>
      <c r="AP403">
        <v>5</v>
      </c>
    </row>
    <row r="404" spans="1:42" x14ac:dyDescent="0.25">
      <c r="A404" t="s">
        <v>20917</v>
      </c>
      <c r="B404">
        <v>29.155536151640099</v>
      </c>
      <c r="C404">
        <v>288</v>
      </c>
      <c r="D404" t="s">
        <v>20918</v>
      </c>
      <c r="E404">
        <v>2224</v>
      </c>
      <c r="F404">
        <v>2789.8030857468998</v>
      </c>
      <c r="G404">
        <v>59.601942634982301</v>
      </c>
      <c r="H404" t="s">
        <v>20919</v>
      </c>
      <c r="I404" t="s">
        <v>20920</v>
      </c>
      <c r="J404" t="s">
        <v>43</v>
      </c>
      <c r="K404">
        <v>735067.64371912996</v>
      </c>
      <c r="L404">
        <v>511590.67139335</v>
      </c>
      <c r="M404" t="s">
        <v>98</v>
      </c>
      <c r="N404" t="s">
        <v>98</v>
      </c>
      <c r="O404">
        <v>735068</v>
      </c>
      <c r="P404">
        <v>2940272</v>
      </c>
      <c r="Q404">
        <v>67</v>
      </c>
      <c r="R404">
        <v>29.255336151640101</v>
      </c>
      <c r="S404" t="s">
        <v>20921</v>
      </c>
      <c r="T404">
        <v>2224</v>
      </c>
      <c r="U404">
        <v>2783.8030857468998</v>
      </c>
      <c r="V404">
        <v>59.6</v>
      </c>
      <c r="W404" t="s">
        <v>22030</v>
      </c>
      <c r="X404">
        <v>72102609</v>
      </c>
      <c r="Y404" t="s">
        <v>96</v>
      </c>
      <c r="Z404" t="s">
        <v>20921</v>
      </c>
      <c r="AA404" t="s">
        <v>20922</v>
      </c>
      <c r="AB404" t="s">
        <v>20917</v>
      </c>
      <c r="AC404" t="s">
        <v>20923</v>
      </c>
      <c r="AD404" t="s">
        <v>20924</v>
      </c>
      <c r="AE404">
        <v>67</v>
      </c>
      <c r="AF404" t="s">
        <v>22030</v>
      </c>
      <c r="AG404" t="s">
        <v>96</v>
      </c>
      <c r="AH404" t="s">
        <v>96</v>
      </c>
      <c r="AI404" t="s">
        <v>96</v>
      </c>
      <c r="AJ404" t="s">
        <v>96</v>
      </c>
      <c r="AK404">
        <v>5</v>
      </c>
      <c r="AL404">
        <v>4</v>
      </c>
      <c r="AM404">
        <v>3</v>
      </c>
      <c r="AN404">
        <v>2</v>
      </c>
      <c r="AO404">
        <v>5</v>
      </c>
      <c r="AP404">
        <v>5</v>
      </c>
    </row>
    <row r="405" spans="1:42" x14ac:dyDescent="0.25">
      <c r="A405" t="s">
        <v>5736</v>
      </c>
      <c r="B405">
        <v>29.186558076292901</v>
      </c>
      <c r="C405">
        <v>59.099998474121101</v>
      </c>
      <c r="D405" t="s">
        <v>19467</v>
      </c>
      <c r="E405">
        <v>2793</v>
      </c>
      <c r="F405">
        <v>2793.85612006266</v>
      </c>
      <c r="G405">
        <v>98.758913505789494</v>
      </c>
      <c r="H405" t="s">
        <v>19468</v>
      </c>
      <c r="I405" t="s">
        <v>19469</v>
      </c>
      <c r="J405" t="s">
        <v>44</v>
      </c>
      <c r="K405">
        <v>431296137.01872599</v>
      </c>
      <c r="L405">
        <v>43949626.607631102</v>
      </c>
      <c r="M405">
        <v>556839.14683906105</v>
      </c>
      <c r="N405">
        <v>556839.14683906105</v>
      </c>
      <c r="O405">
        <v>430739298</v>
      </c>
      <c r="P405">
        <v>1722957192</v>
      </c>
      <c r="Q405">
        <v>39183</v>
      </c>
      <c r="R405">
        <v>29.286358076292899</v>
      </c>
      <c r="S405" t="s">
        <v>5734</v>
      </c>
      <c r="T405">
        <v>2793</v>
      </c>
      <c r="U405">
        <v>2787.85612006266</v>
      </c>
      <c r="V405">
        <v>98.8</v>
      </c>
      <c r="W405" t="s">
        <v>19470</v>
      </c>
      <c r="X405">
        <v>72102609</v>
      </c>
      <c r="Y405" t="s">
        <v>96</v>
      </c>
      <c r="Z405" t="s">
        <v>5734</v>
      </c>
      <c r="AA405" t="s">
        <v>5735</v>
      </c>
      <c r="AB405" t="s">
        <v>5736</v>
      </c>
      <c r="AC405" t="s">
        <v>5737</v>
      </c>
      <c r="AD405" t="s">
        <v>19471</v>
      </c>
      <c r="AE405">
        <v>39183</v>
      </c>
      <c r="AF405" t="s">
        <v>19468</v>
      </c>
      <c r="AG405" t="s">
        <v>19467</v>
      </c>
      <c r="AH405" t="s">
        <v>118</v>
      </c>
      <c r="AI405" t="s">
        <v>96</v>
      </c>
      <c r="AJ405" t="s">
        <v>96</v>
      </c>
      <c r="AK405" t="s">
        <v>96</v>
      </c>
      <c r="AL405" t="s">
        <v>96</v>
      </c>
      <c r="AM405" t="s">
        <v>96</v>
      </c>
      <c r="AN405">
        <v>2</v>
      </c>
      <c r="AO405">
        <v>2</v>
      </c>
      <c r="AP405">
        <v>2</v>
      </c>
    </row>
    <row r="406" spans="1:42" x14ac:dyDescent="0.25">
      <c r="A406" t="s">
        <v>20917</v>
      </c>
      <c r="B406">
        <v>29.2047215034478</v>
      </c>
      <c r="C406">
        <v>288</v>
      </c>
      <c r="D406" t="s">
        <v>20925</v>
      </c>
      <c r="E406">
        <v>2473</v>
      </c>
      <c r="F406">
        <v>2796.2291834484499</v>
      </c>
      <c r="G406">
        <v>54.037595000595203</v>
      </c>
      <c r="H406" t="s">
        <v>20926</v>
      </c>
      <c r="I406" t="s">
        <v>20927</v>
      </c>
      <c r="J406" t="s">
        <v>43</v>
      </c>
      <c r="K406">
        <v>2180193.8289908599</v>
      </c>
      <c r="L406">
        <v>1400975.3580487501</v>
      </c>
      <c r="M406" t="s">
        <v>98</v>
      </c>
      <c r="N406" t="s">
        <v>98</v>
      </c>
      <c r="O406">
        <v>2180194</v>
      </c>
      <c r="P406">
        <v>8720776</v>
      </c>
      <c r="Q406">
        <v>198</v>
      </c>
      <c r="R406">
        <v>29.304521503447802</v>
      </c>
      <c r="S406" t="s">
        <v>20921</v>
      </c>
      <c r="T406">
        <v>2473</v>
      </c>
      <c r="U406">
        <v>2790.2291834484499</v>
      </c>
      <c r="V406">
        <v>54</v>
      </c>
      <c r="W406" t="s">
        <v>22031</v>
      </c>
      <c r="X406">
        <v>72102609</v>
      </c>
      <c r="Y406" t="s">
        <v>96</v>
      </c>
      <c r="Z406" t="s">
        <v>20921</v>
      </c>
      <c r="AA406" t="s">
        <v>20922</v>
      </c>
      <c r="AB406" t="s">
        <v>20917</v>
      </c>
      <c r="AC406" t="s">
        <v>20923</v>
      </c>
      <c r="AD406" t="s">
        <v>20924</v>
      </c>
      <c r="AE406">
        <v>198</v>
      </c>
      <c r="AF406" t="s">
        <v>22031</v>
      </c>
      <c r="AG406" t="s">
        <v>96</v>
      </c>
      <c r="AH406" t="s">
        <v>96</v>
      </c>
      <c r="AI406" t="s">
        <v>96</v>
      </c>
      <c r="AJ406" t="s">
        <v>96</v>
      </c>
      <c r="AK406">
        <v>5</v>
      </c>
      <c r="AL406">
        <v>4</v>
      </c>
      <c r="AM406">
        <v>3</v>
      </c>
      <c r="AN406">
        <v>2</v>
      </c>
      <c r="AO406">
        <v>5</v>
      </c>
      <c r="AP406">
        <v>5</v>
      </c>
    </row>
    <row r="407" spans="1:42" x14ac:dyDescent="0.25">
      <c r="A407" t="s">
        <v>19472</v>
      </c>
      <c r="B407">
        <v>29.253755085764599</v>
      </c>
      <c r="C407">
        <v>269.89999389648398</v>
      </c>
      <c r="D407" t="s">
        <v>20928</v>
      </c>
      <c r="E407">
        <v>2127</v>
      </c>
      <c r="F407">
        <v>2802.6354523688601</v>
      </c>
      <c r="G407">
        <v>50.140228561728698</v>
      </c>
      <c r="H407" t="s">
        <v>20929</v>
      </c>
      <c r="I407" t="s">
        <v>7142</v>
      </c>
      <c r="J407" t="s">
        <v>43</v>
      </c>
      <c r="K407">
        <v>85330.709099808897</v>
      </c>
      <c r="L407">
        <v>43930.960603114501</v>
      </c>
      <c r="M407" t="s">
        <v>98</v>
      </c>
      <c r="N407" t="s">
        <v>98</v>
      </c>
      <c r="O407">
        <v>85331</v>
      </c>
      <c r="P407">
        <v>341324</v>
      </c>
      <c r="Q407">
        <v>8</v>
      </c>
      <c r="R407">
        <v>29.353555085764597</v>
      </c>
      <c r="S407" t="s">
        <v>19476</v>
      </c>
      <c r="T407">
        <v>2127</v>
      </c>
      <c r="U407">
        <v>2796.6354523688601</v>
      </c>
      <c r="V407">
        <v>50.1</v>
      </c>
      <c r="W407" t="s">
        <v>19477</v>
      </c>
      <c r="X407">
        <v>72102609</v>
      </c>
      <c r="Y407" t="s">
        <v>96</v>
      </c>
      <c r="Z407" t="s">
        <v>19476</v>
      </c>
      <c r="AA407" t="s">
        <v>19478</v>
      </c>
      <c r="AB407" t="s">
        <v>19472</v>
      </c>
      <c r="AC407" t="s">
        <v>19479</v>
      </c>
      <c r="AD407" t="s">
        <v>19480</v>
      </c>
      <c r="AE407">
        <v>8</v>
      </c>
      <c r="AF407" t="s">
        <v>19477</v>
      </c>
      <c r="AG407" t="s">
        <v>96</v>
      </c>
      <c r="AH407" t="s">
        <v>96</v>
      </c>
      <c r="AI407" t="s">
        <v>96</v>
      </c>
      <c r="AJ407" t="s">
        <v>96</v>
      </c>
      <c r="AK407">
        <v>5</v>
      </c>
      <c r="AL407">
        <v>4</v>
      </c>
      <c r="AM407">
        <v>3</v>
      </c>
      <c r="AN407">
        <v>2</v>
      </c>
      <c r="AO407">
        <v>5</v>
      </c>
      <c r="AP407">
        <v>5</v>
      </c>
    </row>
    <row r="408" spans="1:42" x14ac:dyDescent="0.25">
      <c r="A408" t="s">
        <v>20930</v>
      </c>
      <c r="B408">
        <v>29.2643533734485</v>
      </c>
      <c r="C408">
        <v>84</v>
      </c>
      <c r="D408" t="s">
        <v>20931</v>
      </c>
      <c r="E408">
        <v>824</v>
      </c>
      <c r="F408">
        <v>2804.0201254396602</v>
      </c>
      <c r="G408">
        <v>59.2212589974691</v>
      </c>
      <c r="H408" t="s">
        <v>20932</v>
      </c>
      <c r="I408" t="s">
        <v>20933</v>
      </c>
      <c r="J408" t="s">
        <v>43</v>
      </c>
      <c r="K408">
        <v>1423188.4368280801</v>
      </c>
      <c r="L408">
        <v>472826.00165902701</v>
      </c>
      <c r="M408" t="s">
        <v>98</v>
      </c>
      <c r="N408" t="s">
        <v>98</v>
      </c>
      <c r="O408">
        <v>1423188</v>
      </c>
      <c r="P408">
        <v>5692752</v>
      </c>
      <c r="Q408">
        <v>129</v>
      </c>
      <c r="R408">
        <v>29.364153373448502</v>
      </c>
      <c r="S408" t="s">
        <v>20934</v>
      </c>
      <c r="T408">
        <v>824</v>
      </c>
      <c r="U408">
        <v>2798.0201254396602</v>
      </c>
      <c r="V408">
        <v>59.2</v>
      </c>
      <c r="W408" t="s">
        <v>22032</v>
      </c>
      <c r="X408">
        <v>72102609</v>
      </c>
      <c r="Y408" t="s">
        <v>96</v>
      </c>
      <c r="Z408" t="s">
        <v>20934</v>
      </c>
      <c r="AA408" t="s">
        <v>20935</v>
      </c>
      <c r="AB408" t="s">
        <v>20930</v>
      </c>
      <c r="AC408" t="s">
        <v>20936</v>
      </c>
      <c r="AD408" t="s">
        <v>20937</v>
      </c>
      <c r="AE408">
        <v>129</v>
      </c>
      <c r="AF408" t="s">
        <v>22032</v>
      </c>
      <c r="AG408" t="s">
        <v>96</v>
      </c>
      <c r="AH408" t="s">
        <v>96</v>
      </c>
      <c r="AI408" t="s">
        <v>96</v>
      </c>
      <c r="AJ408" t="s">
        <v>96</v>
      </c>
      <c r="AK408">
        <v>5</v>
      </c>
      <c r="AL408">
        <v>4</v>
      </c>
      <c r="AM408">
        <v>3</v>
      </c>
      <c r="AN408">
        <v>2</v>
      </c>
      <c r="AO408">
        <v>5</v>
      </c>
      <c r="AP408">
        <v>5</v>
      </c>
    </row>
    <row r="409" spans="1:42" x14ac:dyDescent="0.25">
      <c r="A409" t="s">
        <v>5734</v>
      </c>
      <c r="B409">
        <v>29.310867933889298</v>
      </c>
      <c r="C409">
        <v>59.099998474121101</v>
      </c>
      <c r="D409" t="s">
        <v>20815</v>
      </c>
      <c r="E409">
        <v>1325</v>
      </c>
      <c r="F409">
        <v>2810.0972825393301</v>
      </c>
      <c r="G409">
        <v>59.876492075818298</v>
      </c>
      <c r="H409" t="s">
        <v>20816</v>
      </c>
      <c r="I409" t="s">
        <v>4172</v>
      </c>
      <c r="J409" t="s">
        <v>43</v>
      </c>
      <c r="K409">
        <v>1250328.4381949001</v>
      </c>
      <c r="L409">
        <v>418785.34706756298</v>
      </c>
      <c r="M409">
        <v>556839.14683906105</v>
      </c>
      <c r="N409">
        <v>556839.14683906105</v>
      </c>
      <c r="O409">
        <v>693489</v>
      </c>
      <c r="P409">
        <v>2773956</v>
      </c>
      <c r="Q409">
        <v>63</v>
      </c>
      <c r="R409">
        <v>29.4106679338893</v>
      </c>
      <c r="S409" t="s">
        <v>5735</v>
      </c>
      <c r="T409">
        <v>1325</v>
      </c>
      <c r="U409">
        <v>2804.0972825393301</v>
      </c>
      <c r="V409">
        <v>59.9</v>
      </c>
      <c r="W409" t="s">
        <v>22033</v>
      </c>
      <c r="X409">
        <v>72102609</v>
      </c>
      <c r="Y409" t="s">
        <v>96</v>
      </c>
      <c r="Z409" t="s">
        <v>5735</v>
      </c>
      <c r="AA409" t="s">
        <v>5737</v>
      </c>
      <c r="AB409" t="s">
        <v>5734</v>
      </c>
      <c r="AC409" t="s">
        <v>5744</v>
      </c>
      <c r="AD409" t="s">
        <v>5736</v>
      </c>
      <c r="AE409">
        <v>63</v>
      </c>
      <c r="AF409" t="s">
        <v>22033</v>
      </c>
      <c r="AG409" t="s">
        <v>96</v>
      </c>
      <c r="AH409" t="s">
        <v>96</v>
      </c>
      <c r="AI409" t="s">
        <v>96</v>
      </c>
      <c r="AJ409" t="s">
        <v>96</v>
      </c>
      <c r="AK409">
        <v>5</v>
      </c>
      <c r="AL409">
        <v>4</v>
      </c>
      <c r="AM409">
        <v>3</v>
      </c>
      <c r="AN409">
        <v>2</v>
      </c>
      <c r="AO409">
        <v>5</v>
      </c>
      <c r="AP409">
        <v>5</v>
      </c>
    </row>
    <row r="410" spans="1:42" x14ac:dyDescent="0.25">
      <c r="A410" t="s">
        <v>5734</v>
      </c>
      <c r="B410">
        <v>29.311016330373299</v>
      </c>
      <c r="C410">
        <v>59</v>
      </c>
      <c r="D410" t="s">
        <v>5488</v>
      </c>
      <c r="E410">
        <v>708</v>
      </c>
      <c r="F410">
        <v>2810.11667063496</v>
      </c>
      <c r="G410">
        <v>72.114353123250396</v>
      </c>
      <c r="H410" t="s">
        <v>5489</v>
      </c>
      <c r="I410" t="s">
        <v>395</v>
      </c>
      <c r="J410" t="s">
        <v>43</v>
      </c>
      <c r="K410">
        <v>928946.17120898201</v>
      </c>
      <c r="L410">
        <v>291294.31974217802</v>
      </c>
      <c r="M410">
        <v>556839.14683906105</v>
      </c>
      <c r="N410">
        <v>556839.14683906105</v>
      </c>
      <c r="O410">
        <v>372107</v>
      </c>
      <c r="P410">
        <v>1488428</v>
      </c>
      <c r="Q410">
        <v>34</v>
      </c>
      <c r="R410">
        <v>29.410816330373301</v>
      </c>
      <c r="S410" t="s">
        <v>5735</v>
      </c>
      <c r="T410">
        <v>708</v>
      </c>
      <c r="U410">
        <v>2804.11667063496</v>
      </c>
      <c r="V410">
        <v>72.099999999999994</v>
      </c>
      <c r="W410" t="s">
        <v>22033</v>
      </c>
      <c r="X410">
        <v>72102609</v>
      </c>
      <c r="Y410" t="s">
        <v>96</v>
      </c>
      <c r="Z410" t="s">
        <v>5735</v>
      </c>
      <c r="AA410" t="s">
        <v>5737</v>
      </c>
      <c r="AB410" t="s">
        <v>5734</v>
      </c>
      <c r="AC410" t="s">
        <v>5744</v>
      </c>
      <c r="AD410" t="s">
        <v>5736</v>
      </c>
      <c r="AE410">
        <v>34</v>
      </c>
      <c r="AF410" t="s">
        <v>22033</v>
      </c>
      <c r="AG410" t="s">
        <v>96</v>
      </c>
      <c r="AH410" t="s">
        <v>96</v>
      </c>
      <c r="AI410" t="s">
        <v>96</v>
      </c>
      <c r="AJ410" t="s">
        <v>96</v>
      </c>
      <c r="AK410">
        <v>5</v>
      </c>
      <c r="AL410">
        <v>4</v>
      </c>
      <c r="AM410">
        <v>3</v>
      </c>
      <c r="AN410">
        <v>2</v>
      </c>
      <c r="AO410">
        <v>5</v>
      </c>
      <c r="AP410">
        <v>5</v>
      </c>
    </row>
    <row r="411" spans="1:42" x14ac:dyDescent="0.25">
      <c r="A411" t="s">
        <v>3699</v>
      </c>
      <c r="B411">
        <v>29.471670155670299</v>
      </c>
      <c r="C411">
        <v>129</v>
      </c>
      <c r="D411" t="s">
        <v>2125</v>
      </c>
      <c r="E411">
        <v>1324</v>
      </c>
      <c r="F411">
        <v>2831.1061957586899</v>
      </c>
      <c r="G411">
        <v>51.668780029507602</v>
      </c>
      <c r="H411" t="s">
        <v>2126</v>
      </c>
      <c r="I411" t="s">
        <v>2127</v>
      </c>
      <c r="J411" t="s">
        <v>43</v>
      </c>
      <c r="K411">
        <v>261798.18850639099</v>
      </c>
      <c r="L411">
        <v>119094.326822856</v>
      </c>
      <c r="M411">
        <v>242249.14269626999</v>
      </c>
      <c r="N411">
        <v>242249.14269626999</v>
      </c>
      <c r="O411">
        <v>19549</v>
      </c>
      <c r="P411">
        <v>78196</v>
      </c>
      <c r="Q411">
        <v>2</v>
      </c>
      <c r="R411">
        <v>29.571470155670298</v>
      </c>
      <c r="S411" t="s">
        <v>3697</v>
      </c>
      <c r="T411">
        <v>1324</v>
      </c>
      <c r="U411">
        <v>2825.1061957586899</v>
      </c>
      <c r="V411">
        <v>51.7</v>
      </c>
      <c r="W411" t="s">
        <v>19487</v>
      </c>
      <c r="X411">
        <v>72102609</v>
      </c>
      <c r="Y411" t="s">
        <v>96</v>
      </c>
      <c r="Z411" t="s">
        <v>3697</v>
      </c>
      <c r="AA411" t="s">
        <v>3698</v>
      </c>
      <c r="AB411" t="s">
        <v>3699</v>
      </c>
      <c r="AC411" t="s">
        <v>3700</v>
      </c>
      <c r="AD411" t="s">
        <v>3701</v>
      </c>
      <c r="AE411">
        <v>2</v>
      </c>
      <c r="AF411" t="s">
        <v>19487</v>
      </c>
      <c r="AG411" t="s">
        <v>96</v>
      </c>
      <c r="AH411" t="s">
        <v>96</v>
      </c>
      <c r="AI411" t="s">
        <v>96</v>
      </c>
      <c r="AJ411" t="s">
        <v>96</v>
      </c>
      <c r="AK411">
        <v>5</v>
      </c>
      <c r="AL411">
        <v>4</v>
      </c>
      <c r="AM411">
        <v>3</v>
      </c>
      <c r="AN411">
        <v>2</v>
      </c>
      <c r="AO411">
        <v>5</v>
      </c>
      <c r="AP411">
        <v>5</v>
      </c>
    </row>
    <row r="412" spans="1:42" x14ac:dyDescent="0.25">
      <c r="A412" t="s">
        <v>336</v>
      </c>
      <c r="B412">
        <v>29.506748759752199</v>
      </c>
      <c r="C412">
        <v>69.099998474121094</v>
      </c>
      <c r="D412" t="s">
        <v>332</v>
      </c>
      <c r="E412">
        <v>2832</v>
      </c>
      <c r="F412">
        <v>2835.6892378388902</v>
      </c>
      <c r="G412">
        <v>80.847135095123605</v>
      </c>
      <c r="H412" t="s">
        <v>333</v>
      </c>
      <c r="I412" t="s">
        <v>334</v>
      </c>
      <c r="J412" t="s">
        <v>44</v>
      </c>
      <c r="K412">
        <v>3209739.5915493201</v>
      </c>
      <c r="L412">
        <v>551257.28346901899</v>
      </c>
      <c r="M412" t="s">
        <v>98</v>
      </c>
      <c r="N412" t="s">
        <v>98</v>
      </c>
      <c r="O412">
        <v>3209740</v>
      </c>
      <c r="P412">
        <v>12838960</v>
      </c>
      <c r="Q412">
        <v>292</v>
      </c>
      <c r="R412">
        <v>29.606548759752201</v>
      </c>
      <c r="S412" t="s">
        <v>331</v>
      </c>
      <c r="T412">
        <v>2832</v>
      </c>
      <c r="U412">
        <v>2829.6892378388902</v>
      </c>
      <c r="V412">
        <v>80.8</v>
      </c>
      <c r="W412" t="s">
        <v>17870</v>
      </c>
      <c r="X412">
        <v>72102609</v>
      </c>
      <c r="Y412" t="s">
        <v>96</v>
      </c>
      <c r="Z412" t="s">
        <v>331</v>
      </c>
      <c r="AA412" t="s">
        <v>335</v>
      </c>
      <c r="AB412" t="s">
        <v>336</v>
      </c>
      <c r="AC412" t="s">
        <v>337</v>
      </c>
      <c r="AD412" t="s">
        <v>338</v>
      </c>
      <c r="AE412">
        <v>292</v>
      </c>
      <c r="AF412" t="s">
        <v>333</v>
      </c>
      <c r="AG412" t="s">
        <v>332</v>
      </c>
      <c r="AH412" t="s">
        <v>118</v>
      </c>
      <c r="AI412" t="s">
        <v>96</v>
      </c>
      <c r="AJ412" t="s">
        <v>96</v>
      </c>
      <c r="AK412" t="s">
        <v>96</v>
      </c>
      <c r="AL412" t="s">
        <v>96</v>
      </c>
      <c r="AM412" t="s">
        <v>96</v>
      </c>
      <c r="AN412">
        <v>2</v>
      </c>
      <c r="AO412">
        <v>2</v>
      </c>
      <c r="AP412">
        <v>2</v>
      </c>
    </row>
    <row r="413" spans="1:42" x14ac:dyDescent="0.25">
      <c r="A413" t="s">
        <v>20938</v>
      </c>
      <c r="B413">
        <v>29.881144867354301</v>
      </c>
      <c r="C413">
        <v>95</v>
      </c>
      <c r="D413" t="s">
        <v>20939</v>
      </c>
      <c r="E413">
        <v>2652</v>
      </c>
      <c r="F413">
        <v>2884.60432898106</v>
      </c>
      <c r="G413">
        <v>53.497977746711797</v>
      </c>
      <c r="H413" t="s">
        <v>20940</v>
      </c>
      <c r="I413" t="s">
        <v>20941</v>
      </c>
      <c r="J413" t="s">
        <v>43</v>
      </c>
      <c r="K413">
        <v>336241.70267501398</v>
      </c>
      <c r="L413">
        <v>168925.74300976601</v>
      </c>
      <c r="M413" t="s">
        <v>98</v>
      </c>
      <c r="N413" t="s">
        <v>98</v>
      </c>
      <c r="O413">
        <v>336242</v>
      </c>
      <c r="P413">
        <v>1344968</v>
      </c>
      <c r="Q413">
        <v>31</v>
      </c>
      <c r="R413">
        <v>29.980944867354303</v>
      </c>
      <c r="S413" t="s">
        <v>20942</v>
      </c>
      <c r="T413">
        <v>2652</v>
      </c>
      <c r="U413">
        <v>2878.60432898106</v>
      </c>
      <c r="V413">
        <v>53.5</v>
      </c>
      <c r="W413" t="s">
        <v>22034</v>
      </c>
      <c r="X413">
        <v>72102609</v>
      </c>
      <c r="Y413" t="s">
        <v>96</v>
      </c>
      <c r="Z413" t="s">
        <v>20942</v>
      </c>
      <c r="AA413" t="s">
        <v>10759</v>
      </c>
      <c r="AB413" t="s">
        <v>20938</v>
      </c>
      <c r="AC413" t="s">
        <v>10758</v>
      </c>
      <c r="AD413" t="s">
        <v>20943</v>
      </c>
      <c r="AE413">
        <v>31</v>
      </c>
      <c r="AF413" t="s">
        <v>22034</v>
      </c>
      <c r="AG413" t="s">
        <v>96</v>
      </c>
      <c r="AH413" t="s">
        <v>96</v>
      </c>
      <c r="AI413" t="s">
        <v>96</v>
      </c>
      <c r="AJ413" t="s">
        <v>96</v>
      </c>
      <c r="AK413">
        <v>5</v>
      </c>
      <c r="AL413">
        <v>4</v>
      </c>
      <c r="AM413">
        <v>3</v>
      </c>
      <c r="AN413">
        <v>2</v>
      </c>
      <c r="AO413">
        <v>5</v>
      </c>
      <c r="AP413">
        <v>5</v>
      </c>
    </row>
    <row r="414" spans="1:42" x14ac:dyDescent="0.25">
      <c r="A414" t="s">
        <v>20944</v>
      </c>
      <c r="B414">
        <v>29.937780812496001</v>
      </c>
      <c r="C414">
        <v>186</v>
      </c>
      <c r="D414" t="s">
        <v>20945</v>
      </c>
      <c r="E414">
        <v>1837</v>
      </c>
      <c r="F414">
        <v>2892.0038514714802</v>
      </c>
      <c r="G414">
        <v>53.434751792154302</v>
      </c>
      <c r="H414" t="s">
        <v>20946</v>
      </c>
      <c r="I414" t="s">
        <v>2218</v>
      </c>
      <c r="J414" t="s">
        <v>43</v>
      </c>
      <c r="K414">
        <v>1363164.1280499899</v>
      </c>
      <c r="L414">
        <v>104816.216161875</v>
      </c>
      <c r="M414" t="s">
        <v>98</v>
      </c>
      <c r="N414" t="s">
        <v>98</v>
      </c>
      <c r="O414">
        <v>1363164</v>
      </c>
      <c r="P414">
        <v>5452656</v>
      </c>
      <c r="Q414">
        <v>124</v>
      </c>
      <c r="R414">
        <v>30.037580812496003</v>
      </c>
      <c r="S414" t="s">
        <v>20947</v>
      </c>
      <c r="T414">
        <v>1837</v>
      </c>
      <c r="U414">
        <v>2886.0038514714802</v>
      </c>
      <c r="V414">
        <v>53.4</v>
      </c>
      <c r="W414" t="s">
        <v>22035</v>
      </c>
      <c r="X414">
        <v>72102609</v>
      </c>
      <c r="Y414" t="s">
        <v>96</v>
      </c>
      <c r="Z414" t="s">
        <v>20947</v>
      </c>
      <c r="AA414" t="s">
        <v>20948</v>
      </c>
      <c r="AB414" t="s">
        <v>20944</v>
      </c>
      <c r="AC414" t="s">
        <v>20949</v>
      </c>
      <c r="AD414" t="s">
        <v>20950</v>
      </c>
      <c r="AE414">
        <v>124</v>
      </c>
      <c r="AF414" t="s">
        <v>22035</v>
      </c>
      <c r="AG414" t="s">
        <v>96</v>
      </c>
      <c r="AH414" t="s">
        <v>96</v>
      </c>
      <c r="AI414" t="s">
        <v>96</v>
      </c>
      <c r="AJ414" t="s">
        <v>96</v>
      </c>
      <c r="AK414">
        <v>5</v>
      </c>
      <c r="AL414">
        <v>4</v>
      </c>
      <c r="AM414">
        <v>3</v>
      </c>
      <c r="AN414">
        <v>2</v>
      </c>
      <c r="AO414">
        <v>5</v>
      </c>
      <c r="AP414">
        <v>5</v>
      </c>
    </row>
    <row r="415" spans="1:42" x14ac:dyDescent="0.25">
      <c r="A415" t="s">
        <v>20951</v>
      </c>
      <c r="B415">
        <v>29.940055891851401</v>
      </c>
      <c r="C415">
        <v>111</v>
      </c>
      <c r="D415" t="s">
        <v>20952</v>
      </c>
      <c r="E415">
        <v>1389</v>
      </c>
      <c r="F415">
        <v>2892.30109204574</v>
      </c>
      <c r="G415">
        <v>62.207691901151698</v>
      </c>
      <c r="H415" t="s">
        <v>20953</v>
      </c>
      <c r="I415" t="s">
        <v>20954</v>
      </c>
      <c r="J415" t="s">
        <v>43</v>
      </c>
      <c r="K415">
        <v>1055291.15867373</v>
      </c>
      <c r="L415">
        <v>157323.44342387901</v>
      </c>
      <c r="M415" t="s">
        <v>98</v>
      </c>
      <c r="N415" t="s">
        <v>98</v>
      </c>
      <c r="O415">
        <v>1055291</v>
      </c>
      <c r="P415">
        <v>4221164</v>
      </c>
      <c r="Q415">
        <v>96</v>
      </c>
      <c r="R415">
        <v>30.039855891851403</v>
      </c>
      <c r="S415" t="s">
        <v>20955</v>
      </c>
      <c r="T415">
        <v>1389</v>
      </c>
      <c r="U415">
        <v>2886.30109204574</v>
      </c>
      <c r="V415">
        <v>62.2</v>
      </c>
      <c r="W415" t="s">
        <v>22036</v>
      </c>
      <c r="X415">
        <v>72102609</v>
      </c>
      <c r="Y415" t="s">
        <v>96</v>
      </c>
      <c r="Z415" t="s">
        <v>20955</v>
      </c>
      <c r="AA415" t="s">
        <v>20956</v>
      </c>
      <c r="AB415" t="s">
        <v>20951</v>
      </c>
      <c r="AC415" t="s">
        <v>20957</v>
      </c>
      <c r="AD415" t="s">
        <v>20958</v>
      </c>
      <c r="AE415">
        <v>96</v>
      </c>
      <c r="AF415" t="s">
        <v>22036</v>
      </c>
      <c r="AG415" t="s">
        <v>96</v>
      </c>
      <c r="AH415" t="s">
        <v>96</v>
      </c>
      <c r="AI415" t="s">
        <v>96</v>
      </c>
      <c r="AJ415" t="s">
        <v>96</v>
      </c>
      <c r="AK415">
        <v>5</v>
      </c>
      <c r="AL415">
        <v>4</v>
      </c>
      <c r="AM415">
        <v>3</v>
      </c>
      <c r="AN415">
        <v>2</v>
      </c>
      <c r="AO415">
        <v>5</v>
      </c>
      <c r="AP415">
        <v>5</v>
      </c>
    </row>
    <row r="416" spans="1:42" x14ac:dyDescent="0.25">
      <c r="A416" t="s">
        <v>20959</v>
      </c>
      <c r="B416">
        <v>30.028643695489901</v>
      </c>
      <c r="C416">
        <v>264.89999389648398</v>
      </c>
      <c r="D416" t="s">
        <v>20960</v>
      </c>
      <c r="E416">
        <v>1345</v>
      </c>
      <c r="F416">
        <v>2903.8751453039699</v>
      </c>
      <c r="G416">
        <v>52.7688489064357</v>
      </c>
      <c r="H416" t="s">
        <v>20961</v>
      </c>
      <c r="I416" t="s">
        <v>20962</v>
      </c>
      <c r="J416" t="s">
        <v>43</v>
      </c>
      <c r="K416">
        <v>24703.5189315061</v>
      </c>
      <c r="L416">
        <v>3023.66742431693</v>
      </c>
      <c r="M416" t="s">
        <v>98</v>
      </c>
      <c r="N416" t="s">
        <v>98</v>
      </c>
      <c r="O416">
        <v>24704</v>
      </c>
      <c r="P416">
        <v>98816</v>
      </c>
      <c r="Q416">
        <v>2</v>
      </c>
      <c r="R416">
        <v>30.128443695489899</v>
      </c>
      <c r="S416" t="s">
        <v>20963</v>
      </c>
      <c r="T416">
        <v>1345</v>
      </c>
      <c r="U416">
        <v>2897.8751453039699</v>
      </c>
      <c r="V416">
        <v>52.8</v>
      </c>
      <c r="W416" t="s">
        <v>22037</v>
      </c>
      <c r="X416">
        <v>72102609</v>
      </c>
      <c r="Y416" t="s">
        <v>96</v>
      </c>
      <c r="Z416" t="s">
        <v>20963</v>
      </c>
      <c r="AA416" t="s">
        <v>20964</v>
      </c>
      <c r="AB416" t="s">
        <v>20959</v>
      </c>
      <c r="AC416" t="s">
        <v>20965</v>
      </c>
      <c r="AD416" t="s">
        <v>20966</v>
      </c>
      <c r="AE416">
        <v>2</v>
      </c>
      <c r="AF416" t="s">
        <v>22037</v>
      </c>
      <c r="AG416" t="s">
        <v>96</v>
      </c>
      <c r="AH416" t="s">
        <v>96</v>
      </c>
      <c r="AI416" t="s">
        <v>96</v>
      </c>
      <c r="AJ416" t="s">
        <v>96</v>
      </c>
      <c r="AK416">
        <v>5</v>
      </c>
      <c r="AL416">
        <v>4</v>
      </c>
      <c r="AM416">
        <v>3</v>
      </c>
      <c r="AN416">
        <v>2</v>
      </c>
      <c r="AO416">
        <v>5</v>
      </c>
      <c r="AP416">
        <v>5</v>
      </c>
    </row>
    <row r="417" spans="1:42" x14ac:dyDescent="0.25">
      <c r="A417" t="s">
        <v>20967</v>
      </c>
      <c r="B417">
        <v>30.1294908940821</v>
      </c>
      <c r="C417">
        <v>280.89999389648398</v>
      </c>
      <c r="D417" t="s">
        <v>20968</v>
      </c>
      <c r="E417">
        <v>2382</v>
      </c>
      <c r="F417">
        <v>2917.0508963612301</v>
      </c>
      <c r="G417">
        <v>50.088062924814999</v>
      </c>
      <c r="H417" t="s">
        <v>20969</v>
      </c>
      <c r="I417" t="s">
        <v>17088</v>
      </c>
      <c r="J417" t="s">
        <v>43</v>
      </c>
      <c r="K417">
        <v>42146.620349023098</v>
      </c>
      <c r="L417">
        <v>4276.0403630593601</v>
      </c>
      <c r="M417" t="s">
        <v>98</v>
      </c>
      <c r="N417" t="s">
        <v>98</v>
      </c>
      <c r="O417">
        <v>42147</v>
      </c>
      <c r="P417">
        <v>168588</v>
      </c>
      <c r="Q417">
        <v>4</v>
      </c>
      <c r="R417">
        <v>30.229290894082098</v>
      </c>
      <c r="S417" t="s">
        <v>20970</v>
      </c>
      <c r="T417">
        <v>2382</v>
      </c>
      <c r="U417">
        <v>2911.0508963612301</v>
      </c>
      <c r="V417">
        <v>50.1</v>
      </c>
      <c r="W417" t="s">
        <v>22038</v>
      </c>
      <c r="X417">
        <v>72102609</v>
      </c>
      <c r="Y417" t="s">
        <v>96</v>
      </c>
      <c r="Z417" t="s">
        <v>20970</v>
      </c>
      <c r="AA417" t="s">
        <v>20971</v>
      </c>
      <c r="AB417" t="s">
        <v>20967</v>
      </c>
      <c r="AC417" t="s">
        <v>20972</v>
      </c>
      <c r="AD417" t="s">
        <v>20973</v>
      </c>
      <c r="AE417">
        <v>4</v>
      </c>
      <c r="AF417" t="s">
        <v>22038</v>
      </c>
      <c r="AG417" t="s">
        <v>96</v>
      </c>
      <c r="AH417" t="s">
        <v>96</v>
      </c>
      <c r="AI417" t="s">
        <v>96</v>
      </c>
      <c r="AJ417" t="s">
        <v>96</v>
      </c>
      <c r="AK417">
        <v>5</v>
      </c>
      <c r="AL417">
        <v>4</v>
      </c>
      <c r="AM417">
        <v>3</v>
      </c>
      <c r="AN417">
        <v>2</v>
      </c>
      <c r="AO417">
        <v>5</v>
      </c>
      <c r="AP417">
        <v>5</v>
      </c>
    </row>
    <row r="418" spans="1:42" x14ac:dyDescent="0.25">
      <c r="A418" t="s">
        <v>19553</v>
      </c>
      <c r="B418">
        <v>30.389327935045198</v>
      </c>
      <c r="C418">
        <v>97</v>
      </c>
      <c r="D418" t="s">
        <v>6217</v>
      </c>
      <c r="E418">
        <v>847</v>
      </c>
      <c r="F418">
        <v>2950.99877210765</v>
      </c>
      <c r="G418">
        <v>52.019433170764302</v>
      </c>
      <c r="H418" t="s">
        <v>6218</v>
      </c>
      <c r="I418" t="s">
        <v>3153</v>
      </c>
      <c r="J418" t="s">
        <v>43</v>
      </c>
      <c r="K418">
        <v>1384893.03289071</v>
      </c>
      <c r="L418">
        <v>295140.742664541</v>
      </c>
      <c r="M418" t="s">
        <v>98</v>
      </c>
      <c r="N418" t="s">
        <v>98</v>
      </c>
      <c r="O418">
        <v>1384893</v>
      </c>
      <c r="P418">
        <v>5539572</v>
      </c>
      <c r="Q418">
        <v>126</v>
      </c>
      <c r="R418">
        <v>30.489127935045197</v>
      </c>
      <c r="S418" t="s">
        <v>19552</v>
      </c>
      <c r="T418">
        <v>847</v>
      </c>
      <c r="U418">
        <v>2944.99877210765</v>
      </c>
      <c r="V418">
        <v>52</v>
      </c>
      <c r="W418" t="s">
        <v>22039</v>
      </c>
      <c r="X418">
        <v>72102609</v>
      </c>
      <c r="Y418" t="s">
        <v>96</v>
      </c>
      <c r="Z418" t="s">
        <v>19552</v>
      </c>
      <c r="AA418" t="s">
        <v>3174</v>
      </c>
      <c r="AB418" t="s">
        <v>19553</v>
      </c>
      <c r="AC418" t="s">
        <v>3173</v>
      </c>
      <c r="AD418" t="s">
        <v>3907</v>
      </c>
      <c r="AE418">
        <v>126</v>
      </c>
      <c r="AF418" t="s">
        <v>22039</v>
      </c>
      <c r="AG418" t="s">
        <v>96</v>
      </c>
      <c r="AH418" t="s">
        <v>96</v>
      </c>
      <c r="AI418" t="s">
        <v>96</v>
      </c>
      <c r="AJ418" t="s">
        <v>96</v>
      </c>
      <c r="AK418">
        <v>5</v>
      </c>
      <c r="AL418">
        <v>4</v>
      </c>
      <c r="AM418">
        <v>3</v>
      </c>
      <c r="AN418">
        <v>2</v>
      </c>
      <c r="AO418">
        <v>5</v>
      </c>
      <c r="AP418">
        <v>5</v>
      </c>
    </row>
    <row r="419" spans="1:42" x14ac:dyDescent="0.25">
      <c r="A419" t="s">
        <v>5751</v>
      </c>
      <c r="B419">
        <v>30.3931467047959</v>
      </c>
      <c r="C419">
        <v>96</v>
      </c>
      <c r="D419" t="s">
        <v>12769</v>
      </c>
      <c r="E419">
        <v>2097</v>
      </c>
      <c r="F419">
        <v>2951.49769682031</v>
      </c>
      <c r="G419">
        <v>85.713682777929606</v>
      </c>
      <c r="H419" t="s">
        <v>12770</v>
      </c>
      <c r="I419" t="s">
        <v>5456</v>
      </c>
      <c r="J419" t="s">
        <v>43</v>
      </c>
      <c r="K419">
        <v>4697363.9590083398</v>
      </c>
      <c r="L419">
        <v>470556.618050233</v>
      </c>
      <c r="M419">
        <v>2262528.3003812199</v>
      </c>
      <c r="N419">
        <v>2262528.3003812199</v>
      </c>
      <c r="O419">
        <v>2434836</v>
      </c>
      <c r="P419">
        <v>9739344</v>
      </c>
      <c r="Q419">
        <v>221</v>
      </c>
      <c r="R419">
        <v>30.492946704795898</v>
      </c>
      <c r="S419" t="s">
        <v>5750</v>
      </c>
      <c r="T419">
        <v>2097</v>
      </c>
      <c r="U419">
        <v>2945.49769682031</v>
      </c>
      <c r="V419">
        <v>85.7</v>
      </c>
      <c r="W419" t="s">
        <v>15687</v>
      </c>
      <c r="X419">
        <v>72102609</v>
      </c>
      <c r="Y419" t="s">
        <v>96</v>
      </c>
      <c r="Z419" t="s">
        <v>5750</v>
      </c>
      <c r="AA419" t="s">
        <v>3167</v>
      </c>
      <c r="AB419" t="s">
        <v>5751</v>
      </c>
      <c r="AC419" t="s">
        <v>3168</v>
      </c>
      <c r="AD419" t="s">
        <v>5752</v>
      </c>
      <c r="AE419">
        <v>221</v>
      </c>
      <c r="AF419" t="s">
        <v>15687</v>
      </c>
      <c r="AG419" t="s">
        <v>96</v>
      </c>
      <c r="AH419" t="s">
        <v>96</v>
      </c>
      <c r="AI419" t="s">
        <v>96</v>
      </c>
      <c r="AJ419" t="s">
        <v>96</v>
      </c>
      <c r="AK419" t="s">
        <v>96</v>
      </c>
      <c r="AL419">
        <v>4</v>
      </c>
      <c r="AM419">
        <v>3</v>
      </c>
      <c r="AN419">
        <v>2</v>
      </c>
      <c r="AO419">
        <v>4</v>
      </c>
      <c r="AP419">
        <v>4</v>
      </c>
    </row>
    <row r="420" spans="1:42" x14ac:dyDescent="0.25">
      <c r="A420" t="s">
        <v>5758</v>
      </c>
      <c r="B420">
        <v>30.395528101285699</v>
      </c>
      <c r="C420">
        <v>95</v>
      </c>
      <c r="D420" t="s">
        <v>20974</v>
      </c>
      <c r="E420">
        <v>1124</v>
      </c>
      <c r="F420">
        <v>2951.8088277962402</v>
      </c>
      <c r="G420">
        <v>60.508086012641897</v>
      </c>
      <c r="H420" t="s">
        <v>20975</v>
      </c>
      <c r="I420" t="s">
        <v>1874</v>
      </c>
      <c r="J420" t="s">
        <v>43</v>
      </c>
      <c r="K420">
        <v>1410324.40494951</v>
      </c>
      <c r="L420">
        <v>284001.612406253</v>
      </c>
      <c r="M420">
        <v>1026221.1701787499</v>
      </c>
      <c r="N420">
        <v>1026221.1701787499</v>
      </c>
      <c r="O420">
        <v>384103</v>
      </c>
      <c r="P420">
        <v>1536412</v>
      </c>
      <c r="Q420">
        <v>35</v>
      </c>
      <c r="R420">
        <v>30.4953281012857</v>
      </c>
      <c r="S420" t="s">
        <v>5757</v>
      </c>
      <c r="T420">
        <v>1124</v>
      </c>
      <c r="U420">
        <v>2945.8088277962402</v>
      </c>
      <c r="V420">
        <v>60.5</v>
      </c>
      <c r="W420" t="s">
        <v>22040</v>
      </c>
      <c r="X420">
        <v>72102609</v>
      </c>
      <c r="Y420" t="s">
        <v>96</v>
      </c>
      <c r="Z420" t="s">
        <v>5757</v>
      </c>
      <c r="AA420" t="s">
        <v>20976</v>
      </c>
      <c r="AB420" t="s">
        <v>5758</v>
      </c>
      <c r="AC420" t="s">
        <v>20977</v>
      </c>
      <c r="AD420" t="s">
        <v>5759</v>
      </c>
      <c r="AE420">
        <v>35</v>
      </c>
      <c r="AF420" t="s">
        <v>22040</v>
      </c>
      <c r="AG420" t="s">
        <v>96</v>
      </c>
      <c r="AH420" t="s">
        <v>96</v>
      </c>
      <c r="AI420" t="s">
        <v>96</v>
      </c>
      <c r="AJ420" t="s">
        <v>96</v>
      </c>
      <c r="AK420">
        <v>5</v>
      </c>
      <c r="AL420">
        <v>4</v>
      </c>
      <c r="AM420">
        <v>3</v>
      </c>
      <c r="AN420">
        <v>2</v>
      </c>
      <c r="AO420">
        <v>5</v>
      </c>
      <c r="AP420">
        <v>5</v>
      </c>
    </row>
    <row r="421" spans="1:42" x14ac:dyDescent="0.25">
      <c r="A421" t="s">
        <v>3394</v>
      </c>
      <c r="B421">
        <v>30.500228157472399</v>
      </c>
      <c r="C421">
        <v>322</v>
      </c>
      <c r="D421" t="s">
        <v>20978</v>
      </c>
      <c r="E421">
        <v>3184</v>
      </c>
      <c r="F421">
        <v>2965.4879571647698</v>
      </c>
      <c r="G421">
        <v>92.183636498424207</v>
      </c>
      <c r="H421" t="s">
        <v>20979</v>
      </c>
      <c r="I421" t="s">
        <v>2134</v>
      </c>
      <c r="J421" t="s">
        <v>43</v>
      </c>
      <c r="K421">
        <v>7101567.3965597702</v>
      </c>
      <c r="L421">
        <v>2731915.3693160298</v>
      </c>
      <c r="M421">
        <v>7091816.12443949</v>
      </c>
      <c r="N421">
        <v>7091816.12443949</v>
      </c>
      <c r="O421">
        <v>9751</v>
      </c>
      <c r="P421">
        <v>39004</v>
      </c>
      <c r="Q421">
        <v>1</v>
      </c>
      <c r="R421">
        <v>30.600028157472401</v>
      </c>
      <c r="S421" t="s">
        <v>3392</v>
      </c>
      <c r="T421">
        <v>3184</v>
      </c>
      <c r="U421">
        <v>2959.4879571647698</v>
      </c>
      <c r="V421">
        <v>92.2</v>
      </c>
      <c r="W421" t="s">
        <v>22041</v>
      </c>
      <c r="X421">
        <v>72102609</v>
      </c>
      <c r="Y421" t="s">
        <v>96</v>
      </c>
      <c r="Z421" t="s">
        <v>3392</v>
      </c>
      <c r="AA421" t="s">
        <v>3393</v>
      </c>
      <c r="AB421" t="s">
        <v>3394</v>
      </c>
      <c r="AC421" t="s">
        <v>3395</v>
      </c>
      <c r="AD421" t="s">
        <v>3396</v>
      </c>
      <c r="AE421">
        <v>1</v>
      </c>
      <c r="AF421" t="s">
        <v>22041</v>
      </c>
      <c r="AG421" t="s">
        <v>96</v>
      </c>
      <c r="AH421" t="s">
        <v>96</v>
      </c>
      <c r="AI421" t="s">
        <v>96</v>
      </c>
      <c r="AJ421">
        <v>6</v>
      </c>
      <c r="AK421" t="s">
        <v>96</v>
      </c>
      <c r="AL421">
        <v>4</v>
      </c>
      <c r="AM421">
        <v>3</v>
      </c>
      <c r="AN421">
        <v>2</v>
      </c>
      <c r="AO421">
        <v>6</v>
      </c>
      <c r="AP421">
        <v>6</v>
      </c>
    </row>
    <row r="422" spans="1:42" x14ac:dyDescent="0.25">
      <c r="A422" t="s">
        <v>20980</v>
      </c>
      <c r="B422">
        <v>30.6923399919338</v>
      </c>
      <c r="C422">
        <v>72</v>
      </c>
      <c r="D422" t="s">
        <v>19399</v>
      </c>
      <c r="E422">
        <v>2386</v>
      </c>
      <c r="F422">
        <v>2990.5874913248599</v>
      </c>
      <c r="G422">
        <v>81.289409584157895</v>
      </c>
      <c r="H422" t="s">
        <v>19400</v>
      </c>
      <c r="I422" t="s">
        <v>19401</v>
      </c>
      <c r="J422" t="s">
        <v>43</v>
      </c>
      <c r="K422">
        <v>9553166.72813637</v>
      </c>
      <c r="L422">
        <v>853731.519094349</v>
      </c>
      <c r="M422">
        <v>5283229.0360251702</v>
      </c>
      <c r="N422">
        <v>5283229.0360251702</v>
      </c>
      <c r="O422">
        <v>4269938</v>
      </c>
      <c r="P422">
        <v>17079752</v>
      </c>
      <c r="Q422">
        <v>388</v>
      </c>
      <c r="R422">
        <v>30.792139991933801</v>
      </c>
      <c r="S422" t="s">
        <v>20981</v>
      </c>
      <c r="T422">
        <v>2386</v>
      </c>
      <c r="U422">
        <v>2984.5874913248599</v>
      </c>
      <c r="V422">
        <v>81.3</v>
      </c>
      <c r="W422" t="s">
        <v>22042</v>
      </c>
      <c r="X422">
        <v>72102609</v>
      </c>
      <c r="Y422" t="s">
        <v>96</v>
      </c>
      <c r="Z422" t="s">
        <v>20981</v>
      </c>
      <c r="AA422" t="s">
        <v>20982</v>
      </c>
      <c r="AB422" t="s">
        <v>20980</v>
      </c>
      <c r="AC422" t="s">
        <v>20983</v>
      </c>
      <c r="AD422" t="s">
        <v>20984</v>
      </c>
      <c r="AE422">
        <v>388</v>
      </c>
      <c r="AF422" t="s">
        <v>22042</v>
      </c>
      <c r="AG422" t="s">
        <v>96</v>
      </c>
      <c r="AH422" t="s">
        <v>96</v>
      </c>
      <c r="AI422" t="s">
        <v>96</v>
      </c>
      <c r="AJ422" t="s">
        <v>96</v>
      </c>
      <c r="AK422" t="s">
        <v>96</v>
      </c>
      <c r="AL422">
        <v>4</v>
      </c>
      <c r="AM422">
        <v>3</v>
      </c>
      <c r="AN422">
        <v>2</v>
      </c>
      <c r="AO422">
        <v>4</v>
      </c>
      <c r="AP422">
        <v>4</v>
      </c>
    </row>
    <row r="423" spans="1:42" x14ac:dyDescent="0.25">
      <c r="A423" t="s">
        <v>19581</v>
      </c>
      <c r="B423">
        <v>30.9501391673294</v>
      </c>
      <c r="C423">
        <v>85</v>
      </c>
      <c r="D423" t="s">
        <v>20985</v>
      </c>
      <c r="E423">
        <v>1115</v>
      </c>
      <c r="F423">
        <v>3024.26911863028</v>
      </c>
      <c r="G423">
        <v>51.795774008906399</v>
      </c>
      <c r="H423" t="s">
        <v>20986</v>
      </c>
      <c r="I423" t="s">
        <v>20987</v>
      </c>
      <c r="J423" t="s">
        <v>43</v>
      </c>
      <c r="K423">
        <v>876288.36179821205</v>
      </c>
      <c r="L423">
        <v>125549.817969904</v>
      </c>
      <c r="M423" t="s">
        <v>98</v>
      </c>
      <c r="N423" t="s">
        <v>98</v>
      </c>
      <c r="O423">
        <v>876288</v>
      </c>
      <c r="P423">
        <v>3505152</v>
      </c>
      <c r="Q423">
        <v>80</v>
      </c>
      <c r="R423">
        <v>31.049939167329399</v>
      </c>
      <c r="S423" t="s">
        <v>19581</v>
      </c>
      <c r="T423">
        <v>1115</v>
      </c>
      <c r="U423">
        <v>3018.26911863028</v>
      </c>
      <c r="V423">
        <v>51.8</v>
      </c>
      <c r="W423" t="s">
        <v>22043</v>
      </c>
      <c r="X423">
        <v>72102609</v>
      </c>
      <c r="Y423" t="s">
        <v>96</v>
      </c>
      <c r="Z423" t="s">
        <v>19581</v>
      </c>
      <c r="AA423" t="s">
        <v>19576</v>
      </c>
      <c r="AB423" t="s">
        <v>19583</v>
      </c>
      <c r="AC423" t="s">
        <v>19580</v>
      </c>
      <c r="AD423" t="s">
        <v>20988</v>
      </c>
      <c r="AE423">
        <v>80</v>
      </c>
      <c r="AF423" t="s">
        <v>22043</v>
      </c>
      <c r="AG423" t="s">
        <v>96</v>
      </c>
      <c r="AH423" t="s">
        <v>96</v>
      </c>
      <c r="AI423" t="s">
        <v>96</v>
      </c>
      <c r="AJ423" t="s">
        <v>96</v>
      </c>
      <c r="AK423">
        <v>5</v>
      </c>
      <c r="AL423">
        <v>4</v>
      </c>
      <c r="AM423">
        <v>3</v>
      </c>
      <c r="AN423">
        <v>2</v>
      </c>
      <c r="AO423">
        <v>5</v>
      </c>
      <c r="AP423">
        <v>5</v>
      </c>
    </row>
    <row r="424" spans="1:42" x14ac:dyDescent="0.25">
      <c r="A424" t="s">
        <v>5554</v>
      </c>
      <c r="B424">
        <v>30.950199297937601</v>
      </c>
      <c r="C424">
        <v>57.099998474121101</v>
      </c>
      <c r="D424" t="s">
        <v>20897</v>
      </c>
      <c r="E424">
        <v>2031</v>
      </c>
      <c r="F424">
        <v>3024.2769747327202</v>
      </c>
      <c r="G424">
        <v>69.431889848542099</v>
      </c>
      <c r="H424" t="s">
        <v>20898</v>
      </c>
      <c r="I424" t="s">
        <v>20899</v>
      </c>
      <c r="J424" t="s">
        <v>43</v>
      </c>
      <c r="K424">
        <v>2066597.2371084399</v>
      </c>
      <c r="L424">
        <v>164047.74289954401</v>
      </c>
      <c r="M424" t="s">
        <v>98</v>
      </c>
      <c r="N424" t="s">
        <v>98</v>
      </c>
      <c r="O424">
        <v>2066597</v>
      </c>
      <c r="P424">
        <v>8266388</v>
      </c>
      <c r="Q424">
        <v>188</v>
      </c>
      <c r="R424">
        <v>31.049999297937603</v>
      </c>
      <c r="S424" t="s">
        <v>5554</v>
      </c>
      <c r="T424">
        <v>2031</v>
      </c>
      <c r="U424">
        <v>3018.2769747327202</v>
      </c>
      <c r="V424">
        <v>69.400000000000006</v>
      </c>
      <c r="W424" t="s">
        <v>22044</v>
      </c>
      <c r="X424">
        <v>72102609</v>
      </c>
      <c r="Y424" t="s">
        <v>96</v>
      </c>
      <c r="Z424" t="s">
        <v>5554</v>
      </c>
      <c r="AA424" t="s">
        <v>6311</v>
      </c>
      <c r="AB424" t="s">
        <v>5552</v>
      </c>
      <c r="AC424" t="s">
        <v>6312</v>
      </c>
      <c r="AD424" t="s">
        <v>5551</v>
      </c>
      <c r="AE424">
        <v>188</v>
      </c>
      <c r="AF424" t="s">
        <v>22044</v>
      </c>
      <c r="AG424" t="s">
        <v>96</v>
      </c>
      <c r="AH424" t="s">
        <v>96</v>
      </c>
      <c r="AI424" t="s">
        <v>96</v>
      </c>
      <c r="AJ424" t="s">
        <v>96</v>
      </c>
      <c r="AK424">
        <v>5</v>
      </c>
      <c r="AL424">
        <v>4</v>
      </c>
      <c r="AM424">
        <v>3</v>
      </c>
      <c r="AN424">
        <v>2</v>
      </c>
      <c r="AO424">
        <v>5</v>
      </c>
      <c r="AP424">
        <v>5</v>
      </c>
    </row>
    <row r="425" spans="1:42" x14ac:dyDescent="0.25">
      <c r="A425" t="s">
        <v>5554</v>
      </c>
      <c r="B425">
        <v>30.957765649292501</v>
      </c>
      <c r="C425">
        <v>57</v>
      </c>
      <c r="D425" t="s">
        <v>20897</v>
      </c>
      <c r="E425">
        <v>2031</v>
      </c>
      <c r="F425">
        <v>3025.2655233811302</v>
      </c>
      <c r="G425">
        <v>70.862023679048306</v>
      </c>
      <c r="H425" t="s">
        <v>20898</v>
      </c>
      <c r="I425" t="s">
        <v>20899</v>
      </c>
      <c r="J425" t="s">
        <v>43</v>
      </c>
      <c r="K425">
        <v>1825790.44370863</v>
      </c>
      <c r="L425">
        <v>164047.74289954401</v>
      </c>
      <c r="M425" t="s">
        <v>98</v>
      </c>
      <c r="N425" t="s">
        <v>98</v>
      </c>
      <c r="O425">
        <v>1825790</v>
      </c>
      <c r="P425">
        <v>7303160</v>
      </c>
      <c r="Q425">
        <v>166</v>
      </c>
      <c r="R425">
        <v>31.057565649292499</v>
      </c>
      <c r="S425" t="s">
        <v>6311</v>
      </c>
      <c r="T425">
        <v>2031</v>
      </c>
      <c r="U425">
        <v>3019.2655233811302</v>
      </c>
      <c r="V425">
        <v>70.900000000000006</v>
      </c>
      <c r="W425" t="s">
        <v>19575</v>
      </c>
      <c r="X425">
        <v>72102609</v>
      </c>
      <c r="Y425" t="s">
        <v>96</v>
      </c>
      <c r="Z425" t="s">
        <v>6311</v>
      </c>
      <c r="AA425" t="s">
        <v>6312</v>
      </c>
      <c r="AB425" t="s">
        <v>5554</v>
      </c>
      <c r="AC425" t="s">
        <v>6313</v>
      </c>
      <c r="AD425" t="s">
        <v>5552</v>
      </c>
      <c r="AE425">
        <v>166</v>
      </c>
      <c r="AF425" t="s">
        <v>19575</v>
      </c>
      <c r="AG425" t="s">
        <v>96</v>
      </c>
      <c r="AH425" t="s">
        <v>96</v>
      </c>
      <c r="AI425" t="s">
        <v>96</v>
      </c>
      <c r="AJ425" t="s">
        <v>96</v>
      </c>
      <c r="AK425">
        <v>5</v>
      </c>
      <c r="AL425">
        <v>4</v>
      </c>
      <c r="AM425">
        <v>3</v>
      </c>
      <c r="AN425">
        <v>2</v>
      </c>
      <c r="AO425">
        <v>5</v>
      </c>
      <c r="AP425">
        <v>5</v>
      </c>
    </row>
    <row r="426" spans="1:42" x14ac:dyDescent="0.25">
      <c r="A426" t="s">
        <v>17925</v>
      </c>
      <c r="B426">
        <v>31.0558109920592</v>
      </c>
      <c r="C426">
        <v>157</v>
      </c>
      <c r="D426" t="s">
        <v>20989</v>
      </c>
      <c r="E426">
        <v>2952</v>
      </c>
      <c r="F426">
        <v>3038.0752101810699</v>
      </c>
      <c r="G426">
        <v>52.521277956193799</v>
      </c>
      <c r="H426" t="s">
        <v>20990</v>
      </c>
      <c r="I426" t="s">
        <v>20991</v>
      </c>
      <c r="J426" t="s">
        <v>43</v>
      </c>
      <c r="K426">
        <v>185355.63744346501</v>
      </c>
      <c r="L426">
        <v>91756.867580566395</v>
      </c>
      <c r="M426" t="s">
        <v>98</v>
      </c>
      <c r="N426" t="s">
        <v>98</v>
      </c>
      <c r="O426">
        <v>185356</v>
      </c>
      <c r="P426">
        <v>741424</v>
      </c>
      <c r="Q426">
        <v>17</v>
      </c>
      <c r="R426">
        <v>31.155610992059202</v>
      </c>
      <c r="S426" t="s">
        <v>17927</v>
      </c>
      <c r="T426">
        <v>2952</v>
      </c>
      <c r="U426">
        <v>3032.0752101810699</v>
      </c>
      <c r="V426">
        <v>52.5</v>
      </c>
      <c r="W426" t="s">
        <v>22045</v>
      </c>
      <c r="X426">
        <v>72102609</v>
      </c>
      <c r="Y426" t="s">
        <v>96</v>
      </c>
      <c r="Z426" t="s">
        <v>17927</v>
      </c>
      <c r="AA426" t="s">
        <v>4354</v>
      </c>
      <c r="AB426" t="s">
        <v>17925</v>
      </c>
      <c r="AC426" t="s">
        <v>6152</v>
      </c>
      <c r="AD426" t="s">
        <v>17920</v>
      </c>
      <c r="AE426">
        <v>17</v>
      </c>
      <c r="AF426" t="s">
        <v>22045</v>
      </c>
      <c r="AG426" t="s">
        <v>96</v>
      </c>
      <c r="AH426" t="s">
        <v>96</v>
      </c>
      <c r="AI426" t="s">
        <v>96</v>
      </c>
      <c r="AJ426" t="s">
        <v>96</v>
      </c>
      <c r="AK426">
        <v>5</v>
      </c>
      <c r="AL426" t="s">
        <v>96</v>
      </c>
      <c r="AM426">
        <v>3</v>
      </c>
      <c r="AN426">
        <v>2</v>
      </c>
      <c r="AO426">
        <v>5</v>
      </c>
      <c r="AP426">
        <v>5</v>
      </c>
    </row>
    <row r="427" spans="1:42" x14ac:dyDescent="0.25">
      <c r="A427" t="s">
        <v>10808</v>
      </c>
      <c r="B427">
        <v>31.079917771729701</v>
      </c>
      <c r="C427">
        <v>73</v>
      </c>
      <c r="D427" t="s">
        <v>20992</v>
      </c>
      <c r="E427">
        <v>905</v>
      </c>
      <c r="F427">
        <v>3041.2247763778901</v>
      </c>
      <c r="G427">
        <v>52.113710574824097</v>
      </c>
      <c r="H427" t="s">
        <v>20993</v>
      </c>
      <c r="I427" t="s">
        <v>8259</v>
      </c>
      <c r="J427" t="s">
        <v>43</v>
      </c>
      <c r="K427">
        <v>103555.418663284</v>
      </c>
      <c r="L427">
        <v>77839.891743292595</v>
      </c>
      <c r="M427" t="s">
        <v>98</v>
      </c>
      <c r="N427" t="s">
        <v>98</v>
      </c>
      <c r="O427">
        <v>103555</v>
      </c>
      <c r="P427">
        <v>414220</v>
      </c>
      <c r="Q427">
        <v>9</v>
      </c>
      <c r="R427">
        <v>31.179717771729699</v>
      </c>
      <c r="S427" t="s">
        <v>10805</v>
      </c>
      <c r="T427">
        <v>905</v>
      </c>
      <c r="U427">
        <v>3035.2247763778901</v>
      </c>
      <c r="V427">
        <v>52.1</v>
      </c>
      <c r="W427" t="s">
        <v>22046</v>
      </c>
      <c r="X427">
        <v>72102609</v>
      </c>
      <c r="Y427" t="s">
        <v>96</v>
      </c>
      <c r="Z427" t="s">
        <v>10805</v>
      </c>
      <c r="AA427" t="s">
        <v>10807</v>
      </c>
      <c r="AB427" t="s">
        <v>10808</v>
      </c>
      <c r="AC427" t="s">
        <v>10809</v>
      </c>
      <c r="AD427" t="s">
        <v>10810</v>
      </c>
      <c r="AE427">
        <v>9</v>
      </c>
      <c r="AF427" t="s">
        <v>22046</v>
      </c>
      <c r="AG427" t="s">
        <v>96</v>
      </c>
      <c r="AH427" t="s">
        <v>96</v>
      </c>
      <c r="AI427" t="s">
        <v>96</v>
      </c>
      <c r="AJ427" t="s">
        <v>96</v>
      </c>
      <c r="AK427">
        <v>5</v>
      </c>
      <c r="AL427">
        <v>4</v>
      </c>
      <c r="AM427">
        <v>3</v>
      </c>
      <c r="AN427">
        <v>2</v>
      </c>
      <c r="AO427">
        <v>5</v>
      </c>
      <c r="AP427">
        <v>5</v>
      </c>
    </row>
    <row r="428" spans="1:42" x14ac:dyDescent="0.25">
      <c r="A428" t="s">
        <v>2666</v>
      </c>
      <c r="B428">
        <v>31.086280827933098</v>
      </c>
      <c r="C428">
        <v>322</v>
      </c>
      <c r="D428" t="s">
        <v>2132</v>
      </c>
      <c r="E428">
        <v>2846</v>
      </c>
      <c r="F428">
        <v>3042.0561137444201</v>
      </c>
      <c r="G428">
        <v>71.0885225135453</v>
      </c>
      <c r="H428" t="s">
        <v>2133</v>
      </c>
      <c r="I428" t="s">
        <v>2134</v>
      </c>
      <c r="J428" t="s">
        <v>43</v>
      </c>
      <c r="K428">
        <v>110413.38856089499</v>
      </c>
      <c r="L428">
        <v>67874.701051261596</v>
      </c>
      <c r="M428">
        <v>91076.363644001103</v>
      </c>
      <c r="N428">
        <v>91076.363644001103</v>
      </c>
      <c r="O428">
        <v>19337</v>
      </c>
      <c r="P428">
        <v>77348</v>
      </c>
      <c r="Q428">
        <v>2</v>
      </c>
      <c r="R428">
        <v>31.186080827933097</v>
      </c>
      <c r="S428" t="s">
        <v>2664</v>
      </c>
      <c r="T428">
        <v>2846</v>
      </c>
      <c r="U428">
        <v>3036.0561137444201</v>
      </c>
      <c r="V428">
        <v>71.099999999999994</v>
      </c>
      <c r="W428" t="s">
        <v>22047</v>
      </c>
      <c r="X428">
        <v>72102609</v>
      </c>
      <c r="Y428" t="s">
        <v>96</v>
      </c>
      <c r="Z428" t="s">
        <v>2664</v>
      </c>
      <c r="AA428" t="s">
        <v>2665</v>
      </c>
      <c r="AB428" t="s">
        <v>2666</v>
      </c>
      <c r="AC428" t="s">
        <v>2667</v>
      </c>
      <c r="AD428" t="s">
        <v>2668</v>
      </c>
      <c r="AE428">
        <v>2</v>
      </c>
      <c r="AF428" t="s">
        <v>22047</v>
      </c>
      <c r="AG428" t="s">
        <v>96</v>
      </c>
      <c r="AH428" t="s">
        <v>96</v>
      </c>
      <c r="AI428" t="s">
        <v>96</v>
      </c>
      <c r="AJ428" t="s">
        <v>96</v>
      </c>
      <c r="AK428">
        <v>5</v>
      </c>
      <c r="AL428">
        <v>4</v>
      </c>
      <c r="AM428">
        <v>3</v>
      </c>
      <c r="AN428">
        <v>2</v>
      </c>
      <c r="AO428">
        <v>5</v>
      </c>
      <c r="AP428">
        <v>5</v>
      </c>
    </row>
    <row r="429" spans="1:42" x14ac:dyDescent="0.25">
      <c r="A429" t="s">
        <v>20994</v>
      </c>
      <c r="B429">
        <v>31.157479311189299</v>
      </c>
      <c r="C429">
        <v>135</v>
      </c>
      <c r="D429" t="s">
        <v>18649</v>
      </c>
      <c r="E429">
        <v>1628</v>
      </c>
      <c r="F429">
        <v>3051.3582411622701</v>
      </c>
      <c r="G429">
        <v>52.292952341162703</v>
      </c>
      <c r="H429" t="s">
        <v>18650</v>
      </c>
      <c r="I429" t="s">
        <v>367</v>
      </c>
      <c r="J429" t="s">
        <v>43</v>
      </c>
      <c r="K429">
        <v>520782.45098263602</v>
      </c>
      <c r="L429">
        <v>155886.024754463</v>
      </c>
      <c r="M429" t="s">
        <v>98</v>
      </c>
      <c r="N429" t="s">
        <v>98</v>
      </c>
      <c r="O429">
        <v>520782</v>
      </c>
      <c r="P429">
        <v>2083128</v>
      </c>
      <c r="Q429">
        <v>47</v>
      </c>
      <c r="R429">
        <v>31.257279311189301</v>
      </c>
      <c r="S429" t="s">
        <v>20995</v>
      </c>
      <c r="T429">
        <v>1628</v>
      </c>
      <c r="U429">
        <v>3045.3582411622701</v>
      </c>
      <c r="V429">
        <v>52.3</v>
      </c>
      <c r="W429" t="s">
        <v>22048</v>
      </c>
      <c r="X429">
        <v>72102609</v>
      </c>
      <c r="Y429" t="s">
        <v>96</v>
      </c>
      <c r="Z429" t="s">
        <v>20995</v>
      </c>
      <c r="AA429" t="s">
        <v>20996</v>
      </c>
      <c r="AB429" t="s">
        <v>20994</v>
      </c>
      <c r="AC429" t="s">
        <v>20997</v>
      </c>
      <c r="AD429" t="s">
        <v>20998</v>
      </c>
      <c r="AE429">
        <v>47</v>
      </c>
      <c r="AF429" t="s">
        <v>22048</v>
      </c>
      <c r="AG429" t="s">
        <v>96</v>
      </c>
      <c r="AH429" t="s">
        <v>96</v>
      </c>
      <c r="AI429" t="s">
        <v>96</v>
      </c>
      <c r="AJ429" t="s">
        <v>96</v>
      </c>
      <c r="AK429">
        <v>5</v>
      </c>
      <c r="AL429">
        <v>4</v>
      </c>
      <c r="AM429">
        <v>3</v>
      </c>
      <c r="AN429">
        <v>2</v>
      </c>
      <c r="AO429">
        <v>5</v>
      </c>
      <c r="AP429">
        <v>5</v>
      </c>
    </row>
    <row r="430" spans="1:42" x14ac:dyDescent="0.25">
      <c r="A430" t="s">
        <v>19603</v>
      </c>
      <c r="B430">
        <v>31.170373387346501</v>
      </c>
      <c r="C430">
        <v>97</v>
      </c>
      <c r="D430" t="s">
        <v>20999</v>
      </c>
      <c r="E430">
        <v>2231</v>
      </c>
      <c r="F430">
        <v>3053.04286046684</v>
      </c>
      <c r="G430">
        <v>57.776251867256804</v>
      </c>
      <c r="H430" t="s">
        <v>21000</v>
      </c>
      <c r="I430" t="s">
        <v>21001</v>
      </c>
      <c r="J430" t="s">
        <v>43</v>
      </c>
      <c r="K430">
        <v>5010405.75143837</v>
      </c>
      <c r="L430">
        <v>243789.588800781</v>
      </c>
      <c r="M430" t="s">
        <v>98</v>
      </c>
      <c r="N430" t="s">
        <v>98</v>
      </c>
      <c r="O430">
        <v>5010406</v>
      </c>
      <c r="P430">
        <v>20041624</v>
      </c>
      <c r="Q430">
        <v>456</v>
      </c>
      <c r="R430">
        <v>31.270173387346503</v>
      </c>
      <c r="S430" t="s">
        <v>19607</v>
      </c>
      <c r="T430">
        <v>2231</v>
      </c>
      <c r="U430">
        <v>3047.04286046684</v>
      </c>
      <c r="V430">
        <v>57.8</v>
      </c>
      <c r="W430" t="s">
        <v>22049</v>
      </c>
      <c r="X430">
        <v>72102609</v>
      </c>
      <c r="Y430" t="s">
        <v>96</v>
      </c>
      <c r="Z430" t="s">
        <v>19607</v>
      </c>
      <c r="AA430" t="s">
        <v>19609</v>
      </c>
      <c r="AB430" t="s">
        <v>19603</v>
      </c>
      <c r="AC430" t="s">
        <v>19610</v>
      </c>
      <c r="AD430" t="s">
        <v>19611</v>
      </c>
      <c r="AE430">
        <v>456</v>
      </c>
      <c r="AF430" t="s">
        <v>22049</v>
      </c>
      <c r="AG430" t="s">
        <v>96</v>
      </c>
      <c r="AH430" t="s">
        <v>96</v>
      </c>
      <c r="AI430" t="s">
        <v>96</v>
      </c>
      <c r="AJ430" t="s">
        <v>96</v>
      </c>
      <c r="AK430">
        <v>5</v>
      </c>
      <c r="AL430">
        <v>4</v>
      </c>
      <c r="AM430">
        <v>3</v>
      </c>
      <c r="AN430">
        <v>2</v>
      </c>
      <c r="AO430">
        <v>5</v>
      </c>
      <c r="AP430">
        <v>5</v>
      </c>
    </row>
    <row r="431" spans="1:42" x14ac:dyDescent="0.25">
      <c r="A431" t="s">
        <v>19594</v>
      </c>
      <c r="B431">
        <v>31.171912459500401</v>
      </c>
      <c r="C431">
        <v>83.099998474121094</v>
      </c>
      <c r="D431" t="s">
        <v>13330</v>
      </c>
      <c r="E431">
        <v>1306</v>
      </c>
      <c r="F431">
        <v>3053.24394122904</v>
      </c>
      <c r="G431">
        <v>51.258018931497702</v>
      </c>
      <c r="H431" t="s">
        <v>13331</v>
      </c>
      <c r="I431" t="s">
        <v>13332</v>
      </c>
      <c r="J431" t="s">
        <v>43</v>
      </c>
      <c r="K431">
        <v>448739.90349688497</v>
      </c>
      <c r="L431">
        <v>165219.09154474601</v>
      </c>
      <c r="M431" t="s">
        <v>98</v>
      </c>
      <c r="N431" t="s">
        <v>98</v>
      </c>
      <c r="O431">
        <v>448740</v>
      </c>
      <c r="P431">
        <v>1794960</v>
      </c>
      <c r="Q431">
        <v>41</v>
      </c>
      <c r="R431">
        <v>31.271712459500399</v>
      </c>
      <c r="S431" t="s">
        <v>19598</v>
      </c>
      <c r="T431">
        <v>1306</v>
      </c>
      <c r="U431">
        <v>3047.24394122904</v>
      </c>
      <c r="V431">
        <v>51.3</v>
      </c>
      <c r="W431" t="s">
        <v>22050</v>
      </c>
      <c r="X431">
        <v>72102609</v>
      </c>
      <c r="Y431" t="s">
        <v>96</v>
      </c>
      <c r="Z431" t="s">
        <v>19598</v>
      </c>
      <c r="AA431" t="s">
        <v>19600</v>
      </c>
      <c r="AB431" t="s">
        <v>19594</v>
      </c>
      <c r="AC431" t="s">
        <v>19601</v>
      </c>
      <c r="AD431" t="s">
        <v>19602</v>
      </c>
      <c r="AE431">
        <v>41</v>
      </c>
      <c r="AF431" t="s">
        <v>22050</v>
      </c>
      <c r="AG431" t="s">
        <v>96</v>
      </c>
      <c r="AH431" t="s">
        <v>96</v>
      </c>
      <c r="AI431" t="s">
        <v>96</v>
      </c>
      <c r="AJ431" t="s">
        <v>96</v>
      </c>
      <c r="AK431">
        <v>5</v>
      </c>
      <c r="AL431">
        <v>4</v>
      </c>
      <c r="AM431">
        <v>3</v>
      </c>
      <c r="AN431">
        <v>2</v>
      </c>
      <c r="AO431">
        <v>5</v>
      </c>
      <c r="AP431">
        <v>5</v>
      </c>
    </row>
    <row r="432" spans="1:42" x14ac:dyDescent="0.25">
      <c r="A432" t="s">
        <v>21002</v>
      </c>
      <c r="B432">
        <v>31.181608008324101</v>
      </c>
      <c r="C432">
        <v>249</v>
      </c>
      <c r="D432" t="s">
        <v>21003</v>
      </c>
      <c r="E432">
        <v>2208</v>
      </c>
      <c r="F432">
        <v>3054.5106708898402</v>
      </c>
      <c r="G432">
        <v>52.292087048853702</v>
      </c>
      <c r="H432" t="s">
        <v>21004</v>
      </c>
      <c r="I432" t="s">
        <v>21005</v>
      </c>
      <c r="J432" t="s">
        <v>43</v>
      </c>
      <c r="K432">
        <v>271315.05161464098</v>
      </c>
      <c r="L432">
        <v>167285.06284277199</v>
      </c>
      <c r="M432" t="s">
        <v>98</v>
      </c>
      <c r="N432" t="s">
        <v>98</v>
      </c>
      <c r="O432">
        <v>271315</v>
      </c>
      <c r="P432">
        <v>1085260</v>
      </c>
      <c r="Q432">
        <v>25</v>
      </c>
      <c r="R432">
        <v>31.2814080083241</v>
      </c>
      <c r="S432" t="s">
        <v>21006</v>
      </c>
      <c r="T432">
        <v>2208</v>
      </c>
      <c r="U432">
        <v>3048.5106708898402</v>
      </c>
      <c r="V432">
        <v>52.3</v>
      </c>
      <c r="W432" t="s">
        <v>22051</v>
      </c>
      <c r="X432">
        <v>72102609</v>
      </c>
      <c r="Y432" t="s">
        <v>96</v>
      </c>
      <c r="Z432" t="s">
        <v>21006</v>
      </c>
      <c r="AA432" t="s">
        <v>21007</v>
      </c>
      <c r="AB432" t="s">
        <v>21002</v>
      </c>
      <c r="AC432" t="s">
        <v>21008</v>
      </c>
      <c r="AD432" t="s">
        <v>21009</v>
      </c>
      <c r="AE432">
        <v>25</v>
      </c>
      <c r="AF432" t="s">
        <v>22051</v>
      </c>
      <c r="AG432" t="s">
        <v>96</v>
      </c>
      <c r="AH432" t="s">
        <v>96</v>
      </c>
      <c r="AI432" t="s">
        <v>96</v>
      </c>
      <c r="AJ432" t="s">
        <v>96</v>
      </c>
      <c r="AK432">
        <v>5</v>
      </c>
      <c r="AL432">
        <v>4</v>
      </c>
      <c r="AM432">
        <v>3</v>
      </c>
      <c r="AN432">
        <v>2</v>
      </c>
      <c r="AO432">
        <v>5</v>
      </c>
      <c r="AP432">
        <v>5</v>
      </c>
    </row>
    <row r="433" spans="1:42" x14ac:dyDescent="0.25">
      <c r="A433" t="s">
        <v>21010</v>
      </c>
      <c r="B433">
        <v>31.554739708126501</v>
      </c>
      <c r="C433">
        <v>248.90000915527301</v>
      </c>
      <c r="D433" t="s">
        <v>3794</v>
      </c>
      <c r="E433">
        <v>1571</v>
      </c>
      <c r="F433">
        <v>3103.2605663435102</v>
      </c>
      <c r="G433">
        <v>51.1865670746026</v>
      </c>
      <c r="H433" t="s">
        <v>3795</v>
      </c>
      <c r="I433" t="s">
        <v>3796</v>
      </c>
      <c r="J433" t="s">
        <v>43</v>
      </c>
      <c r="K433">
        <v>25949.613682251202</v>
      </c>
      <c r="L433">
        <v>2368.1849913392798</v>
      </c>
      <c r="M433" t="s">
        <v>98</v>
      </c>
      <c r="N433" t="s">
        <v>98</v>
      </c>
      <c r="O433">
        <v>25950</v>
      </c>
      <c r="P433">
        <v>103800</v>
      </c>
      <c r="Q433">
        <v>2</v>
      </c>
      <c r="R433">
        <v>31.654539708126499</v>
      </c>
      <c r="S433" t="s">
        <v>21011</v>
      </c>
      <c r="T433">
        <v>1571</v>
      </c>
      <c r="U433">
        <v>3097.2605663435102</v>
      </c>
      <c r="V433">
        <v>51.2</v>
      </c>
      <c r="W433" t="s">
        <v>22052</v>
      </c>
      <c r="X433">
        <v>72102609</v>
      </c>
      <c r="Y433" t="s">
        <v>96</v>
      </c>
      <c r="Z433" t="s">
        <v>21011</v>
      </c>
      <c r="AA433" t="s">
        <v>21012</v>
      </c>
      <c r="AB433" t="s">
        <v>21010</v>
      </c>
      <c r="AC433" t="s">
        <v>21013</v>
      </c>
      <c r="AD433" t="s">
        <v>21008</v>
      </c>
      <c r="AE433">
        <v>2</v>
      </c>
      <c r="AF433" t="s">
        <v>22052</v>
      </c>
      <c r="AG433" t="s">
        <v>96</v>
      </c>
      <c r="AH433" t="s">
        <v>96</v>
      </c>
      <c r="AI433" t="s">
        <v>96</v>
      </c>
      <c r="AJ433" t="s">
        <v>96</v>
      </c>
      <c r="AK433">
        <v>5</v>
      </c>
      <c r="AL433">
        <v>4</v>
      </c>
      <c r="AM433">
        <v>3</v>
      </c>
      <c r="AN433">
        <v>2</v>
      </c>
      <c r="AO433">
        <v>5</v>
      </c>
      <c r="AP433">
        <v>5</v>
      </c>
    </row>
    <row r="434" spans="1:42" x14ac:dyDescent="0.25">
      <c r="A434" t="s">
        <v>21014</v>
      </c>
      <c r="B434">
        <v>31.588801390859</v>
      </c>
      <c r="C434">
        <v>79</v>
      </c>
      <c r="D434" t="s">
        <v>21015</v>
      </c>
      <c r="E434">
        <v>2120</v>
      </c>
      <c r="F434">
        <v>3107.7107469983898</v>
      </c>
      <c r="G434">
        <v>57.4649045476461</v>
      </c>
      <c r="H434" t="s">
        <v>21016</v>
      </c>
      <c r="I434" t="s">
        <v>21017</v>
      </c>
      <c r="J434" t="s">
        <v>43</v>
      </c>
      <c r="K434">
        <v>47438.235759310497</v>
      </c>
      <c r="L434">
        <v>4998.6510639640001</v>
      </c>
      <c r="M434" t="s">
        <v>98</v>
      </c>
      <c r="N434" t="s">
        <v>98</v>
      </c>
      <c r="O434">
        <v>47438</v>
      </c>
      <c r="P434">
        <v>189752</v>
      </c>
      <c r="Q434">
        <v>4</v>
      </c>
      <c r="R434">
        <v>31.688601390858999</v>
      </c>
      <c r="S434" t="s">
        <v>21018</v>
      </c>
      <c r="T434">
        <v>2120</v>
      </c>
      <c r="U434">
        <v>3101.7107469983898</v>
      </c>
      <c r="V434">
        <v>57.5</v>
      </c>
      <c r="W434" t="s">
        <v>22053</v>
      </c>
      <c r="X434">
        <v>72102609</v>
      </c>
      <c r="Y434" t="s">
        <v>96</v>
      </c>
      <c r="Z434" t="s">
        <v>21018</v>
      </c>
      <c r="AA434" t="s">
        <v>21019</v>
      </c>
      <c r="AB434" t="s">
        <v>21014</v>
      </c>
      <c r="AC434" t="s">
        <v>21020</v>
      </c>
      <c r="AD434" t="s">
        <v>21021</v>
      </c>
      <c r="AE434">
        <v>4</v>
      </c>
      <c r="AF434" t="s">
        <v>22053</v>
      </c>
      <c r="AG434" t="s">
        <v>96</v>
      </c>
      <c r="AH434" t="s">
        <v>96</v>
      </c>
      <c r="AI434" t="s">
        <v>96</v>
      </c>
      <c r="AJ434" t="s">
        <v>96</v>
      </c>
      <c r="AK434">
        <v>5</v>
      </c>
      <c r="AL434">
        <v>4</v>
      </c>
      <c r="AM434">
        <v>3</v>
      </c>
      <c r="AN434">
        <v>2</v>
      </c>
      <c r="AO434">
        <v>5</v>
      </c>
      <c r="AP434">
        <v>5</v>
      </c>
    </row>
    <row r="435" spans="1:42" x14ac:dyDescent="0.25">
      <c r="A435" t="s">
        <v>21022</v>
      </c>
      <c r="B435">
        <v>32.199882477166497</v>
      </c>
      <c r="C435">
        <v>82</v>
      </c>
      <c r="D435" t="s">
        <v>21023</v>
      </c>
      <c r="E435">
        <v>2449</v>
      </c>
      <c r="F435">
        <v>3187.5488821313302</v>
      </c>
      <c r="G435">
        <v>50.530941031989698</v>
      </c>
      <c r="H435" t="s">
        <v>21024</v>
      </c>
      <c r="I435" t="s">
        <v>21025</v>
      </c>
      <c r="J435" t="s">
        <v>43</v>
      </c>
      <c r="K435">
        <v>236052.97947245499</v>
      </c>
      <c r="L435">
        <v>63719.075293064801</v>
      </c>
      <c r="M435" t="s">
        <v>98</v>
      </c>
      <c r="N435" t="s">
        <v>98</v>
      </c>
      <c r="O435">
        <v>236053</v>
      </c>
      <c r="P435">
        <v>944212</v>
      </c>
      <c r="Q435">
        <v>21</v>
      </c>
      <c r="R435">
        <v>32.299682477166499</v>
      </c>
      <c r="S435" t="s">
        <v>21026</v>
      </c>
      <c r="T435">
        <v>2449</v>
      </c>
      <c r="U435">
        <v>3181.5488821313302</v>
      </c>
      <c r="V435">
        <v>50.5</v>
      </c>
      <c r="W435" t="s">
        <v>22054</v>
      </c>
      <c r="X435">
        <v>72102609</v>
      </c>
      <c r="Y435" t="s">
        <v>96</v>
      </c>
      <c r="Z435" t="s">
        <v>21026</v>
      </c>
      <c r="AA435" t="s">
        <v>21027</v>
      </c>
      <c r="AB435" t="s">
        <v>21022</v>
      </c>
      <c r="AC435" t="s">
        <v>21028</v>
      </c>
      <c r="AD435" t="s">
        <v>21029</v>
      </c>
      <c r="AE435">
        <v>21</v>
      </c>
      <c r="AF435" t="s">
        <v>22054</v>
      </c>
      <c r="AG435" t="s">
        <v>96</v>
      </c>
      <c r="AH435" t="s">
        <v>96</v>
      </c>
      <c r="AI435" t="s">
        <v>96</v>
      </c>
      <c r="AJ435" t="s">
        <v>96</v>
      </c>
      <c r="AK435">
        <v>5</v>
      </c>
      <c r="AL435">
        <v>4</v>
      </c>
      <c r="AM435">
        <v>3</v>
      </c>
      <c r="AN435">
        <v>2</v>
      </c>
      <c r="AO435">
        <v>5</v>
      </c>
      <c r="AP435">
        <v>5</v>
      </c>
    </row>
    <row r="436" spans="1:42" x14ac:dyDescent="0.25">
      <c r="A436" t="s">
        <v>5560</v>
      </c>
      <c r="B436">
        <v>32.209044701964899</v>
      </c>
      <c r="C436">
        <v>97</v>
      </c>
      <c r="D436" t="s">
        <v>21030</v>
      </c>
      <c r="E436">
        <v>2741</v>
      </c>
      <c r="F436">
        <v>3188.7459326667899</v>
      </c>
      <c r="G436">
        <v>59.770700571106303</v>
      </c>
      <c r="H436" t="s">
        <v>21031</v>
      </c>
      <c r="I436" t="s">
        <v>21032</v>
      </c>
      <c r="J436" t="s">
        <v>43</v>
      </c>
      <c r="K436">
        <v>2597522.76094543</v>
      </c>
      <c r="L436">
        <v>175056.40108450301</v>
      </c>
      <c r="M436">
        <v>334900.63148082799</v>
      </c>
      <c r="N436">
        <v>334900.63148082799</v>
      </c>
      <c r="O436">
        <v>2262622</v>
      </c>
      <c r="P436">
        <v>9050488</v>
      </c>
      <c r="Q436">
        <v>206</v>
      </c>
      <c r="R436">
        <v>32.308844701964901</v>
      </c>
      <c r="S436" t="s">
        <v>5561</v>
      </c>
      <c r="T436">
        <v>2741</v>
      </c>
      <c r="U436">
        <v>3182.7459326667899</v>
      </c>
      <c r="V436">
        <v>59.8</v>
      </c>
      <c r="W436" t="s">
        <v>22055</v>
      </c>
      <c r="X436">
        <v>72102609</v>
      </c>
      <c r="Y436" t="s">
        <v>96</v>
      </c>
      <c r="Z436" t="s">
        <v>5561</v>
      </c>
      <c r="AA436" t="s">
        <v>5562</v>
      </c>
      <c r="AB436" t="s">
        <v>5560</v>
      </c>
      <c r="AC436" t="s">
        <v>6155</v>
      </c>
      <c r="AD436" t="s">
        <v>21033</v>
      </c>
      <c r="AE436">
        <v>206</v>
      </c>
      <c r="AF436" t="s">
        <v>22055</v>
      </c>
      <c r="AG436" t="s">
        <v>96</v>
      </c>
      <c r="AH436" t="s">
        <v>96</v>
      </c>
      <c r="AI436" t="s">
        <v>96</v>
      </c>
      <c r="AJ436" t="s">
        <v>96</v>
      </c>
      <c r="AK436">
        <v>5</v>
      </c>
      <c r="AL436">
        <v>4</v>
      </c>
      <c r="AM436">
        <v>3</v>
      </c>
      <c r="AN436">
        <v>2</v>
      </c>
      <c r="AO436">
        <v>5</v>
      </c>
      <c r="AP436">
        <v>5</v>
      </c>
    </row>
    <row r="437" spans="1:42" x14ac:dyDescent="0.25">
      <c r="A437" t="s">
        <v>2676</v>
      </c>
      <c r="B437">
        <v>32.209970638148697</v>
      </c>
      <c r="C437">
        <v>201</v>
      </c>
      <c r="D437" t="s">
        <v>2254</v>
      </c>
      <c r="E437">
        <v>3165</v>
      </c>
      <c r="F437">
        <v>3188.8669068219701</v>
      </c>
      <c r="G437">
        <v>75.338370423518199</v>
      </c>
      <c r="H437" t="s">
        <v>2255</v>
      </c>
      <c r="I437" t="s">
        <v>2256</v>
      </c>
      <c r="J437" t="s">
        <v>43</v>
      </c>
      <c r="K437">
        <v>3596678.2244053902</v>
      </c>
      <c r="L437">
        <v>376590.02821170399</v>
      </c>
      <c r="M437">
        <v>2521012.0307694199</v>
      </c>
      <c r="N437">
        <v>2521012.0307694199</v>
      </c>
      <c r="O437">
        <v>1075666</v>
      </c>
      <c r="P437">
        <v>4302664</v>
      </c>
      <c r="Q437">
        <v>98</v>
      </c>
      <c r="R437">
        <v>32.309770638148699</v>
      </c>
      <c r="S437" t="s">
        <v>2674</v>
      </c>
      <c r="T437">
        <v>3165</v>
      </c>
      <c r="U437">
        <v>3182.8669068219701</v>
      </c>
      <c r="V437">
        <v>75.3</v>
      </c>
      <c r="W437" t="s">
        <v>22056</v>
      </c>
      <c r="X437">
        <v>72102609</v>
      </c>
      <c r="Y437" t="s">
        <v>96</v>
      </c>
      <c r="Z437" t="s">
        <v>2674</v>
      </c>
      <c r="AA437" t="s">
        <v>2672</v>
      </c>
      <c r="AB437" t="s">
        <v>2676</v>
      </c>
      <c r="AC437" t="s">
        <v>2673</v>
      </c>
      <c r="AD437" t="s">
        <v>21034</v>
      </c>
      <c r="AE437">
        <v>98</v>
      </c>
      <c r="AF437" t="s">
        <v>22056</v>
      </c>
      <c r="AG437" t="s">
        <v>96</v>
      </c>
      <c r="AH437" t="s">
        <v>96</v>
      </c>
      <c r="AI437" t="s">
        <v>96</v>
      </c>
      <c r="AJ437" t="s">
        <v>96</v>
      </c>
      <c r="AK437">
        <v>5</v>
      </c>
      <c r="AL437" t="s">
        <v>96</v>
      </c>
      <c r="AM437">
        <v>3</v>
      </c>
      <c r="AN437">
        <v>2</v>
      </c>
      <c r="AO437">
        <v>5</v>
      </c>
      <c r="AP437">
        <v>5</v>
      </c>
    </row>
    <row r="438" spans="1:42" x14ac:dyDescent="0.25">
      <c r="A438" t="s">
        <v>21035</v>
      </c>
      <c r="B438">
        <v>32.335702458004903</v>
      </c>
      <c r="C438">
        <v>177</v>
      </c>
      <c r="D438" t="s">
        <v>21036</v>
      </c>
      <c r="E438">
        <v>3336</v>
      </c>
      <c r="F438">
        <v>3205.2938495782</v>
      </c>
      <c r="G438">
        <v>51.3329659666813</v>
      </c>
      <c r="H438" t="s">
        <v>21037</v>
      </c>
      <c r="I438" t="s">
        <v>21038</v>
      </c>
      <c r="J438" t="s">
        <v>43</v>
      </c>
      <c r="K438">
        <v>99879.947040603205</v>
      </c>
      <c r="L438">
        <v>74413.292487304396</v>
      </c>
      <c r="M438" t="s">
        <v>98</v>
      </c>
      <c r="N438" t="s">
        <v>98</v>
      </c>
      <c r="O438">
        <v>99880</v>
      </c>
      <c r="P438">
        <v>399520</v>
      </c>
      <c r="Q438">
        <v>9</v>
      </c>
      <c r="R438">
        <v>32.435502458004905</v>
      </c>
      <c r="S438" t="s">
        <v>21039</v>
      </c>
      <c r="T438">
        <v>3336</v>
      </c>
      <c r="U438">
        <v>3199.2938495782</v>
      </c>
      <c r="V438">
        <v>51.3</v>
      </c>
      <c r="W438" t="s">
        <v>22057</v>
      </c>
      <c r="X438">
        <v>72102609</v>
      </c>
      <c r="Y438" t="s">
        <v>96</v>
      </c>
      <c r="Z438" t="s">
        <v>21039</v>
      </c>
      <c r="AA438" t="s">
        <v>21040</v>
      </c>
      <c r="AB438" t="s">
        <v>21035</v>
      </c>
      <c r="AC438" t="s">
        <v>21041</v>
      </c>
      <c r="AD438" t="s">
        <v>21042</v>
      </c>
      <c r="AE438">
        <v>9</v>
      </c>
      <c r="AF438" t="s">
        <v>22057</v>
      </c>
      <c r="AG438" t="s">
        <v>96</v>
      </c>
      <c r="AH438" t="s">
        <v>96</v>
      </c>
      <c r="AI438" t="s">
        <v>96</v>
      </c>
      <c r="AJ438" t="s">
        <v>96</v>
      </c>
      <c r="AK438">
        <v>5</v>
      </c>
      <c r="AL438">
        <v>4</v>
      </c>
      <c r="AM438">
        <v>3</v>
      </c>
      <c r="AN438">
        <v>2</v>
      </c>
      <c r="AO438">
        <v>5</v>
      </c>
      <c r="AP438">
        <v>5</v>
      </c>
    </row>
    <row r="439" spans="1:42" x14ac:dyDescent="0.25">
      <c r="A439" t="s">
        <v>21043</v>
      </c>
      <c r="B439">
        <v>32.359417454130401</v>
      </c>
      <c r="C439">
        <v>208</v>
      </c>
      <c r="D439" t="s">
        <v>21044</v>
      </c>
      <c r="E439">
        <v>1831</v>
      </c>
      <c r="F439">
        <v>3208.39222900407</v>
      </c>
      <c r="G439">
        <v>58.570983943647001</v>
      </c>
      <c r="H439" t="s">
        <v>21045</v>
      </c>
      <c r="I439" t="s">
        <v>524</v>
      </c>
      <c r="J439" t="s">
        <v>43</v>
      </c>
      <c r="K439">
        <v>88041.731459395902</v>
      </c>
      <c r="L439">
        <v>12055.4163789047</v>
      </c>
      <c r="M439" t="s">
        <v>98</v>
      </c>
      <c r="N439" t="s">
        <v>98</v>
      </c>
      <c r="O439">
        <v>88042</v>
      </c>
      <c r="P439">
        <v>352168</v>
      </c>
      <c r="Q439">
        <v>8</v>
      </c>
      <c r="R439">
        <v>32.459217454130403</v>
      </c>
      <c r="S439" t="s">
        <v>21046</v>
      </c>
      <c r="T439">
        <v>1831</v>
      </c>
      <c r="U439">
        <v>3202.39222900407</v>
      </c>
      <c r="V439">
        <v>58.6</v>
      </c>
      <c r="W439" t="s">
        <v>22058</v>
      </c>
      <c r="X439">
        <v>72102609</v>
      </c>
      <c r="Y439" t="s">
        <v>96</v>
      </c>
      <c r="Z439" t="s">
        <v>21046</v>
      </c>
      <c r="AA439" t="s">
        <v>21047</v>
      </c>
      <c r="AB439" t="s">
        <v>21043</v>
      </c>
      <c r="AC439" t="s">
        <v>21048</v>
      </c>
      <c r="AD439" t="s">
        <v>21049</v>
      </c>
      <c r="AE439">
        <v>8</v>
      </c>
      <c r="AF439" t="s">
        <v>22058</v>
      </c>
      <c r="AG439" t="s">
        <v>96</v>
      </c>
      <c r="AH439" t="s">
        <v>96</v>
      </c>
      <c r="AI439" t="s">
        <v>96</v>
      </c>
      <c r="AJ439" t="s">
        <v>96</v>
      </c>
      <c r="AK439">
        <v>5</v>
      </c>
      <c r="AL439">
        <v>4</v>
      </c>
      <c r="AM439">
        <v>3</v>
      </c>
      <c r="AN439">
        <v>2</v>
      </c>
      <c r="AO439">
        <v>5</v>
      </c>
      <c r="AP439">
        <v>5</v>
      </c>
    </row>
    <row r="440" spans="1:42" x14ac:dyDescent="0.25">
      <c r="A440" t="s">
        <v>21050</v>
      </c>
      <c r="B440">
        <v>32.475249427992999</v>
      </c>
      <c r="C440">
        <v>71.099998474121094</v>
      </c>
      <c r="D440" t="s">
        <v>21051</v>
      </c>
      <c r="E440">
        <v>878</v>
      </c>
      <c r="F440">
        <v>3223.5257505434702</v>
      </c>
      <c r="G440">
        <v>53.182903289264502</v>
      </c>
      <c r="H440" t="s">
        <v>21052</v>
      </c>
      <c r="I440" t="s">
        <v>2028</v>
      </c>
      <c r="J440" t="s">
        <v>43</v>
      </c>
      <c r="K440">
        <v>162748.55077181401</v>
      </c>
      <c r="L440">
        <v>96420.091954277203</v>
      </c>
      <c r="M440" t="s">
        <v>98</v>
      </c>
      <c r="N440" t="s">
        <v>98</v>
      </c>
      <c r="O440">
        <v>162749</v>
      </c>
      <c r="P440">
        <v>650996</v>
      </c>
      <c r="Q440">
        <v>15</v>
      </c>
      <c r="R440">
        <v>32.575049427993001</v>
      </c>
      <c r="S440" t="s">
        <v>21053</v>
      </c>
      <c r="T440">
        <v>878</v>
      </c>
      <c r="U440">
        <v>3217.5257505434702</v>
      </c>
      <c r="V440">
        <v>53.2</v>
      </c>
      <c r="W440" t="s">
        <v>22059</v>
      </c>
      <c r="X440">
        <v>72102609</v>
      </c>
      <c r="Y440" t="s">
        <v>96</v>
      </c>
      <c r="Z440" t="s">
        <v>21053</v>
      </c>
      <c r="AA440" t="s">
        <v>21054</v>
      </c>
      <c r="AB440" t="s">
        <v>21050</v>
      </c>
      <c r="AC440" t="s">
        <v>21055</v>
      </c>
      <c r="AD440" t="s">
        <v>21056</v>
      </c>
      <c r="AE440">
        <v>15</v>
      </c>
      <c r="AF440" t="s">
        <v>22059</v>
      </c>
      <c r="AG440" t="s">
        <v>96</v>
      </c>
      <c r="AH440" t="s">
        <v>96</v>
      </c>
      <c r="AI440" t="s">
        <v>96</v>
      </c>
      <c r="AJ440" t="s">
        <v>96</v>
      </c>
      <c r="AK440">
        <v>5</v>
      </c>
      <c r="AL440">
        <v>4</v>
      </c>
      <c r="AM440">
        <v>3</v>
      </c>
      <c r="AN440">
        <v>2</v>
      </c>
      <c r="AO440">
        <v>5</v>
      </c>
      <c r="AP440">
        <v>5</v>
      </c>
    </row>
    <row r="441" spans="1:42" x14ac:dyDescent="0.25">
      <c r="A441" t="s">
        <v>21057</v>
      </c>
      <c r="B441">
        <v>32.795450156161799</v>
      </c>
      <c r="C441">
        <v>55.099998474121101</v>
      </c>
      <c r="D441" t="s">
        <v>13136</v>
      </c>
      <c r="E441">
        <v>900</v>
      </c>
      <c r="F441">
        <v>3265.3601806674301</v>
      </c>
      <c r="G441">
        <v>52.060245803659299</v>
      </c>
      <c r="H441" t="s">
        <v>13137</v>
      </c>
      <c r="I441" t="s">
        <v>395</v>
      </c>
      <c r="J441" t="s">
        <v>43</v>
      </c>
      <c r="K441">
        <v>311977.089736383</v>
      </c>
      <c r="L441">
        <v>77648.133119140097</v>
      </c>
      <c r="M441" t="s">
        <v>98</v>
      </c>
      <c r="N441" t="s">
        <v>98</v>
      </c>
      <c r="O441">
        <v>311977</v>
      </c>
      <c r="P441">
        <v>1247908</v>
      </c>
      <c r="Q441">
        <v>28</v>
      </c>
      <c r="R441">
        <v>32.895250156161801</v>
      </c>
      <c r="S441" t="s">
        <v>21058</v>
      </c>
      <c r="T441">
        <v>900</v>
      </c>
      <c r="U441">
        <v>3259.3601806674301</v>
      </c>
      <c r="V441">
        <v>52.1</v>
      </c>
      <c r="W441" t="s">
        <v>22060</v>
      </c>
      <c r="X441">
        <v>72102609</v>
      </c>
      <c r="Y441" t="s">
        <v>96</v>
      </c>
      <c r="Z441" t="s">
        <v>21058</v>
      </c>
      <c r="AA441" t="s">
        <v>21059</v>
      </c>
      <c r="AB441" t="s">
        <v>21057</v>
      </c>
      <c r="AC441" t="s">
        <v>21060</v>
      </c>
      <c r="AD441" t="s">
        <v>21061</v>
      </c>
      <c r="AE441">
        <v>28</v>
      </c>
      <c r="AF441" t="s">
        <v>22060</v>
      </c>
      <c r="AG441" t="s">
        <v>96</v>
      </c>
      <c r="AH441" t="s">
        <v>96</v>
      </c>
      <c r="AI441" t="s">
        <v>96</v>
      </c>
      <c r="AJ441" t="s">
        <v>96</v>
      </c>
      <c r="AK441">
        <v>5</v>
      </c>
      <c r="AL441">
        <v>4</v>
      </c>
      <c r="AM441">
        <v>3</v>
      </c>
      <c r="AN441">
        <v>2</v>
      </c>
      <c r="AO441">
        <v>5</v>
      </c>
      <c r="AP441">
        <v>5</v>
      </c>
    </row>
    <row r="442" spans="1:42" x14ac:dyDescent="0.25">
      <c r="A442" t="s">
        <v>19713</v>
      </c>
      <c r="B442">
        <v>33.464004922845199</v>
      </c>
      <c r="C442">
        <v>190.90000915527301</v>
      </c>
      <c r="D442" t="s">
        <v>21062</v>
      </c>
      <c r="E442">
        <v>1985</v>
      </c>
      <c r="F442">
        <v>3352.7072889354499</v>
      </c>
      <c r="G442">
        <v>52.624285956749297</v>
      </c>
      <c r="H442" t="s">
        <v>21063</v>
      </c>
      <c r="I442" t="s">
        <v>21064</v>
      </c>
      <c r="J442" t="s">
        <v>43</v>
      </c>
      <c r="K442">
        <v>80067.204973258893</v>
      </c>
      <c r="L442">
        <v>61091.027005859403</v>
      </c>
      <c r="M442" t="s">
        <v>98</v>
      </c>
      <c r="N442" t="s">
        <v>98</v>
      </c>
      <c r="O442">
        <v>80067</v>
      </c>
      <c r="P442">
        <v>320268</v>
      </c>
      <c r="Q442">
        <v>7</v>
      </c>
      <c r="R442">
        <v>33.5638049228452</v>
      </c>
      <c r="S442" t="s">
        <v>19710</v>
      </c>
      <c r="T442">
        <v>1985</v>
      </c>
      <c r="U442">
        <v>3346.7072889354499</v>
      </c>
      <c r="V442">
        <v>52.6</v>
      </c>
      <c r="W442" t="s">
        <v>22061</v>
      </c>
      <c r="X442">
        <v>72102609</v>
      </c>
      <c r="Y442" t="s">
        <v>96</v>
      </c>
      <c r="Z442" t="s">
        <v>19710</v>
      </c>
      <c r="AA442" t="s">
        <v>19712</v>
      </c>
      <c r="AB442" t="s">
        <v>19713</v>
      </c>
      <c r="AC442" t="s">
        <v>19714</v>
      </c>
      <c r="AD442" t="s">
        <v>19715</v>
      </c>
      <c r="AE442">
        <v>7</v>
      </c>
      <c r="AF442" t="s">
        <v>22061</v>
      </c>
      <c r="AG442" t="s">
        <v>96</v>
      </c>
      <c r="AH442" t="s">
        <v>96</v>
      </c>
      <c r="AI442" t="s">
        <v>96</v>
      </c>
      <c r="AJ442" t="s">
        <v>96</v>
      </c>
      <c r="AK442">
        <v>5</v>
      </c>
      <c r="AL442">
        <v>4</v>
      </c>
      <c r="AM442">
        <v>3</v>
      </c>
      <c r="AN442">
        <v>2</v>
      </c>
      <c r="AO442">
        <v>5</v>
      </c>
      <c r="AP442">
        <v>5</v>
      </c>
    </row>
    <row r="443" spans="1:42" x14ac:dyDescent="0.25">
      <c r="A443" t="s">
        <v>21065</v>
      </c>
      <c r="B443">
        <v>33.604834257845297</v>
      </c>
      <c r="C443">
        <v>57.099998474121101</v>
      </c>
      <c r="D443" t="s">
        <v>21066</v>
      </c>
      <c r="E443">
        <v>3380</v>
      </c>
      <c r="F443">
        <v>3371.1067317104798</v>
      </c>
      <c r="G443">
        <v>53.995958532892203</v>
      </c>
      <c r="H443" t="s">
        <v>21067</v>
      </c>
      <c r="I443" t="s">
        <v>21068</v>
      </c>
      <c r="J443" t="s">
        <v>3397</v>
      </c>
      <c r="K443">
        <v>4299762.9705823297</v>
      </c>
      <c r="L443">
        <v>137642.31620703201</v>
      </c>
      <c r="M443" t="s">
        <v>98</v>
      </c>
      <c r="N443" t="s">
        <v>98</v>
      </c>
      <c r="O443">
        <v>4299763</v>
      </c>
      <c r="P443">
        <v>17199052</v>
      </c>
      <c r="Q443">
        <v>391</v>
      </c>
      <c r="R443">
        <v>33.704634257845299</v>
      </c>
      <c r="S443" t="s">
        <v>21069</v>
      </c>
      <c r="T443">
        <v>3380</v>
      </c>
      <c r="U443">
        <v>3365.1067317104798</v>
      </c>
      <c r="V443">
        <v>54</v>
      </c>
      <c r="W443" t="s">
        <v>22062</v>
      </c>
      <c r="X443">
        <v>72102609</v>
      </c>
      <c r="Y443" t="s">
        <v>96</v>
      </c>
      <c r="Z443" t="s">
        <v>21069</v>
      </c>
      <c r="AA443" t="s">
        <v>21070</v>
      </c>
      <c r="AB443" t="s">
        <v>21065</v>
      </c>
      <c r="AC443" t="s">
        <v>21071</v>
      </c>
      <c r="AD443" t="s">
        <v>21072</v>
      </c>
      <c r="AE443">
        <v>391</v>
      </c>
      <c r="AF443" t="s">
        <v>22062</v>
      </c>
      <c r="AG443" t="s">
        <v>96</v>
      </c>
      <c r="AH443" t="s">
        <v>96</v>
      </c>
      <c r="AI443" t="s">
        <v>96</v>
      </c>
      <c r="AJ443" t="s">
        <v>96</v>
      </c>
      <c r="AK443">
        <v>5</v>
      </c>
      <c r="AL443" t="s">
        <v>96</v>
      </c>
      <c r="AM443" t="s">
        <v>96</v>
      </c>
      <c r="AN443">
        <v>2</v>
      </c>
      <c r="AO443">
        <v>5</v>
      </c>
      <c r="AP443">
        <v>5</v>
      </c>
    </row>
    <row r="444" spans="1:42" x14ac:dyDescent="0.25">
      <c r="A444" t="s">
        <v>21073</v>
      </c>
      <c r="B444">
        <v>33.613519025805203</v>
      </c>
      <c r="C444">
        <v>159</v>
      </c>
      <c r="D444" t="s">
        <v>21074</v>
      </c>
      <c r="E444">
        <v>1219</v>
      </c>
      <c r="F444">
        <v>3372.2414022043199</v>
      </c>
      <c r="G444">
        <v>53.442108471004801</v>
      </c>
      <c r="H444" t="s">
        <v>21075</v>
      </c>
      <c r="I444" t="s">
        <v>21076</v>
      </c>
      <c r="J444" t="s">
        <v>43</v>
      </c>
      <c r="K444">
        <v>444422.42502820003</v>
      </c>
      <c r="L444">
        <v>260995.382960941</v>
      </c>
      <c r="M444" t="s">
        <v>98</v>
      </c>
      <c r="N444" t="s">
        <v>98</v>
      </c>
      <c r="O444">
        <v>444422</v>
      </c>
      <c r="P444">
        <v>1777688</v>
      </c>
      <c r="Q444">
        <v>40</v>
      </c>
      <c r="R444">
        <v>33.713319025805205</v>
      </c>
      <c r="S444" t="s">
        <v>21077</v>
      </c>
      <c r="T444">
        <v>1219</v>
      </c>
      <c r="U444">
        <v>3366.2414022043199</v>
      </c>
      <c r="V444">
        <v>53.4</v>
      </c>
      <c r="W444" t="s">
        <v>22063</v>
      </c>
      <c r="X444">
        <v>72102609</v>
      </c>
      <c r="Y444" t="s">
        <v>96</v>
      </c>
      <c r="Z444" t="s">
        <v>21077</v>
      </c>
      <c r="AA444" t="s">
        <v>21078</v>
      </c>
      <c r="AB444" t="s">
        <v>21073</v>
      </c>
      <c r="AC444" t="s">
        <v>21079</v>
      </c>
      <c r="AD444" t="s">
        <v>21080</v>
      </c>
      <c r="AE444">
        <v>40</v>
      </c>
      <c r="AF444" t="s">
        <v>22063</v>
      </c>
      <c r="AG444" t="s">
        <v>96</v>
      </c>
      <c r="AH444" t="s">
        <v>96</v>
      </c>
      <c r="AI444" t="s">
        <v>96</v>
      </c>
      <c r="AJ444" t="s">
        <v>96</v>
      </c>
      <c r="AK444">
        <v>5</v>
      </c>
      <c r="AL444">
        <v>4</v>
      </c>
      <c r="AM444">
        <v>3</v>
      </c>
      <c r="AN444">
        <v>2</v>
      </c>
      <c r="AO444">
        <v>5</v>
      </c>
      <c r="AP444">
        <v>5</v>
      </c>
    </row>
    <row r="445" spans="1:42" x14ac:dyDescent="0.25">
      <c r="A445" t="s">
        <v>21081</v>
      </c>
      <c r="B445">
        <v>33.6283979204632</v>
      </c>
      <c r="C445">
        <v>192</v>
      </c>
      <c r="D445" t="s">
        <v>21082</v>
      </c>
      <c r="E445">
        <v>2587</v>
      </c>
      <c r="F445">
        <v>3374.1853393166798</v>
      </c>
      <c r="G445">
        <v>52.113837591929602</v>
      </c>
      <c r="H445" t="s">
        <v>21083</v>
      </c>
      <c r="I445" t="s">
        <v>9477</v>
      </c>
      <c r="J445" t="s">
        <v>43</v>
      </c>
      <c r="K445">
        <v>75539.324338782506</v>
      </c>
      <c r="L445">
        <v>4065.0248782660201</v>
      </c>
      <c r="M445" t="s">
        <v>98</v>
      </c>
      <c r="N445" t="s">
        <v>98</v>
      </c>
      <c r="O445">
        <v>75539</v>
      </c>
      <c r="P445">
        <v>302156</v>
      </c>
      <c r="Q445">
        <v>7</v>
      </c>
      <c r="R445">
        <v>33.728197920463202</v>
      </c>
      <c r="S445" t="s">
        <v>21084</v>
      </c>
      <c r="T445">
        <v>2587</v>
      </c>
      <c r="U445">
        <v>3368.1853393166798</v>
      </c>
      <c r="V445">
        <v>52.1</v>
      </c>
      <c r="W445" t="s">
        <v>22064</v>
      </c>
      <c r="X445">
        <v>72102609</v>
      </c>
      <c r="Y445" t="s">
        <v>96</v>
      </c>
      <c r="Z445" t="s">
        <v>21084</v>
      </c>
      <c r="AA445" t="s">
        <v>21085</v>
      </c>
      <c r="AB445" t="s">
        <v>21081</v>
      </c>
      <c r="AC445" t="s">
        <v>21086</v>
      </c>
      <c r="AD445" t="s">
        <v>21087</v>
      </c>
      <c r="AE445">
        <v>7</v>
      </c>
      <c r="AF445" t="s">
        <v>22064</v>
      </c>
      <c r="AG445" t="s">
        <v>96</v>
      </c>
      <c r="AH445" t="s">
        <v>96</v>
      </c>
      <c r="AI445" t="s">
        <v>96</v>
      </c>
      <c r="AJ445" t="s">
        <v>96</v>
      </c>
      <c r="AK445">
        <v>5</v>
      </c>
      <c r="AL445">
        <v>4</v>
      </c>
      <c r="AM445">
        <v>3</v>
      </c>
      <c r="AN445">
        <v>2</v>
      </c>
      <c r="AO445">
        <v>5</v>
      </c>
      <c r="AP445">
        <v>5</v>
      </c>
    </row>
    <row r="446" spans="1:42" x14ac:dyDescent="0.25">
      <c r="A446" t="s">
        <v>21065</v>
      </c>
      <c r="B446">
        <v>33.628627226989302</v>
      </c>
      <c r="C446">
        <v>57</v>
      </c>
      <c r="D446" t="s">
        <v>21066</v>
      </c>
      <c r="E446">
        <v>3380</v>
      </c>
      <c r="F446">
        <v>3374.2152983611099</v>
      </c>
      <c r="G446">
        <v>52.2904183562311</v>
      </c>
      <c r="H446" t="s">
        <v>21067</v>
      </c>
      <c r="I446" t="s">
        <v>21068</v>
      </c>
      <c r="J446" t="s">
        <v>3397</v>
      </c>
      <c r="K446">
        <v>5931973.2624565205</v>
      </c>
      <c r="L446">
        <v>137642.31620703201</v>
      </c>
      <c r="M446" t="s">
        <v>98</v>
      </c>
      <c r="N446" t="s">
        <v>98</v>
      </c>
      <c r="O446">
        <v>5931973</v>
      </c>
      <c r="P446">
        <v>23727892</v>
      </c>
      <c r="Q446">
        <v>540</v>
      </c>
      <c r="R446">
        <v>33.728427226989304</v>
      </c>
      <c r="S446" t="s">
        <v>21069</v>
      </c>
      <c r="T446">
        <v>3380</v>
      </c>
      <c r="U446">
        <v>3368.2152983611099</v>
      </c>
      <c r="V446">
        <v>52.3</v>
      </c>
      <c r="W446" t="s">
        <v>22065</v>
      </c>
      <c r="X446">
        <v>72102609</v>
      </c>
      <c r="Y446" t="s">
        <v>96</v>
      </c>
      <c r="Z446" t="s">
        <v>21069</v>
      </c>
      <c r="AA446" t="s">
        <v>21070</v>
      </c>
      <c r="AB446" t="s">
        <v>21065</v>
      </c>
      <c r="AC446" t="s">
        <v>21071</v>
      </c>
      <c r="AD446" t="s">
        <v>21072</v>
      </c>
      <c r="AE446">
        <v>540</v>
      </c>
      <c r="AF446" t="s">
        <v>22065</v>
      </c>
      <c r="AG446" t="s">
        <v>96</v>
      </c>
      <c r="AH446" t="s">
        <v>96</v>
      </c>
      <c r="AI446" t="s">
        <v>96</v>
      </c>
      <c r="AJ446" t="s">
        <v>96</v>
      </c>
      <c r="AK446">
        <v>5</v>
      </c>
      <c r="AL446" t="s">
        <v>96</v>
      </c>
      <c r="AM446" t="s">
        <v>96</v>
      </c>
      <c r="AN446">
        <v>2</v>
      </c>
      <c r="AO446">
        <v>5</v>
      </c>
      <c r="AP446">
        <v>5</v>
      </c>
    </row>
    <row r="447" spans="1:42" x14ac:dyDescent="0.25">
      <c r="A447" t="s">
        <v>21088</v>
      </c>
      <c r="B447">
        <v>33.720606395727202</v>
      </c>
      <c r="C447">
        <v>264.10000610351602</v>
      </c>
      <c r="D447" t="s">
        <v>21089</v>
      </c>
      <c r="E447">
        <v>1807</v>
      </c>
      <c r="F447">
        <v>3386.2324356406998</v>
      </c>
      <c r="G447">
        <v>56.466016874047298</v>
      </c>
      <c r="H447" t="s">
        <v>21090</v>
      </c>
      <c r="I447" t="s">
        <v>21091</v>
      </c>
      <c r="J447" t="s">
        <v>43</v>
      </c>
      <c r="K447">
        <v>29197.903329764798</v>
      </c>
      <c r="L447">
        <v>1883.8695968721499</v>
      </c>
      <c r="M447" t="s">
        <v>98</v>
      </c>
      <c r="N447" t="s">
        <v>98</v>
      </c>
      <c r="O447">
        <v>29198</v>
      </c>
      <c r="P447">
        <v>116792</v>
      </c>
      <c r="Q447">
        <v>3</v>
      </c>
      <c r="R447">
        <v>33.820406395727204</v>
      </c>
      <c r="S447" t="s">
        <v>21092</v>
      </c>
      <c r="T447">
        <v>1807</v>
      </c>
      <c r="U447">
        <v>3380.2324356406998</v>
      </c>
      <c r="V447">
        <v>56.5</v>
      </c>
      <c r="W447" t="s">
        <v>22066</v>
      </c>
      <c r="X447">
        <v>72102609</v>
      </c>
      <c r="Y447" t="s">
        <v>96</v>
      </c>
      <c r="Z447" t="s">
        <v>21092</v>
      </c>
      <c r="AA447" t="s">
        <v>21093</v>
      </c>
      <c r="AB447" t="s">
        <v>21088</v>
      </c>
      <c r="AC447" t="s">
        <v>21094</v>
      </c>
      <c r="AD447" t="s">
        <v>21095</v>
      </c>
      <c r="AE447">
        <v>3</v>
      </c>
      <c r="AF447" t="s">
        <v>22066</v>
      </c>
      <c r="AG447" t="s">
        <v>96</v>
      </c>
      <c r="AH447" t="s">
        <v>96</v>
      </c>
      <c r="AI447" t="s">
        <v>96</v>
      </c>
      <c r="AJ447" t="s">
        <v>96</v>
      </c>
      <c r="AK447">
        <v>5</v>
      </c>
      <c r="AL447">
        <v>4</v>
      </c>
      <c r="AM447">
        <v>3</v>
      </c>
      <c r="AN447">
        <v>2</v>
      </c>
      <c r="AO447">
        <v>5</v>
      </c>
      <c r="AP447">
        <v>5</v>
      </c>
    </row>
    <row r="448" spans="1:42" x14ac:dyDescent="0.25">
      <c r="A448" t="s">
        <v>21077</v>
      </c>
      <c r="B448">
        <v>33.744884117033699</v>
      </c>
      <c r="C448">
        <v>159</v>
      </c>
      <c r="D448" t="s">
        <v>60</v>
      </c>
      <c r="F448">
        <v>3389.4043354717001</v>
      </c>
      <c r="G448">
        <v>50.002704468679198</v>
      </c>
      <c r="H448" t="s">
        <v>21096</v>
      </c>
      <c r="I448" t="s">
        <v>21097</v>
      </c>
      <c r="J448" t="s">
        <v>39</v>
      </c>
      <c r="K448">
        <v>151283.07017055599</v>
      </c>
      <c r="L448">
        <v>129289.811995604</v>
      </c>
      <c r="M448" t="s">
        <v>98</v>
      </c>
      <c r="N448" t="s">
        <v>98</v>
      </c>
      <c r="O448">
        <v>151283</v>
      </c>
      <c r="P448">
        <v>605132</v>
      </c>
      <c r="Q448">
        <v>14</v>
      </c>
      <c r="R448">
        <v>33.844684117033701</v>
      </c>
      <c r="S448" t="s">
        <v>21078</v>
      </c>
      <c r="T448" t="s">
        <v>96</v>
      </c>
      <c r="U448">
        <v>3383.4043354717001</v>
      </c>
      <c r="V448">
        <v>50</v>
      </c>
      <c r="W448" t="s">
        <v>22067</v>
      </c>
      <c r="X448">
        <v>72102609</v>
      </c>
      <c r="Y448" t="s">
        <v>96</v>
      </c>
      <c r="Z448" t="s">
        <v>21078</v>
      </c>
      <c r="AA448" t="s">
        <v>21079</v>
      </c>
      <c r="AB448" t="s">
        <v>21077</v>
      </c>
      <c r="AC448" t="s">
        <v>21098</v>
      </c>
      <c r="AD448" t="s">
        <v>21073</v>
      </c>
      <c r="AE448">
        <v>14</v>
      </c>
      <c r="AF448" t="s">
        <v>22067</v>
      </c>
      <c r="AG448" t="s">
        <v>96</v>
      </c>
      <c r="AH448" t="s">
        <v>96</v>
      </c>
      <c r="AI448" t="s">
        <v>96</v>
      </c>
      <c r="AJ448" t="s">
        <v>96</v>
      </c>
      <c r="AK448">
        <v>5</v>
      </c>
      <c r="AL448" t="s">
        <v>96</v>
      </c>
      <c r="AM448">
        <v>3</v>
      </c>
      <c r="AN448">
        <v>2</v>
      </c>
      <c r="AO448">
        <v>5</v>
      </c>
      <c r="AP448">
        <v>5</v>
      </c>
    </row>
    <row r="449" spans="1:42" x14ac:dyDescent="0.25">
      <c r="A449" t="s">
        <v>21099</v>
      </c>
      <c r="B449">
        <v>33.983080556305197</v>
      </c>
      <c r="C449">
        <v>265</v>
      </c>
      <c r="D449" t="s">
        <v>21100</v>
      </c>
      <c r="E449">
        <v>2069</v>
      </c>
      <c r="F449">
        <v>3420.5248527530598</v>
      </c>
      <c r="G449">
        <v>63.002146841564503</v>
      </c>
      <c r="H449" t="s">
        <v>21101</v>
      </c>
      <c r="I449" t="s">
        <v>21102</v>
      </c>
      <c r="J449" t="s">
        <v>43</v>
      </c>
      <c r="K449">
        <v>531079.82373644796</v>
      </c>
      <c r="L449">
        <v>122814.407618162</v>
      </c>
      <c r="M449" t="s">
        <v>98</v>
      </c>
      <c r="N449" t="s">
        <v>98</v>
      </c>
      <c r="O449">
        <v>531080</v>
      </c>
      <c r="P449">
        <v>2124320</v>
      </c>
      <c r="Q449">
        <v>48</v>
      </c>
      <c r="R449">
        <v>34.082880556305199</v>
      </c>
      <c r="S449" t="s">
        <v>21103</v>
      </c>
      <c r="T449">
        <v>2069</v>
      </c>
      <c r="U449">
        <v>3414.5248527530598</v>
      </c>
      <c r="V449">
        <v>63</v>
      </c>
      <c r="W449" t="s">
        <v>22068</v>
      </c>
      <c r="X449">
        <v>72102609</v>
      </c>
      <c r="Y449" t="s">
        <v>96</v>
      </c>
      <c r="Z449" t="s">
        <v>21103</v>
      </c>
      <c r="AA449" t="s">
        <v>21104</v>
      </c>
      <c r="AB449" t="s">
        <v>21099</v>
      </c>
      <c r="AC449" t="s">
        <v>21105</v>
      </c>
      <c r="AD449" t="s">
        <v>21106</v>
      </c>
      <c r="AE449">
        <v>48</v>
      </c>
      <c r="AF449" t="s">
        <v>22068</v>
      </c>
      <c r="AG449" t="s">
        <v>96</v>
      </c>
      <c r="AH449" t="s">
        <v>96</v>
      </c>
      <c r="AI449" t="s">
        <v>96</v>
      </c>
      <c r="AJ449" t="s">
        <v>96</v>
      </c>
      <c r="AK449">
        <v>5</v>
      </c>
      <c r="AL449">
        <v>4</v>
      </c>
      <c r="AM449">
        <v>3</v>
      </c>
      <c r="AN449">
        <v>2</v>
      </c>
      <c r="AO449">
        <v>5</v>
      </c>
      <c r="AP449">
        <v>5</v>
      </c>
    </row>
    <row r="450" spans="1:42" x14ac:dyDescent="0.25">
      <c r="A450" t="s">
        <v>21107</v>
      </c>
      <c r="B450">
        <v>33.991298793396901</v>
      </c>
      <c r="C450">
        <v>207</v>
      </c>
      <c r="D450" t="s">
        <v>21108</v>
      </c>
      <c r="E450">
        <v>1440</v>
      </c>
      <c r="F450">
        <v>3421.5985706903002</v>
      </c>
      <c r="G450">
        <v>58.263823474615002</v>
      </c>
      <c r="H450" t="s">
        <v>21109</v>
      </c>
      <c r="I450" t="s">
        <v>21110</v>
      </c>
      <c r="J450" t="s">
        <v>43</v>
      </c>
      <c r="K450">
        <v>298509.49082560203</v>
      </c>
      <c r="L450">
        <v>86104.315640618195</v>
      </c>
      <c r="M450" t="s">
        <v>98</v>
      </c>
      <c r="N450" t="s">
        <v>98</v>
      </c>
      <c r="O450">
        <v>298509</v>
      </c>
      <c r="P450">
        <v>1194036</v>
      </c>
      <c r="Q450">
        <v>27</v>
      </c>
      <c r="R450">
        <v>34.091098793396903</v>
      </c>
      <c r="S450" t="s">
        <v>21111</v>
      </c>
      <c r="T450">
        <v>1440</v>
      </c>
      <c r="U450">
        <v>3415.5985706903002</v>
      </c>
      <c r="V450">
        <v>58.3</v>
      </c>
      <c r="W450" t="s">
        <v>22069</v>
      </c>
      <c r="X450">
        <v>72102609</v>
      </c>
      <c r="Y450" t="s">
        <v>96</v>
      </c>
      <c r="Z450" t="s">
        <v>21111</v>
      </c>
      <c r="AA450" t="s">
        <v>21112</v>
      </c>
      <c r="AB450" t="s">
        <v>21107</v>
      </c>
      <c r="AC450" t="s">
        <v>21113</v>
      </c>
      <c r="AD450" t="s">
        <v>21114</v>
      </c>
      <c r="AE450">
        <v>27</v>
      </c>
      <c r="AF450" t="s">
        <v>22069</v>
      </c>
      <c r="AG450" t="s">
        <v>96</v>
      </c>
      <c r="AH450" t="s">
        <v>96</v>
      </c>
      <c r="AI450" t="s">
        <v>96</v>
      </c>
      <c r="AJ450" t="s">
        <v>96</v>
      </c>
      <c r="AK450">
        <v>5</v>
      </c>
      <c r="AL450">
        <v>4</v>
      </c>
      <c r="AM450">
        <v>3</v>
      </c>
      <c r="AN450">
        <v>2</v>
      </c>
      <c r="AO450">
        <v>5</v>
      </c>
      <c r="AP450">
        <v>5</v>
      </c>
    </row>
    <row r="451" spans="1:42" x14ac:dyDescent="0.25">
      <c r="A451" t="s">
        <v>21115</v>
      </c>
      <c r="B451">
        <v>34.3308777926094</v>
      </c>
      <c r="C451">
        <v>145</v>
      </c>
      <c r="D451" t="s">
        <v>21116</v>
      </c>
      <c r="E451">
        <v>1710</v>
      </c>
      <c r="F451">
        <v>3465.9647843318699</v>
      </c>
      <c r="G451">
        <v>51.570019292296699</v>
      </c>
      <c r="H451" t="s">
        <v>21117</v>
      </c>
      <c r="I451" t="s">
        <v>21118</v>
      </c>
      <c r="J451" t="s">
        <v>43</v>
      </c>
      <c r="K451">
        <v>98826.420323611397</v>
      </c>
      <c r="L451">
        <v>54957.558227900401</v>
      </c>
      <c r="M451" t="s">
        <v>98</v>
      </c>
      <c r="N451" t="s">
        <v>98</v>
      </c>
      <c r="O451">
        <v>98826</v>
      </c>
      <c r="P451">
        <v>395304</v>
      </c>
      <c r="Q451">
        <v>9</v>
      </c>
      <c r="R451">
        <v>34.430677792609401</v>
      </c>
      <c r="S451" t="s">
        <v>21119</v>
      </c>
      <c r="T451">
        <v>1710</v>
      </c>
      <c r="U451">
        <v>3459.9647843318699</v>
      </c>
      <c r="V451">
        <v>51.6</v>
      </c>
      <c r="W451" t="s">
        <v>22070</v>
      </c>
      <c r="X451">
        <v>72102609</v>
      </c>
      <c r="Y451" t="s">
        <v>96</v>
      </c>
      <c r="Z451" t="s">
        <v>21119</v>
      </c>
      <c r="AA451" t="s">
        <v>21120</v>
      </c>
      <c r="AB451" t="s">
        <v>21115</v>
      </c>
      <c r="AC451" t="s">
        <v>21121</v>
      </c>
      <c r="AD451" t="s">
        <v>21122</v>
      </c>
      <c r="AE451">
        <v>9</v>
      </c>
      <c r="AF451" t="s">
        <v>22070</v>
      </c>
      <c r="AG451" t="s">
        <v>96</v>
      </c>
      <c r="AH451" t="s">
        <v>96</v>
      </c>
      <c r="AI451" t="s">
        <v>96</v>
      </c>
      <c r="AJ451" t="s">
        <v>96</v>
      </c>
      <c r="AK451">
        <v>5</v>
      </c>
      <c r="AL451">
        <v>4</v>
      </c>
      <c r="AM451">
        <v>3</v>
      </c>
      <c r="AN451">
        <v>2</v>
      </c>
      <c r="AO451">
        <v>5</v>
      </c>
      <c r="AP451">
        <v>5</v>
      </c>
    </row>
  </sheetData>
  <conditionalFormatting sqref="C1:C1048576">
    <cfRule type="cellIs" dxfId="87" priority="8" operator="between">
      <formula>163.5</formula>
      <formula>164.5</formula>
    </cfRule>
  </conditionalFormatting>
  <conditionalFormatting sqref="F2:F205">
    <cfRule type="cellIs" dxfId="86" priority="6" operator="lessThan">
      <formula>$E2-100</formula>
    </cfRule>
    <cfRule type="cellIs" dxfId="85" priority="7" operator="greaterThan">
      <formula>$E2+100</formula>
    </cfRule>
  </conditionalFormatting>
  <conditionalFormatting sqref="AP1:AP1048576">
    <cfRule type="cellIs" dxfId="84" priority="1" operator="equal">
      <formula>5</formula>
    </cfRule>
    <cfRule type="cellIs" dxfId="83" priority="2" operator="equal">
      <formula>4</formula>
    </cfRule>
    <cfRule type="cellIs" dxfId="82" priority="3" operator="equal">
      <formula>3</formula>
    </cfRule>
    <cfRule type="cellIs" dxfId="81" priority="4" operator="equal">
      <formula>2</formula>
    </cfRule>
    <cfRule type="cellIs" dxfId="80" priority="5" operator="equal">
      <formula>1</formula>
    </cfRule>
  </conditionalFormatting>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P551"/>
  <sheetViews>
    <sheetView workbookViewId="0">
      <selection activeCell="D3" sqref="D3"/>
    </sheetView>
  </sheetViews>
  <sheetFormatPr baseColWidth="10" defaultColWidth="11.42578125" defaultRowHeight="15" x14ac:dyDescent="0.25"/>
  <cols>
    <col min="1" max="1" width="9" customWidth="1"/>
    <col min="2" max="2" width="8.28515625" customWidth="1"/>
    <col min="3" max="3" width="5.7109375" customWidth="1"/>
    <col min="5" max="6" width="6.7109375" customWidth="1"/>
    <col min="7" max="7" width="5.7109375" customWidth="1"/>
    <col min="8" max="8" width="27.140625" customWidth="1"/>
    <col min="9" max="9" width="18.42578125" customWidth="1"/>
    <col min="10" max="10" width="13.5703125" customWidth="1"/>
    <col min="23" max="23" width="26" customWidth="1"/>
    <col min="25" max="33" width="9.28515625" customWidth="1"/>
    <col min="34" max="34" width="5" customWidth="1"/>
    <col min="35" max="35" width="6.140625" customWidth="1"/>
    <col min="36" max="41" width="4" customWidth="1"/>
    <col min="42" max="42" width="5.5703125" customWidth="1"/>
  </cols>
  <sheetData>
    <row r="1" spans="1:42" x14ac:dyDescent="0.25">
      <c r="A1" s="3" t="s">
        <v>6</v>
      </c>
      <c r="B1" t="s">
        <v>7</v>
      </c>
      <c r="C1" t="s">
        <v>8</v>
      </c>
      <c r="D1" t="s">
        <v>9</v>
      </c>
      <c r="E1" t="s">
        <v>10</v>
      </c>
      <c r="F1" t="s">
        <v>11</v>
      </c>
      <c r="G1" t="s">
        <v>12</v>
      </c>
      <c r="H1" t="s">
        <v>13</v>
      </c>
      <c r="I1" t="s">
        <v>14</v>
      </c>
      <c r="J1" t="s">
        <v>15</v>
      </c>
      <c r="K1" t="s">
        <v>16</v>
      </c>
      <c r="L1" t="s">
        <v>17</v>
      </c>
      <c r="M1" t="s">
        <v>18</v>
      </c>
      <c r="N1" t="s">
        <v>19</v>
      </c>
      <c r="O1" t="s">
        <v>20</v>
      </c>
      <c r="P1" t="s">
        <v>21</v>
      </c>
      <c r="Q1" t="s">
        <v>22</v>
      </c>
      <c r="R1" t="s">
        <v>23</v>
      </c>
      <c r="S1" s="3" t="s">
        <v>25</v>
      </c>
      <c r="T1" t="s">
        <v>92</v>
      </c>
      <c r="U1" t="s">
        <v>24</v>
      </c>
      <c r="V1" t="s">
        <v>93</v>
      </c>
      <c r="W1" t="s">
        <v>26</v>
      </c>
      <c r="X1" t="s">
        <v>2</v>
      </c>
      <c r="Y1" t="s">
        <v>27</v>
      </c>
      <c r="Z1" t="s">
        <v>25</v>
      </c>
      <c r="AE1" t="s">
        <v>22</v>
      </c>
      <c r="AF1" t="s">
        <v>94</v>
      </c>
      <c r="AG1" t="s">
        <v>95</v>
      </c>
      <c r="AH1" t="s">
        <v>28</v>
      </c>
      <c r="AI1" t="s">
        <v>29</v>
      </c>
      <c r="AJ1" t="s">
        <v>30</v>
      </c>
      <c r="AK1" t="s">
        <v>31</v>
      </c>
      <c r="AL1" t="s">
        <v>32</v>
      </c>
      <c r="AM1" t="s">
        <v>33</v>
      </c>
      <c r="AN1" t="s">
        <v>34</v>
      </c>
      <c r="AO1" t="s">
        <v>35</v>
      </c>
      <c r="AP1" t="s">
        <v>36</v>
      </c>
    </row>
    <row r="2" spans="1:42" x14ac:dyDescent="0.25">
      <c r="A2" t="s">
        <v>18058</v>
      </c>
      <c r="B2">
        <v>4.1561441112121198</v>
      </c>
      <c r="C2">
        <v>78.099998474121094</v>
      </c>
      <c r="D2" t="s">
        <v>18059</v>
      </c>
      <c r="E2">
        <v>353</v>
      </c>
      <c r="F2">
        <v>782.99082479780304</v>
      </c>
      <c r="G2">
        <v>59.499701039500899</v>
      </c>
      <c r="H2" t="s">
        <v>18060</v>
      </c>
      <c r="I2" t="s">
        <v>18061</v>
      </c>
      <c r="J2" t="s">
        <v>43</v>
      </c>
      <c r="K2">
        <v>359225.718977677</v>
      </c>
      <c r="L2">
        <v>55099.241613721002</v>
      </c>
      <c r="M2" t="s">
        <v>98</v>
      </c>
      <c r="N2" t="s">
        <v>98</v>
      </c>
      <c r="O2">
        <v>359226</v>
      </c>
      <c r="P2">
        <v>1436904</v>
      </c>
      <c r="Q2">
        <v>43</v>
      </c>
      <c r="R2">
        <v>4.1902441112121185</v>
      </c>
      <c r="S2" t="s">
        <v>18058</v>
      </c>
      <c r="T2">
        <v>353</v>
      </c>
      <c r="U2">
        <v>775.99082479780304</v>
      </c>
      <c r="V2">
        <v>59.5</v>
      </c>
      <c r="W2" t="s">
        <v>18062</v>
      </c>
      <c r="X2">
        <v>72102278</v>
      </c>
      <c r="Y2" t="s">
        <v>96</v>
      </c>
      <c r="Z2" t="s">
        <v>18058</v>
      </c>
      <c r="AA2" t="s">
        <v>18063</v>
      </c>
      <c r="AB2" t="s">
        <v>18064</v>
      </c>
      <c r="AC2" t="s">
        <v>18065</v>
      </c>
      <c r="AD2" t="s">
        <v>18066</v>
      </c>
      <c r="AE2">
        <v>43</v>
      </c>
      <c r="AF2" t="s">
        <v>18062</v>
      </c>
      <c r="AG2" t="s">
        <v>96</v>
      </c>
      <c r="AH2" t="s">
        <v>96</v>
      </c>
      <c r="AI2" t="s">
        <v>96</v>
      </c>
      <c r="AJ2" t="s">
        <v>96</v>
      </c>
      <c r="AK2">
        <v>5</v>
      </c>
      <c r="AL2">
        <v>4</v>
      </c>
      <c r="AM2">
        <v>3</v>
      </c>
      <c r="AN2">
        <v>2</v>
      </c>
      <c r="AO2">
        <v>5</v>
      </c>
      <c r="AP2">
        <v>5</v>
      </c>
    </row>
    <row r="3" spans="1:42" x14ac:dyDescent="0.25">
      <c r="A3" t="s">
        <v>3068</v>
      </c>
      <c r="B3">
        <v>4.2811414025615404</v>
      </c>
      <c r="C3">
        <v>56</v>
      </c>
      <c r="D3" t="s">
        <v>18067</v>
      </c>
      <c r="E3">
        <v>812</v>
      </c>
      <c r="F3">
        <v>789.45007678382103</v>
      </c>
      <c r="G3">
        <v>92.437474469434704</v>
      </c>
      <c r="H3" t="s">
        <v>18068</v>
      </c>
      <c r="I3" t="s">
        <v>4143</v>
      </c>
      <c r="J3" t="s">
        <v>43</v>
      </c>
      <c r="K3">
        <v>854291.51374966605</v>
      </c>
      <c r="L3">
        <v>189047.816840521</v>
      </c>
      <c r="M3">
        <v>132527.102865661</v>
      </c>
      <c r="N3">
        <v>132527.102865661</v>
      </c>
      <c r="O3">
        <v>721764</v>
      </c>
      <c r="P3">
        <v>2887056</v>
      </c>
      <c r="Q3">
        <v>87</v>
      </c>
      <c r="R3">
        <v>4.3152414025615391</v>
      </c>
      <c r="S3" t="s">
        <v>3068</v>
      </c>
      <c r="T3">
        <v>812</v>
      </c>
      <c r="U3">
        <v>782.45007678382103</v>
      </c>
      <c r="V3">
        <v>92.4</v>
      </c>
      <c r="W3" t="s">
        <v>18069</v>
      </c>
      <c r="X3">
        <v>72102278</v>
      </c>
      <c r="Y3" t="s">
        <v>96</v>
      </c>
      <c r="Z3" t="s">
        <v>3068</v>
      </c>
      <c r="AA3" t="s">
        <v>3070</v>
      </c>
      <c r="AB3" t="s">
        <v>3067</v>
      </c>
      <c r="AC3" t="s">
        <v>3182</v>
      </c>
      <c r="AD3" t="s">
        <v>3069</v>
      </c>
      <c r="AE3">
        <v>87</v>
      </c>
      <c r="AF3" t="s">
        <v>18068</v>
      </c>
      <c r="AG3" t="s">
        <v>18067</v>
      </c>
      <c r="AH3" t="s">
        <v>96</v>
      </c>
      <c r="AI3" t="s">
        <v>96</v>
      </c>
      <c r="AJ3" t="s">
        <v>96</v>
      </c>
      <c r="AK3" t="s">
        <v>96</v>
      </c>
      <c r="AL3" t="s">
        <v>96</v>
      </c>
      <c r="AM3">
        <v>3</v>
      </c>
      <c r="AN3">
        <v>2</v>
      </c>
      <c r="AO3">
        <v>3</v>
      </c>
      <c r="AP3">
        <v>3</v>
      </c>
    </row>
    <row r="4" spans="1:42" x14ac:dyDescent="0.25">
      <c r="A4" t="s">
        <v>100</v>
      </c>
      <c r="B4">
        <v>4.3493716597997496</v>
      </c>
      <c r="C4">
        <v>83</v>
      </c>
      <c r="D4" t="s">
        <v>2078</v>
      </c>
      <c r="E4">
        <v>836</v>
      </c>
      <c r="F4">
        <v>792.97588458185101</v>
      </c>
      <c r="G4">
        <v>82.159805319837105</v>
      </c>
      <c r="H4" t="s">
        <v>2079</v>
      </c>
      <c r="I4" t="s">
        <v>97</v>
      </c>
      <c r="J4" t="s">
        <v>43</v>
      </c>
      <c r="K4">
        <v>123117.57832595499</v>
      </c>
      <c r="L4">
        <v>40234.9841491763</v>
      </c>
      <c r="M4">
        <v>79467.780535433994</v>
      </c>
      <c r="N4">
        <v>79467.780535433994</v>
      </c>
      <c r="O4">
        <v>43650</v>
      </c>
      <c r="P4">
        <v>174600</v>
      </c>
      <c r="Q4">
        <v>5</v>
      </c>
      <c r="R4">
        <v>4.3834716597997483</v>
      </c>
      <c r="S4" t="s">
        <v>99</v>
      </c>
      <c r="T4">
        <v>836</v>
      </c>
      <c r="U4">
        <v>785.97588458185101</v>
      </c>
      <c r="V4">
        <v>82.2</v>
      </c>
      <c r="W4" t="s">
        <v>18070</v>
      </c>
      <c r="X4">
        <v>72102278</v>
      </c>
      <c r="Y4" t="s">
        <v>96</v>
      </c>
      <c r="Z4" t="s">
        <v>99</v>
      </c>
      <c r="AA4" t="s">
        <v>700</v>
      </c>
      <c r="AB4" t="s">
        <v>100</v>
      </c>
      <c r="AC4" t="s">
        <v>1264</v>
      </c>
      <c r="AD4" t="s">
        <v>101</v>
      </c>
      <c r="AE4">
        <v>5</v>
      </c>
      <c r="AF4" t="s">
        <v>2079</v>
      </c>
      <c r="AG4" t="s">
        <v>2078</v>
      </c>
      <c r="AH4" t="s">
        <v>96</v>
      </c>
      <c r="AI4" t="s">
        <v>96</v>
      </c>
      <c r="AJ4" t="s">
        <v>96</v>
      </c>
      <c r="AK4" t="s">
        <v>96</v>
      </c>
      <c r="AL4" t="s">
        <v>96</v>
      </c>
      <c r="AM4">
        <v>3</v>
      </c>
      <c r="AN4">
        <v>2</v>
      </c>
      <c r="AO4">
        <v>3</v>
      </c>
      <c r="AP4">
        <v>3</v>
      </c>
    </row>
    <row r="5" spans="1:42" x14ac:dyDescent="0.25">
      <c r="A5" t="s">
        <v>1390</v>
      </c>
      <c r="B5">
        <v>4.4795314790641703</v>
      </c>
      <c r="C5">
        <v>89.099998474121094</v>
      </c>
      <c r="D5" t="s">
        <v>279</v>
      </c>
      <c r="E5">
        <v>821</v>
      </c>
      <c r="F5">
        <v>799.70191089815899</v>
      </c>
      <c r="G5">
        <v>65.872763681198293</v>
      </c>
      <c r="H5" t="s">
        <v>280</v>
      </c>
      <c r="I5" t="s">
        <v>281</v>
      </c>
      <c r="J5" t="s">
        <v>43</v>
      </c>
      <c r="K5">
        <v>86433.650484454804</v>
      </c>
      <c r="L5">
        <v>31047.150241351501</v>
      </c>
      <c r="M5">
        <v>67010.638927419699</v>
      </c>
      <c r="N5">
        <v>67010.638927419699</v>
      </c>
      <c r="O5">
        <v>19423</v>
      </c>
      <c r="P5">
        <v>77692</v>
      </c>
      <c r="Q5">
        <v>2</v>
      </c>
      <c r="R5">
        <v>4.5136314790641689</v>
      </c>
      <c r="S5" t="s">
        <v>1390</v>
      </c>
      <c r="T5">
        <v>821</v>
      </c>
      <c r="U5">
        <v>792.70191089815899</v>
      </c>
      <c r="V5">
        <v>65.900000000000006</v>
      </c>
      <c r="W5" t="s">
        <v>18071</v>
      </c>
      <c r="X5">
        <v>72102278</v>
      </c>
      <c r="Y5" t="s">
        <v>96</v>
      </c>
      <c r="Z5" t="s">
        <v>1390</v>
      </c>
      <c r="AA5" t="s">
        <v>2803</v>
      </c>
      <c r="AB5" t="s">
        <v>2804</v>
      </c>
      <c r="AC5" t="s">
        <v>2805</v>
      </c>
      <c r="AD5" t="s">
        <v>2806</v>
      </c>
      <c r="AE5">
        <v>2</v>
      </c>
      <c r="AF5" t="s">
        <v>18071</v>
      </c>
      <c r="AG5" t="s">
        <v>96</v>
      </c>
      <c r="AH5" t="s">
        <v>96</v>
      </c>
      <c r="AI5" t="s">
        <v>96</v>
      </c>
      <c r="AJ5" t="s">
        <v>96</v>
      </c>
      <c r="AK5">
        <v>5</v>
      </c>
      <c r="AL5" t="s">
        <v>96</v>
      </c>
      <c r="AM5">
        <v>3</v>
      </c>
      <c r="AN5">
        <v>2</v>
      </c>
      <c r="AO5">
        <v>5</v>
      </c>
      <c r="AP5">
        <v>5</v>
      </c>
    </row>
    <row r="6" spans="1:42" x14ac:dyDescent="0.25">
      <c r="A6" t="s">
        <v>10916</v>
      </c>
      <c r="B6">
        <v>4.8805690038676497</v>
      </c>
      <c r="C6">
        <v>89.099998474121094</v>
      </c>
      <c r="D6" t="s">
        <v>279</v>
      </c>
      <c r="E6">
        <v>821</v>
      </c>
      <c r="F6">
        <v>820.42557939200799</v>
      </c>
      <c r="G6">
        <v>73.295623026304597</v>
      </c>
      <c r="H6" t="s">
        <v>280</v>
      </c>
      <c r="I6" t="s">
        <v>281</v>
      </c>
      <c r="J6" t="s">
        <v>3397</v>
      </c>
      <c r="K6">
        <v>250113.406372058</v>
      </c>
      <c r="L6">
        <v>119017.31995391801</v>
      </c>
      <c r="M6">
        <v>184848.60851040899</v>
      </c>
      <c r="N6">
        <v>184848.60851040899</v>
      </c>
      <c r="O6">
        <v>65265</v>
      </c>
      <c r="P6">
        <v>261060</v>
      </c>
      <c r="Q6">
        <v>8</v>
      </c>
      <c r="R6">
        <v>4.9146690038676484</v>
      </c>
      <c r="S6" t="s">
        <v>10916</v>
      </c>
      <c r="T6">
        <v>821</v>
      </c>
      <c r="U6">
        <v>813.42557939200799</v>
      </c>
      <c r="V6">
        <v>73.3</v>
      </c>
      <c r="W6" t="s">
        <v>18072</v>
      </c>
      <c r="X6">
        <v>72102278</v>
      </c>
      <c r="Y6" t="s">
        <v>96</v>
      </c>
      <c r="Z6" t="s">
        <v>10916</v>
      </c>
      <c r="AA6" t="s">
        <v>10917</v>
      </c>
      <c r="AB6" t="s">
        <v>10918</v>
      </c>
      <c r="AC6" t="s">
        <v>10919</v>
      </c>
      <c r="AD6" t="s">
        <v>2805</v>
      </c>
      <c r="AE6">
        <v>8</v>
      </c>
      <c r="AF6" t="s">
        <v>18072</v>
      </c>
      <c r="AG6" t="s">
        <v>96</v>
      </c>
      <c r="AH6" t="s">
        <v>96</v>
      </c>
      <c r="AI6" t="s">
        <v>96</v>
      </c>
      <c r="AJ6" t="s">
        <v>96</v>
      </c>
      <c r="AK6">
        <v>5</v>
      </c>
      <c r="AL6" t="s">
        <v>96</v>
      </c>
      <c r="AM6">
        <v>3</v>
      </c>
      <c r="AN6">
        <v>2</v>
      </c>
      <c r="AO6">
        <v>5</v>
      </c>
      <c r="AP6">
        <v>5</v>
      </c>
    </row>
    <row r="7" spans="1:42" x14ac:dyDescent="0.25">
      <c r="A7" t="s">
        <v>10922</v>
      </c>
      <c r="B7">
        <v>5.0144766626714201</v>
      </c>
      <c r="C7">
        <v>103</v>
      </c>
      <c r="D7" t="s">
        <v>18073</v>
      </c>
      <c r="E7">
        <v>473</v>
      </c>
      <c r="F7">
        <v>827.34527582489602</v>
      </c>
      <c r="G7">
        <v>74.555111902782102</v>
      </c>
      <c r="H7" t="s">
        <v>18074</v>
      </c>
      <c r="I7" t="s">
        <v>18075</v>
      </c>
      <c r="J7" t="s">
        <v>43</v>
      </c>
      <c r="K7">
        <v>123998.21729297101</v>
      </c>
      <c r="L7">
        <v>50545.295413674598</v>
      </c>
      <c r="M7" t="s">
        <v>98</v>
      </c>
      <c r="N7" t="s">
        <v>98</v>
      </c>
      <c r="O7">
        <v>123998</v>
      </c>
      <c r="P7">
        <v>495992</v>
      </c>
      <c r="Q7">
        <v>15</v>
      </c>
      <c r="R7">
        <v>5.0485766626714188</v>
      </c>
      <c r="S7" t="s">
        <v>10922</v>
      </c>
      <c r="T7">
        <v>473</v>
      </c>
      <c r="U7">
        <v>820.34527582489602</v>
      </c>
      <c r="V7">
        <v>74.599999999999994</v>
      </c>
      <c r="W7" t="s">
        <v>18076</v>
      </c>
      <c r="X7">
        <v>72102278</v>
      </c>
      <c r="Y7" t="s">
        <v>96</v>
      </c>
      <c r="Z7" t="s">
        <v>10922</v>
      </c>
      <c r="AA7" t="s">
        <v>10920</v>
      </c>
      <c r="AB7" t="s">
        <v>10924</v>
      </c>
      <c r="AC7" t="s">
        <v>10921</v>
      </c>
      <c r="AD7" t="s">
        <v>18077</v>
      </c>
      <c r="AE7">
        <v>15</v>
      </c>
      <c r="AF7" t="s">
        <v>18076</v>
      </c>
      <c r="AG7" t="s">
        <v>96</v>
      </c>
      <c r="AH7" t="s">
        <v>96</v>
      </c>
      <c r="AI7" t="s">
        <v>96</v>
      </c>
      <c r="AJ7" t="s">
        <v>96</v>
      </c>
      <c r="AK7">
        <v>5</v>
      </c>
      <c r="AL7">
        <v>4</v>
      </c>
      <c r="AM7">
        <v>3</v>
      </c>
      <c r="AN7">
        <v>2</v>
      </c>
      <c r="AO7">
        <v>5</v>
      </c>
      <c r="AP7">
        <v>5</v>
      </c>
    </row>
    <row r="8" spans="1:42" x14ac:dyDescent="0.25">
      <c r="A8" t="s">
        <v>4265</v>
      </c>
      <c r="B8">
        <v>5.1564166184609803</v>
      </c>
      <c r="C8">
        <v>78.099998474121094</v>
      </c>
      <c r="D8" t="s">
        <v>18078</v>
      </c>
      <c r="E8">
        <v>654</v>
      </c>
      <c r="F8">
        <v>834.68004229408405</v>
      </c>
      <c r="G8">
        <v>53.520132775750099</v>
      </c>
      <c r="H8" t="s">
        <v>18079</v>
      </c>
      <c r="I8" t="s">
        <v>18080</v>
      </c>
      <c r="J8" t="s">
        <v>43</v>
      </c>
      <c r="K8">
        <v>242191.06033168701</v>
      </c>
      <c r="L8">
        <v>109755.126779944</v>
      </c>
      <c r="M8" t="s">
        <v>98</v>
      </c>
      <c r="N8" t="s">
        <v>98</v>
      </c>
      <c r="O8">
        <v>242191</v>
      </c>
      <c r="P8">
        <v>968764</v>
      </c>
      <c r="Q8">
        <v>29</v>
      </c>
      <c r="R8">
        <v>5.190516618460979</v>
      </c>
      <c r="S8" t="s">
        <v>4265</v>
      </c>
      <c r="T8">
        <v>654</v>
      </c>
      <c r="U8">
        <v>827.68004229408405</v>
      </c>
      <c r="V8">
        <v>53.5</v>
      </c>
      <c r="W8" t="s">
        <v>18081</v>
      </c>
      <c r="X8">
        <v>72102278</v>
      </c>
      <c r="Y8" t="s">
        <v>96</v>
      </c>
      <c r="Z8" t="s">
        <v>4265</v>
      </c>
      <c r="AA8" t="s">
        <v>4266</v>
      </c>
      <c r="AB8" t="s">
        <v>18082</v>
      </c>
      <c r="AC8" t="s">
        <v>4956</v>
      </c>
      <c r="AD8" t="s">
        <v>18083</v>
      </c>
      <c r="AE8">
        <v>29</v>
      </c>
      <c r="AF8" t="s">
        <v>18081</v>
      </c>
      <c r="AG8" t="s">
        <v>96</v>
      </c>
      <c r="AH8" t="s">
        <v>96</v>
      </c>
      <c r="AI8" t="s">
        <v>96</v>
      </c>
      <c r="AJ8" t="s">
        <v>96</v>
      </c>
      <c r="AK8">
        <v>5</v>
      </c>
      <c r="AL8">
        <v>4</v>
      </c>
      <c r="AM8">
        <v>3</v>
      </c>
      <c r="AN8">
        <v>2</v>
      </c>
      <c r="AO8">
        <v>5</v>
      </c>
      <c r="AP8">
        <v>5</v>
      </c>
    </row>
    <row r="9" spans="1:42" x14ac:dyDescent="0.25">
      <c r="A9" t="s">
        <v>18084</v>
      </c>
      <c r="B9">
        <v>5.2443078020972704</v>
      </c>
      <c r="C9">
        <v>93</v>
      </c>
      <c r="D9" t="s">
        <v>10911</v>
      </c>
      <c r="E9">
        <v>1166</v>
      </c>
      <c r="F9">
        <v>839.22183113068502</v>
      </c>
      <c r="G9">
        <v>79.016216997208105</v>
      </c>
      <c r="H9" t="s">
        <v>10912</v>
      </c>
      <c r="I9" t="s">
        <v>10913</v>
      </c>
      <c r="J9" t="s">
        <v>43</v>
      </c>
      <c r="K9">
        <v>78412.652450444803</v>
      </c>
      <c r="L9">
        <v>60880.770257609998</v>
      </c>
      <c r="M9" t="s">
        <v>98</v>
      </c>
      <c r="N9" t="s">
        <v>98</v>
      </c>
      <c r="O9">
        <v>78413</v>
      </c>
      <c r="P9">
        <v>313652</v>
      </c>
      <c r="Q9">
        <v>9</v>
      </c>
      <c r="R9">
        <v>5.2784078020972691</v>
      </c>
      <c r="S9" t="s">
        <v>18085</v>
      </c>
      <c r="T9">
        <v>1166</v>
      </c>
      <c r="U9">
        <v>832.22183113068502</v>
      </c>
      <c r="V9">
        <v>79</v>
      </c>
      <c r="W9" t="s">
        <v>18086</v>
      </c>
      <c r="X9">
        <v>72102278</v>
      </c>
      <c r="Y9" t="s">
        <v>96</v>
      </c>
      <c r="Z9" t="s">
        <v>18085</v>
      </c>
      <c r="AA9" t="s">
        <v>18087</v>
      </c>
      <c r="AB9" t="s">
        <v>18084</v>
      </c>
      <c r="AC9" t="s">
        <v>7288</v>
      </c>
      <c r="AD9" t="s">
        <v>18088</v>
      </c>
      <c r="AE9">
        <v>9</v>
      </c>
      <c r="AF9" t="s">
        <v>18086</v>
      </c>
      <c r="AG9" t="s">
        <v>96</v>
      </c>
      <c r="AH9" t="s">
        <v>96</v>
      </c>
      <c r="AI9" t="s">
        <v>96</v>
      </c>
      <c r="AJ9" t="s">
        <v>96</v>
      </c>
      <c r="AK9">
        <v>5</v>
      </c>
      <c r="AL9">
        <v>4</v>
      </c>
      <c r="AM9">
        <v>3</v>
      </c>
      <c r="AN9">
        <v>2</v>
      </c>
      <c r="AO9">
        <v>5</v>
      </c>
      <c r="AP9">
        <v>5</v>
      </c>
    </row>
    <row r="10" spans="1:42" x14ac:dyDescent="0.25">
      <c r="A10" t="s">
        <v>18089</v>
      </c>
      <c r="B10">
        <v>5.3187374020804601</v>
      </c>
      <c r="C10">
        <v>61</v>
      </c>
      <c r="D10" t="s">
        <v>18090</v>
      </c>
      <c r="E10">
        <v>889</v>
      </c>
      <c r="F10">
        <v>843.067990805985</v>
      </c>
      <c r="G10">
        <v>52.2833355884285</v>
      </c>
      <c r="H10" t="s">
        <v>18091</v>
      </c>
      <c r="I10" t="s">
        <v>18092</v>
      </c>
      <c r="J10" t="s">
        <v>43</v>
      </c>
      <c r="K10">
        <v>22922.901135928001</v>
      </c>
      <c r="L10">
        <v>12816.9824402432</v>
      </c>
      <c r="M10" t="s">
        <v>98</v>
      </c>
      <c r="N10" t="s">
        <v>98</v>
      </c>
      <c r="O10">
        <v>22923</v>
      </c>
      <c r="P10">
        <v>91692</v>
      </c>
      <c r="Q10">
        <v>3</v>
      </c>
      <c r="R10">
        <v>5.3528374020804588</v>
      </c>
      <c r="S10" t="s">
        <v>18093</v>
      </c>
      <c r="T10">
        <v>889</v>
      </c>
      <c r="U10">
        <v>836.067990805985</v>
      </c>
      <c r="V10">
        <v>52.3</v>
      </c>
      <c r="W10" t="s">
        <v>18094</v>
      </c>
      <c r="X10">
        <v>72102278</v>
      </c>
      <c r="Y10" t="s">
        <v>96</v>
      </c>
      <c r="Z10" t="s">
        <v>18093</v>
      </c>
      <c r="AA10" t="s">
        <v>18095</v>
      </c>
      <c r="AB10" t="s">
        <v>18089</v>
      </c>
      <c r="AC10" t="s">
        <v>18096</v>
      </c>
      <c r="AD10" t="s">
        <v>18097</v>
      </c>
      <c r="AE10">
        <v>3</v>
      </c>
      <c r="AF10" t="s">
        <v>18094</v>
      </c>
      <c r="AG10" t="s">
        <v>96</v>
      </c>
      <c r="AH10" t="s">
        <v>96</v>
      </c>
      <c r="AI10" t="s">
        <v>96</v>
      </c>
      <c r="AJ10" t="s">
        <v>96</v>
      </c>
      <c r="AK10">
        <v>5</v>
      </c>
      <c r="AL10" t="s">
        <v>96</v>
      </c>
      <c r="AM10">
        <v>3</v>
      </c>
      <c r="AN10">
        <v>2</v>
      </c>
      <c r="AO10">
        <v>5</v>
      </c>
      <c r="AP10">
        <v>5</v>
      </c>
    </row>
    <row r="11" spans="1:42" x14ac:dyDescent="0.25">
      <c r="A11" t="s">
        <v>18098</v>
      </c>
      <c r="B11">
        <v>5.3288361972538896</v>
      </c>
      <c r="C11">
        <v>107</v>
      </c>
      <c r="D11" t="s">
        <v>18099</v>
      </c>
      <c r="E11">
        <v>1002</v>
      </c>
      <c r="F11">
        <v>843.58984741644599</v>
      </c>
      <c r="G11">
        <v>51.152683803600901</v>
      </c>
      <c r="H11" t="s">
        <v>18100</v>
      </c>
      <c r="I11" t="s">
        <v>18101</v>
      </c>
      <c r="J11" t="s">
        <v>43</v>
      </c>
      <c r="K11">
        <v>356177.82539521798</v>
      </c>
      <c r="L11">
        <v>202962.116836159</v>
      </c>
      <c r="M11" t="s">
        <v>98</v>
      </c>
      <c r="N11" t="s">
        <v>98</v>
      </c>
      <c r="O11">
        <v>356178</v>
      </c>
      <c r="P11">
        <v>1424712</v>
      </c>
      <c r="Q11">
        <v>43</v>
      </c>
      <c r="R11">
        <v>5.3629361972538883</v>
      </c>
      <c r="S11" t="s">
        <v>18102</v>
      </c>
      <c r="T11">
        <v>1002</v>
      </c>
      <c r="U11">
        <v>836.58984741644599</v>
      </c>
      <c r="V11">
        <v>51.2</v>
      </c>
      <c r="W11" t="s">
        <v>18103</v>
      </c>
      <c r="X11">
        <v>72102278</v>
      </c>
      <c r="Y11" t="s">
        <v>96</v>
      </c>
      <c r="Z11" t="s">
        <v>18102</v>
      </c>
      <c r="AA11" t="s">
        <v>18104</v>
      </c>
      <c r="AB11" t="s">
        <v>18098</v>
      </c>
      <c r="AC11" t="s">
        <v>16516</v>
      </c>
      <c r="AD11" t="s">
        <v>18105</v>
      </c>
      <c r="AE11">
        <v>43</v>
      </c>
      <c r="AF11" t="s">
        <v>18103</v>
      </c>
      <c r="AG11" t="s">
        <v>96</v>
      </c>
      <c r="AH11" t="s">
        <v>96</v>
      </c>
      <c r="AI11" t="s">
        <v>96</v>
      </c>
      <c r="AJ11" t="s">
        <v>96</v>
      </c>
      <c r="AK11">
        <v>5</v>
      </c>
      <c r="AL11">
        <v>4</v>
      </c>
      <c r="AM11">
        <v>3</v>
      </c>
      <c r="AN11">
        <v>2</v>
      </c>
      <c r="AO11">
        <v>5</v>
      </c>
      <c r="AP11">
        <v>5</v>
      </c>
    </row>
    <row r="12" spans="1:42" x14ac:dyDescent="0.25">
      <c r="A12" t="s">
        <v>107</v>
      </c>
      <c r="B12">
        <v>5.3317316724764998</v>
      </c>
      <c r="C12">
        <v>91</v>
      </c>
      <c r="D12" t="s">
        <v>768</v>
      </c>
      <c r="E12">
        <v>866</v>
      </c>
      <c r="F12">
        <v>843.73947149133801</v>
      </c>
      <c r="G12">
        <v>97.357659023491394</v>
      </c>
      <c r="H12" t="s">
        <v>769</v>
      </c>
      <c r="I12" t="s">
        <v>38</v>
      </c>
      <c r="J12" t="s">
        <v>43</v>
      </c>
      <c r="K12">
        <v>10690262.476731099</v>
      </c>
      <c r="L12">
        <v>4329398.7312350897</v>
      </c>
      <c r="M12">
        <v>9941004.1705351695</v>
      </c>
      <c r="N12">
        <v>9941004.1705351695</v>
      </c>
      <c r="O12">
        <v>749258</v>
      </c>
      <c r="P12">
        <v>2997032</v>
      </c>
      <c r="Q12">
        <v>90</v>
      </c>
      <c r="R12">
        <v>5.3658316724764985</v>
      </c>
      <c r="S12" t="s">
        <v>108</v>
      </c>
      <c r="T12">
        <v>866</v>
      </c>
      <c r="U12">
        <v>836.73947149133801</v>
      </c>
      <c r="V12">
        <v>97.4</v>
      </c>
      <c r="W12" t="s">
        <v>18106</v>
      </c>
      <c r="X12">
        <v>72102278</v>
      </c>
      <c r="Y12" t="s">
        <v>96</v>
      </c>
      <c r="Z12" t="s">
        <v>108</v>
      </c>
      <c r="AA12" t="s">
        <v>110</v>
      </c>
      <c r="AB12" t="s">
        <v>107</v>
      </c>
      <c r="AC12" t="s">
        <v>1617</v>
      </c>
      <c r="AD12" t="s">
        <v>767</v>
      </c>
      <c r="AE12">
        <v>90</v>
      </c>
      <c r="AF12" t="s">
        <v>769</v>
      </c>
      <c r="AG12" t="s">
        <v>768</v>
      </c>
      <c r="AH12" t="s">
        <v>96</v>
      </c>
      <c r="AI12" t="s">
        <v>152</v>
      </c>
      <c r="AJ12" t="s">
        <v>96</v>
      </c>
      <c r="AK12" t="s">
        <v>96</v>
      </c>
      <c r="AL12" t="s">
        <v>96</v>
      </c>
      <c r="AM12">
        <v>3</v>
      </c>
      <c r="AN12">
        <v>1</v>
      </c>
      <c r="AO12">
        <v>3</v>
      </c>
      <c r="AP12">
        <v>3</v>
      </c>
    </row>
    <row r="13" spans="1:42" x14ac:dyDescent="0.25">
      <c r="A13" t="s">
        <v>4145</v>
      </c>
      <c r="B13">
        <v>5.6498195397785302</v>
      </c>
      <c r="C13">
        <v>101</v>
      </c>
      <c r="D13" t="s">
        <v>6345</v>
      </c>
      <c r="E13">
        <v>892</v>
      </c>
      <c r="F13">
        <v>860.17670518190801</v>
      </c>
      <c r="G13">
        <v>80.789871440084198</v>
      </c>
      <c r="H13" t="s">
        <v>6346</v>
      </c>
      <c r="I13" t="s">
        <v>281</v>
      </c>
      <c r="J13" t="s">
        <v>43</v>
      </c>
      <c r="K13">
        <v>212814.34814788899</v>
      </c>
      <c r="L13">
        <v>61370.486403877199</v>
      </c>
      <c r="M13" t="s">
        <v>98</v>
      </c>
      <c r="N13" t="s">
        <v>98</v>
      </c>
      <c r="O13">
        <v>212814</v>
      </c>
      <c r="P13">
        <v>851256</v>
      </c>
      <c r="Q13">
        <v>26</v>
      </c>
      <c r="R13">
        <v>5.6839195397785289</v>
      </c>
      <c r="S13" t="s">
        <v>6344</v>
      </c>
      <c r="T13">
        <v>892</v>
      </c>
      <c r="U13">
        <v>853.17670518190801</v>
      </c>
      <c r="V13">
        <v>80.8</v>
      </c>
      <c r="W13" t="s">
        <v>18107</v>
      </c>
      <c r="X13">
        <v>72102278</v>
      </c>
      <c r="Y13" t="s">
        <v>96</v>
      </c>
      <c r="Z13" t="s">
        <v>6344</v>
      </c>
      <c r="AA13" t="s">
        <v>6347</v>
      </c>
      <c r="AB13" t="s">
        <v>4145</v>
      </c>
      <c r="AC13" t="s">
        <v>6183</v>
      </c>
      <c r="AD13" t="s">
        <v>4144</v>
      </c>
      <c r="AE13">
        <v>26</v>
      </c>
      <c r="AF13" t="s">
        <v>6346</v>
      </c>
      <c r="AG13" t="s">
        <v>6345</v>
      </c>
      <c r="AH13" t="s">
        <v>96</v>
      </c>
      <c r="AI13" t="s">
        <v>96</v>
      </c>
      <c r="AJ13" t="s">
        <v>96</v>
      </c>
      <c r="AK13" t="s">
        <v>96</v>
      </c>
      <c r="AL13" t="s">
        <v>96</v>
      </c>
      <c r="AM13">
        <v>3</v>
      </c>
      <c r="AN13">
        <v>2</v>
      </c>
      <c r="AO13">
        <v>3</v>
      </c>
      <c r="AP13">
        <v>3</v>
      </c>
    </row>
    <row r="14" spans="1:42" x14ac:dyDescent="0.25">
      <c r="A14" t="s">
        <v>9102</v>
      </c>
      <c r="B14">
        <v>5.8470845109833798</v>
      </c>
      <c r="C14">
        <v>103</v>
      </c>
      <c r="D14" t="s">
        <v>18108</v>
      </c>
      <c r="E14">
        <v>1125</v>
      </c>
      <c r="F14">
        <v>870.37039932736604</v>
      </c>
      <c r="G14">
        <v>60.596214429569201</v>
      </c>
      <c r="H14" t="s">
        <v>18109</v>
      </c>
      <c r="I14" t="s">
        <v>18110</v>
      </c>
      <c r="J14" t="s">
        <v>43</v>
      </c>
      <c r="K14">
        <v>1062160.8596391999</v>
      </c>
      <c r="L14">
        <v>97471.700753034893</v>
      </c>
      <c r="M14" t="s">
        <v>98</v>
      </c>
      <c r="N14" t="s">
        <v>98</v>
      </c>
      <c r="O14">
        <v>1062161</v>
      </c>
      <c r="P14">
        <v>4248644</v>
      </c>
      <c r="Q14">
        <v>128</v>
      </c>
      <c r="R14">
        <v>5.8811845109833785</v>
      </c>
      <c r="S14" t="s">
        <v>9097</v>
      </c>
      <c r="T14">
        <v>1125</v>
      </c>
      <c r="U14">
        <v>863.37039932736604</v>
      </c>
      <c r="V14">
        <v>60.6</v>
      </c>
      <c r="W14" t="s">
        <v>18111</v>
      </c>
      <c r="X14">
        <v>72102278</v>
      </c>
      <c r="Y14" t="s">
        <v>96</v>
      </c>
      <c r="Z14" t="s">
        <v>9097</v>
      </c>
      <c r="AA14" t="s">
        <v>9101</v>
      </c>
      <c r="AB14" t="s">
        <v>9102</v>
      </c>
      <c r="AC14" t="s">
        <v>9103</v>
      </c>
      <c r="AD14" t="s">
        <v>9104</v>
      </c>
      <c r="AE14">
        <v>128</v>
      </c>
      <c r="AF14" t="s">
        <v>18111</v>
      </c>
      <c r="AG14" t="s">
        <v>96</v>
      </c>
      <c r="AH14" t="s">
        <v>96</v>
      </c>
      <c r="AI14" t="s">
        <v>96</v>
      </c>
      <c r="AJ14" t="s">
        <v>96</v>
      </c>
      <c r="AK14">
        <v>5</v>
      </c>
      <c r="AL14">
        <v>4</v>
      </c>
      <c r="AM14">
        <v>3</v>
      </c>
      <c r="AN14">
        <v>2</v>
      </c>
      <c r="AO14">
        <v>5</v>
      </c>
      <c r="AP14">
        <v>5</v>
      </c>
    </row>
    <row r="15" spans="1:42" x14ac:dyDescent="0.25">
      <c r="A15" t="s">
        <v>3188</v>
      </c>
      <c r="B15">
        <v>5.84931342251096</v>
      </c>
      <c r="C15">
        <v>91</v>
      </c>
      <c r="D15" t="s">
        <v>768</v>
      </c>
      <c r="E15">
        <v>866</v>
      </c>
      <c r="F15">
        <v>870.48557863289898</v>
      </c>
      <c r="G15">
        <v>97.600954774253793</v>
      </c>
      <c r="H15" t="s">
        <v>18112</v>
      </c>
      <c r="I15" t="s">
        <v>38</v>
      </c>
      <c r="J15" t="s">
        <v>44</v>
      </c>
      <c r="K15">
        <v>4780701.0606360296</v>
      </c>
      <c r="L15">
        <v>2003949.8987944401</v>
      </c>
      <c r="M15">
        <v>3769966.4610434799</v>
      </c>
      <c r="N15">
        <v>3769966.4610434799</v>
      </c>
      <c r="O15">
        <v>1010735</v>
      </c>
      <c r="P15">
        <v>4042940</v>
      </c>
      <c r="Q15">
        <v>122</v>
      </c>
      <c r="R15">
        <v>5.8834134225109587</v>
      </c>
      <c r="S15" t="s">
        <v>3186</v>
      </c>
      <c r="T15">
        <v>866</v>
      </c>
      <c r="U15">
        <v>863.48557863289898</v>
      </c>
      <c r="V15">
        <v>97.6</v>
      </c>
      <c r="W15" t="s">
        <v>18113</v>
      </c>
      <c r="X15">
        <v>72102278</v>
      </c>
      <c r="Y15" t="s">
        <v>96</v>
      </c>
      <c r="Z15" t="s">
        <v>3186</v>
      </c>
      <c r="AA15" t="s">
        <v>3187</v>
      </c>
      <c r="AB15" t="s">
        <v>3188</v>
      </c>
      <c r="AC15" t="s">
        <v>3189</v>
      </c>
      <c r="AD15" t="s">
        <v>3190</v>
      </c>
      <c r="AE15">
        <v>122</v>
      </c>
      <c r="AF15" t="s">
        <v>18112</v>
      </c>
      <c r="AG15" t="s">
        <v>768</v>
      </c>
      <c r="AH15" t="s">
        <v>118</v>
      </c>
      <c r="AI15" t="s">
        <v>152</v>
      </c>
      <c r="AJ15" t="s">
        <v>96</v>
      </c>
      <c r="AK15" t="s">
        <v>96</v>
      </c>
      <c r="AL15" t="s">
        <v>96</v>
      </c>
      <c r="AM15" t="s">
        <v>96</v>
      </c>
      <c r="AN15">
        <v>1</v>
      </c>
      <c r="AO15">
        <v>1</v>
      </c>
      <c r="AP15">
        <v>1</v>
      </c>
    </row>
    <row r="16" spans="1:42" x14ac:dyDescent="0.25">
      <c r="A16" t="s">
        <v>6180</v>
      </c>
      <c r="B16">
        <v>5.9898733145881797</v>
      </c>
      <c r="C16">
        <v>101.09999847412099</v>
      </c>
      <c r="D16" t="s">
        <v>6345</v>
      </c>
      <c r="E16">
        <v>892</v>
      </c>
      <c r="F16">
        <v>877.74903012255004</v>
      </c>
      <c r="G16">
        <v>88.543641792181603</v>
      </c>
      <c r="H16" t="s">
        <v>6346</v>
      </c>
      <c r="I16" t="s">
        <v>281</v>
      </c>
      <c r="J16" t="s">
        <v>43</v>
      </c>
      <c r="K16">
        <v>280189.233326644</v>
      </c>
      <c r="L16">
        <v>60124.7643880408</v>
      </c>
      <c r="M16" t="s">
        <v>98</v>
      </c>
      <c r="N16" t="s">
        <v>98</v>
      </c>
      <c r="O16">
        <v>280189</v>
      </c>
      <c r="P16">
        <v>1120756</v>
      </c>
      <c r="Q16">
        <v>34</v>
      </c>
      <c r="R16">
        <v>6.0239733145881784</v>
      </c>
      <c r="S16" t="s">
        <v>6180</v>
      </c>
      <c r="T16">
        <v>892</v>
      </c>
      <c r="U16">
        <v>870.74903012255004</v>
      </c>
      <c r="V16">
        <v>88.5</v>
      </c>
      <c r="W16" t="s">
        <v>18114</v>
      </c>
      <c r="X16">
        <v>72102278</v>
      </c>
      <c r="Y16" t="s">
        <v>96</v>
      </c>
      <c r="Z16" t="s">
        <v>6180</v>
      </c>
      <c r="AA16" t="s">
        <v>6181</v>
      </c>
      <c r="AB16" t="s">
        <v>6183</v>
      </c>
      <c r="AC16" t="s">
        <v>6182</v>
      </c>
      <c r="AD16" t="s">
        <v>6347</v>
      </c>
      <c r="AE16">
        <v>34</v>
      </c>
      <c r="AF16" t="s">
        <v>6346</v>
      </c>
      <c r="AG16" t="s">
        <v>6345</v>
      </c>
      <c r="AH16" t="s">
        <v>96</v>
      </c>
      <c r="AI16" t="s">
        <v>96</v>
      </c>
      <c r="AJ16" t="s">
        <v>96</v>
      </c>
      <c r="AK16" t="s">
        <v>96</v>
      </c>
      <c r="AL16" t="s">
        <v>96</v>
      </c>
      <c r="AM16">
        <v>3</v>
      </c>
      <c r="AN16">
        <v>2</v>
      </c>
      <c r="AO16">
        <v>3</v>
      </c>
      <c r="AP16">
        <v>3</v>
      </c>
    </row>
    <row r="17" spans="1:42" x14ac:dyDescent="0.25">
      <c r="A17" t="s">
        <v>3195</v>
      </c>
      <c r="B17">
        <v>6.2123871199013196</v>
      </c>
      <c r="C17">
        <v>57</v>
      </c>
      <c r="D17" t="s">
        <v>2161</v>
      </c>
      <c r="E17">
        <v>906</v>
      </c>
      <c r="F17">
        <v>889.24746119548797</v>
      </c>
      <c r="G17">
        <v>75.710027184905599</v>
      </c>
      <c r="H17" t="s">
        <v>5322</v>
      </c>
      <c r="I17" t="s">
        <v>2163</v>
      </c>
      <c r="J17" t="s">
        <v>43</v>
      </c>
      <c r="K17">
        <v>119560.749992078</v>
      </c>
      <c r="L17">
        <v>49158.065555359099</v>
      </c>
      <c r="M17" t="s">
        <v>98</v>
      </c>
      <c r="N17" t="s">
        <v>98</v>
      </c>
      <c r="O17">
        <v>119561</v>
      </c>
      <c r="P17">
        <v>478244</v>
      </c>
      <c r="Q17">
        <v>14</v>
      </c>
      <c r="R17">
        <v>6.2464871199013183</v>
      </c>
      <c r="S17" t="s">
        <v>3195</v>
      </c>
      <c r="T17">
        <v>906</v>
      </c>
      <c r="U17">
        <v>882.24746119548797</v>
      </c>
      <c r="V17">
        <v>75.7</v>
      </c>
      <c r="W17" t="s">
        <v>18115</v>
      </c>
      <c r="X17">
        <v>72102278</v>
      </c>
      <c r="Y17" t="s">
        <v>96</v>
      </c>
      <c r="Z17" t="s">
        <v>3195</v>
      </c>
      <c r="AA17" t="s">
        <v>3196</v>
      </c>
      <c r="AB17" t="s">
        <v>3199</v>
      </c>
      <c r="AC17" t="s">
        <v>3197</v>
      </c>
      <c r="AD17" t="s">
        <v>1960</v>
      </c>
      <c r="AE17">
        <v>14</v>
      </c>
      <c r="AF17" t="s">
        <v>18115</v>
      </c>
      <c r="AG17" t="s">
        <v>96</v>
      </c>
      <c r="AH17" t="s">
        <v>96</v>
      </c>
      <c r="AI17" t="s">
        <v>96</v>
      </c>
      <c r="AJ17" t="s">
        <v>96</v>
      </c>
      <c r="AK17">
        <v>5</v>
      </c>
      <c r="AL17" t="s">
        <v>96</v>
      </c>
      <c r="AM17">
        <v>3</v>
      </c>
      <c r="AN17">
        <v>2</v>
      </c>
      <c r="AO17">
        <v>5</v>
      </c>
      <c r="AP17">
        <v>5</v>
      </c>
    </row>
    <row r="18" spans="1:42" x14ac:dyDescent="0.25">
      <c r="A18" t="s">
        <v>18116</v>
      </c>
      <c r="B18">
        <v>6.3436678848924597</v>
      </c>
      <c r="C18">
        <v>124</v>
      </c>
      <c r="D18" t="s">
        <v>18117</v>
      </c>
      <c r="F18">
        <v>896.03141253427702</v>
      </c>
      <c r="G18">
        <v>75.873245035148003</v>
      </c>
      <c r="H18" t="s">
        <v>18118</v>
      </c>
      <c r="I18" t="s">
        <v>4485</v>
      </c>
      <c r="J18" t="s">
        <v>3397</v>
      </c>
      <c r="K18">
        <v>2094113.1723833799</v>
      </c>
      <c r="L18">
        <v>781904.33682488406</v>
      </c>
      <c r="M18" t="s">
        <v>98</v>
      </c>
      <c r="N18" t="s">
        <v>98</v>
      </c>
      <c r="O18">
        <v>2094113</v>
      </c>
      <c r="P18">
        <v>8376452</v>
      </c>
      <c r="Q18">
        <v>252</v>
      </c>
      <c r="R18">
        <v>6.3777678848924584</v>
      </c>
      <c r="S18" t="s">
        <v>18119</v>
      </c>
      <c r="T18" t="s">
        <v>96</v>
      </c>
      <c r="U18">
        <v>889.03141253427702</v>
      </c>
      <c r="V18">
        <v>75.900000000000006</v>
      </c>
      <c r="W18" t="s">
        <v>18120</v>
      </c>
      <c r="X18">
        <v>72102278</v>
      </c>
      <c r="Y18" t="s">
        <v>96</v>
      </c>
      <c r="Z18" t="s">
        <v>18119</v>
      </c>
      <c r="AA18" t="s">
        <v>18121</v>
      </c>
      <c r="AB18" t="s">
        <v>18116</v>
      </c>
      <c r="AC18" t="s">
        <v>18122</v>
      </c>
      <c r="AD18" t="s">
        <v>18123</v>
      </c>
      <c r="AE18">
        <v>252</v>
      </c>
      <c r="AF18" t="s">
        <v>18120</v>
      </c>
      <c r="AG18" t="s">
        <v>96</v>
      </c>
      <c r="AH18" t="s">
        <v>96</v>
      </c>
      <c r="AI18" t="s">
        <v>96</v>
      </c>
      <c r="AJ18" t="s">
        <v>96</v>
      </c>
      <c r="AK18">
        <v>5</v>
      </c>
      <c r="AL18" t="s">
        <v>96</v>
      </c>
      <c r="AM18">
        <v>3</v>
      </c>
      <c r="AN18">
        <v>2</v>
      </c>
      <c r="AO18">
        <v>5</v>
      </c>
      <c r="AP18">
        <v>5</v>
      </c>
    </row>
    <row r="19" spans="1:42" x14ac:dyDescent="0.25">
      <c r="A19" t="s">
        <v>18124</v>
      </c>
      <c r="B19">
        <v>6.3517733392475204</v>
      </c>
      <c r="C19">
        <v>67</v>
      </c>
      <c r="D19" t="s">
        <v>18125</v>
      </c>
      <c r="E19">
        <v>1460</v>
      </c>
      <c r="F19">
        <v>896.45026298755704</v>
      </c>
      <c r="G19">
        <v>55.7305744399901</v>
      </c>
      <c r="H19" t="s">
        <v>18126</v>
      </c>
      <c r="I19" t="s">
        <v>18127</v>
      </c>
      <c r="J19" t="s">
        <v>43</v>
      </c>
      <c r="K19">
        <v>537816.34963731503</v>
      </c>
      <c r="L19">
        <v>81243.665005532093</v>
      </c>
      <c r="M19" t="s">
        <v>98</v>
      </c>
      <c r="N19" t="s">
        <v>98</v>
      </c>
      <c r="O19">
        <v>537816</v>
      </c>
      <c r="P19">
        <v>2151264</v>
      </c>
      <c r="Q19">
        <v>65</v>
      </c>
      <c r="R19">
        <v>6.3858733392475191</v>
      </c>
      <c r="S19" t="s">
        <v>18124</v>
      </c>
      <c r="T19">
        <v>1460</v>
      </c>
      <c r="U19">
        <v>889.45026298755704</v>
      </c>
      <c r="V19">
        <v>55.7</v>
      </c>
      <c r="W19" t="s">
        <v>18128</v>
      </c>
      <c r="X19">
        <v>72102278</v>
      </c>
      <c r="Y19" t="s">
        <v>96</v>
      </c>
      <c r="Z19" t="s">
        <v>18124</v>
      </c>
      <c r="AA19" t="s">
        <v>18129</v>
      </c>
      <c r="AB19" t="s">
        <v>18130</v>
      </c>
      <c r="AC19" t="s">
        <v>18131</v>
      </c>
      <c r="AD19" t="s">
        <v>18132</v>
      </c>
      <c r="AE19">
        <v>65</v>
      </c>
      <c r="AF19" t="s">
        <v>18128</v>
      </c>
      <c r="AG19" t="s">
        <v>96</v>
      </c>
      <c r="AH19" t="s">
        <v>96</v>
      </c>
      <c r="AI19" t="s">
        <v>96</v>
      </c>
      <c r="AJ19" t="s">
        <v>96</v>
      </c>
      <c r="AK19">
        <v>5</v>
      </c>
      <c r="AL19">
        <v>4</v>
      </c>
      <c r="AM19">
        <v>3</v>
      </c>
      <c r="AN19">
        <v>2</v>
      </c>
      <c r="AO19">
        <v>5</v>
      </c>
      <c r="AP19">
        <v>5</v>
      </c>
    </row>
    <row r="20" spans="1:42" x14ac:dyDescent="0.25">
      <c r="A20" t="s">
        <v>18124</v>
      </c>
      <c r="B20">
        <v>6.3532768618533497</v>
      </c>
      <c r="C20">
        <v>67.099998474121094</v>
      </c>
      <c r="D20" t="s">
        <v>18133</v>
      </c>
      <c r="E20">
        <v>1004</v>
      </c>
      <c r="F20">
        <v>896.527957722162</v>
      </c>
      <c r="G20">
        <v>50.453773910324799</v>
      </c>
      <c r="H20" t="s">
        <v>18134</v>
      </c>
      <c r="I20" t="s">
        <v>18135</v>
      </c>
      <c r="J20" t="s">
        <v>43</v>
      </c>
      <c r="K20">
        <v>289351.575076229</v>
      </c>
      <c r="L20">
        <v>81243.665005532093</v>
      </c>
      <c r="M20" t="s">
        <v>98</v>
      </c>
      <c r="N20" t="s">
        <v>98</v>
      </c>
      <c r="O20">
        <v>289352</v>
      </c>
      <c r="P20">
        <v>1157408</v>
      </c>
      <c r="Q20">
        <v>35</v>
      </c>
      <c r="R20">
        <v>6.3873768618533484</v>
      </c>
      <c r="S20" t="s">
        <v>18124</v>
      </c>
      <c r="T20">
        <v>1004</v>
      </c>
      <c r="U20">
        <v>889.527957722162</v>
      </c>
      <c r="V20">
        <v>50.5</v>
      </c>
      <c r="W20" t="s">
        <v>18136</v>
      </c>
      <c r="X20">
        <v>72102278</v>
      </c>
      <c r="Y20" t="s">
        <v>96</v>
      </c>
      <c r="Z20" t="s">
        <v>18124</v>
      </c>
      <c r="AA20" t="s">
        <v>18129</v>
      </c>
      <c r="AB20" t="s">
        <v>18130</v>
      </c>
      <c r="AC20" t="s">
        <v>18131</v>
      </c>
      <c r="AD20" t="s">
        <v>18132</v>
      </c>
      <c r="AE20">
        <v>35</v>
      </c>
      <c r="AF20" t="s">
        <v>18136</v>
      </c>
      <c r="AG20" t="s">
        <v>96</v>
      </c>
      <c r="AH20" t="s">
        <v>96</v>
      </c>
      <c r="AI20" t="s">
        <v>96</v>
      </c>
      <c r="AJ20" t="s">
        <v>96</v>
      </c>
      <c r="AK20">
        <v>5</v>
      </c>
      <c r="AL20">
        <v>4</v>
      </c>
      <c r="AM20">
        <v>3</v>
      </c>
      <c r="AN20">
        <v>2</v>
      </c>
      <c r="AO20">
        <v>5</v>
      </c>
      <c r="AP20">
        <v>5</v>
      </c>
    </row>
    <row r="21" spans="1:42" x14ac:dyDescent="0.25">
      <c r="A21" t="s">
        <v>18137</v>
      </c>
      <c r="B21">
        <v>6.7328563836184196</v>
      </c>
      <c r="C21">
        <v>114</v>
      </c>
      <c r="D21" t="s">
        <v>18138</v>
      </c>
      <c r="E21">
        <v>1084</v>
      </c>
      <c r="F21">
        <v>916.142780998283</v>
      </c>
      <c r="G21">
        <v>82.672963847871102</v>
      </c>
      <c r="H21" t="s">
        <v>18139</v>
      </c>
      <c r="I21" t="s">
        <v>18140</v>
      </c>
      <c r="J21" t="s">
        <v>43</v>
      </c>
      <c r="K21">
        <v>131935.28838282201</v>
      </c>
      <c r="L21">
        <v>88100.224249513005</v>
      </c>
      <c r="M21" t="s">
        <v>98</v>
      </c>
      <c r="N21" t="s">
        <v>98</v>
      </c>
      <c r="O21">
        <v>131935</v>
      </c>
      <c r="P21">
        <v>527740</v>
      </c>
      <c r="Q21">
        <v>16</v>
      </c>
      <c r="R21">
        <v>6.7669563836184183</v>
      </c>
      <c r="S21" t="s">
        <v>18141</v>
      </c>
      <c r="T21">
        <v>1084</v>
      </c>
      <c r="U21">
        <v>909.142780998283</v>
      </c>
      <c r="V21">
        <v>82.7</v>
      </c>
      <c r="W21" t="s">
        <v>18142</v>
      </c>
      <c r="X21">
        <v>72102278</v>
      </c>
      <c r="Y21" t="s">
        <v>96</v>
      </c>
      <c r="Z21" t="s">
        <v>18141</v>
      </c>
      <c r="AA21" t="s">
        <v>18143</v>
      </c>
      <c r="AB21" t="s">
        <v>18137</v>
      </c>
      <c r="AC21" t="s">
        <v>18144</v>
      </c>
      <c r="AD21" t="s">
        <v>18145</v>
      </c>
      <c r="AE21">
        <v>16</v>
      </c>
      <c r="AF21" t="s">
        <v>18142</v>
      </c>
      <c r="AG21" t="s">
        <v>96</v>
      </c>
      <c r="AH21" t="s">
        <v>96</v>
      </c>
      <c r="AI21" t="s">
        <v>96</v>
      </c>
      <c r="AJ21" t="s">
        <v>96</v>
      </c>
      <c r="AK21" t="s">
        <v>96</v>
      </c>
      <c r="AL21">
        <v>4</v>
      </c>
      <c r="AM21">
        <v>3</v>
      </c>
      <c r="AN21">
        <v>2</v>
      </c>
      <c r="AO21">
        <v>4</v>
      </c>
      <c r="AP21">
        <v>4</v>
      </c>
    </row>
    <row r="22" spans="1:42" x14ac:dyDescent="0.25">
      <c r="A22" t="s">
        <v>627</v>
      </c>
      <c r="B22">
        <v>6.8337894561358601</v>
      </c>
      <c r="C22">
        <v>107</v>
      </c>
      <c r="D22" t="s">
        <v>18146</v>
      </c>
      <c r="E22">
        <v>1616</v>
      </c>
      <c r="F22">
        <v>921.35851121191399</v>
      </c>
      <c r="G22">
        <v>75.574432767540202</v>
      </c>
      <c r="H22" t="s">
        <v>18147</v>
      </c>
      <c r="I22" t="s">
        <v>660</v>
      </c>
      <c r="J22" t="s">
        <v>43</v>
      </c>
      <c r="K22">
        <v>175328.322185364</v>
      </c>
      <c r="L22">
        <v>80423.210048827706</v>
      </c>
      <c r="M22" t="s">
        <v>98</v>
      </c>
      <c r="N22" t="s">
        <v>98</v>
      </c>
      <c r="O22">
        <v>175328</v>
      </c>
      <c r="P22">
        <v>701312</v>
      </c>
      <c r="Q22">
        <v>21</v>
      </c>
      <c r="R22">
        <v>6.8678894561358588</v>
      </c>
      <c r="S22" t="s">
        <v>631</v>
      </c>
      <c r="T22">
        <v>1616</v>
      </c>
      <c r="U22">
        <v>914.35851121191399</v>
      </c>
      <c r="V22">
        <v>75.599999999999994</v>
      </c>
      <c r="W22" t="s">
        <v>18148</v>
      </c>
      <c r="X22">
        <v>72102278</v>
      </c>
      <c r="Y22" t="s">
        <v>96</v>
      </c>
      <c r="Z22" t="s">
        <v>631</v>
      </c>
      <c r="AA22" t="s">
        <v>633</v>
      </c>
      <c r="AB22" t="s">
        <v>627</v>
      </c>
      <c r="AC22" t="s">
        <v>3405</v>
      </c>
      <c r="AD22" t="s">
        <v>632</v>
      </c>
      <c r="AE22">
        <v>21</v>
      </c>
      <c r="AF22" t="s">
        <v>18148</v>
      </c>
      <c r="AG22" t="s">
        <v>96</v>
      </c>
      <c r="AH22" t="s">
        <v>96</v>
      </c>
      <c r="AI22" t="s">
        <v>96</v>
      </c>
      <c r="AJ22" t="s">
        <v>96</v>
      </c>
      <c r="AK22">
        <v>5</v>
      </c>
      <c r="AL22">
        <v>4</v>
      </c>
      <c r="AM22">
        <v>3</v>
      </c>
      <c r="AN22">
        <v>2</v>
      </c>
      <c r="AO22">
        <v>5</v>
      </c>
      <c r="AP22">
        <v>5</v>
      </c>
    </row>
    <row r="23" spans="1:42" x14ac:dyDescent="0.25">
      <c r="A23" t="s">
        <v>402</v>
      </c>
      <c r="B23">
        <v>7.06504044657785</v>
      </c>
      <c r="C23">
        <v>87.099998474121094</v>
      </c>
      <c r="D23" t="s">
        <v>2164</v>
      </c>
      <c r="E23">
        <v>945</v>
      </c>
      <c r="F23">
        <v>933.30843751155999</v>
      </c>
      <c r="G23">
        <v>88.150691023932495</v>
      </c>
      <c r="H23" t="s">
        <v>5323</v>
      </c>
      <c r="I23" t="s">
        <v>2166</v>
      </c>
      <c r="J23" t="s">
        <v>43</v>
      </c>
      <c r="K23">
        <v>144493.54145244</v>
      </c>
      <c r="L23">
        <v>47924.826014713399</v>
      </c>
      <c r="M23">
        <v>11303.998314860801</v>
      </c>
      <c r="N23">
        <v>11303.998314860801</v>
      </c>
      <c r="O23">
        <v>133190</v>
      </c>
      <c r="P23">
        <v>532760</v>
      </c>
      <c r="Q23">
        <v>16</v>
      </c>
      <c r="R23">
        <v>7.0991404465778487</v>
      </c>
      <c r="S23" t="s">
        <v>402</v>
      </c>
      <c r="T23">
        <v>945</v>
      </c>
      <c r="U23">
        <v>926.30843751155999</v>
      </c>
      <c r="V23">
        <v>88.2</v>
      </c>
      <c r="W23" t="s">
        <v>18149</v>
      </c>
      <c r="X23">
        <v>72102278</v>
      </c>
      <c r="Y23" t="s">
        <v>96</v>
      </c>
      <c r="Z23" t="s">
        <v>402</v>
      </c>
      <c r="AA23" t="s">
        <v>771</v>
      </c>
      <c r="AB23" t="s">
        <v>401</v>
      </c>
      <c r="AC23" t="s">
        <v>403</v>
      </c>
      <c r="AD23" t="s">
        <v>404</v>
      </c>
      <c r="AE23">
        <v>16</v>
      </c>
      <c r="AF23" t="s">
        <v>5323</v>
      </c>
      <c r="AG23" t="s">
        <v>2164</v>
      </c>
      <c r="AH23" t="s">
        <v>96</v>
      </c>
      <c r="AI23" t="s">
        <v>96</v>
      </c>
      <c r="AJ23" t="s">
        <v>96</v>
      </c>
      <c r="AK23" t="s">
        <v>96</v>
      </c>
      <c r="AL23" t="s">
        <v>96</v>
      </c>
      <c r="AM23">
        <v>3</v>
      </c>
      <c r="AN23">
        <v>2</v>
      </c>
      <c r="AO23">
        <v>3</v>
      </c>
      <c r="AP23">
        <v>3</v>
      </c>
    </row>
    <row r="24" spans="1:42" x14ac:dyDescent="0.25">
      <c r="A24" t="s">
        <v>3405</v>
      </c>
      <c r="B24">
        <v>7.1314252142300099</v>
      </c>
      <c r="C24">
        <v>107</v>
      </c>
      <c r="D24" t="s">
        <v>628</v>
      </c>
      <c r="E24">
        <v>922</v>
      </c>
      <c r="F24">
        <v>936.73887938489497</v>
      </c>
      <c r="G24">
        <v>89.455828735544401</v>
      </c>
      <c r="H24" t="s">
        <v>629</v>
      </c>
      <c r="I24" t="s">
        <v>630</v>
      </c>
      <c r="J24" t="s">
        <v>43</v>
      </c>
      <c r="K24">
        <v>242232.059994059</v>
      </c>
      <c r="L24">
        <v>64045.6988817288</v>
      </c>
      <c r="M24" t="s">
        <v>98</v>
      </c>
      <c r="N24" t="s">
        <v>98</v>
      </c>
      <c r="O24">
        <v>242232</v>
      </c>
      <c r="P24">
        <v>968928</v>
      </c>
      <c r="Q24">
        <v>29</v>
      </c>
      <c r="R24">
        <v>7.1655252142300085</v>
      </c>
      <c r="S24" t="s">
        <v>10942</v>
      </c>
      <c r="T24">
        <v>922</v>
      </c>
      <c r="U24">
        <v>929.73887938489497</v>
      </c>
      <c r="V24">
        <v>89.5</v>
      </c>
      <c r="W24" t="s">
        <v>18150</v>
      </c>
      <c r="X24">
        <v>72102278</v>
      </c>
      <c r="Y24" t="s">
        <v>96</v>
      </c>
      <c r="Z24" t="s">
        <v>10942</v>
      </c>
      <c r="AA24" t="s">
        <v>10943</v>
      </c>
      <c r="AB24" t="s">
        <v>3405</v>
      </c>
      <c r="AC24" t="s">
        <v>3806</v>
      </c>
      <c r="AD24" t="s">
        <v>633</v>
      </c>
      <c r="AE24">
        <v>29</v>
      </c>
      <c r="AF24" t="s">
        <v>629</v>
      </c>
      <c r="AG24" t="s">
        <v>628</v>
      </c>
      <c r="AH24" t="s">
        <v>96</v>
      </c>
      <c r="AI24" t="s">
        <v>96</v>
      </c>
      <c r="AJ24" t="s">
        <v>96</v>
      </c>
      <c r="AK24" t="s">
        <v>96</v>
      </c>
      <c r="AL24" t="s">
        <v>96</v>
      </c>
      <c r="AM24">
        <v>3</v>
      </c>
      <c r="AN24">
        <v>2</v>
      </c>
      <c r="AO24">
        <v>3</v>
      </c>
      <c r="AP24">
        <v>3</v>
      </c>
    </row>
    <row r="25" spans="1:42" x14ac:dyDescent="0.25">
      <c r="A25" t="s">
        <v>870</v>
      </c>
      <c r="B25">
        <v>7.4064146657012504</v>
      </c>
      <c r="C25">
        <v>119</v>
      </c>
      <c r="D25" t="s">
        <v>871</v>
      </c>
      <c r="F25">
        <v>950.94899659122905</v>
      </c>
      <c r="G25">
        <v>91.974448829279595</v>
      </c>
      <c r="H25" t="s">
        <v>872</v>
      </c>
      <c r="I25" t="s">
        <v>873</v>
      </c>
      <c r="J25" t="s">
        <v>43</v>
      </c>
      <c r="K25">
        <v>406602.45710293303</v>
      </c>
      <c r="L25">
        <v>227965.19373724301</v>
      </c>
      <c r="M25" t="s">
        <v>98</v>
      </c>
      <c r="N25" t="s">
        <v>98</v>
      </c>
      <c r="O25">
        <v>406602</v>
      </c>
      <c r="P25">
        <v>1626408</v>
      </c>
      <c r="Q25">
        <v>49</v>
      </c>
      <c r="R25">
        <v>7.4405146657012491</v>
      </c>
      <c r="S25" t="s">
        <v>870</v>
      </c>
      <c r="T25" t="s">
        <v>96</v>
      </c>
      <c r="U25">
        <v>943.94899659122905</v>
      </c>
      <c r="V25">
        <v>92</v>
      </c>
      <c r="W25" t="s">
        <v>18151</v>
      </c>
      <c r="X25">
        <v>72102278</v>
      </c>
      <c r="Y25" t="s">
        <v>96</v>
      </c>
      <c r="Z25" t="s">
        <v>870</v>
      </c>
      <c r="AA25" t="s">
        <v>874</v>
      </c>
      <c r="AB25" t="s">
        <v>875</v>
      </c>
      <c r="AC25" t="s">
        <v>876</v>
      </c>
      <c r="AD25" t="s">
        <v>2284</v>
      </c>
      <c r="AE25">
        <v>49</v>
      </c>
      <c r="AF25" t="s">
        <v>872</v>
      </c>
      <c r="AG25" t="s">
        <v>871</v>
      </c>
      <c r="AH25" t="s">
        <v>96</v>
      </c>
      <c r="AI25" t="s">
        <v>96</v>
      </c>
      <c r="AJ25" t="s">
        <v>96</v>
      </c>
      <c r="AK25" t="s">
        <v>96</v>
      </c>
      <c r="AL25" t="s">
        <v>96</v>
      </c>
      <c r="AM25">
        <v>3</v>
      </c>
      <c r="AN25">
        <v>2</v>
      </c>
      <c r="AO25">
        <v>3</v>
      </c>
      <c r="AP25">
        <v>3</v>
      </c>
    </row>
    <row r="26" spans="1:42" x14ac:dyDescent="0.25">
      <c r="A26" t="s">
        <v>283</v>
      </c>
      <c r="B26">
        <v>7.4656992838288803</v>
      </c>
      <c r="C26">
        <v>105</v>
      </c>
      <c r="D26" t="s">
        <v>18152</v>
      </c>
      <c r="F26">
        <v>954.01253727476796</v>
      </c>
      <c r="G26">
        <v>76.862361653125006</v>
      </c>
      <c r="H26" t="s">
        <v>18153</v>
      </c>
      <c r="I26" t="s">
        <v>18154</v>
      </c>
      <c r="J26" t="s">
        <v>3397</v>
      </c>
      <c r="K26">
        <v>311438.60504598799</v>
      </c>
      <c r="L26">
        <v>217770.43461349499</v>
      </c>
      <c r="M26">
        <v>330319.96677889797</v>
      </c>
      <c r="N26">
        <v>330319.96677889797</v>
      </c>
      <c r="O26">
        <v>0</v>
      </c>
      <c r="P26">
        <v>0</v>
      </c>
      <c r="Q26">
        <v>0</v>
      </c>
      <c r="R26">
        <v>7.4997992838288789</v>
      </c>
      <c r="S26" t="s">
        <v>283</v>
      </c>
      <c r="T26" t="s">
        <v>96</v>
      </c>
      <c r="U26">
        <v>947.01253727476796</v>
      </c>
      <c r="V26">
        <v>76.900000000000006</v>
      </c>
      <c r="W26" t="s">
        <v>18155</v>
      </c>
      <c r="X26">
        <v>72102278</v>
      </c>
      <c r="Y26" t="s">
        <v>96</v>
      </c>
      <c r="Z26" t="s">
        <v>283</v>
      </c>
      <c r="AA26" t="s">
        <v>2285</v>
      </c>
      <c r="AB26" t="s">
        <v>2286</v>
      </c>
      <c r="AC26" t="s">
        <v>2287</v>
      </c>
      <c r="AD26" t="s">
        <v>284</v>
      </c>
      <c r="AE26">
        <v>0</v>
      </c>
      <c r="AF26" t="s">
        <v>18155</v>
      </c>
      <c r="AG26" t="s">
        <v>96</v>
      </c>
      <c r="AH26" t="s">
        <v>96</v>
      </c>
      <c r="AI26" t="s">
        <v>96</v>
      </c>
      <c r="AJ26">
        <v>6</v>
      </c>
      <c r="AK26">
        <v>5</v>
      </c>
      <c r="AL26" t="s">
        <v>96</v>
      </c>
      <c r="AM26">
        <v>3</v>
      </c>
      <c r="AN26">
        <v>2</v>
      </c>
      <c r="AO26">
        <v>6</v>
      </c>
      <c r="AP26">
        <v>6</v>
      </c>
    </row>
    <row r="27" spans="1:42" x14ac:dyDescent="0.25">
      <c r="A27" t="s">
        <v>2900</v>
      </c>
      <c r="B27">
        <v>7.4709559808691601</v>
      </c>
      <c r="C27">
        <v>106</v>
      </c>
      <c r="D27" t="s">
        <v>0</v>
      </c>
      <c r="E27">
        <v>962</v>
      </c>
      <c r="F27">
        <v>954.28417780738096</v>
      </c>
      <c r="G27">
        <v>87.9894964300872</v>
      </c>
      <c r="H27" t="s">
        <v>1</v>
      </c>
      <c r="I27" t="s">
        <v>42</v>
      </c>
      <c r="J27" t="s">
        <v>44</v>
      </c>
      <c r="K27">
        <v>866028.81074113003</v>
      </c>
      <c r="L27">
        <v>205064.623573385</v>
      </c>
      <c r="M27" t="s">
        <v>98</v>
      </c>
      <c r="N27" t="s">
        <v>98</v>
      </c>
      <c r="O27">
        <v>866029</v>
      </c>
      <c r="P27">
        <v>3464116</v>
      </c>
      <c r="Q27">
        <v>104</v>
      </c>
      <c r="R27">
        <v>7.5050559808691588</v>
      </c>
      <c r="S27" t="s">
        <v>2900</v>
      </c>
      <c r="T27">
        <v>962</v>
      </c>
      <c r="U27">
        <v>947.28417780738096</v>
      </c>
      <c r="V27">
        <v>88</v>
      </c>
      <c r="W27" t="s">
        <v>18156</v>
      </c>
      <c r="X27">
        <v>72102278</v>
      </c>
      <c r="Y27" t="s">
        <v>96</v>
      </c>
      <c r="Z27" t="s">
        <v>2900</v>
      </c>
      <c r="AA27" t="s">
        <v>3086</v>
      </c>
      <c r="AB27" t="s">
        <v>2899</v>
      </c>
      <c r="AC27" t="s">
        <v>3087</v>
      </c>
      <c r="AD27" t="s">
        <v>1658</v>
      </c>
      <c r="AE27">
        <v>104</v>
      </c>
      <c r="AF27" t="s">
        <v>1</v>
      </c>
      <c r="AG27" t="s">
        <v>0</v>
      </c>
      <c r="AH27" t="s">
        <v>118</v>
      </c>
      <c r="AI27" t="s">
        <v>96</v>
      </c>
      <c r="AJ27" t="s">
        <v>96</v>
      </c>
      <c r="AK27" t="s">
        <v>96</v>
      </c>
      <c r="AL27" t="s">
        <v>96</v>
      </c>
      <c r="AM27" t="s">
        <v>96</v>
      </c>
      <c r="AN27">
        <v>2</v>
      </c>
      <c r="AO27">
        <v>2</v>
      </c>
      <c r="AP27">
        <v>2</v>
      </c>
    </row>
    <row r="28" spans="1:42" x14ac:dyDescent="0.25">
      <c r="A28" t="s">
        <v>12363</v>
      </c>
      <c r="B28">
        <v>7.6628612961190896</v>
      </c>
      <c r="C28">
        <v>120</v>
      </c>
      <c r="D28" t="s">
        <v>18157</v>
      </c>
      <c r="E28">
        <v>920</v>
      </c>
      <c r="F28">
        <v>964.20091100434604</v>
      </c>
      <c r="G28">
        <v>61.244698355276</v>
      </c>
      <c r="H28" t="s">
        <v>18158</v>
      </c>
      <c r="I28" t="s">
        <v>18159</v>
      </c>
      <c r="J28" t="s">
        <v>43</v>
      </c>
      <c r="K28">
        <v>20027.080543411601</v>
      </c>
      <c r="L28">
        <v>11691.8506115826</v>
      </c>
      <c r="M28" t="s">
        <v>98</v>
      </c>
      <c r="N28" t="s">
        <v>98</v>
      </c>
      <c r="O28">
        <v>20027</v>
      </c>
      <c r="P28">
        <v>80108</v>
      </c>
      <c r="Q28">
        <v>2</v>
      </c>
      <c r="R28">
        <v>7.6969612961190883</v>
      </c>
      <c r="S28" t="s">
        <v>12363</v>
      </c>
      <c r="T28">
        <v>920</v>
      </c>
      <c r="U28">
        <v>957.20091100434604</v>
      </c>
      <c r="V28">
        <v>61.2</v>
      </c>
      <c r="W28" t="s">
        <v>18160</v>
      </c>
      <c r="X28">
        <v>72102278</v>
      </c>
      <c r="Y28" t="s">
        <v>96</v>
      </c>
      <c r="Z28" t="s">
        <v>12363</v>
      </c>
      <c r="AA28" t="s">
        <v>12364</v>
      </c>
      <c r="AB28" t="s">
        <v>12362</v>
      </c>
      <c r="AC28" t="s">
        <v>18161</v>
      </c>
      <c r="AD28" t="s">
        <v>12359</v>
      </c>
      <c r="AE28">
        <v>2</v>
      </c>
      <c r="AF28" t="s">
        <v>18160</v>
      </c>
      <c r="AG28" t="s">
        <v>96</v>
      </c>
      <c r="AH28" t="s">
        <v>96</v>
      </c>
      <c r="AI28" t="s">
        <v>96</v>
      </c>
      <c r="AJ28" t="s">
        <v>96</v>
      </c>
      <c r="AK28">
        <v>5</v>
      </c>
      <c r="AL28" t="s">
        <v>96</v>
      </c>
      <c r="AM28">
        <v>3</v>
      </c>
      <c r="AN28">
        <v>2</v>
      </c>
      <c r="AO28">
        <v>5</v>
      </c>
      <c r="AP28">
        <v>5</v>
      </c>
    </row>
    <row r="29" spans="1:42" x14ac:dyDescent="0.25">
      <c r="A29" t="s">
        <v>7333</v>
      </c>
      <c r="B29">
        <v>7.8347027410947403</v>
      </c>
      <c r="C29">
        <v>85</v>
      </c>
      <c r="D29" t="s">
        <v>18162</v>
      </c>
      <c r="E29">
        <v>1410</v>
      </c>
      <c r="F29">
        <v>973.08084098327902</v>
      </c>
      <c r="G29">
        <v>71.911834035957</v>
      </c>
      <c r="H29" t="s">
        <v>18163</v>
      </c>
      <c r="I29" t="s">
        <v>18164</v>
      </c>
      <c r="J29" t="s">
        <v>43</v>
      </c>
      <c r="K29">
        <v>108267.894323431</v>
      </c>
      <c r="L29">
        <v>15823.100989049301</v>
      </c>
      <c r="M29" t="s">
        <v>98</v>
      </c>
      <c r="N29" t="s">
        <v>98</v>
      </c>
      <c r="O29">
        <v>108268</v>
      </c>
      <c r="P29">
        <v>433072</v>
      </c>
      <c r="Q29">
        <v>13</v>
      </c>
      <c r="R29">
        <v>7.868802741094739</v>
      </c>
      <c r="S29" t="s">
        <v>7334</v>
      </c>
      <c r="T29">
        <v>1410</v>
      </c>
      <c r="U29">
        <v>966.08084098327902</v>
      </c>
      <c r="V29">
        <v>71.900000000000006</v>
      </c>
      <c r="W29" t="s">
        <v>18165</v>
      </c>
      <c r="X29">
        <v>72102278</v>
      </c>
      <c r="Y29" t="s">
        <v>96</v>
      </c>
      <c r="Z29" t="s">
        <v>7334</v>
      </c>
      <c r="AA29" t="s">
        <v>7335</v>
      </c>
      <c r="AB29" t="s">
        <v>7333</v>
      </c>
      <c r="AC29" t="s">
        <v>18166</v>
      </c>
      <c r="AD29" t="s">
        <v>7329</v>
      </c>
      <c r="AE29">
        <v>13</v>
      </c>
      <c r="AF29" t="s">
        <v>18165</v>
      </c>
      <c r="AG29" t="s">
        <v>96</v>
      </c>
      <c r="AH29" t="s">
        <v>96</v>
      </c>
      <c r="AI29" t="s">
        <v>96</v>
      </c>
      <c r="AJ29" t="s">
        <v>96</v>
      </c>
      <c r="AK29">
        <v>5</v>
      </c>
      <c r="AL29">
        <v>4</v>
      </c>
      <c r="AM29">
        <v>3</v>
      </c>
      <c r="AN29">
        <v>2</v>
      </c>
      <c r="AO29">
        <v>5</v>
      </c>
      <c r="AP29">
        <v>5</v>
      </c>
    </row>
    <row r="30" spans="1:42" x14ac:dyDescent="0.25">
      <c r="A30" t="s">
        <v>1397</v>
      </c>
      <c r="B30">
        <v>7.8501346081990597</v>
      </c>
      <c r="C30">
        <v>77</v>
      </c>
      <c r="E30">
        <v>979</v>
      </c>
      <c r="F30">
        <v>973.87828480918404</v>
      </c>
      <c r="G30">
        <v>75.481127587383796</v>
      </c>
      <c r="H30" t="s">
        <v>15150</v>
      </c>
      <c r="J30" t="s">
        <v>44</v>
      </c>
      <c r="K30">
        <v>92265.581084910998</v>
      </c>
      <c r="L30">
        <v>45178.369067169697</v>
      </c>
      <c r="M30" t="s">
        <v>98</v>
      </c>
      <c r="N30" t="s">
        <v>98</v>
      </c>
      <c r="O30">
        <v>92266</v>
      </c>
      <c r="P30">
        <v>369064</v>
      </c>
      <c r="Q30">
        <v>11</v>
      </c>
      <c r="R30">
        <v>7.8842346081990584</v>
      </c>
      <c r="S30" t="s">
        <v>1397</v>
      </c>
      <c r="T30">
        <v>979</v>
      </c>
      <c r="U30">
        <v>966.87828480918404</v>
      </c>
      <c r="V30">
        <v>75.5</v>
      </c>
      <c r="W30" t="s">
        <v>18167</v>
      </c>
      <c r="X30">
        <v>72102278</v>
      </c>
      <c r="Y30" t="s">
        <v>96</v>
      </c>
      <c r="Z30" t="s">
        <v>1397</v>
      </c>
      <c r="AA30" t="s">
        <v>2291</v>
      </c>
      <c r="AB30" t="s">
        <v>1396</v>
      </c>
      <c r="AC30" t="s">
        <v>2292</v>
      </c>
      <c r="AD30" t="s">
        <v>1395</v>
      </c>
      <c r="AE30">
        <v>11</v>
      </c>
      <c r="AF30" t="s">
        <v>18167</v>
      </c>
      <c r="AG30" t="s">
        <v>96</v>
      </c>
      <c r="AH30" t="s">
        <v>118</v>
      </c>
      <c r="AI30" t="s">
        <v>96</v>
      </c>
      <c r="AJ30" t="s">
        <v>96</v>
      </c>
      <c r="AK30">
        <v>5</v>
      </c>
      <c r="AL30" t="s">
        <v>96</v>
      </c>
      <c r="AM30" t="s">
        <v>96</v>
      </c>
      <c r="AN30">
        <v>2</v>
      </c>
      <c r="AO30">
        <v>5</v>
      </c>
      <c r="AP30">
        <v>5</v>
      </c>
    </row>
    <row r="31" spans="1:42" x14ac:dyDescent="0.25">
      <c r="A31" t="s">
        <v>2293</v>
      </c>
      <c r="B31">
        <v>7.9061698394631899</v>
      </c>
      <c r="C31">
        <v>93.099998474121094</v>
      </c>
      <c r="D31" t="s">
        <v>2152</v>
      </c>
      <c r="E31">
        <v>977</v>
      </c>
      <c r="F31">
        <v>976.77391298578198</v>
      </c>
      <c r="G31">
        <v>65.301124817471006</v>
      </c>
      <c r="H31" t="s">
        <v>5326</v>
      </c>
      <c r="I31" t="s">
        <v>2153</v>
      </c>
      <c r="J31" t="s">
        <v>44</v>
      </c>
      <c r="K31">
        <v>198869.778910308</v>
      </c>
      <c r="L31">
        <v>67897.128310037297</v>
      </c>
      <c r="M31" t="s">
        <v>98</v>
      </c>
      <c r="N31" t="s">
        <v>98</v>
      </c>
      <c r="O31">
        <v>198870</v>
      </c>
      <c r="P31">
        <v>795480</v>
      </c>
      <c r="Q31">
        <v>24</v>
      </c>
      <c r="R31">
        <v>7.9402698394631885</v>
      </c>
      <c r="S31" t="s">
        <v>2293</v>
      </c>
      <c r="T31">
        <v>977</v>
      </c>
      <c r="U31">
        <v>969.77391298578198</v>
      </c>
      <c r="V31">
        <v>65.3</v>
      </c>
      <c r="W31" t="s">
        <v>18168</v>
      </c>
      <c r="X31">
        <v>72102278</v>
      </c>
      <c r="Y31" t="s">
        <v>96</v>
      </c>
      <c r="Z31" t="s">
        <v>2293</v>
      </c>
      <c r="AA31" t="s">
        <v>2294</v>
      </c>
      <c r="AB31" t="s">
        <v>2295</v>
      </c>
      <c r="AC31" t="s">
        <v>2296</v>
      </c>
      <c r="AD31" t="s">
        <v>2297</v>
      </c>
      <c r="AE31">
        <v>24</v>
      </c>
      <c r="AF31" t="s">
        <v>18168</v>
      </c>
      <c r="AG31" t="s">
        <v>96</v>
      </c>
      <c r="AH31" t="s">
        <v>118</v>
      </c>
      <c r="AI31" t="s">
        <v>96</v>
      </c>
      <c r="AJ31" t="s">
        <v>96</v>
      </c>
      <c r="AK31">
        <v>5</v>
      </c>
      <c r="AL31" t="s">
        <v>96</v>
      </c>
      <c r="AM31" t="s">
        <v>96</v>
      </c>
      <c r="AN31">
        <v>2</v>
      </c>
      <c r="AO31">
        <v>5</v>
      </c>
      <c r="AP31">
        <v>5</v>
      </c>
    </row>
    <row r="32" spans="1:42" x14ac:dyDescent="0.25">
      <c r="A32" t="s">
        <v>18169</v>
      </c>
      <c r="B32">
        <v>7.9960109346507702</v>
      </c>
      <c r="C32">
        <v>70</v>
      </c>
      <c r="D32" t="s">
        <v>3726</v>
      </c>
      <c r="F32">
        <v>981.41646376629603</v>
      </c>
      <c r="G32">
        <v>64.546332067397501</v>
      </c>
      <c r="H32" t="s">
        <v>3727</v>
      </c>
      <c r="I32" t="s">
        <v>3728</v>
      </c>
      <c r="J32" t="s">
        <v>39</v>
      </c>
      <c r="K32">
        <v>76702.698927664998</v>
      </c>
      <c r="L32">
        <v>11934.643134033</v>
      </c>
      <c r="M32" t="s">
        <v>98</v>
      </c>
      <c r="N32" t="s">
        <v>98</v>
      </c>
      <c r="O32">
        <v>76703</v>
      </c>
      <c r="P32">
        <v>306812</v>
      </c>
      <c r="Q32">
        <v>9</v>
      </c>
      <c r="R32">
        <v>8.030110934650768</v>
      </c>
      <c r="S32" t="s">
        <v>18169</v>
      </c>
      <c r="T32" t="s">
        <v>96</v>
      </c>
      <c r="U32">
        <v>974.41646376629603</v>
      </c>
      <c r="V32">
        <v>64.5</v>
      </c>
      <c r="W32" t="s">
        <v>18170</v>
      </c>
      <c r="X32">
        <v>72102278</v>
      </c>
      <c r="Y32" t="s">
        <v>96</v>
      </c>
      <c r="Z32" t="s">
        <v>18169</v>
      </c>
      <c r="AA32" t="s">
        <v>18171</v>
      </c>
      <c r="AB32" t="s">
        <v>18172</v>
      </c>
      <c r="AC32" t="s">
        <v>18173</v>
      </c>
      <c r="AD32" t="s">
        <v>18174</v>
      </c>
      <c r="AE32">
        <v>9</v>
      </c>
      <c r="AF32" t="s">
        <v>18170</v>
      </c>
      <c r="AG32" t="s">
        <v>96</v>
      </c>
      <c r="AH32" t="s">
        <v>96</v>
      </c>
      <c r="AI32" t="s">
        <v>96</v>
      </c>
      <c r="AJ32" t="s">
        <v>96</v>
      </c>
      <c r="AK32">
        <v>5</v>
      </c>
      <c r="AL32" t="s">
        <v>96</v>
      </c>
      <c r="AM32">
        <v>3</v>
      </c>
      <c r="AN32">
        <v>2</v>
      </c>
      <c r="AO32">
        <v>5</v>
      </c>
      <c r="AP32">
        <v>5</v>
      </c>
    </row>
    <row r="33" spans="1:42" x14ac:dyDescent="0.25">
      <c r="A33" t="s">
        <v>5789</v>
      </c>
      <c r="B33">
        <v>8.04482300136746</v>
      </c>
      <c r="C33">
        <v>103</v>
      </c>
      <c r="D33" t="s">
        <v>18175</v>
      </c>
      <c r="E33">
        <v>980</v>
      </c>
      <c r="F33">
        <v>983.93883393510305</v>
      </c>
      <c r="G33">
        <v>69.332106851063003</v>
      </c>
      <c r="H33" t="s">
        <v>18176</v>
      </c>
      <c r="I33" t="s">
        <v>58</v>
      </c>
      <c r="J33" t="s">
        <v>3397</v>
      </c>
      <c r="K33">
        <v>67869.673480142897</v>
      </c>
      <c r="L33">
        <v>16622.685082649299</v>
      </c>
      <c r="M33" t="s">
        <v>98</v>
      </c>
      <c r="N33" t="s">
        <v>98</v>
      </c>
      <c r="O33">
        <v>67870</v>
      </c>
      <c r="P33">
        <v>271480</v>
      </c>
      <c r="Q33">
        <v>8</v>
      </c>
      <c r="R33">
        <v>8.0789230013674587</v>
      </c>
      <c r="S33" t="s">
        <v>5790</v>
      </c>
      <c r="T33">
        <v>980</v>
      </c>
      <c r="U33">
        <v>976.93883393510305</v>
      </c>
      <c r="V33">
        <v>69.3</v>
      </c>
      <c r="W33" t="s">
        <v>18177</v>
      </c>
      <c r="X33">
        <v>72102278</v>
      </c>
      <c r="Y33" t="s">
        <v>96</v>
      </c>
      <c r="Z33" t="s">
        <v>5790</v>
      </c>
      <c r="AA33" t="s">
        <v>5792</v>
      </c>
      <c r="AB33" t="s">
        <v>5789</v>
      </c>
      <c r="AC33" t="s">
        <v>5991</v>
      </c>
      <c r="AD33" t="s">
        <v>5791</v>
      </c>
      <c r="AE33">
        <v>8</v>
      </c>
      <c r="AF33" t="s">
        <v>18177</v>
      </c>
      <c r="AG33" t="s">
        <v>96</v>
      </c>
      <c r="AH33" t="s">
        <v>96</v>
      </c>
      <c r="AI33" t="s">
        <v>96</v>
      </c>
      <c r="AJ33" t="s">
        <v>96</v>
      </c>
      <c r="AK33">
        <v>5</v>
      </c>
      <c r="AL33" t="s">
        <v>96</v>
      </c>
      <c r="AM33">
        <v>3</v>
      </c>
      <c r="AN33">
        <v>2</v>
      </c>
      <c r="AO33">
        <v>5</v>
      </c>
      <c r="AP33">
        <v>5</v>
      </c>
    </row>
    <row r="34" spans="1:42" x14ac:dyDescent="0.25">
      <c r="A34" t="s">
        <v>3417</v>
      </c>
      <c r="B34">
        <v>8.2252050706568802</v>
      </c>
      <c r="C34">
        <v>105</v>
      </c>
      <c r="D34" t="s">
        <v>2167</v>
      </c>
      <c r="E34">
        <v>990</v>
      </c>
      <c r="F34">
        <v>993.26010183396204</v>
      </c>
      <c r="G34">
        <v>75.258851461104001</v>
      </c>
      <c r="H34" t="s">
        <v>16572</v>
      </c>
      <c r="I34" t="s">
        <v>1267</v>
      </c>
      <c r="J34" t="s">
        <v>44</v>
      </c>
      <c r="K34">
        <v>178986.05019213</v>
      </c>
      <c r="L34">
        <v>59031.163698889897</v>
      </c>
      <c r="M34">
        <v>132064.83344322999</v>
      </c>
      <c r="N34">
        <v>132064.83344322999</v>
      </c>
      <c r="O34">
        <v>46921</v>
      </c>
      <c r="P34">
        <v>187684</v>
      </c>
      <c r="Q34">
        <v>6</v>
      </c>
      <c r="R34">
        <v>8.2593050706568789</v>
      </c>
      <c r="S34" t="s">
        <v>3415</v>
      </c>
      <c r="T34">
        <v>990</v>
      </c>
      <c r="U34">
        <v>986.26010183396204</v>
      </c>
      <c r="V34">
        <v>75.3</v>
      </c>
      <c r="W34" t="s">
        <v>18178</v>
      </c>
      <c r="X34">
        <v>72102278</v>
      </c>
      <c r="Y34" t="s">
        <v>96</v>
      </c>
      <c r="Z34" t="s">
        <v>3415</v>
      </c>
      <c r="AA34" t="s">
        <v>3416</v>
      </c>
      <c r="AB34" t="s">
        <v>3417</v>
      </c>
      <c r="AC34" t="s">
        <v>3418</v>
      </c>
      <c r="AD34" t="s">
        <v>3419</v>
      </c>
      <c r="AE34">
        <v>6</v>
      </c>
      <c r="AF34" t="s">
        <v>18178</v>
      </c>
      <c r="AG34" t="s">
        <v>96</v>
      </c>
      <c r="AH34" t="s">
        <v>118</v>
      </c>
      <c r="AI34" t="s">
        <v>96</v>
      </c>
      <c r="AJ34" t="s">
        <v>96</v>
      </c>
      <c r="AK34">
        <v>5</v>
      </c>
      <c r="AL34" t="s">
        <v>96</v>
      </c>
      <c r="AM34" t="s">
        <v>96</v>
      </c>
      <c r="AN34">
        <v>2</v>
      </c>
      <c r="AO34">
        <v>5</v>
      </c>
      <c r="AP34">
        <v>5</v>
      </c>
    </row>
    <row r="35" spans="1:42" x14ac:dyDescent="0.25">
      <c r="A35" t="s">
        <v>489</v>
      </c>
      <c r="B35">
        <v>8.2601703697020206</v>
      </c>
      <c r="C35">
        <v>121</v>
      </c>
      <c r="D35" t="s">
        <v>18179</v>
      </c>
      <c r="E35">
        <v>1308</v>
      </c>
      <c r="F35">
        <v>995.06693840506603</v>
      </c>
      <c r="G35">
        <v>77.240307042513194</v>
      </c>
      <c r="H35" t="s">
        <v>18180</v>
      </c>
      <c r="I35" t="s">
        <v>3461</v>
      </c>
      <c r="J35" t="s">
        <v>43</v>
      </c>
      <c r="K35">
        <v>204558.28142704201</v>
      </c>
      <c r="L35">
        <v>125903.661000234</v>
      </c>
      <c r="M35" t="s">
        <v>98</v>
      </c>
      <c r="N35" t="s">
        <v>98</v>
      </c>
      <c r="O35">
        <v>204558</v>
      </c>
      <c r="P35">
        <v>818232</v>
      </c>
      <c r="Q35">
        <v>25</v>
      </c>
      <c r="R35">
        <v>8.2942703697020193</v>
      </c>
      <c r="S35" t="s">
        <v>489</v>
      </c>
      <c r="T35">
        <v>1308</v>
      </c>
      <c r="U35">
        <v>988.06693840506603</v>
      </c>
      <c r="V35">
        <v>77.2</v>
      </c>
      <c r="W35" t="s">
        <v>18181</v>
      </c>
      <c r="X35">
        <v>72102278</v>
      </c>
      <c r="Y35" t="s">
        <v>96</v>
      </c>
      <c r="Z35" t="s">
        <v>489</v>
      </c>
      <c r="AA35" t="s">
        <v>772</v>
      </c>
      <c r="AB35" t="s">
        <v>773</v>
      </c>
      <c r="AC35" t="s">
        <v>774</v>
      </c>
      <c r="AD35" t="s">
        <v>775</v>
      </c>
      <c r="AE35">
        <v>25</v>
      </c>
      <c r="AF35" t="s">
        <v>18181</v>
      </c>
      <c r="AG35" t="s">
        <v>96</v>
      </c>
      <c r="AH35" t="s">
        <v>96</v>
      </c>
      <c r="AI35" t="s">
        <v>96</v>
      </c>
      <c r="AJ35" t="s">
        <v>96</v>
      </c>
      <c r="AK35">
        <v>5</v>
      </c>
      <c r="AL35">
        <v>4</v>
      </c>
      <c r="AM35">
        <v>3</v>
      </c>
      <c r="AN35">
        <v>2</v>
      </c>
      <c r="AO35">
        <v>5</v>
      </c>
      <c r="AP35">
        <v>5</v>
      </c>
    </row>
    <row r="36" spans="1:42" x14ac:dyDescent="0.25">
      <c r="A36" t="s">
        <v>7355</v>
      </c>
      <c r="B36">
        <v>8.32462569922453</v>
      </c>
      <c r="C36">
        <v>73</v>
      </c>
      <c r="D36" t="s">
        <v>18182</v>
      </c>
      <c r="E36">
        <v>742</v>
      </c>
      <c r="F36">
        <v>998.39767630132803</v>
      </c>
      <c r="G36">
        <v>66.306846979841595</v>
      </c>
      <c r="H36" t="s">
        <v>18183</v>
      </c>
      <c r="I36" t="s">
        <v>2166</v>
      </c>
      <c r="J36" t="s">
        <v>43</v>
      </c>
      <c r="K36">
        <v>138268.13879487201</v>
      </c>
      <c r="L36">
        <v>68671.402995187702</v>
      </c>
      <c r="M36" t="s">
        <v>98</v>
      </c>
      <c r="N36" t="s">
        <v>98</v>
      </c>
      <c r="O36">
        <v>138268</v>
      </c>
      <c r="P36">
        <v>553072</v>
      </c>
      <c r="Q36">
        <v>17</v>
      </c>
      <c r="R36">
        <v>8.3587256992245287</v>
      </c>
      <c r="S36" t="s">
        <v>7350</v>
      </c>
      <c r="T36">
        <v>742</v>
      </c>
      <c r="U36">
        <v>991.39767630132803</v>
      </c>
      <c r="V36">
        <v>66.3</v>
      </c>
      <c r="W36" t="s">
        <v>18184</v>
      </c>
      <c r="X36">
        <v>72102278</v>
      </c>
      <c r="Y36" t="s">
        <v>96</v>
      </c>
      <c r="Z36" t="s">
        <v>7350</v>
      </c>
      <c r="AA36" t="s">
        <v>7354</v>
      </c>
      <c r="AB36" t="s">
        <v>7355</v>
      </c>
      <c r="AC36" t="s">
        <v>546</v>
      </c>
      <c r="AD36" t="s">
        <v>18185</v>
      </c>
      <c r="AE36">
        <v>17</v>
      </c>
      <c r="AF36" t="s">
        <v>18184</v>
      </c>
      <c r="AG36" t="s">
        <v>96</v>
      </c>
      <c r="AH36" t="s">
        <v>96</v>
      </c>
      <c r="AI36" t="s">
        <v>96</v>
      </c>
      <c r="AJ36" t="s">
        <v>96</v>
      </c>
      <c r="AK36">
        <v>5</v>
      </c>
      <c r="AL36">
        <v>4</v>
      </c>
      <c r="AM36">
        <v>3</v>
      </c>
      <c r="AN36">
        <v>2</v>
      </c>
      <c r="AO36">
        <v>5</v>
      </c>
      <c r="AP36">
        <v>5</v>
      </c>
    </row>
    <row r="37" spans="1:42" x14ac:dyDescent="0.25">
      <c r="A37" t="s">
        <v>3093</v>
      </c>
      <c r="B37">
        <v>8.46256939961334</v>
      </c>
      <c r="C37">
        <v>59.099998474121101</v>
      </c>
      <c r="D37" t="s">
        <v>5992</v>
      </c>
      <c r="E37">
        <v>967</v>
      </c>
      <c r="F37">
        <v>1005.5259357306001</v>
      </c>
      <c r="G37">
        <v>82.916828733253894</v>
      </c>
      <c r="H37" t="s">
        <v>5993</v>
      </c>
      <c r="I37" t="s">
        <v>126</v>
      </c>
      <c r="J37" t="s">
        <v>43</v>
      </c>
      <c r="K37">
        <v>684925.30345506803</v>
      </c>
      <c r="L37">
        <v>292741.82797172002</v>
      </c>
      <c r="M37" t="s">
        <v>98</v>
      </c>
      <c r="N37" t="s">
        <v>98</v>
      </c>
      <c r="O37">
        <v>684925</v>
      </c>
      <c r="P37">
        <v>2739700</v>
      </c>
      <c r="Q37">
        <v>82</v>
      </c>
      <c r="R37">
        <v>8.4966693996133387</v>
      </c>
      <c r="S37" t="s">
        <v>3093</v>
      </c>
      <c r="T37">
        <v>967</v>
      </c>
      <c r="U37">
        <v>998.52593573060005</v>
      </c>
      <c r="V37">
        <v>82.9</v>
      </c>
      <c r="W37" t="s">
        <v>15623</v>
      </c>
      <c r="X37">
        <v>72102278</v>
      </c>
      <c r="Y37" t="s">
        <v>96</v>
      </c>
      <c r="Z37" t="s">
        <v>3093</v>
      </c>
      <c r="AA37" t="s">
        <v>409</v>
      </c>
      <c r="AB37" t="s">
        <v>3094</v>
      </c>
      <c r="AC37" t="s">
        <v>407</v>
      </c>
      <c r="AD37" t="s">
        <v>5328</v>
      </c>
      <c r="AE37">
        <v>82</v>
      </c>
      <c r="AF37" t="s">
        <v>5993</v>
      </c>
      <c r="AG37" t="s">
        <v>5992</v>
      </c>
      <c r="AH37" t="s">
        <v>96</v>
      </c>
      <c r="AI37" t="s">
        <v>96</v>
      </c>
      <c r="AJ37" t="s">
        <v>96</v>
      </c>
      <c r="AK37" t="s">
        <v>96</v>
      </c>
      <c r="AL37" t="s">
        <v>96</v>
      </c>
      <c r="AM37">
        <v>3</v>
      </c>
      <c r="AN37">
        <v>2</v>
      </c>
      <c r="AO37">
        <v>3</v>
      </c>
      <c r="AP37">
        <v>3</v>
      </c>
    </row>
    <row r="38" spans="1:42" x14ac:dyDescent="0.25">
      <c r="A38" t="s">
        <v>409</v>
      </c>
      <c r="B38">
        <v>8.5625530509872299</v>
      </c>
      <c r="C38">
        <v>59.099998474121101</v>
      </c>
      <c r="D38" t="s">
        <v>16577</v>
      </c>
      <c r="E38">
        <v>1007</v>
      </c>
      <c r="F38">
        <v>1010.69260447785</v>
      </c>
      <c r="G38">
        <v>63.505199895727699</v>
      </c>
      <c r="H38" t="s">
        <v>16578</v>
      </c>
      <c r="I38" t="s">
        <v>343</v>
      </c>
      <c r="J38" t="s">
        <v>44</v>
      </c>
      <c r="K38">
        <v>389623.60630154802</v>
      </c>
      <c r="L38">
        <v>161967.01783561599</v>
      </c>
      <c r="M38" t="s">
        <v>98</v>
      </c>
      <c r="N38" t="s">
        <v>98</v>
      </c>
      <c r="O38">
        <v>389624</v>
      </c>
      <c r="P38">
        <v>1558496</v>
      </c>
      <c r="Q38">
        <v>47</v>
      </c>
      <c r="R38">
        <v>8.5966530509872285</v>
      </c>
      <c r="S38" t="s">
        <v>409</v>
      </c>
      <c r="T38">
        <v>1007</v>
      </c>
      <c r="U38">
        <v>1003.69260447785</v>
      </c>
      <c r="V38">
        <v>63.5</v>
      </c>
      <c r="W38" t="s">
        <v>18186</v>
      </c>
      <c r="X38">
        <v>72102278</v>
      </c>
      <c r="Y38" t="s">
        <v>96</v>
      </c>
      <c r="Z38" t="s">
        <v>409</v>
      </c>
      <c r="AA38" t="s">
        <v>407</v>
      </c>
      <c r="AB38" t="s">
        <v>3093</v>
      </c>
      <c r="AC38" t="s">
        <v>405</v>
      </c>
      <c r="AD38" t="s">
        <v>3094</v>
      </c>
      <c r="AE38">
        <v>47</v>
      </c>
      <c r="AF38" t="s">
        <v>18186</v>
      </c>
      <c r="AG38" t="s">
        <v>96</v>
      </c>
      <c r="AH38" t="s">
        <v>118</v>
      </c>
      <c r="AI38" t="s">
        <v>96</v>
      </c>
      <c r="AJ38" t="s">
        <v>96</v>
      </c>
      <c r="AK38">
        <v>5</v>
      </c>
      <c r="AL38" t="s">
        <v>96</v>
      </c>
      <c r="AM38" t="s">
        <v>96</v>
      </c>
      <c r="AN38">
        <v>2</v>
      </c>
      <c r="AO38">
        <v>5</v>
      </c>
      <c r="AP38">
        <v>5</v>
      </c>
    </row>
    <row r="39" spans="1:42" x14ac:dyDescent="0.25">
      <c r="A39" t="s">
        <v>409</v>
      </c>
      <c r="B39">
        <v>8.5625819043032703</v>
      </c>
      <c r="C39">
        <v>59</v>
      </c>
      <c r="D39" t="s">
        <v>5349</v>
      </c>
      <c r="E39">
        <v>1046</v>
      </c>
      <c r="F39">
        <v>1010.69409547687</v>
      </c>
      <c r="G39">
        <v>86.302051146999005</v>
      </c>
      <c r="H39" t="s">
        <v>5350</v>
      </c>
      <c r="I39" t="s">
        <v>343</v>
      </c>
      <c r="J39" t="s">
        <v>43</v>
      </c>
      <c r="K39">
        <v>260958.82054200899</v>
      </c>
      <c r="L39">
        <v>156592.90499207401</v>
      </c>
      <c r="M39" t="s">
        <v>98</v>
      </c>
      <c r="N39" t="s">
        <v>98</v>
      </c>
      <c r="O39">
        <v>260959</v>
      </c>
      <c r="P39">
        <v>1043836</v>
      </c>
      <c r="Q39">
        <v>31</v>
      </c>
      <c r="R39">
        <v>8.596681904303269</v>
      </c>
      <c r="S39" t="s">
        <v>409</v>
      </c>
      <c r="T39">
        <v>1046</v>
      </c>
      <c r="U39">
        <v>1003.69409547687</v>
      </c>
      <c r="V39">
        <v>86.3</v>
      </c>
      <c r="W39" t="s">
        <v>18186</v>
      </c>
      <c r="X39">
        <v>72102278</v>
      </c>
      <c r="Y39" t="s">
        <v>96</v>
      </c>
      <c r="Z39" t="s">
        <v>409</v>
      </c>
      <c r="AA39" t="s">
        <v>407</v>
      </c>
      <c r="AB39" t="s">
        <v>3093</v>
      </c>
      <c r="AC39" t="s">
        <v>405</v>
      </c>
      <c r="AD39" t="s">
        <v>3094</v>
      </c>
      <c r="AE39">
        <v>31</v>
      </c>
      <c r="AF39" t="s">
        <v>5350</v>
      </c>
      <c r="AG39" t="s">
        <v>5349</v>
      </c>
      <c r="AH39" t="s">
        <v>96</v>
      </c>
      <c r="AI39" t="s">
        <v>96</v>
      </c>
      <c r="AJ39" t="s">
        <v>96</v>
      </c>
      <c r="AK39" t="s">
        <v>96</v>
      </c>
      <c r="AL39" t="s">
        <v>96</v>
      </c>
      <c r="AM39">
        <v>3</v>
      </c>
      <c r="AN39">
        <v>2</v>
      </c>
      <c r="AO39">
        <v>3</v>
      </c>
      <c r="AP39">
        <v>3</v>
      </c>
    </row>
    <row r="40" spans="1:42" x14ac:dyDescent="0.25">
      <c r="A40" t="s">
        <v>405</v>
      </c>
      <c r="B40">
        <v>8.7663294129731906</v>
      </c>
      <c r="C40">
        <v>59</v>
      </c>
      <c r="D40" t="s">
        <v>6410</v>
      </c>
      <c r="E40">
        <v>745</v>
      </c>
      <c r="F40">
        <v>1021.22277562518</v>
      </c>
      <c r="G40">
        <v>84.459272871451503</v>
      </c>
      <c r="H40" t="s">
        <v>6411</v>
      </c>
      <c r="I40" t="s">
        <v>6412</v>
      </c>
      <c r="J40" t="s">
        <v>43</v>
      </c>
      <c r="K40">
        <v>673483.06082760997</v>
      </c>
      <c r="L40">
        <v>570090.52548808698</v>
      </c>
      <c r="M40" t="s">
        <v>98</v>
      </c>
      <c r="N40" t="s">
        <v>98</v>
      </c>
      <c r="O40">
        <v>673483</v>
      </c>
      <c r="P40">
        <v>2693932</v>
      </c>
      <c r="Q40">
        <v>81</v>
      </c>
      <c r="R40">
        <v>8.8004294129731893</v>
      </c>
      <c r="S40" t="s">
        <v>405</v>
      </c>
      <c r="T40">
        <v>745</v>
      </c>
      <c r="U40">
        <v>1014.22277562518</v>
      </c>
      <c r="V40">
        <v>84.5</v>
      </c>
      <c r="W40" t="s">
        <v>15624</v>
      </c>
      <c r="X40">
        <v>72102278</v>
      </c>
      <c r="Y40" t="s">
        <v>96</v>
      </c>
      <c r="Z40" t="s">
        <v>405</v>
      </c>
      <c r="AA40" t="s">
        <v>406</v>
      </c>
      <c r="AB40" t="s">
        <v>407</v>
      </c>
      <c r="AC40" t="s">
        <v>408</v>
      </c>
      <c r="AD40" t="s">
        <v>409</v>
      </c>
      <c r="AE40">
        <v>81</v>
      </c>
      <c r="AF40" t="s">
        <v>15624</v>
      </c>
      <c r="AG40" t="s">
        <v>96</v>
      </c>
      <c r="AH40" t="s">
        <v>96</v>
      </c>
      <c r="AI40" t="s">
        <v>96</v>
      </c>
      <c r="AJ40" t="s">
        <v>96</v>
      </c>
      <c r="AK40" t="s">
        <v>96</v>
      </c>
      <c r="AL40">
        <v>4</v>
      </c>
      <c r="AM40">
        <v>3</v>
      </c>
      <c r="AN40">
        <v>2</v>
      </c>
      <c r="AO40">
        <v>4</v>
      </c>
      <c r="AP40">
        <v>4</v>
      </c>
    </row>
    <row r="41" spans="1:42" x14ac:dyDescent="0.25">
      <c r="A41" t="s">
        <v>405</v>
      </c>
      <c r="B41">
        <v>8.7968189901248603</v>
      </c>
      <c r="C41">
        <v>59</v>
      </c>
      <c r="D41" t="s">
        <v>3566</v>
      </c>
      <c r="E41">
        <v>629</v>
      </c>
      <c r="F41">
        <v>1022.7983286603099</v>
      </c>
      <c r="G41">
        <v>84.473517674450903</v>
      </c>
      <c r="H41" t="s">
        <v>3567</v>
      </c>
      <c r="I41" t="s">
        <v>1710</v>
      </c>
      <c r="J41" t="s">
        <v>43</v>
      </c>
      <c r="K41">
        <v>1402022.5260398299</v>
      </c>
      <c r="L41">
        <v>1122790.36775498</v>
      </c>
      <c r="M41" t="s">
        <v>98</v>
      </c>
      <c r="N41" t="s">
        <v>98</v>
      </c>
      <c r="O41">
        <v>1402023</v>
      </c>
      <c r="P41">
        <v>5608092</v>
      </c>
      <c r="Q41">
        <v>169</v>
      </c>
      <c r="R41">
        <v>8.830918990124859</v>
      </c>
      <c r="S41" t="s">
        <v>405</v>
      </c>
      <c r="T41">
        <v>629</v>
      </c>
      <c r="U41">
        <v>1015.7983286603099</v>
      </c>
      <c r="V41">
        <v>84.5</v>
      </c>
      <c r="W41" t="s">
        <v>18187</v>
      </c>
      <c r="X41">
        <v>72102278</v>
      </c>
      <c r="Y41" t="s">
        <v>96</v>
      </c>
      <c r="Z41" t="s">
        <v>405</v>
      </c>
      <c r="AA41" t="s">
        <v>406</v>
      </c>
      <c r="AB41" t="s">
        <v>407</v>
      </c>
      <c r="AC41" t="s">
        <v>408</v>
      </c>
      <c r="AD41" t="s">
        <v>409</v>
      </c>
      <c r="AE41">
        <v>169</v>
      </c>
      <c r="AF41" t="s">
        <v>18187</v>
      </c>
      <c r="AG41" t="s">
        <v>96</v>
      </c>
      <c r="AH41" t="s">
        <v>96</v>
      </c>
      <c r="AI41" t="s">
        <v>96</v>
      </c>
      <c r="AJ41" t="s">
        <v>96</v>
      </c>
      <c r="AK41" t="s">
        <v>96</v>
      </c>
      <c r="AL41">
        <v>4</v>
      </c>
      <c r="AM41">
        <v>3</v>
      </c>
      <c r="AN41">
        <v>2</v>
      </c>
      <c r="AO41">
        <v>4</v>
      </c>
      <c r="AP41">
        <v>4</v>
      </c>
    </row>
    <row r="42" spans="1:42" x14ac:dyDescent="0.25">
      <c r="A42" t="s">
        <v>597</v>
      </c>
      <c r="B42">
        <v>8.7989581194467501</v>
      </c>
      <c r="C42">
        <v>73</v>
      </c>
      <c r="D42" t="s">
        <v>131</v>
      </c>
      <c r="E42">
        <v>983</v>
      </c>
      <c r="F42">
        <v>1022.90886845819</v>
      </c>
      <c r="G42">
        <v>89.2505062090396</v>
      </c>
      <c r="H42" t="s">
        <v>132</v>
      </c>
      <c r="I42" t="s">
        <v>126</v>
      </c>
      <c r="J42" t="s">
        <v>43</v>
      </c>
      <c r="K42">
        <v>6322120.3993452797</v>
      </c>
      <c r="L42">
        <v>2492753.9853020799</v>
      </c>
      <c r="M42" t="s">
        <v>98</v>
      </c>
      <c r="N42" t="s">
        <v>98</v>
      </c>
      <c r="O42">
        <v>6322120</v>
      </c>
      <c r="P42">
        <v>25288480</v>
      </c>
      <c r="Q42">
        <v>760</v>
      </c>
      <c r="R42">
        <v>8.8330581194467488</v>
      </c>
      <c r="S42" t="s">
        <v>597</v>
      </c>
      <c r="T42">
        <v>983</v>
      </c>
      <c r="U42">
        <v>1015.90886845819</v>
      </c>
      <c r="V42">
        <v>89.3</v>
      </c>
      <c r="W42" t="s">
        <v>15713</v>
      </c>
      <c r="X42">
        <v>72102278</v>
      </c>
      <c r="Y42" t="s">
        <v>96</v>
      </c>
      <c r="Z42" t="s">
        <v>597</v>
      </c>
      <c r="AA42" t="s">
        <v>595</v>
      </c>
      <c r="AB42" t="s">
        <v>547</v>
      </c>
      <c r="AC42" t="s">
        <v>596</v>
      </c>
      <c r="AD42" t="s">
        <v>546</v>
      </c>
      <c r="AE42">
        <v>760</v>
      </c>
      <c r="AF42" t="s">
        <v>132</v>
      </c>
      <c r="AG42" t="s">
        <v>131</v>
      </c>
      <c r="AH42" t="s">
        <v>96</v>
      </c>
      <c r="AI42" t="s">
        <v>96</v>
      </c>
      <c r="AJ42" t="s">
        <v>96</v>
      </c>
      <c r="AK42" t="s">
        <v>96</v>
      </c>
      <c r="AL42" t="s">
        <v>96</v>
      </c>
      <c r="AM42">
        <v>3</v>
      </c>
      <c r="AN42">
        <v>2</v>
      </c>
      <c r="AO42">
        <v>3</v>
      </c>
      <c r="AP42">
        <v>3</v>
      </c>
    </row>
    <row r="43" spans="1:42" x14ac:dyDescent="0.25">
      <c r="A43" t="s">
        <v>410</v>
      </c>
      <c r="B43">
        <v>8.8298178247708208</v>
      </c>
      <c r="C43">
        <v>72.099998474121094</v>
      </c>
      <c r="D43">
        <v>406550</v>
      </c>
      <c r="E43">
        <v>871</v>
      </c>
      <c r="F43">
        <v>1024.50354791685</v>
      </c>
      <c r="G43">
        <v>87.165123407413304</v>
      </c>
      <c r="H43" t="s">
        <v>2014</v>
      </c>
      <c r="I43" t="s">
        <v>2015</v>
      </c>
      <c r="J43" t="s">
        <v>43</v>
      </c>
      <c r="K43">
        <v>485950.19253476203</v>
      </c>
      <c r="L43">
        <v>359456.10581609799</v>
      </c>
      <c r="M43" t="s">
        <v>98</v>
      </c>
      <c r="N43" t="s">
        <v>98</v>
      </c>
      <c r="O43">
        <v>485950</v>
      </c>
      <c r="P43">
        <v>1943800</v>
      </c>
      <c r="Q43">
        <v>58</v>
      </c>
      <c r="R43">
        <v>8.8639178247708195</v>
      </c>
      <c r="S43" t="s">
        <v>411</v>
      </c>
      <c r="T43">
        <v>871</v>
      </c>
      <c r="U43">
        <v>1017.50354791685</v>
      </c>
      <c r="V43">
        <v>87.2</v>
      </c>
      <c r="W43" t="s">
        <v>15165</v>
      </c>
      <c r="X43">
        <v>72102278</v>
      </c>
      <c r="Y43" t="s">
        <v>96</v>
      </c>
      <c r="Z43" t="s">
        <v>411</v>
      </c>
      <c r="AA43" t="s">
        <v>412</v>
      </c>
      <c r="AB43" t="s">
        <v>410</v>
      </c>
      <c r="AC43" t="s">
        <v>705</v>
      </c>
      <c r="AD43" t="s">
        <v>413</v>
      </c>
      <c r="AE43">
        <v>58</v>
      </c>
      <c r="AF43" t="s">
        <v>15165</v>
      </c>
      <c r="AG43" t="s">
        <v>96</v>
      </c>
      <c r="AH43" t="s">
        <v>96</v>
      </c>
      <c r="AI43" t="s">
        <v>96</v>
      </c>
      <c r="AJ43" t="s">
        <v>96</v>
      </c>
      <c r="AK43" t="s">
        <v>96</v>
      </c>
      <c r="AL43">
        <v>4</v>
      </c>
      <c r="AM43">
        <v>3</v>
      </c>
      <c r="AN43">
        <v>2</v>
      </c>
      <c r="AO43">
        <v>4</v>
      </c>
      <c r="AP43">
        <v>4</v>
      </c>
    </row>
    <row r="44" spans="1:42" ht="15" customHeight="1" x14ac:dyDescent="0.25">
      <c r="A44" t="s">
        <v>1721</v>
      </c>
      <c r="B44">
        <v>8.8593052603140396</v>
      </c>
      <c r="C44">
        <v>105</v>
      </c>
      <c r="D44" t="s">
        <v>16591</v>
      </c>
      <c r="E44">
        <v>583</v>
      </c>
      <c r="F44">
        <v>1026.02731514843</v>
      </c>
      <c r="G44">
        <v>69.387339158113704</v>
      </c>
      <c r="H44" t="s">
        <v>16592</v>
      </c>
      <c r="I44" t="s">
        <v>16593</v>
      </c>
      <c r="J44" t="s">
        <v>43</v>
      </c>
      <c r="K44">
        <v>82440.592400237205</v>
      </c>
      <c r="L44">
        <v>26011.040669793201</v>
      </c>
      <c r="M44" t="s">
        <v>98</v>
      </c>
      <c r="N44" t="s">
        <v>98</v>
      </c>
      <c r="O44">
        <v>82441</v>
      </c>
      <c r="P44">
        <v>329764</v>
      </c>
      <c r="Q44">
        <v>10</v>
      </c>
      <c r="R44">
        <v>8.8934052603140383</v>
      </c>
      <c r="S44" t="s">
        <v>1721</v>
      </c>
      <c r="T44">
        <v>583</v>
      </c>
      <c r="U44">
        <v>1019.02731514843</v>
      </c>
      <c r="V44">
        <v>69.400000000000006</v>
      </c>
      <c r="W44" t="s">
        <v>18188</v>
      </c>
      <c r="X44">
        <v>72102278</v>
      </c>
      <c r="Y44" t="s">
        <v>96</v>
      </c>
      <c r="Z44" t="s">
        <v>1721</v>
      </c>
      <c r="AA44" t="s">
        <v>1722</v>
      </c>
      <c r="AB44" t="s">
        <v>1723</v>
      </c>
      <c r="AC44" t="s">
        <v>1724</v>
      </c>
      <c r="AD44" t="s">
        <v>1725</v>
      </c>
      <c r="AE44">
        <v>10</v>
      </c>
      <c r="AF44" t="s">
        <v>18188</v>
      </c>
      <c r="AG44" t="s">
        <v>96</v>
      </c>
      <c r="AH44" t="s">
        <v>96</v>
      </c>
      <c r="AI44" t="s">
        <v>96</v>
      </c>
      <c r="AJ44" t="s">
        <v>96</v>
      </c>
      <c r="AK44">
        <v>5</v>
      </c>
      <c r="AL44">
        <v>4</v>
      </c>
      <c r="AM44">
        <v>3</v>
      </c>
      <c r="AN44">
        <v>2</v>
      </c>
      <c r="AO44">
        <v>5</v>
      </c>
      <c r="AP44">
        <v>5</v>
      </c>
    </row>
    <row r="45" spans="1:42" x14ac:dyDescent="0.25">
      <c r="A45" t="s">
        <v>4425</v>
      </c>
      <c r="B45">
        <v>9.0293837065170202</v>
      </c>
      <c r="C45">
        <v>69</v>
      </c>
      <c r="D45" t="s">
        <v>4423</v>
      </c>
      <c r="E45">
        <v>1138</v>
      </c>
      <c r="F45">
        <v>1034.8161419266401</v>
      </c>
      <c r="G45">
        <v>92.5244560232764</v>
      </c>
      <c r="H45" t="s">
        <v>4424</v>
      </c>
      <c r="I45" t="s">
        <v>122</v>
      </c>
      <c r="J45" t="s">
        <v>43</v>
      </c>
      <c r="K45">
        <v>1121335.3719367101</v>
      </c>
      <c r="L45">
        <v>542458.49328022101</v>
      </c>
      <c r="M45" t="s">
        <v>98</v>
      </c>
      <c r="N45" t="s">
        <v>98</v>
      </c>
      <c r="O45">
        <v>1121335</v>
      </c>
      <c r="P45">
        <v>4485340</v>
      </c>
      <c r="Q45">
        <v>135</v>
      </c>
      <c r="R45">
        <v>9.0634837065170188</v>
      </c>
      <c r="S45" t="s">
        <v>4426</v>
      </c>
      <c r="T45">
        <v>1138</v>
      </c>
      <c r="U45">
        <v>1027.8161419266401</v>
      </c>
      <c r="V45">
        <v>92.5</v>
      </c>
      <c r="W45" t="s">
        <v>15625</v>
      </c>
      <c r="X45">
        <v>72102278</v>
      </c>
      <c r="Y45" t="s">
        <v>96</v>
      </c>
      <c r="Z45" t="s">
        <v>4426</v>
      </c>
      <c r="AA45" t="s">
        <v>4427</v>
      </c>
      <c r="AB45" t="s">
        <v>4425</v>
      </c>
      <c r="AC45" t="s">
        <v>5616</v>
      </c>
      <c r="AD45" t="s">
        <v>4422</v>
      </c>
      <c r="AE45">
        <v>135</v>
      </c>
      <c r="AF45" t="s">
        <v>15625</v>
      </c>
      <c r="AG45" t="s">
        <v>96</v>
      </c>
      <c r="AH45" t="s">
        <v>96</v>
      </c>
      <c r="AI45" t="s">
        <v>96</v>
      </c>
      <c r="AJ45" t="s">
        <v>96</v>
      </c>
      <c r="AK45" t="s">
        <v>96</v>
      </c>
      <c r="AL45">
        <v>4</v>
      </c>
      <c r="AM45">
        <v>3</v>
      </c>
      <c r="AN45">
        <v>2</v>
      </c>
      <c r="AO45">
        <v>4</v>
      </c>
      <c r="AP45">
        <v>4</v>
      </c>
    </row>
    <row r="46" spans="1:42" x14ac:dyDescent="0.25">
      <c r="A46" t="s">
        <v>2908</v>
      </c>
      <c r="B46">
        <v>9.0494768154008298</v>
      </c>
      <c r="C46">
        <v>57.099998474121101</v>
      </c>
      <c r="D46" t="s">
        <v>4738</v>
      </c>
      <c r="E46">
        <v>1030</v>
      </c>
      <c r="F46">
        <v>1035.85445605379</v>
      </c>
      <c r="G46">
        <v>82.249329338951696</v>
      </c>
      <c r="H46" t="s">
        <v>4995</v>
      </c>
      <c r="I46" t="s">
        <v>130</v>
      </c>
      <c r="J46" t="s">
        <v>44</v>
      </c>
      <c r="K46">
        <v>1108899.3531764201</v>
      </c>
      <c r="L46">
        <v>424138.47173557302</v>
      </c>
      <c r="M46" t="s">
        <v>98</v>
      </c>
      <c r="N46" t="s">
        <v>98</v>
      </c>
      <c r="O46">
        <v>1108899</v>
      </c>
      <c r="P46">
        <v>4435596</v>
      </c>
      <c r="Q46">
        <v>133</v>
      </c>
      <c r="R46">
        <v>9.0835768154008285</v>
      </c>
      <c r="S46" t="s">
        <v>129</v>
      </c>
      <c r="T46">
        <v>1030</v>
      </c>
      <c r="U46">
        <v>1028.85445605379</v>
      </c>
      <c r="V46">
        <v>82.2</v>
      </c>
      <c r="W46" t="s">
        <v>18189</v>
      </c>
      <c r="X46">
        <v>72102278</v>
      </c>
      <c r="Y46" t="s">
        <v>96</v>
      </c>
      <c r="Z46" t="s">
        <v>129</v>
      </c>
      <c r="AA46" t="s">
        <v>2910</v>
      </c>
      <c r="AB46" t="s">
        <v>2908</v>
      </c>
      <c r="AC46" t="s">
        <v>3095</v>
      </c>
      <c r="AD46" t="s">
        <v>2909</v>
      </c>
      <c r="AE46">
        <v>133</v>
      </c>
      <c r="AF46" t="s">
        <v>4995</v>
      </c>
      <c r="AG46" t="s">
        <v>4738</v>
      </c>
      <c r="AH46" t="s">
        <v>118</v>
      </c>
      <c r="AI46" t="s">
        <v>96</v>
      </c>
      <c r="AJ46" t="s">
        <v>96</v>
      </c>
      <c r="AK46" t="s">
        <v>96</v>
      </c>
      <c r="AL46" t="s">
        <v>96</v>
      </c>
      <c r="AM46" t="s">
        <v>96</v>
      </c>
      <c r="AN46">
        <v>2</v>
      </c>
      <c r="AO46">
        <v>2</v>
      </c>
      <c r="AP46">
        <v>2</v>
      </c>
    </row>
    <row r="47" spans="1:42" x14ac:dyDescent="0.25">
      <c r="A47" t="s">
        <v>414</v>
      </c>
      <c r="B47">
        <v>9.0868360696632298</v>
      </c>
      <c r="C47">
        <v>59.099998474121101</v>
      </c>
      <c r="D47" t="s">
        <v>548</v>
      </c>
      <c r="E47">
        <v>1042</v>
      </c>
      <c r="F47">
        <v>1037.78500058547</v>
      </c>
      <c r="G47">
        <v>82.092204856254497</v>
      </c>
      <c r="H47" t="s">
        <v>549</v>
      </c>
      <c r="I47" t="s">
        <v>81</v>
      </c>
      <c r="J47" t="s">
        <v>44</v>
      </c>
      <c r="K47">
        <v>4591975.4737667097</v>
      </c>
      <c r="L47">
        <v>2765973.4542022799</v>
      </c>
      <c r="M47" t="s">
        <v>98</v>
      </c>
      <c r="N47" t="s">
        <v>98</v>
      </c>
      <c r="O47">
        <v>4591975</v>
      </c>
      <c r="P47">
        <v>18367900</v>
      </c>
      <c r="Q47">
        <v>552</v>
      </c>
      <c r="R47">
        <v>9.1209360696632285</v>
      </c>
      <c r="S47" t="s">
        <v>414</v>
      </c>
      <c r="T47">
        <v>1042</v>
      </c>
      <c r="U47">
        <v>1030.78500058547</v>
      </c>
      <c r="V47">
        <v>82.1</v>
      </c>
      <c r="W47" t="s">
        <v>15626</v>
      </c>
      <c r="X47">
        <v>72102278</v>
      </c>
      <c r="Y47" t="s">
        <v>96</v>
      </c>
      <c r="Z47" t="s">
        <v>414</v>
      </c>
      <c r="AA47" t="s">
        <v>134</v>
      </c>
      <c r="AB47" t="s">
        <v>408</v>
      </c>
      <c r="AC47" t="s">
        <v>133</v>
      </c>
      <c r="AD47" t="s">
        <v>406</v>
      </c>
      <c r="AE47">
        <v>552</v>
      </c>
      <c r="AF47" t="s">
        <v>549</v>
      </c>
      <c r="AG47" t="s">
        <v>548</v>
      </c>
      <c r="AH47" t="s">
        <v>118</v>
      </c>
      <c r="AI47" t="s">
        <v>96</v>
      </c>
      <c r="AJ47" t="s">
        <v>96</v>
      </c>
      <c r="AK47" t="s">
        <v>96</v>
      </c>
      <c r="AL47" t="s">
        <v>96</v>
      </c>
      <c r="AM47" t="s">
        <v>96</v>
      </c>
      <c r="AN47">
        <v>2</v>
      </c>
      <c r="AO47">
        <v>2</v>
      </c>
      <c r="AP47">
        <v>2</v>
      </c>
    </row>
    <row r="48" spans="1:42" x14ac:dyDescent="0.25">
      <c r="A48" t="s">
        <v>16617</v>
      </c>
      <c r="B48">
        <v>9.1591314353457101</v>
      </c>
      <c r="C48">
        <v>108</v>
      </c>
      <c r="D48" t="s">
        <v>16618</v>
      </c>
      <c r="E48">
        <v>1036</v>
      </c>
      <c r="F48">
        <v>1041.52087341378</v>
      </c>
      <c r="G48">
        <v>83.395480006830098</v>
      </c>
      <c r="H48" t="s">
        <v>16619</v>
      </c>
      <c r="I48" t="s">
        <v>2082</v>
      </c>
      <c r="J48" t="s">
        <v>44</v>
      </c>
      <c r="K48">
        <v>35234.290775027097</v>
      </c>
      <c r="L48">
        <v>28384.1377209932</v>
      </c>
      <c r="M48" t="s">
        <v>98</v>
      </c>
      <c r="N48" t="s">
        <v>98</v>
      </c>
      <c r="O48">
        <v>35234</v>
      </c>
      <c r="P48">
        <v>140936</v>
      </c>
      <c r="Q48">
        <v>4</v>
      </c>
      <c r="R48">
        <v>9.1932314353457087</v>
      </c>
      <c r="S48" t="s">
        <v>16617</v>
      </c>
      <c r="T48">
        <v>1036</v>
      </c>
      <c r="U48">
        <v>1034.52087341378</v>
      </c>
      <c r="V48">
        <v>83.4</v>
      </c>
      <c r="W48" t="s">
        <v>18190</v>
      </c>
      <c r="X48">
        <v>72102278</v>
      </c>
      <c r="Y48" t="s">
        <v>96</v>
      </c>
      <c r="Z48" t="s">
        <v>16617</v>
      </c>
      <c r="AA48" t="s">
        <v>16621</v>
      </c>
      <c r="AB48" t="s">
        <v>16622</v>
      </c>
      <c r="AC48" t="s">
        <v>3427</v>
      </c>
      <c r="AD48" t="s">
        <v>16623</v>
      </c>
      <c r="AE48">
        <v>4</v>
      </c>
      <c r="AF48" t="s">
        <v>16619</v>
      </c>
      <c r="AG48" t="s">
        <v>16618</v>
      </c>
      <c r="AH48" t="s">
        <v>118</v>
      </c>
      <c r="AI48" t="s">
        <v>96</v>
      </c>
      <c r="AJ48" t="s">
        <v>96</v>
      </c>
      <c r="AK48" t="s">
        <v>96</v>
      </c>
      <c r="AL48" t="s">
        <v>96</v>
      </c>
      <c r="AM48" t="s">
        <v>96</v>
      </c>
      <c r="AN48">
        <v>2</v>
      </c>
      <c r="AO48">
        <v>2</v>
      </c>
      <c r="AP48">
        <v>2</v>
      </c>
    </row>
    <row r="49" spans="1:42" x14ac:dyDescent="0.25">
      <c r="A49" t="s">
        <v>18191</v>
      </c>
      <c r="B49">
        <v>9.2224857902823008</v>
      </c>
      <c r="C49">
        <v>138</v>
      </c>
      <c r="D49" t="s">
        <v>18192</v>
      </c>
      <c r="E49">
        <v>3458</v>
      </c>
      <c r="F49">
        <v>1044.7947182989701</v>
      </c>
      <c r="G49">
        <v>74.967897082966303</v>
      </c>
      <c r="H49" t="s">
        <v>18193</v>
      </c>
      <c r="I49" t="s">
        <v>18194</v>
      </c>
      <c r="J49" t="s">
        <v>43</v>
      </c>
      <c r="K49">
        <v>63367.076867706302</v>
      </c>
      <c r="L49">
        <v>39321.786192186701</v>
      </c>
      <c r="M49" t="s">
        <v>98</v>
      </c>
      <c r="N49" t="s">
        <v>98</v>
      </c>
      <c r="O49">
        <v>63367</v>
      </c>
      <c r="P49">
        <v>253468</v>
      </c>
      <c r="Q49">
        <v>8</v>
      </c>
      <c r="R49">
        <v>9.2565857902822994</v>
      </c>
      <c r="S49" t="s">
        <v>18195</v>
      </c>
      <c r="T49">
        <v>3458</v>
      </c>
      <c r="U49">
        <v>1037.7947182989701</v>
      </c>
      <c r="V49">
        <v>75</v>
      </c>
      <c r="W49" t="s">
        <v>18196</v>
      </c>
      <c r="X49">
        <v>72102278</v>
      </c>
      <c r="Y49" t="s">
        <v>96</v>
      </c>
      <c r="Z49" t="s">
        <v>18195</v>
      </c>
      <c r="AA49" t="s">
        <v>3432</v>
      </c>
      <c r="AB49" t="s">
        <v>18191</v>
      </c>
      <c r="AC49" t="s">
        <v>3428</v>
      </c>
      <c r="AD49" t="s">
        <v>18197</v>
      </c>
      <c r="AE49">
        <v>8</v>
      </c>
      <c r="AF49" t="s">
        <v>18196</v>
      </c>
      <c r="AG49" t="s">
        <v>96</v>
      </c>
      <c r="AH49" t="s">
        <v>96</v>
      </c>
      <c r="AI49" t="s">
        <v>96</v>
      </c>
      <c r="AJ49" t="s">
        <v>96</v>
      </c>
      <c r="AK49">
        <v>5</v>
      </c>
      <c r="AL49">
        <v>4</v>
      </c>
      <c r="AM49">
        <v>3</v>
      </c>
      <c r="AN49">
        <v>2</v>
      </c>
      <c r="AO49">
        <v>5</v>
      </c>
      <c r="AP49">
        <v>5</v>
      </c>
    </row>
    <row r="50" spans="1:42" x14ac:dyDescent="0.25">
      <c r="A50" t="s">
        <v>18198</v>
      </c>
      <c r="B50">
        <v>9.3236539328777592</v>
      </c>
      <c r="C50">
        <v>91</v>
      </c>
      <c r="D50" t="s">
        <v>18199</v>
      </c>
      <c r="E50">
        <v>1388</v>
      </c>
      <c r="F50">
        <v>1050.0225957907701</v>
      </c>
      <c r="G50">
        <v>54.9509321921687</v>
      </c>
      <c r="H50" t="s">
        <v>18200</v>
      </c>
      <c r="I50" t="s">
        <v>3527</v>
      </c>
      <c r="J50" t="s">
        <v>43</v>
      </c>
      <c r="K50">
        <v>37997.532738253503</v>
      </c>
      <c r="L50">
        <v>14749.4601898037</v>
      </c>
      <c r="M50" t="s">
        <v>98</v>
      </c>
      <c r="N50" t="s">
        <v>98</v>
      </c>
      <c r="O50">
        <v>37998</v>
      </c>
      <c r="P50">
        <v>151992</v>
      </c>
      <c r="Q50">
        <v>5</v>
      </c>
      <c r="R50">
        <v>9.3577539328777579</v>
      </c>
      <c r="S50" t="s">
        <v>18201</v>
      </c>
      <c r="T50">
        <v>1388</v>
      </c>
      <c r="U50">
        <v>1043.0225957907701</v>
      </c>
      <c r="V50">
        <v>55</v>
      </c>
      <c r="W50" t="s">
        <v>18202</v>
      </c>
      <c r="X50">
        <v>72102278</v>
      </c>
      <c r="Y50" t="s">
        <v>96</v>
      </c>
      <c r="Z50" t="s">
        <v>18201</v>
      </c>
      <c r="AA50" t="s">
        <v>18203</v>
      </c>
      <c r="AB50" t="s">
        <v>18198</v>
      </c>
      <c r="AC50" t="s">
        <v>18204</v>
      </c>
      <c r="AD50" t="s">
        <v>18205</v>
      </c>
      <c r="AE50">
        <v>5</v>
      </c>
      <c r="AF50" t="s">
        <v>18202</v>
      </c>
      <c r="AG50" t="s">
        <v>96</v>
      </c>
      <c r="AH50" t="s">
        <v>96</v>
      </c>
      <c r="AI50" t="s">
        <v>96</v>
      </c>
      <c r="AJ50" t="s">
        <v>96</v>
      </c>
      <c r="AK50">
        <v>5</v>
      </c>
      <c r="AL50">
        <v>4</v>
      </c>
      <c r="AM50">
        <v>3</v>
      </c>
      <c r="AN50">
        <v>2</v>
      </c>
      <c r="AO50">
        <v>5</v>
      </c>
      <c r="AP50">
        <v>5</v>
      </c>
    </row>
    <row r="51" spans="1:42" x14ac:dyDescent="0.25">
      <c r="A51" t="s">
        <v>706</v>
      </c>
      <c r="B51">
        <v>9.43691963773826</v>
      </c>
      <c r="C51">
        <v>134</v>
      </c>
      <c r="D51" t="s">
        <v>13282</v>
      </c>
      <c r="E51">
        <v>1034</v>
      </c>
      <c r="F51">
        <v>1055.8756164536201</v>
      </c>
      <c r="G51">
        <v>59.5866503664422</v>
      </c>
      <c r="H51" t="s">
        <v>13283</v>
      </c>
      <c r="I51" t="s">
        <v>3926</v>
      </c>
      <c r="J51" t="s">
        <v>43</v>
      </c>
      <c r="K51">
        <v>65888.693053651805</v>
      </c>
      <c r="L51">
        <v>33681.573029354098</v>
      </c>
      <c r="M51" t="s">
        <v>98</v>
      </c>
      <c r="N51" t="s">
        <v>98</v>
      </c>
      <c r="O51">
        <v>65889</v>
      </c>
      <c r="P51">
        <v>263556</v>
      </c>
      <c r="Q51">
        <v>8</v>
      </c>
      <c r="R51">
        <v>9.4710196377382587</v>
      </c>
      <c r="S51" t="s">
        <v>3209</v>
      </c>
      <c r="T51">
        <v>1034</v>
      </c>
      <c r="U51">
        <v>1048.8756164536201</v>
      </c>
      <c r="V51">
        <v>59.6</v>
      </c>
      <c r="W51" t="s">
        <v>18206</v>
      </c>
      <c r="X51">
        <v>72102278</v>
      </c>
      <c r="Y51" t="s">
        <v>96</v>
      </c>
      <c r="Z51" t="s">
        <v>3209</v>
      </c>
      <c r="AA51" t="s">
        <v>3210</v>
      </c>
      <c r="AB51" t="s">
        <v>706</v>
      </c>
      <c r="AC51" t="s">
        <v>1726</v>
      </c>
      <c r="AD51" t="s">
        <v>3211</v>
      </c>
      <c r="AE51">
        <v>8</v>
      </c>
      <c r="AF51" t="s">
        <v>18206</v>
      </c>
      <c r="AG51" t="s">
        <v>96</v>
      </c>
      <c r="AH51" t="s">
        <v>96</v>
      </c>
      <c r="AI51" t="s">
        <v>96</v>
      </c>
      <c r="AJ51" t="s">
        <v>96</v>
      </c>
      <c r="AK51">
        <v>5</v>
      </c>
      <c r="AL51" t="s">
        <v>96</v>
      </c>
      <c r="AM51">
        <v>3</v>
      </c>
      <c r="AN51">
        <v>2</v>
      </c>
      <c r="AO51">
        <v>5</v>
      </c>
      <c r="AP51">
        <v>5</v>
      </c>
    </row>
    <row r="52" spans="1:42" x14ac:dyDescent="0.25">
      <c r="A52" t="s">
        <v>18207</v>
      </c>
      <c r="B52">
        <v>9.6245429685318999</v>
      </c>
      <c r="C52">
        <v>112</v>
      </c>
      <c r="D52" t="s">
        <v>9275</v>
      </c>
      <c r="E52">
        <v>1103</v>
      </c>
      <c r="F52">
        <v>1065.57107752296</v>
      </c>
      <c r="G52">
        <v>80.369963543480907</v>
      </c>
      <c r="H52" t="s">
        <v>9276</v>
      </c>
      <c r="I52" t="s">
        <v>5801</v>
      </c>
      <c r="J52" t="s">
        <v>43</v>
      </c>
      <c r="K52">
        <v>95219.134006980297</v>
      </c>
      <c r="L52">
        <v>31986.799869140199</v>
      </c>
      <c r="M52" t="s">
        <v>98</v>
      </c>
      <c r="N52" t="s">
        <v>98</v>
      </c>
      <c r="O52">
        <v>95219</v>
      </c>
      <c r="P52">
        <v>380876</v>
      </c>
      <c r="Q52">
        <v>11</v>
      </c>
      <c r="R52">
        <v>9.6586429685318986</v>
      </c>
      <c r="S52" t="s">
        <v>18208</v>
      </c>
      <c r="T52">
        <v>1103</v>
      </c>
      <c r="U52">
        <v>1058.57107752296</v>
      </c>
      <c r="V52">
        <v>80.400000000000006</v>
      </c>
      <c r="W52" t="s">
        <v>18209</v>
      </c>
      <c r="X52">
        <v>72102278</v>
      </c>
      <c r="Y52" t="s">
        <v>96</v>
      </c>
      <c r="Z52" t="s">
        <v>18208</v>
      </c>
      <c r="AA52" t="s">
        <v>18210</v>
      </c>
      <c r="AB52" t="s">
        <v>18207</v>
      </c>
      <c r="AC52" t="s">
        <v>18211</v>
      </c>
      <c r="AD52" t="s">
        <v>18212</v>
      </c>
      <c r="AE52">
        <v>11</v>
      </c>
      <c r="AF52" t="s">
        <v>9276</v>
      </c>
      <c r="AG52" t="s">
        <v>9275</v>
      </c>
      <c r="AH52" t="s">
        <v>96</v>
      </c>
      <c r="AI52" t="s">
        <v>96</v>
      </c>
      <c r="AJ52" t="s">
        <v>96</v>
      </c>
      <c r="AK52" t="s">
        <v>96</v>
      </c>
      <c r="AL52" t="s">
        <v>96</v>
      </c>
      <c r="AM52">
        <v>3</v>
      </c>
      <c r="AN52">
        <v>2</v>
      </c>
      <c r="AO52">
        <v>3</v>
      </c>
      <c r="AP52">
        <v>3</v>
      </c>
    </row>
    <row r="53" spans="1:42" x14ac:dyDescent="0.25">
      <c r="A53" t="s">
        <v>18213</v>
      </c>
      <c r="B53">
        <v>9.7171722074677298</v>
      </c>
      <c r="C53">
        <v>94</v>
      </c>
      <c r="D53" t="s">
        <v>18214</v>
      </c>
      <c r="E53">
        <v>1783</v>
      </c>
      <c r="F53">
        <v>1070.3577060098701</v>
      </c>
      <c r="G53">
        <v>64.441554879267997</v>
      </c>
      <c r="H53" t="s">
        <v>18215</v>
      </c>
      <c r="I53" t="s">
        <v>18216</v>
      </c>
      <c r="J53" t="s">
        <v>43</v>
      </c>
      <c r="K53">
        <v>70347.447420580895</v>
      </c>
      <c r="L53">
        <v>15577.360122312501</v>
      </c>
      <c r="M53" t="s">
        <v>98</v>
      </c>
      <c r="N53" t="s">
        <v>98</v>
      </c>
      <c r="O53">
        <v>70347</v>
      </c>
      <c r="P53">
        <v>281388</v>
      </c>
      <c r="Q53">
        <v>8</v>
      </c>
      <c r="R53">
        <v>9.7512722074677285</v>
      </c>
      <c r="S53" t="s">
        <v>18217</v>
      </c>
      <c r="T53">
        <v>1783</v>
      </c>
      <c r="U53">
        <v>1063.3577060098701</v>
      </c>
      <c r="V53">
        <v>64.400000000000006</v>
      </c>
      <c r="W53" t="s">
        <v>18218</v>
      </c>
      <c r="X53">
        <v>72102278</v>
      </c>
      <c r="Y53" t="s">
        <v>96</v>
      </c>
      <c r="Z53" t="s">
        <v>18217</v>
      </c>
      <c r="AA53" t="s">
        <v>18219</v>
      </c>
      <c r="AB53" t="s">
        <v>18213</v>
      </c>
      <c r="AC53" t="s">
        <v>18220</v>
      </c>
      <c r="AD53" t="s">
        <v>18221</v>
      </c>
      <c r="AE53">
        <v>8</v>
      </c>
      <c r="AF53" t="s">
        <v>18218</v>
      </c>
      <c r="AG53" t="s">
        <v>96</v>
      </c>
      <c r="AH53" t="s">
        <v>96</v>
      </c>
      <c r="AI53" t="s">
        <v>96</v>
      </c>
      <c r="AJ53" t="s">
        <v>96</v>
      </c>
      <c r="AK53">
        <v>5</v>
      </c>
      <c r="AL53">
        <v>4</v>
      </c>
      <c r="AM53">
        <v>3</v>
      </c>
      <c r="AN53">
        <v>2</v>
      </c>
      <c r="AO53">
        <v>5</v>
      </c>
      <c r="AP53">
        <v>5</v>
      </c>
    </row>
    <row r="54" spans="1:42" x14ac:dyDescent="0.25">
      <c r="A54" t="s">
        <v>18222</v>
      </c>
      <c r="B54">
        <v>9.7643588715072003</v>
      </c>
      <c r="C54">
        <v>90</v>
      </c>
      <c r="D54" t="s">
        <v>18223</v>
      </c>
      <c r="E54">
        <v>883</v>
      </c>
      <c r="F54">
        <v>1072.7960832748499</v>
      </c>
      <c r="G54">
        <v>67.706478314314893</v>
      </c>
      <c r="H54" t="s">
        <v>18224</v>
      </c>
      <c r="I54" t="s">
        <v>281</v>
      </c>
      <c r="J54" t="s">
        <v>43</v>
      </c>
      <c r="K54">
        <v>90313.731473918393</v>
      </c>
      <c r="L54">
        <v>8790.3075308046191</v>
      </c>
      <c r="M54" t="s">
        <v>98</v>
      </c>
      <c r="N54" t="s">
        <v>98</v>
      </c>
      <c r="O54">
        <v>90314</v>
      </c>
      <c r="P54">
        <v>361256</v>
      </c>
      <c r="Q54">
        <v>11</v>
      </c>
      <c r="R54">
        <v>9.798458871507199</v>
      </c>
      <c r="S54" t="s">
        <v>18222</v>
      </c>
      <c r="T54">
        <v>883</v>
      </c>
      <c r="U54">
        <v>1065.7960832748499</v>
      </c>
      <c r="V54">
        <v>67.7</v>
      </c>
      <c r="W54" t="s">
        <v>18225</v>
      </c>
      <c r="X54">
        <v>72102278</v>
      </c>
      <c r="Y54" t="s">
        <v>96</v>
      </c>
      <c r="Z54" t="s">
        <v>18222</v>
      </c>
      <c r="AA54" t="s">
        <v>18226</v>
      </c>
      <c r="AB54" t="s">
        <v>18227</v>
      </c>
      <c r="AC54" t="s">
        <v>18228</v>
      </c>
      <c r="AD54" t="s">
        <v>18229</v>
      </c>
      <c r="AE54">
        <v>11</v>
      </c>
      <c r="AF54" t="s">
        <v>18225</v>
      </c>
      <c r="AG54" t="s">
        <v>96</v>
      </c>
      <c r="AH54" t="s">
        <v>96</v>
      </c>
      <c r="AI54" t="s">
        <v>96</v>
      </c>
      <c r="AJ54" t="s">
        <v>96</v>
      </c>
      <c r="AK54">
        <v>5</v>
      </c>
      <c r="AL54">
        <v>4</v>
      </c>
      <c r="AM54">
        <v>3</v>
      </c>
      <c r="AN54">
        <v>2</v>
      </c>
      <c r="AO54">
        <v>5</v>
      </c>
      <c r="AP54">
        <v>5</v>
      </c>
    </row>
    <row r="55" spans="1:42" x14ac:dyDescent="0.25">
      <c r="A55" t="s">
        <v>417</v>
      </c>
      <c r="B55">
        <v>9.7935215624492091</v>
      </c>
      <c r="C55">
        <v>105</v>
      </c>
      <c r="D55" t="s">
        <v>344</v>
      </c>
      <c r="E55">
        <v>1065</v>
      </c>
      <c r="F55">
        <v>1074.30306928512</v>
      </c>
      <c r="G55">
        <v>95.598698611422705</v>
      </c>
      <c r="H55" t="s">
        <v>345</v>
      </c>
      <c r="I55" t="s">
        <v>136</v>
      </c>
      <c r="J55" t="s">
        <v>43</v>
      </c>
      <c r="K55">
        <v>560969.98648803204</v>
      </c>
      <c r="L55">
        <v>228057.428322728</v>
      </c>
      <c r="M55">
        <v>134546.532644247</v>
      </c>
      <c r="N55">
        <v>134546.532644247</v>
      </c>
      <c r="O55">
        <v>426423</v>
      </c>
      <c r="P55">
        <v>1705692</v>
      </c>
      <c r="Q55">
        <v>51</v>
      </c>
      <c r="R55">
        <v>9.8276215624492078</v>
      </c>
      <c r="S55" t="s">
        <v>417</v>
      </c>
      <c r="T55">
        <v>1065</v>
      </c>
      <c r="U55">
        <v>1067.30306928512</v>
      </c>
      <c r="V55">
        <v>95.6</v>
      </c>
      <c r="W55" t="s">
        <v>15630</v>
      </c>
      <c r="X55">
        <v>72102278</v>
      </c>
      <c r="Y55" t="s">
        <v>96</v>
      </c>
      <c r="Z55" t="s">
        <v>417</v>
      </c>
      <c r="AA55" t="s">
        <v>418</v>
      </c>
      <c r="AB55" t="s">
        <v>419</v>
      </c>
      <c r="AC55" t="s">
        <v>420</v>
      </c>
      <c r="AD55" t="s">
        <v>421</v>
      </c>
      <c r="AE55">
        <v>51</v>
      </c>
      <c r="AF55" t="s">
        <v>345</v>
      </c>
      <c r="AG55" t="s">
        <v>344</v>
      </c>
      <c r="AH55" t="s">
        <v>96</v>
      </c>
      <c r="AI55" t="s">
        <v>152</v>
      </c>
      <c r="AJ55" t="s">
        <v>96</v>
      </c>
      <c r="AK55" t="s">
        <v>96</v>
      </c>
      <c r="AL55" t="s">
        <v>96</v>
      </c>
      <c r="AM55">
        <v>3</v>
      </c>
      <c r="AN55">
        <v>1</v>
      </c>
      <c r="AO55">
        <v>3</v>
      </c>
      <c r="AP55">
        <v>3</v>
      </c>
    </row>
    <row r="56" spans="1:42" x14ac:dyDescent="0.25">
      <c r="A56" t="s">
        <v>3214</v>
      </c>
      <c r="B56">
        <v>9.9565081798248993</v>
      </c>
      <c r="C56">
        <v>99</v>
      </c>
      <c r="D56" t="s">
        <v>18230</v>
      </c>
      <c r="E56">
        <v>707</v>
      </c>
      <c r="F56">
        <v>1082.72542484669</v>
      </c>
      <c r="G56">
        <v>57.045421571862803</v>
      </c>
      <c r="H56" t="s">
        <v>18231</v>
      </c>
      <c r="I56" t="s">
        <v>10659</v>
      </c>
      <c r="J56" t="s">
        <v>43</v>
      </c>
      <c r="K56">
        <v>59024.6382793792</v>
      </c>
      <c r="L56">
        <v>26188.429965022398</v>
      </c>
      <c r="M56">
        <v>42242.498760005103</v>
      </c>
      <c r="N56">
        <v>42242.498760005103</v>
      </c>
      <c r="O56">
        <v>16782</v>
      </c>
      <c r="P56">
        <v>67128</v>
      </c>
      <c r="Q56">
        <v>2</v>
      </c>
      <c r="R56">
        <v>9.990608179824898</v>
      </c>
      <c r="S56" t="s">
        <v>3214</v>
      </c>
      <c r="T56">
        <v>707</v>
      </c>
      <c r="U56">
        <v>1075.72542484669</v>
      </c>
      <c r="V56">
        <v>57</v>
      </c>
      <c r="W56" t="s">
        <v>15631</v>
      </c>
      <c r="X56">
        <v>72102278</v>
      </c>
      <c r="Y56" t="s">
        <v>96</v>
      </c>
      <c r="Z56" t="s">
        <v>3214</v>
      </c>
      <c r="AA56" t="s">
        <v>3215</v>
      </c>
      <c r="AB56" t="s">
        <v>3216</v>
      </c>
      <c r="AC56" t="s">
        <v>3217</v>
      </c>
      <c r="AD56" t="s">
        <v>3218</v>
      </c>
      <c r="AE56">
        <v>2</v>
      </c>
      <c r="AF56" t="s">
        <v>15631</v>
      </c>
      <c r="AG56" t="s">
        <v>96</v>
      </c>
      <c r="AH56" t="s">
        <v>96</v>
      </c>
      <c r="AI56" t="s">
        <v>96</v>
      </c>
      <c r="AJ56" t="s">
        <v>96</v>
      </c>
      <c r="AK56">
        <v>5</v>
      </c>
      <c r="AL56">
        <v>4</v>
      </c>
      <c r="AM56">
        <v>3</v>
      </c>
      <c r="AN56">
        <v>2</v>
      </c>
      <c r="AO56">
        <v>5</v>
      </c>
      <c r="AP56">
        <v>5</v>
      </c>
    </row>
    <row r="57" spans="1:42" x14ac:dyDescent="0.25">
      <c r="A57" t="s">
        <v>883</v>
      </c>
      <c r="B57">
        <v>10.084821553457701</v>
      </c>
      <c r="C57">
        <v>119</v>
      </c>
      <c r="D57" t="s">
        <v>18232</v>
      </c>
      <c r="E57">
        <v>1064</v>
      </c>
      <c r="F57">
        <v>1089.3560358345201</v>
      </c>
      <c r="G57">
        <v>95.133588138868205</v>
      </c>
      <c r="H57" t="s">
        <v>18233</v>
      </c>
      <c r="I57" t="s">
        <v>136</v>
      </c>
      <c r="J57" t="s">
        <v>43</v>
      </c>
      <c r="K57">
        <v>419610.22927532601</v>
      </c>
      <c r="L57">
        <v>120915.657144525</v>
      </c>
      <c r="M57">
        <v>257187.76498250401</v>
      </c>
      <c r="N57">
        <v>257187.76498250401</v>
      </c>
      <c r="O57">
        <v>162422</v>
      </c>
      <c r="P57">
        <v>649688</v>
      </c>
      <c r="Q57">
        <v>20</v>
      </c>
      <c r="R57">
        <v>10.1189215534577</v>
      </c>
      <c r="S57" t="s">
        <v>883</v>
      </c>
      <c r="T57">
        <v>1064</v>
      </c>
      <c r="U57">
        <v>1082.3560358345201</v>
      </c>
      <c r="V57">
        <v>95.1</v>
      </c>
      <c r="W57" t="s">
        <v>15725</v>
      </c>
      <c r="X57">
        <v>72102278</v>
      </c>
      <c r="Y57" t="s">
        <v>96</v>
      </c>
      <c r="Z57" t="s">
        <v>883</v>
      </c>
      <c r="AA57" t="s">
        <v>2810</v>
      </c>
      <c r="AB57" t="s">
        <v>2809</v>
      </c>
      <c r="AC57" t="s">
        <v>2811</v>
      </c>
      <c r="AD57" t="s">
        <v>2812</v>
      </c>
      <c r="AE57">
        <v>20</v>
      </c>
      <c r="AF57" t="s">
        <v>18233</v>
      </c>
      <c r="AG57" t="s">
        <v>18232</v>
      </c>
      <c r="AH57" t="s">
        <v>96</v>
      </c>
      <c r="AI57" t="s">
        <v>96</v>
      </c>
      <c r="AJ57" t="s">
        <v>96</v>
      </c>
      <c r="AK57" t="s">
        <v>96</v>
      </c>
      <c r="AL57" t="s">
        <v>96</v>
      </c>
      <c r="AM57">
        <v>3</v>
      </c>
      <c r="AN57">
        <v>2</v>
      </c>
      <c r="AO57">
        <v>3</v>
      </c>
      <c r="AP57">
        <v>3</v>
      </c>
    </row>
    <row r="58" spans="1:42" x14ac:dyDescent="0.25">
      <c r="A58" t="s">
        <v>1881</v>
      </c>
      <c r="B58">
        <v>10.1963610151734</v>
      </c>
      <c r="C58">
        <v>121</v>
      </c>
      <c r="D58" t="s">
        <v>18234</v>
      </c>
      <c r="E58">
        <v>1016</v>
      </c>
      <c r="F58">
        <v>1095.1198526487001</v>
      </c>
      <c r="G58">
        <v>71.0554596329102</v>
      </c>
      <c r="H58" t="s">
        <v>18235</v>
      </c>
      <c r="I58" t="s">
        <v>18236</v>
      </c>
      <c r="J58" t="s">
        <v>43</v>
      </c>
      <c r="K58">
        <v>421529.56686296698</v>
      </c>
      <c r="L58">
        <v>100812.447854643</v>
      </c>
      <c r="M58">
        <v>27525.875699402099</v>
      </c>
      <c r="N58">
        <v>27525.875699402099</v>
      </c>
      <c r="O58">
        <v>394004</v>
      </c>
      <c r="P58">
        <v>1576016</v>
      </c>
      <c r="Q58">
        <v>47</v>
      </c>
      <c r="R58">
        <v>10.230461015173399</v>
      </c>
      <c r="S58" t="s">
        <v>1881</v>
      </c>
      <c r="T58">
        <v>1016</v>
      </c>
      <c r="U58">
        <v>1088.1198526487001</v>
      </c>
      <c r="V58">
        <v>71.099999999999994</v>
      </c>
      <c r="W58" t="s">
        <v>16657</v>
      </c>
      <c r="X58">
        <v>72102278</v>
      </c>
      <c r="Y58" t="s">
        <v>96</v>
      </c>
      <c r="Z58" t="s">
        <v>1881</v>
      </c>
      <c r="AA58" t="s">
        <v>1882</v>
      </c>
      <c r="AB58" t="s">
        <v>1880</v>
      </c>
      <c r="AC58" t="s">
        <v>1883</v>
      </c>
      <c r="AD58" t="s">
        <v>1884</v>
      </c>
      <c r="AE58">
        <v>47</v>
      </c>
      <c r="AF58" t="s">
        <v>16657</v>
      </c>
      <c r="AG58" t="s">
        <v>96</v>
      </c>
      <c r="AH58" t="s">
        <v>96</v>
      </c>
      <c r="AI58" t="s">
        <v>96</v>
      </c>
      <c r="AJ58" t="s">
        <v>96</v>
      </c>
      <c r="AK58">
        <v>5</v>
      </c>
      <c r="AL58" t="s">
        <v>96</v>
      </c>
      <c r="AM58">
        <v>3</v>
      </c>
      <c r="AN58">
        <v>2</v>
      </c>
      <c r="AO58">
        <v>5</v>
      </c>
      <c r="AP58">
        <v>5</v>
      </c>
    </row>
    <row r="59" spans="1:42" x14ac:dyDescent="0.25">
      <c r="A59" t="s">
        <v>11009</v>
      </c>
      <c r="B59">
        <v>10.196889452677601</v>
      </c>
      <c r="C59">
        <v>77.099998474121094</v>
      </c>
      <c r="D59" t="s">
        <v>18237</v>
      </c>
      <c r="E59">
        <v>839</v>
      </c>
      <c r="F59">
        <v>1095.1471597284101</v>
      </c>
      <c r="G59">
        <v>57.029812354246097</v>
      </c>
      <c r="H59" t="s">
        <v>18238</v>
      </c>
      <c r="I59" t="s">
        <v>13197</v>
      </c>
      <c r="J59" t="s">
        <v>43</v>
      </c>
      <c r="K59">
        <v>175857.78806124901</v>
      </c>
      <c r="L59">
        <v>29439.677791641399</v>
      </c>
      <c r="M59" t="s">
        <v>98</v>
      </c>
      <c r="N59" t="s">
        <v>98</v>
      </c>
      <c r="O59">
        <v>175858</v>
      </c>
      <c r="P59">
        <v>703432</v>
      </c>
      <c r="Q59">
        <v>21</v>
      </c>
      <c r="R59">
        <v>10.2309894526776</v>
      </c>
      <c r="S59" t="s">
        <v>11009</v>
      </c>
      <c r="T59">
        <v>839</v>
      </c>
      <c r="U59">
        <v>1088.1471597284101</v>
      </c>
      <c r="V59">
        <v>57</v>
      </c>
      <c r="W59" t="s">
        <v>18239</v>
      </c>
      <c r="X59">
        <v>72102278</v>
      </c>
      <c r="Y59" t="s">
        <v>96</v>
      </c>
      <c r="Z59" t="s">
        <v>11009</v>
      </c>
      <c r="AA59" t="s">
        <v>11012</v>
      </c>
      <c r="AB59" t="s">
        <v>11013</v>
      </c>
      <c r="AC59" t="s">
        <v>11014</v>
      </c>
      <c r="AD59" t="s">
        <v>11015</v>
      </c>
      <c r="AE59">
        <v>21</v>
      </c>
      <c r="AF59" t="s">
        <v>18239</v>
      </c>
      <c r="AG59" t="s">
        <v>96</v>
      </c>
      <c r="AH59" t="s">
        <v>96</v>
      </c>
      <c r="AI59" t="s">
        <v>96</v>
      </c>
      <c r="AJ59" t="s">
        <v>96</v>
      </c>
      <c r="AK59">
        <v>5</v>
      </c>
      <c r="AL59">
        <v>4</v>
      </c>
      <c r="AM59">
        <v>3</v>
      </c>
      <c r="AN59">
        <v>2</v>
      </c>
      <c r="AO59">
        <v>5</v>
      </c>
      <c r="AP59">
        <v>5</v>
      </c>
    </row>
    <row r="60" spans="1:42" x14ac:dyDescent="0.25">
      <c r="A60" t="s">
        <v>886</v>
      </c>
      <c r="B60">
        <v>10.2084249897835</v>
      </c>
      <c r="C60">
        <v>111</v>
      </c>
      <c r="D60" t="s">
        <v>18240</v>
      </c>
      <c r="E60">
        <v>1088</v>
      </c>
      <c r="F60">
        <v>1095.74326017312</v>
      </c>
      <c r="G60">
        <v>52.358825885744103</v>
      </c>
      <c r="H60" t="s">
        <v>18241</v>
      </c>
      <c r="I60" t="s">
        <v>122</v>
      </c>
      <c r="J60" t="s">
        <v>44</v>
      </c>
      <c r="K60">
        <v>169980.50961110301</v>
      </c>
      <c r="L60">
        <v>35197.357973972998</v>
      </c>
      <c r="M60" t="s">
        <v>98</v>
      </c>
      <c r="N60" t="s">
        <v>98</v>
      </c>
      <c r="O60">
        <v>169981</v>
      </c>
      <c r="P60">
        <v>679924</v>
      </c>
      <c r="Q60">
        <v>20</v>
      </c>
      <c r="R60">
        <v>10.242524989783499</v>
      </c>
      <c r="S60" t="s">
        <v>886</v>
      </c>
      <c r="T60">
        <v>1088</v>
      </c>
      <c r="U60">
        <v>1088.74326017312</v>
      </c>
      <c r="V60">
        <v>52.4</v>
      </c>
      <c r="W60" t="s">
        <v>18242</v>
      </c>
      <c r="X60">
        <v>72102278</v>
      </c>
      <c r="Y60" t="s">
        <v>96</v>
      </c>
      <c r="Z60" t="s">
        <v>886</v>
      </c>
      <c r="AA60" t="s">
        <v>887</v>
      </c>
      <c r="AB60" t="s">
        <v>888</v>
      </c>
      <c r="AC60" t="s">
        <v>889</v>
      </c>
      <c r="AD60" t="s">
        <v>890</v>
      </c>
      <c r="AE60">
        <v>20</v>
      </c>
      <c r="AF60" t="s">
        <v>18242</v>
      </c>
      <c r="AG60" t="s">
        <v>96</v>
      </c>
      <c r="AH60" t="s">
        <v>118</v>
      </c>
      <c r="AI60" t="s">
        <v>96</v>
      </c>
      <c r="AJ60" t="s">
        <v>96</v>
      </c>
      <c r="AK60">
        <v>5</v>
      </c>
      <c r="AL60" t="s">
        <v>96</v>
      </c>
      <c r="AM60" t="s">
        <v>96</v>
      </c>
      <c r="AN60">
        <v>2</v>
      </c>
      <c r="AO60">
        <v>5</v>
      </c>
      <c r="AP60">
        <v>5</v>
      </c>
    </row>
    <row r="61" spans="1:42" x14ac:dyDescent="0.25">
      <c r="A61" t="s">
        <v>16663</v>
      </c>
      <c r="B61">
        <v>10.260671992165999</v>
      </c>
      <c r="C61">
        <v>109.09999847412099</v>
      </c>
      <c r="D61" t="s">
        <v>1728</v>
      </c>
      <c r="E61">
        <v>1090</v>
      </c>
      <c r="F61">
        <v>1098.4431311083999</v>
      </c>
      <c r="G61">
        <v>83.695929666516705</v>
      </c>
      <c r="H61" t="s">
        <v>1729</v>
      </c>
      <c r="I61" t="s">
        <v>1730</v>
      </c>
      <c r="J61" t="s">
        <v>43</v>
      </c>
      <c r="K61">
        <v>331067.32047870499</v>
      </c>
      <c r="L61">
        <v>98724.173369756798</v>
      </c>
      <c r="M61" t="s">
        <v>98</v>
      </c>
      <c r="N61" t="s">
        <v>98</v>
      </c>
      <c r="O61">
        <v>331067</v>
      </c>
      <c r="P61">
        <v>1324268</v>
      </c>
      <c r="Q61">
        <v>40</v>
      </c>
      <c r="R61">
        <v>10.294771992165998</v>
      </c>
      <c r="S61" t="s">
        <v>16663</v>
      </c>
      <c r="T61">
        <v>1090</v>
      </c>
      <c r="U61">
        <v>1091.4431311083999</v>
      </c>
      <c r="V61">
        <v>83.7</v>
      </c>
      <c r="W61" t="s">
        <v>16664</v>
      </c>
      <c r="X61">
        <v>72102278</v>
      </c>
      <c r="Y61" t="s">
        <v>96</v>
      </c>
      <c r="Z61" t="s">
        <v>16663</v>
      </c>
      <c r="AA61" t="s">
        <v>16665</v>
      </c>
      <c r="AB61" t="s">
        <v>16666</v>
      </c>
      <c r="AC61" t="s">
        <v>16667</v>
      </c>
      <c r="AD61" t="s">
        <v>16668</v>
      </c>
      <c r="AE61">
        <v>40</v>
      </c>
      <c r="AF61" t="s">
        <v>1729</v>
      </c>
      <c r="AG61" t="s">
        <v>1728</v>
      </c>
      <c r="AH61" t="s">
        <v>96</v>
      </c>
      <c r="AI61" t="s">
        <v>96</v>
      </c>
      <c r="AJ61" t="s">
        <v>96</v>
      </c>
      <c r="AK61" t="s">
        <v>96</v>
      </c>
      <c r="AL61" t="s">
        <v>96</v>
      </c>
      <c r="AM61">
        <v>3</v>
      </c>
      <c r="AN61">
        <v>2</v>
      </c>
      <c r="AO61">
        <v>3</v>
      </c>
      <c r="AP61">
        <v>3</v>
      </c>
    </row>
    <row r="62" spans="1:42" x14ac:dyDescent="0.25">
      <c r="A62" t="s">
        <v>11023</v>
      </c>
      <c r="B62">
        <v>10.3553827741242</v>
      </c>
      <c r="C62">
        <v>125.09999847412099</v>
      </c>
      <c r="D62" t="s">
        <v>5830</v>
      </c>
      <c r="E62">
        <v>1099</v>
      </c>
      <c r="F62">
        <v>1103.33732361334</v>
      </c>
      <c r="G62">
        <v>90.751142748704893</v>
      </c>
      <c r="H62" t="s">
        <v>5831</v>
      </c>
      <c r="I62" t="s">
        <v>5832</v>
      </c>
      <c r="J62" t="s">
        <v>3397</v>
      </c>
      <c r="K62">
        <v>553064.879182601</v>
      </c>
      <c r="L62">
        <v>165982.882322816</v>
      </c>
      <c r="M62" t="s">
        <v>98</v>
      </c>
      <c r="N62" t="s">
        <v>98</v>
      </c>
      <c r="O62">
        <v>553065</v>
      </c>
      <c r="P62">
        <v>2212260</v>
      </c>
      <c r="Q62">
        <v>67</v>
      </c>
      <c r="R62">
        <v>10.389482774124199</v>
      </c>
      <c r="S62" t="s">
        <v>11023</v>
      </c>
      <c r="T62">
        <v>1099</v>
      </c>
      <c r="U62">
        <v>1096.33732361334</v>
      </c>
      <c r="V62">
        <v>90.8</v>
      </c>
      <c r="W62" t="s">
        <v>16669</v>
      </c>
      <c r="X62">
        <v>72102278</v>
      </c>
      <c r="Y62" t="s">
        <v>96</v>
      </c>
      <c r="Z62" t="s">
        <v>11023</v>
      </c>
      <c r="AA62" t="s">
        <v>1407</v>
      </c>
      <c r="AB62" t="s">
        <v>11024</v>
      </c>
      <c r="AC62" t="s">
        <v>1664</v>
      </c>
      <c r="AD62" t="s">
        <v>11025</v>
      </c>
      <c r="AE62">
        <v>67</v>
      </c>
      <c r="AF62" t="s">
        <v>5831</v>
      </c>
      <c r="AG62" t="s">
        <v>5830</v>
      </c>
      <c r="AH62" t="s">
        <v>96</v>
      </c>
      <c r="AI62" t="s">
        <v>96</v>
      </c>
      <c r="AJ62" t="s">
        <v>96</v>
      </c>
      <c r="AK62" t="s">
        <v>96</v>
      </c>
      <c r="AL62" t="s">
        <v>96</v>
      </c>
      <c r="AM62">
        <v>3</v>
      </c>
      <c r="AN62">
        <v>2</v>
      </c>
      <c r="AO62">
        <v>3</v>
      </c>
      <c r="AP62">
        <v>3</v>
      </c>
    </row>
    <row r="63" spans="1:42" x14ac:dyDescent="0.25">
      <c r="A63" t="s">
        <v>137</v>
      </c>
      <c r="B63">
        <v>10.4544235412414</v>
      </c>
      <c r="C63">
        <v>57</v>
      </c>
      <c r="D63" t="s">
        <v>2927</v>
      </c>
      <c r="E63">
        <v>1108</v>
      </c>
      <c r="F63">
        <v>1108.45526868873</v>
      </c>
      <c r="G63">
        <v>73.860784500741005</v>
      </c>
      <c r="H63" t="s">
        <v>2928</v>
      </c>
      <c r="I63" t="s">
        <v>51</v>
      </c>
      <c r="J63" t="s">
        <v>44</v>
      </c>
      <c r="K63">
        <v>350684.06539731199</v>
      </c>
      <c r="L63">
        <v>70937.277663804503</v>
      </c>
      <c r="M63">
        <v>160069.64126127001</v>
      </c>
      <c r="N63">
        <v>160069.64126127001</v>
      </c>
      <c r="O63">
        <v>190614</v>
      </c>
      <c r="P63">
        <v>762456</v>
      </c>
      <c r="Q63">
        <v>23</v>
      </c>
      <c r="R63">
        <v>10.488523541241399</v>
      </c>
      <c r="S63" t="s">
        <v>137</v>
      </c>
      <c r="T63">
        <v>1108</v>
      </c>
      <c r="U63">
        <v>1101.45526868873</v>
      </c>
      <c r="V63">
        <v>73.900000000000006</v>
      </c>
      <c r="W63" t="s">
        <v>18243</v>
      </c>
      <c r="X63">
        <v>72102278</v>
      </c>
      <c r="Y63" t="s">
        <v>96</v>
      </c>
      <c r="Z63" t="s">
        <v>137</v>
      </c>
      <c r="AA63" t="s">
        <v>138</v>
      </c>
      <c r="AB63" t="s">
        <v>709</v>
      </c>
      <c r="AC63" t="s">
        <v>714</v>
      </c>
      <c r="AD63" t="s">
        <v>2929</v>
      </c>
      <c r="AE63">
        <v>23</v>
      </c>
      <c r="AF63" t="s">
        <v>18243</v>
      </c>
      <c r="AG63" t="s">
        <v>96</v>
      </c>
      <c r="AH63" t="s">
        <v>118</v>
      </c>
      <c r="AI63" t="s">
        <v>96</v>
      </c>
      <c r="AJ63" t="s">
        <v>96</v>
      </c>
      <c r="AK63">
        <v>5</v>
      </c>
      <c r="AL63" t="s">
        <v>96</v>
      </c>
      <c r="AM63" t="s">
        <v>96</v>
      </c>
      <c r="AN63">
        <v>2</v>
      </c>
      <c r="AO63">
        <v>5</v>
      </c>
      <c r="AP63">
        <v>5</v>
      </c>
    </row>
    <row r="64" spans="1:42" x14ac:dyDescent="0.25">
      <c r="A64" t="s">
        <v>2688</v>
      </c>
      <c r="B64">
        <v>10.50440967506</v>
      </c>
      <c r="C64">
        <v>139</v>
      </c>
      <c r="D64" t="s">
        <v>8331</v>
      </c>
      <c r="E64">
        <v>1310</v>
      </c>
      <c r="F64">
        <v>1111.0383089342899</v>
      </c>
      <c r="G64">
        <v>59.502370969098699</v>
      </c>
      <c r="H64" t="s">
        <v>8332</v>
      </c>
      <c r="I64" t="s">
        <v>4352</v>
      </c>
      <c r="J64" t="s">
        <v>43</v>
      </c>
      <c r="K64">
        <v>86061.440869219296</v>
      </c>
      <c r="L64">
        <v>21303.439540874999</v>
      </c>
      <c r="M64" t="s">
        <v>98</v>
      </c>
      <c r="N64" t="s">
        <v>98</v>
      </c>
      <c r="O64">
        <v>86061</v>
      </c>
      <c r="P64">
        <v>344244</v>
      </c>
      <c r="Q64">
        <v>10</v>
      </c>
      <c r="R64">
        <v>10.538509675059998</v>
      </c>
      <c r="S64" t="s">
        <v>2688</v>
      </c>
      <c r="T64">
        <v>1310</v>
      </c>
      <c r="U64">
        <v>1104.0383089342899</v>
      </c>
      <c r="V64">
        <v>59.5</v>
      </c>
      <c r="W64" t="s">
        <v>18244</v>
      </c>
      <c r="X64">
        <v>72102278</v>
      </c>
      <c r="Y64" t="s">
        <v>96</v>
      </c>
      <c r="Z64" t="s">
        <v>2688</v>
      </c>
      <c r="AA64" t="s">
        <v>2685</v>
      </c>
      <c r="AB64" t="s">
        <v>3221</v>
      </c>
      <c r="AC64" t="s">
        <v>424</v>
      </c>
      <c r="AD64" t="s">
        <v>2926</v>
      </c>
      <c r="AE64">
        <v>10</v>
      </c>
      <c r="AF64" t="s">
        <v>18244</v>
      </c>
      <c r="AG64" t="s">
        <v>96</v>
      </c>
      <c r="AH64" t="s">
        <v>96</v>
      </c>
      <c r="AI64" t="s">
        <v>96</v>
      </c>
      <c r="AJ64" t="s">
        <v>96</v>
      </c>
      <c r="AK64">
        <v>5</v>
      </c>
      <c r="AL64">
        <v>4</v>
      </c>
      <c r="AM64">
        <v>3</v>
      </c>
      <c r="AN64">
        <v>2</v>
      </c>
      <c r="AO64">
        <v>5</v>
      </c>
      <c r="AP64">
        <v>5</v>
      </c>
    </row>
    <row r="65" spans="1:42" x14ac:dyDescent="0.25">
      <c r="A65" t="s">
        <v>137</v>
      </c>
      <c r="B65">
        <v>10.545273620714701</v>
      </c>
      <c r="C65">
        <v>57.099998474121101</v>
      </c>
      <c r="D65" t="s">
        <v>18245</v>
      </c>
      <c r="E65">
        <v>1356</v>
      </c>
      <c r="F65">
        <v>1113.1499588690699</v>
      </c>
      <c r="G65">
        <v>70.273316919775795</v>
      </c>
      <c r="H65" t="s">
        <v>18246</v>
      </c>
      <c r="I65" t="s">
        <v>490</v>
      </c>
      <c r="J65" t="s">
        <v>43</v>
      </c>
      <c r="K65">
        <v>78858.723694315806</v>
      </c>
      <c r="L65">
        <v>21147.462899959199</v>
      </c>
      <c r="M65">
        <v>160069.64126127001</v>
      </c>
      <c r="N65">
        <v>160069.64126127001</v>
      </c>
      <c r="O65">
        <v>0</v>
      </c>
      <c r="P65">
        <v>0</v>
      </c>
      <c r="Q65">
        <v>0</v>
      </c>
      <c r="R65">
        <v>10.5793736207147</v>
      </c>
      <c r="S65" t="s">
        <v>138</v>
      </c>
      <c r="T65">
        <v>1356</v>
      </c>
      <c r="U65">
        <v>1106.1499588690699</v>
      </c>
      <c r="V65">
        <v>70.3</v>
      </c>
      <c r="W65" t="s">
        <v>16684</v>
      </c>
      <c r="X65">
        <v>72102278</v>
      </c>
      <c r="Y65" t="s">
        <v>96</v>
      </c>
      <c r="Z65" t="s">
        <v>138</v>
      </c>
      <c r="AA65" t="s">
        <v>714</v>
      </c>
      <c r="AB65" t="s">
        <v>137</v>
      </c>
      <c r="AC65" t="s">
        <v>54</v>
      </c>
      <c r="AD65" t="s">
        <v>709</v>
      </c>
      <c r="AE65">
        <v>0</v>
      </c>
      <c r="AF65" t="s">
        <v>16684</v>
      </c>
      <c r="AG65" t="s">
        <v>96</v>
      </c>
      <c r="AH65" t="s">
        <v>96</v>
      </c>
      <c r="AI65" t="s">
        <v>96</v>
      </c>
      <c r="AJ65">
        <v>6</v>
      </c>
      <c r="AK65">
        <v>5</v>
      </c>
      <c r="AL65">
        <v>4</v>
      </c>
      <c r="AM65">
        <v>3</v>
      </c>
      <c r="AN65">
        <v>2</v>
      </c>
      <c r="AO65">
        <v>6</v>
      </c>
      <c r="AP65">
        <v>6</v>
      </c>
    </row>
    <row r="66" spans="1:42" x14ac:dyDescent="0.25">
      <c r="A66" t="s">
        <v>424</v>
      </c>
      <c r="B66">
        <v>10.671126603504</v>
      </c>
      <c r="C66">
        <v>139</v>
      </c>
      <c r="D66" t="s">
        <v>4434</v>
      </c>
      <c r="E66">
        <v>1114</v>
      </c>
      <c r="F66">
        <v>1119.6534288263199</v>
      </c>
      <c r="G66">
        <v>78.433686717090495</v>
      </c>
      <c r="H66" t="s">
        <v>4435</v>
      </c>
      <c r="I66" t="s">
        <v>350</v>
      </c>
      <c r="J66" t="s">
        <v>43</v>
      </c>
      <c r="K66">
        <v>121078.042499125</v>
      </c>
      <c r="L66">
        <v>58154.719168642601</v>
      </c>
      <c r="M66" t="s">
        <v>98</v>
      </c>
      <c r="N66" t="s">
        <v>98</v>
      </c>
      <c r="O66">
        <v>121078</v>
      </c>
      <c r="P66">
        <v>484312</v>
      </c>
      <c r="Q66">
        <v>15</v>
      </c>
      <c r="R66">
        <v>10.705226603503998</v>
      </c>
      <c r="S66" t="s">
        <v>424</v>
      </c>
      <c r="T66">
        <v>1114</v>
      </c>
      <c r="U66">
        <v>1112.6534288263199</v>
      </c>
      <c r="V66">
        <v>78.400000000000006</v>
      </c>
      <c r="W66" t="s">
        <v>18247</v>
      </c>
      <c r="X66">
        <v>72102278</v>
      </c>
      <c r="Y66" t="s">
        <v>96</v>
      </c>
      <c r="Z66" t="s">
        <v>424</v>
      </c>
      <c r="AA66" t="s">
        <v>2686</v>
      </c>
      <c r="AB66" t="s">
        <v>2685</v>
      </c>
      <c r="AC66" t="s">
        <v>2687</v>
      </c>
      <c r="AD66" t="s">
        <v>2688</v>
      </c>
      <c r="AE66">
        <v>15</v>
      </c>
      <c r="AF66" t="s">
        <v>18247</v>
      </c>
      <c r="AG66" t="s">
        <v>96</v>
      </c>
      <c r="AH66" t="s">
        <v>96</v>
      </c>
      <c r="AI66" t="s">
        <v>96</v>
      </c>
      <c r="AJ66" t="s">
        <v>96</v>
      </c>
      <c r="AK66">
        <v>5</v>
      </c>
      <c r="AL66" t="s">
        <v>96</v>
      </c>
      <c r="AM66">
        <v>3</v>
      </c>
      <c r="AN66">
        <v>2</v>
      </c>
      <c r="AO66">
        <v>5</v>
      </c>
      <c r="AP66">
        <v>5</v>
      </c>
    </row>
    <row r="67" spans="1:42" x14ac:dyDescent="0.25">
      <c r="A67" t="s">
        <v>13317</v>
      </c>
      <c r="B67">
        <v>10.716271661759301</v>
      </c>
      <c r="C67">
        <v>118</v>
      </c>
      <c r="D67" t="s">
        <v>18248</v>
      </c>
      <c r="E67">
        <v>2520</v>
      </c>
      <c r="F67">
        <v>1121.9863058354599</v>
      </c>
      <c r="G67">
        <v>87.310519449713496</v>
      </c>
      <c r="H67" t="s">
        <v>18249</v>
      </c>
      <c r="I67" t="s">
        <v>11290</v>
      </c>
      <c r="J67" t="s">
        <v>43</v>
      </c>
      <c r="K67">
        <v>123816.19353632101</v>
      </c>
      <c r="L67">
        <v>54087.735438723503</v>
      </c>
      <c r="M67" t="s">
        <v>98</v>
      </c>
      <c r="N67" t="s">
        <v>98</v>
      </c>
      <c r="O67">
        <v>123816</v>
      </c>
      <c r="P67">
        <v>495264</v>
      </c>
      <c r="Q67">
        <v>15</v>
      </c>
      <c r="R67">
        <v>10.750371661759299</v>
      </c>
      <c r="S67" t="s">
        <v>13320</v>
      </c>
      <c r="T67">
        <v>2520</v>
      </c>
      <c r="U67">
        <v>1114.9863058354599</v>
      </c>
      <c r="V67">
        <v>87.3</v>
      </c>
      <c r="W67" t="s">
        <v>18250</v>
      </c>
      <c r="X67">
        <v>72102278</v>
      </c>
      <c r="Y67" t="s">
        <v>96</v>
      </c>
      <c r="Z67" t="s">
        <v>13320</v>
      </c>
      <c r="AA67" t="s">
        <v>13321</v>
      </c>
      <c r="AB67" t="s">
        <v>13317</v>
      </c>
      <c r="AC67" t="s">
        <v>13322</v>
      </c>
      <c r="AD67" t="s">
        <v>13323</v>
      </c>
      <c r="AE67">
        <v>15</v>
      </c>
      <c r="AF67" t="s">
        <v>18250</v>
      </c>
      <c r="AG67" t="s">
        <v>96</v>
      </c>
      <c r="AH67" t="s">
        <v>96</v>
      </c>
      <c r="AI67" t="s">
        <v>96</v>
      </c>
      <c r="AJ67" t="s">
        <v>96</v>
      </c>
      <c r="AK67" t="s">
        <v>96</v>
      </c>
      <c r="AL67">
        <v>4</v>
      </c>
      <c r="AM67">
        <v>3</v>
      </c>
      <c r="AN67">
        <v>2</v>
      </c>
      <c r="AO67">
        <v>4</v>
      </c>
      <c r="AP67">
        <v>4</v>
      </c>
    </row>
    <row r="68" spans="1:42" x14ac:dyDescent="0.25">
      <c r="A68" t="s">
        <v>849</v>
      </c>
      <c r="B68">
        <v>10.748996710319201</v>
      </c>
      <c r="C68">
        <v>140</v>
      </c>
      <c r="D68" t="s">
        <v>812</v>
      </c>
      <c r="E68">
        <v>1306</v>
      </c>
      <c r="F68">
        <v>1123.6773771588601</v>
      </c>
      <c r="G68">
        <v>94.436775821801803</v>
      </c>
      <c r="H68" t="s">
        <v>16698</v>
      </c>
      <c r="I68" t="s">
        <v>814</v>
      </c>
      <c r="J68" t="s">
        <v>43</v>
      </c>
      <c r="K68">
        <v>2638390.6276904601</v>
      </c>
      <c r="L68">
        <v>871626.06312466203</v>
      </c>
      <c r="M68">
        <v>626455.17803724098</v>
      </c>
      <c r="N68">
        <v>626455.17803724098</v>
      </c>
      <c r="O68">
        <v>2011935</v>
      </c>
      <c r="P68">
        <v>8047740</v>
      </c>
      <c r="Q68">
        <v>242</v>
      </c>
      <c r="R68">
        <v>10.783096710319199</v>
      </c>
      <c r="S68" t="s">
        <v>293</v>
      </c>
      <c r="T68">
        <v>1306</v>
      </c>
      <c r="U68">
        <v>1116.6773771588601</v>
      </c>
      <c r="V68">
        <v>94.4</v>
      </c>
      <c r="W68" t="s">
        <v>15734</v>
      </c>
      <c r="X68">
        <v>72102278</v>
      </c>
      <c r="Y68" t="s">
        <v>96</v>
      </c>
      <c r="Z68" t="s">
        <v>293</v>
      </c>
      <c r="AA68" t="s">
        <v>851</v>
      </c>
      <c r="AB68" t="s">
        <v>849</v>
      </c>
      <c r="AC68" t="s">
        <v>1621</v>
      </c>
      <c r="AD68" t="s">
        <v>850</v>
      </c>
      <c r="AE68">
        <v>242</v>
      </c>
      <c r="AF68" t="s">
        <v>15734</v>
      </c>
      <c r="AG68" t="s">
        <v>96</v>
      </c>
      <c r="AH68" t="s">
        <v>96</v>
      </c>
      <c r="AI68" t="s">
        <v>96</v>
      </c>
      <c r="AJ68" t="s">
        <v>96</v>
      </c>
      <c r="AK68" t="s">
        <v>96</v>
      </c>
      <c r="AL68">
        <v>4</v>
      </c>
      <c r="AM68">
        <v>3</v>
      </c>
      <c r="AN68">
        <v>2</v>
      </c>
      <c r="AO68">
        <v>4</v>
      </c>
      <c r="AP68">
        <v>4</v>
      </c>
    </row>
    <row r="69" spans="1:42" x14ac:dyDescent="0.25">
      <c r="A69" t="s">
        <v>599</v>
      </c>
      <c r="B69">
        <v>10.861803870949</v>
      </c>
      <c r="C69">
        <v>89</v>
      </c>
      <c r="D69" t="s">
        <v>10061</v>
      </c>
      <c r="E69">
        <v>524</v>
      </c>
      <c r="F69">
        <v>1129.5067024863799</v>
      </c>
      <c r="G69">
        <v>85.741526241652195</v>
      </c>
      <c r="H69" t="s">
        <v>13324</v>
      </c>
      <c r="I69" t="s">
        <v>10063</v>
      </c>
      <c r="J69" t="s">
        <v>43</v>
      </c>
      <c r="K69">
        <v>3819173.96793949</v>
      </c>
      <c r="L69">
        <v>1618645.65479333</v>
      </c>
      <c r="M69" t="s">
        <v>98</v>
      </c>
      <c r="N69" t="s">
        <v>98</v>
      </c>
      <c r="O69">
        <v>3819174</v>
      </c>
      <c r="P69">
        <v>15276696</v>
      </c>
      <c r="Q69">
        <v>459</v>
      </c>
      <c r="R69">
        <v>10.895903870948999</v>
      </c>
      <c r="S69" t="s">
        <v>599</v>
      </c>
      <c r="T69">
        <v>524</v>
      </c>
      <c r="U69">
        <v>1122.5067024863799</v>
      </c>
      <c r="V69">
        <v>85.7</v>
      </c>
      <c r="W69" t="s">
        <v>15633</v>
      </c>
      <c r="X69">
        <v>72102278</v>
      </c>
      <c r="Y69" t="s">
        <v>127</v>
      </c>
      <c r="Z69" t="s">
        <v>599</v>
      </c>
      <c r="AA69" t="s">
        <v>600</v>
      </c>
      <c r="AB69" t="s">
        <v>598</v>
      </c>
      <c r="AC69" t="s">
        <v>601</v>
      </c>
      <c r="AD69" t="s">
        <v>602</v>
      </c>
      <c r="AE69">
        <v>459</v>
      </c>
      <c r="AF69" t="s">
        <v>15633</v>
      </c>
      <c r="AG69" t="s">
        <v>96</v>
      </c>
      <c r="AH69" t="s">
        <v>96</v>
      </c>
      <c r="AI69" t="s">
        <v>96</v>
      </c>
      <c r="AJ69">
        <v>6</v>
      </c>
      <c r="AK69" t="s">
        <v>96</v>
      </c>
      <c r="AL69">
        <v>4</v>
      </c>
      <c r="AM69">
        <v>3</v>
      </c>
      <c r="AN69">
        <v>2</v>
      </c>
      <c r="AO69">
        <v>6</v>
      </c>
      <c r="AP69">
        <v>6</v>
      </c>
    </row>
    <row r="70" spans="1:42" x14ac:dyDescent="0.25">
      <c r="A70" t="s">
        <v>12435</v>
      </c>
      <c r="B70">
        <v>10.927328278983801</v>
      </c>
      <c r="C70">
        <v>95</v>
      </c>
      <c r="D70" t="s">
        <v>18251</v>
      </c>
      <c r="E70">
        <v>1168</v>
      </c>
      <c r="F70">
        <v>1132.8926851597801</v>
      </c>
      <c r="G70">
        <v>73.667607674187295</v>
      </c>
      <c r="H70" t="s">
        <v>18252</v>
      </c>
      <c r="I70" t="s">
        <v>18253</v>
      </c>
      <c r="J70" t="s">
        <v>43</v>
      </c>
      <c r="K70">
        <v>57913.430862541602</v>
      </c>
      <c r="L70">
        <v>8579.5133557200206</v>
      </c>
      <c r="M70" t="s">
        <v>98</v>
      </c>
      <c r="N70" t="s">
        <v>98</v>
      </c>
      <c r="O70">
        <v>57913</v>
      </c>
      <c r="P70">
        <v>231652</v>
      </c>
      <c r="Q70">
        <v>7</v>
      </c>
      <c r="R70">
        <v>10.961428278983799</v>
      </c>
      <c r="S70" t="s">
        <v>12438</v>
      </c>
      <c r="T70">
        <v>1168</v>
      </c>
      <c r="U70">
        <v>1125.8926851597801</v>
      </c>
      <c r="V70">
        <v>73.7</v>
      </c>
      <c r="W70" t="s">
        <v>18254</v>
      </c>
      <c r="X70">
        <v>72102278</v>
      </c>
      <c r="Y70" t="s">
        <v>96</v>
      </c>
      <c r="Z70" t="s">
        <v>12438</v>
      </c>
      <c r="AA70" t="s">
        <v>145</v>
      </c>
      <c r="AB70" t="s">
        <v>12435</v>
      </c>
      <c r="AC70" t="s">
        <v>3232</v>
      </c>
      <c r="AD70" t="s">
        <v>12439</v>
      </c>
      <c r="AE70">
        <v>7</v>
      </c>
      <c r="AF70" t="s">
        <v>18254</v>
      </c>
      <c r="AG70" t="s">
        <v>96</v>
      </c>
      <c r="AH70" t="s">
        <v>96</v>
      </c>
      <c r="AI70" t="s">
        <v>96</v>
      </c>
      <c r="AJ70" t="s">
        <v>96</v>
      </c>
      <c r="AK70">
        <v>5</v>
      </c>
      <c r="AL70" t="s">
        <v>96</v>
      </c>
      <c r="AM70">
        <v>3</v>
      </c>
      <c r="AN70">
        <v>2</v>
      </c>
      <c r="AO70">
        <v>5</v>
      </c>
      <c r="AP70">
        <v>5</v>
      </c>
    </row>
    <row r="71" spans="1:42" x14ac:dyDescent="0.25">
      <c r="A71" t="s">
        <v>3942</v>
      </c>
      <c r="B71">
        <v>11.0010967269505</v>
      </c>
      <c r="C71">
        <v>93</v>
      </c>
      <c r="D71" t="s">
        <v>11045</v>
      </c>
      <c r="E71">
        <v>1456</v>
      </c>
      <c r="F71">
        <v>1136.7046797149501</v>
      </c>
      <c r="G71">
        <v>72.097304372954696</v>
      </c>
      <c r="H71" t="s">
        <v>11046</v>
      </c>
      <c r="I71" t="s">
        <v>66</v>
      </c>
      <c r="J71" t="s">
        <v>43</v>
      </c>
      <c r="K71">
        <v>66021.864951172494</v>
      </c>
      <c r="L71">
        <v>10687.822219960601</v>
      </c>
      <c r="M71" t="s">
        <v>98</v>
      </c>
      <c r="N71" t="s">
        <v>98</v>
      </c>
      <c r="O71">
        <v>66022</v>
      </c>
      <c r="P71">
        <v>264088</v>
      </c>
      <c r="Q71">
        <v>8</v>
      </c>
      <c r="R71">
        <v>11.035196726950499</v>
      </c>
      <c r="S71" t="s">
        <v>3942</v>
      </c>
      <c r="T71">
        <v>1456</v>
      </c>
      <c r="U71">
        <v>1129.7046797149501</v>
      </c>
      <c r="V71">
        <v>72.099999999999994</v>
      </c>
      <c r="W71" t="s">
        <v>18255</v>
      </c>
      <c r="X71">
        <v>72102278</v>
      </c>
      <c r="Y71" t="s">
        <v>96</v>
      </c>
      <c r="Z71" t="s">
        <v>3942</v>
      </c>
      <c r="AA71" t="s">
        <v>3943</v>
      </c>
      <c r="AB71" t="s">
        <v>3944</v>
      </c>
      <c r="AC71" t="s">
        <v>3945</v>
      </c>
      <c r="AD71" t="s">
        <v>3946</v>
      </c>
      <c r="AE71">
        <v>8</v>
      </c>
      <c r="AF71" t="s">
        <v>18255</v>
      </c>
      <c r="AG71" t="s">
        <v>96</v>
      </c>
      <c r="AH71" t="s">
        <v>96</v>
      </c>
      <c r="AI71" t="s">
        <v>96</v>
      </c>
      <c r="AJ71" t="s">
        <v>96</v>
      </c>
      <c r="AK71">
        <v>5</v>
      </c>
      <c r="AL71">
        <v>4</v>
      </c>
      <c r="AM71">
        <v>3</v>
      </c>
      <c r="AN71">
        <v>2</v>
      </c>
      <c r="AO71">
        <v>5</v>
      </c>
      <c r="AP71">
        <v>5</v>
      </c>
    </row>
    <row r="72" spans="1:42" x14ac:dyDescent="0.25">
      <c r="A72" t="s">
        <v>4156</v>
      </c>
      <c r="B72">
        <v>11.020818702977699</v>
      </c>
      <c r="C72">
        <v>82.099998474121094</v>
      </c>
      <c r="D72" t="s">
        <v>18256</v>
      </c>
      <c r="E72">
        <v>895</v>
      </c>
      <c r="F72">
        <v>1137.7238155013899</v>
      </c>
      <c r="G72">
        <v>52.014869626084703</v>
      </c>
      <c r="H72" t="s">
        <v>18257</v>
      </c>
      <c r="I72" t="s">
        <v>394</v>
      </c>
      <c r="J72" t="s">
        <v>43</v>
      </c>
      <c r="K72">
        <v>312727.33565260301</v>
      </c>
      <c r="L72">
        <v>53509.409083984297</v>
      </c>
      <c r="M72" t="s">
        <v>98</v>
      </c>
      <c r="N72" t="s">
        <v>98</v>
      </c>
      <c r="O72">
        <v>312727</v>
      </c>
      <c r="P72">
        <v>1250908</v>
      </c>
      <c r="Q72">
        <v>38</v>
      </c>
      <c r="R72">
        <v>11.054918702977698</v>
      </c>
      <c r="S72" t="s">
        <v>4157</v>
      </c>
      <c r="T72">
        <v>895</v>
      </c>
      <c r="U72">
        <v>1130.7238155013899</v>
      </c>
      <c r="V72">
        <v>52</v>
      </c>
      <c r="W72" t="s">
        <v>18258</v>
      </c>
      <c r="X72">
        <v>72102278</v>
      </c>
      <c r="Y72" t="s">
        <v>96</v>
      </c>
      <c r="Z72" t="s">
        <v>4157</v>
      </c>
      <c r="AA72" t="s">
        <v>5812</v>
      </c>
      <c r="AB72" t="s">
        <v>4156</v>
      </c>
      <c r="AC72" t="s">
        <v>5813</v>
      </c>
      <c r="AD72" t="s">
        <v>4155</v>
      </c>
      <c r="AE72">
        <v>38</v>
      </c>
      <c r="AF72" t="s">
        <v>18258</v>
      </c>
      <c r="AG72" t="s">
        <v>96</v>
      </c>
      <c r="AH72" t="s">
        <v>96</v>
      </c>
      <c r="AI72" t="s">
        <v>96</v>
      </c>
      <c r="AJ72" t="s">
        <v>96</v>
      </c>
      <c r="AK72">
        <v>5</v>
      </c>
      <c r="AL72">
        <v>4</v>
      </c>
      <c r="AM72">
        <v>3</v>
      </c>
      <c r="AN72">
        <v>2</v>
      </c>
      <c r="AO72">
        <v>5</v>
      </c>
      <c r="AP72">
        <v>5</v>
      </c>
    </row>
    <row r="73" spans="1:42" x14ac:dyDescent="0.25">
      <c r="A73" t="s">
        <v>778</v>
      </c>
      <c r="B73">
        <v>11.029006371609199</v>
      </c>
      <c r="C73">
        <v>99</v>
      </c>
      <c r="D73" t="s">
        <v>146</v>
      </c>
      <c r="E73">
        <v>1137</v>
      </c>
      <c r="F73">
        <v>1138.1469143885499</v>
      </c>
      <c r="G73">
        <v>95.541752384771897</v>
      </c>
      <c r="H73" t="s">
        <v>147</v>
      </c>
      <c r="I73" t="s">
        <v>148</v>
      </c>
      <c r="J73" t="s">
        <v>44</v>
      </c>
      <c r="K73">
        <v>1198277.9461092199</v>
      </c>
      <c r="L73">
        <v>140149.700899641</v>
      </c>
      <c r="M73" t="s">
        <v>98</v>
      </c>
      <c r="N73" t="s">
        <v>98</v>
      </c>
      <c r="O73">
        <v>1198278</v>
      </c>
      <c r="P73">
        <v>4793112</v>
      </c>
      <c r="Q73">
        <v>144</v>
      </c>
      <c r="R73">
        <v>11.063106371609198</v>
      </c>
      <c r="S73" t="s">
        <v>779</v>
      </c>
      <c r="T73">
        <v>1137</v>
      </c>
      <c r="U73">
        <v>1131.1469143885499</v>
      </c>
      <c r="V73">
        <v>95.5</v>
      </c>
      <c r="W73" t="s">
        <v>16713</v>
      </c>
      <c r="X73">
        <v>72102278</v>
      </c>
      <c r="Y73" t="s">
        <v>96</v>
      </c>
      <c r="Z73" t="s">
        <v>779</v>
      </c>
      <c r="AA73" t="s">
        <v>781</v>
      </c>
      <c r="AB73" t="s">
        <v>778</v>
      </c>
      <c r="AC73" t="s">
        <v>3456</v>
      </c>
      <c r="AD73" t="s">
        <v>780</v>
      </c>
      <c r="AE73">
        <v>144</v>
      </c>
      <c r="AF73" t="s">
        <v>147</v>
      </c>
      <c r="AG73" t="s">
        <v>146</v>
      </c>
      <c r="AH73" t="s">
        <v>118</v>
      </c>
      <c r="AI73" t="s">
        <v>152</v>
      </c>
      <c r="AJ73" t="s">
        <v>96</v>
      </c>
      <c r="AK73" t="s">
        <v>96</v>
      </c>
      <c r="AL73" t="s">
        <v>96</v>
      </c>
      <c r="AM73" t="s">
        <v>96</v>
      </c>
      <c r="AN73">
        <v>1</v>
      </c>
      <c r="AO73">
        <v>1</v>
      </c>
      <c r="AP73">
        <v>1</v>
      </c>
    </row>
    <row r="74" spans="1:42" x14ac:dyDescent="0.25">
      <c r="A74" t="s">
        <v>18259</v>
      </c>
      <c r="B74">
        <v>11.0675732152433</v>
      </c>
      <c r="C74">
        <v>81.099998474121094</v>
      </c>
      <c r="D74" t="s">
        <v>18260</v>
      </c>
      <c r="E74">
        <v>1250</v>
      </c>
      <c r="F74">
        <v>1140.13986126483</v>
      </c>
      <c r="G74">
        <v>56.8195258689532</v>
      </c>
      <c r="H74" t="s">
        <v>18261</v>
      </c>
      <c r="I74" t="s">
        <v>18262</v>
      </c>
      <c r="J74" t="s">
        <v>43</v>
      </c>
      <c r="K74">
        <v>103021.75591081601</v>
      </c>
      <c r="L74">
        <v>54540.8256678627</v>
      </c>
      <c r="M74" t="s">
        <v>98</v>
      </c>
      <c r="N74" t="s">
        <v>98</v>
      </c>
      <c r="O74">
        <v>103022</v>
      </c>
      <c r="P74">
        <v>412088</v>
      </c>
      <c r="Q74">
        <v>12</v>
      </c>
      <c r="R74">
        <v>11.101673215243299</v>
      </c>
      <c r="S74" t="s">
        <v>18259</v>
      </c>
      <c r="T74">
        <v>1250</v>
      </c>
      <c r="U74">
        <v>1133.13986126483</v>
      </c>
      <c r="V74">
        <v>56.8</v>
      </c>
      <c r="W74" t="s">
        <v>18263</v>
      </c>
      <c r="X74">
        <v>72102278</v>
      </c>
      <c r="Y74" t="s">
        <v>96</v>
      </c>
      <c r="Z74" t="s">
        <v>18259</v>
      </c>
      <c r="AA74" t="s">
        <v>13337</v>
      </c>
      <c r="AB74" t="s">
        <v>18264</v>
      </c>
      <c r="AC74" t="s">
        <v>13336</v>
      </c>
      <c r="AD74" t="s">
        <v>11036</v>
      </c>
      <c r="AE74">
        <v>12</v>
      </c>
      <c r="AF74" t="s">
        <v>18263</v>
      </c>
      <c r="AG74" t="s">
        <v>96</v>
      </c>
      <c r="AH74" t="s">
        <v>96</v>
      </c>
      <c r="AI74" t="s">
        <v>96</v>
      </c>
      <c r="AJ74" t="s">
        <v>96</v>
      </c>
      <c r="AK74">
        <v>5</v>
      </c>
      <c r="AL74">
        <v>4</v>
      </c>
      <c r="AM74">
        <v>3</v>
      </c>
      <c r="AN74">
        <v>2</v>
      </c>
      <c r="AO74">
        <v>5</v>
      </c>
      <c r="AP74">
        <v>5</v>
      </c>
    </row>
    <row r="75" spans="1:42" x14ac:dyDescent="0.25">
      <c r="A75" t="s">
        <v>717</v>
      </c>
      <c r="B75">
        <v>11.229491305015699</v>
      </c>
      <c r="C75">
        <v>98</v>
      </c>
      <c r="D75" t="s">
        <v>2944</v>
      </c>
      <c r="E75">
        <v>1141</v>
      </c>
      <c r="F75">
        <v>1148.5070005175601</v>
      </c>
      <c r="G75">
        <v>94.4490638098641</v>
      </c>
      <c r="H75" t="s">
        <v>2945</v>
      </c>
      <c r="I75" t="s">
        <v>350</v>
      </c>
      <c r="J75" t="s">
        <v>44</v>
      </c>
      <c r="K75">
        <v>626877.385369809</v>
      </c>
      <c r="L75">
        <v>280088.86253423698</v>
      </c>
      <c r="M75" t="s">
        <v>98</v>
      </c>
      <c r="N75" t="s">
        <v>98</v>
      </c>
      <c r="O75">
        <v>626877</v>
      </c>
      <c r="P75">
        <v>2507508</v>
      </c>
      <c r="Q75">
        <v>75</v>
      </c>
      <c r="R75">
        <v>11.263591305015698</v>
      </c>
      <c r="S75" t="s">
        <v>718</v>
      </c>
      <c r="T75">
        <v>1141</v>
      </c>
      <c r="U75">
        <v>1141.5070005175601</v>
      </c>
      <c r="V75">
        <v>94.4</v>
      </c>
      <c r="W75" t="s">
        <v>16722</v>
      </c>
      <c r="X75">
        <v>72102278</v>
      </c>
      <c r="Y75" t="s">
        <v>96</v>
      </c>
      <c r="Z75" t="s">
        <v>718</v>
      </c>
      <c r="AA75" t="s">
        <v>719</v>
      </c>
      <c r="AB75" t="s">
        <v>717</v>
      </c>
      <c r="AC75" t="s">
        <v>895</v>
      </c>
      <c r="AD75" t="s">
        <v>716</v>
      </c>
      <c r="AE75">
        <v>75</v>
      </c>
      <c r="AF75" t="s">
        <v>2945</v>
      </c>
      <c r="AG75" t="s">
        <v>2944</v>
      </c>
      <c r="AH75" t="s">
        <v>118</v>
      </c>
      <c r="AI75" t="s">
        <v>96</v>
      </c>
      <c r="AJ75" t="s">
        <v>96</v>
      </c>
      <c r="AK75" t="s">
        <v>96</v>
      </c>
      <c r="AL75" t="s">
        <v>96</v>
      </c>
      <c r="AM75" t="s">
        <v>96</v>
      </c>
      <c r="AN75">
        <v>2</v>
      </c>
      <c r="AO75">
        <v>2</v>
      </c>
      <c r="AP75">
        <v>2</v>
      </c>
    </row>
    <row r="76" spans="1:42" x14ac:dyDescent="0.25">
      <c r="A76" t="s">
        <v>2355</v>
      </c>
      <c r="B76">
        <v>11.2762095634784</v>
      </c>
      <c r="C76">
        <v>96.099998474121094</v>
      </c>
      <c r="D76" t="s">
        <v>896</v>
      </c>
      <c r="E76">
        <v>1145</v>
      </c>
      <c r="F76">
        <v>1150.92117286082</v>
      </c>
      <c r="G76">
        <v>65.905186221047501</v>
      </c>
      <c r="H76" t="s">
        <v>897</v>
      </c>
      <c r="I76" t="s">
        <v>82</v>
      </c>
      <c r="J76" t="s">
        <v>3397</v>
      </c>
      <c r="K76">
        <v>114074.322657432</v>
      </c>
      <c r="L76">
        <v>26511.1248606515</v>
      </c>
      <c r="M76">
        <v>63881.664426563402</v>
      </c>
      <c r="N76">
        <v>63881.664426563402</v>
      </c>
      <c r="O76">
        <v>50193</v>
      </c>
      <c r="P76">
        <v>200772</v>
      </c>
      <c r="Q76">
        <v>6</v>
      </c>
      <c r="R76">
        <v>11.310309563478398</v>
      </c>
      <c r="S76" t="s">
        <v>2355</v>
      </c>
      <c r="T76">
        <v>1145</v>
      </c>
      <c r="U76">
        <v>1143.92117286082</v>
      </c>
      <c r="V76">
        <v>65.900000000000006</v>
      </c>
      <c r="W76" t="s">
        <v>16723</v>
      </c>
      <c r="X76">
        <v>72102278</v>
      </c>
      <c r="Y76" t="s">
        <v>96</v>
      </c>
      <c r="Z76" t="s">
        <v>2355</v>
      </c>
      <c r="AA76" t="s">
        <v>2356</v>
      </c>
      <c r="AB76" t="s">
        <v>2357</v>
      </c>
      <c r="AC76" t="s">
        <v>2358</v>
      </c>
      <c r="AD76" t="s">
        <v>2359</v>
      </c>
      <c r="AE76">
        <v>6</v>
      </c>
      <c r="AF76" t="s">
        <v>16723</v>
      </c>
      <c r="AG76" t="s">
        <v>96</v>
      </c>
      <c r="AH76" t="s">
        <v>96</v>
      </c>
      <c r="AI76" t="s">
        <v>96</v>
      </c>
      <c r="AJ76" t="s">
        <v>96</v>
      </c>
      <c r="AK76">
        <v>5</v>
      </c>
      <c r="AL76" t="s">
        <v>96</v>
      </c>
      <c r="AM76">
        <v>3</v>
      </c>
      <c r="AN76">
        <v>2</v>
      </c>
      <c r="AO76">
        <v>5</v>
      </c>
      <c r="AP76">
        <v>5</v>
      </c>
    </row>
    <row r="77" spans="1:42" x14ac:dyDescent="0.25">
      <c r="A77" t="s">
        <v>18265</v>
      </c>
      <c r="B77">
        <v>11.4265765054013</v>
      </c>
      <c r="C77">
        <v>133</v>
      </c>
      <c r="D77" t="s">
        <v>915</v>
      </c>
      <c r="E77">
        <v>1156</v>
      </c>
      <c r="F77">
        <v>1158.69140498155</v>
      </c>
      <c r="G77">
        <v>50.263634500327797</v>
      </c>
      <c r="H77" t="s">
        <v>916</v>
      </c>
      <c r="I77" t="s">
        <v>352</v>
      </c>
      <c r="J77" t="s">
        <v>44</v>
      </c>
      <c r="K77">
        <v>18066.392926520901</v>
      </c>
      <c r="L77">
        <v>9031.3225868530808</v>
      </c>
      <c r="M77" t="s">
        <v>98</v>
      </c>
      <c r="N77" t="s">
        <v>98</v>
      </c>
      <c r="O77">
        <v>18066</v>
      </c>
      <c r="P77">
        <v>72264</v>
      </c>
      <c r="Q77">
        <v>2</v>
      </c>
      <c r="R77">
        <v>11.460676505401299</v>
      </c>
      <c r="S77" t="s">
        <v>18266</v>
      </c>
      <c r="T77">
        <v>1156</v>
      </c>
      <c r="U77">
        <v>1151.69140498155</v>
      </c>
      <c r="V77">
        <v>50.3</v>
      </c>
      <c r="W77" t="s">
        <v>18267</v>
      </c>
      <c r="X77">
        <v>72102278</v>
      </c>
      <c r="Y77" t="s">
        <v>96</v>
      </c>
      <c r="Z77" t="s">
        <v>18266</v>
      </c>
      <c r="AA77" t="s">
        <v>18268</v>
      </c>
      <c r="AB77" t="s">
        <v>18265</v>
      </c>
      <c r="AC77" t="s">
        <v>18269</v>
      </c>
      <c r="AD77" t="s">
        <v>18270</v>
      </c>
      <c r="AE77">
        <v>2</v>
      </c>
      <c r="AF77" t="s">
        <v>18267</v>
      </c>
      <c r="AG77" t="s">
        <v>96</v>
      </c>
      <c r="AH77" t="s">
        <v>118</v>
      </c>
      <c r="AI77" t="s">
        <v>96</v>
      </c>
      <c r="AJ77" t="s">
        <v>96</v>
      </c>
      <c r="AK77">
        <v>5</v>
      </c>
      <c r="AL77" t="s">
        <v>96</v>
      </c>
      <c r="AM77" t="s">
        <v>96</v>
      </c>
      <c r="AN77">
        <v>2</v>
      </c>
      <c r="AO77">
        <v>5</v>
      </c>
      <c r="AP77">
        <v>5</v>
      </c>
    </row>
    <row r="78" spans="1:42" x14ac:dyDescent="0.25">
      <c r="A78" t="s">
        <v>5351</v>
      </c>
      <c r="B78">
        <v>11.503835188484199</v>
      </c>
      <c r="C78">
        <v>92</v>
      </c>
      <c r="D78" s="2" t="s">
        <v>8356</v>
      </c>
      <c r="E78">
        <v>1159</v>
      </c>
      <c r="F78">
        <v>1162.6837579097801</v>
      </c>
      <c r="G78">
        <v>61.694938037928999</v>
      </c>
      <c r="H78" t="s">
        <v>8357</v>
      </c>
      <c r="I78" t="s">
        <v>1275</v>
      </c>
      <c r="J78" t="s">
        <v>3397</v>
      </c>
      <c r="K78">
        <v>309102.230020352</v>
      </c>
      <c r="L78">
        <v>100332.785641353</v>
      </c>
      <c r="M78" t="s">
        <v>98</v>
      </c>
      <c r="N78" t="s">
        <v>98</v>
      </c>
      <c r="O78">
        <v>309102</v>
      </c>
      <c r="P78">
        <v>1236408</v>
      </c>
      <c r="Q78">
        <v>37</v>
      </c>
      <c r="R78">
        <v>11.537935188484198</v>
      </c>
      <c r="S78" t="s">
        <v>5351</v>
      </c>
      <c r="T78">
        <v>1159</v>
      </c>
      <c r="U78">
        <v>1155.6837579097801</v>
      </c>
      <c r="V78">
        <v>61.7</v>
      </c>
      <c r="W78" t="s">
        <v>15742</v>
      </c>
      <c r="X78">
        <v>72102278</v>
      </c>
      <c r="Y78" t="s">
        <v>96</v>
      </c>
      <c r="Z78" t="s">
        <v>5351</v>
      </c>
      <c r="AA78" t="s">
        <v>5352</v>
      </c>
      <c r="AB78" t="s">
        <v>5353</v>
      </c>
      <c r="AC78" t="s">
        <v>5354</v>
      </c>
      <c r="AD78" t="s">
        <v>5355</v>
      </c>
      <c r="AE78">
        <v>37</v>
      </c>
      <c r="AF78" t="s">
        <v>15742</v>
      </c>
      <c r="AG78" t="s">
        <v>96</v>
      </c>
      <c r="AH78" t="s">
        <v>96</v>
      </c>
      <c r="AI78" t="s">
        <v>96</v>
      </c>
      <c r="AJ78" t="s">
        <v>96</v>
      </c>
      <c r="AK78">
        <v>5</v>
      </c>
      <c r="AL78" t="s">
        <v>96</v>
      </c>
      <c r="AM78">
        <v>3</v>
      </c>
      <c r="AN78">
        <v>2</v>
      </c>
      <c r="AO78">
        <v>5</v>
      </c>
      <c r="AP78">
        <v>5</v>
      </c>
    </row>
    <row r="79" spans="1:42" x14ac:dyDescent="0.25">
      <c r="A79" t="s">
        <v>3730</v>
      </c>
      <c r="B79">
        <v>11.6163968700283</v>
      </c>
      <c r="C79">
        <v>81.099998474121094</v>
      </c>
      <c r="D79" t="s">
        <v>18271</v>
      </c>
      <c r="E79">
        <v>2124</v>
      </c>
      <c r="F79">
        <v>1168.5003980722599</v>
      </c>
      <c r="G79">
        <v>53.2909255893112</v>
      </c>
      <c r="H79" t="s">
        <v>18272</v>
      </c>
      <c r="I79" t="s">
        <v>18273</v>
      </c>
      <c r="J79" t="s">
        <v>43</v>
      </c>
      <c r="K79">
        <v>112421.330344259</v>
      </c>
      <c r="L79">
        <v>20871.952724541101</v>
      </c>
      <c r="M79">
        <v>75820.787340119801</v>
      </c>
      <c r="N79">
        <v>75820.787340119801</v>
      </c>
      <c r="O79">
        <v>36601</v>
      </c>
      <c r="P79">
        <v>146404</v>
      </c>
      <c r="Q79">
        <v>4</v>
      </c>
      <c r="R79">
        <v>11.650496870028299</v>
      </c>
      <c r="S79" t="s">
        <v>2816</v>
      </c>
      <c r="T79">
        <v>2124</v>
      </c>
      <c r="U79">
        <v>1161.5003980722599</v>
      </c>
      <c r="V79">
        <v>53.3</v>
      </c>
      <c r="W79" t="s">
        <v>18274</v>
      </c>
      <c r="X79">
        <v>72102278</v>
      </c>
      <c r="Y79" t="s">
        <v>96</v>
      </c>
      <c r="Z79" t="s">
        <v>2816</v>
      </c>
      <c r="AA79" t="s">
        <v>2815</v>
      </c>
      <c r="AB79" t="s">
        <v>3730</v>
      </c>
      <c r="AC79" t="s">
        <v>18275</v>
      </c>
      <c r="AD79" t="s">
        <v>4277</v>
      </c>
      <c r="AE79">
        <v>4</v>
      </c>
      <c r="AF79" t="s">
        <v>18274</v>
      </c>
      <c r="AG79" t="s">
        <v>96</v>
      </c>
      <c r="AH79" t="s">
        <v>96</v>
      </c>
      <c r="AI79" t="s">
        <v>96</v>
      </c>
      <c r="AJ79" t="s">
        <v>96</v>
      </c>
      <c r="AK79">
        <v>5</v>
      </c>
      <c r="AL79">
        <v>4</v>
      </c>
      <c r="AM79">
        <v>3</v>
      </c>
      <c r="AN79">
        <v>2</v>
      </c>
      <c r="AO79">
        <v>5</v>
      </c>
      <c r="AP79">
        <v>5</v>
      </c>
    </row>
    <row r="80" spans="1:42" x14ac:dyDescent="0.25">
      <c r="A80" t="s">
        <v>18276</v>
      </c>
      <c r="B80">
        <v>11.6832446754452</v>
      </c>
      <c r="C80">
        <v>105</v>
      </c>
      <c r="D80" t="s">
        <v>18277</v>
      </c>
      <c r="E80">
        <v>645</v>
      </c>
      <c r="F80">
        <v>1171.95476748489</v>
      </c>
      <c r="G80">
        <v>59.774415620672002</v>
      </c>
      <c r="H80" t="s">
        <v>18278</v>
      </c>
      <c r="I80" t="s">
        <v>18279</v>
      </c>
      <c r="J80" t="s">
        <v>43</v>
      </c>
      <c r="K80">
        <v>105725.00128696099</v>
      </c>
      <c r="L80">
        <v>34975.964755249101</v>
      </c>
      <c r="M80">
        <v>11731.567574308199</v>
      </c>
      <c r="N80">
        <v>11731.567574308199</v>
      </c>
      <c r="O80">
        <v>93993</v>
      </c>
      <c r="P80">
        <v>375972</v>
      </c>
      <c r="Q80">
        <v>11</v>
      </c>
      <c r="R80">
        <v>11.717344675445199</v>
      </c>
      <c r="S80" t="s">
        <v>18276</v>
      </c>
      <c r="T80">
        <v>645</v>
      </c>
      <c r="U80">
        <v>1164.95476748489</v>
      </c>
      <c r="V80">
        <v>59.8</v>
      </c>
      <c r="W80" t="s">
        <v>18280</v>
      </c>
      <c r="X80">
        <v>72102278</v>
      </c>
      <c r="Y80" t="s">
        <v>96</v>
      </c>
      <c r="Z80" t="s">
        <v>18276</v>
      </c>
      <c r="AA80" t="s">
        <v>18281</v>
      </c>
      <c r="AB80" t="s">
        <v>18282</v>
      </c>
      <c r="AC80" t="s">
        <v>18283</v>
      </c>
      <c r="AD80" t="s">
        <v>18284</v>
      </c>
      <c r="AE80">
        <v>11</v>
      </c>
      <c r="AF80" t="s">
        <v>18280</v>
      </c>
      <c r="AG80" t="s">
        <v>96</v>
      </c>
      <c r="AH80" t="s">
        <v>96</v>
      </c>
      <c r="AI80" t="s">
        <v>96</v>
      </c>
      <c r="AJ80" t="s">
        <v>96</v>
      </c>
      <c r="AK80">
        <v>5</v>
      </c>
      <c r="AL80">
        <v>4</v>
      </c>
      <c r="AM80">
        <v>3</v>
      </c>
      <c r="AN80">
        <v>2</v>
      </c>
      <c r="AO80">
        <v>5</v>
      </c>
      <c r="AP80">
        <v>5</v>
      </c>
    </row>
    <row r="81" spans="1:42" x14ac:dyDescent="0.25">
      <c r="A81" t="s">
        <v>18285</v>
      </c>
      <c r="B81">
        <v>11.7245921941979</v>
      </c>
      <c r="C81">
        <v>151</v>
      </c>
      <c r="D81" t="s">
        <v>18286</v>
      </c>
      <c r="E81">
        <v>1380</v>
      </c>
      <c r="F81">
        <v>1174.0914061251201</v>
      </c>
      <c r="G81">
        <v>58.637227781084597</v>
      </c>
      <c r="H81" t="s">
        <v>18287</v>
      </c>
      <c r="I81" t="s">
        <v>3081</v>
      </c>
      <c r="J81" t="s">
        <v>43</v>
      </c>
      <c r="K81">
        <v>374050.68720688898</v>
      </c>
      <c r="L81">
        <v>65825.610145383704</v>
      </c>
      <c r="M81" t="s">
        <v>98</v>
      </c>
      <c r="N81" t="s">
        <v>98</v>
      </c>
      <c r="O81">
        <v>374051</v>
      </c>
      <c r="P81">
        <v>1496204</v>
      </c>
      <c r="Q81">
        <v>45</v>
      </c>
      <c r="R81">
        <v>11.758692194197899</v>
      </c>
      <c r="S81" t="s">
        <v>18288</v>
      </c>
      <c r="T81">
        <v>1380</v>
      </c>
      <c r="U81">
        <v>1167.0914061251201</v>
      </c>
      <c r="V81">
        <v>58.6</v>
      </c>
      <c r="W81" t="s">
        <v>18289</v>
      </c>
      <c r="X81">
        <v>72102278</v>
      </c>
      <c r="Y81" t="s">
        <v>96</v>
      </c>
      <c r="Z81" t="s">
        <v>18288</v>
      </c>
      <c r="AA81" t="s">
        <v>18290</v>
      </c>
      <c r="AB81" t="s">
        <v>18285</v>
      </c>
      <c r="AC81" t="s">
        <v>18291</v>
      </c>
      <c r="AD81" t="s">
        <v>18292</v>
      </c>
      <c r="AE81">
        <v>45</v>
      </c>
      <c r="AF81" t="s">
        <v>18289</v>
      </c>
      <c r="AG81" t="s">
        <v>96</v>
      </c>
      <c r="AH81" t="s">
        <v>96</v>
      </c>
      <c r="AI81" t="s">
        <v>96</v>
      </c>
      <c r="AJ81" t="s">
        <v>96</v>
      </c>
      <c r="AK81">
        <v>5</v>
      </c>
      <c r="AL81">
        <v>4</v>
      </c>
      <c r="AM81">
        <v>3</v>
      </c>
      <c r="AN81">
        <v>2</v>
      </c>
      <c r="AO81">
        <v>5</v>
      </c>
      <c r="AP81">
        <v>5</v>
      </c>
    </row>
    <row r="82" spans="1:42" x14ac:dyDescent="0.25">
      <c r="A82" t="s">
        <v>903</v>
      </c>
      <c r="B82">
        <v>11.763035060646899</v>
      </c>
      <c r="C82">
        <v>82</v>
      </c>
      <c r="D82" t="s">
        <v>904</v>
      </c>
      <c r="E82">
        <v>1182</v>
      </c>
      <c r="F82">
        <v>1176.07794646353</v>
      </c>
      <c r="G82">
        <v>81.546471576497197</v>
      </c>
      <c r="H82" t="s">
        <v>905</v>
      </c>
      <c r="I82" t="s">
        <v>81</v>
      </c>
      <c r="J82" t="s">
        <v>44</v>
      </c>
      <c r="K82">
        <v>876181.58785680204</v>
      </c>
      <c r="L82">
        <v>203595.77110500101</v>
      </c>
      <c r="M82" t="s">
        <v>98</v>
      </c>
      <c r="N82" t="s">
        <v>98</v>
      </c>
      <c r="O82">
        <v>876182</v>
      </c>
      <c r="P82">
        <v>3504728</v>
      </c>
      <c r="Q82">
        <v>105</v>
      </c>
      <c r="R82">
        <v>11.797135060646898</v>
      </c>
      <c r="S82" t="s">
        <v>903</v>
      </c>
      <c r="T82">
        <v>1182</v>
      </c>
      <c r="U82">
        <v>1169.07794646353</v>
      </c>
      <c r="V82">
        <v>81.5</v>
      </c>
      <c r="W82" t="s">
        <v>15209</v>
      </c>
      <c r="X82">
        <v>72102278</v>
      </c>
      <c r="Y82" t="s">
        <v>96</v>
      </c>
      <c r="Z82" t="s">
        <v>903</v>
      </c>
      <c r="AA82" t="s">
        <v>906</v>
      </c>
      <c r="AB82" t="s">
        <v>907</v>
      </c>
      <c r="AC82" t="s">
        <v>908</v>
      </c>
      <c r="AD82" t="s">
        <v>909</v>
      </c>
      <c r="AE82">
        <v>105</v>
      </c>
      <c r="AF82" t="s">
        <v>905</v>
      </c>
      <c r="AG82" t="s">
        <v>904</v>
      </c>
      <c r="AH82" t="s">
        <v>118</v>
      </c>
      <c r="AI82" t="s">
        <v>96</v>
      </c>
      <c r="AJ82" t="s">
        <v>96</v>
      </c>
      <c r="AK82" t="s">
        <v>96</v>
      </c>
      <c r="AL82" t="s">
        <v>96</v>
      </c>
      <c r="AM82" t="s">
        <v>96</v>
      </c>
      <c r="AN82">
        <v>2</v>
      </c>
      <c r="AO82">
        <v>2</v>
      </c>
      <c r="AP82">
        <v>2</v>
      </c>
    </row>
    <row r="83" spans="1:42" x14ac:dyDescent="0.25">
      <c r="A83" t="s">
        <v>906</v>
      </c>
      <c r="B83">
        <v>11.862136847712399</v>
      </c>
      <c r="C83">
        <v>82</v>
      </c>
      <c r="D83" t="s">
        <v>904</v>
      </c>
      <c r="E83">
        <v>1182</v>
      </c>
      <c r="F83">
        <v>1181.19904475303</v>
      </c>
      <c r="G83">
        <v>85.5174073913916</v>
      </c>
      <c r="H83" t="s">
        <v>905</v>
      </c>
      <c r="I83" t="s">
        <v>81</v>
      </c>
      <c r="J83" t="s">
        <v>44</v>
      </c>
      <c r="K83">
        <v>1277408.7826157301</v>
      </c>
      <c r="L83">
        <v>268332.05252711801</v>
      </c>
      <c r="M83" t="s">
        <v>98</v>
      </c>
      <c r="N83" t="s">
        <v>98</v>
      </c>
      <c r="O83">
        <v>1277409</v>
      </c>
      <c r="P83">
        <v>5109636</v>
      </c>
      <c r="Q83">
        <v>154</v>
      </c>
      <c r="R83">
        <v>11.896236847712398</v>
      </c>
      <c r="S83" t="s">
        <v>906</v>
      </c>
      <c r="T83">
        <v>1182</v>
      </c>
      <c r="U83">
        <v>1174.19904475303</v>
      </c>
      <c r="V83">
        <v>85.5</v>
      </c>
      <c r="W83" t="s">
        <v>15210</v>
      </c>
      <c r="X83">
        <v>72102278</v>
      </c>
      <c r="Y83" t="s">
        <v>96</v>
      </c>
      <c r="Z83" t="s">
        <v>906</v>
      </c>
      <c r="AA83" t="s">
        <v>908</v>
      </c>
      <c r="AB83" t="s">
        <v>903</v>
      </c>
      <c r="AC83" t="s">
        <v>910</v>
      </c>
      <c r="AD83" t="s">
        <v>907</v>
      </c>
      <c r="AE83">
        <v>154</v>
      </c>
      <c r="AF83" t="s">
        <v>905</v>
      </c>
      <c r="AG83" t="s">
        <v>904</v>
      </c>
      <c r="AH83" t="s">
        <v>118</v>
      </c>
      <c r="AI83" t="s">
        <v>96</v>
      </c>
      <c r="AJ83" t="s">
        <v>96</v>
      </c>
      <c r="AK83" t="s">
        <v>96</v>
      </c>
      <c r="AL83" t="s">
        <v>96</v>
      </c>
      <c r="AM83" t="s">
        <v>96</v>
      </c>
      <c r="AN83">
        <v>2</v>
      </c>
      <c r="AO83">
        <v>2</v>
      </c>
      <c r="AP83">
        <v>2</v>
      </c>
    </row>
    <row r="84" spans="1:42" x14ac:dyDescent="0.25">
      <c r="A84" t="s">
        <v>2817</v>
      </c>
      <c r="B84">
        <v>11.9292723378543</v>
      </c>
      <c r="C84">
        <v>101.09999847412099</v>
      </c>
      <c r="D84" t="s">
        <v>18293</v>
      </c>
      <c r="E84">
        <v>1350</v>
      </c>
      <c r="F84">
        <v>1184.6682803128499</v>
      </c>
      <c r="G84">
        <v>72.175583539330006</v>
      </c>
      <c r="H84" t="s">
        <v>18294</v>
      </c>
      <c r="I84" t="s">
        <v>18164</v>
      </c>
      <c r="J84" t="s">
        <v>43</v>
      </c>
      <c r="K84">
        <v>87892.272764728696</v>
      </c>
      <c r="L84">
        <v>50167.532856120197</v>
      </c>
      <c r="M84" t="s">
        <v>98</v>
      </c>
      <c r="N84" t="s">
        <v>98</v>
      </c>
      <c r="O84">
        <v>87892</v>
      </c>
      <c r="P84">
        <v>351568</v>
      </c>
      <c r="Q84">
        <v>11</v>
      </c>
      <c r="R84">
        <v>11.963372337854299</v>
      </c>
      <c r="S84" t="s">
        <v>2818</v>
      </c>
      <c r="T84">
        <v>1350</v>
      </c>
      <c r="U84">
        <v>1177.6682803128499</v>
      </c>
      <c r="V84">
        <v>72.2</v>
      </c>
      <c r="W84" t="s">
        <v>18295</v>
      </c>
      <c r="X84">
        <v>72102278</v>
      </c>
      <c r="Y84" t="s">
        <v>96</v>
      </c>
      <c r="Z84" t="s">
        <v>2818</v>
      </c>
      <c r="AA84" t="s">
        <v>2819</v>
      </c>
      <c r="AB84" t="s">
        <v>2817</v>
      </c>
      <c r="AC84" t="s">
        <v>2820</v>
      </c>
      <c r="AD84" t="s">
        <v>2821</v>
      </c>
      <c r="AE84">
        <v>11</v>
      </c>
      <c r="AF84" t="s">
        <v>18295</v>
      </c>
      <c r="AG84" t="s">
        <v>96</v>
      </c>
      <c r="AH84" t="s">
        <v>96</v>
      </c>
      <c r="AI84" t="s">
        <v>96</v>
      </c>
      <c r="AJ84" t="s">
        <v>96</v>
      </c>
      <c r="AK84">
        <v>5</v>
      </c>
      <c r="AL84">
        <v>4</v>
      </c>
      <c r="AM84">
        <v>3</v>
      </c>
      <c r="AN84">
        <v>2</v>
      </c>
      <c r="AO84">
        <v>5</v>
      </c>
      <c r="AP84">
        <v>5</v>
      </c>
    </row>
    <row r="85" spans="1:42" x14ac:dyDescent="0.25">
      <c r="A85" t="s">
        <v>785</v>
      </c>
      <c r="B85">
        <v>11.960543449347</v>
      </c>
      <c r="C85">
        <v>128</v>
      </c>
      <c r="D85" t="s">
        <v>2689</v>
      </c>
      <c r="E85">
        <v>1185.33028694828</v>
      </c>
      <c r="F85">
        <v>1186.2842192410801</v>
      </c>
      <c r="G85">
        <v>57.6627245245718</v>
      </c>
      <c r="H85" t="s">
        <v>2690</v>
      </c>
      <c r="I85" t="s">
        <v>786</v>
      </c>
      <c r="J85" t="s">
        <v>44</v>
      </c>
      <c r="K85">
        <v>141242.093732437</v>
      </c>
      <c r="L85">
        <v>90857.068587015703</v>
      </c>
      <c r="M85">
        <v>102699.005012348</v>
      </c>
      <c r="N85">
        <v>102699.005012348</v>
      </c>
      <c r="O85">
        <v>38543</v>
      </c>
      <c r="P85">
        <v>154172</v>
      </c>
      <c r="Q85">
        <v>5</v>
      </c>
      <c r="R85">
        <v>11.994643449346999</v>
      </c>
      <c r="S85" t="s">
        <v>785</v>
      </c>
      <c r="T85">
        <v>1185</v>
      </c>
      <c r="U85">
        <v>1179.2842192410801</v>
      </c>
      <c r="V85">
        <v>57.7</v>
      </c>
      <c r="W85" t="s">
        <v>15213</v>
      </c>
      <c r="X85">
        <v>72102278</v>
      </c>
      <c r="Y85" t="s">
        <v>96</v>
      </c>
      <c r="Z85" t="s">
        <v>785</v>
      </c>
      <c r="AA85" t="s">
        <v>2368</v>
      </c>
      <c r="AB85" t="s">
        <v>2369</v>
      </c>
      <c r="AC85" t="s">
        <v>2370</v>
      </c>
      <c r="AD85" t="s">
        <v>2371</v>
      </c>
      <c r="AE85">
        <v>5</v>
      </c>
      <c r="AF85" t="s">
        <v>15213</v>
      </c>
      <c r="AG85" t="s">
        <v>96</v>
      </c>
      <c r="AH85" t="s">
        <v>118</v>
      </c>
      <c r="AI85" t="s">
        <v>152</v>
      </c>
      <c r="AJ85" t="s">
        <v>96</v>
      </c>
      <c r="AK85">
        <v>5</v>
      </c>
      <c r="AL85" t="s">
        <v>96</v>
      </c>
      <c r="AM85" t="s">
        <v>96</v>
      </c>
      <c r="AN85">
        <v>1</v>
      </c>
      <c r="AO85">
        <v>5</v>
      </c>
      <c r="AP85">
        <v>5</v>
      </c>
    </row>
    <row r="86" spans="1:42" x14ac:dyDescent="0.25">
      <c r="A86" t="s">
        <v>913</v>
      </c>
      <c r="B86">
        <v>11.9965116196914</v>
      </c>
      <c r="C86">
        <v>119</v>
      </c>
      <c r="D86" t="s">
        <v>6465</v>
      </c>
      <c r="E86">
        <v>1183</v>
      </c>
      <c r="F86">
        <v>1188.14287932261</v>
      </c>
      <c r="G86">
        <v>82.036250889110093</v>
      </c>
      <c r="H86" t="s">
        <v>6466</v>
      </c>
      <c r="I86" t="s">
        <v>6467</v>
      </c>
      <c r="J86" t="s">
        <v>3397</v>
      </c>
      <c r="K86">
        <v>160718.67827947301</v>
      </c>
      <c r="L86">
        <v>65214.830328538097</v>
      </c>
      <c r="M86">
        <v>123485.59378718599</v>
      </c>
      <c r="N86">
        <v>123485.59378718599</v>
      </c>
      <c r="O86">
        <v>37233</v>
      </c>
      <c r="P86">
        <v>148932</v>
      </c>
      <c r="Q86">
        <v>4</v>
      </c>
      <c r="R86">
        <v>12.030611619691399</v>
      </c>
      <c r="S86" t="s">
        <v>913</v>
      </c>
      <c r="T86">
        <v>1183</v>
      </c>
      <c r="U86">
        <v>1181.14287932261</v>
      </c>
      <c r="V86">
        <v>82</v>
      </c>
      <c r="W86" t="s">
        <v>18296</v>
      </c>
      <c r="X86">
        <v>72102278</v>
      </c>
      <c r="Y86" t="s">
        <v>96</v>
      </c>
      <c r="Z86" t="s">
        <v>913</v>
      </c>
      <c r="AA86" t="s">
        <v>2958</v>
      </c>
      <c r="AB86" t="s">
        <v>2959</v>
      </c>
      <c r="AC86" t="s">
        <v>2960</v>
      </c>
      <c r="AD86" t="s">
        <v>2961</v>
      </c>
      <c r="AE86">
        <v>4</v>
      </c>
      <c r="AF86" t="s">
        <v>6466</v>
      </c>
      <c r="AG86" t="s">
        <v>6465</v>
      </c>
      <c r="AH86" t="s">
        <v>96</v>
      </c>
      <c r="AI86" t="s">
        <v>96</v>
      </c>
      <c r="AJ86" t="s">
        <v>96</v>
      </c>
      <c r="AK86" t="s">
        <v>96</v>
      </c>
      <c r="AL86" t="s">
        <v>96</v>
      </c>
      <c r="AM86">
        <v>3</v>
      </c>
      <c r="AN86">
        <v>2</v>
      </c>
      <c r="AO86">
        <v>3</v>
      </c>
      <c r="AP86">
        <v>3</v>
      </c>
    </row>
    <row r="87" spans="1:42" x14ac:dyDescent="0.25">
      <c r="A87" t="s">
        <v>18297</v>
      </c>
      <c r="B87">
        <v>12.0628387876214</v>
      </c>
      <c r="C87">
        <v>81.099998474121094</v>
      </c>
      <c r="D87" t="s">
        <v>18298</v>
      </c>
      <c r="E87">
        <v>1179</v>
      </c>
      <c r="F87">
        <v>1191.5703447224901</v>
      </c>
      <c r="G87">
        <v>70.579147429887797</v>
      </c>
      <c r="H87" t="s">
        <v>18299</v>
      </c>
      <c r="I87" t="s">
        <v>3225</v>
      </c>
      <c r="J87" t="s">
        <v>43</v>
      </c>
      <c r="K87">
        <v>106870.194110012</v>
      </c>
      <c r="L87">
        <v>24593.857637955</v>
      </c>
      <c r="M87" t="s">
        <v>98</v>
      </c>
      <c r="N87" t="s">
        <v>98</v>
      </c>
      <c r="O87">
        <v>106870</v>
      </c>
      <c r="P87">
        <v>427480</v>
      </c>
      <c r="Q87">
        <v>13</v>
      </c>
      <c r="R87">
        <v>12.096938787621399</v>
      </c>
      <c r="S87" t="s">
        <v>18297</v>
      </c>
      <c r="T87">
        <v>1179</v>
      </c>
      <c r="U87">
        <v>1184.5703447224901</v>
      </c>
      <c r="V87">
        <v>70.599999999999994</v>
      </c>
      <c r="W87" t="s">
        <v>18300</v>
      </c>
      <c r="X87">
        <v>72102278</v>
      </c>
      <c r="Y87" t="s">
        <v>96</v>
      </c>
      <c r="Z87" t="s">
        <v>18297</v>
      </c>
      <c r="AA87" t="s">
        <v>18301</v>
      </c>
      <c r="AB87" t="s">
        <v>18302</v>
      </c>
      <c r="AC87" t="s">
        <v>18303</v>
      </c>
      <c r="AD87" t="s">
        <v>18275</v>
      </c>
      <c r="AE87">
        <v>13</v>
      </c>
      <c r="AF87" t="s">
        <v>18300</v>
      </c>
      <c r="AG87" t="s">
        <v>96</v>
      </c>
      <c r="AH87" t="s">
        <v>96</v>
      </c>
      <c r="AI87" t="s">
        <v>96</v>
      </c>
      <c r="AJ87" t="s">
        <v>96</v>
      </c>
      <c r="AK87">
        <v>5</v>
      </c>
      <c r="AL87" t="s">
        <v>96</v>
      </c>
      <c r="AM87">
        <v>3</v>
      </c>
      <c r="AN87">
        <v>2</v>
      </c>
      <c r="AO87">
        <v>5</v>
      </c>
      <c r="AP87">
        <v>5</v>
      </c>
    </row>
    <row r="88" spans="1:42" x14ac:dyDescent="0.25">
      <c r="A88" t="s">
        <v>18297</v>
      </c>
      <c r="B88">
        <v>12.067306541081001</v>
      </c>
      <c r="C88">
        <v>81</v>
      </c>
      <c r="D88" t="s">
        <v>18304</v>
      </c>
      <c r="E88">
        <v>1103</v>
      </c>
      <c r="F88">
        <v>1191.8012164885499</v>
      </c>
      <c r="G88">
        <v>55.163047406065402</v>
      </c>
      <c r="H88" t="s">
        <v>18305</v>
      </c>
      <c r="I88" t="s">
        <v>8496</v>
      </c>
      <c r="J88" t="s">
        <v>43</v>
      </c>
      <c r="K88">
        <v>366223.50434009702</v>
      </c>
      <c r="L88">
        <v>24593.857637955</v>
      </c>
      <c r="M88" t="s">
        <v>98</v>
      </c>
      <c r="N88" t="s">
        <v>98</v>
      </c>
      <c r="O88">
        <v>366224</v>
      </c>
      <c r="P88">
        <v>1464896</v>
      </c>
      <c r="Q88">
        <v>44</v>
      </c>
      <c r="R88">
        <v>12.101406541080999</v>
      </c>
      <c r="S88" t="s">
        <v>18297</v>
      </c>
      <c r="T88">
        <v>1103</v>
      </c>
      <c r="U88">
        <v>1184.8012164885499</v>
      </c>
      <c r="V88">
        <v>55.2</v>
      </c>
      <c r="W88" t="s">
        <v>18300</v>
      </c>
      <c r="X88">
        <v>72102278</v>
      </c>
      <c r="Y88" t="s">
        <v>96</v>
      </c>
      <c r="Z88" t="s">
        <v>18297</v>
      </c>
      <c r="AA88" t="s">
        <v>18301</v>
      </c>
      <c r="AB88" t="s">
        <v>18302</v>
      </c>
      <c r="AC88" t="s">
        <v>18303</v>
      </c>
      <c r="AD88" t="s">
        <v>18275</v>
      </c>
      <c r="AE88">
        <v>44</v>
      </c>
      <c r="AF88" t="s">
        <v>18300</v>
      </c>
      <c r="AG88" t="s">
        <v>96</v>
      </c>
      <c r="AH88" t="s">
        <v>96</v>
      </c>
      <c r="AI88" t="s">
        <v>96</v>
      </c>
      <c r="AJ88" t="s">
        <v>96</v>
      </c>
      <c r="AK88">
        <v>5</v>
      </c>
      <c r="AL88" t="s">
        <v>96</v>
      </c>
      <c r="AM88">
        <v>3</v>
      </c>
      <c r="AN88">
        <v>2</v>
      </c>
      <c r="AO88">
        <v>5</v>
      </c>
      <c r="AP88">
        <v>5</v>
      </c>
    </row>
    <row r="89" spans="1:42" x14ac:dyDescent="0.25">
      <c r="A89" t="s">
        <v>2372</v>
      </c>
      <c r="B89">
        <v>12.0754998568683</v>
      </c>
      <c r="C89">
        <v>75.099998474121094</v>
      </c>
      <c r="D89" t="s">
        <v>13349</v>
      </c>
      <c r="E89">
        <v>742</v>
      </c>
      <c r="F89">
        <v>1192.22460719326</v>
      </c>
      <c r="G89">
        <v>61.7548483836621</v>
      </c>
      <c r="H89" t="s">
        <v>13350</v>
      </c>
      <c r="I89" t="s">
        <v>58</v>
      </c>
      <c r="J89" t="s">
        <v>43</v>
      </c>
      <c r="K89">
        <v>167492.46204553801</v>
      </c>
      <c r="L89">
        <v>38307.429448791598</v>
      </c>
      <c r="M89" t="s">
        <v>98</v>
      </c>
      <c r="N89" t="s">
        <v>98</v>
      </c>
      <c r="O89">
        <v>167492</v>
      </c>
      <c r="P89">
        <v>669968</v>
      </c>
      <c r="Q89">
        <v>20</v>
      </c>
      <c r="R89">
        <v>12.109599856868298</v>
      </c>
      <c r="S89" t="s">
        <v>2372</v>
      </c>
      <c r="T89">
        <v>742</v>
      </c>
      <c r="U89">
        <v>1185.22460719326</v>
      </c>
      <c r="V89">
        <v>61.8</v>
      </c>
      <c r="W89" t="s">
        <v>18306</v>
      </c>
      <c r="X89">
        <v>72102278</v>
      </c>
      <c r="Y89" t="s">
        <v>96</v>
      </c>
      <c r="Z89" t="s">
        <v>2372</v>
      </c>
      <c r="AA89" t="s">
        <v>2373</v>
      </c>
      <c r="AB89" t="s">
        <v>2374</v>
      </c>
      <c r="AC89" t="s">
        <v>2375</v>
      </c>
      <c r="AD89" t="s">
        <v>2376</v>
      </c>
      <c r="AE89">
        <v>20</v>
      </c>
      <c r="AF89" t="s">
        <v>18306</v>
      </c>
      <c r="AG89" t="s">
        <v>96</v>
      </c>
      <c r="AH89" t="s">
        <v>96</v>
      </c>
      <c r="AI89" t="s">
        <v>96</v>
      </c>
      <c r="AJ89" t="s">
        <v>96</v>
      </c>
      <c r="AK89">
        <v>5</v>
      </c>
      <c r="AL89">
        <v>4</v>
      </c>
      <c r="AM89">
        <v>3</v>
      </c>
      <c r="AN89">
        <v>2</v>
      </c>
      <c r="AO89">
        <v>5</v>
      </c>
      <c r="AP89">
        <v>5</v>
      </c>
    </row>
    <row r="90" spans="1:42" x14ac:dyDescent="0.25">
      <c r="A90" t="s">
        <v>2377</v>
      </c>
      <c r="B90">
        <v>12.0908399884971</v>
      </c>
      <c r="C90">
        <v>83.099998474121094</v>
      </c>
      <c r="D90" t="s">
        <v>16744</v>
      </c>
      <c r="E90">
        <v>1197</v>
      </c>
      <c r="F90">
        <v>1193.01731057603</v>
      </c>
      <c r="G90">
        <v>80.160337218277405</v>
      </c>
      <c r="H90" t="s">
        <v>16745</v>
      </c>
      <c r="I90" t="s">
        <v>57</v>
      </c>
      <c r="J90" t="s">
        <v>44</v>
      </c>
      <c r="K90">
        <v>666581.91490513203</v>
      </c>
      <c r="L90">
        <v>60050.0578498131</v>
      </c>
      <c r="M90">
        <v>374863.95787684899</v>
      </c>
      <c r="N90">
        <v>374863.95787684899</v>
      </c>
      <c r="O90">
        <v>291718</v>
      </c>
      <c r="P90">
        <v>1166872</v>
      </c>
      <c r="Q90">
        <v>35</v>
      </c>
      <c r="R90">
        <v>12.124939988497099</v>
      </c>
      <c r="S90" t="s">
        <v>2377</v>
      </c>
      <c r="T90">
        <v>1197</v>
      </c>
      <c r="U90">
        <v>1186.01731057603</v>
      </c>
      <c r="V90">
        <v>80.2</v>
      </c>
      <c r="W90" t="s">
        <v>15635</v>
      </c>
      <c r="X90">
        <v>72102278</v>
      </c>
      <c r="Y90" t="s">
        <v>96</v>
      </c>
      <c r="Z90" t="s">
        <v>2377</v>
      </c>
      <c r="AA90" t="s">
        <v>2378</v>
      </c>
      <c r="AB90" t="s">
        <v>2379</v>
      </c>
      <c r="AC90" t="s">
        <v>2380</v>
      </c>
      <c r="AD90" t="s">
        <v>2381</v>
      </c>
      <c r="AE90">
        <v>35</v>
      </c>
      <c r="AF90" t="s">
        <v>16745</v>
      </c>
      <c r="AG90" t="s">
        <v>16744</v>
      </c>
      <c r="AH90" t="s">
        <v>118</v>
      </c>
      <c r="AI90" t="s">
        <v>96</v>
      </c>
      <c r="AJ90" t="s">
        <v>96</v>
      </c>
      <c r="AK90" t="s">
        <v>96</v>
      </c>
      <c r="AL90" t="s">
        <v>96</v>
      </c>
      <c r="AM90" t="s">
        <v>96</v>
      </c>
      <c r="AN90">
        <v>2</v>
      </c>
      <c r="AO90">
        <v>2</v>
      </c>
      <c r="AP90">
        <v>2</v>
      </c>
    </row>
    <row r="91" spans="1:42" x14ac:dyDescent="0.25">
      <c r="A91" t="s">
        <v>18307</v>
      </c>
      <c r="B91">
        <v>12.1143966481488</v>
      </c>
      <c r="C91">
        <v>134</v>
      </c>
      <c r="D91" t="s">
        <v>7452</v>
      </c>
      <c r="E91">
        <v>1194</v>
      </c>
      <c r="F91">
        <v>1194.2346041589201</v>
      </c>
      <c r="G91">
        <v>58.886162360286697</v>
      </c>
      <c r="H91" t="s">
        <v>7453</v>
      </c>
      <c r="I91" t="s">
        <v>5621</v>
      </c>
      <c r="J91" t="s">
        <v>3397</v>
      </c>
      <c r="K91">
        <v>126697.007146919</v>
      </c>
      <c r="L91">
        <v>51196.036340254803</v>
      </c>
      <c r="M91" t="s">
        <v>98</v>
      </c>
      <c r="N91" t="s">
        <v>98</v>
      </c>
      <c r="O91">
        <v>126697</v>
      </c>
      <c r="P91">
        <v>506788</v>
      </c>
      <c r="Q91">
        <v>15</v>
      </c>
      <c r="R91">
        <v>12.148496648148798</v>
      </c>
      <c r="S91" t="s">
        <v>18307</v>
      </c>
      <c r="T91">
        <v>1194</v>
      </c>
      <c r="U91">
        <v>1187.2346041589201</v>
      </c>
      <c r="V91">
        <v>58.9</v>
      </c>
      <c r="W91" t="s">
        <v>18308</v>
      </c>
      <c r="X91">
        <v>72102278</v>
      </c>
      <c r="Y91" t="s">
        <v>96</v>
      </c>
      <c r="Z91" t="s">
        <v>18307</v>
      </c>
      <c r="AA91" t="s">
        <v>18309</v>
      </c>
      <c r="AB91" t="s">
        <v>18310</v>
      </c>
      <c r="AC91" t="s">
        <v>18311</v>
      </c>
      <c r="AD91" t="s">
        <v>18312</v>
      </c>
      <c r="AE91">
        <v>15</v>
      </c>
      <c r="AF91" t="s">
        <v>18308</v>
      </c>
      <c r="AG91" t="s">
        <v>96</v>
      </c>
      <c r="AH91" t="s">
        <v>96</v>
      </c>
      <c r="AI91" t="s">
        <v>96</v>
      </c>
      <c r="AJ91" t="s">
        <v>96</v>
      </c>
      <c r="AK91">
        <v>5</v>
      </c>
      <c r="AL91" t="s">
        <v>96</v>
      </c>
      <c r="AM91">
        <v>3</v>
      </c>
      <c r="AN91">
        <v>2</v>
      </c>
      <c r="AO91">
        <v>5</v>
      </c>
      <c r="AP91">
        <v>5</v>
      </c>
    </row>
    <row r="92" spans="1:42" x14ac:dyDescent="0.25">
      <c r="A92" t="s">
        <v>914</v>
      </c>
      <c r="B92">
        <v>12.1170915418354</v>
      </c>
      <c r="C92">
        <v>133</v>
      </c>
      <c r="D92" t="s">
        <v>915</v>
      </c>
      <c r="E92">
        <v>1156</v>
      </c>
      <c r="F92">
        <v>1194.3738631557301</v>
      </c>
      <c r="G92">
        <v>92.829343088723505</v>
      </c>
      <c r="H92" t="s">
        <v>916</v>
      </c>
      <c r="I92" t="s">
        <v>352</v>
      </c>
      <c r="J92" t="s">
        <v>43</v>
      </c>
      <c r="K92">
        <v>1015038.95513275</v>
      </c>
      <c r="L92">
        <v>574740.93160689005</v>
      </c>
      <c r="M92" t="s">
        <v>98</v>
      </c>
      <c r="N92" t="s">
        <v>98</v>
      </c>
      <c r="O92">
        <v>1015039</v>
      </c>
      <c r="P92">
        <v>4060156</v>
      </c>
      <c r="Q92">
        <v>122</v>
      </c>
      <c r="R92">
        <v>12.151191541835399</v>
      </c>
      <c r="S92" t="s">
        <v>917</v>
      </c>
      <c r="T92">
        <v>1156</v>
      </c>
      <c r="U92">
        <v>1187.3738631557301</v>
      </c>
      <c r="V92">
        <v>92.8</v>
      </c>
      <c r="W92" t="s">
        <v>15214</v>
      </c>
      <c r="X92">
        <v>72102278</v>
      </c>
      <c r="Y92" t="s">
        <v>96</v>
      </c>
      <c r="Z92" t="s">
        <v>917</v>
      </c>
      <c r="AA92" t="s">
        <v>918</v>
      </c>
      <c r="AB92" t="s">
        <v>914</v>
      </c>
      <c r="AC92" t="s">
        <v>919</v>
      </c>
      <c r="AD92" t="s">
        <v>920</v>
      </c>
      <c r="AE92">
        <v>122</v>
      </c>
      <c r="AF92" t="s">
        <v>916</v>
      </c>
      <c r="AG92" t="s">
        <v>915</v>
      </c>
      <c r="AH92" t="s">
        <v>96</v>
      </c>
      <c r="AI92" t="s">
        <v>96</v>
      </c>
      <c r="AJ92" t="s">
        <v>96</v>
      </c>
      <c r="AK92" t="s">
        <v>96</v>
      </c>
      <c r="AL92" t="s">
        <v>96</v>
      </c>
      <c r="AM92">
        <v>3</v>
      </c>
      <c r="AN92">
        <v>2</v>
      </c>
      <c r="AO92">
        <v>3</v>
      </c>
      <c r="AP92">
        <v>3</v>
      </c>
    </row>
    <row r="93" spans="1:42" x14ac:dyDescent="0.25">
      <c r="A93" t="s">
        <v>13351</v>
      </c>
      <c r="B93">
        <v>12.1672619262211</v>
      </c>
      <c r="C93">
        <v>111.09999847412099</v>
      </c>
      <c r="D93" t="s">
        <v>18313</v>
      </c>
      <c r="F93">
        <v>1196.96642457434</v>
      </c>
      <c r="G93">
        <v>62.364986755765102</v>
      </c>
      <c r="H93" t="s">
        <v>18314</v>
      </c>
      <c r="I93" t="s">
        <v>18315</v>
      </c>
      <c r="J93" t="s">
        <v>3397</v>
      </c>
      <c r="K93">
        <v>425436.44391237502</v>
      </c>
      <c r="L93">
        <v>344030.27683979698</v>
      </c>
      <c r="M93" t="s">
        <v>98</v>
      </c>
      <c r="N93" t="s">
        <v>98</v>
      </c>
      <c r="O93">
        <v>425436</v>
      </c>
      <c r="P93">
        <v>1701744</v>
      </c>
      <c r="Q93">
        <v>51</v>
      </c>
      <c r="R93">
        <v>12.201361926221098</v>
      </c>
      <c r="S93" t="s">
        <v>13351</v>
      </c>
      <c r="T93" t="s">
        <v>96</v>
      </c>
      <c r="U93">
        <v>1189.96642457434</v>
      </c>
      <c r="V93">
        <v>62.4</v>
      </c>
      <c r="W93" t="s">
        <v>18316</v>
      </c>
      <c r="X93">
        <v>72102278</v>
      </c>
      <c r="Y93" t="s">
        <v>96</v>
      </c>
      <c r="Z93" t="s">
        <v>13351</v>
      </c>
      <c r="AA93" t="s">
        <v>13354</v>
      </c>
      <c r="AB93" t="s">
        <v>5357</v>
      </c>
      <c r="AC93" t="s">
        <v>13355</v>
      </c>
      <c r="AD93" t="s">
        <v>4158</v>
      </c>
      <c r="AE93">
        <v>51</v>
      </c>
      <c r="AF93" t="s">
        <v>18316</v>
      </c>
      <c r="AG93" t="s">
        <v>96</v>
      </c>
      <c r="AH93" t="s">
        <v>96</v>
      </c>
      <c r="AI93" t="s">
        <v>96</v>
      </c>
      <c r="AJ93" t="s">
        <v>96</v>
      </c>
      <c r="AK93">
        <v>5</v>
      </c>
      <c r="AL93" t="s">
        <v>96</v>
      </c>
      <c r="AM93">
        <v>3</v>
      </c>
      <c r="AN93">
        <v>2</v>
      </c>
      <c r="AO93">
        <v>5</v>
      </c>
      <c r="AP93">
        <v>5</v>
      </c>
    </row>
    <row r="94" spans="1:42" x14ac:dyDescent="0.25">
      <c r="A94" t="s">
        <v>13351</v>
      </c>
      <c r="B94">
        <v>12.167609867464</v>
      </c>
      <c r="C94">
        <v>111</v>
      </c>
      <c r="D94" t="s">
        <v>18317</v>
      </c>
      <c r="E94">
        <v>1268</v>
      </c>
      <c r="F94">
        <v>1196.98440448526</v>
      </c>
      <c r="G94">
        <v>60.4099883257512</v>
      </c>
      <c r="H94" t="s">
        <v>18318</v>
      </c>
      <c r="I94" t="s">
        <v>18319</v>
      </c>
      <c r="J94" t="s">
        <v>43</v>
      </c>
      <c r="K94">
        <v>522391.24481050001</v>
      </c>
      <c r="L94">
        <v>344030.27683979698</v>
      </c>
      <c r="M94" t="s">
        <v>98</v>
      </c>
      <c r="N94" t="s">
        <v>98</v>
      </c>
      <c r="O94">
        <v>522391</v>
      </c>
      <c r="P94">
        <v>2089564</v>
      </c>
      <c r="Q94">
        <v>63</v>
      </c>
      <c r="R94">
        <v>12.201709867463999</v>
      </c>
      <c r="S94" t="s">
        <v>13351</v>
      </c>
      <c r="T94">
        <v>1268</v>
      </c>
      <c r="U94">
        <v>1189.98440448526</v>
      </c>
      <c r="V94">
        <v>60.4</v>
      </c>
      <c r="W94" t="s">
        <v>18316</v>
      </c>
      <c r="X94">
        <v>72102278</v>
      </c>
      <c r="Y94" t="s">
        <v>96</v>
      </c>
      <c r="Z94" t="s">
        <v>13351</v>
      </c>
      <c r="AA94" t="s">
        <v>13354</v>
      </c>
      <c r="AB94" t="s">
        <v>5357</v>
      </c>
      <c r="AC94" t="s">
        <v>13355</v>
      </c>
      <c r="AD94" t="s">
        <v>4158</v>
      </c>
      <c r="AE94">
        <v>63</v>
      </c>
      <c r="AF94" t="s">
        <v>18316</v>
      </c>
      <c r="AG94" t="s">
        <v>96</v>
      </c>
      <c r="AH94" t="s">
        <v>96</v>
      </c>
      <c r="AI94" t="s">
        <v>96</v>
      </c>
      <c r="AJ94" t="s">
        <v>96</v>
      </c>
      <c r="AK94">
        <v>5</v>
      </c>
      <c r="AL94" t="s">
        <v>96</v>
      </c>
      <c r="AM94">
        <v>3</v>
      </c>
      <c r="AN94">
        <v>2</v>
      </c>
      <c r="AO94">
        <v>5</v>
      </c>
      <c r="AP94">
        <v>5</v>
      </c>
    </row>
    <row r="95" spans="1:42" x14ac:dyDescent="0.25">
      <c r="A95" t="s">
        <v>427</v>
      </c>
      <c r="B95">
        <v>12.1991419919077</v>
      </c>
      <c r="C95">
        <v>71.099998474121094</v>
      </c>
      <c r="D95" t="s">
        <v>1358</v>
      </c>
      <c r="E95">
        <v>1121</v>
      </c>
      <c r="F95">
        <v>1198.61383129313</v>
      </c>
      <c r="G95">
        <v>66.153600329389405</v>
      </c>
      <c r="H95" t="s">
        <v>1359</v>
      </c>
      <c r="I95" t="s">
        <v>342</v>
      </c>
      <c r="J95" t="s">
        <v>43</v>
      </c>
      <c r="K95">
        <v>1527060.08977641</v>
      </c>
      <c r="L95">
        <v>296503.89798829501</v>
      </c>
      <c r="M95" t="s">
        <v>98</v>
      </c>
      <c r="N95" t="s">
        <v>98</v>
      </c>
      <c r="O95">
        <v>1527060</v>
      </c>
      <c r="P95">
        <v>6108240</v>
      </c>
      <c r="Q95">
        <v>184</v>
      </c>
      <c r="R95">
        <v>12.233241991907699</v>
      </c>
      <c r="S95" t="s">
        <v>427</v>
      </c>
      <c r="T95">
        <v>1121</v>
      </c>
      <c r="U95">
        <v>1191.61383129313</v>
      </c>
      <c r="V95">
        <v>66.2</v>
      </c>
      <c r="W95" t="s">
        <v>16751</v>
      </c>
      <c r="X95">
        <v>72102278</v>
      </c>
      <c r="Y95" t="s">
        <v>96</v>
      </c>
      <c r="Z95" t="s">
        <v>427</v>
      </c>
      <c r="AA95" t="s">
        <v>852</v>
      </c>
      <c r="AB95" t="s">
        <v>722</v>
      </c>
      <c r="AC95" t="s">
        <v>853</v>
      </c>
      <c r="AD95" t="s">
        <v>721</v>
      </c>
      <c r="AE95">
        <v>184</v>
      </c>
      <c r="AF95" t="s">
        <v>16751</v>
      </c>
      <c r="AG95" t="s">
        <v>96</v>
      </c>
      <c r="AH95" t="s">
        <v>96</v>
      </c>
      <c r="AI95" t="s">
        <v>96</v>
      </c>
      <c r="AJ95" t="s">
        <v>96</v>
      </c>
      <c r="AK95">
        <v>5</v>
      </c>
      <c r="AL95" t="s">
        <v>96</v>
      </c>
      <c r="AM95">
        <v>3</v>
      </c>
      <c r="AN95">
        <v>2</v>
      </c>
      <c r="AO95">
        <v>5</v>
      </c>
      <c r="AP95">
        <v>5</v>
      </c>
    </row>
    <row r="96" spans="1:42" x14ac:dyDescent="0.25">
      <c r="A96" t="s">
        <v>154</v>
      </c>
      <c r="B96">
        <v>12.2313591832502</v>
      </c>
      <c r="C96">
        <v>57.099998474121101</v>
      </c>
      <c r="D96" t="s">
        <v>16755</v>
      </c>
      <c r="E96">
        <v>1200</v>
      </c>
      <c r="F96">
        <v>1200.3539751600099</v>
      </c>
      <c r="G96">
        <v>87.265757013828903</v>
      </c>
      <c r="H96" t="s">
        <v>16756</v>
      </c>
      <c r="I96" t="s">
        <v>48</v>
      </c>
      <c r="J96" t="s">
        <v>44</v>
      </c>
      <c r="K96">
        <v>814942.33366342494</v>
      </c>
      <c r="L96">
        <v>181665.928289367</v>
      </c>
      <c r="M96">
        <v>729839.88875871699</v>
      </c>
      <c r="N96">
        <v>729839.88875871699</v>
      </c>
      <c r="O96">
        <v>85102</v>
      </c>
      <c r="P96">
        <v>340408</v>
      </c>
      <c r="Q96">
        <v>10</v>
      </c>
      <c r="R96">
        <v>12.265459183250199</v>
      </c>
      <c r="S96" t="s">
        <v>156</v>
      </c>
      <c r="T96">
        <v>1200</v>
      </c>
      <c r="U96">
        <v>1193.3539751600099</v>
      </c>
      <c r="V96">
        <v>87.3</v>
      </c>
      <c r="W96" t="s">
        <v>15216</v>
      </c>
      <c r="X96">
        <v>72102278</v>
      </c>
      <c r="Y96" t="s">
        <v>96</v>
      </c>
      <c r="Z96" t="s">
        <v>156</v>
      </c>
      <c r="AA96" t="s">
        <v>2962</v>
      </c>
      <c r="AB96" t="s">
        <v>154</v>
      </c>
      <c r="AC96" t="s">
        <v>2963</v>
      </c>
      <c r="AD96" t="s">
        <v>83</v>
      </c>
      <c r="AE96">
        <v>10</v>
      </c>
      <c r="AF96" t="s">
        <v>16756</v>
      </c>
      <c r="AG96" t="s">
        <v>16755</v>
      </c>
      <c r="AH96" t="s">
        <v>118</v>
      </c>
      <c r="AI96" t="s">
        <v>152</v>
      </c>
      <c r="AJ96" t="s">
        <v>96</v>
      </c>
      <c r="AK96" t="s">
        <v>96</v>
      </c>
      <c r="AL96" t="s">
        <v>96</v>
      </c>
      <c r="AM96" t="s">
        <v>96</v>
      </c>
      <c r="AN96">
        <v>1</v>
      </c>
      <c r="AO96">
        <v>1</v>
      </c>
      <c r="AP96">
        <v>1</v>
      </c>
    </row>
    <row r="97" spans="1:42" x14ac:dyDescent="0.25">
      <c r="A97" t="s">
        <v>4454</v>
      </c>
      <c r="B97">
        <v>12.3020448887104</v>
      </c>
      <c r="C97">
        <v>95</v>
      </c>
      <c r="D97" t="s">
        <v>18320</v>
      </c>
      <c r="E97">
        <v>1376</v>
      </c>
      <c r="F97">
        <v>1204.99392081683</v>
      </c>
      <c r="G97">
        <v>73.783280040775693</v>
      </c>
      <c r="H97" t="s">
        <v>18321</v>
      </c>
      <c r="I97" t="s">
        <v>18322</v>
      </c>
      <c r="J97" t="s">
        <v>43</v>
      </c>
      <c r="K97">
        <v>85409.534906645204</v>
      </c>
      <c r="L97">
        <v>30124.9149279142</v>
      </c>
      <c r="M97" t="s">
        <v>98</v>
      </c>
      <c r="N97" t="s">
        <v>98</v>
      </c>
      <c r="O97">
        <v>85410</v>
      </c>
      <c r="P97">
        <v>341640</v>
      </c>
      <c r="Q97">
        <v>10</v>
      </c>
      <c r="R97">
        <v>12.336144888710399</v>
      </c>
      <c r="S97" t="s">
        <v>4454</v>
      </c>
      <c r="T97">
        <v>1376</v>
      </c>
      <c r="U97">
        <v>1197.99392081683</v>
      </c>
      <c r="V97">
        <v>73.8</v>
      </c>
      <c r="W97" t="s">
        <v>15638</v>
      </c>
      <c r="X97">
        <v>72102278</v>
      </c>
      <c r="Y97" t="s">
        <v>96</v>
      </c>
      <c r="Z97" t="s">
        <v>4454</v>
      </c>
      <c r="AA97" t="s">
        <v>4455</v>
      </c>
      <c r="AB97" t="s">
        <v>4456</v>
      </c>
      <c r="AC97" t="s">
        <v>4457</v>
      </c>
      <c r="AD97" t="s">
        <v>4458</v>
      </c>
      <c r="AE97">
        <v>10</v>
      </c>
      <c r="AF97" t="s">
        <v>15638</v>
      </c>
      <c r="AG97" t="s">
        <v>96</v>
      </c>
      <c r="AH97" t="s">
        <v>96</v>
      </c>
      <c r="AI97" t="s">
        <v>96</v>
      </c>
      <c r="AJ97" t="s">
        <v>96</v>
      </c>
      <c r="AK97">
        <v>5</v>
      </c>
      <c r="AL97">
        <v>4</v>
      </c>
      <c r="AM97">
        <v>3</v>
      </c>
      <c r="AN97">
        <v>2</v>
      </c>
      <c r="AO97">
        <v>5</v>
      </c>
      <c r="AP97">
        <v>5</v>
      </c>
    </row>
    <row r="98" spans="1:42" x14ac:dyDescent="0.25">
      <c r="A98" t="s">
        <v>18323</v>
      </c>
      <c r="B98">
        <v>12.3718511743058</v>
      </c>
      <c r="C98">
        <v>153</v>
      </c>
      <c r="D98" t="s">
        <v>18324</v>
      </c>
      <c r="F98">
        <v>1209.57613966232</v>
      </c>
      <c r="G98">
        <v>58.938053930739201</v>
      </c>
      <c r="H98" t="s">
        <v>18325</v>
      </c>
      <c r="I98" t="s">
        <v>18326</v>
      </c>
      <c r="J98" t="s">
        <v>3397</v>
      </c>
      <c r="K98">
        <v>60814.449434226699</v>
      </c>
      <c r="L98">
        <v>16720.9360859763</v>
      </c>
      <c r="M98" t="s">
        <v>98</v>
      </c>
      <c r="N98" t="s">
        <v>98</v>
      </c>
      <c r="O98">
        <v>60814</v>
      </c>
      <c r="P98">
        <v>243256</v>
      </c>
      <c r="Q98">
        <v>7</v>
      </c>
      <c r="R98">
        <v>12.405951174305798</v>
      </c>
      <c r="S98" t="s">
        <v>18323</v>
      </c>
      <c r="T98" t="s">
        <v>96</v>
      </c>
      <c r="U98">
        <v>1202.57613966232</v>
      </c>
      <c r="V98">
        <v>58.9</v>
      </c>
      <c r="W98" t="s">
        <v>18327</v>
      </c>
      <c r="X98">
        <v>72102278</v>
      </c>
      <c r="Y98" t="s">
        <v>96</v>
      </c>
      <c r="Z98" t="s">
        <v>18323</v>
      </c>
      <c r="AA98" t="s">
        <v>18328</v>
      </c>
      <c r="AB98" t="s">
        <v>18329</v>
      </c>
      <c r="AC98" t="s">
        <v>18330</v>
      </c>
      <c r="AD98" t="s">
        <v>18331</v>
      </c>
      <c r="AE98">
        <v>7</v>
      </c>
      <c r="AF98" t="s">
        <v>18327</v>
      </c>
      <c r="AG98" t="s">
        <v>96</v>
      </c>
      <c r="AH98" t="s">
        <v>96</v>
      </c>
      <c r="AI98" t="s">
        <v>96</v>
      </c>
      <c r="AJ98" t="s">
        <v>96</v>
      </c>
      <c r="AK98">
        <v>5</v>
      </c>
      <c r="AL98" t="s">
        <v>96</v>
      </c>
      <c r="AM98">
        <v>3</v>
      </c>
      <c r="AN98">
        <v>2</v>
      </c>
      <c r="AO98">
        <v>5</v>
      </c>
      <c r="AP98">
        <v>5</v>
      </c>
    </row>
    <row r="99" spans="1:42" x14ac:dyDescent="0.25">
      <c r="A99" t="s">
        <v>13355</v>
      </c>
      <c r="B99">
        <v>12.3721301789731</v>
      </c>
      <c r="C99">
        <v>111</v>
      </c>
      <c r="D99" t="s">
        <v>18332</v>
      </c>
      <c r="E99">
        <v>2597</v>
      </c>
      <c r="F99">
        <v>1209.5944540652999</v>
      </c>
      <c r="G99">
        <v>54.395519456189803</v>
      </c>
      <c r="H99" t="s">
        <v>18333</v>
      </c>
      <c r="I99" t="s">
        <v>18334</v>
      </c>
      <c r="J99" t="s">
        <v>43</v>
      </c>
      <c r="K99">
        <v>131700.692642154</v>
      </c>
      <c r="L99">
        <v>22639.394539075802</v>
      </c>
      <c r="M99" t="s">
        <v>98</v>
      </c>
      <c r="N99" t="s">
        <v>98</v>
      </c>
      <c r="O99">
        <v>131701</v>
      </c>
      <c r="P99">
        <v>526804</v>
      </c>
      <c r="Q99">
        <v>16</v>
      </c>
      <c r="R99">
        <v>12.406230178973098</v>
      </c>
      <c r="S99" t="s">
        <v>13355</v>
      </c>
      <c r="T99">
        <v>2597</v>
      </c>
      <c r="U99">
        <v>1202.5944540652999</v>
      </c>
      <c r="V99">
        <v>54.4</v>
      </c>
      <c r="W99" t="s">
        <v>18335</v>
      </c>
      <c r="X99">
        <v>72102278</v>
      </c>
      <c r="Y99" t="s">
        <v>96</v>
      </c>
      <c r="Z99" t="s">
        <v>13355</v>
      </c>
      <c r="AA99" t="s">
        <v>18336</v>
      </c>
      <c r="AB99" t="s">
        <v>13354</v>
      </c>
      <c r="AC99" t="s">
        <v>18337</v>
      </c>
      <c r="AD99" t="s">
        <v>13351</v>
      </c>
      <c r="AE99">
        <v>16</v>
      </c>
      <c r="AF99" t="s">
        <v>18335</v>
      </c>
      <c r="AG99" t="s">
        <v>96</v>
      </c>
      <c r="AH99" t="s">
        <v>96</v>
      </c>
      <c r="AI99" t="s">
        <v>96</v>
      </c>
      <c r="AJ99" t="s">
        <v>96</v>
      </c>
      <c r="AK99">
        <v>5</v>
      </c>
      <c r="AL99">
        <v>4</v>
      </c>
      <c r="AM99">
        <v>3</v>
      </c>
      <c r="AN99">
        <v>2</v>
      </c>
      <c r="AO99">
        <v>5</v>
      </c>
      <c r="AP99">
        <v>5</v>
      </c>
    </row>
    <row r="100" spans="1:42" x14ac:dyDescent="0.25">
      <c r="A100" t="s">
        <v>431</v>
      </c>
      <c r="B100">
        <v>12.470418364503701</v>
      </c>
      <c r="C100">
        <v>71.099998474121094</v>
      </c>
      <c r="D100" t="s">
        <v>11083</v>
      </c>
      <c r="E100">
        <v>1222</v>
      </c>
      <c r="F100">
        <v>1216.0462796020099</v>
      </c>
      <c r="G100">
        <v>78.733397171319496</v>
      </c>
      <c r="H100" t="s">
        <v>11084</v>
      </c>
      <c r="I100" t="s">
        <v>3239</v>
      </c>
      <c r="J100" t="s">
        <v>3397</v>
      </c>
      <c r="K100">
        <v>1029422.80252457</v>
      </c>
      <c r="L100">
        <v>243166.56569297501</v>
      </c>
      <c r="M100" t="s">
        <v>98</v>
      </c>
      <c r="N100" t="s">
        <v>98</v>
      </c>
      <c r="O100">
        <v>1029423</v>
      </c>
      <c r="P100">
        <v>4117692</v>
      </c>
      <c r="Q100">
        <v>124</v>
      </c>
      <c r="R100">
        <v>12.504518364503699</v>
      </c>
      <c r="S100" t="s">
        <v>431</v>
      </c>
      <c r="T100">
        <v>1222</v>
      </c>
      <c r="U100">
        <v>1209.0462796020099</v>
      </c>
      <c r="V100">
        <v>78.7</v>
      </c>
      <c r="W100" t="s">
        <v>15219</v>
      </c>
      <c r="X100">
        <v>72102278</v>
      </c>
      <c r="Y100" t="s">
        <v>96</v>
      </c>
      <c r="Z100" t="s">
        <v>431</v>
      </c>
      <c r="AA100" t="s">
        <v>2388</v>
      </c>
      <c r="AB100" t="s">
        <v>853</v>
      </c>
      <c r="AC100" t="s">
        <v>2389</v>
      </c>
      <c r="AD100" t="s">
        <v>852</v>
      </c>
      <c r="AE100">
        <v>124</v>
      </c>
      <c r="AF100" t="s">
        <v>15219</v>
      </c>
      <c r="AG100" t="s">
        <v>96</v>
      </c>
      <c r="AH100" t="s">
        <v>96</v>
      </c>
      <c r="AI100" t="s">
        <v>96</v>
      </c>
      <c r="AJ100" t="s">
        <v>96</v>
      </c>
      <c r="AK100">
        <v>5</v>
      </c>
      <c r="AL100" t="s">
        <v>96</v>
      </c>
      <c r="AM100">
        <v>3</v>
      </c>
      <c r="AN100">
        <v>2</v>
      </c>
      <c r="AO100">
        <v>5</v>
      </c>
      <c r="AP100">
        <v>5</v>
      </c>
    </row>
    <row r="101" spans="1:42" x14ac:dyDescent="0.25">
      <c r="A101" t="s">
        <v>9227</v>
      </c>
      <c r="B101">
        <v>12.5103615920198</v>
      </c>
      <c r="C101">
        <v>164</v>
      </c>
      <c r="D101" t="s">
        <v>16763</v>
      </c>
      <c r="E101">
        <v>2656</v>
      </c>
      <c r="F101">
        <v>1218.66822987931</v>
      </c>
      <c r="G101">
        <v>60.366241206549397</v>
      </c>
      <c r="H101" t="s">
        <v>16764</v>
      </c>
      <c r="I101" t="s">
        <v>5900</v>
      </c>
      <c r="J101" t="s">
        <v>43</v>
      </c>
      <c r="K101">
        <v>114278.58262656099</v>
      </c>
      <c r="L101">
        <v>31352.527003528601</v>
      </c>
      <c r="M101" t="s">
        <v>98</v>
      </c>
      <c r="N101" t="s">
        <v>98</v>
      </c>
      <c r="O101">
        <v>114279</v>
      </c>
      <c r="P101">
        <v>457116</v>
      </c>
      <c r="Q101">
        <v>14</v>
      </c>
      <c r="R101">
        <v>12.544461592019799</v>
      </c>
      <c r="S101" t="s">
        <v>9227</v>
      </c>
      <c r="T101">
        <v>2656</v>
      </c>
      <c r="U101">
        <v>1211.66822987931</v>
      </c>
      <c r="V101">
        <v>60.4</v>
      </c>
      <c r="W101" t="s">
        <v>14429</v>
      </c>
      <c r="X101">
        <v>72102278</v>
      </c>
      <c r="Y101" t="s">
        <v>96</v>
      </c>
      <c r="Z101" t="s">
        <v>9227</v>
      </c>
      <c r="AA101" t="s">
        <v>9230</v>
      </c>
      <c r="AB101" t="s">
        <v>9231</v>
      </c>
      <c r="AC101" t="s">
        <v>9232</v>
      </c>
      <c r="AD101" t="s">
        <v>9233</v>
      </c>
      <c r="AE101">
        <v>14</v>
      </c>
      <c r="AF101" t="s">
        <v>14429</v>
      </c>
      <c r="AG101" t="s">
        <v>96</v>
      </c>
      <c r="AH101" t="s">
        <v>96</v>
      </c>
      <c r="AI101" t="s">
        <v>96</v>
      </c>
      <c r="AJ101" t="s">
        <v>96</v>
      </c>
      <c r="AK101">
        <v>5</v>
      </c>
      <c r="AL101">
        <v>4</v>
      </c>
      <c r="AM101">
        <v>3</v>
      </c>
      <c r="AN101">
        <v>2</v>
      </c>
      <c r="AO101">
        <v>5</v>
      </c>
      <c r="AP101">
        <v>5</v>
      </c>
    </row>
    <row r="102" spans="1:42" x14ac:dyDescent="0.25">
      <c r="A102" t="s">
        <v>428</v>
      </c>
      <c r="B102">
        <v>12.575388792849701</v>
      </c>
      <c r="C102">
        <v>75.099998474121094</v>
      </c>
      <c r="D102" t="s">
        <v>1360</v>
      </c>
      <c r="E102">
        <v>1221</v>
      </c>
      <c r="F102">
        <v>1222.9367404091399</v>
      </c>
      <c r="G102">
        <v>66.676831654986103</v>
      </c>
      <c r="H102" t="s">
        <v>2693</v>
      </c>
      <c r="I102" t="s">
        <v>1361</v>
      </c>
      <c r="J102" t="s">
        <v>44</v>
      </c>
      <c r="K102">
        <v>198183.88536505599</v>
      </c>
      <c r="L102">
        <v>90615.494476831198</v>
      </c>
      <c r="M102" t="s">
        <v>98</v>
      </c>
      <c r="N102" t="s">
        <v>98</v>
      </c>
      <c r="O102">
        <v>198184</v>
      </c>
      <c r="P102">
        <v>792736</v>
      </c>
      <c r="Q102">
        <v>24</v>
      </c>
      <c r="R102">
        <v>12.609488792849699</v>
      </c>
      <c r="S102" t="s">
        <v>428</v>
      </c>
      <c r="T102">
        <v>1221</v>
      </c>
      <c r="U102">
        <v>1215.9367404091399</v>
      </c>
      <c r="V102">
        <v>66.7</v>
      </c>
      <c r="W102" t="s">
        <v>15222</v>
      </c>
      <c r="X102">
        <v>72102278</v>
      </c>
      <c r="Y102" t="s">
        <v>96</v>
      </c>
      <c r="Z102" t="s">
        <v>428</v>
      </c>
      <c r="AA102" t="s">
        <v>429</v>
      </c>
      <c r="AB102" t="s">
        <v>724</v>
      </c>
      <c r="AC102" t="s">
        <v>430</v>
      </c>
      <c r="AD102" t="s">
        <v>723</v>
      </c>
      <c r="AE102">
        <v>24</v>
      </c>
      <c r="AF102" t="s">
        <v>15222</v>
      </c>
      <c r="AG102" t="s">
        <v>96</v>
      </c>
      <c r="AH102" t="s">
        <v>118</v>
      </c>
      <c r="AI102" t="s">
        <v>96</v>
      </c>
      <c r="AJ102" t="s">
        <v>96</v>
      </c>
      <c r="AK102">
        <v>5</v>
      </c>
      <c r="AL102" t="s">
        <v>96</v>
      </c>
      <c r="AM102" t="s">
        <v>96</v>
      </c>
      <c r="AN102">
        <v>2</v>
      </c>
      <c r="AO102">
        <v>5</v>
      </c>
      <c r="AP102">
        <v>5</v>
      </c>
    </row>
    <row r="103" spans="1:42" x14ac:dyDescent="0.25">
      <c r="A103" t="s">
        <v>158</v>
      </c>
      <c r="B103">
        <v>12.594555381321101</v>
      </c>
      <c r="C103">
        <v>94</v>
      </c>
      <c r="D103" t="s">
        <v>2045</v>
      </c>
      <c r="E103">
        <v>2826</v>
      </c>
      <c r="F103">
        <v>1224.19487213967</v>
      </c>
      <c r="G103">
        <v>59.561464726957901</v>
      </c>
      <c r="H103" t="s">
        <v>2046</v>
      </c>
      <c r="I103" t="s">
        <v>2047</v>
      </c>
      <c r="J103" t="s">
        <v>43</v>
      </c>
      <c r="K103">
        <v>187264.788182338</v>
      </c>
      <c r="L103">
        <v>64139.197172715503</v>
      </c>
      <c r="M103" t="s">
        <v>98</v>
      </c>
      <c r="N103" t="s">
        <v>98</v>
      </c>
      <c r="O103">
        <v>187265</v>
      </c>
      <c r="P103">
        <v>749060</v>
      </c>
      <c r="Q103">
        <v>23</v>
      </c>
      <c r="R103">
        <v>12.628655381321099</v>
      </c>
      <c r="S103" t="s">
        <v>158</v>
      </c>
      <c r="T103">
        <v>2826</v>
      </c>
      <c r="U103">
        <v>1217.19487213967</v>
      </c>
      <c r="V103">
        <v>59.6</v>
      </c>
      <c r="W103" t="s">
        <v>18338</v>
      </c>
      <c r="X103">
        <v>72102278</v>
      </c>
      <c r="Y103" t="s">
        <v>96</v>
      </c>
      <c r="Z103" t="s">
        <v>158</v>
      </c>
      <c r="AA103" t="s">
        <v>3466</v>
      </c>
      <c r="AB103" t="s">
        <v>3467</v>
      </c>
      <c r="AC103" t="s">
        <v>3468</v>
      </c>
      <c r="AD103" t="s">
        <v>3469</v>
      </c>
      <c r="AE103">
        <v>23</v>
      </c>
      <c r="AF103" t="s">
        <v>18338</v>
      </c>
      <c r="AG103" t="s">
        <v>96</v>
      </c>
      <c r="AH103" t="s">
        <v>96</v>
      </c>
      <c r="AI103" t="s">
        <v>96</v>
      </c>
      <c r="AJ103" t="s">
        <v>96</v>
      </c>
      <c r="AK103">
        <v>5</v>
      </c>
      <c r="AL103">
        <v>4</v>
      </c>
      <c r="AM103">
        <v>3</v>
      </c>
      <c r="AN103">
        <v>2</v>
      </c>
      <c r="AO103">
        <v>5</v>
      </c>
      <c r="AP103">
        <v>5</v>
      </c>
    </row>
    <row r="104" spans="1:42" x14ac:dyDescent="0.25">
      <c r="A104" t="s">
        <v>497</v>
      </c>
      <c r="B104">
        <v>12.6638017460344</v>
      </c>
      <c r="C104">
        <v>135</v>
      </c>
      <c r="D104" t="s">
        <v>498</v>
      </c>
      <c r="E104">
        <v>1229</v>
      </c>
      <c r="F104">
        <v>1228.74033670156</v>
      </c>
      <c r="G104">
        <v>87.073397228515603</v>
      </c>
      <c r="H104" t="s">
        <v>499</v>
      </c>
      <c r="I104" t="s">
        <v>500</v>
      </c>
      <c r="J104" t="s">
        <v>44</v>
      </c>
      <c r="K104">
        <v>583198.63082477904</v>
      </c>
      <c r="L104">
        <v>337429.90374764998</v>
      </c>
      <c r="M104">
        <v>221235.97798069101</v>
      </c>
      <c r="N104">
        <v>221235.97798069101</v>
      </c>
      <c r="O104">
        <v>361963</v>
      </c>
      <c r="P104">
        <v>1447852</v>
      </c>
      <c r="Q104">
        <v>44</v>
      </c>
      <c r="R104">
        <v>12.697901746034399</v>
      </c>
      <c r="S104" t="s">
        <v>497</v>
      </c>
      <c r="T104">
        <v>1229</v>
      </c>
      <c r="U104">
        <v>1221.74033670156</v>
      </c>
      <c r="V104">
        <v>87.1</v>
      </c>
      <c r="W104" t="s">
        <v>14814</v>
      </c>
      <c r="X104">
        <v>72102278</v>
      </c>
      <c r="Y104" t="s">
        <v>96</v>
      </c>
      <c r="Z104" t="s">
        <v>497</v>
      </c>
      <c r="AA104" t="s">
        <v>501</v>
      </c>
      <c r="AB104" t="s">
        <v>502</v>
      </c>
      <c r="AC104" t="s">
        <v>503</v>
      </c>
      <c r="AD104" t="s">
        <v>504</v>
      </c>
      <c r="AE104">
        <v>44</v>
      </c>
      <c r="AF104" t="s">
        <v>499</v>
      </c>
      <c r="AG104" t="s">
        <v>498</v>
      </c>
      <c r="AH104" t="s">
        <v>118</v>
      </c>
      <c r="AI104" t="s">
        <v>96</v>
      </c>
      <c r="AJ104" t="s">
        <v>96</v>
      </c>
      <c r="AK104" t="s">
        <v>96</v>
      </c>
      <c r="AL104" t="s">
        <v>96</v>
      </c>
      <c r="AM104" t="s">
        <v>96</v>
      </c>
      <c r="AN104">
        <v>2</v>
      </c>
      <c r="AO104">
        <v>2</v>
      </c>
      <c r="AP104">
        <v>2</v>
      </c>
    </row>
    <row r="105" spans="1:42" x14ac:dyDescent="0.25">
      <c r="A105" t="s">
        <v>4752</v>
      </c>
      <c r="B105">
        <v>12.704375559656601</v>
      </c>
      <c r="C105">
        <v>98</v>
      </c>
      <c r="D105" t="s">
        <v>8390</v>
      </c>
      <c r="E105">
        <v>1166</v>
      </c>
      <c r="F105">
        <v>1231.4036798636801</v>
      </c>
      <c r="G105">
        <v>69.482155084248205</v>
      </c>
      <c r="H105" t="s">
        <v>8391</v>
      </c>
      <c r="I105" t="s">
        <v>350</v>
      </c>
      <c r="J105" t="s">
        <v>43</v>
      </c>
      <c r="K105">
        <v>270570.88063925703</v>
      </c>
      <c r="L105">
        <v>83486.878248246401</v>
      </c>
      <c r="M105" t="s">
        <v>98</v>
      </c>
      <c r="N105" t="s">
        <v>98</v>
      </c>
      <c r="O105">
        <v>270571</v>
      </c>
      <c r="P105">
        <v>1082284</v>
      </c>
      <c r="Q105">
        <v>33</v>
      </c>
      <c r="R105">
        <v>12.7384755596566</v>
      </c>
      <c r="S105" t="s">
        <v>4752</v>
      </c>
      <c r="T105">
        <v>1166</v>
      </c>
      <c r="U105">
        <v>1224.4036798636801</v>
      </c>
      <c r="V105">
        <v>69.5</v>
      </c>
      <c r="W105" t="s">
        <v>18339</v>
      </c>
      <c r="X105">
        <v>72102278</v>
      </c>
      <c r="Y105" t="s">
        <v>96</v>
      </c>
      <c r="Z105" t="s">
        <v>4752</v>
      </c>
      <c r="AA105" t="s">
        <v>8392</v>
      </c>
      <c r="AB105" t="s">
        <v>4751</v>
      </c>
      <c r="AC105" t="s">
        <v>8393</v>
      </c>
      <c r="AD105" t="s">
        <v>4750</v>
      </c>
      <c r="AE105">
        <v>33</v>
      </c>
      <c r="AF105" t="s">
        <v>18339</v>
      </c>
      <c r="AG105" t="s">
        <v>96</v>
      </c>
      <c r="AH105" t="s">
        <v>96</v>
      </c>
      <c r="AI105" t="s">
        <v>96</v>
      </c>
      <c r="AJ105" t="s">
        <v>96</v>
      </c>
      <c r="AK105">
        <v>5</v>
      </c>
      <c r="AL105" t="s">
        <v>96</v>
      </c>
      <c r="AM105">
        <v>3</v>
      </c>
      <c r="AN105">
        <v>2</v>
      </c>
      <c r="AO105">
        <v>5</v>
      </c>
      <c r="AP105">
        <v>5</v>
      </c>
    </row>
    <row r="106" spans="1:42" x14ac:dyDescent="0.25">
      <c r="A106" t="s">
        <v>2391</v>
      </c>
      <c r="B106">
        <v>12.736435977659401</v>
      </c>
      <c r="C106">
        <v>70</v>
      </c>
      <c r="D106" t="s">
        <v>18340</v>
      </c>
      <c r="E106">
        <v>806</v>
      </c>
      <c r="F106">
        <v>1233.5081873634499</v>
      </c>
      <c r="G106">
        <v>85.285227607123204</v>
      </c>
      <c r="H106" t="s">
        <v>18341</v>
      </c>
      <c r="I106" t="s">
        <v>3649</v>
      </c>
      <c r="J106" t="s">
        <v>43</v>
      </c>
      <c r="K106">
        <v>238881.438681039</v>
      </c>
      <c r="L106">
        <v>92256.609254242503</v>
      </c>
      <c r="M106">
        <v>187809.04927606799</v>
      </c>
      <c r="N106">
        <v>187809.04927606799</v>
      </c>
      <c r="O106">
        <v>51072</v>
      </c>
      <c r="P106">
        <v>204288</v>
      </c>
      <c r="Q106">
        <v>6</v>
      </c>
      <c r="R106">
        <v>12.770535977659399</v>
      </c>
      <c r="S106" t="s">
        <v>1622</v>
      </c>
      <c r="T106">
        <v>806</v>
      </c>
      <c r="U106">
        <v>1226.5081873634499</v>
      </c>
      <c r="V106">
        <v>85.3</v>
      </c>
      <c r="W106" t="s">
        <v>14771</v>
      </c>
      <c r="X106">
        <v>72102278</v>
      </c>
      <c r="Y106" t="s">
        <v>96</v>
      </c>
      <c r="Z106" t="s">
        <v>1622</v>
      </c>
      <c r="AA106" t="s">
        <v>2390</v>
      </c>
      <c r="AB106" t="s">
        <v>2391</v>
      </c>
      <c r="AC106" t="s">
        <v>2392</v>
      </c>
      <c r="AD106" t="s">
        <v>2393</v>
      </c>
      <c r="AE106">
        <v>6</v>
      </c>
      <c r="AF106" t="s">
        <v>14771</v>
      </c>
      <c r="AG106" t="s">
        <v>96</v>
      </c>
      <c r="AH106" t="s">
        <v>96</v>
      </c>
      <c r="AI106" t="s">
        <v>96</v>
      </c>
      <c r="AJ106" t="s">
        <v>96</v>
      </c>
      <c r="AK106" t="s">
        <v>96</v>
      </c>
      <c r="AL106">
        <v>4</v>
      </c>
      <c r="AM106">
        <v>3</v>
      </c>
      <c r="AN106">
        <v>2</v>
      </c>
      <c r="AO106">
        <v>4</v>
      </c>
      <c r="AP106">
        <v>4</v>
      </c>
    </row>
    <row r="107" spans="1:42" x14ac:dyDescent="0.25">
      <c r="A107" t="s">
        <v>2391</v>
      </c>
      <c r="B107">
        <v>12.736438464184801</v>
      </c>
      <c r="C107">
        <v>70.099998474121094</v>
      </c>
      <c r="D107" t="s">
        <v>18342</v>
      </c>
      <c r="F107">
        <v>1233.5083505837599</v>
      </c>
      <c r="G107">
        <v>84.996716848570998</v>
      </c>
      <c r="H107" t="s">
        <v>18343</v>
      </c>
      <c r="I107" t="s">
        <v>16813</v>
      </c>
      <c r="J107" t="s">
        <v>3397</v>
      </c>
      <c r="K107">
        <v>257663.080788088</v>
      </c>
      <c r="L107">
        <v>92256.609254242503</v>
      </c>
      <c r="M107">
        <v>187809.04927606799</v>
      </c>
      <c r="N107">
        <v>187809.04927606799</v>
      </c>
      <c r="O107">
        <v>69854</v>
      </c>
      <c r="P107">
        <v>279416</v>
      </c>
      <c r="Q107">
        <v>8</v>
      </c>
      <c r="R107">
        <v>12.770538464184799</v>
      </c>
      <c r="S107" t="s">
        <v>1622</v>
      </c>
      <c r="T107" t="s">
        <v>96</v>
      </c>
      <c r="U107">
        <v>1226.5083505837599</v>
      </c>
      <c r="V107">
        <v>85</v>
      </c>
      <c r="W107" t="s">
        <v>14771</v>
      </c>
      <c r="X107">
        <v>72102278</v>
      </c>
      <c r="Y107" t="s">
        <v>96</v>
      </c>
      <c r="Z107" t="s">
        <v>1622</v>
      </c>
      <c r="AA107" t="s">
        <v>2390</v>
      </c>
      <c r="AB107" t="s">
        <v>2391</v>
      </c>
      <c r="AC107" t="s">
        <v>2392</v>
      </c>
      <c r="AD107" t="s">
        <v>2393</v>
      </c>
      <c r="AE107">
        <v>8</v>
      </c>
      <c r="AF107" t="s">
        <v>18343</v>
      </c>
      <c r="AG107" t="s">
        <v>18342</v>
      </c>
      <c r="AH107" t="s">
        <v>96</v>
      </c>
      <c r="AI107" t="s">
        <v>96</v>
      </c>
      <c r="AJ107" t="s">
        <v>96</v>
      </c>
      <c r="AK107" t="s">
        <v>96</v>
      </c>
      <c r="AL107" t="s">
        <v>96</v>
      </c>
      <c r="AM107">
        <v>3</v>
      </c>
      <c r="AN107">
        <v>2</v>
      </c>
      <c r="AO107">
        <v>3</v>
      </c>
      <c r="AP107">
        <v>3</v>
      </c>
    </row>
    <row r="108" spans="1:42" x14ac:dyDescent="0.25">
      <c r="A108" t="s">
        <v>6474</v>
      </c>
      <c r="B108">
        <v>12.7705116438418</v>
      </c>
      <c r="C108">
        <v>112</v>
      </c>
      <c r="D108" t="s">
        <v>7512</v>
      </c>
      <c r="E108">
        <v>1279</v>
      </c>
      <c r="F108">
        <v>1235.7449796296701</v>
      </c>
      <c r="G108">
        <v>79.347985637140098</v>
      </c>
      <c r="H108" t="s">
        <v>7513</v>
      </c>
      <c r="I108" t="s">
        <v>7514</v>
      </c>
      <c r="J108" t="s">
        <v>43</v>
      </c>
      <c r="K108">
        <v>252018.15472842599</v>
      </c>
      <c r="L108">
        <v>165962.89736263501</v>
      </c>
      <c r="M108" t="s">
        <v>98</v>
      </c>
      <c r="N108" t="s">
        <v>98</v>
      </c>
      <c r="O108">
        <v>252018</v>
      </c>
      <c r="P108">
        <v>1008072</v>
      </c>
      <c r="Q108">
        <v>30</v>
      </c>
      <c r="R108">
        <v>12.804611643841799</v>
      </c>
      <c r="S108" t="s">
        <v>6474</v>
      </c>
      <c r="T108">
        <v>1279</v>
      </c>
      <c r="U108">
        <v>1228.7449796296701</v>
      </c>
      <c r="V108">
        <v>79.3</v>
      </c>
      <c r="W108" t="s">
        <v>15752</v>
      </c>
      <c r="X108">
        <v>72102278</v>
      </c>
      <c r="Y108" t="s">
        <v>96</v>
      </c>
      <c r="Z108" t="s">
        <v>6474</v>
      </c>
      <c r="AA108" t="s">
        <v>6477</v>
      </c>
      <c r="AB108" t="s">
        <v>6478</v>
      </c>
      <c r="AC108" t="s">
        <v>6479</v>
      </c>
      <c r="AD108" t="s">
        <v>6480</v>
      </c>
      <c r="AE108">
        <v>30</v>
      </c>
      <c r="AF108" t="s">
        <v>15752</v>
      </c>
      <c r="AG108" t="s">
        <v>96</v>
      </c>
      <c r="AH108" t="s">
        <v>96</v>
      </c>
      <c r="AI108" t="s">
        <v>96</v>
      </c>
      <c r="AJ108" t="s">
        <v>96</v>
      </c>
      <c r="AK108">
        <v>5</v>
      </c>
      <c r="AL108" t="s">
        <v>96</v>
      </c>
      <c r="AM108">
        <v>3</v>
      </c>
      <c r="AN108">
        <v>2</v>
      </c>
      <c r="AO108">
        <v>5</v>
      </c>
      <c r="AP108">
        <v>5</v>
      </c>
    </row>
    <row r="109" spans="1:42" x14ac:dyDescent="0.25">
      <c r="A109" t="s">
        <v>923</v>
      </c>
      <c r="B109">
        <v>12.7945781108004</v>
      </c>
      <c r="C109">
        <v>139</v>
      </c>
      <c r="D109" t="s">
        <v>18344</v>
      </c>
      <c r="E109">
        <v>1302</v>
      </c>
      <c r="F109">
        <v>1237.3247488080699</v>
      </c>
      <c r="G109">
        <v>72.491507500301793</v>
      </c>
      <c r="H109" t="s">
        <v>18345</v>
      </c>
      <c r="I109" t="s">
        <v>1361</v>
      </c>
      <c r="J109" t="s">
        <v>43</v>
      </c>
      <c r="K109">
        <v>1586038.2247166501</v>
      </c>
      <c r="L109">
        <v>141490.572797553</v>
      </c>
      <c r="M109" t="s">
        <v>98</v>
      </c>
      <c r="N109" t="s">
        <v>98</v>
      </c>
      <c r="O109">
        <v>1586038</v>
      </c>
      <c r="P109">
        <v>6344152</v>
      </c>
      <c r="Q109">
        <v>191</v>
      </c>
      <c r="R109">
        <v>12.828678110800398</v>
      </c>
      <c r="S109" t="s">
        <v>923</v>
      </c>
      <c r="T109">
        <v>1302</v>
      </c>
      <c r="U109">
        <v>1230.3247488080699</v>
      </c>
      <c r="V109">
        <v>72.5</v>
      </c>
      <c r="W109" t="s">
        <v>14402</v>
      </c>
      <c r="X109">
        <v>72102278</v>
      </c>
      <c r="Y109" t="s">
        <v>96</v>
      </c>
      <c r="Z109" t="s">
        <v>923</v>
      </c>
      <c r="AA109" t="s">
        <v>921</v>
      </c>
      <c r="AB109" t="s">
        <v>924</v>
      </c>
      <c r="AC109" t="s">
        <v>922</v>
      </c>
      <c r="AD109" t="s">
        <v>1422</v>
      </c>
      <c r="AE109">
        <v>191</v>
      </c>
      <c r="AF109" t="s">
        <v>14402</v>
      </c>
      <c r="AG109" t="s">
        <v>96</v>
      </c>
      <c r="AH109" t="s">
        <v>96</v>
      </c>
      <c r="AI109" t="s">
        <v>96</v>
      </c>
      <c r="AJ109" t="s">
        <v>96</v>
      </c>
      <c r="AK109">
        <v>5</v>
      </c>
      <c r="AL109" t="s">
        <v>96</v>
      </c>
      <c r="AM109">
        <v>3</v>
      </c>
      <c r="AN109">
        <v>2</v>
      </c>
      <c r="AO109">
        <v>5</v>
      </c>
      <c r="AP109">
        <v>5</v>
      </c>
    </row>
    <row r="110" spans="1:42" x14ac:dyDescent="0.25">
      <c r="A110" t="s">
        <v>4286</v>
      </c>
      <c r="B110">
        <v>12.919666849235901</v>
      </c>
      <c r="C110">
        <v>97.099998474121094</v>
      </c>
      <c r="D110" t="s">
        <v>18346</v>
      </c>
      <c r="E110">
        <v>1160</v>
      </c>
      <c r="F110">
        <v>1245.5358141832</v>
      </c>
      <c r="G110">
        <v>79.444418981193806</v>
      </c>
      <c r="H110" t="s">
        <v>18347</v>
      </c>
      <c r="I110" t="s">
        <v>799</v>
      </c>
      <c r="J110" t="s">
        <v>43</v>
      </c>
      <c r="K110">
        <v>39693.236769016301</v>
      </c>
      <c r="L110">
        <v>25973.668675537199</v>
      </c>
      <c r="M110">
        <v>31104.1864442761</v>
      </c>
      <c r="N110">
        <v>31104.1864442761</v>
      </c>
      <c r="O110">
        <v>8589</v>
      </c>
      <c r="P110">
        <v>34356</v>
      </c>
      <c r="Q110">
        <v>1</v>
      </c>
      <c r="R110">
        <v>12.953766849235899</v>
      </c>
      <c r="S110" t="s">
        <v>4285</v>
      </c>
      <c r="T110">
        <v>1160</v>
      </c>
      <c r="U110">
        <v>1238.5358141832</v>
      </c>
      <c r="V110">
        <v>79.400000000000006</v>
      </c>
      <c r="W110" t="s">
        <v>14924</v>
      </c>
      <c r="X110">
        <v>72102278</v>
      </c>
      <c r="Y110" t="s">
        <v>96</v>
      </c>
      <c r="Z110" t="s">
        <v>4285</v>
      </c>
      <c r="AA110" t="s">
        <v>4283</v>
      </c>
      <c r="AB110" t="s">
        <v>4286</v>
      </c>
      <c r="AC110" t="s">
        <v>4284</v>
      </c>
      <c r="AD110" t="s">
        <v>5818</v>
      </c>
      <c r="AE110">
        <v>1</v>
      </c>
      <c r="AF110" t="s">
        <v>14924</v>
      </c>
      <c r="AG110" t="s">
        <v>96</v>
      </c>
      <c r="AH110" t="s">
        <v>96</v>
      </c>
      <c r="AI110" t="s">
        <v>96</v>
      </c>
      <c r="AJ110">
        <v>6</v>
      </c>
      <c r="AK110">
        <v>5</v>
      </c>
      <c r="AL110" t="s">
        <v>96</v>
      </c>
      <c r="AM110">
        <v>3</v>
      </c>
      <c r="AN110">
        <v>2</v>
      </c>
      <c r="AO110">
        <v>6</v>
      </c>
      <c r="AP110">
        <v>6</v>
      </c>
    </row>
    <row r="111" spans="1:42" x14ac:dyDescent="0.25">
      <c r="A111" t="s">
        <v>18348</v>
      </c>
      <c r="B111">
        <v>12.991598503611399</v>
      </c>
      <c r="C111">
        <v>56.099998474121101</v>
      </c>
      <c r="D111" t="s">
        <v>60</v>
      </c>
      <c r="F111">
        <v>1250.2575463231601</v>
      </c>
      <c r="G111">
        <v>50.189645232191197</v>
      </c>
      <c r="H111" t="s">
        <v>18349</v>
      </c>
      <c r="I111" t="s">
        <v>18350</v>
      </c>
      <c r="J111" t="s">
        <v>39</v>
      </c>
      <c r="K111">
        <v>111315.467478591</v>
      </c>
      <c r="L111">
        <v>31211.1131554721</v>
      </c>
      <c r="M111" t="s">
        <v>98</v>
      </c>
      <c r="N111" t="s">
        <v>98</v>
      </c>
      <c r="O111">
        <v>111315</v>
      </c>
      <c r="P111">
        <v>445260</v>
      </c>
      <c r="Q111">
        <v>13</v>
      </c>
      <c r="R111">
        <v>13.025698503611398</v>
      </c>
      <c r="S111" t="s">
        <v>18348</v>
      </c>
      <c r="T111" t="s">
        <v>96</v>
      </c>
      <c r="U111">
        <v>1243.2575463231601</v>
      </c>
      <c r="V111">
        <v>50.2</v>
      </c>
      <c r="W111" t="s">
        <v>18351</v>
      </c>
      <c r="X111">
        <v>72102278</v>
      </c>
      <c r="Y111" t="s">
        <v>96</v>
      </c>
      <c r="Z111" t="s">
        <v>18348</v>
      </c>
      <c r="AA111" t="s">
        <v>18352</v>
      </c>
      <c r="AB111" t="s">
        <v>18353</v>
      </c>
      <c r="AC111" t="s">
        <v>18354</v>
      </c>
      <c r="AD111" t="s">
        <v>18355</v>
      </c>
      <c r="AE111">
        <v>13</v>
      </c>
      <c r="AF111" t="s">
        <v>18351</v>
      </c>
      <c r="AG111" t="s">
        <v>96</v>
      </c>
      <c r="AH111" t="s">
        <v>96</v>
      </c>
      <c r="AI111" t="s">
        <v>96</v>
      </c>
      <c r="AJ111" t="s">
        <v>96</v>
      </c>
      <c r="AK111">
        <v>5</v>
      </c>
      <c r="AL111" t="s">
        <v>96</v>
      </c>
      <c r="AM111">
        <v>3</v>
      </c>
      <c r="AN111">
        <v>2</v>
      </c>
      <c r="AO111">
        <v>5</v>
      </c>
      <c r="AP111">
        <v>5</v>
      </c>
    </row>
    <row r="112" spans="1:42" x14ac:dyDescent="0.25">
      <c r="A112" t="s">
        <v>6488</v>
      </c>
      <c r="B112">
        <v>12.9919689551611</v>
      </c>
      <c r="C112">
        <v>154</v>
      </c>
      <c r="D112" t="s">
        <v>13378</v>
      </c>
      <c r="E112">
        <v>1834</v>
      </c>
      <c r="F112">
        <v>1250.2818634753701</v>
      </c>
      <c r="G112">
        <v>62.837523193111203</v>
      </c>
      <c r="H112" t="s">
        <v>13379</v>
      </c>
      <c r="I112" t="s">
        <v>13380</v>
      </c>
      <c r="J112" t="s">
        <v>43</v>
      </c>
      <c r="K112">
        <v>284698.87940529</v>
      </c>
      <c r="L112">
        <v>60835.492615253002</v>
      </c>
      <c r="M112" t="s">
        <v>98</v>
      </c>
      <c r="N112" t="s">
        <v>98</v>
      </c>
      <c r="O112">
        <v>284699</v>
      </c>
      <c r="P112">
        <v>1138796</v>
      </c>
      <c r="Q112">
        <v>34</v>
      </c>
      <c r="R112">
        <v>13.026068955161099</v>
      </c>
      <c r="S112" t="s">
        <v>6488</v>
      </c>
      <c r="T112">
        <v>1834</v>
      </c>
      <c r="U112">
        <v>1243.2818634753701</v>
      </c>
      <c r="V112">
        <v>62.8</v>
      </c>
      <c r="W112" t="s">
        <v>18356</v>
      </c>
      <c r="X112">
        <v>72102278</v>
      </c>
      <c r="Y112" t="s">
        <v>96</v>
      </c>
      <c r="Z112" t="s">
        <v>6488</v>
      </c>
      <c r="AA112" t="s">
        <v>6489</v>
      </c>
      <c r="AB112" t="s">
        <v>6490</v>
      </c>
      <c r="AC112" t="s">
        <v>6491</v>
      </c>
      <c r="AD112" t="s">
        <v>6492</v>
      </c>
      <c r="AE112">
        <v>34</v>
      </c>
      <c r="AF112" t="s">
        <v>18356</v>
      </c>
      <c r="AG112" t="s">
        <v>96</v>
      </c>
      <c r="AH112" t="s">
        <v>96</v>
      </c>
      <c r="AI112" t="s">
        <v>96</v>
      </c>
      <c r="AJ112" t="s">
        <v>96</v>
      </c>
      <c r="AK112">
        <v>5</v>
      </c>
      <c r="AL112">
        <v>4</v>
      </c>
      <c r="AM112">
        <v>3</v>
      </c>
      <c r="AN112">
        <v>2</v>
      </c>
      <c r="AO112">
        <v>5</v>
      </c>
      <c r="AP112">
        <v>5</v>
      </c>
    </row>
    <row r="113" spans="1:42" x14ac:dyDescent="0.25">
      <c r="A113" t="s">
        <v>161</v>
      </c>
      <c r="B113">
        <v>13.0938438837081</v>
      </c>
      <c r="C113">
        <v>57</v>
      </c>
      <c r="D113" t="s">
        <v>18357</v>
      </c>
      <c r="E113">
        <v>1210</v>
      </c>
      <c r="F113">
        <v>1256.9691297221</v>
      </c>
      <c r="G113">
        <v>69.319788581778297</v>
      </c>
      <c r="H113" t="s">
        <v>18358</v>
      </c>
      <c r="I113" t="s">
        <v>49</v>
      </c>
      <c r="J113" t="s">
        <v>43</v>
      </c>
      <c r="K113">
        <v>411831.88933827297</v>
      </c>
      <c r="L113">
        <v>26968.4598375633</v>
      </c>
      <c r="M113">
        <v>72248.698869099593</v>
      </c>
      <c r="N113">
        <v>72248.698869099593</v>
      </c>
      <c r="O113">
        <v>339583</v>
      </c>
      <c r="P113">
        <v>1358332</v>
      </c>
      <c r="Q113">
        <v>41</v>
      </c>
      <c r="R113">
        <v>13.127943883708099</v>
      </c>
      <c r="S113" t="s">
        <v>161</v>
      </c>
      <c r="T113">
        <v>1210</v>
      </c>
      <c r="U113">
        <v>1249.9691297221</v>
      </c>
      <c r="V113">
        <v>69.3</v>
      </c>
      <c r="W113" t="s">
        <v>14927</v>
      </c>
      <c r="X113">
        <v>72102278</v>
      </c>
      <c r="Y113" t="s">
        <v>96</v>
      </c>
      <c r="Z113" t="s">
        <v>161</v>
      </c>
      <c r="AA113" t="s">
        <v>162</v>
      </c>
      <c r="AB113" t="s">
        <v>2970</v>
      </c>
      <c r="AC113" t="s">
        <v>788</v>
      </c>
      <c r="AD113" t="s">
        <v>2967</v>
      </c>
      <c r="AE113">
        <v>41</v>
      </c>
      <c r="AF113" t="s">
        <v>14927</v>
      </c>
      <c r="AG113" t="s">
        <v>96</v>
      </c>
      <c r="AH113" t="s">
        <v>96</v>
      </c>
      <c r="AI113" t="s">
        <v>96</v>
      </c>
      <c r="AJ113" t="s">
        <v>96</v>
      </c>
      <c r="AK113">
        <v>5</v>
      </c>
      <c r="AL113" t="s">
        <v>96</v>
      </c>
      <c r="AM113">
        <v>3</v>
      </c>
      <c r="AN113">
        <v>2</v>
      </c>
      <c r="AO113">
        <v>5</v>
      </c>
      <c r="AP113">
        <v>5</v>
      </c>
    </row>
    <row r="114" spans="1:42" x14ac:dyDescent="0.25">
      <c r="A114" t="s">
        <v>2398</v>
      </c>
      <c r="B114">
        <v>13.093846972963901</v>
      </c>
      <c r="C114">
        <v>113</v>
      </c>
      <c r="D114" t="s">
        <v>3951</v>
      </c>
      <c r="E114">
        <v>1253</v>
      </c>
      <c r="F114">
        <v>1256.9693325067899</v>
      </c>
      <c r="G114">
        <v>60.945518205701397</v>
      </c>
      <c r="H114" t="s">
        <v>3952</v>
      </c>
      <c r="I114" t="s">
        <v>45</v>
      </c>
      <c r="J114" t="s">
        <v>44</v>
      </c>
      <c r="K114">
        <v>194658.98350686199</v>
      </c>
      <c r="L114">
        <v>85411.944815253199</v>
      </c>
      <c r="M114" t="s">
        <v>98</v>
      </c>
      <c r="N114" t="s">
        <v>98</v>
      </c>
      <c r="O114">
        <v>194659</v>
      </c>
      <c r="P114">
        <v>778636</v>
      </c>
      <c r="Q114">
        <v>23</v>
      </c>
      <c r="R114">
        <v>13.127946972963899</v>
      </c>
      <c r="S114" t="s">
        <v>2398</v>
      </c>
      <c r="T114">
        <v>1253</v>
      </c>
      <c r="U114">
        <v>1249.9693325067899</v>
      </c>
      <c r="V114">
        <v>60.9</v>
      </c>
      <c r="W114" t="s">
        <v>14389</v>
      </c>
      <c r="X114">
        <v>72102278</v>
      </c>
      <c r="Y114" t="s">
        <v>96</v>
      </c>
      <c r="Z114" t="s">
        <v>2398</v>
      </c>
      <c r="AA114" t="s">
        <v>2399</v>
      </c>
      <c r="AB114" t="s">
        <v>2397</v>
      </c>
      <c r="AC114" t="s">
        <v>2408</v>
      </c>
      <c r="AD114" t="s">
        <v>1423</v>
      </c>
      <c r="AE114">
        <v>23</v>
      </c>
      <c r="AF114" t="s">
        <v>14389</v>
      </c>
      <c r="AG114" t="s">
        <v>96</v>
      </c>
      <c r="AH114" t="s">
        <v>118</v>
      </c>
      <c r="AI114" t="s">
        <v>96</v>
      </c>
      <c r="AJ114" t="s">
        <v>96</v>
      </c>
      <c r="AK114">
        <v>5</v>
      </c>
      <c r="AL114" t="s">
        <v>96</v>
      </c>
      <c r="AM114" t="s">
        <v>96</v>
      </c>
      <c r="AN114">
        <v>2</v>
      </c>
      <c r="AO114">
        <v>5</v>
      </c>
      <c r="AP114">
        <v>5</v>
      </c>
    </row>
    <row r="115" spans="1:42" x14ac:dyDescent="0.25">
      <c r="A115" t="s">
        <v>18359</v>
      </c>
      <c r="B115">
        <v>13.121164970867399</v>
      </c>
      <c r="C115">
        <v>127</v>
      </c>
      <c r="D115" t="s">
        <v>18360</v>
      </c>
      <c r="E115">
        <v>1572</v>
      </c>
      <c r="F115">
        <v>1258.76253843011</v>
      </c>
      <c r="G115">
        <v>53.729052589127498</v>
      </c>
      <c r="H115" t="s">
        <v>18361</v>
      </c>
      <c r="I115" t="s">
        <v>18362</v>
      </c>
      <c r="J115" t="s">
        <v>43</v>
      </c>
      <c r="K115">
        <v>45935.460161629097</v>
      </c>
      <c r="L115">
        <v>10378.5551366288</v>
      </c>
      <c r="M115" t="s">
        <v>98</v>
      </c>
      <c r="N115" t="s">
        <v>98</v>
      </c>
      <c r="O115">
        <v>45935</v>
      </c>
      <c r="P115">
        <v>183740</v>
      </c>
      <c r="Q115">
        <v>6</v>
      </c>
      <c r="R115">
        <v>13.155264970867398</v>
      </c>
      <c r="S115" t="s">
        <v>18363</v>
      </c>
      <c r="T115">
        <v>1572</v>
      </c>
      <c r="U115">
        <v>1251.76253843011</v>
      </c>
      <c r="V115">
        <v>53.7</v>
      </c>
      <c r="W115" t="s">
        <v>18364</v>
      </c>
      <c r="X115">
        <v>72102278</v>
      </c>
      <c r="Y115" t="s">
        <v>96</v>
      </c>
      <c r="Z115" t="s">
        <v>18363</v>
      </c>
      <c r="AA115" t="s">
        <v>18365</v>
      </c>
      <c r="AB115" t="s">
        <v>18359</v>
      </c>
      <c r="AC115" t="s">
        <v>18366</v>
      </c>
      <c r="AD115" t="s">
        <v>18367</v>
      </c>
      <c r="AE115">
        <v>6</v>
      </c>
      <c r="AF115" t="s">
        <v>18364</v>
      </c>
      <c r="AG115" t="s">
        <v>96</v>
      </c>
      <c r="AH115" t="s">
        <v>96</v>
      </c>
      <c r="AI115" t="s">
        <v>96</v>
      </c>
      <c r="AJ115" t="s">
        <v>96</v>
      </c>
      <c r="AK115">
        <v>5</v>
      </c>
      <c r="AL115">
        <v>4</v>
      </c>
      <c r="AM115">
        <v>3</v>
      </c>
      <c r="AN115">
        <v>2</v>
      </c>
      <c r="AO115">
        <v>5</v>
      </c>
      <c r="AP115">
        <v>5</v>
      </c>
    </row>
    <row r="116" spans="1:42" x14ac:dyDescent="0.25">
      <c r="A116" t="s">
        <v>2695</v>
      </c>
      <c r="B116">
        <v>13.162716216734699</v>
      </c>
      <c r="C116">
        <v>84.099998474121094</v>
      </c>
      <c r="D116" t="s">
        <v>18368</v>
      </c>
      <c r="E116">
        <v>1037</v>
      </c>
      <c r="F116">
        <v>1261.4900421247</v>
      </c>
      <c r="G116">
        <v>64.620229722162705</v>
      </c>
      <c r="H116" t="s">
        <v>18369</v>
      </c>
      <c r="I116" t="s">
        <v>18370</v>
      </c>
      <c r="J116" t="s">
        <v>43</v>
      </c>
      <c r="K116">
        <v>210662.25111780001</v>
      </c>
      <c r="L116">
        <v>40495.605119143998</v>
      </c>
      <c r="M116" t="s">
        <v>98</v>
      </c>
      <c r="N116" t="s">
        <v>98</v>
      </c>
      <c r="O116">
        <v>210662</v>
      </c>
      <c r="P116">
        <v>842648</v>
      </c>
      <c r="Q116">
        <v>25</v>
      </c>
      <c r="R116">
        <v>13.196816216734698</v>
      </c>
      <c r="S116" t="s">
        <v>2695</v>
      </c>
      <c r="T116">
        <v>1037</v>
      </c>
      <c r="U116">
        <v>1254.4900421247</v>
      </c>
      <c r="V116">
        <v>64.599999999999994</v>
      </c>
      <c r="W116" t="s">
        <v>18371</v>
      </c>
      <c r="X116">
        <v>72102278</v>
      </c>
      <c r="Y116" t="s">
        <v>96</v>
      </c>
      <c r="Z116" t="s">
        <v>2695</v>
      </c>
      <c r="AA116" t="s">
        <v>2696</v>
      </c>
      <c r="AB116" t="s">
        <v>2697</v>
      </c>
      <c r="AC116" t="s">
        <v>2698</v>
      </c>
      <c r="AD116" t="s">
        <v>2699</v>
      </c>
      <c r="AE116">
        <v>25</v>
      </c>
      <c r="AF116" t="s">
        <v>18371</v>
      </c>
      <c r="AG116" t="s">
        <v>96</v>
      </c>
      <c r="AH116" t="s">
        <v>96</v>
      </c>
      <c r="AI116" t="s">
        <v>96</v>
      </c>
      <c r="AJ116" t="s">
        <v>96</v>
      </c>
      <c r="AK116">
        <v>5</v>
      </c>
      <c r="AL116">
        <v>4</v>
      </c>
      <c r="AM116">
        <v>3</v>
      </c>
      <c r="AN116">
        <v>2</v>
      </c>
      <c r="AO116">
        <v>5</v>
      </c>
      <c r="AP116">
        <v>5</v>
      </c>
    </row>
    <row r="117" spans="1:42" x14ac:dyDescent="0.25">
      <c r="A117" t="s">
        <v>163</v>
      </c>
      <c r="B117">
        <v>13.1834825381443</v>
      </c>
      <c r="C117">
        <v>71.099998474121094</v>
      </c>
      <c r="D117" t="s">
        <v>10095</v>
      </c>
      <c r="E117">
        <v>976</v>
      </c>
      <c r="F117">
        <v>1262.85318340207</v>
      </c>
      <c r="G117">
        <v>75.446064996598395</v>
      </c>
      <c r="H117" t="s">
        <v>10096</v>
      </c>
      <c r="I117" t="s">
        <v>389</v>
      </c>
      <c r="J117" t="s">
        <v>43</v>
      </c>
      <c r="K117">
        <v>202812.11909466199</v>
      </c>
      <c r="L117">
        <v>29740.113338475399</v>
      </c>
      <c r="M117">
        <v>54688.083244866801</v>
      </c>
      <c r="N117">
        <v>54688.083244866801</v>
      </c>
      <c r="O117">
        <v>148124</v>
      </c>
      <c r="P117">
        <v>592496</v>
      </c>
      <c r="Q117">
        <v>18</v>
      </c>
      <c r="R117">
        <v>13.217582538144299</v>
      </c>
      <c r="S117" t="s">
        <v>163</v>
      </c>
      <c r="T117">
        <v>976</v>
      </c>
      <c r="U117">
        <v>1255.85318340207</v>
      </c>
      <c r="V117">
        <v>75.400000000000006</v>
      </c>
      <c r="W117" t="s">
        <v>15236</v>
      </c>
      <c r="X117">
        <v>72102278</v>
      </c>
      <c r="Y117" t="s">
        <v>96</v>
      </c>
      <c r="Z117" t="s">
        <v>163</v>
      </c>
      <c r="AA117" t="s">
        <v>164</v>
      </c>
      <c r="AB117" t="s">
        <v>2971</v>
      </c>
      <c r="AC117" t="s">
        <v>165</v>
      </c>
      <c r="AD117" t="s">
        <v>2969</v>
      </c>
      <c r="AE117">
        <v>18</v>
      </c>
      <c r="AF117" t="s">
        <v>15236</v>
      </c>
      <c r="AG117" t="s">
        <v>96</v>
      </c>
      <c r="AH117" t="s">
        <v>96</v>
      </c>
      <c r="AI117" t="s">
        <v>96</v>
      </c>
      <c r="AJ117" t="s">
        <v>96</v>
      </c>
      <c r="AK117">
        <v>5</v>
      </c>
      <c r="AL117">
        <v>4</v>
      </c>
      <c r="AM117">
        <v>3</v>
      </c>
      <c r="AN117">
        <v>2</v>
      </c>
      <c r="AO117">
        <v>5</v>
      </c>
      <c r="AP117">
        <v>5</v>
      </c>
    </row>
    <row r="118" spans="1:42" x14ac:dyDescent="0.25">
      <c r="A118" t="s">
        <v>18372</v>
      </c>
      <c r="B118">
        <v>13.233681411376599</v>
      </c>
      <c r="C118">
        <v>75.099998474121094</v>
      </c>
      <c r="D118" t="s">
        <v>18373</v>
      </c>
      <c r="E118">
        <v>657</v>
      </c>
      <c r="F118">
        <v>1266.1483339889401</v>
      </c>
      <c r="G118">
        <v>65.552309176155802</v>
      </c>
      <c r="H118" t="s">
        <v>18374</v>
      </c>
      <c r="I118" t="s">
        <v>18375</v>
      </c>
      <c r="J118" t="s">
        <v>43</v>
      </c>
      <c r="K118">
        <v>176431.25694606101</v>
      </c>
      <c r="L118">
        <v>82275.984562642101</v>
      </c>
      <c r="M118" t="s">
        <v>98</v>
      </c>
      <c r="N118" t="s">
        <v>98</v>
      </c>
      <c r="O118">
        <v>176431</v>
      </c>
      <c r="P118">
        <v>705724</v>
      </c>
      <c r="Q118">
        <v>21</v>
      </c>
      <c r="R118">
        <v>13.267781411376598</v>
      </c>
      <c r="S118" t="s">
        <v>18376</v>
      </c>
      <c r="T118">
        <v>657</v>
      </c>
      <c r="U118">
        <v>1259.1483339889401</v>
      </c>
      <c r="V118">
        <v>65.599999999999994</v>
      </c>
      <c r="W118" t="s">
        <v>18377</v>
      </c>
      <c r="X118">
        <v>72102278</v>
      </c>
      <c r="Y118" t="s">
        <v>96</v>
      </c>
      <c r="Z118" t="s">
        <v>18376</v>
      </c>
      <c r="AA118" t="s">
        <v>18378</v>
      </c>
      <c r="AB118" t="s">
        <v>18372</v>
      </c>
      <c r="AC118" t="s">
        <v>18379</v>
      </c>
      <c r="AD118" t="s">
        <v>18380</v>
      </c>
      <c r="AE118">
        <v>21</v>
      </c>
      <c r="AF118" t="s">
        <v>18377</v>
      </c>
      <c r="AG118" t="s">
        <v>96</v>
      </c>
      <c r="AH118" t="s">
        <v>96</v>
      </c>
      <c r="AI118" t="s">
        <v>96</v>
      </c>
      <c r="AJ118" t="s">
        <v>96</v>
      </c>
      <c r="AK118">
        <v>5</v>
      </c>
      <c r="AL118">
        <v>4</v>
      </c>
      <c r="AM118">
        <v>3</v>
      </c>
      <c r="AN118">
        <v>2</v>
      </c>
      <c r="AO118">
        <v>5</v>
      </c>
      <c r="AP118">
        <v>5</v>
      </c>
    </row>
    <row r="119" spans="1:42" x14ac:dyDescent="0.25">
      <c r="A119" t="s">
        <v>18372</v>
      </c>
      <c r="B119">
        <v>13.2339179108238</v>
      </c>
      <c r="C119">
        <v>75</v>
      </c>
      <c r="D119" t="s">
        <v>1360</v>
      </c>
      <c r="E119">
        <v>1222</v>
      </c>
      <c r="F119">
        <v>1266.16385826752</v>
      </c>
      <c r="G119">
        <v>61.363004609534499</v>
      </c>
      <c r="H119" t="s">
        <v>2022</v>
      </c>
      <c r="I119" t="s">
        <v>1361</v>
      </c>
      <c r="J119" t="s">
        <v>43</v>
      </c>
      <c r="K119">
        <v>278399.36805229197</v>
      </c>
      <c r="L119">
        <v>82275.984562642101</v>
      </c>
      <c r="M119" t="s">
        <v>98</v>
      </c>
      <c r="N119" t="s">
        <v>98</v>
      </c>
      <c r="O119">
        <v>278399</v>
      </c>
      <c r="P119">
        <v>1113596</v>
      </c>
      <c r="Q119">
        <v>33</v>
      </c>
      <c r="R119">
        <v>13.268017910823799</v>
      </c>
      <c r="S119" t="s">
        <v>18376</v>
      </c>
      <c r="T119">
        <v>1222</v>
      </c>
      <c r="U119">
        <v>1259.16385826752</v>
      </c>
      <c r="V119">
        <v>61.4</v>
      </c>
      <c r="W119" t="s">
        <v>18377</v>
      </c>
      <c r="X119">
        <v>72102278</v>
      </c>
      <c r="Y119" t="s">
        <v>96</v>
      </c>
      <c r="Z119" t="s">
        <v>18376</v>
      </c>
      <c r="AA119" t="s">
        <v>18378</v>
      </c>
      <c r="AB119" t="s">
        <v>18372</v>
      </c>
      <c r="AC119" t="s">
        <v>18379</v>
      </c>
      <c r="AD119" t="s">
        <v>18380</v>
      </c>
      <c r="AE119">
        <v>33</v>
      </c>
      <c r="AF119" t="s">
        <v>18377</v>
      </c>
      <c r="AG119" t="s">
        <v>96</v>
      </c>
      <c r="AH119" t="s">
        <v>96</v>
      </c>
      <c r="AI119" t="s">
        <v>96</v>
      </c>
      <c r="AJ119" t="s">
        <v>96</v>
      </c>
      <c r="AK119">
        <v>5</v>
      </c>
      <c r="AL119" t="s">
        <v>96</v>
      </c>
      <c r="AM119">
        <v>3</v>
      </c>
      <c r="AN119">
        <v>2</v>
      </c>
      <c r="AO119">
        <v>5</v>
      </c>
      <c r="AP119">
        <v>5</v>
      </c>
    </row>
    <row r="120" spans="1:42" x14ac:dyDescent="0.25">
      <c r="A120" t="s">
        <v>788</v>
      </c>
      <c r="B120">
        <v>13.258517601981399</v>
      </c>
      <c r="C120">
        <v>57.099998474121101</v>
      </c>
      <c r="D120" t="s">
        <v>18381</v>
      </c>
      <c r="E120">
        <v>1229</v>
      </c>
      <c r="F120">
        <v>1267.77862930789</v>
      </c>
      <c r="G120">
        <v>75.268144265283993</v>
      </c>
      <c r="H120" t="s">
        <v>18382</v>
      </c>
      <c r="I120" t="s">
        <v>49</v>
      </c>
      <c r="J120" t="s">
        <v>43</v>
      </c>
      <c r="K120">
        <v>179930.92773130801</v>
      </c>
      <c r="L120">
        <v>34185.512540796197</v>
      </c>
      <c r="M120">
        <v>72248.698869099593</v>
      </c>
      <c r="N120">
        <v>72248.698869099593</v>
      </c>
      <c r="O120">
        <v>107682</v>
      </c>
      <c r="P120">
        <v>430728</v>
      </c>
      <c r="Q120">
        <v>13</v>
      </c>
      <c r="R120">
        <v>13.292617601981398</v>
      </c>
      <c r="S120" t="s">
        <v>788</v>
      </c>
      <c r="T120">
        <v>1229</v>
      </c>
      <c r="U120">
        <v>1260.77862930789</v>
      </c>
      <c r="V120">
        <v>75.3</v>
      </c>
      <c r="W120" t="s">
        <v>14930</v>
      </c>
      <c r="X120">
        <v>72102278</v>
      </c>
      <c r="Y120" t="s">
        <v>96</v>
      </c>
      <c r="Z120" t="s">
        <v>788</v>
      </c>
      <c r="AA120" t="s">
        <v>855</v>
      </c>
      <c r="AB120" t="s">
        <v>162</v>
      </c>
      <c r="AC120" t="s">
        <v>1736</v>
      </c>
      <c r="AD120" t="s">
        <v>161</v>
      </c>
      <c r="AE120">
        <v>13</v>
      </c>
      <c r="AF120" t="s">
        <v>14930</v>
      </c>
      <c r="AG120" t="s">
        <v>96</v>
      </c>
      <c r="AH120" t="s">
        <v>96</v>
      </c>
      <c r="AI120" t="s">
        <v>96</v>
      </c>
      <c r="AJ120" t="s">
        <v>96</v>
      </c>
      <c r="AK120">
        <v>5</v>
      </c>
      <c r="AL120" t="s">
        <v>96</v>
      </c>
      <c r="AM120">
        <v>3</v>
      </c>
      <c r="AN120">
        <v>2</v>
      </c>
      <c r="AO120">
        <v>5</v>
      </c>
      <c r="AP120">
        <v>5</v>
      </c>
    </row>
    <row r="121" spans="1:42" x14ac:dyDescent="0.25">
      <c r="A121" t="s">
        <v>18383</v>
      </c>
      <c r="B121">
        <v>13.2622081589776</v>
      </c>
      <c r="C121">
        <v>155</v>
      </c>
      <c r="D121" t="s">
        <v>18384</v>
      </c>
      <c r="E121">
        <v>1210</v>
      </c>
      <c r="F121">
        <v>1268.0208845672</v>
      </c>
      <c r="G121">
        <v>55.243302833868</v>
      </c>
      <c r="H121" t="s">
        <v>18385</v>
      </c>
      <c r="I121" t="s">
        <v>18386</v>
      </c>
      <c r="J121" t="s">
        <v>43</v>
      </c>
      <c r="K121">
        <v>133319.84820695201</v>
      </c>
      <c r="L121">
        <v>9557.9272287292406</v>
      </c>
      <c r="M121" t="s">
        <v>98</v>
      </c>
      <c r="N121" t="s">
        <v>98</v>
      </c>
      <c r="O121">
        <v>133320</v>
      </c>
      <c r="P121">
        <v>533280</v>
      </c>
      <c r="Q121">
        <v>16</v>
      </c>
      <c r="R121">
        <v>13.296308158977599</v>
      </c>
      <c r="S121" t="s">
        <v>18383</v>
      </c>
      <c r="T121">
        <v>1210</v>
      </c>
      <c r="U121">
        <v>1261.0208845672</v>
      </c>
      <c r="V121">
        <v>55.2</v>
      </c>
      <c r="W121" t="s">
        <v>18387</v>
      </c>
      <c r="X121">
        <v>72102278</v>
      </c>
      <c r="Y121" t="s">
        <v>96</v>
      </c>
      <c r="Z121" t="s">
        <v>18383</v>
      </c>
      <c r="AA121" t="s">
        <v>18388</v>
      </c>
      <c r="AB121" t="s">
        <v>18389</v>
      </c>
      <c r="AC121" t="s">
        <v>18390</v>
      </c>
      <c r="AD121" t="s">
        <v>18391</v>
      </c>
      <c r="AE121">
        <v>16</v>
      </c>
      <c r="AF121" t="s">
        <v>18387</v>
      </c>
      <c r="AG121" t="s">
        <v>96</v>
      </c>
      <c r="AH121" t="s">
        <v>96</v>
      </c>
      <c r="AI121" t="s">
        <v>96</v>
      </c>
      <c r="AJ121" t="s">
        <v>96</v>
      </c>
      <c r="AK121">
        <v>5</v>
      </c>
      <c r="AL121" t="s">
        <v>96</v>
      </c>
      <c r="AM121">
        <v>3</v>
      </c>
      <c r="AN121">
        <v>2</v>
      </c>
      <c r="AO121">
        <v>5</v>
      </c>
      <c r="AP121">
        <v>5</v>
      </c>
    </row>
    <row r="122" spans="1:42" x14ac:dyDescent="0.25">
      <c r="A122" t="s">
        <v>2822</v>
      </c>
      <c r="B122">
        <v>13.354183067960401</v>
      </c>
      <c r="C122">
        <v>85</v>
      </c>
      <c r="D122" t="s">
        <v>2023</v>
      </c>
      <c r="F122">
        <v>1274.05829448894</v>
      </c>
      <c r="G122">
        <v>55.122904460801102</v>
      </c>
      <c r="H122" t="s">
        <v>2024</v>
      </c>
      <c r="I122" t="s">
        <v>2025</v>
      </c>
      <c r="J122" t="s">
        <v>3397</v>
      </c>
      <c r="K122">
        <v>223754.790339395</v>
      </c>
      <c r="L122">
        <v>142535.27528110801</v>
      </c>
      <c r="M122">
        <v>112158.571989205</v>
      </c>
      <c r="N122">
        <v>112158.571989205</v>
      </c>
      <c r="O122">
        <v>111596</v>
      </c>
      <c r="P122">
        <v>446384</v>
      </c>
      <c r="Q122">
        <v>13</v>
      </c>
      <c r="R122">
        <v>13.388283067960399</v>
      </c>
      <c r="S122" t="s">
        <v>2822</v>
      </c>
      <c r="T122" t="s">
        <v>96</v>
      </c>
      <c r="U122">
        <v>1267.05829448894</v>
      </c>
      <c r="V122">
        <v>55.1</v>
      </c>
      <c r="W122" t="s">
        <v>18392</v>
      </c>
      <c r="X122">
        <v>72102278</v>
      </c>
      <c r="Y122" t="s">
        <v>96</v>
      </c>
      <c r="Z122" t="s">
        <v>2822</v>
      </c>
      <c r="AA122" t="s">
        <v>2823</v>
      </c>
      <c r="AB122" t="s">
        <v>2403</v>
      </c>
      <c r="AC122" t="s">
        <v>4476</v>
      </c>
      <c r="AD122" t="s">
        <v>2401</v>
      </c>
      <c r="AE122">
        <v>13</v>
      </c>
      <c r="AF122" t="s">
        <v>18392</v>
      </c>
      <c r="AG122" t="s">
        <v>96</v>
      </c>
      <c r="AH122" t="s">
        <v>96</v>
      </c>
      <c r="AI122" t="s">
        <v>96</v>
      </c>
      <c r="AJ122" t="s">
        <v>96</v>
      </c>
      <c r="AK122">
        <v>5</v>
      </c>
      <c r="AL122" t="s">
        <v>96</v>
      </c>
      <c r="AM122">
        <v>3</v>
      </c>
      <c r="AN122">
        <v>2</v>
      </c>
      <c r="AO122">
        <v>5</v>
      </c>
      <c r="AP122">
        <v>5</v>
      </c>
    </row>
    <row r="123" spans="1:42" x14ac:dyDescent="0.25">
      <c r="A123" t="s">
        <v>165</v>
      </c>
      <c r="B123">
        <v>13.4049043407546</v>
      </c>
      <c r="C123">
        <v>71.099998474121094</v>
      </c>
      <c r="D123" t="s">
        <v>166</v>
      </c>
      <c r="E123">
        <v>1229</v>
      </c>
      <c r="F123">
        <v>1277.38773638781</v>
      </c>
      <c r="G123">
        <v>68.161671414424902</v>
      </c>
      <c r="H123" t="s">
        <v>167</v>
      </c>
      <c r="I123" t="s">
        <v>49</v>
      </c>
      <c r="J123" t="s">
        <v>43</v>
      </c>
      <c r="K123">
        <v>396557.78119807399</v>
      </c>
      <c r="L123">
        <v>97674.714330348303</v>
      </c>
      <c r="M123">
        <v>206304.00462683701</v>
      </c>
      <c r="N123">
        <v>206304.00462683701</v>
      </c>
      <c r="O123">
        <v>190254</v>
      </c>
      <c r="P123">
        <v>761016</v>
      </c>
      <c r="Q123">
        <v>23</v>
      </c>
      <c r="R123">
        <v>13.439004340754598</v>
      </c>
      <c r="S123" t="s">
        <v>165</v>
      </c>
      <c r="T123">
        <v>1229</v>
      </c>
      <c r="U123">
        <v>1270.38773638781</v>
      </c>
      <c r="V123">
        <v>68.2</v>
      </c>
      <c r="W123" t="s">
        <v>18393</v>
      </c>
      <c r="X123">
        <v>72102278</v>
      </c>
      <c r="Y123" t="s">
        <v>96</v>
      </c>
      <c r="Z123" t="s">
        <v>165</v>
      </c>
      <c r="AA123" t="s">
        <v>168</v>
      </c>
      <c r="AB123" t="s">
        <v>164</v>
      </c>
      <c r="AC123" t="s">
        <v>169</v>
      </c>
      <c r="AD123" t="s">
        <v>163</v>
      </c>
      <c r="AE123">
        <v>23</v>
      </c>
      <c r="AF123" t="s">
        <v>18393</v>
      </c>
      <c r="AG123" t="s">
        <v>96</v>
      </c>
      <c r="AH123" t="s">
        <v>96</v>
      </c>
      <c r="AI123" t="s">
        <v>96</v>
      </c>
      <c r="AJ123" t="s">
        <v>96</v>
      </c>
      <c r="AK123">
        <v>5</v>
      </c>
      <c r="AL123" t="s">
        <v>96</v>
      </c>
      <c r="AM123">
        <v>3</v>
      </c>
      <c r="AN123">
        <v>2</v>
      </c>
      <c r="AO123">
        <v>5</v>
      </c>
      <c r="AP123">
        <v>5</v>
      </c>
    </row>
    <row r="124" spans="1:42" x14ac:dyDescent="0.25">
      <c r="A124" t="s">
        <v>2822</v>
      </c>
      <c r="B124">
        <v>13.4052524046275</v>
      </c>
      <c r="C124">
        <v>85.099998474121094</v>
      </c>
      <c r="D124" t="s">
        <v>18394</v>
      </c>
      <c r="E124">
        <v>1539</v>
      </c>
      <c r="F124">
        <v>1277.41058396986</v>
      </c>
      <c r="G124">
        <v>62.773836731161197</v>
      </c>
      <c r="H124" t="s">
        <v>18395</v>
      </c>
      <c r="I124" t="s">
        <v>4604</v>
      </c>
      <c r="J124" t="s">
        <v>43</v>
      </c>
      <c r="K124">
        <v>2069824.0937703601</v>
      </c>
      <c r="L124">
        <v>142535.27528110801</v>
      </c>
      <c r="M124">
        <v>112158.571989205</v>
      </c>
      <c r="N124">
        <v>112158.571989205</v>
      </c>
      <c r="O124">
        <v>1957666</v>
      </c>
      <c r="P124">
        <v>7830664</v>
      </c>
      <c r="Q124">
        <v>235</v>
      </c>
      <c r="R124">
        <v>13.439352404627499</v>
      </c>
      <c r="S124" t="s">
        <v>2822</v>
      </c>
      <c r="T124">
        <v>1539</v>
      </c>
      <c r="U124">
        <v>1270.41058396986</v>
      </c>
      <c r="V124">
        <v>62.8</v>
      </c>
      <c r="W124" t="s">
        <v>18396</v>
      </c>
      <c r="X124">
        <v>72102278</v>
      </c>
      <c r="Y124" t="s">
        <v>96</v>
      </c>
      <c r="Z124" t="s">
        <v>2822</v>
      </c>
      <c r="AA124" t="s">
        <v>2823</v>
      </c>
      <c r="AB124" t="s">
        <v>2403</v>
      </c>
      <c r="AC124" t="s">
        <v>4476</v>
      </c>
      <c r="AD124" t="s">
        <v>2401</v>
      </c>
      <c r="AE124">
        <v>235</v>
      </c>
      <c r="AF124" t="s">
        <v>18396</v>
      </c>
      <c r="AG124" t="s">
        <v>96</v>
      </c>
      <c r="AH124" t="s">
        <v>96</v>
      </c>
      <c r="AI124" t="s">
        <v>96</v>
      </c>
      <c r="AJ124" t="s">
        <v>96</v>
      </c>
      <c r="AK124">
        <v>5</v>
      </c>
      <c r="AL124">
        <v>4</v>
      </c>
      <c r="AM124">
        <v>3</v>
      </c>
      <c r="AN124">
        <v>2</v>
      </c>
      <c r="AO124">
        <v>5</v>
      </c>
      <c r="AP124">
        <v>5</v>
      </c>
    </row>
    <row r="125" spans="1:42" x14ac:dyDescent="0.25">
      <c r="A125" t="s">
        <v>2822</v>
      </c>
      <c r="B125">
        <v>13.405252741433999</v>
      </c>
      <c r="C125">
        <v>85</v>
      </c>
      <c r="D125" t="s">
        <v>18394</v>
      </c>
      <c r="E125">
        <v>1539</v>
      </c>
      <c r="F125">
        <v>1277.41060607849</v>
      </c>
      <c r="G125">
        <v>62.757469138414002</v>
      </c>
      <c r="H125" t="s">
        <v>18395</v>
      </c>
      <c r="I125" t="s">
        <v>4604</v>
      </c>
      <c r="J125" t="s">
        <v>43</v>
      </c>
      <c r="K125">
        <v>2068720.95822249</v>
      </c>
      <c r="L125">
        <v>142535.27528110801</v>
      </c>
      <c r="M125">
        <v>112158.571989205</v>
      </c>
      <c r="N125">
        <v>112158.571989205</v>
      </c>
      <c r="O125">
        <v>1956562</v>
      </c>
      <c r="P125">
        <v>7826248</v>
      </c>
      <c r="Q125">
        <v>235</v>
      </c>
      <c r="R125">
        <v>13.439352741433998</v>
      </c>
      <c r="S125" t="s">
        <v>2822</v>
      </c>
      <c r="T125">
        <v>1539</v>
      </c>
      <c r="U125">
        <v>1270.41060607849</v>
      </c>
      <c r="V125">
        <v>62.8</v>
      </c>
      <c r="W125" t="s">
        <v>18396</v>
      </c>
      <c r="X125">
        <v>72102278</v>
      </c>
      <c r="Y125" t="s">
        <v>96</v>
      </c>
      <c r="Z125" t="s">
        <v>2822</v>
      </c>
      <c r="AA125" t="s">
        <v>2823</v>
      </c>
      <c r="AB125" t="s">
        <v>2403</v>
      </c>
      <c r="AC125" t="s">
        <v>4476</v>
      </c>
      <c r="AD125" t="s">
        <v>2401</v>
      </c>
      <c r="AE125">
        <v>235</v>
      </c>
      <c r="AF125" t="s">
        <v>18396</v>
      </c>
      <c r="AG125" t="s">
        <v>96</v>
      </c>
      <c r="AH125" t="s">
        <v>96</v>
      </c>
      <c r="AI125" t="s">
        <v>96</v>
      </c>
      <c r="AJ125" t="s">
        <v>96</v>
      </c>
      <c r="AK125">
        <v>5</v>
      </c>
      <c r="AL125">
        <v>4</v>
      </c>
      <c r="AM125">
        <v>3</v>
      </c>
      <c r="AN125">
        <v>2</v>
      </c>
      <c r="AO125">
        <v>5</v>
      </c>
      <c r="AP125">
        <v>5</v>
      </c>
    </row>
    <row r="126" spans="1:42" x14ac:dyDescent="0.25">
      <c r="A126" t="s">
        <v>929</v>
      </c>
      <c r="B126">
        <v>13.447904626481</v>
      </c>
      <c r="C126">
        <v>69.099998474121094</v>
      </c>
      <c r="D126" t="s">
        <v>926</v>
      </c>
      <c r="E126">
        <v>1280</v>
      </c>
      <c r="F126">
        <v>1280.2103578456999</v>
      </c>
      <c r="G126">
        <v>81.724573233455899</v>
      </c>
      <c r="H126" t="s">
        <v>927</v>
      </c>
      <c r="I126" t="s">
        <v>354</v>
      </c>
      <c r="J126" t="s">
        <v>44</v>
      </c>
      <c r="K126">
        <v>1755441.0839481701</v>
      </c>
      <c r="L126">
        <v>246511.54656513999</v>
      </c>
      <c r="M126">
        <v>105795.3123599</v>
      </c>
      <c r="N126">
        <v>105795.3123599</v>
      </c>
      <c r="O126">
        <v>1649646</v>
      </c>
      <c r="P126">
        <v>6598584</v>
      </c>
      <c r="Q126">
        <v>198</v>
      </c>
      <c r="R126">
        <v>13.482004626480999</v>
      </c>
      <c r="S126" t="s">
        <v>925</v>
      </c>
      <c r="T126">
        <v>1280</v>
      </c>
      <c r="U126">
        <v>1273.2103578456999</v>
      </c>
      <c r="V126">
        <v>81.7</v>
      </c>
      <c r="W126" t="s">
        <v>15242</v>
      </c>
      <c r="X126">
        <v>72102278</v>
      </c>
      <c r="Y126" t="s">
        <v>96</v>
      </c>
      <c r="Z126" t="s">
        <v>925</v>
      </c>
      <c r="AA126" t="s">
        <v>928</v>
      </c>
      <c r="AB126" t="s">
        <v>929</v>
      </c>
      <c r="AC126" t="s">
        <v>930</v>
      </c>
      <c r="AD126" t="s">
        <v>931</v>
      </c>
      <c r="AE126">
        <v>198</v>
      </c>
      <c r="AF126" t="s">
        <v>927</v>
      </c>
      <c r="AG126" t="s">
        <v>926</v>
      </c>
      <c r="AH126" t="s">
        <v>118</v>
      </c>
      <c r="AI126" t="s">
        <v>96</v>
      </c>
      <c r="AJ126" t="s">
        <v>96</v>
      </c>
      <c r="AK126" t="s">
        <v>96</v>
      </c>
      <c r="AL126" t="s">
        <v>96</v>
      </c>
      <c r="AM126" t="s">
        <v>96</v>
      </c>
      <c r="AN126">
        <v>2</v>
      </c>
      <c r="AO126">
        <v>2</v>
      </c>
      <c r="AP126">
        <v>2</v>
      </c>
    </row>
    <row r="127" spans="1:42" x14ac:dyDescent="0.25">
      <c r="A127" t="s">
        <v>1429</v>
      </c>
      <c r="B127">
        <v>13.4848732236138</v>
      </c>
      <c r="C127">
        <v>82.099998474121094</v>
      </c>
      <c r="D127" t="s">
        <v>2023</v>
      </c>
      <c r="F127">
        <v>1282.6370476635</v>
      </c>
      <c r="G127">
        <v>55.123922817764701</v>
      </c>
      <c r="H127" t="s">
        <v>2024</v>
      </c>
      <c r="I127" t="s">
        <v>2025</v>
      </c>
      <c r="J127" t="s">
        <v>3397</v>
      </c>
      <c r="K127">
        <v>585375.32337542903</v>
      </c>
      <c r="L127">
        <v>151081.83358676601</v>
      </c>
      <c r="M127" t="s">
        <v>98</v>
      </c>
      <c r="N127" t="s">
        <v>98</v>
      </c>
      <c r="O127">
        <v>585375</v>
      </c>
      <c r="P127">
        <v>2341500</v>
      </c>
      <c r="Q127">
        <v>70</v>
      </c>
      <c r="R127">
        <v>13.518973223613798</v>
      </c>
      <c r="S127" t="s">
        <v>1429</v>
      </c>
      <c r="T127" t="s">
        <v>96</v>
      </c>
      <c r="U127">
        <v>1275.6370476635</v>
      </c>
      <c r="V127">
        <v>55.1</v>
      </c>
      <c r="W127" t="s">
        <v>16832</v>
      </c>
      <c r="X127">
        <v>72102278</v>
      </c>
      <c r="Y127" t="s">
        <v>96</v>
      </c>
      <c r="Z127" t="s">
        <v>1429</v>
      </c>
      <c r="AA127" t="s">
        <v>944</v>
      </c>
      <c r="AB127" t="s">
        <v>1433</v>
      </c>
      <c r="AC127" t="s">
        <v>943</v>
      </c>
      <c r="AD127" t="s">
        <v>1434</v>
      </c>
      <c r="AE127">
        <v>70</v>
      </c>
      <c r="AF127" t="s">
        <v>16832</v>
      </c>
      <c r="AG127" t="s">
        <v>96</v>
      </c>
      <c r="AH127" t="s">
        <v>96</v>
      </c>
      <c r="AI127" t="s">
        <v>96</v>
      </c>
      <c r="AJ127" t="s">
        <v>96</v>
      </c>
      <c r="AK127">
        <v>5</v>
      </c>
      <c r="AL127" t="s">
        <v>96</v>
      </c>
      <c r="AM127">
        <v>3</v>
      </c>
      <c r="AN127">
        <v>2</v>
      </c>
      <c r="AO127">
        <v>5</v>
      </c>
      <c r="AP127">
        <v>5</v>
      </c>
    </row>
    <row r="128" spans="1:42" x14ac:dyDescent="0.25">
      <c r="A128" t="s">
        <v>5016</v>
      </c>
      <c r="B128">
        <v>13.493377482587199</v>
      </c>
      <c r="C128">
        <v>66</v>
      </c>
      <c r="D128" t="s">
        <v>18397</v>
      </c>
      <c r="E128">
        <v>787</v>
      </c>
      <c r="F128">
        <v>1283.19528357883</v>
      </c>
      <c r="G128">
        <v>57.968099022152998</v>
      </c>
      <c r="H128" t="s">
        <v>18398</v>
      </c>
      <c r="I128" t="s">
        <v>2082</v>
      </c>
      <c r="J128" t="s">
        <v>43</v>
      </c>
      <c r="K128">
        <v>123088.37627227799</v>
      </c>
      <c r="L128">
        <v>47489.5721799397</v>
      </c>
      <c r="M128" t="s">
        <v>98</v>
      </c>
      <c r="N128" t="s">
        <v>98</v>
      </c>
      <c r="O128">
        <v>123088</v>
      </c>
      <c r="P128">
        <v>492352</v>
      </c>
      <c r="Q128">
        <v>15</v>
      </c>
      <c r="R128">
        <v>13.527477482587198</v>
      </c>
      <c r="S128" t="s">
        <v>5016</v>
      </c>
      <c r="T128">
        <v>787</v>
      </c>
      <c r="U128">
        <v>1276.19528357883</v>
      </c>
      <c r="V128">
        <v>58</v>
      </c>
      <c r="W128" t="s">
        <v>15244</v>
      </c>
      <c r="X128">
        <v>72102278</v>
      </c>
      <c r="Y128" t="s">
        <v>96</v>
      </c>
      <c r="Z128" t="s">
        <v>5016</v>
      </c>
      <c r="AA128" t="s">
        <v>5017</v>
      </c>
      <c r="AB128" t="s">
        <v>5020</v>
      </c>
      <c r="AC128" t="s">
        <v>5018</v>
      </c>
      <c r="AD128" t="s">
        <v>5375</v>
      </c>
      <c r="AE128">
        <v>15</v>
      </c>
      <c r="AF128" t="s">
        <v>15244</v>
      </c>
      <c r="AG128" t="s">
        <v>96</v>
      </c>
      <c r="AH128" t="s">
        <v>96</v>
      </c>
      <c r="AI128" t="s">
        <v>96</v>
      </c>
      <c r="AJ128" t="s">
        <v>96</v>
      </c>
      <c r="AK128">
        <v>5</v>
      </c>
      <c r="AL128">
        <v>4</v>
      </c>
      <c r="AM128">
        <v>3</v>
      </c>
      <c r="AN128">
        <v>2</v>
      </c>
      <c r="AO128">
        <v>5</v>
      </c>
      <c r="AP128">
        <v>5</v>
      </c>
    </row>
    <row r="129" spans="1:42" x14ac:dyDescent="0.25">
      <c r="A129" t="s">
        <v>932</v>
      </c>
      <c r="B129">
        <v>13.529809136989</v>
      </c>
      <c r="C129">
        <v>148</v>
      </c>
      <c r="D129" t="s">
        <v>4477</v>
      </c>
      <c r="E129">
        <v>1034</v>
      </c>
      <c r="F129">
        <v>1285.58672744307</v>
      </c>
      <c r="G129">
        <v>87.799576112764001</v>
      </c>
      <c r="H129" t="s">
        <v>4478</v>
      </c>
      <c r="I129" t="s">
        <v>355</v>
      </c>
      <c r="J129" t="s">
        <v>43</v>
      </c>
      <c r="K129">
        <v>2418278.75733798</v>
      </c>
      <c r="L129">
        <v>205907.30769669599</v>
      </c>
      <c r="M129" t="s">
        <v>98</v>
      </c>
      <c r="N129" t="s">
        <v>98</v>
      </c>
      <c r="O129">
        <v>2418279</v>
      </c>
      <c r="P129">
        <v>9673116</v>
      </c>
      <c r="Q129">
        <v>291</v>
      </c>
      <c r="R129">
        <v>13.563909136988999</v>
      </c>
      <c r="S129" t="s">
        <v>933</v>
      </c>
      <c r="T129">
        <v>1034</v>
      </c>
      <c r="U129">
        <v>1278.58672744307</v>
      </c>
      <c r="V129">
        <v>87.8</v>
      </c>
      <c r="W129" t="s">
        <v>14430</v>
      </c>
      <c r="X129">
        <v>72102278</v>
      </c>
      <c r="Y129" t="s">
        <v>96</v>
      </c>
      <c r="Z129" t="s">
        <v>933</v>
      </c>
      <c r="AA129" t="s">
        <v>934</v>
      </c>
      <c r="AB129" t="s">
        <v>932</v>
      </c>
      <c r="AC129" t="s">
        <v>935</v>
      </c>
      <c r="AD129" t="s">
        <v>936</v>
      </c>
      <c r="AE129">
        <v>291</v>
      </c>
      <c r="AF129" t="s">
        <v>14430</v>
      </c>
      <c r="AG129" t="s">
        <v>96</v>
      </c>
      <c r="AH129" t="s">
        <v>96</v>
      </c>
      <c r="AI129" t="s">
        <v>96</v>
      </c>
      <c r="AJ129" t="s">
        <v>96</v>
      </c>
      <c r="AK129" t="s">
        <v>96</v>
      </c>
      <c r="AL129">
        <v>4</v>
      </c>
      <c r="AM129">
        <v>3</v>
      </c>
      <c r="AN129">
        <v>2</v>
      </c>
      <c r="AO129">
        <v>4</v>
      </c>
      <c r="AP129">
        <v>4</v>
      </c>
    </row>
    <row r="130" spans="1:42" x14ac:dyDescent="0.25">
      <c r="A130" t="s">
        <v>938</v>
      </c>
      <c r="B130">
        <v>13.616444502329699</v>
      </c>
      <c r="C130">
        <v>147</v>
      </c>
      <c r="D130" t="s">
        <v>4479</v>
      </c>
      <c r="E130">
        <v>1569</v>
      </c>
      <c r="F130">
        <v>1291.27363945056</v>
      </c>
      <c r="G130">
        <v>76.105624940367207</v>
      </c>
      <c r="H130" t="s">
        <v>4480</v>
      </c>
      <c r="I130" t="s">
        <v>2973</v>
      </c>
      <c r="J130" t="s">
        <v>43</v>
      </c>
      <c r="K130">
        <v>166128.623943429</v>
      </c>
      <c r="L130">
        <v>86993.615717027104</v>
      </c>
      <c r="M130" t="s">
        <v>98</v>
      </c>
      <c r="N130" t="s">
        <v>98</v>
      </c>
      <c r="O130">
        <v>166129</v>
      </c>
      <c r="P130">
        <v>664516</v>
      </c>
      <c r="Q130">
        <v>20</v>
      </c>
      <c r="R130">
        <v>13.650544502329698</v>
      </c>
      <c r="S130" t="s">
        <v>939</v>
      </c>
      <c r="T130">
        <v>1569</v>
      </c>
      <c r="U130">
        <v>1284.27363945056</v>
      </c>
      <c r="V130">
        <v>76.099999999999994</v>
      </c>
      <c r="W130" t="s">
        <v>15248</v>
      </c>
      <c r="X130">
        <v>72102278</v>
      </c>
      <c r="Y130" t="s">
        <v>96</v>
      </c>
      <c r="Z130" t="s">
        <v>939</v>
      </c>
      <c r="AA130" t="s">
        <v>940</v>
      </c>
      <c r="AB130" t="s">
        <v>938</v>
      </c>
      <c r="AC130" t="s">
        <v>941</v>
      </c>
      <c r="AD130" t="s">
        <v>942</v>
      </c>
      <c r="AE130">
        <v>20</v>
      </c>
      <c r="AF130" t="s">
        <v>15248</v>
      </c>
      <c r="AG130" t="s">
        <v>96</v>
      </c>
      <c r="AH130" t="s">
        <v>96</v>
      </c>
      <c r="AI130" t="s">
        <v>96</v>
      </c>
      <c r="AJ130" t="s">
        <v>96</v>
      </c>
      <c r="AK130">
        <v>5</v>
      </c>
      <c r="AL130">
        <v>4</v>
      </c>
      <c r="AM130">
        <v>3</v>
      </c>
      <c r="AN130">
        <v>2</v>
      </c>
      <c r="AO130">
        <v>5</v>
      </c>
      <c r="AP130">
        <v>5</v>
      </c>
    </row>
    <row r="131" spans="1:42" x14ac:dyDescent="0.25">
      <c r="A131" t="s">
        <v>2826</v>
      </c>
      <c r="B131">
        <v>13.639286714192</v>
      </c>
      <c r="C131">
        <v>58.099998474121101</v>
      </c>
      <c r="D131" t="s">
        <v>18399</v>
      </c>
      <c r="F131">
        <v>1292.77304616981</v>
      </c>
      <c r="G131">
        <v>53.580792770863397</v>
      </c>
      <c r="H131" t="s">
        <v>18400</v>
      </c>
      <c r="I131" t="s">
        <v>18401</v>
      </c>
      <c r="J131" t="s">
        <v>3397</v>
      </c>
      <c r="K131">
        <v>175385.69216879201</v>
      </c>
      <c r="L131">
        <v>31696.7127867278</v>
      </c>
      <c r="M131" t="s">
        <v>98</v>
      </c>
      <c r="N131" t="s">
        <v>98</v>
      </c>
      <c r="O131">
        <v>175386</v>
      </c>
      <c r="P131">
        <v>701544</v>
      </c>
      <c r="Q131">
        <v>21</v>
      </c>
      <c r="R131">
        <v>13.673386714191999</v>
      </c>
      <c r="S131" t="s">
        <v>2827</v>
      </c>
      <c r="T131" t="s">
        <v>96</v>
      </c>
      <c r="U131">
        <v>1285.77304616981</v>
      </c>
      <c r="V131">
        <v>53.6</v>
      </c>
      <c r="W131" t="s">
        <v>18402</v>
      </c>
      <c r="X131">
        <v>72102278</v>
      </c>
      <c r="Y131" t="s">
        <v>96</v>
      </c>
      <c r="Z131" t="s">
        <v>2827</v>
      </c>
      <c r="AA131" t="s">
        <v>7506</v>
      </c>
      <c r="AB131" t="s">
        <v>2826</v>
      </c>
      <c r="AC131" t="s">
        <v>18403</v>
      </c>
      <c r="AD131" t="s">
        <v>2825</v>
      </c>
      <c r="AE131">
        <v>21</v>
      </c>
      <c r="AF131" t="s">
        <v>18402</v>
      </c>
      <c r="AG131" t="s">
        <v>96</v>
      </c>
      <c r="AH131" t="s">
        <v>96</v>
      </c>
      <c r="AI131" t="s">
        <v>96</v>
      </c>
      <c r="AJ131" t="s">
        <v>96</v>
      </c>
      <c r="AK131">
        <v>5</v>
      </c>
      <c r="AL131" t="s">
        <v>96</v>
      </c>
      <c r="AM131">
        <v>3</v>
      </c>
      <c r="AN131">
        <v>2</v>
      </c>
      <c r="AO131">
        <v>5</v>
      </c>
      <c r="AP131">
        <v>5</v>
      </c>
    </row>
    <row r="132" spans="1:42" x14ac:dyDescent="0.25">
      <c r="A132" t="s">
        <v>2831</v>
      </c>
      <c r="B132">
        <v>13.668407678581801</v>
      </c>
      <c r="C132">
        <v>83</v>
      </c>
      <c r="D132" t="s">
        <v>18404</v>
      </c>
      <c r="E132">
        <v>1109</v>
      </c>
      <c r="F132">
        <v>1294.68460228096</v>
      </c>
      <c r="G132">
        <v>72.349857917210102</v>
      </c>
      <c r="H132" t="s">
        <v>18405</v>
      </c>
      <c r="I132" t="s">
        <v>12505</v>
      </c>
      <c r="J132" t="s">
        <v>43</v>
      </c>
      <c r="K132">
        <v>288084.39718474902</v>
      </c>
      <c r="L132">
        <v>78889.811407832298</v>
      </c>
      <c r="M132">
        <v>107507.0237107</v>
      </c>
      <c r="N132">
        <v>107507.0237107</v>
      </c>
      <c r="O132">
        <v>180577</v>
      </c>
      <c r="P132">
        <v>722308</v>
      </c>
      <c r="Q132">
        <v>22</v>
      </c>
      <c r="R132">
        <v>13.702507678581799</v>
      </c>
      <c r="S132" t="s">
        <v>2831</v>
      </c>
      <c r="T132">
        <v>1109</v>
      </c>
      <c r="U132">
        <v>1287.68460228096</v>
      </c>
      <c r="V132">
        <v>72.3</v>
      </c>
      <c r="W132" t="s">
        <v>14422</v>
      </c>
      <c r="X132">
        <v>72102278</v>
      </c>
      <c r="Y132" t="s">
        <v>96</v>
      </c>
      <c r="Z132" t="s">
        <v>2831</v>
      </c>
      <c r="AA132" t="s">
        <v>10126</v>
      </c>
      <c r="AB132" t="s">
        <v>2830</v>
      </c>
      <c r="AC132" t="s">
        <v>5031</v>
      </c>
      <c r="AD132" t="s">
        <v>2829</v>
      </c>
      <c r="AE132">
        <v>22</v>
      </c>
      <c r="AF132" t="s">
        <v>14422</v>
      </c>
      <c r="AG132" t="s">
        <v>96</v>
      </c>
      <c r="AH132" t="s">
        <v>96</v>
      </c>
      <c r="AI132" t="s">
        <v>96</v>
      </c>
      <c r="AJ132" t="s">
        <v>96</v>
      </c>
      <c r="AK132">
        <v>5</v>
      </c>
      <c r="AL132">
        <v>4</v>
      </c>
      <c r="AM132">
        <v>3</v>
      </c>
      <c r="AN132">
        <v>2</v>
      </c>
      <c r="AO132">
        <v>5</v>
      </c>
      <c r="AP132">
        <v>5</v>
      </c>
    </row>
    <row r="133" spans="1:42" x14ac:dyDescent="0.25">
      <c r="A133" t="s">
        <v>18406</v>
      </c>
      <c r="B133">
        <v>13.6929514468049</v>
      </c>
      <c r="C133">
        <v>113</v>
      </c>
      <c r="D133" t="s">
        <v>4481</v>
      </c>
      <c r="E133">
        <v>2624</v>
      </c>
      <c r="F133">
        <v>1296.29570243235</v>
      </c>
      <c r="G133">
        <v>64.612299192767793</v>
      </c>
      <c r="H133" t="s">
        <v>4482</v>
      </c>
      <c r="I133" t="s">
        <v>4483</v>
      </c>
      <c r="J133" t="s">
        <v>43</v>
      </c>
      <c r="K133">
        <v>80434.714973506401</v>
      </c>
      <c r="L133">
        <v>27227.910372231101</v>
      </c>
      <c r="M133" t="s">
        <v>98</v>
      </c>
      <c r="N133" t="s">
        <v>98</v>
      </c>
      <c r="O133">
        <v>80435</v>
      </c>
      <c r="P133">
        <v>321740</v>
      </c>
      <c r="Q133">
        <v>10</v>
      </c>
      <c r="R133">
        <v>13.727051446804898</v>
      </c>
      <c r="S133" t="s">
        <v>18406</v>
      </c>
      <c r="T133">
        <v>2624</v>
      </c>
      <c r="U133">
        <v>1289.29570243235</v>
      </c>
      <c r="V133">
        <v>64.599999999999994</v>
      </c>
      <c r="W133" t="s">
        <v>18407</v>
      </c>
      <c r="X133">
        <v>72102278</v>
      </c>
      <c r="Y133" t="s">
        <v>96</v>
      </c>
      <c r="Z133" t="s">
        <v>18406</v>
      </c>
      <c r="AA133" t="s">
        <v>18408</v>
      </c>
      <c r="AB133" t="s">
        <v>18409</v>
      </c>
      <c r="AC133" t="s">
        <v>18410</v>
      </c>
      <c r="AD133" t="s">
        <v>18411</v>
      </c>
      <c r="AE133">
        <v>10</v>
      </c>
      <c r="AF133" t="s">
        <v>18407</v>
      </c>
      <c r="AG133" t="s">
        <v>96</v>
      </c>
      <c r="AH133" t="s">
        <v>96</v>
      </c>
      <c r="AI133" t="s">
        <v>96</v>
      </c>
      <c r="AJ133" t="s">
        <v>96</v>
      </c>
      <c r="AK133">
        <v>5</v>
      </c>
      <c r="AL133">
        <v>4</v>
      </c>
      <c r="AM133">
        <v>3</v>
      </c>
      <c r="AN133">
        <v>2</v>
      </c>
      <c r="AO133">
        <v>5</v>
      </c>
      <c r="AP133">
        <v>5</v>
      </c>
    </row>
    <row r="134" spans="1:42" x14ac:dyDescent="0.25">
      <c r="A134" t="s">
        <v>172</v>
      </c>
      <c r="B134">
        <v>13.7473016595019</v>
      </c>
      <c r="C134">
        <v>135</v>
      </c>
      <c r="D134" t="s">
        <v>1440</v>
      </c>
      <c r="E134">
        <v>1299</v>
      </c>
      <c r="F134">
        <v>1299.8633549260001</v>
      </c>
      <c r="G134">
        <v>73.4802229906511</v>
      </c>
      <c r="H134" t="s">
        <v>1441</v>
      </c>
      <c r="I134" t="s">
        <v>1275</v>
      </c>
      <c r="J134" t="s">
        <v>44</v>
      </c>
      <c r="K134">
        <v>773163.66843880306</v>
      </c>
      <c r="L134">
        <v>413472.61429468502</v>
      </c>
      <c r="M134" t="s">
        <v>98</v>
      </c>
      <c r="N134" t="s">
        <v>98</v>
      </c>
      <c r="O134">
        <v>773164</v>
      </c>
      <c r="P134">
        <v>3092656</v>
      </c>
      <c r="Q134">
        <v>93</v>
      </c>
      <c r="R134">
        <v>13.781401659501899</v>
      </c>
      <c r="S134" t="s">
        <v>666</v>
      </c>
      <c r="T134">
        <v>1299</v>
      </c>
      <c r="U134">
        <v>1292.8633549260001</v>
      </c>
      <c r="V134">
        <v>73.5</v>
      </c>
      <c r="W134" t="s">
        <v>14327</v>
      </c>
      <c r="X134">
        <v>72102278</v>
      </c>
      <c r="Y134" t="s">
        <v>96</v>
      </c>
      <c r="Z134" t="s">
        <v>666</v>
      </c>
      <c r="AA134" t="s">
        <v>171</v>
      </c>
      <c r="AB134" t="s">
        <v>172</v>
      </c>
      <c r="AC134" t="s">
        <v>665</v>
      </c>
      <c r="AD134" t="s">
        <v>173</v>
      </c>
      <c r="AE134">
        <v>93</v>
      </c>
      <c r="AF134" t="s">
        <v>14327</v>
      </c>
      <c r="AG134" t="s">
        <v>96</v>
      </c>
      <c r="AH134" t="s">
        <v>118</v>
      </c>
      <c r="AI134" t="s">
        <v>96</v>
      </c>
      <c r="AJ134" t="s">
        <v>96</v>
      </c>
      <c r="AK134">
        <v>5</v>
      </c>
      <c r="AL134" t="s">
        <v>96</v>
      </c>
      <c r="AM134" t="s">
        <v>96</v>
      </c>
      <c r="AN134">
        <v>2</v>
      </c>
      <c r="AO134">
        <v>5</v>
      </c>
      <c r="AP134">
        <v>5</v>
      </c>
    </row>
    <row r="135" spans="1:42" x14ac:dyDescent="0.25">
      <c r="A135" t="s">
        <v>2700</v>
      </c>
      <c r="B135">
        <v>13.773308389642001</v>
      </c>
      <c r="C135">
        <v>82</v>
      </c>
      <c r="D135" t="s">
        <v>10130</v>
      </c>
      <c r="E135">
        <v>921</v>
      </c>
      <c r="F135">
        <v>1301.57048671136</v>
      </c>
      <c r="G135">
        <v>59.044399465213303</v>
      </c>
      <c r="H135" t="s">
        <v>10131</v>
      </c>
      <c r="I135" t="s">
        <v>4405</v>
      </c>
      <c r="J135" t="s">
        <v>43</v>
      </c>
      <c r="K135">
        <v>241888.20223344999</v>
      </c>
      <c r="L135">
        <v>114812.600951132</v>
      </c>
      <c r="M135">
        <v>81732.083878421094</v>
      </c>
      <c r="N135">
        <v>81732.083878421094</v>
      </c>
      <c r="O135">
        <v>160156</v>
      </c>
      <c r="P135">
        <v>640624</v>
      </c>
      <c r="Q135">
        <v>19</v>
      </c>
      <c r="R135">
        <v>13.807408389641999</v>
      </c>
      <c r="S135" t="s">
        <v>2700</v>
      </c>
      <c r="T135">
        <v>921</v>
      </c>
      <c r="U135">
        <v>1294.57048671136</v>
      </c>
      <c r="V135">
        <v>59</v>
      </c>
      <c r="W135" t="s">
        <v>14580</v>
      </c>
      <c r="X135">
        <v>72102278</v>
      </c>
      <c r="Y135" t="s">
        <v>96</v>
      </c>
      <c r="Z135" t="s">
        <v>2700</v>
      </c>
      <c r="AA135" t="s">
        <v>2701</v>
      </c>
      <c r="AB135" t="s">
        <v>943</v>
      </c>
      <c r="AC135" t="s">
        <v>2702</v>
      </c>
      <c r="AD135" t="s">
        <v>944</v>
      </c>
      <c r="AE135">
        <v>19</v>
      </c>
      <c r="AF135" t="s">
        <v>14580</v>
      </c>
      <c r="AG135" t="s">
        <v>96</v>
      </c>
      <c r="AH135" t="s">
        <v>96</v>
      </c>
      <c r="AI135" t="s">
        <v>96</v>
      </c>
      <c r="AJ135" t="s">
        <v>96</v>
      </c>
      <c r="AK135">
        <v>5</v>
      </c>
      <c r="AL135">
        <v>4</v>
      </c>
      <c r="AM135">
        <v>3</v>
      </c>
      <c r="AN135">
        <v>2</v>
      </c>
      <c r="AO135">
        <v>5</v>
      </c>
      <c r="AP135">
        <v>5</v>
      </c>
    </row>
    <row r="136" spans="1:42" x14ac:dyDescent="0.25">
      <c r="A136" t="s">
        <v>432</v>
      </c>
      <c r="B136">
        <v>13.7972677714644</v>
      </c>
      <c r="C136">
        <v>100.09999847412099</v>
      </c>
      <c r="D136" t="s">
        <v>16854</v>
      </c>
      <c r="E136">
        <v>923</v>
      </c>
      <c r="F136">
        <v>1303.14322661546</v>
      </c>
      <c r="G136">
        <v>66.283197788822307</v>
      </c>
      <c r="H136" t="s">
        <v>16855</v>
      </c>
      <c r="I136" t="s">
        <v>554</v>
      </c>
      <c r="J136" t="s">
        <v>43</v>
      </c>
      <c r="K136">
        <v>178175.448502032</v>
      </c>
      <c r="L136">
        <v>101575.93390387901</v>
      </c>
      <c r="M136" t="s">
        <v>98</v>
      </c>
      <c r="N136" t="s">
        <v>98</v>
      </c>
      <c r="O136">
        <v>178175</v>
      </c>
      <c r="P136">
        <v>712700</v>
      </c>
      <c r="Q136">
        <v>21</v>
      </c>
      <c r="R136">
        <v>13.831367771464398</v>
      </c>
      <c r="S136" t="s">
        <v>432</v>
      </c>
      <c r="T136">
        <v>923</v>
      </c>
      <c r="U136">
        <v>1296.14322661546</v>
      </c>
      <c r="V136">
        <v>66.3</v>
      </c>
      <c r="W136" t="s">
        <v>14535</v>
      </c>
      <c r="X136">
        <v>72102278</v>
      </c>
      <c r="Y136" t="s">
        <v>96</v>
      </c>
      <c r="Z136" t="s">
        <v>432</v>
      </c>
      <c r="AA136" t="s">
        <v>662</v>
      </c>
      <c r="AB136" t="s">
        <v>661</v>
      </c>
      <c r="AC136" t="s">
        <v>663</v>
      </c>
      <c r="AD136" t="s">
        <v>664</v>
      </c>
      <c r="AE136">
        <v>21</v>
      </c>
      <c r="AF136" t="s">
        <v>14535</v>
      </c>
      <c r="AG136" t="s">
        <v>96</v>
      </c>
      <c r="AH136" t="s">
        <v>96</v>
      </c>
      <c r="AI136" t="s">
        <v>96</v>
      </c>
      <c r="AJ136" t="s">
        <v>96</v>
      </c>
      <c r="AK136">
        <v>5</v>
      </c>
      <c r="AL136">
        <v>4</v>
      </c>
      <c r="AM136">
        <v>3</v>
      </c>
      <c r="AN136">
        <v>2</v>
      </c>
      <c r="AO136">
        <v>5</v>
      </c>
      <c r="AP136">
        <v>5</v>
      </c>
    </row>
    <row r="137" spans="1:42" x14ac:dyDescent="0.25">
      <c r="A137" t="s">
        <v>945</v>
      </c>
      <c r="B137">
        <v>13.808360833196099</v>
      </c>
      <c r="C137">
        <v>107</v>
      </c>
      <c r="D137" t="s">
        <v>18412</v>
      </c>
      <c r="E137">
        <v>1273</v>
      </c>
      <c r="F137">
        <v>1303.8713965229099</v>
      </c>
      <c r="G137">
        <v>66.551861479230496</v>
      </c>
      <c r="H137" t="s">
        <v>18413</v>
      </c>
      <c r="I137" t="s">
        <v>356</v>
      </c>
      <c r="J137" t="s">
        <v>43</v>
      </c>
      <c r="K137">
        <v>148028.90078265301</v>
      </c>
      <c r="L137">
        <v>70688.256666069996</v>
      </c>
      <c r="M137" t="s">
        <v>98</v>
      </c>
      <c r="N137" t="s">
        <v>98</v>
      </c>
      <c r="O137">
        <v>148029</v>
      </c>
      <c r="P137">
        <v>592116</v>
      </c>
      <c r="Q137">
        <v>18</v>
      </c>
      <c r="R137">
        <v>13.842460833196098</v>
      </c>
      <c r="S137" t="s">
        <v>945</v>
      </c>
      <c r="T137">
        <v>1273</v>
      </c>
      <c r="U137">
        <v>1296.8713965229099</v>
      </c>
      <c r="V137">
        <v>66.599999999999994</v>
      </c>
      <c r="W137" t="s">
        <v>15256</v>
      </c>
      <c r="X137">
        <v>72102278</v>
      </c>
      <c r="Y137" t="s">
        <v>96</v>
      </c>
      <c r="Z137" t="s">
        <v>945</v>
      </c>
      <c r="AA137" t="s">
        <v>2832</v>
      </c>
      <c r="AB137" t="s">
        <v>949</v>
      </c>
      <c r="AC137" t="s">
        <v>2833</v>
      </c>
      <c r="AD137" t="s">
        <v>2834</v>
      </c>
      <c r="AE137">
        <v>18</v>
      </c>
      <c r="AF137" t="s">
        <v>15256</v>
      </c>
      <c r="AG137" t="s">
        <v>96</v>
      </c>
      <c r="AH137" t="s">
        <v>96</v>
      </c>
      <c r="AI137" t="s">
        <v>96</v>
      </c>
      <c r="AJ137" t="s">
        <v>96</v>
      </c>
      <c r="AK137">
        <v>5</v>
      </c>
      <c r="AL137" t="s">
        <v>96</v>
      </c>
      <c r="AM137">
        <v>3</v>
      </c>
      <c r="AN137">
        <v>2</v>
      </c>
      <c r="AO137">
        <v>5</v>
      </c>
      <c r="AP137">
        <v>5</v>
      </c>
    </row>
    <row r="138" spans="1:42" x14ac:dyDescent="0.25">
      <c r="A138" t="s">
        <v>170</v>
      </c>
      <c r="B138">
        <v>13.820728925036599</v>
      </c>
      <c r="C138">
        <v>57</v>
      </c>
      <c r="D138" t="s">
        <v>1104</v>
      </c>
      <c r="E138">
        <v>1300</v>
      </c>
      <c r="F138">
        <v>1304.6832618589699</v>
      </c>
      <c r="G138">
        <v>91.230591941228298</v>
      </c>
      <c r="H138" t="s">
        <v>1107</v>
      </c>
      <c r="I138" t="s">
        <v>49</v>
      </c>
      <c r="J138" t="s">
        <v>44</v>
      </c>
      <c r="K138">
        <v>1813857.05094974</v>
      </c>
      <c r="L138">
        <v>385996.66689375503</v>
      </c>
      <c r="M138">
        <v>1374349.16490957</v>
      </c>
      <c r="N138">
        <v>1374349.16490957</v>
      </c>
      <c r="O138">
        <v>439508</v>
      </c>
      <c r="P138">
        <v>1758032</v>
      </c>
      <c r="Q138">
        <v>53</v>
      </c>
      <c r="R138">
        <v>13.854828925036598</v>
      </c>
      <c r="S138" t="s">
        <v>1737</v>
      </c>
      <c r="T138">
        <v>1300</v>
      </c>
      <c r="U138">
        <v>1297.6832618589699</v>
      </c>
      <c r="V138">
        <v>91.2</v>
      </c>
      <c r="W138" t="s">
        <v>14815</v>
      </c>
      <c r="X138">
        <v>72102278</v>
      </c>
      <c r="Y138" t="s">
        <v>96</v>
      </c>
      <c r="Z138" t="s">
        <v>1737</v>
      </c>
      <c r="AA138" t="s">
        <v>1738</v>
      </c>
      <c r="AB138" t="s">
        <v>170</v>
      </c>
      <c r="AC138" t="s">
        <v>174</v>
      </c>
      <c r="AD138" t="s">
        <v>1739</v>
      </c>
      <c r="AE138">
        <v>53</v>
      </c>
      <c r="AF138" t="s">
        <v>1107</v>
      </c>
      <c r="AG138" t="s">
        <v>1104</v>
      </c>
      <c r="AH138" t="s">
        <v>118</v>
      </c>
      <c r="AI138" t="s">
        <v>96</v>
      </c>
      <c r="AJ138" t="s">
        <v>96</v>
      </c>
      <c r="AK138" t="s">
        <v>96</v>
      </c>
      <c r="AL138" t="s">
        <v>96</v>
      </c>
      <c r="AM138" t="s">
        <v>96</v>
      </c>
      <c r="AN138">
        <v>2</v>
      </c>
      <c r="AO138">
        <v>2</v>
      </c>
      <c r="AP138">
        <v>2</v>
      </c>
    </row>
    <row r="139" spans="1:42" x14ac:dyDescent="0.25">
      <c r="A139" t="s">
        <v>950</v>
      </c>
      <c r="B139">
        <v>13.8613485252994</v>
      </c>
      <c r="C139">
        <v>148</v>
      </c>
      <c r="D139" t="s">
        <v>1740</v>
      </c>
      <c r="E139">
        <v>1232</v>
      </c>
      <c r="F139">
        <v>1307.34961054424</v>
      </c>
      <c r="G139">
        <v>71.421481224997805</v>
      </c>
      <c r="H139" t="s">
        <v>1741</v>
      </c>
      <c r="I139" t="s">
        <v>355</v>
      </c>
      <c r="J139" t="s">
        <v>43</v>
      </c>
      <c r="K139">
        <v>279560.727439421</v>
      </c>
      <c r="L139">
        <v>50023.3663078834</v>
      </c>
      <c r="M139" t="s">
        <v>98</v>
      </c>
      <c r="N139" t="s">
        <v>98</v>
      </c>
      <c r="O139">
        <v>279561</v>
      </c>
      <c r="P139">
        <v>1118244</v>
      </c>
      <c r="Q139">
        <v>34</v>
      </c>
      <c r="R139">
        <v>13.895448525299399</v>
      </c>
      <c r="S139" t="s">
        <v>950</v>
      </c>
      <c r="T139">
        <v>1232</v>
      </c>
      <c r="U139">
        <v>1300.34961054424</v>
      </c>
      <c r="V139">
        <v>71.400000000000006</v>
      </c>
      <c r="W139" t="s">
        <v>15260</v>
      </c>
      <c r="X139">
        <v>72102278</v>
      </c>
      <c r="Y139" t="s">
        <v>96</v>
      </c>
      <c r="Z139" t="s">
        <v>950</v>
      </c>
      <c r="AA139" t="s">
        <v>951</v>
      </c>
      <c r="AB139" t="s">
        <v>935</v>
      </c>
      <c r="AC139" t="s">
        <v>952</v>
      </c>
      <c r="AD139" t="s">
        <v>934</v>
      </c>
      <c r="AE139">
        <v>34</v>
      </c>
      <c r="AF139" t="s">
        <v>15260</v>
      </c>
      <c r="AG139" t="s">
        <v>96</v>
      </c>
      <c r="AH139" t="s">
        <v>96</v>
      </c>
      <c r="AI139" t="s">
        <v>96</v>
      </c>
      <c r="AJ139" t="s">
        <v>96</v>
      </c>
      <c r="AK139">
        <v>5</v>
      </c>
      <c r="AL139" t="s">
        <v>96</v>
      </c>
      <c r="AM139">
        <v>3</v>
      </c>
      <c r="AN139">
        <v>2</v>
      </c>
      <c r="AO139">
        <v>5</v>
      </c>
      <c r="AP139">
        <v>5</v>
      </c>
    </row>
    <row r="140" spans="1:42" x14ac:dyDescent="0.25">
      <c r="A140" t="s">
        <v>2438</v>
      </c>
      <c r="B140">
        <v>13.9137031469932</v>
      </c>
      <c r="C140">
        <v>72.099998474121094</v>
      </c>
      <c r="D140" t="s">
        <v>2088</v>
      </c>
      <c r="E140">
        <v>980</v>
      </c>
      <c r="F140">
        <v>1310.7862686062999</v>
      </c>
      <c r="G140">
        <v>69.882965588246805</v>
      </c>
      <c r="H140" t="s">
        <v>2089</v>
      </c>
      <c r="I140" t="s">
        <v>2090</v>
      </c>
      <c r="J140" t="s">
        <v>43</v>
      </c>
      <c r="K140">
        <v>296639.014403512</v>
      </c>
      <c r="L140">
        <v>81375.855508749999</v>
      </c>
      <c r="M140" t="s">
        <v>98</v>
      </c>
      <c r="N140" t="s">
        <v>98</v>
      </c>
      <c r="O140">
        <v>296639</v>
      </c>
      <c r="P140">
        <v>1186556</v>
      </c>
      <c r="Q140">
        <v>36</v>
      </c>
      <c r="R140">
        <v>13.947803146993198</v>
      </c>
      <c r="S140" t="s">
        <v>2438</v>
      </c>
      <c r="T140">
        <v>980</v>
      </c>
      <c r="U140">
        <v>1303.7862686062999</v>
      </c>
      <c r="V140">
        <v>69.900000000000006</v>
      </c>
      <c r="W140" t="s">
        <v>14581</v>
      </c>
      <c r="X140">
        <v>72102278</v>
      </c>
      <c r="Y140" t="s">
        <v>96</v>
      </c>
      <c r="Z140" t="s">
        <v>2438</v>
      </c>
      <c r="AA140" t="s">
        <v>2439</v>
      </c>
      <c r="AB140" t="s">
        <v>2440</v>
      </c>
      <c r="AC140" t="s">
        <v>2441</v>
      </c>
      <c r="AD140" t="s">
        <v>2442</v>
      </c>
      <c r="AE140">
        <v>36</v>
      </c>
      <c r="AF140" t="s">
        <v>14581</v>
      </c>
      <c r="AG140" t="s">
        <v>96</v>
      </c>
      <c r="AH140" t="s">
        <v>96</v>
      </c>
      <c r="AI140" t="s">
        <v>96</v>
      </c>
      <c r="AJ140" t="s">
        <v>96</v>
      </c>
      <c r="AK140">
        <v>5</v>
      </c>
      <c r="AL140">
        <v>4</v>
      </c>
      <c r="AM140">
        <v>3</v>
      </c>
      <c r="AN140">
        <v>2</v>
      </c>
      <c r="AO140">
        <v>5</v>
      </c>
      <c r="AP140">
        <v>5</v>
      </c>
    </row>
    <row r="141" spans="1:42" x14ac:dyDescent="0.25">
      <c r="A141" t="s">
        <v>667</v>
      </c>
      <c r="B141">
        <v>13.998233522138699</v>
      </c>
      <c r="C141">
        <v>143</v>
      </c>
      <c r="D141" t="s">
        <v>16882</v>
      </c>
      <c r="E141">
        <v>1345</v>
      </c>
      <c r="F141">
        <v>1316.33500500883</v>
      </c>
      <c r="G141">
        <v>79.377545906202997</v>
      </c>
      <c r="H141" t="s">
        <v>16883</v>
      </c>
      <c r="I141" t="s">
        <v>1444</v>
      </c>
      <c r="J141" t="s">
        <v>43</v>
      </c>
      <c r="K141">
        <v>263311.36887019803</v>
      </c>
      <c r="L141">
        <v>141525.735711963</v>
      </c>
      <c r="M141" t="s">
        <v>98</v>
      </c>
      <c r="N141" t="s">
        <v>98</v>
      </c>
      <c r="O141">
        <v>263311</v>
      </c>
      <c r="P141">
        <v>1053244</v>
      </c>
      <c r="Q141">
        <v>32</v>
      </c>
      <c r="R141">
        <v>14.032333522138698</v>
      </c>
      <c r="S141" t="s">
        <v>667</v>
      </c>
      <c r="T141">
        <v>1345</v>
      </c>
      <c r="U141">
        <v>1309.33500500883</v>
      </c>
      <c r="V141">
        <v>79.400000000000006</v>
      </c>
      <c r="W141" t="s">
        <v>14816</v>
      </c>
      <c r="X141">
        <v>72102278</v>
      </c>
      <c r="Y141" t="s">
        <v>96</v>
      </c>
      <c r="Z141" t="s">
        <v>667</v>
      </c>
      <c r="AA141" t="s">
        <v>668</v>
      </c>
      <c r="AB141" t="s">
        <v>669</v>
      </c>
      <c r="AC141" t="s">
        <v>670</v>
      </c>
      <c r="AD141" t="s">
        <v>671</v>
      </c>
      <c r="AE141">
        <v>32</v>
      </c>
      <c r="AF141" t="s">
        <v>14816</v>
      </c>
      <c r="AG141" t="s">
        <v>96</v>
      </c>
      <c r="AH141" t="s">
        <v>96</v>
      </c>
      <c r="AI141" t="s">
        <v>96</v>
      </c>
      <c r="AJ141" t="s">
        <v>96</v>
      </c>
      <c r="AK141">
        <v>5</v>
      </c>
      <c r="AL141" t="s">
        <v>96</v>
      </c>
      <c r="AM141">
        <v>3</v>
      </c>
      <c r="AN141">
        <v>2</v>
      </c>
      <c r="AO141">
        <v>5</v>
      </c>
      <c r="AP141">
        <v>5</v>
      </c>
    </row>
    <row r="142" spans="1:42" x14ac:dyDescent="0.25">
      <c r="A142" t="s">
        <v>3474</v>
      </c>
      <c r="B142">
        <v>14.0468354782584</v>
      </c>
      <c r="C142">
        <v>281</v>
      </c>
      <c r="D142" t="s">
        <v>18414</v>
      </c>
      <c r="E142">
        <v>2471</v>
      </c>
      <c r="F142">
        <v>1319.5253308850799</v>
      </c>
      <c r="G142">
        <v>62.457682889696102</v>
      </c>
      <c r="H142" t="s">
        <v>18415</v>
      </c>
      <c r="I142" t="s">
        <v>18416</v>
      </c>
      <c r="J142" t="s">
        <v>43</v>
      </c>
      <c r="K142">
        <v>148974.38186951401</v>
      </c>
      <c r="L142">
        <v>22473.040506680001</v>
      </c>
      <c r="M142" t="s">
        <v>98</v>
      </c>
      <c r="N142" t="s">
        <v>98</v>
      </c>
      <c r="O142">
        <v>148974</v>
      </c>
      <c r="P142">
        <v>595896</v>
      </c>
      <c r="Q142">
        <v>18</v>
      </c>
      <c r="R142">
        <v>14.080935478258398</v>
      </c>
      <c r="S142" t="s">
        <v>3475</v>
      </c>
      <c r="T142">
        <v>2471</v>
      </c>
      <c r="U142">
        <v>1312.5253308850799</v>
      </c>
      <c r="V142">
        <v>62.5</v>
      </c>
      <c r="W142" t="s">
        <v>18417</v>
      </c>
      <c r="X142">
        <v>72102278</v>
      </c>
      <c r="Y142" t="s">
        <v>96</v>
      </c>
      <c r="Z142" t="s">
        <v>3475</v>
      </c>
      <c r="AA142" t="s">
        <v>3476</v>
      </c>
      <c r="AB142" t="s">
        <v>3474</v>
      </c>
      <c r="AC142" t="s">
        <v>3477</v>
      </c>
      <c r="AD142" t="s">
        <v>3478</v>
      </c>
      <c r="AE142">
        <v>18</v>
      </c>
      <c r="AF142" t="s">
        <v>18417</v>
      </c>
      <c r="AG142" t="s">
        <v>96</v>
      </c>
      <c r="AH142" t="s">
        <v>96</v>
      </c>
      <c r="AI142" t="s">
        <v>96</v>
      </c>
      <c r="AJ142" t="s">
        <v>96</v>
      </c>
      <c r="AK142">
        <v>5</v>
      </c>
      <c r="AL142">
        <v>4</v>
      </c>
      <c r="AM142">
        <v>3</v>
      </c>
      <c r="AN142">
        <v>2</v>
      </c>
      <c r="AO142">
        <v>5</v>
      </c>
      <c r="AP142">
        <v>5</v>
      </c>
    </row>
    <row r="143" spans="1:42" x14ac:dyDescent="0.25">
      <c r="A143" t="s">
        <v>4295</v>
      </c>
      <c r="B143">
        <v>14.047026895882899</v>
      </c>
      <c r="C143">
        <v>142</v>
      </c>
      <c r="D143" t="s">
        <v>18418</v>
      </c>
      <c r="E143">
        <v>1757</v>
      </c>
      <c r="F143">
        <v>1319.5378959060999</v>
      </c>
      <c r="G143">
        <v>54.454671505514703</v>
      </c>
      <c r="H143" t="s">
        <v>18419</v>
      </c>
      <c r="I143" t="s">
        <v>18420</v>
      </c>
      <c r="J143" t="s">
        <v>43</v>
      </c>
      <c r="K143">
        <v>43668.073690391102</v>
      </c>
      <c r="L143">
        <v>17758.945400720699</v>
      </c>
      <c r="M143">
        <v>42092.560595790601</v>
      </c>
      <c r="N143">
        <v>42092.560595790601</v>
      </c>
      <c r="O143">
        <v>1576</v>
      </c>
      <c r="P143">
        <v>6304</v>
      </c>
      <c r="Q143">
        <v>0</v>
      </c>
      <c r="R143">
        <v>14.081126895882898</v>
      </c>
      <c r="S143" t="s">
        <v>16888</v>
      </c>
      <c r="T143">
        <v>1757</v>
      </c>
      <c r="U143">
        <v>1312.5378959060999</v>
      </c>
      <c r="V143">
        <v>54.5</v>
      </c>
      <c r="W143" t="s">
        <v>16889</v>
      </c>
      <c r="X143">
        <v>72102278</v>
      </c>
      <c r="Y143" t="s">
        <v>96</v>
      </c>
      <c r="Z143" t="s">
        <v>16888</v>
      </c>
      <c r="AA143" t="s">
        <v>16890</v>
      </c>
      <c r="AB143" t="s">
        <v>4295</v>
      </c>
      <c r="AC143" t="s">
        <v>16891</v>
      </c>
      <c r="AD143" t="s">
        <v>4293</v>
      </c>
      <c r="AE143">
        <v>0</v>
      </c>
      <c r="AF143" t="s">
        <v>16889</v>
      </c>
      <c r="AG143" t="s">
        <v>96</v>
      </c>
      <c r="AH143" t="s">
        <v>96</v>
      </c>
      <c r="AI143" t="s">
        <v>96</v>
      </c>
      <c r="AJ143">
        <v>6</v>
      </c>
      <c r="AK143">
        <v>5</v>
      </c>
      <c r="AL143">
        <v>4</v>
      </c>
      <c r="AM143">
        <v>3</v>
      </c>
      <c r="AN143">
        <v>2</v>
      </c>
      <c r="AO143">
        <v>6</v>
      </c>
      <c r="AP143">
        <v>6</v>
      </c>
    </row>
    <row r="144" spans="1:42" x14ac:dyDescent="0.25">
      <c r="A144" t="s">
        <v>953</v>
      </c>
      <c r="B144">
        <v>14.089497880489301</v>
      </c>
      <c r="C144">
        <v>89</v>
      </c>
      <c r="D144" t="s">
        <v>18421</v>
      </c>
      <c r="E144">
        <v>1087</v>
      </c>
      <c r="F144">
        <v>1322.32577302046</v>
      </c>
      <c r="G144">
        <v>65.307350692690903</v>
      </c>
      <c r="H144" t="s">
        <v>18422</v>
      </c>
      <c r="I144" t="s">
        <v>8599</v>
      </c>
      <c r="J144" t="s">
        <v>43</v>
      </c>
      <c r="K144">
        <v>193055.650840872</v>
      </c>
      <c r="L144">
        <v>79338.377983889804</v>
      </c>
      <c r="M144" t="s">
        <v>98</v>
      </c>
      <c r="N144" t="s">
        <v>98</v>
      </c>
      <c r="O144">
        <v>193056</v>
      </c>
      <c r="P144">
        <v>772224</v>
      </c>
      <c r="Q144">
        <v>23</v>
      </c>
      <c r="R144">
        <v>14.123597880489299</v>
      </c>
      <c r="S144" t="s">
        <v>953</v>
      </c>
      <c r="T144">
        <v>1087</v>
      </c>
      <c r="U144">
        <v>1315.32577302046</v>
      </c>
      <c r="V144">
        <v>65.3</v>
      </c>
      <c r="W144" t="s">
        <v>14755</v>
      </c>
      <c r="X144">
        <v>72102278</v>
      </c>
      <c r="Y144" t="s">
        <v>96</v>
      </c>
      <c r="Z144" t="s">
        <v>953</v>
      </c>
      <c r="AA144" t="s">
        <v>954</v>
      </c>
      <c r="AB144" t="s">
        <v>790</v>
      </c>
      <c r="AC144" t="s">
        <v>955</v>
      </c>
      <c r="AD144" t="s">
        <v>789</v>
      </c>
      <c r="AE144">
        <v>23</v>
      </c>
      <c r="AF144" t="s">
        <v>14755</v>
      </c>
      <c r="AG144" t="s">
        <v>96</v>
      </c>
      <c r="AH144" t="s">
        <v>96</v>
      </c>
      <c r="AI144" t="s">
        <v>96</v>
      </c>
      <c r="AJ144" t="s">
        <v>96</v>
      </c>
      <c r="AK144">
        <v>5</v>
      </c>
      <c r="AL144">
        <v>4</v>
      </c>
      <c r="AM144">
        <v>3</v>
      </c>
      <c r="AN144">
        <v>2</v>
      </c>
      <c r="AO144">
        <v>5</v>
      </c>
      <c r="AP144">
        <v>5</v>
      </c>
    </row>
    <row r="145" spans="1:42" x14ac:dyDescent="0.25">
      <c r="A145" t="s">
        <v>1445</v>
      </c>
      <c r="B145">
        <v>14.104318757903201</v>
      </c>
      <c r="C145">
        <v>78</v>
      </c>
      <c r="D145" t="s">
        <v>18423</v>
      </c>
      <c r="E145">
        <v>1117</v>
      </c>
      <c r="F145">
        <v>1323.2986439190299</v>
      </c>
      <c r="G145">
        <v>57.457680483397603</v>
      </c>
      <c r="H145" t="s">
        <v>18424</v>
      </c>
      <c r="I145" t="s">
        <v>18425</v>
      </c>
      <c r="J145" t="s">
        <v>43</v>
      </c>
      <c r="K145">
        <v>250865.18710547901</v>
      </c>
      <c r="L145">
        <v>108180.35313022599</v>
      </c>
      <c r="M145" t="s">
        <v>98</v>
      </c>
      <c r="N145" t="s">
        <v>98</v>
      </c>
      <c r="O145">
        <v>250865</v>
      </c>
      <c r="P145">
        <v>1003460</v>
      </c>
      <c r="Q145">
        <v>30</v>
      </c>
      <c r="R145">
        <v>14.138418757903199</v>
      </c>
      <c r="S145" t="s">
        <v>1445</v>
      </c>
      <c r="T145">
        <v>1117</v>
      </c>
      <c r="U145">
        <v>1316.2986439190299</v>
      </c>
      <c r="V145">
        <v>57.5</v>
      </c>
      <c r="W145" t="s">
        <v>18426</v>
      </c>
      <c r="X145">
        <v>72102278</v>
      </c>
      <c r="Y145" t="s">
        <v>96</v>
      </c>
      <c r="Z145" t="s">
        <v>1445</v>
      </c>
      <c r="AA145" t="s">
        <v>3479</v>
      </c>
      <c r="AB145" t="s">
        <v>3480</v>
      </c>
      <c r="AC145" t="s">
        <v>3481</v>
      </c>
      <c r="AD145" t="s">
        <v>3482</v>
      </c>
      <c r="AE145">
        <v>30</v>
      </c>
      <c r="AF145" t="s">
        <v>18426</v>
      </c>
      <c r="AG145" t="s">
        <v>96</v>
      </c>
      <c r="AH145" t="s">
        <v>96</v>
      </c>
      <c r="AI145" t="s">
        <v>96</v>
      </c>
      <c r="AJ145" t="s">
        <v>96</v>
      </c>
      <c r="AK145">
        <v>5</v>
      </c>
      <c r="AL145">
        <v>4</v>
      </c>
      <c r="AM145">
        <v>3</v>
      </c>
      <c r="AN145">
        <v>2</v>
      </c>
      <c r="AO145">
        <v>5</v>
      </c>
      <c r="AP145">
        <v>5</v>
      </c>
    </row>
    <row r="146" spans="1:42" x14ac:dyDescent="0.25">
      <c r="A146" t="s">
        <v>956</v>
      </c>
      <c r="B146">
        <v>14.216242556438701</v>
      </c>
      <c r="C146">
        <v>112</v>
      </c>
      <c r="D146" t="s">
        <v>8431</v>
      </c>
      <c r="E146">
        <v>1062</v>
      </c>
      <c r="F146">
        <v>1330.6455373188801</v>
      </c>
      <c r="G146">
        <v>67.488641348197106</v>
      </c>
      <c r="H146" t="s">
        <v>8432</v>
      </c>
      <c r="I146" t="s">
        <v>530</v>
      </c>
      <c r="J146" t="s">
        <v>43</v>
      </c>
      <c r="K146">
        <v>307705.89812662598</v>
      </c>
      <c r="L146">
        <v>99129.495822782803</v>
      </c>
      <c r="M146" t="s">
        <v>98</v>
      </c>
      <c r="N146" t="s">
        <v>98</v>
      </c>
      <c r="O146">
        <v>307706</v>
      </c>
      <c r="P146">
        <v>1230824</v>
      </c>
      <c r="Q146">
        <v>37</v>
      </c>
      <c r="R146">
        <v>14.250342556438699</v>
      </c>
      <c r="S146" t="s">
        <v>957</v>
      </c>
      <c r="T146">
        <v>1062</v>
      </c>
      <c r="U146">
        <v>1323.6455373188801</v>
      </c>
      <c r="V146">
        <v>67.5</v>
      </c>
      <c r="W146" t="s">
        <v>14234</v>
      </c>
      <c r="X146">
        <v>72102278</v>
      </c>
      <c r="Y146" t="s">
        <v>96</v>
      </c>
      <c r="Z146" t="s">
        <v>957</v>
      </c>
      <c r="AA146" t="s">
        <v>958</v>
      </c>
      <c r="AB146" t="s">
        <v>956</v>
      </c>
      <c r="AC146" t="s">
        <v>8433</v>
      </c>
      <c r="AD146" t="s">
        <v>959</v>
      </c>
      <c r="AE146">
        <v>37</v>
      </c>
      <c r="AF146" t="s">
        <v>14234</v>
      </c>
      <c r="AG146" t="s">
        <v>96</v>
      </c>
      <c r="AH146" t="s">
        <v>96</v>
      </c>
      <c r="AI146" t="s">
        <v>96</v>
      </c>
      <c r="AJ146" t="s">
        <v>96</v>
      </c>
      <c r="AK146">
        <v>5</v>
      </c>
      <c r="AL146">
        <v>4</v>
      </c>
      <c r="AM146">
        <v>3</v>
      </c>
      <c r="AN146">
        <v>2</v>
      </c>
      <c r="AO146">
        <v>5</v>
      </c>
      <c r="AP146">
        <v>5</v>
      </c>
    </row>
    <row r="147" spans="1:42" x14ac:dyDescent="0.25">
      <c r="A147" t="s">
        <v>3264</v>
      </c>
      <c r="B147">
        <v>14.264010763649299</v>
      </c>
      <c r="C147">
        <v>105</v>
      </c>
      <c r="D147" t="s">
        <v>674</v>
      </c>
      <c r="E147">
        <v>1335</v>
      </c>
      <c r="F147">
        <v>1333.78113431318</v>
      </c>
      <c r="G147">
        <v>57.144892071389002</v>
      </c>
      <c r="H147" t="s">
        <v>18427</v>
      </c>
      <c r="I147" t="s">
        <v>675</v>
      </c>
      <c r="J147" t="s">
        <v>44</v>
      </c>
      <c r="K147">
        <v>272481.53559040499</v>
      </c>
      <c r="L147">
        <v>18998.4884237527</v>
      </c>
      <c r="M147" t="s">
        <v>98</v>
      </c>
      <c r="N147" t="s">
        <v>98</v>
      </c>
      <c r="O147">
        <v>272482</v>
      </c>
      <c r="P147">
        <v>1089928</v>
      </c>
      <c r="Q147">
        <v>33</v>
      </c>
      <c r="R147">
        <v>14.298110763649298</v>
      </c>
      <c r="S147" t="s">
        <v>3264</v>
      </c>
      <c r="T147">
        <v>1335</v>
      </c>
      <c r="U147">
        <v>1326.78113431318</v>
      </c>
      <c r="V147">
        <v>57.1</v>
      </c>
      <c r="W147" t="s">
        <v>14549</v>
      </c>
      <c r="X147">
        <v>72102278</v>
      </c>
      <c r="Y147" t="s">
        <v>127</v>
      </c>
      <c r="Z147" t="s">
        <v>3264</v>
      </c>
      <c r="AA147" t="s">
        <v>2710</v>
      </c>
      <c r="AB147" t="s">
        <v>3265</v>
      </c>
      <c r="AC147" t="s">
        <v>2709</v>
      </c>
      <c r="AD147" t="s">
        <v>3483</v>
      </c>
      <c r="AE147">
        <v>33</v>
      </c>
      <c r="AF147" t="s">
        <v>14549</v>
      </c>
      <c r="AG147" t="s">
        <v>96</v>
      </c>
      <c r="AH147" t="s">
        <v>118</v>
      </c>
      <c r="AI147" t="s">
        <v>96</v>
      </c>
      <c r="AJ147">
        <v>6</v>
      </c>
      <c r="AK147">
        <v>5</v>
      </c>
      <c r="AL147" t="s">
        <v>96</v>
      </c>
      <c r="AM147" t="s">
        <v>96</v>
      </c>
      <c r="AN147">
        <v>2</v>
      </c>
      <c r="AO147">
        <v>6</v>
      </c>
      <c r="AP147">
        <v>6</v>
      </c>
    </row>
    <row r="148" spans="1:42" x14ac:dyDescent="0.25">
      <c r="A148" t="s">
        <v>3270</v>
      </c>
      <c r="B148">
        <v>14.345955701386</v>
      </c>
      <c r="C148">
        <v>83</v>
      </c>
      <c r="D148" t="s">
        <v>18428</v>
      </c>
      <c r="E148">
        <v>257</v>
      </c>
      <c r="F148">
        <v>1339.1601576316</v>
      </c>
      <c r="G148">
        <v>52.140039554834097</v>
      </c>
      <c r="H148" t="s">
        <v>18429</v>
      </c>
      <c r="I148" t="s">
        <v>18430</v>
      </c>
      <c r="J148" t="s">
        <v>43</v>
      </c>
      <c r="K148">
        <v>161719.21522519301</v>
      </c>
      <c r="L148">
        <v>32005.421918597101</v>
      </c>
      <c r="M148">
        <v>139745.96357593301</v>
      </c>
      <c r="N148">
        <v>139745.96357593301</v>
      </c>
      <c r="O148">
        <v>21973</v>
      </c>
      <c r="P148">
        <v>87892</v>
      </c>
      <c r="Q148">
        <v>3</v>
      </c>
      <c r="R148">
        <v>14.380055701385999</v>
      </c>
      <c r="S148" t="s">
        <v>3268</v>
      </c>
      <c r="T148">
        <v>257</v>
      </c>
      <c r="U148">
        <v>1332.1601576316</v>
      </c>
      <c r="V148">
        <v>52.1</v>
      </c>
      <c r="W148" t="s">
        <v>18431</v>
      </c>
      <c r="X148">
        <v>72102278</v>
      </c>
      <c r="Y148" t="s">
        <v>96</v>
      </c>
      <c r="Z148" t="s">
        <v>3268</v>
      </c>
      <c r="AA148" t="s">
        <v>3266</v>
      </c>
      <c r="AB148" t="s">
        <v>3270</v>
      </c>
      <c r="AC148" t="s">
        <v>3267</v>
      </c>
      <c r="AD148" t="s">
        <v>5030</v>
      </c>
      <c r="AE148">
        <v>3</v>
      </c>
      <c r="AF148" t="s">
        <v>18431</v>
      </c>
      <c r="AG148" t="s">
        <v>96</v>
      </c>
      <c r="AH148" t="s">
        <v>96</v>
      </c>
      <c r="AI148" t="s">
        <v>96</v>
      </c>
      <c r="AJ148" t="s">
        <v>96</v>
      </c>
      <c r="AK148">
        <v>5</v>
      </c>
      <c r="AL148">
        <v>4</v>
      </c>
      <c r="AM148">
        <v>3</v>
      </c>
      <c r="AN148">
        <v>2</v>
      </c>
      <c r="AO148">
        <v>5</v>
      </c>
      <c r="AP148">
        <v>5</v>
      </c>
    </row>
    <row r="149" spans="1:42" x14ac:dyDescent="0.25">
      <c r="A149" t="s">
        <v>433</v>
      </c>
      <c r="B149">
        <v>14.402203118754301</v>
      </c>
      <c r="C149">
        <v>103</v>
      </c>
      <c r="D149" t="s">
        <v>4297</v>
      </c>
      <c r="E149">
        <v>1464</v>
      </c>
      <c r="F149">
        <v>1342.8523462887799</v>
      </c>
      <c r="G149">
        <v>73.132568691742904</v>
      </c>
      <c r="H149" t="s">
        <v>4298</v>
      </c>
      <c r="I149" t="s">
        <v>847</v>
      </c>
      <c r="J149" t="s">
        <v>43</v>
      </c>
      <c r="K149">
        <v>387701.91350902698</v>
      </c>
      <c r="L149">
        <v>114475.681255777</v>
      </c>
      <c r="M149">
        <v>2537642.3030921901</v>
      </c>
      <c r="N149">
        <v>2537642.3030921901</v>
      </c>
      <c r="O149">
        <v>0</v>
      </c>
      <c r="P149">
        <v>0</v>
      </c>
      <c r="Q149">
        <v>0</v>
      </c>
      <c r="R149">
        <v>14.436303118754299</v>
      </c>
      <c r="S149" t="s">
        <v>433</v>
      </c>
      <c r="T149">
        <v>1464</v>
      </c>
      <c r="U149">
        <v>1335.8523462887799</v>
      </c>
      <c r="V149">
        <v>73.099999999999994</v>
      </c>
      <c r="W149" t="s">
        <v>14563</v>
      </c>
      <c r="X149">
        <v>72102278</v>
      </c>
      <c r="Y149" t="s">
        <v>96</v>
      </c>
      <c r="Z149" t="s">
        <v>433</v>
      </c>
      <c r="AA149" t="s">
        <v>729</v>
      </c>
      <c r="AB149" t="s">
        <v>730</v>
      </c>
      <c r="AC149" t="s">
        <v>731</v>
      </c>
      <c r="AD149" t="s">
        <v>732</v>
      </c>
      <c r="AE149">
        <v>0</v>
      </c>
      <c r="AF149" t="s">
        <v>14563</v>
      </c>
      <c r="AG149" t="s">
        <v>96</v>
      </c>
      <c r="AH149" t="s">
        <v>96</v>
      </c>
      <c r="AI149" t="s">
        <v>96</v>
      </c>
      <c r="AJ149">
        <v>6</v>
      </c>
      <c r="AK149">
        <v>5</v>
      </c>
      <c r="AL149">
        <v>4</v>
      </c>
      <c r="AM149">
        <v>3</v>
      </c>
      <c r="AN149">
        <v>2</v>
      </c>
      <c r="AO149">
        <v>6</v>
      </c>
      <c r="AP149">
        <v>6</v>
      </c>
    </row>
    <row r="150" spans="1:42" x14ac:dyDescent="0.25">
      <c r="A150" t="s">
        <v>18432</v>
      </c>
      <c r="B150">
        <v>14.487024332591901</v>
      </c>
      <c r="C150">
        <v>82.099998474121094</v>
      </c>
      <c r="D150" t="s">
        <v>18433</v>
      </c>
      <c r="E150">
        <v>1045</v>
      </c>
      <c r="F150">
        <v>1348.42017390243</v>
      </c>
      <c r="G150">
        <v>66.097369827090802</v>
      </c>
      <c r="H150" t="s">
        <v>18434</v>
      </c>
      <c r="I150" t="s">
        <v>490</v>
      </c>
      <c r="J150" t="s">
        <v>43</v>
      </c>
      <c r="K150">
        <v>90314.850036401695</v>
      </c>
      <c r="L150">
        <v>36556.996313871103</v>
      </c>
      <c r="M150" t="s">
        <v>98</v>
      </c>
      <c r="N150" t="s">
        <v>98</v>
      </c>
      <c r="O150">
        <v>90315</v>
      </c>
      <c r="P150">
        <v>361260</v>
      </c>
      <c r="Q150">
        <v>11</v>
      </c>
      <c r="R150">
        <v>14.521124332591899</v>
      </c>
      <c r="S150" t="s">
        <v>18432</v>
      </c>
      <c r="T150">
        <v>1045</v>
      </c>
      <c r="U150">
        <v>1341.42017390243</v>
      </c>
      <c r="V150">
        <v>66.099999999999994</v>
      </c>
      <c r="W150" t="s">
        <v>18435</v>
      </c>
      <c r="X150">
        <v>72102278</v>
      </c>
      <c r="Y150" t="s">
        <v>96</v>
      </c>
      <c r="Z150" t="s">
        <v>18432</v>
      </c>
      <c r="AA150" t="s">
        <v>18436</v>
      </c>
      <c r="AB150" t="s">
        <v>18437</v>
      </c>
      <c r="AC150" t="s">
        <v>18438</v>
      </c>
      <c r="AD150" t="s">
        <v>18439</v>
      </c>
      <c r="AE150">
        <v>11</v>
      </c>
      <c r="AF150" t="s">
        <v>18435</v>
      </c>
      <c r="AG150" t="s">
        <v>96</v>
      </c>
      <c r="AH150" t="s">
        <v>96</v>
      </c>
      <c r="AI150" t="s">
        <v>96</v>
      </c>
      <c r="AJ150" t="s">
        <v>96</v>
      </c>
      <c r="AK150">
        <v>5</v>
      </c>
      <c r="AL150">
        <v>4</v>
      </c>
      <c r="AM150">
        <v>3</v>
      </c>
      <c r="AN150">
        <v>2</v>
      </c>
      <c r="AO150">
        <v>5</v>
      </c>
      <c r="AP150">
        <v>5</v>
      </c>
    </row>
    <row r="151" spans="1:42" x14ac:dyDescent="0.25">
      <c r="A151" t="s">
        <v>3839</v>
      </c>
      <c r="B151">
        <v>14.5010398844331</v>
      </c>
      <c r="C151">
        <v>123</v>
      </c>
      <c r="D151" t="s">
        <v>12801</v>
      </c>
      <c r="E151">
        <v>1191</v>
      </c>
      <c r="F151">
        <v>1349.3401816815101</v>
      </c>
      <c r="G151">
        <v>76.2664784245747</v>
      </c>
      <c r="H151" t="s">
        <v>12802</v>
      </c>
      <c r="I151" t="s">
        <v>3169</v>
      </c>
      <c r="J151" t="s">
        <v>43</v>
      </c>
      <c r="K151">
        <v>600227.55071442598</v>
      </c>
      <c r="L151">
        <v>154461.90023856901</v>
      </c>
      <c r="M151" t="s">
        <v>98</v>
      </c>
      <c r="N151" t="s">
        <v>98</v>
      </c>
      <c r="O151">
        <v>600228</v>
      </c>
      <c r="P151">
        <v>2400912</v>
      </c>
      <c r="Q151">
        <v>72</v>
      </c>
      <c r="R151">
        <v>14.535139884433098</v>
      </c>
      <c r="S151" t="s">
        <v>3839</v>
      </c>
      <c r="T151">
        <v>1191</v>
      </c>
      <c r="U151">
        <v>1342.3401816815101</v>
      </c>
      <c r="V151">
        <v>76.3</v>
      </c>
      <c r="W151" t="s">
        <v>18440</v>
      </c>
      <c r="X151">
        <v>72102278</v>
      </c>
      <c r="Y151" t="s">
        <v>96</v>
      </c>
      <c r="Z151" t="s">
        <v>3839</v>
      </c>
      <c r="AA151" t="s">
        <v>3840</v>
      </c>
      <c r="AB151" t="s">
        <v>2446</v>
      </c>
      <c r="AC151" t="s">
        <v>13448</v>
      </c>
      <c r="AD151" t="s">
        <v>2445</v>
      </c>
      <c r="AE151">
        <v>72</v>
      </c>
      <c r="AF151" t="s">
        <v>18440</v>
      </c>
      <c r="AG151" t="s">
        <v>96</v>
      </c>
      <c r="AH151" t="s">
        <v>96</v>
      </c>
      <c r="AI151" t="s">
        <v>96</v>
      </c>
      <c r="AJ151" t="s">
        <v>96</v>
      </c>
      <c r="AK151">
        <v>5</v>
      </c>
      <c r="AL151">
        <v>4</v>
      </c>
      <c r="AM151">
        <v>3</v>
      </c>
      <c r="AN151">
        <v>2</v>
      </c>
      <c r="AO151">
        <v>5</v>
      </c>
      <c r="AP151">
        <v>5</v>
      </c>
    </row>
    <row r="152" spans="1:42" x14ac:dyDescent="0.25">
      <c r="A152" t="s">
        <v>12527</v>
      </c>
      <c r="B152">
        <v>14.511993773789101</v>
      </c>
      <c r="C152">
        <v>69.099998474121094</v>
      </c>
      <c r="D152" t="s">
        <v>18441</v>
      </c>
      <c r="E152">
        <v>1409</v>
      </c>
      <c r="F152">
        <v>1350.0592160465501</v>
      </c>
      <c r="G152">
        <v>50.2327679264491</v>
      </c>
      <c r="H152" t="s">
        <v>18442</v>
      </c>
      <c r="I152" t="s">
        <v>77</v>
      </c>
      <c r="J152" t="s">
        <v>43</v>
      </c>
      <c r="K152">
        <v>188855.17579518</v>
      </c>
      <c r="L152">
        <v>30803.135727047</v>
      </c>
      <c r="M152" t="s">
        <v>98</v>
      </c>
      <c r="N152" t="s">
        <v>98</v>
      </c>
      <c r="O152">
        <v>188855</v>
      </c>
      <c r="P152">
        <v>755420</v>
      </c>
      <c r="Q152">
        <v>23</v>
      </c>
      <c r="R152">
        <v>14.546093773789099</v>
      </c>
      <c r="S152" t="s">
        <v>12527</v>
      </c>
      <c r="T152">
        <v>1409</v>
      </c>
      <c r="U152">
        <v>1343.0592160465501</v>
      </c>
      <c r="V152">
        <v>50.2</v>
      </c>
      <c r="W152" t="s">
        <v>18443</v>
      </c>
      <c r="X152">
        <v>72102278</v>
      </c>
      <c r="Y152" t="s">
        <v>96</v>
      </c>
      <c r="Z152" t="s">
        <v>12527</v>
      </c>
      <c r="AA152" t="s">
        <v>12529</v>
      </c>
      <c r="AB152" t="s">
        <v>12523</v>
      </c>
      <c r="AC152" t="s">
        <v>18444</v>
      </c>
      <c r="AD152" t="s">
        <v>12528</v>
      </c>
      <c r="AE152">
        <v>23</v>
      </c>
      <c r="AF152" t="s">
        <v>18443</v>
      </c>
      <c r="AG152" t="s">
        <v>96</v>
      </c>
      <c r="AH152" t="s">
        <v>96</v>
      </c>
      <c r="AI152" t="s">
        <v>96</v>
      </c>
      <c r="AJ152" t="s">
        <v>96</v>
      </c>
      <c r="AK152">
        <v>5</v>
      </c>
      <c r="AL152" t="s">
        <v>96</v>
      </c>
      <c r="AM152">
        <v>3</v>
      </c>
      <c r="AN152">
        <v>2</v>
      </c>
      <c r="AO152">
        <v>5</v>
      </c>
      <c r="AP152">
        <v>5</v>
      </c>
    </row>
    <row r="153" spans="1:42" x14ac:dyDescent="0.25">
      <c r="A153" t="s">
        <v>18445</v>
      </c>
      <c r="B153">
        <v>14.522535729914599</v>
      </c>
      <c r="C153">
        <v>193</v>
      </c>
      <c r="D153" t="s">
        <v>18446</v>
      </c>
      <c r="E153">
        <v>1697</v>
      </c>
      <c r="F153">
        <v>1350.7512103220599</v>
      </c>
      <c r="G153">
        <v>67.745603849752797</v>
      </c>
      <c r="H153" t="s">
        <v>18447</v>
      </c>
      <c r="I153" t="s">
        <v>13451</v>
      </c>
      <c r="J153" t="s">
        <v>43</v>
      </c>
      <c r="K153">
        <v>69463.0567082505</v>
      </c>
      <c r="L153">
        <v>8693.33195259903</v>
      </c>
      <c r="M153" t="s">
        <v>98</v>
      </c>
      <c r="N153" t="s">
        <v>98</v>
      </c>
      <c r="O153">
        <v>69463</v>
      </c>
      <c r="P153">
        <v>277852</v>
      </c>
      <c r="Q153">
        <v>8</v>
      </c>
      <c r="R153">
        <v>14.556635729914598</v>
      </c>
      <c r="S153" t="s">
        <v>18448</v>
      </c>
      <c r="T153">
        <v>1697</v>
      </c>
      <c r="U153">
        <v>1343.7512103220599</v>
      </c>
      <c r="V153">
        <v>67.7</v>
      </c>
      <c r="W153" t="s">
        <v>18449</v>
      </c>
      <c r="X153">
        <v>72102278</v>
      </c>
      <c r="Y153" t="s">
        <v>96</v>
      </c>
      <c r="Z153" t="s">
        <v>18448</v>
      </c>
      <c r="AA153" t="s">
        <v>18450</v>
      </c>
      <c r="AB153" t="s">
        <v>18445</v>
      </c>
      <c r="AC153" t="s">
        <v>18451</v>
      </c>
      <c r="AD153" t="s">
        <v>18452</v>
      </c>
      <c r="AE153">
        <v>8</v>
      </c>
      <c r="AF153" t="s">
        <v>18449</v>
      </c>
      <c r="AG153" t="s">
        <v>96</v>
      </c>
      <c r="AH153" t="s">
        <v>96</v>
      </c>
      <c r="AI153" t="s">
        <v>96</v>
      </c>
      <c r="AJ153" t="s">
        <v>96</v>
      </c>
      <c r="AK153">
        <v>5</v>
      </c>
      <c r="AL153">
        <v>4</v>
      </c>
      <c r="AM153">
        <v>3</v>
      </c>
      <c r="AN153">
        <v>2</v>
      </c>
      <c r="AO153">
        <v>5</v>
      </c>
      <c r="AP153">
        <v>5</v>
      </c>
    </row>
    <row r="154" spans="1:42" x14ac:dyDescent="0.25">
      <c r="A154" t="s">
        <v>3840</v>
      </c>
      <c r="B154">
        <v>14.5588694655599</v>
      </c>
      <c r="C154">
        <v>123</v>
      </c>
      <c r="D154" t="s">
        <v>12801</v>
      </c>
      <c r="E154">
        <v>1191</v>
      </c>
      <c r="F154">
        <v>1353.1362266107899</v>
      </c>
      <c r="G154">
        <v>78.075790723985193</v>
      </c>
      <c r="H154" t="s">
        <v>12802</v>
      </c>
      <c r="I154" t="s">
        <v>3169</v>
      </c>
      <c r="J154" t="s">
        <v>43</v>
      </c>
      <c r="K154">
        <v>590640.115826722</v>
      </c>
      <c r="L154">
        <v>115754.380320925</v>
      </c>
      <c r="M154" t="s">
        <v>98</v>
      </c>
      <c r="N154" t="s">
        <v>98</v>
      </c>
      <c r="O154">
        <v>590640</v>
      </c>
      <c r="P154">
        <v>2362560</v>
      </c>
      <c r="Q154">
        <v>71</v>
      </c>
      <c r="R154">
        <v>14.592969465559898</v>
      </c>
      <c r="S154" t="s">
        <v>3840</v>
      </c>
      <c r="T154">
        <v>1191</v>
      </c>
      <c r="U154">
        <v>1346.1362266107899</v>
      </c>
      <c r="V154">
        <v>78.099999999999994</v>
      </c>
      <c r="W154" t="s">
        <v>18453</v>
      </c>
      <c r="X154">
        <v>72102278</v>
      </c>
      <c r="Y154" t="s">
        <v>96</v>
      </c>
      <c r="Z154" t="s">
        <v>3840</v>
      </c>
      <c r="AA154" t="s">
        <v>13448</v>
      </c>
      <c r="AB154" t="s">
        <v>3839</v>
      </c>
      <c r="AC154" t="s">
        <v>18454</v>
      </c>
      <c r="AD154" t="s">
        <v>2446</v>
      </c>
      <c r="AE154">
        <v>71</v>
      </c>
      <c r="AF154" t="s">
        <v>18453</v>
      </c>
      <c r="AG154" t="s">
        <v>96</v>
      </c>
      <c r="AH154" t="s">
        <v>96</v>
      </c>
      <c r="AI154" t="s">
        <v>96</v>
      </c>
      <c r="AJ154" t="s">
        <v>96</v>
      </c>
      <c r="AK154">
        <v>5</v>
      </c>
      <c r="AL154">
        <v>4</v>
      </c>
      <c r="AM154">
        <v>3</v>
      </c>
      <c r="AN154">
        <v>2</v>
      </c>
      <c r="AO154">
        <v>5</v>
      </c>
      <c r="AP154">
        <v>5</v>
      </c>
    </row>
    <row r="155" spans="1:42" x14ac:dyDescent="0.25">
      <c r="A155" t="s">
        <v>18455</v>
      </c>
      <c r="B155">
        <v>14.5651200953812</v>
      </c>
      <c r="C155">
        <v>67.099998474121094</v>
      </c>
      <c r="D155" t="s">
        <v>18456</v>
      </c>
      <c r="E155">
        <v>870</v>
      </c>
      <c r="F155">
        <v>1353.54652997415</v>
      </c>
      <c r="G155">
        <v>58.417804859201503</v>
      </c>
      <c r="H155" t="s">
        <v>18457</v>
      </c>
      <c r="I155" t="s">
        <v>1727</v>
      </c>
      <c r="J155" t="s">
        <v>43</v>
      </c>
      <c r="K155">
        <v>158263.94613132099</v>
      </c>
      <c r="L155">
        <v>41743.244530936798</v>
      </c>
      <c r="M155" t="s">
        <v>98</v>
      </c>
      <c r="N155" t="s">
        <v>98</v>
      </c>
      <c r="O155">
        <v>158264</v>
      </c>
      <c r="P155">
        <v>633056</v>
      </c>
      <c r="Q155">
        <v>19</v>
      </c>
      <c r="R155">
        <v>14.599220095381199</v>
      </c>
      <c r="S155" t="s">
        <v>18455</v>
      </c>
      <c r="T155">
        <v>870</v>
      </c>
      <c r="U155">
        <v>1346.54652997415</v>
      </c>
      <c r="V155">
        <v>58.4</v>
      </c>
      <c r="W155" t="s">
        <v>18458</v>
      </c>
      <c r="X155">
        <v>72102278</v>
      </c>
      <c r="Y155" t="s">
        <v>96</v>
      </c>
      <c r="Z155" t="s">
        <v>18455</v>
      </c>
      <c r="AA155" t="s">
        <v>18459</v>
      </c>
      <c r="AB155" t="s">
        <v>18460</v>
      </c>
      <c r="AC155" t="s">
        <v>7542</v>
      </c>
      <c r="AD155" t="s">
        <v>18461</v>
      </c>
      <c r="AE155">
        <v>19</v>
      </c>
      <c r="AF155" t="s">
        <v>18458</v>
      </c>
      <c r="AG155" t="s">
        <v>96</v>
      </c>
      <c r="AH155" t="s">
        <v>96</v>
      </c>
      <c r="AI155" t="s">
        <v>96</v>
      </c>
      <c r="AJ155" t="s">
        <v>96</v>
      </c>
      <c r="AK155">
        <v>5</v>
      </c>
      <c r="AL155">
        <v>4</v>
      </c>
      <c r="AM155">
        <v>3</v>
      </c>
      <c r="AN155">
        <v>2</v>
      </c>
      <c r="AO155">
        <v>5</v>
      </c>
      <c r="AP155">
        <v>5</v>
      </c>
    </row>
    <row r="156" spans="1:42" x14ac:dyDescent="0.25">
      <c r="A156" t="s">
        <v>731</v>
      </c>
      <c r="B156">
        <v>14.5736452597684</v>
      </c>
      <c r="C156">
        <v>103</v>
      </c>
      <c r="D156" t="s">
        <v>2980</v>
      </c>
      <c r="E156">
        <v>1350</v>
      </c>
      <c r="F156">
        <v>1354.10613816105</v>
      </c>
      <c r="G156">
        <v>97.213577480164602</v>
      </c>
      <c r="H156" t="s">
        <v>2981</v>
      </c>
      <c r="I156" t="s">
        <v>2982</v>
      </c>
      <c r="J156" t="s">
        <v>44</v>
      </c>
      <c r="K156">
        <v>4390248.8819919899</v>
      </c>
      <c r="L156">
        <v>1433840.5152231299</v>
      </c>
      <c r="M156">
        <v>2537642.3030921901</v>
      </c>
      <c r="N156">
        <v>2537642.3030921901</v>
      </c>
      <c r="O156">
        <v>1852607</v>
      </c>
      <c r="P156">
        <v>7410428</v>
      </c>
      <c r="Q156">
        <v>223</v>
      </c>
      <c r="R156">
        <v>14.607745259768398</v>
      </c>
      <c r="S156" t="s">
        <v>731</v>
      </c>
      <c r="T156">
        <v>1350</v>
      </c>
      <c r="U156">
        <v>1347.10613816105</v>
      </c>
      <c r="V156">
        <v>97.2</v>
      </c>
      <c r="W156" t="s">
        <v>14450</v>
      </c>
      <c r="X156">
        <v>72102278</v>
      </c>
      <c r="Y156" t="s">
        <v>96</v>
      </c>
      <c r="Z156" t="s">
        <v>731</v>
      </c>
      <c r="AA156" t="s">
        <v>2712</v>
      </c>
      <c r="AB156" t="s">
        <v>729</v>
      </c>
      <c r="AC156" t="s">
        <v>2713</v>
      </c>
      <c r="AD156" t="s">
        <v>433</v>
      </c>
      <c r="AE156">
        <v>223</v>
      </c>
      <c r="AF156" t="s">
        <v>2981</v>
      </c>
      <c r="AG156" t="s">
        <v>2980</v>
      </c>
      <c r="AH156" t="s">
        <v>118</v>
      </c>
      <c r="AI156" t="s">
        <v>96</v>
      </c>
      <c r="AJ156" t="s">
        <v>96</v>
      </c>
      <c r="AK156" t="s">
        <v>96</v>
      </c>
      <c r="AL156" t="s">
        <v>96</v>
      </c>
      <c r="AM156" t="s">
        <v>96</v>
      </c>
      <c r="AN156">
        <v>2</v>
      </c>
      <c r="AO156">
        <v>2</v>
      </c>
      <c r="AP156">
        <v>2</v>
      </c>
    </row>
    <row r="157" spans="1:42" x14ac:dyDescent="0.25">
      <c r="A157" t="s">
        <v>6225</v>
      </c>
      <c r="B157">
        <v>14.603946314710999</v>
      </c>
      <c r="C157">
        <v>133</v>
      </c>
      <c r="D157" t="s">
        <v>18462</v>
      </c>
      <c r="E157">
        <v>1457</v>
      </c>
      <c r="F157">
        <v>1356.0951576857501</v>
      </c>
      <c r="G157">
        <v>58.5429775238307</v>
      </c>
      <c r="H157" t="s">
        <v>18463</v>
      </c>
      <c r="I157" t="s">
        <v>4002</v>
      </c>
      <c r="J157" t="s">
        <v>43</v>
      </c>
      <c r="K157">
        <v>148787.45084101599</v>
      </c>
      <c r="L157">
        <v>43879.245696532998</v>
      </c>
      <c r="M157" t="s">
        <v>98</v>
      </c>
      <c r="N157" t="s">
        <v>98</v>
      </c>
      <c r="O157">
        <v>148787</v>
      </c>
      <c r="P157">
        <v>595148</v>
      </c>
      <c r="Q157">
        <v>18</v>
      </c>
      <c r="R157">
        <v>14.638046314710998</v>
      </c>
      <c r="S157" t="s">
        <v>6225</v>
      </c>
      <c r="T157">
        <v>1457</v>
      </c>
      <c r="U157">
        <v>1349.0951576857501</v>
      </c>
      <c r="V157">
        <v>58.5</v>
      </c>
      <c r="W157" t="s">
        <v>18464</v>
      </c>
      <c r="X157">
        <v>72102278</v>
      </c>
      <c r="Y157" t="s">
        <v>96</v>
      </c>
      <c r="Z157" t="s">
        <v>6225</v>
      </c>
      <c r="AA157" t="s">
        <v>6017</v>
      </c>
      <c r="AB157" t="s">
        <v>6226</v>
      </c>
      <c r="AC157" t="s">
        <v>6015</v>
      </c>
      <c r="AD157" t="s">
        <v>6227</v>
      </c>
      <c r="AE157">
        <v>18</v>
      </c>
      <c r="AF157" t="s">
        <v>18464</v>
      </c>
      <c r="AG157" t="s">
        <v>96</v>
      </c>
      <c r="AH157" t="s">
        <v>96</v>
      </c>
      <c r="AI157" t="s">
        <v>96</v>
      </c>
      <c r="AJ157" t="s">
        <v>96</v>
      </c>
      <c r="AK157">
        <v>5</v>
      </c>
      <c r="AL157">
        <v>4</v>
      </c>
      <c r="AM157">
        <v>3</v>
      </c>
      <c r="AN157">
        <v>2</v>
      </c>
      <c r="AO157">
        <v>5</v>
      </c>
      <c r="AP157">
        <v>5</v>
      </c>
    </row>
    <row r="158" spans="1:42" x14ac:dyDescent="0.25">
      <c r="A158" t="s">
        <v>11216</v>
      </c>
      <c r="B158">
        <v>14.616360551129301</v>
      </c>
      <c r="C158">
        <v>108</v>
      </c>
      <c r="D158" t="s">
        <v>18465</v>
      </c>
      <c r="E158">
        <v>1416</v>
      </c>
      <c r="F158">
        <v>1356.91005204065</v>
      </c>
      <c r="G158">
        <v>68.838923193209894</v>
      </c>
      <c r="H158" t="s">
        <v>18466</v>
      </c>
      <c r="I158" t="s">
        <v>1361</v>
      </c>
      <c r="J158" t="s">
        <v>43</v>
      </c>
      <c r="K158">
        <v>298534.68887047301</v>
      </c>
      <c r="L158">
        <v>96984.424593231</v>
      </c>
      <c r="M158" t="s">
        <v>98</v>
      </c>
      <c r="N158" t="s">
        <v>98</v>
      </c>
      <c r="O158">
        <v>298535</v>
      </c>
      <c r="P158">
        <v>1194140</v>
      </c>
      <c r="Q158">
        <v>36</v>
      </c>
      <c r="R158">
        <v>14.650460551129299</v>
      </c>
      <c r="S158" t="s">
        <v>11220</v>
      </c>
      <c r="T158">
        <v>1416</v>
      </c>
      <c r="U158">
        <v>1349.91005204065</v>
      </c>
      <c r="V158">
        <v>68.8</v>
      </c>
      <c r="W158" t="s">
        <v>14439</v>
      </c>
      <c r="X158">
        <v>72102278</v>
      </c>
      <c r="Y158" t="s">
        <v>96</v>
      </c>
      <c r="Z158" t="s">
        <v>11220</v>
      </c>
      <c r="AA158" t="s">
        <v>11222</v>
      </c>
      <c r="AB158" t="s">
        <v>11216</v>
      </c>
      <c r="AC158" t="s">
        <v>18467</v>
      </c>
      <c r="AD158" t="s">
        <v>11221</v>
      </c>
      <c r="AE158">
        <v>36</v>
      </c>
      <c r="AF158" t="s">
        <v>14439</v>
      </c>
      <c r="AG158" t="s">
        <v>96</v>
      </c>
      <c r="AH158" t="s">
        <v>96</v>
      </c>
      <c r="AI158" t="s">
        <v>96</v>
      </c>
      <c r="AJ158" t="s">
        <v>96</v>
      </c>
      <c r="AK158">
        <v>5</v>
      </c>
      <c r="AL158" t="s">
        <v>96</v>
      </c>
      <c r="AM158">
        <v>3</v>
      </c>
      <c r="AN158">
        <v>2</v>
      </c>
      <c r="AO158">
        <v>5</v>
      </c>
      <c r="AP158">
        <v>5</v>
      </c>
    </row>
    <row r="159" spans="1:42" x14ac:dyDescent="0.25">
      <c r="A159" t="s">
        <v>2452</v>
      </c>
      <c r="B159">
        <v>14.653088537285299</v>
      </c>
      <c r="C159">
        <v>71</v>
      </c>
      <c r="D159" t="s">
        <v>18468</v>
      </c>
      <c r="E159">
        <v>733</v>
      </c>
      <c r="F159">
        <v>1359.32094769117</v>
      </c>
      <c r="G159">
        <v>55.523996898722601</v>
      </c>
      <c r="H159" t="s">
        <v>18469</v>
      </c>
      <c r="I159" t="s">
        <v>16968</v>
      </c>
      <c r="J159" t="s">
        <v>43</v>
      </c>
      <c r="K159">
        <v>118034.62468721101</v>
      </c>
      <c r="L159">
        <v>76991.512100691805</v>
      </c>
      <c r="M159">
        <v>54140.374854529196</v>
      </c>
      <c r="N159">
        <v>54140.374854529196</v>
      </c>
      <c r="O159">
        <v>63894</v>
      </c>
      <c r="P159">
        <v>255576</v>
      </c>
      <c r="Q159">
        <v>8</v>
      </c>
      <c r="R159">
        <v>14.687188537285298</v>
      </c>
      <c r="S159" t="s">
        <v>2452</v>
      </c>
      <c r="T159">
        <v>733</v>
      </c>
      <c r="U159">
        <v>1352.32094769117</v>
      </c>
      <c r="V159">
        <v>55.5</v>
      </c>
      <c r="W159" t="s">
        <v>15278</v>
      </c>
      <c r="X159">
        <v>72102278</v>
      </c>
      <c r="Y159" t="s">
        <v>96</v>
      </c>
      <c r="Z159" t="s">
        <v>2452</v>
      </c>
      <c r="AA159" t="s">
        <v>1746</v>
      </c>
      <c r="AB159" t="s">
        <v>2453</v>
      </c>
      <c r="AC159" t="s">
        <v>177</v>
      </c>
      <c r="AD159" t="s">
        <v>2454</v>
      </c>
      <c r="AE159">
        <v>8</v>
      </c>
      <c r="AF159" t="s">
        <v>15278</v>
      </c>
      <c r="AG159" t="s">
        <v>96</v>
      </c>
      <c r="AH159" t="s">
        <v>96</v>
      </c>
      <c r="AI159" t="s">
        <v>96</v>
      </c>
      <c r="AJ159" t="s">
        <v>96</v>
      </c>
      <c r="AK159">
        <v>5</v>
      </c>
      <c r="AL159">
        <v>4</v>
      </c>
      <c r="AM159">
        <v>3</v>
      </c>
      <c r="AN159">
        <v>2</v>
      </c>
      <c r="AO159">
        <v>5</v>
      </c>
      <c r="AP159">
        <v>5</v>
      </c>
    </row>
    <row r="160" spans="1:42" x14ac:dyDescent="0.25">
      <c r="A160" t="s">
        <v>16948</v>
      </c>
      <c r="B160">
        <v>14.7118901064417</v>
      </c>
      <c r="C160">
        <v>182</v>
      </c>
      <c r="D160" t="s">
        <v>18470</v>
      </c>
      <c r="F160">
        <v>1363.18079578415</v>
      </c>
      <c r="G160">
        <v>57.672928152407302</v>
      </c>
      <c r="H160" t="s">
        <v>18471</v>
      </c>
      <c r="I160" t="s">
        <v>18472</v>
      </c>
      <c r="J160" t="s">
        <v>3397</v>
      </c>
      <c r="K160">
        <v>178033.168705719</v>
      </c>
      <c r="L160">
        <v>26861.611076280798</v>
      </c>
      <c r="M160" t="s">
        <v>98</v>
      </c>
      <c r="N160" t="s">
        <v>98</v>
      </c>
      <c r="O160">
        <v>178033</v>
      </c>
      <c r="P160">
        <v>712132</v>
      </c>
      <c r="Q160">
        <v>21</v>
      </c>
      <c r="R160">
        <v>14.745990106441699</v>
      </c>
      <c r="S160" t="s">
        <v>16948</v>
      </c>
      <c r="T160" t="s">
        <v>96</v>
      </c>
      <c r="U160">
        <v>1356.18079578415</v>
      </c>
      <c r="V160">
        <v>57.7</v>
      </c>
      <c r="W160" t="s">
        <v>18473</v>
      </c>
      <c r="X160">
        <v>72102278</v>
      </c>
      <c r="Y160" t="s">
        <v>96</v>
      </c>
      <c r="Z160" t="s">
        <v>16948</v>
      </c>
      <c r="AA160" t="s">
        <v>16952</v>
      </c>
      <c r="AB160" t="s">
        <v>16953</v>
      </c>
      <c r="AC160" t="s">
        <v>16954</v>
      </c>
      <c r="AD160" t="s">
        <v>16955</v>
      </c>
      <c r="AE160">
        <v>21</v>
      </c>
      <c r="AF160" t="s">
        <v>18473</v>
      </c>
      <c r="AG160" t="s">
        <v>96</v>
      </c>
      <c r="AH160" t="s">
        <v>96</v>
      </c>
      <c r="AI160" t="s">
        <v>96</v>
      </c>
      <c r="AJ160" t="s">
        <v>96</v>
      </c>
      <c r="AK160">
        <v>5</v>
      </c>
      <c r="AL160" t="s">
        <v>96</v>
      </c>
      <c r="AM160">
        <v>3</v>
      </c>
      <c r="AN160">
        <v>2</v>
      </c>
      <c r="AO160">
        <v>5</v>
      </c>
      <c r="AP160">
        <v>5</v>
      </c>
    </row>
    <row r="161" spans="1:42" x14ac:dyDescent="0.25">
      <c r="A161" t="s">
        <v>514</v>
      </c>
      <c r="B161">
        <v>14.749382600125999</v>
      </c>
      <c r="C161">
        <v>163</v>
      </c>
      <c r="D161" t="s">
        <v>511</v>
      </c>
      <c r="E161">
        <v>1364</v>
      </c>
      <c r="F161">
        <v>1365.64187517921</v>
      </c>
      <c r="G161">
        <v>72.897361699835002</v>
      </c>
      <c r="H161" t="s">
        <v>512</v>
      </c>
      <c r="I161" t="s">
        <v>513</v>
      </c>
      <c r="J161" t="s">
        <v>44</v>
      </c>
      <c r="K161">
        <v>1395051.42164693</v>
      </c>
      <c r="L161">
        <v>206310.723741347</v>
      </c>
      <c r="M161" t="s">
        <v>98</v>
      </c>
      <c r="N161" t="s">
        <v>98</v>
      </c>
      <c r="O161">
        <v>1395051</v>
      </c>
      <c r="P161">
        <v>5580204</v>
      </c>
      <c r="Q161">
        <v>168</v>
      </c>
      <c r="R161">
        <v>14.783482600125998</v>
      </c>
      <c r="S161" t="s">
        <v>61</v>
      </c>
      <c r="T161">
        <v>1364</v>
      </c>
      <c r="U161">
        <v>1358.64187517921</v>
      </c>
      <c r="V161">
        <v>72.900000000000006</v>
      </c>
      <c r="W161" t="s">
        <v>14237</v>
      </c>
      <c r="X161">
        <v>72102278</v>
      </c>
      <c r="Y161" t="s">
        <v>96</v>
      </c>
      <c r="Z161" t="s">
        <v>61</v>
      </c>
      <c r="AA161" t="s">
        <v>298</v>
      </c>
      <c r="AB161" t="s">
        <v>514</v>
      </c>
      <c r="AC161" t="s">
        <v>297</v>
      </c>
      <c r="AD161" t="s">
        <v>515</v>
      </c>
      <c r="AE161">
        <v>168</v>
      </c>
      <c r="AF161" t="s">
        <v>14237</v>
      </c>
      <c r="AG161" t="s">
        <v>96</v>
      </c>
      <c r="AH161" t="s">
        <v>118</v>
      </c>
      <c r="AI161" t="s">
        <v>96</v>
      </c>
      <c r="AJ161" t="s">
        <v>96</v>
      </c>
      <c r="AK161">
        <v>5</v>
      </c>
      <c r="AL161" t="s">
        <v>96</v>
      </c>
      <c r="AM161" t="s">
        <v>96</v>
      </c>
      <c r="AN161">
        <v>2</v>
      </c>
      <c r="AO161">
        <v>5</v>
      </c>
      <c r="AP161">
        <v>5</v>
      </c>
    </row>
    <row r="162" spans="1:42" x14ac:dyDescent="0.25">
      <c r="A162" t="s">
        <v>61</v>
      </c>
      <c r="B162">
        <v>14.753668749838701</v>
      </c>
      <c r="C162">
        <v>163</v>
      </c>
      <c r="D162" t="s">
        <v>511</v>
      </c>
      <c r="F162">
        <v>1365.92322628994</v>
      </c>
      <c r="G162">
        <v>63.863739484513303</v>
      </c>
      <c r="H162" t="s">
        <v>18474</v>
      </c>
      <c r="I162" t="s">
        <v>513</v>
      </c>
      <c r="J162" t="s">
        <v>39</v>
      </c>
      <c r="K162">
        <v>511636.34961744101</v>
      </c>
      <c r="L162">
        <v>206310.723741347</v>
      </c>
      <c r="M162" t="s">
        <v>98</v>
      </c>
      <c r="N162" t="s">
        <v>98</v>
      </c>
      <c r="O162">
        <v>511636</v>
      </c>
      <c r="P162">
        <v>2046544</v>
      </c>
      <c r="Q162">
        <v>62</v>
      </c>
      <c r="R162">
        <v>14.787768749838699</v>
      </c>
      <c r="S162" t="s">
        <v>61</v>
      </c>
      <c r="T162" t="s">
        <v>96</v>
      </c>
      <c r="U162">
        <v>1358.92322628994</v>
      </c>
      <c r="V162">
        <v>63.9</v>
      </c>
      <c r="W162" t="s">
        <v>14237</v>
      </c>
      <c r="X162">
        <v>72102278</v>
      </c>
      <c r="Y162" t="s">
        <v>96</v>
      </c>
      <c r="Z162" t="s">
        <v>61</v>
      </c>
      <c r="AA162" t="s">
        <v>298</v>
      </c>
      <c r="AB162" t="s">
        <v>514</v>
      </c>
      <c r="AC162" t="s">
        <v>297</v>
      </c>
      <c r="AD162" t="s">
        <v>515</v>
      </c>
      <c r="AE162">
        <v>62</v>
      </c>
      <c r="AF162" t="s">
        <v>14237</v>
      </c>
      <c r="AG162" t="s">
        <v>96</v>
      </c>
      <c r="AH162" t="s">
        <v>96</v>
      </c>
      <c r="AI162" t="s">
        <v>96</v>
      </c>
      <c r="AJ162" t="s">
        <v>96</v>
      </c>
      <c r="AK162">
        <v>5</v>
      </c>
      <c r="AL162" t="s">
        <v>96</v>
      </c>
      <c r="AM162">
        <v>3</v>
      </c>
      <c r="AN162">
        <v>2</v>
      </c>
      <c r="AO162">
        <v>5</v>
      </c>
      <c r="AP162">
        <v>5</v>
      </c>
    </row>
    <row r="163" spans="1:42" x14ac:dyDescent="0.25">
      <c r="A163" t="s">
        <v>1746</v>
      </c>
      <c r="B163">
        <v>14.834968364717</v>
      </c>
      <c r="C163">
        <v>71.099998474121094</v>
      </c>
      <c r="D163" t="s">
        <v>12548</v>
      </c>
      <c r="E163">
        <v>756</v>
      </c>
      <c r="F163">
        <v>1371.25988937478</v>
      </c>
      <c r="G163">
        <v>59.486747555262802</v>
      </c>
      <c r="H163" t="s">
        <v>12549</v>
      </c>
      <c r="I163" t="s">
        <v>74</v>
      </c>
      <c r="J163" t="s">
        <v>43</v>
      </c>
      <c r="K163">
        <v>272118.95327237702</v>
      </c>
      <c r="L163">
        <v>63877.028482087597</v>
      </c>
      <c r="M163">
        <v>54140.374854529196</v>
      </c>
      <c r="N163">
        <v>54140.374854529196</v>
      </c>
      <c r="O163">
        <v>217979</v>
      </c>
      <c r="P163">
        <v>871916</v>
      </c>
      <c r="Q163">
        <v>26</v>
      </c>
      <c r="R163">
        <v>14.869068364716998</v>
      </c>
      <c r="S163" t="s">
        <v>177</v>
      </c>
      <c r="T163">
        <v>756</v>
      </c>
      <c r="U163">
        <v>1364.25988937478</v>
      </c>
      <c r="V163">
        <v>59.5</v>
      </c>
      <c r="W163" t="s">
        <v>18475</v>
      </c>
      <c r="X163">
        <v>72102278</v>
      </c>
      <c r="Y163" t="s">
        <v>96</v>
      </c>
      <c r="Z163" t="s">
        <v>177</v>
      </c>
      <c r="AA163" t="s">
        <v>178</v>
      </c>
      <c r="AB163" t="s">
        <v>1746</v>
      </c>
      <c r="AC163" t="s">
        <v>179</v>
      </c>
      <c r="AD163" t="s">
        <v>2452</v>
      </c>
      <c r="AE163">
        <v>26</v>
      </c>
      <c r="AF163" t="s">
        <v>18475</v>
      </c>
      <c r="AG163" t="s">
        <v>96</v>
      </c>
      <c r="AH163" t="s">
        <v>96</v>
      </c>
      <c r="AI163" t="s">
        <v>96</v>
      </c>
      <c r="AJ163" t="s">
        <v>96</v>
      </c>
      <c r="AK163">
        <v>5</v>
      </c>
      <c r="AL163">
        <v>4</v>
      </c>
      <c r="AM163">
        <v>3</v>
      </c>
      <c r="AN163">
        <v>2</v>
      </c>
      <c r="AO163">
        <v>5</v>
      </c>
      <c r="AP163">
        <v>5</v>
      </c>
    </row>
    <row r="164" spans="1:42" x14ac:dyDescent="0.25">
      <c r="A164" t="s">
        <v>11239</v>
      </c>
      <c r="B164">
        <v>14.9046173777619</v>
      </c>
      <c r="C164">
        <v>110.09999847412099</v>
      </c>
      <c r="D164" t="s">
        <v>18476</v>
      </c>
      <c r="E164">
        <v>1485</v>
      </c>
      <c r="F164">
        <v>1375.8317845475799</v>
      </c>
      <c r="G164">
        <v>52.322561071332402</v>
      </c>
      <c r="H164" t="s">
        <v>18477</v>
      </c>
      <c r="I164" t="s">
        <v>18478</v>
      </c>
      <c r="J164" t="s">
        <v>43</v>
      </c>
      <c r="K164">
        <v>64740.536161718701</v>
      </c>
      <c r="L164">
        <v>35950.9694050291</v>
      </c>
      <c r="M164" t="s">
        <v>98</v>
      </c>
      <c r="N164" t="s">
        <v>98</v>
      </c>
      <c r="O164">
        <v>64741</v>
      </c>
      <c r="P164">
        <v>258964</v>
      </c>
      <c r="Q164">
        <v>8</v>
      </c>
      <c r="R164">
        <v>14.938717377761899</v>
      </c>
      <c r="S164" t="s">
        <v>11239</v>
      </c>
      <c r="T164">
        <v>1485</v>
      </c>
      <c r="U164">
        <v>1368.8317845475799</v>
      </c>
      <c r="V164">
        <v>52.3</v>
      </c>
      <c r="W164" t="s">
        <v>18479</v>
      </c>
      <c r="X164">
        <v>72102278</v>
      </c>
      <c r="Y164" t="s">
        <v>96</v>
      </c>
      <c r="Z164" t="s">
        <v>11239</v>
      </c>
      <c r="AA164" t="s">
        <v>11240</v>
      </c>
      <c r="AB164" t="s">
        <v>11241</v>
      </c>
      <c r="AC164" t="s">
        <v>11242</v>
      </c>
      <c r="AD164" t="s">
        <v>11243</v>
      </c>
      <c r="AE164">
        <v>8</v>
      </c>
      <c r="AF164" t="s">
        <v>18479</v>
      </c>
      <c r="AG164" t="s">
        <v>96</v>
      </c>
      <c r="AH164" t="s">
        <v>96</v>
      </c>
      <c r="AI164" t="s">
        <v>96</v>
      </c>
      <c r="AJ164" t="s">
        <v>96</v>
      </c>
      <c r="AK164">
        <v>5</v>
      </c>
      <c r="AL164">
        <v>4</v>
      </c>
      <c r="AM164">
        <v>3</v>
      </c>
      <c r="AN164">
        <v>2</v>
      </c>
      <c r="AO164">
        <v>5</v>
      </c>
      <c r="AP164">
        <v>5</v>
      </c>
    </row>
    <row r="165" spans="1:42" x14ac:dyDescent="0.25">
      <c r="A165" t="s">
        <v>178</v>
      </c>
      <c r="B165">
        <v>14.953534638155899</v>
      </c>
      <c r="C165">
        <v>71.099998474121094</v>
      </c>
      <c r="D165" t="s">
        <v>5036</v>
      </c>
      <c r="E165">
        <v>1374</v>
      </c>
      <c r="F165">
        <v>1379.0428076028099</v>
      </c>
      <c r="G165">
        <v>76.524512406865597</v>
      </c>
      <c r="H165" t="s">
        <v>5037</v>
      </c>
      <c r="I165" t="s">
        <v>735</v>
      </c>
      <c r="J165" t="s">
        <v>3397</v>
      </c>
      <c r="K165">
        <v>224079.566580279</v>
      </c>
      <c r="L165">
        <v>68650.548585556797</v>
      </c>
      <c r="M165">
        <v>152567.60333528501</v>
      </c>
      <c r="N165">
        <v>152567.60333528501</v>
      </c>
      <c r="O165">
        <v>71512</v>
      </c>
      <c r="P165">
        <v>286048</v>
      </c>
      <c r="Q165">
        <v>9</v>
      </c>
      <c r="R165">
        <v>14.987634638155898</v>
      </c>
      <c r="S165" t="s">
        <v>178</v>
      </c>
      <c r="T165">
        <v>1374</v>
      </c>
      <c r="U165">
        <v>1372.0428076028099</v>
      </c>
      <c r="V165">
        <v>76.5</v>
      </c>
      <c r="W165" t="s">
        <v>14758</v>
      </c>
      <c r="X165">
        <v>72102278</v>
      </c>
      <c r="Y165" t="s">
        <v>96</v>
      </c>
      <c r="Z165" t="s">
        <v>178</v>
      </c>
      <c r="AA165" t="s">
        <v>179</v>
      </c>
      <c r="AB165" t="s">
        <v>177</v>
      </c>
      <c r="AC165" t="s">
        <v>180</v>
      </c>
      <c r="AD165" t="s">
        <v>1746</v>
      </c>
      <c r="AE165">
        <v>9</v>
      </c>
      <c r="AF165" t="s">
        <v>14758</v>
      </c>
      <c r="AG165" t="s">
        <v>96</v>
      </c>
      <c r="AH165" t="s">
        <v>96</v>
      </c>
      <c r="AI165" t="s">
        <v>96</v>
      </c>
      <c r="AJ165" t="s">
        <v>96</v>
      </c>
      <c r="AK165">
        <v>5</v>
      </c>
      <c r="AL165" t="s">
        <v>96</v>
      </c>
      <c r="AM165">
        <v>3</v>
      </c>
      <c r="AN165">
        <v>2</v>
      </c>
      <c r="AO165">
        <v>5</v>
      </c>
      <c r="AP165">
        <v>5</v>
      </c>
    </row>
    <row r="166" spans="1:42" x14ac:dyDescent="0.25">
      <c r="A166" t="s">
        <v>178</v>
      </c>
      <c r="B166">
        <v>14.9543201633515</v>
      </c>
      <c r="C166">
        <v>71</v>
      </c>
      <c r="D166" t="s">
        <v>18480</v>
      </c>
      <c r="E166">
        <v>898</v>
      </c>
      <c r="F166">
        <v>1379.09437098746</v>
      </c>
      <c r="G166">
        <v>83.330856323308495</v>
      </c>
      <c r="H166" t="s">
        <v>18481</v>
      </c>
      <c r="I166" t="s">
        <v>389</v>
      </c>
      <c r="J166" t="s">
        <v>43</v>
      </c>
      <c r="K166">
        <v>182168.10139613299</v>
      </c>
      <c r="L166">
        <v>68650.548585556797</v>
      </c>
      <c r="M166">
        <v>152567.60333528501</v>
      </c>
      <c r="N166">
        <v>152567.60333528501</v>
      </c>
      <c r="O166">
        <v>29600</v>
      </c>
      <c r="P166">
        <v>118400</v>
      </c>
      <c r="Q166">
        <v>4</v>
      </c>
      <c r="R166">
        <v>14.988420163351499</v>
      </c>
      <c r="S166" t="s">
        <v>178</v>
      </c>
      <c r="T166">
        <v>898</v>
      </c>
      <c r="U166">
        <v>1372.09437098746</v>
      </c>
      <c r="V166">
        <v>83.3</v>
      </c>
      <c r="W166" t="s">
        <v>14758</v>
      </c>
      <c r="X166">
        <v>72102278</v>
      </c>
      <c r="Y166" t="s">
        <v>96</v>
      </c>
      <c r="Z166" t="s">
        <v>178</v>
      </c>
      <c r="AA166" t="s">
        <v>179</v>
      </c>
      <c r="AB166" t="s">
        <v>177</v>
      </c>
      <c r="AC166" t="s">
        <v>180</v>
      </c>
      <c r="AD166" t="s">
        <v>1746</v>
      </c>
      <c r="AE166">
        <v>4</v>
      </c>
      <c r="AF166" t="s">
        <v>14758</v>
      </c>
      <c r="AG166" t="s">
        <v>96</v>
      </c>
      <c r="AH166" t="s">
        <v>96</v>
      </c>
      <c r="AI166" t="s">
        <v>96</v>
      </c>
      <c r="AJ166" t="s">
        <v>96</v>
      </c>
      <c r="AK166" t="s">
        <v>96</v>
      </c>
      <c r="AL166">
        <v>4</v>
      </c>
      <c r="AM166">
        <v>3</v>
      </c>
      <c r="AN166">
        <v>2</v>
      </c>
      <c r="AO166">
        <v>4</v>
      </c>
      <c r="AP166">
        <v>4</v>
      </c>
    </row>
    <row r="167" spans="1:42" x14ac:dyDescent="0.25">
      <c r="A167" t="s">
        <v>2455</v>
      </c>
      <c r="B167">
        <v>14.987744450182401</v>
      </c>
      <c r="C167">
        <v>123</v>
      </c>
      <c r="D167" t="s">
        <v>18482</v>
      </c>
      <c r="E167">
        <v>1595</v>
      </c>
      <c r="F167">
        <v>1381.28840546025</v>
      </c>
      <c r="G167">
        <v>53.048437373264399</v>
      </c>
      <c r="H167" t="s">
        <v>18483</v>
      </c>
      <c r="I167" t="s">
        <v>18484</v>
      </c>
      <c r="J167" t="s">
        <v>43</v>
      </c>
      <c r="K167">
        <v>195997.78600347001</v>
      </c>
      <c r="L167">
        <v>28018.741675949499</v>
      </c>
      <c r="M167" t="s">
        <v>98</v>
      </c>
      <c r="N167" t="s">
        <v>98</v>
      </c>
      <c r="O167">
        <v>195998</v>
      </c>
      <c r="P167">
        <v>783992</v>
      </c>
      <c r="Q167">
        <v>24</v>
      </c>
      <c r="R167">
        <v>15.0218444501824</v>
      </c>
      <c r="S167" t="s">
        <v>2455</v>
      </c>
      <c r="T167">
        <v>1595</v>
      </c>
      <c r="U167">
        <v>1374.28840546025</v>
      </c>
      <c r="V167">
        <v>53</v>
      </c>
      <c r="W167" t="s">
        <v>18485</v>
      </c>
      <c r="X167">
        <v>72102278</v>
      </c>
      <c r="Y167" t="s">
        <v>96</v>
      </c>
      <c r="Z167" t="s">
        <v>2455</v>
      </c>
      <c r="AA167" t="s">
        <v>2456</v>
      </c>
      <c r="AB167" t="s">
        <v>18486</v>
      </c>
      <c r="AC167" t="s">
        <v>1459</v>
      </c>
      <c r="AD167" t="s">
        <v>18454</v>
      </c>
      <c r="AE167">
        <v>24</v>
      </c>
      <c r="AF167" t="s">
        <v>18485</v>
      </c>
      <c r="AG167" t="s">
        <v>96</v>
      </c>
      <c r="AH167" t="s">
        <v>96</v>
      </c>
      <c r="AI167" t="s">
        <v>96</v>
      </c>
      <c r="AJ167" t="s">
        <v>96</v>
      </c>
      <c r="AK167">
        <v>5</v>
      </c>
      <c r="AL167">
        <v>4</v>
      </c>
      <c r="AM167">
        <v>3</v>
      </c>
      <c r="AN167">
        <v>2</v>
      </c>
      <c r="AO167">
        <v>5</v>
      </c>
      <c r="AP167">
        <v>5</v>
      </c>
    </row>
    <row r="168" spans="1:42" x14ac:dyDescent="0.25">
      <c r="A168" t="s">
        <v>62</v>
      </c>
      <c r="B168">
        <v>14.995937414398201</v>
      </c>
      <c r="C168">
        <v>164</v>
      </c>
      <c r="D168" t="s">
        <v>802</v>
      </c>
      <c r="E168">
        <v>1375</v>
      </c>
      <c r="F168">
        <v>1381.82620738897</v>
      </c>
      <c r="G168">
        <v>95.041520181106094</v>
      </c>
      <c r="H168" t="s">
        <v>803</v>
      </c>
      <c r="I168" t="s">
        <v>63</v>
      </c>
      <c r="J168" t="s">
        <v>44</v>
      </c>
      <c r="K168">
        <v>3326567.7041114601</v>
      </c>
      <c r="L168">
        <v>1178186.2583921901</v>
      </c>
      <c r="M168">
        <v>2263409.6925102598</v>
      </c>
      <c r="N168">
        <v>2263409.6925102598</v>
      </c>
      <c r="O168">
        <v>1063158</v>
      </c>
      <c r="P168">
        <v>4252632</v>
      </c>
      <c r="Q168">
        <v>128</v>
      </c>
      <c r="R168">
        <v>15.030037414398199</v>
      </c>
      <c r="S168" t="s">
        <v>62</v>
      </c>
      <c r="T168">
        <v>1375</v>
      </c>
      <c r="U168">
        <v>1374.82620738897</v>
      </c>
      <c r="V168">
        <v>95</v>
      </c>
      <c r="W168" t="s">
        <v>14319</v>
      </c>
      <c r="X168">
        <v>72102278</v>
      </c>
      <c r="Y168" t="s">
        <v>96</v>
      </c>
      <c r="Z168" t="s">
        <v>62</v>
      </c>
      <c r="AA168" t="s">
        <v>804</v>
      </c>
      <c r="AB168" t="s">
        <v>805</v>
      </c>
      <c r="AC168" t="s">
        <v>806</v>
      </c>
      <c r="AD168" t="s">
        <v>181</v>
      </c>
      <c r="AE168">
        <v>128</v>
      </c>
      <c r="AF168" t="s">
        <v>803</v>
      </c>
      <c r="AG168" t="s">
        <v>802</v>
      </c>
      <c r="AH168" t="s">
        <v>118</v>
      </c>
      <c r="AI168" t="s">
        <v>807</v>
      </c>
      <c r="AJ168" t="s">
        <v>96</v>
      </c>
      <c r="AK168" t="s">
        <v>96</v>
      </c>
      <c r="AL168" t="s">
        <v>96</v>
      </c>
      <c r="AM168" t="s">
        <v>96</v>
      </c>
      <c r="AN168">
        <v>2</v>
      </c>
      <c r="AO168">
        <v>2</v>
      </c>
      <c r="AP168">
        <v>2</v>
      </c>
    </row>
    <row r="169" spans="1:42" x14ac:dyDescent="0.25">
      <c r="A169" t="s">
        <v>18487</v>
      </c>
      <c r="B169">
        <v>15.085384173469199</v>
      </c>
      <c r="C169">
        <v>88</v>
      </c>
      <c r="D169" t="s">
        <v>18488</v>
      </c>
      <c r="E169">
        <v>921</v>
      </c>
      <c r="F169">
        <v>1387.6976646881001</v>
      </c>
      <c r="G169">
        <v>61.706386572943998</v>
      </c>
      <c r="H169" t="s">
        <v>18489</v>
      </c>
      <c r="I169" t="s">
        <v>5211</v>
      </c>
      <c r="J169" t="s">
        <v>43</v>
      </c>
      <c r="K169">
        <v>44734.158160964398</v>
      </c>
      <c r="L169">
        <v>12489.016117989901</v>
      </c>
      <c r="M169" t="s">
        <v>98</v>
      </c>
      <c r="N169" t="s">
        <v>98</v>
      </c>
      <c r="O169">
        <v>44734</v>
      </c>
      <c r="P169">
        <v>178936</v>
      </c>
      <c r="Q169">
        <v>5</v>
      </c>
      <c r="R169">
        <v>15.119484173469198</v>
      </c>
      <c r="S169" t="s">
        <v>18487</v>
      </c>
      <c r="T169">
        <v>921</v>
      </c>
      <c r="U169">
        <v>1380.6976646881001</v>
      </c>
      <c r="V169">
        <v>61.7</v>
      </c>
      <c r="W169" t="s">
        <v>18490</v>
      </c>
      <c r="X169">
        <v>72102278</v>
      </c>
      <c r="Y169" t="s">
        <v>96</v>
      </c>
      <c r="Z169" t="s">
        <v>18487</v>
      </c>
      <c r="AA169" t="s">
        <v>18491</v>
      </c>
      <c r="AB169" t="s">
        <v>18492</v>
      </c>
      <c r="AC169" t="s">
        <v>5654</v>
      </c>
      <c r="AD169" t="s">
        <v>18493</v>
      </c>
      <c r="AE169">
        <v>5</v>
      </c>
      <c r="AF169" t="s">
        <v>18490</v>
      </c>
      <c r="AG169" t="s">
        <v>96</v>
      </c>
      <c r="AH169" t="s">
        <v>96</v>
      </c>
      <c r="AI169" t="s">
        <v>96</v>
      </c>
      <c r="AJ169" t="s">
        <v>96</v>
      </c>
      <c r="AK169">
        <v>5</v>
      </c>
      <c r="AL169">
        <v>4</v>
      </c>
      <c r="AM169">
        <v>3</v>
      </c>
      <c r="AN169">
        <v>2</v>
      </c>
      <c r="AO169">
        <v>5</v>
      </c>
      <c r="AP169">
        <v>5</v>
      </c>
    </row>
    <row r="170" spans="1:42" x14ac:dyDescent="0.25">
      <c r="A170" t="s">
        <v>1747</v>
      </c>
      <c r="B170">
        <v>15.169287125833799</v>
      </c>
      <c r="C170">
        <v>83</v>
      </c>
      <c r="D170" s="2" t="s">
        <v>18494</v>
      </c>
      <c r="E170">
        <v>2004</v>
      </c>
      <c r="F170">
        <v>1393.2052158525601</v>
      </c>
      <c r="G170">
        <v>77.424480966608201</v>
      </c>
      <c r="H170" t="s">
        <v>18495</v>
      </c>
      <c r="I170" t="s">
        <v>18496</v>
      </c>
      <c r="J170" t="s">
        <v>43</v>
      </c>
      <c r="K170">
        <v>1667803.3648222999</v>
      </c>
      <c r="L170">
        <v>96010.548646325595</v>
      </c>
      <c r="M170" t="s">
        <v>98</v>
      </c>
      <c r="N170" t="s">
        <v>98</v>
      </c>
      <c r="O170">
        <v>1667803</v>
      </c>
      <c r="P170">
        <v>6671212</v>
      </c>
      <c r="Q170">
        <v>201</v>
      </c>
      <c r="R170">
        <v>15.203387125833798</v>
      </c>
      <c r="S170" t="s">
        <v>1747</v>
      </c>
      <c r="T170">
        <v>2004</v>
      </c>
      <c r="U170">
        <v>1386.2052158525601</v>
      </c>
      <c r="V170">
        <v>77.400000000000006</v>
      </c>
      <c r="W170" t="s">
        <v>14817</v>
      </c>
      <c r="X170">
        <v>72102278</v>
      </c>
      <c r="Y170" t="s">
        <v>96</v>
      </c>
      <c r="Z170" t="s">
        <v>1747</v>
      </c>
      <c r="AA170" t="s">
        <v>1748</v>
      </c>
      <c r="AB170" t="s">
        <v>801</v>
      </c>
      <c r="AC170" t="s">
        <v>861</v>
      </c>
      <c r="AD170" t="s">
        <v>800</v>
      </c>
      <c r="AE170">
        <v>201</v>
      </c>
      <c r="AF170" t="s">
        <v>14817</v>
      </c>
      <c r="AG170" t="s">
        <v>96</v>
      </c>
      <c r="AH170" t="s">
        <v>96</v>
      </c>
      <c r="AI170" t="s">
        <v>96</v>
      </c>
      <c r="AJ170" t="s">
        <v>96</v>
      </c>
      <c r="AK170">
        <v>5</v>
      </c>
      <c r="AL170">
        <v>4</v>
      </c>
      <c r="AM170">
        <v>3</v>
      </c>
      <c r="AN170">
        <v>2</v>
      </c>
      <c r="AO170">
        <v>5</v>
      </c>
      <c r="AP170">
        <v>5</v>
      </c>
    </row>
    <row r="171" spans="1:42" x14ac:dyDescent="0.25">
      <c r="A171" t="s">
        <v>18497</v>
      </c>
      <c r="B171">
        <v>15.1869347079869</v>
      </c>
      <c r="C171">
        <v>208.90000915527301</v>
      </c>
      <c r="D171" t="s">
        <v>18498</v>
      </c>
      <c r="E171">
        <v>1979</v>
      </c>
      <c r="F171">
        <v>1394.3636370868301</v>
      </c>
      <c r="G171">
        <v>55.274764016785603</v>
      </c>
      <c r="H171" t="s">
        <v>18499</v>
      </c>
      <c r="I171" t="s">
        <v>18500</v>
      </c>
      <c r="J171" t="s">
        <v>43</v>
      </c>
      <c r="K171">
        <v>136753.99833211099</v>
      </c>
      <c r="L171">
        <v>18186.715346954199</v>
      </c>
      <c r="M171" t="s">
        <v>98</v>
      </c>
      <c r="N171" t="s">
        <v>98</v>
      </c>
      <c r="O171">
        <v>136754</v>
      </c>
      <c r="P171">
        <v>547016</v>
      </c>
      <c r="Q171">
        <v>16</v>
      </c>
      <c r="R171">
        <v>15.221034707986899</v>
      </c>
      <c r="S171" t="s">
        <v>18497</v>
      </c>
      <c r="T171">
        <v>1979</v>
      </c>
      <c r="U171">
        <v>1387.3636370868301</v>
      </c>
      <c r="V171">
        <v>55.3</v>
      </c>
      <c r="W171" t="s">
        <v>18501</v>
      </c>
      <c r="X171">
        <v>72102278</v>
      </c>
      <c r="Y171" t="s">
        <v>96</v>
      </c>
      <c r="Z171" t="s">
        <v>18497</v>
      </c>
      <c r="AA171" t="s">
        <v>18502</v>
      </c>
      <c r="AB171" t="s">
        <v>18503</v>
      </c>
      <c r="AC171" t="s">
        <v>18504</v>
      </c>
      <c r="AD171" t="s">
        <v>18505</v>
      </c>
      <c r="AE171">
        <v>16</v>
      </c>
      <c r="AF171" t="s">
        <v>18501</v>
      </c>
      <c r="AG171" t="s">
        <v>96</v>
      </c>
      <c r="AH171" t="s">
        <v>96</v>
      </c>
      <c r="AI171" t="s">
        <v>96</v>
      </c>
      <c r="AJ171" t="s">
        <v>96</v>
      </c>
      <c r="AK171">
        <v>5</v>
      </c>
      <c r="AL171">
        <v>4</v>
      </c>
      <c r="AM171">
        <v>3</v>
      </c>
      <c r="AN171">
        <v>2</v>
      </c>
      <c r="AO171">
        <v>5</v>
      </c>
      <c r="AP171">
        <v>5</v>
      </c>
    </row>
    <row r="172" spans="1:42" x14ac:dyDescent="0.25">
      <c r="A172" t="s">
        <v>1270</v>
      </c>
      <c r="B172">
        <v>15.195072711156101</v>
      </c>
      <c r="C172">
        <v>124</v>
      </c>
      <c r="D172" t="s">
        <v>18506</v>
      </c>
      <c r="E172">
        <v>1176</v>
      </c>
      <c r="F172">
        <v>1394.89783126674</v>
      </c>
      <c r="G172">
        <v>56.228290282400799</v>
      </c>
      <c r="H172" t="s">
        <v>18507</v>
      </c>
      <c r="I172" t="s">
        <v>4583</v>
      </c>
      <c r="J172" t="s">
        <v>43</v>
      </c>
      <c r="K172">
        <v>155056.092270636</v>
      </c>
      <c r="L172">
        <v>85738.851012611805</v>
      </c>
      <c r="M172" t="s">
        <v>98</v>
      </c>
      <c r="N172" t="s">
        <v>98</v>
      </c>
      <c r="O172">
        <v>155056</v>
      </c>
      <c r="P172">
        <v>620224</v>
      </c>
      <c r="Q172">
        <v>19</v>
      </c>
      <c r="R172">
        <v>15.229172711156099</v>
      </c>
      <c r="S172" t="s">
        <v>1270</v>
      </c>
      <c r="T172">
        <v>1176</v>
      </c>
      <c r="U172">
        <v>1387.89783126674</v>
      </c>
      <c r="V172">
        <v>56.2</v>
      </c>
      <c r="W172" t="s">
        <v>18508</v>
      </c>
      <c r="X172">
        <v>72102278</v>
      </c>
      <c r="Y172" t="s">
        <v>96</v>
      </c>
      <c r="Z172" t="s">
        <v>1270</v>
      </c>
      <c r="AA172" t="s">
        <v>1271</v>
      </c>
      <c r="AB172" t="s">
        <v>1272</v>
      </c>
      <c r="AC172" t="s">
        <v>1273</v>
      </c>
      <c r="AD172" t="s">
        <v>2457</v>
      </c>
      <c r="AE172">
        <v>19</v>
      </c>
      <c r="AF172" t="s">
        <v>18508</v>
      </c>
      <c r="AG172" t="s">
        <v>96</v>
      </c>
      <c r="AH172" t="s">
        <v>96</v>
      </c>
      <c r="AI172" t="s">
        <v>96</v>
      </c>
      <c r="AJ172" t="s">
        <v>96</v>
      </c>
      <c r="AK172">
        <v>5</v>
      </c>
      <c r="AL172">
        <v>4</v>
      </c>
      <c r="AM172">
        <v>3</v>
      </c>
      <c r="AN172">
        <v>2</v>
      </c>
      <c r="AO172">
        <v>5</v>
      </c>
      <c r="AP172">
        <v>5</v>
      </c>
    </row>
    <row r="173" spans="1:42" x14ac:dyDescent="0.25">
      <c r="A173" t="s">
        <v>18509</v>
      </c>
      <c r="B173">
        <v>15.253475312660999</v>
      </c>
      <c r="C173">
        <v>69.099998474121094</v>
      </c>
      <c r="D173" t="s">
        <v>18510</v>
      </c>
      <c r="E173">
        <v>978</v>
      </c>
      <c r="F173">
        <v>1398.7314903557301</v>
      </c>
      <c r="G173">
        <v>63.4455601630697</v>
      </c>
      <c r="H173" t="s">
        <v>18511</v>
      </c>
      <c r="I173" t="s">
        <v>18512</v>
      </c>
      <c r="J173" t="s">
        <v>43</v>
      </c>
      <c r="K173">
        <v>22240.345542979001</v>
      </c>
      <c r="L173">
        <v>31953.961237138599</v>
      </c>
      <c r="M173" t="s">
        <v>98</v>
      </c>
      <c r="N173" t="s">
        <v>98</v>
      </c>
      <c r="O173">
        <v>22240</v>
      </c>
      <c r="P173">
        <v>88960</v>
      </c>
      <c r="Q173">
        <v>3</v>
      </c>
      <c r="R173">
        <v>15.287575312660998</v>
      </c>
      <c r="S173" t="s">
        <v>18509</v>
      </c>
      <c r="T173">
        <v>978</v>
      </c>
      <c r="U173">
        <v>1391.7314903557301</v>
      </c>
      <c r="V173">
        <v>63.4</v>
      </c>
      <c r="W173" t="s">
        <v>18513</v>
      </c>
      <c r="X173">
        <v>72102278</v>
      </c>
      <c r="Y173" t="s">
        <v>96</v>
      </c>
      <c r="Z173" t="s">
        <v>18509</v>
      </c>
      <c r="AA173" t="s">
        <v>18514</v>
      </c>
      <c r="AB173" t="s">
        <v>809</v>
      </c>
      <c r="AC173" t="s">
        <v>808</v>
      </c>
      <c r="AD173" t="s">
        <v>798</v>
      </c>
      <c r="AE173">
        <v>3</v>
      </c>
      <c r="AF173" t="s">
        <v>18513</v>
      </c>
      <c r="AG173" t="s">
        <v>96</v>
      </c>
      <c r="AH173" t="s">
        <v>96</v>
      </c>
      <c r="AI173" t="s">
        <v>96</v>
      </c>
      <c r="AJ173" t="s">
        <v>96</v>
      </c>
      <c r="AK173">
        <v>5</v>
      </c>
      <c r="AL173">
        <v>4</v>
      </c>
      <c r="AM173">
        <v>3</v>
      </c>
      <c r="AN173">
        <v>2</v>
      </c>
      <c r="AO173">
        <v>5</v>
      </c>
      <c r="AP173">
        <v>5</v>
      </c>
    </row>
    <row r="174" spans="1:42" x14ac:dyDescent="0.25">
      <c r="A174" t="s">
        <v>3971</v>
      </c>
      <c r="B174">
        <v>15.3223361585951</v>
      </c>
      <c r="C174">
        <v>96</v>
      </c>
      <c r="D174" t="s">
        <v>18515</v>
      </c>
      <c r="E174">
        <v>1147</v>
      </c>
      <c r="F174">
        <v>1403.7459285084001</v>
      </c>
      <c r="G174">
        <v>72.028482672481303</v>
      </c>
      <c r="H174" t="s">
        <v>18516</v>
      </c>
      <c r="I174" t="s">
        <v>5606</v>
      </c>
      <c r="J174" t="s">
        <v>43</v>
      </c>
      <c r="K174">
        <v>181901.01363999999</v>
      </c>
      <c r="L174">
        <v>42851.679802261198</v>
      </c>
      <c r="M174" t="s">
        <v>98</v>
      </c>
      <c r="N174" t="s">
        <v>98</v>
      </c>
      <c r="O174">
        <v>181901</v>
      </c>
      <c r="P174">
        <v>727604</v>
      </c>
      <c r="Q174">
        <v>22</v>
      </c>
      <c r="R174">
        <v>15.356436158595098</v>
      </c>
      <c r="S174" t="s">
        <v>1628</v>
      </c>
      <c r="T174">
        <v>1147</v>
      </c>
      <c r="U174">
        <v>1396.7459285084001</v>
      </c>
      <c r="V174">
        <v>72</v>
      </c>
      <c r="W174" t="s">
        <v>15772</v>
      </c>
      <c r="X174">
        <v>72102278</v>
      </c>
      <c r="Y174" t="s">
        <v>96</v>
      </c>
      <c r="Z174" t="s">
        <v>1628</v>
      </c>
      <c r="AA174" t="s">
        <v>2461</v>
      </c>
      <c r="AB174" t="s">
        <v>3971</v>
      </c>
      <c r="AC174" t="s">
        <v>2460</v>
      </c>
      <c r="AD174" t="s">
        <v>3972</v>
      </c>
      <c r="AE174">
        <v>22</v>
      </c>
      <c r="AF174" t="s">
        <v>15772</v>
      </c>
      <c r="AG174" t="s">
        <v>96</v>
      </c>
      <c r="AH174" t="s">
        <v>96</v>
      </c>
      <c r="AI174" t="s">
        <v>96</v>
      </c>
      <c r="AJ174" t="s">
        <v>96</v>
      </c>
      <c r="AK174">
        <v>5</v>
      </c>
      <c r="AL174">
        <v>4</v>
      </c>
      <c r="AM174">
        <v>3</v>
      </c>
      <c r="AN174">
        <v>2</v>
      </c>
      <c r="AO174">
        <v>5</v>
      </c>
      <c r="AP174">
        <v>5</v>
      </c>
    </row>
    <row r="175" spans="1:42" x14ac:dyDescent="0.25">
      <c r="A175" t="s">
        <v>3983</v>
      </c>
      <c r="B175">
        <v>15.461962210133899</v>
      </c>
      <c r="C175">
        <v>112</v>
      </c>
      <c r="D175" t="s">
        <v>18517</v>
      </c>
      <c r="E175">
        <v>1242</v>
      </c>
      <c r="F175">
        <v>1414.3044623513199</v>
      </c>
      <c r="G175">
        <v>57.447440776920502</v>
      </c>
      <c r="H175" t="s">
        <v>18518</v>
      </c>
      <c r="I175" t="s">
        <v>18519</v>
      </c>
      <c r="J175" t="s">
        <v>43</v>
      </c>
      <c r="K175">
        <v>34815.646352873198</v>
      </c>
      <c r="L175">
        <v>23045.857042994801</v>
      </c>
      <c r="M175" t="s">
        <v>98</v>
      </c>
      <c r="N175" t="s">
        <v>98</v>
      </c>
      <c r="O175">
        <v>34816</v>
      </c>
      <c r="P175">
        <v>139264</v>
      </c>
      <c r="Q175">
        <v>4</v>
      </c>
      <c r="R175">
        <v>15.496062210133898</v>
      </c>
      <c r="S175" t="s">
        <v>3983</v>
      </c>
      <c r="T175">
        <v>1242</v>
      </c>
      <c r="U175">
        <v>1407.3044623513199</v>
      </c>
      <c r="V175">
        <v>57.4</v>
      </c>
      <c r="W175" t="s">
        <v>18520</v>
      </c>
      <c r="X175">
        <v>72102278</v>
      </c>
      <c r="Y175" t="s">
        <v>96</v>
      </c>
      <c r="Z175" t="s">
        <v>3983</v>
      </c>
      <c r="AA175" t="s">
        <v>3981</v>
      </c>
      <c r="AB175" t="s">
        <v>966</v>
      </c>
      <c r="AC175" t="s">
        <v>3982</v>
      </c>
      <c r="AD175" t="s">
        <v>2716</v>
      </c>
      <c r="AE175">
        <v>4</v>
      </c>
      <c r="AF175" t="s">
        <v>18520</v>
      </c>
      <c r="AG175" t="s">
        <v>96</v>
      </c>
      <c r="AH175" t="s">
        <v>96</v>
      </c>
      <c r="AI175" t="s">
        <v>96</v>
      </c>
      <c r="AJ175" t="s">
        <v>96</v>
      </c>
      <c r="AK175">
        <v>5</v>
      </c>
      <c r="AL175">
        <v>4</v>
      </c>
      <c r="AM175">
        <v>3</v>
      </c>
      <c r="AN175">
        <v>2</v>
      </c>
      <c r="AO175">
        <v>5</v>
      </c>
      <c r="AP175">
        <v>5</v>
      </c>
    </row>
    <row r="176" spans="1:42" x14ac:dyDescent="0.25">
      <c r="A176" t="s">
        <v>2984</v>
      </c>
      <c r="B176">
        <v>15.520206615520401</v>
      </c>
      <c r="C176">
        <v>95.099998474121094</v>
      </c>
      <c r="D176" t="s">
        <v>18521</v>
      </c>
      <c r="E176">
        <v>1108</v>
      </c>
      <c r="F176">
        <v>1418.70890921963</v>
      </c>
      <c r="G176">
        <v>59.894595593004297</v>
      </c>
      <c r="H176" t="s">
        <v>18522</v>
      </c>
      <c r="I176" t="s">
        <v>81</v>
      </c>
      <c r="J176" t="s">
        <v>43</v>
      </c>
      <c r="K176">
        <v>249837.722997504</v>
      </c>
      <c r="L176">
        <v>46985.372552288303</v>
      </c>
      <c r="M176" t="s">
        <v>98</v>
      </c>
      <c r="N176" t="s">
        <v>98</v>
      </c>
      <c r="O176">
        <v>249838</v>
      </c>
      <c r="P176">
        <v>999352</v>
      </c>
      <c r="Q176">
        <v>30</v>
      </c>
      <c r="R176">
        <v>15.5543066155204</v>
      </c>
      <c r="S176" t="s">
        <v>2985</v>
      </c>
      <c r="T176">
        <v>1108</v>
      </c>
      <c r="U176">
        <v>1411.70890921963</v>
      </c>
      <c r="V176">
        <v>59.9</v>
      </c>
      <c r="W176" t="s">
        <v>18523</v>
      </c>
      <c r="X176">
        <v>72102278</v>
      </c>
      <c r="Y176" t="s">
        <v>96</v>
      </c>
      <c r="Z176" t="s">
        <v>2985</v>
      </c>
      <c r="AA176" t="s">
        <v>4520</v>
      </c>
      <c r="AB176" t="s">
        <v>2984</v>
      </c>
      <c r="AC176" t="s">
        <v>4518</v>
      </c>
      <c r="AD176" t="s">
        <v>1463</v>
      </c>
      <c r="AE176">
        <v>30</v>
      </c>
      <c r="AF176" t="s">
        <v>18523</v>
      </c>
      <c r="AG176" t="s">
        <v>96</v>
      </c>
      <c r="AH176" t="s">
        <v>96</v>
      </c>
      <c r="AI176" t="s">
        <v>96</v>
      </c>
      <c r="AJ176" t="s">
        <v>96</v>
      </c>
      <c r="AK176">
        <v>5</v>
      </c>
      <c r="AL176">
        <v>4</v>
      </c>
      <c r="AM176">
        <v>3</v>
      </c>
      <c r="AN176">
        <v>2</v>
      </c>
      <c r="AO176">
        <v>5</v>
      </c>
      <c r="AP176">
        <v>5</v>
      </c>
    </row>
    <row r="177" spans="1:42" x14ac:dyDescent="0.25">
      <c r="A177" t="s">
        <v>435</v>
      </c>
      <c r="B177">
        <v>15.526373654298199</v>
      </c>
      <c r="C177">
        <v>109.09999847412099</v>
      </c>
      <c r="D177" t="s">
        <v>358</v>
      </c>
      <c r="E177">
        <v>1407</v>
      </c>
      <c r="F177">
        <v>1419.17526121433</v>
      </c>
      <c r="G177">
        <v>90.887582819851403</v>
      </c>
      <c r="H177" t="s">
        <v>734</v>
      </c>
      <c r="I177" t="s">
        <v>359</v>
      </c>
      <c r="J177" t="s">
        <v>43</v>
      </c>
      <c r="K177">
        <v>1670897.06764273</v>
      </c>
      <c r="L177">
        <v>458545.505620802</v>
      </c>
      <c r="M177" t="s">
        <v>98</v>
      </c>
      <c r="N177" t="s">
        <v>98</v>
      </c>
      <c r="O177">
        <v>1670897</v>
      </c>
      <c r="P177">
        <v>6683588</v>
      </c>
      <c r="Q177">
        <v>201</v>
      </c>
      <c r="R177">
        <v>15.560473654298198</v>
      </c>
      <c r="S177" t="s">
        <v>436</v>
      </c>
      <c r="T177">
        <v>1407</v>
      </c>
      <c r="U177">
        <v>1412.17526121433</v>
      </c>
      <c r="V177">
        <v>90.9</v>
      </c>
      <c r="W177" t="s">
        <v>14819</v>
      </c>
      <c r="X177">
        <v>72102278</v>
      </c>
      <c r="Y177" t="s">
        <v>96</v>
      </c>
      <c r="Z177" t="s">
        <v>436</v>
      </c>
      <c r="AA177" t="s">
        <v>437</v>
      </c>
      <c r="AB177" t="s">
        <v>435</v>
      </c>
      <c r="AC177" t="s">
        <v>438</v>
      </c>
      <c r="AD177" t="s">
        <v>439</v>
      </c>
      <c r="AE177">
        <v>201</v>
      </c>
      <c r="AF177" t="s">
        <v>734</v>
      </c>
      <c r="AG177" t="s">
        <v>358</v>
      </c>
      <c r="AH177" t="s">
        <v>96</v>
      </c>
      <c r="AI177" t="s">
        <v>96</v>
      </c>
      <c r="AJ177" t="s">
        <v>96</v>
      </c>
      <c r="AK177" t="s">
        <v>96</v>
      </c>
      <c r="AL177" t="s">
        <v>96</v>
      </c>
      <c r="AM177">
        <v>3</v>
      </c>
      <c r="AN177">
        <v>2</v>
      </c>
      <c r="AO177">
        <v>3</v>
      </c>
      <c r="AP177">
        <v>3</v>
      </c>
    </row>
    <row r="178" spans="1:42" x14ac:dyDescent="0.25">
      <c r="A178" t="s">
        <v>972</v>
      </c>
      <c r="B178">
        <v>15.736593752626399</v>
      </c>
      <c r="C178">
        <v>105</v>
      </c>
      <c r="D178" t="s">
        <v>17036</v>
      </c>
      <c r="E178">
        <v>1424</v>
      </c>
      <c r="F178">
        <v>1435.07212285439</v>
      </c>
      <c r="G178">
        <v>72.878009973306803</v>
      </c>
      <c r="H178" t="s">
        <v>17037</v>
      </c>
      <c r="I178" t="s">
        <v>65</v>
      </c>
      <c r="J178" t="s">
        <v>3397</v>
      </c>
      <c r="K178">
        <v>288310.53859353397</v>
      </c>
      <c r="L178">
        <v>81519.064190534496</v>
      </c>
      <c r="M178" t="s">
        <v>98</v>
      </c>
      <c r="N178" t="s">
        <v>98</v>
      </c>
      <c r="O178">
        <v>288311</v>
      </c>
      <c r="P178">
        <v>1153244</v>
      </c>
      <c r="Q178">
        <v>35</v>
      </c>
      <c r="R178">
        <v>15.770693752626398</v>
      </c>
      <c r="S178" t="s">
        <v>973</v>
      </c>
      <c r="T178">
        <v>1424</v>
      </c>
      <c r="U178">
        <v>1428.07212285439</v>
      </c>
      <c r="V178">
        <v>72.900000000000006</v>
      </c>
      <c r="W178" t="s">
        <v>14530</v>
      </c>
      <c r="X178">
        <v>72102278</v>
      </c>
      <c r="Y178" t="s">
        <v>96</v>
      </c>
      <c r="Z178" t="s">
        <v>973</v>
      </c>
      <c r="AA178" t="s">
        <v>974</v>
      </c>
      <c r="AB178" t="s">
        <v>972</v>
      </c>
      <c r="AC178" t="s">
        <v>975</v>
      </c>
      <c r="AD178" t="s">
        <v>976</v>
      </c>
      <c r="AE178">
        <v>35</v>
      </c>
      <c r="AF178" t="s">
        <v>14530</v>
      </c>
      <c r="AG178" t="s">
        <v>96</v>
      </c>
      <c r="AH178" t="s">
        <v>96</v>
      </c>
      <c r="AI178" t="s">
        <v>96</v>
      </c>
      <c r="AJ178" t="s">
        <v>96</v>
      </c>
      <c r="AK178">
        <v>5</v>
      </c>
      <c r="AL178" t="s">
        <v>96</v>
      </c>
      <c r="AM178">
        <v>3</v>
      </c>
      <c r="AN178">
        <v>2</v>
      </c>
      <c r="AO178">
        <v>5</v>
      </c>
      <c r="AP178">
        <v>5</v>
      </c>
    </row>
    <row r="179" spans="1:42" x14ac:dyDescent="0.25">
      <c r="A179" t="s">
        <v>1749</v>
      </c>
      <c r="B179">
        <v>15.815076846748701</v>
      </c>
      <c r="C179">
        <v>147</v>
      </c>
      <c r="D179" t="s">
        <v>18524</v>
      </c>
      <c r="E179">
        <v>1135</v>
      </c>
      <c r="F179">
        <v>1441.007021079</v>
      </c>
      <c r="G179">
        <v>78.417594468941203</v>
      </c>
      <c r="H179" t="s">
        <v>18525</v>
      </c>
      <c r="I179" t="s">
        <v>18526</v>
      </c>
      <c r="J179" t="s">
        <v>43</v>
      </c>
      <c r="K179">
        <v>186612.97078315599</v>
      </c>
      <c r="L179">
        <v>127012.305740158</v>
      </c>
      <c r="M179" t="s">
        <v>98</v>
      </c>
      <c r="N179" t="s">
        <v>98</v>
      </c>
      <c r="O179">
        <v>186613</v>
      </c>
      <c r="P179">
        <v>746452</v>
      </c>
      <c r="Q179">
        <v>22</v>
      </c>
      <c r="R179">
        <v>15.8491768467487</v>
      </c>
      <c r="S179" t="s">
        <v>1749</v>
      </c>
      <c r="T179">
        <v>1135</v>
      </c>
      <c r="U179">
        <v>1434.007021079</v>
      </c>
      <c r="V179">
        <v>78.400000000000006</v>
      </c>
      <c r="W179" t="s">
        <v>15642</v>
      </c>
      <c r="X179">
        <v>72102278</v>
      </c>
      <c r="Y179" t="s">
        <v>96</v>
      </c>
      <c r="Z179" t="s">
        <v>1749</v>
      </c>
      <c r="AA179" t="s">
        <v>1630</v>
      </c>
      <c r="AB179" t="s">
        <v>1750</v>
      </c>
      <c r="AC179" t="s">
        <v>1629</v>
      </c>
      <c r="AD179" t="s">
        <v>1751</v>
      </c>
      <c r="AE179">
        <v>22</v>
      </c>
      <c r="AF179" t="s">
        <v>15642</v>
      </c>
      <c r="AG179" t="s">
        <v>96</v>
      </c>
      <c r="AH179" t="s">
        <v>96</v>
      </c>
      <c r="AI179" t="s">
        <v>96</v>
      </c>
      <c r="AJ179" t="s">
        <v>96</v>
      </c>
      <c r="AK179">
        <v>5</v>
      </c>
      <c r="AL179">
        <v>4</v>
      </c>
      <c r="AM179">
        <v>3</v>
      </c>
      <c r="AN179">
        <v>2</v>
      </c>
      <c r="AO179">
        <v>5</v>
      </c>
      <c r="AP179">
        <v>5</v>
      </c>
    </row>
    <row r="180" spans="1:42" x14ac:dyDescent="0.25">
      <c r="A180" t="s">
        <v>978</v>
      </c>
      <c r="B180">
        <v>15.8630578324547</v>
      </c>
      <c r="C180">
        <v>142</v>
      </c>
      <c r="D180" t="s">
        <v>3503</v>
      </c>
      <c r="E180">
        <v>1438</v>
      </c>
      <c r="F180">
        <v>1444.63534728181</v>
      </c>
      <c r="G180">
        <v>78.332870987752301</v>
      </c>
      <c r="H180" t="s">
        <v>3504</v>
      </c>
      <c r="I180" t="s">
        <v>1316</v>
      </c>
      <c r="J180" t="s">
        <v>3397</v>
      </c>
      <c r="K180">
        <v>72409.436497395596</v>
      </c>
      <c r="L180">
        <v>23094.953650664698</v>
      </c>
      <c r="M180" t="s">
        <v>98</v>
      </c>
      <c r="N180" t="s">
        <v>98</v>
      </c>
      <c r="O180">
        <v>72409</v>
      </c>
      <c r="P180">
        <v>289636</v>
      </c>
      <c r="Q180">
        <v>9</v>
      </c>
      <c r="R180">
        <v>15.897157832454699</v>
      </c>
      <c r="S180" t="s">
        <v>978</v>
      </c>
      <c r="T180">
        <v>1438</v>
      </c>
      <c r="U180">
        <v>1437.63534728181</v>
      </c>
      <c r="V180">
        <v>78.3</v>
      </c>
      <c r="W180" t="s">
        <v>15299</v>
      </c>
      <c r="X180">
        <v>72102278</v>
      </c>
      <c r="Y180" t="s">
        <v>96</v>
      </c>
      <c r="Z180" t="s">
        <v>978</v>
      </c>
      <c r="AA180" t="s">
        <v>979</v>
      </c>
      <c r="AB180" t="s">
        <v>980</v>
      </c>
      <c r="AC180" t="s">
        <v>981</v>
      </c>
      <c r="AD180" t="s">
        <v>982</v>
      </c>
      <c r="AE180">
        <v>9</v>
      </c>
      <c r="AF180" t="s">
        <v>15299</v>
      </c>
      <c r="AG180" t="s">
        <v>96</v>
      </c>
      <c r="AH180" t="s">
        <v>96</v>
      </c>
      <c r="AI180" t="s">
        <v>96</v>
      </c>
      <c r="AJ180" t="s">
        <v>96</v>
      </c>
      <c r="AK180">
        <v>5</v>
      </c>
      <c r="AL180" t="s">
        <v>96</v>
      </c>
      <c r="AM180">
        <v>3</v>
      </c>
      <c r="AN180">
        <v>2</v>
      </c>
      <c r="AO180">
        <v>5</v>
      </c>
      <c r="AP180">
        <v>5</v>
      </c>
    </row>
    <row r="181" spans="1:42" x14ac:dyDescent="0.25">
      <c r="A181" t="s">
        <v>983</v>
      </c>
      <c r="B181">
        <v>15.882840738341701</v>
      </c>
      <c r="C181">
        <v>107</v>
      </c>
      <c r="D181" t="s">
        <v>13512</v>
      </c>
      <c r="E181">
        <v>1068</v>
      </c>
      <c r="F181">
        <v>1446.1313323004899</v>
      </c>
      <c r="G181">
        <v>72.813435493611706</v>
      </c>
      <c r="H181" t="s">
        <v>13513</v>
      </c>
      <c r="I181" t="s">
        <v>10167</v>
      </c>
      <c r="J181" t="s">
        <v>43</v>
      </c>
      <c r="K181">
        <v>84233.306177252103</v>
      </c>
      <c r="L181">
        <v>32135.7137757684</v>
      </c>
      <c r="M181" t="s">
        <v>98</v>
      </c>
      <c r="N181" t="s">
        <v>98</v>
      </c>
      <c r="O181">
        <v>84233</v>
      </c>
      <c r="P181">
        <v>336932</v>
      </c>
      <c r="Q181">
        <v>10</v>
      </c>
      <c r="R181">
        <v>15.916940738341699</v>
      </c>
      <c r="S181" t="s">
        <v>983</v>
      </c>
      <c r="T181">
        <v>1068</v>
      </c>
      <c r="U181">
        <v>1439.1313323004899</v>
      </c>
      <c r="V181">
        <v>72.8</v>
      </c>
      <c r="W181" t="s">
        <v>14515</v>
      </c>
      <c r="X181">
        <v>72102278</v>
      </c>
      <c r="Y181" t="s">
        <v>96</v>
      </c>
      <c r="Z181" t="s">
        <v>983</v>
      </c>
      <c r="AA181" t="s">
        <v>984</v>
      </c>
      <c r="AB181" t="s">
        <v>985</v>
      </c>
      <c r="AC181" t="s">
        <v>986</v>
      </c>
      <c r="AD181" t="s">
        <v>987</v>
      </c>
      <c r="AE181">
        <v>10</v>
      </c>
      <c r="AF181" t="s">
        <v>14515</v>
      </c>
      <c r="AG181" t="s">
        <v>96</v>
      </c>
      <c r="AH181" t="s">
        <v>96</v>
      </c>
      <c r="AI181" t="s">
        <v>96</v>
      </c>
      <c r="AJ181" t="s">
        <v>96</v>
      </c>
      <c r="AK181">
        <v>5</v>
      </c>
      <c r="AL181">
        <v>4</v>
      </c>
      <c r="AM181">
        <v>3</v>
      </c>
      <c r="AN181">
        <v>2</v>
      </c>
      <c r="AO181">
        <v>5</v>
      </c>
      <c r="AP181">
        <v>5</v>
      </c>
    </row>
    <row r="182" spans="1:42" x14ac:dyDescent="0.25">
      <c r="A182" t="s">
        <v>6027</v>
      </c>
      <c r="B182">
        <v>15.9125482692977</v>
      </c>
      <c r="C182">
        <v>93.099998474121094</v>
      </c>
      <c r="D182" t="s">
        <v>18527</v>
      </c>
      <c r="F182">
        <v>1448.3778183074501</v>
      </c>
      <c r="G182">
        <v>59.777364237397897</v>
      </c>
      <c r="H182" t="s">
        <v>18528</v>
      </c>
      <c r="I182" t="s">
        <v>18529</v>
      </c>
      <c r="J182" t="s">
        <v>3397</v>
      </c>
      <c r="K182">
        <v>150582.749882606</v>
      </c>
      <c r="L182">
        <v>35409.858330163603</v>
      </c>
      <c r="M182" t="s">
        <v>98</v>
      </c>
      <c r="N182" t="s">
        <v>98</v>
      </c>
      <c r="O182">
        <v>150583</v>
      </c>
      <c r="P182">
        <v>602332</v>
      </c>
      <c r="Q182">
        <v>18</v>
      </c>
      <c r="R182">
        <v>15.946648269297699</v>
      </c>
      <c r="S182" t="s">
        <v>6027</v>
      </c>
      <c r="T182" t="s">
        <v>96</v>
      </c>
      <c r="U182">
        <v>1441.3778183074501</v>
      </c>
      <c r="V182">
        <v>59.8</v>
      </c>
      <c r="W182" t="s">
        <v>18530</v>
      </c>
      <c r="X182">
        <v>72102278</v>
      </c>
      <c r="Y182" t="s">
        <v>96</v>
      </c>
      <c r="Z182" t="s">
        <v>6027</v>
      </c>
      <c r="AA182" t="s">
        <v>6028</v>
      </c>
      <c r="AB182" t="s">
        <v>6029</v>
      </c>
      <c r="AC182" t="s">
        <v>6030</v>
      </c>
      <c r="AD182" t="s">
        <v>6031</v>
      </c>
      <c r="AE182">
        <v>18</v>
      </c>
      <c r="AF182" t="s">
        <v>18530</v>
      </c>
      <c r="AG182" t="s">
        <v>96</v>
      </c>
      <c r="AH182" t="s">
        <v>96</v>
      </c>
      <c r="AI182" t="s">
        <v>96</v>
      </c>
      <c r="AJ182" t="s">
        <v>96</v>
      </c>
      <c r="AK182">
        <v>5</v>
      </c>
      <c r="AL182" t="s">
        <v>96</v>
      </c>
      <c r="AM182">
        <v>3</v>
      </c>
      <c r="AN182">
        <v>2</v>
      </c>
      <c r="AO182">
        <v>5</v>
      </c>
      <c r="AP182">
        <v>5</v>
      </c>
    </row>
    <row r="183" spans="1:42" x14ac:dyDescent="0.25">
      <c r="A183" t="s">
        <v>11287</v>
      </c>
      <c r="B183">
        <v>15.9565235185439</v>
      </c>
      <c r="C183">
        <v>104</v>
      </c>
      <c r="D183" t="s">
        <v>18531</v>
      </c>
      <c r="E183">
        <v>1749</v>
      </c>
      <c r="F183">
        <v>1451.7032303799101</v>
      </c>
      <c r="G183">
        <v>74.627394944393899</v>
      </c>
      <c r="H183" t="s">
        <v>18532</v>
      </c>
      <c r="I183" t="s">
        <v>5150</v>
      </c>
      <c r="J183" t="s">
        <v>43</v>
      </c>
      <c r="K183">
        <v>787765.97327889898</v>
      </c>
      <c r="L183">
        <v>411733.24093656498</v>
      </c>
      <c r="M183" t="s">
        <v>98</v>
      </c>
      <c r="N183" t="s">
        <v>98</v>
      </c>
      <c r="O183">
        <v>787766</v>
      </c>
      <c r="P183">
        <v>3151064</v>
      </c>
      <c r="Q183">
        <v>95</v>
      </c>
      <c r="R183">
        <v>15.990623518543899</v>
      </c>
      <c r="S183" t="s">
        <v>11287</v>
      </c>
      <c r="T183">
        <v>1749</v>
      </c>
      <c r="U183">
        <v>1444.7032303799101</v>
      </c>
      <c r="V183">
        <v>74.599999999999994</v>
      </c>
      <c r="W183" t="s">
        <v>18533</v>
      </c>
      <c r="X183">
        <v>72102278</v>
      </c>
      <c r="Y183" t="s">
        <v>96</v>
      </c>
      <c r="Z183" t="s">
        <v>11287</v>
      </c>
      <c r="AA183" t="s">
        <v>11291</v>
      </c>
      <c r="AB183" t="s">
        <v>11292</v>
      </c>
      <c r="AC183" t="s">
        <v>11293</v>
      </c>
      <c r="AD183" t="s">
        <v>11294</v>
      </c>
      <c r="AE183">
        <v>95</v>
      </c>
      <c r="AF183" t="s">
        <v>18533</v>
      </c>
      <c r="AG183" t="s">
        <v>96</v>
      </c>
      <c r="AH183" t="s">
        <v>96</v>
      </c>
      <c r="AI183" t="s">
        <v>96</v>
      </c>
      <c r="AJ183" t="s">
        <v>96</v>
      </c>
      <c r="AK183">
        <v>5</v>
      </c>
      <c r="AL183">
        <v>4</v>
      </c>
      <c r="AM183">
        <v>3</v>
      </c>
      <c r="AN183">
        <v>2</v>
      </c>
      <c r="AO183">
        <v>5</v>
      </c>
      <c r="AP183">
        <v>5</v>
      </c>
    </row>
    <row r="184" spans="1:42" x14ac:dyDescent="0.25">
      <c r="A184" t="s">
        <v>988</v>
      </c>
      <c r="B184">
        <v>16.0570518216045</v>
      </c>
      <c r="C184">
        <v>81.099998474121094</v>
      </c>
      <c r="D184" t="s">
        <v>4796</v>
      </c>
      <c r="E184">
        <v>1220</v>
      </c>
      <c r="F184">
        <v>1459.30518917154</v>
      </c>
      <c r="G184">
        <v>74.333880170004605</v>
      </c>
      <c r="H184" t="s">
        <v>4797</v>
      </c>
      <c r="I184" t="s">
        <v>4798</v>
      </c>
      <c r="J184" t="s">
        <v>43</v>
      </c>
      <c r="K184">
        <v>505348.39767635497</v>
      </c>
      <c r="L184">
        <v>218292.02118921099</v>
      </c>
      <c r="M184" t="s">
        <v>98</v>
      </c>
      <c r="N184" t="s">
        <v>98</v>
      </c>
      <c r="O184">
        <v>505348</v>
      </c>
      <c r="P184">
        <v>2021392</v>
      </c>
      <c r="Q184">
        <v>61</v>
      </c>
      <c r="R184">
        <v>16.091151821604498</v>
      </c>
      <c r="S184" t="s">
        <v>988</v>
      </c>
      <c r="T184">
        <v>1220</v>
      </c>
      <c r="U184">
        <v>1452.30518917154</v>
      </c>
      <c r="V184">
        <v>74.3</v>
      </c>
      <c r="W184" t="s">
        <v>14242</v>
      </c>
      <c r="X184">
        <v>72102278</v>
      </c>
      <c r="Y184" t="s">
        <v>96</v>
      </c>
      <c r="Z184" t="s">
        <v>988</v>
      </c>
      <c r="AA184" t="s">
        <v>990</v>
      </c>
      <c r="AB184" t="s">
        <v>991</v>
      </c>
      <c r="AC184" t="s">
        <v>992</v>
      </c>
      <c r="AD184" t="s">
        <v>993</v>
      </c>
      <c r="AE184">
        <v>61</v>
      </c>
      <c r="AF184" t="s">
        <v>14242</v>
      </c>
      <c r="AG184" t="s">
        <v>96</v>
      </c>
      <c r="AH184" t="s">
        <v>96</v>
      </c>
      <c r="AI184" t="s">
        <v>96</v>
      </c>
      <c r="AJ184" t="s">
        <v>96</v>
      </c>
      <c r="AK184">
        <v>5</v>
      </c>
      <c r="AL184">
        <v>4</v>
      </c>
      <c r="AM184">
        <v>3</v>
      </c>
      <c r="AN184">
        <v>2</v>
      </c>
      <c r="AO184">
        <v>5</v>
      </c>
      <c r="AP184">
        <v>5</v>
      </c>
    </row>
    <row r="185" spans="1:42" x14ac:dyDescent="0.25">
      <c r="A185" t="s">
        <v>990</v>
      </c>
      <c r="B185">
        <v>16.1614926355292</v>
      </c>
      <c r="C185">
        <v>81.099998474121094</v>
      </c>
      <c r="D185" t="s">
        <v>6553</v>
      </c>
      <c r="E185">
        <v>1266</v>
      </c>
      <c r="F185">
        <v>1467.20301236609</v>
      </c>
      <c r="G185">
        <v>58.045266357193299</v>
      </c>
      <c r="H185" t="s">
        <v>6554</v>
      </c>
      <c r="I185" t="s">
        <v>1355</v>
      </c>
      <c r="J185" t="s">
        <v>43</v>
      </c>
      <c r="K185">
        <v>328216.35339368298</v>
      </c>
      <c r="L185">
        <v>42112.121393686699</v>
      </c>
      <c r="M185" t="s">
        <v>98</v>
      </c>
      <c r="N185" t="s">
        <v>98</v>
      </c>
      <c r="O185">
        <v>328216</v>
      </c>
      <c r="P185">
        <v>1312864</v>
      </c>
      <c r="Q185">
        <v>39</v>
      </c>
      <c r="R185">
        <v>16.195592635529199</v>
      </c>
      <c r="S185" t="s">
        <v>990</v>
      </c>
      <c r="T185">
        <v>1266</v>
      </c>
      <c r="U185">
        <v>1460.20301236609</v>
      </c>
      <c r="V185">
        <v>58</v>
      </c>
      <c r="W185" t="s">
        <v>14243</v>
      </c>
      <c r="X185">
        <v>72102278</v>
      </c>
      <c r="Y185" t="s">
        <v>96</v>
      </c>
      <c r="Z185" t="s">
        <v>990</v>
      </c>
      <c r="AA185" t="s">
        <v>992</v>
      </c>
      <c r="AB185" t="s">
        <v>988</v>
      </c>
      <c r="AC185" t="s">
        <v>2839</v>
      </c>
      <c r="AD185" t="s">
        <v>991</v>
      </c>
      <c r="AE185">
        <v>39</v>
      </c>
      <c r="AF185" t="s">
        <v>14243</v>
      </c>
      <c r="AG185" t="s">
        <v>96</v>
      </c>
      <c r="AH185" t="s">
        <v>96</v>
      </c>
      <c r="AI185" t="s">
        <v>96</v>
      </c>
      <c r="AJ185" t="s">
        <v>96</v>
      </c>
      <c r="AK185">
        <v>5</v>
      </c>
      <c r="AL185">
        <v>4</v>
      </c>
      <c r="AM185">
        <v>3</v>
      </c>
      <c r="AN185">
        <v>2</v>
      </c>
      <c r="AO185">
        <v>5</v>
      </c>
      <c r="AP185">
        <v>5</v>
      </c>
    </row>
    <row r="186" spans="1:42" x14ac:dyDescent="0.25">
      <c r="A186" t="s">
        <v>182</v>
      </c>
      <c r="B186">
        <v>16.2092795539048</v>
      </c>
      <c r="C186">
        <v>179</v>
      </c>
      <c r="D186" t="s">
        <v>1466</v>
      </c>
      <c r="E186">
        <v>1488</v>
      </c>
      <c r="F186">
        <v>1470.8166631809399</v>
      </c>
      <c r="G186">
        <v>78.443830119802797</v>
      </c>
      <c r="H186" t="s">
        <v>1467</v>
      </c>
      <c r="I186" t="s">
        <v>183</v>
      </c>
      <c r="J186" t="s">
        <v>43</v>
      </c>
      <c r="K186">
        <v>573751.69923463499</v>
      </c>
      <c r="L186">
        <v>240668.28173707699</v>
      </c>
      <c r="M186" t="s">
        <v>98</v>
      </c>
      <c r="N186" t="s">
        <v>98</v>
      </c>
      <c r="O186">
        <v>573752</v>
      </c>
      <c r="P186">
        <v>2295008</v>
      </c>
      <c r="Q186">
        <v>69</v>
      </c>
      <c r="R186">
        <v>16.243379553904798</v>
      </c>
      <c r="S186" t="s">
        <v>182</v>
      </c>
      <c r="T186">
        <v>1488</v>
      </c>
      <c r="U186">
        <v>1463.8166631809399</v>
      </c>
      <c r="V186">
        <v>78.400000000000006</v>
      </c>
      <c r="W186" t="s">
        <v>14244</v>
      </c>
      <c r="X186">
        <v>72102278</v>
      </c>
      <c r="Y186" t="s">
        <v>96</v>
      </c>
      <c r="Z186" t="s">
        <v>182</v>
      </c>
      <c r="AA186" t="s">
        <v>184</v>
      </c>
      <c r="AB186" t="s">
        <v>185</v>
      </c>
      <c r="AC186" t="s">
        <v>186</v>
      </c>
      <c r="AD186" t="s">
        <v>1633</v>
      </c>
      <c r="AE186">
        <v>69</v>
      </c>
      <c r="AF186" t="s">
        <v>14244</v>
      </c>
      <c r="AG186" t="s">
        <v>96</v>
      </c>
      <c r="AH186" t="s">
        <v>96</v>
      </c>
      <c r="AI186" t="s">
        <v>96</v>
      </c>
      <c r="AJ186" t="s">
        <v>96</v>
      </c>
      <c r="AK186">
        <v>5</v>
      </c>
      <c r="AL186" t="s">
        <v>96</v>
      </c>
      <c r="AM186">
        <v>3</v>
      </c>
      <c r="AN186">
        <v>2</v>
      </c>
      <c r="AO186">
        <v>5</v>
      </c>
      <c r="AP186">
        <v>5</v>
      </c>
    </row>
    <row r="187" spans="1:42" x14ac:dyDescent="0.25">
      <c r="A187" t="s">
        <v>2478</v>
      </c>
      <c r="B187">
        <v>16.251435731439901</v>
      </c>
      <c r="C187">
        <v>89.099998474121094</v>
      </c>
      <c r="D187" t="s">
        <v>18534</v>
      </c>
      <c r="E187">
        <v>911</v>
      </c>
      <c r="F187">
        <v>1474.0045168965501</v>
      </c>
      <c r="G187">
        <v>65.532306556499407</v>
      </c>
      <c r="H187" t="s">
        <v>18535</v>
      </c>
      <c r="I187" t="s">
        <v>18536</v>
      </c>
      <c r="J187" t="s">
        <v>43</v>
      </c>
      <c r="K187">
        <v>86063.249172837706</v>
      </c>
      <c r="L187">
        <v>23487.621515533599</v>
      </c>
      <c r="M187" t="s">
        <v>98</v>
      </c>
      <c r="N187" t="s">
        <v>98</v>
      </c>
      <c r="O187">
        <v>86063</v>
      </c>
      <c r="P187">
        <v>344252</v>
      </c>
      <c r="Q187">
        <v>10</v>
      </c>
      <c r="R187">
        <v>16.2855357314399</v>
      </c>
      <c r="S187" t="s">
        <v>2478</v>
      </c>
      <c r="T187">
        <v>911</v>
      </c>
      <c r="U187">
        <v>1467.0045168965501</v>
      </c>
      <c r="V187">
        <v>65.5</v>
      </c>
      <c r="W187" t="s">
        <v>18537</v>
      </c>
      <c r="X187">
        <v>72102278</v>
      </c>
      <c r="Y187" t="s">
        <v>96</v>
      </c>
      <c r="Z187" t="s">
        <v>2478</v>
      </c>
      <c r="AA187" t="s">
        <v>2479</v>
      </c>
      <c r="AB187" t="s">
        <v>2477</v>
      </c>
      <c r="AC187" t="s">
        <v>2480</v>
      </c>
      <c r="AD187" t="s">
        <v>2481</v>
      </c>
      <c r="AE187">
        <v>10</v>
      </c>
      <c r="AF187" t="s">
        <v>18537</v>
      </c>
      <c r="AG187" t="s">
        <v>96</v>
      </c>
      <c r="AH187" t="s">
        <v>96</v>
      </c>
      <c r="AI187" t="s">
        <v>96</v>
      </c>
      <c r="AJ187" t="s">
        <v>96</v>
      </c>
      <c r="AK187">
        <v>5</v>
      </c>
      <c r="AL187">
        <v>4</v>
      </c>
      <c r="AM187">
        <v>3</v>
      </c>
      <c r="AN187">
        <v>2</v>
      </c>
      <c r="AO187">
        <v>5</v>
      </c>
      <c r="AP187">
        <v>5</v>
      </c>
    </row>
    <row r="188" spans="1:42" x14ac:dyDescent="0.25">
      <c r="A188" t="s">
        <v>736</v>
      </c>
      <c r="B188">
        <v>16.2861838987202</v>
      </c>
      <c r="C188">
        <v>177</v>
      </c>
      <c r="D188" t="s">
        <v>18538</v>
      </c>
      <c r="E188">
        <v>1203</v>
      </c>
      <c r="F188">
        <v>1476.6321762492601</v>
      </c>
      <c r="G188">
        <v>53.880188288125403</v>
      </c>
      <c r="H188" t="s">
        <v>18539</v>
      </c>
      <c r="I188" t="s">
        <v>18540</v>
      </c>
      <c r="J188" t="s">
        <v>43</v>
      </c>
      <c r="K188">
        <v>446697.36123589502</v>
      </c>
      <c r="L188">
        <v>119811.17444937601</v>
      </c>
      <c r="M188">
        <v>511673.72642991203</v>
      </c>
      <c r="N188">
        <v>511673.72642991203</v>
      </c>
      <c r="O188">
        <v>0</v>
      </c>
      <c r="P188">
        <v>0</v>
      </c>
      <c r="Q188">
        <v>0</v>
      </c>
      <c r="R188">
        <v>16.320283898720199</v>
      </c>
      <c r="S188" t="s">
        <v>736</v>
      </c>
      <c r="T188">
        <v>1203</v>
      </c>
      <c r="U188">
        <v>1469.6321762492601</v>
      </c>
      <c r="V188">
        <v>53.9</v>
      </c>
      <c r="W188" t="s">
        <v>15308</v>
      </c>
      <c r="X188">
        <v>72102278</v>
      </c>
      <c r="Y188" t="s">
        <v>96</v>
      </c>
      <c r="Z188" t="s">
        <v>736</v>
      </c>
      <c r="AA188" t="s">
        <v>3278</v>
      </c>
      <c r="AB188" t="s">
        <v>3279</v>
      </c>
      <c r="AC188" t="s">
        <v>3280</v>
      </c>
      <c r="AD188" t="s">
        <v>3281</v>
      </c>
      <c r="AE188">
        <v>0</v>
      </c>
      <c r="AF188" t="s">
        <v>15308</v>
      </c>
      <c r="AG188" t="s">
        <v>96</v>
      </c>
      <c r="AH188" t="s">
        <v>96</v>
      </c>
      <c r="AI188" t="s">
        <v>96</v>
      </c>
      <c r="AJ188">
        <v>6</v>
      </c>
      <c r="AK188">
        <v>5</v>
      </c>
      <c r="AL188">
        <v>4</v>
      </c>
      <c r="AM188">
        <v>3</v>
      </c>
      <c r="AN188">
        <v>2</v>
      </c>
      <c r="AO188">
        <v>6</v>
      </c>
      <c r="AP188">
        <v>6</v>
      </c>
    </row>
    <row r="189" spans="1:42" x14ac:dyDescent="0.25">
      <c r="A189" t="s">
        <v>188</v>
      </c>
      <c r="B189">
        <v>16.3046838644917</v>
      </c>
      <c r="C189">
        <v>83.099998474121094</v>
      </c>
      <c r="D189" t="s">
        <v>18541</v>
      </c>
      <c r="E189">
        <v>1474</v>
      </c>
      <c r="F189">
        <v>1478.0311452277499</v>
      </c>
      <c r="G189">
        <v>64.644022732591097</v>
      </c>
      <c r="H189" t="s">
        <v>18542</v>
      </c>
      <c r="I189" t="s">
        <v>18543</v>
      </c>
      <c r="J189" t="s">
        <v>3397</v>
      </c>
      <c r="K189">
        <v>1513912.61460383</v>
      </c>
      <c r="L189">
        <v>128890.273938033</v>
      </c>
      <c r="M189" t="s">
        <v>98</v>
      </c>
      <c r="N189" t="s">
        <v>98</v>
      </c>
      <c r="O189">
        <v>1513913</v>
      </c>
      <c r="P189">
        <v>6055652</v>
      </c>
      <c r="Q189">
        <v>182</v>
      </c>
      <c r="R189">
        <v>16.338783864491699</v>
      </c>
      <c r="S189" t="s">
        <v>188</v>
      </c>
      <c r="T189">
        <v>1474</v>
      </c>
      <c r="U189">
        <v>1471.0311452277499</v>
      </c>
      <c r="V189">
        <v>64.599999999999994</v>
      </c>
      <c r="W189" t="s">
        <v>18544</v>
      </c>
      <c r="X189">
        <v>72102278</v>
      </c>
      <c r="Y189" t="s">
        <v>96</v>
      </c>
      <c r="Z189" t="s">
        <v>188</v>
      </c>
      <c r="AA189" t="s">
        <v>810</v>
      </c>
      <c r="AB189" t="s">
        <v>680</v>
      </c>
      <c r="AC189" t="s">
        <v>862</v>
      </c>
      <c r="AD189" t="s">
        <v>679</v>
      </c>
      <c r="AE189">
        <v>182</v>
      </c>
      <c r="AF189" t="s">
        <v>18544</v>
      </c>
      <c r="AG189" t="s">
        <v>96</v>
      </c>
      <c r="AH189" t="s">
        <v>96</v>
      </c>
      <c r="AI189" t="s">
        <v>96</v>
      </c>
      <c r="AJ189" t="s">
        <v>96</v>
      </c>
      <c r="AK189">
        <v>5</v>
      </c>
      <c r="AL189" t="s">
        <v>96</v>
      </c>
      <c r="AM189">
        <v>3</v>
      </c>
      <c r="AN189">
        <v>2</v>
      </c>
      <c r="AO189">
        <v>5</v>
      </c>
      <c r="AP189">
        <v>5</v>
      </c>
    </row>
    <row r="190" spans="1:42" x14ac:dyDescent="0.25">
      <c r="A190" t="s">
        <v>440</v>
      </c>
      <c r="B190">
        <v>16.309079156420999</v>
      </c>
      <c r="C190">
        <v>165</v>
      </c>
      <c r="D190" t="s">
        <v>363</v>
      </c>
      <c r="E190">
        <v>1471</v>
      </c>
      <c r="F190">
        <v>1478.3635175756999</v>
      </c>
      <c r="G190">
        <v>84.484651250031206</v>
      </c>
      <c r="H190" t="s">
        <v>364</v>
      </c>
      <c r="I190" t="s">
        <v>365</v>
      </c>
      <c r="J190" t="s">
        <v>44</v>
      </c>
      <c r="K190">
        <v>3978588.34955126</v>
      </c>
      <c r="L190">
        <v>387456.24374784599</v>
      </c>
      <c r="M190">
        <v>443510.60593727598</v>
      </c>
      <c r="N190">
        <v>443510.60593727598</v>
      </c>
      <c r="O190">
        <v>3535078</v>
      </c>
      <c r="P190">
        <v>14140312</v>
      </c>
      <c r="Q190">
        <v>425</v>
      </c>
      <c r="R190">
        <v>16.343179156420998</v>
      </c>
      <c r="S190" t="s">
        <v>440</v>
      </c>
      <c r="T190">
        <v>1471</v>
      </c>
      <c r="U190">
        <v>1471.3635175756999</v>
      </c>
      <c r="V190">
        <v>84.5</v>
      </c>
      <c r="W190" t="s">
        <v>14245</v>
      </c>
      <c r="X190">
        <v>72102278</v>
      </c>
      <c r="Y190" t="s">
        <v>96</v>
      </c>
      <c r="Z190" t="s">
        <v>440</v>
      </c>
      <c r="AA190" t="s">
        <v>441</v>
      </c>
      <c r="AB190" t="s">
        <v>442</v>
      </c>
      <c r="AC190" t="s">
        <v>443</v>
      </c>
      <c r="AD190" t="s">
        <v>444</v>
      </c>
      <c r="AE190">
        <v>425</v>
      </c>
      <c r="AF190" t="s">
        <v>364</v>
      </c>
      <c r="AG190" t="s">
        <v>363</v>
      </c>
      <c r="AH190" t="s">
        <v>118</v>
      </c>
      <c r="AI190" t="s">
        <v>96</v>
      </c>
      <c r="AJ190" t="s">
        <v>96</v>
      </c>
      <c r="AK190" t="s">
        <v>96</v>
      </c>
      <c r="AL190" t="s">
        <v>96</v>
      </c>
      <c r="AM190" t="s">
        <v>96</v>
      </c>
      <c r="AN190">
        <v>2</v>
      </c>
      <c r="AO190">
        <v>2</v>
      </c>
      <c r="AP190">
        <v>2</v>
      </c>
    </row>
    <row r="191" spans="1:42" x14ac:dyDescent="0.25">
      <c r="A191" t="s">
        <v>18545</v>
      </c>
      <c r="B191">
        <v>16.393003838160201</v>
      </c>
      <c r="C191">
        <v>105</v>
      </c>
      <c r="D191" t="s">
        <v>18546</v>
      </c>
      <c r="E191">
        <v>1506</v>
      </c>
      <c r="F191">
        <v>1484.70990911678</v>
      </c>
      <c r="G191">
        <v>58.832743450873799</v>
      </c>
      <c r="H191" t="s">
        <v>18547</v>
      </c>
      <c r="I191" t="s">
        <v>18548</v>
      </c>
      <c r="J191" t="s">
        <v>43</v>
      </c>
      <c r="K191">
        <v>451332.57354753301</v>
      </c>
      <c r="L191">
        <v>100955.24181515</v>
      </c>
      <c r="M191" t="s">
        <v>98</v>
      </c>
      <c r="N191" t="s">
        <v>98</v>
      </c>
      <c r="O191">
        <v>451333</v>
      </c>
      <c r="P191">
        <v>1805332</v>
      </c>
      <c r="Q191">
        <v>54</v>
      </c>
      <c r="R191">
        <v>16.4271038381602</v>
      </c>
      <c r="S191" t="s">
        <v>18545</v>
      </c>
      <c r="T191">
        <v>1506</v>
      </c>
      <c r="U191">
        <v>1477.70990911678</v>
      </c>
      <c r="V191">
        <v>58.8</v>
      </c>
      <c r="W191" t="s">
        <v>18549</v>
      </c>
      <c r="X191">
        <v>72102278</v>
      </c>
      <c r="Y191" t="s">
        <v>96</v>
      </c>
      <c r="Z191" t="s">
        <v>18545</v>
      </c>
      <c r="AA191" t="s">
        <v>18550</v>
      </c>
      <c r="AB191" t="s">
        <v>18551</v>
      </c>
      <c r="AC191" t="s">
        <v>18552</v>
      </c>
      <c r="AD191" t="s">
        <v>18553</v>
      </c>
      <c r="AE191">
        <v>54</v>
      </c>
      <c r="AF191" t="s">
        <v>18549</v>
      </c>
      <c r="AG191" t="s">
        <v>96</v>
      </c>
      <c r="AH191" t="s">
        <v>96</v>
      </c>
      <c r="AI191" t="s">
        <v>96</v>
      </c>
      <c r="AJ191" t="s">
        <v>96</v>
      </c>
      <c r="AK191">
        <v>5</v>
      </c>
      <c r="AL191" t="s">
        <v>96</v>
      </c>
      <c r="AM191">
        <v>3</v>
      </c>
      <c r="AN191">
        <v>2</v>
      </c>
      <c r="AO191">
        <v>5</v>
      </c>
      <c r="AP191">
        <v>5</v>
      </c>
    </row>
    <row r="192" spans="1:42" x14ac:dyDescent="0.25">
      <c r="A192" t="s">
        <v>11339</v>
      </c>
      <c r="B192">
        <v>16.395310264467501</v>
      </c>
      <c r="C192">
        <v>104</v>
      </c>
      <c r="D192" t="s">
        <v>7995</v>
      </c>
      <c r="E192">
        <v>2213</v>
      </c>
      <c r="F192">
        <v>1484.8843212694701</v>
      </c>
      <c r="G192">
        <v>79.242485428842201</v>
      </c>
      <c r="H192" t="s">
        <v>7996</v>
      </c>
      <c r="I192" t="s">
        <v>7997</v>
      </c>
      <c r="J192" t="s">
        <v>43</v>
      </c>
      <c r="K192">
        <v>2193571.6971086399</v>
      </c>
      <c r="L192">
        <v>1094773.1379237401</v>
      </c>
      <c r="M192" t="s">
        <v>98</v>
      </c>
      <c r="N192" t="s">
        <v>98</v>
      </c>
      <c r="O192">
        <v>2193572</v>
      </c>
      <c r="P192">
        <v>8774288</v>
      </c>
      <c r="Q192">
        <v>264</v>
      </c>
      <c r="R192">
        <v>16.429410264467499</v>
      </c>
      <c r="S192" t="s">
        <v>11339</v>
      </c>
      <c r="T192">
        <v>2213</v>
      </c>
      <c r="U192">
        <v>1477.8843212694701</v>
      </c>
      <c r="V192">
        <v>79.2</v>
      </c>
      <c r="W192" t="s">
        <v>18554</v>
      </c>
      <c r="X192">
        <v>72102278</v>
      </c>
      <c r="Y192" t="s">
        <v>96</v>
      </c>
      <c r="Z192" t="s">
        <v>11339</v>
      </c>
      <c r="AA192" t="s">
        <v>11340</v>
      </c>
      <c r="AB192" t="s">
        <v>11341</v>
      </c>
      <c r="AC192" t="s">
        <v>5400</v>
      </c>
      <c r="AD192" t="s">
        <v>11293</v>
      </c>
      <c r="AE192">
        <v>264</v>
      </c>
      <c r="AF192" t="s">
        <v>18554</v>
      </c>
      <c r="AG192" t="s">
        <v>96</v>
      </c>
      <c r="AH192" t="s">
        <v>96</v>
      </c>
      <c r="AI192" t="s">
        <v>96</v>
      </c>
      <c r="AJ192" t="s">
        <v>96</v>
      </c>
      <c r="AK192">
        <v>5</v>
      </c>
      <c r="AL192">
        <v>4</v>
      </c>
      <c r="AM192">
        <v>3</v>
      </c>
      <c r="AN192">
        <v>2</v>
      </c>
      <c r="AO192">
        <v>5</v>
      </c>
      <c r="AP192">
        <v>5</v>
      </c>
    </row>
    <row r="193" spans="1:42" x14ac:dyDescent="0.25">
      <c r="A193" t="s">
        <v>1002</v>
      </c>
      <c r="B193">
        <v>16.453122788726699</v>
      </c>
      <c r="C193">
        <v>146</v>
      </c>
      <c r="D193" t="s">
        <v>4802</v>
      </c>
      <c r="E193">
        <v>1352</v>
      </c>
      <c r="F193">
        <v>1489.2561092503499</v>
      </c>
      <c r="G193">
        <v>63.795184230699</v>
      </c>
      <c r="H193" t="s">
        <v>4803</v>
      </c>
      <c r="I193" t="s">
        <v>4770</v>
      </c>
      <c r="J193" t="s">
        <v>43</v>
      </c>
      <c r="K193">
        <v>385458.927794107</v>
      </c>
      <c r="L193">
        <v>69600.5304795181</v>
      </c>
      <c r="M193" t="s">
        <v>98</v>
      </c>
      <c r="N193" t="s">
        <v>98</v>
      </c>
      <c r="O193">
        <v>385459</v>
      </c>
      <c r="P193">
        <v>1541836</v>
      </c>
      <c r="Q193">
        <v>46</v>
      </c>
      <c r="R193">
        <v>16.487222788726697</v>
      </c>
      <c r="S193" t="s">
        <v>1002</v>
      </c>
      <c r="T193">
        <v>1352</v>
      </c>
      <c r="U193">
        <v>1482.2561092503499</v>
      </c>
      <c r="V193">
        <v>63.8</v>
      </c>
      <c r="W193" t="s">
        <v>15312</v>
      </c>
      <c r="X193">
        <v>72102278</v>
      </c>
      <c r="Y193" t="s">
        <v>96</v>
      </c>
      <c r="Z193" t="s">
        <v>1002</v>
      </c>
      <c r="AA193" t="s">
        <v>1005</v>
      </c>
      <c r="AB193" t="s">
        <v>1006</v>
      </c>
      <c r="AC193" t="s">
        <v>1007</v>
      </c>
      <c r="AD193" t="s">
        <v>1008</v>
      </c>
      <c r="AE193">
        <v>46</v>
      </c>
      <c r="AF193" t="s">
        <v>15312</v>
      </c>
      <c r="AG193" t="s">
        <v>96</v>
      </c>
      <c r="AH193" t="s">
        <v>96</v>
      </c>
      <c r="AI193" t="s">
        <v>96</v>
      </c>
      <c r="AJ193" t="s">
        <v>96</v>
      </c>
      <c r="AK193">
        <v>5</v>
      </c>
      <c r="AL193">
        <v>4</v>
      </c>
      <c r="AM193">
        <v>3</v>
      </c>
      <c r="AN193">
        <v>2</v>
      </c>
      <c r="AO193">
        <v>5</v>
      </c>
      <c r="AP193">
        <v>5</v>
      </c>
    </row>
    <row r="194" spans="1:42" x14ac:dyDescent="0.25">
      <c r="A194" t="s">
        <v>1009</v>
      </c>
      <c r="B194">
        <v>16.460464915981699</v>
      </c>
      <c r="C194">
        <v>164</v>
      </c>
      <c r="D194" t="s">
        <v>13529</v>
      </c>
      <c r="E194">
        <v>1268</v>
      </c>
      <c r="F194">
        <v>1489.81132153521</v>
      </c>
      <c r="G194">
        <v>64.022342042990104</v>
      </c>
      <c r="H194" t="s">
        <v>13530</v>
      </c>
      <c r="I194" t="s">
        <v>376</v>
      </c>
      <c r="J194" t="s">
        <v>43</v>
      </c>
      <c r="K194">
        <v>1666854.71181002</v>
      </c>
      <c r="L194">
        <v>83869.375227740107</v>
      </c>
      <c r="M194" t="s">
        <v>98</v>
      </c>
      <c r="N194" t="s">
        <v>98</v>
      </c>
      <c r="O194">
        <v>1666855</v>
      </c>
      <c r="P194">
        <v>6667420</v>
      </c>
      <c r="Q194">
        <v>200</v>
      </c>
      <c r="R194">
        <v>16.494564915981698</v>
      </c>
      <c r="S194" t="s">
        <v>1009</v>
      </c>
      <c r="T194">
        <v>1268</v>
      </c>
      <c r="U194">
        <v>1482.81132153521</v>
      </c>
      <c r="V194">
        <v>64</v>
      </c>
      <c r="W194" t="s">
        <v>14247</v>
      </c>
      <c r="X194">
        <v>72102278</v>
      </c>
      <c r="Y194" t="s">
        <v>96</v>
      </c>
      <c r="Z194" t="s">
        <v>1009</v>
      </c>
      <c r="AA194" t="s">
        <v>1010</v>
      </c>
      <c r="AB194" t="s">
        <v>1011</v>
      </c>
      <c r="AC194" t="s">
        <v>1012</v>
      </c>
      <c r="AD194" t="s">
        <v>1013</v>
      </c>
      <c r="AE194">
        <v>200</v>
      </c>
      <c r="AF194" t="s">
        <v>14247</v>
      </c>
      <c r="AG194" t="s">
        <v>96</v>
      </c>
      <c r="AH194" t="s">
        <v>96</v>
      </c>
      <c r="AI194" t="s">
        <v>96</v>
      </c>
      <c r="AJ194" t="s">
        <v>96</v>
      </c>
      <c r="AK194">
        <v>5</v>
      </c>
      <c r="AL194">
        <v>4</v>
      </c>
      <c r="AM194">
        <v>3</v>
      </c>
      <c r="AN194">
        <v>2</v>
      </c>
      <c r="AO194">
        <v>5</v>
      </c>
      <c r="AP194">
        <v>5</v>
      </c>
    </row>
    <row r="195" spans="1:42" x14ac:dyDescent="0.25">
      <c r="A195" t="s">
        <v>10224</v>
      </c>
      <c r="B195">
        <v>16.463349364235501</v>
      </c>
      <c r="C195">
        <v>87</v>
      </c>
      <c r="D195" t="s">
        <v>18555</v>
      </c>
      <c r="E195">
        <v>1453</v>
      </c>
      <c r="F195">
        <v>1490.0294437564601</v>
      </c>
      <c r="G195">
        <v>58.382020834602002</v>
      </c>
      <c r="H195" t="s">
        <v>18556</v>
      </c>
      <c r="I195" t="s">
        <v>9257</v>
      </c>
      <c r="J195" t="s">
        <v>43</v>
      </c>
      <c r="K195">
        <v>736417.36096884799</v>
      </c>
      <c r="L195">
        <v>135789.42336636499</v>
      </c>
      <c r="M195" t="s">
        <v>98</v>
      </c>
      <c r="N195" t="s">
        <v>98</v>
      </c>
      <c r="O195">
        <v>736417</v>
      </c>
      <c r="P195">
        <v>2945668</v>
      </c>
      <c r="Q195">
        <v>89</v>
      </c>
      <c r="R195">
        <v>16.4974493642355</v>
      </c>
      <c r="S195" t="s">
        <v>10224</v>
      </c>
      <c r="T195">
        <v>1453</v>
      </c>
      <c r="U195">
        <v>1483.0294437564601</v>
      </c>
      <c r="V195">
        <v>58.4</v>
      </c>
      <c r="W195" t="s">
        <v>18557</v>
      </c>
      <c r="X195">
        <v>72102278</v>
      </c>
      <c r="Y195" t="s">
        <v>96</v>
      </c>
      <c r="Z195" t="s">
        <v>10224</v>
      </c>
      <c r="AA195" t="s">
        <v>10225</v>
      </c>
      <c r="AB195" t="s">
        <v>10226</v>
      </c>
      <c r="AC195" t="s">
        <v>10227</v>
      </c>
      <c r="AD195" t="s">
        <v>10228</v>
      </c>
      <c r="AE195">
        <v>89</v>
      </c>
      <c r="AF195" t="s">
        <v>18557</v>
      </c>
      <c r="AG195" t="s">
        <v>96</v>
      </c>
      <c r="AH195" t="s">
        <v>96</v>
      </c>
      <c r="AI195" t="s">
        <v>96</v>
      </c>
      <c r="AJ195" t="s">
        <v>96</v>
      </c>
      <c r="AK195">
        <v>5</v>
      </c>
      <c r="AL195" t="s">
        <v>96</v>
      </c>
      <c r="AM195">
        <v>3</v>
      </c>
      <c r="AN195">
        <v>2</v>
      </c>
      <c r="AO195">
        <v>5</v>
      </c>
      <c r="AP195">
        <v>5</v>
      </c>
    </row>
    <row r="196" spans="1:42" x14ac:dyDescent="0.25">
      <c r="A196" t="s">
        <v>18558</v>
      </c>
      <c r="B196">
        <v>16.469600367720201</v>
      </c>
      <c r="C196">
        <v>77.099998474121094</v>
      </c>
      <c r="D196" t="s">
        <v>18559</v>
      </c>
      <c r="E196">
        <v>1303</v>
      </c>
      <c r="F196">
        <v>1490.5021451694099</v>
      </c>
      <c r="G196">
        <v>52.494283204564397</v>
      </c>
      <c r="H196" t="s">
        <v>18560</v>
      </c>
      <c r="I196" t="s">
        <v>3081</v>
      </c>
      <c r="J196" t="s">
        <v>43</v>
      </c>
      <c r="K196">
        <v>125462.566456081</v>
      </c>
      <c r="L196">
        <v>25397.8682301548</v>
      </c>
      <c r="M196" t="s">
        <v>98</v>
      </c>
      <c r="N196" t="s">
        <v>98</v>
      </c>
      <c r="O196">
        <v>125463</v>
      </c>
      <c r="P196">
        <v>501852</v>
      </c>
      <c r="Q196">
        <v>15</v>
      </c>
      <c r="R196">
        <v>16.503700367720199</v>
      </c>
      <c r="S196" t="s">
        <v>18558</v>
      </c>
      <c r="T196">
        <v>1303</v>
      </c>
      <c r="U196">
        <v>1483.5021451694099</v>
      </c>
      <c r="V196">
        <v>52.5</v>
      </c>
      <c r="W196" t="s">
        <v>18561</v>
      </c>
      <c r="X196">
        <v>72102278</v>
      </c>
      <c r="Y196" t="s">
        <v>96</v>
      </c>
      <c r="Z196" t="s">
        <v>18558</v>
      </c>
      <c r="AA196" t="s">
        <v>18562</v>
      </c>
      <c r="AB196" t="s">
        <v>18563</v>
      </c>
      <c r="AC196" t="s">
        <v>18564</v>
      </c>
      <c r="AD196" t="s">
        <v>18565</v>
      </c>
      <c r="AE196">
        <v>15</v>
      </c>
      <c r="AF196" t="s">
        <v>18561</v>
      </c>
      <c r="AG196" t="s">
        <v>96</v>
      </c>
      <c r="AH196" t="s">
        <v>96</v>
      </c>
      <c r="AI196" t="s">
        <v>96</v>
      </c>
      <c r="AJ196" t="s">
        <v>96</v>
      </c>
      <c r="AK196">
        <v>5</v>
      </c>
      <c r="AL196">
        <v>4</v>
      </c>
      <c r="AM196">
        <v>3</v>
      </c>
      <c r="AN196">
        <v>2</v>
      </c>
      <c r="AO196">
        <v>5</v>
      </c>
      <c r="AP196">
        <v>5</v>
      </c>
    </row>
    <row r="197" spans="1:42" x14ac:dyDescent="0.25">
      <c r="A197" t="s">
        <v>11344</v>
      </c>
      <c r="B197">
        <v>16.512708235560201</v>
      </c>
      <c r="C197">
        <v>129</v>
      </c>
      <c r="D197" t="s">
        <v>18566</v>
      </c>
      <c r="E197">
        <v>1477</v>
      </c>
      <c r="F197">
        <v>1493.76196578646</v>
      </c>
      <c r="G197">
        <v>69.894572074260907</v>
      </c>
      <c r="H197" t="s">
        <v>18567</v>
      </c>
      <c r="I197" t="s">
        <v>18568</v>
      </c>
      <c r="J197" t="s">
        <v>43</v>
      </c>
      <c r="K197">
        <v>67926.769642290194</v>
      </c>
      <c r="L197">
        <v>23468.387174710999</v>
      </c>
      <c r="M197" t="s">
        <v>98</v>
      </c>
      <c r="N197" t="s">
        <v>98</v>
      </c>
      <c r="O197">
        <v>67927</v>
      </c>
      <c r="P197">
        <v>271708</v>
      </c>
      <c r="Q197">
        <v>8</v>
      </c>
      <c r="R197">
        <v>16.546808235560199</v>
      </c>
      <c r="S197" t="s">
        <v>11344</v>
      </c>
      <c r="T197">
        <v>1477</v>
      </c>
      <c r="U197">
        <v>1486.76196578646</v>
      </c>
      <c r="V197">
        <v>69.900000000000006</v>
      </c>
      <c r="W197" t="s">
        <v>18569</v>
      </c>
      <c r="X197">
        <v>72102278</v>
      </c>
      <c r="Y197" t="s">
        <v>96</v>
      </c>
      <c r="Z197" t="s">
        <v>11344</v>
      </c>
      <c r="AA197" t="s">
        <v>11345</v>
      </c>
      <c r="AB197" t="s">
        <v>11346</v>
      </c>
      <c r="AC197" t="s">
        <v>11347</v>
      </c>
      <c r="AD197" t="s">
        <v>11348</v>
      </c>
      <c r="AE197">
        <v>8</v>
      </c>
      <c r="AF197" t="s">
        <v>18569</v>
      </c>
      <c r="AG197" t="s">
        <v>96</v>
      </c>
      <c r="AH197" t="s">
        <v>96</v>
      </c>
      <c r="AI197" t="s">
        <v>96</v>
      </c>
      <c r="AJ197" t="s">
        <v>96</v>
      </c>
      <c r="AK197">
        <v>5</v>
      </c>
      <c r="AL197" t="s">
        <v>96</v>
      </c>
      <c r="AM197">
        <v>3</v>
      </c>
      <c r="AN197">
        <v>2</v>
      </c>
      <c r="AO197">
        <v>5</v>
      </c>
      <c r="AP197">
        <v>5</v>
      </c>
    </row>
    <row r="198" spans="1:42" x14ac:dyDescent="0.25">
      <c r="A198" t="s">
        <v>18570</v>
      </c>
      <c r="B198">
        <v>16.5761185689197</v>
      </c>
      <c r="C198">
        <v>114</v>
      </c>
      <c r="D198" t="s">
        <v>18571</v>
      </c>
      <c r="E198">
        <v>1197</v>
      </c>
      <c r="F198">
        <v>1498.5570605656201</v>
      </c>
      <c r="G198">
        <v>61.352381229029298</v>
      </c>
      <c r="H198" t="s">
        <v>18572</v>
      </c>
      <c r="I198" t="s">
        <v>18573</v>
      </c>
      <c r="J198" t="s">
        <v>43</v>
      </c>
      <c r="K198">
        <v>81855.838400683293</v>
      </c>
      <c r="L198">
        <v>62359.086780822799</v>
      </c>
      <c r="M198" t="s">
        <v>98</v>
      </c>
      <c r="N198" t="s">
        <v>98</v>
      </c>
      <c r="O198">
        <v>81856</v>
      </c>
      <c r="P198">
        <v>327424</v>
      </c>
      <c r="Q198">
        <v>10</v>
      </c>
      <c r="R198">
        <v>16.610218568919699</v>
      </c>
      <c r="S198" t="s">
        <v>18570</v>
      </c>
      <c r="T198">
        <v>1197</v>
      </c>
      <c r="U198">
        <v>1491.5570605656201</v>
      </c>
      <c r="V198">
        <v>61.4</v>
      </c>
      <c r="W198" t="s">
        <v>18574</v>
      </c>
      <c r="X198">
        <v>72102278</v>
      </c>
      <c r="Y198" t="s">
        <v>96</v>
      </c>
      <c r="Z198" t="s">
        <v>18570</v>
      </c>
      <c r="AA198" t="s">
        <v>18575</v>
      </c>
      <c r="AB198" t="s">
        <v>18576</v>
      </c>
      <c r="AC198" t="s">
        <v>18577</v>
      </c>
      <c r="AD198" t="s">
        <v>18578</v>
      </c>
      <c r="AE198">
        <v>10</v>
      </c>
      <c r="AF198" t="s">
        <v>18574</v>
      </c>
      <c r="AG198" t="s">
        <v>96</v>
      </c>
      <c r="AH198" t="s">
        <v>96</v>
      </c>
      <c r="AI198" t="s">
        <v>96</v>
      </c>
      <c r="AJ198" t="s">
        <v>96</v>
      </c>
      <c r="AK198">
        <v>5</v>
      </c>
      <c r="AL198">
        <v>4</v>
      </c>
      <c r="AM198">
        <v>3</v>
      </c>
      <c r="AN198">
        <v>2</v>
      </c>
      <c r="AO198">
        <v>5</v>
      </c>
      <c r="AP198">
        <v>5</v>
      </c>
    </row>
    <row r="199" spans="1:42" x14ac:dyDescent="0.25">
      <c r="A199" t="s">
        <v>11345</v>
      </c>
      <c r="B199">
        <v>16.608542501727801</v>
      </c>
      <c r="C199">
        <v>129</v>
      </c>
      <c r="D199" t="s">
        <v>18579</v>
      </c>
      <c r="E199">
        <v>1584</v>
      </c>
      <c r="F199">
        <v>1501.0089611106901</v>
      </c>
      <c r="G199">
        <v>64.9213249486302</v>
      </c>
      <c r="H199" t="s">
        <v>18580</v>
      </c>
      <c r="I199" t="s">
        <v>13061</v>
      </c>
      <c r="J199" t="s">
        <v>43</v>
      </c>
      <c r="K199">
        <v>301753.112400532</v>
      </c>
      <c r="L199">
        <v>41478.2710454634</v>
      </c>
      <c r="M199" t="s">
        <v>98</v>
      </c>
      <c r="N199" t="s">
        <v>98</v>
      </c>
      <c r="O199">
        <v>301753</v>
      </c>
      <c r="P199">
        <v>1207012</v>
      </c>
      <c r="Q199">
        <v>36</v>
      </c>
      <c r="R199">
        <v>16.642642501727799</v>
      </c>
      <c r="S199" t="s">
        <v>11345</v>
      </c>
      <c r="T199">
        <v>1584</v>
      </c>
      <c r="U199">
        <v>1494.0089611106901</v>
      </c>
      <c r="V199">
        <v>64.900000000000006</v>
      </c>
      <c r="W199" t="s">
        <v>18581</v>
      </c>
      <c r="X199">
        <v>72102278</v>
      </c>
      <c r="Y199" t="s">
        <v>96</v>
      </c>
      <c r="Z199" t="s">
        <v>11345</v>
      </c>
      <c r="AA199" t="s">
        <v>11347</v>
      </c>
      <c r="AB199" t="s">
        <v>11344</v>
      </c>
      <c r="AC199" t="s">
        <v>18582</v>
      </c>
      <c r="AD199" t="s">
        <v>11346</v>
      </c>
      <c r="AE199">
        <v>36</v>
      </c>
      <c r="AF199" t="s">
        <v>18581</v>
      </c>
      <c r="AG199" t="s">
        <v>96</v>
      </c>
      <c r="AH199" t="s">
        <v>96</v>
      </c>
      <c r="AI199" t="s">
        <v>96</v>
      </c>
      <c r="AJ199" t="s">
        <v>96</v>
      </c>
      <c r="AK199">
        <v>5</v>
      </c>
      <c r="AL199" t="s">
        <v>96</v>
      </c>
      <c r="AM199">
        <v>3</v>
      </c>
      <c r="AN199">
        <v>2</v>
      </c>
      <c r="AO199">
        <v>5</v>
      </c>
      <c r="AP199">
        <v>5</v>
      </c>
    </row>
    <row r="200" spans="1:42" x14ac:dyDescent="0.25">
      <c r="A200" t="s">
        <v>189</v>
      </c>
      <c r="B200">
        <v>16.634386684929002</v>
      </c>
      <c r="C200">
        <v>57.099998474121101</v>
      </c>
      <c r="D200" t="s">
        <v>166</v>
      </c>
      <c r="E200">
        <v>1229</v>
      </c>
      <c r="F200">
        <v>1502.96330043323</v>
      </c>
      <c r="G200">
        <v>53.204826902191101</v>
      </c>
      <c r="H200" t="s">
        <v>167</v>
      </c>
      <c r="I200" t="s">
        <v>49</v>
      </c>
      <c r="J200" t="s">
        <v>43</v>
      </c>
      <c r="K200">
        <v>217102.58124087099</v>
      </c>
      <c r="L200">
        <v>41088.056503592597</v>
      </c>
      <c r="M200">
        <v>170300.085699863</v>
      </c>
      <c r="N200">
        <v>170300.085699863</v>
      </c>
      <c r="O200">
        <v>46802</v>
      </c>
      <c r="P200">
        <v>187208</v>
      </c>
      <c r="Q200">
        <v>6</v>
      </c>
      <c r="R200">
        <v>16.668486684929</v>
      </c>
      <c r="S200" t="s">
        <v>737</v>
      </c>
      <c r="T200">
        <v>1229</v>
      </c>
      <c r="U200">
        <v>1495.96330043323</v>
      </c>
      <c r="V200">
        <v>53.2</v>
      </c>
      <c r="W200" t="s">
        <v>15318</v>
      </c>
      <c r="X200">
        <v>72102278</v>
      </c>
      <c r="Y200" t="s">
        <v>96</v>
      </c>
      <c r="Z200" t="s">
        <v>737</v>
      </c>
      <c r="AA200" t="s">
        <v>738</v>
      </c>
      <c r="AB200" t="s">
        <v>189</v>
      </c>
      <c r="AC200" t="s">
        <v>739</v>
      </c>
      <c r="AD200" t="s">
        <v>187</v>
      </c>
      <c r="AE200">
        <v>6</v>
      </c>
      <c r="AF200" t="s">
        <v>15318</v>
      </c>
      <c r="AG200" t="s">
        <v>96</v>
      </c>
      <c r="AH200" t="s">
        <v>96</v>
      </c>
      <c r="AI200" t="s">
        <v>96</v>
      </c>
      <c r="AJ200" t="s">
        <v>96</v>
      </c>
      <c r="AK200">
        <v>5</v>
      </c>
      <c r="AL200">
        <v>4</v>
      </c>
      <c r="AM200">
        <v>3</v>
      </c>
      <c r="AN200">
        <v>2</v>
      </c>
      <c r="AO200">
        <v>5</v>
      </c>
      <c r="AP200">
        <v>5</v>
      </c>
    </row>
    <row r="201" spans="1:42" x14ac:dyDescent="0.25">
      <c r="A201" t="s">
        <v>189</v>
      </c>
      <c r="B201">
        <v>16.634387920861499</v>
      </c>
      <c r="C201">
        <v>57</v>
      </c>
      <c r="D201">
        <v>359554</v>
      </c>
      <c r="E201">
        <v>1053</v>
      </c>
      <c r="F201">
        <v>1502.9633938945501</v>
      </c>
      <c r="G201">
        <v>53.398169311135398</v>
      </c>
      <c r="H201" t="s">
        <v>13270</v>
      </c>
      <c r="I201" t="s">
        <v>51</v>
      </c>
      <c r="J201" t="s">
        <v>43</v>
      </c>
      <c r="K201">
        <v>216096.97633070001</v>
      </c>
      <c r="L201">
        <v>41582.935530029303</v>
      </c>
      <c r="M201">
        <v>170300.085699863</v>
      </c>
      <c r="N201">
        <v>170300.085699863</v>
      </c>
      <c r="O201">
        <v>45797</v>
      </c>
      <c r="P201">
        <v>183188</v>
      </c>
      <c r="Q201">
        <v>6</v>
      </c>
      <c r="R201">
        <v>16.668487920861498</v>
      </c>
      <c r="S201" t="s">
        <v>737</v>
      </c>
      <c r="T201">
        <v>1053</v>
      </c>
      <c r="U201">
        <v>1495.9633938945501</v>
      </c>
      <c r="V201">
        <v>53.4</v>
      </c>
      <c r="W201" t="s">
        <v>15318</v>
      </c>
      <c r="X201">
        <v>72102278</v>
      </c>
      <c r="Y201" t="s">
        <v>96</v>
      </c>
      <c r="Z201" t="s">
        <v>737</v>
      </c>
      <c r="AA201" t="s">
        <v>738</v>
      </c>
      <c r="AB201" t="s">
        <v>189</v>
      </c>
      <c r="AC201" t="s">
        <v>739</v>
      </c>
      <c r="AD201" t="s">
        <v>187</v>
      </c>
      <c r="AE201">
        <v>6</v>
      </c>
      <c r="AF201" t="s">
        <v>15318</v>
      </c>
      <c r="AG201" t="s">
        <v>96</v>
      </c>
      <c r="AH201" t="s">
        <v>96</v>
      </c>
      <c r="AI201" t="s">
        <v>96</v>
      </c>
      <c r="AJ201" t="s">
        <v>96</v>
      </c>
      <c r="AK201">
        <v>5</v>
      </c>
      <c r="AL201">
        <v>4</v>
      </c>
      <c r="AM201">
        <v>3</v>
      </c>
      <c r="AN201">
        <v>2</v>
      </c>
      <c r="AO201">
        <v>5</v>
      </c>
      <c r="AP201">
        <v>5</v>
      </c>
    </row>
    <row r="202" spans="1:42" x14ac:dyDescent="0.25">
      <c r="A202" t="s">
        <v>1474</v>
      </c>
      <c r="B202">
        <v>16.670348903480299</v>
      </c>
      <c r="C202">
        <v>91</v>
      </c>
      <c r="D202" t="s">
        <v>18583</v>
      </c>
      <c r="E202">
        <v>1763</v>
      </c>
      <c r="F202">
        <v>1505.6827664458799</v>
      </c>
      <c r="G202">
        <v>67.475955731936196</v>
      </c>
      <c r="H202" t="s">
        <v>18584</v>
      </c>
      <c r="I202" t="s">
        <v>18585</v>
      </c>
      <c r="J202" t="s">
        <v>43</v>
      </c>
      <c r="K202">
        <v>237603.08729943499</v>
      </c>
      <c r="L202">
        <v>100724.77102654301</v>
      </c>
      <c r="M202" t="s">
        <v>98</v>
      </c>
      <c r="N202" t="s">
        <v>98</v>
      </c>
      <c r="O202">
        <v>237603</v>
      </c>
      <c r="P202">
        <v>950412</v>
      </c>
      <c r="Q202">
        <v>29</v>
      </c>
      <c r="R202">
        <v>16.704448903480298</v>
      </c>
      <c r="S202" t="s">
        <v>1474</v>
      </c>
      <c r="T202">
        <v>1763</v>
      </c>
      <c r="U202">
        <v>1498.6827664458799</v>
      </c>
      <c r="V202">
        <v>67.5</v>
      </c>
      <c r="W202" t="s">
        <v>18586</v>
      </c>
      <c r="X202">
        <v>72102278</v>
      </c>
      <c r="Y202" t="s">
        <v>96</v>
      </c>
      <c r="Z202" t="s">
        <v>1474</v>
      </c>
      <c r="AA202" t="s">
        <v>3287</v>
      </c>
      <c r="AB202" t="s">
        <v>3288</v>
      </c>
      <c r="AC202" t="s">
        <v>3289</v>
      </c>
      <c r="AD202" t="s">
        <v>3290</v>
      </c>
      <c r="AE202">
        <v>29</v>
      </c>
      <c r="AF202" t="s">
        <v>18586</v>
      </c>
      <c r="AG202" t="s">
        <v>96</v>
      </c>
      <c r="AH202" t="s">
        <v>96</v>
      </c>
      <c r="AI202" t="s">
        <v>96</v>
      </c>
      <c r="AJ202" t="s">
        <v>96</v>
      </c>
      <c r="AK202">
        <v>5</v>
      </c>
      <c r="AL202">
        <v>4</v>
      </c>
      <c r="AM202">
        <v>3</v>
      </c>
      <c r="AN202">
        <v>2</v>
      </c>
      <c r="AO202">
        <v>5</v>
      </c>
      <c r="AP202">
        <v>5</v>
      </c>
    </row>
    <row r="203" spans="1:42" x14ac:dyDescent="0.25">
      <c r="A203" t="s">
        <v>1018</v>
      </c>
      <c r="B203">
        <v>16.6753882488368</v>
      </c>
      <c r="C203">
        <v>116</v>
      </c>
      <c r="E203">
        <v>1497</v>
      </c>
      <c r="F203">
        <v>1506.0638421685401</v>
      </c>
      <c r="G203">
        <v>83.9966798460446</v>
      </c>
      <c r="H203" t="s">
        <v>14248</v>
      </c>
      <c r="J203" t="s">
        <v>44</v>
      </c>
      <c r="K203">
        <v>803204.88297656504</v>
      </c>
      <c r="L203">
        <v>198465.49121878899</v>
      </c>
      <c r="M203" t="s">
        <v>98</v>
      </c>
      <c r="N203" t="s">
        <v>98</v>
      </c>
      <c r="O203">
        <v>803205</v>
      </c>
      <c r="P203">
        <v>3212820</v>
      </c>
      <c r="Q203">
        <v>97</v>
      </c>
      <c r="R203">
        <v>16.709488248836799</v>
      </c>
      <c r="S203" t="s">
        <v>1018</v>
      </c>
      <c r="T203">
        <v>1497</v>
      </c>
      <c r="U203">
        <v>1499.0638421685401</v>
      </c>
      <c r="V203">
        <v>84</v>
      </c>
      <c r="W203" t="s">
        <v>14249</v>
      </c>
      <c r="X203">
        <v>72102278</v>
      </c>
      <c r="Y203" t="s">
        <v>96</v>
      </c>
      <c r="Z203" t="s">
        <v>1018</v>
      </c>
      <c r="AA203" t="s">
        <v>1019</v>
      </c>
      <c r="AB203" t="s">
        <v>1020</v>
      </c>
      <c r="AC203" t="s">
        <v>1021</v>
      </c>
      <c r="AD203" t="s">
        <v>1022</v>
      </c>
      <c r="AE203">
        <v>97</v>
      </c>
      <c r="AF203" t="s">
        <v>14248</v>
      </c>
      <c r="AG203">
        <v>0</v>
      </c>
      <c r="AH203" t="s">
        <v>118</v>
      </c>
      <c r="AI203" t="s">
        <v>96</v>
      </c>
      <c r="AJ203" t="s">
        <v>96</v>
      </c>
      <c r="AK203" t="s">
        <v>96</v>
      </c>
      <c r="AL203" t="s">
        <v>96</v>
      </c>
      <c r="AM203" t="s">
        <v>96</v>
      </c>
      <c r="AN203">
        <v>2</v>
      </c>
      <c r="AO203">
        <v>2</v>
      </c>
      <c r="AP203">
        <v>2</v>
      </c>
    </row>
    <row r="204" spans="1:42" x14ac:dyDescent="0.25">
      <c r="A204" t="s">
        <v>7617</v>
      </c>
      <c r="B204">
        <v>16.676889554354599</v>
      </c>
      <c r="C204">
        <v>127</v>
      </c>
      <c r="D204" t="s">
        <v>18587</v>
      </c>
      <c r="E204">
        <v>1531</v>
      </c>
      <c r="F204">
        <v>1506.17737101895</v>
      </c>
      <c r="G204">
        <v>59.7595527056802</v>
      </c>
      <c r="H204" t="s">
        <v>18588</v>
      </c>
      <c r="I204" t="s">
        <v>5877</v>
      </c>
      <c r="J204" t="s">
        <v>43</v>
      </c>
      <c r="K204">
        <v>290440.12243514397</v>
      </c>
      <c r="L204">
        <v>10571.9271392799</v>
      </c>
      <c r="M204" t="s">
        <v>98</v>
      </c>
      <c r="N204" t="s">
        <v>98</v>
      </c>
      <c r="O204">
        <v>290440</v>
      </c>
      <c r="P204">
        <v>1161760</v>
      </c>
      <c r="Q204">
        <v>35</v>
      </c>
      <c r="R204">
        <v>16.710989554354597</v>
      </c>
      <c r="S204" t="s">
        <v>7617</v>
      </c>
      <c r="T204">
        <v>1531</v>
      </c>
      <c r="U204">
        <v>1499.17737101895</v>
      </c>
      <c r="V204">
        <v>59.8</v>
      </c>
      <c r="W204" t="s">
        <v>18589</v>
      </c>
      <c r="X204">
        <v>72102278</v>
      </c>
      <c r="Y204" t="s">
        <v>96</v>
      </c>
      <c r="Z204" t="s">
        <v>7617</v>
      </c>
      <c r="AA204" t="s">
        <v>7620</v>
      </c>
      <c r="AB204" t="s">
        <v>7621</v>
      </c>
      <c r="AC204" t="s">
        <v>7622</v>
      </c>
      <c r="AD204" t="s">
        <v>7623</v>
      </c>
      <c r="AE204">
        <v>35</v>
      </c>
      <c r="AF204" t="s">
        <v>18589</v>
      </c>
      <c r="AG204" t="s">
        <v>96</v>
      </c>
      <c r="AH204" t="s">
        <v>96</v>
      </c>
      <c r="AI204" t="s">
        <v>96</v>
      </c>
      <c r="AJ204" t="s">
        <v>96</v>
      </c>
      <c r="AK204">
        <v>5</v>
      </c>
      <c r="AL204" t="s">
        <v>96</v>
      </c>
      <c r="AM204">
        <v>3</v>
      </c>
      <c r="AN204">
        <v>2</v>
      </c>
      <c r="AO204">
        <v>5</v>
      </c>
      <c r="AP204">
        <v>5</v>
      </c>
    </row>
    <row r="205" spans="1:42" x14ac:dyDescent="0.25">
      <c r="A205" t="s">
        <v>1015</v>
      </c>
      <c r="B205">
        <v>16.7192916278475</v>
      </c>
      <c r="C205">
        <v>175</v>
      </c>
      <c r="D205" t="s">
        <v>2993</v>
      </c>
      <c r="E205">
        <v>1403</v>
      </c>
      <c r="F205">
        <v>1509.3838194077</v>
      </c>
      <c r="G205">
        <v>65.519954569867295</v>
      </c>
      <c r="H205" t="s">
        <v>2994</v>
      </c>
      <c r="I205" t="s">
        <v>1065</v>
      </c>
      <c r="J205" t="s">
        <v>43</v>
      </c>
      <c r="K205">
        <v>657065.775468159</v>
      </c>
      <c r="L205">
        <v>193153.922980662</v>
      </c>
      <c r="M205" t="s">
        <v>98</v>
      </c>
      <c r="N205" t="s">
        <v>98</v>
      </c>
      <c r="O205">
        <v>657066</v>
      </c>
      <c r="P205">
        <v>2628264</v>
      </c>
      <c r="Q205">
        <v>79</v>
      </c>
      <c r="R205">
        <v>16.753391627847499</v>
      </c>
      <c r="S205" t="s">
        <v>1017</v>
      </c>
      <c r="T205">
        <v>1403</v>
      </c>
      <c r="U205">
        <v>1502.3838194077</v>
      </c>
      <c r="V205">
        <v>65.5</v>
      </c>
      <c r="W205" t="s">
        <v>14250</v>
      </c>
      <c r="X205">
        <v>72102278</v>
      </c>
      <c r="Y205" t="s">
        <v>96</v>
      </c>
      <c r="Z205" t="s">
        <v>1017</v>
      </c>
      <c r="AA205" t="s">
        <v>1023</v>
      </c>
      <c r="AB205" t="s">
        <v>1015</v>
      </c>
      <c r="AC205" t="s">
        <v>1024</v>
      </c>
      <c r="AD205" t="s">
        <v>1014</v>
      </c>
      <c r="AE205">
        <v>79</v>
      </c>
      <c r="AF205" t="s">
        <v>14250</v>
      </c>
      <c r="AG205" t="s">
        <v>96</v>
      </c>
      <c r="AH205" t="s">
        <v>96</v>
      </c>
      <c r="AI205" t="s">
        <v>96</v>
      </c>
      <c r="AJ205" t="s">
        <v>96</v>
      </c>
      <c r="AK205">
        <v>5</v>
      </c>
      <c r="AL205" t="s">
        <v>96</v>
      </c>
      <c r="AM205">
        <v>3</v>
      </c>
      <c r="AN205">
        <v>2</v>
      </c>
      <c r="AO205">
        <v>5</v>
      </c>
      <c r="AP205">
        <v>5</v>
      </c>
    </row>
    <row r="206" spans="1:42" x14ac:dyDescent="0.25">
      <c r="A206" t="s">
        <v>190</v>
      </c>
      <c r="B206">
        <v>16.761544063432801</v>
      </c>
      <c r="C206">
        <v>191</v>
      </c>
      <c r="D206" t="s">
        <v>300</v>
      </c>
      <c r="E206">
        <v>1513</v>
      </c>
      <c r="F206">
        <v>1512.57895216521</v>
      </c>
      <c r="G206">
        <v>79.328547257333099</v>
      </c>
      <c r="H206" t="s">
        <v>301</v>
      </c>
      <c r="I206" t="s">
        <v>66</v>
      </c>
      <c r="J206" t="s">
        <v>44</v>
      </c>
      <c r="K206">
        <v>256912.04468654399</v>
      </c>
      <c r="L206">
        <v>58620.722549860002</v>
      </c>
      <c r="M206">
        <v>2432937.42811357</v>
      </c>
      <c r="N206">
        <v>2432937.42811357</v>
      </c>
      <c r="O206">
        <v>0</v>
      </c>
      <c r="P206">
        <v>0</v>
      </c>
      <c r="Q206">
        <v>0</v>
      </c>
      <c r="R206">
        <v>16.7956440634328</v>
      </c>
      <c r="S206" t="s">
        <v>190</v>
      </c>
      <c r="T206">
        <v>1513</v>
      </c>
      <c r="U206">
        <v>1505.57895216521</v>
      </c>
      <c r="V206">
        <v>79.3</v>
      </c>
      <c r="W206" t="s">
        <v>15785</v>
      </c>
      <c r="X206">
        <v>72102278</v>
      </c>
      <c r="Y206" t="s">
        <v>96</v>
      </c>
      <c r="Z206" t="s">
        <v>190</v>
      </c>
      <c r="AA206" t="s">
        <v>191</v>
      </c>
      <c r="AB206" t="s">
        <v>194</v>
      </c>
      <c r="AC206" t="s">
        <v>192</v>
      </c>
      <c r="AD206" t="s">
        <v>1025</v>
      </c>
      <c r="AE206">
        <v>0</v>
      </c>
      <c r="AF206" t="s">
        <v>15785</v>
      </c>
      <c r="AG206" t="s">
        <v>96</v>
      </c>
      <c r="AH206" t="s">
        <v>118</v>
      </c>
      <c r="AI206" t="s">
        <v>96</v>
      </c>
      <c r="AJ206">
        <v>6</v>
      </c>
      <c r="AK206">
        <v>5</v>
      </c>
      <c r="AL206" t="s">
        <v>96</v>
      </c>
      <c r="AM206" t="s">
        <v>96</v>
      </c>
      <c r="AN206">
        <v>2</v>
      </c>
      <c r="AO206">
        <v>6</v>
      </c>
      <c r="AP206">
        <v>6</v>
      </c>
    </row>
    <row r="207" spans="1:42" x14ac:dyDescent="0.25">
      <c r="A207" t="s">
        <v>1681</v>
      </c>
      <c r="B207">
        <v>16.775762035219199</v>
      </c>
      <c r="C207">
        <v>107</v>
      </c>
      <c r="D207" t="s">
        <v>18590</v>
      </c>
      <c r="E207">
        <v>1720</v>
      </c>
      <c r="F207">
        <v>1513.65411639588</v>
      </c>
      <c r="G207">
        <v>60.016380514698099</v>
      </c>
      <c r="H207" t="s">
        <v>18591</v>
      </c>
      <c r="I207" t="s">
        <v>18592</v>
      </c>
      <c r="J207" t="s">
        <v>43</v>
      </c>
      <c r="K207">
        <v>685643.94863975001</v>
      </c>
      <c r="L207">
        <v>250653.49744388799</v>
      </c>
      <c r="M207" t="s">
        <v>98</v>
      </c>
      <c r="N207" t="s">
        <v>98</v>
      </c>
      <c r="O207">
        <v>685644</v>
      </c>
      <c r="P207">
        <v>2742576</v>
      </c>
      <c r="Q207">
        <v>82</v>
      </c>
      <c r="R207">
        <v>16.809862035219197</v>
      </c>
      <c r="S207" t="s">
        <v>1681</v>
      </c>
      <c r="T207">
        <v>1720</v>
      </c>
      <c r="U207">
        <v>1506.65411639588</v>
      </c>
      <c r="V207">
        <v>60</v>
      </c>
      <c r="W207" t="s">
        <v>18593</v>
      </c>
      <c r="X207">
        <v>72102278</v>
      </c>
      <c r="Y207" t="s">
        <v>96</v>
      </c>
      <c r="Z207" t="s">
        <v>1681</v>
      </c>
      <c r="AA207" t="s">
        <v>1682</v>
      </c>
      <c r="AB207" t="s">
        <v>1684</v>
      </c>
      <c r="AC207" t="s">
        <v>1683</v>
      </c>
      <c r="AD207" t="s">
        <v>1756</v>
      </c>
      <c r="AE207">
        <v>82</v>
      </c>
      <c r="AF207" t="s">
        <v>18593</v>
      </c>
      <c r="AG207" t="s">
        <v>96</v>
      </c>
      <c r="AH207" t="s">
        <v>96</v>
      </c>
      <c r="AI207" t="s">
        <v>96</v>
      </c>
      <c r="AJ207" t="s">
        <v>96</v>
      </c>
      <c r="AK207">
        <v>5</v>
      </c>
      <c r="AL207">
        <v>4</v>
      </c>
      <c r="AM207">
        <v>3</v>
      </c>
      <c r="AN207">
        <v>2</v>
      </c>
      <c r="AO207">
        <v>5</v>
      </c>
      <c r="AP207">
        <v>5</v>
      </c>
    </row>
    <row r="208" spans="1:42" x14ac:dyDescent="0.25">
      <c r="A208" t="s">
        <v>1026</v>
      </c>
      <c r="B208">
        <v>16.778460049608999</v>
      </c>
      <c r="C208">
        <v>121</v>
      </c>
      <c r="D208" t="s">
        <v>3520</v>
      </c>
      <c r="E208">
        <v>1392</v>
      </c>
      <c r="F208">
        <v>1513.8581404725501</v>
      </c>
      <c r="G208">
        <v>92.251431347446598</v>
      </c>
      <c r="H208" t="s">
        <v>3521</v>
      </c>
      <c r="I208" t="s">
        <v>2213</v>
      </c>
      <c r="J208" t="s">
        <v>43</v>
      </c>
      <c r="K208">
        <v>1237430.8884157001</v>
      </c>
      <c r="L208">
        <v>284604.45222513698</v>
      </c>
      <c r="M208">
        <v>49503.723726701399</v>
      </c>
      <c r="N208">
        <v>49503.723726701399</v>
      </c>
      <c r="O208">
        <v>1187927</v>
      </c>
      <c r="P208">
        <v>4751708</v>
      </c>
      <c r="Q208">
        <v>143</v>
      </c>
      <c r="R208">
        <v>16.812560049608997</v>
      </c>
      <c r="S208" t="s">
        <v>1026</v>
      </c>
      <c r="T208">
        <v>1392</v>
      </c>
      <c r="U208">
        <v>1506.8581404725501</v>
      </c>
      <c r="V208">
        <v>92.3</v>
      </c>
      <c r="W208" t="s">
        <v>17103</v>
      </c>
      <c r="X208">
        <v>72102278</v>
      </c>
      <c r="Y208" t="s">
        <v>96</v>
      </c>
      <c r="Z208" t="s">
        <v>1026</v>
      </c>
      <c r="AA208" t="s">
        <v>1030</v>
      </c>
      <c r="AB208" t="s">
        <v>1031</v>
      </c>
      <c r="AC208" t="s">
        <v>1032</v>
      </c>
      <c r="AD208" t="s">
        <v>3292</v>
      </c>
      <c r="AE208">
        <v>143</v>
      </c>
      <c r="AF208" t="s">
        <v>17103</v>
      </c>
      <c r="AG208" t="s">
        <v>96</v>
      </c>
      <c r="AH208" t="s">
        <v>96</v>
      </c>
      <c r="AI208" t="s">
        <v>96</v>
      </c>
      <c r="AJ208" t="s">
        <v>96</v>
      </c>
      <c r="AK208" t="s">
        <v>96</v>
      </c>
      <c r="AL208">
        <v>4</v>
      </c>
      <c r="AM208">
        <v>3</v>
      </c>
      <c r="AN208">
        <v>2</v>
      </c>
      <c r="AO208">
        <v>4</v>
      </c>
      <c r="AP208">
        <v>4</v>
      </c>
    </row>
    <row r="209" spans="1:42" x14ac:dyDescent="0.25">
      <c r="A209" t="s">
        <v>13542</v>
      </c>
      <c r="B209">
        <v>16.8178633922399</v>
      </c>
      <c r="C209">
        <v>82</v>
      </c>
      <c r="D209" t="s">
        <v>18594</v>
      </c>
      <c r="E209">
        <v>1600</v>
      </c>
      <c r="F209">
        <v>1516.83782457955</v>
      </c>
      <c r="G209">
        <v>53.036552751564003</v>
      </c>
      <c r="H209" t="s">
        <v>18595</v>
      </c>
      <c r="I209" t="s">
        <v>18596</v>
      </c>
      <c r="J209" t="s">
        <v>43</v>
      </c>
      <c r="K209">
        <v>62975.059704909399</v>
      </c>
      <c r="L209">
        <v>11220.4185976974</v>
      </c>
      <c r="M209" t="s">
        <v>98</v>
      </c>
      <c r="N209" t="s">
        <v>98</v>
      </c>
      <c r="O209">
        <v>62975</v>
      </c>
      <c r="P209">
        <v>251900</v>
      </c>
      <c r="Q209">
        <v>8</v>
      </c>
      <c r="R209">
        <v>16.851963392239899</v>
      </c>
      <c r="S209" t="s">
        <v>18597</v>
      </c>
      <c r="T209">
        <v>1600</v>
      </c>
      <c r="U209">
        <v>1509.83782457955</v>
      </c>
      <c r="V209">
        <v>53</v>
      </c>
      <c r="W209" t="s">
        <v>18598</v>
      </c>
      <c r="X209">
        <v>72102278</v>
      </c>
      <c r="Y209" t="s">
        <v>96</v>
      </c>
      <c r="Z209" t="s">
        <v>18597</v>
      </c>
      <c r="AA209" t="s">
        <v>18599</v>
      </c>
      <c r="AB209" t="s">
        <v>13542</v>
      </c>
      <c r="AC209" t="s">
        <v>18600</v>
      </c>
      <c r="AD209" t="s">
        <v>3851</v>
      </c>
      <c r="AE209">
        <v>8</v>
      </c>
      <c r="AF209" t="s">
        <v>18598</v>
      </c>
      <c r="AG209" t="s">
        <v>96</v>
      </c>
      <c r="AH209" t="s">
        <v>96</v>
      </c>
      <c r="AI209" t="s">
        <v>96</v>
      </c>
      <c r="AJ209" t="s">
        <v>96</v>
      </c>
      <c r="AK209">
        <v>5</v>
      </c>
      <c r="AL209" t="s">
        <v>96</v>
      </c>
      <c r="AM209">
        <v>3</v>
      </c>
      <c r="AN209">
        <v>2</v>
      </c>
      <c r="AO209">
        <v>5</v>
      </c>
      <c r="AP209">
        <v>5</v>
      </c>
    </row>
    <row r="210" spans="1:42" x14ac:dyDescent="0.25">
      <c r="A210" t="s">
        <v>190</v>
      </c>
      <c r="B210">
        <v>16.828401567408399</v>
      </c>
      <c r="C210">
        <v>190.90000915527301</v>
      </c>
      <c r="D210" t="s">
        <v>1966</v>
      </c>
      <c r="E210">
        <v>1514</v>
      </c>
      <c r="F210">
        <v>1517.6347222783099</v>
      </c>
      <c r="G210">
        <v>93.704869338432005</v>
      </c>
      <c r="H210" t="s">
        <v>1967</v>
      </c>
      <c r="I210" t="s">
        <v>66</v>
      </c>
      <c r="J210" t="s">
        <v>44</v>
      </c>
      <c r="K210">
        <v>3444686.3381246501</v>
      </c>
      <c r="L210">
        <v>1747052.54533389</v>
      </c>
      <c r="M210">
        <v>2432937.42811357</v>
      </c>
      <c r="N210">
        <v>2432937.42811357</v>
      </c>
      <c r="O210">
        <v>1011749</v>
      </c>
      <c r="P210">
        <v>4046996</v>
      </c>
      <c r="Q210">
        <v>122</v>
      </c>
      <c r="R210">
        <v>16.862501567408398</v>
      </c>
      <c r="S210" t="s">
        <v>191</v>
      </c>
      <c r="T210">
        <v>1514</v>
      </c>
      <c r="U210">
        <v>1510.6347222783099</v>
      </c>
      <c r="V210">
        <v>93.7</v>
      </c>
      <c r="W210" t="s">
        <v>14253</v>
      </c>
      <c r="X210">
        <v>72102278</v>
      </c>
      <c r="Y210" t="s">
        <v>96</v>
      </c>
      <c r="Z210" t="s">
        <v>191</v>
      </c>
      <c r="AA210" t="s">
        <v>192</v>
      </c>
      <c r="AB210" t="s">
        <v>190</v>
      </c>
      <c r="AC210" t="s">
        <v>193</v>
      </c>
      <c r="AD210" t="s">
        <v>194</v>
      </c>
      <c r="AE210">
        <v>122</v>
      </c>
      <c r="AF210" t="s">
        <v>1967</v>
      </c>
      <c r="AG210" t="s">
        <v>1966</v>
      </c>
      <c r="AH210" t="s">
        <v>118</v>
      </c>
      <c r="AI210" t="s">
        <v>96</v>
      </c>
      <c r="AJ210" t="s">
        <v>96</v>
      </c>
      <c r="AK210" t="s">
        <v>96</v>
      </c>
      <c r="AL210" t="s">
        <v>96</v>
      </c>
      <c r="AM210" t="s">
        <v>96</v>
      </c>
      <c r="AN210">
        <v>2</v>
      </c>
      <c r="AO210">
        <v>2</v>
      </c>
      <c r="AP210">
        <v>2</v>
      </c>
    </row>
    <row r="211" spans="1:42" x14ac:dyDescent="0.25">
      <c r="A211" t="s">
        <v>1017</v>
      </c>
      <c r="B211">
        <v>16.836534840383099</v>
      </c>
      <c r="C211">
        <v>175</v>
      </c>
      <c r="D211" t="s">
        <v>18601</v>
      </c>
      <c r="E211">
        <v>2054</v>
      </c>
      <c r="F211">
        <v>1518.2497610695</v>
      </c>
      <c r="G211">
        <v>63.899020948470103</v>
      </c>
      <c r="H211" t="s">
        <v>18602</v>
      </c>
      <c r="I211" t="s">
        <v>18603</v>
      </c>
      <c r="J211" t="s">
        <v>43</v>
      </c>
      <c r="K211">
        <v>411500.720451192</v>
      </c>
      <c r="L211">
        <v>136187.43467647</v>
      </c>
      <c r="M211" t="s">
        <v>98</v>
      </c>
      <c r="N211" t="s">
        <v>98</v>
      </c>
      <c r="O211">
        <v>411501</v>
      </c>
      <c r="P211">
        <v>1646004</v>
      </c>
      <c r="Q211">
        <v>49</v>
      </c>
      <c r="R211">
        <v>16.870634840383097</v>
      </c>
      <c r="S211" t="s">
        <v>1023</v>
      </c>
      <c r="T211">
        <v>2054</v>
      </c>
      <c r="U211">
        <v>1511.2497610695</v>
      </c>
      <c r="V211">
        <v>63.9</v>
      </c>
      <c r="W211" t="s">
        <v>15326</v>
      </c>
      <c r="X211">
        <v>72102278</v>
      </c>
      <c r="Y211" t="s">
        <v>96</v>
      </c>
      <c r="Z211" t="s">
        <v>1023</v>
      </c>
      <c r="AA211" t="s">
        <v>1024</v>
      </c>
      <c r="AB211" t="s">
        <v>1017</v>
      </c>
      <c r="AC211" t="s">
        <v>2491</v>
      </c>
      <c r="AD211" t="s">
        <v>1015</v>
      </c>
      <c r="AE211">
        <v>49</v>
      </c>
      <c r="AF211" t="s">
        <v>15326</v>
      </c>
      <c r="AG211" t="s">
        <v>96</v>
      </c>
      <c r="AH211" t="s">
        <v>96</v>
      </c>
      <c r="AI211" t="s">
        <v>96</v>
      </c>
      <c r="AJ211" t="s">
        <v>96</v>
      </c>
      <c r="AK211">
        <v>5</v>
      </c>
      <c r="AL211">
        <v>4</v>
      </c>
      <c r="AM211">
        <v>3</v>
      </c>
      <c r="AN211">
        <v>2</v>
      </c>
      <c r="AO211">
        <v>5</v>
      </c>
      <c r="AP211">
        <v>5</v>
      </c>
    </row>
    <row r="212" spans="1:42" x14ac:dyDescent="0.25">
      <c r="A212" t="s">
        <v>3123</v>
      </c>
      <c r="B212">
        <v>16.855981885668701</v>
      </c>
      <c r="C212">
        <v>179</v>
      </c>
      <c r="D212" t="s">
        <v>18604</v>
      </c>
      <c r="E212">
        <v>1998</v>
      </c>
      <c r="F212">
        <v>1519.7203482810601</v>
      </c>
      <c r="G212">
        <v>67.624783617843306</v>
      </c>
      <c r="H212" t="s">
        <v>18605</v>
      </c>
      <c r="I212" t="s">
        <v>18606</v>
      </c>
      <c r="J212" t="s">
        <v>43</v>
      </c>
      <c r="K212">
        <v>56020.177149153897</v>
      </c>
      <c r="L212">
        <v>27143.808790343901</v>
      </c>
      <c r="M212" t="s">
        <v>98</v>
      </c>
      <c r="N212" t="s">
        <v>98</v>
      </c>
      <c r="O212">
        <v>56020</v>
      </c>
      <c r="P212">
        <v>224080</v>
      </c>
      <c r="Q212">
        <v>7</v>
      </c>
      <c r="R212">
        <v>16.8900818856687</v>
      </c>
      <c r="S212" t="s">
        <v>3123</v>
      </c>
      <c r="T212">
        <v>1998</v>
      </c>
      <c r="U212">
        <v>1512.7203482810601</v>
      </c>
      <c r="V212">
        <v>67.599999999999994</v>
      </c>
      <c r="W212" t="s">
        <v>18607</v>
      </c>
      <c r="X212">
        <v>72102278</v>
      </c>
      <c r="Y212" t="s">
        <v>96</v>
      </c>
      <c r="Z212" t="s">
        <v>3123</v>
      </c>
      <c r="AA212" t="s">
        <v>3124</v>
      </c>
      <c r="AB212" t="s">
        <v>3125</v>
      </c>
      <c r="AC212" t="s">
        <v>3126</v>
      </c>
      <c r="AD212" t="s">
        <v>3127</v>
      </c>
      <c r="AE212">
        <v>7</v>
      </c>
      <c r="AF212" t="s">
        <v>18607</v>
      </c>
      <c r="AG212" t="s">
        <v>96</v>
      </c>
      <c r="AH212" t="s">
        <v>96</v>
      </c>
      <c r="AI212" t="s">
        <v>96</v>
      </c>
      <c r="AJ212" t="s">
        <v>96</v>
      </c>
      <c r="AK212">
        <v>5</v>
      </c>
      <c r="AL212">
        <v>4</v>
      </c>
      <c r="AM212">
        <v>3</v>
      </c>
      <c r="AN212">
        <v>2</v>
      </c>
      <c r="AO212">
        <v>5</v>
      </c>
      <c r="AP212">
        <v>5</v>
      </c>
    </row>
    <row r="213" spans="1:42" x14ac:dyDescent="0.25">
      <c r="A213" t="s">
        <v>18608</v>
      </c>
      <c r="B213">
        <v>16.876442514316999</v>
      </c>
      <c r="C213">
        <v>124</v>
      </c>
      <c r="D213" t="s">
        <v>18609</v>
      </c>
      <c r="E213">
        <v>1357</v>
      </c>
      <c r="F213">
        <v>1521.2675827523401</v>
      </c>
      <c r="G213">
        <v>66.091206464830506</v>
      </c>
      <c r="H213" t="s">
        <v>18610</v>
      </c>
      <c r="I213" t="s">
        <v>842</v>
      </c>
      <c r="J213" t="s">
        <v>43</v>
      </c>
      <c r="K213">
        <v>187052.242097585</v>
      </c>
      <c r="L213">
        <v>37291.596616339499</v>
      </c>
      <c r="M213" t="s">
        <v>98</v>
      </c>
      <c r="N213" t="s">
        <v>98</v>
      </c>
      <c r="O213">
        <v>187052</v>
      </c>
      <c r="P213">
        <v>748208</v>
      </c>
      <c r="Q213">
        <v>22</v>
      </c>
      <c r="R213">
        <v>16.910542514316997</v>
      </c>
      <c r="S213" t="s">
        <v>18608</v>
      </c>
      <c r="T213">
        <v>1357</v>
      </c>
      <c r="U213">
        <v>1514.2675827523401</v>
      </c>
      <c r="V213">
        <v>66.099999999999994</v>
      </c>
      <c r="W213" t="s">
        <v>18611</v>
      </c>
      <c r="X213">
        <v>72102278</v>
      </c>
      <c r="Y213" t="s">
        <v>96</v>
      </c>
      <c r="Z213" t="s">
        <v>18608</v>
      </c>
      <c r="AA213" t="s">
        <v>18612</v>
      </c>
      <c r="AB213" t="s">
        <v>18613</v>
      </c>
      <c r="AC213" t="s">
        <v>18614</v>
      </c>
      <c r="AD213" t="s">
        <v>18615</v>
      </c>
      <c r="AE213">
        <v>22</v>
      </c>
      <c r="AF213" t="s">
        <v>18611</v>
      </c>
      <c r="AG213" t="s">
        <v>96</v>
      </c>
      <c r="AH213" t="s">
        <v>96</v>
      </c>
      <c r="AI213" t="s">
        <v>96</v>
      </c>
      <c r="AJ213" t="s">
        <v>96</v>
      </c>
      <c r="AK213">
        <v>5</v>
      </c>
      <c r="AL213">
        <v>4</v>
      </c>
      <c r="AM213">
        <v>3</v>
      </c>
      <c r="AN213">
        <v>2</v>
      </c>
      <c r="AO213">
        <v>5</v>
      </c>
      <c r="AP213">
        <v>5</v>
      </c>
    </row>
    <row r="214" spans="1:42" x14ac:dyDescent="0.25">
      <c r="A214" t="s">
        <v>446</v>
      </c>
      <c r="B214">
        <v>16.919093955175398</v>
      </c>
      <c r="C214">
        <v>99</v>
      </c>
      <c r="E214">
        <v>1515</v>
      </c>
      <c r="F214">
        <v>1524.4928883223999</v>
      </c>
      <c r="G214">
        <v>83.393627089009101</v>
      </c>
      <c r="H214" t="s">
        <v>14255</v>
      </c>
      <c r="J214" t="s">
        <v>44</v>
      </c>
      <c r="K214">
        <v>401753.420771159</v>
      </c>
      <c r="L214">
        <v>252405.47502213999</v>
      </c>
      <c r="M214" t="s">
        <v>98</v>
      </c>
      <c r="N214" t="s">
        <v>98</v>
      </c>
      <c r="O214">
        <v>401753</v>
      </c>
      <c r="P214">
        <v>1607012</v>
      </c>
      <c r="Q214">
        <v>48</v>
      </c>
      <c r="R214">
        <v>16.953193955175397</v>
      </c>
      <c r="S214" t="s">
        <v>447</v>
      </c>
      <c r="T214">
        <v>1515</v>
      </c>
      <c r="U214">
        <v>1517.4928883223999</v>
      </c>
      <c r="V214">
        <v>83.4</v>
      </c>
      <c r="W214" t="s">
        <v>14256</v>
      </c>
      <c r="X214">
        <v>72102278</v>
      </c>
      <c r="Y214" t="s">
        <v>96</v>
      </c>
      <c r="Z214" t="s">
        <v>447</v>
      </c>
      <c r="AA214" t="s">
        <v>448</v>
      </c>
      <c r="AB214" t="s">
        <v>446</v>
      </c>
      <c r="AC214" t="s">
        <v>449</v>
      </c>
      <c r="AD214" t="s">
        <v>450</v>
      </c>
      <c r="AE214">
        <v>48</v>
      </c>
      <c r="AF214" t="s">
        <v>14255</v>
      </c>
      <c r="AG214">
        <v>0</v>
      </c>
      <c r="AH214" t="s">
        <v>118</v>
      </c>
      <c r="AI214" t="s">
        <v>96</v>
      </c>
      <c r="AJ214" t="s">
        <v>96</v>
      </c>
      <c r="AK214" t="s">
        <v>96</v>
      </c>
      <c r="AL214" t="s">
        <v>96</v>
      </c>
      <c r="AM214" t="s">
        <v>96</v>
      </c>
      <c r="AN214">
        <v>2</v>
      </c>
      <c r="AO214">
        <v>2</v>
      </c>
      <c r="AP214">
        <v>2</v>
      </c>
    </row>
    <row r="215" spans="1:42" x14ac:dyDescent="0.25">
      <c r="A215" t="s">
        <v>18616</v>
      </c>
      <c r="B215">
        <v>16.928801106784501</v>
      </c>
      <c r="C215">
        <v>170</v>
      </c>
      <c r="D215" t="s">
        <v>18617</v>
      </c>
      <c r="E215">
        <v>1367</v>
      </c>
      <c r="F215">
        <v>1525.22694394922</v>
      </c>
      <c r="G215">
        <v>69.126116451827798</v>
      </c>
      <c r="H215" t="s">
        <v>18618</v>
      </c>
      <c r="I215" t="s">
        <v>18619</v>
      </c>
      <c r="J215" t="s">
        <v>43</v>
      </c>
      <c r="K215">
        <v>102520.560370386</v>
      </c>
      <c r="L215">
        <v>16030.0695865207</v>
      </c>
      <c r="M215" t="s">
        <v>98</v>
      </c>
      <c r="N215" t="s">
        <v>98</v>
      </c>
      <c r="O215">
        <v>102521</v>
      </c>
      <c r="P215">
        <v>410084</v>
      </c>
      <c r="Q215">
        <v>12</v>
      </c>
      <c r="R215">
        <v>16.9629011067845</v>
      </c>
      <c r="S215" t="s">
        <v>18620</v>
      </c>
      <c r="T215">
        <v>1367</v>
      </c>
      <c r="U215">
        <v>1518.22694394922</v>
      </c>
      <c r="V215">
        <v>69.099999999999994</v>
      </c>
      <c r="W215" t="s">
        <v>18621</v>
      </c>
      <c r="X215">
        <v>72102278</v>
      </c>
      <c r="Y215" t="s">
        <v>96</v>
      </c>
      <c r="Z215" t="s">
        <v>18620</v>
      </c>
      <c r="AA215" t="s">
        <v>18622</v>
      </c>
      <c r="AB215" t="s">
        <v>18616</v>
      </c>
      <c r="AC215" t="s">
        <v>18623</v>
      </c>
      <c r="AD215" t="s">
        <v>18624</v>
      </c>
      <c r="AE215">
        <v>12</v>
      </c>
      <c r="AF215" t="s">
        <v>18621</v>
      </c>
      <c r="AG215" t="s">
        <v>96</v>
      </c>
      <c r="AH215" t="s">
        <v>96</v>
      </c>
      <c r="AI215" t="s">
        <v>96</v>
      </c>
      <c r="AJ215" t="s">
        <v>96</v>
      </c>
      <c r="AK215">
        <v>5</v>
      </c>
      <c r="AL215">
        <v>4</v>
      </c>
      <c r="AM215">
        <v>3</v>
      </c>
      <c r="AN215">
        <v>2</v>
      </c>
      <c r="AO215">
        <v>5</v>
      </c>
      <c r="AP215">
        <v>5</v>
      </c>
    </row>
    <row r="216" spans="1:42" x14ac:dyDescent="0.25">
      <c r="A216" t="s">
        <v>1278</v>
      </c>
      <c r="B216">
        <v>17.0314668648228</v>
      </c>
      <c r="C216">
        <v>116</v>
      </c>
      <c r="E216">
        <v>1524</v>
      </c>
      <c r="F216">
        <v>1532.9905372672999</v>
      </c>
      <c r="G216">
        <v>89.419515709425994</v>
      </c>
      <c r="H216" t="s">
        <v>14257</v>
      </c>
      <c r="J216" t="s">
        <v>44</v>
      </c>
      <c r="K216">
        <v>1325911.32720005</v>
      </c>
      <c r="L216">
        <v>291808.94591067301</v>
      </c>
      <c r="M216" t="s">
        <v>98</v>
      </c>
      <c r="N216" t="s">
        <v>98</v>
      </c>
      <c r="O216">
        <v>1325911</v>
      </c>
      <c r="P216">
        <v>5303644</v>
      </c>
      <c r="Q216">
        <v>159</v>
      </c>
      <c r="R216">
        <v>17.065566864822799</v>
      </c>
      <c r="S216" t="s">
        <v>1279</v>
      </c>
      <c r="T216">
        <v>1524</v>
      </c>
      <c r="U216">
        <v>1525.9905372672999</v>
      </c>
      <c r="V216">
        <v>89.4</v>
      </c>
      <c r="W216" t="s">
        <v>14258</v>
      </c>
      <c r="X216">
        <v>72102278</v>
      </c>
      <c r="Y216" t="s">
        <v>96</v>
      </c>
      <c r="Z216" t="s">
        <v>1279</v>
      </c>
      <c r="AA216" t="s">
        <v>1280</v>
      </c>
      <c r="AB216" t="s">
        <v>1278</v>
      </c>
      <c r="AC216" t="s">
        <v>1477</v>
      </c>
      <c r="AD216" t="s">
        <v>1021</v>
      </c>
      <c r="AE216">
        <v>159</v>
      </c>
      <c r="AF216" t="s">
        <v>14257</v>
      </c>
      <c r="AG216">
        <v>0</v>
      </c>
      <c r="AH216" t="s">
        <v>118</v>
      </c>
      <c r="AI216" t="s">
        <v>96</v>
      </c>
      <c r="AJ216" t="s">
        <v>96</v>
      </c>
      <c r="AK216" t="s">
        <v>96</v>
      </c>
      <c r="AL216" t="s">
        <v>96</v>
      </c>
      <c r="AM216" t="s">
        <v>96</v>
      </c>
      <c r="AN216">
        <v>2</v>
      </c>
      <c r="AO216">
        <v>2</v>
      </c>
      <c r="AP216">
        <v>2</v>
      </c>
    </row>
    <row r="217" spans="1:42" x14ac:dyDescent="0.25">
      <c r="A217" t="s">
        <v>11395</v>
      </c>
      <c r="B217">
        <v>17.0634009503319</v>
      </c>
      <c r="C217">
        <v>137</v>
      </c>
      <c r="D217" t="s">
        <v>18625</v>
      </c>
      <c r="E217">
        <v>1493</v>
      </c>
      <c r="F217">
        <v>1535.40539551814</v>
      </c>
      <c r="G217">
        <v>63.957933454756699</v>
      </c>
      <c r="H217" t="s">
        <v>18626</v>
      </c>
      <c r="I217" t="s">
        <v>18627</v>
      </c>
      <c r="J217" t="s">
        <v>43</v>
      </c>
      <c r="K217">
        <v>704405.71789250895</v>
      </c>
      <c r="L217">
        <v>73425.253850024004</v>
      </c>
      <c r="M217" t="s">
        <v>98</v>
      </c>
      <c r="N217" t="s">
        <v>98</v>
      </c>
      <c r="O217">
        <v>704406</v>
      </c>
      <c r="P217">
        <v>2817624</v>
      </c>
      <c r="Q217">
        <v>85</v>
      </c>
      <c r="R217">
        <v>17.097500950331899</v>
      </c>
      <c r="S217" t="s">
        <v>11395</v>
      </c>
      <c r="T217">
        <v>1493</v>
      </c>
      <c r="U217">
        <v>1528.40539551814</v>
      </c>
      <c r="V217">
        <v>64</v>
      </c>
      <c r="W217" t="s">
        <v>15330</v>
      </c>
      <c r="X217">
        <v>72102278</v>
      </c>
      <c r="Y217" t="s">
        <v>96</v>
      </c>
      <c r="Z217" t="s">
        <v>11395</v>
      </c>
      <c r="AA217" t="s">
        <v>11398</v>
      </c>
      <c r="AB217" t="s">
        <v>11399</v>
      </c>
      <c r="AC217" t="s">
        <v>11400</v>
      </c>
      <c r="AD217" t="s">
        <v>11401</v>
      </c>
      <c r="AE217">
        <v>85</v>
      </c>
      <c r="AF217" t="s">
        <v>15330</v>
      </c>
      <c r="AG217" t="s">
        <v>96</v>
      </c>
      <c r="AH217" t="s">
        <v>96</v>
      </c>
      <c r="AI217" t="s">
        <v>96</v>
      </c>
      <c r="AJ217" t="s">
        <v>96</v>
      </c>
      <c r="AK217">
        <v>5</v>
      </c>
      <c r="AL217" t="s">
        <v>96</v>
      </c>
      <c r="AM217">
        <v>3</v>
      </c>
      <c r="AN217">
        <v>2</v>
      </c>
      <c r="AO217">
        <v>5</v>
      </c>
      <c r="AP217">
        <v>5</v>
      </c>
    </row>
    <row r="218" spans="1:42" x14ac:dyDescent="0.25">
      <c r="A218" t="s">
        <v>11402</v>
      </c>
      <c r="B218">
        <v>17.085141304544202</v>
      </c>
      <c r="C218">
        <v>103</v>
      </c>
      <c r="D218" t="s">
        <v>18628</v>
      </c>
      <c r="E218">
        <v>669</v>
      </c>
      <c r="F218">
        <v>1537.0494029449601</v>
      </c>
      <c r="G218">
        <v>61.840177120354397</v>
      </c>
      <c r="H218" t="s">
        <v>18629</v>
      </c>
      <c r="I218" t="s">
        <v>18630</v>
      </c>
      <c r="J218" t="s">
        <v>43</v>
      </c>
      <c r="K218">
        <v>35221.189916862502</v>
      </c>
      <c r="L218">
        <v>13645.940078886</v>
      </c>
      <c r="M218" t="s">
        <v>98</v>
      </c>
      <c r="N218" t="s">
        <v>98</v>
      </c>
      <c r="O218">
        <v>35221</v>
      </c>
      <c r="P218">
        <v>140884</v>
      </c>
      <c r="Q218">
        <v>4</v>
      </c>
      <c r="R218">
        <v>17.1192413045442</v>
      </c>
      <c r="S218" t="s">
        <v>11402</v>
      </c>
      <c r="T218">
        <v>669</v>
      </c>
      <c r="U218">
        <v>1530.0494029449601</v>
      </c>
      <c r="V218">
        <v>61.8</v>
      </c>
      <c r="W218" t="s">
        <v>15331</v>
      </c>
      <c r="X218">
        <v>72102278</v>
      </c>
      <c r="Y218" t="s">
        <v>96</v>
      </c>
      <c r="Z218" t="s">
        <v>11402</v>
      </c>
      <c r="AA218" t="s">
        <v>11406</v>
      </c>
      <c r="AB218" t="s">
        <v>11407</v>
      </c>
      <c r="AC218" t="s">
        <v>11408</v>
      </c>
      <c r="AD218" t="s">
        <v>11409</v>
      </c>
      <c r="AE218">
        <v>4</v>
      </c>
      <c r="AF218" t="s">
        <v>15331</v>
      </c>
      <c r="AG218" t="s">
        <v>96</v>
      </c>
      <c r="AH218" t="s">
        <v>96</v>
      </c>
      <c r="AI218" t="s">
        <v>96</v>
      </c>
      <c r="AJ218" t="s">
        <v>96</v>
      </c>
      <c r="AK218">
        <v>5</v>
      </c>
      <c r="AL218">
        <v>4</v>
      </c>
      <c r="AM218">
        <v>3</v>
      </c>
      <c r="AN218">
        <v>2</v>
      </c>
      <c r="AO218">
        <v>5</v>
      </c>
      <c r="AP218">
        <v>5</v>
      </c>
    </row>
    <row r="219" spans="1:42" x14ac:dyDescent="0.25">
      <c r="A219" t="s">
        <v>11415</v>
      </c>
      <c r="B219">
        <v>17.1481455711214</v>
      </c>
      <c r="C219">
        <v>141</v>
      </c>
      <c r="D219" t="s">
        <v>18631</v>
      </c>
      <c r="E219">
        <v>1506</v>
      </c>
      <c r="F219">
        <v>1541.81379091964</v>
      </c>
      <c r="G219">
        <v>58.665505012226603</v>
      </c>
      <c r="H219" t="s">
        <v>18632</v>
      </c>
      <c r="I219" t="s">
        <v>18633</v>
      </c>
      <c r="J219" t="s">
        <v>43</v>
      </c>
      <c r="K219">
        <v>226266.47491329399</v>
      </c>
      <c r="L219">
        <v>65451.661655761302</v>
      </c>
      <c r="M219" t="s">
        <v>98</v>
      </c>
      <c r="N219" t="s">
        <v>98</v>
      </c>
      <c r="O219">
        <v>226266</v>
      </c>
      <c r="P219">
        <v>905064</v>
      </c>
      <c r="Q219">
        <v>27</v>
      </c>
      <c r="R219">
        <v>17.182245571121399</v>
      </c>
      <c r="S219" t="s">
        <v>11419</v>
      </c>
      <c r="T219">
        <v>1506</v>
      </c>
      <c r="U219">
        <v>1534.81379091964</v>
      </c>
      <c r="V219">
        <v>58.7</v>
      </c>
      <c r="W219" t="s">
        <v>18634</v>
      </c>
      <c r="X219">
        <v>72102278</v>
      </c>
      <c r="Y219" t="s">
        <v>96</v>
      </c>
      <c r="Z219" t="s">
        <v>11419</v>
      </c>
      <c r="AA219" t="s">
        <v>11421</v>
      </c>
      <c r="AB219" t="s">
        <v>11415</v>
      </c>
      <c r="AC219" t="s">
        <v>18635</v>
      </c>
      <c r="AD219" t="s">
        <v>11420</v>
      </c>
      <c r="AE219">
        <v>27</v>
      </c>
      <c r="AF219" t="s">
        <v>18634</v>
      </c>
      <c r="AG219" t="s">
        <v>96</v>
      </c>
      <c r="AH219" t="s">
        <v>96</v>
      </c>
      <c r="AI219" t="s">
        <v>96</v>
      </c>
      <c r="AJ219" t="s">
        <v>96</v>
      </c>
      <c r="AK219">
        <v>5</v>
      </c>
      <c r="AL219" t="s">
        <v>96</v>
      </c>
      <c r="AM219">
        <v>3</v>
      </c>
      <c r="AN219">
        <v>2</v>
      </c>
      <c r="AO219">
        <v>5</v>
      </c>
      <c r="AP219">
        <v>5</v>
      </c>
    </row>
    <row r="220" spans="1:42" x14ac:dyDescent="0.25">
      <c r="A220" t="s">
        <v>1757</v>
      </c>
      <c r="B220">
        <v>17.166883296723899</v>
      </c>
      <c r="C220">
        <v>91</v>
      </c>
      <c r="D220" t="s">
        <v>18636</v>
      </c>
      <c r="E220">
        <v>3132</v>
      </c>
      <c r="F220">
        <v>1543.23073931669</v>
      </c>
      <c r="G220">
        <v>63.778979884485103</v>
      </c>
      <c r="H220" t="s">
        <v>18637</v>
      </c>
      <c r="I220" t="s">
        <v>18638</v>
      </c>
      <c r="J220" t="s">
        <v>43</v>
      </c>
      <c r="K220">
        <v>103244.277450316</v>
      </c>
      <c r="L220">
        <v>50815.063311804202</v>
      </c>
      <c r="M220">
        <v>89991.743197002099</v>
      </c>
      <c r="N220">
        <v>89991.743197002099</v>
      </c>
      <c r="O220">
        <v>13253</v>
      </c>
      <c r="P220">
        <v>53012</v>
      </c>
      <c r="Q220">
        <v>2</v>
      </c>
      <c r="R220">
        <v>17.200983296723898</v>
      </c>
      <c r="S220" t="s">
        <v>1757</v>
      </c>
      <c r="T220">
        <v>3132</v>
      </c>
      <c r="U220">
        <v>1536.23073931669</v>
      </c>
      <c r="V220">
        <v>63.8</v>
      </c>
      <c r="W220" t="s">
        <v>18639</v>
      </c>
      <c r="X220">
        <v>72102278</v>
      </c>
      <c r="Y220" t="s">
        <v>96</v>
      </c>
      <c r="Z220" t="s">
        <v>1757</v>
      </c>
      <c r="AA220" t="s">
        <v>1758</v>
      </c>
      <c r="AB220" t="s">
        <v>1759</v>
      </c>
      <c r="AC220" t="s">
        <v>1760</v>
      </c>
      <c r="AD220" t="s">
        <v>1761</v>
      </c>
      <c r="AE220">
        <v>2</v>
      </c>
      <c r="AF220" t="s">
        <v>18639</v>
      </c>
      <c r="AG220" t="s">
        <v>96</v>
      </c>
      <c r="AH220" t="s">
        <v>96</v>
      </c>
      <c r="AI220" t="s">
        <v>96</v>
      </c>
      <c r="AJ220" t="s">
        <v>96</v>
      </c>
      <c r="AK220">
        <v>5</v>
      </c>
      <c r="AL220">
        <v>4</v>
      </c>
      <c r="AM220">
        <v>3</v>
      </c>
      <c r="AN220">
        <v>2</v>
      </c>
      <c r="AO220">
        <v>5</v>
      </c>
      <c r="AP220">
        <v>5</v>
      </c>
    </row>
    <row r="221" spans="1:42" x14ac:dyDescent="0.25">
      <c r="A221" t="s">
        <v>1035</v>
      </c>
      <c r="B221">
        <v>17.176399794943698</v>
      </c>
      <c r="C221">
        <v>190</v>
      </c>
      <c r="D221" t="s">
        <v>18640</v>
      </c>
      <c r="E221">
        <v>1532</v>
      </c>
      <c r="F221">
        <v>1543.9503777180601</v>
      </c>
      <c r="G221">
        <v>58.283559857050797</v>
      </c>
      <c r="H221" t="s">
        <v>18641</v>
      </c>
      <c r="I221" t="s">
        <v>3293</v>
      </c>
      <c r="J221" t="s">
        <v>43</v>
      </c>
      <c r="K221">
        <v>709871.68261403998</v>
      </c>
      <c r="L221">
        <v>45374.1864087414</v>
      </c>
      <c r="M221" t="s">
        <v>98</v>
      </c>
      <c r="N221" t="s">
        <v>98</v>
      </c>
      <c r="O221">
        <v>709872</v>
      </c>
      <c r="P221">
        <v>2839488</v>
      </c>
      <c r="Q221">
        <v>85</v>
      </c>
      <c r="R221">
        <v>17.210499794943697</v>
      </c>
      <c r="S221" t="s">
        <v>1035</v>
      </c>
      <c r="T221">
        <v>1532</v>
      </c>
      <c r="U221">
        <v>1536.9503777180601</v>
      </c>
      <c r="V221">
        <v>58.3</v>
      </c>
      <c r="W221" t="s">
        <v>15792</v>
      </c>
      <c r="X221">
        <v>72102278</v>
      </c>
      <c r="Y221" t="s">
        <v>96</v>
      </c>
      <c r="Z221" t="s">
        <v>1035</v>
      </c>
      <c r="AA221" t="s">
        <v>1039</v>
      </c>
      <c r="AB221" t="s">
        <v>1040</v>
      </c>
      <c r="AC221" t="s">
        <v>1041</v>
      </c>
      <c r="AD221" t="s">
        <v>1042</v>
      </c>
      <c r="AE221">
        <v>85</v>
      </c>
      <c r="AF221" t="s">
        <v>15792</v>
      </c>
      <c r="AG221" t="s">
        <v>96</v>
      </c>
      <c r="AH221" t="s">
        <v>96</v>
      </c>
      <c r="AI221" t="s">
        <v>96</v>
      </c>
      <c r="AJ221" t="s">
        <v>96</v>
      </c>
      <c r="AK221">
        <v>5</v>
      </c>
      <c r="AL221" t="s">
        <v>96</v>
      </c>
      <c r="AM221">
        <v>3</v>
      </c>
      <c r="AN221">
        <v>2</v>
      </c>
      <c r="AO221">
        <v>5</v>
      </c>
      <c r="AP221">
        <v>5</v>
      </c>
    </row>
    <row r="222" spans="1:42" x14ac:dyDescent="0.25">
      <c r="A222" t="s">
        <v>1758</v>
      </c>
      <c r="B222">
        <v>17.2756306676762</v>
      </c>
      <c r="C222">
        <v>91</v>
      </c>
      <c r="D222">
        <v>963486</v>
      </c>
      <c r="E222">
        <v>1546</v>
      </c>
      <c r="F222">
        <v>1551.4542247184099</v>
      </c>
      <c r="G222">
        <v>61.084037042936203</v>
      </c>
      <c r="H222" t="s">
        <v>18642</v>
      </c>
      <c r="I222" t="s">
        <v>2101</v>
      </c>
      <c r="J222" t="s">
        <v>3397</v>
      </c>
      <c r="K222">
        <v>81122.334385869501</v>
      </c>
      <c r="L222">
        <v>34136.471675608103</v>
      </c>
      <c r="M222">
        <v>60396.237290917001</v>
      </c>
      <c r="N222">
        <v>60396.237290917001</v>
      </c>
      <c r="O222">
        <v>20726</v>
      </c>
      <c r="P222">
        <v>82904</v>
      </c>
      <c r="Q222">
        <v>2</v>
      </c>
      <c r="R222">
        <v>17.309730667676199</v>
      </c>
      <c r="S222" t="s">
        <v>1758</v>
      </c>
      <c r="T222">
        <v>1546</v>
      </c>
      <c r="U222">
        <v>1544.4542247184099</v>
      </c>
      <c r="V222">
        <v>61.1</v>
      </c>
      <c r="W222" t="s">
        <v>18643</v>
      </c>
      <c r="X222">
        <v>72102278</v>
      </c>
      <c r="Y222" t="s">
        <v>96</v>
      </c>
      <c r="Z222" t="s">
        <v>1758</v>
      </c>
      <c r="AA222" t="s">
        <v>1760</v>
      </c>
      <c r="AB222" t="s">
        <v>1757</v>
      </c>
      <c r="AC222" t="s">
        <v>1763</v>
      </c>
      <c r="AD222" t="s">
        <v>1759</v>
      </c>
      <c r="AE222">
        <v>2</v>
      </c>
      <c r="AF222" t="s">
        <v>18643</v>
      </c>
      <c r="AG222" t="s">
        <v>96</v>
      </c>
      <c r="AH222" t="s">
        <v>96</v>
      </c>
      <c r="AI222" t="s">
        <v>96</v>
      </c>
      <c r="AJ222" t="s">
        <v>96</v>
      </c>
      <c r="AK222">
        <v>5</v>
      </c>
      <c r="AL222" t="s">
        <v>96</v>
      </c>
      <c r="AM222">
        <v>3</v>
      </c>
      <c r="AN222">
        <v>2</v>
      </c>
      <c r="AO222">
        <v>5</v>
      </c>
      <c r="AP222">
        <v>5</v>
      </c>
    </row>
    <row r="223" spans="1:42" x14ac:dyDescent="0.25">
      <c r="A223" t="s">
        <v>1478</v>
      </c>
      <c r="B223">
        <v>17.318519752872099</v>
      </c>
      <c r="C223">
        <v>66</v>
      </c>
      <c r="D223" t="s">
        <v>5059</v>
      </c>
      <c r="E223">
        <v>1285</v>
      </c>
      <c r="F223">
        <v>1554.6975009733901</v>
      </c>
      <c r="G223">
        <v>74.905036565265405</v>
      </c>
      <c r="H223" t="s">
        <v>5060</v>
      </c>
      <c r="I223" t="s">
        <v>356</v>
      </c>
      <c r="J223" t="s">
        <v>43</v>
      </c>
      <c r="K223">
        <v>649860.53069672198</v>
      </c>
      <c r="L223">
        <v>77415.533142574001</v>
      </c>
      <c r="M223" t="s">
        <v>98</v>
      </c>
      <c r="N223" t="s">
        <v>98</v>
      </c>
      <c r="O223">
        <v>649861</v>
      </c>
      <c r="P223">
        <v>2599444</v>
      </c>
      <c r="Q223">
        <v>78</v>
      </c>
      <c r="R223">
        <v>17.352619752872098</v>
      </c>
      <c r="S223" t="s">
        <v>1479</v>
      </c>
      <c r="T223">
        <v>1285</v>
      </c>
      <c r="U223">
        <v>1547.6975009733901</v>
      </c>
      <c r="V223">
        <v>74.900000000000006</v>
      </c>
      <c r="W223" t="s">
        <v>15336</v>
      </c>
      <c r="X223">
        <v>72102278</v>
      </c>
      <c r="Y223" t="s">
        <v>96</v>
      </c>
      <c r="Z223" t="s">
        <v>1479</v>
      </c>
      <c r="AA223" t="s">
        <v>1480</v>
      </c>
      <c r="AB223" t="s">
        <v>1478</v>
      </c>
      <c r="AC223" t="s">
        <v>1283</v>
      </c>
      <c r="AD223" t="s">
        <v>4554</v>
      </c>
      <c r="AE223">
        <v>78</v>
      </c>
      <c r="AF223" t="s">
        <v>15336</v>
      </c>
      <c r="AG223" t="s">
        <v>96</v>
      </c>
      <c r="AH223" t="s">
        <v>96</v>
      </c>
      <c r="AI223" t="s">
        <v>96</v>
      </c>
      <c r="AJ223" t="s">
        <v>96</v>
      </c>
      <c r="AK223">
        <v>5</v>
      </c>
      <c r="AL223">
        <v>4</v>
      </c>
      <c r="AM223">
        <v>3</v>
      </c>
      <c r="AN223">
        <v>2</v>
      </c>
      <c r="AO223">
        <v>5</v>
      </c>
      <c r="AP223">
        <v>5</v>
      </c>
    </row>
    <row r="224" spans="1:42" x14ac:dyDescent="0.25">
      <c r="A224" t="s">
        <v>7653</v>
      </c>
      <c r="B224">
        <v>17.326361541717201</v>
      </c>
      <c r="C224">
        <v>92</v>
      </c>
      <c r="D224" t="s">
        <v>18644</v>
      </c>
      <c r="E224">
        <v>1703</v>
      </c>
      <c r="F224">
        <v>1555.29049771001</v>
      </c>
      <c r="G224">
        <v>55.629270274154898</v>
      </c>
      <c r="H224" t="s">
        <v>18645</v>
      </c>
      <c r="I224" t="s">
        <v>18646</v>
      </c>
      <c r="J224" t="s">
        <v>43</v>
      </c>
      <c r="K224">
        <v>138594.086517522</v>
      </c>
      <c r="L224">
        <v>43251.0013190428</v>
      </c>
      <c r="M224" t="s">
        <v>98</v>
      </c>
      <c r="N224" t="s">
        <v>98</v>
      </c>
      <c r="O224">
        <v>138594</v>
      </c>
      <c r="P224">
        <v>554376</v>
      </c>
      <c r="Q224">
        <v>17</v>
      </c>
      <c r="R224">
        <v>17.3604615417172</v>
      </c>
      <c r="S224" t="s">
        <v>6057</v>
      </c>
      <c r="T224">
        <v>1703</v>
      </c>
      <c r="U224">
        <v>1548.29049771001</v>
      </c>
      <c r="V224">
        <v>55.6</v>
      </c>
      <c r="W224" t="s">
        <v>18647</v>
      </c>
      <c r="X224">
        <v>72102278</v>
      </c>
      <c r="Y224" t="s">
        <v>96</v>
      </c>
      <c r="Z224" t="s">
        <v>6057</v>
      </c>
      <c r="AA224" t="s">
        <v>6056</v>
      </c>
      <c r="AB224" t="s">
        <v>7653</v>
      </c>
      <c r="AC224" t="s">
        <v>6054</v>
      </c>
      <c r="AD224" t="s">
        <v>7654</v>
      </c>
      <c r="AE224">
        <v>17</v>
      </c>
      <c r="AF224" t="s">
        <v>18647</v>
      </c>
      <c r="AG224" t="s">
        <v>96</v>
      </c>
      <c r="AH224" t="s">
        <v>96</v>
      </c>
      <c r="AI224" t="s">
        <v>96</v>
      </c>
      <c r="AJ224" t="s">
        <v>96</v>
      </c>
      <c r="AK224">
        <v>5</v>
      </c>
      <c r="AL224">
        <v>4</v>
      </c>
      <c r="AM224">
        <v>3</v>
      </c>
      <c r="AN224">
        <v>2</v>
      </c>
      <c r="AO224">
        <v>5</v>
      </c>
      <c r="AP224">
        <v>5</v>
      </c>
    </row>
    <row r="225" spans="1:42" x14ac:dyDescent="0.25">
      <c r="A225" t="s">
        <v>1043</v>
      </c>
      <c r="B225">
        <v>17.4238814332023</v>
      </c>
      <c r="C225">
        <v>153</v>
      </c>
      <c r="D225" t="s">
        <v>1044</v>
      </c>
      <c r="E225">
        <v>1890</v>
      </c>
      <c r="F225">
        <v>1562.6649601635199</v>
      </c>
      <c r="G225">
        <v>66.489910329540905</v>
      </c>
      <c r="H225" t="s">
        <v>1045</v>
      </c>
      <c r="I225" t="s">
        <v>367</v>
      </c>
      <c r="J225" t="s">
        <v>43</v>
      </c>
      <c r="K225">
        <v>340780.33711273503</v>
      </c>
      <c r="L225">
        <v>156245.25259782601</v>
      </c>
      <c r="M225">
        <v>28629.371511918798</v>
      </c>
      <c r="N225">
        <v>28629.371511918798</v>
      </c>
      <c r="O225">
        <v>312151</v>
      </c>
      <c r="P225">
        <v>1248604</v>
      </c>
      <c r="Q225">
        <v>38</v>
      </c>
      <c r="R225">
        <v>17.457981433202299</v>
      </c>
      <c r="S225" t="s">
        <v>1046</v>
      </c>
      <c r="T225">
        <v>1890</v>
      </c>
      <c r="U225">
        <v>1555.6649601635199</v>
      </c>
      <c r="V225">
        <v>66.5</v>
      </c>
      <c r="W225" t="s">
        <v>14262</v>
      </c>
      <c r="X225">
        <v>72102278</v>
      </c>
      <c r="Y225" t="s">
        <v>96</v>
      </c>
      <c r="Z225" t="s">
        <v>1046</v>
      </c>
      <c r="AA225" t="s">
        <v>1047</v>
      </c>
      <c r="AB225" t="s">
        <v>1043</v>
      </c>
      <c r="AC225" t="s">
        <v>1048</v>
      </c>
      <c r="AD225" t="s">
        <v>1034</v>
      </c>
      <c r="AE225">
        <v>38</v>
      </c>
      <c r="AF225" t="s">
        <v>14262</v>
      </c>
      <c r="AG225" t="s">
        <v>96</v>
      </c>
      <c r="AH225" t="s">
        <v>96</v>
      </c>
      <c r="AI225" t="s">
        <v>96</v>
      </c>
      <c r="AJ225" t="s">
        <v>96</v>
      </c>
      <c r="AK225">
        <v>5</v>
      </c>
      <c r="AL225">
        <v>4</v>
      </c>
      <c r="AM225">
        <v>3</v>
      </c>
      <c r="AN225">
        <v>2</v>
      </c>
      <c r="AO225">
        <v>5</v>
      </c>
      <c r="AP225">
        <v>5</v>
      </c>
    </row>
    <row r="226" spans="1:42" x14ac:dyDescent="0.25">
      <c r="A226" t="s">
        <v>18648</v>
      </c>
      <c r="B226">
        <v>17.4323824033536</v>
      </c>
      <c r="C226">
        <v>196</v>
      </c>
      <c r="D226" t="s">
        <v>18649</v>
      </c>
      <c r="E226">
        <v>1628</v>
      </c>
      <c r="F226">
        <v>1563.3078042463401</v>
      </c>
      <c r="G226">
        <v>62.084647298130498</v>
      </c>
      <c r="H226" t="s">
        <v>18650</v>
      </c>
      <c r="I226" t="s">
        <v>367</v>
      </c>
      <c r="J226" t="s">
        <v>43</v>
      </c>
      <c r="K226">
        <v>81737.399307398606</v>
      </c>
      <c r="L226">
        <v>27193.046312420502</v>
      </c>
      <c r="M226" t="s">
        <v>98</v>
      </c>
      <c r="N226" t="s">
        <v>98</v>
      </c>
      <c r="O226">
        <v>81737</v>
      </c>
      <c r="P226">
        <v>326948</v>
      </c>
      <c r="Q226">
        <v>10</v>
      </c>
      <c r="R226">
        <v>17.466482403353599</v>
      </c>
      <c r="S226" t="s">
        <v>18651</v>
      </c>
      <c r="T226">
        <v>1628</v>
      </c>
      <c r="U226">
        <v>1556.3078042463401</v>
      </c>
      <c r="V226">
        <v>62.1</v>
      </c>
      <c r="W226" t="s">
        <v>18652</v>
      </c>
      <c r="X226">
        <v>72102278</v>
      </c>
      <c r="Y226" t="s">
        <v>96</v>
      </c>
      <c r="Z226" t="s">
        <v>18651</v>
      </c>
      <c r="AA226" t="s">
        <v>18653</v>
      </c>
      <c r="AB226" t="s">
        <v>18648</v>
      </c>
      <c r="AC226" t="s">
        <v>18654</v>
      </c>
      <c r="AD226" t="s">
        <v>18655</v>
      </c>
      <c r="AE226">
        <v>10</v>
      </c>
      <c r="AF226" t="s">
        <v>18652</v>
      </c>
      <c r="AG226" t="s">
        <v>96</v>
      </c>
      <c r="AH226" t="s">
        <v>96</v>
      </c>
      <c r="AI226" t="s">
        <v>96</v>
      </c>
      <c r="AJ226" t="s">
        <v>96</v>
      </c>
      <c r="AK226">
        <v>5</v>
      </c>
      <c r="AL226" t="s">
        <v>96</v>
      </c>
      <c r="AM226">
        <v>3</v>
      </c>
      <c r="AN226">
        <v>2</v>
      </c>
      <c r="AO226">
        <v>5</v>
      </c>
      <c r="AP226">
        <v>5</v>
      </c>
    </row>
    <row r="227" spans="1:42" x14ac:dyDescent="0.25">
      <c r="A227" t="s">
        <v>6056</v>
      </c>
      <c r="B227">
        <v>17.4513907229917</v>
      </c>
      <c r="C227">
        <v>92</v>
      </c>
      <c r="D227" t="s">
        <v>18656</v>
      </c>
      <c r="E227">
        <v>2625</v>
      </c>
      <c r="F227">
        <v>1564.74521498728</v>
      </c>
      <c r="G227">
        <v>50.662797091846798</v>
      </c>
      <c r="H227" t="s">
        <v>18657</v>
      </c>
      <c r="I227" t="s">
        <v>18658</v>
      </c>
      <c r="J227" t="s">
        <v>43</v>
      </c>
      <c r="K227">
        <v>114614.56465536301</v>
      </c>
      <c r="L227">
        <v>11336.317676025101</v>
      </c>
      <c r="M227" t="s">
        <v>98</v>
      </c>
      <c r="N227" t="s">
        <v>98</v>
      </c>
      <c r="O227">
        <v>114615</v>
      </c>
      <c r="P227">
        <v>458460</v>
      </c>
      <c r="Q227">
        <v>14</v>
      </c>
      <c r="R227">
        <v>17.485490722991699</v>
      </c>
      <c r="S227" t="s">
        <v>6056</v>
      </c>
      <c r="T227">
        <v>2625</v>
      </c>
      <c r="U227">
        <v>1557.74521498728</v>
      </c>
      <c r="V227">
        <v>50.7</v>
      </c>
      <c r="W227" t="s">
        <v>18659</v>
      </c>
      <c r="X227">
        <v>72102278</v>
      </c>
      <c r="Y227" t="s">
        <v>96</v>
      </c>
      <c r="Z227" t="s">
        <v>6056</v>
      </c>
      <c r="AA227" t="s">
        <v>6054</v>
      </c>
      <c r="AB227" t="s">
        <v>6057</v>
      </c>
      <c r="AC227" t="s">
        <v>6055</v>
      </c>
      <c r="AD227" t="s">
        <v>7653</v>
      </c>
      <c r="AE227">
        <v>14</v>
      </c>
      <c r="AF227" t="s">
        <v>18659</v>
      </c>
      <c r="AG227" t="s">
        <v>96</v>
      </c>
      <c r="AH227" t="s">
        <v>96</v>
      </c>
      <c r="AI227" t="s">
        <v>96</v>
      </c>
      <c r="AJ227" t="s">
        <v>96</v>
      </c>
      <c r="AK227">
        <v>5</v>
      </c>
      <c r="AL227">
        <v>4</v>
      </c>
      <c r="AM227">
        <v>3</v>
      </c>
      <c r="AN227">
        <v>2</v>
      </c>
      <c r="AO227">
        <v>5</v>
      </c>
      <c r="AP227">
        <v>5</v>
      </c>
    </row>
    <row r="228" spans="1:42" x14ac:dyDescent="0.25">
      <c r="A228" t="s">
        <v>1763</v>
      </c>
      <c r="B228">
        <v>17.519707049429901</v>
      </c>
      <c r="C228">
        <v>91</v>
      </c>
      <c r="D228" t="s">
        <v>18660</v>
      </c>
      <c r="E228">
        <v>2493</v>
      </c>
      <c r="F228">
        <v>1569.91130137855</v>
      </c>
      <c r="G228">
        <v>68.4347748559953</v>
      </c>
      <c r="H228" t="s">
        <v>18661</v>
      </c>
      <c r="I228" t="s">
        <v>18662</v>
      </c>
      <c r="J228" t="s">
        <v>43</v>
      </c>
      <c r="K228">
        <v>124800.702285209</v>
      </c>
      <c r="L228">
        <v>41520.443274641402</v>
      </c>
      <c r="M228">
        <v>147033.010249532</v>
      </c>
      <c r="N228">
        <v>147033.010249532</v>
      </c>
      <c r="O228">
        <v>0</v>
      </c>
      <c r="P228">
        <v>0</v>
      </c>
      <c r="Q228">
        <v>0</v>
      </c>
      <c r="R228">
        <v>17.553807049429899</v>
      </c>
      <c r="S228" t="s">
        <v>4316</v>
      </c>
      <c r="T228">
        <v>2493</v>
      </c>
      <c r="U228">
        <v>1562.91130137855</v>
      </c>
      <c r="V228">
        <v>68.400000000000006</v>
      </c>
      <c r="W228" t="s">
        <v>17159</v>
      </c>
      <c r="X228">
        <v>72102278</v>
      </c>
      <c r="Y228" t="s">
        <v>96</v>
      </c>
      <c r="Z228" t="s">
        <v>4316</v>
      </c>
      <c r="AA228" t="s">
        <v>4317</v>
      </c>
      <c r="AB228" t="s">
        <v>1763</v>
      </c>
      <c r="AC228" t="s">
        <v>17160</v>
      </c>
      <c r="AD228" t="s">
        <v>1760</v>
      </c>
      <c r="AE228">
        <v>0</v>
      </c>
      <c r="AF228" t="s">
        <v>17159</v>
      </c>
      <c r="AG228" t="s">
        <v>96</v>
      </c>
      <c r="AH228" t="s">
        <v>96</v>
      </c>
      <c r="AI228" t="s">
        <v>96</v>
      </c>
      <c r="AJ228">
        <v>6</v>
      </c>
      <c r="AK228">
        <v>5</v>
      </c>
      <c r="AL228">
        <v>4</v>
      </c>
      <c r="AM228">
        <v>3</v>
      </c>
      <c r="AN228">
        <v>2</v>
      </c>
      <c r="AO228">
        <v>6</v>
      </c>
      <c r="AP228">
        <v>6</v>
      </c>
    </row>
    <row r="229" spans="1:42" x14ac:dyDescent="0.25">
      <c r="A229" t="s">
        <v>1049</v>
      </c>
      <c r="B229">
        <v>17.526590577382901</v>
      </c>
      <c r="C229">
        <v>167</v>
      </c>
      <c r="D229" t="s">
        <v>13588</v>
      </c>
      <c r="E229">
        <v>1551</v>
      </c>
      <c r="F229">
        <v>1570.4318343453499</v>
      </c>
      <c r="G229">
        <v>70.251169303534795</v>
      </c>
      <c r="H229" t="s">
        <v>13589</v>
      </c>
      <c r="I229" t="s">
        <v>1481</v>
      </c>
      <c r="J229" t="s">
        <v>43</v>
      </c>
      <c r="K229">
        <v>581954.39652080601</v>
      </c>
      <c r="L229">
        <v>119904.15944632899</v>
      </c>
      <c r="M229" t="s">
        <v>98</v>
      </c>
      <c r="N229" t="s">
        <v>98</v>
      </c>
      <c r="O229">
        <v>581954</v>
      </c>
      <c r="P229">
        <v>2327816</v>
      </c>
      <c r="Q229">
        <v>70</v>
      </c>
      <c r="R229">
        <v>17.5606905773829</v>
      </c>
      <c r="S229" t="s">
        <v>1052</v>
      </c>
      <c r="T229">
        <v>1551</v>
      </c>
      <c r="U229">
        <v>1563.4318343453499</v>
      </c>
      <c r="V229">
        <v>70.3</v>
      </c>
      <c r="W229" t="s">
        <v>18663</v>
      </c>
      <c r="X229">
        <v>72102278</v>
      </c>
      <c r="Y229" t="s">
        <v>96</v>
      </c>
      <c r="Z229" t="s">
        <v>1052</v>
      </c>
      <c r="AA229" t="s">
        <v>1053</v>
      </c>
      <c r="AB229" t="s">
        <v>1049</v>
      </c>
      <c r="AC229" t="s">
        <v>1054</v>
      </c>
      <c r="AD229" t="s">
        <v>1055</v>
      </c>
      <c r="AE229">
        <v>70</v>
      </c>
      <c r="AF229" t="s">
        <v>18663</v>
      </c>
      <c r="AG229" t="s">
        <v>96</v>
      </c>
      <c r="AH229" t="s">
        <v>96</v>
      </c>
      <c r="AI229" t="s">
        <v>96</v>
      </c>
      <c r="AJ229" t="s">
        <v>96</v>
      </c>
      <c r="AK229">
        <v>5</v>
      </c>
      <c r="AL229" t="s">
        <v>96</v>
      </c>
      <c r="AM229">
        <v>3</v>
      </c>
      <c r="AN229">
        <v>2</v>
      </c>
      <c r="AO229">
        <v>5</v>
      </c>
      <c r="AP229">
        <v>5</v>
      </c>
    </row>
    <row r="230" spans="1:42" x14ac:dyDescent="0.25">
      <c r="A230" t="s">
        <v>815</v>
      </c>
      <c r="B230">
        <v>17.568900666352</v>
      </c>
      <c r="C230">
        <v>105</v>
      </c>
      <c r="D230" t="s">
        <v>18664</v>
      </c>
      <c r="F230">
        <v>1573.63132685663</v>
      </c>
      <c r="G230">
        <v>55.385765960357297</v>
      </c>
      <c r="H230" t="s">
        <v>18665</v>
      </c>
      <c r="I230" t="s">
        <v>18666</v>
      </c>
      <c r="J230" t="s">
        <v>3397</v>
      </c>
      <c r="K230">
        <v>23610.620975720201</v>
      </c>
      <c r="L230">
        <v>12322.2200810544</v>
      </c>
      <c r="M230" t="s">
        <v>98</v>
      </c>
      <c r="N230" t="s">
        <v>98</v>
      </c>
      <c r="O230">
        <v>23611</v>
      </c>
      <c r="P230">
        <v>94444</v>
      </c>
      <c r="Q230">
        <v>3</v>
      </c>
      <c r="R230">
        <v>17.603000666351999</v>
      </c>
      <c r="S230" t="s">
        <v>815</v>
      </c>
      <c r="T230" t="s">
        <v>96</v>
      </c>
      <c r="U230">
        <v>1566.63132685663</v>
      </c>
      <c r="V230">
        <v>55.4</v>
      </c>
      <c r="W230" t="s">
        <v>18667</v>
      </c>
      <c r="X230">
        <v>72102278</v>
      </c>
      <c r="Y230" t="s">
        <v>96</v>
      </c>
      <c r="Z230" t="s">
        <v>815</v>
      </c>
      <c r="AA230" t="s">
        <v>816</v>
      </c>
      <c r="AB230" t="s">
        <v>817</v>
      </c>
      <c r="AC230" t="s">
        <v>652</v>
      </c>
      <c r="AD230" t="s">
        <v>818</v>
      </c>
      <c r="AE230">
        <v>3</v>
      </c>
      <c r="AF230" t="s">
        <v>18667</v>
      </c>
      <c r="AG230" t="s">
        <v>96</v>
      </c>
      <c r="AH230" t="s">
        <v>96</v>
      </c>
      <c r="AI230" t="s">
        <v>96</v>
      </c>
      <c r="AJ230" t="s">
        <v>96</v>
      </c>
      <c r="AK230">
        <v>5</v>
      </c>
      <c r="AL230" t="s">
        <v>96</v>
      </c>
      <c r="AM230">
        <v>3</v>
      </c>
      <c r="AN230">
        <v>2</v>
      </c>
      <c r="AO230">
        <v>5</v>
      </c>
      <c r="AP230">
        <v>5</v>
      </c>
    </row>
    <row r="231" spans="1:42" x14ac:dyDescent="0.25">
      <c r="A231" t="s">
        <v>4008</v>
      </c>
      <c r="B231">
        <v>17.602516021422499</v>
      </c>
      <c r="C231">
        <v>121</v>
      </c>
      <c r="D231" t="s">
        <v>2228</v>
      </c>
      <c r="E231">
        <v>1480</v>
      </c>
      <c r="F231">
        <v>1576.17332285409</v>
      </c>
      <c r="G231">
        <v>60.096572206647998</v>
      </c>
      <c r="H231" t="s">
        <v>2229</v>
      </c>
      <c r="I231" t="s">
        <v>516</v>
      </c>
      <c r="J231" t="s">
        <v>43</v>
      </c>
      <c r="K231">
        <v>250033.08948230001</v>
      </c>
      <c r="L231">
        <v>109118.83314590799</v>
      </c>
      <c r="M231" t="s">
        <v>98</v>
      </c>
      <c r="N231" t="s">
        <v>98</v>
      </c>
      <c r="O231">
        <v>250033</v>
      </c>
      <c r="P231">
        <v>1000132</v>
      </c>
      <c r="Q231">
        <v>30</v>
      </c>
      <c r="R231">
        <v>17.636616021422498</v>
      </c>
      <c r="S231" t="s">
        <v>4008</v>
      </c>
      <c r="T231">
        <v>1480</v>
      </c>
      <c r="U231">
        <v>1569.17332285409</v>
      </c>
      <c r="V231">
        <v>60.1</v>
      </c>
      <c r="W231" t="s">
        <v>18668</v>
      </c>
      <c r="X231">
        <v>72102278</v>
      </c>
      <c r="Y231" t="s">
        <v>96</v>
      </c>
      <c r="Z231" t="s">
        <v>4008</v>
      </c>
      <c r="AA231" t="s">
        <v>4009</v>
      </c>
      <c r="AB231" t="s">
        <v>4010</v>
      </c>
      <c r="AC231" t="s">
        <v>4011</v>
      </c>
      <c r="AD231" t="s">
        <v>4012</v>
      </c>
      <c r="AE231">
        <v>30</v>
      </c>
      <c r="AF231" t="s">
        <v>18668</v>
      </c>
      <c r="AG231" t="s">
        <v>96</v>
      </c>
      <c r="AH231" t="s">
        <v>96</v>
      </c>
      <c r="AI231" t="s">
        <v>96</v>
      </c>
      <c r="AJ231" t="s">
        <v>96</v>
      </c>
      <c r="AK231">
        <v>5</v>
      </c>
      <c r="AL231" t="s">
        <v>96</v>
      </c>
      <c r="AM231">
        <v>3</v>
      </c>
      <c r="AN231">
        <v>2</v>
      </c>
      <c r="AO231">
        <v>5</v>
      </c>
      <c r="AP231">
        <v>5</v>
      </c>
    </row>
    <row r="232" spans="1:42" x14ac:dyDescent="0.25">
      <c r="A232" t="s">
        <v>8577</v>
      </c>
      <c r="B232">
        <v>17.612612946197402</v>
      </c>
      <c r="C232">
        <v>122</v>
      </c>
      <c r="D232" t="s">
        <v>18669</v>
      </c>
      <c r="E232">
        <v>2248</v>
      </c>
      <c r="F232">
        <v>1576.9368531607199</v>
      </c>
      <c r="G232">
        <v>54.133158015879403</v>
      </c>
      <c r="H232" t="s">
        <v>18670</v>
      </c>
      <c r="I232" t="s">
        <v>18671</v>
      </c>
      <c r="J232" t="s">
        <v>43</v>
      </c>
      <c r="K232">
        <v>384232.74126675102</v>
      </c>
      <c r="L232">
        <v>42611.0915873177</v>
      </c>
      <c r="M232" t="s">
        <v>98</v>
      </c>
      <c r="N232" t="s">
        <v>98</v>
      </c>
      <c r="O232">
        <v>384233</v>
      </c>
      <c r="P232">
        <v>1536932</v>
      </c>
      <c r="Q232">
        <v>46</v>
      </c>
      <c r="R232">
        <v>17.6467129461974</v>
      </c>
      <c r="S232" t="s">
        <v>8577</v>
      </c>
      <c r="T232">
        <v>2248</v>
      </c>
      <c r="U232">
        <v>1569.9368531607199</v>
      </c>
      <c r="V232">
        <v>54.1</v>
      </c>
      <c r="W232" t="s">
        <v>18672</v>
      </c>
      <c r="X232">
        <v>72102278</v>
      </c>
      <c r="Y232" t="s">
        <v>96</v>
      </c>
      <c r="Z232" t="s">
        <v>8577</v>
      </c>
      <c r="AA232" t="s">
        <v>18673</v>
      </c>
      <c r="AB232" t="s">
        <v>8576</v>
      </c>
      <c r="AC232" t="s">
        <v>18674</v>
      </c>
      <c r="AD232" t="s">
        <v>8575</v>
      </c>
      <c r="AE232">
        <v>46</v>
      </c>
      <c r="AF232" t="s">
        <v>18672</v>
      </c>
      <c r="AG232" t="s">
        <v>96</v>
      </c>
      <c r="AH232" t="s">
        <v>96</v>
      </c>
      <c r="AI232" t="s">
        <v>96</v>
      </c>
      <c r="AJ232" t="s">
        <v>96</v>
      </c>
      <c r="AK232">
        <v>5</v>
      </c>
      <c r="AL232">
        <v>4</v>
      </c>
      <c r="AM232">
        <v>3</v>
      </c>
      <c r="AN232">
        <v>2</v>
      </c>
      <c r="AO232">
        <v>5</v>
      </c>
      <c r="AP232">
        <v>5</v>
      </c>
    </row>
    <row r="233" spans="1:42" x14ac:dyDescent="0.25">
      <c r="A233" t="s">
        <v>5408</v>
      </c>
      <c r="B233">
        <v>17.616923714775599</v>
      </c>
      <c r="C233">
        <v>83</v>
      </c>
      <c r="D233" t="s">
        <v>8204</v>
      </c>
      <c r="F233">
        <v>1577.26283384571</v>
      </c>
      <c r="G233">
        <v>60.1453168876265</v>
      </c>
      <c r="H233" t="s">
        <v>8205</v>
      </c>
      <c r="I233" t="s">
        <v>8206</v>
      </c>
      <c r="J233" t="s">
        <v>3397</v>
      </c>
      <c r="K233">
        <v>243402.08715432399</v>
      </c>
      <c r="L233">
        <v>58925.3954674247</v>
      </c>
      <c r="M233" t="s">
        <v>98</v>
      </c>
      <c r="N233" t="s">
        <v>98</v>
      </c>
      <c r="O233">
        <v>243402</v>
      </c>
      <c r="P233">
        <v>973608</v>
      </c>
      <c r="Q233">
        <v>29</v>
      </c>
      <c r="R233">
        <v>17.651023714775597</v>
      </c>
      <c r="S233" t="s">
        <v>199</v>
      </c>
      <c r="T233" t="s">
        <v>96</v>
      </c>
      <c r="U233">
        <v>1570.26283384571</v>
      </c>
      <c r="V233">
        <v>60.1</v>
      </c>
      <c r="W233" t="s">
        <v>15343</v>
      </c>
      <c r="X233">
        <v>72102278</v>
      </c>
      <c r="Y233" t="s">
        <v>96</v>
      </c>
      <c r="Z233" t="s">
        <v>199</v>
      </c>
      <c r="AA233" t="s">
        <v>200</v>
      </c>
      <c r="AB233" t="s">
        <v>5408</v>
      </c>
      <c r="AC233" t="s">
        <v>2150</v>
      </c>
      <c r="AD233" t="s">
        <v>5409</v>
      </c>
      <c r="AE233">
        <v>29</v>
      </c>
      <c r="AF233" t="s">
        <v>15343</v>
      </c>
      <c r="AG233" t="s">
        <v>96</v>
      </c>
      <c r="AH233" t="s">
        <v>96</v>
      </c>
      <c r="AI233" t="s">
        <v>96</v>
      </c>
      <c r="AJ233" t="s">
        <v>96</v>
      </c>
      <c r="AK233">
        <v>5</v>
      </c>
      <c r="AL233" t="s">
        <v>96</v>
      </c>
      <c r="AM233">
        <v>3</v>
      </c>
      <c r="AN233">
        <v>2</v>
      </c>
      <c r="AO233">
        <v>5</v>
      </c>
      <c r="AP233">
        <v>5</v>
      </c>
    </row>
    <row r="234" spans="1:42" x14ac:dyDescent="0.25">
      <c r="A234" t="s">
        <v>5408</v>
      </c>
      <c r="B234">
        <v>17.617313590278702</v>
      </c>
      <c r="C234">
        <v>83.099998474121094</v>
      </c>
      <c r="D234" t="s">
        <v>18675</v>
      </c>
      <c r="E234">
        <v>1331</v>
      </c>
      <c r="F234">
        <v>1577.2923162642701</v>
      </c>
      <c r="G234">
        <v>63.013912185320301</v>
      </c>
      <c r="H234" t="s">
        <v>18676</v>
      </c>
      <c r="I234" t="s">
        <v>6588</v>
      </c>
      <c r="J234" t="s">
        <v>43</v>
      </c>
      <c r="K234">
        <v>205862.31965894901</v>
      </c>
      <c r="L234">
        <v>58925.3954674247</v>
      </c>
      <c r="M234" t="s">
        <v>98</v>
      </c>
      <c r="N234" t="s">
        <v>98</v>
      </c>
      <c r="O234">
        <v>205862</v>
      </c>
      <c r="P234">
        <v>823448</v>
      </c>
      <c r="Q234">
        <v>25</v>
      </c>
      <c r="R234">
        <v>17.6514135902787</v>
      </c>
      <c r="S234" t="s">
        <v>199</v>
      </c>
      <c r="T234">
        <v>1331</v>
      </c>
      <c r="U234">
        <v>1570.2923162642701</v>
      </c>
      <c r="V234">
        <v>63</v>
      </c>
      <c r="W234" t="s">
        <v>15343</v>
      </c>
      <c r="X234">
        <v>72102278</v>
      </c>
      <c r="Y234" t="s">
        <v>96</v>
      </c>
      <c r="Z234" t="s">
        <v>199</v>
      </c>
      <c r="AA234" t="s">
        <v>200</v>
      </c>
      <c r="AB234" t="s">
        <v>5408</v>
      </c>
      <c r="AC234" t="s">
        <v>2150</v>
      </c>
      <c r="AD234" t="s">
        <v>5409</v>
      </c>
      <c r="AE234">
        <v>25</v>
      </c>
      <c r="AF234" t="s">
        <v>15343</v>
      </c>
      <c r="AG234" t="s">
        <v>96</v>
      </c>
      <c r="AH234" t="s">
        <v>96</v>
      </c>
      <c r="AI234" t="s">
        <v>96</v>
      </c>
      <c r="AJ234" t="s">
        <v>96</v>
      </c>
      <c r="AK234">
        <v>5</v>
      </c>
      <c r="AL234">
        <v>4</v>
      </c>
      <c r="AM234">
        <v>3</v>
      </c>
      <c r="AN234">
        <v>2</v>
      </c>
      <c r="AO234">
        <v>5</v>
      </c>
      <c r="AP234">
        <v>5</v>
      </c>
    </row>
    <row r="235" spans="1:42" x14ac:dyDescent="0.25">
      <c r="A235" t="s">
        <v>7671</v>
      </c>
      <c r="B235">
        <v>17.706595980562501</v>
      </c>
      <c r="C235">
        <v>111</v>
      </c>
      <c r="D235" t="s">
        <v>18677</v>
      </c>
      <c r="E235">
        <v>2032</v>
      </c>
      <c r="F235">
        <v>1584.04385817926</v>
      </c>
      <c r="G235">
        <v>59.382987443274303</v>
      </c>
      <c r="H235" t="s">
        <v>18678</v>
      </c>
      <c r="I235" t="s">
        <v>18679</v>
      </c>
      <c r="J235" t="s">
        <v>43</v>
      </c>
      <c r="K235">
        <v>186468.65676422801</v>
      </c>
      <c r="L235">
        <v>21290.3699926177</v>
      </c>
      <c r="M235" t="s">
        <v>98</v>
      </c>
      <c r="N235" t="s">
        <v>98</v>
      </c>
      <c r="O235">
        <v>186469</v>
      </c>
      <c r="P235">
        <v>745876</v>
      </c>
      <c r="Q235">
        <v>22</v>
      </c>
      <c r="R235">
        <v>17.740695980562499</v>
      </c>
      <c r="S235" t="s">
        <v>7671</v>
      </c>
      <c r="T235">
        <v>2032</v>
      </c>
      <c r="U235">
        <v>1577.04385817926</v>
      </c>
      <c r="V235">
        <v>59.4</v>
      </c>
      <c r="W235" t="s">
        <v>18680</v>
      </c>
      <c r="X235">
        <v>72102278</v>
      </c>
      <c r="Y235" t="s">
        <v>96</v>
      </c>
      <c r="Z235" t="s">
        <v>7671</v>
      </c>
      <c r="AA235" t="s">
        <v>7669</v>
      </c>
      <c r="AB235" t="s">
        <v>7673</v>
      </c>
      <c r="AC235" t="s">
        <v>7670</v>
      </c>
      <c r="AD235" t="s">
        <v>18681</v>
      </c>
      <c r="AE235">
        <v>22</v>
      </c>
      <c r="AF235" t="s">
        <v>18680</v>
      </c>
      <c r="AG235" t="s">
        <v>96</v>
      </c>
      <c r="AH235" t="s">
        <v>96</v>
      </c>
      <c r="AI235" t="s">
        <v>96</v>
      </c>
      <c r="AJ235" t="s">
        <v>96</v>
      </c>
      <c r="AK235">
        <v>5</v>
      </c>
      <c r="AL235">
        <v>4</v>
      </c>
      <c r="AM235">
        <v>3</v>
      </c>
      <c r="AN235">
        <v>2</v>
      </c>
      <c r="AO235">
        <v>5</v>
      </c>
      <c r="AP235">
        <v>5</v>
      </c>
    </row>
    <row r="236" spans="1:42" x14ac:dyDescent="0.25">
      <c r="A236" t="s">
        <v>1048</v>
      </c>
      <c r="B236">
        <v>17.710356632707999</v>
      </c>
      <c r="C236">
        <v>153</v>
      </c>
      <c r="D236" t="s">
        <v>60</v>
      </c>
      <c r="F236">
        <v>1584.328239013</v>
      </c>
      <c r="G236">
        <v>79.493815998055695</v>
      </c>
      <c r="H236" t="s">
        <v>1764</v>
      </c>
      <c r="I236" t="s">
        <v>1765</v>
      </c>
      <c r="J236" t="s">
        <v>39</v>
      </c>
      <c r="K236">
        <v>434249.413231507</v>
      </c>
      <c r="L236">
        <v>88204.590407011696</v>
      </c>
      <c r="M236" t="s">
        <v>98</v>
      </c>
      <c r="N236" t="s">
        <v>98</v>
      </c>
      <c r="O236">
        <v>434249</v>
      </c>
      <c r="P236">
        <v>1736996</v>
      </c>
      <c r="Q236">
        <v>52</v>
      </c>
      <c r="R236">
        <v>17.744456632707998</v>
      </c>
      <c r="S236" t="s">
        <v>1048</v>
      </c>
      <c r="T236" t="s">
        <v>96</v>
      </c>
      <c r="U236">
        <v>1577.328239013</v>
      </c>
      <c r="V236">
        <v>79.5</v>
      </c>
      <c r="W236" t="s">
        <v>15346</v>
      </c>
      <c r="X236">
        <v>72102278</v>
      </c>
      <c r="Y236" t="s">
        <v>96</v>
      </c>
      <c r="Z236" t="s">
        <v>1048</v>
      </c>
      <c r="AA236" t="s">
        <v>1766</v>
      </c>
      <c r="AB236" t="s">
        <v>1047</v>
      </c>
      <c r="AC236" t="s">
        <v>1767</v>
      </c>
      <c r="AD236" t="s">
        <v>1046</v>
      </c>
      <c r="AE236">
        <v>52</v>
      </c>
      <c r="AF236" t="s">
        <v>15346</v>
      </c>
      <c r="AG236" t="s">
        <v>96</v>
      </c>
      <c r="AH236" t="s">
        <v>96</v>
      </c>
      <c r="AI236" t="s">
        <v>96</v>
      </c>
      <c r="AJ236" t="s">
        <v>96</v>
      </c>
      <c r="AK236">
        <v>5</v>
      </c>
      <c r="AL236" t="s">
        <v>96</v>
      </c>
      <c r="AM236">
        <v>3</v>
      </c>
      <c r="AN236">
        <v>2</v>
      </c>
      <c r="AO236">
        <v>5</v>
      </c>
      <c r="AP236">
        <v>5</v>
      </c>
    </row>
    <row r="237" spans="1:42" x14ac:dyDescent="0.25">
      <c r="A237" t="s">
        <v>1483</v>
      </c>
      <c r="B237">
        <v>17.749735282827299</v>
      </c>
      <c r="C237">
        <v>119</v>
      </c>
      <c r="D237" t="s">
        <v>1485</v>
      </c>
      <c r="E237">
        <v>1592.11827495231</v>
      </c>
      <c r="F237">
        <v>1587.30605587018</v>
      </c>
      <c r="G237">
        <v>88.042611518532894</v>
      </c>
      <c r="H237" t="s">
        <v>1486</v>
      </c>
      <c r="I237" t="s">
        <v>846</v>
      </c>
      <c r="J237" t="s">
        <v>44</v>
      </c>
      <c r="K237">
        <v>452733.26440368901</v>
      </c>
      <c r="L237">
        <v>174737.37301171999</v>
      </c>
      <c r="M237" t="s">
        <v>98</v>
      </c>
      <c r="N237" t="s">
        <v>98</v>
      </c>
      <c r="O237">
        <v>452733</v>
      </c>
      <c r="P237">
        <v>1810932</v>
      </c>
      <c r="Q237">
        <v>54</v>
      </c>
      <c r="R237">
        <v>17.783835282827297</v>
      </c>
      <c r="S237" t="s">
        <v>1484</v>
      </c>
      <c r="T237">
        <v>1592</v>
      </c>
      <c r="U237">
        <v>1580.30605587018</v>
      </c>
      <c r="V237">
        <v>88</v>
      </c>
      <c r="W237" t="s">
        <v>18682</v>
      </c>
      <c r="X237">
        <v>72102278</v>
      </c>
      <c r="Y237" t="s">
        <v>96</v>
      </c>
      <c r="Z237" t="s">
        <v>1484</v>
      </c>
      <c r="AA237" t="s">
        <v>1487</v>
      </c>
      <c r="AB237" t="s">
        <v>1483</v>
      </c>
      <c r="AC237" t="s">
        <v>1488</v>
      </c>
      <c r="AD237" t="s">
        <v>1482</v>
      </c>
      <c r="AE237">
        <v>54</v>
      </c>
      <c r="AF237" t="s">
        <v>1486</v>
      </c>
      <c r="AG237" t="s">
        <v>1485</v>
      </c>
      <c r="AH237" t="s">
        <v>118</v>
      </c>
      <c r="AI237" t="s">
        <v>152</v>
      </c>
      <c r="AJ237" t="s">
        <v>96</v>
      </c>
      <c r="AK237" t="s">
        <v>96</v>
      </c>
      <c r="AL237" t="s">
        <v>96</v>
      </c>
      <c r="AM237" t="s">
        <v>96</v>
      </c>
      <c r="AN237">
        <v>1</v>
      </c>
      <c r="AO237">
        <v>1</v>
      </c>
      <c r="AP237">
        <v>1</v>
      </c>
    </row>
    <row r="238" spans="1:42" x14ac:dyDescent="0.25">
      <c r="A238" t="s">
        <v>1282</v>
      </c>
      <c r="B238">
        <v>17.783142704112901</v>
      </c>
      <c r="C238">
        <v>66</v>
      </c>
      <c r="D238" t="s">
        <v>18683</v>
      </c>
      <c r="E238">
        <v>1393</v>
      </c>
      <c r="F238">
        <v>1589.83232789722</v>
      </c>
      <c r="G238">
        <v>58.103502899845097</v>
      </c>
      <c r="H238" t="s">
        <v>18684</v>
      </c>
      <c r="I238" t="s">
        <v>13343</v>
      </c>
      <c r="J238" t="s">
        <v>43</v>
      </c>
      <c r="K238">
        <v>81502.521688884794</v>
      </c>
      <c r="L238">
        <v>30434.493916432199</v>
      </c>
      <c r="M238" t="s">
        <v>98</v>
      </c>
      <c r="N238" t="s">
        <v>98</v>
      </c>
      <c r="O238">
        <v>81503</v>
      </c>
      <c r="P238">
        <v>326012</v>
      </c>
      <c r="Q238">
        <v>10</v>
      </c>
      <c r="R238">
        <v>17.8172427041129</v>
      </c>
      <c r="S238" t="s">
        <v>1282</v>
      </c>
      <c r="T238">
        <v>1393</v>
      </c>
      <c r="U238">
        <v>1582.83232789722</v>
      </c>
      <c r="V238">
        <v>58.1</v>
      </c>
      <c r="W238" t="s">
        <v>15348</v>
      </c>
      <c r="X238">
        <v>72102278</v>
      </c>
      <c r="Y238" t="s">
        <v>96</v>
      </c>
      <c r="Z238" t="s">
        <v>1282</v>
      </c>
      <c r="AA238" t="s">
        <v>3295</v>
      </c>
      <c r="AB238" t="s">
        <v>3296</v>
      </c>
      <c r="AC238" t="s">
        <v>3297</v>
      </c>
      <c r="AD238" t="s">
        <v>1283</v>
      </c>
      <c r="AE238">
        <v>10</v>
      </c>
      <c r="AF238" t="s">
        <v>15348</v>
      </c>
      <c r="AG238" t="s">
        <v>96</v>
      </c>
      <c r="AH238" t="s">
        <v>96</v>
      </c>
      <c r="AI238" t="s">
        <v>96</v>
      </c>
      <c r="AJ238" t="s">
        <v>96</v>
      </c>
      <c r="AK238">
        <v>5</v>
      </c>
      <c r="AL238">
        <v>4</v>
      </c>
      <c r="AM238">
        <v>3</v>
      </c>
      <c r="AN238">
        <v>2</v>
      </c>
      <c r="AO238">
        <v>5</v>
      </c>
      <c r="AP238">
        <v>5</v>
      </c>
    </row>
    <row r="239" spans="1:42" x14ac:dyDescent="0.25">
      <c r="A239" t="s">
        <v>1282</v>
      </c>
      <c r="B239">
        <v>17.784434388910899</v>
      </c>
      <c r="C239">
        <v>66.099998474121094</v>
      </c>
      <c r="D239" t="s">
        <v>18685</v>
      </c>
      <c r="E239">
        <v>1545</v>
      </c>
      <c r="F239">
        <v>1589.93000521105</v>
      </c>
      <c r="G239">
        <v>57.293235064391503</v>
      </c>
      <c r="H239" t="s">
        <v>18686</v>
      </c>
      <c r="I239" t="s">
        <v>18548</v>
      </c>
      <c r="J239" t="s">
        <v>43</v>
      </c>
      <c r="K239">
        <v>123723.446469184</v>
      </c>
      <c r="L239">
        <v>30434.493916432199</v>
      </c>
      <c r="M239" t="s">
        <v>98</v>
      </c>
      <c r="N239" t="s">
        <v>98</v>
      </c>
      <c r="O239">
        <v>123723</v>
      </c>
      <c r="P239">
        <v>494892</v>
      </c>
      <c r="Q239">
        <v>15</v>
      </c>
      <c r="R239">
        <v>17.818534388910898</v>
      </c>
      <c r="S239" t="s">
        <v>1282</v>
      </c>
      <c r="T239">
        <v>1545</v>
      </c>
      <c r="U239">
        <v>1582.93000521105</v>
      </c>
      <c r="V239">
        <v>57.3</v>
      </c>
      <c r="W239" t="s">
        <v>15348</v>
      </c>
      <c r="X239">
        <v>72102278</v>
      </c>
      <c r="Y239" t="s">
        <v>96</v>
      </c>
      <c r="Z239" t="s">
        <v>1282</v>
      </c>
      <c r="AA239" t="s">
        <v>3295</v>
      </c>
      <c r="AB239" t="s">
        <v>3296</v>
      </c>
      <c r="AC239" t="s">
        <v>3297</v>
      </c>
      <c r="AD239" t="s">
        <v>1283</v>
      </c>
      <c r="AE239">
        <v>15</v>
      </c>
      <c r="AF239" t="s">
        <v>15348</v>
      </c>
      <c r="AG239" t="s">
        <v>96</v>
      </c>
      <c r="AH239" t="s">
        <v>96</v>
      </c>
      <c r="AI239" t="s">
        <v>96</v>
      </c>
      <c r="AJ239" t="s">
        <v>96</v>
      </c>
      <c r="AK239">
        <v>5</v>
      </c>
      <c r="AL239" t="s">
        <v>96</v>
      </c>
      <c r="AM239">
        <v>3</v>
      </c>
      <c r="AN239">
        <v>2</v>
      </c>
      <c r="AO239">
        <v>5</v>
      </c>
      <c r="AP239">
        <v>5</v>
      </c>
    </row>
    <row r="240" spans="1:42" x14ac:dyDescent="0.25">
      <c r="A240" t="s">
        <v>200</v>
      </c>
      <c r="B240">
        <v>17.8214780711691</v>
      </c>
      <c r="C240">
        <v>83.099998474121094</v>
      </c>
      <c r="D240" t="s">
        <v>2099</v>
      </c>
      <c r="E240">
        <v>1592</v>
      </c>
      <c r="F240">
        <v>1592.7312516008101</v>
      </c>
      <c r="G240">
        <v>83.515953631477998</v>
      </c>
      <c r="H240" t="s">
        <v>2100</v>
      </c>
      <c r="I240" t="s">
        <v>819</v>
      </c>
      <c r="J240" t="s">
        <v>44</v>
      </c>
      <c r="K240">
        <v>788075.34666046698</v>
      </c>
      <c r="L240">
        <v>106151.273891634</v>
      </c>
      <c r="M240" t="s">
        <v>98</v>
      </c>
      <c r="N240" t="s">
        <v>98</v>
      </c>
      <c r="O240">
        <v>788075</v>
      </c>
      <c r="P240">
        <v>3152300</v>
      </c>
      <c r="Q240">
        <v>95</v>
      </c>
      <c r="R240">
        <v>17.855578071169099</v>
      </c>
      <c r="S240" t="s">
        <v>2150</v>
      </c>
      <c r="T240">
        <v>1592</v>
      </c>
      <c r="U240">
        <v>1585.7312516008101</v>
      </c>
      <c r="V240">
        <v>83.5</v>
      </c>
      <c r="W240" t="s">
        <v>15798</v>
      </c>
      <c r="X240">
        <v>72102278</v>
      </c>
      <c r="Y240" t="s">
        <v>96</v>
      </c>
      <c r="Z240" t="s">
        <v>2150</v>
      </c>
      <c r="AA240" t="s">
        <v>2506</v>
      </c>
      <c r="AB240" t="s">
        <v>200</v>
      </c>
      <c r="AC240" t="s">
        <v>2507</v>
      </c>
      <c r="AD240" t="s">
        <v>199</v>
      </c>
      <c r="AE240">
        <v>95</v>
      </c>
      <c r="AF240" t="s">
        <v>2100</v>
      </c>
      <c r="AG240" t="s">
        <v>2099</v>
      </c>
      <c r="AH240" t="s">
        <v>118</v>
      </c>
      <c r="AI240" t="s">
        <v>96</v>
      </c>
      <c r="AJ240" t="s">
        <v>96</v>
      </c>
      <c r="AK240" t="s">
        <v>96</v>
      </c>
      <c r="AL240" t="s">
        <v>96</v>
      </c>
      <c r="AM240" t="s">
        <v>96</v>
      </c>
      <c r="AN240">
        <v>2</v>
      </c>
      <c r="AO240">
        <v>2</v>
      </c>
      <c r="AP240">
        <v>2</v>
      </c>
    </row>
    <row r="241" spans="1:42" x14ac:dyDescent="0.25">
      <c r="A241" t="s">
        <v>1491</v>
      </c>
      <c r="B241">
        <v>17.842135346088899</v>
      </c>
      <c r="C241">
        <v>171</v>
      </c>
      <c r="D241" t="s">
        <v>1364</v>
      </c>
      <c r="E241">
        <v>1612</v>
      </c>
      <c r="F241">
        <v>1594.2933564798</v>
      </c>
      <c r="G241">
        <v>80.833871480877903</v>
      </c>
      <c r="H241" t="s">
        <v>1365</v>
      </c>
      <c r="I241" t="s">
        <v>820</v>
      </c>
      <c r="J241" t="s">
        <v>43</v>
      </c>
      <c r="K241">
        <v>156473.72171090799</v>
      </c>
      <c r="L241">
        <v>59040.795156527798</v>
      </c>
      <c r="M241" t="s">
        <v>98</v>
      </c>
      <c r="N241" t="s">
        <v>98</v>
      </c>
      <c r="O241">
        <v>156474</v>
      </c>
      <c r="P241">
        <v>625896</v>
      </c>
      <c r="Q241">
        <v>19</v>
      </c>
      <c r="R241">
        <v>17.876235346088897</v>
      </c>
      <c r="S241" t="s">
        <v>1489</v>
      </c>
      <c r="T241">
        <v>1612</v>
      </c>
      <c r="U241">
        <v>1587.2933564798</v>
      </c>
      <c r="V241">
        <v>80.8</v>
      </c>
      <c r="W241" t="s">
        <v>15349</v>
      </c>
      <c r="X241">
        <v>72102278</v>
      </c>
      <c r="Y241" t="s">
        <v>96</v>
      </c>
      <c r="Z241" t="s">
        <v>1489</v>
      </c>
      <c r="AA241" t="s">
        <v>1490</v>
      </c>
      <c r="AB241" t="s">
        <v>1491</v>
      </c>
      <c r="AC241" t="s">
        <v>1492</v>
      </c>
      <c r="AD241" t="s">
        <v>1493</v>
      </c>
      <c r="AE241">
        <v>19</v>
      </c>
      <c r="AF241" t="s">
        <v>1365</v>
      </c>
      <c r="AG241" t="s">
        <v>1364</v>
      </c>
      <c r="AH241" t="s">
        <v>96</v>
      </c>
      <c r="AI241" t="s">
        <v>96</v>
      </c>
      <c r="AJ241" t="s">
        <v>96</v>
      </c>
      <c r="AK241" t="s">
        <v>96</v>
      </c>
      <c r="AL241" t="s">
        <v>96</v>
      </c>
      <c r="AM241">
        <v>3</v>
      </c>
      <c r="AN241">
        <v>2</v>
      </c>
      <c r="AO241">
        <v>3</v>
      </c>
      <c r="AP241">
        <v>3</v>
      </c>
    </row>
    <row r="242" spans="1:42" x14ac:dyDescent="0.25">
      <c r="A242" t="s">
        <v>206</v>
      </c>
      <c r="B242">
        <v>17.9144147894207</v>
      </c>
      <c r="C242">
        <v>57</v>
      </c>
      <c r="D242" t="s">
        <v>18687</v>
      </c>
      <c r="E242">
        <v>1355</v>
      </c>
      <c r="F242">
        <v>1599.75913410623</v>
      </c>
      <c r="G242">
        <v>82.3155689752667</v>
      </c>
      <c r="H242" t="s">
        <v>18688</v>
      </c>
      <c r="I242" t="s">
        <v>50</v>
      </c>
      <c r="J242" t="s">
        <v>43</v>
      </c>
      <c r="K242">
        <v>1277372.3206003399</v>
      </c>
      <c r="L242">
        <v>207264.39970117999</v>
      </c>
      <c r="M242">
        <v>586129.81081983296</v>
      </c>
      <c r="N242">
        <v>586129.81081983296</v>
      </c>
      <c r="O242">
        <v>691243</v>
      </c>
      <c r="P242">
        <v>2764972</v>
      </c>
      <c r="Q242">
        <v>83</v>
      </c>
      <c r="R242">
        <v>17.948514789420699</v>
      </c>
      <c r="S242" t="s">
        <v>206</v>
      </c>
      <c r="T242">
        <v>1355</v>
      </c>
      <c r="U242">
        <v>1592.75913410623</v>
      </c>
      <c r="V242">
        <v>82.3</v>
      </c>
      <c r="W242" t="s">
        <v>14266</v>
      </c>
      <c r="X242">
        <v>72102278</v>
      </c>
      <c r="Y242" t="s">
        <v>96</v>
      </c>
      <c r="Z242" t="s">
        <v>206</v>
      </c>
      <c r="AA242" t="s">
        <v>204</v>
      </c>
      <c r="AB242" t="s">
        <v>569</v>
      </c>
      <c r="AC242" t="s">
        <v>205</v>
      </c>
      <c r="AD242" t="s">
        <v>570</v>
      </c>
      <c r="AE242">
        <v>83</v>
      </c>
      <c r="AF242" t="s">
        <v>14266</v>
      </c>
      <c r="AG242" t="s">
        <v>96</v>
      </c>
      <c r="AH242" t="s">
        <v>96</v>
      </c>
      <c r="AI242" t="s">
        <v>96</v>
      </c>
      <c r="AJ242" t="s">
        <v>96</v>
      </c>
      <c r="AK242" t="s">
        <v>96</v>
      </c>
      <c r="AL242">
        <v>4</v>
      </c>
      <c r="AM242">
        <v>3</v>
      </c>
      <c r="AN242">
        <v>2</v>
      </c>
      <c r="AO242">
        <v>4</v>
      </c>
      <c r="AP242">
        <v>4</v>
      </c>
    </row>
    <row r="243" spans="1:42" x14ac:dyDescent="0.25">
      <c r="A243" t="s">
        <v>201</v>
      </c>
      <c r="B243">
        <v>17.918702140371401</v>
      </c>
      <c r="C243">
        <v>149</v>
      </c>
      <c r="D243" t="s">
        <v>18689</v>
      </c>
      <c r="E243">
        <v>1598</v>
      </c>
      <c r="F243">
        <v>1600.0938277947</v>
      </c>
      <c r="G243">
        <v>94.065775985551795</v>
      </c>
      <c r="H243" t="s">
        <v>18690</v>
      </c>
      <c r="I243" t="s">
        <v>18691</v>
      </c>
      <c r="J243" t="s">
        <v>44</v>
      </c>
      <c r="K243">
        <v>1499696.0440235899</v>
      </c>
      <c r="L243">
        <v>796889.39703806001</v>
      </c>
      <c r="M243">
        <v>528446.98043209605</v>
      </c>
      <c r="N243">
        <v>528446.98043209605</v>
      </c>
      <c r="O243">
        <v>971249</v>
      </c>
      <c r="P243">
        <v>3884996</v>
      </c>
      <c r="Q243">
        <v>117</v>
      </c>
      <c r="R243">
        <v>17.9528021403714</v>
      </c>
      <c r="S243" t="s">
        <v>202</v>
      </c>
      <c r="T243">
        <v>1598</v>
      </c>
      <c r="U243">
        <v>1593.0938277947</v>
      </c>
      <c r="V243">
        <v>94.1</v>
      </c>
      <c r="W243" t="s">
        <v>18692</v>
      </c>
      <c r="X243">
        <v>72102278</v>
      </c>
      <c r="Y243" t="s">
        <v>96</v>
      </c>
      <c r="Z243" t="s">
        <v>202</v>
      </c>
      <c r="AA243" t="s">
        <v>2732</v>
      </c>
      <c r="AB243" t="s">
        <v>201</v>
      </c>
      <c r="AC243" t="s">
        <v>2733</v>
      </c>
      <c r="AD243" t="s">
        <v>203</v>
      </c>
      <c r="AE243">
        <v>117</v>
      </c>
      <c r="AF243" t="s">
        <v>18690</v>
      </c>
      <c r="AG243" t="s">
        <v>18689</v>
      </c>
      <c r="AH243" t="s">
        <v>118</v>
      </c>
      <c r="AI243" t="s">
        <v>152</v>
      </c>
      <c r="AJ243" t="s">
        <v>96</v>
      </c>
      <c r="AK243" t="s">
        <v>96</v>
      </c>
      <c r="AL243" t="s">
        <v>96</v>
      </c>
      <c r="AM243" t="s">
        <v>96</v>
      </c>
      <c r="AN243">
        <v>1</v>
      </c>
      <c r="AO243">
        <v>1</v>
      </c>
      <c r="AP243">
        <v>1</v>
      </c>
    </row>
    <row r="244" spans="1:42" x14ac:dyDescent="0.25">
      <c r="A244" t="s">
        <v>611</v>
      </c>
      <c r="B244">
        <v>17.9213226037769</v>
      </c>
      <c r="C244">
        <v>177</v>
      </c>
      <c r="D244" t="s">
        <v>18693</v>
      </c>
      <c r="E244">
        <v>1889</v>
      </c>
      <c r="F244">
        <v>1600.31691399024</v>
      </c>
      <c r="G244">
        <v>55.147131559444297</v>
      </c>
      <c r="H244" t="s">
        <v>18694</v>
      </c>
      <c r="I244" t="s">
        <v>18691</v>
      </c>
      <c r="J244" t="s">
        <v>43</v>
      </c>
      <c r="K244">
        <v>313361.449228112</v>
      </c>
      <c r="L244">
        <v>155848.548698678</v>
      </c>
      <c r="M244" t="s">
        <v>98</v>
      </c>
      <c r="N244" t="s">
        <v>98</v>
      </c>
      <c r="O244">
        <v>313361</v>
      </c>
      <c r="P244">
        <v>1253444</v>
      </c>
      <c r="Q244">
        <v>38</v>
      </c>
      <c r="R244">
        <v>17.955422603776899</v>
      </c>
      <c r="S244" t="s">
        <v>612</v>
      </c>
      <c r="T244">
        <v>1889</v>
      </c>
      <c r="U244">
        <v>1593.31691399024</v>
      </c>
      <c r="V244">
        <v>55.1</v>
      </c>
      <c r="W244" t="s">
        <v>18695</v>
      </c>
      <c r="X244">
        <v>72102278</v>
      </c>
      <c r="Y244" t="s">
        <v>96</v>
      </c>
      <c r="Z244" t="s">
        <v>612</v>
      </c>
      <c r="AA244" t="s">
        <v>613</v>
      </c>
      <c r="AB244" t="s">
        <v>611</v>
      </c>
      <c r="AC244" t="s">
        <v>614</v>
      </c>
      <c r="AD244" t="s">
        <v>615</v>
      </c>
      <c r="AE244">
        <v>38</v>
      </c>
      <c r="AF244" t="s">
        <v>18695</v>
      </c>
      <c r="AG244" t="s">
        <v>96</v>
      </c>
      <c r="AH244" t="s">
        <v>96</v>
      </c>
      <c r="AI244" t="s">
        <v>96</v>
      </c>
      <c r="AJ244" t="s">
        <v>96</v>
      </c>
      <c r="AK244">
        <v>5</v>
      </c>
      <c r="AL244">
        <v>4</v>
      </c>
      <c r="AM244">
        <v>3</v>
      </c>
      <c r="AN244">
        <v>2</v>
      </c>
      <c r="AO244">
        <v>5</v>
      </c>
      <c r="AP244">
        <v>5</v>
      </c>
    </row>
    <row r="245" spans="1:42" x14ac:dyDescent="0.25">
      <c r="A245" t="s">
        <v>1494</v>
      </c>
      <c r="B245">
        <v>17.941744261330999</v>
      </c>
      <c r="C245">
        <v>100</v>
      </c>
      <c r="D245" t="s">
        <v>18696</v>
      </c>
      <c r="E245">
        <v>1541</v>
      </c>
      <c r="F245">
        <v>1602.0554575932599</v>
      </c>
      <c r="G245">
        <v>57.181600865627097</v>
      </c>
      <c r="H245" t="s">
        <v>18697</v>
      </c>
      <c r="I245" t="s">
        <v>2123</v>
      </c>
      <c r="J245" t="s">
        <v>43</v>
      </c>
      <c r="K245">
        <v>373926.254246686</v>
      </c>
      <c r="L245">
        <v>209640.93739924699</v>
      </c>
      <c r="M245" t="s">
        <v>98</v>
      </c>
      <c r="N245" t="s">
        <v>98</v>
      </c>
      <c r="O245">
        <v>373926</v>
      </c>
      <c r="P245">
        <v>1495704</v>
      </c>
      <c r="Q245">
        <v>45</v>
      </c>
      <c r="R245">
        <v>17.975844261330998</v>
      </c>
      <c r="S245" t="s">
        <v>1495</v>
      </c>
      <c r="T245">
        <v>1541</v>
      </c>
      <c r="U245">
        <v>1595.0554575932599</v>
      </c>
      <c r="V245">
        <v>57.2</v>
      </c>
      <c r="W245" t="s">
        <v>18698</v>
      </c>
      <c r="X245">
        <v>72102278</v>
      </c>
      <c r="Y245" t="s">
        <v>96</v>
      </c>
      <c r="Z245" t="s">
        <v>1495</v>
      </c>
      <c r="AA245" t="s">
        <v>1496</v>
      </c>
      <c r="AB245" t="s">
        <v>1494</v>
      </c>
      <c r="AC245" t="s">
        <v>1497</v>
      </c>
      <c r="AD245" t="s">
        <v>1498</v>
      </c>
      <c r="AE245">
        <v>45</v>
      </c>
      <c r="AF245" t="s">
        <v>18698</v>
      </c>
      <c r="AG245" t="s">
        <v>96</v>
      </c>
      <c r="AH245" t="s">
        <v>96</v>
      </c>
      <c r="AI245" t="s">
        <v>96</v>
      </c>
      <c r="AJ245" t="s">
        <v>96</v>
      </c>
      <c r="AK245">
        <v>5</v>
      </c>
      <c r="AL245" t="s">
        <v>96</v>
      </c>
      <c r="AM245">
        <v>3</v>
      </c>
      <c r="AN245">
        <v>2</v>
      </c>
      <c r="AO245">
        <v>5</v>
      </c>
      <c r="AP245">
        <v>5</v>
      </c>
    </row>
    <row r="246" spans="1:42" x14ac:dyDescent="0.25">
      <c r="A246" t="s">
        <v>687</v>
      </c>
      <c r="B246">
        <v>17.943703246161601</v>
      </c>
      <c r="C246">
        <v>71.099998474121094</v>
      </c>
      <c r="D246" t="s">
        <v>3534</v>
      </c>
      <c r="E246">
        <v>1636</v>
      </c>
      <c r="F246">
        <v>1602.2222305663299</v>
      </c>
      <c r="G246">
        <v>68.770093144788802</v>
      </c>
      <c r="H246" t="s">
        <v>3535</v>
      </c>
      <c r="I246" t="s">
        <v>2123</v>
      </c>
      <c r="J246" t="s">
        <v>43</v>
      </c>
      <c r="K246">
        <v>1181873.56352254</v>
      </c>
      <c r="L246">
        <v>269040.425884703</v>
      </c>
      <c r="M246" t="s">
        <v>98</v>
      </c>
      <c r="N246" t="s">
        <v>98</v>
      </c>
      <c r="O246">
        <v>1181874</v>
      </c>
      <c r="P246">
        <v>4727496</v>
      </c>
      <c r="Q246">
        <v>142</v>
      </c>
      <c r="R246">
        <v>17.977803246161599</v>
      </c>
      <c r="S246" t="s">
        <v>302</v>
      </c>
      <c r="T246">
        <v>1636</v>
      </c>
      <c r="U246">
        <v>1595.2222305663299</v>
      </c>
      <c r="V246">
        <v>68.8</v>
      </c>
      <c r="W246" t="s">
        <v>16110</v>
      </c>
      <c r="X246">
        <v>72102278</v>
      </c>
      <c r="Y246" t="s">
        <v>96</v>
      </c>
      <c r="Z246" t="s">
        <v>302</v>
      </c>
      <c r="AA246" t="s">
        <v>686</v>
      </c>
      <c r="AB246" t="s">
        <v>687</v>
      </c>
      <c r="AC246" t="s">
        <v>1905</v>
      </c>
      <c r="AD246" t="s">
        <v>688</v>
      </c>
      <c r="AE246">
        <v>142</v>
      </c>
      <c r="AF246" t="s">
        <v>16110</v>
      </c>
      <c r="AG246" t="s">
        <v>96</v>
      </c>
      <c r="AH246" t="s">
        <v>96</v>
      </c>
      <c r="AI246" t="s">
        <v>96</v>
      </c>
      <c r="AJ246" t="s">
        <v>96</v>
      </c>
      <c r="AK246">
        <v>5</v>
      </c>
      <c r="AL246" t="s">
        <v>96</v>
      </c>
      <c r="AM246">
        <v>3</v>
      </c>
      <c r="AN246">
        <v>2</v>
      </c>
      <c r="AO246">
        <v>5</v>
      </c>
      <c r="AP246">
        <v>5</v>
      </c>
    </row>
    <row r="247" spans="1:42" x14ac:dyDescent="0.25">
      <c r="A247" t="s">
        <v>1058</v>
      </c>
      <c r="B247">
        <v>18.060948210048199</v>
      </c>
      <c r="C247">
        <v>181</v>
      </c>
      <c r="D247" t="s">
        <v>1059</v>
      </c>
      <c r="E247">
        <v>1607</v>
      </c>
      <c r="F247">
        <v>1612.2035693195701</v>
      </c>
      <c r="G247">
        <v>90.494360681759403</v>
      </c>
      <c r="H247" t="s">
        <v>1060</v>
      </c>
      <c r="I247" t="s">
        <v>1061</v>
      </c>
      <c r="J247" t="s">
        <v>44</v>
      </c>
      <c r="K247">
        <v>1200381.3650219101</v>
      </c>
      <c r="L247">
        <v>330178.22272436699</v>
      </c>
      <c r="M247" t="s">
        <v>98</v>
      </c>
      <c r="N247" t="s">
        <v>98</v>
      </c>
      <c r="O247">
        <v>1200381</v>
      </c>
      <c r="P247">
        <v>4801524</v>
      </c>
      <c r="Q247">
        <v>144</v>
      </c>
      <c r="R247">
        <v>18.095048210048198</v>
      </c>
      <c r="S247" t="s">
        <v>1058</v>
      </c>
      <c r="T247">
        <v>1607</v>
      </c>
      <c r="U247">
        <v>1605.2035693195701</v>
      </c>
      <c r="V247">
        <v>90.5</v>
      </c>
      <c r="W247" t="s">
        <v>15353</v>
      </c>
      <c r="X247">
        <v>72102278</v>
      </c>
      <c r="Y247" t="s">
        <v>96</v>
      </c>
      <c r="Z247" t="s">
        <v>1058</v>
      </c>
      <c r="AA247" t="s">
        <v>1062</v>
      </c>
      <c r="AB247" t="s">
        <v>1063</v>
      </c>
      <c r="AC247" t="s">
        <v>653</v>
      </c>
      <c r="AD247" t="s">
        <v>1064</v>
      </c>
      <c r="AE247">
        <v>144</v>
      </c>
      <c r="AF247" t="s">
        <v>1060</v>
      </c>
      <c r="AG247" t="s">
        <v>1059</v>
      </c>
      <c r="AH247" t="s">
        <v>118</v>
      </c>
      <c r="AI247" t="s">
        <v>96</v>
      </c>
      <c r="AJ247" t="s">
        <v>96</v>
      </c>
      <c r="AK247" t="s">
        <v>96</v>
      </c>
      <c r="AL247" t="s">
        <v>96</v>
      </c>
      <c r="AM247" t="s">
        <v>96</v>
      </c>
      <c r="AN247">
        <v>2</v>
      </c>
      <c r="AO247">
        <v>2</v>
      </c>
      <c r="AP247">
        <v>2</v>
      </c>
    </row>
    <row r="248" spans="1:42" x14ac:dyDescent="0.25">
      <c r="A248" t="s">
        <v>6255</v>
      </c>
      <c r="B248">
        <v>18.0681123171615</v>
      </c>
      <c r="C248">
        <v>98.099998474121094</v>
      </c>
      <c r="D248" t="s">
        <v>18699</v>
      </c>
      <c r="E248">
        <v>2039</v>
      </c>
      <c r="F248">
        <v>1612.8134665602799</v>
      </c>
      <c r="G248">
        <v>51.9188945903812</v>
      </c>
      <c r="H248" t="s">
        <v>18700</v>
      </c>
      <c r="I248" t="s">
        <v>18701</v>
      </c>
      <c r="J248" t="s">
        <v>43</v>
      </c>
      <c r="K248">
        <v>274806.30071716098</v>
      </c>
      <c r="L248">
        <v>32938.208718177797</v>
      </c>
      <c r="M248" t="s">
        <v>98</v>
      </c>
      <c r="N248" t="s">
        <v>98</v>
      </c>
      <c r="O248">
        <v>274806</v>
      </c>
      <c r="P248">
        <v>1099224</v>
      </c>
      <c r="Q248">
        <v>33</v>
      </c>
      <c r="R248">
        <v>18.102212317161499</v>
      </c>
      <c r="S248" t="s">
        <v>6255</v>
      </c>
      <c r="T248">
        <v>2039</v>
      </c>
      <c r="U248">
        <v>1605.8134665602799</v>
      </c>
      <c r="V248">
        <v>51.9</v>
      </c>
      <c r="W248" t="s">
        <v>18702</v>
      </c>
      <c r="X248">
        <v>72102278</v>
      </c>
      <c r="Y248" t="s">
        <v>96</v>
      </c>
      <c r="Z248" t="s">
        <v>6255</v>
      </c>
      <c r="AA248" t="s">
        <v>6256</v>
      </c>
      <c r="AB248" t="s">
        <v>6257</v>
      </c>
      <c r="AC248" t="s">
        <v>6258</v>
      </c>
      <c r="AD248" t="s">
        <v>17188</v>
      </c>
      <c r="AE248">
        <v>33</v>
      </c>
      <c r="AF248" t="s">
        <v>18702</v>
      </c>
      <c r="AG248" t="s">
        <v>96</v>
      </c>
      <c r="AH248" t="s">
        <v>96</v>
      </c>
      <c r="AI248" t="s">
        <v>96</v>
      </c>
      <c r="AJ248" t="s">
        <v>96</v>
      </c>
      <c r="AK248">
        <v>5</v>
      </c>
      <c r="AL248">
        <v>4</v>
      </c>
      <c r="AM248">
        <v>3</v>
      </c>
      <c r="AN248">
        <v>2</v>
      </c>
      <c r="AO248">
        <v>5</v>
      </c>
      <c r="AP248">
        <v>5</v>
      </c>
    </row>
    <row r="249" spans="1:42" x14ac:dyDescent="0.25">
      <c r="A249" t="s">
        <v>11466</v>
      </c>
      <c r="B249">
        <v>18.091292165567001</v>
      </c>
      <c r="C249">
        <v>146</v>
      </c>
      <c r="D249" t="s">
        <v>18703</v>
      </c>
      <c r="E249">
        <v>2686</v>
      </c>
      <c r="F249">
        <v>1614.78682141933</v>
      </c>
      <c r="G249">
        <v>60.531667267633097</v>
      </c>
      <c r="H249" t="s">
        <v>18704</v>
      </c>
      <c r="I249" t="s">
        <v>18705</v>
      </c>
      <c r="J249" t="s">
        <v>43</v>
      </c>
      <c r="K249">
        <v>94709.808486346301</v>
      </c>
      <c r="L249">
        <v>19685.270765332702</v>
      </c>
      <c r="M249" t="s">
        <v>98</v>
      </c>
      <c r="N249" t="s">
        <v>98</v>
      </c>
      <c r="O249">
        <v>94710</v>
      </c>
      <c r="P249">
        <v>378840</v>
      </c>
      <c r="Q249">
        <v>11</v>
      </c>
      <c r="R249">
        <v>18.125392165567</v>
      </c>
      <c r="S249" t="s">
        <v>11466</v>
      </c>
      <c r="T249">
        <v>2686</v>
      </c>
      <c r="U249">
        <v>1607.78682141933</v>
      </c>
      <c r="V249">
        <v>60.5</v>
      </c>
      <c r="W249" t="s">
        <v>18706</v>
      </c>
      <c r="X249">
        <v>72102278</v>
      </c>
      <c r="Y249" t="s">
        <v>96</v>
      </c>
      <c r="Z249" t="s">
        <v>11466</v>
      </c>
      <c r="AA249" t="s">
        <v>11470</v>
      </c>
      <c r="AB249" t="s">
        <v>11471</v>
      </c>
      <c r="AC249" t="s">
        <v>11472</v>
      </c>
      <c r="AD249" t="s">
        <v>11473</v>
      </c>
      <c r="AE249">
        <v>11</v>
      </c>
      <c r="AF249" t="s">
        <v>18706</v>
      </c>
      <c r="AG249" t="s">
        <v>96</v>
      </c>
      <c r="AH249" t="s">
        <v>96</v>
      </c>
      <c r="AI249" t="s">
        <v>96</v>
      </c>
      <c r="AJ249" t="s">
        <v>96</v>
      </c>
      <c r="AK249">
        <v>5</v>
      </c>
      <c r="AL249">
        <v>4</v>
      </c>
      <c r="AM249">
        <v>3</v>
      </c>
      <c r="AN249">
        <v>2</v>
      </c>
      <c r="AO249">
        <v>5</v>
      </c>
      <c r="AP249">
        <v>5</v>
      </c>
    </row>
    <row r="250" spans="1:42" x14ac:dyDescent="0.25">
      <c r="A250" t="s">
        <v>1284</v>
      </c>
      <c r="B250">
        <v>18.102814493038998</v>
      </c>
      <c r="C250">
        <v>121</v>
      </c>
      <c r="D250" t="s">
        <v>1366</v>
      </c>
      <c r="E250">
        <v>1917</v>
      </c>
      <c r="F250">
        <v>1615.76774418063</v>
      </c>
      <c r="G250">
        <v>66.609475703076498</v>
      </c>
      <c r="H250" t="s">
        <v>1367</v>
      </c>
      <c r="I250" t="s">
        <v>1082</v>
      </c>
      <c r="J250" t="s">
        <v>43</v>
      </c>
      <c r="K250">
        <v>179275.285431775</v>
      </c>
      <c r="L250">
        <v>89903.245794058399</v>
      </c>
      <c r="M250" t="s">
        <v>98</v>
      </c>
      <c r="N250" t="s">
        <v>98</v>
      </c>
      <c r="O250">
        <v>179275</v>
      </c>
      <c r="P250">
        <v>717100</v>
      </c>
      <c r="Q250">
        <v>22</v>
      </c>
      <c r="R250">
        <v>18.136914493038997</v>
      </c>
      <c r="S250" t="s">
        <v>1284</v>
      </c>
      <c r="T250">
        <v>1917</v>
      </c>
      <c r="U250">
        <v>1608.76774418063</v>
      </c>
      <c r="V250">
        <v>66.599999999999994</v>
      </c>
      <c r="W250" t="s">
        <v>15355</v>
      </c>
      <c r="X250">
        <v>72102278</v>
      </c>
      <c r="Y250" t="s">
        <v>96</v>
      </c>
      <c r="Z250" t="s">
        <v>1284</v>
      </c>
      <c r="AA250" t="s">
        <v>1285</v>
      </c>
      <c r="AB250" t="s">
        <v>1286</v>
      </c>
      <c r="AC250" t="s">
        <v>1287</v>
      </c>
      <c r="AD250" t="s">
        <v>1288</v>
      </c>
      <c r="AE250">
        <v>22</v>
      </c>
      <c r="AF250" t="s">
        <v>15355</v>
      </c>
      <c r="AG250" t="s">
        <v>96</v>
      </c>
      <c r="AH250" t="s">
        <v>96</v>
      </c>
      <c r="AI250" t="s">
        <v>96</v>
      </c>
      <c r="AJ250" t="s">
        <v>96</v>
      </c>
      <c r="AK250">
        <v>5</v>
      </c>
      <c r="AL250">
        <v>4</v>
      </c>
      <c r="AM250">
        <v>3</v>
      </c>
      <c r="AN250">
        <v>2</v>
      </c>
      <c r="AO250">
        <v>5</v>
      </c>
      <c r="AP250">
        <v>5</v>
      </c>
    </row>
    <row r="251" spans="1:42" x14ac:dyDescent="0.25">
      <c r="A251" t="s">
        <v>18707</v>
      </c>
      <c r="B251">
        <v>18.153766407002902</v>
      </c>
      <c r="C251">
        <v>162</v>
      </c>
      <c r="D251" t="s">
        <v>18708</v>
      </c>
      <c r="E251">
        <v>1907</v>
      </c>
      <c r="F251">
        <v>1620.1054001151799</v>
      </c>
      <c r="G251">
        <v>56.088961808087397</v>
      </c>
      <c r="H251" t="s">
        <v>18709</v>
      </c>
      <c r="I251" t="s">
        <v>8652</v>
      </c>
      <c r="J251" t="s">
        <v>43</v>
      </c>
      <c r="K251">
        <v>74613.303982043406</v>
      </c>
      <c r="L251">
        <v>26165.541800415001</v>
      </c>
      <c r="M251" t="s">
        <v>98</v>
      </c>
      <c r="N251" t="s">
        <v>98</v>
      </c>
      <c r="O251">
        <v>74613</v>
      </c>
      <c r="P251">
        <v>298452</v>
      </c>
      <c r="Q251">
        <v>9</v>
      </c>
      <c r="R251">
        <v>18.1878664070029</v>
      </c>
      <c r="S251" t="s">
        <v>18707</v>
      </c>
      <c r="T251">
        <v>1907</v>
      </c>
      <c r="U251">
        <v>1613.1054001151799</v>
      </c>
      <c r="V251">
        <v>56.1</v>
      </c>
      <c r="W251" t="s">
        <v>18710</v>
      </c>
      <c r="X251">
        <v>72102278</v>
      </c>
      <c r="Y251" t="s">
        <v>96</v>
      </c>
      <c r="Z251" t="s">
        <v>18707</v>
      </c>
      <c r="AA251" t="s">
        <v>18711</v>
      </c>
      <c r="AB251" t="s">
        <v>18712</v>
      </c>
      <c r="AC251" t="s">
        <v>18713</v>
      </c>
      <c r="AD251" t="s">
        <v>18714</v>
      </c>
      <c r="AE251">
        <v>9</v>
      </c>
      <c r="AF251" t="s">
        <v>18710</v>
      </c>
      <c r="AG251" t="s">
        <v>96</v>
      </c>
      <c r="AH251" t="s">
        <v>96</v>
      </c>
      <c r="AI251" t="s">
        <v>96</v>
      </c>
      <c r="AJ251" t="s">
        <v>96</v>
      </c>
      <c r="AK251">
        <v>5</v>
      </c>
      <c r="AL251">
        <v>4</v>
      </c>
      <c r="AM251">
        <v>3</v>
      </c>
      <c r="AN251">
        <v>2</v>
      </c>
      <c r="AO251">
        <v>5</v>
      </c>
      <c r="AP251">
        <v>5</v>
      </c>
    </row>
    <row r="252" spans="1:42" x14ac:dyDescent="0.25">
      <c r="A252" t="s">
        <v>18715</v>
      </c>
      <c r="B252">
        <v>18.2357143594616</v>
      </c>
      <c r="C252">
        <v>143</v>
      </c>
      <c r="D252" t="s">
        <v>18716</v>
      </c>
      <c r="E252">
        <v>1432</v>
      </c>
      <c r="F252">
        <v>1627.0818215025799</v>
      </c>
      <c r="G252">
        <v>64.388601648354907</v>
      </c>
      <c r="H252" t="s">
        <v>18717</v>
      </c>
      <c r="I252" t="s">
        <v>18718</v>
      </c>
      <c r="J252" t="s">
        <v>43</v>
      </c>
      <c r="K252">
        <v>38780.399756855499</v>
      </c>
      <c r="L252">
        <v>21359.9818556514</v>
      </c>
      <c r="M252" t="s">
        <v>98</v>
      </c>
      <c r="N252" t="s">
        <v>98</v>
      </c>
      <c r="O252">
        <v>38780</v>
      </c>
      <c r="P252">
        <v>155120</v>
      </c>
      <c r="Q252">
        <v>5</v>
      </c>
      <c r="R252">
        <v>18.269814359461598</v>
      </c>
      <c r="S252" t="s">
        <v>18719</v>
      </c>
      <c r="T252">
        <v>1432</v>
      </c>
      <c r="U252">
        <v>1620.0818215025799</v>
      </c>
      <c r="V252">
        <v>64.400000000000006</v>
      </c>
      <c r="W252" t="s">
        <v>18720</v>
      </c>
      <c r="X252">
        <v>72102278</v>
      </c>
      <c r="Y252" t="s">
        <v>96</v>
      </c>
      <c r="Z252" t="s">
        <v>18719</v>
      </c>
      <c r="AA252" t="s">
        <v>11506</v>
      </c>
      <c r="AB252" t="s">
        <v>18715</v>
      </c>
      <c r="AC252" t="s">
        <v>11504</v>
      </c>
      <c r="AD252" t="s">
        <v>18721</v>
      </c>
      <c r="AE252">
        <v>5</v>
      </c>
      <c r="AF252" t="s">
        <v>18720</v>
      </c>
      <c r="AG252" t="s">
        <v>96</v>
      </c>
      <c r="AH252" t="s">
        <v>96</v>
      </c>
      <c r="AI252" t="s">
        <v>96</v>
      </c>
      <c r="AJ252" t="s">
        <v>96</v>
      </c>
      <c r="AK252">
        <v>5</v>
      </c>
      <c r="AL252">
        <v>4</v>
      </c>
      <c r="AM252">
        <v>3</v>
      </c>
      <c r="AN252">
        <v>2</v>
      </c>
      <c r="AO252">
        <v>5</v>
      </c>
      <c r="AP252">
        <v>5</v>
      </c>
    </row>
    <row r="253" spans="1:42" x14ac:dyDescent="0.25">
      <c r="A253" t="s">
        <v>453</v>
      </c>
      <c r="B253">
        <v>18.266019911315801</v>
      </c>
      <c r="C253">
        <v>105</v>
      </c>
      <c r="D253" t="s">
        <v>18722</v>
      </c>
      <c r="E253">
        <v>1920</v>
      </c>
      <c r="F253">
        <v>1629.6618042083001</v>
      </c>
      <c r="G253">
        <v>53.762227285120403</v>
      </c>
      <c r="H253" t="s">
        <v>18723</v>
      </c>
      <c r="I253" t="s">
        <v>18724</v>
      </c>
      <c r="J253" t="s">
        <v>43</v>
      </c>
      <c r="K253">
        <v>65817.450348546699</v>
      </c>
      <c r="L253">
        <v>19894.827640953601</v>
      </c>
      <c r="M253" t="s">
        <v>98</v>
      </c>
      <c r="N253" t="s">
        <v>98</v>
      </c>
      <c r="O253">
        <v>65817</v>
      </c>
      <c r="P253">
        <v>263268</v>
      </c>
      <c r="Q253">
        <v>8</v>
      </c>
      <c r="R253">
        <v>18.3001199113158</v>
      </c>
      <c r="S253" t="s">
        <v>453</v>
      </c>
      <c r="T253">
        <v>1920</v>
      </c>
      <c r="U253">
        <v>1622.6618042083001</v>
      </c>
      <c r="V253">
        <v>53.8</v>
      </c>
      <c r="W253" t="s">
        <v>18725</v>
      </c>
      <c r="X253">
        <v>72102278</v>
      </c>
      <c r="Y253" t="s">
        <v>96</v>
      </c>
      <c r="Z253" t="s">
        <v>453</v>
      </c>
      <c r="AA253" t="s">
        <v>451</v>
      </c>
      <c r="AB253" t="s">
        <v>455</v>
      </c>
      <c r="AC253" t="s">
        <v>452</v>
      </c>
      <c r="AD253" t="s">
        <v>2508</v>
      </c>
      <c r="AE253">
        <v>8</v>
      </c>
      <c r="AF253" t="s">
        <v>18725</v>
      </c>
      <c r="AG253" t="s">
        <v>96</v>
      </c>
      <c r="AH253" t="s">
        <v>96</v>
      </c>
      <c r="AI253" t="s">
        <v>96</v>
      </c>
      <c r="AJ253" t="s">
        <v>96</v>
      </c>
      <c r="AK253">
        <v>5</v>
      </c>
      <c r="AL253">
        <v>4</v>
      </c>
      <c r="AM253">
        <v>3</v>
      </c>
      <c r="AN253">
        <v>2</v>
      </c>
      <c r="AO253">
        <v>5</v>
      </c>
      <c r="AP253">
        <v>5</v>
      </c>
    </row>
    <row r="254" spans="1:42" x14ac:dyDescent="0.25">
      <c r="A254" t="s">
        <v>3139</v>
      </c>
      <c r="B254">
        <v>18.340973576068901</v>
      </c>
      <c r="C254">
        <v>91</v>
      </c>
      <c r="D254" t="s">
        <v>5884</v>
      </c>
      <c r="E254">
        <v>1557</v>
      </c>
      <c r="F254">
        <v>1636.04278547945</v>
      </c>
      <c r="G254">
        <v>68.103851810981695</v>
      </c>
      <c r="H254" t="s">
        <v>5885</v>
      </c>
      <c r="I254" t="s">
        <v>820</v>
      </c>
      <c r="J254" t="s">
        <v>43</v>
      </c>
      <c r="K254">
        <v>536351.92709039</v>
      </c>
      <c r="L254">
        <v>109722.463029609</v>
      </c>
      <c r="M254">
        <v>81832.010174886003</v>
      </c>
      <c r="N254">
        <v>81832.010174886003</v>
      </c>
      <c r="O254">
        <v>454520</v>
      </c>
      <c r="P254">
        <v>1818080</v>
      </c>
      <c r="Q254">
        <v>55</v>
      </c>
      <c r="R254">
        <v>18.3750735760689</v>
      </c>
      <c r="S254" t="s">
        <v>3138</v>
      </c>
      <c r="T254">
        <v>1557</v>
      </c>
      <c r="U254">
        <v>1629.04278547945</v>
      </c>
      <c r="V254">
        <v>68.099999999999994</v>
      </c>
      <c r="W254" t="s">
        <v>14978</v>
      </c>
      <c r="X254">
        <v>72102278</v>
      </c>
      <c r="Y254" t="s">
        <v>96</v>
      </c>
      <c r="Z254" t="s">
        <v>3138</v>
      </c>
      <c r="AA254" t="s">
        <v>1504</v>
      </c>
      <c r="AB254" t="s">
        <v>3139</v>
      </c>
      <c r="AC254" t="s">
        <v>1503</v>
      </c>
      <c r="AD254" t="s">
        <v>3140</v>
      </c>
      <c r="AE254">
        <v>55</v>
      </c>
      <c r="AF254" t="s">
        <v>14978</v>
      </c>
      <c r="AG254" t="s">
        <v>96</v>
      </c>
      <c r="AH254" t="s">
        <v>96</v>
      </c>
      <c r="AI254" t="s">
        <v>96</v>
      </c>
      <c r="AJ254" t="s">
        <v>96</v>
      </c>
      <c r="AK254">
        <v>5</v>
      </c>
      <c r="AL254" t="s">
        <v>96</v>
      </c>
      <c r="AM254">
        <v>3</v>
      </c>
      <c r="AN254">
        <v>2</v>
      </c>
      <c r="AO254">
        <v>5</v>
      </c>
      <c r="AP254">
        <v>5</v>
      </c>
    </row>
    <row r="255" spans="1:42" x14ac:dyDescent="0.25">
      <c r="A255" t="s">
        <v>3138</v>
      </c>
      <c r="B255">
        <v>18.3518557879021</v>
      </c>
      <c r="C255">
        <v>91</v>
      </c>
      <c r="D255" t="s">
        <v>18726</v>
      </c>
      <c r="E255">
        <v>1322</v>
      </c>
      <c r="F255">
        <v>1636.9692136951401</v>
      </c>
      <c r="G255">
        <v>54.215368636165003</v>
      </c>
      <c r="H255" t="s">
        <v>18727</v>
      </c>
      <c r="I255" t="s">
        <v>1065</v>
      </c>
      <c r="J255" t="s">
        <v>43</v>
      </c>
      <c r="K255">
        <v>173523.69584565499</v>
      </c>
      <c r="L255">
        <v>109722.463029609</v>
      </c>
      <c r="M255">
        <v>245345.27306040999</v>
      </c>
      <c r="N255">
        <v>245345.27306040999</v>
      </c>
      <c r="O255">
        <v>0</v>
      </c>
      <c r="P255">
        <v>0</v>
      </c>
      <c r="Q255">
        <v>0</v>
      </c>
      <c r="R255">
        <v>18.385955787902098</v>
      </c>
      <c r="S255" t="s">
        <v>3138</v>
      </c>
      <c r="T255">
        <v>1322</v>
      </c>
      <c r="U255">
        <v>1629.9692136951401</v>
      </c>
      <c r="V255">
        <v>54.2</v>
      </c>
      <c r="W255" t="s">
        <v>15357</v>
      </c>
      <c r="X255">
        <v>72102278</v>
      </c>
      <c r="Y255" t="s">
        <v>96</v>
      </c>
      <c r="Z255" t="s">
        <v>3138</v>
      </c>
      <c r="AA255" t="s">
        <v>1504</v>
      </c>
      <c r="AB255" t="s">
        <v>3139</v>
      </c>
      <c r="AC255" t="s">
        <v>1503</v>
      </c>
      <c r="AD255" t="s">
        <v>3140</v>
      </c>
      <c r="AE255">
        <v>0</v>
      </c>
      <c r="AF255" t="s">
        <v>15357</v>
      </c>
      <c r="AG255" t="s">
        <v>96</v>
      </c>
      <c r="AH255" t="s">
        <v>96</v>
      </c>
      <c r="AI255" t="s">
        <v>96</v>
      </c>
      <c r="AJ255">
        <v>6</v>
      </c>
      <c r="AK255">
        <v>5</v>
      </c>
      <c r="AL255">
        <v>4</v>
      </c>
      <c r="AM255">
        <v>3</v>
      </c>
      <c r="AN255">
        <v>2</v>
      </c>
      <c r="AO255">
        <v>6</v>
      </c>
      <c r="AP255">
        <v>6</v>
      </c>
    </row>
    <row r="256" spans="1:42" x14ac:dyDescent="0.25">
      <c r="A256" t="s">
        <v>451</v>
      </c>
      <c r="B256">
        <v>18.3910245436814</v>
      </c>
      <c r="C256">
        <v>105</v>
      </c>
      <c r="D256" t="s">
        <v>370</v>
      </c>
      <c r="E256">
        <v>1635</v>
      </c>
      <c r="F256">
        <v>1640.3037417380899</v>
      </c>
      <c r="G256">
        <v>68.691681967329302</v>
      </c>
      <c r="H256" t="s">
        <v>371</v>
      </c>
      <c r="I256" t="s">
        <v>86</v>
      </c>
      <c r="J256" t="s">
        <v>44</v>
      </c>
      <c r="K256">
        <v>633624.90642570599</v>
      </c>
      <c r="L256">
        <v>191049.54502487701</v>
      </c>
      <c r="M256" t="s">
        <v>98</v>
      </c>
      <c r="N256" t="s">
        <v>98</v>
      </c>
      <c r="O256">
        <v>633625</v>
      </c>
      <c r="P256">
        <v>2534500</v>
      </c>
      <c r="Q256">
        <v>76</v>
      </c>
      <c r="R256">
        <v>18.425124543681399</v>
      </c>
      <c r="S256" t="s">
        <v>451</v>
      </c>
      <c r="T256">
        <v>1635</v>
      </c>
      <c r="U256">
        <v>1633.3037417380899</v>
      </c>
      <c r="V256">
        <v>68.7</v>
      </c>
      <c r="W256" t="s">
        <v>18728</v>
      </c>
      <c r="X256">
        <v>72102278</v>
      </c>
      <c r="Y256" t="s">
        <v>96</v>
      </c>
      <c r="Z256" t="s">
        <v>451</v>
      </c>
      <c r="AA256" t="s">
        <v>452</v>
      </c>
      <c r="AB256" t="s">
        <v>453</v>
      </c>
      <c r="AC256" t="s">
        <v>454</v>
      </c>
      <c r="AD256" t="s">
        <v>455</v>
      </c>
      <c r="AE256">
        <v>76</v>
      </c>
      <c r="AF256" t="s">
        <v>18728</v>
      </c>
      <c r="AG256" t="s">
        <v>96</v>
      </c>
      <c r="AH256" t="s">
        <v>118</v>
      </c>
      <c r="AI256" t="s">
        <v>96</v>
      </c>
      <c r="AJ256" t="s">
        <v>96</v>
      </c>
      <c r="AK256">
        <v>5</v>
      </c>
      <c r="AL256" t="s">
        <v>96</v>
      </c>
      <c r="AM256" t="s">
        <v>96</v>
      </c>
      <c r="AN256">
        <v>2</v>
      </c>
      <c r="AO256">
        <v>5</v>
      </c>
      <c r="AP256">
        <v>5</v>
      </c>
    </row>
    <row r="257" spans="1:42" x14ac:dyDescent="0.25">
      <c r="A257" t="s">
        <v>452</v>
      </c>
      <c r="B257">
        <v>18.450349575026902</v>
      </c>
      <c r="C257">
        <v>105</v>
      </c>
      <c r="D257" t="s">
        <v>18729</v>
      </c>
      <c r="E257">
        <v>2467</v>
      </c>
      <c r="F257">
        <v>1645.35422079303</v>
      </c>
      <c r="G257">
        <v>56.695509377169898</v>
      </c>
      <c r="H257" t="s">
        <v>18730</v>
      </c>
      <c r="I257" t="s">
        <v>18731</v>
      </c>
      <c r="J257" t="s">
        <v>43</v>
      </c>
      <c r="K257">
        <v>101438.760304255</v>
      </c>
      <c r="L257">
        <v>45759.558229458104</v>
      </c>
      <c r="M257" t="s">
        <v>98</v>
      </c>
      <c r="N257" t="s">
        <v>98</v>
      </c>
      <c r="O257">
        <v>101439</v>
      </c>
      <c r="P257">
        <v>405756</v>
      </c>
      <c r="Q257">
        <v>12</v>
      </c>
      <c r="R257">
        <v>18.4844495750269</v>
      </c>
      <c r="S257" t="s">
        <v>452</v>
      </c>
      <c r="T257">
        <v>2467</v>
      </c>
      <c r="U257">
        <v>1638.35422079303</v>
      </c>
      <c r="V257">
        <v>56.7</v>
      </c>
      <c r="W257" t="s">
        <v>15360</v>
      </c>
      <c r="X257">
        <v>72102278</v>
      </c>
      <c r="Y257" t="s">
        <v>96</v>
      </c>
      <c r="Z257" t="s">
        <v>452</v>
      </c>
      <c r="AA257" t="s">
        <v>454</v>
      </c>
      <c r="AB257" t="s">
        <v>451</v>
      </c>
      <c r="AC257" t="s">
        <v>11494</v>
      </c>
      <c r="AD257" t="s">
        <v>453</v>
      </c>
      <c r="AE257">
        <v>12</v>
      </c>
      <c r="AF257" t="s">
        <v>15360</v>
      </c>
      <c r="AG257" t="s">
        <v>96</v>
      </c>
      <c r="AH257" t="s">
        <v>96</v>
      </c>
      <c r="AI257" t="s">
        <v>96</v>
      </c>
      <c r="AJ257" t="s">
        <v>96</v>
      </c>
      <c r="AK257">
        <v>5</v>
      </c>
      <c r="AL257">
        <v>4</v>
      </c>
      <c r="AM257">
        <v>3</v>
      </c>
      <c r="AN257">
        <v>2</v>
      </c>
      <c r="AO257">
        <v>5</v>
      </c>
      <c r="AP257">
        <v>5</v>
      </c>
    </row>
    <row r="258" spans="1:42" x14ac:dyDescent="0.25">
      <c r="A258" t="s">
        <v>572</v>
      </c>
      <c r="B258">
        <v>18.5732369063231</v>
      </c>
      <c r="C258">
        <v>99</v>
      </c>
      <c r="D258" t="s">
        <v>573</v>
      </c>
      <c r="E258">
        <v>1658.54421003836</v>
      </c>
      <c r="F258">
        <v>1655.8159075170299</v>
      </c>
      <c r="G258">
        <v>70.697724238525097</v>
      </c>
      <c r="H258" t="s">
        <v>574</v>
      </c>
      <c r="I258" t="s">
        <v>575</v>
      </c>
      <c r="J258" t="s">
        <v>44</v>
      </c>
      <c r="K258">
        <v>103300.400593022</v>
      </c>
      <c r="L258">
        <v>82984.563818277005</v>
      </c>
      <c r="M258" t="s">
        <v>98</v>
      </c>
      <c r="N258" t="s">
        <v>98</v>
      </c>
      <c r="O258">
        <v>103300</v>
      </c>
      <c r="P258">
        <v>413200</v>
      </c>
      <c r="Q258">
        <v>12</v>
      </c>
      <c r="R258">
        <v>18.607336906323098</v>
      </c>
      <c r="S258" t="s">
        <v>572</v>
      </c>
      <c r="T258">
        <v>1659</v>
      </c>
      <c r="U258">
        <v>1648.8159075170299</v>
      </c>
      <c r="V258">
        <v>70.7</v>
      </c>
      <c r="W258" t="s">
        <v>15362</v>
      </c>
      <c r="X258">
        <v>72102278</v>
      </c>
      <c r="Y258" t="s">
        <v>96</v>
      </c>
      <c r="Z258" t="s">
        <v>572</v>
      </c>
      <c r="AA258" t="s">
        <v>576</v>
      </c>
      <c r="AB258" t="s">
        <v>577</v>
      </c>
      <c r="AC258" t="s">
        <v>578</v>
      </c>
      <c r="AD258" t="s">
        <v>579</v>
      </c>
      <c r="AE258">
        <v>12</v>
      </c>
      <c r="AF258" t="s">
        <v>15362</v>
      </c>
      <c r="AG258" t="s">
        <v>96</v>
      </c>
      <c r="AH258" t="s">
        <v>118</v>
      </c>
      <c r="AI258" t="s">
        <v>152</v>
      </c>
      <c r="AJ258" t="s">
        <v>96</v>
      </c>
      <c r="AK258">
        <v>5</v>
      </c>
      <c r="AL258" t="s">
        <v>96</v>
      </c>
      <c r="AM258" t="s">
        <v>96</v>
      </c>
      <c r="AN258">
        <v>1</v>
      </c>
      <c r="AO258">
        <v>5</v>
      </c>
      <c r="AP258">
        <v>5</v>
      </c>
    </row>
    <row r="259" spans="1:42" x14ac:dyDescent="0.25">
      <c r="A259" t="s">
        <v>11502</v>
      </c>
      <c r="B259">
        <v>18.5865350503164</v>
      </c>
      <c r="C259">
        <v>143</v>
      </c>
      <c r="D259" t="s">
        <v>13633</v>
      </c>
      <c r="E259">
        <v>1921</v>
      </c>
      <c r="F259">
        <v>1656.9480097036401</v>
      </c>
      <c r="G259">
        <v>78.409804104321694</v>
      </c>
      <c r="H259" t="s">
        <v>13634</v>
      </c>
      <c r="I259" t="s">
        <v>13635</v>
      </c>
      <c r="J259" t="s">
        <v>43</v>
      </c>
      <c r="K259">
        <v>312335.30811630399</v>
      </c>
      <c r="L259">
        <v>110211.87113691399</v>
      </c>
      <c r="M259" t="s">
        <v>98</v>
      </c>
      <c r="N259" t="s">
        <v>98</v>
      </c>
      <c r="O259">
        <v>312335</v>
      </c>
      <c r="P259">
        <v>1249340</v>
      </c>
      <c r="Q259">
        <v>38</v>
      </c>
      <c r="R259">
        <v>18.620635050316398</v>
      </c>
      <c r="S259" t="s">
        <v>11502</v>
      </c>
      <c r="T259">
        <v>1921</v>
      </c>
      <c r="U259">
        <v>1649.9480097036401</v>
      </c>
      <c r="V259">
        <v>78.400000000000006</v>
      </c>
      <c r="W259" t="s">
        <v>15363</v>
      </c>
      <c r="X259">
        <v>72102278</v>
      </c>
      <c r="Y259" t="s">
        <v>96</v>
      </c>
      <c r="Z259" t="s">
        <v>11502</v>
      </c>
      <c r="AA259" t="s">
        <v>11503</v>
      </c>
      <c r="AB259" t="s">
        <v>11504</v>
      </c>
      <c r="AC259" t="s">
        <v>11505</v>
      </c>
      <c r="AD259" t="s">
        <v>11506</v>
      </c>
      <c r="AE259">
        <v>38</v>
      </c>
      <c r="AF259" t="s">
        <v>15363</v>
      </c>
      <c r="AG259" t="s">
        <v>96</v>
      </c>
      <c r="AH259" t="s">
        <v>96</v>
      </c>
      <c r="AI259" t="s">
        <v>96</v>
      </c>
      <c r="AJ259" t="s">
        <v>96</v>
      </c>
      <c r="AK259">
        <v>5</v>
      </c>
      <c r="AL259">
        <v>4</v>
      </c>
      <c r="AM259">
        <v>3</v>
      </c>
      <c r="AN259">
        <v>2</v>
      </c>
      <c r="AO259">
        <v>5</v>
      </c>
      <c r="AP259">
        <v>5</v>
      </c>
    </row>
    <row r="260" spans="1:42" x14ac:dyDescent="0.25">
      <c r="A260" t="s">
        <v>690</v>
      </c>
      <c r="B260">
        <v>18.639504433063401</v>
      </c>
      <c r="C260">
        <v>83</v>
      </c>
      <c r="D260" t="s">
        <v>1685</v>
      </c>
      <c r="E260">
        <v>1649</v>
      </c>
      <c r="F260">
        <v>1661.4574174873301</v>
      </c>
      <c r="G260">
        <v>65.819473114011203</v>
      </c>
      <c r="H260" t="s">
        <v>18732</v>
      </c>
      <c r="I260" t="s">
        <v>1687</v>
      </c>
      <c r="J260" t="s">
        <v>44</v>
      </c>
      <c r="K260">
        <v>147921.470884915</v>
      </c>
      <c r="L260">
        <v>42048.466515890403</v>
      </c>
      <c r="M260">
        <v>70396.699806034099</v>
      </c>
      <c r="N260">
        <v>70396.699806034099</v>
      </c>
      <c r="O260">
        <v>77525</v>
      </c>
      <c r="P260">
        <v>310100</v>
      </c>
      <c r="Q260">
        <v>9</v>
      </c>
      <c r="R260">
        <v>18.673604433063399</v>
      </c>
      <c r="S260" t="s">
        <v>208</v>
      </c>
      <c r="T260">
        <v>1649</v>
      </c>
      <c r="U260">
        <v>1654.4574174873301</v>
      </c>
      <c r="V260">
        <v>65.8</v>
      </c>
      <c r="W260" t="s">
        <v>18733</v>
      </c>
      <c r="X260">
        <v>72102278</v>
      </c>
      <c r="Y260" t="s">
        <v>96</v>
      </c>
      <c r="Z260" t="s">
        <v>208</v>
      </c>
      <c r="AA260" t="s">
        <v>691</v>
      </c>
      <c r="AB260" t="s">
        <v>690</v>
      </c>
      <c r="AC260" t="s">
        <v>209</v>
      </c>
      <c r="AD260" t="s">
        <v>689</v>
      </c>
      <c r="AE260">
        <v>9</v>
      </c>
      <c r="AF260" t="s">
        <v>18733</v>
      </c>
      <c r="AG260" t="s">
        <v>96</v>
      </c>
      <c r="AH260" t="s">
        <v>118</v>
      </c>
      <c r="AI260" t="s">
        <v>96</v>
      </c>
      <c r="AJ260" t="s">
        <v>96</v>
      </c>
      <c r="AK260">
        <v>5</v>
      </c>
      <c r="AL260" t="s">
        <v>96</v>
      </c>
      <c r="AM260" t="s">
        <v>96</v>
      </c>
      <c r="AN260">
        <v>2</v>
      </c>
      <c r="AO260">
        <v>5</v>
      </c>
      <c r="AP260">
        <v>5</v>
      </c>
    </row>
    <row r="261" spans="1:42" x14ac:dyDescent="0.25">
      <c r="A261" t="s">
        <v>18734</v>
      </c>
      <c r="B261">
        <v>18.694737136117599</v>
      </c>
      <c r="C261">
        <v>199</v>
      </c>
      <c r="D261" t="s">
        <v>18735</v>
      </c>
      <c r="E261">
        <v>1816</v>
      </c>
      <c r="F261">
        <v>1666.1595070369799</v>
      </c>
      <c r="G261">
        <v>66.046242555894395</v>
      </c>
      <c r="H261" t="s">
        <v>18736</v>
      </c>
      <c r="I261" t="s">
        <v>3564</v>
      </c>
      <c r="J261" t="s">
        <v>43</v>
      </c>
      <c r="K261">
        <v>321206.40033492498</v>
      </c>
      <c r="L261">
        <v>56227.739449904097</v>
      </c>
      <c r="M261" t="s">
        <v>98</v>
      </c>
      <c r="N261" t="s">
        <v>98</v>
      </c>
      <c r="O261">
        <v>321206</v>
      </c>
      <c r="P261">
        <v>1284824</v>
      </c>
      <c r="Q261">
        <v>39</v>
      </c>
      <c r="R261">
        <v>18.728837136117598</v>
      </c>
      <c r="S261" t="s">
        <v>18734</v>
      </c>
      <c r="T261">
        <v>1816</v>
      </c>
      <c r="U261">
        <v>1659.1595070369799</v>
      </c>
      <c r="V261">
        <v>66</v>
      </c>
      <c r="W261" t="s">
        <v>18737</v>
      </c>
      <c r="X261">
        <v>72102278</v>
      </c>
      <c r="Y261" t="s">
        <v>96</v>
      </c>
      <c r="Z261" t="s">
        <v>18734</v>
      </c>
      <c r="AA261" t="s">
        <v>18738</v>
      </c>
      <c r="AB261" t="s">
        <v>18739</v>
      </c>
      <c r="AC261" t="s">
        <v>18740</v>
      </c>
      <c r="AD261" t="s">
        <v>18741</v>
      </c>
      <c r="AE261">
        <v>39</v>
      </c>
      <c r="AF261" t="s">
        <v>18737</v>
      </c>
      <c r="AG261" t="s">
        <v>96</v>
      </c>
      <c r="AH261" t="s">
        <v>96</v>
      </c>
      <c r="AI261" t="s">
        <v>96</v>
      </c>
      <c r="AJ261" t="s">
        <v>96</v>
      </c>
      <c r="AK261">
        <v>5</v>
      </c>
      <c r="AL261">
        <v>4</v>
      </c>
      <c r="AM261">
        <v>3</v>
      </c>
      <c r="AN261">
        <v>2</v>
      </c>
      <c r="AO261">
        <v>5</v>
      </c>
      <c r="AP261">
        <v>5</v>
      </c>
    </row>
    <row r="262" spans="1:42" x14ac:dyDescent="0.25">
      <c r="A262" t="s">
        <v>207</v>
      </c>
      <c r="B262">
        <v>18.765126750048999</v>
      </c>
      <c r="C262">
        <v>91</v>
      </c>
      <c r="D262" t="s">
        <v>372</v>
      </c>
      <c r="E262">
        <v>1704</v>
      </c>
      <c r="F262">
        <v>1672.15193995749</v>
      </c>
      <c r="G262">
        <v>67.019417581814096</v>
      </c>
      <c r="H262" t="s">
        <v>17546</v>
      </c>
      <c r="I262" t="s">
        <v>374</v>
      </c>
      <c r="J262" t="s">
        <v>43</v>
      </c>
      <c r="K262">
        <v>460586.14828388399</v>
      </c>
      <c r="L262">
        <v>150064.75339941599</v>
      </c>
      <c r="M262">
        <v>225449.78175642501</v>
      </c>
      <c r="N262">
        <v>225449.78175642501</v>
      </c>
      <c r="O262">
        <v>235136</v>
      </c>
      <c r="P262">
        <v>940544</v>
      </c>
      <c r="Q262">
        <v>28</v>
      </c>
      <c r="R262">
        <v>18.799226750048998</v>
      </c>
      <c r="S262" t="s">
        <v>207</v>
      </c>
      <c r="T262">
        <v>1704</v>
      </c>
      <c r="U262">
        <v>1665.15193995749</v>
      </c>
      <c r="V262">
        <v>67</v>
      </c>
      <c r="W262" t="s">
        <v>18742</v>
      </c>
      <c r="X262">
        <v>72102278</v>
      </c>
      <c r="Y262" t="s">
        <v>127</v>
      </c>
      <c r="Z262" t="s">
        <v>207</v>
      </c>
      <c r="AA262" t="s">
        <v>692</v>
      </c>
      <c r="AB262" t="s">
        <v>863</v>
      </c>
      <c r="AC262" t="s">
        <v>693</v>
      </c>
      <c r="AD262" t="s">
        <v>1503</v>
      </c>
      <c r="AE262">
        <v>28</v>
      </c>
      <c r="AF262" t="s">
        <v>18742</v>
      </c>
      <c r="AG262" t="s">
        <v>96</v>
      </c>
      <c r="AH262" t="s">
        <v>96</v>
      </c>
      <c r="AI262" t="s">
        <v>96</v>
      </c>
      <c r="AJ262">
        <v>6</v>
      </c>
      <c r="AK262">
        <v>5</v>
      </c>
      <c r="AL262" t="s">
        <v>96</v>
      </c>
      <c r="AM262">
        <v>3</v>
      </c>
      <c r="AN262">
        <v>2</v>
      </c>
      <c r="AO262">
        <v>6</v>
      </c>
      <c r="AP262">
        <v>6</v>
      </c>
    </row>
    <row r="263" spans="1:42" x14ac:dyDescent="0.25">
      <c r="A263" t="s">
        <v>1771</v>
      </c>
      <c r="B263">
        <v>18.778272140832701</v>
      </c>
      <c r="C263">
        <v>124</v>
      </c>
      <c r="D263" t="s">
        <v>17513</v>
      </c>
      <c r="F263">
        <v>1673.27103790513</v>
      </c>
      <c r="G263">
        <v>53.892227171748203</v>
      </c>
      <c r="H263" t="s">
        <v>17514</v>
      </c>
      <c r="I263" t="s">
        <v>17515</v>
      </c>
      <c r="J263" t="s">
        <v>3397</v>
      </c>
      <c r="K263">
        <v>171655.15318201299</v>
      </c>
      <c r="L263">
        <v>79170.841764647805</v>
      </c>
      <c r="M263" t="s">
        <v>98</v>
      </c>
      <c r="N263" t="s">
        <v>98</v>
      </c>
      <c r="O263">
        <v>171655</v>
      </c>
      <c r="P263">
        <v>686620</v>
      </c>
      <c r="Q263">
        <v>21</v>
      </c>
      <c r="R263">
        <v>18.8123721408327</v>
      </c>
      <c r="S263" t="s">
        <v>1771</v>
      </c>
      <c r="T263" t="s">
        <v>96</v>
      </c>
      <c r="U263">
        <v>1666.27103790513</v>
      </c>
      <c r="V263">
        <v>53.9</v>
      </c>
      <c r="W263" t="s">
        <v>18743</v>
      </c>
      <c r="X263">
        <v>72102278</v>
      </c>
      <c r="Y263" t="s">
        <v>96</v>
      </c>
      <c r="Z263" t="s">
        <v>1771</v>
      </c>
      <c r="AA263" t="s">
        <v>1772</v>
      </c>
      <c r="AB263" t="s">
        <v>1773</v>
      </c>
      <c r="AC263" t="s">
        <v>1774</v>
      </c>
      <c r="AD263" t="s">
        <v>1775</v>
      </c>
      <c r="AE263">
        <v>21</v>
      </c>
      <c r="AF263" t="s">
        <v>18743</v>
      </c>
      <c r="AG263" t="s">
        <v>96</v>
      </c>
      <c r="AH263" t="s">
        <v>96</v>
      </c>
      <c r="AI263" t="s">
        <v>96</v>
      </c>
      <c r="AJ263" t="s">
        <v>96</v>
      </c>
      <c r="AK263">
        <v>5</v>
      </c>
      <c r="AL263" t="s">
        <v>96</v>
      </c>
      <c r="AM263">
        <v>3</v>
      </c>
      <c r="AN263">
        <v>2</v>
      </c>
      <c r="AO263">
        <v>5</v>
      </c>
      <c r="AP263">
        <v>5</v>
      </c>
    </row>
    <row r="264" spans="1:42" x14ac:dyDescent="0.25">
      <c r="A264" t="s">
        <v>691</v>
      </c>
      <c r="B264">
        <v>18.805920006759699</v>
      </c>
      <c r="C264">
        <v>83</v>
      </c>
      <c r="D264" t="s">
        <v>18744</v>
      </c>
      <c r="E264">
        <v>2248</v>
      </c>
      <c r="F264">
        <v>1675.62476557472</v>
      </c>
      <c r="G264">
        <v>86.477619165837396</v>
      </c>
      <c r="H264" t="s">
        <v>18745</v>
      </c>
      <c r="I264" t="s">
        <v>18746</v>
      </c>
      <c r="J264" t="s">
        <v>43</v>
      </c>
      <c r="K264">
        <v>310886.65472143301</v>
      </c>
      <c r="L264">
        <v>43448.881612076701</v>
      </c>
      <c r="M264">
        <v>70396.699806034099</v>
      </c>
      <c r="N264">
        <v>70396.699806034099</v>
      </c>
      <c r="O264">
        <v>240490</v>
      </c>
      <c r="P264">
        <v>961960</v>
      </c>
      <c r="Q264">
        <v>29</v>
      </c>
      <c r="R264">
        <v>18.840020006759698</v>
      </c>
      <c r="S264" t="s">
        <v>691</v>
      </c>
      <c r="T264">
        <v>2248</v>
      </c>
      <c r="U264">
        <v>1668.62476557472</v>
      </c>
      <c r="V264">
        <v>86.5</v>
      </c>
      <c r="W264" t="s">
        <v>18747</v>
      </c>
      <c r="X264">
        <v>72102278</v>
      </c>
      <c r="Y264" t="s">
        <v>96</v>
      </c>
      <c r="Z264" t="s">
        <v>691</v>
      </c>
      <c r="AA264" t="s">
        <v>209</v>
      </c>
      <c r="AB264" t="s">
        <v>208</v>
      </c>
      <c r="AC264" t="s">
        <v>18748</v>
      </c>
      <c r="AD264" t="s">
        <v>690</v>
      </c>
      <c r="AE264">
        <v>29</v>
      </c>
      <c r="AF264" t="s">
        <v>18747</v>
      </c>
      <c r="AG264" t="s">
        <v>96</v>
      </c>
      <c r="AH264" t="s">
        <v>96</v>
      </c>
      <c r="AI264" t="s">
        <v>96</v>
      </c>
      <c r="AJ264" t="s">
        <v>96</v>
      </c>
      <c r="AK264" t="s">
        <v>96</v>
      </c>
      <c r="AL264">
        <v>4</v>
      </c>
      <c r="AM264">
        <v>3</v>
      </c>
      <c r="AN264">
        <v>2</v>
      </c>
      <c r="AO264">
        <v>4</v>
      </c>
      <c r="AP264">
        <v>4</v>
      </c>
    </row>
    <row r="265" spans="1:42" x14ac:dyDescent="0.25">
      <c r="A265" t="s">
        <v>207</v>
      </c>
      <c r="B265">
        <v>18.827875553751301</v>
      </c>
      <c r="C265">
        <v>91</v>
      </c>
      <c r="D265" t="s">
        <v>3306</v>
      </c>
      <c r="E265">
        <v>1673</v>
      </c>
      <c r="F265">
        <v>1677.4938927830201</v>
      </c>
      <c r="G265">
        <v>88.679067369847701</v>
      </c>
      <c r="H265" t="s">
        <v>17228</v>
      </c>
      <c r="I265" t="s">
        <v>820</v>
      </c>
      <c r="J265" t="s">
        <v>44</v>
      </c>
      <c r="K265">
        <v>4808923.5260159904</v>
      </c>
      <c r="L265">
        <v>1572662.9552303399</v>
      </c>
      <c r="M265">
        <v>225449.78175642501</v>
      </c>
      <c r="N265">
        <v>225449.78175642501</v>
      </c>
      <c r="O265">
        <v>4583474</v>
      </c>
      <c r="P265">
        <v>18333896</v>
      </c>
      <c r="Q265">
        <v>551</v>
      </c>
      <c r="R265">
        <v>18.8619755537513</v>
      </c>
      <c r="S265" t="s">
        <v>692</v>
      </c>
      <c r="T265">
        <v>1673</v>
      </c>
      <c r="U265">
        <v>1670.4938927830201</v>
      </c>
      <c r="V265">
        <v>88.7</v>
      </c>
      <c r="W265" t="s">
        <v>14574</v>
      </c>
      <c r="X265">
        <v>72102278</v>
      </c>
      <c r="Y265" t="s">
        <v>96</v>
      </c>
      <c r="Z265" t="s">
        <v>692</v>
      </c>
      <c r="AA265" t="s">
        <v>693</v>
      </c>
      <c r="AB265" t="s">
        <v>207</v>
      </c>
      <c r="AC265" t="s">
        <v>3005</v>
      </c>
      <c r="AD265" t="s">
        <v>863</v>
      </c>
      <c r="AE265">
        <v>551</v>
      </c>
      <c r="AF265" t="s">
        <v>17228</v>
      </c>
      <c r="AG265" t="s">
        <v>3306</v>
      </c>
      <c r="AH265" t="s">
        <v>118</v>
      </c>
      <c r="AI265" t="s">
        <v>152</v>
      </c>
      <c r="AJ265" t="s">
        <v>96</v>
      </c>
      <c r="AK265" t="s">
        <v>96</v>
      </c>
      <c r="AL265" t="s">
        <v>96</v>
      </c>
      <c r="AM265" t="s">
        <v>96</v>
      </c>
      <c r="AN265">
        <v>1</v>
      </c>
      <c r="AO265">
        <v>1</v>
      </c>
      <c r="AP265">
        <v>1</v>
      </c>
    </row>
    <row r="266" spans="1:42" x14ac:dyDescent="0.25">
      <c r="A266" t="s">
        <v>207</v>
      </c>
      <c r="B266">
        <v>18.829700827634699</v>
      </c>
      <c r="C266">
        <v>91</v>
      </c>
      <c r="D266" t="s">
        <v>18749</v>
      </c>
      <c r="E266">
        <v>1133</v>
      </c>
      <c r="F266">
        <v>1677.6492826295701</v>
      </c>
      <c r="G266">
        <v>61.589274200429998</v>
      </c>
      <c r="H266" t="s">
        <v>18750</v>
      </c>
      <c r="I266" t="s">
        <v>18751</v>
      </c>
      <c r="J266" t="s">
        <v>43</v>
      </c>
      <c r="K266">
        <v>1966742.8711041401</v>
      </c>
      <c r="L266">
        <v>1572662.9552303399</v>
      </c>
      <c r="M266">
        <v>225449.78175642501</v>
      </c>
      <c r="N266">
        <v>225449.78175642501</v>
      </c>
      <c r="O266">
        <v>1741293</v>
      </c>
      <c r="P266">
        <v>6965172</v>
      </c>
      <c r="Q266">
        <v>209</v>
      </c>
      <c r="R266">
        <v>18.863800827634698</v>
      </c>
      <c r="S266" t="s">
        <v>692</v>
      </c>
      <c r="T266">
        <v>1133</v>
      </c>
      <c r="U266">
        <v>1670.6492826295701</v>
      </c>
      <c r="V266">
        <v>61.6</v>
      </c>
      <c r="W266" t="s">
        <v>17229</v>
      </c>
      <c r="X266">
        <v>72102278</v>
      </c>
      <c r="Y266" t="s">
        <v>96</v>
      </c>
      <c r="Z266" t="s">
        <v>692</v>
      </c>
      <c r="AA266" t="s">
        <v>693</v>
      </c>
      <c r="AB266" t="s">
        <v>207</v>
      </c>
      <c r="AC266" t="s">
        <v>3005</v>
      </c>
      <c r="AD266" t="s">
        <v>863</v>
      </c>
      <c r="AE266">
        <v>209</v>
      </c>
      <c r="AF266" t="s">
        <v>17229</v>
      </c>
      <c r="AG266" t="s">
        <v>96</v>
      </c>
      <c r="AH266" t="s">
        <v>96</v>
      </c>
      <c r="AI266" t="s">
        <v>96</v>
      </c>
      <c r="AJ266" t="s">
        <v>96</v>
      </c>
      <c r="AK266">
        <v>5</v>
      </c>
      <c r="AL266">
        <v>4</v>
      </c>
      <c r="AM266">
        <v>3</v>
      </c>
      <c r="AN266">
        <v>2</v>
      </c>
      <c r="AO266">
        <v>5</v>
      </c>
      <c r="AP266">
        <v>5</v>
      </c>
    </row>
    <row r="267" spans="1:42" x14ac:dyDescent="0.25">
      <c r="A267" t="s">
        <v>1066</v>
      </c>
      <c r="B267">
        <v>18.848901967283201</v>
      </c>
      <c r="C267">
        <v>190.90000915527301</v>
      </c>
      <c r="D267" t="s">
        <v>18752</v>
      </c>
      <c r="E267">
        <v>2864</v>
      </c>
      <c r="F267">
        <v>1679.28392068076</v>
      </c>
      <c r="G267">
        <v>60.112276119128303</v>
      </c>
      <c r="H267" t="s">
        <v>18753</v>
      </c>
      <c r="I267" t="s">
        <v>18754</v>
      </c>
      <c r="J267" t="s">
        <v>43</v>
      </c>
      <c r="K267">
        <v>4297481.5560033396</v>
      </c>
      <c r="L267">
        <v>560362.47167369397</v>
      </c>
      <c r="M267" t="s">
        <v>98</v>
      </c>
      <c r="N267" t="s">
        <v>98</v>
      </c>
      <c r="O267">
        <v>4297482</v>
      </c>
      <c r="P267">
        <v>17189928</v>
      </c>
      <c r="Q267">
        <v>517</v>
      </c>
      <c r="R267">
        <v>18.883001967283199</v>
      </c>
      <c r="S267" t="s">
        <v>1067</v>
      </c>
      <c r="T267">
        <v>2864</v>
      </c>
      <c r="U267">
        <v>1672.28392068076</v>
      </c>
      <c r="V267">
        <v>60.1</v>
      </c>
      <c r="W267" t="s">
        <v>18755</v>
      </c>
      <c r="X267">
        <v>72102278</v>
      </c>
      <c r="Y267" t="s">
        <v>96</v>
      </c>
      <c r="Z267" t="s">
        <v>1067</v>
      </c>
      <c r="AA267" t="s">
        <v>1069</v>
      </c>
      <c r="AB267" t="s">
        <v>1066</v>
      </c>
      <c r="AC267" t="s">
        <v>1072</v>
      </c>
      <c r="AD267" t="s">
        <v>1068</v>
      </c>
      <c r="AE267">
        <v>517</v>
      </c>
      <c r="AF267" t="s">
        <v>18755</v>
      </c>
      <c r="AG267" t="s">
        <v>96</v>
      </c>
      <c r="AH267" t="s">
        <v>96</v>
      </c>
      <c r="AI267" t="s">
        <v>96</v>
      </c>
      <c r="AJ267" t="s">
        <v>96</v>
      </c>
      <c r="AK267">
        <v>5</v>
      </c>
      <c r="AL267">
        <v>4</v>
      </c>
      <c r="AM267">
        <v>3</v>
      </c>
      <c r="AN267">
        <v>2</v>
      </c>
      <c r="AO267">
        <v>5</v>
      </c>
      <c r="AP267">
        <v>5</v>
      </c>
    </row>
    <row r="268" spans="1:42" x14ac:dyDescent="0.25">
      <c r="A268" t="s">
        <v>1505</v>
      </c>
      <c r="B268">
        <v>18.8523298319686</v>
      </c>
      <c r="C268">
        <v>152</v>
      </c>
      <c r="D268" t="s">
        <v>13909</v>
      </c>
      <c r="E268">
        <v>1391</v>
      </c>
      <c r="F268">
        <v>1679.5757428408899</v>
      </c>
      <c r="G268">
        <v>57.943142113445397</v>
      </c>
      <c r="H268" t="s">
        <v>13910</v>
      </c>
      <c r="I268" t="s">
        <v>4025</v>
      </c>
      <c r="J268" t="s">
        <v>43</v>
      </c>
      <c r="K268">
        <v>1295941.1024784599</v>
      </c>
      <c r="L268">
        <v>382874.13679725502</v>
      </c>
      <c r="M268" t="s">
        <v>98</v>
      </c>
      <c r="N268" t="s">
        <v>98</v>
      </c>
      <c r="O268">
        <v>1295941</v>
      </c>
      <c r="P268">
        <v>5183764</v>
      </c>
      <c r="Q268">
        <v>156</v>
      </c>
      <c r="R268">
        <v>18.886429831968599</v>
      </c>
      <c r="S268" t="s">
        <v>1505</v>
      </c>
      <c r="T268">
        <v>1391</v>
      </c>
      <c r="U268">
        <v>1672.5757428408899</v>
      </c>
      <c r="V268">
        <v>57.9</v>
      </c>
      <c r="W268" t="s">
        <v>18756</v>
      </c>
      <c r="X268">
        <v>72102278</v>
      </c>
      <c r="Y268" t="s">
        <v>96</v>
      </c>
      <c r="Z268" t="s">
        <v>1505</v>
      </c>
      <c r="AA268" t="s">
        <v>1506</v>
      </c>
      <c r="AB268" t="s">
        <v>1507</v>
      </c>
      <c r="AC268" t="s">
        <v>1508</v>
      </c>
      <c r="AD268" t="s">
        <v>1509</v>
      </c>
      <c r="AE268">
        <v>156</v>
      </c>
      <c r="AF268" t="s">
        <v>18756</v>
      </c>
      <c r="AG268" t="s">
        <v>96</v>
      </c>
      <c r="AH268" t="s">
        <v>96</v>
      </c>
      <c r="AI268" t="s">
        <v>96</v>
      </c>
      <c r="AJ268" t="s">
        <v>96</v>
      </c>
      <c r="AK268">
        <v>5</v>
      </c>
      <c r="AL268">
        <v>4</v>
      </c>
      <c r="AM268">
        <v>3</v>
      </c>
      <c r="AN268">
        <v>2</v>
      </c>
      <c r="AO268">
        <v>5</v>
      </c>
      <c r="AP268">
        <v>5</v>
      </c>
    </row>
    <row r="269" spans="1:42" x14ac:dyDescent="0.25">
      <c r="A269" t="s">
        <v>1067</v>
      </c>
      <c r="B269">
        <v>18.9271837092334</v>
      </c>
      <c r="C269">
        <v>190.90000915527301</v>
      </c>
      <c r="D269" t="s">
        <v>18757</v>
      </c>
      <c r="E269">
        <v>1904</v>
      </c>
      <c r="F269">
        <v>1685.94822896913</v>
      </c>
      <c r="G269">
        <v>63.238112557272601</v>
      </c>
      <c r="H269" t="s">
        <v>18758</v>
      </c>
      <c r="I269" t="s">
        <v>66</v>
      </c>
      <c r="J269" t="s">
        <v>43</v>
      </c>
      <c r="K269">
        <v>254786.31735111299</v>
      </c>
      <c r="L269">
        <v>96201.6197718849</v>
      </c>
      <c r="M269" t="s">
        <v>98</v>
      </c>
      <c r="N269" t="s">
        <v>98</v>
      </c>
      <c r="O269">
        <v>254786</v>
      </c>
      <c r="P269">
        <v>1019144</v>
      </c>
      <c r="Q269">
        <v>31</v>
      </c>
      <c r="R269">
        <v>18.961283709233399</v>
      </c>
      <c r="S269" t="s">
        <v>1069</v>
      </c>
      <c r="T269">
        <v>1904</v>
      </c>
      <c r="U269">
        <v>1678.94822896913</v>
      </c>
      <c r="V269">
        <v>63.2</v>
      </c>
      <c r="W269" t="s">
        <v>14271</v>
      </c>
      <c r="X269">
        <v>72102278</v>
      </c>
      <c r="Y269" t="s">
        <v>96</v>
      </c>
      <c r="Z269" t="s">
        <v>1069</v>
      </c>
      <c r="AA269" t="s">
        <v>1072</v>
      </c>
      <c r="AB269" t="s">
        <v>1067</v>
      </c>
      <c r="AC269" t="s">
        <v>1073</v>
      </c>
      <c r="AD269" t="s">
        <v>1066</v>
      </c>
      <c r="AE269">
        <v>31</v>
      </c>
      <c r="AF269" t="s">
        <v>14271</v>
      </c>
      <c r="AG269" t="s">
        <v>96</v>
      </c>
      <c r="AH269" t="s">
        <v>96</v>
      </c>
      <c r="AI269" t="s">
        <v>96</v>
      </c>
      <c r="AJ269" t="s">
        <v>96</v>
      </c>
      <c r="AK269">
        <v>5</v>
      </c>
      <c r="AL269">
        <v>4</v>
      </c>
      <c r="AM269">
        <v>3</v>
      </c>
      <c r="AN269">
        <v>2</v>
      </c>
      <c r="AO269">
        <v>5</v>
      </c>
      <c r="AP269">
        <v>5</v>
      </c>
    </row>
    <row r="270" spans="1:42" x14ac:dyDescent="0.25">
      <c r="A270" t="s">
        <v>1076</v>
      </c>
      <c r="B270">
        <v>19.0410371375105</v>
      </c>
      <c r="C270">
        <v>164</v>
      </c>
      <c r="D270" t="s">
        <v>4318</v>
      </c>
      <c r="E270">
        <v>1609</v>
      </c>
      <c r="F270">
        <v>1695.6408383416599</v>
      </c>
      <c r="G270">
        <v>68.056988580785998</v>
      </c>
      <c r="H270" t="s">
        <v>4319</v>
      </c>
      <c r="I270" t="s">
        <v>4023</v>
      </c>
      <c r="J270" t="s">
        <v>43</v>
      </c>
      <c r="K270">
        <v>268423.04224334902</v>
      </c>
      <c r="L270">
        <v>98382.004429144901</v>
      </c>
      <c r="M270" t="s">
        <v>98</v>
      </c>
      <c r="N270" t="s">
        <v>98</v>
      </c>
      <c r="O270">
        <v>268423</v>
      </c>
      <c r="P270">
        <v>1073692</v>
      </c>
      <c r="Q270">
        <v>32</v>
      </c>
      <c r="R270">
        <v>19.075137137510499</v>
      </c>
      <c r="S270" t="s">
        <v>1074</v>
      </c>
      <c r="T270">
        <v>1609</v>
      </c>
      <c r="U270">
        <v>1688.6408383416599</v>
      </c>
      <c r="V270">
        <v>68.099999999999994</v>
      </c>
      <c r="W270" t="s">
        <v>17255</v>
      </c>
      <c r="X270">
        <v>72102278</v>
      </c>
      <c r="Y270" t="s">
        <v>96</v>
      </c>
      <c r="Z270" t="s">
        <v>1074</v>
      </c>
      <c r="AA270" t="s">
        <v>1075</v>
      </c>
      <c r="AB270" t="s">
        <v>1076</v>
      </c>
      <c r="AC270" t="s">
        <v>1077</v>
      </c>
      <c r="AD270" t="s">
        <v>1078</v>
      </c>
      <c r="AE270">
        <v>32</v>
      </c>
      <c r="AF270" t="s">
        <v>17255</v>
      </c>
      <c r="AG270" t="s">
        <v>96</v>
      </c>
      <c r="AH270" t="s">
        <v>96</v>
      </c>
      <c r="AI270" t="s">
        <v>96</v>
      </c>
      <c r="AJ270" t="s">
        <v>96</v>
      </c>
      <c r="AK270">
        <v>5</v>
      </c>
      <c r="AL270" t="s">
        <v>96</v>
      </c>
      <c r="AM270">
        <v>3</v>
      </c>
      <c r="AN270">
        <v>2</v>
      </c>
      <c r="AO270">
        <v>5</v>
      </c>
      <c r="AP270">
        <v>5</v>
      </c>
    </row>
    <row r="271" spans="1:42" x14ac:dyDescent="0.25">
      <c r="A271" t="s">
        <v>2525</v>
      </c>
      <c r="B271">
        <v>19.047232749282902</v>
      </c>
      <c r="C271">
        <v>58</v>
      </c>
      <c r="D271" t="s">
        <v>18759</v>
      </c>
      <c r="F271">
        <v>1696.16828530258</v>
      </c>
      <c r="G271">
        <v>71.629185564049394</v>
      </c>
      <c r="H271" t="s">
        <v>18760</v>
      </c>
      <c r="I271" t="s">
        <v>18761</v>
      </c>
      <c r="J271" t="s">
        <v>39</v>
      </c>
      <c r="K271">
        <v>668449.07018976798</v>
      </c>
      <c r="L271">
        <v>616249.85604812996</v>
      </c>
      <c r="M271" t="s">
        <v>98</v>
      </c>
      <c r="N271" t="s">
        <v>98</v>
      </c>
      <c r="O271">
        <v>668449</v>
      </c>
      <c r="P271">
        <v>2673796</v>
      </c>
      <c r="Q271">
        <v>80</v>
      </c>
      <c r="R271">
        <v>19.0813327492829</v>
      </c>
      <c r="S271" t="s">
        <v>2523</v>
      </c>
      <c r="T271" t="s">
        <v>96</v>
      </c>
      <c r="U271">
        <v>1689.16828530258</v>
      </c>
      <c r="V271">
        <v>71.599999999999994</v>
      </c>
      <c r="W271" t="s">
        <v>18762</v>
      </c>
      <c r="X271">
        <v>72102278</v>
      </c>
      <c r="Y271" t="s">
        <v>96</v>
      </c>
      <c r="Z271" t="s">
        <v>2523</v>
      </c>
      <c r="AA271" t="s">
        <v>2524</v>
      </c>
      <c r="AB271" t="s">
        <v>2525</v>
      </c>
      <c r="AC271" t="s">
        <v>2526</v>
      </c>
      <c r="AD271" t="s">
        <v>18763</v>
      </c>
      <c r="AE271">
        <v>80</v>
      </c>
      <c r="AF271" t="s">
        <v>18762</v>
      </c>
      <c r="AG271" t="s">
        <v>96</v>
      </c>
      <c r="AH271" t="s">
        <v>96</v>
      </c>
      <c r="AI271" t="s">
        <v>96</v>
      </c>
      <c r="AJ271" t="s">
        <v>96</v>
      </c>
      <c r="AK271">
        <v>5</v>
      </c>
      <c r="AL271" t="s">
        <v>96</v>
      </c>
      <c r="AM271">
        <v>3</v>
      </c>
      <c r="AN271">
        <v>2</v>
      </c>
      <c r="AO271">
        <v>5</v>
      </c>
      <c r="AP271">
        <v>5</v>
      </c>
    </row>
    <row r="272" spans="1:42" x14ac:dyDescent="0.25">
      <c r="A272" t="s">
        <v>1907</v>
      </c>
      <c r="B272">
        <v>19.118856349613999</v>
      </c>
      <c r="C272">
        <v>71</v>
      </c>
      <c r="D272" t="s">
        <v>2241</v>
      </c>
      <c r="E272">
        <v>928</v>
      </c>
      <c r="F272">
        <v>1702.26577037939</v>
      </c>
      <c r="G272">
        <v>57.520465773620003</v>
      </c>
      <c r="H272" t="s">
        <v>2242</v>
      </c>
      <c r="I272" t="s">
        <v>46</v>
      </c>
      <c r="J272" t="s">
        <v>43</v>
      </c>
      <c r="K272">
        <v>336031.80548704503</v>
      </c>
      <c r="L272">
        <v>33489.214637598299</v>
      </c>
      <c r="M272">
        <v>390281.68554445298</v>
      </c>
      <c r="N272">
        <v>390281.68554445298</v>
      </c>
      <c r="O272">
        <v>0</v>
      </c>
      <c r="P272">
        <v>0</v>
      </c>
      <c r="Q272">
        <v>0</v>
      </c>
      <c r="R272">
        <v>19.152956349613998</v>
      </c>
      <c r="S272" t="s">
        <v>1908</v>
      </c>
      <c r="T272">
        <v>928</v>
      </c>
      <c r="U272">
        <v>1695.26577037939</v>
      </c>
      <c r="V272">
        <v>57.5</v>
      </c>
      <c r="W272" t="s">
        <v>18764</v>
      </c>
      <c r="X272">
        <v>72102278</v>
      </c>
      <c r="Y272" t="s">
        <v>96</v>
      </c>
      <c r="Z272" t="s">
        <v>1908</v>
      </c>
      <c r="AA272" t="s">
        <v>1909</v>
      </c>
      <c r="AB272" t="s">
        <v>1907</v>
      </c>
      <c r="AC272" t="s">
        <v>1910</v>
      </c>
      <c r="AD272" t="s">
        <v>3307</v>
      </c>
      <c r="AE272">
        <v>0</v>
      </c>
      <c r="AF272" t="s">
        <v>18764</v>
      </c>
      <c r="AG272" t="s">
        <v>96</v>
      </c>
      <c r="AH272" t="s">
        <v>96</v>
      </c>
      <c r="AI272" t="s">
        <v>96</v>
      </c>
      <c r="AJ272">
        <v>6</v>
      </c>
      <c r="AK272">
        <v>5</v>
      </c>
      <c r="AL272">
        <v>4</v>
      </c>
      <c r="AM272">
        <v>3</v>
      </c>
      <c r="AN272">
        <v>2</v>
      </c>
      <c r="AO272">
        <v>6</v>
      </c>
      <c r="AP272">
        <v>6</v>
      </c>
    </row>
    <row r="273" spans="1:42" x14ac:dyDescent="0.25">
      <c r="A273" t="s">
        <v>1639</v>
      </c>
      <c r="B273">
        <v>19.152453586664102</v>
      </c>
      <c r="C273">
        <v>121</v>
      </c>
      <c r="D273" t="s">
        <v>4655</v>
      </c>
      <c r="E273">
        <v>1532</v>
      </c>
      <c r="F273">
        <v>1705.1259819659199</v>
      </c>
      <c r="G273">
        <v>64.5659263121197</v>
      </c>
      <c r="H273" t="s">
        <v>4656</v>
      </c>
      <c r="I273" t="s">
        <v>1357</v>
      </c>
      <c r="J273" t="s">
        <v>43</v>
      </c>
      <c r="K273">
        <v>144117.24495594201</v>
      </c>
      <c r="L273">
        <v>44886.698425234499</v>
      </c>
      <c r="M273" t="s">
        <v>98</v>
      </c>
      <c r="N273" t="s">
        <v>98</v>
      </c>
      <c r="O273">
        <v>144117</v>
      </c>
      <c r="P273">
        <v>576468</v>
      </c>
      <c r="Q273">
        <v>17</v>
      </c>
      <c r="R273">
        <v>19.1865535866641</v>
      </c>
      <c r="S273" t="s">
        <v>1639</v>
      </c>
      <c r="T273">
        <v>1532</v>
      </c>
      <c r="U273">
        <v>1698.1259819659199</v>
      </c>
      <c r="V273">
        <v>64.599999999999994</v>
      </c>
      <c r="W273" t="s">
        <v>15382</v>
      </c>
      <c r="X273">
        <v>72102278</v>
      </c>
      <c r="Y273" t="s">
        <v>96</v>
      </c>
      <c r="Z273" t="s">
        <v>1639</v>
      </c>
      <c r="AA273" t="s">
        <v>1640</v>
      </c>
      <c r="AB273" t="s">
        <v>1641</v>
      </c>
      <c r="AC273" t="s">
        <v>1642</v>
      </c>
      <c r="AD273" t="s">
        <v>1643</v>
      </c>
      <c r="AE273">
        <v>17</v>
      </c>
      <c r="AF273" t="s">
        <v>15382</v>
      </c>
      <c r="AG273" t="s">
        <v>96</v>
      </c>
      <c r="AH273" t="s">
        <v>96</v>
      </c>
      <c r="AI273" t="s">
        <v>96</v>
      </c>
      <c r="AJ273" t="s">
        <v>96</v>
      </c>
      <c r="AK273">
        <v>5</v>
      </c>
      <c r="AL273">
        <v>4</v>
      </c>
      <c r="AM273">
        <v>3</v>
      </c>
      <c r="AN273">
        <v>2</v>
      </c>
      <c r="AO273">
        <v>5</v>
      </c>
      <c r="AP273">
        <v>5</v>
      </c>
    </row>
    <row r="274" spans="1:42" x14ac:dyDescent="0.25">
      <c r="A274" t="s">
        <v>213</v>
      </c>
      <c r="B274">
        <v>19.208804423428798</v>
      </c>
      <c r="C274">
        <v>105</v>
      </c>
      <c r="D274" t="s">
        <v>3308</v>
      </c>
      <c r="E274">
        <v>1708</v>
      </c>
      <c r="F274">
        <v>1709.9232608607299</v>
      </c>
      <c r="G274">
        <v>74.381192656024496</v>
      </c>
      <c r="H274" t="s">
        <v>3309</v>
      </c>
      <c r="I274" t="s">
        <v>1304</v>
      </c>
      <c r="J274" t="s">
        <v>3397</v>
      </c>
      <c r="K274">
        <v>821788.10135343799</v>
      </c>
      <c r="L274">
        <v>406784.06306274398</v>
      </c>
      <c r="M274">
        <v>499757.57758332801</v>
      </c>
      <c r="N274">
        <v>499757.57758332801</v>
      </c>
      <c r="O274">
        <v>322031</v>
      </c>
      <c r="P274">
        <v>1288124</v>
      </c>
      <c r="Q274">
        <v>39</v>
      </c>
      <c r="R274">
        <v>19.242904423428797</v>
      </c>
      <c r="S274" t="s">
        <v>213</v>
      </c>
      <c r="T274">
        <v>1708</v>
      </c>
      <c r="U274">
        <v>1702.9232608607299</v>
      </c>
      <c r="V274">
        <v>74.400000000000006</v>
      </c>
      <c r="W274" t="s">
        <v>18765</v>
      </c>
      <c r="X274">
        <v>72102278</v>
      </c>
      <c r="Y274" t="s">
        <v>96</v>
      </c>
      <c r="Z274" t="s">
        <v>213</v>
      </c>
      <c r="AA274" t="s">
        <v>746</v>
      </c>
      <c r="AB274" t="s">
        <v>821</v>
      </c>
      <c r="AC274" t="s">
        <v>745</v>
      </c>
      <c r="AD274" t="s">
        <v>822</v>
      </c>
      <c r="AE274">
        <v>39</v>
      </c>
      <c r="AF274" t="s">
        <v>18765</v>
      </c>
      <c r="AG274" t="s">
        <v>96</v>
      </c>
      <c r="AH274" t="s">
        <v>96</v>
      </c>
      <c r="AI274" t="s">
        <v>96</v>
      </c>
      <c r="AJ274" t="s">
        <v>96</v>
      </c>
      <c r="AK274">
        <v>5</v>
      </c>
      <c r="AL274" t="s">
        <v>96</v>
      </c>
      <c r="AM274">
        <v>3</v>
      </c>
      <c r="AN274">
        <v>2</v>
      </c>
      <c r="AO274">
        <v>5</v>
      </c>
      <c r="AP274">
        <v>5</v>
      </c>
    </row>
    <row r="275" spans="1:42" x14ac:dyDescent="0.25">
      <c r="A275" t="s">
        <v>1510</v>
      </c>
      <c r="B275">
        <v>19.216511580160599</v>
      </c>
      <c r="C275">
        <v>135</v>
      </c>
      <c r="D275" t="s">
        <v>18757</v>
      </c>
      <c r="E275">
        <v>1904</v>
      </c>
      <c r="F275">
        <v>1710.5793891891001</v>
      </c>
      <c r="G275">
        <v>62.768834673111797</v>
      </c>
      <c r="H275" t="s">
        <v>18758</v>
      </c>
      <c r="I275" t="s">
        <v>66</v>
      </c>
      <c r="J275" t="s">
        <v>43</v>
      </c>
      <c r="K275">
        <v>383164.90196062397</v>
      </c>
      <c r="L275">
        <v>93105.175015969406</v>
      </c>
      <c r="M275" t="s">
        <v>98</v>
      </c>
      <c r="N275" t="s">
        <v>98</v>
      </c>
      <c r="O275">
        <v>383165</v>
      </c>
      <c r="P275">
        <v>1532660</v>
      </c>
      <c r="Q275">
        <v>46</v>
      </c>
      <c r="R275">
        <v>19.250611580160598</v>
      </c>
      <c r="S275" t="s">
        <v>1511</v>
      </c>
      <c r="T275">
        <v>1904</v>
      </c>
      <c r="U275">
        <v>1703.5793891891001</v>
      </c>
      <c r="V275">
        <v>62.8</v>
      </c>
      <c r="W275" t="s">
        <v>14273</v>
      </c>
      <c r="X275">
        <v>72102278</v>
      </c>
      <c r="Y275" t="s">
        <v>96</v>
      </c>
      <c r="Z275" t="s">
        <v>1511</v>
      </c>
      <c r="AA275" t="s">
        <v>1512</v>
      </c>
      <c r="AB275" t="s">
        <v>1510</v>
      </c>
      <c r="AC275" t="s">
        <v>1513</v>
      </c>
      <c r="AD275" t="s">
        <v>1514</v>
      </c>
      <c r="AE275">
        <v>46</v>
      </c>
      <c r="AF275" t="s">
        <v>14273</v>
      </c>
      <c r="AG275" t="s">
        <v>96</v>
      </c>
      <c r="AH275" t="s">
        <v>96</v>
      </c>
      <c r="AI275" t="s">
        <v>96</v>
      </c>
      <c r="AJ275" t="s">
        <v>96</v>
      </c>
      <c r="AK275">
        <v>5</v>
      </c>
      <c r="AL275">
        <v>4</v>
      </c>
      <c r="AM275">
        <v>3</v>
      </c>
      <c r="AN275">
        <v>2</v>
      </c>
      <c r="AO275">
        <v>5</v>
      </c>
      <c r="AP275">
        <v>5</v>
      </c>
    </row>
    <row r="276" spans="1:42" x14ac:dyDescent="0.25">
      <c r="A276" t="s">
        <v>1909</v>
      </c>
      <c r="B276">
        <v>19.263682036629099</v>
      </c>
      <c r="C276">
        <v>71.099998474121094</v>
      </c>
      <c r="D276" s="2" t="s">
        <v>1104</v>
      </c>
      <c r="F276">
        <v>1714.5951207783201</v>
      </c>
      <c r="G276">
        <v>58.201524090871501</v>
      </c>
      <c r="H276" t="s">
        <v>1105</v>
      </c>
      <c r="I276" t="s">
        <v>49</v>
      </c>
      <c r="J276" t="s">
        <v>39</v>
      </c>
      <c r="K276">
        <v>284381.74756501598</v>
      </c>
      <c r="L276">
        <v>42277.376767738497</v>
      </c>
      <c r="M276">
        <v>34995.997965017697</v>
      </c>
      <c r="N276">
        <v>34995.997965017697</v>
      </c>
      <c r="O276">
        <v>249386</v>
      </c>
      <c r="P276">
        <v>997544</v>
      </c>
      <c r="Q276">
        <v>30</v>
      </c>
      <c r="R276">
        <v>19.297782036629098</v>
      </c>
      <c r="S276" t="s">
        <v>1909</v>
      </c>
      <c r="T276" t="s">
        <v>96</v>
      </c>
      <c r="U276">
        <v>1707.5951207783201</v>
      </c>
      <c r="V276">
        <v>58.2</v>
      </c>
      <c r="W276" t="s">
        <v>15385</v>
      </c>
      <c r="X276">
        <v>72102278</v>
      </c>
      <c r="Y276" t="s">
        <v>96</v>
      </c>
      <c r="Z276" t="s">
        <v>1909</v>
      </c>
      <c r="AA276" t="s">
        <v>1910</v>
      </c>
      <c r="AB276" t="s">
        <v>1908</v>
      </c>
      <c r="AC276" t="s">
        <v>1911</v>
      </c>
      <c r="AD276" t="s">
        <v>1907</v>
      </c>
      <c r="AE276">
        <v>30</v>
      </c>
      <c r="AF276" t="s">
        <v>15385</v>
      </c>
      <c r="AG276" t="s">
        <v>96</v>
      </c>
      <c r="AH276" t="s">
        <v>96</v>
      </c>
      <c r="AI276" t="s">
        <v>96</v>
      </c>
      <c r="AJ276" t="s">
        <v>96</v>
      </c>
      <c r="AK276">
        <v>5</v>
      </c>
      <c r="AL276" t="s">
        <v>96</v>
      </c>
      <c r="AM276">
        <v>3</v>
      </c>
      <c r="AN276">
        <v>2</v>
      </c>
      <c r="AO276">
        <v>5</v>
      </c>
      <c r="AP276">
        <v>5</v>
      </c>
    </row>
    <row r="277" spans="1:42" x14ac:dyDescent="0.25">
      <c r="A277" t="s">
        <v>18766</v>
      </c>
      <c r="B277">
        <v>19.3103011978159</v>
      </c>
      <c r="C277">
        <v>67</v>
      </c>
      <c r="D277" t="s">
        <v>18767</v>
      </c>
      <c r="E277">
        <v>1208</v>
      </c>
      <c r="F277">
        <v>1718.56391930725</v>
      </c>
      <c r="G277">
        <v>59.2921423119978</v>
      </c>
      <c r="H277" t="s">
        <v>18768</v>
      </c>
      <c r="I277" t="s">
        <v>18769</v>
      </c>
      <c r="J277" t="s">
        <v>43</v>
      </c>
      <c r="K277">
        <v>66451.299415711896</v>
      </c>
      <c r="L277">
        <v>10714.879335678101</v>
      </c>
      <c r="M277" t="s">
        <v>98</v>
      </c>
      <c r="N277" t="s">
        <v>98</v>
      </c>
      <c r="O277">
        <v>66451</v>
      </c>
      <c r="P277">
        <v>265804</v>
      </c>
      <c r="Q277">
        <v>8</v>
      </c>
      <c r="R277">
        <v>19.344401197815898</v>
      </c>
      <c r="S277" t="s">
        <v>18766</v>
      </c>
      <c r="T277">
        <v>1208</v>
      </c>
      <c r="U277">
        <v>1711.56391930725</v>
      </c>
      <c r="V277">
        <v>59.3</v>
      </c>
      <c r="W277" t="s">
        <v>18770</v>
      </c>
      <c r="X277">
        <v>72102278</v>
      </c>
      <c r="Y277" t="s">
        <v>96</v>
      </c>
      <c r="Z277" t="s">
        <v>18766</v>
      </c>
      <c r="AA277" t="s">
        <v>18771</v>
      </c>
      <c r="AB277" t="s">
        <v>18772</v>
      </c>
      <c r="AC277" t="s">
        <v>18773</v>
      </c>
      <c r="AD277" t="s">
        <v>18774</v>
      </c>
      <c r="AE277">
        <v>8</v>
      </c>
      <c r="AF277" t="s">
        <v>18770</v>
      </c>
      <c r="AG277" t="s">
        <v>96</v>
      </c>
      <c r="AH277" t="s">
        <v>96</v>
      </c>
      <c r="AI277" t="s">
        <v>96</v>
      </c>
      <c r="AJ277" t="s">
        <v>96</v>
      </c>
      <c r="AK277">
        <v>5</v>
      </c>
      <c r="AL277">
        <v>4</v>
      </c>
      <c r="AM277">
        <v>3</v>
      </c>
      <c r="AN277">
        <v>2</v>
      </c>
      <c r="AO277">
        <v>5</v>
      </c>
      <c r="AP277">
        <v>5</v>
      </c>
    </row>
    <row r="278" spans="1:42" x14ac:dyDescent="0.25">
      <c r="A278" t="s">
        <v>18775</v>
      </c>
      <c r="B278">
        <v>19.312730484893802</v>
      </c>
      <c r="C278">
        <v>181</v>
      </c>
      <c r="D278" t="s">
        <v>18776</v>
      </c>
      <c r="E278">
        <v>2656</v>
      </c>
      <c r="F278">
        <v>1718.77073021365</v>
      </c>
      <c r="G278">
        <v>51.154429560905598</v>
      </c>
      <c r="H278" t="s">
        <v>18777</v>
      </c>
      <c r="I278" t="s">
        <v>18778</v>
      </c>
      <c r="J278" t="s">
        <v>43</v>
      </c>
      <c r="K278">
        <v>138355.42011504501</v>
      </c>
      <c r="L278">
        <v>12579.9465128176</v>
      </c>
      <c r="M278" t="s">
        <v>98</v>
      </c>
      <c r="N278" t="s">
        <v>98</v>
      </c>
      <c r="O278">
        <v>138355</v>
      </c>
      <c r="P278">
        <v>553420</v>
      </c>
      <c r="Q278">
        <v>17</v>
      </c>
      <c r="R278">
        <v>19.3468304848938</v>
      </c>
      <c r="S278" t="s">
        <v>18775</v>
      </c>
      <c r="T278">
        <v>2656</v>
      </c>
      <c r="U278">
        <v>1711.77073021365</v>
      </c>
      <c r="V278">
        <v>51.2</v>
      </c>
      <c r="W278" t="s">
        <v>18779</v>
      </c>
      <c r="X278">
        <v>72102278</v>
      </c>
      <c r="Y278" t="s">
        <v>96</v>
      </c>
      <c r="Z278" t="s">
        <v>18775</v>
      </c>
      <c r="AA278" t="s">
        <v>18780</v>
      </c>
      <c r="AB278" t="s">
        <v>18781</v>
      </c>
      <c r="AC278" t="s">
        <v>8675</v>
      </c>
      <c r="AD278" t="s">
        <v>18782</v>
      </c>
      <c r="AE278">
        <v>17</v>
      </c>
      <c r="AF278" t="s">
        <v>18779</v>
      </c>
      <c r="AG278" t="s">
        <v>96</v>
      </c>
      <c r="AH278" t="s">
        <v>96</v>
      </c>
      <c r="AI278" t="s">
        <v>96</v>
      </c>
      <c r="AJ278" t="s">
        <v>96</v>
      </c>
      <c r="AK278">
        <v>5</v>
      </c>
      <c r="AL278">
        <v>4</v>
      </c>
      <c r="AM278">
        <v>3</v>
      </c>
      <c r="AN278">
        <v>2</v>
      </c>
      <c r="AO278">
        <v>5</v>
      </c>
      <c r="AP278">
        <v>5</v>
      </c>
    </row>
    <row r="279" spans="1:42" x14ac:dyDescent="0.25">
      <c r="A279" t="s">
        <v>1077</v>
      </c>
      <c r="B279">
        <v>19.3370545206994</v>
      </c>
      <c r="C279">
        <v>164</v>
      </c>
      <c r="D279" t="s">
        <v>18783</v>
      </c>
      <c r="E279">
        <v>2455</v>
      </c>
      <c r="F279">
        <v>1720.84149242955</v>
      </c>
      <c r="G279">
        <v>59.261442036012298</v>
      </c>
      <c r="H279" t="s">
        <v>18784</v>
      </c>
      <c r="I279" t="s">
        <v>18785</v>
      </c>
      <c r="J279" t="s">
        <v>43</v>
      </c>
      <c r="K279">
        <v>37925.618520901298</v>
      </c>
      <c r="L279">
        <v>23319.4568652733</v>
      </c>
      <c r="M279" t="s">
        <v>98</v>
      </c>
      <c r="N279" t="s">
        <v>98</v>
      </c>
      <c r="O279">
        <v>37926</v>
      </c>
      <c r="P279">
        <v>151704</v>
      </c>
      <c r="Q279">
        <v>5</v>
      </c>
      <c r="R279">
        <v>19.371154520699399</v>
      </c>
      <c r="S279" t="s">
        <v>17277</v>
      </c>
      <c r="T279">
        <v>2455</v>
      </c>
      <c r="U279">
        <v>1713.84149242955</v>
      </c>
      <c r="V279">
        <v>59.3</v>
      </c>
      <c r="W279" t="s">
        <v>18786</v>
      </c>
      <c r="X279">
        <v>72102278</v>
      </c>
      <c r="Y279" t="s">
        <v>96</v>
      </c>
      <c r="Z279" t="s">
        <v>17277</v>
      </c>
      <c r="AA279" t="s">
        <v>17279</v>
      </c>
      <c r="AB279" t="s">
        <v>1077</v>
      </c>
      <c r="AC279" t="s">
        <v>17280</v>
      </c>
      <c r="AD279" t="s">
        <v>1075</v>
      </c>
      <c r="AE279">
        <v>5</v>
      </c>
      <c r="AF279" t="s">
        <v>18786</v>
      </c>
      <c r="AG279" t="s">
        <v>96</v>
      </c>
      <c r="AH279" t="s">
        <v>96</v>
      </c>
      <c r="AI279" t="s">
        <v>96</v>
      </c>
      <c r="AJ279" t="s">
        <v>96</v>
      </c>
      <c r="AK279">
        <v>5</v>
      </c>
      <c r="AL279">
        <v>4</v>
      </c>
      <c r="AM279">
        <v>3</v>
      </c>
      <c r="AN279">
        <v>2</v>
      </c>
      <c r="AO279">
        <v>5</v>
      </c>
      <c r="AP279">
        <v>5</v>
      </c>
    </row>
    <row r="280" spans="1:42" x14ac:dyDescent="0.25">
      <c r="A280" t="s">
        <v>2847</v>
      </c>
      <c r="B280">
        <v>19.394312594798201</v>
      </c>
      <c r="C280">
        <v>163</v>
      </c>
      <c r="D280" t="s">
        <v>13279</v>
      </c>
      <c r="E280">
        <v>1102</v>
      </c>
      <c r="F280">
        <v>1725.71600656639</v>
      </c>
      <c r="G280">
        <v>60.5278849462373</v>
      </c>
      <c r="H280" t="s">
        <v>13280</v>
      </c>
      <c r="I280" t="s">
        <v>13281</v>
      </c>
      <c r="J280" t="s">
        <v>43</v>
      </c>
      <c r="K280">
        <v>695454.45743605704</v>
      </c>
      <c r="L280">
        <v>98224.091259509005</v>
      </c>
      <c r="M280">
        <v>86555.317828911997</v>
      </c>
      <c r="N280">
        <v>86555.317828911997</v>
      </c>
      <c r="O280">
        <v>608899</v>
      </c>
      <c r="P280">
        <v>2435596</v>
      </c>
      <c r="Q280">
        <v>73</v>
      </c>
      <c r="R280">
        <v>19.4284125947982</v>
      </c>
      <c r="S280" t="s">
        <v>2847</v>
      </c>
      <c r="T280">
        <v>1102</v>
      </c>
      <c r="U280">
        <v>1718.71600656639</v>
      </c>
      <c r="V280">
        <v>60.5</v>
      </c>
      <c r="W280" t="s">
        <v>15389</v>
      </c>
      <c r="X280">
        <v>72102278</v>
      </c>
      <c r="Y280" t="s">
        <v>96</v>
      </c>
      <c r="Z280" t="s">
        <v>2847</v>
      </c>
      <c r="AA280" t="s">
        <v>2850</v>
      </c>
      <c r="AB280" t="s">
        <v>2851</v>
      </c>
      <c r="AC280" t="s">
        <v>1081</v>
      </c>
      <c r="AD280" t="s">
        <v>2852</v>
      </c>
      <c r="AE280">
        <v>73</v>
      </c>
      <c r="AF280" t="s">
        <v>15389</v>
      </c>
      <c r="AG280" t="s">
        <v>96</v>
      </c>
      <c r="AH280" t="s">
        <v>96</v>
      </c>
      <c r="AI280" t="s">
        <v>96</v>
      </c>
      <c r="AJ280" t="s">
        <v>96</v>
      </c>
      <c r="AK280">
        <v>5</v>
      </c>
      <c r="AL280">
        <v>4</v>
      </c>
      <c r="AM280">
        <v>3</v>
      </c>
      <c r="AN280">
        <v>2</v>
      </c>
      <c r="AO280">
        <v>5</v>
      </c>
      <c r="AP280">
        <v>5</v>
      </c>
    </row>
    <row r="281" spans="1:42" x14ac:dyDescent="0.25">
      <c r="A281" t="s">
        <v>215</v>
      </c>
      <c r="B281">
        <v>19.562916225727001</v>
      </c>
      <c r="C281">
        <v>91</v>
      </c>
      <c r="D281" t="s">
        <v>18787</v>
      </c>
      <c r="E281">
        <v>1225</v>
      </c>
      <c r="F281">
        <v>1740.0696290977</v>
      </c>
      <c r="G281">
        <v>71.634334219047503</v>
      </c>
      <c r="H281" t="s">
        <v>18788</v>
      </c>
      <c r="I281" t="s">
        <v>518</v>
      </c>
      <c r="J281" t="s">
        <v>43</v>
      </c>
      <c r="K281">
        <v>130429.665932559</v>
      </c>
      <c r="L281">
        <v>88394.0902005893</v>
      </c>
      <c r="M281">
        <v>158000.47575940401</v>
      </c>
      <c r="N281">
        <v>158000.47575940401</v>
      </c>
      <c r="O281">
        <v>0</v>
      </c>
      <c r="P281">
        <v>0</v>
      </c>
      <c r="Q281">
        <v>0</v>
      </c>
      <c r="R281">
        <v>19.597016225727</v>
      </c>
      <c r="S281" t="s">
        <v>215</v>
      </c>
      <c r="T281">
        <v>1225</v>
      </c>
      <c r="U281">
        <v>1733.0696290977</v>
      </c>
      <c r="V281">
        <v>71.599999999999994</v>
      </c>
      <c r="W281" t="s">
        <v>18789</v>
      </c>
      <c r="X281">
        <v>72102278</v>
      </c>
      <c r="Y281" t="s">
        <v>96</v>
      </c>
      <c r="Z281" t="s">
        <v>215</v>
      </c>
      <c r="AA281" t="s">
        <v>216</v>
      </c>
      <c r="AB281" t="s">
        <v>214</v>
      </c>
      <c r="AC281" t="s">
        <v>1790</v>
      </c>
      <c r="AD281" t="s">
        <v>2853</v>
      </c>
      <c r="AE281">
        <v>0</v>
      </c>
      <c r="AF281" t="s">
        <v>18789</v>
      </c>
      <c r="AG281" t="s">
        <v>96</v>
      </c>
      <c r="AH281" t="s">
        <v>96</v>
      </c>
      <c r="AI281" t="s">
        <v>96</v>
      </c>
      <c r="AJ281">
        <v>6</v>
      </c>
      <c r="AK281">
        <v>5</v>
      </c>
      <c r="AL281">
        <v>4</v>
      </c>
      <c r="AM281">
        <v>3</v>
      </c>
      <c r="AN281">
        <v>2</v>
      </c>
      <c r="AO281">
        <v>6</v>
      </c>
      <c r="AP281">
        <v>6</v>
      </c>
    </row>
    <row r="282" spans="1:42" x14ac:dyDescent="0.25">
      <c r="A282" t="s">
        <v>747</v>
      </c>
      <c r="B282">
        <v>19.6331280279691</v>
      </c>
      <c r="C282">
        <v>139</v>
      </c>
      <c r="D282" t="s">
        <v>18790</v>
      </c>
      <c r="E282">
        <v>1949</v>
      </c>
      <c r="F282">
        <v>1746.04692449207</v>
      </c>
      <c r="G282">
        <v>65.068121964773695</v>
      </c>
      <c r="H282" t="s">
        <v>18791</v>
      </c>
      <c r="I282" t="s">
        <v>18792</v>
      </c>
      <c r="J282" t="s">
        <v>43</v>
      </c>
      <c r="K282">
        <v>144649.56019751</v>
      </c>
      <c r="L282">
        <v>79603.248709833395</v>
      </c>
      <c r="M282" t="s">
        <v>98</v>
      </c>
      <c r="N282" t="s">
        <v>98</v>
      </c>
      <c r="O282">
        <v>144650</v>
      </c>
      <c r="P282">
        <v>578600</v>
      </c>
      <c r="Q282">
        <v>17</v>
      </c>
      <c r="R282">
        <v>19.667228027969099</v>
      </c>
      <c r="S282" t="s">
        <v>748</v>
      </c>
      <c r="T282">
        <v>1949</v>
      </c>
      <c r="U282">
        <v>1739.04692449207</v>
      </c>
      <c r="V282">
        <v>65.099999999999994</v>
      </c>
      <c r="W282" t="s">
        <v>15396</v>
      </c>
      <c r="X282">
        <v>72102278</v>
      </c>
      <c r="Y282" t="s">
        <v>96</v>
      </c>
      <c r="Z282" t="s">
        <v>748</v>
      </c>
      <c r="AA282" t="s">
        <v>749</v>
      </c>
      <c r="AB282" t="s">
        <v>747</v>
      </c>
      <c r="AC282" t="s">
        <v>750</v>
      </c>
      <c r="AD282" t="s">
        <v>751</v>
      </c>
      <c r="AE282">
        <v>17</v>
      </c>
      <c r="AF282" t="s">
        <v>15396</v>
      </c>
      <c r="AG282" t="s">
        <v>96</v>
      </c>
      <c r="AH282" t="s">
        <v>96</v>
      </c>
      <c r="AI282" t="s">
        <v>96</v>
      </c>
      <c r="AJ282" t="s">
        <v>96</v>
      </c>
      <c r="AK282">
        <v>5</v>
      </c>
      <c r="AL282">
        <v>4</v>
      </c>
      <c r="AM282">
        <v>3</v>
      </c>
      <c r="AN282">
        <v>2</v>
      </c>
      <c r="AO282">
        <v>5</v>
      </c>
      <c r="AP282">
        <v>5</v>
      </c>
    </row>
    <row r="283" spans="1:42" x14ac:dyDescent="0.25">
      <c r="A283" t="s">
        <v>748</v>
      </c>
      <c r="B283">
        <v>19.686367583985898</v>
      </c>
      <c r="C283">
        <v>139</v>
      </c>
      <c r="D283" t="s">
        <v>18793</v>
      </c>
      <c r="F283">
        <v>1750.5793327598601</v>
      </c>
      <c r="G283">
        <v>50.7378302537454</v>
      </c>
      <c r="H283" t="s">
        <v>18794</v>
      </c>
      <c r="I283" t="s">
        <v>18795</v>
      </c>
      <c r="J283" t="s">
        <v>3397</v>
      </c>
      <c r="K283">
        <v>230682.79964358101</v>
      </c>
      <c r="L283">
        <v>59191.6860199437</v>
      </c>
      <c r="M283" t="s">
        <v>98</v>
      </c>
      <c r="N283" t="s">
        <v>98</v>
      </c>
      <c r="O283">
        <v>230683</v>
      </c>
      <c r="P283">
        <v>922732</v>
      </c>
      <c r="Q283">
        <v>28</v>
      </c>
      <c r="R283">
        <v>19.720467583985897</v>
      </c>
      <c r="S283" t="s">
        <v>748</v>
      </c>
      <c r="T283" t="s">
        <v>96</v>
      </c>
      <c r="U283">
        <v>1743.5793327598601</v>
      </c>
      <c r="V283">
        <v>50.7</v>
      </c>
      <c r="W283" t="s">
        <v>15659</v>
      </c>
      <c r="X283">
        <v>72102278</v>
      </c>
      <c r="Y283" t="s">
        <v>96</v>
      </c>
      <c r="Z283" t="s">
        <v>748</v>
      </c>
      <c r="AA283" t="s">
        <v>749</v>
      </c>
      <c r="AB283" t="s">
        <v>747</v>
      </c>
      <c r="AC283" t="s">
        <v>750</v>
      </c>
      <c r="AD283" t="s">
        <v>751</v>
      </c>
      <c r="AE283">
        <v>28</v>
      </c>
      <c r="AF283" t="s">
        <v>15659</v>
      </c>
      <c r="AG283" t="s">
        <v>96</v>
      </c>
      <c r="AH283" t="s">
        <v>96</v>
      </c>
      <c r="AI283" t="s">
        <v>96</v>
      </c>
      <c r="AJ283" t="s">
        <v>96</v>
      </c>
      <c r="AK283">
        <v>5</v>
      </c>
      <c r="AL283" t="s">
        <v>96</v>
      </c>
      <c r="AM283">
        <v>3</v>
      </c>
      <c r="AN283">
        <v>2</v>
      </c>
      <c r="AO283">
        <v>5</v>
      </c>
      <c r="AP283">
        <v>5</v>
      </c>
    </row>
    <row r="284" spans="1:42" x14ac:dyDescent="0.25">
      <c r="A284" t="s">
        <v>827</v>
      </c>
      <c r="B284">
        <v>19.6953248342998</v>
      </c>
      <c r="C284">
        <v>135</v>
      </c>
      <c r="D284" t="s">
        <v>8743</v>
      </c>
      <c r="E284">
        <v>1972</v>
      </c>
      <c r="F284">
        <v>1751.3418844867399</v>
      </c>
      <c r="G284">
        <v>54.997814243759599</v>
      </c>
      <c r="H284" t="s">
        <v>8744</v>
      </c>
      <c r="I284" t="s">
        <v>8745</v>
      </c>
      <c r="J284" t="s">
        <v>43</v>
      </c>
      <c r="K284">
        <v>269890.38931860699</v>
      </c>
      <c r="L284">
        <v>51693.173077090098</v>
      </c>
      <c r="M284" t="s">
        <v>98</v>
      </c>
      <c r="N284" t="s">
        <v>98</v>
      </c>
      <c r="O284">
        <v>269890</v>
      </c>
      <c r="P284">
        <v>1079560</v>
      </c>
      <c r="Q284">
        <v>32</v>
      </c>
      <c r="R284">
        <v>19.729424834299799</v>
      </c>
      <c r="S284" t="s">
        <v>827</v>
      </c>
      <c r="T284">
        <v>1972</v>
      </c>
      <c r="U284">
        <v>1744.3418844867399</v>
      </c>
      <c r="V284">
        <v>55</v>
      </c>
      <c r="W284" t="s">
        <v>18796</v>
      </c>
      <c r="X284">
        <v>72102278</v>
      </c>
      <c r="Y284" t="s">
        <v>96</v>
      </c>
      <c r="Z284" t="s">
        <v>827</v>
      </c>
      <c r="AA284" t="s">
        <v>823</v>
      </c>
      <c r="AB284" t="s">
        <v>1688</v>
      </c>
      <c r="AC284" t="s">
        <v>826</v>
      </c>
      <c r="AD284" t="s">
        <v>1513</v>
      </c>
      <c r="AE284">
        <v>32</v>
      </c>
      <c r="AF284" t="s">
        <v>18796</v>
      </c>
      <c r="AG284" t="s">
        <v>96</v>
      </c>
      <c r="AH284" t="s">
        <v>96</v>
      </c>
      <c r="AI284" t="s">
        <v>96</v>
      </c>
      <c r="AJ284" t="s">
        <v>96</v>
      </c>
      <c r="AK284">
        <v>5</v>
      </c>
      <c r="AL284">
        <v>4</v>
      </c>
      <c r="AM284">
        <v>3</v>
      </c>
      <c r="AN284">
        <v>2</v>
      </c>
      <c r="AO284">
        <v>5</v>
      </c>
      <c r="AP284">
        <v>5</v>
      </c>
    </row>
    <row r="285" spans="1:42" x14ac:dyDescent="0.25">
      <c r="A285" t="s">
        <v>216</v>
      </c>
      <c r="B285">
        <v>19.705343631348601</v>
      </c>
      <c r="C285">
        <v>91</v>
      </c>
      <c r="D285" t="s">
        <v>17285</v>
      </c>
      <c r="E285">
        <v>2690</v>
      </c>
      <c r="F285">
        <v>1752.1948081768501</v>
      </c>
      <c r="G285">
        <v>63.156229889539198</v>
      </c>
      <c r="H285" t="s">
        <v>17286</v>
      </c>
      <c r="I285" t="s">
        <v>17287</v>
      </c>
      <c r="J285" t="s">
        <v>43</v>
      </c>
      <c r="K285">
        <v>2300878.9121730998</v>
      </c>
      <c r="L285">
        <v>104421.69151777599</v>
      </c>
      <c r="M285">
        <v>152188.79605115799</v>
      </c>
      <c r="N285">
        <v>152188.79605115799</v>
      </c>
      <c r="O285">
        <v>2148690</v>
      </c>
      <c r="P285">
        <v>8594760</v>
      </c>
      <c r="Q285">
        <v>258</v>
      </c>
      <c r="R285">
        <v>19.7394436313486</v>
      </c>
      <c r="S285" t="s">
        <v>216</v>
      </c>
      <c r="T285">
        <v>2690</v>
      </c>
      <c r="U285">
        <v>1745.1948081768501</v>
      </c>
      <c r="V285">
        <v>63.2</v>
      </c>
      <c r="W285" t="s">
        <v>18797</v>
      </c>
      <c r="X285">
        <v>72102278</v>
      </c>
      <c r="Y285" t="s">
        <v>96</v>
      </c>
      <c r="Z285" t="s">
        <v>216</v>
      </c>
      <c r="AA285" t="s">
        <v>1790</v>
      </c>
      <c r="AB285" t="s">
        <v>215</v>
      </c>
      <c r="AC285" t="s">
        <v>1791</v>
      </c>
      <c r="AD285" t="s">
        <v>214</v>
      </c>
      <c r="AE285">
        <v>258</v>
      </c>
      <c r="AF285" t="s">
        <v>18797</v>
      </c>
      <c r="AG285" t="s">
        <v>96</v>
      </c>
      <c r="AH285" t="s">
        <v>96</v>
      </c>
      <c r="AI285" t="s">
        <v>96</v>
      </c>
      <c r="AJ285" t="s">
        <v>96</v>
      </c>
      <c r="AK285">
        <v>5</v>
      </c>
      <c r="AL285">
        <v>4</v>
      </c>
      <c r="AM285">
        <v>3</v>
      </c>
      <c r="AN285">
        <v>2</v>
      </c>
      <c r="AO285">
        <v>5</v>
      </c>
      <c r="AP285">
        <v>5</v>
      </c>
    </row>
    <row r="286" spans="1:42" x14ac:dyDescent="0.25">
      <c r="A286" t="s">
        <v>1529</v>
      </c>
      <c r="B286">
        <v>19.708310365302601</v>
      </c>
      <c r="C286">
        <v>119</v>
      </c>
      <c r="D286" t="s">
        <v>8679</v>
      </c>
      <c r="E286">
        <v>1779</v>
      </c>
      <c r="F286">
        <v>1752.4473731963001</v>
      </c>
      <c r="G286">
        <v>60.262173389787201</v>
      </c>
      <c r="H286" t="s">
        <v>8680</v>
      </c>
      <c r="I286" t="s">
        <v>8681</v>
      </c>
      <c r="J286" t="s">
        <v>43</v>
      </c>
      <c r="K286">
        <v>511592.908095858</v>
      </c>
      <c r="L286">
        <v>117224.13134490501</v>
      </c>
      <c r="M286" t="s">
        <v>98</v>
      </c>
      <c r="N286" t="s">
        <v>98</v>
      </c>
      <c r="O286">
        <v>511593</v>
      </c>
      <c r="P286">
        <v>2046372</v>
      </c>
      <c r="Q286">
        <v>62</v>
      </c>
      <c r="R286">
        <v>19.7424103653026</v>
      </c>
      <c r="S286" t="s">
        <v>1529</v>
      </c>
      <c r="T286">
        <v>1779</v>
      </c>
      <c r="U286">
        <v>1745.4473731963001</v>
      </c>
      <c r="V286">
        <v>60.3</v>
      </c>
      <c r="W286" t="s">
        <v>18798</v>
      </c>
      <c r="X286">
        <v>72102278</v>
      </c>
      <c r="Y286" t="s">
        <v>96</v>
      </c>
      <c r="Z286" t="s">
        <v>1529</v>
      </c>
      <c r="AA286" t="s">
        <v>1530</v>
      </c>
      <c r="AB286" t="s">
        <v>1531</v>
      </c>
      <c r="AC286" t="s">
        <v>1532</v>
      </c>
      <c r="AD286" t="s">
        <v>1533</v>
      </c>
      <c r="AE286">
        <v>62</v>
      </c>
      <c r="AF286" t="s">
        <v>18798</v>
      </c>
      <c r="AG286" t="s">
        <v>96</v>
      </c>
      <c r="AH286" t="s">
        <v>96</v>
      </c>
      <c r="AI286" t="s">
        <v>96</v>
      </c>
      <c r="AJ286" t="s">
        <v>96</v>
      </c>
      <c r="AK286">
        <v>5</v>
      </c>
      <c r="AL286" t="s">
        <v>96</v>
      </c>
      <c r="AM286">
        <v>3</v>
      </c>
      <c r="AN286">
        <v>2</v>
      </c>
      <c r="AO286">
        <v>5</v>
      </c>
      <c r="AP286">
        <v>5</v>
      </c>
    </row>
    <row r="287" spans="1:42" x14ac:dyDescent="0.25">
      <c r="A287" t="s">
        <v>1689</v>
      </c>
      <c r="B287">
        <v>19.7548986259558</v>
      </c>
      <c r="C287">
        <v>71</v>
      </c>
      <c r="D287" t="s">
        <v>18799</v>
      </c>
      <c r="E287">
        <v>1479</v>
      </c>
      <c r="F287">
        <v>1756.41354109033</v>
      </c>
      <c r="G287">
        <v>57.975160839485298</v>
      </c>
      <c r="H287" t="s">
        <v>18800</v>
      </c>
      <c r="I287" t="s">
        <v>18801</v>
      </c>
      <c r="J287" t="s">
        <v>43</v>
      </c>
      <c r="K287">
        <v>79157.612998564393</v>
      </c>
      <c r="L287">
        <v>23651.773667219401</v>
      </c>
      <c r="M287">
        <v>366791.33783589897</v>
      </c>
      <c r="N287">
        <v>366791.33783589897</v>
      </c>
      <c r="O287">
        <v>0</v>
      </c>
      <c r="P287">
        <v>0</v>
      </c>
      <c r="Q287">
        <v>0</v>
      </c>
      <c r="R287">
        <v>19.788998625955799</v>
      </c>
      <c r="S287" t="s">
        <v>1689</v>
      </c>
      <c r="T287">
        <v>1479</v>
      </c>
      <c r="U287">
        <v>1749.41354109033</v>
      </c>
      <c r="V287">
        <v>58</v>
      </c>
      <c r="W287" t="s">
        <v>18802</v>
      </c>
      <c r="X287">
        <v>72102278</v>
      </c>
      <c r="Y287" t="s">
        <v>96</v>
      </c>
      <c r="Z287" t="s">
        <v>1689</v>
      </c>
      <c r="AA287" t="s">
        <v>1691</v>
      </c>
      <c r="AB287" t="s">
        <v>1692</v>
      </c>
      <c r="AC287" t="s">
        <v>1693</v>
      </c>
      <c r="AD287" t="s">
        <v>1694</v>
      </c>
      <c r="AE287">
        <v>0</v>
      </c>
      <c r="AF287" t="s">
        <v>18802</v>
      </c>
      <c r="AG287" t="s">
        <v>96</v>
      </c>
      <c r="AH287" t="s">
        <v>96</v>
      </c>
      <c r="AI287" t="s">
        <v>96</v>
      </c>
      <c r="AJ287">
        <v>6</v>
      </c>
      <c r="AK287">
        <v>5</v>
      </c>
      <c r="AL287">
        <v>4</v>
      </c>
      <c r="AM287">
        <v>3</v>
      </c>
      <c r="AN287">
        <v>2</v>
      </c>
      <c r="AO287">
        <v>6</v>
      </c>
      <c r="AP287">
        <v>6</v>
      </c>
    </row>
    <row r="288" spans="1:42" x14ac:dyDescent="0.25">
      <c r="A288" t="s">
        <v>18803</v>
      </c>
      <c r="B288">
        <v>19.894821085018599</v>
      </c>
      <c r="C288">
        <v>185</v>
      </c>
      <c r="D288" t="s">
        <v>18804</v>
      </c>
      <c r="E288">
        <v>1186</v>
      </c>
      <c r="F288">
        <v>1768.32546819401</v>
      </c>
      <c r="G288">
        <v>51.615481990325698</v>
      </c>
      <c r="H288" t="s">
        <v>18805</v>
      </c>
      <c r="I288" t="s">
        <v>18806</v>
      </c>
      <c r="J288" t="s">
        <v>43</v>
      </c>
      <c r="K288">
        <v>77391.570825927498</v>
      </c>
      <c r="L288">
        <v>29131.074889513799</v>
      </c>
      <c r="M288" t="s">
        <v>98</v>
      </c>
      <c r="N288" t="s">
        <v>98</v>
      </c>
      <c r="O288">
        <v>77392</v>
      </c>
      <c r="P288">
        <v>309568</v>
      </c>
      <c r="Q288">
        <v>9</v>
      </c>
      <c r="R288">
        <v>19.928921085018597</v>
      </c>
      <c r="S288" t="s">
        <v>18803</v>
      </c>
      <c r="T288">
        <v>1186</v>
      </c>
      <c r="U288">
        <v>1761.32546819401</v>
      </c>
      <c r="V288">
        <v>51.6</v>
      </c>
      <c r="W288" t="s">
        <v>18807</v>
      </c>
      <c r="X288">
        <v>72102278</v>
      </c>
      <c r="Y288" t="s">
        <v>96</v>
      </c>
      <c r="Z288" t="s">
        <v>18803</v>
      </c>
      <c r="AA288" t="s">
        <v>18808</v>
      </c>
      <c r="AB288" t="s">
        <v>18809</v>
      </c>
      <c r="AC288" t="s">
        <v>18810</v>
      </c>
      <c r="AD288" t="s">
        <v>18811</v>
      </c>
      <c r="AE288">
        <v>9</v>
      </c>
      <c r="AF288" t="s">
        <v>18807</v>
      </c>
      <c r="AG288" t="s">
        <v>96</v>
      </c>
      <c r="AH288" t="s">
        <v>96</v>
      </c>
      <c r="AI288" t="s">
        <v>96</v>
      </c>
      <c r="AJ288" t="s">
        <v>96</v>
      </c>
      <c r="AK288">
        <v>5</v>
      </c>
      <c r="AL288">
        <v>4</v>
      </c>
      <c r="AM288">
        <v>3</v>
      </c>
      <c r="AN288">
        <v>2</v>
      </c>
      <c r="AO288">
        <v>5</v>
      </c>
      <c r="AP288">
        <v>5</v>
      </c>
    </row>
    <row r="289" spans="1:42" x14ac:dyDescent="0.25">
      <c r="A289" t="s">
        <v>1536</v>
      </c>
      <c r="B289">
        <v>19.948608431348202</v>
      </c>
      <c r="C289">
        <v>248.90000915527301</v>
      </c>
      <c r="D289" t="s">
        <v>1537</v>
      </c>
      <c r="E289">
        <v>1777.36708135563</v>
      </c>
      <c r="F289">
        <v>1772.9045111358701</v>
      </c>
      <c r="G289">
        <v>78.231683066956606</v>
      </c>
      <c r="H289" t="s">
        <v>1538</v>
      </c>
      <c r="I289" t="s">
        <v>1539</v>
      </c>
      <c r="J289" t="s">
        <v>44</v>
      </c>
      <c r="K289">
        <v>469275.90955090302</v>
      </c>
      <c r="L289">
        <v>23720.511194330898</v>
      </c>
      <c r="M289" t="s">
        <v>98</v>
      </c>
      <c r="N289" t="s">
        <v>98</v>
      </c>
      <c r="O289">
        <v>469276</v>
      </c>
      <c r="P289">
        <v>1877104</v>
      </c>
      <c r="Q289">
        <v>56</v>
      </c>
      <c r="R289">
        <v>19.9827084313482</v>
      </c>
      <c r="S289" t="s">
        <v>1540</v>
      </c>
      <c r="T289">
        <v>1777</v>
      </c>
      <c r="U289">
        <v>1765.9045111358701</v>
      </c>
      <c r="V289">
        <v>78.2</v>
      </c>
      <c r="W289" t="s">
        <v>17294</v>
      </c>
      <c r="X289">
        <v>72102278</v>
      </c>
      <c r="Y289" t="s">
        <v>96</v>
      </c>
      <c r="Z289" t="s">
        <v>1540</v>
      </c>
      <c r="AA289" t="s">
        <v>1541</v>
      </c>
      <c r="AB289" t="s">
        <v>1536</v>
      </c>
      <c r="AC289" t="s">
        <v>1542</v>
      </c>
      <c r="AD289" t="s">
        <v>1543</v>
      </c>
      <c r="AE289">
        <v>56</v>
      </c>
      <c r="AF289" t="s">
        <v>17294</v>
      </c>
      <c r="AG289" t="s">
        <v>96</v>
      </c>
      <c r="AH289" t="s">
        <v>118</v>
      </c>
      <c r="AI289" t="s">
        <v>152</v>
      </c>
      <c r="AJ289" t="s">
        <v>96</v>
      </c>
      <c r="AK289">
        <v>5</v>
      </c>
      <c r="AL289" t="s">
        <v>96</v>
      </c>
      <c r="AM289" t="s">
        <v>96</v>
      </c>
      <c r="AN289">
        <v>1</v>
      </c>
      <c r="AO289">
        <v>5</v>
      </c>
      <c r="AP289">
        <v>5</v>
      </c>
    </row>
    <row r="290" spans="1:42" x14ac:dyDescent="0.25">
      <c r="A290" t="s">
        <v>4037</v>
      </c>
      <c r="B290">
        <v>19.951028429687</v>
      </c>
      <c r="C290">
        <v>91</v>
      </c>
      <c r="D290" t="s">
        <v>18812</v>
      </c>
      <c r="E290">
        <v>2152</v>
      </c>
      <c r="F290">
        <v>1773.11053127014</v>
      </c>
      <c r="G290">
        <v>60.1544120764569</v>
      </c>
      <c r="H290" t="s">
        <v>18813</v>
      </c>
      <c r="I290" t="s">
        <v>18814</v>
      </c>
      <c r="J290" t="s">
        <v>43</v>
      </c>
      <c r="K290">
        <v>133237.70078729099</v>
      </c>
      <c r="L290">
        <v>97707.752898207007</v>
      </c>
      <c r="M290">
        <v>323607.87675948098</v>
      </c>
      <c r="N290">
        <v>323607.87675948098</v>
      </c>
      <c r="O290">
        <v>0</v>
      </c>
      <c r="P290">
        <v>0</v>
      </c>
      <c r="Q290">
        <v>0</v>
      </c>
      <c r="R290">
        <v>19.985128429686998</v>
      </c>
      <c r="S290" t="s">
        <v>4037</v>
      </c>
      <c r="T290">
        <v>2152</v>
      </c>
      <c r="U290">
        <v>1766.11053127014</v>
      </c>
      <c r="V290">
        <v>60.2</v>
      </c>
      <c r="W290" t="s">
        <v>18815</v>
      </c>
      <c r="X290">
        <v>72102278</v>
      </c>
      <c r="Y290" t="s">
        <v>96</v>
      </c>
      <c r="Z290" t="s">
        <v>4037</v>
      </c>
      <c r="AA290" t="s">
        <v>4040</v>
      </c>
      <c r="AB290" t="s">
        <v>1791</v>
      </c>
      <c r="AC290" t="s">
        <v>4041</v>
      </c>
      <c r="AD290" t="s">
        <v>1790</v>
      </c>
      <c r="AE290">
        <v>0</v>
      </c>
      <c r="AF290" t="s">
        <v>18815</v>
      </c>
      <c r="AG290" t="s">
        <v>96</v>
      </c>
      <c r="AH290" t="s">
        <v>96</v>
      </c>
      <c r="AI290" t="s">
        <v>96</v>
      </c>
      <c r="AJ290">
        <v>6</v>
      </c>
      <c r="AK290">
        <v>5</v>
      </c>
      <c r="AL290">
        <v>4</v>
      </c>
      <c r="AM290">
        <v>3</v>
      </c>
      <c r="AN290">
        <v>2</v>
      </c>
      <c r="AO290">
        <v>6</v>
      </c>
      <c r="AP290">
        <v>6</v>
      </c>
    </row>
    <row r="291" spans="1:42" x14ac:dyDescent="0.25">
      <c r="A291" t="s">
        <v>1534</v>
      </c>
      <c r="B291">
        <v>19.954929251816399</v>
      </c>
      <c r="C291">
        <v>119</v>
      </c>
      <c r="D291" t="s">
        <v>18816</v>
      </c>
      <c r="E291">
        <v>1952</v>
      </c>
      <c r="F291">
        <v>1773.44261740671</v>
      </c>
      <c r="G291">
        <v>74.603017483106399</v>
      </c>
      <c r="H291" t="s">
        <v>18817</v>
      </c>
      <c r="I291" t="s">
        <v>18818</v>
      </c>
      <c r="J291" t="s">
        <v>43</v>
      </c>
      <c r="K291">
        <v>242852.18601778199</v>
      </c>
      <c r="L291">
        <v>112839.091851563</v>
      </c>
      <c r="M291" t="s">
        <v>98</v>
      </c>
      <c r="N291" t="s">
        <v>98</v>
      </c>
      <c r="O291">
        <v>242852</v>
      </c>
      <c r="P291">
        <v>971408</v>
      </c>
      <c r="Q291">
        <v>29</v>
      </c>
      <c r="R291">
        <v>19.989029251816397</v>
      </c>
      <c r="S291" t="s">
        <v>1534</v>
      </c>
      <c r="T291">
        <v>1952</v>
      </c>
      <c r="U291">
        <v>1766.44261740671</v>
      </c>
      <c r="V291">
        <v>74.599999999999994</v>
      </c>
      <c r="W291" t="s">
        <v>18819</v>
      </c>
      <c r="X291">
        <v>72102278</v>
      </c>
      <c r="Y291" t="s">
        <v>96</v>
      </c>
      <c r="Z291" t="s">
        <v>1534</v>
      </c>
      <c r="AA291" t="s">
        <v>1535</v>
      </c>
      <c r="AB291" t="s">
        <v>1532</v>
      </c>
      <c r="AC291" t="s">
        <v>17298</v>
      </c>
      <c r="AD291" t="s">
        <v>1530</v>
      </c>
      <c r="AE291">
        <v>29</v>
      </c>
      <c r="AF291" t="s">
        <v>18819</v>
      </c>
      <c r="AG291" t="s">
        <v>96</v>
      </c>
      <c r="AH291" t="s">
        <v>96</v>
      </c>
      <c r="AI291" t="s">
        <v>96</v>
      </c>
      <c r="AJ291" t="s">
        <v>96</v>
      </c>
      <c r="AK291">
        <v>5</v>
      </c>
      <c r="AL291">
        <v>4</v>
      </c>
      <c r="AM291">
        <v>3</v>
      </c>
      <c r="AN291">
        <v>2</v>
      </c>
      <c r="AO291">
        <v>5</v>
      </c>
      <c r="AP291">
        <v>5</v>
      </c>
    </row>
    <row r="292" spans="1:42" x14ac:dyDescent="0.25">
      <c r="A292" t="s">
        <v>2146</v>
      </c>
      <c r="B292">
        <v>19.9880471466629</v>
      </c>
      <c r="C292">
        <v>219</v>
      </c>
      <c r="D292" t="s">
        <v>2029</v>
      </c>
      <c r="E292">
        <v>1772</v>
      </c>
      <c r="F292">
        <v>1776.2620214672199</v>
      </c>
      <c r="G292">
        <v>80.930576505950697</v>
      </c>
      <c r="H292" t="s">
        <v>2030</v>
      </c>
      <c r="I292" t="s">
        <v>87</v>
      </c>
      <c r="J292" t="s">
        <v>3397</v>
      </c>
      <c r="K292">
        <v>253545.419639392</v>
      </c>
      <c r="L292">
        <v>132587.74590082199</v>
      </c>
      <c r="M292">
        <v>30124.8597765667</v>
      </c>
      <c r="N292">
        <v>30124.8597765667</v>
      </c>
      <c r="O292">
        <v>223421</v>
      </c>
      <c r="P292">
        <v>893684</v>
      </c>
      <c r="Q292">
        <v>27</v>
      </c>
      <c r="R292">
        <v>20.022147146662899</v>
      </c>
      <c r="S292" t="s">
        <v>2146</v>
      </c>
      <c r="T292">
        <v>1772</v>
      </c>
      <c r="U292">
        <v>1769.2620214672199</v>
      </c>
      <c r="V292">
        <v>80.900000000000006</v>
      </c>
      <c r="W292" t="s">
        <v>18820</v>
      </c>
      <c r="X292">
        <v>72102278</v>
      </c>
      <c r="Y292" t="s">
        <v>96</v>
      </c>
      <c r="Z292" t="s">
        <v>2146</v>
      </c>
      <c r="AA292" t="s">
        <v>3311</v>
      </c>
      <c r="AB292" t="s">
        <v>3312</v>
      </c>
      <c r="AC292" t="s">
        <v>3313</v>
      </c>
      <c r="AD292" t="s">
        <v>3314</v>
      </c>
      <c r="AE292">
        <v>27</v>
      </c>
      <c r="AF292" t="s">
        <v>2030</v>
      </c>
      <c r="AG292" t="s">
        <v>2029</v>
      </c>
      <c r="AH292" t="s">
        <v>96</v>
      </c>
      <c r="AI292" t="s">
        <v>96</v>
      </c>
      <c r="AJ292" t="s">
        <v>96</v>
      </c>
      <c r="AK292" t="s">
        <v>96</v>
      </c>
      <c r="AL292" t="s">
        <v>96</v>
      </c>
      <c r="AM292">
        <v>3</v>
      </c>
      <c r="AN292">
        <v>2</v>
      </c>
      <c r="AO292">
        <v>3</v>
      </c>
      <c r="AP292">
        <v>3</v>
      </c>
    </row>
    <row r="293" spans="1:42" x14ac:dyDescent="0.25">
      <c r="A293" t="s">
        <v>1693</v>
      </c>
      <c r="B293">
        <v>20.000630891264901</v>
      </c>
      <c r="C293">
        <v>71</v>
      </c>
      <c r="D293" t="s">
        <v>18821</v>
      </c>
      <c r="E293">
        <v>2711</v>
      </c>
      <c r="F293">
        <v>1777.3333051581601</v>
      </c>
      <c r="G293">
        <v>55.373126394695603</v>
      </c>
      <c r="H293" t="s">
        <v>18822</v>
      </c>
      <c r="I293" t="s">
        <v>18823</v>
      </c>
      <c r="J293" t="s">
        <v>43</v>
      </c>
      <c r="K293">
        <v>54936.355437334401</v>
      </c>
      <c r="L293">
        <v>20031.135667480499</v>
      </c>
      <c r="M293">
        <v>712773.91770283901</v>
      </c>
      <c r="N293">
        <v>712773.91770283901</v>
      </c>
      <c r="O293">
        <v>0</v>
      </c>
      <c r="P293">
        <v>0</v>
      </c>
      <c r="Q293">
        <v>0</v>
      </c>
      <c r="R293">
        <v>20.0347308912649</v>
      </c>
      <c r="S293" t="s">
        <v>1693</v>
      </c>
      <c r="T293">
        <v>2711</v>
      </c>
      <c r="U293">
        <v>1770.3333051581601</v>
      </c>
      <c r="V293">
        <v>55.4</v>
      </c>
      <c r="W293" t="s">
        <v>14995</v>
      </c>
      <c r="X293">
        <v>72102278</v>
      </c>
      <c r="Y293" t="s">
        <v>96</v>
      </c>
      <c r="Z293" t="s">
        <v>1693</v>
      </c>
      <c r="AA293" t="s">
        <v>1106</v>
      </c>
      <c r="AB293" t="s">
        <v>1691</v>
      </c>
      <c r="AC293" t="s">
        <v>225</v>
      </c>
      <c r="AD293" t="s">
        <v>1689</v>
      </c>
      <c r="AE293">
        <v>0</v>
      </c>
      <c r="AF293" t="s">
        <v>14995</v>
      </c>
      <c r="AG293" t="s">
        <v>96</v>
      </c>
      <c r="AH293" t="s">
        <v>96</v>
      </c>
      <c r="AI293" t="s">
        <v>96</v>
      </c>
      <c r="AJ293">
        <v>6</v>
      </c>
      <c r="AK293">
        <v>5</v>
      </c>
      <c r="AL293">
        <v>4</v>
      </c>
      <c r="AM293">
        <v>3</v>
      </c>
      <c r="AN293">
        <v>2</v>
      </c>
      <c r="AO293">
        <v>6</v>
      </c>
      <c r="AP293">
        <v>6</v>
      </c>
    </row>
    <row r="294" spans="1:42" x14ac:dyDescent="0.25">
      <c r="A294" t="s">
        <v>1088</v>
      </c>
      <c r="B294">
        <v>20.031932128723199</v>
      </c>
      <c r="C294">
        <v>130</v>
      </c>
      <c r="E294">
        <v>1777</v>
      </c>
      <c r="F294">
        <v>1779.9980529145701</v>
      </c>
      <c r="G294">
        <v>97.993847592689505</v>
      </c>
      <c r="H294" t="s">
        <v>14275</v>
      </c>
      <c r="J294" t="s">
        <v>44</v>
      </c>
      <c r="K294">
        <v>6921970.4527783897</v>
      </c>
      <c r="L294">
        <v>812400.78945572895</v>
      </c>
      <c r="M294" t="s">
        <v>98</v>
      </c>
      <c r="N294" t="s">
        <v>98</v>
      </c>
      <c r="O294">
        <v>6921970</v>
      </c>
      <c r="P294">
        <v>27687880</v>
      </c>
      <c r="Q294">
        <v>832</v>
      </c>
      <c r="R294">
        <v>20.066032128723197</v>
      </c>
      <c r="S294" t="s">
        <v>1089</v>
      </c>
      <c r="T294">
        <v>1777</v>
      </c>
      <c r="U294">
        <v>1772.9980529145701</v>
      </c>
      <c r="V294">
        <v>98</v>
      </c>
      <c r="W294" t="s">
        <v>15404</v>
      </c>
      <c r="X294">
        <v>72102278</v>
      </c>
      <c r="Y294" t="s">
        <v>96</v>
      </c>
      <c r="Z294" t="s">
        <v>1089</v>
      </c>
      <c r="AA294" t="s">
        <v>1090</v>
      </c>
      <c r="AB294" t="s">
        <v>1088</v>
      </c>
      <c r="AC294" t="s">
        <v>1091</v>
      </c>
      <c r="AD294" t="s">
        <v>1092</v>
      </c>
      <c r="AE294">
        <v>832</v>
      </c>
      <c r="AF294" t="s">
        <v>14275</v>
      </c>
      <c r="AG294">
        <v>0</v>
      </c>
      <c r="AH294" t="s">
        <v>118</v>
      </c>
      <c r="AI294" t="s">
        <v>96</v>
      </c>
      <c r="AJ294" t="s">
        <v>96</v>
      </c>
      <c r="AK294" t="s">
        <v>96</v>
      </c>
      <c r="AL294" t="s">
        <v>96</v>
      </c>
      <c r="AM294" t="s">
        <v>96</v>
      </c>
      <c r="AN294">
        <v>2</v>
      </c>
      <c r="AO294">
        <v>2</v>
      </c>
      <c r="AP294">
        <v>2</v>
      </c>
    </row>
    <row r="295" spans="1:42" x14ac:dyDescent="0.25">
      <c r="A295" t="s">
        <v>18824</v>
      </c>
      <c r="B295">
        <v>20.063010358747</v>
      </c>
      <c r="C295">
        <v>213</v>
      </c>
      <c r="D295" t="s">
        <v>3857</v>
      </c>
      <c r="F295">
        <v>1782.6438155250501</v>
      </c>
      <c r="G295">
        <v>79.622735084282695</v>
      </c>
      <c r="H295" t="s">
        <v>18825</v>
      </c>
      <c r="I295" t="s">
        <v>3858</v>
      </c>
      <c r="J295" t="s">
        <v>39</v>
      </c>
      <c r="K295">
        <v>50049.5642398118</v>
      </c>
      <c r="L295">
        <v>28703.181793477099</v>
      </c>
      <c r="M295" t="s">
        <v>98</v>
      </c>
      <c r="N295" t="s">
        <v>98</v>
      </c>
      <c r="O295">
        <v>50050</v>
      </c>
      <c r="P295">
        <v>200200</v>
      </c>
      <c r="Q295">
        <v>6</v>
      </c>
      <c r="R295">
        <v>20.097110358746999</v>
      </c>
      <c r="S295" t="s">
        <v>18824</v>
      </c>
      <c r="T295" t="s">
        <v>96</v>
      </c>
      <c r="U295">
        <v>1775.6438155250501</v>
      </c>
      <c r="V295">
        <v>79.599999999999994</v>
      </c>
      <c r="W295" t="s">
        <v>18826</v>
      </c>
      <c r="X295">
        <v>72102278</v>
      </c>
      <c r="Y295" t="s">
        <v>96</v>
      </c>
      <c r="Z295" t="s">
        <v>18824</v>
      </c>
      <c r="AA295" t="s">
        <v>18827</v>
      </c>
      <c r="AB295" t="s">
        <v>18828</v>
      </c>
      <c r="AC295" t="s">
        <v>18829</v>
      </c>
      <c r="AD295" t="s">
        <v>18830</v>
      </c>
      <c r="AE295">
        <v>6</v>
      </c>
      <c r="AF295" t="s">
        <v>18826</v>
      </c>
      <c r="AG295" t="s">
        <v>96</v>
      </c>
      <c r="AH295" t="s">
        <v>96</v>
      </c>
      <c r="AI295" t="s">
        <v>96</v>
      </c>
      <c r="AJ295" t="s">
        <v>96</v>
      </c>
      <c r="AK295">
        <v>5</v>
      </c>
      <c r="AL295" t="s">
        <v>96</v>
      </c>
      <c r="AM295">
        <v>3</v>
      </c>
      <c r="AN295">
        <v>2</v>
      </c>
      <c r="AO295">
        <v>5</v>
      </c>
      <c r="AP295">
        <v>5</v>
      </c>
    </row>
    <row r="296" spans="1:42" x14ac:dyDescent="0.25">
      <c r="A296" t="s">
        <v>18831</v>
      </c>
      <c r="B296">
        <v>20.127138396683002</v>
      </c>
      <c r="C296">
        <v>127</v>
      </c>
      <c r="D296" t="s">
        <v>18832</v>
      </c>
      <c r="F296">
        <v>1788.10318579564</v>
      </c>
      <c r="G296">
        <v>50.183798570882601</v>
      </c>
      <c r="H296" t="s">
        <v>18833</v>
      </c>
      <c r="I296" t="s">
        <v>18834</v>
      </c>
      <c r="J296" t="s">
        <v>3397</v>
      </c>
      <c r="K296">
        <v>85099.771430053195</v>
      </c>
      <c r="L296">
        <v>11898.713491455601</v>
      </c>
      <c r="M296" t="s">
        <v>98</v>
      </c>
      <c r="N296" t="s">
        <v>98</v>
      </c>
      <c r="O296">
        <v>85100</v>
      </c>
      <c r="P296">
        <v>340400</v>
      </c>
      <c r="Q296">
        <v>10</v>
      </c>
      <c r="R296">
        <v>20.161238396683</v>
      </c>
      <c r="S296" t="s">
        <v>18835</v>
      </c>
      <c r="T296" t="s">
        <v>96</v>
      </c>
      <c r="U296">
        <v>1781.10318579564</v>
      </c>
      <c r="V296">
        <v>50.2</v>
      </c>
      <c r="W296" t="s">
        <v>18836</v>
      </c>
      <c r="X296">
        <v>72102278</v>
      </c>
      <c r="Y296" t="s">
        <v>96</v>
      </c>
      <c r="Z296" t="s">
        <v>18835</v>
      </c>
      <c r="AA296" t="s">
        <v>18837</v>
      </c>
      <c r="AB296" t="s">
        <v>18831</v>
      </c>
      <c r="AC296" t="s">
        <v>18838</v>
      </c>
      <c r="AD296" t="s">
        <v>18839</v>
      </c>
      <c r="AE296">
        <v>10</v>
      </c>
      <c r="AF296" t="s">
        <v>18836</v>
      </c>
      <c r="AG296" t="s">
        <v>96</v>
      </c>
      <c r="AH296" t="s">
        <v>96</v>
      </c>
      <c r="AI296" t="s">
        <v>96</v>
      </c>
      <c r="AJ296" t="s">
        <v>96</v>
      </c>
      <c r="AK296">
        <v>5</v>
      </c>
      <c r="AL296" t="s">
        <v>96</v>
      </c>
      <c r="AM296">
        <v>3</v>
      </c>
      <c r="AN296">
        <v>2</v>
      </c>
      <c r="AO296">
        <v>5</v>
      </c>
      <c r="AP296">
        <v>5</v>
      </c>
    </row>
    <row r="297" spans="1:42" x14ac:dyDescent="0.25">
      <c r="A297" t="s">
        <v>1547</v>
      </c>
      <c r="B297">
        <v>20.180696567074701</v>
      </c>
      <c r="C297">
        <v>141</v>
      </c>
      <c r="D297" t="s">
        <v>1099</v>
      </c>
      <c r="E297">
        <v>1797</v>
      </c>
      <c r="F297">
        <v>1792.66271845241</v>
      </c>
      <c r="G297">
        <v>93.344503874492005</v>
      </c>
      <c r="H297" t="s">
        <v>1100</v>
      </c>
      <c r="I297" t="s">
        <v>1101</v>
      </c>
      <c r="J297" t="s">
        <v>44</v>
      </c>
      <c r="K297">
        <v>992102.78789207595</v>
      </c>
      <c r="L297">
        <v>334137.155382414</v>
      </c>
      <c r="M297" t="s">
        <v>98</v>
      </c>
      <c r="N297" t="s">
        <v>98</v>
      </c>
      <c r="O297">
        <v>992103</v>
      </c>
      <c r="P297">
        <v>3968412</v>
      </c>
      <c r="Q297">
        <v>119</v>
      </c>
      <c r="R297">
        <v>20.2147965670747</v>
      </c>
      <c r="S297" t="s">
        <v>1547</v>
      </c>
      <c r="T297">
        <v>1797</v>
      </c>
      <c r="U297">
        <v>1785.66271845241</v>
      </c>
      <c r="V297">
        <v>93.3</v>
      </c>
      <c r="W297" t="s">
        <v>18840</v>
      </c>
      <c r="X297">
        <v>72102278</v>
      </c>
      <c r="Y297" t="s">
        <v>96</v>
      </c>
      <c r="Z297" t="s">
        <v>1547</v>
      </c>
      <c r="AA297" t="s">
        <v>1548</v>
      </c>
      <c r="AB297" t="s">
        <v>1549</v>
      </c>
      <c r="AC297" t="s">
        <v>1550</v>
      </c>
      <c r="AD297" t="s">
        <v>1551</v>
      </c>
      <c r="AE297">
        <v>119</v>
      </c>
      <c r="AF297" t="s">
        <v>1100</v>
      </c>
      <c r="AG297" t="s">
        <v>1099</v>
      </c>
      <c r="AH297" t="s">
        <v>118</v>
      </c>
      <c r="AI297" t="s">
        <v>96</v>
      </c>
      <c r="AJ297" t="s">
        <v>96</v>
      </c>
      <c r="AK297" t="s">
        <v>96</v>
      </c>
      <c r="AL297" t="s">
        <v>96</v>
      </c>
      <c r="AM297" t="s">
        <v>96</v>
      </c>
      <c r="AN297">
        <v>2</v>
      </c>
      <c r="AO297">
        <v>2</v>
      </c>
      <c r="AP297">
        <v>2</v>
      </c>
    </row>
    <row r="298" spans="1:42" x14ac:dyDescent="0.25">
      <c r="A298" t="s">
        <v>1546</v>
      </c>
      <c r="B298">
        <v>20.185220583540801</v>
      </c>
      <c r="C298">
        <v>83</v>
      </c>
      <c r="D298" t="s">
        <v>2078</v>
      </c>
      <c r="E298">
        <v>836</v>
      </c>
      <c r="F298">
        <v>1793.0478585844601</v>
      </c>
      <c r="G298">
        <v>70.030357279969095</v>
      </c>
      <c r="H298" t="s">
        <v>2079</v>
      </c>
      <c r="I298" t="s">
        <v>97</v>
      </c>
      <c r="J298" t="s">
        <v>43</v>
      </c>
      <c r="K298">
        <v>465333.97556264303</v>
      </c>
      <c r="L298">
        <v>111340.10673958001</v>
      </c>
      <c r="M298" t="s">
        <v>98</v>
      </c>
      <c r="N298" t="s">
        <v>98</v>
      </c>
      <c r="O298">
        <v>465334</v>
      </c>
      <c r="P298">
        <v>1861336</v>
      </c>
      <c r="Q298">
        <v>56</v>
      </c>
      <c r="R298">
        <v>20.219320583540799</v>
      </c>
      <c r="S298" t="s">
        <v>1546</v>
      </c>
      <c r="T298">
        <v>836</v>
      </c>
      <c r="U298">
        <v>1786.0478585844601</v>
      </c>
      <c r="V298">
        <v>70</v>
      </c>
      <c r="W298" t="s">
        <v>18841</v>
      </c>
      <c r="X298">
        <v>72102278</v>
      </c>
      <c r="Y298" t="s">
        <v>96</v>
      </c>
      <c r="Z298" t="s">
        <v>1546</v>
      </c>
      <c r="AA298" t="s">
        <v>3323</v>
      </c>
      <c r="AB298" t="s">
        <v>4042</v>
      </c>
      <c r="AC298" t="s">
        <v>3322</v>
      </c>
      <c r="AD298" t="s">
        <v>4043</v>
      </c>
      <c r="AE298">
        <v>56</v>
      </c>
      <c r="AF298" t="s">
        <v>18841</v>
      </c>
      <c r="AG298" t="s">
        <v>96</v>
      </c>
      <c r="AH298" t="s">
        <v>96</v>
      </c>
      <c r="AI298" t="s">
        <v>96</v>
      </c>
      <c r="AJ298" t="s">
        <v>96</v>
      </c>
      <c r="AK298">
        <v>5</v>
      </c>
      <c r="AL298">
        <v>4</v>
      </c>
      <c r="AM298">
        <v>3</v>
      </c>
      <c r="AN298">
        <v>2</v>
      </c>
      <c r="AO298">
        <v>5</v>
      </c>
      <c r="AP298">
        <v>5</v>
      </c>
    </row>
    <row r="299" spans="1:42" x14ac:dyDescent="0.25">
      <c r="A299" t="s">
        <v>1102</v>
      </c>
      <c r="B299">
        <v>20.2123425776159</v>
      </c>
      <c r="C299">
        <v>178</v>
      </c>
      <c r="D299" t="s">
        <v>2117</v>
      </c>
      <c r="E299">
        <v>1804.61985086614</v>
      </c>
      <c r="F299">
        <v>1795.3568175499699</v>
      </c>
      <c r="G299">
        <v>71.853078844339095</v>
      </c>
      <c r="H299" t="s">
        <v>2118</v>
      </c>
      <c r="I299" t="s">
        <v>2119</v>
      </c>
      <c r="J299" t="s">
        <v>44</v>
      </c>
      <c r="K299">
        <v>138905.311236284</v>
      </c>
      <c r="L299">
        <v>62127.837554742597</v>
      </c>
      <c r="M299">
        <v>110691.180402062</v>
      </c>
      <c r="N299">
        <v>110691.180402062</v>
      </c>
      <c r="O299">
        <v>28214</v>
      </c>
      <c r="P299">
        <v>112856</v>
      </c>
      <c r="Q299">
        <v>3</v>
      </c>
      <c r="R299">
        <v>20.246442577615898</v>
      </c>
      <c r="S299" t="s">
        <v>1102</v>
      </c>
      <c r="T299">
        <v>1805</v>
      </c>
      <c r="U299">
        <v>1788.3568175499699</v>
      </c>
      <c r="V299">
        <v>71.900000000000006</v>
      </c>
      <c r="W299" t="s">
        <v>18842</v>
      </c>
      <c r="X299">
        <v>72102278</v>
      </c>
      <c r="Y299" t="s">
        <v>96</v>
      </c>
      <c r="Z299" t="s">
        <v>1102</v>
      </c>
      <c r="AA299" t="s">
        <v>1103</v>
      </c>
      <c r="AB299" t="s">
        <v>2535</v>
      </c>
      <c r="AC299" t="s">
        <v>2536</v>
      </c>
      <c r="AD299" t="s">
        <v>2537</v>
      </c>
      <c r="AE299">
        <v>3</v>
      </c>
      <c r="AF299" t="s">
        <v>18842</v>
      </c>
      <c r="AG299" t="s">
        <v>96</v>
      </c>
      <c r="AH299" t="s">
        <v>118</v>
      </c>
      <c r="AI299" t="s">
        <v>152</v>
      </c>
      <c r="AJ299" t="s">
        <v>96</v>
      </c>
      <c r="AK299">
        <v>5</v>
      </c>
      <c r="AL299" t="s">
        <v>96</v>
      </c>
      <c r="AM299" t="s">
        <v>96</v>
      </c>
      <c r="AN299">
        <v>1</v>
      </c>
      <c r="AO299">
        <v>5</v>
      </c>
      <c r="AP299">
        <v>5</v>
      </c>
    </row>
    <row r="300" spans="1:42" x14ac:dyDescent="0.25">
      <c r="A300" t="s">
        <v>223</v>
      </c>
      <c r="B300">
        <v>20.2623963577939</v>
      </c>
      <c r="C300">
        <v>71</v>
      </c>
      <c r="D300" t="s">
        <v>2120</v>
      </c>
      <c r="E300">
        <v>1800</v>
      </c>
      <c r="F300">
        <v>1799.6180132489101</v>
      </c>
      <c r="G300">
        <v>90.759897031916296</v>
      </c>
      <c r="H300" t="s">
        <v>2121</v>
      </c>
      <c r="I300" t="s">
        <v>2122</v>
      </c>
      <c r="J300" t="s">
        <v>3397</v>
      </c>
      <c r="K300">
        <v>1387409.9773901301</v>
      </c>
      <c r="L300">
        <v>243761.415071986</v>
      </c>
      <c r="M300">
        <v>712773.91770283901</v>
      </c>
      <c r="N300">
        <v>712773.91770283901</v>
      </c>
      <c r="O300">
        <v>674636</v>
      </c>
      <c r="P300">
        <v>2698544</v>
      </c>
      <c r="Q300">
        <v>81</v>
      </c>
      <c r="R300">
        <v>20.296496357793899</v>
      </c>
      <c r="S300" t="s">
        <v>223</v>
      </c>
      <c r="T300">
        <v>1800</v>
      </c>
      <c r="U300">
        <v>1792.6180132489101</v>
      </c>
      <c r="V300">
        <v>90.8</v>
      </c>
      <c r="W300" t="s">
        <v>18843</v>
      </c>
      <c r="X300">
        <v>72102278</v>
      </c>
      <c r="Y300" t="s">
        <v>96</v>
      </c>
      <c r="Z300" t="s">
        <v>223</v>
      </c>
      <c r="AA300" t="s">
        <v>224</v>
      </c>
      <c r="AB300" t="s">
        <v>225</v>
      </c>
      <c r="AC300" t="s">
        <v>226</v>
      </c>
      <c r="AD300" t="s">
        <v>1106</v>
      </c>
      <c r="AE300">
        <v>81</v>
      </c>
      <c r="AF300" t="s">
        <v>2121</v>
      </c>
      <c r="AG300" t="s">
        <v>2120</v>
      </c>
      <c r="AH300" t="s">
        <v>96</v>
      </c>
      <c r="AI300" t="s">
        <v>152</v>
      </c>
      <c r="AJ300" t="s">
        <v>96</v>
      </c>
      <c r="AK300" t="s">
        <v>96</v>
      </c>
      <c r="AL300" t="s">
        <v>96</v>
      </c>
      <c r="AM300">
        <v>3</v>
      </c>
      <c r="AN300">
        <v>1</v>
      </c>
      <c r="AO300">
        <v>3</v>
      </c>
      <c r="AP300">
        <v>3</v>
      </c>
    </row>
    <row r="301" spans="1:42" x14ac:dyDescent="0.25">
      <c r="A301" t="s">
        <v>227</v>
      </c>
      <c r="B301">
        <v>20.366392870908701</v>
      </c>
      <c r="C301">
        <v>125.09999847412099</v>
      </c>
      <c r="D301" t="s">
        <v>88</v>
      </c>
      <c r="E301">
        <v>1814</v>
      </c>
      <c r="F301">
        <v>1809.35929060324</v>
      </c>
      <c r="G301">
        <v>94.207782629065207</v>
      </c>
      <c r="H301" t="s">
        <v>228</v>
      </c>
      <c r="I301" t="s">
        <v>89</v>
      </c>
      <c r="J301" t="s">
        <v>44</v>
      </c>
      <c r="K301">
        <v>1681428.77476421</v>
      </c>
      <c r="L301">
        <v>356162.92394722602</v>
      </c>
      <c r="M301" t="s">
        <v>98</v>
      </c>
      <c r="N301" t="s">
        <v>98</v>
      </c>
      <c r="O301">
        <v>1681429</v>
      </c>
      <c r="P301">
        <v>6725716</v>
      </c>
      <c r="Q301">
        <v>202</v>
      </c>
      <c r="R301">
        <v>20.4004928709087</v>
      </c>
      <c r="S301" t="s">
        <v>227</v>
      </c>
      <c r="T301">
        <v>1814</v>
      </c>
      <c r="U301">
        <v>1802.35929060324</v>
      </c>
      <c r="V301">
        <v>94.2</v>
      </c>
      <c r="W301" t="s">
        <v>18844</v>
      </c>
      <c r="X301">
        <v>72102278</v>
      </c>
      <c r="Y301" t="s">
        <v>96</v>
      </c>
      <c r="Z301" t="s">
        <v>227</v>
      </c>
      <c r="AA301" t="s">
        <v>755</v>
      </c>
      <c r="AB301" t="s">
        <v>756</v>
      </c>
      <c r="AC301" t="s">
        <v>757</v>
      </c>
      <c r="AD301" t="s">
        <v>758</v>
      </c>
      <c r="AE301">
        <v>202</v>
      </c>
      <c r="AF301" t="s">
        <v>228</v>
      </c>
      <c r="AG301" t="s">
        <v>88</v>
      </c>
      <c r="AH301" t="s">
        <v>118</v>
      </c>
      <c r="AI301" t="s">
        <v>152</v>
      </c>
      <c r="AJ301" t="s">
        <v>96</v>
      </c>
      <c r="AK301" t="s">
        <v>96</v>
      </c>
      <c r="AL301" t="s">
        <v>96</v>
      </c>
      <c r="AM301" t="s">
        <v>96</v>
      </c>
      <c r="AN301">
        <v>1</v>
      </c>
      <c r="AO301">
        <v>1</v>
      </c>
      <c r="AP301">
        <v>1</v>
      </c>
    </row>
    <row r="302" spans="1:42" x14ac:dyDescent="0.25">
      <c r="A302" t="s">
        <v>4612</v>
      </c>
      <c r="B302">
        <v>20.427718953296498</v>
      </c>
      <c r="C302">
        <v>181</v>
      </c>
      <c r="D302" t="s">
        <v>18845</v>
      </c>
      <c r="E302">
        <v>1659</v>
      </c>
      <c r="F302">
        <v>1815.12726662454</v>
      </c>
      <c r="G302">
        <v>53.974316424967398</v>
      </c>
      <c r="H302" t="s">
        <v>18846</v>
      </c>
      <c r="I302" t="s">
        <v>18847</v>
      </c>
      <c r="J302" t="s">
        <v>43</v>
      </c>
      <c r="K302">
        <v>419708.26236632199</v>
      </c>
      <c r="L302">
        <v>117178.299670921</v>
      </c>
      <c r="M302" t="s">
        <v>98</v>
      </c>
      <c r="N302" t="s">
        <v>98</v>
      </c>
      <c r="O302">
        <v>419708</v>
      </c>
      <c r="P302">
        <v>1678832</v>
      </c>
      <c r="Q302">
        <v>50</v>
      </c>
      <c r="R302">
        <v>20.461818953296497</v>
      </c>
      <c r="S302" t="s">
        <v>4613</v>
      </c>
      <c r="T302">
        <v>1659</v>
      </c>
      <c r="U302">
        <v>1808.12726662454</v>
      </c>
      <c r="V302">
        <v>54</v>
      </c>
      <c r="W302" t="s">
        <v>18848</v>
      </c>
      <c r="X302">
        <v>72102278</v>
      </c>
      <c r="Y302" t="s">
        <v>96</v>
      </c>
      <c r="Z302" t="s">
        <v>4613</v>
      </c>
      <c r="AA302" t="s">
        <v>4614</v>
      </c>
      <c r="AB302" t="s">
        <v>4612</v>
      </c>
      <c r="AC302" t="s">
        <v>4615</v>
      </c>
      <c r="AD302" t="s">
        <v>4616</v>
      </c>
      <c r="AE302">
        <v>50</v>
      </c>
      <c r="AF302" t="s">
        <v>18848</v>
      </c>
      <c r="AG302" t="s">
        <v>96</v>
      </c>
      <c r="AH302" t="s">
        <v>96</v>
      </c>
      <c r="AI302" t="s">
        <v>96</v>
      </c>
      <c r="AJ302" t="s">
        <v>96</v>
      </c>
      <c r="AK302">
        <v>5</v>
      </c>
      <c r="AL302">
        <v>4</v>
      </c>
      <c r="AM302">
        <v>3</v>
      </c>
      <c r="AN302">
        <v>2</v>
      </c>
      <c r="AO302">
        <v>5</v>
      </c>
      <c r="AP302">
        <v>5</v>
      </c>
    </row>
    <row r="303" spans="1:42" x14ac:dyDescent="0.25">
      <c r="A303" t="s">
        <v>1108</v>
      </c>
      <c r="B303">
        <v>20.431479154040399</v>
      </c>
      <c r="C303">
        <v>151</v>
      </c>
      <c r="D303">
        <v>1295188</v>
      </c>
      <c r="E303">
        <v>1465</v>
      </c>
      <c r="F303">
        <v>1815.4809293220701</v>
      </c>
      <c r="G303">
        <v>62.516510529569601</v>
      </c>
      <c r="H303" t="s">
        <v>18849</v>
      </c>
      <c r="I303" t="s">
        <v>6971</v>
      </c>
      <c r="J303" t="s">
        <v>43</v>
      </c>
      <c r="K303">
        <v>657261.475478885</v>
      </c>
      <c r="L303">
        <v>192373.78175095</v>
      </c>
      <c r="M303" t="s">
        <v>98</v>
      </c>
      <c r="N303" t="s">
        <v>98</v>
      </c>
      <c r="O303">
        <v>657261</v>
      </c>
      <c r="P303">
        <v>2629044</v>
      </c>
      <c r="Q303">
        <v>79</v>
      </c>
      <c r="R303">
        <v>20.465579154040398</v>
      </c>
      <c r="S303" t="s">
        <v>2538</v>
      </c>
      <c r="T303">
        <v>1465</v>
      </c>
      <c r="U303">
        <v>1808.4809293220701</v>
      </c>
      <c r="V303">
        <v>62.5</v>
      </c>
      <c r="W303" t="s">
        <v>15414</v>
      </c>
      <c r="X303">
        <v>72102278</v>
      </c>
      <c r="Y303" t="s">
        <v>96</v>
      </c>
      <c r="Z303" t="s">
        <v>2538</v>
      </c>
      <c r="AA303" t="s">
        <v>2539</v>
      </c>
      <c r="AB303" t="s">
        <v>1108</v>
      </c>
      <c r="AC303" t="s">
        <v>2540</v>
      </c>
      <c r="AD303" t="s">
        <v>1109</v>
      </c>
      <c r="AE303">
        <v>79</v>
      </c>
      <c r="AF303" t="s">
        <v>15414</v>
      </c>
      <c r="AG303" t="s">
        <v>96</v>
      </c>
      <c r="AH303" t="s">
        <v>96</v>
      </c>
      <c r="AI303" t="s">
        <v>96</v>
      </c>
      <c r="AJ303" t="s">
        <v>96</v>
      </c>
      <c r="AK303">
        <v>5</v>
      </c>
      <c r="AL303">
        <v>4</v>
      </c>
      <c r="AM303">
        <v>3</v>
      </c>
      <c r="AN303">
        <v>2</v>
      </c>
      <c r="AO303">
        <v>5</v>
      </c>
      <c r="AP303">
        <v>5</v>
      </c>
    </row>
    <row r="304" spans="1:42" x14ac:dyDescent="0.25">
      <c r="A304" t="s">
        <v>18850</v>
      </c>
      <c r="B304">
        <v>20.4689521399665</v>
      </c>
      <c r="C304">
        <v>111</v>
      </c>
      <c r="D304" t="s">
        <v>18851</v>
      </c>
      <c r="E304">
        <v>915</v>
      </c>
      <c r="F304">
        <v>1819.00542128132</v>
      </c>
      <c r="G304">
        <v>78.058384018915007</v>
      </c>
      <c r="H304" t="s">
        <v>18852</v>
      </c>
      <c r="I304" t="s">
        <v>5301</v>
      </c>
      <c r="J304" t="s">
        <v>43</v>
      </c>
      <c r="K304">
        <v>138795.35800569499</v>
      </c>
      <c r="L304">
        <v>20846.450726562201</v>
      </c>
      <c r="M304" t="s">
        <v>98</v>
      </c>
      <c r="N304" t="s">
        <v>98</v>
      </c>
      <c r="O304">
        <v>138795</v>
      </c>
      <c r="P304">
        <v>555180</v>
      </c>
      <c r="Q304">
        <v>17</v>
      </c>
      <c r="R304">
        <v>20.503052139966499</v>
      </c>
      <c r="S304" t="s">
        <v>18850</v>
      </c>
      <c r="T304">
        <v>915</v>
      </c>
      <c r="U304">
        <v>1812.00542128132</v>
      </c>
      <c r="V304">
        <v>78.099999999999994</v>
      </c>
      <c r="W304" t="s">
        <v>18853</v>
      </c>
      <c r="X304">
        <v>72102278</v>
      </c>
      <c r="Y304" t="s">
        <v>96</v>
      </c>
      <c r="Z304" t="s">
        <v>18850</v>
      </c>
      <c r="AA304" t="s">
        <v>18854</v>
      </c>
      <c r="AB304" t="s">
        <v>18855</v>
      </c>
      <c r="AC304" t="s">
        <v>18856</v>
      </c>
      <c r="AD304" t="s">
        <v>18857</v>
      </c>
      <c r="AE304">
        <v>17</v>
      </c>
      <c r="AF304" t="s">
        <v>18853</v>
      </c>
      <c r="AG304" t="s">
        <v>96</v>
      </c>
      <c r="AH304" t="s">
        <v>96</v>
      </c>
      <c r="AI304" t="s">
        <v>96</v>
      </c>
      <c r="AJ304" t="s">
        <v>96</v>
      </c>
      <c r="AK304">
        <v>5</v>
      </c>
      <c r="AL304">
        <v>4</v>
      </c>
      <c r="AM304">
        <v>3</v>
      </c>
      <c r="AN304">
        <v>2</v>
      </c>
      <c r="AO304">
        <v>5</v>
      </c>
      <c r="AP304">
        <v>5</v>
      </c>
    </row>
    <row r="305" spans="1:42" x14ac:dyDescent="0.25">
      <c r="A305" t="s">
        <v>1110</v>
      </c>
      <c r="B305">
        <v>20.518204188532302</v>
      </c>
      <c r="C305">
        <v>99.099998474121094</v>
      </c>
      <c r="D305" t="s">
        <v>88</v>
      </c>
      <c r="E305">
        <v>1814</v>
      </c>
      <c r="F305">
        <v>1823.63778363134</v>
      </c>
      <c r="G305">
        <v>70.255306251593694</v>
      </c>
      <c r="H305" t="s">
        <v>228</v>
      </c>
      <c r="I305" t="s">
        <v>89</v>
      </c>
      <c r="J305" t="s">
        <v>44</v>
      </c>
      <c r="K305">
        <v>629376.08413256204</v>
      </c>
      <c r="L305">
        <v>94687.672165034994</v>
      </c>
      <c r="M305">
        <v>65306.6327645618</v>
      </c>
      <c r="N305">
        <v>65306.6327645618</v>
      </c>
      <c r="O305">
        <v>564069</v>
      </c>
      <c r="P305">
        <v>2256276</v>
      </c>
      <c r="Q305">
        <v>68</v>
      </c>
      <c r="R305">
        <v>20.5523041885323</v>
      </c>
      <c r="S305" t="s">
        <v>1111</v>
      </c>
      <c r="T305">
        <v>1814</v>
      </c>
      <c r="U305">
        <v>1816.63778363134</v>
      </c>
      <c r="V305">
        <v>70.3</v>
      </c>
      <c r="W305" t="s">
        <v>15839</v>
      </c>
      <c r="X305">
        <v>72102278</v>
      </c>
      <c r="Y305" t="s">
        <v>96</v>
      </c>
      <c r="Z305" t="s">
        <v>1111</v>
      </c>
      <c r="AA305" t="s">
        <v>1112</v>
      </c>
      <c r="AB305" t="s">
        <v>1110</v>
      </c>
      <c r="AC305" t="s">
        <v>1113</v>
      </c>
      <c r="AD305" t="s">
        <v>1114</v>
      </c>
      <c r="AE305">
        <v>68</v>
      </c>
      <c r="AF305" t="s">
        <v>15839</v>
      </c>
      <c r="AG305" t="s">
        <v>96</v>
      </c>
      <c r="AH305" t="s">
        <v>118</v>
      </c>
      <c r="AI305" t="s">
        <v>152</v>
      </c>
      <c r="AJ305" t="s">
        <v>96</v>
      </c>
      <c r="AK305">
        <v>5</v>
      </c>
      <c r="AL305" t="s">
        <v>96</v>
      </c>
      <c r="AM305" t="s">
        <v>96</v>
      </c>
      <c r="AN305">
        <v>1</v>
      </c>
      <c r="AO305">
        <v>5</v>
      </c>
      <c r="AP305">
        <v>5</v>
      </c>
    </row>
    <row r="306" spans="1:42" x14ac:dyDescent="0.25">
      <c r="A306" t="s">
        <v>1556</v>
      </c>
      <c r="B306">
        <v>20.536354759351699</v>
      </c>
      <c r="C306">
        <v>121</v>
      </c>
      <c r="D306" t="s">
        <v>5897</v>
      </c>
      <c r="E306">
        <v>1893</v>
      </c>
      <c r="F306">
        <v>1825.34492116863</v>
      </c>
      <c r="G306">
        <v>74.369073037316994</v>
      </c>
      <c r="H306" t="s">
        <v>5898</v>
      </c>
      <c r="I306" t="s">
        <v>5899</v>
      </c>
      <c r="J306" t="s">
        <v>43</v>
      </c>
      <c r="K306">
        <v>381913.87606158899</v>
      </c>
      <c r="L306">
        <v>155640.57313298699</v>
      </c>
      <c r="M306" t="s">
        <v>98</v>
      </c>
      <c r="N306" t="s">
        <v>98</v>
      </c>
      <c r="O306">
        <v>381914</v>
      </c>
      <c r="P306">
        <v>1527656</v>
      </c>
      <c r="Q306">
        <v>46</v>
      </c>
      <c r="R306">
        <v>20.570454759351698</v>
      </c>
      <c r="S306" t="s">
        <v>1554</v>
      </c>
      <c r="T306">
        <v>1893</v>
      </c>
      <c r="U306">
        <v>1818.34492116863</v>
      </c>
      <c r="V306">
        <v>74.400000000000006</v>
      </c>
      <c r="W306" t="s">
        <v>18858</v>
      </c>
      <c r="X306">
        <v>72102278</v>
      </c>
      <c r="Y306" t="s">
        <v>96</v>
      </c>
      <c r="Z306" t="s">
        <v>1554</v>
      </c>
      <c r="AA306" t="s">
        <v>1555</v>
      </c>
      <c r="AB306" t="s">
        <v>1556</v>
      </c>
      <c r="AC306" t="s">
        <v>1557</v>
      </c>
      <c r="AD306" t="s">
        <v>1558</v>
      </c>
      <c r="AE306">
        <v>46</v>
      </c>
      <c r="AF306" t="s">
        <v>18858</v>
      </c>
      <c r="AG306" t="s">
        <v>96</v>
      </c>
      <c r="AH306" t="s">
        <v>96</v>
      </c>
      <c r="AI306" t="s">
        <v>96</v>
      </c>
      <c r="AJ306" t="s">
        <v>96</v>
      </c>
      <c r="AK306">
        <v>5</v>
      </c>
      <c r="AL306" t="s">
        <v>96</v>
      </c>
      <c r="AM306">
        <v>3</v>
      </c>
      <c r="AN306">
        <v>2</v>
      </c>
      <c r="AO306">
        <v>5</v>
      </c>
      <c r="AP306">
        <v>5</v>
      </c>
    </row>
    <row r="307" spans="1:42" x14ac:dyDescent="0.25">
      <c r="A307" t="s">
        <v>1115</v>
      </c>
      <c r="B307">
        <v>20.552537913833302</v>
      </c>
      <c r="C307">
        <v>229</v>
      </c>
      <c r="D307" t="s">
        <v>18859</v>
      </c>
      <c r="E307">
        <v>1951</v>
      </c>
      <c r="F307">
        <v>1826.8670149232701</v>
      </c>
      <c r="G307">
        <v>57.668872217180997</v>
      </c>
      <c r="H307" t="s">
        <v>18860</v>
      </c>
      <c r="I307" t="s">
        <v>1134</v>
      </c>
      <c r="J307" t="s">
        <v>43</v>
      </c>
      <c r="K307">
        <v>121862.349989403</v>
      </c>
      <c r="L307">
        <v>21712.389374392798</v>
      </c>
      <c r="M307" t="s">
        <v>98</v>
      </c>
      <c r="N307" t="s">
        <v>98</v>
      </c>
      <c r="O307">
        <v>121862</v>
      </c>
      <c r="P307">
        <v>487448</v>
      </c>
      <c r="Q307">
        <v>15</v>
      </c>
      <c r="R307">
        <v>20.5866379138333</v>
      </c>
      <c r="S307" t="s">
        <v>1115</v>
      </c>
      <c r="T307">
        <v>1951</v>
      </c>
      <c r="U307">
        <v>1819.8670149232701</v>
      </c>
      <c r="V307">
        <v>57.7</v>
      </c>
      <c r="W307" t="s">
        <v>15666</v>
      </c>
      <c r="X307">
        <v>72102278</v>
      </c>
      <c r="Y307" t="s">
        <v>96</v>
      </c>
      <c r="Z307" t="s">
        <v>1115</v>
      </c>
      <c r="AA307" t="s">
        <v>1116</v>
      </c>
      <c r="AB307" t="s">
        <v>1117</v>
      </c>
      <c r="AC307" t="s">
        <v>1118</v>
      </c>
      <c r="AD307" t="s">
        <v>1119</v>
      </c>
      <c r="AE307">
        <v>15</v>
      </c>
      <c r="AF307" t="s">
        <v>15666</v>
      </c>
      <c r="AG307" t="s">
        <v>96</v>
      </c>
      <c r="AH307" t="s">
        <v>96</v>
      </c>
      <c r="AI307" t="s">
        <v>96</v>
      </c>
      <c r="AJ307" t="s">
        <v>96</v>
      </c>
      <c r="AK307">
        <v>5</v>
      </c>
      <c r="AL307">
        <v>4</v>
      </c>
      <c r="AM307">
        <v>3</v>
      </c>
      <c r="AN307">
        <v>2</v>
      </c>
      <c r="AO307">
        <v>5</v>
      </c>
      <c r="AP307">
        <v>5</v>
      </c>
    </row>
    <row r="308" spans="1:42" x14ac:dyDescent="0.25">
      <c r="A308" t="s">
        <v>2548</v>
      </c>
      <c r="B308">
        <v>20.596907002955302</v>
      </c>
      <c r="C308">
        <v>91</v>
      </c>
      <c r="D308" t="s">
        <v>6769</v>
      </c>
      <c r="E308">
        <v>1893</v>
      </c>
      <c r="F308">
        <v>1831.0401143970601</v>
      </c>
      <c r="G308">
        <v>64.716526423487693</v>
      </c>
      <c r="H308" t="s">
        <v>6770</v>
      </c>
      <c r="I308" t="s">
        <v>6771</v>
      </c>
      <c r="J308" t="s">
        <v>43</v>
      </c>
      <c r="K308">
        <v>422853.31176400097</v>
      </c>
      <c r="L308">
        <v>64760.528140062401</v>
      </c>
      <c r="M308">
        <v>68996.544491145105</v>
      </c>
      <c r="N308">
        <v>68996.544491145105</v>
      </c>
      <c r="O308">
        <v>353857</v>
      </c>
      <c r="P308">
        <v>1415428</v>
      </c>
      <c r="Q308">
        <v>43</v>
      </c>
      <c r="R308">
        <v>20.6310070029553</v>
      </c>
      <c r="S308" t="s">
        <v>2548</v>
      </c>
      <c r="T308">
        <v>1893</v>
      </c>
      <c r="U308">
        <v>1824.0401143970601</v>
      </c>
      <c r="V308">
        <v>64.7</v>
      </c>
      <c r="W308" t="s">
        <v>18861</v>
      </c>
      <c r="X308">
        <v>72102278</v>
      </c>
      <c r="Y308" t="s">
        <v>127</v>
      </c>
      <c r="Z308" t="s">
        <v>2548</v>
      </c>
      <c r="AA308" t="s">
        <v>2549</v>
      </c>
      <c r="AB308" t="s">
        <v>2552</v>
      </c>
      <c r="AC308" t="s">
        <v>2550</v>
      </c>
      <c r="AD308" t="s">
        <v>4216</v>
      </c>
      <c r="AE308">
        <v>43</v>
      </c>
      <c r="AF308" t="s">
        <v>18861</v>
      </c>
      <c r="AG308" t="s">
        <v>96</v>
      </c>
      <c r="AH308" t="s">
        <v>96</v>
      </c>
      <c r="AI308" t="s">
        <v>96</v>
      </c>
      <c r="AJ308">
        <v>6</v>
      </c>
      <c r="AK308">
        <v>5</v>
      </c>
      <c r="AL308" t="s">
        <v>96</v>
      </c>
      <c r="AM308">
        <v>3</v>
      </c>
      <c r="AN308">
        <v>2</v>
      </c>
      <c r="AO308">
        <v>6</v>
      </c>
      <c r="AP308">
        <v>6</v>
      </c>
    </row>
    <row r="309" spans="1:42" x14ac:dyDescent="0.25">
      <c r="A309" t="s">
        <v>306</v>
      </c>
      <c r="B309">
        <v>20.6410333006448</v>
      </c>
      <c r="C309">
        <v>59</v>
      </c>
      <c r="D309" t="s">
        <v>1708</v>
      </c>
      <c r="E309">
        <v>575</v>
      </c>
      <c r="F309">
        <v>1835.19037831532</v>
      </c>
      <c r="G309">
        <v>71.021763368566994</v>
      </c>
      <c r="H309" t="s">
        <v>1709</v>
      </c>
      <c r="I309" t="s">
        <v>1710</v>
      </c>
      <c r="J309" t="s">
        <v>43</v>
      </c>
      <c r="K309">
        <v>224013.02132791001</v>
      </c>
      <c r="L309">
        <v>185869.45411821301</v>
      </c>
      <c r="M309">
        <v>97101.204969519997</v>
      </c>
      <c r="N309">
        <v>97101.204969519997</v>
      </c>
      <c r="O309">
        <v>126912</v>
      </c>
      <c r="P309">
        <v>507648</v>
      </c>
      <c r="Q309">
        <v>15</v>
      </c>
      <c r="R309">
        <v>20.675133300644799</v>
      </c>
      <c r="S309" t="s">
        <v>304</v>
      </c>
      <c r="T309">
        <v>575</v>
      </c>
      <c r="U309">
        <v>1828.19037831532</v>
      </c>
      <c r="V309">
        <v>71</v>
      </c>
      <c r="W309" t="s">
        <v>15420</v>
      </c>
      <c r="X309">
        <v>72102278</v>
      </c>
      <c r="Y309" t="s">
        <v>96</v>
      </c>
      <c r="Z309" t="s">
        <v>304</v>
      </c>
      <c r="AA309" t="s">
        <v>305</v>
      </c>
      <c r="AB309" t="s">
        <v>306</v>
      </c>
      <c r="AC309" t="s">
        <v>307</v>
      </c>
      <c r="AD309" t="s">
        <v>308</v>
      </c>
      <c r="AE309">
        <v>15</v>
      </c>
      <c r="AF309" t="s">
        <v>15420</v>
      </c>
      <c r="AG309" t="s">
        <v>96</v>
      </c>
      <c r="AH309" t="s">
        <v>96</v>
      </c>
      <c r="AI309" t="s">
        <v>96</v>
      </c>
      <c r="AJ309" t="s">
        <v>96</v>
      </c>
      <c r="AK309">
        <v>5</v>
      </c>
      <c r="AL309">
        <v>4</v>
      </c>
      <c r="AM309">
        <v>3</v>
      </c>
      <c r="AN309">
        <v>2</v>
      </c>
      <c r="AO309">
        <v>5</v>
      </c>
      <c r="AP309">
        <v>5</v>
      </c>
    </row>
    <row r="310" spans="1:42" x14ac:dyDescent="0.25">
      <c r="A310" t="s">
        <v>18862</v>
      </c>
      <c r="B310">
        <v>20.649942641337599</v>
      </c>
      <c r="C310">
        <v>148</v>
      </c>
      <c r="D310" t="s">
        <v>18863</v>
      </c>
      <c r="E310">
        <v>1401</v>
      </c>
      <c r="F310">
        <v>1836.02833928527</v>
      </c>
      <c r="G310">
        <v>51.498909477264299</v>
      </c>
      <c r="H310" t="s">
        <v>18864</v>
      </c>
      <c r="I310" t="s">
        <v>7030</v>
      </c>
      <c r="J310" t="s">
        <v>43</v>
      </c>
      <c r="K310">
        <v>355749.51488395798</v>
      </c>
      <c r="L310">
        <v>71070.663718517899</v>
      </c>
      <c r="M310" t="s">
        <v>98</v>
      </c>
      <c r="N310" t="s">
        <v>98</v>
      </c>
      <c r="O310">
        <v>355750</v>
      </c>
      <c r="P310">
        <v>1423000</v>
      </c>
      <c r="Q310">
        <v>43</v>
      </c>
      <c r="R310">
        <v>20.684042641337598</v>
      </c>
      <c r="S310" t="s">
        <v>18865</v>
      </c>
      <c r="T310">
        <v>1401</v>
      </c>
      <c r="U310">
        <v>1829.02833928527</v>
      </c>
      <c r="V310">
        <v>51.5</v>
      </c>
      <c r="W310" t="s">
        <v>18866</v>
      </c>
      <c r="X310">
        <v>72102278</v>
      </c>
      <c r="Y310" t="s">
        <v>96</v>
      </c>
      <c r="Z310" t="s">
        <v>18865</v>
      </c>
      <c r="AA310" t="s">
        <v>18867</v>
      </c>
      <c r="AB310" t="s">
        <v>18862</v>
      </c>
      <c r="AC310" t="s">
        <v>18868</v>
      </c>
      <c r="AD310" t="s">
        <v>18869</v>
      </c>
      <c r="AE310">
        <v>43</v>
      </c>
      <c r="AF310" t="s">
        <v>18866</v>
      </c>
      <c r="AG310" t="s">
        <v>96</v>
      </c>
      <c r="AH310" t="s">
        <v>96</v>
      </c>
      <c r="AI310" t="s">
        <v>96</v>
      </c>
      <c r="AJ310" t="s">
        <v>96</v>
      </c>
      <c r="AK310">
        <v>5</v>
      </c>
      <c r="AL310">
        <v>4</v>
      </c>
      <c r="AM310">
        <v>3</v>
      </c>
      <c r="AN310">
        <v>2</v>
      </c>
      <c r="AO310">
        <v>5</v>
      </c>
      <c r="AP310">
        <v>5</v>
      </c>
    </row>
    <row r="311" spans="1:42" x14ac:dyDescent="0.25">
      <c r="A311" t="s">
        <v>1123</v>
      </c>
      <c r="B311">
        <v>20.6505932725136</v>
      </c>
      <c r="C311">
        <v>204</v>
      </c>
      <c r="D311" t="s">
        <v>1799</v>
      </c>
      <c r="E311">
        <v>2032</v>
      </c>
      <c r="F311">
        <v>1836.08953388431</v>
      </c>
      <c r="G311">
        <v>51.547803359239701</v>
      </c>
      <c r="H311" t="s">
        <v>1800</v>
      </c>
      <c r="I311" t="s">
        <v>380</v>
      </c>
      <c r="J311" t="s">
        <v>43</v>
      </c>
      <c r="K311">
        <v>664403.16656778904</v>
      </c>
      <c r="L311">
        <v>61362.262126331298</v>
      </c>
      <c r="M311" t="s">
        <v>98</v>
      </c>
      <c r="N311" t="s">
        <v>98</v>
      </c>
      <c r="O311">
        <v>664403</v>
      </c>
      <c r="P311">
        <v>2657612</v>
      </c>
      <c r="Q311">
        <v>80</v>
      </c>
      <c r="R311">
        <v>20.684693272513599</v>
      </c>
      <c r="S311" t="s">
        <v>1123</v>
      </c>
      <c r="T311">
        <v>2032</v>
      </c>
      <c r="U311">
        <v>1829.08953388431</v>
      </c>
      <c r="V311">
        <v>51.5</v>
      </c>
      <c r="W311" t="s">
        <v>18870</v>
      </c>
      <c r="X311">
        <v>72102278</v>
      </c>
      <c r="Y311" t="s">
        <v>96</v>
      </c>
      <c r="Z311" t="s">
        <v>1123</v>
      </c>
      <c r="AA311" t="s">
        <v>1124</v>
      </c>
      <c r="AB311" t="s">
        <v>1125</v>
      </c>
      <c r="AC311" t="s">
        <v>1126</v>
      </c>
      <c r="AD311" t="s">
        <v>1127</v>
      </c>
      <c r="AE311">
        <v>80</v>
      </c>
      <c r="AF311" t="s">
        <v>18870</v>
      </c>
      <c r="AG311" t="s">
        <v>96</v>
      </c>
      <c r="AH311" t="s">
        <v>96</v>
      </c>
      <c r="AI311" t="s">
        <v>96</v>
      </c>
      <c r="AJ311" t="s">
        <v>96</v>
      </c>
      <c r="AK311">
        <v>5</v>
      </c>
      <c r="AL311">
        <v>4</v>
      </c>
      <c r="AM311">
        <v>3</v>
      </c>
      <c r="AN311">
        <v>2</v>
      </c>
      <c r="AO311">
        <v>5</v>
      </c>
      <c r="AP311">
        <v>5</v>
      </c>
    </row>
    <row r="312" spans="1:42" x14ac:dyDescent="0.25">
      <c r="A312" t="s">
        <v>2549</v>
      </c>
      <c r="B312">
        <v>20.6929245849396</v>
      </c>
      <c r="C312">
        <v>91</v>
      </c>
      <c r="D312" t="s">
        <v>4054</v>
      </c>
      <c r="E312">
        <v>1826</v>
      </c>
      <c r="F312">
        <v>1840.0709718877899</v>
      </c>
      <c r="G312">
        <v>64.513647673048098</v>
      </c>
      <c r="H312" t="s">
        <v>4055</v>
      </c>
      <c r="I312" t="s">
        <v>4056</v>
      </c>
      <c r="J312" t="s">
        <v>3397</v>
      </c>
      <c r="K312">
        <v>115419.641589525</v>
      </c>
      <c r="L312">
        <v>49046.5966060438</v>
      </c>
      <c r="M312">
        <v>68996.544491145105</v>
      </c>
      <c r="N312">
        <v>68996.544491145105</v>
      </c>
      <c r="O312">
        <v>46423</v>
      </c>
      <c r="P312">
        <v>185692</v>
      </c>
      <c r="Q312">
        <v>6</v>
      </c>
      <c r="R312">
        <v>20.727024584939599</v>
      </c>
      <c r="S312" t="s">
        <v>2549</v>
      </c>
      <c r="T312">
        <v>1826</v>
      </c>
      <c r="U312">
        <v>1833.0709718877899</v>
      </c>
      <c r="V312">
        <v>64.5</v>
      </c>
      <c r="W312" t="s">
        <v>15421</v>
      </c>
      <c r="X312">
        <v>72102278</v>
      </c>
      <c r="Y312" t="s">
        <v>96</v>
      </c>
      <c r="Z312" t="s">
        <v>2549</v>
      </c>
      <c r="AA312" t="s">
        <v>2550</v>
      </c>
      <c r="AB312" t="s">
        <v>2548</v>
      </c>
      <c r="AC312" t="s">
        <v>2551</v>
      </c>
      <c r="AD312" t="s">
        <v>2552</v>
      </c>
      <c r="AE312">
        <v>6</v>
      </c>
      <c r="AF312" t="s">
        <v>15421</v>
      </c>
      <c r="AG312" t="s">
        <v>96</v>
      </c>
      <c r="AH312" t="s">
        <v>96</v>
      </c>
      <c r="AI312" t="s">
        <v>96</v>
      </c>
      <c r="AJ312" t="s">
        <v>96</v>
      </c>
      <c r="AK312">
        <v>5</v>
      </c>
      <c r="AL312" t="s">
        <v>96</v>
      </c>
      <c r="AM312">
        <v>3</v>
      </c>
      <c r="AN312">
        <v>2</v>
      </c>
      <c r="AO312">
        <v>5</v>
      </c>
      <c r="AP312">
        <v>5</v>
      </c>
    </row>
    <row r="313" spans="1:42" x14ac:dyDescent="0.25">
      <c r="A313" t="s">
        <v>13716</v>
      </c>
      <c r="B313">
        <v>20.768359452039999</v>
      </c>
      <c r="C313">
        <v>144</v>
      </c>
      <c r="D313" t="s">
        <v>18871</v>
      </c>
      <c r="E313">
        <v>2838</v>
      </c>
      <c r="F313">
        <v>1847.16593846096</v>
      </c>
      <c r="G313">
        <v>62.938126418310198</v>
      </c>
      <c r="H313" t="s">
        <v>18872</v>
      </c>
      <c r="I313" t="s">
        <v>18873</v>
      </c>
      <c r="J313" t="s">
        <v>43</v>
      </c>
      <c r="K313">
        <v>509843.16534369497</v>
      </c>
      <c r="L313">
        <v>159839.86706653499</v>
      </c>
      <c r="M313" t="s">
        <v>98</v>
      </c>
      <c r="N313" t="s">
        <v>98</v>
      </c>
      <c r="O313">
        <v>509843</v>
      </c>
      <c r="P313">
        <v>2039372</v>
      </c>
      <c r="Q313">
        <v>61</v>
      </c>
      <c r="R313">
        <v>20.802459452039997</v>
      </c>
      <c r="S313" t="s">
        <v>13716</v>
      </c>
      <c r="T313">
        <v>2838</v>
      </c>
      <c r="U313">
        <v>1840.16593846096</v>
      </c>
      <c r="V313">
        <v>62.9</v>
      </c>
      <c r="W313" t="s">
        <v>18874</v>
      </c>
      <c r="X313">
        <v>72102278</v>
      </c>
      <c r="Y313" t="s">
        <v>96</v>
      </c>
      <c r="Z313" t="s">
        <v>13716</v>
      </c>
      <c r="AA313" t="s">
        <v>13720</v>
      </c>
      <c r="AB313" t="s">
        <v>11651</v>
      </c>
      <c r="AC313" t="s">
        <v>13721</v>
      </c>
      <c r="AD313" t="s">
        <v>11649</v>
      </c>
      <c r="AE313">
        <v>61</v>
      </c>
      <c r="AF313" t="s">
        <v>18874</v>
      </c>
      <c r="AG313" t="s">
        <v>96</v>
      </c>
      <c r="AH313" t="s">
        <v>96</v>
      </c>
      <c r="AI313" t="s">
        <v>96</v>
      </c>
      <c r="AJ313" t="s">
        <v>96</v>
      </c>
      <c r="AK313">
        <v>5</v>
      </c>
      <c r="AL313">
        <v>4</v>
      </c>
      <c r="AM313">
        <v>3</v>
      </c>
      <c r="AN313">
        <v>2</v>
      </c>
      <c r="AO313">
        <v>5</v>
      </c>
      <c r="AP313">
        <v>5</v>
      </c>
    </row>
    <row r="314" spans="1:42" x14ac:dyDescent="0.25">
      <c r="A314" t="s">
        <v>1702</v>
      </c>
      <c r="B314">
        <v>20.783856799185301</v>
      </c>
      <c r="C314">
        <v>213</v>
      </c>
      <c r="D314" t="s">
        <v>1132</v>
      </c>
      <c r="E314">
        <v>1851</v>
      </c>
      <c r="F314">
        <v>1848.6235291507201</v>
      </c>
      <c r="G314">
        <v>54.969057749777498</v>
      </c>
      <c r="H314" t="s">
        <v>1133</v>
      </c>
      <c r="I314" t="s">
        <v>1134</v>
      </c>
      <c r="J314" t="s">
        <v>3397</v>
      </c>
      <c r="K314">
        <v>84361.164273926799</v>
      </c>
      <c r="L314">
        <v>13073.161242442</v>
      </c>
      <c r="M314" t="s">
        <v>98</v>
      </c>
      <c r="N314" t="s">
        <v>98</v>
      </c>
      <c r="O314">
        <v>84361</v>
      </c>
      <c r="P314">
        <v>337444</v>
      </c>
      <c r="Q314">
        <v>10</v>
      </c>
      <c r="R314">
        <v>20.8179567991853</v>
      </c>
      <c r="S314" t="s">
        <v>1702</v>
      </c>
      <c r="T314">
        <v>1851</v>
      </c>
      <c r="U314">
        <v>1841.6235291507201</v>
      </c>
      <c r="V314">
        <v>55</v>
      </c>
      <c r="W314" t="s">
        <v>18875</v>
      </c>
      <c r="X314">
        <v>72102278</v>
      </c>
      <c r="Y314" t="s">
        <v>96</v>
      </c>
      <c r="Z314" t="s">
        <v>1702</v>
      </c>
      <c r="AA314" t="s">
        <v>1701</v>
      </c>
      <c r="AB314" t="s">
        <v>3328</v>
      </c>
      <c r="AC314" t="s">
        <v>1567</v>
      </c>
      <c r="AD314" t="s">
        <v>3329</v>
      </c>
      <c r="AE314">
        <v>10</v>
      </c>
      <c r="AF314" t="s">
        <v>18875</v>
      </c>
      <c r="AG314" t="s">
        <v>96</v>
      </c>
      <c r="AH314" t="s">
        <v>96</v>
      </c>
      <c r="AI314" t="s">
        <v>96</v>
      </c>
      <c r="AJ314" t="s">
        <v>96</v>
      </c>
      <c r="AK314">
        <v>5</v>
      </c>
      <c r="AL314" t="s">
        <v>96</v>
      </c>
      <c r="AM314">
        <v>3</v>
      </c>
      <c r="AN314">
        <v>2</v>
      </c>
      <c r="AO314">
        <v>5</v>
      </c>
      <c r="AP314">
        <v>5</v>
      </c>
    </row>
    <row r="315" spans="1:42" x14ac:dyDescent="0.25">
      <c r="A315" t="s">
        <v>4223</v>
      </c>
      <c r="B315">
        <v>20.841965970046999</v>
      </c>
      <c r="C315">
        <v>145</v>
      </c>
      <c r="D315" t="s">
        <v>13722</v>
      </c>
      <c r="E315">
        <v>1635</v>
      </c>
      <c r="F315">
        <v>1854.0889411108101</v>
      </c>
      <c r="G315">
        <v>75.386706456934704</v>
      </c>
      <c r="H315" t="s">
        <v>13723</v>
      </c>
      <c r="I315" t="s">
        <v>848</v>
      </c>
      <c r="J315" t="s">
        <v>43</v>
      </c>
      <c r="K315">
        <v>601455.84256459703</v>
      </c>
      <c r="L315">
        <v>206352.981844077</v>
      </c>
      <c r="M315" t="s">
        <v>98</v>
      </c>
      <c r="N315" t="s">
        <v>98</v>
      </c>
      <c r="O315">
        <v>601456</v>
      </c>
      <c r="P315">
        <v>2405824</v>
      </c>
      <c r="Q315">
        <v>72</v>
      </c>
      <c r="R315">
        <v>20.876065970046998</v>
      </c>
      <c r="S315" t="s">
        <v>4221</v>
      </c>
      <c r="T315">
        <v>1635</v>
      </c>
      <c r="U315">
        <v>1847.0889411108101</v>
      </c>
      <c r="V315">
        <v>75.400000000000006</v>
      </c>
      <c r="W315" t="s">
        <v>18876</v>
      </c>
      <c r="X315">
        <v>72102278</v>
      </c>
      <c r="Y315" t="s">
        <v>96</v>
      </c>
      <c r="Z315" t="s">
        <v>4221</v>
      </c>
      <c r="AA315" t="s">
        <v>4222</v>
      </c>
      <c r="AB315" t="s">
        <v>4223</v>
      </c>
      <c r="AC315" t="s">
        <v>3021</v>
      </c>
      <c r="AD315" t="s">
        <v>4224</v>
      </c>
      <c r="AE315">
        <v>72</v>
      </c>
      <c r="AF315" t="s">
        <v>18876</v>
      </c>
      <c r="AG315" t="s">
        <v>96</v>
      </c>
      <c r="AH315" t="s">
        <v>96</v>
      </c>
      <c r="AI315" t="s">
        <v>96</v>
      </c>
      <c r="AJ315" t="s">
        <v>96</v>
      </c>
      <c r="AK315">
        <v>5</v>
      </c>
      <c r="AL315">
        <v>4</v>
      </c>
      <c r="AM315">
        <v>3</v>
      </c>
      <c r="AN315">
        <v>2</v>
      </c>
      <c r="AO315">
        <v>5</v>
      </c>
      <c r="AP315">
        <v>5</v>
      </c>
    </row>
    <row r="316" spans="1:42" x14ac:dyDescent="0.25">
      <c r="A316" t="s">
        <v>3018</v>
      </c>
      <c r="B316">
        <v>20.849055911454801</v>
      </c>
      <c r="C316">
        <v>130</v>
      </c>
      <c r="D316" t="s">
        <v>18877</v>
      </c>
      <c r="E316">
        <v>2896</v>
      </c>
      <c r="F316">
        <v>1854.7557799245899</v>
      </c>
      <c r="G316">
        <v>54.426026269189997</v>
      </c>
      <c r="H316" t="s">
        <v>18878</v>
      </c>
      <c r="I316" t="s">
        <v>18879</v>
      </c>
      <c r="J316" t="s">
        <v>43</v>
      </c>
      <c r="K316">
        <v>120948.722537507</v>
      </c>
      <c r="L316">
        <v>11292.417275369</v>
      </c>
      <c r="M316" t="s">
        <v>98</v>
      </c>
      <c r="N316" t="s">
        <v>98</v>
      </c>
      <c r="O316">
        <v>120949</v>
      </c>
      <c r="P316">
        <v>483796</v>
      </c>
      <c r="Q316">
        <v>15</v>
      </c>
      <c r="R316">
        <v>20.8831559114548</v>
      </c>
      <c r="S316" t="s">
        <v>17364</v>
      </c>
      <c r="T316">
        <v>2896</v>
      </c>
      <c r="U316">
        <v>1847.7557799245899</v>
      </c>
      <c r="V316">
        <v>54.4</v>
      </c>
      <c r="W316" t="s">
        <v>18880</v>
      </c>
      <c r="X316">
        <v>72102278</v>
      </c>
      <c r="Y316" t="s">
        <v>96</v>
      </c>
      <c r="Z316" t="s">
        <v>17364</v>
      </c>
      <c r="AA316" t="s">
        <v>17369</v>
      </c>
      <c r="AB316" t="s">
        <v>3018</v>
      </c>
      <c r="AC316" t="s">
        <v>17370</v>
      </c>
      <c r="AD316" t="s">
        <v>3017</v>
      </c>
      <c r="AE316">
        <v>15</v>
      </c>
      <c r="AF316" t="s">
        <v>18880</v>
      </c>
      <c r="AG316" t="s">
        <v>96</v>
      </c>
      <c r="AH316" t="s">
        <v>96</v>
      </c>
      <c r="AI316" t="s">
        <v>96</v>
      </c>
      <c r="AJ316" t="s">
        <v>96</v>
      </c>
      <c r="AK316">
        <v>5</v>
      </c>
      <c r="AL316">
        <v>4</v>
      </c>
      <c r="AM316">
        <v>3</v>
      </c>
      <c r="AN316">
        <v>2</v>
      </c>
      <c r="AO316">
        <v>5</v>
      </c>
      <c r="AP316">
        <v>5</v>
      </c>
    </row>
    <row r="317" spans="1:42" x14ac:dyDescent="0.25">
      <c r="A317" t="s">
        <v>2740</v>
      </c>
      <c r="B317">
        <v>20.903915810967401</v>
      </c>
      <c r="C317">
        <v>194</v>
      </c>
      <c r="D317" t="s">
        <v>18881</v>
      </c>
      <c r="E317">
        <v>1521</v>
      </c>
      <c r="F317">
        <v>1859.91558424599</v>
      </c>
      <c r="G317">
        <v>60.950781228362104</v>
      </c>
      <c r="H317" t="s">
        <v>18882</v>
      </c>
      <c r="I317" t="s">
        <v>1057</v>
      </c>
      <c r="J317" t="s">
        <v>43</v>
      </c>
      <c r="K317">
        <v>182058.05815818801</v>
      </c>
      <c r="L317">
        <v>50049.0212524995</v>
      </c>
      <c r="M317" t="s">
        <v>98</v>
      </c>
      <c r="N317" t="s">
        <v>98</v>
      </c>
      <c r="O317">
        <v>182058</v>
      </c>
      <c r="P317">
        <v>728232</v>
      </c>
      <c r="Q317">
        <v>22</v>
      </c>
      <c r="R317">
        <v>20.9380158109674</v>
      </c>
      <c r="S317" t="s">
        <v>2740</v>
      </c>
      <c r="T317">
        <v>1521</v>
      </c>
      <c r="U317">
        <v>1852.91558424599</v>
      </c>
      <c r="V317">
        <v>61</v>
      </c>
      <c r="W317" t="s">
        <v>18883</v>
      </c>
      <c r="X317">
        <v>72102278</v>
      </c>
      <c r="Y317" t="s">
        <v>96</v>
      </c>
      <c r="Z317" t="s">
        <v>2740</v>
      </c>
      <c r="AA317" t="s">
        <v>2741</v>
      </c>
      <c r="AB317" t="s">
        <v>2743</v>
      </c>
      <c r="AC317" t="s">
        <v>2742</v>
      </c>
      <c r="AD317" t="s">
        <v>18884</v>
      </c>
      <c r="AE317">
        <v>22</v>
      </c>
      <c r="AF317" t="s">
        <v>18883</v>
      </c>
      <c r="AG317" t="s">
        <v>96</v>
      </c>
      <c r="AH317" t="s">
        <v>96</v>
      </c>
      <c r="AI317" t="s">
        <v>96</v>
      </c>
      <c r="AJ317" t="s">
        <v>96</v>
      </c>
      <c r="AK317">
        <v>5</v>
      </c>
      <c r="AL317">
        <v>4</v>
      </c>
      <c r="AM317">
        <v>3</v>
      </c>
      <c r="AN317">
        <v>2</v>
      </c>
      <c r="AO317">
        <v>5</v>
      </c>
      <c r="AP317">
        <v>5</v>
      </c>
    </row>
    <row r="318" spans="1:42" x14ac:dyDescent="0.25">
      <c r="A318" t="s">
        <v>1801</v>
      </c>
      <c r="B318">
        <v>20.915880724922999</v>
      </c>
      <c r="C318">
        <v>121</v>
      </c>
      <c r="D318" t="s">
        <v>18885</v>
      </c>
      <c r="E318">
        <v>3040</v>
      </c>
      <c r="F318">
        <v>1861.04093473482</v>
      </c>
      <c r="G318">
        <v>65.158357079490798</v>
      </c>
      <c r="H318" t="s">
        <v>18886</v>
      </c>
      <c r="I318" t="s">
        <v>18887</v>
      </c>
      <c r="J318" t="s">
        <v>43</v>
      </c>
      <c r="K318">
        <v>157545.411120929</v>
      </c>
      <c r="L318">
        <v>67108.366216572598</v>
      </c>
      <c r="M318" t="s">
        <v>98</v>
      </c>
      <c r="N318" t="s">
        <v>98</v>
      </c>
      <c r="O318">
        <v>157545</v>
      </c>
      <c r="P318">
        <v>630180</v>
      </c>
      <c r="Q318">
        <v>19</v>
      </c>
      <c r="R318">
        <v>20.949980724922998</v>
      </c>
      <c r="S318" t="s">
        <v>1801</v>
      </c>
      <c r="T318">
        <v>3040</v>
      </c>
      <c r="U318">
        <v>1854.04093473482</v>
      </c>
      <c r="V318">
        <v>65.2</v>
      </c>
      <c r="W318" t="s">
        <v>18888</v>
      </c>
      <c r="X318">
        <v>72102278</v>
      </c>
      <c r="Y318" t="s">
        <v>96</v>
      </c>
      <c r="Z318" t="s">
        <v>1801</v>
      </c>
      <c r="AA318" t="s">
        <v>1804</v>
      </c>
      <c r="AB318" t="s">
        <v>1557</v>
      </c>
      <c r="AC318" t="s">
        <v>1578</v>
      </c>
      <c r="AD318" t="s">
        <v>1555</v>
      </c>
      <c r="AE318">
        <v>19</v>
      </c>
      <c r="AF318" t="s">
        <v>18888</v>
      </c>
      <c r="AG318" t="s">
        <v>96</v>
      </c>
      <c r="AH318" t="s">
        <v>96</v>
      </c>
      <c r="AI318" t="s">
        <v>96</v>
      </c>
      <c r="AJ318" t="s">
        <v>96</v>
      </c>
      <c r="AK318">
        <v>5</v>
      </c>
      <c r="AL318">
        <v>4</v>
      </c>
      <c r="AM318">
        <v>3</v>
      </c>
      <c r="AN318">
        <v>2</v>
      </c>
      <c r="AO318">
        <v>5</v>
      </c>
      <c r="AP318">
        <v>5</v>
      </c>
    </row>
    <row r="319" spans="1:42" x14ac:dyDescent="0.25">
      <c r="A319" t="s">
        <v>4326</v>
      </c>
      <c r="B319">
        <v>20.917133851823898</v>
      </c>
      <c r="C319">
        <v>164</v>
      </c>
      <c r="D319" t="s">
        <v>18889</v>
      </c>
      <c r="E319">
        <v>2125</v>
      </c>
      <c r="F319">
        <v>1861.1587965912199</v>
      </c>
      <c r="G319">
        <v>55.018324857824602</v>
      </c>
      <c r="H319" t="s">
        <v>18890</v>
      </c>
      <c r="I319" t="s">
        <v>18891</v>
      </c>
      <c r="J319" t="s">
        <v>43</v>
      </c>
      <c r="K319">
        <v>621316.63449781004</v>
      </c>
      <c r="L319">
        <v>75349.693471073697</v>
      </c>
      <c r="M319" t="s">
        <v>98</v>
      </c>
      <c r="N319" t="s">
        <v>98</v>
      </c>
      <c r="O319">
        <v>621317</v>
      </c>
      <c r="P319">
        <v>2485268</v>
      </c>
      <c r="Q319">
        <v>75</v>
      </c>
      <c r="R319">
        <v>20.951233851823897</v>
      </c>
      <c r="S319" t="s">
        <v>4327</v>
      </c>
      <c r="T319">
        <v>2125</v>
      </c>
      <c r="U319">
        <v>1854.1587965912199</v>
      </c>
      <c r="V319">
        <v>55</v>
      </c>
      <c r="W319" t="s">
        <v>18892</v>
      </c>
      <c r="X319">
        <v>72102278</v>
      </c>
      <c r="Y319" t="s">
        <v>96</v>
      </c>
      <c r="Z319" t="s">
        <v>4327</v>
      </c>
      <c r="AA319" t="s">
        <v>4329</v>
      </c>
      <c r="AB319" t="s">
        <v>4326</v>
      </c>
      <c r="AC319" t="s">
        <v>18893</v>
      </c>
      <c r="AD319" t="s">
        <v>4328</v>
      </c>
      <c r="AE319">
        <v>75</v>
      </c>
      <c r="AF319" t="s">
        <v>18892</v>
      </c>
      <c r="AG319" t="s">
        <v>96</v>
      </c>
      <c r="AH319" t="s">
        <v>96</v>
      </c>
      <c r="AI319" t="s">
        <v>96</v>
      </c>
      <c r="AJ319" t="s">
        <v>96</v>
      </c>
      <c r="AK319">
        <v>5</v>
      </c>
      <c r="AL319">
        <v>4</v>
      </c>
      <c r="AM319">
        <v>3</v>
      </c>
      <c r="AN319">
        <v>2</v>
      </c>
      <c r="AO319">
        <v>5</v>
      </c>
      <c r="AP319">
        <v>5</v>
      </c>
    </row>
    <row r="320" spans="1:42" x14ac:dyDescent="0.25">
      <c r="A320" t="s">
        <v>1131</v>
      </c>
      <c r="B320">
        <v>21.0017656970325</v>
      </c>
      <c r="C320">
        <v>243</v>
      </c>
      <c r="D320" t="s">
        <v>1132</v>
      </c>
      <c r="E320">
        <v>1851</v>
      </c>
      <c r="F320">
        <v>1869.11877764324</v>
      </c>
      <c r="G320">
        <v>89.3602978966086</v>
      </c>
      <c r="H320" t="s">
        <v>1133</v>
      </c>
      <c r="I320" t="s">
        <v>1134</v>
      </c>
      <c r="J320" t="s">
        <v>43</v>
      </c>
      <c r="K320">
        <v>1549603.06989524</v>
      </c>
      <c r="L320">
        <v>311872.19026608701</v>
      </c>
      <c r="M320" t="s">
        <v>98</v>
      </c>
      <c r="N320" t="s">
        <v>98</v>
      </c>
      <c r="O320">
        <v>1549603</v>
      </c>
      <c r="P320">
        <v>6198412</v>
      </c>
      <c r="Q320">
        <v>186</v>
      </c>
      <c r="R320">
        <v>21.035865697032499</v>
      </c>
      <c r="S320" t="s">
        <v>1131</v>
      </c>
      <c r="T320">
        <v>1851</v>
      </c>
      <c r="U320">
        <v>1862.11877764324</v>
      </c>
      <c r="V320">
        <v>89.4</v>
      </c>
      <c r="W320" t="s">
        <v>18894</v>
      </c>
      <c r="X320">
        <v>72102278</v>
      </c>
      <c r="Y320" t="s">
        <v>96</v>
      </c>
      <c r="Z320" t="s">
        <v>1131</v>
      </c>
      <c r="AA320" t="s">
        <v>1135</v>
      </c>
      <c r="AB320" t="s">
        <v>1136</v>
      </c>
      <c r="AC320" t="s">
        <v>1137</v>
      </c>
      <c r="AD320" t="s">
        <v>1138</v>
      </c>
      <c r="AE320">
        <v>186</v>
      </c>
      <c r="AF320" t="s">
        <v>1133</v>
      </c>
      <c r="AG320" t="s">
        <v>1132</v>
      </c>
      <c r="AH320" t="s">
        <v>96</v>
      </c>
      <c r="AI320" t="s">
        <v>96</v>
      </c>
      <c r="AJ320" t="s">
        <v>96</v>
      </c>
      <c r="AK320" t="s">
        <v>96</v>
      </c>
      <c r="AL320" t="s">
        <v>96</v>
      </c>
      <c r="AM320">
        <v>3</v>
      </c>
      <c r="AN320">
        <v>2</v>
      </c>
      <c r="AO320">
        <v>3</v>
      </c>
      <c r="AP320">
        <v>3</v>
      </c>
    </row>
    <row r="321" spans="1:42" x14ac:dyDescent="0.25">
      <c r="A321" t="s">
        <v>1567</v>
      </c>
      <c r="B321">
        <v>21.002563956328</v>
      </c>
      <c r="C321">
        <v>213</v>
      </c>
      <c r="D321" t="s">
        <v>10399</v>
      </c>
      <c r="E321">
        <v>2028</v>
      </c>
      <c r="F321">
        <v>1869.1938572879101</v>
      </c>
      <c r="G321">
        <v>55.208863015825898</v>
      </c>
      <c r="H321" t="s">
        <v>10400</v>
      </c>
      <c r="I321" t="s">
        <v>4664</v>
      </c>
      <c r="J321" t="s">
        <v>43</v>
      </c>
      <c r="K321">
        <v>266996.81386191997</v>
      </c>
      <c r="L321">
        <v>107841.368864579</v>
      </c>
      <c r="M321" t="s">
        <v>98</v>
      </c>
      <c r="N321" t="s">
        <v>98</v>
      </c>
      <c r="O321">
        <v>266997</v>
      </c>
      <c r="P321">
        <v>1067988</v>
      </c>
      <c r="Q321">
        <v>32</v>
      </c>
      <c r="R321">
        <v>21.036663956327999</v>
      </c>
      <c r="S321" t="s">
        <v>1567</v>
      </c>
      <c r="T321">
        <v>2028</v>
      </c>
      <c r="U321">
        <v>1862.1938572879101</v>
      </c>
      <c r="V321">
        <v>55.2</v>
      </c>
      <c r="W321" t="s">
        <v>18895</v>
      </c>
      <c r="X321">
        <v>72102278</v>
      </c>
      <c r="Y321" t="s">
        <v>96</v>
      </c>
      <c r="Z321" t="s">
        <v>1567</v>
      </c>
      <c r="AA321" t="s">
        <v>1565</v>
      </c>
      <c r="AB321" t="s">
        <v>1701</v>
      </c>
      <c r="AC321" t="s">
        <v>1566</v>
      </c>
      <c r="AD321" t="s">
        <v>1702</v>
      </c>
      <c r="AE321">
        <v>32</v>
      </c>
      <c r="AF321" t="s">
        <v>18895</v>
      </c>
      <c r="AG321" t="s">
        <v>96</v>
      </c>
      <c r="AH321" t="s">
        <v>96</v>
      </c>
      <c r="AI321" t="s">
        <v>96</v>
      </c>
      <c r="AJ321" t="s">
        <v>96</v>
      </c>
      <c r="AK321">
        <v>5</v>
      </c>
      <c r="AL321">
        <v>4</v>
      </c>
      <c r="AM321">
        <v>3</v>
      </c>
      <c r="AN321">
        <v>2</v>
      </c>
      <c r="AO321">
        <v>5</v>
      </c>
      <c r="AP321">
        <v>5</v>
      </c>
    </row>
    <row r="322" spans="1:42" x14ac:dyDescent="0.25">
      <c r="A322" t="s">
        <v>18896</v>
      </c>
      <c r="B322">
        <v>21.012903887322398</v>
      </c>
      <c r="C322">
        <v>183</v>
      </c>
      <c r="D322" t="s">
        <v>18897</v>
      </c>
      <c r="E322">
        <v>1794</v>
      </c>
      <c r="F322">
        <v>1870.1663712936299</v>
      </c>
      <c r="G322">
        <v>54.635927896828598</v>
      </c>
      <c r="H322" t="s">
        <v>18898</v>
      </c>
      <c r="I322" t="s">
        <v>4029</v>
      </c>
      <c r="J322" t="s">
        <v>43</v>
      </c>
      <c r="K322">
        <v>143067.178303881</v>
      </c>
      <c r="L322">
        <v>39207.620155609897</v>
      </c>
      <c r="M322" t="s">
        <v>98</v>
      </c>
      <c r="N322" t="s">
        <v>98</v>
      </c>
      <c r="O322">
        <v>143067</v>
      </c>
      <c r="P322">
        <v>572268</v>
      </c>
      <c r="Q322">
        <v>17</v>
      </c>
      <c r="R322">
        <v>21.047003887322397</v>
      </c>
      <c r="S322" t="s">
        <v>18896</v>
      </c>
      <c r="T322">
        <v>1794</v>
      </c>
      <c r="U322">
        <v>1863.1663712936299</v>
      </c>
      <c r="V322">
        <v>54.6</v>
      </c>
      <c r="W322" t="s">
        <v>18899</v>
      </c>
      <c r="X322">
        <v>72102278</v>
      </c>
      <c r="Y322" t="s">
        <v>96</v>
      </c>
      <c r="Z322" t="s">
        <v>18896</v>
      </c>
      <c r="AA322" t="s">
        <v>18900</v>
      </c>
      <c r="AB322" t="s">
        <v>18901</v>
      </c>
      <c r="AC322" t="s">
        <v>18902</v>
      </c>
      <c r="AD322" t="s">
        <v>18903</v>
      </c>
      <c r="AE322">
        <v>17</v>
      </c>
      <c r="AF322" t="s">
        <v>18899</v>
      </c>
      <c r="AG322" t="s">
        <v>96</v>
      </c>
      <c r="AH322" t="s">
        <v>96</v>
      </c>
      <c r="AI322" t="s">
        <v>96</v>
      </c>
      <c r="AJ322" t="s">
        <v>96</v>
      </c>
      <c r="AK322">
        <v>5</v>
      </c>
      <c r="AL322" t="s">
        <v>96</v>
      </c>
      <c r="AM322">
        <v>3</v>
      </c>
      <c r="AN322">
        <v>2</v>
      </c>
      <c r="AO322">
        <v>5</v>
      </c>
      <c r="AP322">
        <v>5</v>
      </c>
    </row>
    <row r="323" spans="1:42" x14ac:dyDescent="0.25">
      <c r="A323" t="s">
        <v>4222</v>
      </c>
      <c r="B323">
        <v>21.041137523528199</v>
      </c>
      <c r="C323">
        <v>145</v>
      </c>
      <c r="D323" t="s">
        <v>13722</v>
      </c>
      <c r="E323">
        <v>1635</v>
      </c>
      <c r="F323">
        <v>1872.8218635456701</v>
      </c>
      <c r="G323">
        <v>72.473854236003902</v>
      </c>
      <c r="H323" t="s">
        <v>13723</v>
      </c>
      <c r="I323" t="s">
        <v>848</v>
      </c>
      <c r="J323" t="s">
        <v>43</v>
      </c>
      <c r="K323">
        <v>392902.64029816602</v>
      </c>
      <c r="L323">
        <v>141569.41569020401</v>
      </c>
      <c r="M323" t="s">
        <v>98</v>
      </c>
      <c r="N323" t="s">
        <v>98</v>
      </c>
      <c r="O323">
        <v>392903</v>
      </c>
      <c r="P323">
        <v>1571612</v>
      </c>
      <c r="Q323">
        <v>47</v>
      </c>
      <c r="R323">
        <v>21.075237523528198</v>
      </c>
      <c r="S323" t="s">
        <v>3021</v>
      </c>
      <c r="T323">
        <v>1635</v>
      </c>
      <c r="U323">
        <v>1865.8218635456701</v>
      </c>
      <c r="V323">
        <v>72.5</v>
      </c>
      <c r="W323" t="s">
        <v>18904</v>
      </c>
      <c r="X323">
        <v>72102278</v>
      </c>
      <c r="Y323" t="s">
        <v>96</v>
      </c>
      <c r="Z323" t="s">
        <v>3021</v>
      </c>
      <c r="AA323" t="s">
        <v>6853</v>
      </c>
      <c r="AB323" t="s">
        <v>4222</v>
      </c>
      <c r="AC323" t="s">
        <v>6848</v>
      </c>
      <c r="AD323" t="s">
        <v>4221</v>
      </c>
      <c r="AE323">
        <v>47</v>
      </c>
      <c r="AF323" t="s">
        <v>18904</v>
      </c>
      <c r="AG323" t="s">
        <v>96</v>
      </c>
      <c r="AH323" t="s">
        <v>96</v>
      </c>
      <c r="AI323" t="s">
        <v>96</v>
      </c>
      <c r="AJ323" t="s">
        <v>96</v>
      </c>
      <c r="AK323">
        <v>5</v>
      </c>
      <c r="AL323">
        <v>4</v>
      </c>
      <c r="AM323">
        <v>3</v>
      </c>
      <c r="AN323">
        <v>2</v>
      </c>
      <c r="AO323">
        <v>5</v>
      </c>
      <c r="AP323">
        <v>5</v>
      </c>
    </row>
    <row r="324" spans="1:42" x14ac:dyDescent="0.25">
      <c r="A324" t="s">
        <v>1139</v>
      </c>
      <c r="B324">
        <v>21.062526425850201</v>
      </c>
      <c r="C324">
        <v>135</v>
      </c>
      <c r="D324" t="s">
        <v>1376</v>
      </c>
      <c r="E324">
        <v>2378</v>
      </c>
      <c r="F324">
        <v>1874.83357978307</v>
      </c>
      <c r="G324">
        <v>63.955142814344498</v>
      </c>
      <c r="H324" t="s">
        <v>1377</v>
      </c>
      <c r="I324" t="s">
        <v>1378</v>
      </c>
      <c r="J324" t="s">
        <v>43</v>
      </c>
      <c r="K324">
        <v>415349.60542385798</v>
      </c>
      <c r="L324">
        <v>302202.63532900799</v>
      </c>
      <c r="M324" t="s">
        <v>98</v>
      </c>
      <c r="N324" t="s">
        <v>98</v>
      </c>
      <c r="O324">
        <v>415350</v>
      </c>
      <c r="P324">
        <v>1661400</v>
      </c>
      <c r="Q324">
        <v>50</v>
      </c>
      <c r="R324">
        <v>21.0966264258502</v>
      </c>
      <c r="S324" t="s">
        <v>1139</v>
      </c>
      <c r="T324">
        <v>2378</v>
      </c>
      <c r="U324">
        <v>1867.83357978307</v>
      </c>
      <c r="V324">
        <v>64</v>
      </c>
      <c r="W324" t="s">
        <v>18905</v>
      </c>
      <c r="X324">
        <v>72102278</v>
      </c>
      <c r="Y324" t="s">
        <v>96</v>
      </c>
      <c r="Z324" t="s">
        <v>1139</v>
      </c>
      <c r="AA324" t="s">
        <v>1140</v>
      </c>
      <c r="AB324" t="s">
        <v>1141</v>
      </c>
      <c r="AC324" t="s">
        <v>1142</v>
      </c>
      <c r="AD324" t="s">
        <v>1143</v>
      </c>
      <c r="AE324">
        <v>50</v>
      </c>
      <c r="AF324" t="s">
        <v>18905</v>
      </c>
      <c r="AG324" t="s">
        <v>96</v>
      </c>
      <c r="AH324" t="s">
        <v>96</v>
      </c>
      <c r="AI324" t="s">
        <v>96</v>
      </c>
      <c r="AJ324" t="s">
        <v>96</v>
      </c>
      <c r="AK324">
        <v>5</v>
      </c>
      <c r="AL324">
        <v>4</v>
      </c>
      <c r="AM324">
        <v>3</v>
      </c>
      <c r="AN324">
        <v>2</v>
      </c>
      <c r="AO324">
        <v>5</v>
      </c>
      <c r="AP324">
        <v>5</v>
      </c>
    </row>
    <row r="325" spans="1:42" x14ac:dyDescent="0.25">
      <c r="A325" t="s">
        <v>18906</v>
      </c>
      <c r="B325">
        <v>21.099297558810299</v>
      </c>
      <c r="C325">
        <v>174</v>
      </c>
      <c r="D325" t="s">
        <v>18907</v>
      </c>
      <c r="E325">
        <v>2025</v>
      </c>
      <c r="F325">
        <v>1878.2920595184701</v>
      </c>
      <c r="G325">
        <v>50.070509902235798</v>
      </c>
      <c r="H325" t="s">
        <v>18908</v>
      </c>
      <c r="I325" t="s">
        <v>3564</v>
      </c>
      <c r="J325" t="s">
        <v>43</v>
      </c>
      <c r="K325">
        <v>48466.746480905698</v>
      </c>
      <c r="L325">
        <v>6070.5785758053198</v>
      </c>
      <c r="M325" t="s">
        <v>98</v>
      </c>
      <c r="N325" t="s">
        <v>98</v>
      </c>
      <c r="O325">
        <v>48467</v>
      </c>
      <c r="P325">
        <v>193868</v>
      </c>
      <c r="Q325">
        <v>6</v>
      </c>
      <c r="R325">
        <v>21.133397558810298</v>
      </c>
      <c r="S325" t="s">
        <v>18906</v>
      </c>
      <c r="T325">
        <v>2025</v>
      </c>
      <c r="U325">
        <v>1871.2920595184701</v>
      </c>
      <c r="V325">
        <v>50.1</v>
      </c>
      <c r="W325" t="s">
        <v>18909</v>
      </c>
      <c r="X325">
        <v>72102278</v>
      </c>
      <c r="Y325" t="s">
        <v>96</v>
      </c>
      <c r="Z325" t="s">
        <v>18906</v>
      </c>
      <c r="AA325" t="s">
        <v>18910</v>
      </c>
      <c r="AB325" t="s">
        <v>18911</v>
      </c>
      <c r="AC325" t="s">
        <v>18912</v>
      </c>
      <c r="AD325" t="s">
        <v>18913</v>
      </c>
      <c r="AE325">
        <v>6</v>
      </c>
      <c r="AF325" t="s">
        <v>18909</v>
      </c>
      <c r="AG325" t="s">
        <v>96</v>
      </c>
      <c r="AH325" t="s">
        <v>96</v>
      </c>
      <c r="AI325" t="s">
        <v>96</v>
      </c>
      <c r="AJ325" t="s">
        <v>96</v>
      </c>
      <c r="AK325">
        <v>5</v>
      </c>
      <c r="AL325">
        <v>4</v>
      </c>
      <c r="AM325">
        <v>3</v>
      </c>
      <c r="AN325">
        <v>2</v>
      </c>
      <c r="AO325">
        <v>5</v>
      </c>
      <c r="AP325">
        <v>5</v>
      </c>
    </row>
    <row r="326" spans="1:42" x14ac:dyDescent="0.25">
      <c r="A326" t="s">
        <v>1565</v>
      </c>
      <c r="B326">
        <v>21.113698280874701</v>
      </c>
      <c r="C326">
        <v>213</v>
      </c>
      <c r="D326" t="s">
        <v>3332</v>
      </c>
      <c r="E326">
        <v>1494</v>
      </c>
      <c r="F326">
        <v>1879.6465080063299</v>
      </c>
      <c r="G326">
        <v>68.191675992429296</v>
      </c>
      <c r="H326" t="s">
        <v>3333</v>
      </c>
      <c r="I326" t="s">
        <v>3334</v>
      </c>
      <c r="J326" t="s">
        <v>43</v>
      </c>
      <c r="K326">
        <v>280369.53795390797</v>
      </c>
      <c r="L326">
        <v>129597.49758859399</v>
      </c>
      <c r="M326" t="s">
        <v>98</v>
      </c>
      <c r="N326" t="s">
        <v>98</v>
      </c>
      <c r="O326">
        <v>280370</v>
      </c>
      <c r="P326">
        <v>1121480</v>
      </c>
      <c r="Q326">
        <v>34</v>
      </c>
      <c r="R326">
        <v>21.147798280874699</v>
      </c>
      <c r="S326" t="s">
        <v>1565</v>
      </c>
      <c r="T326">
        <v>1494</v>
      </c>
      <c r="U326">
        <v>1872.6465080063299</v>
      </c>
      <c r="V326">
        <v>68.2</v>
      </c>
      <c r="W326" t="s">
        <v>15436</v>
      </c>
      <c r="X326">
        <v>72102278</v>
      </c>
      <c r="Y326" t="s">
        <v>96</v>
      </c>
      <c r="Z326" t="s">
        <v>1565</v>
      </c>
      <c r="AA326" t="s">
        <v>1566</v>
      </c>
      <c r="AB326" t="s">
        <v>1567</v>
      </c>
      <c r="AC326" t="s">
        <v>3019</v>
      </c>
      <c r="AD326" t="s">
        <v>1701</v>
      </c>
      <c r="AE326">
        <v>34</v>
      </c>
      <c r="AF326" t="s">
        <v>15436</v>
      </c>
      <c r="AG326" t="s">
        <v>96</v>
      </c>
      <c r="AH326" t="s">
        <v>96</v>
      </c>
      <c r="AI326" t="s">
        <v>96</v>
      </c>
      <c r="AJ326" t="s">
        <v>96</v>
      </c>
      <c r="AK326">
        <v>5</v>
      </c>
      <c r="AL326">
        <v>4</v>
      </c>
      <c r="AM326">
        <v>3</v>
      </c>
      <c r="AN326">
        <v>2</v>
      </c>
      <c r="AO326">
        <v>5</v>
      </c>
      <c r="AP326">
        <v>5</v>
      </c>
    </row>
    <row r="327" spans="1:42" x14ac:dyDescent="0.25">
      <c r="A327" t="s">
        <v>1135</v>
      </c>
      <c r="B327">
        <v>21.129159837555399</v>
      </c>
      <c r="C327">
        <v>243</v>
      </c>
      <c r="D327" t="s">
        <v>18914</v>
      </c>
      <c r="E327">
        <v>2537</v>
      </c>
      <c r="F327">
        <v>1881.10073245235</v>
      </c>
      <c r="G327">
        <v>62.510758582195002</v>
      </c>
      <c r="H327" t="s">
        <v>18915</v>
      </c>
      <c r="I327" t="s">
        <v>381</v>
      </c>
      <c r="J327" t="s">
        <v>43</v>
      </c>
      <c r="K327">
        <v>57740.1161571907</v>
      </c>
      <c r="L327">
        <v>26171.867666419999</v>
      </c>
      <c r="M327" t="s">
        <v>98</v>
      </c>
      <c r="N327" t="s">
        <v>98</v>
      </c>
      <c r="O327">
        <v>57740</v>
      </c>
      <c r="P327">
        <v>230960</v>
      </c>
      <c r="Q327">
        <v>7</v>
      </c>
      <c r="R327">
        <v>21.163259837555398</v>
      </c>
      <c r="S327" t="s">
        <v>1137</v>
      </c>
      <c r="T327">
        <v>2537</v>
      </c>
      <c r="U327">
        <v>1874.10073245235</v>
      </c>
      <c r="V327">
        <v>62.5</v>
      </c>
      <c r="W327" t="s">
        <v>15667</v>
      </c>
      <c r="X327">
        <v>72102278</v>
      </c>
      <c r="Y327" t="s">
        <v>96</v>
      </c>
      <c r="Z327" t="s">
        <v>1137</v>
      </c>
      <c r="AA327" t="s">
        <v>1149</v>
      </c>
      <c r="AB327" t="s">
        <v>1135</v>
      </c>
      <c r="AC327" t="s">
        <v>1150</v>
      </c>
      <c r="AD327" t="s">
        <v>1131</v>
      </c>
      <c r="AE327">
        <v>7</v>
      </c>
      <c r="AF327" t="s">
        <v>15667</v>
      </c>
      <c r="AG327" t="s">
        <v>96</v>
      </c>
      <c r="AH327" t="s">
        <v>96</v>
      </c>
      <c r="AI327" t="s">
        <v>96</v>
      </c>
      <c r="AJ327" t="s">
        <v>96</v>
      </c>
      <c r="AK327">
        <v>5</v>
      </c>
      <c r="AL327">
        <v>4</v>
      </c>
      <c r="AM327">
        <v>3</v>
      </c>
      <c r="AN327">
        <v>2</v>
      </c>
      <c r="AO327">
        <v>5</v>
      </c>
      <c r="AP327">
        <v>5</v>
      </c>
    </row>
    <row r="328" spans="1:42" x14ac:dyDescent="0.25">
      <c r="A328" t="s">
        <v>1140</v>
      </c>
      <c r="B328">
        <v>21.188440040027501</v>
      </c>
      <c r="C328">
        <v>135</v>
      </c>
      <c r="D328" t="s">
        <v>18916</v>
      </c>
      <c r="E328">
        <v>1978</v>
      </c>
      <c r="F328">
        <v>1886.6762848614301</v>
      </c>
      <c r="G328">
        <v>59.701128242058303</v>
      </c>
      <c r="H328" t="s">
        <v>18917</v>
      </c>
      <c r="I328" t="s">
        <v>9306</v>
      </c>
      <c r="J328" t="s">
        <v>43</v>
      </c>
      <c r="K328">
        <v>241334.69286197599</v>
      </c>
      <c r="L328">
        <v>178030.76691601099</v>
      </c>
      <c r="M328" t="s">
        <v>98</v>
      </c>
      <c r="N328" t="s">
        <v>98</v>
      </c>
      <c r="O328">
        <v>241335</v>
      </c>
      <c r="P328">
        <v>965340</v>
      </c>
      <c r="Q328">
        <v>29</v>
      </c>
      <c r="R328">
        <v>21.2225400400275</v>
      </c>
      <c r="S328" t="s">
        <v>1140</v>
      </c>
      <c r="T328">
        <v>1978</v>
      </c>
      <c r="U328">
        <v>1879.6762848614301</v>
      </c>
      <c r="V328">
        <v>59.7</v>
      </c>
      <c r="W328" t="s">
        <v>18918</v>
      </c>
      <c r="X328">
        <v>72102278</v>
      </c>
      <c r="Y328" t="s">
        <v>96</v>
      </c>
      <c r="Z328" t="s">
        <v>1140</v>
      </c>
      <c r="AA328" t="s">
        <v>1142</v>
      </c>
      <c r="AB328" t="s">
        <v>1139</v>
      </c>
      <c r="AC328" t="s">
        <v>1151</v>
      </c>
      <c r="AD328" t="s">
        <v>1141</v>
      </c>
      <c r="AE328">
        <v>29</v>
      </c>
      <c r="AF328" t="s">
        <v>18918</v>
      </c>
      <c r="AG328" t="s">
        <v>96</v>
      </c>
      <c r="AH328" t="s">
        <v>96</v>
      </c>
      <c r="AI328" t="s">
        <v>96</v>
      </c>
      <c r="AJ328" t="s">
        <v>96</v>
      </c>
      <c r="AK328">
        <v>5</v>
      </c>
      <c r="AL328" t="s">
        <v>96</v>
      </c>
      <c r="AM328">
        <v>3</v>
      </c>
      <c r="AN328">
        <v>2</v>
      </c>
      <c r="AO328">
        <v>5</v>
      </c>
      <c r="AP328">
        <v>5</v>
      </c>
    </row>
    <row r="329" spans="1:42" x14ac:dyDescent="0.25">
      <c r="A329" t="s">
        <v>1152</v>
      </c>
      <c r="B329">
        <v>21.198309976472299</v>
      </c>
      <c r="C329">
        <v>119</v>
      </c>
      <c r="E329">
        <v>1885</v>
      </c>
      <c r="F329">
        <v>1887.6045939026801</v>
      </c>
      <c r="G329">
        <v>85.8602266948633</v>
      </c>
      <c r="H329" t="s">
        <v>14283</v>
      </c>
      <c r="J329" t="s">
        <v>44</v>
      </c>
      <c r="K329">
        <v>1795248.2678632899</v>
      </c>
      <c r="L329">
        <v>380299.77633413498</v>
      </c>
      <c r="M329" t="s">
        <v>98</v>
      </c>
      <c r="N329" t="s">
        <v>98</v>
      </c>
      <c r="O329">
        <v>1795248</v>
      </c>
      <c r="P329">
        <v>7180992</v>
      </c>
      <c r="Q329">
        <v>216</v>
      </c>
      <c r="R329">
        <v>21.232409976472297</v>
      </c>
      <c r="S329" t="s">
        <v>1152</v>
      </c>
      <c r="T329">
        <v>1885</v>
      </c>
      <c r="U329">
        <v>1880.6045939026801</v>
      </c>
      <c r="V329">
        <v>85.9</v>
      </c>
      <c r="W329" t="s">
        <v>15668</v>
      </c>
      <c r="X329">
        <v>72102278</v>
      </c>
      <c r="Y329" t="s">
        <v>96</v>
      </c>
      <c r="Z329" t="s">
        <v>1152</v>
      </c>
      <c r="AA329" t="s">
        <v>1153</v>
      </c>
      <c r="AB329" t="s">
        <v>1154</v>
      </c>
      <c r="AC329" t="s">
        <v>1155</v>
      </c>
      <c r="AD329" t="s">
        <v>1156</v>
      </c>
      <c r="AE329">
        <v>216</v>
      </c>
      <c r="AF329" t="s">
        <v>14283</v>
      </c>
      <c r="AG329">
        <v>0</v>
      </c>
      <c r="AH329" t="s">
        <v>118</v>
      </c>
      <c r="AI329" t="s">
        <v>96</v>
      </c>
      <c r="AJ329" t="s">
        <v>96</v>
      </c>
      <c r="AK329" t="s">
        <v>96</v>
      </c>
      <c r="AL329" t="s">
        <v>96</v>
      </c>
      <c r="AM329" t="s">
        <v>96</v>
      </c>
      <c r="AN329">
        <v>2</v>
      </c>
      <c r="AO329">
        <v>2</v>
      </c>
      <c r="AP329">
        <v>2</v>
      </c>
    </row>
    <row r="330" spans="1:42" x14ac:dyDescent="0.25">
      <c r="A330" t="s">
        <v>1568</v>
      </c>
      <c r="B330">
        <v>21.235749554780199</v>
      </c>
      <c r="C330">
        <v>180</v>
      </c>
      <c r="D330" t="s">
        <v>18919</v>
      </c>
      <c r="E330">
        <v>1845</v>
      </c>
      <c r="F330">
        <v>1891.1259437349099</v>
      </c>
      <c r="G330">
        <v>57.329196503926397</v>
      </c>
      <c r="H330" t="s">
        <v>18920</v>
      </c>
      <c r="I330" t="s">
        <v>545</v>
      </c>
      <c r="J330" t="s">
        <v>43</v>
      </c>
      <c r="K330">
        <v>74823.9773714732</v>
      </c>
      <c r="L330">
        <v>40895.134311889902</v>
      </c>
      <c r="M330" t="s">
        <v>98</v>
      </c>
      <c r="N330" t="s">
        <v>98</v>
      </c>
      <c r="O330">
        <v>74824</v>
      </c>
      <c r="P330">
        <v>299296</v>
      </c>
      <c r="Q330">
        <v>9</v>
      </c>
      <c r="R330">
        <v>21.269849554780198</v>
      </c>
      <c r="S330" t="s">
        <v>1572</v>
      </c>
      <c r="T330">
        <v>1845</v>
      </c>
      <c r="U330">
        <v>1884.1259437349099</v>
      </c>
      <c r="V330">
        <v>57.3</v>
      </c>
      <c r="W330" t="s">
        <v>18921</v>
      </c>
      <c r="X330">
        <v>72102278</v>
      </c>
      <c r="Y330" t="s">
        <v>96</v>
      </c>
      <c r="Z330" t="s">
        <v>1572</v>
      </c>
      <c r="AA330" t="s">
        <v>1573</v>
      </c>
      <c r="AB330" t="s">
        <v>1568</v>
      </c>
      <c r="AC330" t="s">
        <v>1574</v>
      </c>
      <c r="AD330" t="s">
        <v>1575</v>
      </c>
      <c r="AE330">
        <v>9</v>
      </c>
      <c r="AF330" t="s">
        <v>18921</v>
      </c>
      <c r="AG330" t="s">
        <v>96</v>
      </c>
      <c r="AH330" t="s">
        <v>96</v>
      </c>
      <c r="AI330" t="s">
        <v>96</v>
      </c>
      <c r="AJ330" t="s">
        <v>96</v>
      </c>
      <c r="AK330">
        <v>5</v>
      </c>
      <c r="AL330" t="s">
        <v>96</v>
      </c>
      <c r="AM330">
        <v>3</v>
      </c>
      <c r="AN330">
        <v>2</v>
      </c>
      <c r="AO330">
        <v>5</v>
      </c>
      <c r="AP330">
        <v>5</v>
      </c>
    </row>
    <row r="331" spans="1:42" x14ac:dyDescent="0.25">
      <c r="A331" t="s">
        <v>9586</v>
      </c>
      <c r="B331">
        <v>21.276193461275501</v>
      </c>
      <c r="C331">
        <v>109.09999847412099</v>
      </c>
      <c r="D331" t="s">
        <v>18922</v>
      </c>
      <c r="E331">
        <v>1778</v>
      </c>
      <c r="F331">
        <v>1894.9298632711</v>
      </c>
      <c r="G331">
        <v>54.454172083198003</v>
      </c>
      <c r="H331" t="s">
        <v>18923</v>
      </c>
      <c r="I331" t="s">
        <v>18924</v>
      </c>
      <c r="J331" t="s">
        <v>43</v>
      </c>
      <c r="K331">
        <v>160241.03243194401</v>
      </c>
      <c r="L331">
        <v>18893.112192382901</v>
      </c>
      <c r="M331" t="s">
        <v>98</v>
      </c>
      <c r="N331" t="s">
        <v>98</v>
      </c>
      <c r="O331">
        <v>160241</v>
      </c>
      <c r="P331">
        <v>640964</v>
      </c>
      <c r="Q331">
        <v>19</v>
      </c>
      <c r="R331">
        <v>21.310293461275499</v>
      </c>
      <c r="S331" t="s">
        <v>9586</v>
      </c>
      <c r="T331">
        <v>1778</v>
      </c>
      <c r="U331">
        <v>1887.9298632711</v>
      </c>
      <c r="V331">
        <v>54.5</v>
      </c>
      <c r="W331" t="s">
        <v>18925</v>
      </c>
      <c r="X331">
        <v>72102278</v>
      </c>
      <c r="Y331" t="s">
        <v>96</v>
      </c>
      <c r="Z331" t="s">
        <v>9586</v>
      </c>
      <c r="AA331" t="s">
        <v>10428</v>
      </c>
      <c r="AB331" t="s">
        <v>9584</v>
      </c>
      <c r="AC331" t="s">
        <v>10423</v>
      </c>
      <c r="AD331" t="s">
        <v>9581</v>
      </c>
      <c r="AE331">
        <v>19</v>
      </c>
      <c r="AF331" t="s">
        <v>18925</v>
      </c>
      <c r="AG331" t="s">
        <v>96</v>
      </c>
      <c r="AH331" t="s">
        <v>96</v>
      </c>
      <c r="AI331" t="s">
        <v>96</v>
      </c>
      <c r="AJ331" t="s">
        <v>96</v>
      </c>
      <c r="AK331">
        <v>5</v>
      </c>
      <c r="AL331">
        <v>4</v>
      </c>
      <c r="AM331">
        <v>3</v>
      </c>
      <c r="AN331">
        <v>2</v>
      </c>
      <c r="AO331">
        <v>5</v>
      </c>
      <c r="AP331">
        <v>5</v>
      </c>
    </row>
    <row r="332" spans="1:42" x14ac:dyDescent="0.25">
      <c r="A332" t="s">
        <v>1576</v>
      </c>
      <c r="B332">
        <v>21.285574174407898</v>
      </c>
      <c r="C332">
        <v>121</v>
      </c>
      <c r="E332">
        <v>1893</v>
      </c>
      <c r="F332">
        <v>1895.8121588018701</v>
      </c>
      <c r="G332">
        <v>91.131037080987198</v>
      </c>
      <c r="H332" t="s">
        <v>14284</v>
      </c>
      <c r="J332" t="s">
        <v>44</v>
      </c>
      <c r="K332">
        <v>2470450.4897710201</v>
      </c>
      <c r="L332">
        <v>401164.67149235302</v>
      </c>
      <c r="M332" t="s">
        <v>98</v>
      </c>
      <c r="N332" t="s">
        <v>98</v>
      </c>
      <c r="O332">
        <v>2470450</v>
      </c>
      <c r="P332">
        <v>9881800</v>
      </c>
      <c r="Q332">
        <v>297</v>
      </c>
      <c r="R332">
        <v>21.319674174407897</v>
      </c>
      <c r="S332" t="s">
        <v>1576</v>
      </c>
      <c r="T332">
        <v>1893</v>
      </c>
      <c r="U332">
        <v>1888.8121588018701</v>
      </c>
      <c r="V332">
        <v>91.1</v>
      </c>
      <c r="W332" t="s">
        <v>18926</v>
      </c>
      <c r="X332">
        <v>72102278</v>
      </c>
      <c r="Y332" t="s">
        <v>96</v>
      </c>
      <c r="Z332" t="s">
        <v>1576</v>
      </c>
      <c r="AA332" t="s">
        <v>1312</v>
      </c>
      <c r="AB332" t="s">
        <v>1577</v>
      </c>
      <c r="AC332" t="s">
        <v>1311</v>
      </c>
      <c r="AD332" t="s">
        <v>1578</v>
      </c>
      <c r="AE332">
        <v>297</v>
      </c>
      <c r="AF332" t="s">
        <v>14284</v>
      </c>
      <c r="AG332">
        <v>0</v>
      </c>
      <c r="AH332" t="s">
        <v>118</v>
      </c>
      <c r="AI332" t="s">
        <v>96</v>
      </c>
      <c r="AJ332" t="s">
        <v>96</v>
      </c>
      <c r="AK332" t="s">
        <v>96</v>
      </c>
      <c r="AL332" t="s">
        <v>96</v>
      </c>
      <c r="AM332" t="s">
        <v>96</v>
      </c>
      <c r="AN332">
        <v>2</v>
      </c>
      <c r="AO332">
        <v>2</v>
      </c>
      <c r="AP332">
        <v>2</v>
      </c>
    </row>
    <row r="333" spans="1:42" x14ac:dyDescent="0.25">
      <c r="A333" t="s">
        <v>1805</v>
      </c>
      <c r="B333">
        <v>21.366545940561899</v>
      </c>
      <c r="C333">
        <v>188</v>
      </c>
      <c r="D333" t="s">
        <v>18927</v>
      </c>
      <c r="E333">
        <v>1679</v>
      </c>
      <c r="F333">
        <v>1903.4278940224101</v>
      </c>
      <c r="G333">
        <v>62.272957298993298</v>
      </c>
      <c r="H333" t="s">
        <v>18928</v>
      </c>
      <c r="I333" t="s">
        <v>3757</v>
      </c>
      <c r="J333" t="s">
        <v>43</v>
      </c>
      <c r="K333">
        <v>558278.51580030005</v>
      </c>
      <c r="L333">
        <v>248044.487756416</v>
      </c>
      <c r="M333" t="s">
        <v>98</v>
      </c>
      <c r="N333" t="s">
        <v>98</v>
      </c>
      <c r="O333">
        <v>558279</v>
      </c>
      <c r="P333">
        <v>2233116</v>
      </c>
      <c r="Q333">
        <v>67</v>
      </c>
      <c r="R333">
        <v>21.400645940561898</v>
      </c>
      <c r="S333" t="s">
        <v>1805</v>
      </c>
      <c r="T333">
        <v>1679</v>
      </c>
      <c r="U333">
        <v>1896.4278940224101</v>
      </c>
      <c r="V333">
        <v>62.3</v>
      </c>
      <c r="W333" t="s">
        <v>15443</v>
      </c>
      <c r="X333">
        <v>72102278</v>
      </c>
      <c r="Y333" t="s">
        <v>96</v>
      </c>
      <c r="Z333" t="s">
        <v>1805</v>
      </c>
      <c r="AA333" t="s">
        <v>1806</v>
      </c>
      <c r="AB333" t="s">
        <v>1807</v>
      </c>
      <c r="AC333" t="s">
        <v>1808</v>
      </c>
      <c r="AD333" t="s">
        <v>6080</v>
      </c>
      <c r="AE333">
        <v>67</v>
      </c>
      <c r="AF333" t="s">
        <v>15443</v>
      </c>
      <c r="AG333" t="s">
        <v>96</v>
      </c>
      <c r="AH333" t="s">
        <v>96</v>
      </c>
      <c r="AI333" t="s">
        <v>96</v>
      </c>
      <c r="AJ333" t="s">
        <v>96</v>
      </c>
      <c r="AK333">
        <v>5</v>
      </c>
      <c r="AL333">
        <v>4</v>
      </c>
      <c r="AM333">
        <v>3</v>
      </c>
      <c r="AN333">
        <v>2</v>
      </c>
      <c r="AO333">
        <v>5</v>
      </c>
      <c r="AP333">
        <v>5</v>
      </c>
    </row>
    <row r="334" spans="1:42" x14ac:dyDescent="0.25">
      <c r="A334" t="s">
        <v>313</v>
      </c>
      <c r="B334">
        <v>21.373595520489499</v>
      </c>
      <c r="C334">
        <v>149</v>
      </c>
      <c r="E334">
        <v>1902</v>
      </c>
      <c r="F334">
        <v>1904.0909366691801</v>
      </c>
      <c r="G334">
        <v>79.078888215891695</v>
      </c>
      <c r="H334" t="s">
        <v>14285</v>
      </c>
      <c r="J334" t="s">
        <v>44</v>
      </c>
      <c r="K334">
        <v>998547.31501724699</v>
      </c>
      <c r="L334">
        <v>217504.67593144</v>
      </c>
      <c r="M334">
        <v>1023426.3530670099</v>
      </c>
      <c r="N334">
        <v>1023426.3530670099</v>
      </c>
      <c r="O334">
        <v>0</v>
      </c>
      <c r="P334">
        <v>0</v>
      </c>
      <c r="Q334">
        <v>0</v>
      </c>
      <c r="R334">
        <v>21.407695520489497</v>
      </c>
      <c r="S334" t="s">
        <v>313</v>
      </c>
      <c r="T334">
        <v>1902</v>
      </c>
      <c r="U334">
        <v>1897.0909366691801</v>
      </c>
      <c r="V334">
        <v>79.099999999999994</v>
      </c>
      <c r="W334" t="s">
        <v>18929</v>
      </c>
      <c r="X334">
        <v>72102278</v>
      </c>
      <c r="Y334" t="s">
        <v>96</v>
      </c>
      <c r="Z334" t="s">
        <v>313</v>
      </c>
      <c r="AA334" t="s">
        <v>311</v>
      </c>
      <c r="AB334" t="s">
        <v>233</v>
      </c>
      <c r="AC334" t="s">
        <v>309</v>
      </c>
      <c r="AD334" t="s">
        <v>232</v>
      </c>
      <c r="AE334">
        <v>0</v>
      </c>
      <c r="AF334" t="s">
        <v>18929</v>
      </c>
      <c r="AG334" t="s">
        <v>96</v>
      </c>
      <c r="AH334" t="s">
        <v>118</v>
      </c>
      <c r="AI334" t="s">
        <v>96</v>
      </c>
      <c r="AJ334">
        <v>6</v>
      </c>
      <c r="AK334">
        <v>5</v>
      </c>
      <c r="AL334" t="s">
        <v>96</v>
      </c>
      <c r="AM334" t="s">
        <v>96</v>
      </c>
      <c r="AN334">
        <v>2</v>
      </c>
      <c r="AO334">
        <v>6</v>
      </c>
      <c r="AP334">
        <v>6</v>
      </c>
    </row>
    <row r="335" spans="1:42" x14ac:dyDescent="0.25">
      <c r="A335" t="s">
        <v>18930</v>
      </c>
      <c r="B335">
        <v>21.3846420027104</v>
      </c>
      <c r="C335">
        <v>58</v>
      </c>
      <c r="D335" t="s">
        <v>18931</v>
      </c>
      <c r="E335">
        <v>1447</v>
      </c>
      <c r="F335">
        <v>1905.1299047898999</v>
      </c>
      <c r="G335">
        <v>53.6065034006308</v>
      </c>
      <c r="H335" t="s">
        <v>18932</v>
      </c>
      <c r="I335" t="s">
        <v>552</v>
      </c>
      <c r="J335" t="s">
        <v>43</v>
      </c>
      <c r="K335">
        <v>180534.202585461</v>
      </c>
      <c r="L335">
        <v>49474.1800571735</v>
      </c>
      <c r="M335" t="s">
        <v>98</v>
      </c>
      <c r="N335" t="s">
        <v>98</v>
      </c>
      <c r="O335">
        <v>180534</v>
      </c>
      <c r="P335">
        <v>722136</v>
      </c>
      <c r="Q335">
        <v>22</v>
      </c>
      <c r="R335">
        <v>21.418742002710399</v>
      </c>
      <c r="S335" t="s">
        <v>18930</v>
      </c>
      <c r="T335">
        <v>1447</v>
      </c>
      <c r="U335">
        <v>1898.1299047898999</v>
      </c>
      <c r="V335">
        <v>53.6</v>
      </c>
      <c r="W335" t="s">
        <v>18933</v>
      </c>
      <c r="X335">
        <v>72102278</v>
      </c>
      <c r="Y335" t="s">
        <v>96</v>
      </c>
      <c r="Z335" t="s">
        <v>18930</v>
      </c>
      <c r="AA335" t="s">
        <v>18934</v>
      </c>
      <c r="AB335" t="s">
        <v>18935</v>
      </c>
      <c r="AC335" t="s">
        <v>18936</v>
      </c>
      <c r="AD335" t="s">
        <v>18937</v>
      </c>
      <c r="AE335">
        <v>22</v>
      </c>
      <c r="AF335" t="s">
        <v>18933</v>
      </c>
      <c r="AG335" t="s">
        <v>96</v>
      </c>
      <c r="AH335" t="s">
        <v>96</v>
      </c>
      <c r="AI335" t="s">
        <v>96</v>
      </c>
      <c r="AJ335" t="s">
        <v>96</v>
      </c>
      <c r="AK335">
        <v>5</v>
      </c>
      <c r="AL335">
        <v>4</v>
      </c>
      <c r="AM335">
        <v>3</v>
      </c>
      <c r="AN335">
        <v>2</v>
      </c>
      <c r="AO335">
        <v>5</v>
      </c>
      <c r="AP335">
        <v>5</v>
      </c>
    </row>
    <row r="336" spans="1:42" x14ac:dyDescent="0.25">
      <c r="A336" t="s">
        <v>1809</v>
      </c>
      <c r="B336">
        <v>21.4148045158556</v>
      </c>
      <c r="C336">
        <v>112</v>
      </c>
      <c r="D336" t="s">
        <v>13146</v>
      </c>
      <c r="E336">
        <v>938</v>
      </c>
      <c r="F336">
        <v>1907.96681603207</v>
      </c>
      <c r="G336">
        <v>53.5354883696114</v>
      </c>
      <c r="H336" t="s">
        <v>13147</v>
      </c>
      <c r="I336" t="s">
        <v>13148</v>
      </c>
      <c r="J336" t="s">
        <v>43</v>
      </c>
      <c r="K336">
        <v>502025.06733181397</v>
      </c>
      <c r="L336">
        <v>244372.41918541299</v>
      </c>
      <c r="M336">
        <v>2607.6127411616199</v>
      </c>
      <c r="N336">
        <v>2607.6127411616199</v>
      </c>
      <c r="O336">
        <v>499417</v>
      </c>
      <c r="P336">
        <v>1997668</v>
      </c>
      <c r="Q336">
        <v>60</v>
      </c>
      <c r="R336">
        <v>21.448904515855599</v>
      </c>
      <c r="S336" t="s">
        <v>1809</v>
      </c>
      <c r="T336">
        <v>938</v>
      </c>
      <c r="U336">
        <v>1900.96681603207</v>
      </c>
      <c r="V336">
        <v>53.5</v>
      </c>
      <c r="W336" t="s">
        <v>15446</v>
      </c>
      <c r="X336">
        <v>72102278</v>
      </c>
      <c r="Y336" t="s">
        <v>96</v>
      </c>
      <c r="Z336" t="s">
        <v>1809</v>
      </c>
      <c r="AA336" t="s">
        <v>2746</v>
      </c>
      <c r="AB336" t="s">
        <v>2748</v>
      </c>
      <c r="AC336" t="s">
        <v>2747</v>
      </c>
      <c r="AD336" t="s">
        <v>18938</v>
      </c>
      <c r="AE336">
        <v>60</v>
      </c>
      <c r="AF336" t="s">
        <v>15446</v>
      </c>
      <c r="AG336" t="s">
        <v>96</v>
      </c>
      <c r="AH336" t="s">
        <v>96</v>
      </c>
      <c r="AI336" t="s">
        <v>96</v>
      </c>
      <c r="AJ336" t="s">
        <v>96</v>
      </c>
      <c r="AK336">
        <v>5</v>
      </c>
      <c r="AL336">
        <v>4</v>
      </c>
      <c r="AM336">
        <v>3</v>
      </c>
      <c r="AN336">
        <v>2</v>
      </c>
      <c r="AO336">
        <v>5</v>
      </c>
      <c r="AP336">
        <v>5</v>
      </c>
    </row>
    <row r="337" spans="1:42" x14ac:dyDescent="0.25">
      <c r="A337" t="s">
        <v>1162</v>
      </c>
      <c r="B337">
        <v>21.4188813425164</v>
      </c>
      <c r="C337">
        <v>198</v>
      </c>
      <c r="D337" t="s">
        <v>3570</v>
      </c>
      <c r="E337">
        <v>1996</v>
      </c>
      <c r="F337">
        <v>1908.35025872899</v>
      </c>
      <c r="G337">
        <v>80.872216937826906</v>
      </c>
      <c r="H337" t="s">
        <v>3571</v>
      </c>
      <c r="I337" t="s">
        <v>1165</v>
      </c>
      <c r="J337" t="s">
        <v>43</v>
      </c>
      <c r="K337">
        <v>1157992.31365566</v>
      </c>
      <c r="L337">
        <v>260114.38848731501</v>
      </c>
      <c r="M337" t="s">
        <v>98</v>
      </c>
      <c r="N337" t="s">
        <v>98</v>
      </c>
      <c r="O337">
        <v>1157992</v>
      </c>
      <c r="P337">
        <v>4631968</v>
      </c>
      <c r="Q337">
        <v>139</v>
      </c>
      <c r="R337">
        <v>21.452981342516399</v>
      </c>
      <c r="S337" t="s">
        <v>1166</v>
      </c>
      <c r="T337">
        <v>1996</v>
      </c>
      <c r="U337">
        <v>1901.35025872899</v>
      </c>
      <c r="V337">
        <v>80.900000000000006</v>
      </c>
      <c r="W337" t="s">
        <v>18939</v>
      </c>
      <c r="X337">
        <v>72102278</v>
      </c>
      <c r="Y337" t="s">
        <v>96</v>
      </c>
      <c r="Z337" t="s">
        <v>1166</v>
      </c>
      <c r="AA337" t="s">
        <v>1167</v>
      </c>
      <c r="AB337" t="s">
        <v>1162</v>
      </c>
      <c r="AC337" t="s">
        <v>3022</v>
      </c>
      <c r="AD337" t="s">
        <v>1168</v>
      </c>
      <c r="AE337">
        <v>139</v>
      </c>
      <c r="AF337" t="s">
        <v>3571</v>
      </c>
      <c r="AG337" t="s">
        <v>3570</v>
      </c>
      <c r="AH337" t="s">
        <v>96</v>
      </c>
      <c r="AI337" t="s">
        <v>96</v>
      </c>
      <c r="AJ337" t="s">
        <v>96</v>
      </c>
      <c r="AK337" t="s">
        <v>96</v>
      </c>
      <c r="AL337" t="s">
        <v>96</v>
      </c>
      <c r="AM337">
        <v>3</v>
      </c>
      <c r="AN337">
        <v>2</v>
      </c>
      <c r="AO337">
        <v>3</v>
      </c>
      <c r="AP337">
        <v>3</v>
      </c>
    </row>
    <row r="338" spans="1:42" x14ac:dyDescent="0.25">
      <c r="A338" t="s">
        <v>3864</v>
      </c>
      <c r="B338">
        <v>21.463673063951099</v>
      </c>
      <c r="C338">
        <v>123</v>
      </c>
      <c r="D338" t="s">
        <v>18940</v>
      </c>
      <c r="E338">
        <v>2167</v>
      </c>
      <c r="F338">
        <v>1912.56310854963</v>
      </c>
      <c r="G338">
        <v>61.797547760065598</v>
      </c>
      <c r="H338" t="s">
        <v>18941</v>
      </c>
      <c r="I338" t="s">
        <v>18942</v>
      </c>
      <c r="J338" t="s">
        <v>43</v>
      </c>
      <c r="K338">
        <v>125799.64797542201</v>
      </c>
      <c r="L338">
        <v>8601.3588939743404</v>
      </c>
      <c r="M338" t="s">
        <v>98</v>
      </c>
      <c r="N338" t="s">
        <v>98</v>
      </c>
      <c r="O338">
        <v>125800</v>
      </c>
      <c r="P338">
        <v>503200</v>
      </c>
      <c r="Q338">
        <v>15</v>
      </c>
      <c r="R338">
        <v>21.497773063951097</v>
      </c>
      <c r="S338" t="s">
        <v>3864</v>
      </c>
      <c r="T338">
        <v>2167</v>
      </c>
      <c r="U338">
        <v>1905.56310854963</v>
      </c>
      <c r="V338">
        <v>61.8</v>
      </c>
      <c r="W338" t="s">
        <v>18943</v>
      </c>
      <c r="X338">
        <v>72102278</v>
      </c>
      <c r="Y338" t="s">
        <v>96</v>
      </c>
      <c r="Z338" t="s">
        <v>3864</v>
      </c>
      <c r="AA338" t="s">
        <v>3862</v>
      </c>
      <c r="AB338" t="s">
        <v>3866</v>
      </c>
      <c r="AC338" t="s">
        <v>3863</v>
      </c>
      <c r="AD338" t="s">
        <v>9611</v>
      </c>
      <c r="AE338">
        <v>15</v>
      </c>
      <c r="AF338" t="s">
        <v>18943</v>
      </c>
      <c r="AG338" t="s">
        <v>96</v>
      </c>
      <c r="AH338" t="s">
        <v>96</v>
      </c>
      <c r="AI338" t="s">
        <v>96</v>
      </c>
      <c r="AJ338" t="s">
        <v>96</v>
      </c>
      <c r="AK338">
        <v>5</v>
      </c>
      <c r="AL338">
        <v>4</v>
      </c>
      <c r="AM338">
        <v>3</v>
      </c>
      <c r="AN338">
        <v>2</v>
      </c>
      <c r="AO338">
        <v>5</v>
      </c>
      <c r="AP338">
        <v>5</v>
      </c>
    </row>
    <row r="339" spans="1:42" x14ac:dyDescent="0.25">
      <c r="A339" t="s">
        <v>1306</v>
      </c>
      <c r="B339">
        <v>21.4934645994527</v>
      </c>
      <c r="C339">
        <v>86</v>
      </c>
      <c r="D339" t="s">
        <v>4637</v>
      </c>
      <c r="E339">
        <v>1912</v>
      </c>
      <c r="F339">
        <v>1915.3651277838601</v>
      </c>
      <c r="G339">
        <v>77.091255904852801</v>
      </c>
      <c r="H339" t="s">
        <v>4638</v>
      </c>
      <c r="I339" t="s">
        <v>4639</v>
      </c>
      <c r="J339" t="s">
        <v>44</v>
      </c>
      <c r="K339">
        <v>2409120.5964861801</v>
      </c>
      <c r="L339">
        <v>1392353.1812777801</v>
      </c>
      <c r="M339" t="s">
        <v>98</v>
      </c>
      <c r="N339" t="s">
        <v>98</v>
      </c>
      <c r="O339">
        <v>2409121</v>
      </c>
      <c r="P339">
        <v>9636484</v>
      </c>
      <c r="Q339">
        <v>290</v>
      </c>
      <c r="R339">
        <v>21.527564599452699</v>
      </c>
      <c r="S339" t="s">
        <v>1306</v>
      </c>
      <c r="T339">
        <v>1912</v>
      </c>
      <c r="U339">
        <v>1908.3651277838601</v>
      </c>
      <c r="V339">
        <v>77.099999999999994</v>
      </c>
      <c r="W339" t="s">
        <v>18944</v>
      </c>
      <c r="X339">
        <v>72102278</v>
      </c>
      <c r="Y339" t="s">
        <v>96</v>
      </c>
      <c r="Z339" t="s">
        <v>1306</v>
      </c>
      <c r="AA339" t="s">
        <v>1307</v>
      </c>
      <c r="AB339" t="s">
        <v>1308</v>
      </c>
      <c r="AC339" t="s">
        <v>1309</v>
      </c>
      <c r="AD339" t="s">
        <v>1310</v>
      </c>
      <c r="AE339">
        <v>290</v>
      </c>
      <c r="AF339" t="s">
        <v>18944</v>
      </c>
      <c r="AG339" t="s">
        <v>96</v>
      </c>
      <c r="AH339" t="s">
        <v>118</v>
      </c>
      <c r="AI339" t="s">
        <v>152</v>
      </c>
      <c r="AJ339" t="s">
        <v>96</v>
      </c>
      <c r="AK339">
        <v>5</v>
      </c>
      <c r="AL339" t="s">
        <v>96</v>
      </c>
      <c r="AM339" t="s">
        <v>96</v>
      </c>
      <c r="AN339">
        <v>1</v>
      </c>
      <c r="AO339">
        <v>5</v>
      </c>
      <c r="AP339">
        <v>5</v>
      </c>
    </row>
    <row r="340" spans="1:42" x14ac:dyDescent="0.25">
      <c r="A340" t="s">
        <v>234</v>
      </c>
      <c r="B340">
        <v>21.512897369706501</v>
      </c>
      <c r="C340">
        <v>105</v>
      </c>
      <c r="D340" t="s">
        <v>18945</v>
      </c>
      <c r="E340">
        <v>2740</v>
      </c>
      <c r="F340">
        <v>1917.1928615716299</v>
      </c>
      <c r="G340">
        <v>65.083953989799696</v>
      </c>
      <c r="H340" t="s">
        <v>18946</v>
      </c>
      <c r="I340" t="s">
        <v>18947</v>
      </c>
      <c r="J340" t="s">
        <v>43</v>
      </c>
      <c r="K340">
        <v>348139.55794590799</v>
      </c>
      <c r="L340">
        <v>201085.38647949701</v>
      </c>
      <c r="M340">
        <v>205832.600609204</v>
      </c>
      <c r="N340">
        <v>205832.600609204</v>
      </c>
      <c r="O340">
        <v>142307</v>
      </c>
      <c r="P340">
        <v>569228</v>
      </c>
      <c r="Q340">
        <v>17</v>
      </c>
      <c r="R340">
        <v>21.546997369706499</v>
      </c>
      <c r="S340" t="s">
        <v>234</v>
      </c>
      <c r="T340">
        <v>2740</v>
      </c>
      <c r="U340">
        <v>1910.1928615716299</v>
      </c>
      <c r="V340">
        <v>65.099999999999994</v>
      </c>
      <c r="W340" t="s">
        <v>18948</v>
      </c>
      <c r="X340">
        <v>72102278</v>
      </c>
      <c r="Y340" t="s">
        <v>96</v>
      </c>
      <c r="Z340" t="s">
        <v>234</v>
      </c>
      <c r="AA340" t="s">
        <v>235</v>
      </c>
      <c r="AB340" t="s">
        <v>236</v>
      </c>
      <c r="AC340" t="s">
        <v>2554</v>
      </c>
      <c r="AD340" t="s">
        <v>4635</v>
      </c>
      <c r="AE340">
        <v>17</v>
      </c>
      <c r="AF340" t="s">
        <v>18948</v>
      </c>
      <c r="AG340" t="s">
        <v>96</v>
      </c>
      <c r="AH340" t="s">
        <v>96</v>
      </c>
      <c r="AI340" t="s">
        <v>96</v>
      </c>
      <c r="AJ340" t="s">
        <v>96</v>
      </c>
      <c r="AK340">
        <v>5</v>
      </c>
      <c r="AL340">
        <v>4</v>
      </c>
      <c r="AM340">
        <v>3</v>
      </c>
      <c r="AN340">
        <v>2</v>
      </c>
      <c r="AO340">
        <v>5</v>
      </c>
      <c r="AP340">
        <v>5</v>
      </c>
    </row>
    <row r="341" spans="1:42" x14ac:dyDescent="0.25">
      <c r="A341" t="s">
        <v>6876</v>
      </c>
      <c r="B341">
        <v>21.524444150747801</v>
      </c>
      <c r="C341">
        <v>104</v>
      </c>
      <c r="D341" t="s">
        <v>18949</v>
      </c>
      <c r="E341">
        <v>2042</v>
      </c>
      <c r="F341">
        <v>1918.2788849009601</v>
      </c>
      <c r="G341">
        <v>60.945869608993</v>
      </c>
      <c r="H341" t="s">
        <v>18950</v>
      </c>
      <c r="I341" t="s">
        <v>18951</v>
      </c>
      <c r="J341" t="s">
        <v>43</v>
      </c>
      <c r="K341">
        <v>1345403.27120926</v>
      </c>
      <c r="L341">
        <v>447931.055250359</v>
      </c>
      <c r="M341" t="s">
        <v>98</v>
      </c>
      <c r="N341" t="s">
        <v>98</v>
      </c>
      <c r="O341">
        <v>1345403</v>
      </c>
      <c r="P341">
        <v>5381612</v>
      </c>
      <c r="Q341">
        <v>162</v>
      </c>
      <c r="R341">
        <v>21.5585441507478</v>
      </c>
      <c r="S341" t="s">
        <v>6877</v>
      </c>
      <c r="T341">
        <v>2042</v>
      </c>
      <c r="U341">
        <v>1911.2788849009601</v>
      </c>
      <c r="V341">
        <v>60.9</v>
      </c>
      <c r="W341" t="s">
        <v>18952</v>
      </c>
      <c r="X341">
        <v>72102278</v>
      </c>
      <c r="Y341" t="s">
        <v>96</v>
      </c>
      <c r="Z341" t="s">
        <v>6877</v>
      </c>
      <c r="AA341" t="s">
        <v>6878</v>
      </c>
      <c r="AB341" t="s">
        <v>6876</v>
      </c>
      <c r="AC341" t="s">
        <v>6879</v>
      </c>
      <c r="AD341" t="s">
        <v>6880</v>
      </c>
      <c r="AE341">
        <v>162</v>
      </c>
      <c r="AF341" t="s">
        <v>18952</v>
      </c>
      <c r="AG341" t="s">
        <v>96</v>
      </c>
      <c r="AH341" t="s">
        <v>96</v>
      </c>
      <c r="AI341" t="s">
        <v>96</v>
      </c>
      <c r="AJ341" t="s">
        <v>96</v>
      </c>
      <c r="AK341">
        <v>5</v>
      </c>
      <c r="AL341">
        <v>4</v>
      </c>
      <c r="AM341">
        <v>3</v>
      </c>
      <c r="AN341">
        <v>2</v>
      </c>
      <c r="AO341">
        <v>5</v>
      </c>
      <c r="AP341">
        <v>5</v>
      </c>
    </row>
    <row r="342" spans="1:42" x14ac:dyDescent="0.25">
      <c r="A342" t="s">
        <v>18953</v>
      </c>
      <c r="B342">
        <v>21.529729002569201</v>
      </c>
      <c r="C342">
        <v>78.099998474121094</v>
      </c>
      <c r="D342" t="s">
        <v>18954</v>
      </c>
      <c r="F342">
        <v>1918.7759474458901</v>
      </c>
      <c r="G342">
        <v>50.619061349159203</v>
      </c>
      <c r="H342" t="s">
        <v>18955</v>
      </c>
      <c r="I342" t="s">
        <v>18956</v>
      </c>
      <c r="J342" t="s">
        <v>3397</v>
      </c>
      <c r="K342">
        <v>111094.847186646</v>
      </c>
      <c r="L342">
        <v>21641.0988994367</v>
      </c>
      <c r="M342" t="s">
        <v>98</v>
      </c>
      <c r="N342" t="s">
        <v>98</v>
      </c>
      <c r="O342">
        <v>111095</v>
      </c>
      <c r="P342">
        <v>444380</v>
      </c>
      <c r="Q342">
        <v>13</v>
      </c>
      <c r="R342">
        <v>21.5638290025692</v>
      </c>
      <c r="S342" t="s">
        <v>18957</v>
      </c>
      <c r="T342" t="s">
        <v>96</v>
      </c>
      <c r="U342">
        <v>1911.7759474458901</v>
      </c>
      <c r="V342">
        <v>50.6</v>
      </c>
      <c r="W342" t="s">
        <v>18958</v>
      </c>
      <c r="X342">
        <v>72102278</v>
      </c>
      <c r="Y342" t="s">
        <v>96</v>
      </c>
      <c r="Z342" t="s">
        <v>18957</v>
      </c>
      <c r="AA342" t="s">
        <v>18959</v>
      </c>
      <c r="AB342" t="s">
        <v>18953</v>
      </c>
      <c r="AC342" t="s">
        <v>18960</v>
      </c>
      <c r="AD342" t="s">
        <v>18961</v>
      </c>
      <c r="AE342">
        <v>13</v>
      </c>
      <c r="AF342" t="s">
        <v>18958</v>
      </c>
      <c r="AG342" t="s">
        <v>96</v>
      </c>
      <c r="AH342" t="s">
        <v>96</v>
      </c>
      <c r="AI342" t="s">
        <v>96</v>
      </c>
      <c r="AJ342" t="s">
        <v>96</v>
      </c>
      <c r="AK342">
        <v>5</v>
      </c>
      <c r="AL342" t="s">
        <v>96</v>
      </c>
      <c r="AM342">
        <v>3</v>
      </c>
      <c r="AN342">
        <v>2</v>
      </c>
      <c r="AO342">
        <v>5</v>
      </c>
      <c r="AP342">
        <v>5</v>
      </c>
    </row>
    <row r="343" spans="1:42" x14ac:dyDescent="0.25">
      <c r="A343" t="s">
        <v>309</v>
      </c>
      <c r="B343">
        <v>21.582645337137901</v>
      </c>
      <c r="C343">
        <v>149</v>
      </c>
      <c r="D343" t="s">
        <v>4228</v>
      </c>
      <c r="E343">
        <v>2505</v>
      </c>
      <c r="F343">
        <v>1923.7529513085699</v>
      </c>
      <c r="G343">
        <v>71.774197417156998</v>
      </c>
      <c r="H343" t="s">
        <v>4229</v>
      </c>
      <c r="I343" t="s">
        <v>2785</v>
      </c>
      <c r="J343" t="s">
        <v>43</v>
      </c>
      <c r="K343">
        <v>258725.09252520901</v>
      </c>
      <c r="L343">
        <v>198276.93456832899</v>
      </c>
      <c r="M343">
        <v>1023426.3530670099</v>
      </c>
      <c r="N343">
        <v>1023426.3530670099</v>
      </c>
      <c r="O343">
        <v>0</v>
      </c>
      <c r="P343">
        <v>0</v>
      </c>
      <c r="Q343">
        <v>0</v>
      </c>
      <c r="R343">
        <v>21.6167453371379</v>
      </c>
      <c r="S343" t="s">
        <v>309</v>
      </c>
      <c r="T343">
        <v>2505</v>
      </c>
      <c r="U343">
        <v>1916.7529513085699</v>
      </c>
      <c r="V343">
        <v>71.8</v>
      </c>
      <c r="W343" t="s">
        <v>15864</v>
      </c>
      <c r="X343">
        <v>72102278</v>
      </c>
      <c r="Y343" t="s">
        <v>96</v>
      </c>
      <c r="Z343" t="s">
        <v>309</v>
      </c>
      <c r="AA343" t="s">
        <v>310</v>
      </c>
      <c r="AB343" t="s">
        <v>311</v>
      </c>
      <c r="AC343" t="s">
        <v>312</v>
      </c>
      <c r="AD343" t="s">
        <v>313</v>
      </c>
      <c r="AE343">
        <v>0</v>
      </c>
      <c r="AF343" t="s">
        <v>15864</v>
      </c>
      <c r="AG343" t="s">
        <v>96</v>
      </c>
      <c r="AH343" t="s">
        <v>96</v>
      </c>
      <c r="AI343" t="s">
        <v>96</v>
      </c>
      <c r="AJ343">
        <v>6</v>
      </c>
      <c r="AK343">
        <v>5</v>
      </c>
      <c r="AL343">
        <v>4</v>
      </c>
      <c r="AM343">
        <v>3</v>
      </c>
      <c r="AN343">
        <v>2</v>
      </c>
      <c r="AO343">
        <v>6</v>
      </c>
      <c r="AP343">
        <v>6</v>
      </c>
    </row>
    <row r="344" spans="1:42" x14ac:dyDescent="0.25">
      <c r="A344" t="s">
        <v>1645</v>
      </c>
      <c r="B344">
        <v>21.642062252024299</v>
      </c>
      <c r="C344">
        <v>119</v>
      </c>
      <c r="D344" t="s">
        <v>18962</v>
      </c>
      <c r="E344">
        <v>1217</v>
      </c>
      <c r="F344">
        <v>1929.3413620952999</v>
      </c>
      <c r="G344">
        <v>50.531687296025098</v>
      </c>
      <c r="H344" t="s">
        <v>18963</v>
      </c>
      <c r="I344" t="s">
        <v>18964</v>
      </c>
      <c r="J344" t="s">
        <v>43</v>
      </c>
      <c r="K344">
        <v>347142.632186384</v>
      </c>
      <c r="L344">
        <v>62148.123792918697</v>
      </c>
      <c r="M344" t="s">
        <v>98</v>
      </c>
      <c r="N344" t="s">
        <v>98</v>
      </c>
      <c r="O344">
        <v>347143</v>
      </c>
      <c r="P344">
        <v>1388572</v>
      </c>
      <c r="Q344">
        <v>42</v>
      </c>
      <c r="R344">
        <v>21.676162252024298</v>
      </c>
      <c r="S344" t="s">
        <v>1644</v>
      </c>
      <c r="T344">
        <v>1217</v>
      </c>
      <c r="U344">
        <v>1922.3413620952999</v>
      </c>
      <c r="V344">
        <v>50.5</v>
      </c>
      <c r="W344" t="s">
        <v>18965</v>
      </c>
      <c r="X344">
        <v>72102278</v>
      </c>
      <c r="Y344" t="s">
        <v>96</v>
      </c>
      <c r="Z344" t="s">
        <v>1644</v>
      </c>
      <c r="AA344" t="s">
        <v>1582</v>
      </c>
      <c r="AB344" t="s">
        <v>1645</v>
      </c>
      <c r="AC344" t="s">
        <v>1581</v>
      </c>
      <c r="AD344" t="s">
        <v>1305</v>
      </c>
      <c r="AE344">
        <v>42</v>
      </c>
      <c r="AF344" t="s">
        <v>18965</v>
      </c>
      <c r="AG344" t="s">
        <v>96</v>
      </c>
      <c r="AH344" t="s">
        <v>96</v>
      </c>
      <c r="AI344" t="s">
        <v>96</v>
      </c>
      <c r="AJ344" t="s">
        <v>96</v>
      </c>
      <c r="AK344">
        <v>5</v>
      </c>
      <c r="AL344">
        <v>4</v>
      </c>
      <c r="AM344">
        <v>3</v>
      </c>
      <c r="AN344">
        <v>2</v>
      </c>
      <c r="AO344">
        <v>5</v>
      </c>
      <c r="AP344">
        <v>5</v>
      </c>
    </row>
    <row r="345" spans="1:42" x14ac:dyDescent="0.25">
      <c r="A345" t="s">
        <v>1179</v>
      </c>
      <c r="B345">
        <v>21.645356016159798</v>
      </c>
      <c r="C345">
        <v>135</v>
      </c>
      <c r="D345" t="s">
        <v>18966</v>
      </c>
      <c r="E345">
        <v>1761</v>
      </c>
      <c r="F345">
        <v>1929.6511544677101</v>
      </c>
      <c r="G345">
        <v>58.247959753104602</v>
      </c>
      <c r="H345" t="s">
        <v>18967</v>
      </c>
      <c r="I345" t="s">
        <v>3841</v>
      </c>
      <c r="J345" t="s">
        <v>43</v>
      </c>
      <c r="K345">
        <v>237821.606236233</v>
      </c>
      <c r="L345">
        <v>54322.0911289336</v>
      </c>
      <c r="M345" t="s">
        <v>98</v>
      </c>
      <c r="N345" t="s">
        <v>98</v>
      </c>
      <c r="O345">
        <v>237822</v>
      </c>
      <c r="P345">
        <v>951288</v>
      </c>
      <c r="Q345">
        <v>29</v>
      </c>
      <c r="R345">
        <v>21.679456016159797</v>
      </c>
      <c r="S345" t="s">
        <v>1177</v>
      </c>
      <c r="T345">
        <v>1761</v>
      </c>
      <c r="U345">
        <v>1922.6511544677101</v>
      </c>
      <c r="V345">
        <v>58.2</v>
      </c>
      <c r="W345" t="s">
        <v>18968</v>
      </c>
      <c r="X345">
        <v>72102278</v>
      </c>
      <c r="Y345" t="s">
        <v>96</v>
      </c>
      <c r="Z345" t="s">
        <v>1177</v>
      </c>
      <c r="AA345" t="s">
        <v>1178</v>
      </c>
      <c r="AB345" t="s">
        <v>1179</v>
      </c>
      <c r="AC345" t="s">
        <v>1180</v>
      </c>
      <c r="AD345" t="s">
        <v>1181</v>
      </c>
      <c r="AE345">
        <v>29</v>
      </c>
      <c r="AF345" t="s">
        <v>18968</v>
      </c>
      <c r="AG345" t="s">
        <v>96</v>
      </c>
      <c r="AH345" t="s">
        <v>96</v>
      </c>
      <c r="AI345" t="s">
        <v>96</v>
      </c>
      <c r="AJ345" t="s">
        <v>96</v>
      </c>
      <c r="AK345">
        <v>5</v>
      </c>
      <c r="AL345">
        <v>4</v>
      </c>
      <c r="AM345">
        <v>3</v>
      </c>
      <c r="AN345">
        <v>2</v>
      </c>
      <c r="AO345">
        <v>5</v>
      </c>
      <c r="AP345">
        <v>5</v>
      </c>
    </row>
    <row r="346" spans="1:42" x14ac:dyDescent="0.25">
      <c r="A346" t="s">
        <v>18969</v>
      </c>
      <c r="B346">
        <v>21.6714832611611</v>
      </c>
      <c r="C346">
        <v>161</v>
      </c>
      <c r="D346" t="s">
        <v>18970</v>
      </c>
      <c r="E346">
        <v>1573</v>
      </c>
      <c r="F346">
        <v>1932.1085317662901</v>
      </c>
      <c r="G346">
        <v>63.948159296508599</v>
      </c>
      <c r="H346" t="s">
        <v>18971</v>
      </c>
      <c r="I346" t="s">
        <v>18972</v>
      </c>
      <c r="J346" t="s">
        <v>43</v>
      </c>
      <c r="K346">
        <v>38685.045506420996</v>
      </c>
      <c r="L346">
        <v>15791.0872873924</v>
      </c>
      <c r="M346" t="s">
        <v>98</v>
      </c>
      <c r="N346" t="s">
        <v>98</v>
      </c>
      <c r="O346">
        <v>38685</v>
      </c>
      <c r="P346">
        <v>154740</v>
      </c>
      <c r="Q346">
        <v>5</v>
      </c>
      <c r="R346">
        <v>21.705583261161099</v>
      </c>
      <c r="S346" t="s">
        <v>18969</v>
      </c>
      <c r="T346">
        <v>1573</v>
      </c>
      <c r="U346">
        <v>1925.1085317662901</v>
      </c>
      <c r="V346">
        <v>63.9</v>
      </c>
      <c r="W346" t="s">
        <v>18973</v>
      </c>
      <c r="X346">
        <v>72102278</v>
      </c>
      <c r="Y346" t="s">
        <v>96</v>
      </c>
      <c r="Z346" t="s">
        <v>18969</v>
      </c>
      <c r="AA346" t="s">
        <v>18974</v>
      </c>
      <c r="AB346" t="s">
        <v>18975</v>
      </c>
      <c r="AC346" t="s">
        <v>18976</v>
      </c>
      <c r="AD346" t="s">
        <v>18977</v>
      </c>
      <c r="AE346">
        <v>5</v>
      </c>
      <c r="AF346" t="s">
        <v>18973</v>
      </c>
      <c r="AG346" t="s">
        <v>96</v>
      </c>
      <c r="AH346" t="s">
        <v>96</v>
      </c>
      <c r="AI346" t="s">
        <v>96</v>
      </c>
      <c r="AJ346" t="s">
        <v>96</v>
      </c>
      <c r="AK346">
        <v>5</v>
      </c>
      <c r="AL346">
        <v>4</v>
      </c>
      <c r="AM346">
        <v>3</v>
      </c>
      <c r="AN346">
        <v>2</v>
      </c>
      <c r="AO346">
        <v>5</v>
      </c>
      <c r="AP346">
        <v>5</v>
      </c>
    </row>
    <row r="347" spans="1:42" x14ac:dyDescent="0.25">
      <c r="A347" t="s">
        <v>2554</v>
      </c>
      <c r="B347">
        <v>21.692113012737401</v>
      </c>
      <c r="C347">
        <v>105</v>
      </c>
      <c r="D347" t="s">
        <v>18978</v>
      </c>
      <c r="E347">
        <v>1928</v>
      </c>
      <c r="F347">
        <v>1934.04884668262</v>
      </c>
      <c r="G347">
        <v>66.690665085930306</v>
      </c>
      <c r="H347" t="s">
        <v>18979</v>
      </c>
      <c r="I347" t="s">
        <v>18980</v>
      </c>
      <c r="J347" t="s">
        <v>3397</v>
      </c>
      <c r="K347">
        <v>136899.56903585099</v>
      </c>
      <c r="L347">
        <v>139604.239513701</v>
      </c>
      <c r="M347">
        <v>205832.600609204</v>
      </c>
      <c r="N347">
        <v>205832.600609204</v>
      </c>
      <c r="O347">
        <v>0</v>
      </c>
      <c r="P347">
        <v>0</v>
      </c>
      <c r="Q347">
        <v>0</v>
      </c>
      <c r="R347">
        <v>21.7262130127374</v>
      </c>
      <c r="S347" t="s">
        <v>2554</v>
      </c>
      <c r="T347">
        <v>1928</v>
      </c>
      <c r="U347">
        <v>1927.04884668262</v>
      </c>
      <c r="V347">
        <v>66.7</v>
      </c>
      <c r="W347" t="s">
        <v>18981</v>
      </c>
      <c r="X347">
        <v>72102278</v>
      </c>
      <c r="Y347" t="s">
        <v>96</v>
      </c>
      <c r="Z347" t="s">
        <v>2554</v>
      </c>
      <c r="AA347" t="s">
        <v>2555</v>
      </c>
      <c r="AB347" t="s">
        <v>235</v>
      </c>
      <c r="AC347" t="s">
        <v>18982</v>
      </c>
      <c r="AD347" t="s">
        <v>234</v>
      </c>
      <c r="AE347">
        <v>0</v>
      </c>
      <c r="AF347" t="s">
        <v>18981</v>
      </c>
      <c r="AG347" t="s">
        <v>96</v>
      </c>
      <c r="AH347" t="s">
        <v>96</v>
      </c>
      <c r="AI347" t="s">
        <v>96</v>
      </c>
      <c r="AJ347">
        <v>6</v>
      </c>
      <c r="AK347">
        <v>5</v>
      </c>
      <c r="AL347" t="s">
        <v>96</v>
      </c>
      <c r="AM347">
        <v>3</v>
      </c>
      <c r="AN347">
        <v>2</v>
      </c>
      <c r="AO347">
        <v>6</v>
      </c>
      <c r="AP347">
        <v>6</v>
      </c>
    </row>
    <row r="348" spans="1:42" x14ac:dyDescent="0.25">
      <c r="A348" t="s">
        <v>460</v>
      </c>
      <c r="B348">
        <v>21.7278153949567</v>
      </c>
      <c r="C348">
        <v>205</v>
      </c>
      <c r="E348">
        <v>1946</v>
      </c>
      <c r="F348">
        <v>1937.40680591507</v>
      </c>
      <c r="G348">
        <v>64.567587015525206</v>
      </c>
      <c r="H348" t="s">
        <v>14289</v>
      </c>
      <c r="J348" t="s">
        <v>44</v>
      </c>
      <c r="K348">
        <v>1515523.4464709901</v>
      </c>
      <c r="L348">
        <v>255901.57515901301</v>
      </c>
      <c r="M348">
        <v>1049366.50489338</v>
      </c>
      <c r="N348">
        <v>1049366.50489338</v>
      </c>
      <c r="O348">
        <v>466157</v>
      </c>
      <c r="P348">
        <v>1864628</v>
      </c>
      <c r="Q348">
        <v>56</v>
      </c>
      <c r="R348">
        <v>21.761915394956699</v>
      </c>
      <c r="S348" t="s">
        <v>462</v>
      </c>
      <c r="T348">
        <v>1946</v>
      </c>
      <c r="U348">
        <v>1930.40680591507</v>
      </c>
      <c r="V348">
        <v>64.599999999999994</v>
      </c>
      <c r="W348" t="s">
        <v>18983</v>
      </c>
      <c r="X348">
        <v>72102278</v>
      </c>
      <c r="Y348" t="s">
        <v>96</v>
      </c>
      <c r="Z348" t="s">
        <v>462</v>
      </c>
      <c r="AA348" t="s">
        <v>463</v>
      </c>
      <c r="AB348" t="s">
        <v>460</v>
      </c>
      <c r="AC348" t="s">
        <v>464</v>
      </c>
      <c r="AD348" t="s">
        <v>459</v>
      </c>
      <c r="AE348">
        <v>56</v>
      </c>
      <c r="AF348" t="s">
        <v>18983</v>
      </c>
      <c r="AG348" t="s">
        <v>96</v>
      </c>
      <c r="AH348" t="s">
        <v>118</v>
      </c>
      <c r="AI348" t="s">
        <v>96</v>
      </c>
      <c r="AJ348" t="s">
        <v>96</v>
      </c>
      <c r="AK348">
        <v>5</v>
      </c>
      <c r="AL348" t="s">
        <v>96</v>
      </c>
      <c r="AM348" t="s">
        <v>96</v>
      </c>
      <c r="AN348">
        <v>2</v>
      </c>
      <c r="AO348">
        <v>5</v>
      </c>
      <c r="AP348">
        <v>5</v>
      </c>
    </row>
    <row r="349" spans="1:42" x14ac:dyDescent="0.25">
      <c r="A349" t="s">
        <v>11714</v>
      </c>
      <c r="B349">
        <v>21.730455404610399</v>
      </c>
      <c r="C349">
        <v>163</v>
      </c>
      <c r="D349" t="s">
        <v>18984</v>
      </c>
      <c r="E349">
        <v>859</v>
      </c>
      <c r="F349">
        <v>1937.6551099284</v>
      </c>
      <c r="G349">
        <v>59.979439133286697</v>
      </c>
      <c r="H349" t="s">
        <v>18985</v>
      </c>
      <c r="I349" t="s">
        <v>18986</v>
      </c>
      <c r="J349" t="s">
        <v>43</v>
      </c>
      <c r="K349">
        <v>515602.03157673898</v>
      </c>
      <c r="L349">
        <v>235438.782866016</v>
      </c>
      <c r="M349">
        <v>176431.478582198</v>
      </c>
      <c r="N349">
        <v>176431.478582198</v>
      </c>
      <c r="O349">
        <v>339171</v>
      </c>
      <c r="P349">
        <v>1356684</v>
      </c>
      <c r="Q349">
        <v>41</v>
      </c>
      <c r="R349">
        <v>21.764555404610398</v>
      </c>
      <c r="S349" t="s">
        <v>11710</v>
      </c>
      <c r="T349">
        <v>859</v>
      </c>
      <c r="U349">
        <v>1930.6551099284</v>
      </c>
      <c r="V349">
        <v>60</v>
      </c>
      <c r="W349" t="s">
        <v>15455</v>
      </c>
      <c r="X349">
        <v>72102278</v>
      </c>
      <c r="Y349" t="s">
        <v>96</v>
      </c>
      <c r="Z349" t="s">
        <v>11710</v>
      </c>
      <c r="AA349" t="s">
        <v>11713</v>
      </c>
      <c r="AB349" t="s">
        <v>11714</v>
      </c>
      <c r="AC349" t="s">
        <v>11715</v>
      </c>
      <c r="AD349" t="s">
        <v>11716</v>
      </c>
      <c r="AE349">
        <v>41</v>
      </c>
      <c r="AF349" t="s">
        <v>15455</v>
      </c>
      <c r="AG349" t="s">
        <v>96</v>
      </c>
      <c r="AH349" t="s">
        <v>96</v>
      </c>
      <c r="AI349" t="s">
        <v>96</v>
      </c>
      <c r="AJ349" t="s">
        <v>96</v>
      </c>
      <c r="AK349">
        <v>5</v>
      </c>
      <c r="AL349">
        <v>4</v>
      </c>
      <c r="AM349">
        <v>3</v>
      </c>
      <c r="AN349">
        <v>2</v>
      </c>
      <c r="AO349">
        <v>5</v>
      </c>
      <c r="AP349">
        <v>5</v>
      </c>
    </row>
    <row r="350" spans="1:42" x14ac:dyDescent="0.25">
      <c r="A350" t="s">
        <v>18987</v>
      </c>
      <c r="B350">
        <v>21.738976857202399</v>
      </c>
      <c r="C350">
        <v>143</v>
      </c>
      <c r="D350" t="s">
        <v>18988</v>
      </c>
      <c r="E350">
        <v>1343</v>
      </c>
      <c r="F350">
        <v>1938.4565883908001</v>
      </c>
      <c r="G350">
        <v>51.919245745628899</v>
      </c>
      <c r="H350" t="s">
        <v>18989</v>
      </c>
      <c r="I350" t="s">
        <v>18990</v>
      </c>
      <c r="J350" t="s">
        <v>43</v>
      </c>
      <c r="K350">
        <v>313938.72652358701</v>
      </c>
      <c r="L350">
        <v>8125.2575534667803</v>
      </c>
      <c r="M350">
        <v>120416.11468023001</v>
      </c>
      <c r="N350">
        <v>120416.11468023001</v>
      </c>
      <c r="O350">
        <v>193523</v>
      </c>
      <c r="P350">
        <v>774092</v>
      </c>
      <c r="Q350">
        <v>23</v>
      </c>
      <c r="R350">
        <v>21.773076857202398</v>
      </c>
      <c r="S350" t="s">
        <v>18991</v>
      </c>
      <c r="T350">
        <v>1343</v>
      </c>
      <c r="U350">
        <v>1931.4565883908001</v>
      </c>
      <c r="V350">
        <v>51.9</v>
      </c>
      <c r="W350" t="s">
        <v>18992</v>
      </c>
      <c r="X350">
        <v>72102278</v>
      </c>
      <c r="Y350" t="s">
        <v>96</v>
      </c>
      <c r="Z350" t="s">
        <v>18991</v>
      </c>
      <c r="AA350" t="s">
        <v>18993</v>
      </c>
      <c r="AB350" t="s">
        <v>18987</v>
      </c>
      <c r="AC350" t="s">
        <v>18994</v>
      </c>
      <c r="AD350" t="s">
        <v>18995</v>
      </c>
      <c r="AE350">
        <v>23</v>
      </c>
      <c r="AF350" t="s">
        <v>18992</v>
      </c>
      <c r="AG350" t="s">
        <v>96</v>
      </c>
      <c r="AH350" t="s">
        <v>96</v>
      </c>
      <c r="AI350" t="s">
        <v>96</v>
      </c>
      <c r="AJ350" t="s">
        <v>96</v>
      </c>
      <c r="AK350">
        <v>5</v>
      </c>
      <c r="AL350">
        <v>4</v>
      </c>
      <c r="AM350">
        <v>3</v>
      </c>
      <c r="AN350">
        <v>2</v>
      </c>
      <c r="AO350">
        <v>5</v>
      </c>
      <c r="AP350">
        <v>5</v>
      </c>
    </row>
    <row r="351" spans="1:42" x14ac:dyDescent="0.25">
      <c r="A351" t="s">
        <v>6896</v>
      </c>
      <c r="B351">
        <v>21.763975090400798</v>
      </c>
      <c r="C351">
        <v>151</v>
      </c>
      <c r="D351" t="s">
        <v>677</v>
      </c>
      <c r="E351">
        <v>1475</v>
      </c>
      <c r="F351">
        <v>1940.8077773800401</v>
      </c>
      <c r="G351">
        <v>60.4952744848283</v>
      </c>
      <c r="H351" t="s">
        <v>3277</v>
      </c>
      <c r="I351" t="s">
        <v>678</v>
      </c>
      <c r="J351" t="s">
        <v>43</v>
      </c>
      <c r="K351">
        <v>564331.99442005903</v>
      </c>
      <c r="L351">
        <v>195132.999691445</v>
      </c>
      <c r="M351" t="s">
        <v>98</v>
      </c>
      <c r="N351" t="s">
        <v>98</v>
      </c>
      <c r="O351">
        <v>564332</v>
      </c>
      <c r="P351">
        <v>2257328</v>
      </c>
      <c r="Q351">
        <v>68</v>
      </c>
      <c r="R351">
        <v>21.798075090400797</v>
      </c>
      <c r="S351" t="s">
        <v>6896</v>
      </c>
      <c r="T351">
        <v>1475</v>
      </c>
      <c r="U351">
        <v>1933.8077773800401</v>
      </c>
      <c r="V351">
        <v>60.5</v>
      </c>
      <c r="W351" t="s">
        <v>18996</v>
      </c>
      <c r="X351">
        <v>72102278</v>
      </c>
      <c r="Y351" t="s">
        <v>96</v>
      </c>
      <c r="Z351" t="s">
        <v>6896</v>
      </c>
      <c r="AA351" t="s">
        <v>6899</v>
      </c>
      <c r="AB351" t="s">
        <v>6900</v>
      </c>
      <c r="AC351" t="s">
        <v>6901</v>
      </c>
      <c r="AD351" t="s">
        <v>6902</v>
      </c>
      <c r="AE351">
        <v>68</v>
      </c>
      <c r="AF351" t="s">
        <v>18996</v>
      </c>
      <c r="AG351" t="s">
        <v>96</v>
      </c>
      <c r="AH351" t="s">
        <v>96</v>
      </c>
      <c r="AI351" t="s">
        <v>96</v>
      </c>
      <c r="AJ351" t="s">
        <v>96</v>
      </c>
      <c r="AK351">
        <v>5</v>
      </c>
      <c r="AL351">
        <v>4</v>
      </c>
      <c r="AM351">
        <v>3</v>
      </c>
      <c r="AN351">
        <v>2</v>
      </c>
      <c r="AO351">
        <v>5</v>
      </c>
      <c r="AP351">
        <v>5</v>
      </c>
    </row>
    <row r="352" spans="1:42" x14ac:dyDescent="0.25">
      <c r="A352" t="s">
        <v>2556</v>
      </c>
      <c r="B352">
        <v>21.773151202875201</v>
      </c>
      <c r="C352">
        <v>125</v>
      </c>
      <c r="D352" t="s">
        <v>18997</v>
      </c>
      <c r="E352">
        <v>1445</v>
      </c>
      <c r="F352">
        <v>1941.6708293582601</v>
      </c>
      <c r="G352">
        <v>55.586086100491997</v>
      </c>
      <c r="H352" t="s">
        <v>18998</v>
      </c>
      <c r="I352" t="s">
        <v>18619</v>
      </c>
      <c r="J352" t="s">
        <v>43</v>
      </c>
      <c r="K352">
        <v>187278.99810648401</v>
      </c>
      <c r="L352">
        <v>99504.172308308203</v>
      </c>
      <c r="M352" t="s">
        <v>98</v>
      </c>
      <c r="N352" t="s">
        <v>98</v>
      </c>
      <c r="O352">
        <v>187279</v>
      </c>
      <c r="P352">
        <v>749116</v>
      </c>
      <c r="Q352">
        <v>23</v>
      </c>
      <c r="R352">
        <v>21.8072512028752</v>
      </c>
      <c r="S352" t="s">
        <v>2556</v>
      </c>
      <c r="T352">
        <v>1445</v>
      </c>
      <c r="U352">
        <v>1934.6708293582601</v>
      </c>
      <c r="V352">
        <v>55.6</v>
      </c>
      <c r="W352" t="s">
        <v>18999</v>
      </c>
      <c r="X352">
        <v>72102278</v>
      </c>
      <c r="Y352" t="s">
        <v>96</v>
      </c>
      <c r="Z352" t="s">
        <v>2556</v>
      </c>
      <c r="AA352" t="s">
        <v>2557</v>
      </c>
      <c r="AB352" t="s">
        <v>2558</v>
      </c>
      <c r="AC352" t="s">
        <v>2559</v>
      </c>
      <c r="AD352" t="s">
        <v>2560</v>
      </c>
      <c r="AE352">
        <v>23</v>
      </c>
      <c r="AF352" t="s">
        <v>18999</v>
      </c>
      <c r="AG352" t="s">
        <v>96</v>
      </c>
      <c r="AH352" t="s">
        <v>96</v>
      </c>
      <c r="AI352" t="s">
        <v>96</v>
      </c>
      <c r="AJ352" t="s">
        <v>96</v>
      </c>
      <c r="AK352">
        <v>5</v>
      </c>
      <c r="AL352">
        <v>4</v>
      </c>
      <c r="AM352">
        <v>3</v>
      </c>
      <c r="AN352">
        <v>2</v>
      </c>
      <c r="AO352">
        <v>5</v>
      </c>
      <c r="AP352">
        <v>5</v>
      </c>
    </row>
    <row r="353" spans="1:42" x14ac:dyDescent="0.25">
      <c r="A353" t="s">
        <v>6903</v>
      </c>
      <c r="B353">
        <v>21.828067949040001</v>
      </c>
      <c r="C353">
        <v>91</v>
      </c>
      <c r="D353" t="s">
        <v>19000</v>
      </c>
      <c r="E353">
        <v>1631</v>
      </c>
      <c r="F353">
        <v>1946.83598034644</v>
      </c>
      <c r="G353">
        <v>58.631320547269901</v>
      </c>
      <c r="H353" t="s">
        <v>19001</v>
      </c>
      <c r="I353" t="s">
        <v>66</v>
      </c>
      <c r="J353" t="s">
        <v>43</v>
      </c>
      <c r="K353">
        <v>2989167.6452785898</v>
      </c>
      <c r="L353">
        <v>198059.02636841501</v>
      </c>
      <c r="M353" t="s">
        <v>98</v>
      </c>
      <c r="N353" t="s">
        <v>98</v>
      </c>
      <c r="O353">
        <v>2989168</v>
      </c>
      <c r="P353">
        <v>11956672</v>
      </c>
      <c r="Q353">
        <v>359</v>
      </c>
      <c r="R353">
        <v>21.86216794904</v>
      </c>
      <c r="S353" t="s">
        <v>6906</v>
      </c>
      <c r="T353">
        <v>1631</v>
      </c>
      <c r="U353">
        <v>1939.83598034644</v>
      </c>
      <c r="V353">
        <v>58.6</v>
      </c>
      <c r="W353" t="s">
        <v>19002</v>
      </c>
      <c r="X353">
        <v>72102278</v>
      </c>
      <c r="Y353" t="s">
        <v>96</v>
      </c>
      <c r="Z353" t="s">
        <v>6906</v>
      </c>
      <c r="AA353" t="s">
        <v>6907</v>
      </c>
      <c r="AB353" t="s">
        <v>6903</v>
      </c>
      <c r="AC353" t="s">
        <v>6908</v>
      </c>
      <c r="AD353" t="s">
        <v>6909</v>
      </c>
      <c r="AE353">
        <v>359</v>
      </c>
      <c r="AF353" t="s">
        <v>19002</v>
      </c>
      <c r="AG353" t="s">
        <v>96</v>
      </c>
      <c r="AH353" t="s">
        <v>96</v>
      </c>
      <c r="AI353" t="s">
        <v>96</v>
      </c>
      <c r="AJ353" t="s">
        <v>96</v>
      </c>
      <c r="AK353">
        <v>5</v>
      </c>
      <c r="AL353">
        <v>4</v>
      </c>
      <c r="AM353">
        <v>3</v>
      </c>
      <c r="AN353">
        <v>2</v>
      </c>
      <c r="AO353">
        <v>5</v>
      </c>
      <c r="AP353">
        <v>5</v>
      </c>
    </row>
    <row r="354" spans="1:42" x14ac:dyDescent="0.25">
      <c r="A354" t="s">
        <v>462</v>
      </c>
      <c r="B354">
        <v>21.8297493665663</v>
      </c>
      <c r="C354">
        <v>205</v>
      </c>
      <c r="E354">
        <v>1946</v>
      </c>
      <c r="F354">
        <v>1946.9941247377899</v>
      </c>
      <c r="G354">
        <v>97.875279765731193</v>
      </c>
      <c r="H354" t="s">
        <v>14289</v>
      </c>
      <c r="J354" t="s">
        <v>44</v>
      </c>
      <c r="K354">
        <v>8462174.4635499604</v>
      </c>
      <c r="L354">
        <v>2887525.8755647698</v>
      </c>
      <c r="M354">
        <v>1049366.50489338</v>
      </c>
      <c r="N354">
        <v>1049366.50489338</v>
      </c>
      <c r="O354">
        <v>7412808</v>
      </c>
      <c r="P354">
        <v>29651232</v>
      </c>
      <c r="Q354">
        <v>891</v>
      </c>
      <c r="R354">
        <v>21.863849366566299</v>
      </c>
      <c r="S354" t="s">
        <v>463</v>
      </c>
      <c r="T354">
        <v>1946</v>
      </c>
      <c r="U354">
        <v>1939.9941247377899</v>
      </c>
      <c r="V354">
        <v>97.9</v>
      </c>
      <c r="W354" t="s">
        <v>19003</v>
      </c>
      <c r="X354">
        <v>72102278</v>
      </c>
      <c r="Y354" t="s">
        <v>96</v>
      </c>
      <c r="Z354" t="s">
        <v>463</v>
      </c>
      <c r="AA354" t="s">
        <v>464</v>
      </c>
      <c r="AB354" t="s">
        <v>462</v>
      </c>
      <c r="AC354" t="s">
        <v>654</v>
      </c>
      <c r="AD354" t="s">
        <v>460</v>
      </c>
      <c r="AE354">
        <v>891</v>
      </c>
      <c r="AF354" t="s">
        <v>14289</v>
      </c>
      <c r="AG354">
        <v>0</v>
      </c>
      <c r="AH354" t="s">
        <v>118</v>
      </c>
      <c r="AI354" t="s">
        <v>96</v>
      </c>
      <c r="AJ354" t="s">
        <v>96</v>
      </c>
      <c r="AK354" t="s">
        <v>96</v>
      </c>
      <c r="AL354" t="s">
        <v>96</v>
      </c>
      <c r="AM354" t="s">
        <v>96</v>
      </c>
      <c r="AN354">
        <v>2</v>
      </c>
      <c r="AO354">
        <v>2</v>
      </c>
      <c r="AP354">
        <v>2</v>
      </c>
    </row>
    <row r="355" spans="1:42" x14ac:dyDescent="0.25">
      <c r="A355" t="s">
        <v>13769</v>
      </c>
      <c r="B355">
        <v>21.8694555243084</v>
      </c>
      <c r="C355">
        <v>154</v>
      </c>
      <c r="D355" t="s">
        <v>13770</v>
      </c>
      <c r="E355">
        <v>624</v>
      </c>
      <c r="F355">
        <v>1950.7286559003401</v>
      </c>
      <c r="G355">
        <v>81.074350773977798</v>
      </c>
      <c r="H355" t="s">
        <v>13771</v>
      </c>
      <c r="I355" t="s">
        <v>13772</v>
      </c>
      <c r="J355" t="s">
        <v>43</v>
      </c>
      <c r="K355">
        <v>140763.30695239099</v>
      </c>
      <c r="L355">
        <v>94177.171330819197</v>
      </c>
      <c r="M355" t="s">
        <v>98</v>
      </c>
      <c r="N355" t="s">
        <v>98</v>
      </c>
      <c r="O355">
        <v>140763</v>
      </c>
      <c r="P355">
        <v>563052</v>
      </c>
      <c r="Q355">
        <v>17</v>
      </c>
      <c r="R355">
        <v>21.903555524308398</v>
      </c>
      <c r="S355" t="s">
        <v>13769</v>
      </c>
      <c r="T355">
        <v>624</v>
      </c>
      <c r="U355">
        <v>1943.7286559003401</v>
      </c>
      <c r="V355">
        <v>81.099999999999994</v>
      </c>
      <c r="W355" t="s">
        <v>19004</v>
      </c>
      <c r="X355">
        <v>72102278</v>
      </c>
      <c r="Y355" t="s">
        <v>96</v>
      </c>
      <c r="Z355" t="s">
        <v>13769</v>
      </c>
      <c r="AA355" t="s">
        <v>13773</v>
      </c>
      <c r="AB355" t="s">
        <v>13774</v>
      </c>
      <c r="AC355" t="s">
        <v>834</v>
      </c>
      <c r="AD355" t="s">
        <v>13775</v>
      </c>
      <c r="AE355">
        <v>17</v>
      </c>
      <c r="AF355" t="s">
        <v>19004</v>
      </c>
      <c r="AG355" t="s">
        <v>96</v>
      </c>
      <c r="AH355" t="s">
        <v>96</v>
      </c>
      <c r="AI355" t="s">
        <v>96</v>
      </c>
      <c r="AJ355" t="s">
        <v>96</v>
      </c>
      <c r="AK355" t="s">
        <v>96</v>
      </c>
      <c r="AL355">
        <v>4</v>
      </c>
      <c r="AM355">
        <v>3</v>
      </c>
      <c r="AN355">
        <v>2</v>
      </c>
      <c r="AO355">
        <v>4</v>
      </c>
      <c r="AP355">
        <v>4</v>
      </c>
    </row>
    <row r="356" spans="1:42" x14ac:dyDescent="0.25">
      <c r="A356" t="s">
        <v>17439</v>
      </c>
      <c r="B356">
        <v>21.881273885282301</v>
      </c>
      <c r="C356">
        <v>245</v>
      </c>
      <c r="D356" t="s">
        <v>17440</v>
      </c>
      <c r="E356">
        <v>1812</v>
      </c>
      <c r="F356">
        <v>1951.84022246475</v>
      </c>
      <c r="G356">
        <v>61.071075174102397</v>
      </c>
      <c r="H356" t="s">
        <v>17441</v>
      </c>
      <c r="I356" t="s">
        <v>17442</v>
      </c>
      <c r="J356" t="s">
        <v>43</v>
      </c>
      <c r="K356">
        <v>56051.6174670193</v>
      </c>
      <c r="L356">
        <v>15076.761401341</v>
      </c>
      <c r="M356" t="s">
        <v>98</v>
      </c>
      <c r="N356" t="s">
        <v>98</v>
      </c>
      <c r="O356">
        <v>56052</v>
      </c>
      <c r="P356">
        <v>224208</v>
      </c>
      <c r="Q356">
        <v>7</v>
      </c>
      <c r="R356">
        <v>21.9153738852823</v>
      </c>
      <c r="S356" t="s">
        <v>17439</v>
      </c>
      <c r="T356">
        <v>1812</v>
      </c>
      <c r="U356">
        <v>1944.84022246475</v>
      </c>
      <c r="V356">
        <v>61.1</v>
      </c>
      <c r="W356" t="s">
        <v>19005</v>
      </c>
      <c r="X356">
        <v>72102278</v>
      </c>
      <c r="Y356" t="s">
        <v>96</v>
      </c>
      <c r="Z356" t="s">
        <v>17439</v>
      </c>
      <c r="AA356" t="s">
        <v>17444</v>
      </c>
      <c r="AB356" t="s">
        <v>17445</v>
      </c>
      <c r="AC356" t="s">
        <v>17446</v>
      </c>
      <c r="AD356" t="s">
        <v>17447</v>
      </c>
      <c r="AE356">
        <v>7</v>
      </c>
      <c r="AF356" t="s">
        <v>19005</v>
      </c>
      <c r="AG356" t="s">
        <v>96</v>
      </c>
      <c r="AH356" t="s">
        <v>96</v>
      </c>
      <c r="AI356" t="s">
        <v>96</v>
      </c>
      <c r="AJ356" t="s">
        <v>96</v>
      </c>
      <c r="AK356">
        <v>5</v>
      </c>
      <c r="AL356">
        <v>4</v>
      </c>
      <c r="AM356">
        <v>3</v>
      </c>
      <c r="AN356">
        <v>2</v>
      </c>
      <c r="AO356">
        <v>5</v>
      </c>
      <c r="AP356">
        <v>5</v>
      </c>
    </row>
    <row r="357" spans="1:42" x14ac:dyDescent="0.25">
      <c r="A357" t="s">
        <v>1706</v>
      </c>
      <c r="B357">
        <v>21.933499057707301</v>
      </c>
      <c r="C357">
        <v>185</v>
      </c>
      <c r="D357" t="s">
        <v>17448</v>
      </c>
      <c r="F357">
        <v>1956.75221962039</v>
      </c>
      <c r="G357">
        <v>55.856986067572997</v>
      </c>
      <c r="H357" t="s">
        <v>17449</v>
      </c>
      <c r="I357" t="s">
        <v>17450</v>
      </c>
      <c r="J357" t="s">
        <v>39</v>
      </c>
      <c r="K357">
        <v>44705.3329268835</v>
      </c>
      <c r="L357">
        <v>14493.5939363374</v>
      </c>
      <c r="M357" t="s">
        <v>98</v>
      </c>
      <c r="N357" t="s">
        <v>98</v>
      </c>
      <c r="O357">
        <v>44705</v>
      </c>
      <c r="P357">
        <v>178820</v>
      </c>
      <c r="Q357">
        <v>5</v>
      </c>
      <c r="R357">
        <v>21.9675990577073</v>
      </c>
      <c r="S357" t="s">
        <v>19006</v>
      </c>
      <c r="T357" t="s">
        <v>96</v>
      </c>
      <c r="U357">
        <v>1949.75221962039</v>
      </c>
      <c r="V357">
        <v>55.9</v>
      </c>
      <c r="W357" t="s">
        <v>19007</v>
      </c>
      <c r="X357">
        <v>72102278</v>
      </c>
      <c r="Y357" t="s">
        <v>96</v>
      </c>
      <c r="Z357" t="s">
        <v>19006</v>
      </c>
      <c r="AA357" t="s">
        <v>19008</v>
      </c>
      <c r="AB357" t="s">
        <v>1706</v>
      </c>
      <c r="AC357" t="s">
        <v>19009</v>
      </c>
      <c r="AD357" t="s">
        <v>1707</v>
      </c>
      <c r="AE357">
        <v>5</v>
      </c>
      <c r="AF357" t="s">
        <v>19007</v>
      </c>
      <c r="AG357" t="s">
        <v>96</v>
      </c>
      <c r="AH357" t="s">
        <v>96</v>
      </c>
      <c r="AI357" t="s">
        <v>96</v>
      </c>
      <c r="AJ357" t="s">
        <v>96</v>
      </c>
      <c r="AK357">
        <v>5</v>
      </c>
      <c r="AL357" t="s">
        <v>96</v>
      </c>
      <c r="AM357">
        <v>3</v>
      </c>
      <c r="AN357">
        <v>2</v>
      </c>
      <c r="AO357">
        <v>5</v>
      </c>
      <c r="AP357">
        <v>5</v>
      </c>
    </row>
    <row r="358" spans="1:42" x14ac:dyDescent="0.25">
      <c r="A358" t="s">
        <v>10441</v>
      </c>
      <c r="B358">
        <v>21.947427060809801</v>
      </c>
      <c r="C358">
        <v>166</v>
      </c>
      <c r="D358" t="s">
        <v>19010</v>
      </c>
      <c r="E358">
        <v>2167</v>
      </c>
      <c r="F358">
        <v>1958.06220690136</v>
      </c>
      <c r="G358">
        <v>55.751760434286702</v>
      </c>
      <c r="H358" t="s">
        <v>19011</v>
      </c>
      <c r="I358" t="s">
        <v>18942</v>
      </c>
      <c r="J358" t="s">
        <v>43</v>
      </c>
      <c r="K358">
        <v>294140.05045964499</v>
      </c>
      <c r="L358">
        <v>45560.540291279103</v>
      </c>
      <c r="M358" t="s">
        <v>98</v>
      </c>
      <c r="N358" t="s">
        <v>98</v>
      </c>
      <c r="O358">
        <v>294140</v>
      </c>
      <c r="P358">
        <v>1176560</v>
      </c>
      <c r="Q358">
        <v>35</v>
      </c>
      <c r="R358">
        <v>21.9815270608098</v>
      </c>
      <c r="S358" t="s">
        <v>10443</v>
      </c>
      <c r="T358">
        <v>2167</v>
      </c>
      <c r="U358">
        <v>1951.06220690136</v>
      </c>
      <c r="V358">
        <v>55.8</v>
      </c>
      <c r="W358" t="s">
        <v>19012</v>
      </c>
      <c r="X358">
        <v>72102278</v>
      </c>
      <c r="Y358" t="s">
        <v>96</v>
      </c>
      <c r="Z358" t="s">
        <v>10443</v>
      </c>
      <c r="AA358" t="s">
        <v>9688</v>
      </c>
      <c r="AB358" t="s">
        <v>10441</v>
      </c>
      <c r="AC358" t="s">
        <v>9686</v>
      </c>
      <c r="AD358" t="s">
        <v>10437</v>
      </c>
      <c r="AE358">
        <v>35</v>
      </c>
      <c r="AF358" t="s">
        <v>19012</v>
      </c>
      <c r="AG358" t="s">
        <v>96</v>
      </c>
      <c r="AH358" t="s">
        <v>96</v>
      </c>
      <c r="AI358" t="s">
        <v>96</v>
      </c>
      <c r="AJ358" t="s">
        <v>96</v>
      </c>
      <c r="AK358">
        <v>5</v>
      </c>
      <c r="AL358">
        <v>4</v>
      </c>
      <c r="AM358">
        <v>3</v>
      </c>
      <c r="AN358">
        <v>2</v>
      </c>
      <c r="AO358">
        <v>5</v>
      </c>
      <c r="AP358">
        <v>5</v>
      </c>
    </row>
    <row r="359" spans="1:42" x14ac:dyDescent="0.25">
      <c r="A359" t="s">
        <v>1191</v>
      </c>
      <c r="B359">
        <v>22.080508589363699</v>
      </c>
      <c r="C359">
        <v>150</v>
      </c>
      <c r="D359" t="s">
        <v>19013</v>
      </c>
      <c r="E359">
        <v>1823</v>
      </c>
      <c r="F359">
        <v>1970.57908447921</v>
      </c>
      <c r="G359">
        <v>57.520220670277901</v>
      </c>
      <c r="H359" t="s">
        <v>19014</v>
      </c>
      <c r="I359" t="s">
        <v>19015</v>
      </c>
      <c r="J359" t="s">
        <v>43</v>
      </c>
      <c r="K359">
        <v>706972.95094151504</v>
      </c>
      <c r="L359">
        <v>293696.70893322001</v>
      </c>
      <c r="M359" t="s">
        <v>98</v>
      </c>
      <c r="N359" t="s">
        <v>98</v>
      </c>
      <c r="O359">
        <v>706973</v>
      </c>
      <c r="P359">
        <v>2827892</v>
      </c>
      <c r="Q359">
        <v>85</v>
      </c>
      <c r="R359">
        <v>22.114608589363698</v>
      </c>
      <c r="S359" t="s">
        <v>1191</v>
      </c>
      <c r="T359">
        <v>1823</v>
      </c>
      <c r="U359">
        <v>1963.57908447921</v>
      </c>
      <c r="V359">
        <v>57.5</v>
      </c>
      <c r="W359" t="s">
        <v>19016</v>
      </c>
      <c r="X359">
        <v>72102278</v>
      </c>
      <c r="Y359" t="s">
        <v>96</v>
      </c>
      <c r="Z359" t="s">
        <v>1191</v>
      </c>
      <c r="AA359" t="s">
        <v>1189</v>
      </c>
      <c r="AB359" t="s">
        <v>1193</v>
      </c>
      <c r="AC359" t="s">
        <v>1190</v>
      </c>
      <c r="AD359" t="s">
        <v>19017</v>
      </c>
      <c r="AE359">
        <v>85</v>
      </c>
      <c r="AF359" t="s">
        <v>19016</v>
      </c>
      <c r="AG359" t="s">
        <v>96</v>
      </c>
      <c r="AH359" t="s">
        <v>96</v>
      </c>
      <c r="AI359" t="s">
        <v>96</v>
      </c>
      <c r="AJ359" t="s">
        <v>96</v>
      </c>
      <c r="AK359">
        <v>5</v>
      </c>
      <c r="AL359">
        <v>4</v>
      </c>
      <c r="AM359">
        <v>3</v>
      </c>
      <c r="AN359">
        <v>2</v>
      </c>
      <c r="AO359">
        <v>5</v>
      </c>
      <c r="AP359">
        <v>5</v>
      </c>
    </row>
    <row r="360" spans="1:42" x14ac:dyDescent="0.25">
      <c r="A360" t="s">
        <v>11762</v>
      </c>
      <c r="B360">
        <v>22.0998220305658</v>
      </c>
      <c r="C360">
        <v>168</v>
      </c>
      <c r="D360" t="s">
        <v>19018</v>
      </c>
      <c r="E360">
        <v>2213</v>
      </c>
      <c r="F360">
        <v>1972.3955948676901</v>
      </c>
      <c r="G360">
        <v>72.477132081324001</v>
      </c>
      <c r="H360" t="s">
        <v>19019</v>
      </c>
      <c r="I360" t="s">
        <v>19020</v>
      </c>
      <c r="J360" t="s">
        <v>43</v>
      </c>
      <c r="K360">
        <v>489900.79566350201</v>
      </c>
      <c r="L360">
        <v>295443.82356579398</v>
      </c>
      <c r="M360" t="s">
        <v>98</v>
      </c>
      <c r="N360" t="s">
        <v>98</v>
      </c>
      <c r="O360">
        <v>489901</v>
      </c>
      <c r="P360">
        <v>1959604</v>
      </c>
      <c r="Q360">
        <v>59</v>
      </c>
      <c r="R360">
        <v>22.133922030565799</v>
      </c>
      <c r="S360" t="s">
        <v>11762</v>
      </c>
      <c r="T360">
        <v>2213</v>
      </c>
      <c r="U360">
        <v>1965.3955948676901</v>
      </c>
      <c r="V360">
        <v>72.5</v>
      </c>
      <c r="W360" t="s">
        <v>19021</v>
      </c>
      <c r="X360">
        <v>72102278</v>
      </c>
      <c r="Y360" t="s">
        <v>96</v>
      </c>
      <c r="Z360" t="s">
        <v>11762</v>
      </c>
      <c r="AA360" t="s">
        <v>11766</v>
      </c>
      <c r="AB360" t="s">
        <v>11767</v>
      </c>
      <c r="AC360" t="s">
        <v>11768</v>
      </c>
      <c r="AD360" t="s">
        <v>11769</v>
      </c>
      <c r="AE360">
        <v>59</v>
      </c>
      <c r="AF360" t="s">
        <v>19021</v>
      </c>
      <c r="AG360" t="s">
        <v>96</v>
      </c>
      <c r="AH360" t="s">
        <v>96</v>
      </c>
      <c r="AI360" t="s">
        <v>96</v>
      </c>
      <c r="AJ360" t="s">
        <v>96</v>
      </c>
      <c r="AK360">
        <v>5</v>
      </c>
      <c r="AL360">
        <v>4</v>
      </c>
      <c r="AM360">
        <v>3</v>
      </c>
      <c r="AN360">
        <v>2</v>
      </c>
      <c r="AO360">
        <v>5</v>
      </c>
      <c r="AP360">
        <v>5</v>
      </c>
    </row>
    <row r="361" spans="1:42" x14ac:dyDescent="0.25">
      <c r="A361" t="s">
        <v>3589</v>
      </c>
      <c r="B361">
        <v>22.112669791471699</v>
      </c>
      <c r="C361">
        <v>129</v>
      </c>
      <c r="D361" t="s">
        <v>6939</v>
      </c>
      <c r="E361">
        <v>1978</v>
      </c>
      <c r="F361">
        <v>1973.60398082595</v>
      </c>
      <c r="G361">
        <v>93.177761650675393</v>
      </c>
      <c r="H361" t="s">
        <v>6940</v>
      </c>
      <c r="I361" t="s">
        <v>1587</v>
      </c>
      <c r="J361" t="s">
        <v>44</v>
      </c>
      <c r="K361">
        <v>10634738.830088099</v>
      </c>
      <c r="L361">
        <v>4847190.8813500702</v>
      </c>
      <c r="M361" t="s">
        <v>98</v>
      </c>
      <c r="N361" t="s">
        <v>98</v>
      </c>
      <c r="O361">
        <v>10634739</v>
      </c>
      <c r="P361">
        <v>42538956</v>
      </c>
      <c r="Q361">
        <v>1279</v>
      </c>
      <c r="R361">
        <v>22.146769791471698</v>
      </c>
      <c r="S361" t="s">
        <v>3589</v>
      </c>
      <c r="T361">
        <v>1978</v>
      </c>
      <c r="U361">
        <v>1966.60398082595</v>
      </c>
      <c r="V361">
        <v>93.2</v>
      </c>
      <c r="W361" t="s">
        <v>17461</v>
      </c>
      <c r="X361">
        <v>72102278</v>
      </c>
      <c r="Y361" t="s">
        <v>96</v>
      </c>
      <c r="Z361" t="s">
        <v>3589</v>
      </c>
      <c r="AA361" t="s">
        <v>3588</v>
      </c>
      <c r="AB361" t="s">
        <v>6272</v>
      </c>
      <c r="AC361" t="s">
        <v>1586</v>
      </c>
      <c r="AD361" t="s">
        <v>17462</v>
      </c>
      <c r="AE361">
        <v>1279</v>
      </c>
      <c r="AF361" t="s">
        <v>6940</v>
      </c>
      <c r="AG361" t="s">
        <v>6939</v>
      </c>
      <c r="AH361" t="s">
        <v>118</v>
      </c>
      <c r="AI361" t="s">
        <v>96</v>
      </c>
      <c r="AJ361" t="s">
        <v>96</v>
      </c>
      <c r="AK361" t="s">
        <v>96</v>
      </c>
      <c r="AL361" t="s">
        <v>96</v>
      </c>
      <c r="AM361" t="s">
        <v>96</v>
      </c>
      <c r="AN361">
        <v>2</v>
      </c>
      <c r="AO361">
        <v>2</v>
      </c>
      <c r="AP361">
        <v>2</v>
      </c>
    </row>
    <row r="362" spans="1:42" x14ac:dyDescent="0.25">
      <c r="A362" t="s">
        <v>19022</v>
      </c>
      <c r="B362">
        <v>22.122691643920199</v>
      </c>
      <c r="C362">
        <v>190.90000915527301</v>
      </c>
      <c r="D362" t="s">
        <v>19023</v>
      </c>
      <c r="E362">
        <v>1487</v>
      </c>
      <c r="F362">
        <v>1974.54657820641</v>
      </c>
      <c r="G362">
        <v>52.5010978870488</v>
      </c>
      <c r="H362" t="s">
        <v>19024</v>
      </c>
      <c r="I362" t="s">
        <v>65</v>
      </c>
      <c r="J362" t="s">
        <v>43</v>
      </c>
      <c r="K362">
        <v>93458.845664688095</v>
      </c>
      <c r="L362">
        <v>25005.3685325107</v>
      </c>
      <c r="M362" t="s">
        <v>98</v>
      </c>
      <c r="N362" t="s">
        <v>98</v>
      </c>
      <c r="O362">
        <v>93459</v>
      </c>
      <c r="P362">
        <v>373836</v>
      </c>
      <c r="Q362">
        <v>11</v>
      </c>
      <c r="R362">
        <v>22.156791643920197</v>
      </c>
      <c r="S362" t="s">
        <v>19025</v>
      </c>
      <c r="T362">
        <v>1487</v>
      </c>
      <c r="U362">
        <v>1967.54657820641</v>
      </c>
      <c r="V362">
        <v>52.5</v>
      </c>
      <c r="W362" t="s">
        <v>19026</v>
      </c>
      <c r="X362">
        <v>72102278</v>
      </c>
      <c r="Y362" t="s">
        <v>96</v>
      </c>
      <c r="Z362" t="s">
        <v>19025</v>
      </c>
      <c r="AA362" t="s">
        <v>19027</v>
      </c>
      <c r="AB362" t="s">
        <v>19022</v>
      </c>
      <c r="AC362" t="s">
        <v>19028</v>
      </c>
      <c r="AD362" t="s">
        <v>19029</v>
      </c>
      <c r="AE362">
        <v>11</v>
      </c>
      <c r="AF362" t="s">
        <v>19026</v>
      </c>
      <c r="AG362" t="s">
        <v>96</v>
      </c>
      <c r="AH362" t="s">
        <v>96</v>
      </c>
      <c r="AI362" t="s">
        <v>96</v>
      </c>
      <c r="AJ362" t="s">
        <v>96</v>
      </c>
      <c r="AK362">
        <v>5</v>
      </c>
      <c r="AL362">
        <v>4</v>
      </c>
      <c r="AM362">
        <v>3</v>
      </c>
      <c r="AN362">
        <v>2</v>
      </c>
      <c r="AO362">
        <v>5</v>
      </c>
      <c r="AP362">
        <v>5</v>
      </c>
    </row>
    <row r="363" spans="1:42" x14ac:dyDescent="0.25">
      <c r="A363" t="s">
        <v>19030</v>
      </c>
      <c r="B363">
        <v>22.137440121341399</v>
      </c>
      <c r="C363">
        <v>144</v>
      </c>
      <c r="D363" t="s">
        <v>19031</v>
      </c>
      <c r="E363">
        <v>1683</v>
      </c>
      <c r="F363">
        <v>1975.93373454844</v>
      </c>
      <c r="G363">
        <v>52.734903185060901</v>
      </c>
      <c r="H363" t="s">
        <v>19032</v>
      </c>
      <c r="I363" t="s">
        <v>5871</v>
      </c>
      <c r="J363" t="s">
        <v>43</v>
      </c>
      <c r="K363">
        <v>20429.631683535299</v>
      </c>
      <c r="L363">
        <v>14886.9517945765</v>
      </c>
      <c r="M363" t="s">
        <v>98</v>
      </c>
      <c r="N363" t="s">
        <v>98</v>
      </c>
      <c r="O363">
        <v>20430</v>
      </c>
      <c r="P363">
        <v>81720</v>
      </c>
      <c r="Q363">
        <v>2</v>
      </c>
      <c r="R363">
        <v>22.171540121341398</v>
      </c>
      <c r="S363" t="s">
        <v>19033</v>
      </c>
      <c r="T363">
        <v>1683</v>
      </c>
      <c r="U363">
        <v>1968.93373454844</v>
      </c>
      <c r="V363">
        <v>52.7</v>
      </c>
      <c r="W363" t="s">
        <v>19034</v>
      </c>
      <c r="X363">
        <v>72102278</v>
      </c>
      <c r="Y363" t="s">
        <v>96</v>
      </c>
      <c r="Z363" t="s">
        <v>19033</v>
      </c>
      <c r="AA363" t="s">
        <v>19035</v>
      </c>
      <c r="AB363" t="s">
        <v>19030</v>
      </c>
      <c r="AC363" t="s">
        <v>19036</v>
      </c>
      <c r="AD363" t="s">
        <v>19037</v>
      </c>
      <c r="AE363">
        <v>2</v>
      </c>
      <c r="AF363" t="s">
        <v>19034</v>
      </c>
      <c r="AG363" t="s">
        <v>96</v>
      </c>
      <c r="AH363" t="s">
        <v>96</v>
      </c>
      <c r="AI363" t="s">
        <v>96</v>
      </c>
      <c r="AJ363" t="s">
        <v>96</v>
      </c>
      <c r="AK363">
        <v>5</v>
      </c>
      <c r="AL363">
        <v>4</v>
      </c>
      <c r="AM363">
        <v>3</v>
      </c>
      <c r="AN363">
        <v>2</v>
      </c>
      <c r="AO363">
        <v>5</v>
      </c>
      <c r="AP363">
        <v>5</v>
      </c>
    </row>
    <row r="364" spans="1:42" x14ac:dyDescent="0.25">
      <c r="A364" t="s">
        <v>11772</v>
      </c>
      <c r="B364">
        <v>22.151238888804301</v>
      </c>
      <c r="C364">
        <v>158</v>
      </c>
      <c r="D364" t="s">
        <v>19038</v>
      </c>
      <c r="E364">
        <v>1445</v>
      </c>
      <c r="F364">
        <v>1977.23156667386</v>
      </c>
      <c r="G364">
        <v>63.626172990116601</v>
      </c>
      <c r="H364" t="s">
        <v>19039</v>
      </c>
      <c r="I364" t="s">
        <v>13061</v>
      </c>
      <c r="J364" t="s">
        <v>43</v>
      </c>
      <c r="K364">
        <v>589518.84423727996</v>
      </c>
      <c r="L364">
        <v>264023.06621396297</v>
      </c>
      <c r="M364" t="s">
        <v>98</v>
      </c>
      <c r="N364" t="s">
        <v>98</v>
      </c>
      <c r="O364">
        <v>589519</v>
      </c>
      <c r="P364">
        <v>2358076</v>
      </c>
      <c r="Q364">
        <v>71</v>
      </c>
      <c r="R364">
        <v>22.185338888804299</v>
      </c>
      <c r="S364" t="s">
        <v>11772</v>
      </c>
      <c r="T364">
        <v>1445</v>
      </c>
      <c r="U364">
        <v>1970.23156667386</v>
      </c>
      <c r="V364">
        <v>63.6</v>
      </c>
      <c r="W364" t="s">
        <v>19040</v>
      </c>
      <c r="X364">
        <v>72102278</v>
      </c>
      <c r="Y364" t="s">
        <v>96</v>
      </c>
      <c r="Z364" t="s">
        <v>11772</v>
      </c>
      <c r="AA364" t="s">
        <v>11776</v>
      </c>
      <c r="AB364" t="s">
        <v>11777</v>
      </c>
      <c r="AC364" t="s">
        <v>11778</v>
      </c>
      <c r="AD364" t="s">
        <v>11779</v>
      </c>
      <c r="AE364">
        <v>71</v>
      </c>
      <c r="AF364" t="s">
        <v>19040</v>
      </c>
      <c r="AG364" t="s">
        <v>96</v>
      </c>
      <c r="AH364" t="s">
        <v>96</v>
      </c>
      <c r="AI364" t="s">
        <v>96</v>
      </c>
      <c r="AJ364" t="s">
        <v>96</v>
      </c>
      <c r="AK364">
        <v>5</v>
      </c>
      <c r="AL364">
        <v>4</v>
      </c>
      <c r="AM364">
        <v>3</v>
      </c>
      <c r="AN364">
        <v>2</v>
      </c>
      <c r="AO364">
        <v>5</v>
      </c>
      <c r="AP364">
        <v>5</v>
      </c>
    </row>
    <row r="365" spans="1:42" x14ac:dyDescent="0.25">
      <c r="A365" t="s">
        <v>1189</v>
      </c>
      <c r="B365">
        <v>22.175082475166199</v>
      </c>
      <c r="C365">
        <v>150</v>
      </c>
      <c r="E365">
        <v>1980</v>
      </c>
      <c r="F365">
        <v>1979.4741562710201</v>
      </c>
      <c r="G365">
        <v>75.185983718042706</v>
      </c>
      <c r="H365" t="s">
        <v>14291</v>
      </c>
      <c r="J365" t="s">
        <v>44</v>
      </c>
      <c r="K365">
        <v>954544.41841620498</v>
      </c>
      <c r="L365">
        <v>171911.23000413101</v>
      </c>
      <c r="M365" t="s">
        <v>98</v>
      </c>
      <c r="N365" t="s">
        <v>98</v>
      </c>
      <c r="O365">
        <v>954544</v>
      </c>
      <c r="P365">
        <v>3818176</v>
      </c>
      <c r="Q365">
        <v>115</v>
      </c>
      <c r="R365">
        <v>22.209182475166198</v>
      </c>
      <c r="S365" t="s">
        <v>1189</v>
      </c>
      <c r="T365">
        <v>1980</v>
      </c>
      <c r="U365">
        <v>1972.4741562710201</v>
      </c>
      <c r="V365">
        <v>75.2</v>
      </c>
      <c r="W365" t="s">
        <v>19041</v>
      </c>
      <c r="X365">
        <v>72102278</v>
      </c>
      <c r="Y365" t="s">
        <v>96</v>
      </c>
      <c r="Z365" t="s">
        <v>1189</v>
      </c>
      <c r="AA365" t="s">
        <v>1190</v>
      </c>
      <c r="AB365" t="s">
        <v>1191</v>
      </c>
      <c r="AC365" t="s">
        <v>1192</v>
      </c>
      <c r="AD365" t="s">
        <v>1193</v>
      </c>
      <c r="AE365">
        <v>115</v>
      </c>
      <c r="AF365" t="s">
        <v>19041</v>
      </c>
      <c r="AG365" t="s">
        <v>96</v>
      </c>
      <c r="AH365" t="s">
        <v>118</v>
      </c>
      <c r="AI365" t="s">
        <v>96</v>
      </c>
      <c r="AJ365" t="s">
        <v>96</v>
      </c>
      <c r="AK365">
        <v>5</v>
      </c>
      <c r="AL365" t="s">
        <v>96</v>
      </c>
      <c r="AM365" t="s">
        <v>96</v>
      </c>
      <c r="AN365">
        <v>2</v>
      </c>
      <c r="AO365">
        <v>5</v>
      </c>
      <c r="AP365">
        <v>5</v>
      </c>
    </row>
    <row r="366" spans="1:42" x14ac:dyDescent="0.25">
      <c r="A366" t="s">
        <v>3588</v>
      </c>
      <c r="B366">
        <v>22.1971993670304</v>
      </c>
      <c r="C366">
        <v>129</v>
      </c>
      <c r="D366" t="s">
        <v>6939</v>
      </c>
      <c r="E366">
        <v>1978</v>
      </c>
      <c r="F366">
        <v>1981.5543429872</v>
      </c>
      <c r="G366">
        <v>98.184057101618194</v>
      </c>
      <c r="H366" t="s">
        <v>6940</v>
      </c>
      <c r="I366" t="s">
        <v>1587</v>
      </c>
      <c r="J366" t="s">
        <v>44</v>
      </c>
      <c r="K366">
        <v>8568207.1488085091</v>
      </c>
      <c r="L366">
        <v>4327535.4840633897</v>
      </c>
      <c r="M366" t="s">
        <v>98</v>
      </c>
      <c r="N366" t="s">
        <v>98</v>
      </c>
      <c r="O366">
        <v>8568207</v>
      </c>
      <c r="P366">
        <v>34272828</v>
      </c>
      <c r="Q366">
        <v>1030</v>
      </c>
      <c r="R366">
        <v>22.231299367030399</v>
      </c>
      <c r="S366" t="s">
        <v>3588</v>
      </c>
      <c r="T366">
        <v>1978</v>
      </c>
      <c r="U366">
        <v>1974.5543429872</v>
      </c>
      <c r="V366">
        <v>98.2</v>
      </c>
      <c r="W366" t="s">
        <v>17469</v>
      </c>
      <c r="X366">
        <v>72102278</v>
      </c>
      <c r="Y366" t="s">
        <v>96</v>
      </c>
      <c r="Z366" t="s">
        <v>3588</v>
      </c>
      <c r="AA366" t="s">
        <v>1586</v>
      </c>
      <c r="AB366" t="s">
        <v>3589</v>
      </c>
      <c r="AC366" t="s">
        <v>3587</v>
      </c>
      <c r="AD366" t="s">
        <v>6272</v>
      </c>
      <c r="AE366">
        <v>1030</v>
      </c>
      <c r="AF366" t="s">
        <v>6940</v>
      </c>
      <c r="AG366" t="s">
        <v>6939</v>
      </c>
      <c r="AH366" t="s">
        <v>118</v>
      </c>
      <c r="AI366" t="s">
        <v>96</v>
      </c>
      <c r="AJ366" t="s">
        <v>96</v>
      </c>
      <c r="AK366" t="s">
        <v>96</v>
      </c>
      <c r="AL366" t="s">
        <v>96</v>
      </c>
      <c r="AM366" t="s">
        <v>96</v>
      </c>
      <c r="AN366">
        <v>2</v>
      </c>
      <c r="AO366">
        <v>2</v>
      </c>
      <c r="AP366">
        <v>2</v>
      </c>
    </row>
    <row r="367" spans="1:42" x14ac:dyDescent="0.25">
      <c r="A367" t="s">
        <v>3584</v>
      </c>
      <c r="B367">
        <v>22.2442907764691</v>
      </c>
      <c r="C367">
        <v>58.099998474121101</v>
      </c>
      <c r="D367" t="s">
        <v>6082</v>
      </c>
      <c r="F367">
        <v>1985.9834881384299</v>
      </c>
      <c r="G367">
        <v>64.477297308937693</v>
      </c>
      <c r="H367" t="s">
        <v>19042</v>
      </c>
      <c r="I367" t="s">
        <v>6084</v>
      </c>
      <c r="J367" t="s">
        <v>39</v>
      </c>
      <c r="K367">
        <v>528192.87690544</v>
      </c>
      <c r="L367">
        <v>422666.29281486198</v>
      </c>
      <c r="M367" t="s">
        <v>98</v>
      </c>
      <c r="N367" t="s">
        <v>98</v>
      </c>
      <c r="O367">
        <v>528193</v>
      </c>
      <c r="P367">
        <v>2112772</v>
      </c>
      <c r="Q367">
        <v>64</v>
      </c>
      <c r="R367">
        <v>22.278390776469099</v>
      </c>
      <c r="S367" t="s">
        <v>3582</v>
      </c>
      <c r="T367" t="s">
        <v>96</v>
      </c>
      <c r="U367">
        <v>1978.9834881384299</v>
      </c>
      <c r="V367">
        <v>64.5</v>
      </c>
      <c r="W367" t="s">
        <v>19043</v>
      </c>
      <c r="X367">
        <v>72102278</v>
      </c>
      <c r="Y367" t="s">
        <v>96</v>
      </c>
      <c r="Z367" t="s">
        <v>3582</v>
      </c>
      <c r="AA367" t="s">
        <v>3583</v>
      </c>
      <c r="AB367" t="s">
        <v>3584</v>
      </c>
      <c r="AC367" t="s">
        <v>3585</v>
      </c>
      <c r="AD367" t="s">
        <v>3586</v>
      </c>
      <c r="AE367">
        <v>64</v>
      </c>
      <c r="AF367" t="s">
        <v>19043</v>
      </c>
      <c r="AG367" t="s">
        <v>96</v>
      </c>
      <c r="AH367" t="s">
        <v>96</v>
      </c>
      <c r="AI367" t="s">
        <v>96</v>
      </c>
      <c r="AJ367" t="s">
        <v>96</v>
      </c>
      <c r="AK367">
        <v>5</v>
      </c>
      <c r="AL367" t="s">
        <v>96</v>
      </c>
      <c r="AM367">
        <v>3</v>
      </c>
      <c r="AN367">
        <v>2</v>
      </c>
      <c r="AO367">
        <v>5</v>
      </c>
      <c r="AP367">
        <v>5</v>
      </c>
    </row>
    <row r="368" spans="1:42" x14ac:dyDescent="0.25">
      <c r="A368" t="s">
        <v>11806</v>
      </c>
      <c r="B368">
        <v>22.272055490344901</v>
      </c>
      <c r="C368">
        <v>143</v>
      </c>
      <c r="D368" t="s">
        <v>13808</v>
      </c>
      <c r="E368">
        <v>1510</v>
      </c>
      <c r="F368">
        <v>1988.5948762727801</v>
      </c>
      <c r="G368">
        <v>64.0369926843983</v>
      </c>
      <c r="H368" t="s">
        <v>13809</v>
      </c>
      <c r="I368" t="s">
        <v>13810</v>
      </c>
      <c r="J368" t="s">
        <v>43</v>
      </c>
      <c r="K368">
        <v>519345.61150368</v>
      </c>
      <c r="L368">
        <v>344270.301740964</v>
      </c>
      <c r="M368" t="s">
        <v>98</v>
      </c>
      <c r="N368" t="s">
        <v>98</v>
      </c>
      <c r="O368">
        <v>519346</v>
      </c>
      <c r="P368">
        <v>2077384</v>
      </c>
      <c r="Q368">
        <v>62</v>
      </c>
      <c r="R368">
        <v>22.306155490344899</v>
      </c>
      <c r="S368" t="s">
        <v>11806</v>
      </c>
      <c r="T368">
        <v>1510</v>
      </c>
      <c r="U368">
        <v>1981.5948762727801</v>
      </c>
      <c r="V368">
        <v>64</v>
      </c>
      <c r="W368" t="s">
        <v>19044</v>
      </c>
      <c r="X368">
        <v>72102278</v>
      </c>
      <c r="Y368" t="s">
        <v>96</v>
      </c>
      <c r="Z368" t="s">
        <v>11806</v>
      </c>
      <c r="AA368" t="s">
        <v>11804</v>
      </c>
      <c r="AB368" t="s">
        <v>13811</v>
      </c>
      <c r="AC368" t="s">
        <v>11799</v>
      </c>
      <c r="AD368" t="s">
        <v>13812</v>
      </c>
      <c r="AE368">
        <v>62</v>
      </c>
      <c r="AF368" t="s">
        <v>19044</v>
      </c>
      <c r="AG368" t="s">
        <v>96</v>
      </c>
      <c r="AH368" t="s">
        <v>96</v>
      </c>
      <c r="AI368" t="s">
        <v>96</v>
      </c>
      <c r="AJ368" t="s">
        <v>96</v>
      </c>
      <c r="AK368">
        <v>5</v>
      </c>
      <c r="AL368">
        <v>4</v>
      </c>
      <c r="AM368">
        <v>3</v>
      </c>
      <c r="AN368">
        <v>2</v>
      </c>
      <c r="AO368">
        <v>5</v>
      </c>
      <c r="AP368">
        <v>5</v>
      </c>
    </row>
    <row r="369" spans="1:42" x14ac:dyDescent="0.25">
      <c r="A369" t="s">
        <v>1586</v>
      </c>
      <c r="B369">
        <v>22.2995717615477</v>
      </c>
      <c r="C369">
        <v>129</v>
      </c>
      <c r="D369" t="s">
        <v>6939</v>
      </c>
      <c r="E369">
        <v>1978</v>
      </c>
      <c r="F369">
        <v>1991.1828973286399</v>
      </c>
      <c r="G369">
        <v>95.035604076684905</v>
      </c>
      <c r="H369" t="s">
        <v>6940</v>
      </c>
      <c r="I369" t="s">
        <v>1587</v>
      </c>
      <c r="J369" t="s">
        <v>44</v>
      </c>
      <c r="K369">
        <v>24834007.5043374</v>
      </c>
      <c r="L369">
        <v>10432989.197390599</v>
      </c>
      <c r="M369" t="s">
        <v>98</v>
      </c>
      <c r="N369" t="s">
        <v>98</v>
      </c>
      <c r="O369">
        <v>24834008</v>
      </c>
      <c r="P369">
        <v>99336032</v>
      </c>
      <c r="Q369">
        <v>2986</v>
      </c>
      <c r="R369">
        <v>22.333671761547699</v>
      </c>
      <c r="S369" t="s">
        <v>1586</v>
      </c>
      <c r="T369">
        <v>1978</v>
      </c>
      <c r="U369">
        <v>1984.1828973286399</v>
      </c>
      <c r="V369">
        <v>95</v>
      </c>
      <c r="W369" t="s">
        <v>19045</v>
      </c>
      <c r="X369">
        <v>72102278</v>
      </c>
      <c r="Y369" t="s">
        <v>96</v>
      </c>
      <c r="Z369" t="s">
        <v>1586</v>
      </c>
      <c r="AA369" t="s">
        <v>3587</v>
      </c>
      <c r="AB369" t="s">
        <v>3588</v>
      </c>
      <c r="AC369" t="s">
        <v>6941</v>
      </c>
      <c r="AD369" t="s">
        <v>3589</v>
      </c>
      <c r="AE369">
        <v>2986</v>
      </c>
      <c r="AF369" t="s">
        <v>6940</v>
      </c>
      <c r="AG369" t="s">
        <v>6939</v>
      </c>
      <c r="AH369" t="s">
        <v>118</v>
      </c>
      <c r="AI369" t="s">
        <v>96</v>
      </c>
      <c r="AJ369" t="s">
        <v>96</v>
      </c>
      <c r="AK369" t="s">
        <v>96</v>
      </c>
      <c r="AL369" t="s">
        <v>96</v>
      </c>
      <c r="AM369" t="s">
        <v>96</v>
      </c>
      <c r="AN369">
        <v>2</v>
      </c>
      <c r="AO369">
        <v>2</v>
      </c>
      <c r="AP369">
        <v>2</v>
      </c>
    </row>
    <row r="370" spans="1:42" x14ac:dyDescent="0.25">
      <c r="A370" t="s">
        <v>241</v>
      </c>
      <c r="B370">
        <v>22.328304112580199</v>
      </c>
      <c r="C370">
        <v>97</v>
      </c>
      <c r="D370" t="s">
        <v>1374</v>
      </c>
      <c r="F370">
        <v>1993.8852958080199</v>
      </c>
      <c r="G370">
        <v>79.925044362927494</v>
      </c>
      <c r="H370" t="s">
        <v>1375</v>
      </c>
      <c r="I370" t="s">
        <v>819</v>
      </c>
      <c r="J370" t="s">
        <v>39</v>
      </c>
      <c r="K370">
        <v>878182.77383283596</v>
      </c>
      <c r="L370">
        <v>122400.40329573301</v>
      </c>
      <c r="M370">
        <v>497266.77995138901</v>
      </c>
      <c r="N370">
        <v>497266.77995138901</v>
      </c>
      <c r="O370">
        <v>380916</v>
      </c>
      <c r="P370">
        <v>1523664</v>
      </c>
      <c r="Q370">
        <v>46</v>
      </c>
      <c r="R370">
        <v>22.362404112580197</v>
      </c>
      <c r="S370" t="s">
        <v>239</v>
      </c>
      <c r="T370" t="s">
        <v>96</v>
      </c>
      <c r="U370">
        <v>1986.8852958080199</v>
      </c>
      <c r="V370">
        <v>79.900000000000006</v>
      </c>
      <c r="W370" t="s">
        <v>15477</v>
      </c>
      <c r="X370">
        <v>72102278</v>
      </c>
      <c r="Y370" t="s">
        <v>96</v>
      </c>
      <c r="Z370" t="s">
        <v>239</v>
      </c>
      <c r="AA370" t="s">
        <v>240</v>
      </c>
      <c r="AB370" t="s">
        <v>241</v>
      </c>
      <c r="AC370" t="s">
        <v>242</v>
      </c>
      <c r="AD370" t="s">
        <v>243</v>
      </c>
      <c r="AE370">
        <v>46</v>
      </c>
      <c r="AF370" t="s">
        <v>15477</v>
      </c>
      <c r="AG370" t="s">
        <v>96</v>
      </c>
      <c r="AH370" t="s">
        <v>96</v>
      </c>
      <c r="AI370" t="s">
        <v>96</v>
      </c>
      <c r="AJ370" t="s">
        <v>96</v>
      </c>
      <c r="AK370">
        <v>5</v>
      </c>
      <c r="AL370" t="s">
        <v>96</v>
      </c>
      <c r="AM370">
        <v>3</v>
      </c>
      <c r="AN370">
        <v>2</v>
      </c>
      <c r="AO370">
        <v>5</v>
      </c>
      <c r="AP370">
        <v>5</v>
      </c>
    </row>
    <row r="371" spans="1:42" x14ac:dyDescent="0.25">
      <c r="A371" t="s">
        <v>469</v>
      </c>
      <c r="B371">
        <v>22.3545250534508</v>
      </c>
      <c r="C371">
        <v>149</v>
      </c>
      <c r="E371">
        <v>1998</v>
      </c>
      <c r="F371">
        <v>1996.3514855972401</v>
      </c>
      <c r="G371">
        <v>91.162032629460995</v>
      </c>
      <c r="H371" t="s">
        <v>14294</v>
      </c>
      <c r="J371" t="s">
        <v>44</v>
      </c>
      <c r="K371">
        <v>3658975.2540412298</v>
      </c>
      <c r="L371">
        <v>301108.01791342697</v>
      </c>
      <c r="M371" t="s">
        <v>98</v>
      </c>
      <c r="N371" t="s">
        <v>98</v>
      </c>
      <c r="O371">
        <v>3658975</v>
      </c>
      <c r="P371">
        <v>14635900</v>
      </c>
      <c r="Q371">
        <v>440</v>
      </c>
      <c r="R371">
        <v>22.388625053450799</v>
      </c>
      <c r="S371" t="s">
        <v>469</v>
      </c>
      <c r="T371">
        <v>1998</v>
      </c>
      <c r="U371">
        <v>1989.3514855972401</v>
      </c>
      <c r="V371">
        <v>91.2</v>
      </c>
      <c r="W371" t="s">
        <v>19046</v>
      </c>
      <c r="X371">
        <v>72102278</v>
      </c>
      <c r="Y371" t="s">
        <v>96</v>
      </c>
      <c r="Z371" t="s">
        <v>469</v>
      </c>
      <c r="AA371" t="s">
        <v>759</v>
      </c>
      <c r="AB371" t="s">
        <v>467</v>
      </c>
      <c r="AC371" t="s">
        <v>1195</v>
      </c>
      <c r="AD371" t="s">
        <v>466</v>
      </c>
      <c r="AE371">
        <v>440</v>
      </c>
      <c r="AF371" t="s">
        <v>14294</v>
      </c>
      <c r="AG371">
        <v>0</v>
      </c>
      <c r="AH371" t="s">
        <v>118</v>
      </c>
      <c r="AI371" t="s">
        <v>96</v>
      </c>
      <c r="AJ371" t="s">
        <v>96</v>
      </c>
      <c r="AK371" t="s">
        <v>96</v>
      </c>
      <c r="AL371" t="s">
        <v>96</v>
      </c>
      <c r="AM371" t="s">
        <v>96</v>
      </c>
      <c r="AN371">
        <v>2</v>
      </c>
      <c r="AO371">
        <v>2</v>
      </c>
      <c r="AP371">
        <v>2</v>
      </c>
    </row>
    <row r="372" spans="1:42" x14ac:dyDescent="0.25">
      <c r="A372" t="s">
        <v>244</v>
      </c>
      <c r="B372">
        <v>22.389390030877099</v>
      </c>
      <c r="C372">
        <v>71</v>
      </c>
      <c r="D372" t="s">
        <v>19047</v>
      </c>
      <c r="E372">
        <v>2000</v>
      </c>
      <c r="F372">
        <v>1999.63068338631</v>
      </c>
      <c r="G372">
        <v>80.191179558945294</v>
      </c>
      <c r="H372" t="s">
        <v>19048</v>
      </c>
      <c r="I372" t="s">
        <v>1716</v>
      </c>
      <c r="J372" t="s">
        <v>44</v>
      </c>
      <c r="K372">
        <v>1090706.4244749299</v>
      </c>
      <c r="L372">
        <v>201747.63416997899</v>
      </c>
      <c r="M372">
        <v>756740.70745894103</v>
      </c>
      <c r="N372">
        <v>756740.70745894103</v>
      </c>
      <c r="O372">
        <v>333966</v>
      </c>
      <c r="P372">
        <v>1335864</v>
      </c>
      <c r="Q372">
        <v>40</v>
      </c>
      <c r="R372">
        <v>22.423490030877097</v>
      </c>
      <c r="S372" t="s">
        <v>244</v>
      </c>
      <c r="T372">
        <v>2000</v>
      </c>
      <c r="U372">
        <v>1992.63068338631</v>
      </c>
      <c r="V372">
        <v>80.2</v>
      </c>
      <c r="W372" t="s">
        <v>19049</v>
      </c>
      <c r="X372">
        <v>72102278</v>
      </c>
      <c r="Y372" t="s">
        <v>96</v>
      </c>
      <c r="Z372" t="s">
        <v>244</v>
      </c>
      <c r="AA372" t="s">
        <v>245</v>
      </c>
      <c r="AB372" t="s">
        <v>246</v>
      </c>
      <c r="AC372" t="s">
        <v>247</v>
      </c>
      <c r="AD372" t="s">
        <v>248</v>
      </c>
      <c r="AE372">
        <v>40</v>
      </c>
      <c r="AF372" t="s">
        <v>19048</v>
      </c>
      <c r="AG372" t="s">
        <v>19047</v>
      </c>
      <c r="AH372" t="s">
        <v>118</v>
      </c>
      <c r="AI372" t="s">
        <v>152</v>
      </c>
      <c r="AJ372" t="s">
        <v>96</v>
      </c>
      <c r="AK372" t="s">
        <v>96</v>
      </c>
      <c r="AL372" t="s">
        <v>96</v>
      </c>
      <c r="AM372" t="s">
        <v>96</v>
      </c>
      <c r="AN372">
        <v>1</v>
      </c>
      <c r="AO372">
        <v>1</v>
      </c>
      <c r="AP372">
        <v>1</v>
      </c>
    </row>
    <row r="373" spans="1:42" x14ac:dyDescent="0.25">
      <c r="A373" t="s">
        <v>11804</v>
      </c>
      <c r="B373">
        <v>22.3970271384146</v>
      </c>
      <c r="C373">
        <v>143</v>
      </c>
      <c r="D373" t="s">
        <v>19050</v>
      </c>
      <c r="F373">
        <v>2000.3820502211599</v>
      </c>
      <c r="G373">
        <v>56.759732530358797</v>
      </c>
      <c r="H373" t="s">
        <v>19051</v>
      </c>
      <c r="I373" t="s">
        <v>19052</v>
      </c>
      <c r="J373" t="s">
        <v>3397</v>
      </c>
      <c r="K373">
        <v>521717.63080119999</v>
      </c>
      <c r="L373">
        <v>155209.94289110199</v>
      </c>
      <c r="M373" t="s">
        <v>98</v>
      </c>
      <c r="N373" t="s">
        <v>98</v>
      </c>
      <c r="O373">
        <v>521718</v>
      </c>
      <c r="P373">
        <v>2086872</v>
      </c>
      <c r="Q373">
        <v>63</v>
      </c>
      <c r="R373">
        <v>22.431127138414599</v>
      </c>
      <c r="S373" t="s">
        <v>11804</v>
      </c>
      <c r="T373" t="s">
        <v>96</v>
      </c>
      <c r="U373">
        <v>1993.3820502211599</v>
      </c>
      <c r="V373">
        <v>56.8</v>
      </c>
      <c r="W373" t="s">
        <v>19053</v>
      </c>
      <c r="X373">
        <v>72102278</v>
      </c>
      <c r="Y373" t="s">
        <v>96</v>
      </c>
      <c r="Z373" t="s">
        <v>11804</v>
      </c>
      <c r="AA373" t="s">
        <v>11799</v>
      </c>
      <c r="AB373" t="s">
        <v>11806</v>
      </c>
      <c r="AC373" t="s">
        <v>11803</v>
      </c>
      <c r="AD373" t="s">
        <v>13811</v>
      </c>
      <c r="AE373">
        <v>63</v>
      </c>
      <c r="AF373" t="s">
        <v>19053</v>
      </c>
      <c r="AG373" t="s">
        <v>96</v>
      </c>
      <c r="AH373" t="s">
        <v>96</v>
      </c>
      <c r="AI373" t="s">
        <v>96</v>
      </c>
      <c r="AJ373" t="s">
        <v>96</v>
      </c>
      <c r="AK373">
        <v>5</v>
      </c>
      <c r="AL373" t="s">
        <v>96</v>
      </c>
      <c r="AM373">
        <v>3</v>
      </c>
      <c r="AN373">
        <v>2</v>
      </c>
      <c r="AO373">
        <v>5</v>
      </c>
      <c r="AP373">
        <v>5</v>
      </c>
    </row>
    <row r="374" spans="1:42" x14ac:dyDescent="0.25">
      <c r="A374" t="s">
        <v>9679</v>
      </c>
      <c r="B374">
        <v>22.4477726676397</v>
      </c>
      <c r="C374">
        <v>203</v>
      </c>
      <c r="D374" t="s">
        <v>19054</v>
      </c>
      <c r="E374">
        <v>1823</v>
      </c>
      <c r="F374">
        <v>2005.6070841199501</v>
      </c>
      <c r="G374">
        <v>57.7271792775622</v>
      </c>
      <c r="H374" t="s">
        <v>19055</v>
      </c>
      <c r="I374" t="s">
        <v>1843</v>
      </c>
      <c r="J374" t="s">
        <v>43</v>
      </c>
      <c r="K374">
        <v>47589.651530669602</v>
      </c>
      <c r="L374">
        <v>20311.613963141099</v>
      </c>
      <c r="M374" t="s">
        <v>98</v>
      </c>
      <c r="N374" t="s">
        <v>98</v>
      </c>
      <c r="O374">
        <v>47590</v>
      </c>
      <c r="P374">
        <v>190360</v>
      </c>
      <c r="Q374">
        <v>6</v>
      </c>
      <c r="R374">
        <v>22.481872667639699</v>
      </c>
      <c r="S374" t="s">
        <v>12780</v>
      </c>
      <c r="T374">
        <v>1823</v>
      </c>
      <c r="U374">
        <v>1998.6070841199501</v>
      </c>
      <c r="V374">
        <v>57.7</v>
      </c>
      <c r="W374" t="s">
        <v>19056</v>
      </c>
      <c r="X374">
        <v>72102278</v>
      </c>
      <c r="Y374" t="s">
        <v>96</v>
      </c>
      <c r="Z374" t="s">
        <v>12780</v>
      </c>
      <c r="AA374" t="s">
        <v>12778</v>
      </c>
      <c r="AB374" t="s">
        <v>9679</v>
      </c>
      <c r="AC374" t="s">
        <v>12774</v>
      </c>
      <c r="AD374" t="s">
        <v>9678</v>
      </c>
      <c r="AE374">
        <v>6</v>
      </c>
      <c r="AF374" t="s">
        <v>19056</v>
      </c>
      <c r="AG374" t="s">
        <v>96</v>
      </c>
      <c r="AH374" t="s">
        <v>96</v>
      </c>
      <c r="AI374" t="s">
        <v>96</v>
      </c>
      <c r="AJ374" t="s">
        <v>96</v>
      </c>
      <c r="AK374">
        <v>5</v>
      </c>
      <c r="AL374">
        <v>4</v>
      </c>
      <c r="AM374">
        <v>3</v>
      </c>
      <c r="AN374">
        <v>2</v>
      </c>
      <c r="AO374">
        <v>5</v>
      </c>
      <c r="AP374">
        <v>5</v>
      </c>
    </row>
    <row r="375" spans="1:42" x14ac:dyDescent="0.25">
      <c r="A375" t="s">
        <v>11799</v>
      </c>
      <c r="B375">
        <v>22.482297129867401</v>
      </c>
      <c r="C375">
        <v>143</v>
      </c>
      <c r="D375" t="s">
        <v>13836</v>
      </c>
      <c r="F375">
        <v>2009.1619093081499</v>
      </c>
      <c r="G375">
        <v>74.135007749091102</v>
      </c>
      <c r="H375" t="s">
        <v>13837</v>
      </c>
      <c r="I375" t="s">
        <v>13838</v>
      </c>
      <c r="J375" t="s">
        <v>39</v>
      </c>
      <c r="K375">
        <v>1905993.8894090799</v>
      </c>
      <c r="L375">
        <v>814594.710652048</v>
      </c>
      <c r="M375" t="s">
        <v>98</v>
      </c>
      <c r="N375" t="s">
        <v>98</v>
      </c>
      <c r="O375">
        <v>1905994</v>
      </c>
      <c r="P375">
        <v>7623976</v>
      </c>
      <c r="Q375">
        <v>229</v>
      </c>
      <c r="R375">
        <v>22.5163971298674</v>
      </c>
      <c r="S375" t="s">
        <v>11799</v>
      </c>
      <c r="T375" t="s">
        <v>96</v>
      </c>
      <c r="U375">
        <v>2002.1619093081499</v>
      </c>
      <c r="V375">
        <v>74.099999999999994</v>
      </c>
      <c r="W375" t="s">
        <v>19057</v>
      </c>
      <c r="X375">
        <v>72102278</v>
      </c>
      <c r="Y375" t="s">
        <v>96</v>
      </c>
      <c r="Z375" t="s">
        <v>11799</v>
      </c>
      <c r="AA375" t="s">
        <v>11803</v>
      </c>
      <c r="AB375" t="s">
        <v>11804</v>
      </c>
      <c r="AC375" t="s">
        <v>11805</v>
      </c>
      <c r="AD375" t="s">
        <v>11806</v>
      </c>
      <c r="AE375">
        <v>229</v>
      </c>
      <c r="AF375" t="s">
        <v>19057</v>
      </c>
      <c r="AG375" t="s">
        <v>96</v>
      </c>
      <c r="AH375" t="s">
        <v>96</v>
      </c>
      <c r="AI375" t="s">
        <v>96</v>
      </c>
      <c r="AJ375" t="s">
        <v>96</v>
      </c>
      <c r="AK375">
        <v>5</v>
      </c>
      <c r="AL375" t="s">
        <v>96</v>
      </c>
      <c r="AM375">
        <v>3</v>
      </c>
      <c r="AN375">
        <v>2</v>
      </c>
      <c r="AO375">
        <v>5</v>
      </c>
      <c r="AP375">
        <v>5</v>
      </c>
    </row>
    <row r="376" spans="1:42" x14ac:dyDescent="0.25">
      <c r="A376" t="s">
        <v>19058</v>
      </c>
      <c r="B376">
        <v>22.504971756648501</v>
      </c>
      <c r="C376">
        <v>181</v>
      </c>
      <c r="D376" t="s">
        <v>19059</v>
      </c>
      <c r="E376">
        <v>1813</v>
      </c>
      <c r="F376">
        <v>2011.4966114066899</v>
      </c>
      <c r="G376">
        <v>58.003979086233798</v>
      </c>
      <c r="H376" t="s">
        <v>19060</v>
      </c>
      <c r="I376" t="s">
        <v>19061</v>
      </c>
      <c r="J376" t="s">
        <v>43</v>
      </c>
      <c r="K376">
        <v>97540.592509689101</v>
      </c>
      <c r="L376">
        <v>65166.064585938198</v>
      </c>
      <c r="M376" t="s">
        <v>98</v>
      </c>
      <c r="N376" t="s">
        <v>98</v>
      </c>
      <c r="O376">
        <v>97541</v>
      </c>
      <c r="P376">
        <v>390164</v>
      </c>
      <c r="Q376">
        <v>12</v>
      </c>
      <c r="R376">
        <v>22.5390717566485</v>
      </c>
      <c r="S376" t="s">
        <v>19058</v>
      </c>
      <c r="T376">
        <v>1813</v>
      </c>
      <c r="U376">
        <v>2004.4966114066899</v>
      </c>
      <c r="V376">
        <v>58</v>
      </c>
      <c r="W376" t="s">
        <v>19062</v>
      </c>
      <c r="X376">
        <v>72102278</v>
      </c>
      <c r="Y376" t="s">
        <v>96</v>
      </c>
      <c r="Z376" t="s">
        <v>19058</v>
      </c>
      <c r="AA376" t="s">
        <v>19063</v>
      </c>
      <c r="AB376" t="s">
        <v>19064</v>
      </c>
      <c r="AC376" t="s">
        <v>19065</v>
      </c>
      <c r="AD376" t="s">
        <v>19066</v>
      </c>
      <c r="AE376">
        <v>12</v>
      </c>
      <c r="AF376" t="s">
        <v>19062</v>
      </c>
      <c r="AG376" t="s">
        <v>96</v>
      </c>
      <c r="AH376" t="s">
        <v>96</v>
      </c>
      <c r="AI376" t="s">
        <v>96</v>
      </c>
      <c r="AJ376" t="s">
        <v>96</v>
      </c>
      <c r="AK376">
        <v>5</v>
      </c>
      <c r="AL376">
        <v>4</v>
      </c>
      <c r="AM376">
        <v>3</v>
      </c>
      <c r="AN376">
        <v>2</v>
      </c>
      <c r="AO376">
        <v>5</v>
      </c>
      <c r="AP376">
        <v>5</v>
      </c>
    </row>
    <row r="377" spans="1:42" x14ac:dyDescent="0.25">
      <c r="A377" t="s">
        <v>761</v>
      </c>
      <c r="B377">
        <v>22.539903899752598</v>
      </c>
      <c r="C377">
        <v>134</v>
      </c>
      <c r="D377" t="s">
        <v>8810</v>
      </c>
      <c r="E377">
        <v>1356</v>
      </c>
      <c r="F377">
        <v>2015.09341362087</v>
      </c>
      <c r="G377">
        <v>64.8365354425475</v>
      </c>
      <c r="H377" t="s">
        <v>8811</v>
      </c>
      <c r="I377" t="s">
        <v>5684</v>
      </c>
      <c r="J377" t="s">
        <v>43</v>
      </c>
      <c r="K377">
        <v>196010.27560009499</v>
      </c>
      <c r="L377">
        <v>122113.596222797</v>
      </c>
      <c r="M377" t="s">
        <v>98</v>
      </c>
      <c r="N377" t="s">
        <v>98</v>
      </c>
      <c r="O377">
        <v>196010</v>
      </c>
      <c r="P377">
        <v>784040</v>
      </c>
      <c r="Q377">
        <v>24</v>
      </c>
      <c r="R377">
        <v>22.574003899752597</v>
      </c>
      <c r="S377" t="s">
        <v>470</v>
      </c>
      <c r="T377">
        <v>1356</v>
      </c>
      <c r="U377">
        <v>2008.09341362087</v>
      </c>
      <c r="V377">
        <v>64.8</v>
      </c>
      <c r="W377" t="s">
        <v>19067</v>
      </c>
      <c r="X377">
        <v>72102278</v>
      </c>
      <c r="Y377" t="s">
        <v>96</v>
      </c>
      <c r="Z377" t="s">
        <v>470</v>
      </c>
      <c r="AA377" t="s">
        <v>866</v>
      </c>
      <c r="AB377" t="s">
        <v>761</v>
      </c>
      <c r="AC377" t="s">
        <v>867</v>
      </c>
      <c r="AD377" t="s">
        <v>760</v>
      </c>
      <c r="AE377">
        <v>24</v>
      </c>
      <c r="AF377" t="s">
        <v>19067</v>
      </c>
      <c r="AG377" t="s">
        <v>96</v>
      </c>
      <c r="AH377" t="s">
        <v>96</v>
      </c>
      <c r="AI377" t="s">
        <v>96</v>
      </c>
      <c r="AJ377" t="s">
        <v>96</v>
      </c>
      <c r="AK377">
        <v>5</v>
      </c>
      <c r="AL377">
        <v>4</v>
      </c>
      <c r="AM377">
        <v>3</v>
      </c>
      <c r="AN377">
        <v>2</v>
      </c>
      <c r="AO377">
        <v>5</v>
      </c>
      <c r="AP377">
        <v>5</v>
      </c>
    </row>
    <row r="378" spans="1:42" x14ac:dyDescent="0.25">
      <c r="A378" t="s">
        <v>19068</v>
      </c>
      <c r="B378">
        <v>22.582703165018401</v>
      </c>
      <c r="C378">
        <v>201</v>
      </c>
      <c r="D378" t="s">
        <v>19069</v>
      </c>
      <c r="E378">
        <v>1901</v>
      </c>
      <c r="F378">
        <v>2019.50025724379</v>
      </c>
      <c r="G378">
        <v>58.654273766699198</v>
      </c>
      <c r="H378" t="s">
        <v>19070</v>
      </c>
      <c r="I378" t="s">
        <v>19071</v>
      </c>
      <c r="J378" t="s">
        <v>43</v>
      </c>
      <c r="K378">
        <v>139318.094926283</v>
      </c>
      <c r="L378">
        <v>32473.321475523499</v>
      </c>
      <c r="M378" t="s">
        <v>98</v>
      </c>
      <c r="N378" t="s">
        <v>98</v>
      </c>
      <c r="O378">
        <v>139318</v>
      </c>
      <c r="P378">
        <v>557272</v>
      </c>
      <c r="Q378">
        <v>17</v>
      </c>
      <c r="R378">
        <v>22.6168031650184</v>
      </c>
      <c r="S378" t="s">
        <v>19068</v>
      </c>
      <c r="T378">
        <v>1901</v>
      </c>
      <c r="U378">
        <v>2012.50025724379</v>
      </c>
      <c r="V378">
        <v>58.7</v>
      </c>
      <c r="W378" t="s">
        <v>19072</v>
      </c>
      <c r="X378">
        <v>72102278</v>
      </c>
      <c r="Y378" t="s">
        <v>96</v>
      </c>
      <c r="Z378" t="s">
        <v>19068</v>
      </c>
      <c r="AA378" t="s">
        <v>19073</v>
      </c>
      <c r="AB378" t="s">
        <v>19074</v>
      </c>
      <c r="AC378" t="s">
        <v>19075</v>
      </c>
      <c r="AD378" t="s">
        <v>19076</v>
      </c>
      <c r="AE378">
        <v>17</v>
      </c>
      <c r="AF378" t="s">
        <v>19072</v>
      </c>
      <c r="AG378" t="s">
        <v>96</v>
      </c>
      <c r="AH378" t="s">
        <v>96</v>
      </c>
      <c r="AI378" t="s">
        <v>96</v>
      </c>
      <c r="AJ378" t="s">
        <v>96</v>
      </c>
      <c r="AK378">
        <v>5</v>
      </c>
      <c r="AL378">
        <v>4</v>
      </c>
      <c r="AM378">
        <v>3</v>
      </c>
      <c r="AN378">
        <v>2</v>
      </c>
      <c r="AO378">
        <v>5</v>
      </c>
      <c r="AP378">
        <v>5</v>
      </c>
    </row>
    <row r="379" spans="1:42" x14ac:dyDescent="0.25">
      <c r="A379" t="s">
        <v>2763</v>
      </c>
      <c r="B379">
        <v>22.6342525110956</v>
      </c>
      <c r="C379">
        <v>195</v>
      </c>
      <c r="D379" t="s">
        <v>3338</v>
      </c>
      <c r="E379">
        <v>1861</v>
      </c>
      <c r="F379">
        <v>2024.8080564692</v>
      </c>
      <c r="G379">
        <v>66.163568463785097</v>
      </c>
      <c r="H379" t="s">
        <v>3339</v>
      </c>
      <c r="I379" t="s">
        <v>3147</v>
      </c>
      <c r="J379" t="s">
        <v>43</v>
      </c>
      <c r="K379">
        <v>1088322.59650695</v>
      </c>
      <c r="L379">
        <v>157326.93255469299</v>
      </c>
      <c r="M379" t="s">
        <v>98</v>
      </c>
      <c r="N379" t="s">
        <v>98</v>
      </c>
      <c r="O379">
        <v>1088323</v>
      </c>
      <c r="P379">
        <v>4353292</v>
      </c>
      <c r="Q379">
        <v>131</v>
      </c>
      <c r="R379">
        <v>22.668352511095598</v>
      </c>
      <c r="S379" t="s">
        <v>2761</v>
      </c>
      <c r="T379">
        <v>1861</v>
      </c>
      <c r="U379">
        <v>2017.8080564692</v>
      </c>
      <c r="V379">
        <v>66.2</v>
      </c>
      <c r="W379" t="s">
        <v>15487</v>
      </c>
      <c r="X379">
        <v>72102278</v>
      </c>
      <c r="Y379" t="s">
        <v>96</v>
      </c>
      <c r="Z379" t="s">
        <v>2761</v>
      </c>
      <c r="AA379" t="s">
        <v>2762</v>
      </c>
      <c r="AB379" t="s">
        <v>2763</v>
      </c>
      <c r="AC379" t="s">
        <v>2764</v>
      </c>
      <c r="AD379" t="s">
        <v>2765</v>
      </c>
      <c r="AE379">
        <v>131</v>
      </c>
      <c r="AF379" t="s">
        <v>15487</v>
      </c>
      <c r="AG379" t="s">
        <v>96</v>
      </c>
      <c r="AH379" t="s">
        <v>96</v>
      </c>
      <c r="AI379" t="s">
        <v>96</v>
      </c>
      <c r="AJ379" t="s">
        <v>96</v>
      </c>
      <c r="AK379">
        <v>5</v>
      </c>
      <c r="AL379">
        <v>4</v>
      </c>
      <c r="AM379">
        <v>3</v>
      </c>
      <c r="AN379">
        <v>2</v>
      </c>
      <c r="AO379">
        <v>5</v>
      </c>
      <c r="AP379">
        <v>5</v>
      </c>
    </row>
    <row r="380" spans="1:42" x14ac:dyDescent="0.25">
      <c r="A380" t="s">
        <v>1925</v>
      </c>
      <c r="B380">
        <v>22.687380559136901</v>
      </c>
      <c r="C380">
        <v>205</v>
      </c>
      <c r="D380">
        <v>6881</v>
      </c>
      <c r="F380">
        <v>2030.2784073795499</v>
      </c>
      <c r="G380">
        <v>74.111054008357598</v>
      </c>
      <c r="H380" t="s">
        <v>68</v>
      </c>
      <c r="I380" t="s">
        <v>69</v>
      </c>
      <c r="J380" t="s">
        <v>43</v>
      </c>
      <c r="K380">
        <v>179689.44894867399</v>
      </c>
      <c r="L380">
        <v>67354.831622847007</v>
      </c>
      <c r="M380">
        <v>110402.304644013</v>
      </c>
      <c r="N380">
        <v>110402.304644013</v>
      </c>
      <c r="O380">
        <v>69287</v>
      </c>
      <c r="P380">
        <v>277148</v>
      </c>
      <c r="Q380">
        <v>8</v>
      </c>
      <c r="R380">
        <v>22.7214805591369</v>
      </c>
      <c r="S380" t="s">
        <v>1925</v>
      </c>
      <c r="T380" t="s">
        <v>96</v>
      </c>
      <c r="U380">
        <v>2023.2784073795499</v>
      </c>
      <c r="V380">
        <v>74.099999999999994</v>
      </c>
      <c r="W380" t="s">
        <v>19077</v>
      </c>
      <c r="X380">
        <v>72102278</v>
      </c>
      <c r="Y380" t="s">
        <v>96</v>
      </c>
      <c r="Z380" t="s">
        <v>1925</v>
      </c>
      <c r="AA380" t="s">
        <v>1926</v>
      </c>
      <c r="AB380" t="s">
        <v>1927</v>
      </c>
      <c r="AC380" t="s">
        <v>1928</v>
      </c>
      <c r="AD380" t="s">
        <v>1585</v>
      </c>
      <c r="AE380">
        <v>8</v>
      </c>
      <c r="AF380" t="s">
        <v>19077</v>
      </c>
      <c r="AG380" t="s">
        <v>96</v>
      </c>
      <c r="AH380" t="s">
        <v>96</v>
      </c>
      <c r="AI380" t="s">
        <v>96</v>
      </c>
      <c r="AJ380" t="s">
        <v>96</v>
      </c>
      <c r="AK380">
        <v>5</v>
      </c>
      <c r="AL380" t="s">
        <v>96</v>
      </c>
      <c r="AM380">
        <v>3</v>
      </c>
      <c r="AN380">
        <v>2</v>
      </c>
      <c r="AO380">
        <v>5</v>
      </c>
      <c r="AP380">
        <v>5</v>
      </c>
    </row>
    <row r="381" spans="1:42" x14ac:dyDescent="0.25">
      <c r="A381" t="s">
        <v>249</v>
      </c>
      <c r="B381">
        <v>22.759525681575798</v>
      </c>
      <c r="C381">
        <v>59.099998474121101</v>
      </c>
      <c r="D381" t="s">
        <v>891</v>
      </c>
      <c r="E381">
        <v>1067</v>
      </c>
      <c r="F381">
        <v>2037.706859031</v>
      </c>
      <c r="G381">
        <v>64.940309170382093</v>
      </c>
      <c r="H381" t="s">
        <v>892</v>
      </c>
      <c r="I381" t="s">
        <v>41</v>
      </c>
      <c r="J381" t="s">
        <v>43</v>
      </c>
      <c r="K381">
        <v>950501.22924482799</v>
      </c>
      <c r="L381">
        <v>442978.99499480898</v>
      </c>
      <c r="M381">
        <v>172457.203870661</v>
      </c>
      <c r="N381">
        <v>172457.203870661</v>
      </c>
      <c r="O381">
        <v>778044</v>
      </c>
      <c r="P381">
        <v>3112176</v>
      </c>
      <c r="Q381">
        <v>94</v>
      </c>
      <c r="R381">
        <v>22.793625681575797</v>
      </c>
      <c r="S381" t="s">
        <v>249</v>
      </c>
      <c r="T381">
        <v>1067</v>
      </c>
      <c r="U381">
        <v>2030.706859031</v>
      </c>
      <c r="V381">
        <v>64.900000000000006</v>
      </c>
      <c r="W381" t="s">
        <v>15490</v>
      </c>
      <c r="X381">
        <v>72102278</v>
      </c>
      <c r="Y381" t="s">
        <v>96</v>
      </c>
      <c r="Z381" t="s">
        <v>249</v>
      </c>
      <c r="AA381" t="s">
        <v>3023</v>
      </c>
      <c r="AB381" t="s">
        <v>3024</v>
      </c>
      <c r="AC381" t="s">
        <v>3025</v>
      </c>
      <c r="AD381" t="s">
        <v>3026</v>
      </c>
      <c r="AE381">
        <v>94</v>
      </c>
      <c r="AF381" t="s">
        <v>15490</v>
      </c>
      <c r="AG381" t="s">
        <v>96</v>
      </c>
      <c r="AH381" t="s">
        <v>96</v>
      </c>
      <c r="AI381" t="s">
        <v>96</v>
      </c>
      <c r="AJ381" t="s">
        <v>96</v>
      </c>
      <c r="AK381">
        <v>5</v>
      </c>
      <c r="AL381">
        <v>4</v>
      </c>
      <c r="AM381">
        <v>3</v>
      </c>
      <c r="AN381">
        <v>2</v>
      </c>
      <c r="AO381">
        <v>5</v>
      </c>
      <c r="AP381">
        <v>5</v>
      </c>
    </row>
    <row r="382" spans="1:42" x14ac:dyDescent="0.25">
      <c r="A382" t="s">
        <v>1198</v>
      </c>
      <c r="B382">
        <v>22.799792100684002</v>
      </c>
      <c r="C382">
        <v>121</v>
      </c>
      <c r="D382" t="s">
        <v>360</v>
      </c>
      <c r="E382">
        <v>2434</v>
      </c>
      <c r="F382">
        <v>2041.85290712699</v>
      </c>
      <c r="G382">
        <v>71.884980017724303</v>
      </c>
      <c r="H382" t="s">
        <v>361</v>
      </c>
      <c r="I382" t="s">
        <v>362</v>
      </c>
      <c r="J382" t="s">
        <v>43</v>
      </c>
      <c r="K382">
        <v>1805776.1957529699</v>
      </c>
      <c r="L382">
        <v>401009.261765918</v>
      </c>
      <c r="M382" t="s">
        <v>98</v>
      </c>
      <c r="N382" t="s">
        <v>98</v>
      </c>
      <c r="O382">
        <v>1805776</v>
      </c>
      <c r="P382">
        <v>7223104</v>
      </c>
      <c r="Q382">
        <v>217</v>
      </c>
      <c r="R382">
        <v>22.833892100684</v>
      </c>
      <c r="S382" t="s">
        <v>1198</v>
      </c>
      <c r="T382">
        <v>2434</v>
      </c>
      <c r="U382">
        <v>2034.85290712699</v>
      </c>
      <c r="V382">
        <v>71.900000000000006</v>
      </c>
      <c r="W382" t="s">
        <v>15491</v>
      </c>
      <c r="X382">
        <v>72102278</v>
      </c>
      <c r="Y382" t="s">
        <v>96</v>
      </c>
      <c r="Z382" t="s">
        <v>1198</v>
      </c>
      <c r="AA382" t="s">
        <v>1199</v>
      </c>
      <c r="AB382" t="s">
        <v>1200</v>
      </c>
      <c r="AC382" t="s">
        <v>471</v>
      </c>
      <c r="AD382" t="s">
        <v>1201</v>
      </c>
      <c r="AE382">
        <v>217</v>
      </c>
      <c r="AF382" t="s">
        <v>15491</v>
      </c>
      <c r="AG382" t="s">
        <v>96</v>
      </c>
      <c r="AH382" t="s">
        <v>96</v>
      </c>
      <c r="AI382" t="s">
        <v>96</v>
      </c>
      <c r="AJ382" t="s">
        <v>96</v>
      </c>
      <c r="AK382">
        <v>5</v>
      </c>
      <c r="AL382">
        <v>4</v>
      </c>
      <c r="AM382">
        <v>3</v>
      </c>
      <c r="AN382">
        <v>2</v>
      </c>
      <c r="AO382">
        <v>5</v>
      </c>
      <c r="AP382">
        <v>5</v>
      </c>
    </row>
    <row r="383" spans="1:42" x14ac:dyDescent="0.25">
      <c r="A383" t="s">
        <v>19078</v>
      </c>
      <c r="B383">
        <v>22.809330712522701</v>
      </c>
      <c r="C383">
        <v>160</v>
      </c>
      <c r="D383" t="s">
        <v>19079</v>
      </c>
      <c r="E383">
        <v>1632</v>
      </c>
      <c r="F383">
        <v>2042.8350541449699</v>
      </c>
      <c r="G383">
        <v>55.328926984083999</v>
      </c>
      <c r="H383" t="s">
        <v>19080</v>
      </c>
      <c r="I383" t="s">
        <v>539</v>
      </c>
      <c r="J383" t="s">
        <v>43</v>
      </c>
      <c r="K383">
        <v>112437.971279857</v>
      </c>
      <c r="L383">
        <v>2505.43779995152</v>
      </c>
      <c r="M383" t="s">
        <v>98</v>
      </c>
      <c r="N383" t="s">
        <v>98</v>
      </c>
      <c r="O383">
        <v>112438</v>
      </c>
      <c r="P383">
        <v>449752</v>
      </c>
      <c r="Q383">
        <v>14</v>
      </c>
      <c r="R383">
        <v>22.8434307125227</v>
      </c>
      <c r="S383" t="s">
        <v>19078</v>
      </c>
      <c r="T383">
        <v>1632</v>
      </c>
      <c r="U383">
        <v>2035.8350541449699</v>
      </c>
      <c r="V383">
        <v>55.3</v>
      </c>
      <c r="W383" t="s">
        <v>19081</v>
      </c>
      <c r="X383">
        <v>72102278</v>
      </c>
      <c r="Y383" t="s">
        <v>96</v>
      </c>
      <c r="Z383" t="s">
        <v>19078</v>
      </c>
      <c r="AA383" t="s">
        <v>4913</v>
      </c>
      <c r="AB383" t="s">
        <v>19082</v>
      </c>
      <c r="AC383" t="s">
        <v>4908</v>
      </c>
      <c r="AD383" t="s">
        <v>19083</v>
      </c>
      <c r="AE383">
        <v>14</v>
      </c>
      <c r="AF383" t="s">
        <v>19081</v>
      </c>
      <c r="AG383" t="s">
        <v>96</v>
      </c>
      <c r="AH383" t="s">
        <v>96</v>
      </c>
      <c r="AI383" t="s">
        <v>96</v>
      </c>
      <c r="AJ383" t="s">
        <v>96</v>
      </c>
      <c r="AK383">
        <v>5</v>
      </c>
      <c r="AL383">
        <v>4</v>
      </c>
      <c r="AM383">
        <v>3</v>
      </c>
      <c r="AN383">
        <v>2</v>
      </c>
      <c r="AO383">
        <v>5</v>
      </c>
      <c r="AP383">
        <v>5</v>
      </c>
    </row>
    <row r="384" spans="1:42" x14ac:dyDescent="0.25">
      <c r="A384" t="s">
        <v>1202</v>
      </c>
      <c r="B384">
        <v>22.8613775075689</v>
      </c>
      <c r="C384">
        <v>92</v>
      </c>
      <c r="D384" t="s">
        <v>1203</v>
      </c>
      <c r="E384">
        <v>2072</v>
      </c>
      <c r="F384">
        <v>2048.1940734042701</v>
      </c>
      <c r="G384">
        <v>67.105906132082595</v>
      </c>
      <c r="H384" t="s">
        <v>1204</v>
      </c>
      <c r="I384" t="s">
        <v>1205</v>
      </c>
      <c r="J384" t="s">
        <v>43</v>
      </c>
      <c r="K384">
        <v>230827.163602513</v>
      </c>
      <c r="L384">
        <v>79373.120882420393</v>
      </c>
      <c r="M384" t="s">
        <v>98</v>
      </c>
      <c r="N384" t="s">
        <v>98</v>
      </c>
      <c r="O384">
        <v>230827</v>
      </c>
      <c r="P384">
        <v>923308</v>
      </c>
      <c r="Q384">
        <v>28</v>
      </c>
      <c r="R384">
        <v>22.895477507568899</v>
      </c>
      <c r="S384" t="s">
        <v>1202</v>
      </c>
      <c r="T384">
        <v>2072</v>
      </c>
      <c r="U384">
        <v>2041.1940734042701</v>
      </c>
      <c r="V384">
        <v>67.099999999999994</v>
      </c>
      <c r="W384" t="s">
        <v>15492</v>
      </c>
      <c r="X384">
        <v>72102278</v>
      </c>
      <c r="Y384" t="s">
        <v>96</v>
      </c>
      <c r="Z384" t="s">
        <v>1202</v>
      </c>
      <c r="AA384" t="s">
        <v>1206</v>
      </c>
      <c r="AB384" t="s">
        <v>1207</v>
      </c>
      <c r="AC384" t="s">
        <v>1208</v>
      </c>
      <c r="AD384" t="s">
        <v>1209</v>
      </c>
      <c r="AE384">
        <v>28</v>
      </c>
      <c r="AF384" t="s">
        <v>15492</v>
      </c>
      <c r="AG384" t="s">
        <v>96</v>
      </c>
      <c r="AH384" t="s">
        <v>96</v>
      </c>
      <c r="AI384" t="s">
        <v>96</v>
      </c>
      <c r="AJ384" t="s">
        <v>96</v>
      </c>
      <c r="AK384">
        <v>5</v>
      </c>
      <c r="AL384" t="s">
        <v>96</v>
      </c>
      <c r="AM384">
        <v>3</v>
      </c>
      <c r="AN384">
        <v>2</v>
      </c>
      <c r="AO384">
        <v>5</v>
      </c>
      <c r="AP384">
        <v>5</v>
      </c>
    </row>
    <row r="385" spans="1:42" x14ac:dyDescent="0.25">
      <c r="A385" t="s">
        <v>3876</v>
      </c>
      <c r="B385">
        <v>22.952208551650099</v>
      </c>
      <c r="C385">
        <v>176</v>
      </c>
      <c r="D385" t="s">
        <v>19084</v>
      </c>
      <c r="E385">
        <v>2302</v>
      </c>
      <c r="F385">
        <v>2057.5465285197101</v>
      </c>
      <c r="G385">
        <v>55.879475398459803</v>
      </c>
      <c r="H385" t="s">
        <v>19085</v>
      </c>
      <c r="I385" t="s">
        <v>19086</v>
      </c>
      <c r="J385" t="s">
        <v>43</v>
      </c>
      <c r="K385">
        <v>152806.77665399801</v>
      </c>
      <c r="L385">
        <v>23199.251210073398</v>
      </c>
      <c r="M385" t="s">
        <v>98</v>
      </c>
      <c r="N385" t="s">
        <v>98</v>
      </c>
      <c r="O385">
        <v>152807</v>
      </c>
      <c r="P385">
        <v>611228</v>
      </c>
      <c r="Q385">
        <v>18</v>
      </c>
      <c r="R385">
        <v>22.986308551650097</v>
      </c>
      <c r="S385" t="s">
        <v>3876</v>
      </c>
      <c r="T385">
        <v>2302</v>
      </c>
      <c r="U385">
        <v>2050.5465285197101</v>
      </c>
      <c r="V385">
        <v>55.9</v>
      </c>
      <c r="W385" t="s">
        <v>19087</v>
      </c>
      <c r="X385">
        <v>72102278</v>
      </c>
      <c r="Y385" t="s">
        <v>96</v>
      </c>
      <c r="Z385" t="s">
        <v>3876</v>
      </c>
      <c r="AA385" t="s">
        <v>3877</v>
      </c>
      <c r="AB385" t="s">
        <v>3878</v>
      </c>
      <c r="AC385" t="s">
        <v>3879</v>
      </c>
      <c r="AD385" t="s">
        <v>3880</v>
      </c>
      <c r="AE385">
        <v>18</v>
      </c>
      <c r="AF385" t="s">
        <v>19087</v>
      </c>
      <c r="AG385" t="s">
        <v>96</v>
      </c>
      <c r="AH385" t="s">
        <v>96</v>
      </c>
      <c r="AI385" t="s">
        <v>96</v>
      </c>
      <c r="AJ385" t="s">
        <v>96</v>
      </c>
      <c r="AK385">
        <v>5</v>
      </c>
      <c r="AL385">
        <v>4</v>
      </c>
      <c r="AM385">
        <v>3</v>
      </c>
      <c r="AN385">
        <v>2</v>
      </c>
      <c r="AO385">
        <v>5</v>
      </c>
      <c r="AP385">
        <v>5</v>
      </c>
    </row>
    <row r="386" spans="1:42" x14ac:dyDescent="0.25">
      <c r="A386" t="s">
        <v>19088</v>
      </c>
      <c r="B386">
        <v>23.027735508371102</v>
      </c>
      <c r="C386">
        <v>135</v>
      </c>
      <c r="D386" t="s">
        <v>19089</v>
      </c>
      <c r="E386">
        <v>1960</v>
      </c>
      <c r="F386">
        <v>2065.3231921030101</v>
      </c>
      <c r="G386">
        <v>51.811943581971903</v>
      </c>
      <c r="H386" t="s">
        <v>19090</v>
      </c>
      <c r="I386" t="s">
        <v>19091</v>
      </c>
      <c r="J386" t="s">
        <v>43</v>
      </c>
      <c r="K386">
        <v>78853.176962397396</v>
      </c>
      <c r="L386">
        <v>29827.1777495118</v>
      </c>
      <c r="M386" t="s">
        <v>98</v>
      </c>
      <c r="N386" t="s">
        <v>98</v>
      </c>
      <c r="O386">
        <v>78853</v>
      </c>
      <c r="P386">
        <v>315412</v>
      </c>
      <c r="Q386">
        <v>9</v>
      </c>
      <c r="R386">
        <v>23.0618355083711</v>
      </c>
      <c r="S386" t="s">
        <v>19092</v>
      </c>
      <c r="T386">
        <v>1960</v>
      </c>
      <c r="U386">
        <v>2058.3231921030101</v>
      </c>
      <c r="V386">
        <v>51.8</v>
      </c>
      <c r="W386" t="s">
        <v>19093</v>
      </c>
      <c r="X386">
        <v>72102278</v>
      </c>
      <c r="Y386" t="s">
        <v>96</v>
      </c>
      <c r="Z386" t="s">
        <v>19092</v>
      </c>
      <c r="AA386" t="s">
        <v>19094</v>
      </c>
      <c r="AB386" t="s">
        <v>19088</v>
      </c>
      <c r="AC386" t="s">
        <v>19095</v>
      </c>
      <c r="AD386" t="s">
        <v>19096</v>
      </c>
      <c r="AE386">
        <v>9</v>
      </c>
      <c r="AF386" t="s">
        <v>19093</v>
      </c>
      <c r="AG386" t="s">
        <v>96</v>
      </c>
      <c r="AH386" t="s">
        <v>96</v>
      </c>
      <c r="AI386" t="s">
        <v>96</v>
      </c>
      <c r="AJ386" t="s">
        <v>96</v>
      </c>
      <c r="AK386">
        <v>5</v>
      </c>
      <c r="AL386" t="s">
        <v>96</v>
      </c>
      <c r="AM386">
        <v>3</v>
      </c>
      <c r="AN386">
        <v>2</v>
      </c>
      <c r="AO386">
        <v>5</v>
      </c>
      <c r="AP386">
        <v>5</v>
      </c>
    </row>
    <row r="387" spans="1:42" x14ac:dyDescent="0.25">
      <c r="A387" t="s">
        <v>1210</v>
      </c>
      <c r="B387">
        <v>23.055730223293299</v>
      </c>
      <c r="C387">
        <v>200</v>
      </c>
      <c r="D387" t="s">
        <v>19097</v>
      </c>
      <c r="F387">
        <v>2068.2056792243202</v>
      </c>
      <c r="G387">
        <v>58.654171940054503</v>
      </c>
      <c r="H387" t="s">
        <v>19098</v>
      </c>
      <c r="I387" t="s">
        <v>19099</v>
      </c>
      <c r="J387" t="s">
        <v>3397</v>
      </c>
      <c r="K387">
        <v>119900.82212516401</v>
      </c>
      <c r="L387">
        <v>33033.726908746401</v>
      </c>
      <c r="M387" t="s">
        <v>98</v>
      </c>
      <c r="N387" t="s">
        <v>98</v>
      </c>
      <c r="O387">
        <v>119901</v>
      </c>
      <c r="P387">
        <v>479604</v>
      </c>
      <c r="Q387">
        <v>14</v>
      </c>
      <c r="R387">
        <v>23.089830223293298</v>
      </c>
      <c r="S387" t="s">
        <v>1210</v>
      </c>
      <c r="T387" t="s">
        <v>96</v>
      </c>
      <c r="U387">
        <v>2061.2056792243202</v>
      </c>
      <c r="V387">
        <v>58.7</v>
      </c>
      <c r="W387" t="s">
        <v>15494</v>
      </c>
      <c r="X387">
        <v>72102278</v>
      </c>
      <c r="Y387" t="s">
        <v>96</v>
      </c>
      <c r="Z387" t="s">
        <v>1210</v>
      </c>
      <c r="AA387" t="s">
        <v>1211</v>
      </c>
      <c r="AB387" t="s">
        <v>1212</v>
      </c>
      <c r="AC387" t="s">
        <v>1213</v>
      </c>
      <c r="AD387" t="s">
        <v>1214</v>
      </c>
      <c r="AE387">
        <v>14</v>
      </c>
      <c r="AF387" t="s">
        <v>15494</v>
      </c>
      <c r="AG387" t="s">
        <v>96</v>
      </c>
      <c r="AH387" t="s">
        <v>96</v>
      </c>
      <c r="AI387" t="s">
        <v>96</v>
      </c>
      <c r="AJ387" t="s">
        <v>96</v>
      </c>
      <c r="AK387">
        <v>5</v>
      </c>
      <c r="AL387" t="s">
        <v>96</v>
      </c>
      <c r="AM387">
        <v>3</v>
      </c>
      <c r="AN387">
        <v>2</v>
      </c>
      <c r="AO387">
        <v>5</v>
      </c>
      <c r="AP387">
        <v>5</v>
      </c>
    </row>
    <row r="388" spans="1:42" x14ac:dyDescent="0.25">
      <c r="A388" t="s">
        <v>17503</v>
      </c>
      <c r="B388">
        <v>23.097449700208902</v>
      </c>
      <c r="C388">
        <v>106</v>
      </c>
      <c r="D388" t="s">
        <v>19100</v>
      </c>
      <c r="E388">
        <v>791</v>
      </c>
      <c r="F388">
        <v>2072.5013420039299</v>
      </c>
      <c r="G388">
        <v>66.414540396172399</v>
      </c>
      <c r="H388" t="s">
        <v>19101</v>
      </c>
      <c r="I388" t="s">
        <v>19102</v>
      </c>
      <c r="J388" t="s">
        <v>43</v>
      </c>
      <c r="K388">
        <v>82917.065235652306</v>
      </c>
      <c r="L388">
        <v>41819.746867672802</v>
      </c>
      <c r="M388" t="s">
        <v>98</v>
      </c>
      <c r="N388" t="s">
        <v>98</v>
      </c>
      <c r="O388">
        <v>82917</v>
      </c>
      <c r="P388">
        <v>331668</v>
      </c>
      <c r="Q388">
        <v>10</v>
      </c>
      <c r="R388">
        <v>23.1315497002089</v>
      </c>
      <c r="S388" t="s">
        <v>17503</v>
      </c>
      <c r="T388">
        <v>791</v>
      </c>
      <c r="U388">
        <v>2065.5013420039299</v>
      </c>
      <c r="V388">
        <v>66.400000000000006</v>
      </c>
      <c r="W388" t="s">
        <v>19103</v>
      </c>
      <c r="X388">
        <v>72102278</v>
      </c>
      <c r="Y388" t="s">
        <v>96</v>
      </c>
      <c r="Z388" t="s">
        <v>17503</v>
      </c>
      <c r="AA388" t="s">
        <v>17505</v>
      </c>
      <c r="AB388" t="s">
        <v>17506</v>
      </c>
      <c r="AC388" t="s">
        <v>6092</v>
      </c>
      <c r="AD388" t="s">
        <v>17507</v>
      </c>
      <c r="AE388">
        <v>10</v>
      </c>
      <c r="AF388" t="s">
        <v>19103</v>
      </c>
      <c r="AG388" t="s">
        <v>96</v>
      </c>
      <c r="AH388" t="s">
        <v>96</v>
      </c>
      <c r="AI388" t="s">
        <v>96</v>
      </c>
      <c r="AJ388" t="s">
        <v>96</v>
      </c>
      <c r="AK388">
        <v>5</v>
      </c>
      <c r="AL388">
        <v>4</v>
      </c>
      <c r="AM388">
        <v>3</v>
      </c>
      <c r="AN388">
        <v>2</v>
      </c>
      <c r="AO388">
        <v>5</v>
      </c>
      <c r="AP388">
        <v>5</v>
      </c>
    </row>
    <row r="389" spans="1:42" x14ac:dyDescent="0.25">
      <c r="A389" t="s">
        <v>11823</v>
      </c>
      <c r="B389">
        <v>23.1205183583549</v>
      </c>
      <c r="C389">
        <v>129</v>
      </c>
      <c r="D389" t="s">
        <v>6939</v>
      </c>
      <c r="E389">
        <v>1978</v>
      </c>
      <c r="F389">
        <v>2074.87661570101</v>
      </c>
      <c r="G389">
        <v>89.196748050169703</v>
      </c>
      <c r="H389" t="s">
        <v>6940</v>
      </c>
      <c r="I389" t="s">
        <v>1587</v>
      </c>
      <c r="J389" t="s">
        <v>43</v>
      </c>
      <c r="K389">
        <v>2909982.94760691</v>
      </c>
      <c r="L389">
        <v>1058891.8183067599</v>
      </c>
      <c r="M389" t="s">
        <v>98</v>
      </c>
      <c r="N389" t="s">
        <v>98</v>
      </c>
      <c r="O389">
        <v>2909983</v>
      </c>
      <c r="P389">
        <v>11639932</v>
      </c>
      <c r="Q389">
        <v>350</v>
      </c>
      <c r="R389">
        <v>23.154618358354899</v>
      </c>
      <c r="S389" t="s">
        <v>7006</v>
      </c>
      <c r="T389">
        <v>1978</v>
      </c>
      <c r="U389">
        <v>2067.87661570101</v>
      </c>
      <c r="V389">
        <v>89.2</v>
      </c>
      <c r="W389" t="s">
        <v>15496</v>
      </c>
      <c r="X389">
        <v>72102278</v>
      </c>
      <c r="Y389" t="s">
        <v>96</v>
      </c>
      <c r="Z389" t="s">
        <v>7006</v>
      </c>
      <c r="AA389" t="s">
        <v>7004</v>
      </c>
      <c r="AB389" t="s">
        <v>11823</v>
      </c>
      <c r="AC389" t="s">
        <v>6999</v>
      </c>
      <c r="AD389" t="s">
        <v>11824</v>
      </c>
      <c r="AE389">
        <v>350</v>
      </c>
      <c r="AF389" t="s">
        <v>6940</v>
      </c>
      <c r="AG389" t="s">
        <v>6939</v>
      </c>
      <c r="AH389" t="s">
        <v>96</v>
      </c>
      <c r="AI389" t="s">
        <v>96</v>
      </c>
      <c r="AJ389" t="s">
        <v>96</v>
      </c>
      <c r="AK389" t="s">
        <v>96</v>
      </c>
      <c r="AL389" t="s">
        <v>96</v>
      </c>
      <c r="AM389">
        <v>3</v>
      </c>
      <c r="AN389">
        <v>2</v>
      </c>
      <c r="AO389">
        <v>3</v>
      </c>
      <c r="AP389">
        <v>3</v>
      </c>
    </row>
    <row r="390" spans="1:42" x14ac:dyDescent="0.25">
      <c r="A390" t="s">
        <v>19104</v>
      </c>
      <c r="B390">
        <v>23.1232002873769</v>
      </c>
      <c r="C390">
        <v>128</v>
      </c>
      <c r="D390" t="s">
        <v>19105</v>
      </c>
      <c r="F390">
        <v>2075.1527616052499</v>
      </c>
      <c r="G390">
        <v>52.215891607827601</v>
      </c>
      <c r="H390" t="s">
        <v>19106</v>
      </c>
      <c r="I390" t="s">
        <v>19107</v>
      </c>
      <c r="J390" t="s">
        <v>3397</v>
      </c>
      <c r="K390">
        <v>566861.56552510394</v>
      </c>
      <c r="L390">
        <v>149339.243870843</v>
      </c>
      <c r="M390" t="s">
        <v>98</v>
      </c>
      <c r="N390" t="s">
        <v>98</v>
      </c>
      <c r="O390">
        <v>566862</v>
      </c>
      <c r="P390">
        <v>2267448</v>
      </c>
      <c r="Q390">
        <v>68</v>
      </c>
      <c r="R390">
        <v>23.157300287376898</v>
      </c>
      <c r="S390" t="s">
        <v>19108</v>
      </c>
      <c r="T390" t="s">
        <v>96</v>
      </c>
      <c r="U390">
        <v>2068.1527616052499</v>
      </c>
      <c r="V390">
        <v>52.2</v>
      </c>
      <c r="W390" t="s">
        <v>19109</v>
      </c>
      <c r="X390">
        <v>72102278</v>
      </c>
      <c r="Y390" t="s">
        <v>96</v>
      </c>
      <c r="Z390" t="s">
        <v>19108</v>
      </c>
      <c r="AA390" t="s">
        <v>19110</v>
      </c>
      <c r="AB390" t="s">
        <v>19104</v>
      </c>
      <c r="AC390" t="s">
        <v>19111</v>
      </c>
      <c r="AD390" t="s">
        <v>19112</v>
      </c>
      <c r="AE390">
        <v>68</v>
      </c>
      <c r="AF390" t="s">
        <v>19109</v>
      </c>
      <c r="AG390" t="s">
        <v>96</v>
      </c>
      <c r="AH390" t="s">
        <v>96</v>
      </c>
      <c r="AI390" t="s">
        <v>96</v>
      </c>
      <c r="AJ390" t="s">
        <v>96</v>
      </c>
      <c r="AK390">
        <v>5</v>
      </c>
      <c r="AL390" t="s">
        <v>96</v>
      </c>
      <c r="AM390">
        <v>3</v>
      </c>
      <c r="AN390">
        <v>2</v>
      </c>
      <c r="AO390">
        <v>5</v>
      </c>
      <c r="AP390">
        <v>5</v>
      </c>
    </row>
    <row r="391" spans="1:42" x14ac:dyDescent="0.25">
      <c r="A391" t="s">
        <v>17517</v>
      </c>
      <c r="B391">
        <v>23.1597831085775</v>
      </c>
      <c r="C391">
        <v>118</v>
      </c>
      <c r="D391" t="s">
        <v>1819</v>
      </c>
      <c r="F391">
        <v>2078.9195265558901</v>
      </c>
      <c r="G391">
        <v>87.360755721030699</v>
      </c>
      <c r="H391" t="s">
        <v>1820</v>
      </c>
      <c r="I391" t="s">
        <v>1821</v>
      </c>
      <c r="J391" t="s">
        <v>519</v>
      </c>
      <c r="K391">
        <v>4551858.0413588798</v>
      </c>
      <c r="L391">
        <v>1046750.2856458999</v>
      </c>
      <c r="M391" t="s">
        <v>98</v>
      </c>
      <c r="N391" t="s">
        <v>98</v>
      </c>
      <c r="O391">
        <v>4551858</v>
      </c>
      <c r="P391">
        <v>18207432</v>
      </c>
      <c r="Q391">
        <v>547</v>
      </c>
      <c r="R391">
        <v>23.193883108577499</v>
      </c>
      <c r="S391" t="s">
        <v>17517</v>
      </c>
      <c r="T391" t="s">
        <v>96</v>
      </c>
      <c r="U391">
        <v>2071.9195265558901</v>
      </c>
      <c r="V391">
        <v>87.4</v>
      </c>
      <c r="W391" t="s">
        <v>19113</v>
      </c>
      <c r="X391">
        <v>72102278</v>
      </c>
      <c r="Y391" t="s">
        <v>96</v>
      </c>
      <c r="Z391" t="s">
        <v>17517</v>
      </c>
      <c r="AA391" t="s">
        <v>17519</v>
      </c>
      <c r="AB391" t="s">
        <v>17520</v>
      </c>
      <c r="AC391" t="s">
        <v>17521</v>
      </c>
      <c r="AD391" t="s">
        <v>17522</v>
      </c>
      <c r="AE391">
        <v>547</v>
      </c>
      <c r="AF391" t="s">
        <v>1820</v>
      </c>
      <c r="AG391" t="s">
        <v>1819</v>
      </c>
      <c r="AH391" t="s">
        <v>96</v>
      </c>
      <c r="AI391" t="s">
        <v>96</v>
      </c>
      <c r="AJ391" t="s">
        <v>96</v>
      </c>
      <c r="AK391" t="s">
        <v>96</v>
      </c>
      <c r="AL391" t="s">
        <v>96</v>
      </c>
      <c r="AM391">
        <v>3</v>
      </c>
      <c r="AN391">
        <v>2</v>
      </c>
      <c r="AO391">
        <v>3</v>
      </c>
      <c r="AP391">
        <v>3</v>
      </c>
    </row>
    <row r="392" spans="1:42" x14ac:dyDescent="0.25">
      <c r="A392" t="s">
        <v>474</v>
      </c>
      <c r="B392">
        <v>23.163749945758902</v>
      </c>
      <c r="C392">
        <v>72.099998474121094</v>
      </c>
      <c r="D392" t="s">
        <v>60</v>
      </c>
      <c r="F392">
        <v>2079.3279735473802</v>
      </c>
      <c r="G392">
        <v>54.439385575365101</v>
      </c>
      <c r="H392" t="s">
        <v>19114</v>
      </c>
      <c r="I392" t="s">
        <v>19115</v>
      </c>
      <c r="J392" t="s">
        <v>519</v>
      </c>
      <c r="K392">
        <v>517335.51532198099</v>
      </c>
      <c r="L392">
        <v>101494.989874696</v>
      </c>
      <c r="M392">
        <v>565750.24555305496</v>
      </c>
      <c r="N392">
        <v>565750.24555305496</v>
      </c>
      <c r="O392">
        <v>0</v>
      </c>
      <c r="P392">
        <v>0</v>
      </c>
      <c r="Q392">
        <v>0</v>
      </c>
      <c r="R392">
        <v>23.1978499457589</v>
      </c>
      <c r="S392" t="s">
        <v>474</v>
      </c>
      <c r="T392" t="s">
        <v>96</v>
      </c>
      <c r="U392">
        <v>2072.3279735473802</v>
      </c>
      <c r="V392">
        <v>54.4</v>
      </c>
      <c r="W392" t="s">
        <v>19116</v>
      </c>
      <c r="X392">
        <v>72102278</v>
      </c>
      <c r="Y392" t="s">
        <v>96</v>
      </c>
      <c r="Z392" t="s">
        <v>474</v>
      </c>
      <c r="AA392" t="s">
        <v>696</v>
      </c>
      <c r="AB392" t="s">
        <v>695</v>
      </c>
      <c r="AC392" t="s">
        <v>697</v>
      </c>
      <c r="AD392" t="s">
        <v>698</v>
      </c>
      <c r="AE392">
        <v>0</v>
      </c>
      <c r="AF392" t="s">
        <v>19116</v>
      </c>
      <c r="AG392" t="s">
        <v>96</v>
      </c>
      <c r="AH392" t="s">
        <v>96</v>
      </c>
      <c r="AI392" t="s">
        <v>96</v>
      </c>
      <c r="AJ392">
        <v>6</v>
      </c>
      <c r="AK392">
        <v>5</v>
      </c>
      <c r="AL392" t="s">
        <v>96</v>
      </c>
      <c r="AM392">
        <v>3</v>
      </c>
      <c r="AN392">
        <v>2</v>
      </c>
      <c r="AO392">
        <v>6</v>
      </c>
      <c r="AP392">
        <v>6</v>
      </c>
    </row>
    <row r="393" spans="1:42" x14ac:dyDescent="0.25">
      <c r="A393" t="s">
        <v>3353</v>
      </c>
      <c r="B393">
        <v>23.241238859146399</v>
      </c>
      <c r="C393">
        <v>83.099998474121094</v>
      </c>
      <c r="D393" t="s">
        <v>210</v>
      </c>
      <c r="F393">
        <v>2087.3066507907402</v>
      </c>
      <c r="G393">
        <v>57.880025564515201</v>
      </c>
      <c r="H393" t="s">
        <v>211</v>
      </c>
      <c r="I393" t="s">
        <v>212</v>
      </c>
      <c r="J393" t="s">
        <v>3397</v>
      </c>
      <c r="K393">
        <v>294470.737532862</v>
      </c>
      <c r="L393">
        <v>63022.326147033898</v>
      </c>
      <c r="M393" t="s">
        <v>98</v>
      </c>
      <c r="N393" t="s">
        <v>98</v>
      </c>
      <c r="O393">
        <v>294471</v>
      </c>
      <c r="P393">
        <v>1177884</v>
      </c>
      <c r="Q393">
        <v>35</v>
      </c>
      <c r="R393">
        <v>23.275338859146398</v>
      </c>
      <c r="S393" t="s">
        <v>2590</v>
      </c>
      <c r="T393" t="s">
        <v>96</v>
      </c>
      <c r="U393">
        <v>2080.3066507907402</v>
      </c>
      <c r="V393">
        <v>57.9</v>
      </c>
      <c r="W393" t="s">
        <v>19117</v>
      </c>
      <c r="X393">
        <v>72102278</v>
      </c>
      <c r="Y393" t="s">
        <v>96</v>
      </c>
      <c r="Z393" t="s">
        <v>2590</v>
      </c>
      <c r="AA393" t="s">
        <v>2588</v>
      </c>
      <c r="AB393" t="s">
        <v>3353</v>
      </c>
      <c r="AC393" t="s">
        <v>2589</v>
      </c>
      <c r="AD393" t="s">
        <v>3354</v>
      </c>
      <c r="AE393">
        <v>35</v>
      </c>
      <c r="AF393" t="s">
        <v>19117</v>
      </c>
      <c r="AG393" t="s">
        <v>96</v>
      </c>
      <c r="AH393" t="s">
        <v>96</v>
      </c>
      <c r="AI393" t="s">
        <v>96</v>
      </c>
      <c r="AJ393" t="s">
        <v>96</v>
      </c>
      <c r="AK393">
        <v>5</v>
      </c>
      <c r="AL393" t="s">
        <v>96</v>
      </c>
      <c r="AM393">
        <v>3</v>
      </c>
      <c r="AN393">
        <v>2</v>
      </c>
      <c r="AO393">
        <v>5</v>
      </c>
      <c r="AP393">
        <v>5</v>
      </c>
    </row>
    <row r="394" spans="1:42" x14ac:dyDescent="0.25">
      <c r="A394" t="s">
        <v>3353</v>
      </c>
      <c r="B394">
        <v>23.242014704264999</v>
      </c>
      <c r="C394">
        <v>83</v>
      </c>
      <c r="D394" t="s">
        <v>19118</v>
      </c>
      <c r="E394">
        <v>1573</v>
      </c>
      <c r="F394">
        <v>2087.3865359965298</v>
      </c>
      <c r="G394">
        <v>57.084241883745399</v>
      </c>
      <c r="H394" t="s">
        <v>19119</v>
      </c>
      <c r="I394" t="s">
        <v>9299</v>
      </c>
      <c r="J394" t="s">
        <v>43</v>
      </c>
      <c r="K394">
        <v>469517.73152713297</v>
      </c>
      <c r="L394">
        <v>63022.326147033898</v>
      </c>
      <c r="M394" t="s">
        <v>98</v>
      </c>
      <c r="N394" t="s">
        <v>98</v>
      </c>
      <c r="O394">
        <v>469518</v>
      </c>
      <c r="P394">
        <v>1878072</v>
      </c>
      <c r="Q394">
        <v>56</v>
      </c>
      <c r="R394">
        <v>23.276114704264998</v>
      </c>
      <c r="S394" t="s">
        <v>2590</v>
      </c>
      <c r="T394">
        <v>1573</v>
      </c>
      <c r="U394">
        <v>2080.3865359965298</v>
      </c>
      <c r="V394">
        <v>57.1</v>
      </c>
      <c r="W394" t="s">
        <v>19117</v>
      </c>
      <c r="X394">
        <v>72102278</v>
      </c>
      <c r="Y394" t="s">
        <v>96</v>
      </c>
      <c r="Z394" t="s">
        <v>2590</v>
      </c>
      <c r="AA394" t="s">
        <v>2588</v>
      </c>
      <c r="AB394" t="s">
        <v>3353</v>
      </c>
      <c r="AC394" t="s">
        <v>2589</v>
      </c>
      <c r="AD394" t="s">
        <v>3354</v>
      </c>
      <c r="AE394">
        <v>56</v>
      </c>
      <c r="AF394" t="s">
        <v>19117</v>
      </c>
      <c r="AG394" t="s">
        <v>96</v>
      </c>
      <c r="AH394" t="s">
        <v>96</v>
      </c>
      <c r="AI394" t="s">
        <v>96</v>
      </c>
      <c r="AJ394" t="s">
        <v>96</v>
      </c>
      <c r="AK394">
        <v>5</v>
      </c>
      <c r="AL394">
        <v>4</v>
      </c>
      <c r="AM394">
        <v>3</v>
      </c>
      <c r="AN394">
        <v>2</v>
      </c>
      <c r="AO394">
        <v>5</v>
      </c>
      <c r="AP394">
        <v>5</v>
      </c>
    </row>
    <row r="395" spans="1:42" x14ac:dyDescent="0.25">
      <c r="A395" t="s">
        <v>17528</v>
      </c>
      <c r="B395">
        <v>23.2701690908935</v>
      </c>
      <c r="C395">
        <v>168</v>
      </c>
      <c r="D395" t="s">
        <v>13814</v>
      </c>
      <c r="E395">
        <v>1980</v>
      </c>
      <c r="F395">
        <v>2090.2854637795299</v>
      </c>
      <c r="G395">
        <v>65.082612847695103</v>
      </c>
      <c r="H395" t="s">
        <v>13815</v>
      </c>
      <c r="I395" t="s">
        <v>1552</v>
      </c>
      <c r="J395" t="s">
        <v>43</v>
      </c>
      <c r="K395">
        <v>115780.868433086</v>
      </c>
      <c r="L395">
        <v>33957.431604029101</v>
      </c>
      <c r="M395" t="s">
        <v>98</v>
      </c>
      <c r="N395" t="s">
        <v>98</v>
      </c>
      <c r="O395">
        <v>115781</v>
      </c>
      <c r="P395">
        <v>463124</v>
      </c>
      <c r="Q395">
        <v>14</v>
      </c>
      <c r="R395">
        <v>23.304269090893499</v>
      </c>
      <c r="S395" t="s">
        <v>17528</v>
      </c>
      <c r="T395">
        <v>1980</v>
      </c>
      <c r="U395">
        <v>2083.2854637795299</v>
      </c>
      <c r="V395">
        <v>65.099999999999994</v>
      </c>
      <c r="W395" t="s">
        <v>19120</v>
      </c>
      <c r="X395">
        <v>72102278</v>
      </c>
      <c r="Y395" t="s">
        <v>96</v>
      </c>
      <c r="Z395" t="s">
        <v>17528</v>
      </c>
      <c r="AA395" t="s">
        <v>17533</v>
      </c>
      <c r="AB395" t="s">
        <v>17534</v>
      </c>
      <c r="AC395" t="s">
        <v>17535</v>
      </c>
      <c r="AD395" t="s">
        <v>17536</v>
      </c>
      <c r="AE395">
        <v>14</v>
      </c>
      <c r="AF395" t="s">
        <v>19120</v>
      </c>
      <c r="AG395" t="s">
        <v>96</v>
      </c>
      <c r="AH395" t="s">
        <v>96</v>
      </c>
      <c r="AI395" t="s">
        <v>96</v>
      </c>
      <c r="AJ395" t="s">
        <v>96</v>
      </c>
      <c r="AK395">
        <v>5</v>
      </c>
      <c r="AL395">
        <v>4</v>
      </c>
      <c r="AM395">
        <v>3</v>
      </c>
      <c r="AN395">
        <v>2</v>
      </c>
      <c r="AO395">
        <v>5</v>
      </c>
      <c r="AP395">
        <v>5</v>
      </c>
    </row>
    <row r="396" spans="1:42" x14ac:dyDescent="0.25">
      <c r="A396" t="s">
        <v>19121</v>
      </c>
      <c r="B396">
        <v>23.3449418683267</v>
      </c>
      <c r="C396">
        <v>115</v>
      </c>
      <c r="D396" t="s">
        <v>19122</v>
      </c>
      <c r="F396">
        <v>2097.9844729880501</v>
      </c>
      <c r="G396">
        <v>52.515715191407601</v>
      </c>
      <c r="H396" t="s">
        <v>19123</v>
      </c>
      <c r="I396" t="s">
        <v>14006</v>
      </c>
      <c r="J396" t="s">
        <v>3397</v>
      </c>
      <c r="K396">
        <v>188549.89385973601</v>
      </c>
      <c r="L396">
        <v>82474.938530009793</v>
      </c>
      <c r="M396" t="s">
        <v>98</v>
      </c>
      <c r="N396" t="s">
        <v>98</v>
      </c>
      <c r="O396">
        <v>188550</v>
      </c>
      <c r="P396">
        <v>754200</v>
      </c>
      <c r="Q396">
        <v>23</v>
      </c>
      <c r="R396">
        <v>23.379041868326699</v>
      </c>
      <c r="S396" t="s">
        <v>19124</v>
      </c>
      <c r="T396" t="s">
        <v>96</v>
      </c>
      <c r="U396">
        <v>2090.9844729880501</v>
      </c>
      <c r="V396">
        <v>52.5</v>
      </c>
      <c r="W396" t="s">
        <v>19125</v>
      </c>
      <c r="X396">
        <v>72102278</v>
      </c>
      <c r="Y396" t="s">
        <v>96</v>
      </c>
      <c r="Z396" t="s">
        <v>19124</v>
      </c>
      <c r="AA396" t="s">
        <v>19126</v>
      </c>
      <c r="AB396" t="s">
        <v>19121</v>
      </c>
      <c r="AC396" t="s">
        <v>19127</v>
      </c>
      <c r="AD396" t="s">
        <v>19128</v>
      </c>
      <c r="AE396">
        <v>23</v>
      </c>
      <c r="AF396" t="s">
        <v>19125</v>
      </c>
      <c r="AG396" t="s">
        <v>96</v>
      </c>
      <c r="AH396" t="s">
        <v>96</v>
      </c>
      <c r="AI396" t="s">
        <v>96</v>
      </c>
      <c r="AJ396" t="s">
        <v>96</v>
      </c>
      <c r="AK396">
        <v>5</v>
      </c>
      <c r="AL396" t="s">
        <v>96</v>
      </c>
      <c r="AM396">
        <v>3</v>
      </c>
      <c r="AN396">
        <v>2</v>
      </c>
      <c r="AO396">
        <v>5</v>
      </c>
      <c r="AP396">
        <v>5</v>
      </c>
    </row>
    <row r="397" spans="1:42" x14ac:dyDescent="0.25">
      <c r="A397" t="s">
        <v>7004</v>
      </c>
      <c r="B397">
        <v>23.3493759178258</v>
      </c>
      <c r="C397">
        <v>129</v>
      </c>
      <c r="D397" t="s">
        <v>6939</v>
      </c>
      <c r="E397">
        <v>1978</v>
      </c>
      <c r="F397">
        <v>2098.4410266844202</v>
      </c>
      <c r="G397">
        <v>84.931506480331905</v>
      </c>
      <c r="H397" t="s">
        <v>6940</v>
      </c>
      <c r="I397" t="s">
        <v>1587</v>
      </c>
      <c r="J397" t="s">
        <v>43</v>
      </c>
      <c r="K397">
        <v>2058968.1596796601</v>
      </c>
      <c r="L397">
        <v>591712.24460379803</v>
      </c>
      <c r="M397" t="s">
        <v>98</v>
      </c>
      <c r="N397" t="s">
        <v>98</v>
      </c>
      <c r="O397">
        <v>2058968</v>
      </c>
      <c r="P397">
        <v>8235872</v>
      </c>
      <c r="Q397">
        <v>248</v>
      </c>
      <c r="R397">
        <v>23.383475917825798</v>
      </c>
      <c r="S397" t="s">
        <v>6999</v>
      </c>
      <c r="T397">
        <v>1978</v>
      </c>
      <c r="U397">
        <v>2091.4410266844202</v>
      </c>
      <c r="V397">
        <v>84.9</v>
      </c>
      <c r="W397" t="s">
        <v>19129</v>
      </c>
      <c r="X397">
        <v>72102278</v>
      </c>
      <c r="Y397" t="s">
        <v>96</v>
      </c>
      <c r="Z397" t="s">
        <v>6999</v>
      </c>
      <c r="AA397" t="s">
        <v>7003</v>
      </c>
      <c r="AB397" t="s">
        <v>7004</v>
      </c>
      <c r="AC397" t="s">
        <v>7005</v>
      </c>
      <c r="AD397" t="s">
        <v>7006</v>
      </c>
      <c r="AE397">
        <v>248</v>
      </c>
      <c r="AF397" t="s">
        <v>19129</v>
      </c>
      <c r="AG397" t="s">
        <v>96</v>
      </c>
      <c r="AH397" t="s">
        <v>96</v>
      </c>
      <c r="AI397" t="s">
        <v>96</v>
      </c>
      <c r="AJ397" t="s">
        <v>96</v>
      </c>
      <c r="AK397" t="s">
        <v>96</v>
      </c>
      <c r="AL397">
        <v>4</v>
      </c>
      <c r="AM397">
        <v>3</v>
      </c>
      <c r="AN397">
        <v>2</v>
      </c>
      <c r="AO397">
        <v>4</v>
      </c>
      <c r="AP397">
        <v>4</v>
      </c>
    </row>
    <row r="398" spans="1:42" x14ac:dyDescent="0.25">
      <c r="A398" t="s">
        <v>19111</v>
      </c>
      <c r="B398">
        <v>23.352131448340501</v>
      </c>
      <c r="C398">
        <v>128</v>
      </c>
      <c r="D398" t="s">
        <v>19130</v>
      </c>
      <c r="E398">
        <v>1813</v>
      </c>
      <c r="F398">
        <v>2098.7247509960698</v>
      </c>
      <c r="G398">
        <v>51.764598400395897</v>
      </c>
      <c r="H398" t="s">
        <v>19131</v>
      </c>
      <c r="I398" t="s">
        <v>6107</v>
      </c>
      <c r="J398" t="s">
        <v>43</v>
      </c>
      <c r="K398">
        <v>499387.25006863102</v>
      </c>
      <c r="L398">
        <v>89624.224658898995</v>
      </c>
      <c r="M398" t="s">
        <v>98</v>
      </c>
      <c r="N398" t="s">
        <v>98</v>
      </c>
      <c r="O398">
        <v>499387</v>
      </c>
      <c r="P398">
        <v>1997548</v>
      </c>
      <c r="Q398">
        <v>60</v>
      </c>
      <c r="R398">
        <v>23.386231448340499</v>
      </c>
      <c r="S398" t="s">
        <v>19111</v>
      </c>
      <c r="T398">
        <v>1813</v>
      </c>
      <c r="U398">
        <v>2091.7247509960698</v>
      </c>
      <c r="V398">
        <v>51.8</v>
      </c>
      <c r="W398" t="s">
        <v>19132</v>
      </c>
      <c r="X398">
        <v>72102278</v>
      </c>
      <c r="Y398" t="s">
        <v>96</v>
      </c>
      <c r="Z398" t="s">
        <v>19111</v>
      </c>
      <c r="AA398" t="s">
        <v>19133</v>
      </c>
      <c r="AB398" t="s">
        <v>19110</v>
      </c>
      <c r="AC398" t="s">
        <v>19134</v>
      </c>
      <c r="AD398" t="s">
        <v>19108</v>
      </c>
      <c r="AE398">
        <v>60</v>
      </c>
      <c r="AF398" t="s">
        <v>19132</v>
      </c>
      <c r="AG398" t="s">
        <v>96</v>
      </c>
      <c r="AH398" t="s">
        <v>96</v>
      </c>
      <c r="AI398" t="s">
        <v>96</v>
      </c>
      <c r="AJ398" t="s">
        <v>96</v>
      </c>
      <c r="AK398">
        <v>5</v>
      </c>
      <c r="AL398">
        <v>4</v>
      </c>
      <c r="AM398">
        <v>3</v>
      </c>
      <c r="AN398">
        <v>2</v>
      </c>
      <c r="AO398">
        <v>5</v>
      </c>
      <c r="AP398">
        <v>5</v>
      </c>
    </row>
    <row r="399" spans="1:42" x14ac:dyDescent="0.25">
      <c r="A399" t="s">
        <v>19135</v>
      </c>
      <c r="B399">
        <v>23.3670622463112</v>
      </c>
      <c r="C399">
        <v>151</v>
      </c>
      <c r="D399" t="s">
        <v>19136</v>
      </c>
      <c r="E399">
        <v>1813</v>
      </c>
      <c r="F399">
        <v>2100.26210663555</v>
      </c>
      <c r="G399">
        <v>60.895297525544002</v>
      </c>
      <c r="H399" t="s">
        <v>19137</v>
      </c>
      <c r="I399" t="s">
        <v>19138</v>
      </c>
      <c r="J399" t="s">
        <v>43</v>
      </c>
      <c r="K399">
        <v>112433.98941043</v>
      </c>
      <c r="L399">
        <v>24361.328096093199</v>
      </c>
      <c r="M399" t="s">
        <v>98</v>
      </c>
      <c r="N399" t="s">
        <v>98</v>
      </c>
      <c r="O399">
        <v>112434</v>
      </c>
      <c r="P399">
        <v>449736</v>
      </c>
      <c r="Q399">
        <v>14</v>
      </c>
      <c r="R399">
        <v>23.401162246311198</v>
      </c>
      <c r="S399" t="s">
        <v>19135</v>
      </c>
      <c r="T399">
        <v>1813</v>
      </c>
      <c r="U399">
        <v>2093.26210663555</v>
      </c>
      <c r="V399">
        <v>60.9</v>
      </c>
      <c r="W399" t="s">
        <v>19139</v>
      </c>
      <c r="X399">
        <v>72102278</v>
      </c>
      <c r="Y399" t="s">
        <v>96</v>
      </c>
      <c r="Z399" t="s">
        <v>19135</v>
      </c>
      <c r="AA399" t="s">
        <v>19140</v>
      </c>
      <c r="AB399" t="s">
        <v>19141</v>
      </c>
      <c r="AC399" t="s">
        <v>19142</v>
      </c>
      <c r="AD399" t="s">
        <v>19143</v>
      </c>
      <c r="AE399">
        <v>14</v>
      </c>
      <c r="AF399" t="s">
        <v>19139</v>
      </c>
      <c r="AG399" t="s">
        <v>96</v>
      </c>
      <c r="AH399" t="s">
        <v>96</v>
      </c>
      <c r="AI399" t="s">
        <v>96</v>
      </c>
      <c r="AJ399" t="s">
        <v>96</v>
      </c>
      <c r="AK399">
        <v>5</v>
      </c>
      <c r="AL399">
        <v>4</v>
      </c>
      <c r="AM399">
        <v>3</v>
      </c>
      <c r="AN399">
        <v>2</v>
      </c>
      <c r="AO399">
        <v>5</v>
      </c>
      <c r="AP399">
        <v>5</v>
      </c>
    </row>
    <row r="400" spans="1:42" x14ac:dyDescent="0.25">
      <c r="A400" t="s">
        <v>250</v>
      </c>
      <c r="B400">
        <v>23.380746447090502</v>
      </c>
      <c r="C400">
        <v>71</v>
      </c>
      <c r="D400" t="s">
        <v>1380</v>
      </c>
      <c r="E400">
        <v>1635</v>
      </c>
      <c r="F400">
        <v>2101.67110589207</v>
      </c>
      <c r="G400">
        <v>70.135695035991503</v>
      </c>
      <c r="H400" t="s">
        <v>1381</v>
      </c>
      <c r="I400" t="s">
        <v>1382</v>
      </c>
      <c r="J400" t="s">
        <v>43</v>
      </c>
      <c r="K400">
        <v>143805.42461808701</v>
      </c>
      <c r="L400">
        <v>20359.5828355382</v>
      </c>
      <c r="M400">
        <v>130961.41356470399</v>
      </c>
      <c r="N400">
        <v>130961.41356470399</v>
      </c>
      <c r="O400">
        <v>12844</v>
      </c>
      <c r="P400">
        <v>51376</v>
      </c>
      <c r="Q400">
        <v>2</v>
      </c>
      <c r="R400">
        <v>23.4148464470905</v>
      </c>
      <c r="S400" t="s">
        <v>250</v>
      </c>
      <c r="T400">
        <v>1635</v>
      </c>
      <c r="U400">
        <v>2094.67110589207</v>
      </c>
      <c r="V400">
        <v>70.099999999999994</v>
      </c>
      <c r="W400" t="s">
        <v>15501</v>
      </c>
      <c r="X400">
        <v>72102278</v>
      </c>
      <c r="Y400" t="s">
        <v>96</v>
      </c>
      <c r="Z400" t="s">
        <v>250</v>
      </c>
      <c r="AA400" t="s">
        <v>251</v>
      </c>
      <c r="AB400" t="s">
        <v>252</v>
      </c>
      <c r="AC400" t="s">
        <v>253</v>
      </c>
      <c r="AD400" t="s">
        <v>254</v>
      </c>
      <c r="AE400">
        <v>2</v>
      </c>
      <c r="AF400" t="s">
        <v>15501</v>
      </c>
      <c r="AG400" t="s">
        <v>96</v>
      </c>
      <c r="AH400" t="s">
        <v>96</v>
      </c>
      <c r="AI400" t="s">
        <v>96</v>
      </c>
      <c r="AJ400" t="s">
        <v>96</v>
      </c>
      <c r="AK400">
        <v>5</v>
      </c>
      <c r="AL400">
        <v>4</v>
      </c>
      <c r="AM400">
        <v>3</v>
      </c>
      <c r="AN400">
        <v>2</v>
      </c>
      <c r="AO400">
        <v>5</v>
      </c>
      <c r="AP400">
        <v>5</v>
      </c>
    </row>
    <row r="401" spans="1:42" x14ac:dyDescent="0.25">
      <c r="A401" t="s">
        <v>12793</v>
      </c>
      <c r="B401">
        <v>23.4198210269378</v>
      </c>
      <c r="C401">
        <v>95.099998474121094</v>
      </c>
      <c r="D401" t="s">
        <v>19144</v>
      </c>
      <c r="E401">
        <v>1484</v>
      </c>
      <c r="F401">
        <v>2105.6944357775001</v>
      </c>
      <c r="G401">
        <v>53.854000089548698</v>
      </c>
      <c r="H401" t="s">
        <v>19145</v>
      </c>
      <c r="I401" t="s">
        <v>79</v>
      </c>
      <c r="J401" t="s">
        <v>43</v>
      </c>
      <c r="K401">
        <v>285990.883026861</v>
      </c>
      <c r="L401">
        <v>37211.751141890003</v>
      </c>
      <c r="M401" t="s">
        <v>98</v>
      </c>
      <c r="N401" t="s">
        <v>98</v>
      </c>
      <c r="O401">
        <v>285991</v>
      </c>
      <c r="P401">
        <v>1143964</v>
      </c>
      <c r="Q401">
        <v>34</v>
      </c>
      <c r="R401">
        <v>23.453921026937799</v>
      </c>
      <c r="S401" t="s">
        <v>12797</v>
      </c>
      <c r="T401">
        <v>1484</v>
      </c>
      <c r="U401">
        <v>2098.6944357775001</v>
      </c>
      <c r="V401">
        <v>53.9</v>
      </c>
      <c r="W401" t="s">
        <v>19146</v>
      </c>
      <c r="X401">
        <v>72102278</v>
      </c>
      <c r="Y401" t="s">
        <v>96</v>
      </c>
      <c r="Z401" t="s">
        <v>12797</v>
      </c>
      <c r="AA401" t="s">
        <v>12799</v>
      </c>
      <c r="AB401" t="s">
        <v>12793</v>
      </c>
      <c r="AC401" t="s">
        <v>19147</v>
      </c>
      <c r="AD401" t="s">
        <v>12798</v>
      </c>
      <c r="AE401">
        <v>34</v>
      </c>
      <c r="AF401" t="s">
        <v>19146</v>
      </c>
      <c r="AG401" t="s">
        <v>96</v>
      </c>
      <c r="AH401" t="s">
        <v>96</v>
      </c>
      <c r="AI401" t="s">
        <v>96</v>
      </c>
      <c r="AJ401" t="s">
        <v>96</v>
      </c>
      <c r="AK401">
        <v>5</v>
      </c>
      <c r="AL401">
        <v>4</v>
      </c>
      <c r="AM401">
        <v>3</v>
      </c>
      <c r="AN401">
        <v>2</v>
      </c>
      <c r="AO401">
        <v>5</v>
      </c>
      <c r="AP401">
        <v>5</v>
      </c>
    </row>
    <row r="402" spans="1:42" x14ac:dyDescent="0.25">
      <c r="A402" t="s">
        <v>1823</v>
      </c>
      <c r="B402">
        <v>23.4205316241929</v>
      </c>
      <c r="C402">
        <v>97</v>
      </c>
      <c r="D402" t="s">
        <v>19148</v>
      </c>
      <c r="E402">
        <v>2115</v>
      </c>
      <c r="F402">
        <v>2105.76760271069</v>
      </c>
      <c r="G402">
        <v>64.901027616314295</v>
      </c>
      <c r="H402" t="s">
        <v>19149</v>
      </c>
      <c r="I402" t="s">
        <v>1762</v>
      </c>
      <c r="J402" t="s">
        <v>3397</v>
      </c>
      <c r="K402">
        <v>1038537.21869136</v>
      </c>
      <c r="L402">
        <v>25790.417205566599</v>
      </c>
      <c r="M402" t="s">
        <v>98</v>
      </c>
      <c r="N402" t="s">
        <v>98</v>
      </c>
      <c r="O402">
        <v>1038537</v>
      </c>
      <c r="P402">
        <v>4154148</v>
      </c>
      <c r="Q402">
        <v>125</v>
      </c>
      <c r="R402">
        <v>23.454631624192899</v>
      </c>
      <c r="S402" t="s">
        <v>255</v>
      </c>
      <c r="T402">
        <v>2115</v>
      </c>
      <c r="U402">
        <v>2098.76760271069</v>
      </c>
      <c r="V402">
        <v>64.900000000000006</v>
      </c>
      <c r="W402" t="s">
        <v>19150</v>
      </c>
      <c r="X402">
        <v>72102278</v>
      </c>
      <c r="Y402" t="s">
        <v>96</v>
      </c>
      <c r="Z402" t="s">
        <v>255</v>
      </c>
      <c r="AA402" t="s">
        <v>3599</v>
      </c>
      <c r="AB402" t="s">
        <v>1823</v>
      </c>
      <c r="AC402" t="s">
        <v>3600</v>
      </c>
      <c r="AD402" t="s">
        <v>1822</v>
      </c>
      <c r="AE402">
        <v>125</v>
      </c>
      <c r="AF402" t="s">
        <v>19150</v>
      </c>
      <c r="AG402" t="s">
        <v>96</v>
      </c>
      <c r="AH402" t="s">
        <v>96</v>
      </c>
      <c r="AI402" t="s">
        <v>96</v>
      </c>
      <c r="AJ402" t="s">
        <v>96</v>
      </c>
      <c r="AK402">
        <v>5</v>
      </c>
      <c r="AL402" t="s">
        <v>96</v>
      </c>
      <c r="AM402">
        <v>3</v>
      </c>
      <c r="AN402">
        <v>2</v>
      </c>
      <c r="AO402">
        <v>5</v>
      </c>
      <c r="AP402">
        <v>5</v>
      </c>
    </row>
    <row r="403" spans="1:42" x14ac:dyDescent="0.25">
      <c r="A403" t="s">
        <v>1823</v>
      </c>
      <c r="B403">
        <v>23.420536721120801</v>
      </c>
      <c r="C403">
        <v>97.099998474121094</v>
      </c>
      <c r="D403" t="s">
        <v>19151</v>
      </c>
      <c r="E403">
        <v>2085</v>
      </c>
      <c r="F403">
        <v>2105.7681275179202</v>
      </c>
      <c r="G403">
        <v>65.725045522187202</v>
      </c>
      <c r="H403" t="s">
        <v>19152</v>
      </c>
      <c r="I403" t="s">
        <v>1762</v>
      </c>
      <c r="J403" t="s">
        <v>43</v>
      </c>
      <c r="K403">
        <v>1270237.7260334401</v>
      </c>
      <c r="L403">
        <v>25790.417205566599</v>
      </c>
      <c r="M403" t="s">
        <v>98</v>
      </c>
      <c r="N403" t="s">
        <v>98</v>
      </c>
      <c r="O403">
        <v>1270238</v>
      </c>
      <c r="P403">
        <v>5080952</v>
      </c>
      <c r="Q403">
        <v>153</v>
      </c>
      <c r="R403">
        <v>23.454636721120799</v>
      </c>
      <c r="S403" t="s">
        <v>255</v>
      </c>
      <c r="T403">
        <v>2085</v>
      </c>
      <c r="U403">
        <v>2098.7681275179202</v>
      </c>
      <c r="V403">
        <v>65.7</v>
      </c>
      <c r="W403" t="s">
        <v>19150</v>
      </c>
      <c r="X403">
        <v>72102278</v>
      </c>
      <c r="Y403" t="s">
        <v>96</v>
      </c>
      <c r="Z403" t="s">
        <v>255</v>
      </c>
      <c r="AA403" t="s">
        <v>3599</v>
      </c>
      <c r="AB403" t="s">
        <v>1823</v>
      </c>
      <c r="AC403" t="s">
        <v>3600</v>
      </c>
      <c r="AD403" t="s">
        <v>1822</v>
      </c>
      <c r="AE403">
        <v>153</v>
      </c>
      <c r="AF403" t="s">
        <v>19150</v>
      </c>
      <c r="AG403" t="s">
        <v>96</v>
      </c>
      <c r="AH403" t="s">
        <v>96</v>
      </c>
      <c r="AI403" t="s">
        <v>96</v>
      </c>
      <c r="AJ403" t="s">
        <v>96</v>
      </c>
      <c r="AK403">
        <v>5</v>
      </c>
      <c r="AL403" t="s">
        <v>96</v>
      </c>
      <c r="AM403">
        <v>3</v>
      </c>
      <c r="AN403">
        <v>2</v>
      </c>
      <c r="AO403">
        <v>5</v>
      </c>
      <c r="AP403">
        <v>5</v>
      </c>
    </row>
    <row r="404" spans="1:42" x14ac:dyDescent="0.25">
      <c r="A404" t="s">
        <v>2588</v>
      </c>
      <c r="B404">
        <v>23.424028122721602</v>
      </c>
      <c r="C404">
        <v>83.099998474121094</v>
      </c>
      <c r="D404" t="s">
        <v>19153</v>
      </c>
      <c r="E404">
        <v>1172</v>
      </c>
      <c r="F404">
        <v>2106.12762109297</v>
      </c>
      <c r="G404">
        <v>53.057801790437502</v>
      </c>
      <c r="H404" t="s">
        <v>19154</v>
      </c>
      <c r="I404" t="s">
        <v>3823</v>
      </c>
      <c r="J404" t="s">
        <v>43</v>
      </c>
      <c r="K404">
        <v>98480.562238547704</v>
      </c>
      <c r="L404">
        <v>23651.527614035502</v>
      </c>
      <c r="M404" t="s">
        <v>98</v>
      </c>
      <c r="N404" t="s">
        <v>98</v>
      </c>
      <c r="O404">
        <v>98481</v>
      </c>
      <c r="P404">
        <v>393924</v>
      </c>
      <c r="Q404">
        <v>12</v>
      </c>
      <c r="R404">
        <v>23.4581281227216</v>
      </c>
      <c r="S404" t="s">
        <v>2589</v>
      </c>
      <c r="T404">
        <v>1172</v>
      </c>
      <c r="U404">
        <v>2099.12762109297</v>
      </c>
      <c r="V404">
        <v>53.1</v>
      </c>
      <c r="W404" t="s">
        <v>19155</v>
      </c>
      <c r="X404">
        <v>72102278</v>
      </c>
      <c r="Y404" t="s">
        <v>96</v>
      </c>
      <c r="Z404" t="s">
        <v>2589</v>
      </c>
      <c r="AA404" t="s">
        <v>19156</v>
      </c>
      <c r="AB404" t="s">
        <v>2588</v>
      </c>
      <c r="AC404" t="s">
        <v>19157</v>
      </c>
      <c r="AD404" t="s">
        <v>2590</v>
      </c>
      <c r="AE404">
        <v>12</v>
      </c>
      <c r="AF404" t="s">
        <v>19155</v>
      </c>
      <c r="AG404" t="s">
        <v>96</v>
      </c>
      <c r="AH404" t="s">
        <v>96</v>
      </c>
      <c r="AI404" t="s">
        <v>96</v>
      </c>
      <c r="AJ404" t="s">
        <v>96</v>
      </c>
      <c r="AK404">
        <v>5</v>
      </c>
      <c r="AL404">
        <v>4</v>
      </c>
      <c r="AM404">
        <v>3</v>
      </c>
      <c r="AN404">
        <v>2</v>
      </c>
      <c r="AO404">
        <v>5</v>
      </c>
      <c r="AP404">
        <v>5</v>
      </c>
    </row>
    <row r="405" spans="1:42" x14ac:dyDescent="0.25">
      <c r="A405" t="s">
        <v>19158</v>
      </c>
      <c r="B405">
        <v>23.551179894432298</v>
      </c>
      <c r="C405">
        <v>142</v>
      </c>
      <c r="D405" t="s">
        <v>19159</v>
      </c>
      <c r="E405">
        <v>2645</v>
      </c>
      <c r="F405">
        <v>2119.2198545887099</v>
      </c>
      <c r="G405">
        <v>53.775901024458101</v>
      </c>
      <c r="H405" t="s">
        <v>19160</v>
      </c>
      <c r="I405" t="s">
        <v>19161</v>
      </c>
      <c r="J405" t="s">
        <v>43</v>
      </c>
      <c r="K405">
        <v>5814.31991359736</v>
      </c>
      <c r="L405">
        <v>1007.5775597778101</v>
      </c>
      <c r="M405" t="s">
        <v>98</v>
      </c>
      <c r="N405" t="s">
        <v>98</v>
      </c>
      <c r="O405">
        <v>5814</v>
      </c>
      <c r="P405">
        <v>23256</v>
      </c>
      <c r="Q405">
        <v>1</v>
      </c>
      <c r="R405">
        <v>23.585279894432297</v>
      </c>
      <c r="S405" t="s">
        <v>19158</v>
      </c>
      <c r="T405">
        <v>2645</v>
      </c>
      <c r="U405">
        <v>2112.2198545887099</v>
      </c>
      <c r="V405">
        <v>53.8</v>
      </c>
      <c r="W405" t="s">
        <v>19162</v>
      </c>
      <c r="X405">
        <v>72102278</v>
      </c>
      <c r="Y405" t="s">
        <v>96</v>
      </c>
      <c r="Z405" t="s">
        <v>19158</v>
      </c>
      <c r="AA405" t="s">
        <v>19163</v>
      </c>
      <c r="AB405" t="s">
        <v>19164</v>
      </c>
      <c r="AC405" t="s">
        <v>19165</v>
      </c>
      <c r="AD405" t="s">
        <v>19166</v>
      </c>
      <c r="AE405">
        <v>1</v>
      </c>
      <c r="AF405" t="s">
        <v>19162</v>
      </c>
      <c r="AG405" t="s">
        <v>96</v>
      </c>
      <c r="AH405" t="s">
        <v>96</v>
      </c>
      <c r="AI405" t="s">
        <v>96</v>
      </c>
      <c r="AJ405">
        <v>6</v>
      </c>
      <c r="AK405">
        <v>5</v>
      </c>
      <c r="AL405">
        <v>4</v>
      </c>
      <c r="AM405">
        <v>3</v>
      </c>
      <c r="AN405">
        <v>2</v>
      </c>
      <c r="AO405">
        <v>6</v>
      </c>
      <c r="AP405">
        <v>6</v>
      </c>
    </row>
    <row r="406" spans="1:42" x14ac:dyDescent="0.25">
      <c r="A406" t="s">
        <v>7015</v>
      </c>
      <c r="B406">
        <v>23.634948381816599</v>
      </c>
      <c r="C406">
        <v>120</v>
      </c>
      <c r="D406" t="s">
        <v>7016</v>
      </c>
      <c r="E406">
        <v>2111</v>
      </c>
      <c r="F406">
        <v>2127.8451107032502</v>
      </c>
      <c r="G406">
        <v>78.853552524516999</v>
      </c>
      <c r="H406" t="s">
        <v>7017</v>
      </c>
      <c r="I406" t="s">
        <v>7018</v>
      </c>
      <c r="J406" t="s">
        <v>43</v>
      </c>
      <c r="K406">
        <v>313385.66264612699</v>
      </c>
      <c r="L406">
        <v>92357.617938842697</v>
      </c>
      <c r="M406" t="s">
        <v>98</v>
      </c>
      <c r="N406" t="s">
        <v>98</v>
      </c>
      <c r="O406">
        <v>313386</v>
      </c>
      <c r="P406">
        <v>1253544</v>
      </c>
      <c r="Q406">
        <v>38</v>
      </c>
      <c r="R406">
        <v>23.669048381816598</v>
      </c>
      <c r="S406" t="s">
        <v>7019</v>
      </c>
      <c r="T406">
        <v>2111</v>
      </c>
      <c r="U406">
        <v>2120.8451107032502</v>
      </c>
      <c r="V406">
        <v>78.900000000000006</v>
      </c>
      <c r="W406" t="s">
        <v>19167</v>
      </c>
      <c r="X406">
        <v>72102278</v>
      </c>
      <c r="Y406" t="s">
        <v>96</v>
      </c>
      <c r="Z406" t="s">
        <v>7019</v>
      </c>
      <c r="AA406" t="s">
        <v>7020</v>
      </c>
      <c r="AB406" t="s">
        <v>7015</v>
      </c>
      <c r="AC406" t="s">
        <v>7021</v>
      </c>
      <c r="AD406" t="s">
        <v>7022</v>
      </c>
      <c r="AE406">
        <v>38</v>
      </c>
      <c r="AF406" t="s">
        <v>19167</v>
      </c>
      <c r="AG406" t="s">
        <v>96</v>
      </c>
      <c r="AH406" t="s">
        <v>96</v>
      </c>
      <c r="AI406" t="s">
        <v>96</v>
      </c>
      <c r="AJ406" t="s">
        <v>96</v>
      </c>
      <c r="AK406">
        <v>5</v>
      </c>
      <c r="AL406" t="s">
        <v>96</v>
      </c>
      <c r="AM406">
        <v>3</v>
      </c>
      <c r="AN406">
        <v>2</v>
      </c>
      <c r="AO406">
        <v>5</v>
      </c>
      <c r="AP406">
        <v>5</v>
      </c>
    </row>
    <row r="407" spans="1:42" x14ac:dyDescent="0.25">
      <c r="A407" t="s">
        <v>2595</v>
      </c>
      <c r="B407">
        <v>23.673786054653799</v>
      </c>
      <c r="C407">
        <v>58</v>
      </c>
      <c r="D407" t="s">
        <v>11856</v>
      </c>
      <c r="E407">
        <v>2069</v>
      </c>
      <c r="F407">
        <v>2131.8440473627602</v>
      </c>
      <c r="G407">
        <v>75.946751599994599</v>
      </c>
      <c r="H407" t="s">
        <v>3364</v>
      </c>
      <c r="I407" t="s">
        <v>3365</v>
      </c>
      <c r="J407" t="s">
        <v>43</v>
      </c>
      <c r="K407">
        <v>673402.37268052902</v>
      </c>
      <c r="L407">
        <v>370009.56908558198</v>
      </c>
      <c r="M407" t="s">
        <v>98</v>
      </c>
      <c r="N407" t="s">
        <v>98</v>
      </c>
      <c r="O407">
        <v>673402</v>
      </c>
      <c r="P407">
        <v>2693608</v>
      </c>
      <c r="Q407">
        <v>81</v>
      </c>
      <c r="R407">
        <v>23.707886054653798</v>
      </c>
      <c r="S407" t="s">
        <v>2595</v>
      </c>
      <c r="T407">
        <v>2069</v>
      </c>
      <c r="U407">
        <v>2124.8440473627602</v>
      </c>
      <c r="V407">
        <v>75.900000000000006</v>
      </c>
      <c r="W407" t="s">
        <v>19168</v>
      </c>
      <c r="X407">
        <v>72102278</v>
      </c>
      <c r="Y407" t="s">
        <v>96</v>
      </c>
      <c r="Z407" t="s">
        <v>2595</v>
      </c>
      <c r="AA407" t="s">
        <v>1325</v>
      </c>
      <c r="AB407" t="s">
        <v>2596</v>
      </c>
      <c r="AC407" t="s">
        <v>2597</v>
      </c>
      <c r="AD407" t="s">
        <v>2598</v>
      </c>
      <c r="AE407">
        <v>81</v>
      </c>
      <c r="AF407" t="s">
        <v>19168</v>
      </c>
      <c r="AG407" t="s">
        <v>96</v>
      </c>
      <c r="AH407" t="s">
        <v>96</v>
      </c>
      <c r="AI407" t="s">
        <v>96</v>
      </c>
      <c r="AJ407" t="s">
        <v>96</v>
      </c>
      <c r="AK407">
        <v>5</v>
      </c>
      <c r="AL407" t="s">
        <v>96</v>
      </c>
      <c r="AM407">
        <v>3</v>
      </c>
      <c r="AN407">
        <v>2</v>
      </c>
      <c r="AO407">
        <v>5</v>
      </c>
      <c r="AP407">
        <v>5</v>
      </c>
    </row>
    <row r="408" spans="1:42" x14ac:dyDescent="0.25">
      <c r="A408" t="s">
        <v>2599</v>
      </c>
      <c r="B408">
        <v>23.7303295507276</v>
      </c>
      <c r="C408">
        <v>147</v>
      </c>
      <c r="D408" t="s">
        <v>372</v>
      </c>
      <c r="E408">
        <v>1704</v>
      </c>
      <c r="F408">
        <v>2137.6660712583198</v>
      </c>
      <c r="G408">
        <v>71.767308377277701</v>
      </c>
      <c r="H408" t="s">
        <v>17546</v>
      </c>
      <c r="I408" t="s">
        <v>374</v>
      </c>
      <c r="J408" t="s">
        <v>43</v>
      </c>
      <c r="K408">
        <v>199609.81011844799</v>
      </c>
      <c r="L408">
        <v>33136.792951904601</v>
      </c>
      <c r="M408" t="s">
        <v>98</v>
      </c>
      <c r="N408" t="s">
        <v>98</v>
      </c>
      <c r="O408">
        <v>199610</v>
      </c>
      <c r="P408">
        <v>798440</v>
      </c>
      <c r="Q408">
        <v>24</v>
      </c>
      <c r="R408">
        <v>23.764429550727598</v>
      </c>
      <c r="S408" t="s">
        <v>699</v>
      </c>
      <c r="T408">
        <v>1704</v>
      </c>
      <c r="U408">
        <v>2130.6660712583198</v>
      </c>
      <c r="V408">
        <v>71.8</v>
      </c>
      <c r="W408" t="s">
        <v>17547</v>
      </c>
      <c r="X408">
        <v>72102278</v>
      </c>
      <c r="Y408" t="s">
        <v>127</v>
      </c>
      <c r="Z408" t="s">
        <v>699</v>
      </c>
      <c r="AA408" t="s">
        <v>2600</v>
      </c>
      <c r="AB408" t="s">
        <v>2599</v>
      </c>
      <c r="AC408" t="s">
        <v>2601</v>
      </c>
      <c r="AD408" t="s">
        <v>2602</v>
      </c>
      <c r="AE408">
        <v>24</v>
      </c>
      <c r="AF408" t="s">
        <v>17547</v>
      </c>
      <c r="AG408" t="s">
        <v>96</v>
      </c>
      <c r="AH408" t="s">
        <v>96</v>
      </c>
      <c r="AI408" t="s">
        <v>96</v>
      </c>
      <c r="AJ408">
        <v>6</v>
      </c>
      <c r="AK408">
        <v>5</v>
      </c>
      <c r="AL408">
        <v>4</v>
      </c>
      <c r="AM408">
        <v>3</v>
      </c>
      <c r="AN408">
        <v>2</v>
      </c>
      <c r="AO408">
        <v>6</v>
      </c>
      <c r="AP408">
        <v>6</v>
      </c>
    </row>
    <row r="409" spans="1:42" x14ac:dyDescent="0.25">
      <c r="A409" t="s">
        <v>11873</v>
      </c>
      <c r="B409">
        <v>23.7888494389111</v>
      </c>
      <c r="C409">
        <v>180</v>
      </c>
      <c r="D409" t="s">
        <v>19169</v>
      </c>
      <c r="E409">
        <v>2484</v>
      </c>
      <c r="F409">
        <v>2143.6915951651999</v>
      </c>
      <c r="G409">
        <v>51.747346501762998</v>
      </c>
      <c r="H409" t="s">
        <v>19170</v>
      </c>
      <c r="I409" t="s">
        <v>19171</v>
      </c>
      <c r="J409" t="s">
        <v>43</v>
      </c>
      <c r="K409">
        <v>339090.04125141201</v>
      </c>
      <c r="L409">
        <v>227394.27250728101</v>
      </c>
      <c r="M409" t="s">
        <v>98</v>
      </c>
      <c r="N409" t="s">
        <v>98</v>
      </c>
      <c r="O409">
        <v>339090</v>
      </c>
      <c r="P409">
        <v>1356360</v>
      </c>
      <c r="Q409">
        <v>41</v>
      </c>
      <c r="R409">
        <v>23.822949438911099</v>
      </c>
      <c r="S409" t="s">
        <v>11873</v>
      </c>
      <c r="T409">
        <v>2484</v>
      </c>
      <c r="U409">
        <v>2136.6915951651999</v>
      </c>
      <c r="V409">
        <v>51.7</v>
      </c>
      <c r="W409" t="s">
        <v>17557</v>
      </c>
      <c r="X409">
        <v>72102278</v>
      </c>
      <c r="Y409" t="s">
        <v>96</v>
      </c>
      <c r="Z409" t="s">
        <v>11873</v>
      </c>
      <c r="AA409" t="s">
        <v>11874</v>
      </c>
      <c r="AB409" t="s">
        <v>11875</v>
      </c>
      <c r="AC409" t="s">
        <v>11876</v>
      </c>
      <c r="AD409" t="s">
        <v>11877</v>
      </c>
      <c r="AE409">
        <v>41</v>
      </c>
      <c r="AF409" t="s">
        <v>17557</v>
      </c>
      <c r="AG409" t="s">
        <v>96</v>
      </c>
      <c r="AH409" t="s">
        <v>96</v>
      </c>
      <c r="AI409" t="s">
        <v>96</v>
      </c>
      <c r="AJ409" t="s">
        <v>96</v>
      </c>
      <c r="AK409">
        <v>5</v>
      </c>
      <c r="AL409">
        <v>4</v>
      </c>
      <c r="AM409">
        <v>3</v>
      </c>
      <c r="AN409">
        <v>2</v>
      </c>
      <c r="AO409">
        <v>5</v>
      </c>
      <c r="AP409">
        <v>5</v>
      </c>
    </row>
    <row r="410" spans="1:42" x14ac:dyDescent="0.25">
      <c r="A410" t="s">
        <v>2593</v>
      </c>
      <c r="B410">
        <v>23.7990680584887</v>
      </c>
      <c r="C410">
        <v>112</v>
      </c>
      <c r="D410" t="s">
        <v>18517</v>
      </c>
      <c r="E410">
        <v>1242</v>
      </c>
      <c r="F410">
        <v>2144.7437594544899</v>
      </c>
      <c r="G410">
        <v>58.075771904504201</v>
      </c>
      <c r="H410" t="s">
        <v>18518</v>
      </c>
      <c r="I410" t="s">
        <v>18519</v>
      </c>
      <c r="J410" t="s">
        <v>43</v>
      </c>
      <c r="K410">
        <v>213448.54916222999</v>
      </c>
      <c r="L410">
        <v>90087.856944468396</v>
      </c>
      <c r="M410" t="s">
        <v>98</v>
      </c>
      <c r="N410" t="s">
        <v>98</v>
      </c>
      <c r="O410">
        <v>213449</v>
      </c>
      <c r="P410">
        <v>853796</v>
      </c>
      <c r="Q410">
        <v>26</v>
      </c>
      <c r="R410">
        <v>23.833168058488699</v>
      </c>
      <c r="S410" t="s">
        <v>2593</v>
      </c>
      <c r="T410">
        <v>1242</v>
      </c>
      <c r="U410">
        <v>2137.7437594544899</v>
      </c>
      <c r="V410">
        <v>58.1</v>
      </c>
      <c r="W410" t="s">
        <v>19172</v>
      </c>
      <c r="X410">
        <v>72102278</v>
      </c>
      <c r="Y410" t="s">
        <v>96</v>
      </c>
      <c r="Z410" t="s">
        <v>2593</v>
      </c>
      <c r="AA410" t="s">
        <v>2594</v>
      </c>
      <c r="AB410" t="s">
        <v>2592</v>
      </c>
      <c r="AC410" t="s">
        <v>2603</v>
      </c>
      <c r="AD410" t="s">
        <v>2591</v>
      </c>
      <c r="AE410">
        <v>26</v>
      </c>
      <c r="AF410" t="s">
        <v>19172</v>
      </c>
      <c r="AG410" t="s">
        <v>96</v>
      </c>
      <c r="AH410" t="s">
        <v>96</v>
      </c>
      <c r="AI410" t="s">
        <v>96</v>
      </c>
      <c r="AJ410" t="s">
        <v>96</v>
      </c>
      <c r="AK410">
        <v>5</v>
      </c>
      <c r="AL410">
        <v>4</v>
      </c>
      <c r="AM410">
        <v>3</v>
      </c>
      <c r="AN410">
        <v>2</v>
      </c>
      <c r="AO410">
        <v>5</v>
      </c>
      <c r="AP410">
        <v>5</v>
      </c>
    </row>
    <row r="411" spans="1:42" x14ac:dyDescent="0.25">
      <c r="A411" t="s">
        <v>1217</v>
      </c>
      <c r="B411">
        <v>23.895808807757799</v>
      </c>
      <c r="C411">
        <v>225</v>
      </c>
      <c r="E411">
        <v>2158</v>
      </c>
      <c r="F411">
        <v>2154.7047097499099</v>
      </c>
      <c r="G411">
        <v>85.792321499463597</v>
      </c>
      <c r="H411" t="s">
        <v>14297</v>
      </c>
      <c r="J411" t="s">
        <v>44</v>
      </c>
      <c r="K411">
        <v>871161.11211982404</v>
      </c>
      <c r="L411">
        <v>211313.696103088</v>
      </c>
      <c r="M411" t="s">
        <v>98</v>
      </c>
      <c r="N411" t="s">
        <v>98</v>
      </c>
      <c r="O411">
        <v>871161</v>
      </c>
      <c r="P411">
        <v>3484644</v>
      </c>
      <c r="Q411">
        <v>105</v>
      </c>
      <c r="R411">
        <v>23.929908807757798</v>
      </c>
      <c r="S411" t="s">
        <v>1217</v>
      </c>
      <c r="T411">
        <v>2158</v>
      </c>
      <c r="U411">
        <v>2147.7047097499099</v>
      </c>
      <c r="V411">
        <v>85.8</v>
      </c>
      <c r="W411" t="s">
        <v>15513</v>
      </c>
      <c r="X411">
        <v>72102278</v>
      </c>
      <c r="Y411" t="s">
        <v>96</v>
      </c>
      <c r="Z411" t="s">
        <v>1217</v>
      </c>
      <c r="AA411" t="s">
        <v>1218</v>
      </c>
      <c r="AB411" t="s">
        <v>1219</v>
      </c>
      <c r="AC411" t="s">
        <v>1220</v>
      </c>
      <c r="AD411" t="s">
        <v>1221</v>
      </c>
      <c r="AE411">
        <v>105</v>
      </c>
      <c r="AF411" t="s">
        <v>14297</v>
      </c>
      <c r="AG411">
        <v>0</v>
      </c>
      <c r="AH411" t="s">
        <v>118</v>
      </c>
      <c r="AI411" t="s">
        <v>96</v>
      </c>
      <c r="AJ411" t="s">
        <v>96</v>
      </c>
      <c r="AK411" t="s">
        <v>96</v>
      </c>
      <c r="AL411" t="s">
        <v>96</v>
      </c>
      <c r="AM411" t="s">
        <v>96</v>
      </c>
      <c r="AN411">
        <v>2</v>
      </c>
      <c r="AO411">
        <v>2</v>
      </c>
      <c r="AP411">
        <v>2</v>
      </c>
    </row>
    <row r="412" spans="1:42" x14ac:dyDescent="0.25">
      <c r="A412" t="s">
        <v>1934</v>
      </c>
      <c r="B412">
        <v>23.908475841725899</v>
      </c>
      <c r="C412">
        <v>111.09999847412099</v>
      </c>
      <c r="D412" t="s">
        <v>19173</v>
      </c>
      <c r="E412">
        <v>1894</v>
      </c>
      <c r="F412">
        <v>2156.00897601516</v>
      </c>
      <c r="G412">
        <v>53.3697529174949</v>
      </c>
      <c r="H412" t="s">
        <v>19174</v>
      </c>
      <c r="I412" t="s">
        <v>10558</v>
      </c>
      <c r="J412" t="s">
        <v>43</v>
      </c>
      <c r="K412">
        <v>157864.77838717101</v>
      </c>
      <c r="L412">
        <v>33738.255498108199</v>
      </c>
      <c r="M412" t="s">
        <v>98</v>
      </c>
      <c r="N412" t="s">
        <v>98</v>
      </c>
      <c r="O412">
        <v>157865</v>
      </c>
      <c r="P412">
        <v>631460</v>
      </c>
      <c r="Q412">
        <v>19</v>
      </c>
      <c r="R412">
        <v>23.942575841725898</v>
      </c>
      <c r="S412" t="s">
        <v>1934</v>
      </c>
      <c r="T412">
        <v>1894</v>
      </c>
      <c r="U412">
        <v>2149.00897601516</v>
      </c>
      <c r="V412">
        <v>53.4</v>
      </c>
      <c r="W412" t="s">
        <v>19175</v>
      </c>
      <c r="X412">
        <v>72102278</v>
      </c>
      <c r="Y412" t="s">
        <v>96</v>
      </c>
      <c r="Z412" t="s">
        <v>1934</v>
      </c>
      <c r="AA412" t="s">
        <v>1935</v>
      </c>
      <c r="AB412" t="s">
        <v>1936</v>
      </c>
      <c r="AC412" t="s">
        <v>836</v>
      </c>
      <c r="AD412" t="s">
        <v>19176</v>
      </c>
      <c r="AE412">
        <v>19</v>
      </c>
      <c r="AF412" t="s">
        <v>19175</v>
      </c>
      <c r="AG412" t="s">
        <v>96</v>
      </c>
      <c r="AH412" t="s">
        <v>96</v>
      </c>
      <c r="AI412" t="s">
        <v>96</v>
      </c>
      <c r="AJ412" t="s">
        <v>96</v>
      </c>
      <c r="AK412">
        <v>5</v>
      </c>
      <c r="AL412">
        <v>4</v>
      </c>
      <c r="AM412">
        <v>3</v>
      </c>
      <c r="AN412">
        <v>2</v>
      </c>
      <c r="AO412">
        <v>5</v>
      </c>
      <c r="AP412">
        <v>5</v>
      </c>
    </row>
    <row r="413" spans="1:42" x14ac:dyDescent="0.25">
      <c r="A413" t="s">
        <v>19177</v>
      </c>
      <c r="B413">
        <v>24.0937679621826</v>
      </c>
      <c r="C413">
        <v>113.09999847412099</v>
      </c>
      <c r="D413" t="s">
        <v>19178</v>
      </c>
      <c r="E413">
        <v>1728</v>
      </c>
      <c r="F413">
        <v>2175.0876539863998</v>
      </c>
      <c r="G413">
        <v>70.624760439696402</v>
      </c>
      <c r="H413" t="s">
        <v>19179</v>
      </c>
      <c r="I413" t="s">
        <v>13976</v>
      </c>
      <c r="J413" t="s">
        <v>43</v>
      </c>
      <c r="K413">
        <v>24419.557142994301</v>
      </c>
      <c r="L413">
        <v>4781.2393671873397</v>
      </c>
      <c r="M413" t="s">
        <v>98</v>
      </c>
      <c r="N413" t="s">
        <v>98</v>
      </c>
      <c r="O413">
        <v>24420</v>
      </c>
      <c r="P413">
        <v>97680</v>
      </c>
      <c r="Q413">
        <v>3</v>
      </c>
      <c r="R413">
        <v>24.127867962182599</v>
      </c>
      <c r="S413" t="s">
        <v>19177</v>
      </c>
      <c r="T413">
        <v>1728</v>
      </c>
      <c r="U413">
        <v>2168.0876539863998</v>
      </c>
      <c r="V413">
        <v>70.599999999999994</v>
      </c>
      <c r="W413" t="s">
        <v>19180</v>
      </c>
      <c r="X413">
        <v>72102278</v>
      </c>
      <c r="Y413" t="s">
        <v>96</v>
      </c>
      <c r="Z413" t="s">
        <v>19177</v>
      </c>
      <c r="AA413" t="s">
        <v>19181</v>
      </c>
      <c r="AB413" t="s">
        <v>19182</v>
      </c>
      <c r="AC413" t="s">
        <v>19183</v>
      </c>
      <c r="AD413" t="s">
        <v>19184</v>
      </c>
      <c r="AE413">
        <v>3</v>
      </c>
      <c r="AF413" t="s">
        <v>19180</v>
      </c>
      <c r="AG413" t="s">
        <v>96</v>
      </c>
      <c r="AH413" t="s">
        <v>96</v>
      </c>
      <c r="AI413" t="s">
        <v>96</v>
      </c>
      <c r="AJ413" t="s">
        <v>96</v>
      </c>
      <c r="AK413">
        <v>5</v>
      </c>
      <c r="AL413">
        <v>4</v>
      </c>
      <c r="AM413">
        <v>3</v>
      </c>
      <c r="AN413">
        <v>2</v>
      </c>
      <c r="AO413">
        <v>5</v>
      </c>
      <c r="AP413">
        <v>5</v>
      </c>
    </row>
    <row r="414" spans="1:42" x14ac:dyDescent="0.25">
      <c r="A414" t="s">
        <v>1227</v>
      </c>
      <c r="B414">
        <v>24.262893209197401</v>
      </c>
      <c r="C414">
        <v>214</v>
      </c>
      <c r="D414" t="s">
        <v>1326</v>
      </c>
      <c r="E414">
        <v>2192</v>
      </c>
      <c r="F414">
        <v>2192.50170330835</v>
      </c>
      <c r="G414">
        <v>77.734140006144301</v>
      </c>
      <c r="H414" t="s">
        <v>1327</v>
      </c>
      <c r="I414" t="s">
        <v>1229</v>
      </c>
      <c r="J414" t="s">
        <v>3397</v>
      </c>
      <c r="K414">
        <v>1065031.0417200599</v>
      </c>
      <c r="L414">
        <v>93065.037263099905</v>
      </c>
      <c r="M414" t="s">
        <v>98</v>
      </c>
      <c r="N414" t="s">
        <v>98</v>
      </c>
      <c r="O414">
        <v>1065031</v>
      </c>
      <c r="P414">
        <v>4260124</v>
      </c>
      <c r="Q414">
        <v>128</v>
      </c>
      <c r="R414">
        <v>24.296993209197399</v>
      </c>
      <c r="S414" t="s">
        <v>1227</v>
      </c>
      <c r="T414">
        <v>2192</v>
      </c>
      <c r="U414">
        <v>2185.50170330835</v>
      </c>
      <c r="V414">
        <v>77.7</v>
      </c>
      <c r="W414" t="s">
        <v>15522</v>
      </c>
      <c r="X414">
        <v>72102278</v>
      </c>
      <c r="Y414" t="s">
        <v>96</v>
      </c>
      <c r="Z414" t="s">
        <v>1227</v>
      </c>
      <c r="AA414" t="s">
        <v>1230</v>
      </c>
      <c r="AB414" t="s">
        <v>1231</v>
      </c>
      <c r="AC414" t="s">
        <v>1232</v>
      </c>
      <c r="AD414" t="s">
        <v>1233</v>
      </c>
      <c r="AE414">
        <v>128</v>
      </c>
      <c r="AF414" t="s">
        <v>15522</v>
      </c>
      <c r="AG414" t="s">
        <v>96</v>
      </c>
      <c r="AH414" t="s">
        <v>96</v>
      </c>
      <c r="AI414" t="s">
        <v>96</v>
      </c>
      <c r="AJ414" t="s">
        <v>96</v>
      </c>
      <c r="AK414">
        <v>5</v>
      </c>
      <c r="AL414" t="s">
        <v>96</v>
      </c>
      <c r="AM414">
        <v>3</v>
      </c>
      <c r="AN414">
        <v>2</v>
      </c>
      <c r="AO414">
        <v>5</v>
      </c>
      <c r="AP414">
        <v>5</v>
      </c>
    </row>
    <row r="415" spans="1:42" x14ac:dyDescent="0.25">
      <c r="A415" t="s">
        <v>3033</v>
      </c>
      <c r="B415">
        <v>24.2827504109726</v>
      </c>
      <c r="C415">
        <v>97</v>
      </c>
      <c r="D415" t="s">
        <v>19185</v>
      </c>
      <c r="E415">
        <v>796</v>
      </c>
      <c r="F415">
        <v>2194.5463081039802</v>
      </c>
      <c r="G415">
        <v>58.919994886080602</v>
      </c>
      <c r="H415" t="s">
        <v>19186</v>
      </c>
      <c r="I415" t="s">
        <v>97</v>
      </c>
      <c r="J415" t="s">
        <v>43</v>
      </c>
      <c r="K415">
        <v>706879.04021837597</v>
      </c>
      <c r="L415">
        <v>109300.083378305</v>
      </c>
      <c r="M415">
        <v>205118.01432246799</v>
      </c>
      <c r="N415">
        <v>205118.01432246799</v>
      </c>
      <c r="O415">
        <v>501761</v>
      </c>
      <c r="P415">
        <v>2007044</v>
      </c>
      <c r="Q415">
        <v>60</v>
      </c>
      <c r="R415">
        <v>24.316850410972599</v>
      </c>
      <c r="S415" t="s">
        <v>3033</v>
      </c>
      <c r="T415">
        <v>796</v>
      </c>
      <c r="U415">
        <v>2187.5463081039802</v>
      </c>
      <c r="V415">
        <v>58.9</v>
      </c>
      <c r="W415" t="s">
        <v>15679</v>
      </c>
      <c r="X415">
        <v>72102278</v>
      </c>
      <c r="Y415" t="s">
        <v>96</v>
      </c>
      <c r="Z415" t="s">
        <v>3033</v>
      </c>
      <c r="AA415" t="s">
        <v>3034</v>
      </c>
      <c r="AB415" t="s">
        <v>3035</v>
      </c>
      <c r="AC415" t="s">
        <v>3036</v>
      </c>
      <c r="AD415" t="s">
        <v>3037</v>
      </c>
      <c r="AE415">
        <v>60</v>
      </c>
      <c r="AF415" t="s">
        <v>15679</v>
      </c>
      <c r="AG415" t="s">
        <v>96</v>
      </c>
      <c r="AH415" t="s">
        <v>96</v>
      </c>
      <c r="AI415" t="s">
        <v>96</v>
      </c>
      <c r="AJ415" t="s">
        <v>96</v>
      </c>
      <c r="AK415">
        <v>5</v>
      </c>
      <c r="AL415">
        <v>4</v>
      </c>
      <c r="AM415">
        <v>3</v>
      </c>
      <c r="AN415">
        <v>2</v>
      </c>
      <c r="AO415">
        <v>5</v>
      </c>
      <c r="AP415">
        <v>5</v>
      </c>
    </row>
    <row r="416" spans="1:42" x14ac:dyDescent="0.25">
      <c r="A416" t="s">
        <v>4245</v>
      </c>
      <c r="B416">
        <v>24.2853348432586</v>
      </c>
      <c r="C416">
        <v>58</v>
      </c>
      <c r="D416" t="s">
        <v>19187</v>
      </c>
      <c r="E416">
        <v>2108</v>
      </c>
      <c r="F416">
        <v>2194.8124152174501</v>
      </c>
      <c r="G416">
        <v>61.240122767424403</v>
      </c>
      <c r="H416" t="s">
        <v>19188</v>
      </c>
      <c r="I416" t="s">
        <v>6084</v>
      </c>
      <c r="J416" t="s">
        <v>43</v>
      </c>
      <c r="K416">
        <v>2643724.3512229002</v>
      </c>
      <c r="L416">
        <v>641264.79756273399</v>
      </c>
      <c r="M416" t="s">
        <v>98</v>
      </c>
      <c r="N416" t="s">
        <v>98</v>
      </c>
      <c r="O416">
        <v>2643724</v>
      </c>
      <c r="P416">
        <v>10574896</v>
      </c>
      <c r="Q416">
        <v>318</v>
      </c>
      <c r="R416">
        <v>24.319434843258598</v>
      </c>
      <c r="S416" t="s">
        <v>4245</v>
      </c>
      <c r="T416">
        <v>2108</v>
      </c>
      <c r="U416">
        <v>2187.8124152174501</v>
      </c>
      <c r="V416">
        <v>61.2</v>
      </c>
      <c r="W416" t="s">
        <v>19189</v>
      </c>
      <c r="X416">
        <v>72102278</v>
      </c>
      <c r="Y416" t="s">
        <v>96</v>
      </c>
      <c r="Z416" t="s">
        <v>4245</v>
      </c>
      <c r="AA416" t="s">
        <v>2615</v>
      </c>
      <c r="AB416" t="s">
        <v>4246</v>
      </c>
      <c r="AC416" t="s">
        <v>2614</v>
      </c>
      <c r="AD416" t="s">
        <v>4247</v>
      </c>
      <c r="AE416">
        <v>318</v>
      </c>
      <c r="AF416" t="s">
        <v>19189</v>
      </c>
      <c r="AG416" t="s">
        <v>96</v>
      </c>
      <c r="AH416" t="s">
        <v>96</v>
      </c>
      <c r="AI416" t="s">
        <v>96</v>
      </c>
      <c r="AJ416" t="s">
        <v>96</v>
      </c>
      <c r="AK416">
        <v>5</v>
      </c>
      <c r="AL416" t="s">
        <v>96</v>
      </c>
      <c r="AM416">
        <v>3</v>
      </c>
      <c r="AN416">
        <v>2</v>
      </c>
      <c r="AO416">
        <v>5</v>
      </c>
      <c r="AP416">
        <v>5</v>
      </c>
    </row>
    <row r="417" spans="1:42" x14ac:dyDescent="0.25">
      <c r="A417" t="s">
        <v>4245</v>
      </c>
      <c r="B417">
        <v>24.287468127687301</v>
      </c>
      <c r="C417">
        <v>58.099998474121101</v>
      </c>
      <c r="D417" t="s">
        <v>19190</v>
      </c>
      <c r="E417">
        <v>2849</v>
      </c>
      <c r="F417">
        <v>2195.0320697097</v>
      </c>
      <c r="G417">
        <v>59.621859003118601</v>
      </c>
      <c r="H417" t="s">
        <v>19191</v>
      </c>
      <c r="I417" t="s">
        <v>19192</v>
      </c>
      <c r="J417" t="s">
        <v>43</v>
      </c>
      <c r="K417">
        <v>999246.86929303606</v>
      </c>
      <c r="L417">
        <v>641264.79756273399</v>
      </c>
      <c r="M417" t="s">
        <v>98</v>
      </c>
      <c r="N417" t="s">
        <v>98</v>
      </c>
      <c r="O417">
        <v>999247</v>
      </c>
      <c r="P417">
        <v>3996988</v>
      </c>
      <c r="Q417">
        <v>120</v>
      </c>
      <c r="R417">
        <v>24.3215681276873</v>
      </c>
      <c r="S417" t="s">
        <v>4245</v>
      </c>
      <c r="T417">
        <v>2849</v>
      </c>
      <c r="U417">
        <v>2188.0320697097</v>
      </c>
      <c r="V417">
        <v>59.6</v>
      </c>
      <c r="W417" t="s">
        <v>19189</v>
      </c>
      <c r="X417">
        <v>72102278</v>
      </c>
      <c r="Y417" t="s">
        <v>96</v>
      </c>
      <c r="Z417" t="s">
        <v>4245</v>
      </c>
      <c r="AA417" t="s">
        <v>2615</v>
      </c>
      <c r="AB417" t="s">
        <v>4246</v>
      </c>
      <c r="AC417" t="s">
        <v>2614</v>
      </c>
      <c r="AD417" t="s">
        <v>4247</v>
      </c>
      <c r="AE417">
        <v>120</v>
      </c>
      <c r="AF417" t="s">
        <v>19189</v>
      </c>
      <c r="AG417" t="s">
        <v>96</v>
      </c>
      <c r="AH417" t="s">
        <v>96</v>
      </c>
      <c r="AI417" t="s">
        <v>96</v>
      </c>
      <c r="AJ417" t="s">
        <v>96</v>
      </c>
      <c r="AK417">
        <v>5</v>
      </c>
      <c r="AL417">
        <v>4</v>
      </c>
      <c r="AM417">
        <v>3</v>
      </c>
      <c r="AN417">
        <v>2</v>
      </c>
      <c r="AO417">
        <v>5</v>
      </c>
      <c r="AP417">
        <v>5</v>
      </c>
    </row>
    <row r="418" spans="1:42" x14ac:dyDescent="0.25">
      <c r="A418" t="s">
        <v>4245</v>
      </c>
      <c r="B418">
        <v>24.287468127687301</v>
      </c>
      <c r="C418">
        <v>58</v>
      </c>
      <c r="D418" t="s">
        <v>19190</v>
      </c>
      <c r="E418">
        <v>2849</v>
      </c>
      <c r="F418">
        <v>2195.0320697097</v>
      </c>
      <c r="G418">
        <v>59.904479556720297</v>
      </c>
      <c r="H418" t="s">
        <v>19191</v>
      </c>
      <c r="I418" t="s">
        <v>19192</v>
      </c>
      <c r="J418" t="s">
        <v>43</v>
      </c>
      <c r="K418">
        <v>971716.72207845096</v>
      </c>
      <c r="L418">
        <v>641264.79756273399</v>
      </c>
      <c r="M418" t="s">
        <v>98</v>
      </c>
      <c r="N418" t="s">
        <v>98</v>
      </c>
      <c r="O418">
        <v>971717</v>
      </c>
      <c r="P418">
        <v>3886868</v>
      </c>
      <c r="Q418">
        <v>117</v>
      </c>
      <c r="R418">
        <v>24.3215681276873</v>
      </c>
      <c r="S418" t="s">
        <v>4245</v>
      </c>
      <c r="T418">
        <v>2849</v>
      </c>
      <c r="U418">
        <v>2188.0320697097</v>
      </c>
      <c r="V418">
        <v>59.9</v>
      </c>
      <c r="W418" t="s">
        <v>19189</v>
      </c>
      <c r="X418">
        <v>72102278</v>
      </c>
      <c r="Y418" t="s">
        <v>96</v>
      </c>
      <c r="Z418" t="s">
        <v>4245</v>
      </c>
      <c r="AA418" t="s">
        <v>2615</v>
      </c>
      <c r="AB418" t="s">
        <v>4246</v>
      </c>
      <c r="AC418" t="s">
        <v>2614</v>
      </c>
      <c r="AD418" t="s">
        <v>4247</v>
      </c>
      <c r="AE418">
        <v>117</v>
      </c>
      <c r="AF418" t="s">
        <v>19189</v>
      </c>
      <c r="AG418" t="s">
        <v>96</v>
      </c>
      <c r="AH418" t="s">
        <v>96</v>
      </c>
      <c r="AI418" t="s">
        <v>96</v>
      </c>
      <c r="AJ418" t="s">
        <v>96</v>
      </c>
      <c r="AK418">
        <v>5</v>
      </c>
      <c r="AL418">
        <v>4</v>
      </c>
      <c r="AM418">
        <v>3</v>
      </c>
      <c r="AN418">
        <v>2</v>
      </c>
      <c r="AO418">
        <v>5</v>
      </c>
      <c r="AP418">
        <v>5</v>
      </c>
    </row>
    <row r="419" spans="1:42" x14ac:dyDescent="0.25">
      <c r="A419" t="s">
        <v>19193</v>
      </c>
      <c r="B419">
        <v>24.300277613355501</v>
      </c>
      <c r="C419">
        <v>205</v>
      </c>
      <c r="D419" t="s">
        <v>19194</v>
      </c>
      <c r="E419">
        <v>1552</v>
      </c>
      <c r="F419">
        <v>2196.35100357174</v>
      </c>
      <c r="G419">
        <v>60.367563256650698</v>
      </c>
      <c r="H419" t="s">
        <v>19195</v>
      </c>
      <c r="I419" t="s">
        <v>17465</v>
      </c>
      <c r="J419" t="s">
        <v>43</v>
      </c>
      <c r="K419">
        <v>110772.728078908</v>
      </c>
      <c r="L419">
        <v>31491.727987304901</v>
      </c>
      <c r="M419" t="s">
        <v>98</v>
      </c>
      <c r="N419" t="s">
        <v>98</v>
      </c>
      <c r="O419">
        <v>110773</v>
      </c>
      <c r="P419">
        <v>443092</v>
      </c>
      <c r="Q419">
        <v>13</v>
      </c>
      <c r="R419">
        <v>24.3343776133555</v>
      </c>
      <c r="S419" t="s">
        <v>19193</v>
      </c>
      <c r="T419">
        <v>1552</v>
      </c>
      <c r="U419">
        <v>2189.35100357174</v>
      </c>
      <c r="V419">
        <v>60.4</v>
      </c>
      <c r="W419" t="s">
        <v>19196</v>
      </c>
      <c r="X419">
        <v>72102278</v>
      </c>
      <c r="Y419" t="s">
        <v>96</v>
      </c>
      <c r="Z419" t="s">
        <v>19193</v>
      </c>
      <c r="AA419" t="s">
        <v>19197</v>
      </c>
      <c r="AB419" t="s">
        <v>19198</v>
      </c>
      <c r="AC419" t="s">
        <v>19199</v>
      </c>
      <c r="AD419" t="s">
        <v>19200</v>
      </c>
      <c r="AE419">
        <v>13</v>
      </c>
      <c r="AF419" t="s">
        <v>19196</v>
      </c>
      <c r="AG419" t="s">
        <v>96</v>
      </c>
      <c r="AH419" t="s">
        <v>96</v>
      </c>
      <c r="AI419" t="s">
        <v>96</v>
      </c>
      <c r="AJ419" t="s">
        <v>96</v>
      </c>
      <c r="AK419">
        <v>5</v>
      </c>
      <c r="AL419">
        <v>4</v>
      </c>
      <c r="AM419">
        <v>3</v>
      </c>
      <c r="AN419">
        <v>2</v>
      </c>
      <c r="AO419">
        <v>5</v>
      </c>
      <c r="AP419">
        <v>5</v>
      </c>
    </row>
    <row r="420" spans="1:42" x14ac:dyDescent="0.25">
      <c r="A420" t="s">
        <v>19201</v>
      </c>
      <c r="B420">
        <v>24.322343661332901</v>
      </c>
      <c r="C420">
        <v>191</v>
      </c>
      <c r="D420" t="s">
        <v>19202</v>
      </c>
      <c r="E420">
        <v>3403</v>
      </c>
      <c r="F420">
        <v>2198.6230431081399</v>
      </c>
      <c r="G420">
        <v>51.594026586258202</v>
      </c>
      <c r="H420" t="s">
        <v>19203</v>
      </c>
      <c r="I420" t="s">
        <v>19204</v>
      </c>
      <c r="J420" t="s">
        <v>43</v>
      </c>
      <c r="K420">
        <v>128602.34230574001</v>
      </c>
      <c r="L420">
        <v>57560.108119384502</v>
      </c>
      <c r="M420" t="s">
        <v>98</v>
      </c>
      <c r="N420" t="s">
        <v>98</v>
      </c>
      <c r="O420">
        <v>128602</v>
      </c>
      <c r="P420">
        <v>514408</v>
      </c>
      <c r="Q420">
        <v>15</v>
      </c>
      <c r="R420">
        <v>24.3564436613329</v>
      </c>
      <c r="S420" t="s">
        <v>19205</v>
      </c>
      <c r="T420">
        <v>3403</v>
      </c>
      <c r="U420">
        <v>2191.6230431081399</v>
      </c>
      <c r="V420">
        <v>51.6</v>
      </c>
      <c r="W420" t="s">
        <v>19206</v>
      </c>
      <c r="X420">
        <v>72102278</v>
      </c>
      <c r="Y420" t="s">
        <v>96</v>
      </c>
      <c r="Z420" t="s">
        <v>19205</v>
      </c>
      <c r="AA420" t="s">
        <v>19207</v>
      </c>
      <c r="AB420" t="s">
        <v>19201</v>
      </c>
      <c r="AC420" t="s">
        <v>19208</v>
      </c>
      <c r="AD420" t="s">
        <v>19209</v>
      </c>
      <c r="AE420">
        <v>15</v>
      </c>
      <c r="AF420" t="s">
        <v>19206</v>
      </c>
      <c r="AG420" t="s">
        <v>96</v>
      </c>
      <c r="AH420" t="s">
        <v>96</v>
      </c>
      <c r="AI420" t="s">
        <v>96</v>
      </c>
      <c r="AJ420" t="s">
        <v>96</v>
      </c>
      <c r="AK420">
        <v>5</v>
      </c>
      <c r="AL420">
        <v>4</v>
      </c>
      <c r="AM420">
        <v>3</v>
      </c>
      <c r="AN420">
        <v>2</v>
      </c>
      <c r="AO420">
        <v>5</v>
      </c>
      <c r="AP420">
        <v>5</v>
      </c>
    </row>
    <row r="421" spans="1:42" x14ac:dyDescent="0.25">
      <c r="A421" t="s">
        <v>476</v>
      </c>
      <c r="B421">
        <v>24.333221968338002</v>
      </c>
      <c r="C421">
        <v>71</v>
      </c>
      <c r="D421" t="s">
        <v>2039</v>
      </c>
      <c r="E421">
        <v>2200</v>
      </c>
      <c r="F421">
        <v>2199.74313237967</v>
      </c>
      <c r="G421">
        <v>75.889248562788495</v>
      </c>
      <c r="H421" t="s">
        <v>2040</v>
      </c>
      <c r="I421" t="s">
        <v>1963</v>
      </c>
      <c r="J421" t="s">
        <v>44</v>
      </c>
      <c r="K421">
        <v>1209924.4308412501</v>
      </c>
      <c r="L421">
        <v>140885.19686460699</v>
      </c>
      <c r="M421">
        <v>534699.76409682503</v>
      </c>
      <c r="N421">
        <v>534699.76409682503</v>
      </c>
      <c r="O421">
        <v>675225</v>
      </c>
      <c r="P421">
        <v>2700900</v>
      </c>
      <c r="Q421">
        <v>81</v>
      </c>
      <c r="R421">
        <v>24.367321968338</v>
      </c>
      <c r="S421" t="s">
        <v>478</v>
      </c>
      <c r="T421">
        <v>2200</v>
      </c>
      <c r="U421">
        <v>2192.74313237967</v>
      </c>
      <c r="V421">
        <v>75.900000000000006</v>
      </c>
      <c r="W421" t="s">
        <v>17604</v>
      </c>
      <c r="X421">
        <v>72102278</v>
      </c>
      <c r="Y421" t="s">
        <v>96</v>
      </c>
      <c r="Z421" t="s">
        <v>478</v>
      </c>
      <c r="AA421" t="s">
        <v>1937</v>
      </c>
      <c r="AB421" t="s">
        <v>476</v>
      </c>
      <c r="AC421" t="s">
        <v>1938</v>
      </c>
      <c r="AD421" t="s">
        <v>475</v>
      </c>
      <c r="AE421">
        <v>81</v>
      </c>
      <c r="AF421" t="s">
        <v>17604</v>
      </c>
      <c r="AG421" t="s">
        <v>96</v>
      </c>
      <c r="AH421" t="s">
        <v>118</v>
      </c>
      <c r="AI421" t="s">
        <v>152</v>
      </c>
      <c r="AJ421" t="s">
        <v>96</v>
      </c>
      <c r="AK421">
        <v>5</v>
      </c>
      <c r="AL421" t="s">
        <v>96</v>
      </c>
      <c r="AM421" t="s">
        <v>96</v>
      </c>
      <c r="AN421">
        <v>1</v>
      </c>
      <c r="AO421">
        <v>5</v>
      </c>
      <c r="AP421">
        <v>5</v>
      </c>
    </row>
    <row r="422" spans="1:42" x14ac:dyDescent="0.25">
      <c r="A422" t="s">
        <v>1234</v>
      </c>
      <c r="B422">
        <v>24.355992043687898</v>
      </c>
      <c r="C422">
        <v>257</v>
      </c>
      <c r="E422">
        <v>2206</v>
      </c>
      <c r="F422">
        <v>2202.2686371111099</v>
      </c>
      <c r="G422">
        <v>86.671615129536704</v>
      </c>
      <c r="H422" t="s">
        <v>14300</v>
      </c>
      <c r="J422" t="s">
        <v>44</v>
      </c>
      <c r="K422">
        <v>1990345.1158733401</v>
      </c>
      <c r="L422">
        <v>372820.37335698499</v>
      </c>
      <c r="M422" t="s">
        <v>98</v>
      </c>
      <c r="N422" t="s">
        <v>98</v>
      </c>
      <c r="O422">
        <v>1990345</v>
      </c>
      <c r="P422">
        <v>7961380</v>
      </c>
      <c r="Q422">
        <v>239</v>
      </c>
      <c r="R422">
        <v>24.390092043687897</v>
      </c>
      <c r="S422" t="s">
        <v>1234</v>
      </c>
      <c r="T422">
        <v>2206</v>
      </c>
      <c r="U422">
        <v>2195.2686371111099</v>
      </c>
      <c r="V422">
        <v>86.7</v>
      </c>
      <c r="W422" t="s">
        <v>19210</v>
      </c>
      <c r="X422">
        <v>72102278</v>
      </c>
      <c r="Y422" t="s">
        <v>96</v>
      </c>
      <c r="Z422" t="s">
        <v>1234</v>
      </c>
      <c r="AA422" t="s">
        <v>1235</v>
      </c>
      <c r="AB422" t="s">
        <v>1236</v>
      </c>
      <c r="AC422" t="s">
        <v>1237</v>
      </c>
      <c r="AD422" t="s">
        <v>1238</v>
      </c>
      <c r="AE422">
        <v>239</v>
      </c>
      <c r="AF422" t="s">
        <v>14300</v>
      </c>
      <c r="AG422">
        <v>0</v>
      </c>
      <c r="AH422" t="s">
        <v>118</v>
      </c>
      <c r="AI422" t="s">
        <v>96</v>
      </c>
      <c r="AJ422" t="s">
        <v>96</v>
      </c>
      <c r="AK422" t="s">
        <v>96</v>
      </c>
      <c r="AL422" t="s">
        <v>96</v>
      </c>
      <c r="AM422" t="s">
        <v>96</v>
      </c>
      <c r="AN422">
        <v>2</v>
      </c>
      <c r="AO422">
        <v>2</v>
      </c>
      <c r="AP422">
        <v>2</v>
      </c>
    </row>
    <row r="423" spans="1:42" x14ac:dyDescent="0.25">
      <c r="A423" t="s">
        <v>19211</v>
      </c>
      <c r="B423">
        <v>24.359367030981101</v>
      </c>
      <c r="C423">
        <v>183</v>
      </c>
      <c r="D423" t="s">
        <v>19212</v>
      </c>
      <c r="E423">
        <v>3431</v>
      </c>
      <c r="F423">
        <v>2202.6462686301102</v>
      </c>
      <c r="G423">
        <v>52.748404585052</v>
      </c>
      <c r="H423" t="s">
        <v>19213</v>
      </c>
      <c r="I423" t="s">
        <v>19214</v>
      </c>
      <c r="J423" t="s">
        <v>43</v>
      </c>
      <c r="K423">
        <v>314023.43627289397</v>
      </c>
      <c r="L423">
        <v>76962.991134697702</v>
      </c>
      <c r="M423" t="s">
        <v>98</v>
      </c>
      <c r="N423" t="s">
        <v>98</v>
      </c>
      <c r="O423">
        <v>314023</v>
      </c>
      <c r="P423">
        <v>1256092</v>
      </c>
      <c r="Q423">
        <v>38</v>
      </c>
      <c r="R423">
        <v>24.3934670309811</v>
      </c>
      <c r="S423" t="s">
        <v>19211</v>
      </c>
      <c r="T423">
        <v>3431</v>
      </c>
      <c r="U423">
        <v>2195.6462686301102</v>
      </c>
      <c r="V423">
        <v>52.7</v>
      </c>
      <c r="W423" t="s">
        <v>19215</v>
      </c>
      <c r="X423">
        <v>72102278</v>
      </c>
      <c r="Y423" t="s">
        <v>96</v>
      </c>
      <c r="Z423" t="s">
        <v>19211</v>
      </c>
      <c r="AA423" t="s">
        <v>19216</v>
      </c>
      <c r="AB423" t="s">
        <v>19217</v>
      </c>
      <c r="AC423" t="s">
        <v>19218</v>
      </c>
      <c r="AD423" t="s">
        <v>19219</v>
      </c>
      <c r="AE423">
        <v>38</v>
      </c>
      <c r="AF423" t="s">
        <v>19215</v>
      </c>
      <c r="AG423" t="s">
        <v>96</v>
      </c>
      <c r="AH423" t="s">
        <v>96</v>
      </c>
      <c r="AI423" t="s">
        <v>96</v>
      </c>
      <c r="AJ423" t="s">
        <v>96</v>
      </c>
      <c r="AK423">
        <v>5</v>
      </c>
      <c r="AL423">
        <v>4</v>
      </c>
      <c r="AM423">
        <v>3</v>
      </c>
      <c r="AN423">
        <v>2</v>
      </c>
      <c r="AO423">
        <v>5</v>
      </c>
      <c r="AP423">
        <v>5</v>
      </c>
    </row>
    <row r="424" spans="1:42" x14ac:dyDescent="0.25">
      <c r="A424" t="s">
        <v>13918</v>
      </c>
      <c r="B424">
        <v>24.4626189673894</v>
      </c>
      <c r="C424">
        <v>131</v>
      </c>
      <c r="D424" t="s">
        <v>19220</v>
      </c>
      <c r="E424">
        <v>1398</v>
      </c>
      <c r="F424">
        <v>2214.1992560040999</v>
      </c>
      <c r="G424">
        <v>71.902577240789398</v>
      </c>
      <c r="H424" t="s">
        <v>19221</v>
      </c>
      <c r="I424" t="s">
        <v>19222</v>
      </c>
      <c r="J424" t="s">
        <v>43</v>
      </c>
      <c r="K424">
        <v>171554.66829464599</v>
      </c>
      <c r="L424">
        <v>61527.144223740099</v>
      </c>
      <c r="M424" t="s">
        <v>98</v>
      </c>
      <c r="N424" t="s">
        <v>98</v>
      </c>
      <c r="O424">
        <v>171555</v>
      </c>
      <c r="P424">
        <v>686220</v>
      </c>
      <c r="Q424">
        <v>21</v>
      </c>
      <c r="R424">
        <v>24.496718967389398</v>
      </c>
      <c r="S424" t="s">
        <v>13918</v>
      </c>
      <c r="T424">
        <v>1398</v>
      </c>
      <c r="U424">
        <v>2207.1992560040999</v>
      </c>
      <c r="V424">
        <v>71.900000000000006</v>
      </c>
      <c r="W424" t="s">
        <v>19223</v>
      </c>
      <c r="X424">
        <v>72102278</v>
      </c>
      <c r="Y424" t="s">
        <v>96</v>
      </c>
      <c r="Z424" t="s">
        <v>13918</v>
      </c>
      <c r="AA424" t="s">
        <v>13919</v>
      </c>
      <c r="AB424" t="s">
        <v>13920</v>
      </c>
      <c r="AC424" t="s">
        <v>13921</v>
      </c>
      <c r="AD424" t="s">
        <v>13922</v>
      </c>
      <c r="AE424">
        <v>21</v>
      </c>
      <c r="AF424" t="s">
        <v>19223</v>
      </c>
      <c r="AG424" t="s">
        <v>96</v>
      </c>
      <c r="AH424" t="s">
        <v>96</v>
      </c>
      <c r="AI424" t="s">
        <v>96</v>
      </c>
      <c r="AJ424" t="s">
        <v>96</v>
      </c>
      <c r="AK424">
        <v>5</v>
      </c>
      <c r="AL424">
        <v>4</v>
      </c>
      <c r="AM424">
        <v>3</v>
      </c>
      <c r="AN424">
        <v>2</v>
      </c>
      <c r="AO424">
        <v>5</v>
      </c>
      <c r="AP424">
        <v>5</v>
      </c>
    </row>
    <row r="425" spans="1:42" x14ac:dyDescent="0.25">
      <c r="A425" t="s">
        <v>11938</v>
      </c>
      <c r="B425">
        <v>24.5732724519745</v>
      </c>
      <c r="C425">
        <v>164</v>
      </c>
      <c r="D425" t="s">
        <v>18889</v>
      </c>
      <c r="E425">
        <v>2125</v>
      </c>
      <c r="F425">
        <v>2226.5804117941998</v>
      </c>
      <c r="G425">
        <v>63.335953493602702</v>
      </c>
      <c r="H425" t="s">
        <v>18890</v>
      </c>
      <c r="I425" t="s">
        <v>18891</v>
      </c>
      <c r="J425" t="s">
        <v>43</v>
      </c>
      <c r="K425">
        <v>120935.64430840001</v>
      </c>
      <c r="L425">
        <v>30200.244315522701</v>
      </c>
      <c r="M425" t="s">
        <v>98</v>
      </c>
      <c r="N425" t="s">
        <v>98</v>
      </c>
      <c r="O425">
        <v>120936</v>
      </c>
      <c r="P425">
        <v>483744</v>
      </c>
      <c r="Q425">
        <v>15</v>
      </c>
      <c r="R425">
        <v>24.607372451974499</v>
      </c>
      <c r="S425" t="s">
        <v>11938</v>
      </c>
      <c r="T425">
        <v>2125</v>
      </c>
      <c r="U425">
        <v>2219.5804117941998</v>
      </c>
      <c r="V425">
        <v>63.3</v>
      </c>
      <c r="W425" t="s">
        <v>15532</v>
      </c>
      <c r="X425">
        <v>72102278</v>
      </c>
      <c r="Y425" t="s">
        <v>96</v>
      </c>
      <c r="Z425" t="s">
        <v>11938</v>
      </c>
      <c r="AA425" t="s">
        <v>11941</v>
      </c>
      <c r="AB425" t="s">
        <v>11942</v>
      </c>
      <c r="AC425" t="s">
        <v>11943</v>
      </c>
      <c r="AD425" t="s">
        <v>11944</v>
      </c>
      <c r="AE425">
        <v>15</v>
      </c>
      <c r="AF425" t="s">
        <v>15532</v>
      </c>
      <c r="AG425" t="s">
        <v>96</v>
      </c>
      <c r="AH425" t="s">
        <v>96</v>
      </c>
      <c r="AI425" t="s">
        <v>96</v>
      </c>
      <c r="AJ425" t="s">
        <v>96</v>
      </c>
      <c r="AK425">
        <v>5</v>
      </c>
      <c r="AL425" t="s">
        <v>96</v>
      </c>
      <c r="AM425">
        <v>3</v>
      </c>
      <c r="AN425">
        <v>2</v>
      </c>
      <c r="AO425">
        <v>5</v>
      </c>
      <c r="AP425">
        <v>5</v>
      </c>
    </row>
    <row r="426" spans="1:42" x14ac:dyDescent="0.25">
      <c r="A426" t="s">
        <v>11929</v>
      </c>
      <c r="B426">
        <v>24.6228081110951</v>
      </c>
      <c r="C426">
        <v>129</v>
      </c>
      <c r="D426" t="s">
        <v>19224</v>
      </c>
      <c r="E426">
        <v>481</v>
      </c>
      <c r="F426">
        <v>2232.12301820229</v>
      </c>
      <c r="G426">
        <v>51.646572545870498</v>
      </c>
      <c r="H426" t="s">
        <v>19225</v>
      </c>
      <c r="I426" t="s">
        <v>19226</v>
      </c>
      <c r="J426" t="s">
        <v>43</v>
      </c>
      <c r="K426">
        <v>376920.322427409</v>
      </c>
      <c r="L426">
        <v>102170.49978529599</v>
      </c>
      <c r="M426" t="s">
        <v>98</v>
      </c>
      <c r="N426" t="s">
        <v>98</v>
      </c>
      <c r="O426">
        <v>376920</v>
      </c>
      <c r="P426">
        <v>1507680</v>
      </c>
      <c r="Q426">
        <v>45</v>
      </c>
      <c r="R426">
        <v>24.656908111095099</v>
      </c>
      <c r="S426" t="s">
        <v>11934</v>
      </c>
      <c r="T426">
        <v>481</v>
      </c>
      <c r="U426">
        <v>2225.12301820229</v>
      </c>
      <c r="V426">
        <v>51.6</v>
      </c>
      <c r="W426" t="s">
        <v>19227</v>
      </c>
      <c r="X426">
        <v>72102278</v>
      </c>
      <c r="Y426" t="s">
        <v>96</v>
      </c>
      <c r="Z426" t="s">
        <v>11934</v>
      </c>
      <c r="AA426" t="s">
        <v>11948</v>
      </c>
      <c r="AB426" t="s">
        <v>11929</v>
      </c>
      <c r="AC426" t="s">
        <v>11949</v>
      </c>
      <c r="AD426" t="s">
        <v>11927</v>
      </c>
      <c r="AE426">
        <v>45</v>
      </c>
      <c r="AF426" t="s">
        <v>19227</v>
      </c>
      <c r="AG426" t="s">
        <v>96</v>
      </c>
      <c r="AH426" t="s">
        <v>96</v>
      </c>
      <c r="AI426" t="s">
        <v>96</v>
      </c>
      <c r="AJ426" t="s">
        <v>96</v>
      </c>
      <c r="AK426">
        <v>5</v>
      </c>
      <c r="AL426">
        <v>4</v>
      </c>
      <c r="AM426">
        <v>3</v>
      </c>
      <c r="AN426">
        <v>2</v>
      </c>
      <c r="AO426">
        <v>5</v>
      </c>
      <c r="AP426">
        <v>5</v>
      </c>
    </row>
    <row r="427" spans="1:42" x14ac:dyDescent="0.25">
      <c r="A427" t="s">
        <v>4250</v>
      </c>
      <c r="B427">
        <v>24.660742102868301</v>
      </c>
      <c r="C427">
        <v>151</v>
      </c>
      <c r="D427" t="s">
        <v>3618</v>
      </c>
      <c r="E427">
        <v>2262</v>
      </c>
      <c r="F427">
        <v>2236.3674996449299</v>
      </c>
      <c r="G427">
        <v>54.0186391767621</v>
      </c>
      <c r="H427" t="s">
        <v>3619</v>
      </c>
      <c r="I427" t="s">
        <v>3620</v>
      </c>
      <c r="J427" t="s">
        <v>43</v>
      </c>
      <c r="K427">
        <v>437967.39075419802</v>
      </c>
      <c r="L427">
        <v>150251.87630187301</v>
      </c>
      <c r="M427" t="s">
        <v>98</v>
      </c>
      <c r="N427" t="s">
        <v>98</v>
      </c>
      <c r="O427">
        <v>437967</v>
      </c>
      <c r="P427">
        <v>1751868</v>
      </c>
      <c r="Q427">
        <v>53</v>
      </c>
      <c r="R427">
        <v>24.6948421028683</v>
      </c>
      <c r="S427" t="s">
        <v>4250</v>
      </c>
      <c r="T427">
        <v>2262</v>
      </c>
      <c r="U427">
        <v>2229.3674996449299</v>
      </c>
      <c r="V427">
        <v>54</v>
      </c>
      <c r="W427" t="s">
        <v>19228</v>
      </c>
      <c r="X427">
        <v>72102278</v>
      </c>
      <c r="Y427" t="s">
        <v>96</v>
      </c>
      <c r="Z427" t="s">
        <v>4250</v>
      </c>
      <c r="AA427" t="s">
        <v>4251</v>
      </c>
      <c r="AB427" t="s">
        <v>4252</v>
      </c>
      <c r="AC427" t="s">
        <v>4253</v>
      </c>
      <c r="AD427" t="s">
        <v>4254</v>
      </c>
      <c r="AE427">
        <v>53</v>
      </c>
      <c r="AF427" t="s">
        <v>19228</v>
      </c>
      <c r="AG427" t="s">
        <v>96</v>
      </c>
      <c r="AH427" t="s">
        <v>96</v>
      </c>
      <c r="AI427" t="s">
        <v>96</v>
      </c>
      <c r="AJ427" t="s">
        <v>96</v>
      </c>
      <c r="AK427">
        <v>5</v>
      </c>
      <c r="AL427" t="s">
        <v>96</v>
      </c>
      <c r="AM427">
        <v>3</v>
      </c>
      <c r="AN427">
        <v>2</v>
      </c>
      <c r="AO427">
        <v>5</v>
      </c>
      <c r="AP427">
        <v>5</v>
      </c>
    </row>
    <row r="428" spans="1:42" x14ac:dyDescent="0.25">
      <c r="A428" t="s">
        <v>1646</v>
      </c>
      <c r="B428">
        <v>24.691865031513299</v>
      </c>
      <c r="C428">
        <v>59</v>
      </c>
      <c r="D428" t="s">
        <v>5252</v>
      </c>
      <c r="E428">
        <v>809</v>
      </c>
      <c r="F428">
        <v>2239.8498827767598</v>
      </c>
      <c r="G428">
        <v>80.221885384743501</v>
      </c>
      <c r="H428" t="s">
        <v>5253</v>
      </c>
      <c r="I428" t="s">
        <v>1710</v>
      </c>
      <c r="J428" t="s">
        <v>43</v>
      </c>
      <c r="K428">
        <v>569590.97500296496</v>
      </c>
      <c r="L428">
        <v>464023.78857474501</v>
      </c>
      <c r="M428" t="s">
        <v>98</v>
      </c>
      <c r="N428" t="s">
        <v>98</v>
      </c>
      <c r="O428">
        <v>569591</v>
      </c>
      <c r="P428">
        <v>2278364</v>
      </c>
      <c r="Q428">
        <v>68</v>
      </c>
      <c r="R428">
        <v>24.725965031513297</v>
      </c>
      <c r="S428" t="s">
        <v>1646</v>
      </c>
      <c r="T428">
        <v>809</v>
      </c>
      <c r="U428">
        <v>2232.8498827767598</v>
      </c>
      <c r="V428">
        <v>80.2</v>
      </c>
      <c r="W428" t="s">
        <v>15905</v>
      </c>
      <c r="X428">
        <v>72102278</v>
      </c>
      <c r="Y428" t="s">
        <v>96</v>
      </c>
      <c r="Z428" t="s">
        <v>1646</v>
      </c>
      <c r="AA428" t="s">
        <v>1647</v>
      </c>
      <c r="AB428" t="s">
        <v>1648</v>
      </c>
      <c r="AC428" t="s">
        <v>1649</v>
      </c>
      <c r="AD428" t="s">
        <v>1650</v>
      </c>
      <c r="AE428">
        <v>68</v>
      </c>
      <c r="AF428" t="s">
        <v>15905</v>
      </c>
      <c r="AG428" t="s">
        <v>96</v>
      </c>
      <c r="AH428" t="s">
        <v>96</v>
      </c>
      <c r="AI428" t="s">
        <v>96</v>
      </c>
      <c r="AJ428" t="s">
        <v>96</v>
      </c>
      <c r="AK428" t="s">
        <v>96</v>
      </c>
      <c r="AL428">
        <v>4</v>
      </c>
      <c r="AM428">
        <v>3</v>
      </c>
      <c r="AN428">
        <v>2</v>
      </c>
      <c r="AO428">
        <v>4</v>
      </c>
      <c r="AP428">
        <v>4</v>
      </c>
    </row>
    <row r="429" spans="1:42" x14ac:dyDescent="0.25">
      <c r="A429" t="s">
        <v>1241</v>
      </c>
      <c r="B429">
        <v>24.714130114137198</v>
      </c>
      <c r="C429">
        <v>257</v>
      </c>
      <c r="D429" t="s">
        <v>3170</v>
      </c>
      <c r="E429">
        <v>3731</v>
      </c>
      <c r="F429">
        <v>2242.3411505183899</v>
      </c>
      <c r="G429">
        <v>72.296297463650703</v>
      </c>
      <c r="H429" t="s">
        <v>3171</v>
      </c>
      <c r="I429" t="s">
        <v>3172</v>
      </c>
      <c r="J429" t="s">
        <v>43</v>
      </c>
      <c r="K429">
        <v>59510.660206402303</v>
      </c>
      <c r="L429">
        <v>39871.087341620201</v>
      </c>
      <c r="M429" t="s">
        <v>98</v>
      </c>
      <c r="N429" t="s">
        <v>98</v>
      </c>
      <c r="O429">
        <v>59511</v>
      </c>
      <c r="P429">
        <v>238044</v>
      </c>
      <c r="Q429">
        <v>7</v>
      </c>
      <c r="R429">
        <v>24.748230114137197</v>
      </c>
      <c r="S429" t="s">
        <v>1241</v>
      </c>
      <c r="T429">
        <v>3731</v>
      </c>
      <c r="U429">
        <v>2235.3411505183899</v>
      </c>
      <c r="V429">
        <v>72.3</v>
      </c>
      <c r="W429" t="s">
        <v>19229</v>
      </c>
      <c r="X429">
        <v>72102278</v>
      </c>
      <c r="Y429" t="s">
        <v>96</v>
      </c>
      <c r="Z429" t="s">
        <v>1241</v>
      </c>
      <c r="AA429" t="s">
        <v>1242</v>
      </c>
      <c r="AB429" t="s">
        <v>1237</v>
      </c>
      <c r="AC429" t="s">
        <v>1243</v>
      </c>
      <c r="AD429" t="s">
        <v>1235</v>
      </c>
      <c r="AE429">
        <v>7</v>
      </c>
      <c r="AF429" t="s">
        <v>19229</v>
      </c>
      <c r="AG429" t="s">
        <v>96</v>
      </c>
      <c r="AH429" t="s">
        <v>96</v>
      </c>
      <c r="AI429" t="s">
        <v>96</v>
      </c>
      <c r="AJ429" t="s">
        <v>96</v>
      </c>
      <c r="AK429">
        <v>5</v>
      </c>
      <c r="AL429">
        <v>4</v>
      </c>
      <c r="AM429">
        <v>3</v>
      </c>
      <c r="AN429">
        <v>2</v>
      </c>
      <c r="AO429">
        <v>5</v>
      </c>
      <c r="AP429">
        <v>5</v>
      </c>
    </row>
    <row r="430" spans="1:42" x14ac:dyDescent="0.25">
      <c r="A430" t="s">
        <v>11949</v>
      </c>
      <c r="B430">
        <v>24.9246895125458</v>
      </c>
      <c r="C430">
        <v>129</v>
      </c>
      <c r="D430" t="s">
        <v>13945</v>
      </c>
      <c r="E430">
        <v>1712</v>
      </c>
      <c r="F430">
        <v>2265.9009030606899</v>
      </c>
      <c r="G430">
        <v>68.778995667092602</v>
      </c>
      <c r="H430" t="s">
        <v>13946</v>
      </c>
      <c r="I430" t="s">
        <v>13947</v>
      </c>
      <c r="J430" t="s">
        <v>43</v>
      </c>
      <c r="K430">
        <v>440069.609809716</v>
      </c>
      <c r="L430">
        <v>166917.19980575799</v>
      </c>
      <c r="M430" t="s">
        <v>98</v>
      </c>
      <c r="N430" t="s">
        <v>98</v>
      </c>
      <c r="O430">
        <v>440070</v>
      </c>
      <c r="P430">
        <v>1760280</v>
      </c>
      <c r="Q430">
        <v>53</v>
      </c>
      <c r="R430">
        <v>24.958789512545799</v>
      </c>
      <c r="S430" t="s">
        <v>13943</v>
      </c>
      <c r="T430">
        <v>1712</v>
      </c>
      <c r="U430">
        <v>2258.9009030606899</v>
      </c>
      <c r="V430">
        <v>68.8</v>
      </c>
      <c r="W430" t="s">
        <v>19230</v>
      </c>
      <c r="X430">
        <v>72102278</v>
      </c>
      <c r="Y430" t="s">
        <v>96</v>
      </c>
      <c r="Z430" t="s">
        <v>13943</v>
      </c>
      <c r="AA430" t="s">
        <v>13944</v>
      </c>
      <c r="AB430" t="s">
        <v>11949</v>
      </c>
      <c r="AC430" t="s">
        <v>13948</v>
      </c>
      <c r="AD430" t="s">
        <v>11948</v>
      </c>
      <c r="AE430">
        <v>53</v>
      </c>
      <c r="AF430" t="s">
        <v>19230</v>
      </c>
      <c r="AG430" t="s">
        <v>96</v>
      </c>
      <c r="AH430" t="s">
        <v>96</v>
      </c>
      <c r="AI430" t="s">
        <v>96</v>
      </c>
      <c r="AJ430" t="s">
        <v>96</v>
      </c>
      <c r="AK430">
        <v>5</v>
      </c>
      <c r="AL430">
        <v>4</v>
      </c>
      <c r="AM430">
        <v>3</v>
      </c>
      <c r="AN430">
        <v>2</v>
      </c>
      <c r="AO430">
        <v>5</v>
      </c>
      <c r="AP430">
        <v>5</v>
      </c>
    </row>
    <row r="431" spans="1:42" x14ac:dyDescent="0.25">
      <c r="A431" t="s">
        <v>1832</v>
      </c>
      <c r="B431">
        <v>25.047013253335201</v>
      </c>
      <c r="C431">
        <v>149</v>
      </c>
      <c r="D431" t="s">
        <v>19231</v>
      </c>
      <c r="E431">
        <v>2235</v>
      </c>
      <c r="F431">
        <v>2279.5878583086001</v>
      </c>
      <c r="G431">
        <v>71.689548292272605</v>
      </c>
      <c r="H431" t="s">
        <v>19232</v>
      </c>
      <c r="I431" t="s">
        <v>10679</v>
      </c>
      <c r="J431" t="s">
        <v>43</v>
      </c>
      <c r="K431">
        <v>134955.48067551199</v>
      </c>
      <c r="L431">
        <v>81420.241993128497</v>
      </c>
      <c r="M431" t="s">
        <v>98</v>
      </c>
      <c r="N431" t="s">
        <v>98</v>
      </c>
      <c r="O431">
        <v>134955</v>
      </c>
      <c r="P431">
        <v>539820</v>
      </c>
      <c r="Q431">
        <v>16</v>
      </c>
      <c r="R431">
        <v>25.0811132533352</v>
      </c>
      <c r="S431" t="s">
        <v>1830</v>
      </c>
      <c r="T431">
        <v>2235</v>
      </c>
      <c r="U431">
        <v>2272.5878583086001</v>
      </c>
      <c r="V431">
        <v>71.7</v>
      </c>
      <c r="W431" t="s">
        <v>15543</v>
      </c>
      <c r="X431">
        <v>72102278</v>
      </c>
      <c r="Y431" t="s">
        <v>96</v>
      </c>
      <c r="Z431" t="s">
        <v>1830</v>
      </c>
      <c r="AA431" t="s">
        <v>1831</v>
      </c>
      <c r="AB431" t="s">
        <v>1832</v>
      </c>
      <c r="AC431" t="s">
        <v>1833</v>
      </c>
      <c r="AD431" t="s">
        <v>1834</v>
      </c>
      <c r="AE431">
        <v>16</v>
      </c>
      <c r="AF431" t="s">
        <v>15543</v>
      </c>
      <c r="AG431" t="s">
        <v>96</v>
      </c>
      <c r="AH431" t="s">
        <v>96</v>
      </c>
      <c r="AI431" t="s">
        <v>96</v>
      </c>
      <c r="AJ431" t="s">
        <v>96</v>
      </c>
      <c r="AK431">
        <v>5</v>
      </c>
      <c r="AL431" t="s">
        <v>96</v>
      </c>
      <c r="AM431">
        <v>3</v>
      </c>
      <c r="AN431">
        <v>2</v>
      </c>
      <c r="AO431">
        <v>5</v>
      </c>
      <c r="AP431">
        <v>5</v>
      </c>
    </row>
    <row r="432" spans="1:42" x14ac:dyDescent="0.25">
      <c r="A432" t="s">
        <v>19233</v>
      </c>
      <c r="B432">
        <v>25.070313511022999</v>
      </c>
      <c r="C432">
        <v>155</v>
      </c>
      <c r="D432" t="s">
        <v>19234</v>
      </c>
      <c r="E432">
        <v>1467</v>
      </c>
      <c r="F432">
        <v>2282.1949530735201</v>
      </c>
      <c r="G432">
        <v>65.1334954560798</v>
      </c>
      <c r="H432" t="s">
        <v>19235</v>
      </c>
      <c r="I432" t="s">
        <v>19236</v>
      </c>
      <c r="J432" t="s">
        <v>43</v>
      </c>
      <c r="K432">
        <v>170012.455156868</v>
      </c>
      <c r="L432">
        <v>28692.444945454601</v>
      </c>
      <c r="M432" t="s">
        <v>98</v>
      </c>
      <c r="N432" t="s">
        <v>98</v>
      </c>
      <c r="O432">
        <v>170012</v>
      </c>
      <c r="P432">
        <v>680048</v>
      </c>
      <c r="Q432">
        <v>20</v>
      </c>
      <c r="R432">
        <v>25.104413511022997</v>
      </c>
      <c r="S432" t="s">
        <v>19233</v>
      </c>
      <c r="T432">
        <v>1467</v>
      </c>
      <c r="U432">
        <v>2275.1949530735201</v>
      </c>
      <c r="V432">
        <v>65.099999999999994</v>
      </c>
      <c r="W432" t="s">
        <v>19237</v>
      </c>
      <c r="X432">
        <v>72102278</v>
      </c>
      <c r="Y432" t="s">
        <v>96</v>
      </c>
      <c r="Z432" t="s">
        <v>19233</v>
      </c>
      <c r="AA432" t="s">
        <v>19238</v>
      </c>
      <c r="AB432" t="s">
        <v>19239</v>
      </c>
      <c r="AC432" t="s">
        <v>19240</v>
      </c>
      <c r="AD432" t="s">
        <v>19241</v>
      </c>
      <c r="AE432">
        <v>20</v>
      </c>
      <c r="AF432" t="s">
        <v>19237</v>
      </c>
      <c r="AG432" t="s">
        <v>96</v>
      </c>
      <c r="AH432" t="s">
        <v>96</v>
      </c>
      <c r="AI432" t="s">
        <v>96</v>
      </c>
      <c r="AJ432" t="s">
        <v>96</v>
      </c>
      <c r="AK432">
        <v>5</v>
      </c>
      <c r="AL432">
        <v>4</v>
      </c>
      <c r="AM432">
        <v>3</v>
      </c>
      <c r="AN432">
        <v>2</v>
      </c>
      <c r="AO432">
        <v>5</v>
      </c>
      <c r="AP432">
        <v>5</v>
      </c>
    </row>
    <row r="433" spans="1:42" x14ac:dyDescent="0.25">
      <c r="A433" t="s">
        <v>1711</v>
      </c>
      <c r="B433">
        <v>25.094800090360501</v>
      </c>
      <c r="C433">
        <v>73.099998474121094</v>
      </c>
      <c r="E433">
        <v>2285</v>
      </c>
      <c r="F433">
        <v>2284.9347868409</v>
      </c>
      <c r="G433">
        <v>68.922783333380806</v>
      </c>
      <c r="H433" t="s">
        <v>14303</v>
      </c>
      <c r="J433" t="s">
        <v>44</v>
      </c>
      <c r="K433">
        <v>409039.73749922402</v>
      </c>
      <c r="L433">
        <v>78411.500815538093</v>
      </c>
      <c r="M433" t="s">
        <v>98</v>
      </c>
      <c r="N433" t="s">
        <v>98</v>
      </c>
      <c r="O433">
        <v>409040</v>
      </c>
      <c r="P433">
        <v>1636160</v>
      </c>
      <c r="Q433">
        <v>49</v>
      </c>
      <c r="R433">
        <v>25.128900090360499</v>
      </c>
      <c r="S433" t="s">
        <v>1711</v>
      </c>
      <c r="T433">
        <v>2285</v>
      </c>
      <c r="U433">
        <v>2277.9347868409</v>
      </c>
      <c r="V433">
        <v>68.900000000000006</v>
      </c>
      <c r="W433" t="s">
        <v>19242</v>
      </c>
      <c r="X433">
        <v>72102278</v>
      </c>
      <c r="Y433" t="s">
        <v>96</v>
      </c>
      <c r="Z433" t="s">
        <v>1711</v>
      </c>
      <c r="AA433" t="s">
        <v>1712</v>
      </c>
      <c r="AB433" t="s">
        <v>1713</v>
      </c>
      <c r="AC433" t="s">
        <v>1714</v>
      </c>
      <c r="AD433" t="s">
        <v>1715</v>
      </c>
      <c r="AE433">
        <v>49</v>
      </c>
      <c r="AF433" t="s">
        <v>19242</v>
      </c>
      <c r="AG433" t="s">
        <v>96</v>
      </c>
      <c r="AH433" t="s">
        <v>118</v>
      </c>
      <c r="AI433" t="s">
        <v>96</v>
      </c>
      <c r="AJ433" t="s">
        <v>96</v>
      </c>
      <c r="AK433">
        <v>5</v>
      </c>
      <c r="AL433" t="s">
        <v>96</v>
      </c>
      <c r="AM433" t="s">
        <v>96</v>
      </c>
      <c r="AN433">
        <v>2</v>
      </c>
      <c r="AO433">
        <v>5</v>
      </c>
      <c r="AP433">
        <v>5</v>
      </c>
    </row>
    <row r="434" spans="1:42" x14ac:dyDescent="0.25">
      <c r="A434" t="s">
        <v>2616</v>
      </c>
      <c r="B434">
        <v>25.2219226253813</v>
      </c>
      <c r="C434">
        <v>146</v>
      </c>
      <c r="D434" t="s">
        <v>17672</v>
      </c>
      <c r="E434">
        <v>2283</v>
      </c>
      <c r="F434">
        <v>2299.1586851340799</v>
      </c>
      <c r="G434">
        <v>67.637928452923802</v>
      </c>
      <c r="H434" t="s">
        <v>17673</v>
      </c>
      <c r="I434" t="s">
        <v>17674</v>
      </c>
      <c r="J434" t="s">
        <v>44</v>
      </c>
      <c r="K434">
        <v>1024943.56309408</v>
      </c>
      <c r="L434">
        <v>298745.45854914899</v>
      </c>
      <c r="M434" t="s">
        <v>98</v>
      </c>
      <c r="N434" t="s">
        <v>98</v>
      </c>
      <c r="O434">
        <v>1024944</v>
      </c>
      <c r="P434">
        <v>4099776</v>
      </c>
      <c r="Q434">
        <v>123</v>
      </c>
      <c r="R434">
        <v>25.256022625381298</v>
      </c>
      <c r="S434" t="s">
        <v>2617</v>
      </c>
      <c r="T434">
        <v>2283</v>
      </c>
      <c r="U434">
        <v>2292.1586851340799</v>
      </c>
      <c r="V434">
        <v>67.599999999999994</v>
      </c>
      <c r="W434" t="s">
        <v>17675</v>
      </c>
      <c r="X434">
        <v>72102278</v>
      </c>
      <c r="Y434" t="s">
        <v>96</v>
      </c>
      <c r="Z434" t="s">
        <v>2617</v>
      </c>
      <c r="AA434" t="s">
        <v>2619</v>
      </c>
      <c r="AB434" t="s">
        <v>2616</v>
      </c>
      <c r="AC434" t="s">
        <v>10540</v>
      </c>
      <c r="AD434" t="s">
        <v>2618</v>
      </c>
      <c r="AE434">
        <v>123</v>
      </c>
      <c r="AF434" t="s">
        <v>17675</v>
      </c>
      <c r="AG434" t="s">
        <v>96</v>
      </c>
      <c r="AH434" t="s">
        <v>118</v>
      </c>
      <c r="AI434" t="s">
        <v>96</v>
      </c>
      <c r="AJ434" t="s">
        <v>96</v>
      </c>
      <c r="AK434">
        <v>5</v>
      </c>
      <c r="AL434" t="s">
        <v>96</v>
      </c>
      <c r="AM434" t="s">
        <v>96</v>
      </c>
      <c r="AN434">
        <v>2</v>
      </c>
      <c r="AO434">
        <v>5</v>
      </c>
      <c r="AP434">
        <v>5</v>
      </c>
    </row>
    <row r="435" spans="1:42" x14ac:dyDescent="0.25">
      <c r="A435" t="s">
        <v>3623</v>
      </c>
      <c r="B435">
        <v>25.244330500249099</v>
      </c>
      <c r="C435">
        <v>100</v>
      </c>
      <c r="D435" t="s">
        <v>13974</v>
      </c>
      <c r="E435">
        <v>1221</v>
      </c>
      <c r="F435">
        <v>2301.6659300771898</v>
      </c>
      <c r="G435">
        <v>70.296620443850401</v>
      </c>
      <c r="H435" t="s">
        <v>13975</v>
      </c>
      <c r="I435" t="s">
        <v>13976</v>
      </c>
      <c r="J435" t="s">
        <v>43</v>
      </c>
      <c r="K435">
        <v>276904.69112497102</v>
      </c>
      <c r="L435">
        <v>167772.27012166701</v>
      </c>
      <c r="M435" t="s">
        <v>98</v>
      </c>
      <c r="N435" t="s">
        <v>98</v>
      </c>
      <c r="O435">
        <v>276905</v>
      </c>
      <c r="P435">
        <v>1107620</v>
      </c>
      <c r="Q435">
        <v>33</v>
      </c>
      <c r="R435">
        <v>25.278430500249097</v>
      </c>
      <c r="S435" t="s">
        <v>3621</v>
      </c>
      <c r="T435">
        <v>1221</v>
      </c>
      <c r="U435">
        <v>2294.6659300771898</v>
      </c>
      <c r="V435">
        <v>70.3</v>
      </c>
      <c r="W435" t="s">
        <v>15547</v>
      </c>
      <c r="X435">
        <v>72102278</v>
      </c>
      <c r="Y435" t="s">
        <v>96</v>
      </c>
      <c r="Z435" t="s">
        <v>3621</v>
      </c>
      <c r="AA435" t="s">
        <v>3622</v>
      </c>
      <c r="AB435" t="s">
        <v>3623</v>
      </c>
      <c r="AC435" t="s">
        <v>3624</v>
      </c>
      <c r="AD435" t="s">
        <v>3625</v>
      </c>
      <c r="AE435">
        <v>33</v>
      </c>
      <c r="AF435" t="s">
        <v>15547</v>
      </c>
      <c r="AG435" t="s">
        <v>96</v>
      </c>
      <c r="AH435" t="s">
        <v>96</v>
      </c>
      <c r="AI435" t="s">
        <v>96</v>
      </c>
      <c r="AJ435" t="s">
        <v>96</v>
      </c>
      <c r="AK435">
        <v>5</v>
      </c>
      <c r="AL435">
        <v>4</v>
      </c>
      <c r="AM435">
        <v>3</v>
      </c>
      <c r="AN435">
        <v>2</v>
      </c>
      <c r="AO435">
        <v>5</v>
      </c>
      <c r="AP435">
        <v>5</v>
      </c>
    </row>
    <row r="436" spans="1:42" x14ac:dyDescent="0.25">
      <c r="A436" t="s">
        <v>3623</v>
      </c>
      <c r="B436">
        <v>25.244794003136398</v>
      </c>
      <c r="C436">
        <v>100.09999847412099</v>
      </c>
      <c r="D436" t="s">
        <v>19243</v>
      </c>
      <c r="F436">
        <v>2301.7177919907899</v>
      </c>
      <c r="G436">
        <v>57.948606194401002</v>
      </c>
      <c r="H436" t="s">
        <v>19244</v>
      </c>
      <c r="I436" t="s">
        <v>19245</v>
      </c>
      <c r="J436" t="s">
        <v>3397</v>
      </c>
      <c r="K436">
        <v>372480.36691750801</v>
      </c>
      <c r="L436">
        <v>167772.27012166701</v>
      </c>
      <c r="M436" t="s">
        <v>98</v>
      </c>
      <c r="N436" t="s">
        <v>98</v>
      </c>
      <c r="O436">
        <v>372480</v>
      </c>
      <c r="P436">
        <v>1489920</v>
      </c>
      <c r="Q436">
        <v>45</v>
      </c>
      <c r="R436">
        <v>25.278894003136397</v>
      </c>
      <c r="S436" t="s">
        <v>3621</v>
      </c>
      <c r="T436" t="s">
        <v>96</v>
      </c>
      <c r="U436">
        <v>2294.7177919907899</v>
      </c>
      <c r="V436">
        <v>57.9</v>
      </c>
      <c r="W436" t="s">
        <v>15547</v>
      </c>
      <c r="X436">
        <v>72102278</v>
      </c>
      <c r="Y436" t="s">
        <v>96</v>
      </c>
      <c r="Z436" t="s">
        <v>3621</v>
      </c>
      <c r="AA436" t="s">
        <v>3622</v>
      </c>
      <c r="AB436" t="s">
        <v>3623</v>
      </c>
      <c r="AC436" t="s">
        <v>3624</v>
      </c>
      <c r="AD436" t="s">
        <v>3625</v>
      </c>
      <c r="AE436">
        <v>45</v>
      </c>
      <c r="AF436" t="s">
        <v>15547</v>
      </c>
      <c r="AG436" t="s">
        <v>96</v>
      </c>
      <c r="AH436" t="s">
        <v>96</v>
      </c>
      <c r="AI436" t="s">
        <v>96</v>
      </c>
      <c r="AJ436" t="s">
        <v>96</v>
      </c>
      <c r="AK436">
        <v>5</v>
      </c>
      <c r="AL436" t="s">
        <v>96</v>
      </c>
      <c r="AM436">
        <v>3</v>
      </c>
      <c r="AN436">
        <v>2</v>
      </c>
      <c r="AO436">
        <v>5</v>
      </c>
      <c r="AP436">
        <v>5</v>
      </c>
    </row>
    <row r="437" spans="1:42" x14ac:dyDescent="0.25">
      <c r="A437" t="s">
        <v>3374</v>
      </c>
      <c r="B437">
        <v>25.301770921603602</v>
      </c>
      <c r="C437">
        <v>83</v>
      </c>
      <c r="D437" t="s">
        <v>11977</v>
      </c>
      <c r="E437">
        <v>1653</v>
      </c>
      <c r="F437">
        <v>2308.0930101470699</v>
      </c>
      <c r="G437">
        <v>53.5588453134026</v>
      </c>
      <c r="H437" t="s">
        <v>11978</v>
      </c>
      <c r="I437" t="s">
        <v>11979</v>
      </c>
      <c r="J437" t="s">
        <v>43</v>
      </c>
      <c r="K437">
        <v>1206878.43015905</v>
      </c>
      <c r="L437">
        <v>652032.40924284398</v>
      </c>
      <c r="M437">
        <v>45920.796095882703</v>
      </c>
      <c r="N437">
        <v>45920.796095882703</v>
      </c>
      <c r="O437">
        <v>1160958</v>
      </c>
      <c r="P437">
        <v>4643832</v>
      </c>
      <c r="Q437">
        <v>140</v>
      </c>
      <c r="R437">
        <v>25.3358709216036</v>
      </c>
      <c r="S437" t="s">
        <v>3374</v>
      </c>
      <c r="T437">
        <v>1653</v>
      </c>
      <c r="U437">
        <v>2301.0930101470699</v>
      </c>
      <c r="V437">
        <v>53.6</v>
      </c>
      <c r="W437" t="s">
        <v>15550</v>
      </c>
      <c r="X437">
        <v>72102278</v>
      </c>
      <c r="Y437" t="s">
        <v>96</v>
      </c>
      <c r="Z437" t="s">
        <v>3374</v>
      </c>
      <c r="AA437" t="s">
        <v>3375</v>
      </c>
      <c r="AB437" t="s">
        <v>3376</v>
      </c>
      <c r="AC437" t="s">
        <v>3377</v>
      </c>
      <c r="AD437" t="s">
        <v>3378</v>
      </c>
      <c r="AE437">
        <v>140</v>
      </c>
      <c r="AF437" t="s">
        <v>15550</v>
      </c>
      <c r="AG437" t="s">
        <v>96</v>
      </c>
      <c r="AH437" t="s">
        <v>96</v>
      </c>
      <c r="AI437" t="s">
        <v>96</v>
      </c>
      <c r="AJ437" t="s">
        <v>96</v>
      </c>
      <c r="AK437">
        <v>5</v>
      </c>
      <c r="AL437">
        <v>4</v>
      </c>
      <c r="AM437">
        <v>3</v>
      </c>
      <c r="AN437">
        <v>2</v>
      </c>
      <c r="AO437">
        <v>5</v>
      </c>
      <c r="AP437">
        <v>5</v>
      </c>
    </row>
    <row r="438" spans="1:42" x14ac:dyDescent="0.25">
      <c r="A438" t="s">
        <v>1840</v>
      </c>
      <c r="B438">
        <v>25.306689589854301</v>
      </c>
      <c r="C438">
        <v>56.099998474121101</v>
      </c>
      <c r="D438" t="s">
        <v>1841</v>
      </c>
      <c r="E438">
        <v>2047</v>
      </c>
      <c r="F438">
        <v>2308.6433660452199</v>
      </c>
      <c r="G438">
        <v>79.674519518535604</v>
      </c>
      <c r="H438" t="s">
        <v>1842</v>
      </c>
      <c r="I438" t="s">
        <v>1843</v>
      </c>
      <c r="J438" t="s">
        <v>43</v>
      </c>
      <c r="K438">
        <v>4532334.0141272703</v>
      </c>
      <c r="L438">
        <v>790937.89572739205</v>
      </c>
      <c r="M438" t="s">
        <v>98</v>
      </c>
      <c r="N438" t="s">
        <v>98</v>
      </c>
      <c r="O438">
        <v>4532334</v>
      </c>
      <c r="P438">
        <v>18129336</v>
      </c>
      <c r="Q438">
        <v>545</v>
      </c>
      <c r="R438">
        <v>25.3407895898543</v>
      </c>
      <c r="S438" t="s">
        <v>1840</v>
      </c>
      <c r="T438">
        <v>2047</v>
      </c>
      <c r="U438">
        <v>2301.6433660452199</v>
      </c>
      <c r="V438">
        <v>79.7</v>
      </c>
      <c r="W438" t="s">
        <v>19246</v>
      </c>
      <c r="X438">
        <v>72102278</v>
      </c>
      <c r="Y438" t="s">
        <v>96</v>
      </c>
      <c r="Z438" t="s">
        <v>1840</v>
      </c>
      <c r="AA438" t="s">
        <v>1844</v>
      </c>
      <c r="AB438" t="s">
        <v>1845</v>
      </c>
      <c r="AC438" t="s">
        <v>1846</v>
      </c>
      <c r="AD438" t="s">
        <v>11976</v>
      </c>
      <c r="AE438">
        <v>545</v>
      </c>
      <c r="AF438" t="s">
        <v>19246</v>
      </c>
      <c r="AG438" t="s">
        <v>96</v>
      </c>
      <c r="AH438" t="s">
        <v>96</v>
      </c>
      <c r="AI438" t="s">
        <v>96</v>
      </c>
      <c r="AJ438" t="s">
        <v>96</v>
      </c>
      <c r="AK438">
        <v>5</v>
      </c>
      <c r="AL438">
        <v>4</v>
      </c>
      <c r="AM438">
        <v>3</v>
      </c>
      <c r="AN438">
        <v>2</v>
      </c>
      <c r="AO438">
        <v>5</v>
      </c>
      <c r="AP438">
        <v>5</v>
      </c>
    </row>
    <row r="439" spans="1:42" x14ac:dyDescent="0.25">
      <c r="A439" t="s">
        <v>1331</v>
      </c>
      <c r="B439">
        <v>25.334696495006501</v>
      </c>
      <c r="C439">
        <v>195</v>
      </c>
      <c r="D439" t="s">
        <v>7969</v>
      </c>
      <c r="E439">
        <v>3283</v>
      </c>
      <c r="F439">
        <v>2311.7770934392302</v>
      </c>
      <c r="G439">
        <v>65.898521466031596</v>
      </c>
      <c r="H439" t="s">
        <v>7970</v>
      </c>
      <c r="I439" t="s">
        <v>7971</v>
      </c>
      <c r="J439" t="s">
        <v>43</v>
      </c>
      <c r="K439">
        <v>204792.828966659</v>
      </c>
      <c r="L439">
        <v>132137.59194012801</v>
      </c>
      <c r="M439" t="s">
        <v>98</v>
      </c>
      <c r="N439" t="s">
        <v>98</v>
      </c>
      <c r="O439">
        <v>204793</v>
      </c>
      <c r="P439">
        <v>819172</v>
      </c>
      <c r="Q439">
        <v>25</v>
      </c>
      <c r="R439">
        <v>25.368796495006499</v>
      </c>
      <c r="S439" t="s">
        <v>1332</v>
      </c>
      <c r="T439">
        <v>3283</v>
      </c>
      <c r="U439">
        <v>2304.7770934392302</v>
      </c>
      <c r="V439">
        <v>65.900000000000006</v>
      </c>
      <c r="W439" t="s">
        <v>19247</v>
      </c>
      <c r="X439">
        <v>72102278</v>
      </c>
      <c r="Y439" t="s">
        <v>96</v>
      </c>
      <c r="Z439" t="s">
        <v>1332</v>
      </c>
      <c r="AA439" t="s">
        <v>1334</v>
      </c>
      <c r="AB439" t="s">
        <v>1331</v>
      </c>
      <c r="AC439" t="s">
        <v>1594</v>
      </c>
      <c r="AD439" t="s">
        <v>1333</v>
      </c>
      <c r="AE439">
        <v>25</v>
      </c>
      <c r="AF439" t="s">
        <v>19247</v>
      </c>
      <c r="AG439" t="s">
        <v>96</v>
      </c>
      <c r="AH439" t="s">
        <v>96</v>
      </c>
      <c r="AI439" t="s">
        <v>96</v>
      </c>
      <c r="AJ439" t="s">
        <v>96</v>
      </c>
      <c r="AK439">
        <v>5</v>
      </c>
      <c r="AL439">
        <v>4</v>
      </c>
      <c r="AM439">
        <v>3</v>
      </c>
      <c r="AN439">
        <v>2</v>
      </c>
      <c r="AO439">
        <v>5</v>
      </c>
      <c r="AP439">
        <v>5</v>
      </c>
    </row>
    <row r="440" spans="1:42" x14ac:dyDescent="0.25">
      <c r="A440" t="s">
        <v>11984</v>
      </c>
      <c r="B440">
        <v>25.364088677847398</v>
      </c>
      <c r="C440">
        <v>139</v>
      </c>
      <c r="D440" t="s">
        <v>19248</v>
      </c>
      <c r="E440">
        <v>2016</v>
      </c>
      <c r="F440">
        <v>2315.06582127396</v>
      </c>
      <c r="G440">
        <v>60.626971875088898</v>
      </c>
      <c r="H440" t="s">
        <v>19249</v>
      </c>
      <c r="I440" t="s">
        <v>19250</v>
      </c>
      <c r="J440" t="s">
        <v>43</v>
      </c>
      <c r="K440">
        <v>206406.34280519001</v>
      </c>
      <c r="L440">
        <v>52130.272675335698</v>
      </c>
      <c r="M440" t="s">
        <v>98</v>
      </c>
      <c r="N440" t="s">
        <v>98</v>
      </c>
      <c r="O440">
        <v>206406</v>
      </c>
      <c r="P440">
        <v>825624</v>
      </c>
      <c r="Q440">
        <v>25</v>
      </c>
      <c r="R440">
        <v>25.398188677847397</v>
      </c>
      <c r="S440" t="s">
        <v>11984</v>
      </c>
      <c r="T440">
        <v>2016</v>
      </c>
      <c r="U440">
        <v>2308.06582127396</v>
      </c>
      <c r="V440">
        <v>60.6</v>
      </c>
      <c r="W440" t="s">
        <v>19251</v>
      </c>
      <c r="X440">
        <v>72102278</v>
      </c>
      <c r="Y440" t="s">
        <v>96</v>
      </c>
      <c r="Z440" t="s">
        <v>11984</v>
      </c>
      <c r="AA440" t="s">
        <v>11986</v>
      </c>
      <c r="AB440" t="s">
        <v>11980</v>
      </c>
      <c r="AC440" t="s">
        <v>13982</v>
      </c>
      <c r="AD440" t="s">
        <v>11985</v>
      </c>
      <c r="AE440">
        <v>25</v>
      </c>
      <c r="AF440" t="s">
        <v>19251</v>
      </c>
      <c r="AG440" t="s">
        <v>96</v>
      </c>
      <c r="AH440" t="s">
        <v>96</v>
      </c>
      <c r="AI440" t="s">
        <v>96</v>
      </c>
      <c r="AJ440" t="s">
        <v>96</v>
      </c>
      <c r="AK440">
        <v>5</v>
      </c>
      <c r="AL440">
        <v>4</v>
      </c>
      <c r="AM440">
        <v>3</v>
      </c>
      <c r="AN440">
        <v>2</v>
      </c>
      <c r="AO440">
        <v>5</v>
      </c>
      <c r="AP440">
        <v>5</v>
      </c>
    </row>
    <row r="441" spans="1:42" x14ac:dyDescent="0.25">
      <c r="A441" t="s">
        <v>19252</v>
      </c>
      <c r="B441">
        <v>25.3777968836181</v>
      </c>
      <c r="C441">
        <v>125.09999847412099</v>
      </c>
      <c r="D441" t="s">
        <v>19253</v>
      </c>
      <c r="E441">
        <v>1738</v>
      </c>
      <c r="F441">
        <v>2316.5996494392998</v>
      </c>
      <c r="G441">
        <v>50.321919112440398</v>
      </c>
      <c r="H441" t="s">
        <v>19254</v>
      </c>
      <c r="I441" t="s">
        <v>19255</v>
      </c>
      <c r="J441" t="s">
        <v>43</v>
      </c>
      <c r="K441">
        <v>29104.5030364876</v>
      </c>
      <c r="L441">
        <v>5672.5068691413999</v>
      </c>
      <c r="M441" t="s">
        <v>98</v>
      </c>
      <c r="N441" t="s">
        <v>98</v>
      </c>
      <c r="O441">
        <v>29105</v>
      </c>
      <c r="P441">
        <v>116420</v>
      </c>
      <c r="Q441">
        <v>3</v>
      </c>
      <c r="R441">
        <v>25.411896883618098</v>
      </c>
      <c r="S441" t="s">
        <v>19252</v>
      </c>
      <c r="T441">
        <v>1738</v>
      </c>
      <c r="U441">
        <v>2309.5996494392998</v>
      </c>
      <c r="V441">
        <v>50.3</v>
      </c>
      <c r="W441" t="s">
        <v>19256</v>
      </c>
      <c r="X441">
        <v>72102278</v>
      </c>
      <c r="Y441" t="s">
        <v>96</v>
      </c>
      <c r="Z441" t="s">
        <v>19252</v>
      </c>
      <c r="AA441" t="s">
        <v>19257</v>
      </c>
      <c r="AB441" t="s">
        <v>19258</v>
      </c>
      <c r="AC441" t="s">
        <v>19259</v>
      </c>
      <c r="AD441" t="s">
        <v>19260</v>
      </c>
      <c r="AE441">
        <v>3</v>
      </c>
      <c r="AF441" t="s">
        <v>19256</v>
      </c>
      <c r="AG441" t="s">
        <v>96</v>
      </c>
      <c r="AH441" t="s">
        <v>96</v>
      </c>
      <c r="AI441" t="s">
        <v>96</v>
      </c>
      <c r="AJ441" t="s">
        <v>96</v>
      </c>
      <c r="AK441">
        <v>5</v>
      </c>
      <c r="AL441">
        <v>4</v>
      </c>
      <c r="AM441">
        <v>3</v>
      </c>
      <c r="AN441">
        <v>2</v>
      </c>
      <c r="AO441">
        <v>5</v>
      </c>
      <c r="AP441">
        <v>5</v>
      </c>
    </row>
    <row r="442" spans="1:42" x14ac:dyDescent="0.25">
      <c r="A442" t="s">
        <v>8900</v>
      </c>
      <c r="B442">
        <v>25.411560849587499</v>
      </c>
      <c r="C442">
        <v>241</v>
      </c>
      <c r="D442" t="s">
        <v>19261</v>
      </c>
      <c r="E442">
        <v>1367</v>
      </c>
      <c r="F442">
        <v>2320.3775415167802</v>
      </c>
      <c r="G442">
        <v>53.091027855191001</v>
      </c>
      <c r="H442" t="s">
        <v>19262</v>
      </c>
      <c r="I442" t="s">
        <v>19263</v>
      </c>
      <c r="J442" t="s">
        <v>43</v>
      </c>
      <c r="K442">
        <v>165297.446248864</v>
      </c>
      <c r="L442">
        <v>26846.686442260299</v>
      </c>
      <c r="M442" t="s">
        <v>98</v>
      </c>
      <c r="N442" t="s">
        <v>98</v>
      </c>
      <c r="O442">
        <v>165297</v>
      </c>
      <c r="P442">
        <v>661188</v>
      </c>
      <c r="Q442">
        <v>20</v>
      </c>
      <c r="R442">
        <v>25.445660849587497</v>
      </c>
      <c r="S442" t="s">
        <v>8900</v>
      </c>
      <c r="T442">
        <v>1367</v>
      </c>
      <c r="U442">
        <v>2313.3775415167802</v>
      </c>
      <c r="V442">
        <v>53.1</v>
      </c>
      <c r="W442" t="s">
        <v>19264</v>
      </c>
      <c r="X442">
        <v>72102278</v>
      </c>
      <c r="Y442" t="s">
        <v>96</v>
      </c>
      <c r="Z442" t="s">
        <v>8900</v>
      </c>
      <c r="AA442" t="s">
        <v>8904</v>
      </c>
      <c r="AB442" t="s">
        <v>8907</v>
      </c>
      <c r="AC442" t="s">
        <v>8905</v>
      </c>
      <c r="AD442" t="s">
        <v>10546</v>
      </c>
      <c r="AE442">
        <v>20</v>
      </c>
      <c r="AF442" t="s">
        <v>19264</v>
      </c>
      <c r="AG442" t="s">
        <v>96</v>
      </c>
      <c r="AH442" t="s">
        <v>96</v>
      </c>
      <c r="AI442" t="s">
        <v>96</v>
      </c>
      <c r="AJ442" t="s">
        <v>96</v>
      </c>
      <c r="AK442">
        <v>5</v>
      </c>
      <c r="AL442">
        <v>4</v>
      </c>
      <c r="AM442">
        <v>3</v>
      </c>
      <c r="AN442">
        <v>2</v>
      </c>
      <c r="AO442">
        <v>5</v>
      </c>
      <c r="AP442">
        <v>5</v>
      </c>
    </row>
    <row r="443" spans="1:42" x14ac:dyDescent="0.25">
      <c r="A443" t="s">
        <v>2622</v>
      </c>
      <c r="B443">
        <v>25.488922754969899</v>
      </c>
      <c r="C443">
        <v>211</v>
      </c>
      <c r="D443" t="s">
        <v>19265</v>
      </c>
      <c r="E443">
        <v>2016</v>
      </c>
      <c r="F443">
        <v>2329.0336611713001</v>
      </c>
      <c r="G443">
        <v>68.129689447636395</v>
      </c>
      <c r="H443" t="s">
        <v>19266</v>
      </c>
      <c r="I443" t="s">
        <v>1552</v>
      </c>
      <c r="J443" t="s">
        <v>43</v>
      </c>
      <c r="K443">
        <v>231626.37195307101</v>
      </c>
      <c r="L443">
        <v>97830.152597635897</v>
      </c>
      <c r="M443" t="s">
        <v>98</v>
      </c>
      <c r="N443" t="s">
        <v>98</v>
      </c>
      <c r="O443">
        <v>231626</v>
      </c>
      <c r="P443">
        <v>926504</v>
      </c>
      <c r="Q443">
        <v>28</v>
      </c>
      <c r="R443">
        <v>25.523022754969897</v>
      </c>
      <c r="S443" t="s">
        <v>2622</v>
      </c>
      <c r="T443">
        <v>2016</v>
      </c>
      <c r="U443">
        <v>2322.0336611713001</v>
      </c>
      <c r="V443">
        <v>68.099999999999994</v>
      </c>
      <c r="W443" t="s">
        <v>19267</v>
      </c>
      <c r="X443">
        <v>72102278</v>
      </c>
      <c r="Y443" t="s">
        <v>96</v>
      </c>
      <c r="Z443" t="s">
        <v>2622</v>
      </c>
      <c r="AA443" t="s">
        <v>2623</v>
      </c>
      <c r="AB443" t="s">
        <v>2624</v>
      </c>
      <c r="AC443" t="s">
        <v>2625</v>
      </c>
      <c r="AD443" t="s">
        <v>2626</v>
      </c>
      <c r="AE443">
        <v>28</v>
      </c>
      <c r="AF443" t="s">
        <v>19267</v>
      </c>
      <c r="AG443" t="s">
        <v>96</v>
      </c>
      <c r="AH443" t="s">
        <v>96</v>
      </c>
      <c r="AI443" t="s">
        <v>96</v>
      </c>
      <c r="AJ443" t="s">
        <v>96</v>
      </c>
      <c r="AK443">
        <v>5</v>
      </c>
      <c r="AL443">
        <v>4</v>
      </c>
      <c r="AM443">
        <v>3</v>
      </c>
      <c r="AN443">
        <v>2</v>
      </c>
      <c r="AO443">
        <v>5</v>
      </c>
      <c r="AP443">
        <v>5</v>
      </c>
    </row>
    <row r="444" spans="1:42" x14ac:dyDescent="0.25">
      <c r="A444" t="s">
        <v>11999</v>
      </c>
      <c r="B444">
        <v>25.546747605030198</v>
      </c>
      <c r="C444">
        <v>184</v>
      </c>
      <c r="D444" t="s">
        <v>19268</v>
      </c>
      <c r="F444">
        <v>2335.5037554464202</v>
      </c>
      <c r="G444">
        <v>66.8713698578904</v>
      </c>
      <c r="H444" t="s">
        <v>19269</v>
      </c>
      <c r="I444" t="s">
        <v>19270</v>
      </c>
      <c r="J444" t="s">
        <v>39</v>
      </c>
      <c r="K444">
        <v>294159.078463368</v>
      </c>
      <c r="L444">
        <v>176148.14462734701</v>
      </c>
      <c r="M444" t="s">
        <v>98</v>
      </c>
      <c r="N444" t="s">
        <v>98</v>
      </c>
      <c r="O444">
        <v>294159</v>
      </c>
      <c r="P444">
        <v>1176636</v>
      </c>
      <c r="Q444">
        <v>35</v>
      </c>
      <c r="R444">
        <v>25.580847605030197</v>
      </c>
      <c r="S444" t="s">
        <v>12003</v>
      </c>
      <c r="T444" t="s">
        <v>96</v>
      </c>
      <c r="U444">
        <v>2328.5037554464202</v>
      </c>
      <c r="V444">
        <v>66.900000000000006</v>
      </c>
      <c r="W444" t="s">
        <v>19271</v>
      </c>
      <c r="X444">
        <v>72102278</v>
      </c>
      <c r="Y444" t="s">
        <v>96</v>
      </c>
      <c r="Z444" t="s">
        <v>12003</v>
      </c>
      <c r="AA444" t="s">
        <v>12005</v>
      </c>
      <c r="AB444" t="s">
        <v>11999</v>
      </c>
      <c r="AC444" t="s">
        <v>19272</v>
      </c>
      <c r="AD444" t="s">
        <v>12004</v>
      </c>
      <c r="AE444">
        <v>35</v>
      </c>
      <c r="AF444" t="s">
        <v>19271</v>
      </c>
      <c r="AG444" t="s">
        <v>96</v>
      </c>
      <c r="AH444" t="s">
        <v>96</v>
      </c>
      <c r="AI444" t="s">
        <v>96</v>
      </c>
      <c r="AJ444" t="s">
        <v>96</v>
      </c>
      <c r="AK444">
        <v>5</v>
      </c>
      <c r="AL444" t="s">
        <v>96</v>
      </c>
      <c r="AM444">
        <v>3</v>
      </c>
      <c r="AN444">
        <v>2</v>
      </c>
      <c r="AO444">
        <v>5</v>
      </c>
      <c r="AP444">
        <v>5</v>
      </c>
    </row>
    <row r="445" spans="1:42" x14ac:dyDescent="0.25">
      <c r="A445" t="s">
        <v>1597</v>
      </c>
      <c r="B445">
        <v>25.565800658389001</v>
      </c>
      <c r="C445">
        <v>99</v>
      </c>
      <c r="D445">
        <v>1553840</v>
      </c>
      <c r="F445">
        <v>2337.6356252451601</v>
      </c>
      <c r="G445">
        <v>53.0477621007145</v>
      </c>
      <c r="H445" t="s">
        <v>7613</v>
      </c>
      <c r="I445" t="s">
        <v>7614</v>
      </c>
      <c r="J445" t="s">
        <v>3397</v>
      </c>
      <c r="K445">
        <v>196250.746261338</v>
      </c>
      <c r="L445">
        <v>14538.4359861009</v>
      </c>
      <c r="M445" t="s">
        <v>98</v>
      </c>
      <c r="N445" t="s">
        <v>98</v>
      </c>
      <c r="O445">
        <v>196251</v>
      </c>
      <c r="P445">
        <v>785004</v>
      </c>
      <c r="Q445">
        <v>24</v>
      </c>
      <c r="R445">
        <v>25.599900658389</v>
      </c>
      <c r="S445" t="s">
        <v>1597</v>
      </c>
      <c r="T445" t="s">
        <v>96</v>
      </c>
      <c r="U445">
        <v>2330.6356252451601</v>
      </c>
      <c r="V445">
        <v>53</v>
      </c>
      <c r="W445" t="s">
        <v>19273</v>
      </c>
      <c r="X445">
        <v>72102278</v>
      </c>
      <c r="Y445" t="s">
        <v>96</v>
      </c>
      <c r="Z445" t="s">
        <v>1597</v>
      </c>
      <c r="AA445" t="s">
        <v>1595</v>
      </c>
      <c r="AB445" t="s">
        <v>1598</v>
      </c>
      <c r="AC445" t="s">
        <v>1596</v>
      </c>
      <c r="AD445" t="s">
        <v>19274</v>
      </c>
      <c r="AE445">
        <v>24</v>
      </c>
      <c r="AF445" t="s">
        <v>19273</v>
      </c>
      <c r="AG445" t="s">
        <v>96</v>
      </c>
      <c r="AH445" t="s">
        <v>96</v>
      </c>
      <c r="AI445" t="s">
        <v>96</v>
      </c>
      <c r="AJ445" t="s">
        <v>96</v>
      </c>
      <c r="AK445">
        <v>5</v>
      </c>
      <c r="AL445" t="s">
        <v>96</v>
      </c>
      <c r="AM445">
        <v>3</v>
      </c>
      <c r="AN445">
        <v>2</v>
      </c>
      <c r="AO445">
        <v>5</v>
      </c>
      <c r="AP445">
        <v>5</v>
      </c>
    </row>
    <row r="446" spans="1:42" x14ac:dyDescent="0.25">
      <c r="A446" t="s">
        <v>19275</v>
      </c>
      <c r="B446">
        <v>25.570309504404602</v>
      </c>
      <c r="C446">
        <v>194</v>
      </c>
      <c r="D446" t="s">
        <v>19276</v>
      </c>
      <c r="E446">
        <v>1613</v>
      </c>
      <c r="F446">
        <v>2338.1401256245399</v>
      </c>
      <c r="G446">
        <v>53.576075066612098</v>
      </c>
      <c r="H446" t="s">
        <v>19277</v>
      </c>
      <c r="I446" t="s">
        <v>19278</v>
      </c>
      <c r="J446" t="s">
        <v>43</v>
      </c>
      <c r="K446">
        <v>392756.65468139597</v>
      </c>
      <c r="L446">
        <v>68755.973540979598</v>
      </c>
      <c r="M446" t="s">
        <v>98</v>
      </c>
      <c r="N446" t="s">
        <v>98</v>
      </c>
      <c r="O446">
        <v>392757</v>
      </c>
      <c r="P446">
        <v>1571028</v>
      </c>
      <c r="Q446">
        <v>47</v>
      </c>
      <c r="R446">
        <v>25.6044095044046</v>
      </c>
      <c r="S446" t="s">
        <v>19275</v>
      </c>
      <c r="T446">
        <v>1613</v>
      </c>
      <c r="U446">
        <v>2331.1401256245399</v>
      </c>
      <c r="V446">
        <v>53.6</v>
      </c>
      <c r="W446" t="s">
        <v>19279</v>
      </c>
      <c r="X446">
        <v>72102278</v>
      </c>
      <c r="Y446" t="s">
        <v>96</v>
      </c>
      <c r="Z446" t="s">
        <v>19275</v>
      </c>
      <c r="AA446" t="s">
        <v>19280</v>
      </c>
      <c r="AB446" t="s">
        <v>19281</v>
      </c>
      <c r="AC446" t="s">
        <v>19282</v>
      </c>
      <c r="AD446" t="s">
        <v>19283</v>
      </c>
      <c r="AE446">
        <v>47</v>
      </c>
      <c r="AF446" t="s">
        <v>19279</v>
      </c>
      <c r="AG446" t="s">
        <v>96</v>
      </c>
      <c r="AH446" t="s">
        <v>96</v>
      </c>
      <c r="AI446" t="s">
        <v>96</v>
      </c>
      <c r="AJ446" t="s">
        <v>96</v>
      </c>
      <c r="AK446">
        <v>5</v>
      </c>
      <c r="AL446">
        <v>4</v>
      </c>
      <c r="AM446">
        <v>3</v>
      </c>
      <c r="AN446">
        <v>2</v>
      </c>
      <c r="AO446">
        <v>5</v>
      </c>
      <c r="AP446">
        <v>5</v>
      </c>
    </row>
    <row r="447" spans="1:42" x14ac:dyDescent="0.25">
      <c r="A447" t="s">
        <v>19284</v>
      </c>
      <c r="B447">
        <v>25.639500112594501</v>
      </c>
      <c r="C447">
        <v>55.099998474121101</v>
      </c>
      <c r="D447" t="s">
        <v>19285</v>
      </c>
      <c r="E447">
        <v>1139</v>
      </c>
      <c r="F447">
        <v>2345.8819486897901</v>
      </c>
      <c r="G447">
        <v>51.573057997456999</v>
      </c>
      <c r="H447" t="s">
        <v>19286</v>
      </c>
      <c r="I447" t="s">
        <v>19287</v>
      </c>
      <c r="J447" t="s">
        <v>43</v>
      </c>
      <c r="K447">
        <v>16064.439673409401</v>
      </c>
      <c r="L447">
        <v>3387.0249590539802</v>
      </c>
      <c r="M447" t="s">
        <v>98</v>
      </c>
      <c r="N447" t="s">
        <v>98</v>
      </c>
      <c r="O447">
        <v>16064</v>
      </c>
      <c r="P447">
        <v>64256</v>
      </c>
      <c r="Q447">
        <v>2</v>
      </c>
      <c r="R447">
        <v>25.673600112594499</v>
      </c>
      <c r="S447" t="s">
        <v>19288</v>
      </c>
      <c r="T447">
        <v>1139</v>
      </c>
      <c r="U447">
        <v>2338.8819486897901</v>
      </c>
      <c r="V447">
        <v>51.6</v>
      </c>
      <c r="W447" t="s">
        <v>19289</v>
      </c>
      <c r="X447">
        <v>72102278</v>
      </c>
      <c r="Y447" t="s">
        <v>96</v>
      </c>
      <c r="Z447" t="s">
        <v>19288</v>
      </c>
      <c r="AA447" t="s">
        <v>19290</v>
      </c>
      <c r="AB447" t="s">
        <v>19284</v>
      </c>
      <c r="AC447" t="s">
        <v>19291</v>
      </c>
      <c r="AD447" t="s">
        <v>19292</v>
      </c>
      <c r="AE447">
        <v>2</v>
      </c>
      <c r="AF447" t="s">
        <v>19289</v>
      </c>
      <c r="AG447" t="s">
        <v>96</v>
      </c>
      <c r="AH447" t="s">
        <v>96</v>
      </c>
      <c r="AI447" t="s">
        <v>96</v>
      </c>
      <c r="AJ447" t="s">
        <v>96</v>
      </c>
      <c r="AK447">
        <v>5</v>
      </c>
      <c r="AL447">
        <v>4</v>
      </c>
      <c r="AM447">
        <v>3</v>
      </c>
      <c r="AN447">
        <v>2</v>
      </c>
      <c r="AO447">
        <v>5</v>
      </c>
      <c r="AP447">
        <v>5</v>
      </c>
    </row>
    <row r="448" spans="1:42" x14ac:dyDescent="0.25">
      <c r="A448" t="s">
        <v>19293</v>
      </c>
      <c r="B448">
        <v>25.663699291553499</v>
      </c>
      <c r="C448">
        <v>247</v>
      </c>
      <c r="D448" t="s">
        <v>19294</v>
      </c>
      <c r="E448">
        <v>2104</v>
      </c>
      <c r="F448">
        <v>2348.58962487194</v>
      </c>
      <c r="G448">
        <v>61.9253808648375</v>
      </c>
      <c r="H448" t="s">
        <v>19295</v>
      </c>
      <c r="I448" t="s">
        <v>19296</v>
      </c>
      <c r="J448" t="s">
        <v>43</v>
      </c>
      <c r="K448">
        <v>49696.3103271074</v>
      </c>
      <c r="L448">
        <v>17049.217935278299</v>
      </c>
      <c r="M448" t="s">
        <v>98</v>
      </c>
      <c r="N448" t="s">
        <v>98</v>
      </c>
      <c r="O448">
        <v>49696</v>
      </c>
      <c r="P448">
        <v>198784</v>
      </c>
      <c r="Q448">
        <v>6</v>
      </c>
      <c r="R448">
        <v>25.697799291553498</v>
      </c>
      <c r="S448" t="s">
        <v>19293</v>
      </c>
      <c r="T448">
        <v>2104</v>
      </c>
      <c r="U448">
        <v>2341.58962487194</v>
      </c>
      <c r="V448">
        <v>61.9</v>
      </c>
      <c r="W448" t="s">
        <v>19297</v>
      </c>
      <c r="X448">
        <v>72102278</v>
      </c>
      <c r="Y448" t="s">
        <v>96</v>
      </c>
      <c r="Z448" t="s">
        <v>19293</v>
      </c>
      <c r="AA448" t="s">
        <v>19298</v>
      </c>
      <c r="AB448" t="s">
        <v>19299</v>
      </c>
      <c r="AC448" t="s">
        <v>19300</v>
      </c>
      <c r="AD448" t="s">
        <v>19301</v>
      </c>
      <c r="AE448">
        <v>6</v>
      </c>
      <c r="AF448" t="s">
        <v>19297</v>
      </c>
      <c r="AG448" t="s">
        <v>96</v>
      </c>
      <c r="AH448" t="s">
        <v>96</v>
      </c>
      <c r="AI448" t="s">
        <v>96</v>
      </c>
      <c r="AJ448" t="s">
        <v>96</v>
      </c>
      <c r="AK448">
        <v>5</v>
      </c>
      <c r="AL448">
        <v>4</v>
      </c>
      <c r="AM448">
        <v>3</v>
      </c>
      <c r="AN448">
        <v>2</v>
      </c>
      <c r="AO448">
        <v>5</v>
      </c>
      <c r="AP448">
        <v>5</v>
      </c>
    </row>
    <row r="449" spans="1:42" x14ac:dyDescent="0.25">
      <c r="A449" t="s">
        <v>1595</v>
      </c>
      <c r="B449">
        <v>25.702266230954599</v>
      </c>
      <c r="C449">
        <v>99</v>
      </c>
      <c r="D449" t="s">
        <v>1248</v>
      </c>
      <c r="E449">
        <v>2340</v>
      </c>
      <c r="F449">
        <v>2352.9049276106002</v>
      </c>
      <c r="G449">
        <v>51.3723388117997</v>
      </c>
      <c r="H449" t="s">
        <v>1249</v>
      </c>
      <c r="I449" t="s">
        <v>1250</v>
      </c>
      <c r="J449" t="s">
        <v>3397</v>
      </c>
      <c r="K449">
        <v>289231.47376853297</v>
      </c>
      <c r="L449">
        <v>32639.392800707999</v>
      </c>
      <c r="M449" t="s">
        <v>98</v>
      </c>
      <c r="N449" t="s">
        <v>98</v>
      </c>
      <c r="O449">
        <v>289231</v>
      </c>
      <c r="P449">
        <v>1156924</v>
      </c>
      <c r="Q449">
        <v>35</v>
      </c>
      <c r="R449">
        <v>25.736366230954598</v>
      </c>
      <c r="S449" t="s">
        <v>1595</v>
      </c>
      <c r="T449">
        <v>2340</v>
      </c>
      <c r="U449">
        <v>2345.9049276106002</v>
      </c>
      <c r="V449">
        <v>51.4</v>
      </c>
      <c r="W449" t="s">
        <v>19302</v>
      </c>
      <c r="X449">
        <v>72102278</v>
      </c>
      <c r="Y449" t="s">
        <v>96</v>
      </c>
      <c r="Z449" t="s">
        <v>1595</v>
      </c>
      <c r="AA449" t="s">
        <v>1596</v>
      </c>
      <c r="AB449" t="s">
        <v>1597</v>
      </c>
      <c r="AC449" t="s">
        <v>1254</v>
      </c>
      <c r="AD449" t="s">
        <v>1598</v>
      </c>
      <c r="AE449">
        <v>35</v>
      </c>
      <c r="AF449" t="s">
        <v>19302</v>
      </c>
      <c r="AG449" t="s">
        <v>96</v>
      </c>
      <c r="AH449" t="s">
        <v>96</v>
      </c>
      <c r="AI449" t="s">
        <v>96</v>
      </c>
      <c r="AJ449" t="s">
        <v>96</v>
      </c>
      <c r="AK449">
        <v>5</v>
      </c>
      <c r="AL449" t="s">
        <v>96</v>
      </c>
      <c r="AM449">
        <v>3</v>
      </c>
      <c r="AN449">
        <v>2</v>
      </c>
      <c r="AO449">
        <v>5</v>
      </c>
      <c r="AP449">
        <v>5</v>
      </c>
    </row>
    <row r="450" spans="1:42" x14ac:dyDescent="0.25">
      <c r="A450" t="s">
        <v>1335</v>
      </c>
      <c r="B450">
        <v>25.795394668189498</v>
      </c>
      <c r="C450">
        <v>282</v>
      </c>
      <c r="D450" t="s">
        <v>1386</v>
      </c>
      <c r="E450">
        <v>2732</v>
      </c>
      <c r="F450">
        <v>2363.32518409161</v>
      </c>
      <c r="G450">
        <v>76.784805341783795</v>
      </c>
      <c r="H450" t="s">
        <v>1387</v>
      </c>
      <c r="I450" t="s">
        <v>1388</v>
      </c>
      <c r="J450" t="s">
        <v>43</v>
      </c>
      <c r="K450">
        <v>62998.655886480403</v>
      </c>
      <c r="L450">
        <v>46643.832387768402</v>
      </c>
      <c r="M450" t="s">
        <v>98</v>
      </c>
      <c r="N450" t="s">
        <v>98</v>
      </c>
      <c r="O450">
        <v>62999</v>
      </c>
      <c r="P450">
        <v>251996</v>
      </c>
      <c r="Q450">
        <v>8</v>
      </c>
      <c r="R450">
        <v>25.829494668189497</v>
      </c>
      <c r="S450" t="s">
        <v>1335</v>
      </c>
      <c r="T450">
        <v>2732</v>
      </c>
      <c r="U450">
        <v>2356.32518409161</v>
      </c>
      <c r="V450">
        <v>76.8</v>
      </c>
      <c r="W450" t="s">
        <v>19303</v>
      </c>
      <c r="X450">
        <v>72102278</v>
      </c>
      <c r="Y450" t="s">
        <v>96</v>
      </c>
      <c r="Z450" t="s">
        <v>1335</v>
      </c>
      <c r="AA450" t="s">
        <v>1336</v>
      </c>
      <c r="AB450" t="s">
        <v>1337</v>
      </c>
      <c r="AC450" t="s">
        <v>1338</v>
      </c>
      <c r="AD450" t="s">
        <v>1339</v>
      </c>
      <c r="AE450">
        <v>8</v>
      </c>
      <c r="AF450" t="s">
        <v>19303</v>
      </c>
      <c r="AG450" t="s">
        <v>96</v>
      </c>
      <c r="AH450" t="s">
        <v>96</v>
      </c>
      <c r="AI450" t="s">
        <v>96</v>
      </c>
      <c r="AJ450" t="s">
        <v>96</v>
      </c>
      <c r="AK450">
        <v>5</v>
      </c>
      <c r="AL450">
        <v>4</v>
      </c>
      <c r="AM450">
        <v>3</v>
      </c>
      <c r="AN450">
        <v>2</v>
      </c>
      <c r="AO450">
        <v>5</v>
      </c>
      <c r="AP450">
        <v>5</v>
      </c>
    </row>
    <row r="451" spans="1:42" x14ac:dyDescent="0.25">
      <c r="A451" t="s">
        <v>19304</v>
      </c>
      <c r="B451">
        <v>25.843212628308201</v>
      </c>
      <c r="C451">
        <v>59.099998474121101</v>
      </c>
      <c r="D451" t="s">
        <v>5488</v>
      </c>
      <c r="E451">
        <v>708</v>
      </c>
      <c r="F451">
        <v>2368.6755950254901</v>
      </c>
      <c r="G451">
        <v>61.611717681338703</v>
      </c>
      <c r="H451" t="s">
        <v>5489</v>
      </c>
      <c r="I451" t="s">
        <v>395</v>
      </c>
      <c r="J451" t="s">
        <v>43</v>
      </c>
      <c r="K451">
        <v>218172.43129674901</v>
      </c>
      <c r="L451">
        <v>79410.839497699199</v>
      </c>
      <c r="M451" t="s">
        <v>98</v>
      </c>
      <c r="N451" t="s">
        <v>98</v>
      </c>
      <c r="O451">
        <v>218172</v>
      </c>
      <c r="P451">
        <v>872688</v>
      </c>
      <c r="Q451">
        <v>26</v>
      </c>
      <c r="R451">
        <v>25.8773126283082</v>
      </c>
      <c r="S451" t="s">
        <v>19305</v>
      </c>
      <c r="T451">
        <v>708</v>
      </c>
      <c r="U451">
        <v>2361.6755950254901</v>
      </c>
      <c r="V451">
        <v>61.6</v>
      </c>
      <c r="W451" t="s">
        <v>19306</v>
      </c>
      <c r="X451">
        <v>72102278</v>
      </c>
      <c r="Y451" t="s">
        <v>96</v>
      </c>
      <c r="Z451" t="s">
        <v>19305</v>
      </c>
      <c r="AA451" t="s">
        <v>19307</v>
      </c>
      <c r="AB451" t="s">
        <v>19304</v>
      </c>
      <c r="AC451" t="s">
        <v>19308</v>
      </c>
      <c r="AD451" t="s">
        <v>19309</v>
      </c>
      <c r="AE451">
        <v>26</v>
      </c>
      <c r="AF451" t="s">
        <v>19306</v>
      </c>
      <c r="AG451" t="s">
        <v>96</v>
      </c>
      <c r="AH451" t="s">
        <v>96</v>
      </c>
      <c r="AI451" t="s">
        <v>96</v>
      </c>
      <c r="AJ451" t="s">
        <v>96</v>
      </c>
      <c r="AK451">
        <v>5</v>
      </c>
      <c r="AL451">
        <v>4</v>
      </c>
      <c r="AM451">
        <v>3</v>
      </c>
      <c r="AN451">
        <v>2</v>
      </c>
      <c r="AO451">
        <v>5</v>
      </c>
      <c r="AP451">
        <v>5</v>
      </c>
    </row>
    <row r="452" spans="1:42" x14ac:dyDescent="0.25">
      <c r="A452" t="s">
        <v>12022</v>
      </c>
      <c r="B452">
        <v>25.924373845797898</v>
      </c>
      <c r="C452">
        <v>56.099998474121101</v>
      </c>
      <c r="D452" t="s">
        <v>12023</v>
      </c>
      <c r="F452">
        <v>2377.7568244293502</v>
      </c>
      <c r="G452">
        <v>71.749064974726394</v>
      </c>
      <c r="H452" t="s">
        <v>12024</v>
      </c>
      <c r="I452" t="s">
        <v>12025</v>
      </c>
      <c r="J452" t="s">
        <v>39</v>
      </c>
      <c r="K452">
        <v>135614.71687080601</v>
      </c>
      <c r="L452">
        <v>47284.129681603299</v>
      </c>
      <c r="M452" t="s">
        <v>98</v>
      </c>
      <c r="N452" t="s">
        <v>98</v>
      </c>
      <c r="O452">
        <v>135615</v>
      </c>
      <c r="P452">
        <v>542460</v>
      </c>
      <c r="Q452">
        <v>16</v>
      </c>
      <c r="R452">
        <v>25.958473845797897</v>
      </c>
      <c r="S452" t="s">
        <v>12026</v>
      </c>
      <c r="T452" t="s">
        <v>96</v>
      </c>
      <c r="U452">
        <v>2370.7568244293502</v>
      </c>
      <c r="V452">
        <v>71.7</v>
      </c>
      <c r="W452" t="s">
        <v>19310</v>
      </c>
      <c r="X452">
        <v>72102278</v>
      </c>
      <c r="Y452" t="s">
        <v>96</v>
      </c>
      <c r="Z452" t="s">
        <v>12026</v>
      </c>
      <c r="AA452" t="s">
        <v>12027</v>
      </c>
      <c r="AB452" t="s">
        <v>12022</v>
      </c>
      <c r="AC452" t="s">
        <v>12028</v>
      </c>
      <c r="AD452" t="s">
        <v>12029</v>
      </c>
      <c r="AE452">
        <v>16</v>
      </c>
      <c r="AF452" t="s">
        <v>19310</v>
      </c>
      <c r="AG452" t="s">
        <v>96</v>
      </c>
      <c r="AH452" t="s">
        <v>96</v>
      </c>
      <c r="AI452" t="s">
        <v>96</v>
      </c>
      <c r="AJ452" t="s">
        <v>96</v>
      </c>
      <c r="AK452">
        <v>5</v>
      </c>
      <c r="AL452" t="s">
        <v>96</v>
      </c>
      <c r="AM452">
        <v>3</v>
      </c>
      <c r="AN452">
        <v>2</v>
      </c>
      <c r="AO452">
        <v>5</v>
      </c>
      <c r="AP452">
        <v>5</v>
      </c>
    </row>
    <row r="453" spans="1:42" x14ac:dyDescent="0.25">
      <c r="A453" t="s">
        <v>1251</v>
      </c>
      <c r="B453">
        <v>25.993087285955099</v>
      </c>
      <c r="C453">
        <v>193</v>
      </c>
      <c r="D453" t="s">
        <v>390</v>
      </c>
      <c r="E453">
        <v>2323</v>
      </c>
      <c r="F453">
        <v>2385.4452565709198</v>
      </c>
      <c r="G453">
        <v>94.968863800078495</v>
      </c>
      <c r="H453" t="s">
        <v>391</v>
      </c>
      <c r="I453" t="s">
        <v>392</v>
      </c>
      <c r="J453" t="s">
        <v>43</v>
      </c>
      <c r="K453">
        <v>4184876.9134052</v>
      </c>
      <c r="L453">
        <v>1295102.43525288</v>
      </c>
      <c r="M453" t="s">
        <v>98</v>
      </c>
      <c r="N453" t="s">
        <v>98</v>
      </c>
      <c r="O453">
        <v>4184877</v>
      </c>
      <c r="P453">
        <v>16739508</v>
      </c>
      <c r="Q453">
        <v>503</v>
      </c>
      <c r="R453">
        <v>26.027187285955097</v>
      </c>
      <c r="S453" t="s">
        <v>1251</v>
      </c>
      <c r="T453">
        <v>2323</v>
      </c>
      <c r="U453">
        <v>2378.4452565709198</v>
      </c>
      <c r="V453">
        <v>95</v>
      </c>
      <c r="W453" t="s">
        <v>15561</v>
      </c>
      <c r="X453">
        <v>72102278</v>
      </c>
      <c r="Y453" t="s">
        <v>96</v>
      </c>
      <c r="Z453" t="s">
        <v>1251</v>
      </c>
      <c r="AA453" t="s">
        <v>487</v>
      </c>
      <c r="AB453" t="s">
        <v>1252</v>
      </c>
      <c r="AC453" t="s">
        <v>841</v>
      </c>
      <c r="AD453" t="s">
        <v>1253</v>
      </c>
      <c r="AE453">
        <v>503</v>
      </c>
      <c r="AF453" t="s">
        <v>391</v>
      </c>
      <c r="AG453" t="s">
        <v>390</v>
      </c>
      <c r="AH453" t="s">
        <v>96</v>
      </c>
      <c r="AI453" t="s">
        <v>152</v>
      </c>
      <c r="AJ453" t="s">
        <v>96</v>
      </c>
      <c r="AK453" t="s">
        <v>96</v>
      </c>
      <c r="AL453" t="s">
        <v>96</v>
      </c>
      <c r="AM453">
        <v>3</v>
      </c>
      <c r="AN453">
        <v>1</v>
      </c>
      <c r="AO453">
        <v>3</v>
      </c>
      <c r="AP453">
        <v>3</v>
      </c>
    </row>
    <row r="454" spans="1:42" x14ac:dyDescent="0.25">
      <c r="A454" t="s">
        <v>3045</v>
      </c>
      <c r="B454">
        <v>26.075620257036999</v>
      </c>
      <c r="C454">
        <v>83</v>
      </c>
      <c r="D454" t="s">
        <v>11618</v>
      </c>
      <c r="E454">
        <v>988</v>
      </c>
      <c r="F454">
        <v>2394.6799731875399</v>
      </c>
      <c r="G454">
        <v>75.5342132836969</v>
      </c>
      <c r="H454" t="s">
        <v>11619</v>
      </c>
      <c r="I454" t="s">
        <v>1995</v>
      </c>
      <c r="J454" t="s">
        <v>43</v>
      </c>
      <c r="K454">
        <v>181030.50784539001</v>
      </c>
      <c r="L454">
        <v>28884.116471944501</v>
      </c>
      <c r="M454">
        <v>128148.076811052</v>
      </c>
      <c r="N454">
        <v>128148.076811052</v>
      </c>
      <c r="O454">
        <v>52882</v>
      </c>
      <c r="P454">
        <v>211528</v>
      </c>
      <c r="Q454">
        <v>6</v>
      </c>
      <c r="R454">
        <v>26.109720257036997</v>
      </c>
      <c r="S454" t="s">
        <v>3045</v>
      </c>
      <c r="T454">
        <v>988</v>
      </c>
      <c r="U454">
        <v>2387.6799731875399</v>
      </c>
      <c r="V454">
        <v>75.5</v>
      </c>
      <c r="W454" t="s">
        <v>15563</v>
      </c>
      <c r="X454">
        <v>72102278</v>
      </c>
      <c r="Y454" t="s">
        <v>96</v>
      </c>
      <c r="Z454" t="s">
        <v>3045</v>
      </c>
      <c r="AA454" t="s">
        <v>3046</v>
      </c>
      <c r="AB454" t="s">
        <v>3047</v>
      </c>
      <c r="AC454" t="s">
        <v>3048</v>
      </c>
      <c r="AD454" t="s">
        <v>3049</v>
      </c>
      <c r="AE454">
        <v>6</v>
      </c>
      <c r="AF454" t="s">
        <v>15563</v>
      </c>
      <c r="AG454" t="s">
        <v>96</v>
      </c>
      <c r="AH454" t="s">
        <v>96</v>
      </c>
      <c r="AI454" t="s">
        <v>96</v>
      </c>
      <c r="AJ454" t="s">
        <v>96</v>
      </c>
      <c r="AK454">
        <v>5</v>
      </c>
      <c r="AL454">
        <v>4</v>
      </c>
      <c r="AM454">
        <v>3</v>
      </c>
      <c r="AN454">
        <v>2</v>
      </c>
      <c r="AO454">
        <v>5</v>
      </c>
      <c r="AP454">
        <v>5</v>
      </c>
    </row>
    <row r="455" spans="1:42" x14ac:dyDescent="0.25">
      <c r="A455" t="s">
        <v>261</v>
      </c>
      <c r="B455">
        <v>26.120961983162601</v>
      </c>
      <c r="C455">
        <v>71.099998474121094</v>
      </c>
      <c r="D455" t="s">
        <v>17311</v>
      </c>
      <c r="E455">
        <v>1827</v>
      </c>
      <c r="F455">
        <v>2399.7533152251499</v>
      </c>
      <c r="G455">
        <v>69.068485415618397</v>
      </c>
      <c r="H455" t="s">
        <v>17312</v>
      </c>
      <c r="I455" t="s">
        <v>17313</v>
      </c>
      <c r="J455" t="s">
        <v>43</v>
      </c>
      <c r="K455">
        <v>623926.068977491</v>
      </c>
      <c r="L455">
        <v>128330.470819939</v>
      </c>
      <c r="M455">
        <v>570301.39839676395</v>
      </c>
      <c r="N455">
        <v>570301.39839676395</v>
      </c>
      <c r="O455">
        <v>53625</v>
      </c>
      <c r="P455">
        <v>214500</v>
      </c>
      <c r="Q455">
        <v>6</v>
      </c>
      <c r="R455">
        <v>26.1550619831626</v>
      </c>
      <c r="S455" t="s">
        <v>262</v>
      </c>
      <c r="T455">
        <v>1827</v>
      </c>
      <c r="U455">
        <v>2392.7533152251499</v>
      </c>
      <c r="V455">
        <v>69.099999999999994</v>
      </c>
      <c r="W455" t="s">
        <v>19311</v>
      </c>
      <c r="X455">
        <v>72102278</v>
      </c>
      <c r="Y455" t="s">
        <v>96</v>
      </c>
      <c r="Z455" t="s">
        <v>262</v>
      </c>
      <c r="AA455" t="s">
        <v>263</v>
      </c>
      <c r="AB455" t="s">
        <v>261</v>
      </c>
      <c r="AC455" t="s">
        <v>5515</v>
      </c>
      <c r="AD455" t="s">
        <v>264</v>
      </c>
      <c r="AE455">
        <v>6</v>
      </c>
      <c r="AF455" t="s">
        <v>19311</v>
      </c>
      <c r="AG455" t="s">
        <v>96</v>
      </c>
      <c r="AH455" t="s">
        <v>96</v>
      </c>
      <c r="AI455" t="s">
        <v>96</v>
      </c>
      <c r="AJ455" t="s">
        <v>96</v>
      </c>
      <c r="AK455">
        <v>5</v>
      </c>
      <c r="AL455">
        <v>4</v>
      </c>
      <c r="AM455">
        <v>3</v>
      </c>
      <c r="AN455">
        <v>2</v>
      </c>
      <c r="AO455">
        <v>5</v>
      </c>
      <c r="AP455">
        <v>5</v>
      </c>
    </row>
    <row r="456" spans="1:42" x14ac:dyDescent="0.25">
      <c r="A456" t="s">
        <v>3045</v>
      </c>
      <c r="B456">
        <v>26.139370758545599</v>
      </c>
      <c r="C456">
        <v>83</v>
      </c>
      <c r="D456" t="s">
        <v>18675</v>
      </c>
      <c r="E456">
        <v>1331</v>
      </c>
      <c r="F456">
        <v>2401.9677100035101</v>
      </c>
      <c r="G456">
        <v>51.753305724419498</v>
      </c>
      <c r="H456" t="s">
        <v>18676</v>
      </c>
      <c r="I456" t="s">
        <v>6588</v>
      </c>
      <c r="J456" t="s">
        <v>43</v>
      </c>
      <c r="K456">
        <v>236084.04080836999</v>
      </c>
      <c r="L456">
        <v>32331.7737480461</v>
      </c>
      <c r="M456">
        <v>128148.076811052</v>
      </c>
      <c r="N456">
        <v>128148.076811052</v>
      </c>
      <c r="O456">
        <v>107936</v>
      </c>
      <c r="P456">
        <v>431744</v>
      </c>
      <c r="Q456">
        <v>13</v>
      </c>
      <c r="R456">
        <v>26.173470758545598</v>
      </c>
      <c r="S456" t="s">
        <v>3046</v>
      </c>
      <c r="T456">
        <v>1331</v>
      </c>
      <c r="U456">
        <v>2394.9677100035101</v>
      </c>
      <c r="V456">
        <v>51.8</v>
      </c>
      <c r="W456" t="s">
        <v>19312</v>
      </c>
      <c r="X456">
        <v>72102278</v>
      </c>
      <c r="Y456" t="s">
        <v>96</v>
      </c>
      <c r="Z456" t="s">
        <v>3046</v>
      </c>
      <c r="AA456" t="s">
        <v>3048</v>
      </c>
      <c r="AB456" t="s">
        <v>3045</v>
      </c>
      <c r="AC456" t="s">
        <v>19313</v>
      </c>
      <c r="AD456" t="s">
        <v>3047</v>
      </c>
      <c r="AE456">
        <v>13</v>
      </c>
      <c r="AF456" t="s">
        <v>19312</v>
      </c>
      <c r="AG456" t="s">
        <v>96</v>
      </c>
      <c r="AH456" t="s">
        <v>96</v>
      </c>
      <c r="AI456" t="s">
        <v>96</v>
      </c>
      <c r="AJ456" t="s">
        <v>96</v>
      </c>
      <c r="AK456">
        <v>5</v>
      </c>
      <c r="AL456">
        <v>4</v>
      </c>
      <c r="AM456">
        <v>3</v>
      </c>
      <c r="AN456">
        <v>2</v>
      </c>
      <c r="AO456">
        <v>5</v>
      </c>
      <c r="AP456">
        <v>5</v>
      </c>
    </row>
    <row r="457" spans="1:42" x14ac:dyDescent="0.25">
      <c r="A457" t="s">
        <v>1600</v>
      </c>
      <c r="B457">
        <v>26.211183880177</v>
      </c>
      <c r="C457">
        <v>262</v>
      </c>
      <c r="D457" t="s">
        <v>3893</v>
      </c>
      <c r="E457">
        <v>2412</v>
      </c>
      <c r="F457">
        <v>2410.6881862186201</v>
      </c>
      <c r="G457">
        <v>58.481281766880699</v>
      </c>
      <c r="H457" t="s">
        <v>3894</v>
      </c>
      <c r="I457" t="s">
        <v>3895</v>
      </c>
      <c r="J457" t="s">
        <v>43</v>
      </c>
      <c r="K457">
        <v>35305.616026442003</v>
      </c>
      <c r="L457">
        <v>15242.237384439801</v>
      </c>
      <c r="M457" t="s">
        <v>98</v>
      </c>
      <c r="N457" t="s">
        <v>98</v>
      </c>
      <c r="O457">
        <v>35306</v>
      </c>
      <c r="P457">
        <v>141224</v>
      </c>
      <c r="Q457">
        <v>4</v>
      </c>
      <c r="R457">
        <v>26.245283880176999</v>
      </c>
      <c r="S457" t="s">
        <v>1600</v>
      </c>
      <c r="T457">
        <v>2412</v>
      </c>
      <c r="U457">
        <v>2403.6881862186201</v>
      </c>
      <c r="V457">
        <v>58.5</v>
      </c>
      <c r="W457" t="s">
        <v>15681</v>
      </c>
      <c r="X457">
        <v>72102278</v>
      </c>
      <c r="Y457" t="s">
        <v>96</v>
      </c>
      <c r="Z457" t="s">
        <v>1600</v>
      </c>
      <c r="AA457" t="s">
        <v>3157</v>
      </c>
      <c r="AB457" t="s">
        <v>3158</v>
      </c>
      <c r="AC457" t="s">
        <v>3159</v>
      </c>
      <c r="AD457" t="s">
        <v>3160</v>
      </c>
      <c r="AE457">
        <v>4</v>
      </c>
      <c r="AF457" t="s">
        <v>15681</v>
      </c>
      <c r="AG457" t="s">
        <v>96</v>
      </c>
      <c r="AH457" t="s">
        <v>96</v>
      </c>
      <c r="AI457" t="s">
        <v>96</v>
      </c>
      <c r="AJ457" t="s">
        <v>96</v>
      </c>
      <c r="AK457">
        <v>5</v>
      </c>
      <c r="AL457" t="s">
        <v>96</v>
      </c>
      <c r="AM457">
        <v>3</v>
      </c>
      <c r="AN457">
        <v>2</v>
      </c>
      <c r="AO457">
        <v>5</v>
      </c>
      <c r="AP457">
        <v>5</v>
      </c>
    </row>
    <row r="458" spans="1:42" x14ac:dyDescent="0.25">
      <c r="A458" t="s">
        <v>1600</v>
      </c>
      <c r="B458">
        <v>26.211641092703299</v>
      </c>
      <c r="C458">
        <v>262.10000610351602</v>
      </c>
      <c r="D458" t="s">
        <v>4697</v>
      </c>
      <c r="E458">
        <v>2041</v>
      </c>
      <c r="F458">
        <v>2410.7437068653999</v>
      </c>
      <c r="G458">
        <v>54.398838969430699</v>
      </c>
      <c r="H458" t="s">
        <v>4698</v>
      </c>
      <c r="I458" t="s">
        <v>4699</v>
      </c>
      <c r="J458" t="s">
        <v>43</v>
      </c>
      <c r="K458">
        <v>45599.773397336001</v>
      </c>
      <c r="L458">
        <v>15880.7150811588</v>
      </c>
      <c r="M458" t="s">
        <v>98</v>
      </c>
      <c r="N458" t="s">
        <v>98</v>
      </c>
      <c r="O458">
        <v>45600</v>
      </c>
      <c r="P458">
        <v>182400</v>
      </c>
      <c r="Q458">
        <v>5</v>
      </c>
      <c r="R458">
        <v>26.245741092703298</v>
      </c>
      <c r="S458" t="s">
        <v>1600</v>
      </c>
      <c r="T458">
        <v>2041</v>
      </c>
      <c r="U458">
        <v>2403.7437068653999</v>
      </c>
      <c r="V458">
        <v>54.4</v>
      </c>
      <c r="W458" t="s">
        <v>15681</v>
      </c>
      <c r="X458">
        <v>72102278</v>
      </c>
      <c r="Y458" t="s">
        <v>96</v>
      </c>
      <c r="Z458" t="s">
        <v>1600</v>
      </c>
      <c r="AA458" t="s">
        <v>3157</v>
      </c>
      <c r="AB458" t="s">
        <v>3158</v>
      </c>
      <c r="AC458" t="s">
        <v>3159</v>
      </c>
      <c r="AD458" t="s">
        <v>3160</v>
      </c>
      <c r="AE458">
        <v>5</v>
      </c>
      <c r="AF458" t="s">
        <v>15681</v>
      </c>
      <c r="AG458" t="s">
        <v>96</v>
      </c>
      <c r="AH458" t="s">
        <v>96</v>
      </c>
      <c r="AI458" t="s">
        <v>96</v>
      </c>
      <c r="AJ458" t="s">
        <v>96</v>
      </c>
      <c r="AK458">
        <v>5</v>
      </c>
      <c r="AL458">
        <v>4</v>
      </c>
      <c r="AM458">
        <v>3</v>
      </c>
      <c r="AN458">
        <v>2</v>
      </c>
      <c r="AO458">
        <v>5</v>
      </c>
      <c r="AP458">
        <v>5</v>
      </c>
    </row>
    <row r="459" spans="1:42" x14ac:dyDescent="0.25">
      <c r="A459" t="s">
        <v>1651</v>
      </c>
      <c r="B459">
        <v>26.3507364322627</v>
      </c>
      <c r="C459">
        <v>147</v>
      </c>
      <c r="D459" t="s">
        <v>6769</v>
      </c>
      <c r="E459">
        <v>1893</v>
      </c>
      <c r="F459">
        <v>2427.6344584816002</v>
      </c>
      <c r="G459">
        <v>73.258690926291095</v>
      </c>
      <c r="H459" t="s">
        <v>6770</v>
      </c>
      <c r="I459" t="s">
        <v>6771</v>
      </c>
      <c r="J459" t="s">
        <v>43</v>
      </c>
      <c r="K459">
        <v>484680.33731052402</v>
      </c>
      <c r="L459">
        <v>46925.3340341043</v>
      </c>
      <c r="M459" t="s">
        <v>98</v>
      </c>
      <c r="N459" t="s">
        <v>98</v>
      </c>
      <c r="O459">
        <v>484680</v>
      </c>
      <c r="P459">
        <v>1938720</v>
      </c>
      <c r="Q459">
        <v>58</v>
      </c>
      <c r="R459">
        <v>26.384836432262698</v>
      </c>
      <c r="S459" t="s">
        <v>1651</v>
      </c>
      <c r="T459">
        <v>1893</v>
      </c>
      <c r="U459">
        <v>2420.6344584816002</v>
      </c>
      <c r="V459">
        <v>73.3</v>
      </c>
      <c r="W459" t="s">
        <v>14306</v>
      </c>
      <c r="X459">
        <v>72102278</v>
      </c>
      <c r="Y459" t="s">
        <v>127</v>
      </c>
      <c r="Z459" t="s">
        <v>1651</v>
      </c>
      <c r="AA459" t="s">
        <v>1944</v>
      </c>
      <c r="AB459" t="s">
        <v>1943</v>
      </c>
      <c r="AC459" t="s">
        <v>1945</v>
      </c>
      <c r="AD459" t="s">
        <v>1946</v>
      </c>
      <c r="AE459">
        <v>58</v>
      </c>
      <c r="AF459" t="s">
        <v>14306</v>
      </c>
      <c r="AG459" t="s">
        <v>96</v>
      </c>
      <c r="AH459" t="s">
        <v>96</v>
      </c>
      <c r="AI459" t="s">
        <v>96</v>
      </c>
      <c r="AJ459">
        <v>6</v>
      </c>
      <c r="AK459">
        <v>5</v>
      </c>
      <c r="AL459">
        <v>4</v>
      </c>
      <c r="AM459">
        <v>3</v>
      </c>
      <c r="AN459">
        <v>2</v>
      </c>
      <c r="AO459">
        <v>6</v>
      </c>
      <c r="AP459">
        <v>6</v>
      </c>
    </row>
    <row r="460" spans="1:42" x14ac:dyDescent="0.25">
      <c r="A460" t="s">
        <v>19314</v>
      </c>
      <c r="B460">
        <v>26.352183650677301</v>
      </c>
      <c r="C460">
        <v>73.099998474121094</v>
      </c>
      <c r="D460" t="s">
        <v>60</v>
      </c>
      <c r="F460">
        <v>2427.8101984226601</v>
      </c>
      <c r="G460">
        <v>55.325530619342601</v>
      </c>
      <c r="H460" t="s">
        <v>5129</v>
      </c>
      <c r="J460" t="s">
        <v>39</v>
      </c>
      <c r="K460">
        <v>348674.52780821</v>
      </c>
      <c r="L460">
        <v>46380.011585348897</v>
      </c>
      <c r="M460" t="s">
        <v>98</v>
      </c>
      <c r="N460" t="s">
        <v>98</v>
      </c>
      <c r="O460">
        <v>348675</v>
      </c>
      <c r="P460">
        <v>1394700</v>
      </c>
      <c r="Q460">
        <v>42</v>
      </c>
      <c r="R460">
        <v>26.386283650677299</v>
      </c>
      <c r="S460" t="s">
        <v>19314</v>
      </c>
      <c r="T460" t="s">
        <v>96</v>
      </c>
      <c r="U460">
        <v>2420.8101984226601</v>
      </c>
      <c r="V460">
        <v>55.3</v>
      </c>
      <c r="W460" t="s">
        <v>19315</v>
      </c>
      <c r="X460">
        <v>72102278</v>
      </c>
      <c r="Y460" t="s">
        <v>96</v>
      </c>
      <c r="Z460" t="s">
        <v>19314</v>
      </c>
      <c r="AA460" t="s">
        <v>19316</v>
      </c>
      <c r="AB460" t="s">
        <v>19317</v>
      </c>
      <c r="AC460" t="s">
        <v>19318</v>
      </c>
      <c r="AD460" t="s">
        <v>19319</v>
      </c>
      <c r="AE460">
        <v>42</v>
      </c>
      <c r="AF460" t="s">
        <v>19315</v>
      </c>
      <c r="AG460" t="s">
        <v>96</v>
      </c>
      <c r="AH460" t="s">
        <v>96</v>
      </c>
      <c r="AI460" t="s">
        <v>96</v>
      </c>
      <c r="AJ460" t="s">
        <v>96</v>
      </c>
      <c r="AK460">
        <v>5</v>
      </c>
      <c r="AL460" t="s">
        <v>96</v>
      </c>
      <c r="AM460">
        <v>3</v>
      </c>
      <c r="AN460">
        <v>2</v>
      </c>
      <c r="AO460">
        <v>5</v>
      </c>
      <c r="AP460">
        <v>5</v>
      </c>
    </row>
    <row r="461" spans="1:42" x14ac:dyDescent="0.25">
      <c r="A461" t="s">
        <v>19320</v>
      </c>
      <c r="B461">
        <v>26.3807887041424</v>
      </c>
      <c r="C461">
        <v>208.90000915527301</v>
      </c>
      <c r="D461" t="s">
        <v>19321</v>
      </c>
      <c r="E461">
        <v>2076</v>
      </c>
      <c r="F461">
        <v>2431.2837932575198</v>
      </c>
      <c r="G461">
        <v>52.309624202891101</v>
      </c>
      <c r="H461" t="s">
        <v>19322</v>
      </c>
      <c r="I461" t="s">
        <v>19323</v>
      </c>
      <c r="J461" t="s">
        <v>43</v>
      </c>
      <c r="K461">
        <v>6479.7168350370002</v>
      </c>
      <c r="L461">
        <v>3174.6702218939899</v>
      </c>
      <c r="M461" t="s">
        <v>98</v>
      </c>
      <c r="N461" t="s">
        <v>98</v>
      </c>
      <c r="O461">
        <v>6480</v>
      </c>
      <c r="P461">
        <v>25920</v>
      </c>
      <c r="Q461">
        <v>1</v>
      </c>
      <c r="R461">
        <v>26.414888704142399</v>
      </c>
      <c r="S461" t="s">
        <v>19320</v>
      </c>
      <c r="T461">
        <v>2076</v>
      </c>
      <c r="U461">
        <v>2424.2837932575198</v>
      </c>
      <c r="V461">
        <v>52.3</v>
      </c>
      <c r="W461" t="s">
        <v>19324</v>
      </c>
      <c r="X461">
        <v>72102278</v>
      </c>
      <c r="Y461" t="s">
        <v>96</v>
      </c>
      <c r="Z461" t="s">
        <v>19320</v>
      </c>
      <c r="AA461" t="s">
        <v>19325</v>
      </c>
      <c r="AB461" t="s">
        <v>19326</v>
      </c>
      <c r="AC461" t="s">
        <v>2781</v>
      </c>
      <c r="AD461" t="s">
        <v>19327</v>
      </c>
      <c r="AE461">
        <v>1</v>
      </c>
      <c r="AF461" t="s">
        <v>19324</v>
      </c>
      <c r="AG461" t="s">
        <v>96</v>
      </c>
      <c r="AH461" t="s">
        <v>96</v>
      </c>
      <c r="AI461" t="s">
        <v>96</v>
      </c>
      <c r="AJ461">
        <v>6</v>
      </c>
      <c r="AK461">
        <v>5</v>
      </c>
      <c r="AL461">
        <v>4</v>
      </c>
      <c r="AM461">
        <v>3</v>
      </c>
      <c r="AN461">
        <v>2</v>
      </c>
      <c r="AO461">
        <v>6</v>
      </c>
      <c r="AP461">
        <v>6</v>
      </c>
    </row>
    <row r="462" spans="1:42" x14ac:dyDescent="0.25">
      <c r="A462" t="s">
        <v>3162</v>
      </c>
      <c r="B462">
        <v>26.414287597150899</v>
      </c>
      <c r="C462">
        <v>57</v>
      </c>
      <c r="D462">
        <v>909554</v>
      </c>
      <c r="E462">
        <v>1322</v>
      </c>
      <c r="F462">
        <v>2435.3516612609901</v>
      </c>
      <c r="G462">
        <v>63.122783152591303</v>
      </c>
      <c r="H462" t="s">
        <v>4928</v>
      </c>
      <c r="I462" t="s">
        <v>50</v>
      </c>
      <c r="J462" t="s">
        <v>43</v>
      </c>
      <c r="K462">
        <v>94714.236927265098</v>
      </c>
      <c r="L462">
        <v>35210.6017781185</v>
      </c>
      <c r="M462" t="s">
        <v>98</v>
      </c>
      <c r="N462" t="s">
        <v>98</v>
      </c>
      <c r="O462">
        <v>94714</v>
      </c>
      <c r="P462">
        <v>378856</v>
      </c>
      <c r="Q462">
        <v>11</v>
      </c>
      <c r="R462">
        <v>26.448387597150898</v>
      </c>
      <c r="S462" t="s">
        <v>3162</v>
      </c>
      <c r="T462">
        <v>1322</v>
      </c>
      <c r="U462">
        <v>2428.3516612609901</v>
      </c>
      <c r="V462">
        <v>63.1</v>
      </c>
      <c r="W462" t="s">
        <v>19328</v>
      </c>
      <c r="X462">
        <v>72102278</v>
      </c>
      <c r="Y462" t="s">
        <v>96</v>
      </c>
      <c r="Z462" t="s">
        <v>3162</v>
      </c>
      <c r="AA462" t="s">
        <v>3164</v>
      </c>
      <c r="AB462" t="s">
        <v>3161</v>
      </c>
      <c r="AC462" t="s">
        <v>3165</v>
      </c>
      <c r="AD462" t="s">
        <v>3163</v>
      </c>
      <c r="AE462">
        <v>11</v>
      </c>
      <c r="AF462" t="s">
        <v>19328</v>
      </c>
      <c r="AG462" t="s">
        <v>96</v>
      </c>
      <c r="AH462" t="s">
        <v>96</v>
      </c>
      <c r="AI462" t="s">
        <v>96</v>
      </c>
      <c r="AJ462" t="s">
        <v>96</v>
      </c>
      <c r="AK462">
        <v>5</v>
      </c>
      <c r="AL462">
        <v>4</v>
      </c>
      <c r="AM462">
        <v>3</v>
      </c>
      <c r="AN462">
        <v>2</v>
      </c>
      <c r="AO462">
        <v>5</v>
      </c>
      <c r="AP462">
        <v>5</v>
      </c>
    </row>
    <row r="463" spans="1:42" x14ac:dyDescent="0.25">
      <c r="A463" t="s">
        <v>2637</v>
      </c>
      <c r="B463">
        <v>26.475228375395101</v>
      </c>
      <c r="C463">
        <v>59.099998474121101</v>
      </c>
      <c r="D463" t="s">
        <v>891</v>
      </c>
      <c r="E463">
        <v>1067</v>
      </c>
      <c r="F463">
        <v>2442.75187719834</v>
      </c>
      <c r="G463">
        <v>81.199361652521404</v>
      </c>
      <c r="H463" t="s">
        <v>892</v>
      </c>
      <c r="I463" t="s">
        <v>41</v>
      </c>
      <c r="J463" t="s">
        <v>43</v>
      </c>
      <c r="K463">
        <v>460073.87602526502</v>
      </c>
      <c r="L463">
        <v>247025.084615945</v>
      </c>
      <c r="M463" t="s">
        <v>98</v>
      </c>
      <c r="N463" t="s">
        <v>98</v>
      </c>
      <c r="O463">
        <v>460074</v>
      </c>
      <c r="P463">
        <v>1840296</v>
      </c>
      <c r="Q463">
        <v>55</v>
      </c>
      <c r="R463">
        <v>26.5093283753951</v>
      </c>
      <c r="S463" t="s">
        <v>2637</v>
      </c>
      <c r="T463">
        <v>1067</v>
      </c>
      <c r="U463">
        <v>2435.75187719834</v>
      </c>
      <c r="V463">
        <v>81.2</v>
      </c>
      <c r="W463" t="s">
        <v>15682</v>
      </c>
      <c r="X463">
        <v>72102278</v>
      </c>
      <c r="Y463" t="s">
        <v>96</v>
      </c>
      <c r="Z463" t="s">
        <v>2637</v>
      </c>
      <c r="AA463" t="s">
        <v>2638</v>
      </c>
      <c r="AB463" t="s">
        <v>2639</v>
      </c>
      <c r="AC463" t="s">
        <v>2640</v>
      </c>
      <c r="AD463" t="s">
        <v>2641</v>
      </c>
      <c r="AE463">
        <v>55</v>
      </c>
      <c r="AF463" t="s">
        <v>15682</v>
      </c>
      <c r="AG463" t="s">
        <v>96</v>
      </c>
      <c r="AH463" t="s">
        <v>96</v>
      </c>
      <c r="AI463" t="s">
        <v>96</v>
      </c>
      <c r="AJ463" t="s">
        <v>96</v>
      </c>
      <c r="AK463" t="s">
        <v>96</v>
      </c>
      <c r="AL463">
        <v>4</v>
      </c>
      <c r="AM463">
        <v>3</v>
      </c>
      <c r="AN463">
        <v>2</v>
      </c>
      <c r="AO463">
        <v>4</v>
      </c>
      <c r="AP463">
        <v>4</v>
      </c>
    </row>
    <row r="464" spans="1:42" x14ac:dyDescent="0.25">
      <c r="A464" t="s">
        <v>1340</v>
      </c>
      <c r="B464">
        <v>26.5254734304661</v>
      </c>
      <c r="C464">
        <v>131</v>
      </c>
      <c r="D464" t="s">
        <v>1341</v>
      </c>
      <c r="E464">
        <v>1439</v>
      </c>
      <c r="F464">
        <v>2448.8532803642202</v>
      </c>
      <c r="G464">
        <v>71.431314772868703</v>
      </c>
      <c r="H464" t="s">
        <v>1342</v>
      </c>
      <c r="I464" t="s">
        <v>937</v>
      </c>
      <c r="J464" t="s">
        <v>43</v>
      </c>
      <c r="K464">
        <v>113084.171176531</v>
      </c>
      <c r="L464">
        <v>46465.735393564697</v>
      </c>
      <c r="M464" t="s">
        <v>98</v>
      </c>
      <c r="N464" t="s">
        <v>98</v>
      </c>
      <c r="O464">
        <v>113084</v>
      </c>
      <c r="P464">
        <v>452336</v>
      </c>
      <c r="Q464">
        <v>14</v>
      </c>
      <c r="R464">
        <v>26.559573430466099</v>
      </c>
      <c r="S464" t="s">
        <v>1343</v>
      </c>
      <c r="T464">
        <v>1439</v>
      </c>
      <c r="U464">
        <v>2441.8532803642202</v>
      </c>
      <c r="V464">
        <v>71.400000000000006</v>
      </c>
      <c r="W464" t="s">
        <v>19329</v>
      </c>
      <c r="X464">
        <v>72102278</v>
      </c>
      <c r="Y464" t="s">
        <v>96</v>
      </c>
      <c r="Z464" t="s">
        <v>1343</v>
      </c>
      <c r="AA464" t="s">
        <v>1345</v>
      </c>
      <c r="AB464" t="s">
        <v>1340</v>
      </c>
      <c r="AC464" t="s">
        <v>1601</v>
      </c>
      <c r="AD464" t="s">
        <v>1344</v>
      </c>
      <c r="AE464">
        <v>14</v>
      </c>
      <c r="AF464" t="s">
        <v>19329</v>
      </c>
      <c r="AG464" t="s">
        <v>96</v>
      </c>
      <c r="AH464" t="s">
        <v>96</v>
      </c>
      <c r="AI464" t="s">
        <v>96</v>
      </c>
      <c r="AJ464" t="s">
        <v>96</v>
      </c>
      <c r="AK464">
        <v>5</v>
      </c>
      <c r="AL464">
        <v>4</v>
      </c>
      <c r="AM464">
        <v>3</v>
      </c>
      <c r="AN464">
        <v>2</v>
      </c>
      <c r="AO464">
        <v>5</v>
      </c>
      <c r="AP464">
        <v>5</v>
      </c>
    </row>
    <row r="465" spans="1:42" x14ac:dyDescent="0.25">
      <c r="A465" t="s">
        <v>19330</v>
      </c>
      <c r="B465">
        <v>26.7588393694197</v>
      </c>
      <c r="C465">
        <v>190</v>
      </c>
      <c r="D465" t="s">
        <v>14058</v>
      </c>
      <c r="E465">
        <v>1051</v>
      </c>
      <c r="F465">
        <v>2477.19158503376</v>
      </c>
      <c r="G465">
        <v>63.270143545046501</v>
      </c>
      <c r="H465" t="s">
        <v>14059</v>
      </c>
      <c r="I465" t="s">
        <v>14060</v>
      </c>
      <c r="J465" t="s">
        <v>43</v>
      </c>
      <c r="K465">
        <v>11158.2988441452</v>
      </c>
      <c r="L465">
        <v>3648.43730297813</v>
      </c>
      <c r="M465" t="s">
        <v>98</v>
      </c>
      <c r="N465" t="s">
        <v>98</v>
      </c>
      <c r="O465">
        <v>11158</v>
      </c>
      <c r="P465">
        <v>44632</v>
      </c>
      <c r="Q465">
        <v>1</v>
      </c>
      <c r="R465">
        <v>26.792939369419699</v>
      </c>
      <c r="S465" t="s">
        <v>19330</v>
      </c>
      <c r="T465">
        <v>1051</v>
      </c>
      <c r="U465">
        <v>2470.19158503376</v>
      </c>
      <c r="V465">
        <v>63.3</v>
      </c>
      <c r="W465" t="s">
        <v>19331</v>
      </c>
      <c r="X465">
        <v>72102278</v>
      </c>
      <c r="Y465" t="s">
        <v>96</v>
      </c>
      <c r="Z465" t="s">
        <v>19330</v>
      </c>
      <c r="AA465" t="s">
        <v>19332</v>
      </c>
      <c r="AB465" t="s">
        <v>19333</v>
      </c>
      <c r="AC465" t="s">
        <v>12059</v>
      </c>
      <c r="AD465" t="s">
        <v>19334</v>
      </c>
      <c r="AE465">
        <v>1</v>
      </c>
      <c r="AF465" t="s">
        <v>19331</v>
      </c>
      <c r="AG465" t="s">
        <v>96</v>
      </c>
      <c r="AH465" t="s">
        <v>96</v>
      </c>
      <c r="AI465" t="s">
        <v>96</v>
      </c>
      <c r="AJ465" t="s">
        <v>96</v>
      </c>
      <c r="AK465">
        <v>5</v>
      </c>
      <c r="AL465">
        <v>4</v>
      </c>
      <c r="AM465">
        <v>3</v>
      </c>
      <c r="AN465">
        <v>2</v>
      </c>
      <c r="AO465">
        <v>5</v>
      </c>
      <c r="AP465">
        <v>5</v>
      </c>
    </row>
    <row r="466" spans="1:42" x14ac:dyDescent="0.25">
      <c r="A466" t="s">
        <v>1255</v>
      </c>
      <c r="B466">
        <v>26.782944817685699</v>
      </c>
      <c r="C466">
        <v>180</v>
      </c>
      <c r="D466" t="s">
        <v>1256</v>
      </c>
      <c r="E466">
        <v>2490</v>
      </c>
      <c r="F466">
        <v>2480.11877972302</v>
      </c>
      <c r="G466">
        <v>82.181372965346</v>
      </c>
      <c r="H466" t="s">
        <v>1257</v>
      </c>
      <c r="I466" t="s">
        <v>393</v>
      </c>
      <c r="J466" t="s">
        <v>44</v>
      </c>
      <c r="K466">
        <v>815895.83641320001</v>
      </c>
      <c r="L466">
        <v>195085.61464554499</v>
      </c>
      <c r="M466" t="s">
        <v>98</v>
      </c>
      <c r="N466" t="s">
        <v>98</v>
      </c>
      <c r="O466">
        <v>815896</v>
      </c>
      <c r="P466">
        <v>3263584</v>
      </c>
      <c r="Q466">
        <v>98</v>
      </c>
      <c r="R466">
        <v>26.817044817685698</v>
      </c>
      <c r="S466" t="s">
        <v>1255</v>
      </c>
      <c r="T466">
        <v>2490</v>
      </c>
      <c r="U466">
        <v>2473.11877972302</v>
      </c>
      <c r="V466">
        <v>82.2</v>
      </c>
      <c r="W466" t="s">
        <v>19335</v>
      </c>
      <c r="X466">
        <v>72102278</v>
      </c>
      <c r="Y466" t="s">
        <v>96</v>
      </c>
      <c r="Z466" t="s">
        <v>1255</v>
      </c>
      <c r="AA466" t="s">
        <v>844</v>
      </c>
      <c r="AB466" t="s">
        <v>1258</v>
      </c>
      <c r="AC466" t="s">
        <v>843</v>
      </c>
      <c r="AD466" t="s">
        <v>1259</v>
      </c>
      <c r="AE466">
        <v>98</v>
      </c>
      <c r="AF466" t="s">
        <v>1257</v>
      </c>
      <c r="AG466" t="s">
        <v>1256</v>
      </c>
      <c r="AH466" t="s">
        <v>118</v>
      </c>
      <c r="AI466" t="s">
        <v>96</v>
      </c>
      <c r="AJ466" t="s">
        <v>96</v>
      </c>
      <c r="AK466" t="s">
        <v>96</v>
      </c>
      <c r="AL466" t="s">
        <v>96</v>
      </c>
      <c r="AM466" t="s">
        <v>96</v>
      </c>
      <c r="AN466">
        <v>2</v>
      </c>
      <c r="AO466">
        <v>2</v>
      </c>
      <c r="AP466">
        <v>2</v>
      </c>
    </row>
    <row r="467" spans="1:42" x14ac:dyDescent="0.25">
      <c r="A467" t="s">
        <v>1260</v>
      </c>
      <c r="B467">
        <v>26.907362737246299</v>
      </c>
      <c r="C467">
        <v>207</v>
      </c>
      <c r="D467" t="s">
        <v>1261</v>
      </c>
      <c r="E467">
        <v>2499</v>
      </c>
      <c r="F467">
        <v>2495.2272095421499</v>
      </c>
      <c r="G467">
        <v>91.911435182146903</v>
      </c>
      <c r="H467" t="s">
        <v>1262</v>
      </c>
      <c r="I467" t="s">
        <v>1263</v>
      </c>
      <c r="J467" t="s">
        <v>44</v>
      </c>
      <c r="K467">
        <v>921406.29347995296</v>
      </c>
      <c r="L467">
        <v>185838.84045672399</v>
      </c>
      <c r="M467" t="s">
        <v>98</v>
      </c>
      <c r="N467" t="s">
        <v>98</v>
      </c>
      <c r="O467">
        <v>921406</v>
      </c>
      <c r="P467">
        <v>3685624</v>
      </c>
      <c r="Q467">
        <v>111</v>
      </c>
      <c r="R467">
        <v>26.941462737246297</v>
      </c>
      <c r="S467" t="s">
        <v>1260</v>
      </c>
      <c r="T467">
        <v>2499</v>
      </c>
      <c r="U467">
        <v>2488.2272095421499</v>
      </c>
      <c r="V467">
        <v>91.9</v>
      </c>
      <c r="W467" t="s">
        <v>15571</v>
      </c>
      <c r="X467">
        <v>72102278</v>
      </c>
      <c r="Y467" t="s">
        <v>96</v>
      </c>
      <c r="Z467" t="s">
        <v>1260</v>
      </c>
      <c r="AA467" t="s">
        <v>3053</v>
      </c>
      <c r="AB467" t="s">
        <v>3054</v>
      </c>
      <c r="AC467" t="s">
        <v>3055</v>
      </c>
      <c r="AD467" t="s">
        <v>3056</v>
      </c>
      <c r="AE467">
        <v>111</v>
      </c>
      <c r="AF467" t="s">
        <v>1262</v>
      </c>
      <c r="AG467" t="s">
        <v>1261</v>
      </c>
      <c r="AH467" t="s">
        <v>118</v>
      </c>
      <c r="AI467" t="s">
        <v>96</v>
      </c>
      <c r="AJ467" t="s">
        <v>96</v>
      </c>
      <c r="AK467" t="s">
        <v>96</v>
      </c>
      <c r="AL467" t="s">
        <v>96</v>
      </c>
      <c r="AM467" t="s">
        <v>96</v>
      </c>
      <c r="AN467">
        <v>2</v>
      </c>
      <c r="AO467">
        <v>2</v>
      </c>
      <c r="AP467">
        <v>2</v>
      </c>
    </row>
    <row r="468" spans="1:42" x14ac:dyDescent="0.25">
      <c r="A468" t="s">
        <v>19336</v>
      </c>
      <c r="B468">
        <v>26.941642850489298</v>
      </c>
      <c r="C468">
        <v>284</v>
      </c>
      <c r="D468" t="s">
        <v>19337</v>
      </c>
      <c r="E468">
        <v>2664</v>
      </c>
      <c r="F468">
        <v>2499.38994339072</v>
      </c>
      <c r="G468">
        <v>50.230109338276598</v>
      </c>
      <c r="H468" t="s">
        <v>19338</v>
      </c>
      <c r="I468" t="s">
        <v>19339</v>
      </c>
      <c r="J468" t="s">
        <v>43</v>
      </c>
      <c r="K468">
        <v>21768.0192733189</v>
      </c>
      <c r="L468">
        <v>11844.1362245493</v>
      </c>
      <c r="M468" t="s">
        <v>98</v>
      </c>
      <c r="N468" t="s">
        <v>98</v>
      </c>
      <c r="O468">
        <v>21768</v>
      </c>
      <c r="P468">
        <v>87072</v>
      </c>
      <c r="Q468">
        <v>3</v>
      </c>
      <c r="R468">
        <v>26.975742850489297</v>
      </c>
      <c r="S468" t="s">
        <v>4705</v>
      </c>
      <c r="T468">
        <v>2664</v>
      </c>
      <c r="U468">
        <v>2492.38994339072</v>
      </c>
      <c r="V468">
        <v>50.2</v>
      </c>
      <c r="W468" t="s">
        <v>19340</v>
      </c>
      <c r="X468">
        <v>72102278</v>
      </c>
      <c r="Y468" t="s">
        <v>96</v>
      </c>
      <c r="Z468" t="s">
        <v>4705</v>
      </c>
      <c r="AA468" t="s">
        <v>4706</v>
      </c>
      <c r="AB468" t="s">
        <v>19336</v>
      </c>
      <c r="AC468" t="s">
        <v>4707</v>
      </c>
      <c r="AD468" t="s">
        <v>19341</v>
      </c>
      <c r="AE468">
        <v>3</v>
      </c>
      <c r="AF468" t="s">
        <v>19340</v>
      </c>
      <c r="AG468" t="s">
        <v>96</v>
      </c>
      <c r="AH468" t="s">
        <v>96</v>
      </c>
      <c r="AI468" t="s">
        <v>96</v>
      </c>
      <c r="AJ468" t="s">
        <v>96</v>
      </c>
      <c r="AK468">
        <v>5</v>
      </c>
      <c r="AL468">
        <v>4</v>
      </c>
      <c r="AM468">
        <v>3</v>
      </c>
      <c r="AN468">
        <v>2</v>
      </c>
      <c r="AO468">
        <v>5</v>
      </c>
      <c r="AP468">
        <v>5</v>
      </c>
    </row>
    <row r="469" spans="1:42" x14ac:dyDescent="0.25">
      <c r="A469" t="s">
        <v>19342</v>
      </c>
      <c r="B469">
        <v>26.9544811867889</v>
      </c>
      <c r="C469">
        <v>122</v>
      </c>
      <c r="D469" t="s">
        <v>10600</v>
      </c>
      <c r="E469">
        <v>2495</v>
      </c>
      <c r="F469">
        <v>2500.9489399055501</v>
      </c>
      <c r="G469">
        <v>88.883900073657998</v>
      </c>
      <c r="H469" t="s">
        <v>10601</v>
      </c>
      <c r="I469" t="s">
        <v>10602</v>
      </c>
      <c r="J469" t="s">
        <v>44</v>
      </c>
      <c r="K469">
        <v>3416074.8373397798</v>
      </c>
      <c r="L469">
        <v>188943.07592027201</v>
      </c>
      <c r="M469">
        <v>2875969.2261101198</v>
      </c>
      <c r="N469">
        <v>2875969.2261101198</v>
      </c>
      <c r="O469">
        <v>540106</v>
      </c>
      <c r="P469">
        <v>2160424</v>
      </c>
      <c r="Q469">
        <v>65</v>
      </c>
      <c r="R469">
        <v>26.988581186788899</v>
      </c>
      <c r="S469" t="s">
        <v>19342</v>
      </c>
      <c r="T469">
        <v>2495</v>
      </c>
      <c r="U469">
        <v>2493.9489399055501</v>
      </c>
      <c r="V469">
        <v>88.9</v>
      </c>
      <c r="W469" t="s">
        <v>19343</v>
      </c>
      <c r="X469">
        <v>72102278</v>
      </c>
      <c r="Y469" t="s">
        <v>96</v>
      </c>
      <c r="Z469" t="s">
        <v>19342</v>
      </c>
      <c r="AA469" t="s">
        <v>19344</v>
      </c>
      <c r="AB469" t="s">
        <v>19345</v>
      </c>
      <c r="AC469" t="s">
        <v>19346</v>
      </c>
      <c r="AD469" t="s">
        <v>19347</v>
      </c>
      <c r="AE469">
        <v>65</v>
      </c>
      <c r="AF469" t="s">
        <v>10601</v>
      </c>
      <c r="AG469" t="s">
        <v>10600</v>
      </c>
      <c r="AH469" t="s">
        <v>118</v>
      </c>
      <c r="AI469" t="s">
        <v>96</v>
      </c>
      <c r="AJ469" t="s">
        <v>96</v>
      </c>
      <c r="AK469" t="s">
        <v>96</v>
      </c>
      <c r="AL469" t="s">
        <v>96</v>
      </c>
      <c r="AM469" t="s">
        <v>96</v>
      </c>
      <c r="AN469">
        <v>2</v>
      </c>
      <c r="AO469">
        <v>2</v>
      </c>
      <c r="AP469">
        <v>2</v>
      </c>
    </row>
    <row r="470" spans="1:42" x14ac:dyDescent="0.25">
      <c r="A470" t="s">
        <v>4706</v>
      </c>
      <c r="B470">
        <v>27.088034276342299</v>
      </c>
      <c r="C470">
        <v>284</v>
      </c>
      <c r="D470" t="s">
        <v>19348</v>
      </c>
      <c r="E470">
        <v>2593</v>
      </c>
      <c r="F470">
        <v>2517.1666799848899</v>
      </c>
      <c r="G470">
        <v>53.686873145331496</v>
      </c>
      <c r="H470" t="s">
        <v>19349</v>
      </c>
      <c r="I470" t="s">
        <v>8951</v>
      </c>
      <c r="J470" t="s">
        <v>43</v>
      </c>
      <c r="K470">
        <v>104841.53551739101</v>
      </c>
      <c r="L470">
        <v>29241.741040746601</v>
      </c>
      <c r="M470" t="s">
        <v>98</v>
      </c>
      <c r="N470" t="s">
        <v>98</v>
      </c>
      <c r="O470">
        <v>104842</v>
      </c>
      <c r="P470">
        <v>419368</v>
      </c>
      <c r="Q470">
        <v>13</v>
      </c>
      <c r="R470">
        <v>27.122134276342297</v>
      </c>
      <c r="S470" t="s">
        <v>4706</v>
      </c>
      <c r="T470">
        <v>2593</v>
      </c>
      <c r="U470">
        <v>2510.1666799848899</v>
      </c>
      <c r="V470">
        <v>53.7</v>
      </c>
      <c r="W470" t="s">
        <v>19350</v>
      </c>
      <c r="X470">
        <v>72102278</v>
      </c>
      <c r="Y470" t="s">
        <v>96</v>
      </c>
      <c r="Z470" t="s">
        <v>4706</v>
      </c>
      <c r="AA470" t="s">
        <v>4707</v>
      </c>
      <c r="AB470" t="s">
        <v>4705</v>
      </c>
      <c r="AC470" t="s">
        <v>7150</v>
      </c>
      <c r="AD470" t="s">
        <v>19336</v>
      </c>
      <c r="AE470">
        <v>13</v>
      </c>
      <c r="AF470" t="s">
        <v>19350</v>
      </c>
      <c r="AG470" t="s">
        <v>96</v>
      </c>
      <c r="AH470" t="s">
        <v>96</v>
      </c>
      <c r="AI470" t="s">
        <v>96</v>
      </c>
      <c r="AJ470" t="s">
        <v>96</v>
      </c>
      <c r="AK470">
        <v>5</v>
      </c>
      <c r="AL470" t="s">
        <v>96</v>
      </c>
      <c r="AM470">
        <v>3</v>
      </c>
      <c r="AN470">
        <v>2</v>
      </c>
      <c r="AO470">
        <v>5</v>
      </c>
      <c r="AP470">
        <v>5</v>
      </c>
    </row>
    <row r="471" spans="1:42" x14ac:dyDescent="0.25">
      <c r="A471" t="s">
        <v>8948</v>
      </c>
      <c r="B471">
        <v>27.089651950646399</v>
      </c>
      <c r="C471">
        <v>256</v>
      </c>
      <c r="D471" t="s">
        <v>8949</v>
      </c>
      <c r="F471">
        <v>2517.3631188803502</v>
      </c>
      <c r="G471">
        <v>87.467735166302205</v>
      </c>
      <c r="H471" t="s">
        <v>9866</v>
      </c>
      <c r="I471" t="s">
        <v>8951</v>
      </c>
      <c r="J471" t="s">
        <v>39</v>
      </c>
      <c r="K471">
        <v>421744.98477516999</v>
      </c>
      <c r="L471">
        <v>63458.7892204905</v>
      </c>
      <c r="M471" t="s">
        <v>98</v>
      </c>
      <c r="N471" t="s">
        <v>98</v>
      </c>
      <c r="O471">
        <v>421745</v>
      </c>
      <c r="P471">
        <v>1686980</v>
      </c>
      <c r="Q471">
        <v>51</v>
      </c>
      <c r="R471">
        <v>27.123751950646398</v>
      </c>
      <c r="S471" t="s">
        <v>8948</v>
      </c>
      <c r="T471" t="s">
        <v>96</v>
      </c>
      <c r="U471">
        <v>2510.3631188803502</v>
      </c>
      <c r="V471">
        <v>87.5</v>
      </c>
      <c r="W471" t="s">
        <v>19351</v>
      </c>
      <c r="X471">
        <v>72102278</v>
      </c>
      <c r="Y471" t="s">
        <v>96</v>
      </c>
      <c r="Z471" t="s">
        <v>8948</v>
      </c>
      <c r="AA471" t="s">
        <v>8952</v>
      </c>
      <c r="AB471" t="s">
        <v>8953</v>
      </c>
      <c r="AC471" t="s">
        <v>8954</v>
      </c>
      <c r="AD471" t="s">
        <v>8955</v>
      </c>
      <c r="AE471">
        <v>51</v>
      </c>
      <c r="AF471" t="s">
        <v>9866</v>
      </c>
      <c r="AG471" t="s">
        <v>8949</v>
      </c>
      <c r="AH471" t="s">
        <v>96</v>
      </c>
      <c r="AI471" t="s">
        <v>96</v>
      </c>
      <c r="AJ471" t="s">
        <v>96</v>
      </c>
      <c r="AK471" t="s">
        <v>96</v>
      </c>
      <c r="AL471" t="s">
        <v>96</v>
      </c>
      <c r="AM471">
        <v>3</v>
      </c>
      <c r="AN471">
        <v>2</v>
      </c>
      <c r="AO471">
        <v>3</v>
      </c>
      <c r="AP471">
        <v>3</v>
      </c>
    </row>
    <row r="472" spans="1:42" x14ac:dyDescent="0.25">
      <c r="A472" t="s">
        <v>19352</v>
      </c>
      <c r="B472">
        <v>27.100862653951499</v>
      </c>
      <c r="C472">
        <v>238.10000610351599</v>
      </c>
      <c r="D472" t="s">
        <v>19353</v>
      </c>
      <c r="E472">
        <v>1983</v>
      </c>
      <c r="F472">
        <v>2518.7244671869798</v>
      </c>
      <c r="G472">
        <v>51.444473429297503</v>
      </c>
      <c r="H472" t="s">
        <v>19354</v>
      </c>
      <c r="I472" t="s">
        <v>19355</v>
      </c>
      <c r="J472" t="s">
        <v>43</v>
      </c>
      <c r="K472">
        <v>74629.850573427699</v>
      </c>
      <c r="L472">
        <v>7828.6124016113599</v>
      </c>
      <c r="M472" t="s">
        <v>98</v>
      </c>
      <c r="N472" t="s">
        <v>98</v>
      </c>
      <c r="O472">
        <v>74630</v>
      </c>
      <c r="P472">
        <v>298520</v>
      </c>
      <c r="Q472">
        <v>9</v>
      </c>
      <c r="R472">
        <v>27.134962653951497</v>
      </c>
      <c r="S472" t="s">
        <v>19352</v>
      </c>
      <c r="T472">
        <v>1983</v>
      </c>
      <c r="U472">
        <v>2511.7244671869798</v>
      </c>
      <c r="V472">
        <v>51.4</v>
      </c>
      <c r="W472" t="s">
        <v>19356</v>
      </c>
      <c r="X472">
        <v>72102278</v>
      </c>
      <c r="Y472" t="s">
        <v>96</v>
      </c>
      <c r="Z472" t="s">
        <v>19352</v>
      </c>
      <c r="AA472" t="s">
        <v>19357</v>
      </c>
      <c r="AB472" t="s">
        <v>19358</v>
      </c>
      <c r="AC472" t="s">
        <v>19359</v>
      </c>
      <c r="AD472" t="s">
        <v>19360</v>
      </c>
      <c r="AE472">
        <v>9</v>
      </c>
      <c r="AF472" t="s">
        <v>19356</v>
      </c>
      <c r="AG472" t="s">
        <v>96</v>
      </c>
      <c r="AH472" t="s">
        <v>96</v>
      </c>
      <c r="AI472" t="s">
        <v>96</v>
      </c>
      <c r="AJ472" t="s">
        <v>96</v>
      </c>
      <c r="AK472">
        <v>5</v>
      </c>
      <c r="AL472">
        <v>4</v>
      </c>
      <c r="AM472">
        <v>3</v>
      </c>
      <c r="AN472">
        <v>2</v>
      </c>
      <c r="AO472">
        <v>5</v>
      </c>
      <c r="AP472">
        <v>5</v>
      </c>
    </row>
    <row r="473" spans="1:42" x14ac:dyDescent="0.25">
      <c r="A473" t="s">
        <v>1849</v>
      </c>
      <c r="B473">
        <v>27.1324410488597</v>
      </c>
      <c r="C473">
        <v>193</v>
      </c>
      <c r="D473" t="s">
        <v>1850</v>
      </c>
      <c r="E473">
        <v>2528</v>
      </c>
      <c r="F473">
        <v>2522.5591235207098</v>
      </c>
      <c r="G473">
        <v>71.799018891983096</v>
      </c>
      <c r="H473" t="s">
        <v>1851</v>
      </c>
      <c r="I473" t="s">
        <v>766</v>
      </c>
      <c r="J473" t="s">
        <v>3397</v>
      </c>
      <c r="K473">
        <v>2469035.90004738</v>
      </c>
      <c r="L473">
        <v>310857.80931190797</v>
      </c>
      <c r="M473" t="s">
        <v>98</v>
      </c>
      <c r="N473" t="s">
        <v>98</v>
      </c>
      <c r="O473">
        <v>2469036</v>
      </c>
      <c r="P473">
        <v>9876144</v>
      </c>
      <c r="Q473">
        <v>297</v>
      </c>
      <c r="R473">
        <v>27.166541048859699</v>
      </c>
      <c r="S473" t="s">
        <v>1852</v>
      </c>
      <c r="T473">
        <v>2528</v>
      </c>
      <c r="U473">
        <v>2515.5591235207098</v>
      </c>
      <c r="V473">
        <v>71.8</v>
      </c>
      <c r="W473" t="s">
        <v>19361</v>
      </c>
      <c r="X473">
        <v>72102278</v>
      </c>
      <c r="Y473" t="s">
        <v>96</v>
      </c>
      <c r="Z473" t="s">
        <v>1852</v>
      </c>
      <c r="AA473" t="s">
        <v>1854</v>
      </c>
      <c r="AB473" t="s">
        <v>1849</v>
      </c>
      <c r="AC473" t="s">
        <v>19362</v>
      </c>
      <c r="AD473" t="s">
        <v>1853</v>
      </c>
      <c r="AE473">
        <v>297</v>
      </c>
      <c r="AF473" t="s">
        <v>19361</v>
      </c>
      <c r="AG473" t="s">
        <v>96</v>
      </c>
      <c r="AH473" t="s">
        <v>96</v>
      </c>
      <c r="AI473" t="s">
        <v>96</v>
      </c>
      <c r="AJ473" t="s">
        <v>96</v>
      </c>
      <c r="AK473">
        <v>5</v>
      </c>
      <c r="AL473" t="s">
        <v>96</v>
      </c>
      <c r="AM473">
        <v>3</v>
      </c>
      <c r="AN473">
        <v>2</v>
      </c>
      <c r="AO473">
        <v>5</v>
      </c>
      <c r="AP473">
        <v>5</v>
      </c>
    </row>
    <row r="474" spans="1:42" x14ac:dyDescent="0.25">
      <c r="A474" t="s">
        <v>19363</v>
      </c>
      <c r="B474">
        <v>27.145462176606099</v>
      </c>
      <c r="C474">
        <v>73</v>
      </c>
      <c r="D474" t="s">
        <v>19364</v>
      </c>
      <c r="E474">
        <v>1738</v>
      </c>
      <c r="F474">
        <v>2524.1403169325299</v>
      </c>
      <c r="G474">
        <v>54.426634691475797</v>
      </c>
      <c r="H474" t="s">
        <v>19365</v>
      </c>
      <c r="I474" t="s">
        <v>19366</v>
      </c>
      <c r="J474" t="s">
        <v>43</v>
      </c>
      <c r="K474">
        <v>170634.504570116</v>
      </c>
      <c r="L474">
        <v>4273.6705648881898</v>
      </c>
      <c r="M474" t="s">
        <v>98</v>
      </c>
      <c r="N474" t="s">
        <v>98</v>
      </c>
      <c r="O474">
        <v>170635</v>
      </c>
      <c r="P474">
        <v>682540</v>
      </c>
      <c r="Q474">
        <v>21</v>
      </c>
      <c r="R474">
        <v>27.179562176606098</v>
      </c>
      <c r="S474" t="s">
        <v>19367</v>
      </c>
      <c r="T474">
        <v>1738</v>
      </c>
      <c r="U474">
        <v>2517.1403169325299</v>
      </c>
      <c r="V474">
        <v>54.4</v>
      </c>
      <c r="W474" t="s">
        <v>19368</v>
      </c>
      <c r="X474">
        <v>72102278</v>
      </c>
      <c r="Y474" t="s">
        <v>96</v>
      </c>
      <c r="Z474" t="s">
        <v>19367</v>
      </c>
      <c r="AA474" t="s">
        <v>4709</v>
      </c>
      <c r="AB474" t="s">
        <v>19363</v>
      </c>
      <c r="AC474" t="s">
        <v>1950</v>
      </c>
      <c r="AD474" t="s">
        <v>19369</v>
      </c>
      <c r="AE474">
        <v>21</v>
      </c>
      <c r="AF474" t="s">
        <v>19368</v>
      </c>
      <c r="AG474" t="s">
        <v>96</v>
      </c>
      <c r="AH474" t="s">
        <v>96</v>
      </c>
      <c r="AI474" t="s">
        <v>96</v>
      </c>
      <c r="AJ474" t="s">
        <v>96</v>
      </c>
      <c r="AK474">
        <v>5</v>
      </c>
      <c r="AL474">
        <v>4</v>
      </c>
      <c r="AM474">
        <v>3</v>
      </c>
      <c r="AN474">
        <v>2</v>
      </c>
      <c r="AO474">
        <v>5</v>
      </c>
      <c r="AP474">
        <v>5</v>
      </c>
    </row>
    <row r="475" spans="1:42" x14ac:dyDescent="0.25">
      <c r="A475" t="s">
        <v>17761</v>
      </c>
      <c r="B475">
        <v>27.1653362532324</v>
      </c>
      <c r="C475">
        <v>182</v>
      </c>
      <c r="D475" t="s">
        <v>19370</v>
      </c>
      <c r="E475">
        <v>2578</v>
      </c>
      <c r="F475">
        <v>2526.5536838573998</v>
      </c>
      <c r="G475">
        <v>51.143943543445999</v>
      </c>
      <c r="H475" t="s">
        <v>19371</v>
      </c>
      <c r="I475" t="s">
        <v>19372</v>
      </c>
      <c r="J475" t="s">
        <v>43</v>
      </c>
      <c r="K475">
        <v>59369.2861759812</v>
      </c>
      <c r="L475">
        <v>52478.663014031197</v>
      </c>
      <c r="M475" t="s">
        <v>98</v>
      </c>
      <c r="N475" t="s">
        <v>98</v>
      </c>
      <c r="O475">
        <v>59369</v>
      </c>
      <c r="P475">
        <v>237476</v>
      </c>
      <c r="Q475">
        <v>7</v>
      </c>
      <c r="R475">
        <v>27.199436253232399</v>
      </c>
      <c r="S475" t="s">
        <v>17761</v>
      </c>
      <c r="T475">
        <v>2578</v>
      </c>
      <c r="U475">
        <v>2519.5536838573998</v>
      </c>
      <c r="V475">
        <v>51.1</v>
      </c>
      <c r="W475" t="s">
        <v>19373</v>
      </c>
      <c r="X475">
        <v>72102278</v>
      </c>
      <c r="Y475" t="s">
        <v>96</v>
      </c>
      <c r="Z475" t="s">
        <v>17761</v>
      </c>
      <c r="AA475" t="s">
        <v>9884</v>
      </c>
      <c r="AB475" t="s">
        <v>17760</v>
      </c>
      <c r="AC475" t="s">
        <v>9878</v>
      </c>
      <c r="AD475" t="s">
        <v>17758</v>
      </c>
      <c r="AE475">
        <v>7</v>
      </c>
      <c r="AF475" t="s">
        <v>19373</v>
      </c>
      <c r="AG475" t="s">
        <v>96</v>
      </c>
      <c r="AH475" t="s">
        <v>96</v>
      </c>
      <c r="AI475" t="s">
        <v>96</v>
      </c>
      <c r="AJ475" t="s">
        <v>96</v>
      </c>
      <c r="AK475">
        <v>5</v>
      </c>
      <c r="AL475" t="s">
        <v>96</v>
      </c>
      <c r="AM475">
        <v>3</v>
      </c>
      <c r="AN475">
        <v>2</v>
      </c>
      <c r="AO475">
        <v>5</v>
      </c>
      <c r="AP475">
        <v>5</v>
      </c>
    </row>
    <row r="476" spans="1:42" x14ac:dyDescent="0.25">
      <c r="A476" t="s">
        <v>19374</v>
      </c>
      <c r="B476">
        <v>27.178813314128199</v>
      </c>
      <c r="C476">
        <v>127</v>
      </c>
      <c r="D476" t="s">
        <v>19375</v>
      </c>
      <c r="E476">
        <v>1199</v>
      </c>
      <c r="F476">
        <v>2528.1902425575499</v>
      </c>
      <c r="G476">
        <v>50.4139276689884</v>
      </c>
      <c r="H476" t="s">
        <v>19376</v>
      </c>
      <c r="I476" t="s">
        <v>19377</v>
      </c>
      <c r="J476" t="s">
        <v>43</v>
      </c>
      <c r="K476">
        <v>67765.551832381898</v>
      </c>
      <c r="L476">
        <v>37065.9837182626</v>
      </c>
      <c r="M476" t="s">
        <v>98</v>
      </c>
      <c r="N476" t="s">
        <v>98</v>
      </c>
      <c r="O476">
        <v>67766</v>
      </c>
      <c r="P476">
        <v>271064</v>
      </c>
      <c r="Q476">
        <v>8</v>
      </c>
      <c r="R476">
        <v>27.212913314128198</v>
      </c>
      <c r="S476" t="s">
        <v>19374</v>
      </c>
      <c r="T476">
        <v>1199</v>
      </c>
      <c r="U476">
        <v>2521.1902425575499</v>
      </c>
      <c r="V476">
        <v>50.4</v>
      </c>
      <c r="W476" t="s">
        <v>19378</v>
      </c>
      <c r="X476">
        <v>72102278</v>
      </c>
      <c r="Y476" t="s">
        <v>96</v>
      </c>
      <c r="Z476" t="s">
        <v>19374</v>
      </c>
      <c r="AA476" t="s">
        <v>19379</v>
      </c>
      <c r="AB476" t="s">
        <v>19380</v>
      </c>
      <c r="AC476" t="s">
        <v>19381</v>
      </c>
      <c r="AD476" t="s">
        <v>19382</v>
      </c>
      <c r="AE476">
        <v>8</v>
      </c>
      <c r="AF476" t="s">
        <v>19378</v>
      </c>
      <c r="AG476" t="s">
        <v>96</v>
      </c>
      <c r="AH476" t="s">
        <v>96</v>
      </c>
      <c r="AI476" t="s">
        <v>96</v>
      </c>
      <c r="AJ476" t="s">
        <v>96</v>
      </c>
      <c r="AK476">
        <v>5</v>
      </c>
      <c r="AL476">
        <v>4</v>
      </c>
      <c r="AM476">
        <v>3</v>
      </c>
      <c r="AN476">
        <v>2</v>
      </c>
      <c r="AO476">
        <v>5</v>
      </c>
      <c r="AP476">
        <v>5</v>
      </c>
    </row>
    <row r="477" spans="1:42" x14ac:dyDescent="0.25">
      <c r="A477" t="s">
        <v>5310</v>
      </c>
      <c r="B477">
        <v>27.242254674507802</v>
      </c>
      <c r="C477">
        <v>165</v>
      </c>
      <c r="D477" t="s">
        <v>8917</v>
      </c>
      <c r="E477">
        <v>1693</v>
      </c>
      <c r="F477">
        <v>2535.8941114561198</v>
      </c>
      <c r="G477">
        <v>61.7485236069937</v>
      </c>
      <c r="H477" t="s">
        <v>8918</v>
      </c>
      <c r="I477" t="s">
        <v>593</v>
      </c>
      <c r="J477" t="s">
        <v>43</v>
      </c>
      <c r="K477">
        <v>181710.22989841801</v>
      </c>
      <c r="L477">
        <v>62226.137988281</v>
      </c>
      <c r="M477" t="s">
        <v>98</v>
      </c>
      <c r="N477" t="s">
        <v>98</v>
      </c>
      <c r="O477">
        <v>181710</v>
      </c>
      <c r="P477">
        <v>726840</v>
      </c>
      <c r="Q477">
        <v>22</v>
      </c>
      <c r="R477">
        <v>27.2763546745078</v>
      </c>
      <c r="S477" t="s">
        <v>5312</v>
      </c>
      <c r="T477">
        <v>1693</v>
      </c>
      <c r="U477">
        <v>2528.8941114561198</v>
      </c>
      <c r="V477">
        <v>61.7</v>
      </c>
      <c r="W477" t="s">
        <v>19383</v>
      </c>
      <c r="X477">
        <v>72102278</v>
      </c>
      <c r="Y477" t="s">
        <v>96</v>
      </c>
      <c r="Z477" t="s">
        <v>5312</v>
      </c>
      <c r="AA477" t="s">
        <v>8087</v>
      </c>
      <c r="AB477" t="s">
        <v>5310</v>
      </c>
      <c r="AC477" t="s">
        <v>19384</v>
      </c>
      <c r="AD477" t="s">
        <v>5309</v>
      </c>
      <c r="AE477">
        <v>22</v>
      </c>
      <c r="AF477" t="s">
        <v>19383</v>
      </c>
      <c r="AG477" t="s">
        <v>96</v>
      </c>
      <c r="AH477" t="s">
        <v>96</v>
      </c>
      <c r="AI477" t="s">
        <v>96</v>
      </c>
      <c r="AJ477" t="s">
        <v>96</v>
      </c>
      <c r="AK477">
        <v>5</v>
      </c>
      <c r="AL477">
        <v>4</v>
      </c>
      <c r="AM477">
        <v>3</v>
      </c>
      <c r="AN477">
        <v>2</v>
      </c>
      <c r="AO477">
        <v>5</v>
      </c>
      <c r="AP477">
        <v>5</v>
      </c>
    </row>
    <row r="478" spans="1:42" x14ac:dyDescent="0.25">
      <c r="A478" t="s">
        <v>19385</v>
      </c>
      <c r="B478">
        <v>27.399670487949901</v>
      </c>
      <c r="C478">
        <v>199</v>
      </c>
      <c r="D478" t="s">
        <v>19386</v>
      </c>
      <c r="E478">
        <v>2303</v>
      </c>
      <c r="F478">
        <v>2555.0095714976501</v>
      </c>
      <c r="G478">
        <v>50.266608361452597</v>
      </c>
      <c r="H478" t="s">
        <v>19387</v>
      </c>
      <c r="I478" t="s">
        <v>19388</v>
      </c>
      <c r="J478" t="s">
        <v>43</v>
      </c>
      <c r="K478">
        <v>455086.86519006902</v>
      </c>
      <c r="L478">
        <v>173016.417884822</v>
      </c>
      <c r="M478" t="s">
        <v>98</v>
      </c>
      <c r="N478" t="s">
        <v>98</v>
      </c>
      <c r="O478">
        <v>455087</v>
      </c>
      <c r="P478">
        <v>1820348</v>
      </c>
      <c r="Q478">
        <v>55</v>
      </c>
      <c r="R478">
        <v>27.4337704879499</v>
      </c>
      <c r="S478" t="s">
        <v>19385</v>
      </c>
      <c r="T478">
        <v>2303</v>
      </c>
      <c r="U478">
        <v>2548.0095714976501</v>
      </c>
      <c r="V478">
        <v>50.3</v>
      </c>
      <c r="W478" t="s">
        <v>19389</v>
      </c>
      <c r="X478">
        <v>72102278</v>
      </c>
      <c r="Y478" t="s">
        <v>96</v>
      </c>
      <c r="Z478" t="s">
        <v>19385</v>
      </c>
      <c r="AA478" t="s">
        <v>19390</v>
      </c>
      <c r="AB478" t="s">
        <v>19391</v>
      </c>
      <c r="AC478" t="s">
        <v>19392</v>
      </c>
      <c r="AD478" t="s">
        <v>19393</v>
      </c>
      <c r="AE478">
        <v>55</v>
      </c>
      <c r="AF478" t="s">
        <v>19389</v>
      </c>
      <c r="AG478" t="s">
        <v>96</v>
      </c>
      <c r="AH478" t="s">
        <v>96</v>
      </c>
      <c r="AI478" t="s">
        <v>96</v>
      </c>
      <c r="AJ478" t="s">
        <v>96</v>
      </c>
      <c r="AK478">
        <v>5</v>
      </c>
      <c r="AL478">
        <v>4</v>
      </c>
      <c r="AM478">
        <v>3</v>
      </c>
      <c r="AN478">
        <v>2</v>
      </c>
      <c r="AO478">
        <v>5</v>
      </c>
      <c r="AP478">
        <v>5</v>
      </c>
    </row>
    <row r="479" spans="1:42" x14ac:dyDescent="0.25">
      <c r="A479" t="s">
        <v>2646</v>
      </c>
      <c r="B479">
        <v>27.4048363167174</v>
      </c>
      <c r="C479">
        <v>277</v>
      </c>
      <c r="D479" t="s">
        <v>2250</v>
      </c>
      <c r="E479">
        <v>2561</v>
      </c>
      <c r="F479">
        <v>2555.63687310876</v>
      </c>
      <c r="G479">
        <v>92.744035655955699</v>
      </c>
      <c r="H479" t="s">
        <v>2251</v>
      </c>
      <c r="I479" t="s">
        <v>1604</v>
      </c>
      <c r="J479" t="s">
        <v>44</v>
      </c>
      <c r="K479">
        <v>1633765.48823894</v>
      </c>
      <c r="L479">
        <v>543028.84920565702</v>
      </c>
      <c r="M479" t="s">
        <v>98</v>
      </c>
      <c r="N479" t="s">
        <v>98</v>
      </c>
      <c r="O479">
        <v>1633765</v>
      </c>
      <c r="P479">
        <v>6535060</v>
      </c>
      <c r="Q479">
        <v>196</v>
      </c>
      <c r="R479">
        <v>27.438936316717399</v>
      </c>
      <c r="S479" t="s">
        <v>2646</v>
      </c>
      <c r="T479">
        <v>2561</v>
      </c>
      <c r="U479">
        <v>2548.63687310876</v>
      </c>
      <c r="V479">
        <v>92.7</v>
      </c>
      <c r="W479" t="s">
        <v>19394</v>
      </c>
      <c r="X479">
        <v>72102278</v>
      </c>
      <c r="Y479" t="s">
        <v>96</v>
      </c>
      <c r="Z479" t="s">
        <v>2646</v>
      </c>
      <c r="AA479" t="s">
        <v>1605</v>
      </c>
      <c r="AB479" t="s">
        <v>2647</v>
      </c>
      <c r="AC479" t="s">
        <v>2648</v>
      </c>
      <c r="AD479" t="s">
        <v>2649</v>
      </c>
      <c r="AE479">
        <v>196</v>
      </c>
      <c r="AF479" t="s">
        <v>2251</v>
      </c>
      <c r="AG479" t="s">
        <v>2250</v>
      </c>
      <c r="AH479" t="s">
        <v>118</v>
      </c>
      <c r="AI479" t="s">
        <v>96</v>
      </c>
      <c r="AJ479" t="s">
        <v>96</v>
      </c>
      <c r="AK479" t="s">
        <v>96</v>
      </c>
      <c r="AL479" t="s">
        <v>96</v>
      </c>
      <c r="AM479" t="s">
        <v>96</v>
      </c>
      <c r="AN479">
        <v>2</v>
      </c>
      <c r="AO479">
        <v>2</v>
      </c>
      <c r="AP479">
        <v>2</v>
      </c>
    </row>
    <row r="480" spans="1:42" x14ac:dyDescent="0.25">
      <c r="A480" t="s">
        <v>266</v>
      </c>
      <c r="B480">
        <v>27.525912129939002</v>
      </c>
      <c r="C480">
        <v>71</v>
      </c>
      <c r="D480" t="s">
        <v>6769</v>
      </c>
      <c r="E480">
        <v>1893</v>
      </c>
      <c r="F480">
        <v>2570.3394612352499</v>
      </c>
      <c r="G480">
        <v>66.594356019869494</v>
      </c>
      <c r="H480" t="s">
        <v>6770</v>
      </c>
      <c r="I480" t="s">
        <v>6771</v>
      </c>
      <c r="J480" t="s">
        <v>43</v>
      </c>
      <c r="K480">
        <v>690328.30088801798</v>
      </c>
      <c r="L480">
        <v>95958.636399420793</v>
      </c>
      <c r="M480">
        <v>296684.14041028899</v>
      </c>
      <c r="N480">
        <v>296684.14041028899</v>
      </c>
      <c r="O480">
        <v>393644</v>
      </c>
      <c r="P480">
        <v>1574576</v>
      </c>
      <c r="Q480">
        <v>47</v>
      </c>
      <c r="R480">
        <v>27.560012129939</v>
      </c>
      <c r="S480" t="s">
        <v>275</v>
      </c>
      <c r="T480">
        <v>1893</v>
      </c>
      <c r="U480">
        <v>2563.3394612352499</v>
      </c>
      <c r="V480">
        <v>66.599999999999994</v>
      </c>
      <c r="W480" t="s">
        <v>19395</v>
      </c>
      <c r="X480">
        <v>72102278</v>
      </c>
      <c r="Y480" t="s">
        <v>127</v>
      </c>
      <c r="Z480" t="s">
        <v>275</v>
      </c>
      <c r="AA480" t="s">
        <v>274</v>
      </c>
      <c r="AB480" t="s">
        <v>266</v>
      </c>
      <c r="AC480" t="s">
        <v>273</v>
      </c>
      <c r="AD480" t="s">
        <v>265</v>
      </c>
      <c r="AE480">
        <v>47</v>
      </c>
      <c r="AF480" t="s">
        <v>19395</v>
      </c>
      <c r="AG480" t="s">
        <v>96</v>
      </c>
      <c r="AH480" t="s">
        <v>96</v>
      </c>
      <c r="AI480" t="s">
        <v>96</v>
      </c>
      <c r="AJ480">
        <v>6</v>
      </c>
      <c r="AK480">
        <v>5</v>
      </c>
      <c r="AL480">
        <v>4</v>
      </c>
      <c r="AM480">
        <v>3</v>
      </c>
      <c r="AN480">
        <v>2</v>
      </c>
      <c r="AO480">
        <v>6</v>
      </c>
      <c r="AP480">
        <v>6</v>
      </c>
    </row>
    <row r="481" spans="1:42" x14ac:dyDescent="0.25">
      <c r="A481" t="s">
        <v>266</v>
      </c>
      <c r="B481">
        <v>27.531781431546499</v>
      </c>
      <c r="C481">
        <v>71</v>
      </c>
      <c r="D481" t="s">
        <v>19396</v>
      </c>
      <c r="E481">
        <v>1891</v>
      </c>
      <c r="F481">
        <v>2571.0521875992499</v>
      </c>
      <c r="G481">
        <v>54.9518933876695</v>
      </c>
      <c r="H481" t="s">
        <v>19397</v>
      </c>
      <c r="I481" t="s">
        <v>19398</v>
      </c>
      <c r="J481" t="s">
        <v>43</v>
      </c>
      <c r="K481">
        <v>234865.62049943299</v>
      </c>
      <c r="L481">
        <v>95958.636399420793</v>
      </c>
      <c r="M481">
        <v>296684.14041028899</v>
      </c>
      <c r="N481">
        <v>296684.14041028899</v>
      </c>
      <c r="O481">
        <v>0</v>
      </c>
      <c r="P481">
        <v>0</v>
      </c>
      <c r="Q481">
        <v>0</v>
      </c>
      <c r="R481">
        <v>27.565881431546497</v>
      </c>
      <c r="S481" t="s">
        <v>275</v>
      </c>
      <c r="T481">
        <v>1891</v>
      </c>
      <c r="U481">
        <v>2564.0521875992499</v>
      </c>
      <c r="V481">
        <v>55</v>
      </c>
      <c r="W481" t="s">
        <v>15581</v>
      </c>
      <c r="X481">
        <v>72102278</v>
      </c>
      <c r="Y481" t="s">
        <v>96</v>
      </c>
      <c r="Z481" t="s">
        <v>275</v>
      </c>
      <c r="AA481" t="s">
        <v>274</v>
      </c>
      <c r="AB481" t="s">
        <v>266</v>
      </c>
      <c r="AC481" t="s">
        <v>273</v>
      </c>
      <c r="AD481" t="s">
        <v>265</v>
      </c>
      <c r="AE481">
        <v>0</v>
      </c>
      <c r="AF481" t="s">
        <v>15581</v>
      </c>
      <c r="AG481" t="s">
        <v>96</v>
      </c>
      <c r="AH481" t="s">
        <v>96</v>
      </c>
      <c r="AI481" t="s">
        <v>96</v>
      </c>
      <c r="AJ481">
        <v>6</v>
      </c>
      <c r="AK481">
        <v>5</v>
      </c>
      <c r="AL481">
        <v>4</v>
      </c>
      <c r="AM481">
        <v>3</v>
      </c>
      <c r="AN481">
        <v>2</v>
      </c>
      <c r="AO481">
        <v>6</v>
      </c>
      <c r="AP481">
        <v>6</v>
      </c>
    </row>
    <row r="482" spans="1:42" x14ac:dyDescent="0.25">
      <c r="A482" t="s">
        <v>5716</v>
      </c>
      <c r="B482">
        <v>27.595042497395699</v>
      </c>
      <c r="C482">
        <v>59.099998474121101</v>
      </c>
      <c r="D482" t="s">
        <v>19399</v>
      </c>
      <c r="E482">
        <v>2386</v>
      </c>
      <c r="F482">
        <v>2578.7341628086201</v>
      </c>
      <c r="G482">
        <v>86.164961269239498</v>
      </c>
      <c r="H482" t="s">
        <v>19400</v>
      </c>
      <c r="I482" t="s">
        <v>19401</v>
      </c>
      <c r="J482" t="s">
        <v>43</v>
      </c>
      <c r="K482">
        <v>9657250.0373756103</v>
      </c>
      <c r="L482">
        <v>1010473.74694065</v>
      </c>
      <c r="M482">
        <v>838942.72751942405</v>
      </c>
      <c r="N482">
        <v>838942.72751942405</v>
      </c>
      <c r="O482">
        <v>8818307</v>
      </c>
      <c r="P482">
        <v>35273228</v>
      </c>
      <c r="Q482">
        <v>1060</v>
      </c>
      <c r="R482">
        <v>27.629142497395698</v>
      </c>
      <c r="S482" t="s">
        <v>5716</v>
      </c>
      <c r="T482">
        <v>2386</v>
      </c>
      <c r="U482">
        <v>2571.7341628086201</v>
      </c>
      <c r="V482">
        <v>86.2</v>
      </c>
      <c r="W482" t="s">
        <v>19402</v>
      </c>
      <c r="X482">
        <v>72102278</v>
      </c>
      <c r="Y482" t="s">
        <v>96</v>
      </c>
      <c r="Z482" t="s">
        <v>5716</v>
      </c>
      <c r="AA482" t="s">
        <v>5714</v>
      </c>
      <c r="AB482" t="s">
        <v>9896</v>
      </c>
      <c r="AC482" t="s">
        <v>5712</v>
      </c>
      <c r="AD482" t="s">
        <v>19403</v>
      </c>
      <c r="AE482">
        <v>1060</v>
      </c>
      <c r="AF482" t="s">
        <v>19402</v>
      </c>
      <c r="AG482" t="s">
        <v>96</v>
      </c>
      <c r="AH482" t="s">
        <v>96</v>
      </c>
      <c r="AI482" t="s">
        <v>96</v>
      </c>
      <c r="AJ482" t="s">
        <v>96</v>
      </c>
      <c r="AK482" t="s">
        <v>96</v>
      </c>
      <c r="AL482">
        <v>4</v>
      </c>
      <c r="AM482">
        <v>3</v>
      </c>
      <c r="AN482">
        <v>2</v>
      </c>
      <c r="AO482">
        <v>4</v>
      </c>
      <c r="AP482">
        <v>4</v>
      </c>
    </row>
    <row r="483" spans="1:42" x14ac:dyDescent="0.25">
      <c r="A483" t="s">
        <v>5709</v>
      </c>
      <c r="B483">
        <v>27.645541339180799</v>
      </c>
      <c r="C483">
        <v>97.099998474121094</v>
      </c>
      <c r="D483" t="s">
        <v>19404</v>
      </c>
      <c r="E483">
        <v>1689</v>
      </c>
      <c r="F483">
        <v>2584.8663840332802</v>
      </c>
      <c r="G483">
        <v>56.437381249484297</v>
      </c>
      <c r="H483" t="s">
        <v>19405</v>
      </c>
      <c r="I483" t="s">
        <v>1481</v>
      </c>
      <c r="J483" t="s">
        <v>43</v>
      </c>
      <c r="K483">
        <v>1095996.81996636</v>
      </c>
      <c r="L483">
        <v>143141.47463281301</v>
      </c>
      <c r="M483">
        <v>321134.477707871</v>
      </c>
      <c r="N483">
        <v>321134.477707871</v>
      </c>
      <c r="O483">
        <v>774862</v>
      </c>
      <c r="P483">
        <v>3099448</v>
      </c>
      <c r="Q483">
        <v>93</v>
      </c>
      <c r="R483">
        <v>27.679641339180797</v>
      </c>
      <c r="S483" t="s">
        <v>5707</v>
      </c>
      <c r="T483">
        <v>1689</v>
      </c>
      <c r="U483">
        <v>2577.8663840332802</v>
      </c>
      <c r="V483">
        <v>56.4</v>
      </c>
      <c r="W483" t="s">
        <v>19406</v>
      </c>
      <c r="X483">
        <v>72102278</v>
      </c>
      <c r="Y483" t="s">
        <v>96</v>
      </c>
      <c r="Z483" t="s">
        <v>5707</v>
      </c>
      <c r="AA483" t="s">
        <v>5708</v>
      </c>
      <c r="AB483" t="s">
        <v>5709</v>
      </c>
      <c r="AC483" t="s">
        <v>5710</v>
      </c>
      <c r="AD483" t="s">
        <v>5711</v>
      </c>
      <c r="AE483">
        <v>93</v>
      </c>
      <c r="AF483" t="s">
        <v>19406</v>
      </c>
      <c r="AG483" t="s">
        <v>96</v>
      </c>
      <c r="AH483" t="s">
        <v>96</v>
      </c>
      <c r="AI483" t="s">
        <v>96</v>
      </c>
      <c r="AJ483" t="s">
        <v>96</v>
      </c>
      <c r="AK483">
        <v>5</v>
      </c>
      <c r="AL483">
        <v>4</v>
      </c>
      <c r="AM483">
        <v>3</v>
      </c>
      <c r="AN483">
        <v>2</v>
      </c>
      <c r="AO483">
        <v>5</v>
      </c>
      <c r="AP483">
        <v>5</v>
      </c>
    </row>
    <row r="484" spans="1:42" x14ac:dyDescent="0.25">
      <c r="A484" t="s">
        <v>5709</v>
      </c>
      <c r="B484">
        <v>27.6455493005429</v>
      </c>
      <c r="C484">
        <v>97</v>
      </c>
      <c r="D484" t="s">
        <v>19407</v>
      </c>
      <c r="E484">
        <v>1093</v>
      </c>
      <c r="F484">
        <v>2584.86735080464</v>
      </c>
      <c r="G484">
        <v>57.033457041608401</v>
      </c>
      <c r="H484" t="s">
        <v>19408</v>
      </c>
      <c r="I484" t="s">
        <v>12217</v>
      </c>
      <c r="J484" t="s">
        <v>43</v>
      </c>
      <c r="K484">
        <v>1083100.0020598201</v>
      </c>
      <c r="L484">
        <v>143141.47463281301</v>
      </c>
      <c r="M484">
        <v>321134.477707871</v>
      </c>
      <c r="N484">
        <v>321134.477707871</v>
      </c>
      <c r="O484">
        <v>761966</v>
      </c>
      <c r="P484">
        <v>3047864</v>
      </c>
      <c r="Q484">
        <v>92</v>
      </c>
      <c r="R484">
        <v>27.679649300542899</v>
      </c>
      <c r="S484" t="s">
        <v>5707</v>
      </c>
      <c r="T484">
        <v>1093</v>
      </c>
      <c r="U484">
        <v>2577.86735080464</v>
      </c>
      <c r="V484">
        <v>57</v>
      </c>
      <c r="W484" t="s">
        <v>19406</v>
      </c>
      <c r="X484">
        <v>72102278</v>
      </c>
      <c r="Y484" t="s">
        <v>96</v>
      </c>
      <c r="Z484" t="s">
        <v>5707</v>
      </c>
      <c r="AA484" t="s">
        <v>5708</v>
      </c>
      <c r="AB484" t="s">
        <v>5709</v>
      </c>
      <c r="AC484" t="s">
        <v>5710</v>
      </c>
      <c r="AD484" t="s">
        <v>5711</v>
      </c>
      <c r="AE484">
        <v>92</v>
      </c>
      <c r="AF484" t="s">
        <v>19406</v>
      </c>
      <c r="AG484" t="s">
        <v>96</v>
      </c>
      <c r="AH484" t="s">
        <v>96</v>
      </c>
      <c r="AI484" t="s">
        <v>96</v>
      </c>
      <c r="AJ484" t="s">
        <v>96</v>
      </c>
      <c r="AK484">
        <v>5</v>
      </c>
      <c r="AL484">
        <v>4</v>
      </c>
      <c r="AM484">
        <v>3</v>
      </c>
      <c r="AN484">
        <v>2</v>
      </c>
      <c r="AO484">
        <v>5</v>
      </c>
      <c r="AP484">
        <v>5</v>
      </c>
    </row>
    <row r="485" spans="1:42" x14ac:dyDescent="0.25">
      <c r="A485" t="s">
        <v>5716</v>
      </c>
      <c r="B485">
        <v>27.6480452227649</v>
      </c>
      <c r="C485">
        <v>59</v>
      </c>
      <c r="D485" t="s">
        <v>19399</v>
      </c>
      <c r="F485">
        <v>2585.1704378989998</v>
      </c>
      <c r="G485">
        <v>78.006726276445406</v>
      </c>
      <c r="H485" t="s">
        <v>19409</v>
      </c>
      <c r="I485" t="s">
        <v>19401</v>
      </c>
      <c r="J485" t="s">
        <v>519</v>
      </c>
      <c r="K485">
        <v>4758955.0078235697</v>
      </c>
      <c r="L485">
        <v>511129.08171102603</v>
      </c>
      <c r="M485">
        <v>838942.72751942405</v>
      </c>
      <c r="N485">
        <v>838942.72751942405</v>
      </c>
      <c r="O485">
        <v>3920012</v>
      </c>
      <c r="P485">
        <v>15680048</v>
      </c>
      <c r="Q485">
        <v>471</v>
      </c>
      <c r="R485">
        <v>27.682145222764898</v>
      </c>
      <c r="S485" t="s">
        <v>5714</v>
      </c>
      <c r="T485" t="s">
        <v>96</v>
      </c>
      <c r="U485">
        <v>2578.1704378989998</v>
      </c>
      <c r="V485">
        <v>78</v>
      </c>
      <c r="W485" t="s">
        <v>19410</v>
      </c>
      <c r="X485">
        <v>72102278</v>
      </c>
      <c r="Y485" t="s">
        <v>96</v>
      </c>
      <c r="Z485" t="s">
        <v>5714</v>
      </c>
      <c r="AA485" t="s">
        <v>5712</v>
      </c>
      <c r="AB485" t="s">
        <v>5716</v>
      </c>
      <c r="AC485" t="s">
        <v>5713</v>
      </c>
      <c r="AD485" t="s">
        <v>9896</v>
      </c>
      <c r="AE485">
        <v>471</v>
      </c>
      <c r="AF485" t="s">
        <v>19410</v>
      </c>
      <c r="AG485" t="s">
        <v>96</v>
      </c>
      <c r="AH485" t="s">
        <v>96</v>
      </c>
      <c r="AI485" t="s">
        <v>96</v>
      </c>
      <c r="AJ485" t="s">
        <v>96</v>
      </c>
      <c r="AK485">
        <v>5</v>
      </c>
      <c r="AL485" t="s">
        <v>96</v>
      </c>
      <c r="AM485">
        <v>3</v>
      </c>
      <c r="AN485">
        <v>2</v>
      </c>
      <c r="AO485">
        <v>5</v>
      </c>
      <c r="AP485">
        <v>5</v>
      </c>
    </row>
    <row r="486" spans="1:42" x14ac:dyDescent="0.25">
      <c r="A486" t="s">
        <v>1857</v>
      </c>
      <c r="B486">
        <v>27.6493757525955</v>
      </c>
      <c r="C486">
        <v>94</v>
      </c>
      <c r="D486" t="s">
        <v>19411</v>
      </c>
      <c r="E486">
        <v>1425</v>
      </c>
      <c r="F486">
        <v>2585.3320080059302</v>
      </c>
      <c r="G486">
        <v>57.477678761179803</v>
      </c>
      <c r="H486" t="s">
        <v>19412</v>
      </c>
      <c r="I486" t="s">
        <v>322</v>
      </c>
      <c r="J486" t="s">
        <v>43</v>
      </c>
      <c r="K486">
        <v>194001.11180138201</v>
      </c>
      <c r="L486">
        <v>70468.735984410407</v>
      </c>
      <c r="M486">
        <v>76783.896632974298</v>
      </c>
      <c r="N486">
        <v>76783.896632974298</v>
      </c>
      <c r="O486">
        <v>117217</v>
      </c>
      <c r="P486">
        <v>468868</v>
      </c>
      <c r="Q486">
        <v>14</v>
      </c>
      <c r="R486">
        <v>27.683475752595498</v>
      </c>
      <c r="S486" t="s">
        <v>1858</v>
      </c>
      <c r="T486">
        <v>1425</v>
      </c>
      <c r="U486">
        <v>2578.3320080059302</v>
      </c>
      <c r="V486">
        <v>57.5</v>
      </c>
      <c r="W486" t="s">
        <v>19413</v>
      </c>
      <c r="X486">
        <v>72102278</v>
      </c>
      <c r="Y486" t="s">
        <v>96</v>
      </c>
      <c r="Z486" t="s">
        <v>1858</v>
      </c>
      <c r="AA486" t="s">
        <v>2650</v>
      </c>
      <c r="AB486" t="s">
        <v>1857</v>
      </c>
      <c r="AC486" t="s">
        <v>2138</v>
      </c>
      <c r="AD486" t="s">
        <v>1856</v>
      </c>
      <c r="AE486">
        <v>14</v>
      </c>
      <c r="AF486" t="s">
        <v>19413</v>
      </c>
      <c r="AG486" t="s">
        <v>96</v>
      </c>
      <c r="AH486" t="s">
        <v>96</v>
      </c>
      <c r="AI486" t="s">
        <v>96</v>
      </c>
      <c r="AJ486" t="s">
        <v>96</v>
      </c>
      <c r="AK486">
        <v>5</v>
      </c>
      <c r="AL486">
        <v>4</v>
      </c>
      <c r="AM486">
        <v>3</v>
      </c>
      <c r="AN486">
        <v>2</v>
      </c>
      <c r="AO486">
        <v>5</v>
      </c>
      <c r="AP486">
        <v>5</v>
      </c>
    </row>
    <row r="487" spans="1:42" x14ac:dyDescent="0.25">
      <c r="A487" t="s">
        <v>12090</v>
      </c>
      <c r="B487">
        <v>27.736502216825301</v>
      </c>
      <c r="C487">
        <v>83.099998474121094</v>
      </c>
      <c r="D487" t="s">
        <v>11618</v>
      </c>
      <c r="E487">
        <v>988</v>
      </c>
      <c r="F487">
        <v>2595.9120279488202</v>
      </c>
      <c r="G487">
        <v>69.229697179604898</v>
      </c>
      <c r="H487" t="s">
        <v>11619</v>
      </c>
      <c r="I487" t="s">
        <v>1995</v>
      </c>
      <c r="J487" t="s">
        <v>43</v>
      </c>
      <c r="K487">
        <v>314720.400025482</v>
      </c>
      <c r="L487">
        <v>100931.28165917299</v>
      </c>
      <c r="M487" t="s">
        <v>98</v>
      </c>
      <c r="N487" t="s">
        <v>98</v>
      </c>
      <c r="O487">
        <v>314720</v>
      </c>
      <c r="P487">
        <v>1258880</v>
      </c>
      <c r="Q487">
        <v>38</v>
      </c>
      <c r="R487">
        <v>27.770602216825299</v>
      </c>
      <c r="S487" t="s">
        <v>3385</v>
      </c>
      <c r="T487">
        <v>988</v>
      </c>
      <c r="U487">
        <v>2588.9120279488202</v>
      </c>
      <c r="V487">
        <v>69.2</v>
      </c>
      <c r="W487" t="s">
        <v>19414</v>
      </c>
      <c r="X487">
        <v>72102278</v>
      </c>
      <c r="Y487" t="s">
        <v>96</v>
      </c>
      <c r="Z487" t="s">
        <v>3385</v>
      </c>
      <c r="AA487" t="s">
        <v>3386</v>
      </c>
      <c r="AB487" t="s">
        <v>12090</v>
      </c>
      <c r="AC487" t="s">
        <v>3387</v>
      </c>
      <c r="AD487" t="s">
        <v>12091</v>
      </c>
      <c r="AE487">
        <v>38</v>
      </c>
      <c r="AF487" t="s">
        <v>19414</v>
      </c>
      <c r="AG487" t="s">
        <v>96</v>
      </c>
      <c r="AH487" t="s">
        <v>96</v>
      </c>
      <c r="AI487" t="s">
        <v>96</v>
      </c>
      <c r="AJ487" t="s">
        <v>96</v>
      </c>
      <c r="AK487">
        <v>5</v>
      </c>
      <c r="AL487">
        <v>4</v>
      </c>
      <c r="AM487">
        <v>3</v>
      </c>
      <c r="AN487">
        <v>2</v>
      </c>
      <c r="AO487">
        <v>5</v>
      </c>
      <c r="AP487">
        <v>5</v>
      </c>
    </row>
    <row r="488" spans="1:42" x14ac:dyDescent="0.25">
      <c r="A488" t="s">
        <v>5707</v>
      </c>
      <c r="B488">
        <v>27.7400309526511</v>
      </c>
      <c r="C488">
        <v>97</v>
      </c>
      <c r="D488" t="s">
        <v>19415</v>
      </c>
      <c r="E488">
        <v>2282</v>
      </c>
      <c r="F488">
        <v>2596.3405326028401</v>
      </c>
      <c r="G488">
        <v>53.168183431301699</v>
      </c>
      <c r="H488" t="s">
        <v>19416</v>
      </c>
      <c r="I488" t="s">
        <v>19417</v>
      </c>
      <c r="J488" t="s">
        <v>43</v>
      </c>
      <c r="K488">
        <v>195981.911253069</v>
      </c>
      <c r="L488">
        <v>45755.261756234497</v>
      </c>
      <c r="M488">
        <v>321134.477707871</v>
      </c>
      <c r="N488">
        <v>321134.477707871</v>
      </c>
      <c r="O488">
        <v>0</v>
      </c>
      <c r="P488">
        <v>0</v>
      </c>
      <c r="Q488">
        <v>0</v>
      </c>
      <c r="R488">
        <v>27.774130952651099</v>
      </c>
      <c r="S488" t="s">
        <v>5708</v>
      </c>
      <c r="T488">
        <v>2282</v>
      </c>
      <c r="U488">
        <v>2589.3405326028401</v>
      </c>
      <c r="V488">
        <v>53.2</v>
      </c>
      <c r="W488" t="s">
        <v>19418</v>
      </c>
      <c r="X488">
        <v>72102278</v>
      </c>
      <c r="Y488" t="s">
        <v>96</v>
      </c>
      <c r="Z488" t="s">
        <v>5708</v>
      </c>
      <c r="AA488" t="s">
        <v>5710</v>
      </c>
      <c r="AB488" t="s">
        <v>5707</v>
      </c>
      <c r="AC488" t="s">
        <v>19419</v>
      </c>
      <c r="AD488" t="s">
        <v>5709</v>
      </c>
      <c r="AE488">
        <v>0</v>
      </c>
      <c r="AF488" t="s">
        <v>19418</v>
      </c>
      <c r="AG488" t="s">
        <v>96</v>
      </c>
      <c r="AH488" t="s">
        <v>96</v>
      </c>
      <c r="AI488" t="s">
        <v>96</v>
      </c>
      <c r="AJ488">
        <v>6</v>
      </c>
      <c r="AK488">
        <v>5</v>
      </c>
      <c r="AL488">
        <v>4</v>
      </c>
      <c r="AM488">
        <v>3</v>
      </c>
      <c r="AN488">
        <v>2</v>
      </c>
      <c r="AO488">
        <v>6</v>
      </c>
      <c r="AP488">
        <v>6</v>
      </c>
    </row>
    <row r="489" spans="1:42" x14ac:dyDescent="0.25">
      <c r="A489" t="s">
        <v>5707</v>
      </c>
      <c r="B489">
        <v>27.7401693906811</v>
      </c>
      <c r="C489">
        <v>97.099998474121094</v>
      </c>
      <c r="D489" t="s">
        <v>19420</v>
      </c>
      <c r="E489">
        <v>1190</v>
      </c>
      <c r="F489">
        <v>2596.3573435354501</v>
      </c>
      <c r="G489">
        <v>50.200976071178097</v>
      </c>
      <c r="H489" t="s">
        <v>19421</v>
      </c>
      <c r="I489" t="s">
        <v>19422</v>
      </c>
      <c r="J489" t="s">
        <v>43</v>
      </c>
      <c r="K489">
        <v>196476.37733968001</v>
      </c>
      <c r="L489">
        <v>45755.261756234497</v>
      </c>
      <c r="M489">
        <v>321134.477707871</v>
      </c>
      <c r="N489">
        <v>321134.477707871</v>
      </c>
      <c r="O489">
        <v>0</v>
      </c>
      <c r="P489">
        <v>0</v>
      </c>
      <c r="Q489">
        <v>0</v>
      </c>
      <c r="R489">
        <v>27.774269390681098</v>
      </c>
      <c r="S489" t="s">
        <v>5708</v>
      </c>
      <c r="T489">
        <v>1190</v>
      </c>
      <c r="U489">
        <v>2589.3573435354501</v>
      </c>
      <c r="V489">
        <v>50.2</v>
      </c>
      <c r="W489" t="s">
        <v>19418</v>
      </c>
      <c r="X489">
        <v>72102278</v>
      </c>
      <c r="Y489" t="s">
        <v>96</v>
      </c>
      <c r="Z489" t="s">
        <v>5708</v>
      </c>
      <c r="AA489" t="s">
        <v>5710</v>
      </c>
      <c r="AB489" t="s">
        <v>5707</v>
      </c>
      <c r="AC489" t="s">
        <v>19419</v>
      </c>
      <c r="AD489" t="s">
        <v>5709</v>
      </c>
      <c r="AE489">
        <v>0</v>
      </c>
      <c r="AF489" t="s">
        <v>19418</v>
      </c>
      <c r="AG489" t="s">
        <v>96</v>
      </c>
      <c r="AH489" t="s">
        <v>96</v>
      </c>
      <c r="AI489" t="s">
        <v>96</v>
      </c>
      <c r="AJ489">
        <v>6</v>
      </c>
      <c r="AK489">
        <v>5</v>
      </c>
      <c r="AL489">
        <v>4</v>
      </c>
      <c r="AM489">
        <v>3</v>
      </c>
      <c r="AN489">
        <v>2</v>
      </c>
      <c r="AO489">
        <v>6</v>
      </c>
      <c r="AP489">
        <v>6</v>
      </c>
    </row>
    <row r="490" spans="1:42" x14ac:dyDescent="0.25">
      <c r="A490" t="s">
        <v>273</v>
      </c>
      <c r="B490">
        <v>27.770529837060501</v>
      </c>
      <c r="C490">
        <v>71.099998474121094</v>
      </c>
      <c r="D490" t="s">
        <v>13404</v>
      </c>
      <c r="E490">
        <v>824</v>
      </c>
      <c r="F490">
        <v>2600.0472985893598</v>
      </c>
      <c r="G490">
        <v>74.219328563348697</v>
      </c>
      <c r="H490" t="s">
        <v>13405</v>
      </c>
      <c r="I490" t="s">
        <v>277</v>
      </c>
      <c r="J490" t="s">
        <v>43</v>
      </c>
      <c r="K490">
        <v>307404.75208521797</v>
      </c>
      <c r="L490">
        <v>90290.958604052707</v>
      </c>
      <c r="M490">
        <v>296684.14041028899</v>
      </c>
      <c r="N490">
        <v>296684.14041028899</v>
      </c>
      <c r="O490">
        <v>10721</v>
      </c>
      <c r="P490">
        <v>42884</v>
      </c>
      <c r="Q490">
        <v>1</v>
      </c>
      <c r="R490">
        <v>27.804629837060499</v>
      </c>
      <c r="S490" t="s">
        <v>273</v>
      </c>
      <c r="T490">
        <v>824</v>
      </c>
      <c r="U490">
        <v>2593.0472985893598</v>
      </c>
      <c r="V490">
        <v>74.2</v>
      </c>
      <c r="W490" t="s">
        <v>19423</v>
      </c>
      <c r="X490">
        <v>72102278</v>
      </c>
      <c r="Y490" t="s">
        <v>96</v>
      </c>
      <c r="Z490" t="s">
        <v>273</v>
      </c>
      <c r="AA490" t="s">
        <v>19424</v>
      </c>
      <c r="AB490" t="s">
        <v>274</v>
      </c>
      <c r="AC490" t="s">
        <v>19425</v>
      </c>
      <c r="AD490" t="s">
        <v>275</v>
      </c>
      <c r="AE490">
        <v>1</v>
      </c>
      <c r="AF490" t="s">
        <v>19423</v>
      </c>
      <c r="AG490" t="s">
        <v>96</v>
      </c>
      <c r="AH490" t="s">
        <v>96</v>
      </c>
      <c r="AI490" t="s">
        <v>96</v>
      </c>
      <c r="AJ490" t="s">
        <v>96</v>
      </c>
      <c r="AK490">
        <v>5</v>
      </c>
      <c r="AL490">
        <v>4</v>
      </c>
      <c r="AM490">
        <v>3</v>
      </c>
      <c r="AN490">
        <v>2</v>
      </c>
      <c r="AO490">
        <v>5</v>
      </c>
      <c r="AP490">
        <v>5</v>
      </c>
    </row>
    <row r="491" spans="1:42" x14ac:dyDescent="0.25">
      <c r="A491" t="s">
        <v>273</v>
      </c>
      <c r="B491">
        <v>27.7705894459631</v>
      </c>
      <c r="C491">
        <v>71</v>
      </c>
      <c r="D491" t="s">
        <v>5995</v>
      </c>
      <c r="E491">
        <v>925</v>
      </c>
      <c r="F491">
        <v>2600.0550619342098</v>
      </c>
      <c r="G491">
        <v>75.903041369525297</v>
      </c>
      <c r="H491" t="s">
        <v>5996</v>
      </c>
      <c r="I491" t="s">
        <v>277</v>
      </c>
      <c r="J491" t="s">
        <v>43</v>
      </c>
      <c r="K491">
        <v>316210.42928600602</v>
      </c>
      <c r="L491">
        <v>90290.958604052707</v>
      </c>
      <c r="M491">
        <v>296684.14041028899</v>
      </c>
      <c r="N491">
        <v>296684.14041028899</v>
      </c>
      <c r="O491">
        <v>19526</v>
      </c>
      <c r="P491">
        <v>78104</v>
      </c>
      <c r="Q491">
        <v>2</v>
      </c>
      <c r="R491">
        <v>27.804689445963099</v>
      </c>
      <c r="S491" t="s">
        <v>273</v>
      </c>
      <c r="T491">
        <v>925</v>
      </c>
      <c r="U491">
        <v>2593.0550619342098</v>
      </c>
      <c r="V491">
        <v>75.900000000000006</v>
      </c>
      <c r="W491" t="s">
        <v>19423</v>
      </c>
      <c r="X491">
        <v>72102278</v>
      </c>
      <c r="Y491" t="s">
        <v>96</v>
      </c>
      <c r="Z491" t="s">
        <v>273</v>
      </c>
      <c r="AA491" t="s">
        <v>19424</v>
      </c>
      <c r="AB491" t="s">
        <v>274</v>
      </c>
      <c r="AC491" t="s">
        <v>19425</v>
      </c>
      <c r="AD491" t="s">
        <v>275</v>
      </c>
      <c r="AE491">
        <v>2</v>
      </c>
      <c r="AF491" t="s">
        <v>19423</v>
      </c>
      <c r="AG491" t="s">
        <v>96</v>
      </c>
      <c r="AH491" t="s">
        <v>96</v>
      </c>
      <c r="AI491" t="s">
        <v>96</v>
      </c>
      <c r="AJ491" t="s">
        <v>96</v>
      </c>
      <c r="AK491">
        <v>5</v>
      </c>
      <c r="AL491">
        <v>4</v>
      </c>
      <c r="AM491">
        <v>3</v>
      </c>
      <c r="AN491">
        <v>2</v>
      </c>
      <c r="AO491">
        <v>5</v>
      </c>
      <c r="AP491">
        <v>5</v>
      </c>
    </row>
    <row r="492" spans="1:42" x14ac:dyDescent="0.25">
      <c r="A492" t="s">
        <v>5712</v>
      </c>
      <c r="B492">
        <v>27.778544974230599</v>
      </c>
      <c r="C492">
        <v>59</v>
      </c>
      <c r="D492" t="s">
        <v>19426</v>
      </c>
      <c r="E492">
        <v>1820</v>
      </c>
      <c r="F492">
        <v>2601.0911741039799</v>
      </c>
      <c r="G492">
        <v>62.131133489932601</v>
      </c>
      <c r="H492" t="s">
        <v>19427</v>
      </c>
      <c r="I492" t="s">
        <v>19428</v>
      </c>
      <c r="J492" t="s">
        <v>43</v>
      </c>
      <c r="K492">
        <v>513722.24771017901</v>
      </c>
      <c r="L492">
        <v>143930.49238225099</v>
      </c>
      <c r="M492">
        <v>838942.72751942405</v>
      </c>
      <c r="N492">
        <v>838942.72751942405</v>
      </c>
      <c r="O492">
        <v>0</v>
      </c>
      <c r="P492">
        <v>0</v>
      </c>
      <c r="Q492">
        <v>0</v>
      </c>
      <c r="R492">
        <v>27.812644974230597</v>
      </c>
      <c r="S492" t="s">
        <v>5712</v>
      </c>
      <c r="T492">
        <v>1820</v>
      </c>
      <c r="U492">
        <v>2594.0911741039799</v>
      </c>
      <c r="V492">
        <v>62.1</v>
      </c>
      <c r="W492" t="s">
        <v>19429</v>
      </c>
      <c r="X492">
        <v>72102278</v>
      </c>
      <c r="Y492" t="s">
        <v>96</v>
      </c>
      <c r="Z492" t="s">
        <v>5712</v>
      </c>
      <c r="AA492" t="s">
        <v>5713</v>
      </c>
      <c r="AB492" t="s">
        <v>5714</v>
      </c>
      <c r="AC492" t="s">
        <v>5715</v>
      </c>
      <c r="AD492" t="s">
        <v>5716</v>
      </c>
      <c r="AE492">
        <v>0</v>
      </c>
      <c r="AF492" t="s">
        <v>19429</v>
      </c>
      <c r="AG492" t="s">
        <v>96</v>
      </c>
      <c r="AH492" t="s">
        <v>96</v>
      </c>
      <c r="AI492" t="s">
        <v>96</v>
      </c>
      <c r="AJ492">
        <v>6</v>
      </c>
      <c r="AK492">
        <v>5</v>
      </c>
      <c r="AL492">
        <v>4</v>
      </c>
      <c r="AM492">
        <v>3</v>
      </c>
      <c r="AN492">
        <v>2</v>
      </c>
      <c r="AO492">
        <v>6</v>
      </c>
      <c r="AP492">
        <v>6</v>
      </c>
    </row>
    <row r="493" spans="1:42" x14ac:dyDescent="0.25">
      <c r="A493" t="s">
        <v>19425</v>
      </c>
      <c r="B493">
        <v>28.035502332213099</v>
      </c>
      <c r="C493">
        <v>71.099998474121094</v>
      </c>
      <c r="D493" t="s">
        <v>196</v>
      </c>
      <c r="E493">
        <v>1972</v>
      </c>
      <c r="F493">
        <v>2634.5567890530201</v>
      </c>
      <c r="G493">
        <v>53.110413888090697</v>
      </c>
      <c r="H493" t="s">
        <v>197</v>
      </c>
      <c r="I493" t="s">
        <v>198</v>
      </c>
      <c r="J493" t="s">
        <v>43</v>
      </c>
      <c r="K493">
        <v>232207.333409946</v>
      </c>
      <c r="L493">
        <v>38316.802672869599</v>
      </c>
      <c r="M493">
        <v>70457.848180105895</v>
      </c>
      <c r="N493">
        <v>70457.848180105895</v>
      </c>
      <c r="O493">
        <v>161749</v>
      </c>
      <c r="P493">
        <v>646996</v>
      </c>
      <c r="Q493">
        <v>19</v>
      </c>
      <c r="R493">
        <v>28.069602332213098</v>
      </c>
      <c r="S493" t="s">
        <v>17829</v>
      </c>
      <c r="T493">
        <v>1972</v>
      </c>
      <c r="U493">
        <v>2627.5567890530201</v>
      </c>
      <c r="V493">
        <v>53.1</v>
      </c>
      <c r="W493" t="s">
        <v>19430</v>
      </c>
      <c r="X493">
        <v>72102278</v>
      </c>
      <c r="Y493" t="s">
        <v>96</v>
      </c>
      <c r="Z493" t="s">
        <v>17829</v>
      </c>
      <c r="AA493" t="s">
        <v>17822</v>
      </c>
      <c r="AB493" t="s">
        <v>19425</v>
      </c>
      <c r="AC493" t="s">
        <v>17826</v>
      </c>
      <c r="AD493" t="s">
        <v>19424</v>
      </c>
      <c r="AE493">
        <v>19</v>
      </c>
      <c r="AF493" t="s">
        <v>19430</v>
      </c>
      <c r="AG493" t="s">
        <v>96</v>
      </c>
      <c r="AH493" t="s">
        <v>96</v>
      </c>
      <c r="AI493" t="s">
        <v>96</v>
      </c>
      <c r="AJ493" t="s">
        <v>96</v>
      </c>
      <c r="AK493">
        <v>5</v>
      </c>
      <c r="AL493">
        <v>4</v>
      </c>
      <c r="AM493">
        <v>3</v>
      </c>
      <c r="AN493">
        <v>2</v>
      </c>
      <c r="AO493">
        <v>5</v>
      </c>
      <c r="AP493">
        <v>5</v>
      </c>
    </row>
    <row r="494" spans="1:42" x14ac:dyDescent="0.25">
      <c r="A494" t="s">
        <v>5720</v>
      </c>
      <c r="B494">
        <v>28.119578638682899</v>
      </c>
      <c r="C494">
        <v>59</v>
      </c>
      <c r="D494" t="s">
        <v>19431</v>
      </c>
      <c r="E494">
        <v>1230</v>
      </c>
      <c r="F494">
        <v>2645.50671989271</v>
      </c>
      <c r="G494">
        <v>67.514585204764401</v>
      </c>
      <c r="H494" t="s">
        <v>19432</v>
      </c>
      <c r="I494" t="s">
        <v>4113</v>
      </c>
      <c r="J494" t="s">
        <v>43</v>
      </c>
      <c r="K494">
        <v>264870.76246582402</v>
      </c>
      <c r="L494">
        <v>105469.90459348301</v>
      </c>
      <c r="M494" t="s">
        <v>98</v>
      </c>
      <c r="N494" t="s">
        <v>98</v>
      </c>
      <c r="O494">
        <v>264871</v>
      </c>
      <c r="P494">
        <v>1059484</v>
      </c>
      <c r="Q494">
        <v>32</v>
      </c>
      <c r="R494">
        <v>28.153678638682898</v>
      </c>
      <c r="S494" t="s">
        <v>5721</v>
      </c>
      <c r="T494">
        <v>1230</v>
      </c>
      <c r="U494">
        <v>2638.50671989271</v>
      </c>
      <c r="V494">
        <v>67.5</v>
      </c>
      <c r="W494" t="s">
        <v>15685</v>
      </c>
      <c r="X494">
        <v>72102278</v>
      </c>
      <c r="Y494" t="s">
        <v>96</v>
      </c>
      <c r="Z494" t="s">
        <v>5721</v>
      </c>
      <c r="AA494" t="s">
        <v>5722</v>
      </c>
      <c r="AB494" t="s">
        <v>5720</v>
      </c>
      <c r="AC494" t="s">
        <v>5723</v>
      </c>
      <c r="AD494" t="s">
        <v>5715</v>
      </c>
      <c r="AE494">
        <v>32</v>
      </c>
      <c r="AF494" t="s">
        <v>15685</v>
      </c>
      <c r="AG494" t="s">
        <v>96</v>
      </c>
      <c r="AH494" t="s">
        <v>96</v>
      </c>
      <c r="AI494" t="s">
        <v>96</v>
      </c>
      <c r="AJ494" t="s">
        <v>96</v>
      </c>
      <c r="AK494">
        <v>5</v>
      </c>
      <c r="AL494">
        <v>4</v>
      </c>
      <c r="AM494">
        <v>3</v>
      </c>
      <c r="AN494">
        <v>2</v>
      </c>
      <c r="AO494">
        <v>5</v>
      </c>
      <c r="AP494">
        <v>5</v>
      </c>
    </row>
    <row r="495" spans="1:42" x14ac:dyDescent="0.25">
      <c r="A495" t="s">
        <v>19433</v>
      </c>
      <c r="B495">
        <v>28.181850646206701</v>
      </c>
      <c r="C495">
        <v>211</v>
      </c>
      <c r="D495" t="s">
        <v>19434</v>
      </c>
      <c r="E495">
        <v>1492</v>
      </c>
      <c r="F495">
        <v>2653.6169022290301</v>
      </c>
      <c r="G495">
        <v>56.9982031722001</v>
      </c>
      <c r="H495" t="s">
        <v>19435</v>
      </c>
      <c r="I495" t="s">
        <v>19436</v>
      </c>
      <c r="J495" t="s">
        <v>43</v>
      </c>
      <c r="K495">
        <v>195895.24902443201</v>
      </c>
      <c r="L495">
        <v>79376.701734497197</v>
      </c>
      <c r="M495" t="s">
        <v>98</v>
      </c>
      <c r="N495" t="s">
        <v>98</v>
      </c>
      <c r="O495">
        <v>195895</v>
      </c>
      <c r="P495">
        <v>783580</v>
      </c>
      <c r="Q495">
        <v>24</v>
      </c>
      <c r="R495">
        <v>28.2159506462067</v>
      </c>
      <c r="S495" t="s">
        <v>19433</v>
      </c>
      <c r="T495">
        <v>1492</v>
      </c>
      <c r="U495">
        <v>2646.6169022290301</v>
      </c>
      <c r="V495">
        <v>57</v>
      </c>
      <c r="W495" t="s">
        <v>19437</v>
      </c>
      <c r="X495">
        <v>72102278</v>
      </c>
      <c r="Y495" t="s">
        <v>96</v>
      </c>
      <c r="Z495" t="s">
        <v>19433</v>
      </c>
      <c r="AA495" t="s">
        <v>19438</v>
      </c>
      <c r="AB495" t="s">
        <v>19439</v>
      </c>
      <c r="AC495" t="s">
        <v>19440</v>
      </c>
      <c r="AD495" t="s">
        <v>19441</v>
      </c>
      <c r="AE495">
        <v>24</v>
      </c>
      <c r="AF495" t="s">
        <v>19437</v>
      </c>
      <c r="AG495" t="s">
        <v>96</v>
      </c>
      <c r="AH495" t="s">
        <v>96</v>
      </c>
      <c r="AI495" t="s">
        <v>96</v>
      </c>
      <c r="AJ495" t="s">
        <v>96</v>
      </c>
      <c r="AK495">
        <v>5</v>
      </c>
      <c r="AL495">
        <v>4</v>
      </c>
      <c r="AM495">
        <v>3</v>
      </c>
      <c r="AN495">
        <v>2</v>
      </c>
      <c r="AO495">
        <v>5</v>
      </c>
      <c r="AP495">
        <v>5</v>
      </c>
    </row>
    <row r="496" spans="1:42" x14ac:dyDescent="0.25">
      <c r="A496" t="s">
        <v>17822</v>
      </c>
      <c r="B496">
        <v>28.230801324075198</v>
      </c>
      <c r="C496">
        <v>71.099998474121094</v>
      </c>
      <c r="D496" t="s">
        <v>18381</v>
      </c>
      <c r="E496">
        <v>1229</v>
      </c>
      <c r="F496">
        <v>2659.99214110097</v>
      </c>
      <c r="G496">
        <v>74.194989302121499</v>
      </c>
      <c r="H496" t="s">
        <v>18382</v>
      </c>
      <c r="I496" t="s">
        <v>49</v>
      </c>
      <c r="J496" t="s">
        <v>43</v>
      </c>
      <c r="K496">
        <v>151221.55722956001</v>
      </c>
      <c r="L496">
        <v>47032.023723632701</v>
      </c>
      <c r="M496">
        <v>70457.848180105895</v>
      </c>
      <c r="N496">
        <v>70457.848180105895</v>
      </c>
      <c r="O496">
        <v>80764</v>
      </c>
      <c r="P496">
        <v>323056</v>
      </c>
      <c r="Q496">
        <v>10</v>
      </c>
      <c r="R496">
        <v>28.264901324075197</v>
      </c>
      <c r="S496" t="s">
        <v>17826</v>
      </c>
      <c r="T496">
        <v>1229</v>
      </c>
      <c r="U496">
        <v>2652.99214110097</v>
      </c>
      <c r="V496">
        <v>74.2</v>
      </c>
      <c r="W496" t="s">
        <v>19442</v>
      </c>
      <c r="X496">
        <v>72102278</v>
      </c>
      <c r="Y496" t="s">
        <v>96</v>
      </c>
      <c r="Z496" t="s">
        <v>17826</v>
      </c>
      <c r="AA496" t="s">
        <v>17828</v>
      </c>
      <c r="AB496" t="s">
        <v>17822</v>
      </c>
      <c r="AC496" t="s">
        <v>4114</v>
      </c>
      <c r="AD496" t="s">
        <v>17829</v>
      </c>
      <c r="AE496">
        <v>10</v>
      </c>
      <c r="AF496" t="s">
        <v>19442</v>
      </c>
      <c r="AG496" t="s">
        <v>96</v>
      </c>
      <c r="AH496" t="s">
        <v>96</v>
      </c>
      <c r="AI496" t="s">
        <v>96</v>
      </c>
      <c r="AJ496" t="s">
        <v>96</v>
      </c>
      <c r="AK496">
        <v>5</v>
      </c>
      <c r="AL496">
        <v>4</v>
      </c>
      <c r="AM496">
        <v>3</v>
      </c>
      <c r="AN496">
        <v>2</v>
      </c>
      <c r="AO496">
        <v>5</v>
      </c>
      <c r="AP496">
        <v>5</v>
      </c>
    </row>
    <row r="497" spans="1:42" x14ac:dyDescent="0.25">
      <c r="A497" t="s">
        <v>19443</v>
      </c>
      <c r="B497">
        <v>28.297118015021599</v>
      </c>
      <c r="C497">
        <v>109.09999847412099</v>
      </c>
      <c r="D497" t="s">
        <v>19444</v>
      </c>
      <c r="E497">
        <v>1298</v>
      </c>
      <c r="F497">
        <v>2668.6290949571699</v>
      </c>
      <c r="G497">
        <v>51.570214761532299</v>
      </c>
      <c r="H497" t="s">
        <v>19445</v>
      </c>
      <c r="I497" t="s">
        <v>19446</v>
      </c>
      <c r="J497" t="s">
        <v>43</v>
      </c>
      <c r="K497">
        <v>127675.710710625</v>
      </c>
      <c r="L497">
        <v>25893.877473631699</v>
      </c>
      <c r="M497" t="s">
        <v>98</v>
      </c>
      <c r="N497" t="s">
        <v>98</v>
      </c>
      <c r="O497">
        <v>127676</v>
      </c>
      <c r="P497">
        <v>510704</v>
      </c>
      <c r="Q497">
        <v>15</v>
      </c>
      <c r="R497">
        <v>28.331218015021598</v>
      </c>
      <c r="S497" t="s">
        <v>19443</v>
      </c>
      <c r="T497">
        <v>1298</v>
      </c>
      <c r="U497">
        <v>2661.6290949571699</v>
      </c>
      <c r="V497">
        <v>51.6</v>
      </c>
      <c r="W497" t="s">
        <v>19447</v>
      </c>
      <c r="X497">
        <v>72102278</v>
      </c>
      <c r="Y497" t="s">
        <v>96</v>
      </c>
      <c r="Z497" t="s">
        <v>19443</v>
      </c>
      <c r="AA497" t="s">
        <v>19448</v>
      </c>
      <c r="AB497" t="s">
        <v>19449</v>
      </c>
      <c r="AC497" t="s">
        <v>19450</v>
      </c>
      <c r="AD497" t="s">
        <v>19451</v>
      </c>
      <c r="AE497">
        <v>15</v>
      </c>
      <c r="AF497" t="s">
        <v>19447</v>
      </c>
      <c r="AG497" t="s">
        <v>96</v>
      </c>
      <c r="AH497" t="s">
        <v>96</v>
      </c>
      <c r="AI497" t="s">
        <v>96</v>
      </c>
      <c r="AJ497" t="s">
        <v>96</v>
      </c>
      <c r="AK497">
        <v>5</v>
      </c>
      <c r="AL497">
        <v>4</v>
      </c>
      <c r="AM497">
        <v>3</v>
      </c>
      <c r="AN497">
        <v>2</v>
      </c>
      <c r="AO497">
        <v>5</v>
      </c>
      <c r="AP497">
        <v>5</v>
      </c>
    </row>
    <row r="498" spans="1:42" x14ac:dyDescent="0.25">
      <c r="A498" t="s">
        <v>2653</v>
      </c>
      <c r="B498">
        <v>28.5896908369511</v>
      </c>
      <c r="C498">
        <v>227</v>
      </c>
      <c r="D498" t="s">
        <v>19452</v>
      </c>
      <c r="E498">
        <v>2566</v>
      </c>
      <c r="F498">
        <v>2706.7331970545902</v>
      </c>
      <c r="G498">
        <v>52.561167373333397</v>
      </c>
      <c r="H498" t="s">
        <v>19453</v>
      </c>
      <c r="I498" t="s">
        <v>19454</v>
      </c>
      <c r="J498" t="s">
        <v>43</v>
      </c>
      <c r="K498">
        <v>612406.123686256</v>
      </c>
      <c r="L498">
        <v>58825.779497595002</v>
      </c>
      <c r="M498" t="s">
        <v>98</v>
      </c>
      <c r="N498" t="s">
        <v>98</v>
      </c>
      <c r="O498">
        <v>612406</v>
      </c>
      <c r="P498">
        <v>2449624</v>
      </c>
      <c r="Q498">
        <v>74</v>
      </c>
      <c r="R498">
        <v>28.623790836951098</v>
      </c>
      <c r="S498" t="s">
        <v>2653</v>
      </c>
      <c r="T498">
        <v>2566</v>
      </c>
      <c r="U498">
        <v>2699.7331970545902</v>
      </c>
      <c r="V498">
        <v>52.6</v>
      </c>
      <c r="W498" t="s">
        <v>19455</v>
      </c>
      <c r="X498">
        <v>72102278</v>
      </c>
      <c r="Y498" t="s">
        <v>96</v>
      </c>
      <c r="Z498" t="s">
        <v>2653</v>
      </c>
      <c r="AA498" t="s">
        <v>2654</v>
      </c>
      <c r="AB498" t="s">
        <v>2655</v>
      </c>
      <c r="AC498" t="s">
        <v>2656</v>
      </c>
      <c r="AD498" t="s">
        <v>2657</v>
      </c>
      <c r="AE498">
        <v>74</v>
      </c>
      <c r="AF498" t="s">
        <v>19455</v>
      </c>
      <c r="AG498" t="s">
        <v>96</v>
      </c>
      <c r="AH498" t="s">
        <v>96</v>
      </c>
      <c r="AI498" t="s">
        <v>96</v>
      </c>
      <c r="AJ498" t="s">
        <v>96</v>
      </c>
      <c r="AK498">
        <v>5</v>
      </c>
      <c r="AL498">
        <v>4</v>
      </c>
      <c r="AM498">
        <v>3</v>
      </c>
      <c r="AN498">
        <v>2</v>
      </c>
      <c r="AO498">
        <v>5</v>
      </c>
      <c r="AP498">
        <v>5</v>
      </c>
    </row>
    <row r="499" spans="1:42" x14ac:dyDescent="0.25">
      <c r="A499" t="s">
        <v>1952</v>
      </c>
      <c r="B499">
        <v>28.629281148867999</v>
      </c>
      <c r="C499">
        <v>147</v>
      </c>
      <c r="D499" t="s">
        <v>6769</v>
      </c>
      <c r="E499">
        <v>1893</v>
      </c>
      <c r="F499">
        <v>2711.8893604924701</v>
      </c>
      <c r="G499">
        <v>55.123142936030298</v>
      </c>
      <c r="H499" t="s">
        <v>6770</v>
      </c>
      <c r="I499" t="s">
        <v>6771</v>
      </c>
      <c r="J499" t="s">
        <v>43</v>
      </c>
      <c r="K499">
        <v>1185022.80003231</v>
      </c>
      <c r="L499">
        <v>69576.453599898101</v>
      </c>
      <c r="M499" t="s">
        <v>98</v>
      </c>
      <c r="N499" t="s">
        <v>98</v>
      </c>
      <c r="O499">
        <v>1185023</v>
      </c>
      <c r="P499">
        <v>4740092</v>
      </c>
      <c r="Q499">
        <v>142</v>
      </c>
      <c r="R499">
        <v>28.663381148867998</v>
      </c>
      <c r="S499" t="s">
        <v>1953</v>
      </c>
      <c r="T499">
        <v>1893</v>
      </c>
      <c r="U499">
        <v>2704.8893604924701</v>
      </c>
      <c r="V499">
        <v>55.1</v>
      </c>
      <c r="W499" t="s">
        <v>19456</v>
      </c>
      <c r="X499">
        <v>72102278</v>
      </c>
      <c r="Y499" t="s">
        <v>127</v>
      </c>
      <c r="Z499" t="s">
        <v>1953</v>
      </c>
      <c r="AA499" t="s">
        <v>1955</v>
      </c>
      <c r="AB499" t="s">
        <v>1952</v>
      </c>
      <c r="AC499" t="s">
        <v>5541</v>
      </c>
      <c r="AD499" t="s">
        <v>1954</v>
      </c>
      <c r="AE499">
        <v>142</v>
      </c>
      <c r="AF499" t="s">
        <v>19456</v>
      </c>
      <c r="AG499" t="s">
        <v>96</v>
      </c>
      <c r="AH499" t="s">
        <v>96</v>
      </c>
      <c r="AI499" t="s">
        <v>96</v>
      </c>
      <c r="AJ499">
        <v>6</v>
      </c>
      <c r="AK499">
        <v>5</v>
      </c>
      <c r="AL499">
        <v>4</v>
      </c>
      <c r="AM499">
        <v>3</v>
      </c>
      <c r="AN499">
        <v>2</v>
      </c>
      <c r="AO499">
        <v>6</v>
      </c>
      <c r="AP499">
        <v>6</v>
      </c>
    </row>
    <row r="500" spans="1:42" x14ac:dyDescent="0.25">
      <c r="A500" t="s">
        <v>19457</v>
      </c>
      <c r="B500">
        <v>28.657413768383499</v>
      </c>
      <c r="C500">
        <v>127</v>
      </c>
      <c r="D500" t="s">
        <v>3679</v>
      </c>
      <c r="F500">
        <v>2715.55329687322</v>
      </c>
      <c r="G500">
        <v>52.739783493023097</v>
      </c>
      <c r="H500" t="s">
        <v>3680</v>
      </c>
      <c r="I500" t="s">
        <v>3681</v>
      </c>
      <c r="J500" t="s">
        <v>519</v>
      </c>
      <c r="K500">
        <v>21375.9458865466</v>
      </c>
      <c r="L500">
        <v>4480.5778395089201</v>
      </c>
      <c r="M500" t="s">
        <v>98</v>
      </c>
      <c r="N500" t="s">
        <v>98</v>
      </c>
      <c r="O500">
        <v>21376</v>
      </c>
      <c r="P500">
        <v>85504</v>
      </c>
      <c r="Q500">
        <v>3</v>
      </c>
      <c r="R500">
        <v>28.691513768383498</v>
      </c>
      <c r="S500" t="s">
        <v>19457</v>
      </c>
      <c r="T500" t="s">
        <v>96</v>
      </c>
      <c r="U500">
        <v>2708.55329687322</v>
      </c>
      <c r="V500">
        <v>52.7</v>
      </c>
      <c r="W500" t="s">
        <v>19458</v>
      </c>
      <c r="X500">
        <v>72102278</v>
      </c>
      <c r="Y500" t="s">
        <v>96</v>
      </c>
      <c r="Z500" t="s">
        <v>19457</v>
      </c>
      <c r="AA500" t="s">
        <v>19459</v>
      </c>
      <c r="AB500" t="s">
        <v>19460</v>
      </c>
      <c r="AC500" t="s">
        <v>19461</v>
      </c>
      <c r="AD500" t="s">
        <v>19462</v>
      </c>
      <c r="AE500">
        <v>3</v>
      </c>
      <c r="AF500" t="s">
        <v>19458</v>
      </c>
      <c r="AG500" t="s">
        <v>96</v>
      </c>
      <c r="AH500" t="s">
        <v>96</v>
      </c>
      <c r="AI500" t="s">
        <v>96</v>
      </c>
      <c r="AJ500" t="s">
        <v>96</v>
      </c>
      <c r="AK500">
        <v>5</v>
      </c>
      <c r="AL500" t="s">
        <v>96</v>
      </c>
      <c r="AM500">
        <v>3</v>
      </c>
      <c r="AN500">
        <v>2</v>
      </c>
      <c r="AO500">
        <v>5</v>
      </c>
      <c r="AP500">
        <v>5</v>
      </c>
    </row>
    <row r="501" spans="1:42" x14ac:dyDescent="0.25">
      <c r="A501" t="s">
        <v>329</v>
      </c>
      <c r="B501">
        <v>28.972223392778901</v>
      </c>
      <c r="C501">
        <v>149</v>
      </c>
      <c r="D501" t="s">
        <v>19463</v>
      </c>
      <c r="E501">
        <v>2685</v>
      </c>
      <c r="F501">
        <v>2756.5534758717399</v>
      </c>
      <c r="G501">
        <v>51.976684815929701</v>
      </c>
      <c r="H501" t="s">
        <v>19464</v>
      </c>
      <c r="I501" t="s">
        <v>19465</v>
      </c>
      <c r="J501" t="s">
        <v>43</v>
      </c>
      <c r="K501">
        <v>60763.476990499301</v>
      </c>
      <c r="L501">
        <v>28527.259622914899</v>
      </c>
      <c r="M501" t="s">
        <v>98</v>
      </c>
      <c r="N501" t="s">
        <v>98</v>
      </c>
      <c r="O501">
        <v>60763</v>
      </c>
      <c r="P501">
        <v>243052</v>
      </c>
      <c r="Q501">
        <v>7</v>
      </c>
      <c r="R501">
        <v>29.006323392778899</v>
      </c>
      <c r="S501" t="s">
        <v>329</v>
      </c>
      <c r="T501">
        <v>2685</v>
      </c>
      <c r="U501">
        <v>2749.5534758717399</v>
      </c>
      <c r="V501">
        <v>52</v>
      </c>
      <c r="W501" t="s">
        <v>19466</v>
      </c>
      <c r="X501">
        <v>72102278</v>
      </c>
      <c r="Y501" t="s">
        <v>96</v>
      </c>
      <c r="Z501" t="s">
        <v>329</v>
      </c>
      <c r="AA501" t="s">
        <v>330</v>
      </c>
      <c r="AB501" t="s">
        <v>328</v>
      </c>
      <c r="AC501" t="s">
        <v>278</v>
      </c>
      <c r="AD501" t="s">
        <v>327</v>
      </c>
      <c r="AE501">
        <v>7</v>
      </c>
      <c r="AF501" t="s">
        <v>19466</v>
      </c>
      <c r="AG501" t="s">
        <v>96</v>
      </c>
      <c r="AH501" t="s">
        <v>96</v>
      </c>
      <c r="AI501" t="s">
        <v>96</v>
      </c>
      <c r="AJ501" t="s">
        <v>96</v>
      </c>
      <c r="AK501">
        <v>5</v>
      </c>
      <c r="AL501" t="s">
        <v>96</v>
      </c>
      <c r="AM501">
        <v>3</v>
      </c>
      <c r="AN501">
        <v>2</v>
      </c>
      <c r="AO501">
        <v>5</v>
      </c>
      <c r="AP501">
        <v>5</v>
      </c>
    </row>
    <row r="502" spans="1:42" x14ac:dyDescent="0.25">
      <c r="A502" t="s">
        <v>5734</v>
      </c>
      <c r="B502">
        <v>29.265813010336899</v>
      </c>
      <c r="C502">
        <v>59</v>
      </c>
      <c r="D502" t="s">
        <v>19467</v>
      </c>
      <c r="E502">
        <v>2793</v>
      </c>
      <c r="F502">
        <v>2794.79000340836</v>
      </c>
      <c r="G502">
        <v>99.337094098064796</v>
      </c>
      <c r="H502" t="s">
        <v>19468</v>
      </c>
      <c r="I502" t="s">
        <v>19469</v>
      </c>
      <c r="J502" t="s">
        <v>44</v>
      </c>
      <c r="K502">
        <v>303463796.27954602</v>
      </c>
      <c r="L502">
        <v>32280629.3311496</v>
      </c>
      <c r="M502" t="s">
        <v>98</v>
      </c>
      <c r="N502" t="s">
        <v>98</v>
      </c>
      <c r="O502">
        <v>303463796</v>
      </c>
      <c r="P502">
        <v>1213855184</v>
      </c>
      <c r="Q502">
        <v>36490</v>
      </c>
      <c r="R502">
        <v>29.299913010336898</v>
      </c>
      <c r="S502" t="s">
        <v>5734</v>
      </c>
      <c r="T502">
        <v>2793</v>
      </c>
      <c r="U502">
        <v>2787.79000340836</v>
      </c>
      <c r="V502">
        <v>99.3</v>
      </c>
      <c r="W502" t="s">
        <v>19470</v>
      </c>
      <c r="X502">
        <v>72102278</v>
      </c>
      <c r="Y502" t="s">
        <v>96</v>
      </c>
      <c r="Z502" t="s">
        <v>5734</v>
      </c>
      <c r="AA502" t="s">
        <v>5735</v>
      </c>
      <c r="AB502" t="s">
        <v>5736</v>
      </c>
      <c r="AC502" t="s">
        <v>5737</v>
      </c>
      <c r="AD502" t="s">
        <v>19471</v>
      </c>
      <c r="AE502">
        <v>36490</v>
      </c>
      <c r="AF502" t="s">
        <v>19468</v>
      </c>
      <c r="AG502" t="s">
        <v>19467</v>
      </c>
      <c r="AH502" t="s">
        <v>118</v>
      </c>
      <c r="AI502" t="s">
        <v>96</v>
      </c>
      <c r="AJ502" t="s">
        <v>96</v>
      </c>
      <c r="AK502" t="s">
        <v>96</v>
      </c>
      <c r="AL502" t="s">
        <v>96</v>
      </c>
      <c r="AM502" t="s">
        <v>96</v>
      </c>
      <c r="AN502">
        <v>2</v>
      </c>
      <c r="AO502">
        <v>2</v>
      </c>
      <c r="AP502">
        <v>2</v>
      </c>
    </row>
    <row r="503" spans="1:42" x14ac:dyDescent="0.25">
      <c r="A503" t="s">
        <v>19472</v>
      </c>
      <c r="B503">
        <v>29.335929549461</v>
      </c>
      <c r="C503">
        <v>270</v>
      </c>
      <c r="D503" t="s">
        <v>19473</v>
      </c>
      <c r="E503">
        <v>1734</v>
      </c>
      <c r="F503">
        <v>2803.9218419293802</v>
      </c>
      <c r="G503">
        <v>65.112688398591899</v>
      </c>
      <c r="H503" t="s">
        <v>19474</v>
      </c>
      <c r="I503" t="s">
        <v>19475</v>
      </c>
      <c r="J503" t="s">
        <v>43</v>
      </c>
      <c r="K503">
        <v>280845.14861262299</v>
      </c>
      <c r="L503">
        <v>47296.119874420699</v>
      </c>
      <c r="M503" t="s">
        <v>98</v>
      </c>
      <c r="N503" t="s">
        <v>98</v>
      </c>
      <c r="O503">
        <v>280845</v>
      </c>
      <c r="P503">
        <v>1123380</v>
      </c>
      <c r="Q503">
        <v>34</v>
      </c>
      <c r="R503">
        <v>29.370029549460998</v>
      </c>
      <c r="S503" t="s">
        <v>19476</v>
      </c>
      <c r="T503">
        <v>1734</v>
      </c>
      <c r="U503">
        <v>2796.9218419293802</v>
      </c>
      <c r="V503">
        <v>65.099999999999994</v>
      </c>
      <c r="W503" t="s">
        <v>19477</v>
      </c>
      <c r="X503">
        <v>72102278</v>
      </c>
      <c r="Y503" t="s">
        <v>96</v>
      </c>
      <c r="Z503" t="s">
        <v>19476</v>
      </c>
      <c r="AA503" t="s">
        <v>19478</v>
      </c>
      <c r="AB503" t="s">
        <v>19472</v>
      </c>
      <c r="AC503" t="s">
        <v>19479</v>
      </c>
      <c r="AD503" t="s">
        <v>19480</v>
      </c>
      <c r="AE503">
        <v>34</v>
      </c>
      <c r="AF503" t="s">
        <v>19477</v>
      </c>
      <c r="AG503" t="s">
        <v>96</v>
      </c>
      <c r="AH503" t="s">
        <v>96</v>
      </c>
      <c r="AI503" t="s">
        <v>96</v>
      </c>
      <c r="AJ503" t="s">
        <v>96</v>
      </c>
      <c r="AK503">
        <v>5</v>
      </c>
      <c r="AL503">
        <v>4</v>
      </c>
      <c r="AM503">
        <v>3</v>
      </c>
      <c r="AN503">
        <v>2</v>
      </c>
      <c r="AO503">
        <v>5</v>
      </c>
      <c r="AP503">
        <v>5</v>
      </c>
    </row>
    <row r="504" spans="1:42" x14ac:dyDescent="0.25">
      <c r="A504" t="s">
        <v>2786</v>
      </c>
      <c r="B504">
        <v>29.343724071909602</v>
      </c>
      <c r="C504">
        <v>149</v>
      </c>
      <c r="D504" t="s">
        <v>17862</v>
      </c>
      <c r="E504">
        <v>2803</v>
      </c>
      <c r="F504">
        <v>2804.9369850216999</v>
      </c>
      <c r="G504">
        <v>65.596667611889004</v>
      </c>
      <c r="H504" t="s">
        <v>17863</v>
      </c>
      <c r="I504" t="s">
        <v>17864</v>
      </c>
      <c r="J504" t="s">
        <v>44</v>
      </c>
      <c r="K504">
        <v>5989343.4303728901</v>
      </c>
      <c r="L504">
        <v>2365407.6498592799</v>
      </c>
      <c r="M504">
        <v>5768024.1502340697</v>
      </c>
      <c r="N504">
        <v>5768024.1502340697</v>
      </c>
      <c r="O504">
        <v>221319</v>
      </c>
      <c r="P504">
        <v>885276</v>
      </c>
      <c r="Q504">
        <v>27</v>
      </c>
      <c r="R504">
        <v>29.3778240719096</v>
      </c>
      <c r="S504" t="s">
        <v>2787</v>
      </c>
      <c r="T504">
        <v>2803</v>
      </c>
      <c r="U504">
        <v>2797.9369850216999</v>
      </c>
      <c r="V504">
        <v>65.599999999999994</v>
      </c>
      <c r="W504" t="s">
        <v>17865</v>
      </c>
      <c r="X504">
        <v>72102278</v>
      </c>
      <c r="Y504" t="s">
        <v>96</v>
      </c>
      <c r="Z504" t="s">
        <v>2787</v>
      </c>
      <c r="AA504" t="s">
        <v>2788</v>
      </c>
      <c r="AB504" t="s">
        <v>2786</v>
      </c>
      <c r="AC504" t="s">
        <v>2789</v>
      </c>
      <c r="AD504" t="s">
        <v>278</v>
      </c>
      <c r="AE504">
        <v>27</v>
      </c>
      <c r="AF504" t="s">
        <v>17865</v>
      </c>
      <c r="AG504" t="s">
        <v>96</v>
      </c>
      <c r="AH504" t="s">
        <v>118</v>
      </c>
      <c r="AI504" t="s">
        <v>96</v>
      </c>
      <c r="AJ504" t="s">
        <v>96</v>
      </c>
      <c r="AK504">
        <v>5</v>
      </c>
      <c r="AL504" t="s">
        <v>96</v>
      </c>
      <c r="AM504" t="s">
        <v>96</v>
      </c>
      <c r="AN504">
        <v>2</v>
      </c>
      <c r="AO504">
        <v>5</v>
      </c>
      <c r="AP504">
        <v>5</v>
      </c>
    </row>
    <row r="505" spans="1:42" x14ac:dyDescent="0.25">
      <c r="A505" t="s">
        <v>19481</v>
      </c>
      <c r="B505">
        <v>29.384902008700401</v>
      </c>
      <c r="C505">
        <v>72</v>
      </c>
      <c r="D505" t="s">
        <v>5488</v>
      </c>
      <c r="E505">
        <v>708</v>
      </c>
      <c r="F505">
        <v>2810.2999175637301</v>
      </c>
      <c r="G505">
        <v>58.3200337355388</v>
      </c>
      <c r="H505" t="s">
        <v>5489</v>
      </c>
      <c r="I505" t="s">
        <v>395</v>
      </c>
      <c r="J505" t="s">
        <v>43</v>
      </c>
      <c r="K505">
        <v>651045.79190795496</v>
      </c>
      <c r="L505">
        <v>209646.97917525101</v>
      </c>
      <c r="M505">
        <v>133872109.16016001</v>
      </c>
      <c r="N505">
        <v>133872109.16016001</v>
      </c>
      <c r="O505">
        <v>0</v>
      </c>
      <c r="P505">
        <v>0</v>
      </c>
      <c r="Q505">
        <v>0</v>
      </c>
      <c r="R505">
        <v>29.419002008700399</v>
      </c>
      <c r="S505" t="s">
        <v>19481</v>
      </c>
      <c r="T505">
        <v>708</v>
      </c>
      <c r="U505">
        <v>2803.2999175637301</v>
      </c>
      <c r="V505">
        <v>58.3</v>
      </c>
      <c r="W505" t="s">
        <v>19482</v>
      </c>
      <c r="X505">
        <v>72102278</v>
      </c>
      <c r="Y505" t="s">
        <v>96</v>
      </c>
      <c r="Z505" t="s">
        <v>19481</v>
      </c>
      <c r="AA505" t="s">
        <v>19483</v>
      </c>
      <c r="AB505" t="s">
        <v>19484</v>
      </c>
      <c r="AC505" t="s">
        <v>19485</v>
      </c>
      <c r="AD505" t="s">
        <v>19486</v>
      </c>
      <c r="AE505">
        <v>0</v>
      </c>
      <c r="AF505" t="s">
        <v>19482</v>
      </c>
      <c r="AG505" t="s">
        <v>96</v>
      </c>
      <c r="AH505" t="s">
        <v>96</v>
      </c>
      <c r="AI505" t="s">
        <v>96</v>
      </c>
      <c r="AJ505">
        <v>6</v>
      </c>
      <c r="AK505">
        <v>5</v>
      </c>
      <c r="AL505">
        <v>4</v>
      </c>
      <c r="AM505">
        <v>3</v>
      </c>
      <c r="AN505">
        <v>2</v>
      </c>
      <c r="AO505">
        <v>6</v>
      </c>
      <c r="AP505">
        <v>6</v>
      </c>
    </row>
    <row r="506" spans="1:42" x14ac:dyDescent="0.25">
      <c r="A506" t="s">
        <v>3697</v>
      </c>
      <c r="B506">
        <v>29.551073459110398</v>
      </c>
      <c r="C506">
        <v>129</v>
      </c>
      <c r="D506" t="s">
        <v>7000</v>
      </c>
      <c r="E506">
        <v>1823</v>
      </c>
      <c r="F506">
        <v>2831.9417565778199</v>
      </c>
      <c r="G506">
        <v>59.576665201991098</v>
      </c>
      <c r="H506" t="s">
        <v>7001</v>
      </c>
      <c r="I506" t="s">
        <v>7002</v>
      </c>
      <c r="J506" t="s">
        <v>43</v>
      </c>
      <c r="K506">
        <v>338074.44926748303</v>
      </c>
      <c r="L506">
        <v>81347.509149829901</v>
      </c>
      <c r="M506" t="s">
        <v>98</v>
      </c>
      <c r="N506" t="s">
        <v>98</v>
      </c>
      <c r="O506">
        <v>338074</v>
      </c>
      <c r="P506">
        <v>1352296</v>
      </c>
      <c r="Q506">
        <v>41</v>
      </c>
      <c r="R506">
        <v>29.585173459110397</v>
      </c>
      <c r="S506" t="s">
        <v>3697</v>
      </c>
      <c r="T506">
        <v>1823</v>
      </c>
      <c r="U506">
        <v>2824.9417565778199</v>
      </c>
      <c r="V506">
        <v>59.6</v>
      </c>
      <c r="W506" t="s">
        <v>19487</v>
      </c>
      <c r="X506">
        <v>72102278</v>
      </c>
      <c r="Y506" t="s">
        <v>96</v>
      </c>
      <c r="Z506" t="s">
        <v>3697</v>
      </c>
      <c r="AA506" t="s">
        <v>3698</v>
      </c>
      <c r="AB506" t="s">
        <v>3699</v>
      </c>
      <c r="AC506" t="s">
        <v>3700</v>
      </c>
      <c r="AD506" t="s">
        <v>3701</v>
      </c>
      <c r="AE506">
        <v>41</v>
      </c>
      <c r="AF506" t="s">
        <v>19487</v>
      </c>
      <c r="AG506" t="s">
        <v>96</v>
      </c>
      <c r="AH506" t="s">
        <v>96</v>
      </c>
      <c r="AI506" t="s">
        <v>96</v>
      </c>
      <c r="AJ506" t="s">
        <v>96</v>
      </c>
      <c r="AK506">
        <v>5</v>
      </c>
      <c r="AL506">
        <v>4</v>
      </c>
      <c r="AM506">
        <v>3</v>
      </c>
      <c r="AN506">
        <v>2</v>
      </c>
      <c r="AO506">
        <v>5</v>
      </c>
      <c r="AP506">
        <v>5</v>
      </c>
    </row>
    <row r="507" spans="1:42" x14ac:dyDescent="0.25">
      <c r="A507" t="s">
        <v>19488</v>
      </c>
      <c r="B507">
        <v>29.583303831420199</v>
      </c>
      <c r="C507">
        <v>81.099998474121094</v>
      </c>
      <c r="D507" t="s">
        <v>19489</v>
      </c>
      <c r="E507">
        <v>859</v>
      </c>
      <c r="F507">
        <v>2836.13937612783</v>
      </c>
      <c r="G507">
        <v>51.672693597243999</v>
      </c>
      <c r="H507" t="s">
        <v>19490</v>
      </c>
      <c r="I507" t="s">
        <v>19491</v>
      </c>
      <c r="J507" t="s">
        <v>43</v>
      </c>
      <c r="K507">
        <v>510428.08547187399</v>
      </c>
      <c r="L507">
        <v>138095.84757567101</v>
      </c>
      <c r="M507" t="s">
        <v>98</v>
      </c>
      <c r="N507" t="s">
        <v>98</v>
      </c>
      <c r="O507">
        <v>510428</v>
      </c>
      <c r="P507">
        <v>2041712</v>
      </c>
      <c r="Q507">
        <v>61</v>
      </c>
      <c r="R507">
        <v>29.617403831420198</v>
      </c>
      <c r="S507" t="s">
        <v>19488</v>
      </c>
      <c r="T507">
        <v>859</v>
      </c>
      <c r="U507">
        <v>2829.13937612783</v>
      </c>
      <c r="V507">
        <v>51.7</v>
      </c>
      <c r="W507" t="s">
        <v>19492</v>
      </c>
      <c r="X507">
        <v>72102278</v>
      </c>
      <c r="Y507" t="s">
        <v>96</v>
      </c>
      <c r="Z507" t="s">
        <v>19488</v>
      </c>
      <c r="AA507" t="s">
        <v>19493</v>
      </c>
      <c r="AB507" t="s">
        <v>19494</v>
      </c>
      <c r="AC507" t="s">
        <v>19495</v>
      </c>
      <c r="AD507" t="s">
        <v>19496</v>
      </c>
      <c r="AE507">
        <v>61</v>
      </c>
      <c r="AF507" t="s">
        <v>19492</v>
      </c>
      <c r="AG507" t="s">
        <v>96</v>
      </c>
      <c r="AH507" t="s">
        <v>96</v>
      </c>
      <c r="AI507" t="s">
        <v>96</v>
      </c>
      <c r="AJ507" t="s">
        <v>96</v>
      </c>
      <c r="AK507">
        <v>5</v>
      </c>
      <c r="AL507">
        <v>4</v>
      </c>
      <c r="AM507">
        <v>3</v>
      </c>
      <c r="AN507">
        <v>2</v>
      </c>
      <c r="AO507">
        <v>5</v>
      </c>
      <c r="AP507">
        <v>5</v>
      </c>
    </row>
    <row r="508" spans="1:42" x14ac:dyDescent="0.25">
      <c r="A508" t="s">
        <v>331</v>
      </c>
      <c r="B508">
        <v>29.584331260906598</v>
      </c>
      <c r="C508">
        <v>69.099998474121094</v>
      </c>
      <c r="D508" t="s">
        <v>332</v>
      </c>
      <c r="E508">
        <v>2832</v>
      </c>
      <c r="F508">
        <v>2836.2731864995098</v>
      </c>
      <c r="G508">
        <v>69.822879411808998</v>
      </c>
      <c r="H508" t="s">
        <v>333</v>
      </c>
      <c r="I508" t="s">
        <v>334</v>
      </c>
      <c r="J508" t="s">
        <v>44</v>
      </c>
      <c r="K508">
        <v>1242750.84293077</v>
      </c>
      <c r="L508">
        <v>190444.320633764</v>
      </c>
      <c r="M508" t="s">
        <v>98</v>
      </c>
      <c r="N508" t="s">
        <v>98</v>
      </c>
      <c r="O508">
        <v>1242751</v>
      </c>
      <c r="P508">
        <v>4971004</v>
      </c>
      <c r="Q508">
        <v>149</v>
      </c>
      <c r="R508">
        <v>29.618431260906597</v>
      </c>
      <c r="S508" t="s">
        <v>331</v>
      </c>
      <c r="T508">
        <v>2832</v>
      </c>
      <c r="U508">
        <v>2829.2731864995098</v>
      </c>
      <c r="V508">
        <v>69.8</v>
      </c>
      <c r="W508" t="s">
        <v>19497</v>
      </c>
      <c r="X508">
        <v>72102278</v>
      </c>
      <c r="Y508" t="s">
        <v>96</v>
      </c>
      <c r="Z508" t="s">
        <v>331</v>
      </c>
      <c r="AA508" t="s">
        <v>335</v>
      </c>
      <c r="AB508" t="s">
        <v>336</v>
      </c>
      <c r="AC508" t="s">
        <v>337</v>
      </c>
      <c r="AD508" t="s">
        <v>338</v>
      </c>
      <c r="AE508">
        <v>149</v>
      </c>
      <c r="AF508" t="s">
        <v>19497</v>
      </c>
      <c r="AG508" t="s">
        <v>96</v>
      </c>
      <c r="AH508" t="s">
        <v>118</v>
      </c>
      <c r="AI508" t="s">
        <v>96</v>
      </c>
      <c r="AJ508" t="s">
        <v>96</v>
      </c>
      <c r="AK508">
        <v>5</v>
      </c>
      <c r="AL508" t="s">
        <v>96</v>
      </c>
      <c r="AM508" t="s">
        <v>96</v>
      </c>
      <c r="AN508">
        <v>2</v>
      </c>
      <c r="AO508">
        <v>5</v>
      </c>
      <c r="AP508">
        <v>5</v>
      </c>
    </row>
    <row r="509" spans="1:42" x14ac:dyDescent="0.25">
      <c r="A509" t="s">
        <v>3702</v>
      </c>
      <c r="B509">
        <v>29.887792478971299</v>
      </c>
      <c r="C509">
        <v>94</v>
      </c>
      <c r="D509" t="s">
        <v>19498</v>
      </c>
      <c r="E509">
        <v>2220</v>
      </c>
      <c r="F509">
        <v>2875.7953716412799</v>
      </c>
      <c r="G509">
        <v>50.397756807372303</v>
      </c>
      <c r="H509" t="s">
        <v>19499</v>
      </c>
      <c r="I509" t="s">
        <v>19500</v>
      </c>
      <c r="J509" t="s">
        <v>43</v>
      </c>
      <c r="K509">
        <v>9564.1883307587595</v>
      </c>
      <c r="L509">
        <v>7949.3544980327197</v>
      </c>
      <c r="M509" t="s">
        <v>98</v>
      </c>
      <c r="N509" t="s">
        <v>98</v>
      </c>
      <c r="O509">
        <v>9564</v>
      </c>
      <c r="P509">
        <v>38256</v>
      </c>
      <c r="Q509">
        <v>1</v>
      </c>
      <c r="R509">
        <v>29.921892478971298</v>
      </c>
      <c r="S509" t="s">
        <v>3702</v>
      </c>
      <c r="T509">
        <v>2220</v>
      </c>
      <c r="U509">
        <v>2868.7953716412799</v>
      </c>
      <c r="V509">
        <v>50.4</v>
      </c>
      <c r="W509" t="s">
        <v>15686</v>
      </c>
      <c r="X509">
        <v>72102278</v>
      </c>
      <c r="Y509" t="s">
        <v>96</v>
      </c>
      <c r="Z509" t="s">
        <v>3702</v>
      </c>
      <c r="AA509" t="s">
        <v>3703</v>
      </c>
      <c r="AB509" t="s">
        <v>3704</v>
      </c>
      <c r="AC509" t="s">
        <v>3705</v>
      </c>
      <c r="AD509" t="s">
        <v>3696</v>
      </c>
      <c r="AE509">
        <v>1</v>
      </c>
      <c r="AF509" t="s">
        <v>15686</v>
      </c>
      <c r="AG509" t="s">
        <v>96</v>
      </c>
      <c r="AH509" t="s">
        <v>96</v>
      </c>
      <c r="AI509" t="s">
        <v>96</v>
      </c>
      <c r="AJ509">
        <v>6</v>
      </c>
      <c r="AK509">
        <v>5</v>
      </c>
      <c r="AL509">
        <v>4</v>
      </c>
      <c r="AM509">
        <v>3</v>
      </c>
      <c r="AN509">
        <v>2</v>
      </c>
      <c r="AO509">
        <v>6</v>
      </c>
      <c r="AP509">
        <v>6</v>
      </c>
    </row>
    <row r="510" spans="1:42" x14ac:dyDescent="0.25">
      <c r="A510" t="s">
        <v>19501</v>
      </c>
      <c r="B510">
        <v>30.028568761607598</v>
      </c>
      <c r="C510">
        <v>57</v>
      </c>
      <c r="D510" t="s">
        <v>19502</v>
      </c>
      <c r="E510">
        <v>3076</v>
      </c>
      <c r="F510">
        <v>2894.1297945418501</v>
      </c>
      <c r="G510">
        <v>50.568348987508301</v>
      </c>
      <c r="H510" t="s">
        <v>19503</v>
      </c>
      <c r="I510" t="s">
        <v>13781</v>
      </c>
      <c r="J510" t="s">
        <v>43</v>
      </c>
      <c r="K510">
        <v>165258.44473017499</v>
      </c>
      <c r="L510">
        <v>32797.720651250798</v>
      </c>
      <c r="M510" t="s">
        <v>98</v>
      </c>
      <c r="N510" t="s">
        <v>98</v>
      </c>
      <c r="O510">
        <v>165258</v>
      </c>
      <c r="P510">
        <v>661032</v>
      </c>
      <c r="Q510">
        <v>20</v>
      </c>
      <c r="R510">
        <v>30.062668761607597</v>
      </c>
      <c r="S510" t="s">
        <v>17895</v>
      </c>
      <c r="T510">
        <v>3076</v>
      </c>
      <c r="U510">
        <v>2887.1297945418501</v>
      </c>
      <c r="V510">
        <v>50.6</v>
      </c>
      <c r="W510" t="s">
        <v>19504</v>
      </c>
      <c r="X510">
        <v>72102278</v>
      </c>
      <c r="Y510" t="s">
        <v>96</v>
      </c>
      <c r="Z510" t="s">
        <v>17895</v>
      </c>
      <c r="AA510" t="s">
        <v>17893</v>
      </c>
      <c r="AB510" t="s">
        <v>19501</v>
      </c>
      <c r="AC510" t="s">
        <v>17888</v>
      </c>
      <c r="AD510" t="s">
        <v>19505</v>
      </c>
      <c r="AE510">
        <v>20</v>
      </c>
      <c r="AF510" t="s">
        <v>19504</v>
      </c>
      <c r="AG510" t="s">
        <v>96</v>
      </c>
      <c r="AH510" t="s">
        <v>96</v>
      </c>
      <c r="AI510" t="s">
        <v>96</v>
      </c>
      <c r="AJ510" t="s">
        <v>96</v>
      </c>
      <c r="AK510">
        <v>5</v>
      </c>
      <c r="AL510">
        <v>4</v>
      </c>
      <c r="AM510">
        <v>3</v>
      </c>
      <c r="AN510">
        <v>2</v>
      </c>
      <c r="AO510">
        <v>5</v>
      </c>
      <c r="AP510">
        <v>5</v>
      </c>
    </row>
    <row r="511" spans="1:42" x14ac:dyDescent="0.25">
      <c r="A511" t="s">
        <v>19506</v>
      </c>
      <c r="B511">
        <v>30.1690195819269</v>
      </c>
      <c r="C511">
        <v>143</v>
      </c>
      <c r="D511" t="s">
        <v>19507</v>
      </c>
      <c r="F511">
        <v>2912.4218298779301</v>
      </c>
      <c r="G511">
        <v>53.491799081439602</v>
      </c>
      <c r="H511" t="s">
        <v>19508</v>
      </c>
      <c r="I511" t="s">
        <v>4809</v>
      </c>
      <c r="J511" t="s">
        <v>3397</v>
      </c>
      <c r="K511">
        <v>19272.7894457863</v>
      </c>
      <c r="L511">
        <v>2820.97290332085</v>
      </c>
      <c r="M511" t="s">
        <v>98</v>
      </c>
      <c r="N511" t="s">
        <v>98</v>
      </c>
      <c r="O511">
        <v>19273</v>
      </c>
      <c r="P511">
        <v>77092</v>
      </c>
      <c r="Q511">
        <v>2</v>
      </c>
      <c r="R511">
        <v>30.203119581926899</v>
      </c>
      <c r="S511" t="s">
        <v>19506</v>
      </c>
      <c r="T511" t="s">
        <v>96</v>
      </c>
      <c r="U511">
        <v>2905.4218298779301</v>
      </c>
      <c r="V511">
        <v>53.5</v>
      </c>
      <c r="W511" t="s">
        <v>19509</v>
      </c>
      <c r="X511">
        <v>72102278</v>
      </c>
      <c r="Y511" t="s">
        <v>96</v>
      </c>
      <c r="Z511" t="s">
        <v>19506</v>
      </c>
      <c r="AA511" t="s">
        <v>19510</v>
      </c>
      <c r="AB511" t="s">
        <v>19511</v>
      </c>
      <c r="AC511" t="s">
        <v>19512</v>
      </c>
      <c r="AD511" t="s">
        <v>19513</v>
      </c>
      <c r="AE511">
        <v>2</v>
      </c>
      <c r="AF511" t="s">
        <v>19509</v>
      </c>
      <c r="AG511" t="s">
        <v>96</v>
      </c>
      <c r="AH511" t="s">
        <v>96</v>
      </c>
      <c r="AI511" t="s">
        <v>96</v>
      </c>
      <c r="AJ511" t="s">
        <v>96</v>
      </c>
      <c r="AK511">
        <v>5</v>
      </c>
      <c r="AL511" t="s">
        <v>96</v>
      </c>
      <c r="AM511">
        <v>3</v>
      </c>
      <c r="AN511">
        <v>2</v>
      </c>
      <c r="AO511">
        <v>5</v>
      </c>
      <c r="AP511">
        <v>5</v>
      </c>
    </row>
    <row r="512" spans="1:42" x14ac:dyDescent="0.25">
      <c r="A512" t="s">
        <v>19514</v>
      </c>
      <c r="B512">
        <v>30.313753988746999</v>
      </c>
      <c r="C512">
        <v>210</v>
      </c>
      <c r="D512" t="s">
        <v>19515</v>
      </c>
      <c r="E512">
        <v>2285</v>
      </c>
      <c r="F512">
        <v>2931.27175099538</v>
      </c>
      <c r="G512">
        <v>50.685775244533303</v>
      </c>
      <c r="H512" t="s">
        <v>19516</v>
      </c>
      <c r="I512" t="s">
        <v>19517</v>
      </c>
      <c r="J512" t="s">
        <v>43</v>
      </c>
      <c r="K512">
        <v>7614.7935399343296</v>
      </c>
      <c r="L512">
        <v>2957.26906665038</v>
      </c>
      <c r="M512" t="s">
        <v>98</v>
      </c>
      <c r="N512" t="s">
        <v>98</v>
      </c>
      <c r="O512">
        <v>7615</v>
      </c>
      <c r="P512">
        <v>30460</v>
      </c>
      <c r="Q512">
        <v>1</v>
      </c>
      <c r="R512">
        <v>30.347853988746998</v>
      </c>
      <c r="S512" t="s">
        <v>19514</v>
      </c>
      <c r="T512">
        <v>2285</v>
      </c>
      <c r="U512">
        <v>2924.27175099538</v>
      </c>
      <c r="V512">
        <v>50.7</v>
      </c>
      <c r="W512" t="s">
        <v>19518</v>
      </c>
      <c r="X512">
        <v>72102278</v>
      </c>
      <c r="Y512" t="s">
        <v>96</v>
      </c>
      <c r="Z512" t="s">
        <v>19514</v>
      </c>
      <c r="AA512" t="s">
        <v>19519</v>
      </c>
      <c r="AB512" t="s">
        <v>19520</v>
      </c>
      <c r="AC512" t="s">
        <v>19521</v>
      </c>
      <c r="AD512" t="s">
        <v>19522</v>
      </c>
      <c r="AE512">
        <v>1</v>
      </c>
      <c r="AF512" t="s">
        <v>19518</v>
      </c>
      <c r="AG512" t="s">
        <v>96</v>
      </c>
      <c r="AH512" t="s">
        <v>96</v>
      </c>
      <c r="AI512" t="s">
        <v>96</v>
      </c>
      <c r="AJ512">
        <v>6</v>
      </c>
      <c r="AK512">
        <v>5</v>
      </c>
      <c r="AL512">
        <v>4</v>
      </c>
      <c r="AM512">
        <v>3</v>
      </c>
      <c r="AN512">
        <v>2</v>
      </c>
      <c r="AO512">
        <v>6</v>
      </c>
      <c r="AP512">
        <v>6</v>
      </c>
    </row>
    <row r="513" spans="1:42" x14ac:dyDescent="0.25">
      <c r="A513" t="s">
        <v>5750</v>
      </c>
      <c r="B513">
        <v>30.476365351317199</v>
      </c>
      <c r="C513">
        <v>96</v>
      </c>
      <c r="D513" t="s">
        <v>19523</v>
      </c>
      <c r="E513">
        <v>2467</v>
      </c>
      <c r="F513">
        <v>2952.4499312539401</v>
      </c>
      <c r="G513">
        <v>85.748701002373195</v>
      </c>
      <c r="H513" t="s">
        <v>19524</v>
      </c>
      <c r="I513" t="s">
        <v>19525</v>
      </c>
      <c r="J513" t="s">
        <v>43</v>
      </c>
      <c r="K513">
        <v>2551182.8185701701</v>
      </c>
      <c r="L513">
        <v>297995.16089047003</v>
      </c>
      <c r="M513">
        <v>1165030.65711572</v>
      </c>
      <c r="N513">
        <v>1165030.65711572</v>
      </c>
      <c r="O513">
        <v>1386152</v>
      </c>
      <c r="P513">
        <v>5544608</v>
      </c>
      <c r="Q513">
        <v>167</v>
      </c>
      <c r="R513">
        <v>30.510465351317198</v>
      </c>
      <c r="S513" t="s">
        <v>5750</v>
      </c>
      <c r="T513">
        <v>2467</v>
      </c>
      <c r="U513">
        <v>2945.4499312539401</v>
      </c>
      <c r="V513">
        <v>85.7</v>
      </c>
      <c r="W513" t="s">
        <v>15687</v>
      </c>
      <c r="X513">
        <v>72102278</v>
      </c>
      <c r="Y513" t="s">
        <v>96</v>
      </c>
      <c r="Z513" t="s">
        <v>5750</v>
      </c>
      <c r="AA513" t="s">
        <v>3167</v>
      </c>
      <c r="AB513" t="s">
        <v>5751</v>
      </c>
      <c r="AC513" t="s">
        <v>3168</v>
      </c>
      <c r="AD513" t="s">
        <v>5752</v>
      </c>
      <c r="AE513">
        <v>167</v>
      </c>
      <c r="AF513" t="s">
        <v>15687</v>
      </c>
      <c r="AG513" t="s">
        <v>96</v>
      </c>
      <c r="AH513" t="s">
        <v>96</v>
      </c>
      <c r="AI513" t="s">
        <v>96</v>
      </c>
      <c r="AJ513" t="s">
        <v>96</v>
      </c>
      <c r="AK513" t="s">
        <v>96</v>
      </c>
      <c r="AL513">
        <v>4</v>
      </c>
      <c r="AM513">
        <v>3</v>
      </c>
      <c r="AN513">
        <v>2</v>
      </c>
      <c r="AO513">
        <v>4</v>
      </c>
      <c r="AP513">
        <v>4</v>
      </c>
    </row>
    <row r="514" spans="1:42" x14ac:dyDescent="0.25">
      <c r="A514" t="s">
        <v>19526</v>
      </c>
      <c r="B514">
        <v>30.4789872996753</v>
      </c>
      <c r="C514">
        <v>137</v>
      </c>
      <c r="D514" t="s">
        <v>19527</v>
      </c>
      <c r="E514">
        <v>1470</v>
      </c>
      <c r="F514">
        <v>2952.7914085903199</v>
      </c>
      <c r="G514">
        <v>55.9807789655192</v>
      </c>
      <c r="H514" t="s">
        <v>19528</v>
      </c>
      <c r="I514" t="s">
        <v>791</v>
      </c>
      <c r="J514" t="s">
        <v>43</v>
      </c>
      <c r="K514">
        <v>517240.32665228</v>
      </c>
      <c r="L514">
        <v>77423.246988769999</v>
      </c>
      <c r="M514" t="s">
        <v>98</v>
      </c>
      <c r="N514" t="s">
        <v>98</v>
      </c>
      <c r="O514">
        <v>517240</v>
      </c>
      <c r="P514">
        <v>2068960</v>
      </c>
      <c r="Q514">
        <v>62</v>
      </c>
      <c r="R514">
        <v>30.513087299675298</v>
      </c>
      <c r="S514" t="s">
        <v>19526</v>
      </c>
      <c r="T514">
        <v>1470</v>
      </c>
      <c r="U514">
        <v>2945.7914085903199</v>
      </c>
      <c r="V514">
        <v>56</v>
      </c>
      <c r="W514" t="s">
        <v>19529</v>
      </c>
      <c r="X514">
        <v>72102278</v>
      </c>
      <c r="Y514" t="s">
        <v>96</v>
      </c>
      <c r="Z514" t="s">
        <v>19526</v>
      </c>
      <c r="AA514" t="s">
        <v>19530</v>
      </c>
      <c r="AB514" t="s">
        <v>19531</v>
      </c>
      <c r="AC514" t="s">
        <v>19532</v>
      </c>
      <c r="AD514" t="s">
        <v>19533</v>
      </c>
      <c r="AE514">
        <v>62</v>
      </c>
      <c r="AF514" t="s">
        <v>19529</v>
      </c>
      <c r="AG514" t="s">
        <v>96</v>
      </c>
      <c r="AH514" t="s">
        <v>96</v>
      </c>
      <c r="AI514" t="s">
        <v>96</v>
      </c>
      <c r="AJ514" t="s">
        <v>96</v>
      </c>
      <c r="AK514">
        <v>5</v>
      </c>
      <c r="AL514">
        <v>4</v>
      </c>
      <c r="AM514">
        <v>3</v>
      </c>
      <c r="AN514">
        <v>2</v>
      </c>
      <c r="AO514">
        <v>5</v>
      </c>
      <c r="AP514">
        <v>5</v>
      </c>
    </row>
    <row r="515" spans="1:42" x14ac:dyDescent="0.25">
      <c r="A515" t="s">
        <v>19534</v>
      </c>
      <c r="B515">
        <v>30.561867391387999</v>
      </c>
      <c r="C515">
        <v>202</v>
      </c>
      <c r="D515" t="s">
        <v>13841</v>
      </c>
      <c r="F515">
        <v>2963.5855468005502</v>
      </c>
      <c r="G515">
        <v>51.700657502496398</v>
      </c>
      <c r="H515" t="s">
        <v>13842</v>
      </c>
      <c r="I515" t="s">
        <v>13843</v>
      </c>
      <c r="J515" t="s">
        <v>3397</v>
      </c>
      <c r="K515">
        <v>76507.143522371902</v>
      </c>
      <c r="L515">
        <v>18296.687222899898</v>
      </c>
      <c r="M515" t="s">
        <v>98</v>
      </c>
      <c r="N515" t="s">
        <v>98</v>
      </c>
      <c r="O515">
        <v>76507</v>
      </c>
      <c r="P515">
        <v>306028</v>
      </c>
      <c r="Q515">
        <v>9</v>
      </c>
      <c r="R515">
        <v>30.595967391387997</v>
      </c>
      <c r="S515" t="s">
        <v>19534</v>
      </c>
      <c r="T515" t="s">
        <v>96</v>
      </c>
      <c r="U515">
        <v>2956.5855468005502</v>
      </c>
      <c r="V515">
        <v>51.7</v>
      </c>
      <c r="W515" t="s">
        <v>19535</v>
      </c>
      <c r="X515">
        <v>72102278</v>
      </c>
      <c r="Y515" t="s">
        <v>96</v>
      </c>
      <c r="Z515" t="s">
        <v>19534</v>
      </c>
      <c r="AA515" t="s">
        <v>19536</v>
      </c>
      <c r="AB515" t="s">
        <v>19537</v>
      </c>
      <c r="AC515" t="s">
        <v>19538</v>
      </c>
      <c r="AD515" t="s">
        <v>19539</v>
      </c>
      <c r="AE515">
        <v>9</v>
      </c>
      <c r="AF515" t="s">
        <v>19535</v>
      </c>
      <c r="AG515" t="s">
        <v>96</v>
      </c>
      <c r="AH515" t="s">
        <v>96</v>
      </c>
      <c r="AI515" t="s">
        <v>96</v>
      </c>
      <c r="AJ515" t="s">
        <v>96</v>
      </c>
      <c r="AK515">
        <v>5</v>
      </c>
      <c r="AL515" t="s">
        <v>96</v>
      </c>
      <c r="AM515">
        <v>3</v>
      </c>
      <c r="AN515">
        <v>2</v>
      </c>
      <c r="AO515">
        <v>5</v>
      </c>
      <c r="AP515">
        <v>5</v>
      </c>
    </row>
    <row r="516" spans="1:42" x14ac:dyDescent="0.25">
      <c r="A516" t="s">
        <v>19540</v>
      </c>
      <c r="B516">
        <v>30.5894475020811</v>
      </c>
      <c r="C516">
        <v>111.09999847412099</v>
      </c>
      <c r="D516" t="s">
        <v>19541</v>
      </c>
      <c r="E516">
        <v>2186</v>
      </c>
      <c r="F516">
        <v>2967.1775255317898</v>
      </c>
      <c r="G516">
        <v>58.441604623373898</v>
      </c>
      <c r="H516" t="s">
        <v>19542</v>
      </c>
      <c r="I516" t="s">
        <v>14113</v>
      </c>
      <c r="J516" t="s">
        <v>43</v>
      </c>
      <c r="K516">
        <v>1390155.94737823</v>
      </c>
      <c r="L516">
        <v>30794.896566622599</v>
      </c>
      <c r="M516" t="s">
        <v>98</v>
      </c>
      <c r="N516" t="s">
        <v>98</v>
      </c>
      <c r="O516">
        <v>1390156</v>
      </c>
      <c r="P516">
        <v>5560624</v>
      </c>
      <c r="Q516">
        <v>167</v>
      </c>
      <c r="R516">
        <v>30.623547502081099</v>
      </c>
      <c r="S516" t="s">
        <v>19540</v>
      </c>
      <c r="T516">
        <v>2186</v>
      </c>
      <c r="U516">
        <v>2960.1775255317898</v>
      </c>
      <c r="V516">
        <v>58.4</v>
      </c>
      <c r="W516" t="s">
        <v>19543</v>
      </c>
      <c r="X516">
        <v>72102278</v>
      </c>
      <c r="Y516" t="s">
        <v>96</v>
      </c>
      <c r="Z516" t="s">
        <v>19540</v>
      </c>
      <c r="AA516" t="s">
        <v>19544</v>
      </c>
      <c r="AB516" t="s">
        <v>19545</v>
      </c>
      <c r="AC516" t="s">
        <v>19546</v>
      </c>
      <c r="AD516" t="s">
        <v>19547</v>
      </c>
      <c r="AE516">
        <v>167</v>
      </c>
      <c r="AF516" t="s">
        <v>19543</v>
      </c>
      <c r="AG516" t="s">
        <v>96</v>
      </c>
      <c r="AH516" t="s">
        <v>96</v>
      </c>
      <c r="AI516" t="s">
        <v>96</v>
      </c>
      <c r="AJ516" t="s">
        <v>96</v>
      </c>
      <c r="AK516">
        <v>5</v>
      </c>
      <c r="AL516">
        <v>4</v>
      </c>
      <c r="AM516">
        <v>3</v>
      </c>
      <c r="AN516">
        <v>2</v>
      </c>
      <c r="AO516">
        <v>5</v>
      </c>
      <c r="AP516">
        <v>5</v>
      </c>
    </row>
    <row r="517" spans="1:42" x14ac:dyDescent="0.25">
      <c r="A517" t="s">
        <v>3174</v>
      </c>
      <c r="B517">
        <v>30.599764311498198</v>
      </c>
      <c r="C517">
        <v>97</v>
      </c>
      <c r="D517" t="s">
        <v>19548</v>
      </c>
      <c r="E517">
        <v>1227</v>
      </c>
      <c r="F517">
        <v>2968.5211662594302</v>
      </c>
      <c r="G517">
        <v>51.9644005860387</v>
      </c>
      <c r="H517" t="s">
        <v>19549</v>
      </c>
      <c r="I517" t="s">
        <v>19550</v>
      </c>
      <c r="J517" t="s">
        <v>43</v>
      </c>
      <c r="K517">
        <v>142887.04452362799</v>
      </c>
      <c r="L517">
        <v>64255.207599470501</v>
      </c>
      <c r="M517">
        <v>3136404.32370428</v>
      </c>
      <c r="N517">
        <v>3136404.32370428</v>
      </c>
      <c r="O517">
        <v>0</v>
      </c>
      <c r="P517">
        <v>0</v>
      </c>
      <c r="Q517">
        <v>0</v>
      </c>
      <c r="R517">
        <v>30.633864311498197</v>
      </c>
      <c r="S517" t="s">
        <v>3174</v>
      </c>
      <c r="T517">
        <v>1227</v>
      </c>
      <c r="U517">
        <v>2961.5211662594302</v>
      </c>
      <c r="V517">
        <v>52</v>
      </c>
      <c r="W517" t="s">
        <v>19551</v>
      </c>
      <c r="X517">
        <v>72102278</v>
      </c>
      <c r="Y517" t="s">
        <v>96</v>
      </c>
      <c r="Z517" t="s">
        <v>3174</v>
      </c>
      <c r="AA517" t="s">
        <v>3173</v>
      </c>
      <c r="AB517" t="s">
        <v>19552</v>
      </c>
      <c r="AC517" t="s">
        <v>5550</v>
      </c>
      <c r="AD517" t="s">
        <v>19553</v>
      </c>
      <c r="AE517">
        <v>0</v>
      </c>
      <c r="AF517" t="s">
        <v>19551</v>
      </c>
      <c r="AG517" t="s">
        <v>96</v>
      </c>
      <c r="AH517" t="s">
        <v>96</v>
      </c>
      <c r="AI517" t="s">
        <v>96</v>
      </c>
      <c r="AJ517">
        <v>6</v>
      </c>
      <c r="AK517">
        <v>5</v>
      </c>
      <c r="AL517">
        <v>4</v>
      </c>
      <c r="AM517">
        <v>3</v>
      </c>
      <c r="AN517">
        <v>2</v>
      </c>
      <c r="AO517">
        <v>6</v>
      </c>
      <c r="AP517">
        <v>6</v>
      </c>
    </row>
    <row r="518" spans="1:42" x14ac:dyDescent="0.25">
      <c r="A518" t="s">
        <v>6147</v>
      </c>
      <c r="B518">
        <v>30.648183893805601</v>
      </c>
      <c r="C518">
        <v>206.90000915527301</v>
      </c>
      <c r="D518" t="s">
        <v>19554</v>
      </c>
      <c r="E518">
        <v>1710</v>
      </c>
      <c r="F518">
        <v>2974.8272363023898</v>
      </c>
      <c r="G518">
        <v>52.884189573625697</v>
      </c>
      <c r="H518" t="s">
        <v>19555</v>
      </c>
      <c r="I518" t="s">
        <v>19556</v>
      </c>
      <c r="J518" t="s">
        <v>43</v>
      </c>
      <c r="K518">
        <v>1323370.3388012999</v>
      </c>
      <c r="L518">
        <v>145053.87458094599</v>
      </c>
      <c r="M518">
        <v>495748.37064445298</v>
      </c>
      <c r="N518">
        <v>495748.37064445298</v>
      </c>
      <c r="O518">
        <v>827622</v>
      </c>
      <c r="P518">
        <v>3310488</v>
      </c>
      <c r="Q518">
        <v>100</v>
      </c>
      <c r="R518">
        <v>30.6822838938056</v>
      </c>
      <c r="S518" t="s">
        <v>6148</v>
      </c>
      <c r="T518">
        <v>1710</v>
      </c>
      <c r="U518">
        <v>2967.8272363023898</v>
      </c>
      <c r="V518">
        <v>52.9</v>
      </c>
      <c r="W518" t="s">
        <v>19557</v>
      </c>
      <c r="X518">
        <v>72102278</v>
      </c>
      <c r="Y518" t="s">
        <v>96</v>
      </c>
      <c r="Z518" t="s">
        <v>6148</v>
      </c>
      <c r="AA518" t="s">
        <v>6150</v>
      </c>
      <c r="AB518" t="s">
        <v>6147</v>
      </c>
      <c r="AC518" t="s">
        <v>6151</v>
      </c>
      <c r="AD518" t="s">
        <v>6149</v>
      </c>
      <c r="AE518">
        <v>100</v>
      </c>
      <c r="AF518" t="s">
        <v>19557</v>
      </c>
      <c r="AG518" t="s">
        <v>96</v>
      </c>
      <c r="AH518" t="s">
        <v>96</v>
      </c>
      <c r="AI518" t="s">
        <v>96</v>
      </c>
      <c r="AJ518" t="s">
        <v>96</v>
      </c>
      <c r="AK518">
        <v>5</v>
      </c>
      <c r="AL518">
        <v>4</v>
      </c>
      <c r="AM518">
        <v>3</v>
      </c>
      <c r="AN518">
        <v>2</v>
      </c>
      <c r="AO518">
        <v>5</v>
      </c>
      <c r="AP518">
        <v>5</v>
      </c>
    </row>
    <row r="519" spans="1:42" x14ac:dyDescent="0.25">
      <c r="A519" t="s">
        <v>19558</v>
      </c>
      <c r="B519">
        <v>30.7813766992921</v>
      </c>
      <c r="C519">
        <v>59</v>
      </c>
      <c r="D519" t="s">
        <v>19399</v>
      </c>
      <c r="F519">
        <v>2992.1740022303802</v>
      </c>
      <c r="G519">
        <v>75.402376010665094</v>
      </c>
      <c r="H519" t="s">
        <v>19409</v>
      </c>
      <c r="I519" t="s">
        <v>19401</v>
      </c>
      <c r="J519" t="s">
        <v>519</v>
      </c>
      <c r="K519">
        <v>7772347.1387342997</v>
      </c>
      <c r="L519">
        <v>567755.05357206299</v>
      </c>
      <c r="M519" t="s">
        <v>98</v>
      </c>
      <c r="N519" t="s">
        <v>98</v>
      </c>
      <c r="O519">
        <v>7772347</v>
      </c>
      <c r="P519">
        <v>31089388</v>
      </c>
      <c r="Q519">
        <v>935</v>
      </c>
      <c r="R519">
        <v>30.815476699292098</v>
      </c>
      <c r="S519" t="s">
        <v>19558</v>
      </c>
      <c r="T519" t="s">
        <v>96</v>
      </c>
      <c r="U519">
        <v>2985.1740022303802</v>
      </c>
      <c r="V519">
        <v>75.400000000000006</v>
      </c>
      <c r="W519" t="s">
        <v>19559</v>
      </c>
      <c r="X519">
        <v>72102278</v>
      </c>
      <c r="Y519" t="s">
        <v>96</v>
      </c>
      <c r="Z519" t="s">
        <v>19558</v>
      </c>
      <c r="AA519" t="s">
        <v>19560</v>
      </c>
      <c r="AB519" t="s">
        <v>19561</v>
      </c>
      <c r="AC519" t="s">
        <v>19562</v>
      </c>
      <c r="AD519" t="s">
        <v>19563</v>
      </c>
      <c r="AE519">
        <v>935</v>
      </c>
      <c r="AF519" t="s">
        <v>19559</v>
      </c>
      <c r="AG519" t="s">
        <v>96</v>
      </c>
      <c r="AH519" t="s">
        <v>96</v>
      </c>
      <c r="AI519" t="s">
        <v>96</v>
      </c>
      <c r="AJ519" t="s">
        <v>96</v>
      </c>
      <c r="AK519">
        <v>5</v>
      </c>
      <c r="AL519" t="s">
        <v>96</v>
      </c>
      <c r="AM519">
        <v>3</v>
      </c>
      <c r="AN519">
        <v>2</v>
      </c>
      <c r="AO519">
        <v>5</v>
      </c>
      <c r="AP519">
        <v>5</v>
      </c>
    </row>
    <row r="520" spans="1:42" x14ac:dyDescent="0.25">
      <c r="A520" t="s">
        <v>19564</v>
      </c>
      <c r="B520">
        <v>30.793555560697499</v>
      </c>
      <c r="C520">
        <v>164</v>
      </c>
      <c r="D520" t="s">
        <v>19565</v>
      </c>
      <c r="E520">
        <v>2624</v>
      </c>
      <c r="F520">
        <v>2993.76015290343</v>
      </c>
      <c r="G520">
        <v>52.739719344885799</v>
      </c>
      <c r="H520" t="s">
        <v>19566</v>
      </c>
      <c r="I520" t="s">
        <v>19567</v>
      </c>
      <c r="J520" t="s">
        <v>43</v>
      </c>
      <c r="K520">
        <v>547978.68949549703</v>
      </c>
      <c r="L520">
        <v>78209.2764087002</v>
      </c>
      <c r="M520" t="s">
        <v>98</v>
      </c>
      <c r="N520" t="s">
        <v>98</v>
      </c>
      <c r="O520">
        <v>547979</v>
      </c>
      <c r="P520">
        <v>2191916</v>
      </c>
      <c r="Q520">
        <v>66</v>
      </c>
      <c r="R520">
        <v>30.827655560697497</v>
      </c>
      <c r="S520" t="s">
        <v>19564</v>
      </c>
      <c r="T520">
        <v>2624</v>
      </c>
      <c r="U520">
        <v>2986.76015290343</v>
      </c>
      <c r="V520">
        <v>52.7</v>
      </c>
      <c r="W520" t="s">
        <v>19568</v>
      </c>
      <c r="X520">
        <v>72102278</v>
      </c>
      <c r="Y520" t="s">
        <v>96</v>
      </c>
      <c r="Z520" t="s">
        <v>19564</v>
      </c>
      <c r="AA520" t="s">
        <v>19569</v>
      </c>
      <c r="AB520" t="s">
        <v>19570</v>
      </c>
      <c r="AC520" t="s">
        <v>19571</v>
      </c>
      <c r="AD520" t="s">
        <v>19572</v>
      </c>
      <c r="AE520">
        <v>66</v>
      </c>
      <c r="AF520" t="s">
        <v>19568</v>
      </c>
      <c r="AG520" t="s">
        <v>96</v>
      </c>
      <c r="AH520" t="s">
        <v>96</v>
      </c>
      <c r="AI520" t="s">
        <v>96</v>
      </c>
      <c r="AJ520" t="s">
        <v>96</v>
      </c>
      <c r="AK520">
        <v>5</v>
      </c>
      <c r="AL520">
        <v>4</v>
      </c>
      <c r="AM520">
        <v>3</v>
      </c>
      <c r="AN520">
        <v>2</v>
      </c>
      <c r="AO520">
        <v>5</v>
      </c>
      <c r="AP520">
        <v>5</v>
      </c>
    </row>
    <row r="521" spans="1:42" x14ac:dyDescent="0.25">
      <c r="A521" t="s">
        <v>5554</v>
      </c>
      <c r="B521">
        <v>31.044927280786698</v>
      </c>
      <c r="C521">
        <v>57.099998474121101</v>
      </c>
      <c r="D521" t="s">
        <v>19573</v>
      </c>
      <c r="E521">
        <v>1709</v>
      </c>
      <c r="F521">
        <v>3026.4983054888799</v>
      </c>
      <c r="G521">
        <v>50.367155032391402</v>
      </c>
      <c r="H521" t="s">
        <v>19574</v>
      </c>
      <c r="I521" t="s">
        <v>11003</v>
      </c>
      <c r="J521" t="s">
        <v>43</v>
      </c>
      <c r="K521">
        <v>222370.76777508701</v>
      </c>
      <c r="L521">
        <v>70118.113558593002</v>
      </c>
      <c r="M521" t="s">
        <v>98</v>
      </c>
      <c r="N521" t="s">
        <v>98</v>
      </c>
      <c r="O521">
        <v>222371</v>
      </c>
      <c r="P521">
        <v>889484</v>
      </c>
      <c r="Q521">
        <v>27</v>
      </c>
      <c r="R521">
        <v>31.079027280786697</v>
      </c>
      <c r="S521" t="s">
        <v>6311</v>
      </c>
      <c r="T521">
        <v>1709</v>
      </c>
      <c r="U521">
        <v>3019.4983054888799</v>
      </c>
      <c r="V521">
        <v>50.4</v>
      </c>
      <c r="W521" t="s">
        <v>19575</v>
      </c>
      <c r="X521">
        <v>72102278</v>
      </c>
      <c r="Y521" t="s">
        <v>96</v>
      </c>
      <c r="Z521" t="s">
        <v>6311</v>
      </c>
      <c r="AA521" t="s">
        <v>6312</v>
      </c>
      <c r="AB521" t="s">
        <v>5554</v>
      </c>
      <c r="AC521" t="s">
        <v>6313</v>
      </c>
      <c r="AD521" t="s">
        <v>5552</v>
      </c>
      <c r="AE521">
        <v>27</v>
      </c>
      <c r="AF521" t="s">
        <v>19575</v>
      </c>
      <c r="AG521" t="s">
        <v>96</v>
      </c>
      <c r="AH521" t="s">
        <v>96</v>
      </c>
      <c r="AI521" t="s">
        <v>96</v>
      </c>
      <c r="AJ521" t="s">
        <v>96</v>
      </c>
      <c r="AK521">
        <v>5</v>
      </c>
      <c r="AL521">
        <v>4</v>
      </c>
      <c r="AM521">
        <v>3</v>
      </c>
      <c r="AN521">
        <v>2</v>
      </c>
      <c r="AO521">
        <v>5</v>
      </c>
      <c r="AP521">
        <v>5</v>
      </c>
    </row>
    <row r="522" spans="1:42" x14ac:dyDescent="0.25">
      <c r="A522" t="s">
        <v>19576</v>
      </c>
      <c r="B522">
        <v>31.055936913012399</v>
      </c>
      <c r="C522">
        <v>85.099998474121094</v>
      </c>
      <c r="D522" t="s">
        <v>19577</v>
      </c>
      <c r="E522">
        <v>860</v>
      </c>
      <c r="F522">
        <v>3027.9321780803898</v>
      </c>
      <c r="G522">
        <v>59.975014412959503</v>
      </c>
      <c r="H522" t="s">
        <v>19578</v>
      </c>
      <c r="I522" t="s">
        <v>126</v>
      </c>
      <c r="J522" t="s">
        <v>43</v>
      </c>
      <c r="K522">
        <v>532872.29537027795</v>
      </c>
      <c r="L522">
        <v>79650.066712890795</v>
      </c>
      <c r="M522" t="s">
        <v>98</v>
      </c>
      <c r="N522" t="s">
        <v>98</v>
      </c>
      <c r="O522">
        <v>532872</v>
      </c>
      <c r="P522">
        <v>2131488</v>
      </c>
      <c r="Q522">
        <v>64</v>
      </c>
      <c r="R522">
        <v>31.090036913012398</v>
      </c>
      <c r="S522" t="s">
        <v>19576</v>
      </c>
      <c r="T522">
        <v>860</v>
      </c>
      <c r="U522">
        <v>3020.9321780803898</v>
      </c>
      <c r="V522">
        <v>60</v>
      </c>
      <c r="W522" t="s">
        <v>19579</v>
      </c>
      <c r="X522">
        <v>72102278</v>
      </c>
      <c r="Y522" t="s">
        <v>96</v>
      </c>
      <c r="Z522" t="s">
        <v>19576</v>
      </c>
      <c r="AA522" t="s">
        <v>19580</v>
      </c>
      <c r="AB522" t="s">
        <v>19581</v>
      </c>
      <c r="AC522" t="s">
        <v>19582</v>
      </c>
      <c r="AD522" t="s">
        <v>19583</v>
      </c>
      <c r="AE522">
        <v>64</v>
      </c>
      <c r="AF522" t="s">
        <v>19579</v>
      </c>
      <c r="AG522" t="s">
        <v>96</v>
      </c>
      <c r="AH522" t="s">
        <v>96</v>
      </c>
      <c r="AI522" t="s">
        <v>96</v>
      </c>
      <c r="AJ522" t="s">
        <v>96</v>
      </c>
      <c r="AK522">
        <v>5</v>
      </c>
      <c r="AL522">
        <v>4</v>
      </c>
      <c r="AM522">
        <v>3</v>
      </c>
      <c r="AN522">
        <v>2</v>
      </c>
      <c r="AO522">
        <v>5</v>
      </c>
      <c r="AP522">
        <v>5</v>
      </c>
    </row>
    <row r="523" spans="1:42" x14ac:dyDescent="0.25">
      <c r="A523" t="s">
        <v>19584</v>
      </c>
      <c r="B523">
        <v>31.056384279571699</v>
      </c>
      <c r="C523">
        <v>133</v>
      </c>
      <c r="D523" t="s">
        <v>19585</v>
      </c>
      <c r="E523">
        <v>3047</v>
      </c>
      <c r="F523">
        <v>3027.9904422107902</v>
      </c>
      <c r="G523">
        <v>58.779999755160198</v>
      </c>
      <c r="H523" t="s">
        <v>19586</v>
      </c>
      <c r="I523" t="s">
        <v>19587</v>
      </c>
      <c r="J523" t="s">
        <v>3397</v>
      </c>
      <c r="K523">
        <v>190767.907170714</v>
      </c>
      <c r="L523">
        <v>37461.264593748601</v>
      </c>
      <c r="M523" t="s">
        <v>98</v>
      </c>
      <c r="N523" t="s">
        <v>98</v>
      </c>
      <c r="O523">
        <v>190768</v>
      </c>
      <c r="P523">
        <v>763072</v>
      </c>
      <c r="Q523">
        <v>23</v>
      </c>
      <c r="R523">
        <v>31.090484279571697</v>
      </c>
      <c r="S523" t="s">
        <v>19584</v>
      </c>
      <c r="T523">
        <v>3047</v>
      </c>
      <c r="U523">
        <v>3020.9904422107902</v>
      </c>
      <c r="V523">
        <v>58.8</v>
      </c>
      <c r="W523" t="s">
        <v>19588</v>
      </c>
      <c r="X523">
        <v>72102278</v>
      </c>
      <c r="Y523" t="s">
        <v>96</v>
      </c>
      <c r="Z523" t="s">
        <v>19584</v>
      </c>
      <c r="AA523" t="s">
        <v>19589</v>
      </c>
      <c r="AB523" t="s">
        <v>19590</v>
      </c>
      <c r="AC523" t="s">
        <v>19591</v>
      </c>
      <c r="AD523" t="s">
        <v>19592</v>
      </c>
      <c r="AE523">
        <v>23</v>
      </c>
      <c r="AF523" t="s">
        <v>19588</v>
      </c>
      <c r="AG523" t="s">
        <v>96</v>
      </c>
      <c r="AH523" t="s">
        <v>96</v>
      </c>
      <c r="AI523" t="s">
        <v>96</v>
      </c>
      <c r="AJ523" t="s">
        <v>96</v>
      </c>
      <c r="AK523">
        <v>5</v>
      </c>
      <c r="AL523" t="s">
        <v>96</v>
      </c>
      <c r="AM523">
        <v>3</v>
      </c>
      <c r="AN523">
        <v>2</v>
      </c>
      <c r="AO523">
        <v>5</v>
      </c>
      <c r="AP523">
        <v>5</v>
      </c>
    </row>
    <row r="524" spans="1:42" x14ac:dyDescent="0.25">
      <c r="A524" t="s">
        <v>12170</v>
      </c>
      <c r="B524">
        <v>31.178761898830999</v>
      </c>
      <c r="C524">
        <v>71</v>
      </c>
      <c r="D524" t="s">
        <v>3786</v>
      </c>
      <c r="E524">
        <v>699</v>
      </c>
      <c r="F524">
        <v>3043.9286598071599</v>
      </c>
      <c r="G524">
        <v>56.191625572409002</v>
      </c>
      <c r="H524" t="s">
        <v>3787</v>
      </c>
      <c r="I524" t="s">
        <v>90</v>
      </c>
      <c r="J524" t="s">
        <v>43</v>
      </c>
      <c r="K524">
        <v>645855.11976613395</v>
      </c>
      <c r="L524">
        <v>202477.77901002599</v>
      </c>
      <c r="M524" t="s">
        <v>98</v>
      </c>
      <c r="N524" t="s">
        <v>98</v>
      </c>
      <c r="O524">
        <v>645855</v>
      </c>
      <c r="P524">
        <v>2583420</v>
      </c>
      <c r="Q524">
        <v>78</v>
      </c>
      <c r="R524">
        <v>31.212861898830997</v>
      </c>
      <c r="S524" t="s">
        <v>12170</v>
      </c>
      <c r="T524">
        <v>699</v>
      </c>
      <c r="U524">
        <v>3036.9286598071599</v>
      </c>
      <c r="V524">
        <v>56.2</v>
      </c>
      <c r="W524" t="s">
        <v>19593</v>
      </c>
      <c r="X524">
        <v>72102278</v>
      </c>
      <c r="Y524" t="s">
        <v>96</v>
      </c>
      <c r="Z524" t="s">
        <v>12170</v>
      </c>
      <c r="AA524" t="s">
        <v>12171</v>
      </c>
      <c r="AB524" t="s">
        <v>12172</v>
      </c>
      <c r="AC524" t="s">
        <v>12173</v>
      </c>
      <c r="AD524" t="s">
        <v>12174</v>
      </c>
      <c r="AE524">
        <v>78</v>
      </c>
      <c r="AF524" t="s">
        <v>19593</v>
      </c>
      <c r="AG524" t="s">
        <v>96</v>
      </c>
      <c r="AH524" t="s">
        <v>96</v>
      </c>
      <c r="AI524" t="s">
        <v>96</v>
      </c>
      <c r="AJ524" t="s">
        <v>96</v>
      </c>
      <c r="AK524">
        <v>5</v>
      </c>
      <c r="AL524">
        <v>4</v>
      </c>
      <c r="AM524">
        <v>3</v>
      </c>
      <c r="AN524">
        <v>2</v>
      </c>
      <c r="AO524">
        <v>5</v>
      </c>
      <c r="AP524">
        <v>5</v>
      </c>
    </row>
    <row r="525" spans="1:42" x14ac:dyDescent="0.25">
      <c r="A525" t="s">
        <v>19594</v>
      </c>
      <c r="B525">
        <v>31.245279715370302</v>
      </c>
      <c r="C525">
        <v>83</v>
      </c>
      <c r="D525" t="s">
        <v>19595</v>
      </c>
      <c r="E525">
        <v>722</v>
      </c>
      <c r="F525">
        <v>3052.5918078603299</v>
      </c>
      <c r="G525">
        <v>50.603124306023197</v>
      </c>
      <c r="H525" t="s">
        <v>19596</v>
      </c>
      <c r="I525" t="s">
        <v>19597</v>
      </c>
      <c r="J525" t="s">
        <v>43</v>
      </c>
      <c r="K525">
        <v>535694.35511036904</v>
      </c>
      <c r="L525">
        <v>118459.185561359</v>
      </c>
      <c r="M525" t="s">
        <v>98</v>
      </c>
      <c r="N525" t="s">
        <v>98</v>
      </c>
      <c r="O525">
        <v>535694</v>
      </c>
      <c r="P525">
        <v>2142776</v>
      </c>
      <c r="Q525">
        <v>64</v>
      </c>
      <c r="R525">
        <v>31.2793797153703</v>
      </c>
      <c r="S525" t="s">
        <v>19598</v>
      </c>
      <c r="T525">
        <v>722</v>
      </c>
      <c r="U525">
        <v>3045.5918078603299</v>
      </c>
      <c r="V525">
        <v>50.6</v>
      </c>
      <c r="W525" t="s">
        <v>19599</v>
      </c>
      <c r="X525">
        <v>72102278</v>
      </c>
      <c r="Y525" t="s">
        <v>96</v>
      </c>
      <c r="Z525" t="s">
        <v>19598</v>
      </c>
      <c r="AA525" t="s">
        <v>19600</v>
      </c>
      <c r="AB525" t="s">
        <v>19594</v>
      </c>
      <c r="AC525" t="s">
        <v>19601</v>
      </c>
      <c r="AD525" t="s">
        <v>19602</v>
      </c>
      <c r="AE525">
        <v>64</v>
      </c>
      <c r="AF525" t="s">
        <v>19599</v>
      </c>
      <c r="AG525" t="s">
        <v>96</v>
      </c>
      <c r="AH525" t="s">
        <v>96</v>
      </c>
      <c r="AI525" t="s">
        <v>96</v>
      </c>
      <c r="AJ525" t="s">
        <v>96</v>
      </c>
      <c r="AK525">
        <v>5</v>
      </c>
      <c r="AL525">
        <v>4</v>
      </c>
      <c r="AM525">
        <v>3</v>
      </c>
      <c r="AN525">
        <v>2</v>
      </c>
      <c r="AO525">
        <v>5</v>
      </c>
      <c r="AP525">
        <v>5</v>
      </c>
    </row>
    <row r="526" spans="1:42" x14ac:dyDescent="0.25">
      <c r="A526" t="s">
        <v>19603</v>
      </c>
      <c r="B526">
        <v>31.249568719462602</v>
      </c>
      <c r="C526">
        <v>97.099998474121094</v>
      </c>
      <c r="D526" t="s">
        <v>19604</v>
      </c>
      <c r="E526">
        <v>1822</v>
      </c>
      <c r="F526">
        <v>3053.1503992180401</v>
      </c>
      <c r="G526">
        <v>61.847535937252999</v>
      </c>
      <c r="H526" t="s">
        <v>19605</v>
      </c>
      <c r="I526" t="s">
        <v>19606</v>
      </c>
      <c r="J526" t="s">
        <v>43</v>
      </c>
      <c r="K526">
        <v>3321102.1485537398</v>
      </c>
      <c r="L526">
        <v>160019.19809932701</v>
      </c>
      <c r="M526" t="s">
        <v>98</v>
      </c>
      <c r="N526" t="s">
        <v>98</v>
      </c>
      <c r="O526">
        <v>3321102</v>
      </c>
      <c r="P526">
        <v>13284408</v>
      </c>
      <c r="Q526">
        <v>399</v>
      </c>
      <c r="R526">
        <v>31.2836687194626</v>
      </c>
      <c r="S526" t="s">
        <v>19607</v>
      </c>
      <c r="T526">
        <v>1822</v>
      </c>
      <c r="U526">
        <v>3046.1503992180401</v>
      </c>
      <c r="V526">
        <v>61.8</v>
      </c>
      <c r="W526" t="s">
        <v>19608</v>
      </c>
      <c r="X526">
        <v>72102278</v>
      </c>
      <c r="Y526" t="s">
        <v>96</v>
      </c>
      <c r="Z526" t="s">
        <v>19607</v>
      </c>
      <c r="AA526" t="s">
        <v>19609</v>
      </c>
      <c r="AB526" t="s">
        <v>19603</v>
      </c>
      <c r="AC526" t="s">
        <v>19610</v>
      </c>
      <c r="AD526" t="s">
        <v>19611</v>
      </c>
      <c r="AE526">
        <v>399</v>
      </c>
      <c r="AF526" t="s">
        <v>19608</v>
      </c>
      <c r="AG526" t="s">
        <v>96</v>
      </c>
      <c r="AH526" t="s">
        <v>96</v>
      </c>
      <c r="AI526" t="s">
        <v>96</v>
      </c>
      <c r="AJ526" t="s">
        <v>96</v>
      </c>
      <c r="AK526">
        <v>5</v>
      </c>
      <c r="AL526">
        <v>4</v>
      </c>
      <c r="AM526">
        <v>3</v>
      </c>
      <c r="AN526">
        <v>2</v>
      </c>
      <c r="AO526">
        <v>5</v>
      </c>
      <c r="AP526">
        <v>5</v>
      </c>
    </row>
    <row r="527" spans="1:42" x14ac:dyDescent="0.25">
      <c r="A527" t="s">
        <v>19612</v>
      </c>
      <c r="B527">
        <v>31.253963107290701</v>
      </c>
      <c r="C527">
        <v>109</v>
      </c>
      <c r="D527" t="s">
        <v>19613</v>
      </c>
      <c r="E527">
        <v>1613</v>
      </c>
      <c r="F527">
        <v>3053.7227155437699</v>
      </c>
      <c r="G527">
        <v>51.504810190595599</v>
      </c>
      <c r="H527" t="s">
        <v>19614</v>
      </c>
      <c r="I527" t="s">
        <v>19278</v>
      </c>
      <c r="J527" t="s">
        <v>43</v>
      </c>
      <c r="K527">
        <v>425079.37254855502</v>
      </c>
      <c r="L527">
        <v>72550.970904296395</v>
      </c>
      <c r="M527" t="s">
        <v>98</v>
      </c>
      <c r="N527" t="s">
        <v>98</v>
      </c>
      <c r="O527">
        <v>425079</v>
      </c>
      <c r="P527">
        <v>1700316</v>
      </c>
      <c r="Q527">
        <v>51</v>
      </c>
      <c r="R527">
        <v>31.2880631072907</v>
      </c>
      <c r="S527" t="s">
        <v>19612</v>
      </c>
      <c r="T527">
        <v>1613</v>
      </c>
      <c r="U527">
        <v>3046.7227155437699</v>
      </c>
      <c r="V527">
        <v>51.5</v>
      </c>
      <c r="W527" t="s">
        <v>19615</v>
      </c>
      <c r="X527">
        <v>72102278</v>
      </c>
      <c r="Y527" t="s">
        <v>96</v>
      </c>
      <c r="Z527" t="s">
        <v>19612</v>
      </c>
      <c r="AA527" t="s">
        <v>19616</v>
      </c>
      <c r="AB527" t="s">
        <v>19617</v>
      </c>
      <c r="AC527" t="s">
        <v>19618</v>
      </c>
      <c r="AD527" t="s">
        <v>19619</v>
      </c>
      <c r="AE527">
        <v>51</v>
      </c>
      <c r="AF527" t="s">
        <v>19615</v>
      </c>
      <c r="AG527" t="s">
        <v>96</v>
      </c>
      <c r="AH527" t="s">
        <v>96</v>
      </c>
      <c r="AI527" t="s">
        <v>96</v>
      </c>
      <c r="AJ527" t="s">
        <v>96</v>
      </c>
      <c r="AK527">
        <v>5</v>
      </c>
      <c r="AL527">
        <v>4</v>
      </c>
      <c r="AM527">
        <v>3</v>
      </c>
      <c r="AN527">
        <v>2</v>
      </c>
      <c r="AO527">
        <v>5</v>
      </c>
      <c r="AP527">
        <v>5</v>
      </c>
    </row>
    <row r="528" spans="1:42" x14ac:dyDescent="0.25">
      <c r="A528" t="s">
        <v>12191</v>
      </c>
      <c r="B528">
        <v>31.686410002206401</v>
      </c>
      <c r="C528">
        <v>191</v>
      </c>
      <c r="D528" t="s">
        <v>7225</v>
      </c>
      <c r="E528">
        <v>2009</v>
      </c>
      <c r="F528">
        <v>3110.0437385523601</v>
      </c>
      <c r="G528">
        <v>54.965089232500901</v>
      </c>
      <c r="H528" t="s">
        <v>7226</v>
      </c>
      <c r="I528" t="s">
        <v>7227</v>
      </c>
      <c r="J528" t="s">
        <v>43</v>
      </c>
      <c r="K528">
        <v>63733.394248190598</v>
      </c>
      <c r="L528">
        <v>44466.080013671097</v>
      </c>
      <c r="M528" t="s">
        <v>98</v>
      </c>
      <c r="N528" t="s">
        <v>98</v>
      </c>
      <c r="O528">
        <v>63733</v>
      </c>
      <c r="P528">
        <v>254932</v>
      </c>
      <c r="Q528">
        <v>8</v>
      </c>
      <c r="R528">
        <v>31.720510002206399</v>
      </c>
      <c r="S528" t="s">
        <v>12191</v>
      </c>
      <c r="T528">
        <v>2009</v>
      </c>
      <c r="U528">
        <v>3103.0437385523601</v>
      </c>
      <c r="V528">
        <v>55</v>
      </c>
      <c r="W528" t="s">
        <v>19620</v>
      </c>
      <c r="X528">
        <v>72102278</v>
      </c>
      <c r="Y528" t="s">
        <v>96</v>
      </c>
      <c r="Z528" t="s">
        <v>12191</v>
      </c>
      <c r="AA528" t="s">
        <v>12195</v>
      </c>
      <c r="AB528" t="s">
        <v>12198</v>
      </c>
      <c r="AC528" t="s">
        <v>12196</v>
      </c>
      <c r="AD528" t="s">
        <v>14154</v>
      </c>
      <c r="AE528">
        <v>8</v>
      </c>
      <c r="AF528" t="s">
        <v>19620</v>
      </c>
      <c r="AG528" t="s">
        <v>96</v>
      </c>
      <c r="AH528" t="s">
        <v>96</v>
      </c>
      <c r="AI528" t="s">
        <v>96</v>
      </c>
      <c r="AJ528" t="s">
        <v>96</v>
      </c>
      <c r="AK528">
        <v>5</v>
      </c>
      <c r="AL528">
        <v>4</v>
      </c>
      <c r="AM528">
        <v>3</v>
      </c>
      <c r="AN528">
        <v>2</v>
      </c>
      <c r="AO528">
        <v>5</v>
      </c>
      <c r="AP528">
        <v>5</v>
      </c>
    </row>
    <row r="529" spans="1:42" x14ac:dyDescent="0.25">
      <c r="A529" t="s">
        <v>19621</v>
      </c>
      <c r="B529">
        <v>31.807967660054398</v>
      </c>
      <c r="C529">
        <v>206.90000915527301</v>
      </c>
      <c r="D529" t="s">
        <v>19622</v>
      </c>
      <c r="E529">
        <v>1987</v>
      </c>
      <c r="F529">
        <v>3125.8751660062799</v>
      </c>
      <c r="G529">
        <v>56.545572792041</v>
      </c>
      <c r="H529" t="s">
        <v>19623</v>
      </c>
      <c r="I529" t="s">
        <v>19624</v>
      </c>
      <c r="J529" t="s">
        <v>43</v>
      </c>
      <c r="K529">
        <v>881497.23515699594</v>
      </c>
      <c r="L529">
        <v>502051.36919596302</v>
      </c>
      <c r="M529" t="s">
        <v>98</v>
      </c>
      <c r="N529" t="s">
        <v>98</v>
      </c>
      <c r="O529">
        <v>881497</v>
      </c>
      <c r="P529">
        <v>3525988</v>
      </c>
      <c r="Q529">
        <v>106</v>
      </c>
      <c r="R529">
        <v>31.842067660054397</v>
      </c>
      <c r="S529" t="s">
        <v>19621</v>
      </c>
      <c r="T529">
        <v>1987</v>
      </c>
      <c r="U529">
        <v>3118.8751660062799</v>
      </c>
      <c r="V529">
        <v>56.5</v>
      </c>
      <c r="W529" t="s">
        <v>19625</v>
      </c>
      <c r="X529">
        <v>72102278</v>
      </c>
      <c r="Y529" t="s">
        <v>96</v>
      </c>
      <c r="Z529" t="s">
        <v>19621</v>
      </c>
      <c r="AA529" t="s">
        <v>19626</v>
      </c>
      <c r="AB529" t="s">
        <v>19627</v>
      </c>
      <c r="AC529" t="s">
        <v>19628</v>
      </c>
      <c r="AD529" t="s">
        <v>19629</v>
      </c>
      <c r="AE529">
        <v>106</v>
      </c>
      <c r="AF529" t="s">
        <v>19625</v>
      </c>
      <c r="AG529" t="s">
        <v>96</v>
      </c>
      <c r="AH529" t="s">
        <v>96</v>
      </c>
      <c r="AI529" t="s">
        <v>96</v>
      </c>
      <c r="AJ529" t="s">
        <v>96</v>
      </c>
      <c r="AK529">
        <v>5</v>
      </c>
      <c r="AL529">
        <v>4</v>
      </c>
      <c r="AM529">
        <v>3</v>
      </c>
      <c r="AN529">
        <v>2</v>
      </c>
      <c r="AO529">
        <v>5</v>
      </c>
      <c r="AP529">
        <v>5</v>
      </c>
    </row>
    <row r="530" spans="1:42" x14ac:dyDescent="0.25">
      <c r="A530" t="s">
        <v>19630</v>
      </c>
      <c r="B530">
        <v>31.815364434891801</v>
      </c>
      <c r="C530">
        <v>108</v>
      </c>
      <c r="D530" t="s">
        <v>19631</v>
      </c>
      <c r="E530">
        <v>2729</v>
      </c>
      <c r="F530">
        <v>3126.8385072412402</v>
      </c>
      <c r="G530">
        <v>51.115756919933503</v>
      </c>
      <c r="H530" t="s">
        <v>19632</v>
      </c>
      <c r="I530" t="s">
        <v>19633</v>
      </c>
      <c r="J530" t="s">
        <v>43</v>
      </c>
      <c r="K530">
        <v>244090.74875884401</v>
      </c>
      <c r="L530">
        <v>32563.058921748099</v>
      </c>
      <c r="M530" t="s">
        <v>98</v>
      </c>
      <c r="N530" t="s">
        <v>98</v>
      </c>
      <c r="O530">
        <v>244091</v>
      </c>
      <c r="P530">
        <v>976364</v>
      </c>
      <c r="Q530">
        <v>29</v>
      </c>
      <c r="R530">
        <v>31.8494644348918</v>
      </c>
      <c r="S530" t="s">
        <v>19630</v>
      </c>
      <c r="T530">
        <v>2729</v>
      </c>
      <c r="U530">
        <v>3119.8385072412402</v>
      </c>
      <c r="V530">
        <v>51.1</v>
      </c>
      <c r="W530" t="s">
        <v>19634</v>
      </c>
      <c r="X530">
        <v>72102278</v>
      </c>
      <c r="Y530" t="s">
        <v>96</v>
      </c>
      <c r="Z530" t="s">
        <v>19630</v>
      </c>
      <c r="AA530" t="s">
        <v>19635</v>
      </c>
      <c r="AB530" t="s">
        <v>19636</v>
      </c>
      <c r="AC530" t="s">
        <v>19637</v>
      </c>
      <c r="AD530" t="s">
        <v>19638</v>
      </c>
      <c r="AE530">
        <v>29</v>
      </c>
      <c r="AF530" t="s">
        <v>19634</v>
      </c>
      <c r="AG530" t="s">
        <v>96</v>
      </c>
      <c r="AH530" t="s">
        <v>96</v>
      </c>
      <c r="AI530" t="s">
        <v>96</v>
      </c>
      <c r="AJ530" t="s">
        <v>96</v>
      </c>
      <c r="AK530">
        <v>5</v>
      </c>
      <c r="AL530">
        <v>4</v>
      </c>
      <c r="AM530">
        <v>3</v>
      </c>
      <c r="AN530">
        <v>2</v>
      </c>
      <c r="AO530">
        <v>5</v>
      </c>
      <c r="AP530">
        <v>5</v>
      </c>
    </row>
    <row r="531" spans="1:42" x14ac:dyDescent="0.25">
      <c r="A531" t="s">
        <v>19639</v>
      </c>
      <c r="B531">
        <v>31.917978826296601</v>
      </c>
      <c r="C531">
        <v>57</v>
      </c>
      <c r="D531" t="s">
        <v>346</v>
      </c>
      <c r="F531">
        <v>3140.2028013713898</v>
      </c>
      <c r="G531">
        <v>63.119597546387602</v>
      </c>
      <c r="H531" t="s">
        <v>347</v>
      </c>
      <c r="I531" t="s">
        <v>348</v>
      </c>
      <c r="J531" t="s">
        <v>3397</v>
      </c>
      <c r="K531">
        <v>185237.46769919901</v>
      </c>
      <c r="L531">
        <v>70721.431137695807</v>
      </c>
      <c r="M531" t="s">
        <v>98</v>
      </c>
      <c r="N531" t="s">
        <v>98</v>
      </c>
      <c r="O531">
        <v>185237</v>
      </c>
      <c r="P531">
        <v>740948</v>
      </c>
      <c r="Q531">
        <v>22</v>
      </c>
      <c r="R531">
        <v>31.952078826296599</v>
      </c>
      <c r="S531" t="s">
        <v>19640</v>
      </c>
      <c r="T531" t="s">
        <v>96</v>
      </c>
      <c r="U531">
        <v>3133.2028013713898</v>
      </c>
      <c r="V531">
        <v>63.1</v>
      </c>
      <c r="W531" t="s">
        <v>19641</v>
      </c>
      <c r="X531">
        <v>72102278</v>
      </c>
      <c r="Y531" t="s">
        <v>96</v>
      </c>
      <c r="Z531" t="s">
        <v>19640</v>
      </c>
      <c r="AA531" t="s">
        <v>19642</v>
      </c>
      <c r="AB531" t="s">
        <v>19639</v>
      </c>
      <c r="AC531" t="s">
        <v>19643</v>
      </c>
      <c r="AD531" t="s">
        <v>19644</v>
      </c>
      <c r="AE531">
        <v>22</v>
      </c>
      <c r="AF531" t="s">
        <v>19641</v>
      </c>
      <c r="AG531" t="s">
        <v>96</v>
      </c>
      <c r="AH531" t="s">
        <v>96</v>
      </c>
      <c r="AI531" t="s">
        <v>96</v>
      </c>
      <c r="AJ531" t="s">
        <v>96</v>
      </c>
      <c r="AK531">
        <v>5</v>
      </c>
      <c r="AL531" t="s">
        <v>96</v>
      </c>
      <c r="AM531">
        <v>3</v>
      </c>
      <c r="AN531">
        <v>2</v>
      </c>
      <c r="AO531">
        <v>5</v>
      </c>
      <c r="AP531">
        <v>5</v>
      </c>
    </row>
    <row r="532" spans="1:42" x14ac:dyDescent="0.25">
      <c r="A532" t="s">
        <v>19645</v>
      </c>
      <c r="B532">
        <v>32.153862204395402</v>
      </c>
      <c r="C532">
        <v>329</v>
      </c>
      <c r="D532" t="s">
        <v>19646</v>
      </c>
      <c r="E532">
        <v>1518</v>
      </c>
      <c r="F532">
        <v>3170.92378311838</v>
      </c>
      <c r="G532">
        <v>62.188940033245103</v>
      </c>
      <c r="H532" t="s">
        <v>19647</v>
      </c>
      <c r="I532" t="s">
        <v>19648</v>
      </c>
      <c r="J532" t="s">
        <v>43</v>
      </c>
      <c r="K532">
        <v>95436.671232273904</v>
      </c>
      <c r="L532">
        <v>49116.759672973203</v>
      </c>
      <c r="M532" t="s">
        <v>98</v>
      </c>
      <c r="N532" t="s">
        <v>98</v>
      </c>
      <c r="O532">
        <v>95437</v>
      </c>
      <c r="P532">
        <v>381748</v>
      </c>
      <c r="Q532">
        <v>11</v>
      </c>
      <c r="R532">
        <v>32.187962204395404</v>
      </c>
      <c r="S532" t="s">
        <v>19645</v>
      </c>
      <c r="T532">
        <v>1518</v>
      </c>
      <c r="U532">
        <v>3163.92378311838</v>
      </c>
      <c r="V532">
        <v>62.2</v>
      </c>
      <c r="W532" t="s">
        <v>19649</v>
      </c>
      <c r="X532">
        <v>72102278</v>
      </c>
      <c r="Y532" t="s">
        <v>96</v>
      </c>
      <c r="Z532" t="s">
        <v>19645</v>
      </c>
      <c r="AA532" t="s">
        <v>19650</v>
      </c>
      <c r="AB532" t="s">
        <v>19651</v>
      </c>
      <c r="AC532" t="s">
        <v>19652</v>
      </c>
      <c r="AD532" t="s">
        <v>19653</v>
      </c>
      <c r="AE532">
        <v>11</v>
      </c>
      <c r="AF532" t="s">
        <v>19649</v>
      </c>
      <c r="AG532" t="s">
        <v>96</v>
      </c>
      <c r="AH532" t="s">
        <v>96</v>
      </c>
      <c r="AI532" t="s">
        <v>96</v>
      </c>
      <c r="AJ532" t="s">
        <v>96</v>
      </c>
      <c r="AK532">
        <v>5</v>
      </c>
      <c r="AL532">
        <v>4</v>
      </c>
      <c r="AM532">
        <v>3</v>
      </c>
      <c r="AN532">
        <v>2</v>
      </c>
      <c r="AO532">
        <v>5</v>
      </c>
      <c r="AP532">
        <v>5</v>
      </c>
    </row>
    <row r="533" spans="1:42" x14ac:dyDescent="0.25">
      <c r="A533" t="s">
        <v>19654</v>
      </c>
      <c r="B533">
        <v>32.201006852845303</v>
      </c>
      <c r="C533">
        <v>105</v>
      </c>
      <c r="D533" t="s">
        <v>19655</v>
      </c>
      <c r="E533">
        <v>2697</v>
      </c>
      <c r="F533">
        <v>3177.0638083129002</v>
      </c>
      <c r="G533">
        <v>55.309366116393299</v>
      </c>
      <c r="H533" t="s">
        <v>19656</v>
      </c>
      <c r="I533" t="s">
        <v>19657</v>
      </c>
      <c r="J533" t="s">
        <v>43</v>
      </c>
      <c r="K533">
        <v>1956353.6454689901</v>
      </c>
      <c r="L533">
        <v>68128.0807714845</v>
      </c>
      <c r="M533" t="s">
        <v>98</v>
      </c>
      <c r="N533" t="s">
        <v>98</v>
      </c>
      <c r="O533">
        <v>1956354</v>
      </c>
      <c r="P533">
        <v>7825416</v>
      </c>
      <c r="Q533">
        <v>235</v>
      </c>
      <c r="R533">
        <v>32.235106852845306</v>
      </c>
      <c r="S533" t="s">
        <v>19654</v>
      </c>
      <c r="T533">
        <v>2697</v>
      </c>
      <c r="U533">
        <v>3170.0638083129002</v>
      </c>
      <c r="V533">
        <v>55.3</v>
      </c>
      <c r="W533" t="s">
        <v>19658</v>
      </c>
      <c r="X533">
        <v>72102278</v>
      </c>
      <c r="Y533" t="s">
        <v>96</v>
      </c>
      <c r="Z533" t="s">
        <v>19654</v>
      </c>
      <c r="AA533" t="s">
        <v>19659</v>
      </c>
      <c r="AB533" t="s">
        <v>19660</v>
      </c>
      <c r="AC533" t="s">
        <v>19661</v>
      </c>
      <c r="AD533" t="s">
        <v>19662</v>
      </c>
      <c r="AE533">
        <v>235</v>
      </c>
      <c r="AF533" t="s">
        <v>19658</v>
      </c>
      <c r="AG533" t="s">
        <v>96</v>
      </c>
      <c r="AH533" t="s">
        <v>96</v>
      </c>
      <c r="AI533" t="s">
        <v>96</v>
      </c>
      <c r="AJ533" t="s">
        <v>96</v>
      </c>
      <c r="AK533">
        <v>5</v>
      </c>
      <c r="AL533">
        <v>4</v>
      </c>
      <c r="AM533">
        <v>3</v>
      </c>
      <c r="AN533">
        <v>2</v>
      </c>
      <c r="AO533">
        <v>5</v>
      </c>
      <c r="AP533">
        <v>5</v>
      </c>
    </row>
    <row r="534" spans="1:42" x14ac:dyDescent="0.25">
      <c r="A534" t="s">
        <v>19663</v>
      </c>
      <c r="B534">
        <v>32.326368561032602</v>
      </c>
      <c r="C534">
        <v>83</v>
      </c>
      <c r="D534" t="s">
        <v>10279</v>
      </c>
      <c r="E534">
        <v>860</v>
      </c>
      <c r="F534">
        <v>3193.3906677128098</v>
      </c>
      <c r="G534">
        <v>58.0533779444673</v>
      </c>
      <c r="H534" t="s">
        <v>10280</v>
      </c>
      <c r="I534" t="s">
        <v>85</v>
      </c>
      <c r="J534" t="s">
        <v>43</v>
      </c>
      <c r="K534">
        <v>951435.10311190202</v>
      </c>
      <c r="L534">
        <v>103562.026407596</v>
      </c>
      <c r="M534">
        <v>439243.806430939</v>
      </c>
      <c r="N534">
        <v>439243.806430939</v>
      </c>
      <c r="O534">
        <v>512191</v>
      </c>
      <c r="P534">
        <v>2048764</v>
      </c>
      <c r="Q534">
        <v>62</v>
      </c>
      <c r="R534">
        <v>32.360468561032604</v>
      </c>
      <c r="S534" t="s">
        <v>19664</v>
      </c>
      <c r="T534">
        <v>860</v>
      </c>
      <c r="U534">
        <v>3186.3906677128098</v>
      </c>
      <c r="V534">
        <v>58.1</v>
      </c>
      <c r="W534" t="s">
        <v>19665</v>
      </c>
      <c r="X534">
        <v>72102278</v>
      </c>
      <c r="Y534" t="s">
        <v>96</v>
      </c>
      <c r="Z534" t="s">
        <v>19664</v>
      </c>
      <c r="AA534" t="s">
        <v>19666</v>
      </c>
      <c r="AB534" t="s">
        <v>19663</v>
      </c>
      <c r="AC534" t="s">
        <v>19667</v>
      </c>
      <c r="AD534" t="s">
        <v>12206</v>
      </c>
      <c r="AE534">
        <v>62</v>
      </c>
      <c r="AF534" t="s">
        <v>19665</v>
      </c>
      <c r="AG534" t="s">
        <v>96</v>
      </c>
      <c r="AH534" t="s">
        <v>96</v>
      </c>
      <c r="AI534" t="s">
        <v>96</v>
      </c>
      <c r="AJ534" t="s">
        <v>96</v>
      </c>
      <c r="AK534">
        <v>5</v>
      </c>
      <c r="AL534">
        <v>4</v>
      </c>
      <c r="AM534">
        <v>3</v>
      </c>
      <c r="AN534">
        <v>2</v>
      </c>
      <c r="AO534">
        <v>5</v>
      </c>
      <c r="AP534">
        <v>5</v>
      </c>
    </row>
    <row r="535" spans="1:42" x14ac:dyDescent="0.25">
      <c r="A535" t="s">
        <v>5561</v>
      </c>
      <c r="B535">
        <v>32.338358221235303</v>
      </c>
      <c r="C535">
        <v>97</v>
      </c>
      <c r="D535" t="s">
        <v>19548</v>
      </c>
      <c r="E535">
        <v>1227</v>
      </c>
      <c r="F535">
        <v>3194.9521771977502</v>
      </c>
      <c r="G535">
        <v>55.767093352141103</v>
      </c>
      <c r="H535" t="s">
        <v>19549</v>
      </c>
      <c r="I535" t="s">
        <v>19550</v>
      </c>
      <c r="J535" t="s">
        <v>43</v>
      </c>
      <c r="K535">
        <v>269256.41030701401</v>
      </c>
      <c r="L535">
        <v>108741.030245899</v>
      </c>
      <c r="M535" t="s">
        <v>98</v>
      </c>
      <c r="N535" t="s">
        <v>98</v>
      </c>
      <c r="O535">
        <v>269256</v>
      </c>
      <c r="P535">
        <v>1077024</v>
      </c>
      <c r="Q535">
        <v>32</v>
      </c>
      <c r="R535">
        <v>32.372458221235306</v>
      </c>
      <c r="S535" t="s">
        <v>5562</v>
      </c>
      <c r="T535">
        <v>1227</v>
      </c>
      <c r="U535">
        <v>3187.9521771977502</v>
      </c>
      <c r="V535">
        <v>55.8</v>
      </c>
      <c r="W535" t="s">
        <v>19668</v>
      </c>
      <c r="X535">
        <v>72102278</v>
      </c>
      <c r="Y535" t="s">
        <v>96</v>
      </c>
      <c r="Z535" t="s">
        <v>5562</v>
      </c>
      <c r="AA535" t="s">
        <v>6155</v>
      </c>
      <c r="AB535" t="s">
        <v>5561</v>
      </c>
      <c r="AC535" t="s">
        <v>6156</v>
      </c>
      <c r="AD535" t="s">
        <v>5560</v>
      </c>
      <c r="AE535">
        <v>32</v>
      </c>
      <c r="AF535" t="s">
        <v>19668</v>
      </c>
      <c r="AG535" t="s">
        <v>96</v>
      </c>
      <c r="AH535" t="s">
        <v>96</v>
      </c>
      <c r="AI535" t="s">
        <v>96</v>
      </c>
      <c r="AJ535" t="s">
        <v>96</v>
      </c>
      <c r="AK535">
        <v>5</v>
      </c>
      <c r="AL535">
        <v>4</v>
      </c>
      <c r="AM535">
        <v>3</v>
      </c>
      <c r="AN535">
        <v>2</v>
      </c>
      <c r="AO535">
        <v>5</v>
      </c>
      <c r="AP535">
        <v>5</v>
      </c>
    </row>
    <row r="536" spans="1:42" x14ac:dyDescent="0.25">
      <c r="A536" t="s">
        <v>17993</v>
      </c>
      <c r="B536">
        <v>32.515309550675902</v>
      </c>
      <c r="C536">
        <v>191</v>
      </c>
      <c r="D536" t="s">
        <v>8564</v>
      </c>
      <c r="E536">
        <v>2849</v>
      </c>
      <c r="F536">
        <v>3217.9979662044302</v>
      </c>
      <c r="G536">
        <v>54.136222523190902</v>
      </c>
      <c r="H536" t="s">
        <v>8565</v>
      </c>
      <c r="I536" t="s">
        <v>2128</v>
      </c>
      <c r="J536" t="s">
        <v>43</v>
      </c>
      <c r="K536">
        <v>193297.335539714</v>
      </c>
      <c r="L536">
        <v>57214.517735389003</v>
      </c>
      <c r="M536">
        <v>139644.26485432999</v>
      </c>
      <c r="N536">
        <v>139644.26485432999</v>
      </c>
      <c r="O536">
        <v>53653</v>
      </c>
      <c r="P536">
        <v>214612</v>
      </c>
      <c r="Q536">
        <v>6</v>
      </c>
      <c r="R536">
        <v>32.549409550675904</v>
      </c>
      <c r="S536" t="s">
        <v>17993</v>
      </c>
      <c r="T536">
        <v>2849</v>
      </c>
      <c r="U536">
        <v>3210.9979662044302</v>
      </c>
      <c r="V536">
        <v>54.1</v>
      </c>
      <c r="W536" t="s">
        <v>19669</v>
      </c>
      <c r="X536">
        <v>72102278</v>
      </c>
      <c r="Y536" t="s">
        <v>96</v>
      </c>
      <c r="Z536" t="s">
        <v>17993</v>
      </c>
      <c r="AA536" t="s">
        <v>17997</v>
      </c>
      <c r="AB536" t="s">
        <v>18001</v>
      </c>
      <c r="AC536" t="s">
        <v>17999</v>
      </c>
      <c r="AD536" t="s">
        <v>19670</v>
      </c>
      <c r="AE536">
        <v>6</v>
      </c>
      <c r="AF536" t="s">
        <v>19669</v>
      </c>
      <c r="AG536" t="s">
        <v>96</v>
      </c>
      <c r="AH536" t="s">
        <v>96</v>
      </c>
      <c r="AI536" t="s">
        <v>96</v>
      </c>
      <c r="AJ536" t="s">
        <v>96</v>
      </c>
      <c r="AK536">
        <v>5</v>
      </c>
      <c r="AL536">
        <v>4</v>
      </c>
      <c r="AM536">
        <v>3</v>
      </c>
      <c r="AN536">
        <v>2</v>
      </c>
      <c r="AO536">
        <v>5</v>
      </c>
      <c r="AP536">
        <v>5</v>
      </c>
    </row>
    <row r="537" spans="1:42" x14ac:dyDescent="0.25">
      <c r="A537" t="s">
        <v>19671</v>
      </c>
      <c r="B537">
        <v>32.614664453836603</v>
      </c>
      <c r="C537">
        <v>57.099998474121101</v>
      </c>
      <c r="D537" t="s">
        <v>196</v>
      </c>
      <c r="E537">
        <v>1972</v>
      </c>
      <c r="F537">
        <v>3230.9377510721802</v>
      </c>
      <c r="G537">
        <v>51.583150078364099</v>
      </c>
      <c r="H537" t="s">
        <v>197</v>
      </c>
      <c r="I537" t="s">
        <v>198</v>
      </c>
      <c r="J537" t="s">
        <v>43</v>
      </c>
      <c r="K537">
        <v>331715.36457476899</v>
      </c>
      <c r="L537">
        <v>67164.2479736307</v>
      </c>
      <c r="M537" t="s">
        <v>98</v>
      </c>
      <c r="N537" t="s">
        <v>98</v>
      </c>
      <c r="O537">
        <v>331715</v>
      </c>
      <c r="P537">
        <v>1326860</v>
      </c>
      <c r="Q537">
        <v>40</v>
      </c>
      <c r="R537">
        <v>32.648764453836606</v>
      </c>
      <c r="S537" t="s">
        <v>19671</v>
      </c>
      <c r="T537">
        <v>1972</v>
      </c>
      <c r="U537">
        <v>3223.9377510721802</v>
      </c>
      <c r="V537">
        <v>51.6</v>
      </c>
      <c r="W537" t="s">
        <v>19672</v>
      </c>
      <c r="X537">
        <v>72102278</v>
      </c>
      <c r="Y537" t="s">
        <v>96</v>
      </c>
      <c r="Z537" t="s">
        <v>19671</v>
      </c>
      <c r="AA537" t="s">
        <v>19673</v>
      </c>
      <c r="AB537" t="s">
        <v>19674</v>
      </c>
      <c r="AC537" t="s">
        <v>19675</v>
      </c>
      <c r="AD537" t="s">
        <v>19676</v>
      </c>
      <c r="AE537">
        <v>40</v>
      </c>
      <c r="AF537" t="s">
        <v>19672</v>
      </c>
      <c r="AG537" t="s">
        <v>96</v>
      </c>
      <c r="AH537" t="s">
        <v>96</v>
      </c>
      <c r="AI537" t="s">
        <v>96</v>
      </c>
      <c r="AJ537" t="s">
        <v>96</v>
      </c>
      <c r="AK537">
        <v>5</v>
      </c>
      <c r="AL537">
        <v>4</v>
      </c>
      <c r="AM537">
        <v>3</v>
      </c>
      <c r="AN537">
        <v>2</v>
      </c>
      <c r="AO537">
        <v>5</v>
      </c>
      <c r="AP537">
        <v>5</v>
      </c>
    </row>
    <row r="538" spans="1:42" x14ac:dyDescent="0.25">
      <c r="A538" t="s">
        <v>19677</v>
      </c>
      <c r="B538">
        <v>32.643530747094502</v>
      </c>
      <c r="C538">
        <v>223</v>
      </c>
      <c r="D538" t="s">
        <v>19678</v>
      </c>
      <c r="F538">
        <v>3234.6972396611</v>
      </c>
      <c r="G538">
        <v>53.489606105129802</v>
      </c>
      <c r="H538" t="s">
        <v>19679</v>
      </c>
      <c r="I538" t="s">
        <v>19680</v>
      </c>
      <c r="J538" t="s">
        <v>3397</v>
      </c>
      <c r="K538">
        <v>345480.56538646598</v>
      </c>
      <c r="L538">
        <v>184527.604039186</v>
      </c>
      <c r="M538" t="s">
        <v>98</v>
      </c>
      <c r="N538" t="s">
        <v>98</v>
      </c>
      <c r="O538">
        <v>345481</v>
      </c>
      <c r="P538">
        <v>1381924</v>
      </c>
      <c r="Q538">
        <v>42</v>
      </c>
      <c r="R538">
        <v>32.677630747094497</v>
      </c>
      <c r="S538" t="s">
        <v>19681</v>
      </c>
      <c r="T538" t="s">
        <v>96</v>
      </c>
      <c r="U538">
        <v>3227.6972396611</v>
      </c>
      <c r="V538">
        <v>53.5</v>
      </c>
      <c r="W538" t="s">
        <v>19682</v>
      </c>
      <c r="X538">
        <v>72102278</v>
      </c>
      <c r="Y538" t="s">
        <v>96</v>
      </c>
      <c r="Z538" t="s">
        <v>19681</v>
      </c>
      <c r="AA538" t="s">
        <v>19683</v>
      </c>
      <c r="AB538" t="s">
        <v>19677</v>
      </c>
      <c r="AC538" t="s">
        <v>19684</v>
      </c>
      <c r="AD538" t="s">
        <v>19685</v>
      </c>
      <c r="AE538">
        <v>42</v>
      </c>
      <c r="AF538" t="s">
        <v>19682</v>
      </c>
      <c r="AG538" t="s">
        <v>96</v>
      </c>
      <c r="AH538" t="s">
        <v>96</v>
      </c>
      <c r="AI538" t="s">
        <v>96</v>
      </c>
      <c r="AJ538" t="s">
        <v>96</v>
      </c>
      <c r="AK538">
        <v>5</v>
      </c>
      <c r="AL538" t="s">
        <v>96</v>
      </c>
      <c r="AM538">
        <v>3</v>
      </c>
      <c r="AN538">
        <v>2</v>
      </c>
      <c r="AO538">
        <v>5</v>
      </c>
      <c r="AP538">
        <v>5</v>
      </c>
    </row>
    <row r="539" spans="1:42" x14ac:dyDescent="0.25">
      <c r="A539" t="s">
        <v>19686</v>
      </c>
      <c r="B539">
        <v>32.843011953548299</v>
      </c>
      <c r="C539">
        <v>264.89999389648398</v>
      </c>
      <c r="D539" t="s">
        <v>6314</v>
      </c>
      <c r="E539">
        <v>2458</v>
      </c>
      <c r="F539">
        <v>3260.6772750147002</v>
      </c>
      <c r="G539">
        <v>52.75086769048</v>
      </c>
      <c r="H539" t="s">
        <v>6315</v>
      </c>
      <c r="I539" t="s">
        <v>6316</v>
      </c>
      <c r="J539" t="s">
        <v>43</v>
      </c>
      <c r="K539">
        <v>19176.863340189801</v>
      </c>
      <c r="L539">
        <v>3745.4312519535201</v>
      </c>
      <c r="M539" t="s">
        <v>98</v>
      </c>
      <c r="N539" t="s">
        <v>98</v>
      </c>
      <c r="O539">
        <v>19177</v>
      </c>
      <c r="P539">
        <v>76708</v>
      </c>
      <c r="Q539">
        <v>2</v>
      </c>
      <c r="R539">
        <v>32.877111953548294</v>
      </c>
      <c r="S539" t="s">
        <v>19687</v>
      </c>
      <c r="T539">
        <v>2458</v>
      </c>
      <c r="U539">
        <v>3253.6772750147002</v>
      </c>
      <c r="V539">
        <v>52.8</v>
      </c>
      <c r="W539" t="s">
        <v>19688</v>
      </c>
      <c r="X539">
        <v>72102278</v>
      </c>
      <c r="Y539" t="s">
        <v>96</v>
      </c>
      <c r="Z539" t="s">
        <v>19687</v>
      </c>
      <c r="AA539" t="s">
        <v>19689</v>
      </c>
      <c r="AB539" t="s">
        <v>19686</v>
      </c>
      <c r="AC539" t="s">
        <v>19690</v>
      </c>
      <c r="AD539" t="s">
        <v>19691</v>
      </c>
      <c r="AE539">
        <v>2</v>
      </c>
      <c r="AF539" t="s">
        <v>19688</v>
      </c>
      <c r="AG539" t="s">
        <v>96</v>
      </c>
      <c r="AH539" t="s">
        <v>96</v>
      </c>
      <c r="AI539" t="s">
        <v>96</v>
      </c>
      <c r="AJ539" t="s">
        <v>96</v>
      </c>
      <c r="AK539">
        <v>5</v>
      </c>
      <c r="AL539">
        <v>4</v>
      </c>
      <c r="AM539">
        <v>3</v>
      </c>
      <c r="AN539">
        <v>2</v>
      </c>
      <c r="AO539">
        <v>5</v>
      </c>
      <c r="AP539">
        <v>5</v>
      </c>
    </row>
    <row r="540" spans="1:42" x14ac:dyDescent="0.25">
      <c r="A540" t="s">
        <v>19692</v>
      </c>
      <c r="B540">
        <v>33.070248706591798</v>
      </c>
      <c r="C540">
        <v>252.90000915527301</v>
      </c>
      <c r="D540" t="s">
        <v>19693</v>
      </c>
      <c r="E540">
        <v>3115</v>
      </c>
      <c r="F540">
        <v>3290.2721375215801</v>
      </c>
      <c r="G540">
        <v>65.338396969624</v>
      </c>
      <c r="H540" t="s">
        <v>19694</v>
      </c>
      <c r="I540" t="s">
        <v>19695</v>
      </c>
      <c r="J540" t="s">
        <v>43</v>
      </c>
      <c r="K540">
        <v>20990.038220254399</v>
      </c>
      <c r="L540">
        <v>12423.755048827899</v>
      </c>
      <c r="M540" t="s">
        <v>98</v>
      </c>
      <c r="N540" t="s">
        <v>98</v>
      </c>
      <c r="O540">
        <v>20990</v>
      </c>
      <c r="P540">
        <v>83960</v>
      </c>
      <c r="Q540">
        <v>3</v>
      </c>
      <c r="R540">
        <v>33.104348706591793</v>
      </c>
      <c r="S540" t="s">
        <v>19692</v>
      </c>
      <c r="T540">
        <v>3115</v>
      </c>
      <c r="U540">
        <v>3283.2721375215801</v>
      </c>
      <c r="V540">
        <v>65.3</v>
      </c>
      <c r="W540" t="s">
        <v>19696</v>
      </c>
      <c r="X540">
        <v>72102278</v>
      </c>
      <c r="Y540" t="s">
        <v>96</v>
      </c>
      <c r="Z540" t="s">
        <v>19692</v>
      </c>
      <c r="AA540" t="s">
        <v>19697</v>
      </c>
      <c r="AB540" t="s">
        <v>19698</v>
      </c>
      <c r="AC540" t="s">
        <v>19699</v>
      </c>
      <c r="AD540" t="s">
        <v>19700</v>
      </c>
      <c r="AE540">
        <v>3</v>
      </c>
      <c r="AF540" t="s">
        <v>19696</v>
      </c>
      <c r="AG540" t="s">
        <v>96</v>
      </c>
      <c r="AH540" t="s">
        <v>96</v>
      </c>
      <c r="AI540" t="s">
        <v>96</v>
      </c>
      <c r="AJ540" t="s">
        <v>96</v>
      </c>
      <c r="AK540">
        <v>5</v>
      </c>
      <c r="AL540">
        <v>4</v>
      </c>
      <c r="AM540">
        <v>3</v>
      </c>
      <c r="AN540">
        <v>2</v>
      </c>
      <c r="AO540">
        <v>5</v>
      </c>
      <c r="AP540">
        <v>5</v>
      </c>
    </row>
    <row r="541" spans="1:42" x14ac:dyDescent="0.25">
      <c r="A541" t="s">
        <v>19701</v>
      </c>
      <c r="B541">
        <v>33.530936624027298</v>
      </c>
      <c r="C541">
        <v>329</v>
      </c>
      <c r="D541" t="s">
        <v>19702</v>
      </c>
      <c r="E541">
        <v>2128</v>
      </c>
      <c r="F541">
        <v>3350.2712151024698</v>
      </c>
      <c r="G541">
        <v>58.0972256849658</v>
      </c>
      <c r="H541" t="s">
        <v>19703</v>
      </c>
      <c r="I541" t="s">
        <v>19704</v>
      </c>
      <c r="J541" t="s">
        <v>43</v>
      </c>
      <c r="K541">
        <v>36541.885695181802</v>
      </c>
      <c r="L541">
        <v>15231.9029809575</v>
      </c>
      <c r="M541" t="s">
        <v>98</v>
      </c>
      <c r="N541" t="s">
        <v>98</v>
      </c>
      <c r="O541">
        <v>36542</v>
      </c>
      <c r="P541">
        <v>146168</v>
      </c>
      <c r="Q541">
        <v>4</v>
      </c>
      <c r="R541">
        <v>33.5650366240273</v>
      </c>
      <c r="S541" t="s">
        <v>19705</v>
      </c>
      <c r="T541">
        <v>2128</v>
      </c>
      <c r="U541">
        <v>3343.2712151024698</v>
      </c>
      <c r="V541">
        <v>58.1</v>
      </c>
      <c r="W541" t="s">
        <v>19706</v>
      </c>
      <c r="X541">
        <v>72102278</v>
      </c>
      <c r="Y541" t="s">
        <v>96</v>
      </c>
      <c r="Z541" t="s">
        <v>19705</v>
      </c>
      <c r="AA541" t="s">
        <v>19707</v>
      </c>
      <c r="AB541" t="s">
        <v>19701</v>
      </c>
      <c r="AC541" t="s">
        <v>19708</v>
      </c>
      <c r="AD541" t="s">
        <v>19709</v>
      </c>
      <c r="AE541">
        <v>4</v>
      </c>
      <c r="AF541" t="s">
        <v>19706</v>
      </c>
      <c r="AG541" t="s">
        <v>96</v>
      </c>
      <c r="AH541" t="s">
        <v>96</v>
      </c>
      <c r="AI541" t="s">
        <v>96</v>
      </c>
      <c r="AJ541" t="s">
        <v>96</v>
      </c>
      <c r="AK541">
        <v>5</v>
      </c>
      <c r="AL541">
        <v>4</v>
      </c>
      <c r="AM541">
        <v>3</v>
      </c>
      <c r="AN541">
        <v>2</v>
      </c>
      <c r="AO541">
        <v>5</v>
      </c>
      <c r="AP541">
        <v>5</v>
      </c>
    </row>
    <row r="542" spans="1:42" x14ac:dyDescent="0.25">
      <c r="A542" t="s">
        <v>19710</v>
      </c>
      <c r="B542">
        <v>33.614403455964201</v>
      </c>
      <c r="C542">
        <v>190.90000915527301</v>
      </c>
      <c r="D542" t="s">
        <v>7225</v>
      </c>
      <c r="E542">
        <v>2009</v>
      </c>
      <c r="F542">
        <v>3361.14176919188</v>
      </c>
      <c r="G542">
        <v>51.750399272645801</v>
      </c>
      <c r="H542" t="s">
        <v>7226</v>
      </c>
      <c r="I542" t="s">
        <v>7227</v>
      </c>
      <c r="J542" t="s">
        <v>43</v>
      </c>
      <c r="K542">
        <v>110627.00143607</v>
      </c>
      <c r="L542">
        <v>63049.859064125398</v>
      </c>
      <c r="M542" t="s">
        <v>98</v>
      </c>
      <c r="N542" t="s">
        <v>98</v>
      </c>
      <c r="O542">
        <v>110627</v>
      </c>
      <c r="P542">
        <v>442508</v>
      </c>
      <c r="Q542">
        <v>13</v>
      </c>
      <c r="R542">
        <v>33.648503455964203</v>
      </c>
      <c r="S542" t="s">
        <v>19710</v>
      </c>
      <c r="T542">
        <v>2009</v>
      </c>
      <c r="U542">
        <v>3354.14176919188</v>
      </c>
      <c r="V542">
        <v>51.8</v>
      </c>
      <c r="W542" t="s">
        <v>19711</v>
      </c>
      <c r="X542">
        <v>72102278</v>
      </c>
      <c r="Y542" t="s">
        <v>96</v>
      </c>
      <c r="Z542" t="s">
        <v>19710</v>
      </c>
      <c r="AA542" t="s">
        <v>19712</v>
      </c>
      <c r="AB542" t="s">
        <v>19713</v>
      </c>
      <c r="AC542" t="s">
        <v>19714</v>
      </c>
      <c r="AD542" t="s">
        <v>19715</v>
      </c>
      <c r="AE542">
        <v>13</v>
      </c>
      <c r="AF542" t="s">
        <v>19711</v>
      </c>
      <c r="AG542" t="s">
        <v>96</v>
      </c>
      <c r="AH542" t="s">
        <v>96</v>
      </c>
      <c r="AI542" t="s">
        <v>96</v>
      </c>
      <c r="AJ542" t="s">
        <v>96</v>
      </c>
      <c r="AK542">
        <v>5</v>
      </c>
      <c r="AL542">
        <v>4</v>
      </c>
      <c r="AM542">
        <v>3</v>
      </c>
      <c r="AN542">
        <v>2</v>
      </c>
      <c r="AO542">
        <v>5</v>
      </c>
      <c r="AP542">
        <v>5</v>
      </c>
    </row>
    <row r="543" spans="1:42" x14ac:dyDescent="0.25">
      <c r="A543" t="s">
        <v>19716</v>
      </c>
      <c r="B543">
        <v>33.745347248504601</v>
      </c>
      <c r="C543">
        <v>111</v>
      </c>
      <c r="D543" t="s">
        <v>19717</v>
      </c>
      <c r="E543">
        <v>1108</v>
      </c>
      <c r="F543">
        <v>3378.1956281493699</v>
      </c>
      <c r="G543">
        <v>54.493131294232697</v>
      </c>
      <c r="H543" t="s">
        <v>19718</v>
      </c>
      <c r="I543" t="s">
        <v>19719</v>
      </c>
      <c r="J543" t="s">
        <v>43</v>
      </c>
      <c r="K543">
        <v>707488.87108127703</v>
      </c>
      <c r="L543">
        <v>107982.995538086</v>
      </c>
      <c r="M543" t="s">
        <v>98</v>
      </c>
      <c r="N543" t="s">
        <v>98</v>
      </c>
      <c r="O543">
        <v>707489</v>
      </c>
      <c r="P543">
        <v>2829956</v>
      </c>
      <c r="Q543">
        <v>85</v>
      </c>
      <c r="R543">
        <v>33.779447248504596</v>
      </c>
      <c r="S543" t="s">
        <v>19720</v>
      </c>
      <c r="T543">
        <v>1108</v>
      </c>
      <c r="U543">
        <v>3371.1956281493699</v>
      </c>
      <c r="V543">
        <v>54.5</v>
      </c>
      <c r="W543" t="s">
        <v>19721</v>
      </c>
      <c r="X543">
        <v>72102278</v>
      </c>
      <c r="Y543" t="s">
        <v>96</v>
      </c>
      <c r="Z543" t="s">
        <v>19720</v>
      </c>
      <c r="AA543" t="s">
        <v>19722</v>
      </c>
      <c r="AB543" t="s">
        <v>19716</v>
      </c>
      <c r="AC543" t="s">
        <v>19723</v>
      </c>
      <c r="AD543" t="s">
        <v>19724</v>
      </c>
      <c r="AE543">
        <v>85</v>
      </c>
      <c r="AF543" t="s">
        <v>19721</v>
      </c>
      <c r="AG543" t="s">
        <v>96</v>
      </c>
      <c r="AH543" t="s">
        <v>96</v>
      </c>
      <c r="AI543" t="s">
        <v>96</v>
      </c>
      <c r="AJ543" t="s">
        <v>96</v>
      </c>
      <c r="AK543">
        <v>5</v>
      </c>
      <c r="AL543">
        <v>4</v>
      </c>
      <c r="AM543">
        <v>3</v>
      </c>
      <c r="AN543">
        <v>2</v>
      </c>
      <c r="AO543">
        <v>5</v>
      </c>
      <c r="AP543">
        <v>5</v>
      </c>
    </row>
    <row r="544" spans="1:42" x14ac:dyDescent="0.25">
      <c r="A544" t="s">
        <v>19725</v>
      </c>
      <c r="B544">
        <v>33.748937777110797</v>
      </c>
      <c r="C544">
        <v>71.099998474121094</v>
      </c>
      <c r="D544" t="s">
        <v>19726</v>
      </c>
      <c r="E544">
        <v>1103</v>
      </c>
      <c r="F544">
        <v>3378.6632514497601</v>
      </c>
      <c r="G544">
        <v>58.573806243293397</v>
      </c>
      <c r="H544" t="s">
        <v>19727</v>
      </c>
      <c r="I544" t="s">
        <v>76</v>
      </c>
      <c r="J544" t="s">
        <v>43</v>
      </c>
      <c r="K544">
        <v>514194.27678616601</v>
      </c>
      <c r="L544">
        <v>173613.78377939999</v>
      </c>
      <c r="M544" t="s">
        <v>98</v>
      </c>
      <c r="N544" t="s">
        <v>98</v>
      </c>
      <c r="O544">
        <v>514194</v>
      </c>
      <c r="P544">
        <v>2056776</v>
      </c>
      <c r="Q544">
        <v>62</v>
      </c>
      <c r="R544">
        <v>33.783037777110792</v>
      </c>
      <c r="S544" t="s">
        <v>19728</v>
      </c>
      <c r="T544">
        <v>1103</v>
      </c>
      <c r="U544">
        <v>3371.6632514497601</v>
      </c>
      <c r="V544">
        <v>58.6</v>
      </c>
      <c r="W544" t="s">
        <v>19729</v>
      </c>
      <c r="X544">
        <v>72102278</v>
      </c>
      <c r="Y544" t="s">
        <v>96</v>
      </c>
      <c r="Z544" t="s">
        <v>19728</v>
      </c>
      <c r="AA544" t="s">
        <v>19730</v>
      </c>
      <c r="AB544" t="s">
        <v>19725</v>
      </c>
      <c r="AC544" t="s">
        <v>19731</v>
      </c>
      <c r="AD544" t="s">
        <v>19732</v>
      </c>
      <c r="AE544">
        <v>62</v>
      </c>
      <c r="AF544" t="s">
        <v>19729</v>
      </c>
      <c r="AG544" t="s">
        <v>96</v>
      </c>
      <c r="AH544" t="s">
        <v>96</v>
      </c>
      <c r="AI544" t="s">
        <v>96</v>
      </c>
      <c r="AJ544" t="s">
        <v>96</v>
      </c>
      <c r="AK544">
        <v>5</v>
      </c>
      <c r="AL544">
        <v>4</v>
      </c>
      <c r="AM544">
        <v>3</v>
      </c>
      <c r="AN544">
        <v>2</v>
      </c>
      <c r="AO544">
        <v>5</v>
      </c>
      <c r="AP544">
        <v>5</v>
      </c>
    </row>
    <row r="545" spans="1:42" x14ac:dyDescent="0.25">
      <c r="A545" t="s">
        <v>19725</v>
      </c>
      <c r="B545">
        <v>33.749741795321903</v>
      </c>
      <c r="C545">
        <v>71</v>
      </c>
      <c r="D545" t="s">
        <v>19733</v>
      </c>
      <c r="E545">
        <v>3654</v>
      </c>
      <c r="F545">
        <v>3378.7679651815401</v>
      </c>
      <c r="G545">
        <v>51.679539766283703</v>
      </c>
      <c r="H545" t="s">
        <v>19734</v>
      </c>
      <c r="I545" t="s">
        <v>19735</v>
      </c>
      <c r="J545" t="s">
        <v>43</v>
      </c>
      <c r="K545">
        <v>3440154.84093737</v>
      </c>
      <c r="L545">
        <v>173613.78377939999</v>
      </c>
      <c r="M545" t="s">
        <v>98</v>
      </c>
      <c r="N545" t="s">
        <v>98</v>
      </c>
      <c r="O545">
        <v>3440155</v>
      </c>
      <c r="P545">
        <v>13760620</v>
      </c>
      <c r="Q545">
        <v>414</v>
      </c>
      <c r="R545">
        <v>33.783841795321905</v>
      </c>
      <c r="S545" t="s">
        <v>19728</v>
      </c>
      <c r="T545">
        <v>3654</v>
      </c>
      <c r="U545">
        <v>3371.7679651815401</v>
      </c>
      <c r="V545">
        <v>51.7</v>
      </c>
      <c r="W545" t="s">
        <v>19729</v>
      </c>
      <c r="X545">
        <v>72102278</v>
      </c>
      <c r="Y545" t="s">
        <v>96</v>
      </c>
      <c r="Z545" t="s">
        <v>19728</v>
      </c>
      <c r="AA545" t="s">
        <v>19730</v>
      </c>
      <c r="AB545" t="s">
        <v>19725</v>
      </c>
      <c r="AC545" t="s">
        <v>19731</v>
      </c>
      <c r="AD545" t="s">
        <v>19732</v>
      </c>
      <c r="AE545">
        <v>414</v>
      </c>
      <c r="AF545" t="s">
        <v>19729</v>
      </c>
      <c r="AG545" t="s">
        <v>96</v>
      </c>
      <c r="AH545" t="s">
        <v>96</v>
      </c>
      <c r="AI545" t="s">
        <v>96</v>
      </c>
      <c r="AJ545" t="s">
        <v>96</v>
      </c>
      <c r="AK545">
        <v>5</v>
      </c>
      <c r="AL545">
        <v>4</v>
      </c>
      <c r="AM545">
        <v>3</v>
      </c>
      <c r="AN545">
        <v>2</v>
      </c>
      <c r="AO545">
        <v>5</v>
      </c>
      <c r="AP545">
        <v>5</v>
      </c>
    </row>
    <row r="546" spans="1:42" x14ac:dyDescent="0.25">
      <c r="A546" t="s">
        <v>19736</v>
      </c>
      <c r="B546">
        <v>33.759561900056703</v>
      </c>
      <c r="C546">
        <v>89</v>
      </c>
      <c r="D546" t="s">
        <v>19737</v>
      </c>
      <c r="E546">
        <v>1160</v>
      </c>
      <c r="F546">
        <v>3380.0469160798302</v>
      </c>
      <c r="G546">
        <v>52.488914978924399</v>
      </c>
      <c r="H546" t="s">
        <v>19738</v>
      </c>
      <c r="I546" t="s">
        <v>19739</v>
      </c>
      <c r="J546" t="s">
        <v>43</v>
      </c>
      <c r="K546">
        <v>271884.80671278102</v>
      </c>
      <c r="L546">
        <v>79951.187931025197</v>
      </c>
      <c r="M546" t="s">
        <v>98</v>
      </c>
      <c r="N546" t="s">
        <v>98</v>
      </c>
      <c r="O546">
        <v>271885</v>
      </c>
      <c r="P546">
        <v>1087540</v>
      </c>
      <c r="Q546">
        <v>33</v>
      </c>
      <c r="R546">
        <v>33.793661900056705</v>
      </c>
      <c r="S546" t="s">
        <v>19736</v>
      </c>
      <c r="T546">
        <v>1160</v>
      </c>
      <c r="U546">
        <v>3373.0469160798302</v>
      </c>
      <c r="V546">
        <v>52.5</v>
      </c>
      <c r="W546" t="s">
        <v>19740</v>
      </c>
      <c r="X546">
        <v>72102278</v>
      </c>
      <c r="Y546" t="s">
        <v>96</v>
      </c>
      <c r="Z546" t="s">
        <v>19736</v>
      </c>
      <c r="AA546" t="s">
        <v>19741</v>
      </c>
      <c r="AB546" t="s">
        <v>19742</v>
      </c>
      <c r="AC546" t="s">
        <v>19743</v>
      </c>
      <c r="AD546" t="s">
        <v>19744</v>
      </c>
      <c r="AE546">
        <v>33</v>
      </c>
      <c r="AF546" t="s">
        <v>19740</v>
      </c>
      <c r="AG546" t="s">
        <v>96</v>
      </c>
      <c r="AH546" t="s">
        <v>96</v>
      </c>
      <c r="AI546" t="s">
        <v>96</v>
      </c>
      <c r="AJ546" t="s">
        <v>96</v>
      </c>
      <c r="AK546">
        <v>5</v>
      </c>
      <c r="AL546">
        <v>4</v>
      </c>
      <c r="AM546">
        <v>3</v>
      </c>
      <c r="AN546">
        <v>2</v>
      </c>
      <c r="AO546">
        <v>5</v>
      </c>
      <c r="AP546">
        <v>5</v>
      </c>
    </row>
    <row r="547" spans="1:42" x14ac:dyDescent="0.25">
      <c r="A547" t="s">
        <v>19745</v>
      </c>
      <c r="B547">
        <v>33.759589993207697</v>
      </c>
      <c r="C547">
        <v>87.099998474121094</v>
      </c>
      <c r="D547" t="s">
        <v>17104</v>
      </c>
      <c r="E547">
        <v>776</v>
      </c>
      <c r="F547">
        <v>3380.0505748759201</v>
      </c>
      <c r="G547">
        <v>58.045895969705001</v>
      </c>
      <c r="H547" t="s">
        <v>17105</v>
      </c>
      <c r="I547" t="s">
        <v>17106</v>
      </c>
      <c r="J547" t="s">
        <v>43</v>
      </c>
      <c r="K547">
        <v>268697.18639315403</v>
      </c>
      <c r="L547">
        <v>89010.0180548106</v>
      </c>
      <c r="M547" t="s">
        <v>98</v>
      </c>
      <c r="N547" t="s">
        <v>98</v>
      </c>
      <c r="O547">
        <v>268697</v>
      </c>
      <c r="P547">
        <v>1074788</v>
      </c>
      <c r="Q547">
        <v>32</v>
      </c>
      <c r="R547">
        <v>33.793689993207693</v>
      </c>
      <c r="S547" t="s">
        <v>19745</v>
      </c>
      <c r="T547">
        <v>776</v>
      </c>
      <c r="U547">
        <v>3373.0505748759201</v>
      </c>
      <c r="V547">
        <v>58</v>
      </c>
      <c r="W547" t="s">
        <v>19746</v>
      </c>
      <c r="X547">
        <v>72102278</v>
      </c>
      <c r="Y547" t="s">
        <v>96</v>
      </c>
      <c r="Z547" t="s">
        <v>19745</v>
      </c>
      <c r="AA547" t="s">
        <v>19747</v>
      </c>
      <c r="AB547" t="s">
        <v>19748</v>
      </c>
      <c r="AC547" t="s">
        <v>19749</v>
      </c>
      <c r="AD547" t="s">
        <v>19750</v>
      </c>
      <c r="AE547">
        <v>32</v>
      </c>
      <c r="AF547" t="s">
        <v>19746</v>
      </c>
      <c r="AG547" t="s">
        <v>96</v>
      </c>
      <c r="AH547" t="s">
        <v>96</v>
      </c>
      <c r="AI547" t="s">
        <v>96</v>
      </c>
      <c r="AJ547" t="s">
        <v>96</v>
      </c>
      <c r="AK547">
        <v>5</v>
      </c>
      <c r="AL547">
        <v>4</v>
      </c>
      <c r="AM547">
        <v>3</v>
      </c>
      <c r="AN547">
        <v>2</v>
      </c>
      <c r="AO547">
        <v>5</v>
      </c>
      <c r="AP547">
        <v>5</v>
      </c>
    </row>
    <row r="548" spans="1:42" x14ac:dyDescent="0.25">
      <c r="A548" t="s">
        <v>19751</v>
      </c>
      <c r="B548">
        <v>33.764023817421297</v>
      </c>
      <c r="C548">
        <v>133</v>
      </c>
      <c r="D548" t="s">
        <v>19752</v>
      </c>
      <c r="E548">
        <v>2747</v>
      </c>
      <c r="F548">
        <v>3380.62802731802</v>
      </c>
      <c r="G548">
        <v>59.363196041067397</v>
      </c>
      <c r="H548" t="s">
        <v>19753</v>
      </c>
      <c r="I548" t="s">
        <v>19754</v>
      </c>
      <c r="J548" t="s">
        <v>43</v>
      </c>
      <c r="K548">
        <v>304809.00221878901</v>
      </c>
      <c r="L548">
        <v>182777.23212299799</v>
      </c>
      <c r="M548" t="s">
        <v>98</v>
      </c>
      <c r="N548" t="s">
        <v>98</v>
      </c>
      <c r="O548">
        <v>304809</v>
      </c>
      <c r="P548">
        <v>1219236</v>
      </c>
      <c r="Q548">
        <v>37</v>
      </c>
      <c r="R548">
        <v>33.798123817421299</v>
      </c>
      <c r="S548" t="s">
        <v>19751</v>
      </c>
      <c r="T548">
        <v>2747</v>
      </c>
      <c r="U548">
        <v>3373.62802731802</v>
      </c>
      <c r="V548">
        <v>59.4</v>
      </c>
      <c r="W548" t="s">
        <v>19755</v>
      </c>
      <c r="X548">
        <v>72102278</v>
      </c>
      <c r="Y548" t="s">
        <v>96</v>
      </c>
      <c r="Z548" t="s">
        <v>19751</v>
      </c>
      <c r="AA548" t="s">
        <v>19756</v>
      </c>
      <c r="AB548" t="s">
        <v>19757</v>
      </c>
      <c r="AC548" t="s">
        <v>19758</v>
      </c>
      <c r="AD548" t="s">
        <v>19759</v>
      </c>
      <c r="AE548">
        <v>37</v>
      </c>
      <c r="AF548" t="s">
        <v>19755</v>
      </c>
      <c r="AG548" t="s">
        <v>96</v>
      </c>
      <c r="AH548" t="s">
        <v>96</v>
      </c>
      <c r="AI548" t="s">
        <v>96</v>
      </c>
      <c r="AJ548" t="s">
        <v>96</v>
      </c>
      <c r="AK548">
        <v>5</v>
      </c>
      <c r="AL548">
        <v>4</v>
      </c>
      <c r="AM548">
        <v>3</v>
      </c>
      <c r="AN548">
        <v>2</v>
      </c>
      <c r="AO548">
        <v>5</v>
      </c>
      <c r="AP548">
        <v>5</v>
      </c>
    </row>
    <row r="549" spans="1:42" x14ac:dyDescent="0.25">
      <c r="A549" t="s">
        <v>19760</v>
      </c>
      <c r="B549">
        <v>33.865425699057198</v>
      </c>
      <c r="C549">
        <v>252.10000610351599</v>
      </c>
      <c r="D549" t="s">
        <v>19761</v>
      </c>
      <c r="E549">
        <v>2698</v>
      </c>
      <c r="F549">
        <v>3393.83440658881</v>
      </c>
      <c r="G549">
        <v>56.288605059796303</v>
      </c>
      <c r="H549" t="s">
        <v>19762</v>
      </c>
      <c r="I549" t="s">
        <v>19763</v>
      </c>
      <c r="J549" t="s">
        <v>43</v>
      </c>
      <c r="K549">
        <v>23556.645301240798</v>
      </c>
      <c r="L549">
        <v>11649.7557110623</v>
      </c>
      <c r="M549" t="s">
        <v>98</v>
      </c>
      <c r="N549" t="s">
        <v>98</v>
      </c>
      <c r="O549">
        <v>23557</v>
      </c>
      <c r="P549">
        <v>94228</v>
      </c>
      <c r="Q549">
        <v>3</v>
      </c>
      <c r="R549">
        <v>33.899525699057193</v>
      </c>
      <c r="S549" t="s">
        <v>19760</v>
      </c>
      <c r="T549">
        <v>2698</v>
      </c>
      <c r="U549">
        <v>3386.83440658881</v>
      </c>
      <c r="V549">
        <v>56.3</v>
      </c>
      <c r="W549" t="s">
        <v>19764</v>
      </c>
      <c r="X549">
        <v>72102278</v>
      </c>
      <c r="Y549" t="s">
        <v>96</v>
      </c>
      <c r="Z549" t="s">
        <v>19760</v>
      </c>
      <c r="AA549" t="s">
        <v>19765</v>
      </c>
      <c r="AB549" t="s">
        <v>19766</v>
      </c>
      <c r="AC549" t="s">
        <v>19767</v>
      </c>
      <c r="AD549" t="s">
        <v>19768</v>
      </c>
      <c r="AE549">
        <v>3</v>
      </c>
      <c r="AF549" t="s">
        <v>19764</v>
      </c>
      <c r="AG549" t="s">
        <v>96</v>
      </c>
      <c r="AH549" t="s">
        <v>96</v>
      </c>
      <c r="AI549" t="s">
        <v>96</v>
      </c>
      <c r="AJ549" t="s">
        <v>96</v>
      </c>
      <c r="AK549">
        <v>5</v>
      </c>
      <c r="AL549">
        <v>4</v>
      </c>
      <c r="AM549">
        <v>3</v>
      </c>
      <c r="AN549">
        <v>2</v>
      </c>
      <c r="AO549">
        <v>5</v>
      </c>
      <c r="AP549">
        <v>5</v>
      </c>
    </row>
    <row r="550" spans="1:42" x14ac:dyDescent="0.25">
      <c r="A550" t="s">
        <v>5583</v>
      </c>
      <c r="B550">
        <v>34.6793757904695</v>
      </c>
      <c r="C550">
        <v>83</v>
      </c>
      <c r="D550" t="s">
        <v>19769</v>
      </c>
      <c r="E550">
        <v>1062</v>
      </c>
      <c r="F550">
        <v>3499.84164670371</v>
      </c>
      <c r="G550">
        <v>53.5716507474868</v>
      </c>
      <c r="H550" t="s">
        <v>19770</v>
      </c>
      <c r="I550" t="s">
        <v>3225</v>
      </c>
      <c r="J550" t="s">
        <v>43</v>
      </c>
      <c r="K550">
        <v>147482.230109714</v>
      </c>
      <c r="L550">
        <v>59180.8184658994</v>
      </c>
      <c r="M550" t="s">
        <v>98</v>
      </c>
      <c r="N550" t="s">
        <v>98</v>
      </c>
      <c r="O550">
        <v>147482</v>
      </c>
      <c r="P550">
        <v>589928</v>
      </c>
      <c r="Q550">
        <v>18</v>
      </c>
      <c r="R550">
        <v>34.713475790469502</v>
      </c>
      <c r="S550" t="s">
        <v>5583</v>
      </c>
      <c r="T550">
        <v>1062</v>
      </c>
      <c r="U550">
        <v>3492.84164670371</v>
      </c>
      <c r="V550">
        <v>53.6</v>
      </c>
      <c r="W550" t="s">
        <v>19771</v>
      </c>
      <c r="X550">
        <v>72102278</v>
      </c>
      <c r="Y550" t="s">
        <v>96</v>
      </c>
      <c r="Z550" t="s">
        <v>5583</v>
      </c>
      <c r="AA550" t="s">
        <v>12293</v>
      </c>
      <c r="AB550" t="s">
        <v>5582</v>
      </c>
      <c r="AC550" t="s">
        <v>12294</v>
      </c>
      <c r="AD550" t="s">
        <v>5581</v>
      </c>
      <c r="AE550">
        <v>18</v>
      </c>
      <c r="AF550" t="s">
        <v>19771</v>
      </c>
      <c r="AG550" t="s">
        <v>96</v>
      </c>
      <c r="AH550" t="s">
        <v>96</v>
      </c>
      <c r="AI550" t="s">
        <v>96</v>
      </c>
      <c r="AJ550" t="s">
        <v>96</v>
      </c>
      <c r="AK550">
        <v>5</v>
      </c>
      <c r="AL550">
        <v>4</v>
      </c>
      <c r="AM550">
        <v>3</v>
      </c>
      <c r="AN550">
        <v>2</v>
      </c>
      <c r="AO550">
        <v>5</v>
      </c>
      <c r="AP550">
        <v>5</v>
      </c>
    </row>
    <row r="551" spans="1:42" x14ac:dyDescent="0.25">
      <c r="A551" t="s">
        <v>5583</v>
      </c>
      <c r="B551">
        <v>34.679418258961299</v>
      </c>
      <c r="C551">
        <v>83.099998474121094</v>
      </c>
      <c r="D551" t="s">
        <v>19772</v>
      </c>
      <c r="E551">
        <v>823</v>
      </c>
      <c r="F551">
        <v>3499.8471777155801</v>
      </c>
      <c r="G551">
        <v>50.6783973860652</v>
      </c>
      <c r="H551" t="s">
        <v>19773</v>
      </c>
      <c r="I551" t="s">
        <v>19774</v>
      </c>
      <c r="J551" t="s">
        <v>43</v>
      </c>
      <c r="K551">
        <v>152861.13299995</v>
      </c>
      <c r="L551">
        <v>59180.8184658994</v>
      </c>
      <c r="M551" t="s">
        <v>98</v>
      </c>
      <c r="N551" t="s">
        <v>98</v>
      </c>
      <c r="O551">
        <v>152861</v>
      </c>
      <c r="P551">
        <v>611444</v>
      </c>
      <c r="Q551">
        <v>18</v>
      </c>
      <c r="R551">
        <v>34.713518258961301</v>
      </c>
      <c r="S551" t="s">
        <v>5583</v>
      </c>
      <c r="T551">
        <v>823</v>
      </c>
      <c r="U551">
        <v>3492.8471777155801</v>
      </c>
      <c r="V551">
        <v>50.7</v>
      </c>
      <c r="W551" t="s">
        <v>19771</v>
      </c>
      <c r="X551">
        <v>72102278</v>
      </c>
      <c r="Y551" t="s">
        <v>96</v>
      </c>
      <c r="Z551" t="s">
        <v>5583</v>
      </c>
      <c r="AA551" t="s">
        <v>12293</v>
      </c>
      <c r="AB551" t="s">
        <v>5582</v>
      </c>
      <c r="AC551" t="s">
        <v>12294</v>
      </c>
      <c r="AD551" t="s">
        <v>5581</v>
      </c>
      <c r="AE551">
        <v>18</v>
      </c>
      <c r="AF551" t="s">
        <v>19771</v>
      </c>
      <c r="AG551" t="s">
        <v>96</v>
      </c>
      <c r="AH551" t="s">
        <v>96</v>
      </c>
      <c r="AI551" t="s">
        <v>96</v>
      </c>
      <c r="AJ551" t="s">
        <v>96</v>
      </c>
      <c r="AK551">
        <v>5</v>
      </c>
      <c r="AL551">
        <v>4</v>
      </c>
      <c r="AM551">
        <v>3</v>
      </c>
      <c r="AN551">
        <v>2</v>
      </c>
      <c r="AO551">
        <v>5</v>
      </c>
      <c r="AP551">
        <v>5</v>
      </c>
    </row>
  </sheetData>
  <conditionalFormatting sqref="C1:C1048576">
    <cfRule type="cellIs" dxfId="79" priority="8" operator="between">
      <formula>163.5</formula>
      <formula>164.5</formula>
    </cfRule>
  </conditionalFormatting>
  <conditionalFormatting sqref="F2:F205">
    <cfRule type="cellIs" dxfId="78" priority="6" operator="lessThan">
      <formula>$E2-100</formula>
    </cfRule>
    <cfRule type="cellIs" dxfId="77" priority="7" operator="greaterThan">
      <formula>$E2+100</formula>
    </cfRule>
  </conditionalFormatting>
  <conditionalFormatting sqref="AP1:AP1048576">
    <cfRule type="cellIs" dxfId="76" priority="1" operator="equal">
      <formula>5</formula>
    </cfRule>
    <cfRule type="cellIs" dxfId="75" priority="2" operator="equal">
      <formula>4</formula>
    </cfRule>
    <cfRule type="cellIs" dxfId="74" priority="3" operator="equal">
      <formula>3</formula>
    </cfRule>
    <cfRule type="cellIs" dxfId="73" priority="4" operator="equal">
      <formula>2</formula>
    </cfRule>
    <cfRule type="cellIs" dxfId="72" priority="5" operator="equal">
      <formula>1</formula>
    </cfRule>
  </conditionalFormatting>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P479"/>
  <sheetViews>
    <sheetView topLeftCell="X371" workbookViewId="0">
      <selection activeCell="D3" sqref="D3"/>
    </sheetView>
  </sheetViews>
  <sheetFormatPr baseColWidth="10" defaultColWidth="11.42578125" defaultRowHeight="15" x14ac:dyDescent="0.25"/>
  <cols>
    <col min="1" max="1" width="9" customWidth="1"/>
    <col min="2" max="2" width="8.28515625" customWidth="1"/>
    <col min="3" max="3" width="5.7109375" customWidth="1"/>
    <col min="5" max="6" width="6.7109375" customWidth="1"/>
    <col min="7" max="7" width="5.7109375" customWidth="1"/>
    <col min="8" max="8" width="27.140625" customWidth="1"/>
    <col min="9" max="9" width="18.42578125" customWidth="1"/>
    <col min="10" max="10" width="13.5703125" customWidth="1"/>
    <col min="23" max="23" width="26" customWidth="1"/>
    <col min="25" max="33" width="9.28515625" customWidth="1"/>
    <col min="34" max="34" width="5" customWidth="1"/>
    <col min="35" max="35" width="6.140625" customWidth="1"/>
    <col min="36" max="41" width="4" customWidth="1"/>
    <col min="42" max="42" width="5.5703125" customWidth="1"/>
  </cols>
  <sheetData>
    <row r="1" spans="1:42" x14ac:dyDescent="0.25">
      <c r="A1" s="3" t="s">
        <v>6</v>
      </c>
      <c r="B1" t="s">
        <v>7</v>
      </c>
      <c r="C1" t="s">
        <v>8</v>
      </c>
      <c r="D1" t="s">
        <v>9</v>
      </c>
      <c r="E1" t="s">
        <v>10</v>
      </c>
      <c r="F1" t="s">
        <v>11</v>
      </c>
      <c r="G1" t="s">
        <v>12</v>
      </c>
      <c r="H1" t="s">
        <v>13</v>
      </c>
      <c r="I1" t="s">
        <v>14</v>
      </c>
      <c r="J1" t="s">
        <v>15</v>
      </c>
      <c r="K1" t="s">
        <v>16</v>
      </c>
      <c r="L1" t="s">
        <v>17</v>
      </c>
      <c r="M1" t="s">
        <v>18</v>
      </c>
      <c r="N1" t="s">
        <v>19</v>
      </c>
      <c r="O1" t="s">
        <v>20</v>
      </c>
      <c r="P1" t="s">
        <v>21</v>
      </c>
      <c r="Q1" t="s">
        <v>22</v>
      </c>
      <c r="R1" t="s">
        <v>23</v>
      </c>
      <c r="S1" s="3" t="s">
        <v>25</v>
      </c>
      <c r="T1" t="s">
        <v>92</v>
      </c>
      <c r="U1" t="s">
        <v>24</v>
      </c>
      <c r="V1" t="s">
        <v>93</v>
      </c>
      <c r="W1" t="s">
        <v>26</v>
      </c>
      <c r="X1" t="s">
        <v>2</v>
      </c>
      <c r="Y1" t="s">
        <v>27</v>
      </c>
      <c r="Z1" t="s">
        <v>25</v>
      </c>
      <c r="AE1" t="s">
        <v>22</v>
      </c>
      <c r="AF1" t="s">
        <v>94</v>
      </c>
      <c r="AG1" t="s">
        <v>95</v>
      </c>
      <c r="AH1" t="s">
        <v>28</v>
      </c>
      <c r="AI1" t="s">
        <v>29</v>
      </c>
      <c r="AJ1" t="s">
        <v>30</v>
      </c>
      <c r="AK1" t="s">
        <v>31</v>
      </c>
      <c r="AL1" t="s">
        <v>32</v>
      </c>
      <c r="AM1" t="s">
        <v>33</v>
      </c>
      <c r="AN1" t="s">
        <v>34</v>
      </c>
      <c r="AO1" t="s">
        <v>35</v>
      </c>
      <c r="AP1" t="s">
        <v>36</v>
      </c>
    </row>
    <row r="2" spans="1:42" x14ac:dyDescent="0.25">
      <c r="A2" t="s">
        <v>1869</v>
      </c>
      <c r="B2">
        <v>4.31596665702798</v>
      </c>
      <c r="C2">
        <v>93.099998474121094</v>
      </c>
      <c r="D2" t="s">
        <v>2152</v>
      </c>
      <c r="F2">
        <v>785.03737549050004</v>
      </c>
      <c r="G2">
        <v>53.529291914965199</v>
      </c>
      <c r="H2" t="s">
        <v>16486</v>
      </c>
      <c r="I2" t="s">
        <v>2153</v>
      </c>
      <c r="J2" t="s">
        <v>39</v>
      </c>
      <c r="K2">
        <v>365674.15662099997</v>
      </c>
      <c r="L2">
        <v>41631.402135997101</v>
      </c>
      <c r="M2" t="s">
        <v>98</v>
      </c>
      <c r="N2" t="s">
        <v>98</v>
      </c>
      <c r="O2">
        <v>365674</v>
      </c>
      <c r="P2">
        <v>1462696</v>
      </c>
      <c r="Q2">
        <v>40</v>
      </c>
      <c r="R2">
        <v>4.34416665702798</v>
      </c>
      <c r="S2" t="s">
        <v>1869</v>
      </c>
      <c r="T2" t="s">
        <v>96</v>
      </c>
      <c r="U2">
        <v>779.03737549050004</v>
      </c>
      <c r="V2">
        <v>53.5</v>
      </c>
      <c r="W2" t="s">
        <v>16487</v>
      </c>
      <c r="X2">
        <v>72102029</v>
      </c>
      <c r="Y2" t="s">
        <v>96</v>
      </c>
      <c r="Z2" t="s">
        <v>1869</v>
      </c>
      <c r="AA2" t="s">
        <v>6328</v>
      </c>
      <c r="AB2" t="s">
        <v>1868</v>
      </c>
      <c r="AC2" t="s">
        <v>8198</v>
      </c>
      <c r="AD2" t="s">
        <v>4361</v>
      </c>
      <c r="AE2">
        <v>40</v>
      </c>
      <c r="AF2" t="s">
        <v>16487</v>
      </c>
      <c r="AG2" t="s">
        <v>96</v>
      </c>
      <c r="AH2" t="s">
        <v>96</v>
      </c>
      <c r="AI2" t="str">
        <f>IF(ISNA(VLOOKUP(D2,Listen!J:O,3,0)),"",VLOOKUP(D2,Listen!J:O,3,0))</f>
        <v/>
      </c>
      <c r="AJ2" t="s">
        <v>96</v>
      </c>
      <c r="AK2">
        <v>5</v>
      </c>
      <c r="AL2" t="s">
        <v>96</v>
      </c>
      <c r="AM2">
        <v>3</v>
      </c>
      <c r="AN2">
        <v>2</v>
      </c>
      <c r="AO2">
        <v>5</v>
      </c>
      <c r="AP2">
        <f>IF(OR(O2&lt;10000,Y2="Säule",Y2="BW",Y2="IS"),6,
IF(G2&lt;80,5,
IF(AND(ABS(E2-U2)&gt;100,NOT(E2="")),4,
IF(OR(J2="NIST20.L",J2="NIST17.L",J2="NIST11.L",J2="SWGDRUG.L",J2="WILEY275.L",J2="HPPEST.L",J2="PMW_TOX2.L",J2="ENVI96.L"),3,
IF(AI2="x",1,2)))))</f>
        <v>5</v>
      </c>
    </row>
    <row r="3" spans="1:42" x14ac:dyDescent="0.25">
      <c r="A3" t="s">
        <v>99</v>
      </c>
      <c r="B3">
        <v>4.3820246753033896</v>
      </c>
      <c r="C3">
        <v>83.099998474121094</v>
      </c>
      <c r="D3" t="s">
        <v>16488</v>
      </c>
      <c r="F3">
        <v>788.49856828821896</v>
      </c>
      <c r="G3">
        <v>68.037601774874602</v>
      </c>
      <c r="H3" t="s">
        <v>16489</v>
      </c>
      <c r="I3" t="s">
        <v>16490</v>
      </c>
      <c r="J3" t="s">
        <v>3397</v>
      </c>
      <c r="K3">
        <v>85133.934963154199</v>
      </c>
      <c r="L3">
        <v>20709.2588128153</v>
      </c>
      <c r="M3">
        <v>66256.915098174402</v>
      </c>
      <c r="N3">
        <v>66256.915098174402</v>
      </c>
      <c r="O3">
        <v>18877</v>
      </c>
      <c r="P3">
        <v>75508</v>
      </c>
      <c r="Q3">
        <v>2</v>
      </c>
      <c r="R3">
        <v>4.4102246753033896</v>
      </c>
      <c r="S3" t="s">
        <v>99</v>
      </c>
      <c r="T3" t="s">
        <v>96</v>
      </c>
      <c r="U3">
        <v>782.49856828821896</v>
      </c>
      <c r="V3">
        <v>68</v>
      </c>
      <c r="W3" t="s">
        <v>16491</v>
      </c>
      <c r="X3">
        <v>72102029</v>
      </c>
      <c r="Y3" t="s">
        <v>96</v>
      </c>
      <c r="Z3" t="s">
        <v>99</v>
      </c>
      <c r="AA3" t="s">
        <v>700</v>
      </c>
      <c r="AB3" t="s">
        <v>100</v>
      </c>
      <c r="AC3" t="s">
        <v>1264</v>
      </c>
      <c r="AD3" t="s">
        <v>101</v>
      </c>
      <c r="AE3">
        <v>2</v>
      </c>
      <c r="AF3" t="s">
        <v>16491</v>
      </c>
      <c r="AG3" t="s">
        <v>96</v>
      </c>
      <c r="AH3" t="s">
        <v>96</v>
      </c>
      <c r="AI3" t="str">
        <f>IF(ISNA(VLOOKUP(D3,Listen!J:O,3,0)),"",VLOOKUP(D3,Listen!J:O,3,0))</f>
        <v/>
      </c>
      <c r="AJ3" t="s">
        <v>96</v>
      </c>
      <c r="AK3">
        <v>5</v>
      </c>
      <c r="AL3" t="s">
        <v>96</v>
      </c>
      <c r="AM3">
        <v>3</v>
      </c>
      <c r="AN3">
        <v>2</v>
      </c>
      <c r="AO3">
        <v>5</v>
      </c>
      <c r="AP3">
        <f t="shared" ref="AP3:AP66" si="0">IF(OR(O3&lt;10000,Y3="Säule",Y3="BW",Y3="IS"),6,
IF(G3&lt;80,5,
IF(AND(ABS(E3-U3)&gt;100,NOT(E3="")),4,
IF(OR(J3="NIST20.L",J3="NIST17.L",J3="NIST11.L",J3="SWGDRUG.L",J3="WILEY275.L",J3="HPPEST.L",J3="PMW_TOX2.L",J3="ENVI96.L"),3,
IF(AI3="x",1,2)))))</f>
        <v>5</v>
      </c>
    </row>
    <row r="4" spans="1:42" x14ac:dyDescent="0.25">
      <c r="A4" t="s">
        <v>99</v>
      </c>
      <c r="B4">
        <v>4.3822564723976702</v>
      </c>
      <c r="C4">
        <v>83</v>
      </c>
      <c r="D4" t="s">
        <v>16492</v>
      </c>
      <c r="E4">
        <v>883</v>
      </c>
      <c r="F4">
        <v>788.51071358797606</v>
      </c>
      <c r="G4">
        <v>63.9376603544559</v>
      </c>
      <c r="H4" t="s">
        <v>16493</v>
      </c>
      <c r="I4" t="s">
        <v>5301</v>
      </c>
      <c r="J4" t="s">
        <v>43</v>
      </c>
      <c r="K4">
        <v>60666.659871830001</v>
      </c>
      <c r="L4">
        <v>20709.2588128153</v>
      </c>
      <c r="M4">
        <v>66256.915098174402</v>
      </c>
      <c r="N4">
        <v>66256.915098174402</v>
      </c>
      <c r="O4">
        <v>0</v>
      </c>
      <c r="P4">
        <v>0</v>
      </c>
      <c r="Q4">
        <v>0</v>
      </c>
      <c r="R4">
        <v>4.4104564723976702</v>
      </c>
      <c r="S4" t="s">
        <v>99</v>
      </c>
      <c r="T4">
        <v>883</v>
      </c>
      <c r="U4">
        <v>782.51071358797606</v>
      </c>
      <c r="V4">
        <v>63.9</v>
      </c>
      <c r="W4" t="s">
        <v>16494</v>
      </c>
      <c r="X4">
        <v>72102029</v>
      </c>
      <c r="Y4" t="s">
        <v>96</v>
      </c>
      <c r="Z4" t="s">
        <v>99</v>
      </c>
      <c r="AA4" t="s">
        <v>700</v>
      </c>
      <c r="AB4" t="s">
        <v>100</v>
      </c>
      <c r="AC4" t="s">
        <v>1264</v>
      </c>
      <c r="AD4" t="s">
        <v>101</v>
      </c>
      <c r="AE4">
        <v>0</v>
      </c>
      <c r="AF4" t="s">
        <v>16494</v>
      </c>
      <c r="AG4" t="s">
        <v>96</v>
      </c>
      <c r="AH4" t="s">
        <v>96</v>
      </c>
      <c r="AI4" t="str">
        <f>IF(ISNA(VLOOKUP(D4,Listen!J:O,3,0)),"",VLOOKUP(D4,Listen!J:O,3,0))</f>
        <v/>
      </c>
      <c r="AJ4">
        <v>6</v>
      </c>
      <c r="AK4">
        <v>5</v>
      </c>
      <c r="AL4">
        <v>4</v>
      </c>
      <c r="AM4">
        <v>3</v>
      </c>
      <c r="AN4">
        <v>2</v>
      </c>
      <c r="AO4">
        <v>6</v>
      </c>
      <c r="AP4">
        <f t="shared" si="0"/>
        <v>6</v>
      </c>
    </row>
    <row r="5" spans="1:42" x14ac:dyDescent="0.25">
      <c r="A5" t="s">
        <v>102</v>
      </c>
      <c r="B5">
        <v>4.4568924989940397</v>
      </c>
      <c r="C5">
        <v>206.90000915527301</v>
      </c>
      <c r="D5" t="s">
        <v>533</v>
      </c>
      <c r="E5">
        <v>851</v>
      </c>
      <c r="F5">
        <v>792.42136190062604</v>
      </c>
      <c r="G5">
        <v>92.227718077602205</v>
      </c>
      <c r="H5" t="s">
        <v>534</v>
      </c>
      <c r="I5" t="s">
        <v>535</v>
      </c>
      <c r="J5" t="s">
        <v>43</v>
      </c>
      <c r="K5">
        <v>247775.44228271701</v>
      </c>
      <c r="L5">
        <v>132337.81904746301</v>
      </c>
      <c r="M5">
        <v>180154.127447654</v>
      </c>
      <c r="N5">
        <v>180154.127447654</v>
      </c>
      <c r="O5">
        <v>67621</v>
      </c>
      <c r="P5">
        <v>270484</v>
      </c>
      <c r="Q5">
        <v>7</v>
      </c>
      <c r="R5">
        <v>4.4850924989940397</v>
      </c>
      <c r="S5" t="s">
        <v>102</v>
      </c>
      <c r="T5">
        <v>851</v>
      </c>
      <c r="U5">
        <v>786.42136190062604</v>
      </c>
      <c r="V5">
        <v>92.2</v>
      </c>
      <c r="W5" t="s">
        <v>15129</v>
      </c>
      <c r="X5">
        <v>72102029</v>
      </c>
      <c r="Y5" t="s">
        <v>127</v>
      </c>
      <c r="Z5" t="s">
        <v>102</v>
      </c>
      <c r="AA5" t="s">
        <v>103</v>
      </c>
      <c r="AB5" t="s">
        <v>1864</v>
      </c>
      <c r="AC5" t="s">
        <v>104</v>
      </c>
      <c r="AD5" t="s">
        <v>1958</v>
      </c>
      <c r="AE5">
        <v>7</v>
      </c>
      <c r="AF5" t="s">
        <v>15129</v>
      </c>
      <c r="AG5" t="s">
        <v>96</v>
      </c>
      <c r="AH5" t="s">
        <v>96</v>
      </c>
      <c r="AI5" t="str">
        <f>IF(ISNA(VLOOKUP(D5,Listen!J:O,3,0)),"",VLOOKUP(D5,Listen!J:O,3,0))</f>
        <v/>
      </c>
      <c r="AJ5">
        <v>6</v>
      </c>
      <c r="AK5" t="s">
        <v>96</v>
      </c>
      <c r="AL5" t="s">
        <v>96</v>
      </c>
      <c r="AM5">
        <v>3</v>
      </c>
      <c r="AN5">
        <v>2</v>
      </c>
      <c r="AO5">
        <v>6</v>
      </c>
      <c r="AP5">
        <f t="shared" si="0"/>
        <v>6</v>
      </c>
    </row>
    <row r="6" spans="1:42" x14ac:dyDescent="0.25">
      <c r="A6" t="s">
        <v>1264</v>
      </c>
      <c r="B6">
        <v>4.5929931731050404</v>
      </c>
      <c r="C6">
        <v>83.099998474121094</v>
      </c>
      <c r="D6" t="s">
        <v>16495</v>
      </c>
      <c r="E6">
        <v>1854</v>
      </c>
      <c r="F6">
        <v>799.552527583401</v>
      </c>
      <c r="G6">
        <v>63.984149781436997</v>
      </c>
      <c r="H6" t="s">
        <v>16496</v>
      </c>
      <c r="I6" t="s">
        <v>16497</v>
      </c>
      <c r="J6" t="s">
        <v>43</v>
      </c>
      <c r="K6">
        <v>70284.889194146497</v>
      </c>
      <c r="L6">
        <v>26669.046628234999</v>
      </c>
      <c r="M6">
        <v>66256.915098174402</v>
      </c>
      <c r="N6">
        <v>66256.915098174402</v>
      </c>
      <c r="O6">
        <v>4028</v>
      </c>
      <c r="P6">
        <v>16112</v>
      </c>
      <c r="Q6">
        <v>0</v>
      </c>
      <c r="R6">
        <v>4.6211931731050404</v>
      </c>
      <c r="S6" t="s">
        <v>1264</v>
      </c>
      <c r="T6">
        <v>1854</v>
      </c>
      <c r="U6">
        <v>793.552527583401</v>
      </c>
      <c r="V6">
        <v>64</v>
      </c>
      <c r="W6" t="s">
        <v>16498</v>
      </c>
      <c r="X6">
        <v>72102029</v>
      </c>
      <c r="Y6" t="s">
        <v>96</v>
      </c>
      <c r="Z6" t="s">
        <v>1264</v>
      </c>
      <c r="AA6" t="s">
        <v>2261</v>
      </c>
      <c r="AB6" t="s">
        <v>700</v>
      </c>
      <c r="AC6" t="s">
        <v>2262</v>
      </c>
      <c r="AD6" t="s">
        <v>99</v>
      </c>
      <c r="AE6">
        <v>0</v>
      </c>
      <c r="AF6" t="s">
        <v>16498</v>
      </c>
      <c r="AG6" t="s">
        <v>96</v>
      </c>
      <c r="AH6" t="s">
        <v>96</v>
      </c>
      <c r="AI6" t="str">
        <f>IF(ISNA(VLOOKUP(D6,Listen!J:O,3,0)),"",VLOOKUP(D6,Listen!J:O,3,0))</f>
        <v/>
      </c>
      <c r="AJ6">
        <v>6</v>
      </c>
      <c r="AK6">
        <v>5</v>
      </c>
      <c r="AL6">
        <v>4</v>
      </c>
      <c r="AM6">
        <v>3</v>
      </c>
      <c r="AN6">
        <v>2</v>
      </c>
      <c r="AO6">
        <v>6</v>
      </c>
      <c r="AP6">
        <f t="shared" si="0"/>
        <v>6</v>
      </c>
    </row>
    <row r="7" spans="1:42" x14ac:dyDescent="0.25">
      <c r="A7" t="s">
        <v>10916</v>
      </c>
      <c r="B7">
        <v>4.9119480351690896</v>
      </c>
      <c r="C7">
        <v>89.099998474121094</v>
      </c>
      <c r="D7" t="s">
        <v>279</v>
      </c>
      <c r="E7">
        <v>821</v>
      </c>
      <c r="F7">
        <v>816.26456800173503</v>
      </c>
      <c r="G7">
        <v>68.4009279453293</v>
      </c>
      <c r="H7" t="s">
        <v>280</v>
      </c>
      <c r="I7" t="s">
        <v>281</v>
      </c>
      <c r="J7" t="s">
        <v>3397</v>
      </c>
      <c r="K7">
        <v>114836.736196809</v>
      </c>
      <c r="L7">
        <v>37780.112159413802</v>
      </c>
      <c r="M7" t="s">
        <v>98</v>
      </c>
      <c r="N7" t="s">
        <v>98</v>
      </c>
      <c r="O7">
        <v>114837</v>
      </c>
      <c r="P7">
        <v>459348</v>
      </c>
      <c r="Q7">
        <v>12</v>
      </c>
      <c r="R7">
        <v>4.9401480351690896</v>
      </c>
      <c r="S7" t="s">
        <v>10916</v>
      </c>
      <c r="T7">
        <v>821</v>
      </c>
      <c r="U7">
        <v>810.26456800173503</v>
      </c>
      <c r="V7">
        <v>68.400000000000006</v>
      </c>
      <c r="W7" t="s">
        <v>16499</v>
      </c>
      <c r="X7">
        <v>72102029</v>
      </c>
      <c r="Y7" t="s">
        <v>96</v>
      </c>
      <c r="Z7" t="s">
        <v>10916</v>
      </c>
      <c r="AA7" t="s">
        <v>10917</v>
      </c>
      <c r="AB7" t="s">
        <v>10918</v>
      </c>
      <c r="AC7" t="s">
        <v>10919</v>
      </c>
      <c r="AD7" t="s">
        <v>2805</v>
      </c>
      <c r="AE7">
        <v>12</v>
      </c>
      <c r="AF7" t="s">
        <v>16499</v>
      </c>
      <c r="AG7" t="s">
        <v>96</v>
      </c>
      <c r="AH7" t="s">
        <v>96</v>
      </c>
      <c r="AI7" t="str">
        <f>IF(ISNA(VLOOKUP(D7,Listen!J:O,3,0)),"",VLOOKUP(D7,Listen!J:O,3,0))</f>
        <v/>
      </c>
      <c r="AJ7" t="s">
        <v>96</v>
      </c>
      <c r="AK7">
        <v>5</v>
      </c>
      <c r="AL7" t="s">
        <v>96</v>
      </c>
      <c r="AM7">
        <v>3</v>
      </c>
      <c r="AN7">
        <v>2</v>
      </c>
      <c r="AO7">
        <v>5</v>
      </c>
      <c r="AP7">
        <f t="shared" si="0"/>
        <v>5</v>
      </c>
    </row>
    <row r="8" spans="1:42" x14ac:dyDescent="0.25">
      <c r="A8" t="s">
        <v>10922</v>
      </c>
      <c r="B8">
        <v>5.0385563834619003</v>
      </c>
      <c r="C8">
        <v>103</v>
      </c>
      <c r="D8" t="s">
        <v>6098</v>
      </c>
      <c r="E8">
        <v>988</v>
      </c>
      <c r="F8">
        <v>822.89837135646599</v>
      </c>
      <c r="G8">
        <v>74.382304823563004</v>
      </c>
      <c r="H8" t="s">
        <v>6099</v>
      </c>
      <c r="I8" t="s">
        <v>5678</v>
      </c>
      <c r="J8" t="s">
        <v>43</v>
      </c>
      <c r="K8">
        <v>48526.484596131799</v>
      </c>
      <c r="L8">
        <v>17790.749183327702</v>
      </c>
      <c r="M8" t="s">
        <v>98</v>
      </c>
      <c r="N8" t="s">
        <v>98</v>
      </c>
      <c r="O8">
        <v>48526</v>
      </c>
      <c r="P8">
        <v>194104</v>
      </c>
      <c r="Q8">
        <v>5</v>
      </c>
      <c r="R8">
        <v>5.0667563834619003</v>
      </c>
      <c r="S8" t="s">
        <v>10920</v>
      </c>
      <c r="T8">
        <v>988</v>
      </c>
      <c r="U8">
        <v>816.89837135646599</v>
      </c>
      <c r="V8">
        <v>74.400000000000006</v>
      </c>
      <c r="W8" t="s">
        <v>16500</v>
      </c>
      <c r="X8">
        <v>72102029</v>
      </c>
      <c r="Y8" t="s">
        <v>96</v>
      </c>
      <c r="Z8" t="s">
        <v>10920</v>
      </c>
      <c r="AA8" t="s">
        <v>10921</v>
      </c>
      <c r="AB8" t="s">
        <v>10922</v>
      </c>
      <c r="AC8" t="s">
        <v>10923</v>
      </c>
      <c r="AD8" t="s">
        <v>10924</v>
      </c>
      <c r="AE8">
        <v>5</v>
      </c>
      <c r="AF8" t="s">
        <v>16500</v>
      </c>
      <c r="AG8" t="s">
        <v>96</v>
      </c>
      <c r="AH8" t="s">
        <v>96</v>
      </c>
      <c r="AI8" t="str">
        <f>IF(ISNA(VLOOKUP(D8,Listen!J:O,3,0)),"",VLOOKUP(D8,Listen!J:O,3,0))</f>
        <v/>
      </c>
      <c r="AJ8" t="s">
        <v>96</v>
      </c>
      <c r="AK8">
        <v>5</v>
      </c>
      <c r="AL8">
        <v>4</v>
      </c>
      <c r="AM8">
        <v>3</v>
      </c>
      <c r="AN8">
        <v>2</v>
      </c>
      <c r="AO8">
        <v>5</v>
      </c>
      <c r="AP8">
        <f t="shared" si="0"/>
        <v>5</v>
      </c>
    </row>
    <row r="9" spans="1:42" x14ac:dyDescent="0.25">
      <c r="A9" t="s">
        <v>767</v>
      </c>
      <c r="B9">
        <v>5.1886507238151403</v>
      </c>
      <c r="C9">
        <v>91</v>
      </c>
      <c r="D9" t="s">
        <v>105</v>
      </c>
      <c r="E9">
        <v>855</v>
      </c>
      <c r="F9">
        <v>830.76275274985198</v>
      </c>
      <c r="G9">
        <v>96.636669578839104</v>
      </c>
      <c r="H9" t="s">
        <v>106</v>
      </c>
      <c r="I9" t="s">
        <v>38</v>
      </c>
      <c r="J9" t="s">
        <v>43</v>
      </c>
      <c r="K9">
        <v>1918698.63807984</v>
      </c>
      <c r="L9">
        <v>995757.10544868698</v>
      </c>
      <c r="M9">
        <v>1763016.0034963901</v>
      </c>
      <c r="N9">
        <v>1763016.0034963901</v>
      </c>
      <c r="O9">
        <v>155683</v>
      </c>
      <c r="P9">
        <v>622732</v>
      </c>
      <c r="Q9">
        <v>17</v>
      </c>
      <c r="R9">
        <v>5.2168507238151403</v>
      </c>
      <c r="S9" t="s">
        <v>767</v>
      </c>
      <c r="T9">
        <v>855</v>
      </c>
      <c r="U9">
        <v>824.76275274985198</v>
      </c>
      <c r="V9">
        <v>96.6</v>
      </c>
      <c r="W9" t="s">
        <v>16501</v>
      </c>
      <c r="X9">
        <v>72102029</v>
      </c>
      <c r="Y9" t="s">
        <v>96</v>
      </c>
      <c r="Z9" t="s">
        <v>767</v>
      </c>
      <c r="AA9" t="s">
        <v>107</v>
      </c>
      <c r="AB9" t="s">
        <v>770</v>
      </c>
      <c r="AC9" t="s">
        <v>108</v>
      </c>
      <c r="AD9" t="s">
        <v>109</v>
      </c>
      <c r="AE9">
        <v>17</v>
      </c>
      <c r="AF9" t="s">
        <v>106</v>
      </c>
      <c r="AG9" t="s">
        <v>105</v>
      </c>
      <c r="AH9" t="s">
        <v>96</v>
      </c>
      <c r="AI9" t="str">
        <f>IF(ISNA(VLOOKUP(D9,Listen!J:O,3,0)),"",VLOOKUP(D9,Listen!J:O,3,0))</f>
        <v>x</v>
      </c>
      <c r="AJ9" t="s">
        <v>96</v>
      </c>
      <c r="AK9" t="s">
        <v>96</v>
      </c>
      <c r="AL9" t="s">
        <v>96</v>
      </c>
      <c r="AM9">
        <v>3</v>
      </c>
      <c r="AN9">
        <v>2</v>
      </c>
      <c r="AO9">
        <v>3</v>
      </c>
      <c r="AP9">
        <f t="shared" si="0"/>
        <v>3</v>
      </c>
    </row>
    <row r="10" spans="1:42" x14ac:dyDescent="0.25">
      <c r="A10" t="s">
        <v>12333</v>
      </c>
      <c r="B10">
        <v>5.3537399276987196</v>
      </c>
      <c r="C10">
        <v>77</v>
      </c>
      <c r="D10" t="s">
        <v>16502</v>
      </c>
      <c r="F10">
        <v>839.41280884267599</v>
      </c>
      <c r="G10">
        <v>62.029367696413203</v>
      </c>
      <c r="H10" t="s">
        <v>16503</v>
      </c>
      <c r="I10" t="s">
        <v>16504</v>
      </c>
      <c r="J10" t="s">
        <v>3397</v>
      </c>
      <c r="K10">
        <v>953263.90144684096</v>
      </c>
      <c r="L10">
        <v>326259.51765351102</v>
      </c>
      <c r="M10" t="s">
        <v>98</v>
      </c>
      <c r="N10" t="s">
        <v>98</v>
      </c>
      <c r="O10">
        <v>953264</v>
      </c>
      <c r="P10">
        <v>3813056</v>
      </c>
      <c r="Q10">
        <v>104</v>
      </c>
      <c r="R10">
        <v>5.3819399276987197</v>
      </c>
      <c r="S10" t="s">
        <v>12333</v>
      </c>
      <c r="T10" t="s">
        <v>96</v>
      </c>
      <c r="U10">
        <v>833.41280884267599</v>
      </c>
      <c r="V10">
        <v>62</v>
      </c>
      <c r="W10" t="s">
        <v>16505</v>
      </c>
      <c r="X10">
        <v>72102029</v>
      </c>
      <c r="Y10" t="s">
        <v>96</v>
      </c>
      <c r="Z10" t="s">
        <v>12333</v>
      </c>
      <c r="AA10" t="s">
        <v>16506</v>
      </c>
      <c r="AB10" t="s">
        <v>12331</v>
      </c>
      <c r="AC10" t="s">
        <v>9093</v>
      </c>
      <c r="AD10" t="s">
        <v>12330</v>
      </c>
      <c r="AE10">
        <v>104</v>
      </c>
      <c r="AF10" t="s">
        <v>16505</v>
      </c>
      <c r="AG10" t="s">
        <v>96</v>
      </c>
      <c r="AH10" t="s">
        <v>96</v>
      </c>
      <c r="AI10" t="str">
        <f>IF(ISNA(VLOOKUP(D10,Listen!J:O,3,0)),"",VLOOKUP(D10,Listen!J:O,3,0))</f>
        <v/>
      </c>
      <c r="AJ10" t="s">
        <v>96</v>
      </c>
      <c r="AK10">
        <v>5</v>
      </c>
      <c r="AL10" t="s">
        <v>96</v>
      </c>
      <c r="AM10">
        <v>3</v>
      </c>
      <c r="AN10">
        <v>2</v>
      </c>
      <c r="AO10">
        <v>5</v>
      </c>
      <c r="AP10">
        <f t="shared" si="0"/>
        <v>5</v>
      </c>
    </row>
    <row r="11" spans="1:42" x14ac:dyDescent="0.25">
      <c r="A11" t="s">
        <v>108</v>
      </c>
      <c r="B11">
        <v>5.3575329963698701</v>
      </c>
      <c r="C11">
        <v>91</v>
      </c>
      <c r="D11" t="s">
        <v>105</v>
      </c>
      <c r="E11">
        <v>841.17968659947906</v>
      </c>
      <c r="F11">
        <v>839.61155143757298</v>
      </c>
      <c r="G11">
        <v>95.944223607296394</v>
      </c>
      <c r="H11" t="s">
        <v>106</v>
      </c>
      <c r="I11" t="s">
        <v>38</v>
      </c>
      <c r="J11" t="s">
        <v>44</v>
      </c>
      <c r="K11">
        <v>8605496.0866908394</v>
      </c>
      <c r="L11">
        <v>3356582.4125417499</v>
      </c>
      <c r="M11">
        <v>7622096.1133592697</v>
      </c>
      <c r="N11">
        <v>7622096.1133592697</v>
      </c>
      <c r="O11">
        <v>983400</v>
      </c>
      <c r="P11">
        <v>3933600</v>
      </c>
      <c r="Q11">
        <v>107</v>
      </c>
      <c r="R11">
        <v>5.3857329963698701</v>
      </c>
      <c r="S11" t="s">
        <v>108</v>
      </c>
      <c r="T11">
        <v>841</v>
      </c>
      <c r="U11">
        <v>833.61155143757298</v>
      </c>
      <c r="V11">
        <v>95.9</v>
      </c>
      <c r="W11" t="s">
        <v>16507</v>
      </c>
      <c r="X11">
        <v>72102029</v>
      </c>
      <c r="Y11" t="s">
        <v>96</v>
      </c>
      <c r="Z11" t="s">
        <v>108</v>
      </c>
      <c r="AA11" t="s">
        <v>110</v>
      </c>
      <c r="AB11" t="s">
        <v>107</v>
      </c>
      <c r="AC11" t="s">
        <v>1617</v>
      </c>
      <c r="AD11" t="s">
        <v>767</v>
      </c>
      <c r="AE11">
        <v>107</v>
      </c>
      <c r="AF11" t="s">
        <v>106</v>
      </c>
      <c r="AG11" t="s">
        <v>105</v>
      </c>
      <c r="AH11" t="s">
        <v>118</v>
      </c>
      <c r="AI11" t="str">
        <f>IF(ISNA(VLOOKUP(D11,Listen!J:O,3,0)),"",VLOOKUP(D11,Listen!J:O,3,0))</f>
        <v>x</v>
      </c>
      <c r="AJ11" t="s">
        <v>96</v>
      </c>
      <c r="AK11" t="s">
        <v>96</v>
      </c>
      <c r="AL11" t="s">
        <v>96</v>
      </c>
      <c r="AM11" t="s">
        <v>96</v>
      </c>
      <c r="AN11">
        <v>2</v>
      </c>
      <c r="AO11">
        <v>2</v>
      </c>
      <c r="AP11">
        <f t="shared" si="0"/>
        <v>1</v>
      </c>
    </row>
    <row r="12" spans="1:42" x14ac:dyDescent="0.25">
      <c r="A12" t="s">
        <v>6344</v>
      </c>
      <c r="B12">
        <v>5.6757262410846101</v>
      </c>
      <c r="C12">
        <v>101</v>
      </c>
      <c r="D12" t="s">
        <v>6345</v>
      </c>
      <c r="E12">
        <v>892</v>
      </c>
      <c r="F12">
        <v>856.28368595874497</v>
      </c>
      <c r="G12">
        <v>85.079311256374694</v>
      </c>
      <c r="H12" t="s">
        <v>6346</v>
      </c>
      <c r="I12" t="s">
        <v>281</v>
      </c>
      <c r="J12" t="s">
        <v>43</v>
      </c>
      <c r="K12">
        <v>199547.251059692</v>
      </c>
      <c r="L12">
        <v>73078.732730588206</v>
      </c>
      <c r="M12" t="s">
        <v>98</v>
      </c>
      <c r="N12" t="s">
        <v>98</v>
      </c>
      <c r="O12">
        <v>199547</v>
      </c>
      <c r="P12">
        <v>798188</v>
      </c>
      <c r="Q12">
        <v>22</v>
      </c>
      <c r="R12">
        <v>5.7039262410846101</v>
      </c>
      <c r="S12" t="s">
        <v>6344</v>
      </c>
      <c r="T12">
        <v>892</v>
      </c>
      <c r="U12">
        <v>850.28368595874497</v>
      </c>
      <c r="V12">
        <v>85.1</v>
      </c>
      <c r="W12" t="s">
        <v>15135</v>
      </c>
      <c r="X12">
        <v>72102029</v>
      </c>
      <c r="Y12" t="s">
        <v>96</v>
      </c>
      <c r="Z12" t="s">
        <v>6344</v>
      </c>
      <c r="AA12" t="s">
        <v>6347</v>
      </c>
      <c r="AB12" t="s">
        <v>4145</v>
      </c>
      <c r="AC12" t="s">
        <v>6183</v>
      </c>
      <c r="AD12" t="s">
        <v>4144</v>
      </c>
      <c r="AE12">
        <v>22</v>
      </c>
      <c r="AF12" t="s">
        <v>6346</v>
      </c>
      <c r="AG12" t="s">
        <v>6345</v>
      </c>
      <c r="AH12" t="s">
        <v>96</v>
      </c>
      <c r="AI12" t="str">
        <f>IF(ISNA(VLOOKUP(D12,Listen!J:O,3,0)),"",VLOOKUP(D12,Listen!J:O,3,0))</f>
        <v/>
      </c>
      <c r="AJ12" t="s">
        <v>96</v>
      </c>
      <c r="AK12" t="s">
        <v>96</v>
      </c>
      <c r="AL12" t="s">
        <v>96</v>
      </c>
      <c r="AM12">
        <v>3</v>
      </c>
      <c r="AN12">
        <v>2</v>
      </c>
      <c r="AO12">
        <v>3</v>
      </c>
      <c r="AP12">
        <f t="shared" si="0"/>
        <v>3</v>
      </c>
    </row>
    <row r="13" spans="1:42" x14ac:dyDescent="0.25">
      <c r="A13" t="s">
        <v>16508</v>
      </c>
      <c r="B13">
        <v>5.7783268459408497</v>
      </c>
      <c r="C13">
        <v>107</v>
      </c>
      <c r="D13" t="s">
        <v>16509</v>
      </c>
      <c r="F13">
        <v>861.65957345645199</v>
      </c>
      <c r="G13">
        <v>74.609509781357005</v>
      </c>
      <c r="H13" t="s">
        <v>16510</v>
      </c>
      <c r="I13" t="s">
        <v>16511</v>
      </c>
      <c r="J13" t="s">
        <v>3397</v>
      </c>
      <c r="K13">
        <v>86873.052966816496</v>
      </c>
      <c r="L13">
        <v>52758.817160744104</v>
      </c>
      <c r="M13" t="s">
        <v>98</v>
      </c>
      <c r="N13" t="s">
        <v>98</v>
      </c>
      <c r="O13">
        <v>86873</v>
      </c>
      <c r="P13">
        <v>347492</v>
      </c>
      <c r="Q13">
        <v>9</v>
      </c>
      <c r="R13">
        <v>5.8065268459408497</v>
      </c>
      <c r="S13" t="s">
        <v>16508</v>
      </c>
      <c r="T13" t="s">
        <v>96</v>
      </c>
      <c r="U13">
        <v>855.65957345645199</v>
      </c>
      <c r="V13">
        <v>74.599999999999994</v>
      </c>
      <c r="W13" t="s">
        <v>16512</v>
      </c>
      <c r="X13">
        <v>72102029</v>
      </c>
      <c r="Y13" t="s">
        <v>96</v>
      </c>
      <c r="Z13" t="s">
        <v>16508</v>
      </c>
      <c r="AA13" t="s">
        <v>16513</v>
      </c>
      <c r="AB13" t="s">
        <v>16514</v>
      </c>
      <c r="AC13" t="s">
        <v>16515</v>
      </c>
      <c r="AD13" t="s">
        <v>16516</v>
      </c>
      <c r="AE13">
        <v>9</v>
      </c>
      <c r="AF13" t="s">
        <v>16512</v>
      </c>
      <c r="AG13" t="s">
        <v>96</v>
      </c>
      <c r="AH13" t="s">
        <v>96</v>
      </c>
      <c r="AI13" t="str">
        <f>IF(ISNA(VLOOKUP(D13,Listen!J:O,3,0)),"",VLOOKUP(D13,Listen!J:O,3,0))</f>
        <v/>
      </c>
      <c r="AJ13" t="s">
        <v>96</v>
      </c>
      <c r="AK13">
        <v>5</v>
      </c>
      <c r="AL13" t="s">
        <v>96</v>
      </c>
      <c r="AM13">
        <v>3</v>
      </c>
      <c r="AN13">
        <v>2</v>
      </c>
      <c r="AO13">
        <v>5</v>
      </c>
      <c r="AP13">
        <f t="shared" si="0"/>
        <v>5</v>
      </c>
    </row>
    <row r="14" spans="1:42" x14ac:dyDescent="0.25">
      <c r="A14" t="s">
        <v>111</v>
      </c>
      <c r="B14">
        <v>5.8314360741075904</v>
      </c>
      <c r="C14">
        <v>104</v>
      </c>
      <c r="D14" t="s">
        <v>16517</v>
      </c>
      <c r="E14">
        <v>850</v>
      </c>
      <c r="F14">
        <v>864.44229814033201</v>
      </c>
      <c r="G14">
        <v>90.118777551400299</v>
      </c>
      <c r="H14" t="s">
        <v>16518</v>
      </c>
      <c r="I14" t="s">
        <v>114</v>
      </c>
      <c r="J14" t="s">
        <v>43</v>
      </c>
      <c r="K14">
        <v>1297136.6082238499</v>
      </c>
      <c r="L14">
        <v>506484.73841158103</v>
      </c>
      <c r="M14">
        <v>871542.86922314297</v>
      </c>
      <c r="N14">
        <v>871542.86922314297</v>
      </c>
      <c r="O14">
        <v>425594</v>
      </c>
      <c r="P14">
        <v>1702376</v>
      </c>
      <c r="Q14">
        <v>46</v>
      </c>
      <c r="R14">
        <v>5.8596360741075904</v>
      </c>
      <c r="S14" t="s">
        <v>115</v>
      </c>
      <c r="T14">
        <v>850</v>
      </c>
      <c r="U14">
        <v>858.44229814033201</v>
      </c>
      <c r="V14">
        <v>90.1</v>
      </c>
      <c r="W14" t="s">
        <v>16519</v>
      </c>
      <c r="X14">
        <v>72102029</v>
      </c>
      <c r="Y14" t="s">
        <v>96</v>
      </c>
      <c r="Z14" t="s">
        <v>115</v>
      </c>
      <c r="AA14" t="s">
        <v>116</v>
      </c>
      <c r="AB14" t="s">
        <v>111</v>
      </c>
      <c r="AC14" t="s">
        <v>1265</v>
      </c>
      <c r="AD14" t="s">
        <v>117</v>
      </c>
      <c r="AE14">
        <v>46</v>
      </c>
      <c r="AF14" t="s">
        <v>16518</v>
      </c>
      <c r="AG14" t="s">
        <v>16517</v>
      </c>
      <c r="AH14" t="s">
        <v>96</v>
      </c>
      <c r="AI14" t="str">
        <f>IF(ISNA(VLOOKUP(D14,Listen!J:O,3,0)),"",VLOOKUP(D14,Listen!J:O,3,0))</f>
        <v/>
      </c>
      <c r="AJ14" t="s">
        <v>96</v>
      </c>
      <c r="AK14" t="s">
        <v>96</v>
      </c>
      <c r="AL14" t="s">
        <v>96</v>
      </c>
      <c r="AM14">
        <v>3</v>
      </c>
      <c r="AN14">
        <v>2</v>
      </c>
      <c r="AO14">
        <v>3</v>
      </c>
      <c r="AP14">
        <f t="shared" si="0"/>
        <v>3</v>
      </c>
    </row>
    <row r="15" spans="1:42" x14ac:dyDescent="0.25">
      <c r="A15" t="s">
        <v>3186</v>
      </c>
      <c r="B15">
        <v>5.8730310908894099</v>
      </c>
      <c r="C15">
        <v>91</v>
      </c>
      <c r="D15" t="s">
        <v>768</v>
      </c>
      <c r="E15">
        <v>866</v>
      </c>
      <c r="F15">
        <v>866.62172126359303</v>
      </c>
      <c r="G15">
        <v>94.308510809223193</v>
      </c>
      <c r="H15" t="s">
        <v>2020</v>
      </c>
      <c r="I15" t="s">
        <v>38</v>
      </c>
      <c r="J15" t="s">
        <v>44</v>
      </c>
      <c r="K15">
        <v>3272502.94929147</v>
      </c>
      <c r="L15">
        <v>1369178.97415329</v>
      </c>
      <c r="M15">
        <v>2811644.1205431898</v>
      </c>
      <c r="N15">
        <v>2811644.1205431898</v>
      </c>
      <c r="O15">
        <v>460859</v>
      </c>
      <c r="P15">
        <v>1843436</v>
      </c>
      <c r="Q15">
        <v>50</v>
      </c>
      <c r="R15">
        <v>5.9012310908894099</v>
      </c>
      <c r="S15" t="s">
        <v>3186</v>
      </c>
      <c r="T15">
        <v>866</v>
      </c>
      <c r="U15">
        <v>860.62172126359303</v>
      </c>
      <c r="V15">
        <v>94.3</v>
      </c>
      <c r="W15" t="s">
        <v>16259</v>
      </c>
      <c r="X15">
        <v>72102029</v>
      </c>
      <c r="Y15" t="s">
        <v>96</v>
      </c>
      <c r="Z15" t="s">
        <v>3186</v>
      </c>
      <c r="AA15" t="s">
        <v>3187</v>
      </c>
      <c r="AB15" t="s">
        <v>3188</v>
      </c>
      <c r="AC15" t="s">
        <v>3189</v>
      </c>
      <c r="AD15" t="s">
        <v>3190</v>
      </c>
      <c r="AE15">
        <v>50</v>
      </c>
      <c r="AF15" t="s">
        <v>2020</v>
      </c>
      <c r="AG15" t="s">
        <v>768</v>
      </c>
      <c r="AH15" t="s">
        <v>118</v>
      </c>
      <c r="AI15" t="str">
        <f>IF(ISNA(VLOOKUP(D15,Listen!J:O,3,0)),"",VLOOKUP(D15,Listen!J:O,3,0))</f>
        <v>x</v>
      </c>
      <c r="AJ15" t="s">
        <v>96</v>
      </c>
      <c r="AK15" t="s">
        <v>96</v>
      </c>
      <c r="AL15" t="s">
        <v>96</v>
      </c>
      <c r="AM15" t="s">
        <v>96</v>
      </c>
      <c r="AN15">
        <v>2</v>
      </c>
      <c r="AO15">
        <v>2</v>
      </c>
      <c r="AP15">
        <f t="shared" si="0"/>
        <v>1</v>
      </c>
    </row>
    <row r="16" spans="1:42" x14ac:dyDescent="0.25">
      <c r="A16" t="s">
        <v>2268</v>
      </c>
      <c r="B16">
        <v>5.90534678093608</v>
      </c>
      <c r="C16">
        <v>98.099998474121094</v>
      </c>
      <c r="D16" t="s">
        <v>16520</v>
      </c>
      <c r="E16">
        <v>782</v>
      </c>
      <c r="F16">
        <v>868.31494241316796</v>
      </c>
      <c r="G16">
        <v>85.876782374273503</v>
      </c>
      <c r="H16" t="s">
        <v>16521</v>
      </c>
      <c r="I16" t="s">
        <v>1873</v>
      </c>
      <c r="J16" t="s">
        <v>43</v>
      </c>
      <c r="K16">
        <v>155987.94182532799</v>
      </c>
      <c r="L16">
        <v>57703.516156148602</v>
      </c>
      <c r="M16">
        <v>68217.933172576595</v>
      </c>
      <c r="N16">
        <v>68217.933172576595</v>
      </c>
      <c r="O16">
        <v>87770</v>
      </c>
      <c r="P16">
        <v>351080</v>
      </c>
      <c r="Q16">
        <v>10</v>
      </c>
      <c r="R16">
        <v>5.93354678093608</v>
      </c>
      <c r="S16" t="s">
        <v>2268</v>
      </c>
      <c r="T16">
        <v>782</v>
      </c>
      <c r="U16">
        <v>862.31494241316796</v>
      </c>
      <c r="V16">
        <v>85.9</v>
      </c>
      <c r="W16" t="s">
        <v>16522</v>
      </c>
      <c r="X16">
        <v>72102029</v>
      </c>
      <c r="Y16" t="s">
        <v>96</v>
      </c>
      <c r="Z16" t="s">
        <v>2268</v>
      </c>
      <c r="AA16" t="s">
        <v>2269</v>
      </c>
      <c r="AB16" t="s">
        <v>1872</v>
      </c>
      <c r="AC16" t="s">
        <v>2270</v>
      </c>
      <c r="AD16" t="s">
        <v>1871</v>
      </c>
      <c r="AE16">
        <v>10</v>
      </c>
      <c r="AF16" t="s">
        <v>16521</v>
      </c>
      <c r="AG16" t="s">
        <v>16520</v>
      </c>
      <c r="AH16" t="s">
        <v>96</v>
      </c>
      <c r="AI16" t="str">
        <f>IF(ISNA(VLOOKUP(D16,Listen!J:O,3,0)),"",VLOOKUP(D16,Listen!J:O,3,0))</f>
        <v/>
      </c>
      <c r="AJ16" t="s">
        <v>96</v>
      </c>
      <c r="AK16" t="s">
        <v>96</v>
      </c>
      <c r="AL16" t="s">
        <v>96</v>
      </c>
      <c r="AM16">
        <v>3</v>
      </c>
      <c r="AN16">
        <v>2</v>
      </c>
      <c r="AO16">
        <v>3</v>
      </c>
      <c r="AP16">
        <f t="shared" si="0"/>
        <v>3</v>
      </c>
    </row>
    <row r="17" spans="1:42" x14ac:dyDescent="0.25">
      <c r="A17" t="s">
        <v>6180</v>
      </c>
      <c r="B17">
        <v>6.0129091912827501</v>
      </c>
      <c r="C17">
        <v>101</v>
      </c>
      <c r="D17" t="s">
        <v>4371</v>
      </c>
      <c r="E17">
        <v>881</v>
      </c>
      <c r="F17">
        <v>873.95080993866702</v>
      </c>
      <c r="G17">
        <v>84.543940189616393</v>
      </c>
      <c r="H17" t="s">
        <v>6170</v>
      </c>
      <c r="I17" t="s">
        <v>4373</v>
      </c>
      <c r="J17" t="s">
        <v>44</v>
      </c>
      <c r="K17">
        <v>220367.13302941399</v>
      </c>
      <c r="L17">
        <v>54032.753729862001</v>
      </c>
      <c r="M17" t="s">
        <v>98</v>
      </c>
      <c r="N17" t="s">
        <v>98</v>
      </c>
      <c r="O17">
        <v>220367</v>
      </c>
      <c r="P17">
        <v>881468</v>
      </c>
      <c r="Q17">
        <v>24</v>
      </c>
      <c r="R17">
        <v>6.0411091912827501</v>
      </c>
      <c r="S17" t="s">
        <v>6180</v>
      </c>
      <c r="T17">
        <v>881</v>
      </c>
      <c r="U17">
        <v>867.95080993866702</v>
      </c>
      <c r="V17">
        <v>84.5</v>
      </c>
      <c r="W17" t="s">
        <v>16523</v>
      </c>
      <c r="X17">
        <v>72102029</v>
      </c>
      <c r="Y17" t="s">
        <v>96</v>
      </c>
      <c r="Z17" t="s">
        <v>6180</v>
      </c>
      <c r="AA17" t="s">
        <v>6181</v>
      </c>
      <c r="AB17" t="s">
        <v>6183</v>
      </c>
      <c r="AC17" t="s">
        <v>6182</v>
      </c>
      <c r="AD17" t="s">
        <v>6347</v>
      </c>
      <c r="AE17">
        <v>24</v>
      </c>
      <c r="AF17" t="s">
        <v>6170</v>
      </c>
      <c r="AG17" t="s">
        <v>4371</v>
      </c>
      <c r="AH17" t="s">
        <v>118</v>
      </c>
      <c r="AI17" t="str">
        <f>IF(ISNA(VLOOKUP(D17,Listen!J:O,3,0)),"",VLOOKUP(D17,Listen!J:O,3,0))</f>
        <v/>
      </c>
      <c r="AJ17" t="s">
        <v>96</v>
      </c>
      <c r="AK17" t="s">
        <v>96</v>
      </c>
      <c r="AL17" t="s">
        <v>96</v>
      </c>
      <c r="AM17" t="s">
        <v>96</v>
      </c>
      <c r="AN17">
        <v>2</v>
      </c>
      <c r="AO17">
        <v>2</v>
      </c>
      <c r="AP17">
        <f t="shared" si="0"/>
        <v>2</v>
      </c>
    </row>
    <row r="18" spans="1:42" x14ac:dyDescent="0.25">
      <c r="A18" t="s">
        <v>3195</v>
      </c>
      <c r="B18">
        <v>6.225461730808</v>
      </c>
      <c r="C18">
        <v>57.099998474121101</v>
      </c>
      <c r="D18" t="s">
        <v>2161</v>
      </c>
      <c r="E18">
        <v>906</v>
      </c>
      <c r="F18">
        <v>885.08776708858602</v>
      </c>
      <c r="G18">
        <v>74.567886627890601</v>
      </c>
      <c r="H18" t="s">
        <v>5322</v>
      </c>
      <c r="I18" t="s">
        <v>2163</v>
      </c>
      <c r="J18" t="s">
        <v>43</v>
      </c>
      <c r="K18">
        <v>117520.394737875</v>
      </c>
      <c r="L18">
        <v>56081.545550933501</v>
      </c>
      <c r="M18" t="s">
        <v>98</v>
      </c>
      <c r="N18" t="s">
        <v>98</v>
      </c>
      <c r="O18">
        <v>117520</v>
      </c>
      <c r="P18">
        <v>470080</v>
      </c>
      <c r="Q18">
        <v>13</v>
      </c>
      <c r="R18">
        <v>6.253661730808</v>
      </c>
      <c r="S18" t="s">
        <v>3196</v>
      </c>
      <c r="T18">
        <v>906</v>
      </c>
      <c r="U18">
        <v>879.08776708858602</v>
      </c>
      <c r="V18">
        <v>74.599999999999994</v>
      </c>
      <c r="W18" t="s">
        <v>16524</v>
      </c>
      <c r="X18">
        <v>72102029</v>
      </c>
      <c r="Y18" t="s">
        <v>96</v>
      </c>
      <c r="Z18" t="s">
        <v>3196</v>
      </c>
      <c r="AA18" t="s">
        <v>3197</v>
      </c>
      <c r="AB18" t="s">
        <v>3195</v>
      </c>
      <c r="AC18" t="s">
        <v>3198</v>
      </c>
      <c r="AD18" t="s">
        <v>3199</v>
      </c>
      <c r="AE18">
        <v>13</v>
      </c>
      <c r="AF18" t="s">
        <v>16524</v>
      </c>
      <c r="AG18" t="s">
        <v>96</v>
      </c>
      <c r="AH18" t="s">
        <v>96</v>
      </c>
      <c r="AI18" t="str">
        <f>IF(ISNA(VLOOKUP(D18,Listen!J:O,3,0)),"",VLOOKUP(D18,Listen!J:O,3,0))</f>
        <v/>
      </c>
      <c r="AJ18" t="s">
        <v>96</v>
      </c>
      <c r="AK18">
        <v>5</v>
      </c>
      <c r="AL18" t="s">
        <v>96</v>
      </c>
      <c r="AM18">
        <v>3</v>
      </c>
      <c r="AN18">
        <v>2</v>
      </c>
      <c r="AO18">
        <v>5</v>
      </c>
      <c r="AP18">
        <f t="shared" si="0"/>
        <v>5</v>
      </c>
    </row>
    <row r="19" spans="1:42" x14ac:dyDescent="0.25">
      <c r="A19" t="s">
        <v>659</v>
      </c>
      <c r="B19">
        <v>6.51470593148251</v>
      </c>
      <c r="C19">
        <v>108</v>
      </c>
      <c r="D19" t="s">
        <v>1652</v>
      </c>
      <c r="E19">
        <v>926</v>
      </c>
      <c r="F19">
        <v>900.24308010422601</v>
      </c>
      <c r="G19">
        <v>73.720499714121104</v>
      </c>
      <c r="H19" t="s">
        <v>1653</v>
      </c>
      <c r="I19" t="s">
        <v>1391</v>
      </c>
      <c r="J19" t="s">
        <v>43</v>
      </c>
      <c r="K19">
        <v>98304.587504905605</v>
      </c>
      <c r="L19">
        <v>53532.557722577301</v>
      </c>
      <c r="M19" t="s">
        <v>98</v>
      </c>
      <c r="N19" t="s">
        <v>98</v>
      </c>
      <c r="O19">
        <v>98305</v>
      </c>
      <c r="P19">
        <v>393220</v>
      </c>
      <c r="Q19">
        <v>11</v>
      </c>
      <c r="R19">
        <v>6.54290593148251</v>
      </c>
      <c r="S19" t="s">
        <v>659</v>
      </c>
      <c r="T19">
        <v>926</v>
      </c>
      <c r="U19">
        <v>894.24308010422601</v>
      </c>
      <c r="V19">
        <v>73.7</v>
      </c>
      <c r="W19" t="s">
        <v>16525</v>
      </c>
      <c r="X19">
        <v>72102029</v>
      </c>
      <c r="Y19" t="s">
        <v>96</v>
      </c>
      <c r="Z19" t="s">
        <v>659</v>
      </c>
      <c r="AA19" t="s">
        <v>1654</v>
      </c>
      <c r="AB19" t="s">
        <v>658</v>
      </c>
      <c r="AC19" t="s">
        <v>1655</v>
      </c>
      <c r="AD19" t="s">
        <v>657</v>
      </c>
      <c r="AE19">
        <v>11</v>
      </c>
      <c r="AF19" t="s">
        <v>16525</v>
      </c>
      <c r="AG19" t="s">
        <v>96</v>
      </c>
      <c r="AH19" t="s">
        <v>96</v>
      </c>
      <c r="AI19" t="str">
        <f>IF(ISNA(VLOOKUP(D19,Listen!J:O,3,0)),"",VLOOKUP(D19,Listen!J:O,3,0))</f>
        <v/>
      </c>
      <c r="AJ19" t="s">
        <v>96</v>
      </c>
      <c r="AK19">
        <v>5</v>
      </c>
      <c r="AL19" t="s">
        <v>96</v>
      </c>
      <c r="AM19">
        <v>3</v>
      </c>
      <c r="AN19">
        <v>2</v>
      </c>
      <c r="AO19">
        <v>5</v>
      </c>
      <c r="AP19">
        <f t="shared" si="0"/>
        <v>5</v>
      </c>
    </row>
    <row r="20" spans="1:42" x14ac:dyDescent="0.25">
      <c r="A20" t="s">
        <v>3200</v>
      </c>
      <c r="B20">
        <v>6.6261860077771697</v>
      </c>
      <c r="C20">
        <v>105</v>
      </c>
      <c r="D20" t="s">
        <v>2080</v>
      </c>
      <c r="E20">
        <v>1013</v>
      </c>
      <c r="F20">
        <v>906.08421865536502</v>
      </c>
      <c r="G20">
        <v>59.272760939434498</v>
      </c>
      <c r="H20" t="s">
        <v>2081</v>
      </c>
      <c r="I20" t="s">
        <v>1267</v>
      </c>
      <c r="J20" t="s">
        <v>43</v>
      </c>
      <c r="K20">
        <v>75377.583133223307</v>
      </c>
      <c r="L20">
        <v>25563.159032844698</v>
      </c>
      <c r="M20">
        <v>55984.149946605598</v>
      </c>
      <c r="N20">
        <v>55984.149946605598</v>
      </c>
      <c r="O20">
        <v>19393</v>
      </c>
      <c r="P20">
        <v>77572</v>
      </c>
      <c r="Q20">
        <v>2</v>
      </c>
      <c r="R20">
        <v>6.6543860077771697</v>
      </c>
      <c r="S20" t="s">
        <v>3201</v>
      </c>
      <c r="T20">
        <v>1013</v>
      </c>
      <c r="U20">
        <v>900.08421865536502</v>
      </c>
      <c r="V20">
        <v>59.3</v>
      </c>
      <c r="W20" t="s">
        <v>15141</v>
      </c>
      <c r="X20">
        <v>72102029</v>
      </c>
      <c r="Y20" t="s">
        <v>96</v>
      </c>
      <c r="Z20" t="s">
        <v>3201</v>
      </c>
      <c r="AA20" t="s">
        <v>3203</v>
      </c>
      <c r="AB20" t="s">
        <v>3200</v>
      </c>
      <c r="AC20" t="s">
        <v>3910</v>
      </c>
      <c r="AD20" t="s">
        <v>3202</v>
      </c>
      <c r="AE20">
        <v>2</v>
      </c>
      <c r="AF20" t="s">
        <v>15141</v>
      </c>
      <c r="AG20" t="s">
        <v>96</v>
      </c>
      <c r="AH20" t="s">
        <v>96</v>
      </c>
      <c r="AI20" t="str">
        <f>IF(ISNA(VLOOKUP(D20,Listen!J:O,3,0)),"",VLOOKUP(D20,Listen!J:O,3,0))</f>
        <v/>
      </c>
      <c r="AJ20" t="s">
        <v>96</v>
      </c>
      <c r="AK20">
        <v>5</v>
      </c>
      <c r="AL20">
        <v>4</v>
      </c>
      <c r="AM20">
        <v>3</v>
      </c>
      <c r="AN20">
        <v>2</v>
      </c>
      <c r="AO20">
        <v>5</v>
      </c>
      <c r="AP20">
        <f t="shared" si="0"/>
        <v>5</v>
      </c>
    </row>
    <row r="21" spans="1:42" x14ac:dyDescent="0.25">
      <c r="A21" t="s">
        <v>16526</v>
      </c>
      <c r="B21">
        <v>6.8202516987445598</v>
      </c>
      <c r="C21">
        <v>88</v>
      </c>
      <c r="D21" t="s">
        <v>16527</v>
      </c>
      <c r="E21">
        <v>778</v>
      </c>
      <c r="F21">
        <v>916.25253416644</v>
      </c>
      <c r="G21">
        <v>63.908762754326901</v>
      </c>
      <c r="H21" t="s">
        <v>16528</v>
      </c>
      <c r="I21" t="s">
        <v>8259</v>
      </c>
      <c r="J21" t="s">
        <v>43</v>
      </c>
      <c r="K21">
        <v>11877.595748334999</v>
      </c>
      <c r="L21">
        <v>6073.1249144070798</v>
      </c>
      <c r="M21" t="s">
        <v>98</v>
      </c>
      <c r="N21" t="s">
        <v>98</v>
      </c>
      <c r="O21">
        <v>11878</v>
      </c>
      <c r="P21">
        <v>47512</v>
      </c>
      <c r="Q21">
        <v>1</v>
      </c>
      <c r="R21">
        <v>6.8484516987445598</v>
      </c>
      <c r="S21" t="s">
        <v>16526</v>
      </c>
      <c r="T21">
        <v>778</v>
      </c>
      <c r="U21">
        <v>910.25253416644</v>
      </c>
      <c r="V21">
        <v>63.9</v>
      </c>
      <c r="W21" t="s">
        <v>16529</v>
      </c>
      <c r="X21">
        <v>72102029</v>
      </c>
      <c r="Y21" t="s">
        <v>96</v>
      </c>
      <c r="Z21" t="s">
        <v>16526</v>
      </c>
      <c r="AA21" t="s">
        <v>16530</v>
      </c>
      <c r="AB21" t="s">
        <v>16531</v>
      </c>
      <c r="AC21" t="s">
        <v>16532</v>
      </c>
      <c r="AD21" t="s">
        <v>16533</v>
      </c>
      <c r="AE21">
        <v>1</v>
      </c>
      <c r="AF21" t="s">
        <v>16529</v>
      </c>
      <c r="AG21" t="s">
        <v>96</v>
      </c>
      <c r="AH21" t="s">
        <v>96</v>
      </c>
      <c r="AI21" t="str">
        <f>IF(ISNA(VLOOKUP(D21,Listen!J:O,3,0)),"",VLOOKUP(D21,Listen!J:O,3,0))</f>
        <v/>
      </c>
      <c r="AJ21" t="s">
        <v>96</v>
      </c>
      <c r="AK21">
        <v>5</v>
      </c>
      <c r="AL21">
        <v>4</v>
      </c>
      <c r="AM21">
        <v>3</v>
      </c>
      <c r="AN21">
        <v>2</v>
      </c>
      <c r="AO21">
        <v>5</v>
      </c>
      <c r="AP21">
        <f t="shared" si="0"/>
        <v>5</v>
      </c>
    </row>
    <row r="22" spans="1:42" x14ac:dyDescent="0.25">
      <c r="A22" t="s">
        <v>627</v>
      </c>
      <c r="B22">
        <v>6.8345144777903997</v>
      </c>
      <c r="C22">
        <v>107</v>
      </c>
      <c r="D22" t="s">
        <v>13224</v>
      </c>
      <c r="E22">
        <v>930</v>
      </c>
      <c r="F22">
        <v>916.99985038024397</v>
      </c>
      <c r="G22">
        <v>83.115679772027505</v>
      </c>
      <c r="H22" t="s">
        <v>13225</v>
      </c>
      <c r="I22" t="s">
        <v>630</v>
      </c>
      <c r="J22" t="s">
        <v>43</v>
      </c>
      <c r="K22">
        <v>316226.13533203502</v>
      </c>
      <c r="L22">
        <v>109779.68038848801</v>
      </c>
      <c r="M22" t="s">
        <v>98</v>
      </c>
      <c r="N22" t="s">
        <v>98</v>
      </c>
      <c r="O22">
        <v>316226</v>
      </c>
      <c r="P22">
        <v>1264904</v>
      </c>
      <c r="Q22">
        <v>34</v>
      </c>
      <c r="R22">
        <v>6.8627144777903997</v>
      </c>
      <c r="S22" t="s">
        <v>631</v>
      </c>
      <c r="T22">
        <v>930</v>
      </c>
      <c r="U22">
        <v>910.99985038024397</v>
      </c>
      <c r="V22">
        <v>83.1</v>
      </c>
      <c r="W22" t="s">
        <v>16534</v>
      </c>
      <c r="X22">
        <v>72102029</v>
      </c>
      <c r="Y22" t="s">
        <v>96</v>
      </c>
      <c r="Z22" t="s">
        <v>631</v>
      </c>
      <c r="AA22" t="s">
        <v>633</v>
      </c>
      <c r="AB22" t="s">
        <v>627</v>
      </c>
      <c r="AC22" t="s">
        <v>3405</v>
      </c>
      <c r="AD22" t="s">
        <v>632</v>
      </c>
      <c r="AE22">
        <v>34</v>
      </c>
      <c r="AF22" t="s">
        <v>13225</v>
      </c>
      <c r="AG22" t="s">
        <v>13224</v>
      </c>
      <c r="AH22" t="s">
        <v>96</v>
      </c>
      <c r="AI22" t="str">
        <f>IF(ISNA(VLOOKUP(D22,Listen!J:O,3,0)),"",VLOOKUP(D22,Listen!J:O,3,0))</f>
        <v/>
      </c>
      <c r="AJ22" t="s">
        <v>96</v>
      </c>
      <c r="AK22" t="s">
        <v>96</v>
      </c>
      <c r="AL22" t="s">
        <v>96</v>
      </c>
      <c r="AM22">
        <v>3</v>
      </c>
      <c r="AN22">
        <v>2</v>
      </c>
      <c r="AO22">
        <v>3</v>
      </c>
      <c r="AP22">
        <f t="shared" si="0"/>
        <v>3</v>
      </c>
    </row>
    <row r="23" spans="1:42" x14ac:dyDescent="0.25">
      <c r="A23" t="s">
        <v>402</v>
      </c>
      <c r="B23">
        <v>7.0822077738674301</v>
      </c>
      <c r="C23">
        <v>87.099998474121094</v>
      </c>
      <c r="D23" t="s">
        <v>2164</v>
      </c>
      <c r="E23">
        <v>945</v>
      </c>
      <c r="F23">
        <v>929.97805158590097</v>
      </c>
      <c r="G23">
        <v>91.342043340622794</v>
      </c>
      <c r="H23" t="s">
        <v>5323</v>
      </c>
      <c r="I23" t="s">
        <v>2166</v>
      </c>
      <c r="J23" t="s">
        <v>43</v>
      </c>
      <c r="K23">
        <v>320176.51086698001</v>
      </c>
      <c r="L23">
        <v>99268.842965813805</v>
      </c>
      <c r="M23" t="s">
        <v>98</v>
      </c>
      <c r="N23" t="s">
        <v>98</v>
      </c>
      <c r="O23">
        <v>320177</v>
      </c>
      <c r="P23">
        <v>1280708</v>
      </c>
      <c r="Q23">
        <v>35</v>
      </c>
      <c r="R23">
        <v>7.1104077738674301</v>
      </c>
      <c r="S23" t="s">
        <v>402</v>
      </c>
      <c r="T23">
        <v>945</v>
      </c>
      <c r="U23">
        <v>923.97805158590097</v>
      </c>
      <c r="V23">
        <v>91.3</v>
      </c>
      <c r="W23" t="s">
        <v>16535</v>
      </c>
      <c r="X23">
        <v>72102029</v>
      </c>
      <c r="Y23" t="s">
        <v>96</v>
      </c>
      <c r="Z23" t="s">
        <v>402</v>
      </c>
      <c r="AA23" t="s">
        <v>771</v>
      </c>
      <c r="AB23" t="s">
        <v>401</v>
      </c>
      <c r="AC23" t="s">
        <v>403</v>
      </c>
      <c r="AD23" t="s">
        <v>404</v>
      </c>
      <c r="AE23">
        <v>35</v>
      </c>
      <c r="AF23" t="s">
        <v>5323</v>
      </c>
      <c r="AG23" t="s">
        <v>2164</v>
      </c>
      <c r="AH23" t="s">
        <v>96</v>
      </c>
      <c r="AI23" t="str">
        <f>IF(ISNA(VLOOKUP(D23,Listen!J:O,3,0)),"",VLOOKUP(D23,Listen!J:O,3,0))</f>
        <v/>
      </c>
      <c r="AJ23" t="s">
        <v>96</v>
      </c>
      <c r="AK23" t="s">
        <v>96</v>
      </c>
      <c r="AL23" t="s">
        <v>96</v>
      </c>
      <c r="AM23">
        <v>3</v>
      </c>
      <c r="AN23">
        <v>2</v>
      </c>
      <c r="AO23">
        <v>3</v>
      </c>
      <c r="AP23">
        <f t="shared" si="0"/>
        <v>3</v>
      </c>
    </row>
    <row r="24" spans="1:42" x14ac:dyDescent="0.25">
      <c r="A24" t="s">
        <v>3408</v>
      </c>
      <c r="B24">
        <v>7.3088722728447797</v>
      </c>
      <c r="C24">
        <v>101</v>
      </c>
      <c r="D24" t="s">
        <v>16536</v>
      </c>
      <c r="E24">
        <v>1732</v>
      </c>
      <c r="F24">
        <v>941.85442256766703</v>
      </c>
      <c r="G24">
        <v>68.204467123765795</v>
      </c>
      <c r="H24" t="s">
        <v>16537</v>
      </c>
      <c r="I24" t="s">
        <v>16538</v>
      </c>
      <c r="J24" t="s">
        <v>43</v>
      </c>
      <c r="K24">
        <v>44130.305515004096</v>
      </c>
      <c r="L24">
        <v>9958.8816151932606</v>
      </c>
      <c r="M24" t="s">
        <v>98</v>
      </c>
      <c r="N24" t="s">
        <v>98</v>
      </c>
      <c r="O24">
        <v>44130</v>
      </c>
      <c r="P24">
        <v>176520</v>
      </c>
      <c r="Q24">
        <v>5</v>
      </c>
      <c r="R24">
        <v>7.3370722728447797</v>
      </c>
      <c r="S24" t="s">
        <v>3408</v>
      </c>
      <c r="T24">
        <v>1732</v>
      </c>
      <c r="U24">
        <v>935.85442256766703</v>
      </c>
      <c r="V24">
        <v>68.2</v>
      </c>
      <c r="W24" t="s">
        <v>16539</v>
      </c>
      <c r="X24">
        <v>72102029</v>
      </c>
      <c r="Y24" t="s">
        <v>96</v>
      </c>
      <c r="Z24" t="s">
        <v>3408</v>
      </c>
      <c r="AA24" t="s">
        <v>10951</v>
      </c>
      <c r="AB24" t="s">
        <v>3407</v>
      </c>
      <c r="AC24" t="s">
        <v>10952</v>
      </c>
      <c r="AD24" t="s">
        <v>3406</v>
      </c>
      <c r="AE24">
        <v>5</v>
      </c>
      <c r="AF24" t="s">
        <v>16539</v>
      </c>
      <c r="AG24" t="s">
        <v>96</v>
      </c>
      <c r="AH24" t="s">
        <v>96</v>
      </c>
      <c r="AI24" t="str">
        <f>IF(ISNA(VLOOKUP(D24,Listen!J:O,3,0)),"",VLOOKUP(D24,Listen!J:O,3,0))</f>
        <v/>
      </c>
      <c r="AJ24" t="s">
        <v>96</v>
      </c>
      <c r="AK24">
        <v>5</v>
      </c>
      <c r="AL24">
        <v>4</v>
      </c>
      <c r="AM24">
        <v>3</v>
      </c>
      <c r="AN24">
        <v>2</v>
      </c>
      <c r="AO24">
        <v>5</v>
      </c>
      <c r="AP24">
        <f t="shared" si="0"/>
        <v>5</v>
      </c>
    </row>
    <row r="25" spans="1:42" x14ac:dyDescent="0.25">
      <c r="A25" t="s">
        <v>6193</v>
      </c>
      <c r="B25">
        <v>7.3805418304884096</v>
      </c>
      <c r="C25">
        <v>72</v>
      </c>
      <c r="D25" t="s">
        <v>5180</v>
      </c>
      <c r="E25">
        <v>598</v>
      </c>
      <c r="F25">
        <v>945.60963901539196</v>
      </c>
      <c r="G25">
        <v>88.151861740433901</v>
      </c>
      <c r="H25" t="s">
        <v>5181</v>
      </c>
      <c r="I25" t="s">
        <v>5182</v>
      </c>
      <c r="J25" t="s">
        <v>43</v>
      </c>
      <c r="K25">
        <v>56463.758292489001</v>
      </c>
      <c r="L25">
        <v>39442.744246983602</v>
      </c>
      <c r="M25">
        <v>20655.569519781198</v>
      </c>
      <c r="N25">
        <v>20655.569519781198</v>
      </c>
      <c r="O25">
        <v>35808</v>
      </c>
      <c r="P25">
        <v>143232</v>
      </c>
      <c r="Q25">
        <v>4</v>
      </c>
      <c r="R25">
        <v>7.4087418304884096</v>
      </c>
      <c r="S25" t="s">
        <v>6193</v>
      </c>
      <c r="T25">
        <v>598</v>
      </c>
      <c r="U25">
        <v>939.60963901539196</v>
      </c>
      <c r="V25">
        <v>88.2</v>
      </c>
      <c r="W25" t="s">
        <v>16540</v>
      </c>
      <c r="X25">
        <v>72102029</v>
      </c>
      <c r="Y25" t="s">
        <v>96</v>
      </c>
      <c r="Z25" t="s">
        <v>6193</v>
      </c>
      <c r="AA25" t="s">
        <v>6194</v>
      </c>
      <c r="AB25" t="s">
        <v>2283</v>
      </c>
      <c r="AC25" t="s">
        <v>6195</v>
      </c>
      <c r="AD25" t="s">
        <v>2282</v>
      </c>
      <c r="AE25">
        <v>4</v>
      </c>
      <c r="AF25" t="s">
        <v>16540</v>
      </c>
      <c r="AG25" t="s">
        <v>96</v>
      </c>
      <c r="AH25" t="s">
        <v>96</v>
      </c>
      <c r="AI25" t="str">
        <f>IF(ISNA(VLOOKUP(D25,Listen!J:O,3,0)),"",VLOOKUP(D25,Listen!J:O,3,0))</f>
        <v/>
      </c>
      <c r="AJ25" t="s">
        <v>96</v>
      </c>
      <c r="AK25" t="s">
        <v>96</v>
      </c>
      <c r="AL25">
        <v>4</v>
      </c>
      <c r="AM25">
        <v>3</v>
      </c>
      <c r="AN25">
        <v>2</v>
      </c>
      <c r="AO25">
        <v>4</v>
      </c>
      <c r="AP25">
        <f t="shared" si="0"/>
        <v>4</v>
      </c>
    </row>
    <row r="26" spans="1:42" x14ac:dyDescent="0.25">
      <c r="A26" t="s">
        <v>870</v>
      </c>
      <c r="B26">
        <v>7.4237896379514101</v>
      </c>
      <c r="C26">
        <v>119</v>
      </c>
      <c r="D26" t="s">
        <v>871</v>
      </c>
      <c r="F26">
        <v>947.87566218132997</v>
      </c>
      <c r="G26">
        <v>96.790890048151496</v>
      </c>
      <c r="H26" t="s">
        <v>872</v>
      </c>
      <c r="I26" t="s">
        <v>873</v>
      </c>
      <c r="J26" t="s">
        <v>43</v>
      </c>
      <c r="K26">
        <v>524645.77670779196</v>
      </c>
      <c r="L26">
        <v>292505.48386369197</v>
      </c>
      <c r="M26" t="s">
        <v>98</v>
      </c>
      <c r="N26" t="s">
        <v>98</v>
      </c>
      <c r="O26">
        <v>524646</v>
      </c>
      <c r="P26">
        <v>2098584</v>
      </c>
      <c r="Q26">
        <v>57</v>
      </c>
      <c r="R26">
        <v>7.4519896379514101</v>
      </c>
      <c r="S26" t="s">
        <v>874</v>
      </c>
      <c r="T26" t="s">
        <v>96</v>
      </c>
      <c r="U26">
        <v>941.87566218132997</v>
      </c>
      <c r="V26">
        <v>96.8</v>
      </c>
      <c r="W26" t="s">
        <v>15622</v>
      </c>
      <c r="X26">
        <v>72102029</v>
      </c>
      <c r="Y26" t="s">
        <v>96</v>
      </c>
      <c r="Z26" t="s">
        <v>874</v>
      </c>
      <c r="AA26" t="s">
        <v>876</v>
      </c>
      <c r="AB26" t="s">
        <v>870</v>
      </c>
      <c r="AC26" t="s">
        <v>3204</v>
      </c>
      <c r="AD26" t="s">
        <v>875</v>
      </c>
      <c r="AE26">
        <v>57</v>
      </c>
      <c r="AF26" t="s">
        <v>872</v>
      </c>
      <c r="AG26" t="s">
        <v>871</v>
      </c>
      <c r="AH26" t="s">
        <v>96</v>
      </c>
      <c r="AI26" t="str">
        <f>IF(ISNA(VLOOKUP(D26,Listen!J:O,3,0)),"",VLOOKUP(D26,Listen!J:O,3,0))</f>
        <v/>
      </c>
      <c r="AJ26" t="s">
        <v>96</v>
      </c>
      <c r="AK26" t="s">
        <v>96</v>
      </c>
      <c r="AL26" t="s">
        <v>96</v>
      </c>
      <c r="AM26">
        <v>3</v>
      </c>
      <c r="AN26">
        <v>2</v>
      </c>
      <c r="AO26">
        <v>3</v>
      </c>
      <c r="AP26">
        <f t="shared" si="0"/>
        <v>3</v>
      </c>
    </row>
    <row r="27" spans="1:42" x14ac:dyDescent="0.25">
      <c r="A27" t="s">
        <v>10952</v>
      </c>
      <c r="B27">
        <v>7.4779561059622104</v>
      </c>
      <c r="C27">
        <v>101</v>
      </c>
      <c r="D27" t="s">
        <v>16541</v>
      </c>
      <c r="E27">
        <v>975</v>
      </c>
      <c r="F27">
        <v>950.71378227411401</v>
      </c>
      <c r="G27">
        <v>78.114496068293903</v>
      </c>
      <c r="H27" t="s">
        <v>16542</v>
      </c>
      <c r="I27" t="s">
        <v>3465</v>
      </c>
      <c r="J27" t="s">
        <v>43</v>
      </c>
      <c r="K27">
        <v>70030.381577231499</v>
      </c>
      <c r="L27">
        <v>16603.055534697502</v>
      </c>
      <c r="M27" t="s">
        <v>98</v>
      </c>
      <c r="N27" t="s">
        <v>98</v>
      </c>
      <c r="O27">
        <v>70030</v>
      </c>
      <c r="P27">
        <v>280120</v>
      </c>
      <c r="Q27">
        <v>8</v>
      </c>
      <c r="R27">
        <v>7.5061561059622104</v>
      </c>
      <c r="S27" t="s">
        <v>10952</v>
      </c>
      <c r="T27">
        <v>975</v>
      </c>
      <c r="U27">
        <v>944.71378227411401</v>
      </c>
      <c r="V27">
        <v>78.099999999999994</v>
      </c>
      <c r="W27" t="s">
        <v>16543</v>
      </c>
      <c r="X27">
        <v>72102029</v>
      </c>
      <c r="Y27" t="s">
        <v>96</v>
      </c>
      <c r="Z27" t="s">
        <v>10952</v>
      </c>
      <c r="AA27" t="s">
        <v>16544</v>
      </c>
      <c r="AB27" t="s">
        <v>10951</v>
      </c>
      <c r="AC27" t="s">
        <v>16545</v>
      </c>
      <c r="AD27" t="s">
        <v>3408</v>
      </c>
      <c r="AE27">
        <v>8</v>
      </c>
      <c r="AF27" t="s">
        <v>16543</v>
      </c>
      <c r="AG27" t="s">
        <v>96</v>
      </c>
      <c r="AH27" t="s">
        <v>96</v>
      </c>
      <c r="AI27" t="str">
        <f>IF(ISNA(VLOOKUP(D27,Listen!J:O,3,0)),"",VLOOKUP(D27,Listen!J:O,3,0))</f>
        <v/>
      </c>
      <c r="AJ27" t="s">
        <v>96</v>
      </c>
      <c r="AK27">
        <v>5</v>
      </c>
      <c r="AL27" t="s">
        <v>96</v>
      </c>
      <c r="AM27">
        <v>3</v>
      </c>
      <c r="AN27">
        <v>2</v>
      </c>
      <c r="AO27">
        <v>5</v>
      </c>
      <c r="AP27">
        <f t="shared" si="0"/>
        <v>5</v>
      </c>
    </row>
    <row r="28" spans="1:42" x14ac:dyDescent="0.25">
      <c r="A28" t="s">
        <v>2900</v>
      </c>
      <c r="B28">
        <v>7.4872301908519203</v>
      </c>
      <c r="C28">
        <v>106</v>
      </c>
      <c r="D28" t="s">
        <v>0</v>
      </c>
      <c r="E28">
        <v>962</v>
      </c>
      <c r="F28">
        <v>951.19970959472801</v>
      </c>
      <c r="G28">
        <v>94.090868745177303</v>
      </c>
      <c r="H28" t="s">
        <v>1</v>
      </c>
      <c r="I28" t="s">
        <v>42</v>
      </c>
      <c r="J28" t="s">
        <v>43</v>
      </c>
      <c r="K28">
        <v>860686.91079044295</v>
      </c>
      <c r="L28">
        <v>254361.566208473</v>
      </c>
      <c r="M28" t="s">
        <v>98</v>
      </c>
      <c r="N28" t="s">
        <v>98</v>
      </c>
      <c r="O28">
        <v>860687</v>
      </c>
      <c r="P28">
        <v>3442748</v>
      </c>
      <c r="Q28">
        <v>94</v>
      </c>
      <c r="R28">
        <v>7.5154301908519203</v>
      </c>
      <c r="S28" t="s">
        <v>2900</v>
      </c>
      <c r="T28">
        <v>962</v>
      </c>
      <c r="U28">
        <v>945.19970959472801</v>
      </c>
      <c r="V28">
        <v>94.1</v>
      </c>
      <c r="W28" t="s">
        <v>16546</v>
      </c>
      <c r="X28">
        <v>72102029</v>
      </c>
      <c r="Y28" t="s">
        <v>96</v>
      </c>
      <c r="Z28" t="s">
        <v>2900</v>
      </c>
      <c r="AA28" t="s">
        <v>3086</v>
      </c>
      <c r="AB28" t="s">
        <v>2899</v>
      </c>
      <c r="AC28" t="s">
        <v>3087</v>
      </c>
      <c r="AD28" t="s">
        <v>1658</v>
      </c>
      <c r="AE28">
        <v>94</v>
      </c>
      <c r="AF28" t="s">
        <v>1</v>
      </c>
      <c r="AG28" t="s">
        <v>0</v>
      </c>
      <c r="AH28" t="s">
        <v>96</v>
      </c>
      <c r="AI28" t="str">
        <f>IF(ISNA(VLOOKUP(D28,Listen!J:O,3,0)),"",VLOOKUP(D28,Listen!J:O,3,0))</f>
        <v/>
      </c>
      <c r="AJ28" t="s">
        <v>96</v>
      </c>
      <c r="AK28" t="s">
        <v>96</v>
      </c>
      <c r="AL28" t="s">
        <v>96</v>
      </c>
      <c r="AM28">
        <v>3</v>
      </c>
      <c r="AN28">
        <v>2</v>
      </c>
      <c r="AO28">
        <v>3</v>
      </c>
      <c r="AP28">
        <f t="shared" si="0"/>
        <v>3</v>
      </c>
    </row>
    <row r="29" spans="1:42" x14ac:dyDescent="0.25">
      <c r="A29" t="s">
        <v>16547</v>
      </c>
      <c r="B29">
        <v>7.8445057085019396</v>
      </c>
      <c r="C29">
        <v>56.099998474121101</v>
      </c>
      <c r="D29" t="s">
        <v>16548</v>
      </c>
      <c r="E29">
        <v>892</v>
      </c>
      <c r="F29">
        <v>969.91960887078801</v>
      </c>
      <c r="G29">
        <v>69.266128660147103</v>
      </c>
      <c r="H29" t="s">
        <v>16549</v>
      </c>
      <c r="I29" t="s">
        <v>130</v>
      </c>
      <c r="J29" t="s">
        <v>43</v>
      </c>
      <c r="K29">
        <v>111427.06926925101</v>
      </c>
      <c r="L29">
        <v>15455.160901925699</v>
      </c>
      <c r="M29" t="s">
        <v>98</v>
      </c>
      <c r="N29" t="s">
        <v>98</v>
      </c>
      <c r="O29">
        <v>111427</v>
      </c>
      <c r="P29">
        <v>445708</v>
      </c>
      <c r="Q29">
        <v>12</v>
      </c>
      <c r="R29">
        <v>7.8727057085019396</v>
      </c>
      <c r="S29" t="s">
        <v>16550</v>
      </c>
      <c r="T29">
        <v>892</v>
      </c>
      <c r="U29">
        <v>963.91960887078801</v>
      </c>
      <c r="V29">
        <v>69.3</v>
      </c>
      <c r="W29" t="s">
        <v>16551</v>
      </c>
      <c r="X29">
        <v>72102029</v>
      </c>
      <c r="Y29" t="s">
        <v>96</v>
      </c>
      <c r="Z29" t="s">
        <v>16550</v>
      </c>
      <c r="AA29" t="s">
        <v>16552</v>
      </c>
      <c r="AB29" t="s">
        <v>16547</v>
      </c>
      <c r="AC29" t="s">
        <v>5788</v>
      </c>
      <c r="AD29" t="s">
        <v>16553</v>
      </c>
      <c r="AE29">
        <v>12</v>
      </c>
      <c r="AF29" t="s">
        <v>16551</v>
      </c>
      <c r="AG29" t="s">
        <v>96</v>
      </c>
      <c r="AH29" t="s">
        <v>96</v>
      </c>
      <c r="AI29" t="str">
        <f>IF(ISNA(VLOOKUP(D29,Listen!J:O,3,0)),"",VLOOKUP(D29,Listen!J:O,3,0))</f>
        <v/>
      </c>
      <c r="AJ29" t="s">
        <v>96</v>
      </c>
      <c r="AK29">
        <v>5</v>
      </c>
      <c r="AL29" t="s">
        <v>96</v>
      </c>
      <c r="AM29">
        <v>3</v>
      </c>
      <c r="AN29">
        <v>2</v>
      </c>
      <c r="AO29">
        <v>5</v>
      </c>
      <c r="AP29">
        <f t="shared" si="0"/>
        <v>5</v>
      </c>
    </row>
    <row r="30" spans="1:42" x14ac:dyDescent="0.25">
      <c r="A30" t="s">
        <v>1397</v>
      </c>
      <c r="B30">
        <v>7.8665409303166998</v>
      </c>
      <c r="C30">
        <v>77</v>
      </c>
      <c r="D30" t="s">
        <v>16554</v>
      </c>
      <c r="E30">
        <v>972</v>
      </c>
      <c r="F30">
        <v>971.074171981105</v>
      </c>
      <c r="G30">
        <v>59.828802348596497</v>
      </c>
      <c r="H30" t="s">
        <v>16555</v>
      </c>
      <c r="I30" t="s">
        <v>1267</v>
      </c>
      <c r="J30" t="s">
        <v>44</v>
      </c>
      <c r="K30">
        <v>140401.29600951701</v>
      </c>
      <c r="L30">
        <v>65102.544626805597</v>
      </c>
      <c r="M30" t="s">
        <v>98</v>
      </c>
      <c r="N30" t="s">
        <v>98</v>
      </c>
      <c r="O30">
        <v>140401</v>
      </c>
      <c r="P30">
        <v>561604</v>
      </c>
      <c r="Q30">
        <v>15</v>
      </c>
      <c r="R30">
        <v>7.8947409303166998</v>
      </c>
      <c r="S30" t="s">
        <v>1397</v>
      </c>
      <c r="T30">
        <v>972</v>
      </c>
      <c r="U30">
        <v>965.074171981105</v>
      </c>
      <c r="V30">
        <v>59.8</v>
      </c>
      <c r="W30" t="s">
        <v>16556</v>
      </c>
      <c r="X30">
        <v>72102029</v>
      </c>
      <c r="Y30" t="s">
        <v>96</v>
      </c>
      <c r="Z30" t="s">
        <v>1397</v>
      </c>
      <c r="AA30" t="s">
        <v>2291</v>
      </c>
      <c r="AB30" t="s">
        <v>1396</v>
      </c>
      <c r="AC30" t="s">
        <v>2292</v>
      </c>
      <c r="AD30" t="s">
        <v>1395</v>
      </c>
      <c r="AE30">
        <v>15</v>
      </c>
      <c r="AF30" t="s">
        <v>16556</v>
      </c>
      <c r="AG30" t="s">
        <v>96</v>
      </c>
      <c r="AH30" t="s">
        <v>118</v>
      </c>
      <c r="AI30" t="str">
        <f>IF(ISNA(VLOOKUP(D30,Listen!J:O,3,0)),"",VLOOKUP(D30,Listen!J:O,3,0))</f>
        <v/>
      </c>
      <c r="AJ30" t="s">
        <v>96</v>
      </c>
      <c r="AK30">
        <v>5</v>
      </c>
      <c r="AL30" t="s">
        <v>96</v>
      </c>
      <c r="AM30" t="s">
        <v>96</v>
      </c>
      <c r="AN30">
        <v>2</v>
      </c>
      <c r="AO30">
        <v>5</v>
      </c>
      <c r="AP30">
        <f t="shared" si="0"/>
        <v>5</v>
      </c>
    </row>
    <row r="31" spans="1:42" x14ac:dyDescent="0.25">
      <c r="A31" t="s">
        <v>10956</v>
      </c>
      <c r="B31">
        <v>7.9954708270717996</v>
      </c>
      <c r="C31">
        <v>117</v>
      </c>
      <c r="D31" t="s">
        <v>16557</v>
      </c>
      <c r="E31">
        <v>1334</v>
      </c>
      <c r="F31">
        <v>977.82961578202105</v>
      </c>
      <c r="G31">
        <v>61.570847639409699</v>
      </c>
      <c r="H31" t="s">
        <v>16558</v>
      </c>
      <c r="I31" t="s">
        <v>16559</v>
      </c>
      <c r="J31" t="s">
        <v>43</v>
      </c>
      <c r="K31">
        <v>35541.413987498003</v>
      </c>
      <c r="L31">
        <v>16266.8564011993</v>
      </c>
      <c r="M31" t="s">
        <v>98</v>
      </c>
      <c r="N31" t="s">
        <v>98</v>
      </c>
      <c r="O31">
        <v>35541</v>
      </c>
      <c r="P31">
        <v>142164</v>
      </c>
      <c r="Q31">
        <v>4</v>
      </c>
      <c r="R31">
        <v>8.0236708270718005</v>
      </c>
      <c r="S31" t="s">
        <v>10956</v>
      </c>
      <c r="T31">
        <v>1334</v>
      </c>
      <c r="U31">
        <v>971.82961578202105</v>
      </c>
      <c r="V31">
        <v>61.6</v>
      </c>
      <c r="W31" t="s">
        <v>16560</v>
      </c>
      <c r="X31">
        <v>72102029</v>
      </c>
      <c r="Y31" t="s">
        <v>96</v>
      </c>
      <c r="Z31" t="s">
        <v>10956</v>
      </c>
      <c r="AA31" t="s">
        <v>10959</v>
      </c>
      <c r="AB31" t="s">
        <v>10960</v>
      </c>
      <c r="AC31" t="s">
        <v>10961</v>
      </c>
      <c r="AD31" t="s">
        <v>10962</v>
      </c>
      <c r="AE31">
        <v>4</v>
      </c>
      <c r="AF31" t="s">
        <v>16560</v>
      </c>
      <c r="AG31" t="s">
        <v>96</v>
      </c>
      <c r="AH31" t="s">
        <v>96</v>
      </c>
      <c r="AI31" t="str">
        <f>IF(ISNA(VLOOKUP(D31,Listen!J:O,3,0)),"",VLOOKUP(D31,Listen!J:O,3,0))</f>
        <v/>
      </c>
      <c r="AJ31" t="s">
        <v>96</v>
      </c>
      <c r="AK31">
        <v>5</v>
      </c>
      <c r="AL31">
        <v>4</v>
      </c>
      <c r="AM31">
        <v>3</v>
      </c>
      <c r="AN31">
        <v>2</v>
      </c>
      <c r="AO31">
        <v>5</v>
      </c>
      <c r="AP31">
        <f t="shared" si="0"/>
        <v>5</v>
      </c>
    </row>
    <row r="32" spans="1:42" x14ac:dyDescent="0.25">
      <c r="A32" t="s">
        <v>2299</v>
      </c>
      <c r="B32">
        <v>8.0566695651013607</v>
      </c>
      <c r="C32">
        <v>72.099998474121094</v>
      </c>
      <c r="D32" t="s">
        <v>5600</v>
      </c>
      <c r="E32">
        <v>983</v>
      </c>
      <c r="F32">
        <v>981.03620049084998</v>
      </c>
      <c r="G32">
        <v>68.2784367153875</v>
      </c>
      <c r="H32" t="s">
        <v>5601</v>
      </c>
      <c r="I32" t="s">
        <v>5602</v>
      </c>
      <c r="J32" t="s">
        <v>3397</v>
      </c>
      <c r="K32">
        <v>52552.0802648842</v>
      </c>
      <c r="L32">
        <v>17262.301329696598</v>
      </c>
      <c r="M32">
        <v>14132.219316586599</v>
      </c>
      <c r="N32">
        <v>14132.219316586599</v>
      </c>
      <c r="O32">
        <v>38420</v>
      </c>
      <c r="P32">
        <v>153680</v>
      </c>
      <c r="Q32">
        <v>4</v>
      </c>
      <c r="R32">
        <v>8.0848695651013607</v>
      </c>
      <c r="S32" t="s">
        <v>2299</v>
      </c>
      <c r="T32">
        <v>983</v>
      </c>
      <c r="U32">
        <v>975.03620049084998</v>
      </c>
      <c r="V32">
        <v>68.3</v>
      </c>
      <c r="W32" t="s">
        <v>15153</v>
      </c>
      <c r="X32">
        <v>72102029</v>
      </c>
      <c r="Y32" t="s">
        <v>96</v>
      </c>
      <c r="Z32" t="s">
        <v>2299</v>
      </c>
      <c r="AA32" t="s">
        <v>2300</v>
      </c>
      <c r="AB32" t="s">
        <v>2302</v>
      </c>
      <c r="AC32" t="s">
        <v>2301</v>
      </c>
      <c r="AD32" t="s">
        <v>5603</v>
      </c>
      <c r="AE32">
        <v>4</v>
      </c>
      <c r="AF32" t="s">
        <v>15153</v>
      </c>
      <c r="AG32" t="s">
        <v>96</v>
      </c>
      <c r="AH32" t="s">
        <v>96</v>
      </c>
      <c r="AI32" t="str">
        <f>IF(ISNA(VLOOKUP(D32,Listen!J:O,3,0)),"",VLOOKUP(D32,Listen!J:O,3,0))</f>
        <v/>
      </c>
      <c r="AJ32" t="s">
        <v>96</v>
      </c>
      <c r="AK32">
        <v>5</v>
      </c>
      <c r="AL32" t="s">
        <v>96</v>
      </c>
      <c r="AM32">
        <v>3</v>
      </c>
      <c r="AN32">
        <v>2</v>
      </c>
      <c r="AO32">
        <v>5</v>
      </c>
      <c r="AP32">
        <f t="shared" si="0"/>
        <v>5</v>
      </c>
    </row>
    <row r="33" spans="1:42" x14ac:dyDescent="0.25">
      <c r="A33" t="s">
        <v>2299</v>
      </c>
      <c r="B33">
        <v>8.0631280245244294</v>
      </c>
      <c r="C33">
        <v>72</v>
      </c>
      <c r="D33" t="s">
        <v>16561</v>
      </c>
      <c r="E33">
        <v>785</v>
      </c>
      <c r="F33">
        <v>981.37459958036402</v>
      </c>
      <c r="G33">
        <v>64.300472744372698</v>
      </c>
      <c r="H33" t="s">
        <v>16562</v>
      </c>
      <c r="I33" t="s">
        <v>4727</v>
      </c>
      <c r="J33" t="s">
        <v>43</v>
      </c>
      <c r="K33">
        <v>85575.283984366295</v>
      </c>
      <c r="L33">
        <v>17262.301329696598</v>
      </c>
      <c r="M33">
        <v>14132.219316586599</v>
      </c>
      <c r="N33">
        <v>14132.219316586599</v>
      </c>
      <c r="O33">
        <v>71443</v>
      </c>
      <c r="P33">
        <v>285772</v>
      </c>
      <c r="Q33">
        <v>8</v>
      </c>
      <c r="R33">
        <v>8.0913280245244295</v>
      </c>
      <c r="S33" t="s">
        <v>2299</v>
      </c>
      <c r="T33">
        <v>785</v>
      </c>
      <c r="U33">
        <v>975.37459958036402</v>
      </c>
      <c r="V33">
        <v>64.3</v>
      </c>
      <c r="W33" t="s">
        <v>15153</v>
      </c>
      <c r="X33">
        <v>72102029</v>
      </c>
      <c r="Y33" t="s">
        <v>96</v>
      </c>
      <c r="Z33" t="s">
        <v>2299</v>
      </c>
      <c r="AA33" t="s">
        <v>2300</v>
      </c>
      <c r="AB33" t="s">
        <v>2302</v>
      </c>
      <c r="AC33" t="s">
        <v>2301</v>
      </c>
      <c r="AD33" t="s">
        <v>5603</v>
      </c>
      <c r="AE33">
        <v>8</v>
      </c>
      <c r="AF33" t="s">
        <v>15153</v>
      </c>
      <c r="AG33" t="s">
        <v>96</v>
      </c>
      <c r="AH33" t="s">
        <v>96</v>
      </c>
      <c r="AI33" t="str">
        <f>IF(ISNA(VLOOKUP(D33,Listen!J:O,3,0)),"",VLOOKUP(D33,Listen!J:O,3,0))</f>
        <v/>
      </c>
      <c r="AJ33" t="s">
        <v>96</v>
      </c>
      <c r="AK33">
        <v>5</v>
      </c>
      <c r="AL33">
        <v>4</v>
      </c>
      <c r="AM33">
        <v>3</v>
      </c>
      <c r="AN33">
        <v>2</v>
      </c>
      <c r="AO33">
        <v>5</v>
      </c>
      <c r="AP33">
        <f t="shared" si="0"/>
        <v>5</v>
      </c>
    </row>
    <row r="34" spans="1:42" x14ac:dyDescent="0.25">
      <c r="A34" t="s">
        <v>16563</v>
      </c>
      <c r="B34">
        <v>8.1533115339095499</v>
      </c>
      <c r="C34">
        <v>108</v>
      </c>
      <c r="D34" t="s">
        <v>16564</v>
      </c>
      <c r="E34">
        <v>2814</v>
      </c>
      <c r="F34">
        <v>986.09987777226297</v>
      </c>
      <c r="G34">
        <v>67.351111059645802</v>
      </c>
      <c r="H34" t="s">
        <v>16565</v>
      </c>
      <c r="I34" t="s">
        <v>16566</v>
      </c>
      <c r="J34" t="s">
        <v>43</v>
      </c>
      <c r="K34">
        <v>74575.449539498601</v>
      </c>
      <c r="L34">
        <v>27800.686326831801</v>
      </c>
      <c r="M34">
        <v>31147.389634516701</v>
      </c>
      <c r="N34">
        <v>31147.389634516701</v>
      </c>
      <c r="O34">
        <v>43428</v>
      </c>
      <c r="P34">
        <v>173712</v>
      </c>
      <c r="Q34">
        <v>5</v>
      </c>
      <c r="R34">
        <v>8.1815115339095499</v>
      </c>
      <c r="S34" t="s">
        <v>16563</v>
      </c>
      <c r="T34">
        <v>2814</v>
      </c>
      <c r="U34">
        <v>980.09987777226297</v>
      </c>
      <c r="V34">
        <v>67.400000000000006</v>
      </c>
      <c r="W34" t="s">
        <v>16567</v>
      </c>
      <c r="X34">
        <v>72102029</v>
      </c>
      <c r="Y34" t="s">
        <v>96</v>
      </c>
      <c r="Z34" t="s">
        <v>16563</v>
      </c>
      <c r="AA34" t="s">
        <v>16568</v>
      </c>
      <c r="AB34" t="s">
        <v>16569</v>
      </c>
      <c r="AC34" t="s">
        <v>16570</v>
      </c>
      <c r="AD34" t="s">
        <v>16571</v>
      </c>
      <c r="AE34">
        <v>5</v>
      </c>
      <c r="AF34" t="s">
        <v>16567</v>
      </c>
      <c r="AG34" t="s">
        <v>96</v>
      </c>
      <c r="AH34" t="s">
        <v>96</v>
      </c>
      <c r="AI34" t="str">
        <f>IF(ISNA(VLOOKUP(D34,Listen!J:O,3,0)),"",VLOOKUP(D34,Listen!J:O,3,0))</f>
        <v/>
      </c>
      <c r="AJ34" t="s">
        <v>96</v>
      </c>
      <c r="AK34">
        <v>5</v>
      </c>
      <c r="AL34">
        <v>4</v>
      </c>
      <c r="AM34">
        <v>3</v>
      </c>
      <c r="AN34">
        <v>2</v>
      </c>
      <c r="AO34">
        <v>5</v>
      </c>
      <c r="AP34">
        <f t="shared" si="0"/>
        <v>5</v>
      </c>
    </row>
    <row r="35" spans="1:42" x14ac:dyDescent="0.25">
      <c r="A35" t="s">
        <v>3417</v>
      </c>
      <c r="B35">
        <v>8.24375116113643</v>
      </c>
      <c r="C35">
        <v>105</v>
      </c>
      <c r="D35" t="s">
        <v>2167</v>
      </c>
      <c r="E35">
        <v>990</v>
      </c>
      <c r="F35">
        <v>990.83857558001398</v>
      </c>
      <c r="G35">
        <v>77.267336534969999</v>
      </c>
      <c r="H35" t="s">
        <v>16572</v>
      </c>
      <c r="I35" t="s">
        <v>1267</v>
      </c>
      <c r="J35" t="s">
        <v>44</v>
      </c>
      <c r="K35">
        <v>82297.093286457704</v>
      </c>
      <c r="L35">
        <v>43570.343394513402</v>
      </c>
      <c r="M35">
        <v>64558.070683866899</v>
      </c>
      <c r="N35">
        <v>64558.070683866899</v>
      </c>
      <c r="O35">
        <v>17739</v>
      </c>
      <c r="P35">
        <v>70956</v>
      </c>
      <c r="Q35">
        <v>2</v>
      </c>
      <c r="R35">
        <v>8.27195116113643</v>
      </c>
      <c r="S35" t="s">
        <v>3415</v>
      </c>
      <c r="T35">
        <v>990</v>
      </c>
      <c r="U35">
        <v>984.83857558001398</v>
      </c>
      <c r="V35">
        <v>77.3</v>
      </c>
      <c r="W35" t="s">
        <v>16573</v>
      </c>
      <c r="X35">
        <v>72102029</v>
      </c>
      <c r="Y35" t="s">
        <v>96</v>
      </c>
      <c r="Z35" t="s">
        <v>3415</v>
      </c>
      <c r="AA35" t="s">
        <v>3416</v>
      </c>
      <c r="AB35" t="s">
        <v>3417</v>
      </c>
      <c r="AC35" t="s">
        <v>3418</v>
      </c>
      <c r="AD35" t="s">
        <v>3419</v>
      </c>
      <c r="AE35">
        <v>2</v>
      </c>
      <c r="AF35" t="s">
        <v>16573</v>
      </c>
      <c r="AG35" t="s">
        <v>96</v>
      </c>
      <c r="AH35" t="s">
        <v>118</v>
      </c>
      <c r="AI35" t="str">
        <f>IF(ISNA(VLOOKUP(D35,Listen!J:O,3,0)),"",VLOOKUP(D35,Listen!J:O,3,0))</f>
        <v/>
      </c>
      <c r="AJ35" t="s">
        <v>96</v>
      </c>
      <c r="AK35">
        <v>5</v>
      </c>
      <c r="AL35" t="s">
        <v>96</v>
      </c>
      <c r="AM35" t="s">
        <v>96</v>
      </c>
      <c r="AN35">
        <v>2</v>
      </c>
      <c r="AO35">
        <v>5</v>
      </c>
      <c r="AP35">
        <f t="shared" si="0"/>
        <v>5</v>
      </c>
    </row>
    <row r="36" spans="1:42" x14ac:dyDescent="0.25">
      <c r="A36" t="s">
        <v>489</v>
      </c>
      <c r="B36">
        <v>8.2852351325253597</v>
      </c>
      <c r="C36">
        <v>121</v>
      </c>
      <c r="D36" t="s">
        <v>10967</v>
      </c>
      <c r="E36">
        <v>991</v>
      </c>
      <c r="F36">
        <v>993.01218034050703</v>
      </c>
      <c r="G36">
        <v>82.678311114211198</v>
      </c>
      <c r="H36" t="s">
        <v>10968</v>
      </c>
      <c r="I36" t="s">
        <v>1657</v>
      </c>
      <c r="J36" t="s">
        <v>3397</v>
      </c>
      <c r="K36">
        <v>180803.19863026301</v>
      </c>
      <c r="L36">
        <v>92438.600205544295</v>
      </c>
      <c r="M36" t="s">
        <v>98</v>
      </c>
      <c r="N36" t="s">
        <v>98</v>
      </c>
      <c r="O36">
        <v>180803</v>
      </c>
      <c r="P36">
        <v>723212</v>
      </c>
      <c r="Q36">
        <v>20</v>
      </c>
      <c r="R36">
        <v>8.3134351325253597</v>
      </c>
      <c r="S36" t="s">
        <v>489</v>
      </c>
      <c r="T36">
        <v>991</v>
      </c>
      <c r="U36">
        <v>987.01218034050703</v>
      </c>
      <c r="V36">
        <v>82.7</v>
      </c>
      <c r="W36" t="s">
        <v>16574</v>
      </c>
      <c r="X36">
        <v>72102029</v>
      </c>
      <c r="Y36" t="s">
        <v>96</v>
      </c>
      <c r="Z36" t="s">
        <v>489</v>
      </c>
      <c r="AA36" t="s">
        <v>772</v>
      </c>
      <c r="AB36" t="s">
        <v>773</v>
      </c>
      <c r="AC36" t="s">
        <v>774</v>
      </c>
      <c r="AD36" t="s">
        <v>775</v>
      </c>
      <c r="AE36">
        <v>20</v>
      </c>
      <c r="AF36" t="s">
        <v>10968</v>
      </c>
      <c r="AG36" t="s">
        <v>10967</v>
      </c>
      <c r="AH36" t="s">
        <v>96</v>
      </c>
      <c r="AI36" t="str">
        <f>IF(ISNA(VLOOKUP(D36,Listen!J:O,3,0)),"",VLOOKUP(D36,Listen!J:O,3,0))</f>
        <v/>
      </c>
      <c r="AJ36" t="s">
        <v>96</v>
      </c>
      <c r="AK36" t="s">
        <v>96</v>
      </c>
      <c r="AL36" t="s">
        <v>96</v>
      </c>
      <c r="AM36">
        <v>3</v>
      </c>
      <c r="AN36">
        <v>2</v>
      </c>
      <c r="AO36">
        <v>3</v>
      </c>
      <c r="AP36">
        <f t="shared" si="0"/>
        <v>3</v>
      </c>
    </row>
    <row r="37" spans="1:42" x14ac:dyDescent="0.25">
      <c r="A37" t="s">
        <v>1403</v>
      </c>
      <c r="B37">
        <v>8.3221156670211496</v>
      </c>
      <c r="C37">
        <v>97</v>
      </c>
      <c r="D37" t="s">
        <v>1401</v>
      </c>
      <c r="F37">
        <v>994.94458224576397</v>
      </c>
      <c r="G37">
        <v>84.411969027509798</v>
      </c>
      <c r="H37" t="s">
        <v>1402</v>
      </c>
      <c r="I37" t="s">
        <v>290</v>
      </c>
      <c r="J37" t="s">
        <v>3397</v>
      </c>
      <c r="K37">
        <v>215611.83589828701</v>
      </c>
      <c r="L37">
        <v>40960.303038742997</v>
      </c>
      <c r="M37">
        <v>28562.2573039663</v>
      </c>
      <c r="N37">
        <v>28562.2573039663</v>
      </c>
      <c r="O37">
        <v>187050</v>
      </c>
      <c r="P37">
        <v>748200</v>
      </c>
      <c r="Q37">
        <v>20</v>
      </c>
      <c r="R37">
        <v>8.3503156670211496</v>
      </c>
      <c r="S37" t="s">
        <v>2902</v>
      </c>
      <c r="T37" t="s">
        <v>96</v>
      </c>
      <c r="U37">
        <v>988.94458224576397</v>
      </c>
      <c r="V37">
        <v>84.4</v>
      </c>
      <c r="W37" t="s">
        <v>16575</v>
      </c>
      <c r="X37">
        <v>72102029</v>
      </c>
      <c r="Y37" t="s">
        <v>96</v>
      </c>
      <c r="Z37" t="s">
        <v>2902</v>
      </c>
      <c r="AA37" t="s">
        <v>3420</v>
      </c>
      <c r="AB37" t="s">
        <v>1403</v>
      </c>
      <c r="AC37" t="s">
        <v>3421</v>
      </c>
      <c r="AD37" t="s">
        <v>1400</v>
      </c>
      <c r="AE37">
        <v>20</v>
      </c>
      <c r="AF37" t="s">
        <v>1402</v>
      </c>
      <c r="AG37" t="s">
        <v>1401</v>
      </c>
      <c r="AH37" t="s">
        <v>96</v>
      </c>
      <c r="AI37" t="str">
        <f>IF(ISNA(VLOOKUP(D37,Listen!J:O,3,0)),"",VLOOKUP(D37,Listen!J:O,3,0))</f>
        <v/>
      </c>
      <c r="AJ37" t="s">
        <v>96</v>
      </c>
      <c r="AK37" t="s">
        <v>96</v>
      </c>
      <c r="AL37" t="s">
        <v>96</v>
      </c>
      <c r="AM37">
        <v>3</v>
      </c>
      <c r="AN37">
        <v>2</v>
      </c>
      <c r="AO37">
        <v>3</v>
      </c>
      <c r="AP37">
        <f t="shared" si="0"/>
        <v>3</v>
      </c>
    </row>
    <row r="38" spans="1:42" x14ac:dyDescent="0.25">
      <c r="A38" t="s">
        <v>2905</v>
      </c>
      <c r="B38">
        <v>8.4811356368936206</v>
      </c>
      <c r="C38">
        <v>281</v>
      </c>
      <c r="D38" t="s">
        <v>635</v>
      </c>
      <c r="E38">
        <v>994</v>
      </c>
      <c r="F38">
        <v>1003.27663320317</v>
      </c>
      <c r="G38">
        <v>78.018201307983702</v>
      </c>
      <c r="H38" t="s">
        <v>7344</v>
      </c>
      <c r="I38" t="s">
        <v>636</v>
      </c>
      <c r="J38" t="s">
        <v>43</v>
      </c>
      <c r="K38">
        <v>453310.99100752798</v>
      </c>
      <c r="L38">
        <v>232427.91842489399</v>
      </c>
      <c r="M38">
        <v>662419.51367850602</v>
      </c>
      <c r="N38">
        <v>662419.51367850602</v>
      </c>
      <c r="O38">
        <v>0</v>
      </c>
      <c r="P38">
        <v>0</v>
      </c>
      <c r="Q38">
        <v>0</v>
      </c>
      <c r="R38">
        <v>8.5093356368936206</v>
      </c>
      <c r="S38" t="s">
        <v>2905</v>
      </c>
      <c r="T38">
        <v>994</v>
      </c>
      <c r="U38">
        <v>997.27663320317004</v>
      </c>
      <c r="V38">
        <v>78</v>
      </c>
      <c r="W38" t="s">
        <v>15711</v>
      </c>
      <c r="X38">
        <v>72102029</v>
      </c>
      <c r="Y38" t="s">
        <v>127</v>
      </c>
      <c r="Z38" t="s">
        <v>2905</v>
      </c>
      <c r="AA38" t="s">
        <v>2907</v>
      </c>
      <c r="AB38" t="s">
        <v>2904</v>
      </c>
      <c r="AC38" t="s">
        <v>3208</v>
      </c>
      <c r="AD38" t="s">
        <v>2906</v>
      </c>
      <c r="AE38">
        <v>0</v>
      </c>
      <c r="AF38" t="s">
        <v>15711</v>
      </c>
      <c r="AG38" t="s">
        <v>96</v>
      </c>
      <c r="AH38" t="s">
        <v>96</v>
      </c>
      <c r="AI38" t="str">
        <f>IF(ISNA(VLOOKUP(D38,Listen!J:O,3,0)),"",VLOOKUP(D38,Listen!J:O,3,0))</f>
        <v/>
      </c>
      <c r="AJ38">
        <v>6</v>
      </c>
      <c r="AK38">
        <v>5</v>
      </c>
      <c r="AL38" t="s">
        <v>96</v>
      </c>
      <c r="AM38">
        <v>3</v>
      </c>
      <c r="AN38">
        <v>2</v>
      </c>
      <c r="AO38">
        <v>6</v>
      </c>
      <c r="AP38">
        <f t="shared" si="0"/>
        <v>6</v>
      </c>
    </row>
    <row r="39" spans="1:42" x14ac:dyDescent="0.25">
      <c r="A39" t="s">
        <v>774</v>
      </c>
      <c r="B39">
        <v>8.5059691132111706</v>
      </c>
      <c r="C39">
        <v>121</v>
      </c>
      <c r="D39" t="s">
        <v>1719</v>
      </c>
      <c r="E39">
        <v>1004</v>
      </c>
      <c r="F39">
        <v>1004.57781437113</v>
      </c>
      <c r="G39">
        <v>89.011644626175098</v>
      </c>
      <c r="H39" t="s">
        <v>3912</v>
      </c>
      <c r="I39" t="s">
        <v>1356</v>
      </c>
      <c r="J39" t="s">
        <v>3397</v>
      </c>
      <c r="K39">
        <v>151414.83590364101</v>
      </c>
      <c r="L39">
        <v>44718.614506090496</v>
      </c>
      <c r="M39" t="s">
        <v>98</v>
      </c>
      <c r="N39" t="s">
        <v>98</v>
      </c>
      <c r="O39">
        <v>151415</v>
      </c>
      <c r="P39">
        <v>605660</v>
      </c>
      <c r="Q39">
        <v>16</v>
      </c>
      <c r="R39">
        <v>8.5341691132111706</v>
      </c>
      <c r="S39" t="s">
        <v>774</v>
      </c>
      <c r="T39">
        <v>1004</v>
      </c>
      <c r="U39">
        <v>998.57781437112999</v>
      </c>
      <c r="V39">
        <v>89</v>
      </c>
      <c r="W39" t="s">
        <v>16576</v>
      </c>
      <c r="X39">
        <v>72102029</v>
      </c>
      <c r="Y39" t="s">
        <v>96</v>
      </c>
      <c r="Z39" t="s">
        <v>774</v>
      </c>
      <c r="AA39" t="s">
        <v>1618</v>
      </c>
      <c r="AB39" t="s">
        <v>772</v>
      </c>
      <c r="AC39" t="s">
        <v>1720</v>
      </c>
      <c r="AD39" t="s">
        <v>489</v>
      </c>
      <c r="AE39">
        <v>16</v>
      </c>
      <c r="AF39" t="s">
        <v>3912</v>
      </c>
      <c r="AG39" t="s">
        <v>1719</v>
      </c>
      <c r="AH39" t="s">
        <v>96</v>
      </c>
      <c r="AI39" t="str">
        <f>IF(ISNA(VLOOKUP(D39,Listen!J:O,3,0)),"",VLOOKUP(D39,Listen!J:O,3,0))</f>
        <v/>
      </c>
      <c r="AJ39" t="s">
        <v>96</v>
      </c>
      <c r="AK39" t="s">
        <v>96</v>
      </c>
      <c r="AL39" t="s">
        <v>96</v>
      </c>
      <c r="AM39">
        <v>3</v>
      </c>
      <c r="AN39">
        <v>2</v>
      </c>
      <c r="AO39">
        <v>3</v>
      </c>
      <c r="AP39">
        <f t="shared" si="0"/>
        <v>3</v>
      </c>
    </row>
    <row r="40" spans="1:42" x14ac:dyDescent="0.25">
      <c r="A40" t="s">
        <v>409</v>
      </c>
      <c r="B40">
        <v>8.5742877477852204</v>
      </c>
      <c r="C40">
        <v>59.099998474121101</v>
      </c>
      <c r="D40" t="s">
        <v>16577</v>
      </c>
      <c r="E40">
        <v>1007</v>
      </c>
      <c r="F40">
        <v>1008.15745499783</v>
      </c>
      <c r="G40">
        <v>65.597361255006803</v>
      </c>
      <c r="H40" t="s">
        <v>16578</v>
      </c>
      <c r="I40" t="s">
        <v>343</v>
      </c>
      <c r="J40" t="s">
        <v>44</v>
      </c>
      <c r="K40">
        <v>136689.662595003</v>
      </c>
      <c r="L40">
        <v>42974.0383872983</v>
      </c>
      <c r="M40" t="s">
        <v>98</v>
      </c>
      <c r="N40" t="s">
        <v>98</v>
      </c>
      <c r="O40">
        <v>136690</v>
      </c>
      <c r="P40">
        <v>546760</v>
      </c>
      <c r="Q40">
        <v>15</v>
      </c>
      <c r="R40">
        <v>8.6024877477852204</v>
      </c>
      <c r="S40" t="s">
        <v>409</v>
      </c>
      <c r="T40">
        <v>1007</v>
      </c>
      <c r="U40">
        <v>1002.15745499783</v>
      </c>
      <c r="V40">
        <v>65.599999999999994</v>
      </c>
      <c r="W40" t="s">
        <v>16579</v>
      </c>
      <c r="X40">
        <v>72102029</v>
      </c>
      <c r="Y40" t="s">
        <v>96</v>
      </c>
      <c r="Z40" t="s">
        <v>409</v>
      </c>
      <c r="AA40" t="s">
        <v>407</v>
      </c>
      <c r="AB40" t="s">
        <v>3093</v>
      </c>
      <c r="AC40" t="s">
        <v>405</v>
      </c>
      <c r="AD40" t="s">
        <v>3094</v>
      </c>
      <c r="AE40">
        <v>15</v>
      </c>
      <c r="AF40" t="s">
        <v>16579</v>
      </c>
      <c r="AG40" t="s">
        <v>96</v>
      </c>
      <c r="AH40" t="s">
        <v>118</v>
      </c>
      <c r="AI40" t="str">
        <f>IF(ISNA(VLOOKUP(D40,Listen!J:O,3,0)),"",VLOOKUP(D40,Listen!J:O,3,0))</f>
        <v/>
      </c>
      <c r="AJ40" t="s">
        <v>96</v>
      </c>
      <c r="AK40">
        <v>5</v>
      </c>
      <c r="AL40" t="s">
        <v>96</v>
      </c>
      <c r="AM40" t="s">
        <v>96</v>
      </c>
      <c r="AN40">
        <v>2</v>
      </c>
      <c r="AO40">
        <v>5</v>
      </c>
      <c r="AP40">
        <f t="shared" si="0"/>
        <v>5</v>
      </c>
    </row>
    <row r="41" spans="1:42" x14ac:dyDescent="0.25">
      <c r="A41" t="s">
        <v>405</v>
      </c>
      <c r="B41">
        <v>8.7850801569244794</v>
      </c>
      <c r="C41">
        <v>59</v>
      </c>
      <c r="D41" t="s">
        <v>3566</v>
      </c>
      <c r="E41">
        <v>629</v>
      </c>
      <c r="F41">
        <v>1019.20218790648</v>
      </c>
      <c r="G41">
        <v>66.701169929878205</v>
      </c>
      <c r="H41" t="s">
        <v>3567</v>
      </c>
      <c r="I41" t="s">
        <v>1710</v>
      </c>
      <c r="J41" t="s">
        <v>43</v>
      </c>
      <c r="K41">
        <v>336743.28207958001</v>
      </c>
      <c r="L41">
        <v>256309.96185187099</v>
      </c>
      <c r="M41" t="s">
        <v>98</v>
      </c>
      <c r="N41" t="s">
        <v>98</v>
      </c>
      <c r="O41">
        <v>336743</v>
      </c>
      <c r="P41">
        <v>1346972</v>
      </c>
      <c r="Q41">
        <v>37</v>
      </c>
      <c r="R41">
        <v>8.8132801569244794</v>
      </c>
      <c r="S41" t="s">
        <v>405</v>
      </c>
      <c r="T41">
        <v>629</v>
      </c>
      <c r="U41">
        <v>1013.20218790648</v>
      </c>
      <c r="V41">
        <v>66.7</v>
      </c>
      <c r="W41" t="s">
        <v>16580</v>
      </c>
      <c r="X41">
        <v>72102029</v>
      </c>
      <c r="Y41" t="s">
        <v>96</v>
      </c>
      <c r="Z41" t="s">
        <v>405</v>
      </c>
      <c r="AA41" t="s">
        <v>406</v>
      </c>
      <c r="AB41" t="s">
        <v>407</v>
      </c>
      <c r="AC41" t="s">
        <v>408</v>
      </c>
      <c r="AD41" t="s">
        <v>409</v>
      </c>
      <c r="AE41">
        <v>37</v>
      </c>
      <c r="AF41" t="s">
        <v>16580</v>
      </c>
      <c r="AG41" t="s">
        <v>96</v>
      </c>
      <c r="AH41" t="s">
        <v>96</v>
      </c>
      <c r="AI41" t="str">
        <f>IF(ISNA(VLOOKUP(D41,Listen!J:O,3,0)),"",VLOOKUP(D41,Listen!J:O,3,0))</f>
        <v/>
      </c>
      <c r="AJ41" t="s">
        <v>96</v>
      </c>
      <c r="AK41">
        <v>5</v>
      </c>
      <c r="AL41">
        <v>4</v>
      </c>
      <c r="AM41">
        <v>3</v>
      </c>
      <c r="AN41">
        <v>2</v>
      </c>
      <c r="AO41">
        <v>5</v>
      </c>
      <c r="AP41">
        <f t="shared" si="0"/>
        <v>5</v>
      </c>
    </row>
    <row r="42" spans="1:42" x14ac:dyDescent="0.25">
      <c r="A42" t="s">
        <v>16581</v>
      </c>
      <c r="B42">
        <v>8.8104403018034905</v>
      </c>
      <c r="C42">
        <v>58.099998474121101</v>
      </c>
      <c r="D42" t="s">
        <v>16582</v>
      </c>
      <c r="E42">
        <v>2690</v>
      </c>
      <c r="F42">
        <v>1020.5309645349</v>
      </c>
      <c r="G42">
        <v>54.605716650691498</v>
      </c>
      <c r="H42" t="s">
        <v>16583</v>
      </c>
      <c r="I42" t="s">
        <v>16584</v>
      </c>
      <c r="J42" t="s">
        <v>43</v>
      </c>
      <c r="K42">
        <v>110778.926772272</v>
      </c>
      <c r="L42">
        <v>19354.088729525702</v>
      </c>
      <c r="M42" t="s">
        <v>98</v>
      </c>
      <c r="N42" t="s">
        <v>98</v>
      </c>
      <c r="O42">
        <v>110779</v>
      </c>
      <c r="P42">
        <v>443116</v>
      </c>
      <c r="Q42">
        <v>12</v>
      </c>
      <c r="R42">
        <v>8.8386403018034905</v>
      </c>
      <c r="S42" t="s">
        <v>16581</v>
      </c>
      <c r="T42">
        <v>2690</v>
      </c>
      <c r="U42">
        <v>1014.5309645349</v>
      </c>
      <c r="V42">
        <v>54.6</v>
      </c>
      <c r="W42" t="s">
        <v>16585</v>
      </c>
      <c r="X42">
        <v>72102029</v>
      </c>
      <c r="Y42" t="s">
        <v>96</v>
      </c>
      <c r="Z42" t="s">
        <v>16581</v>
      </c>
      <c r="AA42" t="s">
        <v>16586</v>
      </c>
      <c r="AB42" t="s">
        <v>16587</v>
      </c>
      <c r="AC42" t="s">
        <v>16588</v>
      </c>
      <c r="AD42" t="s">
        <v>16589</v>
      </c>
      <c r="AE42">
        <v>12</v>
      </c>
      <c r="AF42" t="s">
        <v>16585</v>
      </c>
      <c r="AG42" t="s">
        <v>96</v>
      </c>
      <c r="AH42" t="s">
        <v>96</v>
      </c>
      <c r="AI42" t="str">
        <f>IF(ISNA(VLOOKUP(D42,Listen!J:O,3,0)),"",VLOOKUP(D42,Listen!J:O,3,0))</f>
        <v/>
      </c>
      <c r="AJ42" t="s">
        <v>96</v>
      </c>
      <c r="AK42">
        <v>5</v>
      </c>
      <c r="AL42">
        <v>4</v>
      </c>
      <c r="AM42">
        <v>3</v>
      </c>
      <c r="AN42">
        <v>2</v>
      </c>
      <c r="AO42">
        <v>5</v>
      </c>
      <c r="AP42">
        <f t="shared" si="0"/>
        <v>5</v>
      </c>
    </row>
    <row r="43" spans="1:42" x14ac:dyDescent="0.25">
      <c r="A43" t="s">
        <v>410</v>
      </c>
      <c r="B43">
        <v>8.8449121899751599</v>
      </c>
      <c r="C43">
        <v>72</v>
      </c>
      <c r="D43">
        <v>406550</v>
      </c>
      <c r="E43">
        <v>871</v>
      </c>
      <c r="F43">
        <v>1022.3371623921601</v>
      </c>
      <c r="G43">
        <v>74.130142074304004</v>
      </c>
      <c r="H43" t="s">
        <v>2014</v>
      </c>
      <c r="I43" t="s">
        <v>2015</v>
      </c>
      <c r="J43" t="s">
        <v>43</v>
      </c>
      <c r="K43">
        <v>119020.12658362499</v>
      </c>
      <c r="L43">
        <v>88454.362348185605</v>
      </c>
      <c r="M43" t="s">
        <v>98</v>
      </c>
      <c r="N43" t="s">
        <v>98</v>
      </c>
      <c r="O43">
        <v>119020</v>
      </c>
      <c r="P43">
        <v>476080</v>
      </c>
      <c r="Q43">
        <v>13</v>
      </c>
      <c r="R43">
        <v>8.8731121899751599</v>
      </c>
      <c r="S43" t="s">
        <v>411</v>
      </c>
      <c r="T43">
        <v>871</v>
      </c>
      <c r="U43">
        <v>1016.3371623921601</v>
      </c>
      <c r="V43">
        <v>74.099999999999994</v>
      </c>
      <c r="W43" t="s">
        <v>16590</v>
      </c>
      <c r="X43">
        <v>72102029</v>
      </c>
      <c r="Y43" t="s">
        <v>96</v>
      </c>
      <c r="Z43" t="s">
        <v>411</v>
      </c>
      <c r="AA43" t="s">
        <v>412</v>
      </c>
      <c r="AB43" t="s">
        <v>410</v>
      </c>
      <c r="AC43" t="s">
        <v>705</v>
      </c>
      <c r="AD43" t="s">
        <v>413</v>
      </c>
      <c r="AE43">
        <v>13</v>
      </c>
      <c r="AF43" t="s">
        <v>16590</v>
      </c>
      <c r="AG43" t="s">
        <v>96</v>
      </c>
      <c r="AH43" t="s">
        <v>96</v>
      </c>
      <c r="AI43" t="str">
        <f>IF(ISNA(VLOOKUP(D43,Listen!J:O,3,0)),"",VLOOKUP(D43,Listen!J:O,3,0))</f>
        <v/>
      </c>
      <c r="AJ43" t="s">
        <v>96</v>
      </c>
      <c r="AK43">
        <v>5</v>
      </c>
      <c r="AL43">
        <v>4</v>
      </c>
      <c r="AM43">
        <v>3</v>
      </c>
      <c r="AN43">
        <v>2</v>
      </c>
      <c r="AO43">
        <v>5</v>
      </c>
      <c r="AP43">
        <f t="shared" si="0"/>
        <v>5</v>
      </c>
    </row>
    <row r="44" spans="1:42" ht="15" customHeight="1" x14ac:dyDescent="0.25">
      <c r="A44" t="s">
        <v>13266</v>
      </c>
      <c r="B44">
        <v>8.8736961439224498</v>
      </c>
      <c r="C44">
        <v>120</v>
      </c>
      <c r="D44" t="s">
        <v>16591</v>
      </c>
      <c r="E44">
        <v>583</v>
      </c>
      <c r="F44">
        <v>1023.84533379501</v>
      </c>
      <c r="G44">
        <v>71.879315255901403</v>
      </c>
      <c r="H44" t="s">
        <v>16592</v>
      </c>
      <c r="I44" t="s">
        <v>16593</v>
      </c>
      <c r="J44" t="s">
        <v>43</v>
      </c>
      <c r="K44">
        <v>63832.037269647</v>
      </c>
      <c r="L44">
        <v>25991.073637572601</v>
      </c>
      <c r="M44" t="s">
        <v>98</v>
      </c>
      <c r="N44" t="s">
        <v>98</v>
      </c>
      <c r="O44">
        <v>63832</v>
      </c>
      <c r="P44">
        <v>255328</v>
      </c>
      <c r="Q44">
        <v>7</v>
      </c>
      <c r="R44">
        <v>8.9018961439224498</v>
      </c>
      <c r="S44" t="s">
        <v>13266</v>
      </c>
      <c r="T44">
        <v>583</v>
      </c>
      <c r="U44">
        <v>1017.84533379501</v>
      </c>
      <c r="V44">
        <v>71.900000000000006</v>
      </c>
      <c r="W44" t="s">
        <v>16594</v>
      </c>
      <c r="X44">
        <v>72102029</v>
      </c>
      <c r="Y44" t="s">
        <v>96</v>
      </c>
      <c r="Z44" t="s">
        <v>13266</v>
      </c>
      <c r="AA44" t="s">
        <v>13268</v>
      </c>
      <c r="AB44" t="s">
        <v>13263</v>
      </c>
      <c r="AC44" t="s">
        <v>16595</v>
      </c>
      <c r="AD44" t="s">
        <v>13267</v>
      </c>
      <c r="AE44">
        <v>7</v>
      </c>
      <c r="AF44" t="s">
        <v>16594</v>
      </c>
      <c r="AG44" t="s">
        <v>96</v>
      </c>
      <c r="AH44" t="s">
        <v>96</v>
      </c>
      <c r="AI44" t="str">
        <f>IF(ISNA(VLOOKUP(D44,Listen!J:O,3,0)),"",VLOOKUP(D44,Listen!J:O,3,0))</f>
        <v/>
      </c>
      <c r="AJ44" t="s">
        <v>96</v>
      </c>
      <c r="AK44">
        <v>5</v>
      </c>
      <c r="AL44">
        <v>4</v>
      </c>
      <c r="AM44">
        <v>3</v>
      </c>
      <c r="AN44">
        <v>2</v>
      </c>
      <c r="AO44">
        <v>5</v>
      </c>
      <c r="AP44">
        <f t="shared" si="0"/>
        <v>5</v>
      </c>
    </row>
    <row r="45" spans="1:42" x14ac:dyDescent="0.25">
      <c r="A45" t="s">
        <v>12394</v>
      </c>
      <c r="B45">
        <v>9.0202398462419993</v>
      </c>
      <c r="C45">
        <v>93</v>
      </c>
      <c r="D45" t="s">
        <v>16596</v>
      </c>
      <c r="F45">
        <v>1031.5236750511001</v>
      </c>
      <c r="G45">
        <v>74.049596545679094</v>
      </c>
      <c r="H45" t="s">
        <v>16597</v>
      </c>
      <c r="I45" t="s">
        <v>122</v>
      </c>
      <c r="J45" t="s">
        <v>519</v>
      </c>
      <c r="K45">
        <v>38724.934853397397</v>
      </c>
      <c r="L45">
        <v>19710.767767912301</v>
      </c>
      <c r="M45">
        <v>61065.5938077108</v>
      </c>
      <c r="N45">
        <v>61065.5938077108</v>
      </c>
      <c r="O45">
        <v>0</v>
      </c>
      <c r="P45">
        <v>0</v>
      </c>
      <c r="Q45">
        <v>0</v>
      </c>
      <c r="R45">
        <v>9.0484398462419993</v>
      </c>
      <c r="S45" t="s">
        <v>12394</v>
      </c>
      <c r="T45" t="s">
        <v>96</v>
      </c>
      <c r="U45">
        <v>1025.5236750511001</v>
      </c>
      <c r="V45">
        <v>74</v>
      </c>
      <c r="W45" t="s">
        <v>16598</v>
      </c>
      <c r="X45">
        <v>72102029</v>
      </c>
      <c r="Y45" t="s">
        <v>96</v>
      </c>
      <c r="Z45" t="s">
        <v>12394</v>
      </c>
      <c r="AA45" t="s">
        <v>12397</v>
      </c>
      <c r="AB45" t="s">
        <v>10969</v>
      </c>
      <c r="AC45" t="s">
        <v>12398</v>
      </c>
      <c r="AD45" t="s">
        <v>3916</v>
      </c>
      <c r="AE45">
        <v>0</v>
      </c>
      <c r="AF45" t="s">
        <v>16598</v>
      </c>
      <c r="AG45" t="s">
        <v>96</v>
      </c>
      <c r="AH45" t="s">
        <v>96</v>
      </c>
      <c r="AI45" t="str">
        <f>IF(ISNA(VLOOKUP(D45,Listen!J:O,3,0)),"",VLOOKUP(D45,Listen!J:O,3,0))</f>
        <v/>
      </c>
      <c r="AJ45">
        <v>6</v>
      </c>
      <c r="AK45">
        <v>5</v>
      </c>
      <c r="AL45" t="s">
        <v>96</v>
      </c>
      <c r="AM45">
        <v>3</v>
      </c>
      <c r="AN45">
        <v>2</v>
      </c>
      <c r="AO45">
        <v>6</v>
      </c>
      <c r="AP45">
        <f t="shared" si="0"/>
        <v>6</v>
      </c>
    </row>
    <row r="46" spans="1:42" x14ac:dyDescent="0.25">
      <c r="A46" t="s">
        <v>16599</v>
      </c>
      <c r="B46">
        <v>9.0538373665687502</v>
      </c>
      <c r="C46">
        <v>67</v>
      </c>
      <c r="D46" t="s">
        <v>16600</v>
      </c>
      <c r="E46">
        <v>1198</v>
      </c>
      <c r="F46">
        <v>1033.28405930743</v>
      </c>
      <c r="G46">
        <v>64.962371765543296</v>
      </c>
      <c r="H46" t="s">
        <v>16601</v>
      </c>
      <c r="I46" t="s">
        <v>16602</v>
      </c>
      <c r="J46" t="s">
        <v>43</v>
      </c>
      <c r="K46">
        <v>138873.04962904999</v>
      </c>
      <c r="L46">
        <v>31675.895350687399</v>
      </c>
      <c r="M46" t="s">
        <v>98</v>
      </c>
      <c r="N46" t="s">
        <v>98</v>
      </c>
      <c r="O46">
        <v>138873</v>
      </c>
      <c r="P46">
        <v>555492</v>
      </c>
      <c r="Q46">
        <v>15</v>
      </c>
      <c r="R46">
        <v>9.0820373665687502</v>
      </c>
      <c r="S46" t="s">
        <v>16599</v>
      </c>
      <c r="T46">
        <v>1198</v>
      </c>
      <c r="U46">
        <v>1027.28405930743</v>
      </c>
      <c r="V46">
        <v>65</v>
      </c>
      <c r="W46" t="s">
        <v>16603</v>
      </c>
      <c r="X46">
        <v>72102029</v>
      </c>
      <c r="Y46" t="s">
        <v>96</v>
      </c>
      <c r="Z46" t="s">
        <v>16599</v>
      </c>
      <c r="AA46" t="s">
        <v>16604</v>
      </c>
      <c r="AB46" t="s">
        <v>16605</v>
      </c>
      <c r="AC46" t="s">
        <v>16606</v>
      </c>
      <c r="AD46" t="s">
        <v>16607</v>
      </c>
      <c r="AE46">
        <v>15</v>
      </c>
      <c r="AF46" t="s">
        <v>16603</v>
      </c>
      <c r="AG46" t="s">
        <v>96</v>
      </c>
      <c r="AH46" t="s">
        <v>96</v>
      </c>
      <c r="AI46" t="str">
        <f>IF(ISNA(VLOOKUP(D46,Listen!J:O,3,0)),"",VLOOKUP(D46,Listen!J:O,3,0))</f>
        <v/>
      </c>
      <c r="AJ46" t="s">
        <v>96</v>
      </c>
      <c r="AK46">
        <v>5</v>
      </c>
      <c r="AL46">
        <v>4</v>
      </c>
      <c r="AM46">
        <v>3</v>
      </c>
      <c r="AN46">
        <v>2</v>
      </c>
      <c r="AO46">
        <v>5</v>
      </c>
      <c r="AP46">
        <f t="shared" si="0"/>
        <v>5</v>
      </c>
    </row>
    <row r="47" spans="1:42" x14ac:dyDescent="0.25">
      <c r="A47" t="s">
        <v>129</v>
      </c>
      <c r="B47">
        <v>9.0607353162512094</v>
      </c>
      <c r="C47">
        <v>57</v>
      </c>
      <c r="D47" t="s">
        <v>4738</v>
      </c>
      <c r="E47">
        <v>1030</v>
      </c>
      <c r="F47">
        <v>1033.6454860408301</v>
      </c>
      <c r="G47">
        <v>97.6172837068235</v>
      </c>
      <c r="H47" t="s">
        <v>4995</v>
      </c>
      <c r="I47" t="s">
        <v>130</v>
      </c>
      <c r="J47" t="s">
        <v>44</v>
      </c>
      <c r="K47">
        <v>2112671.5932172802</v>
      </c>
      <c r="L47">
        <v>633308.15555792605</v>
      </c>
      <c r="M47">
        <v>371618.121558599</v>
      </c>
      <c r="N47">
        <v>371618.121558599</v>
      </c>
      <c r="O47">
        <v>1741053</v>
      </c>
      <c r="P47">
        <v>6964212</v>
      </c>
      <c r="Q47">
        <v>189</v>
      </c>
      <c r="R47">
        <v>9.0889353162512094</v>
      </c>
      <c r="S47" t="s">
        <v>129</v>
      </c>
      <c r="T47">
        <v>1030</v>
      </c>
      <c r="U47">
        <v>1027.6454860408301</v>
      </c>
      <c r="V47">
        <v>97.6</v>
      </c>
      <c r="W47" t="s">
        <v>16608</v>
      </c>
      <c r="X47">
        <v>72102029</v>
      </c>
      <c r="Y47" t="s">
        <v>96</v>
      </c>
      <c r="Z47" t="s">
        <v>129</v>
      </c>
      <c r="AA47" t="s">
        <v>2910</v>
      </c>
      <c r="AB47" t="s">
        <v>2908</v>
      </c>
      <c r="AC47" t="s">
        <v>3095</v>
      </c>
      <c r="AD47" t="s">
        <v>2909</v>
      </c>
      <c r="AE47">
        <v>189</v>
      </c>
      <c r="AF47" t="s">
        <v>4995</v>
      </c>
      <c r="AG47" t="s">
        <v>4738</v>
      </c>
      <c r="AH47" t="s">
        <v>118</v>
      </c>
      <c r="AI47" t="str">
        <f>IF(ISNA(VLOOKUP(D47,Listen!J:O,3,0)),"",VLOOKUP(D47,Listen!J:O,3,0))</f>
        <v/>
      </c>
      <c r="AJ47" t="s">
        <v>96</v>
      </c>
      <c r="AK47" t="s">
        <v>96</v>
      </c>
      <c r="AL47" t="s">
        <v>96</v>
      </c>
      <c r="AM47" t="s">
        <v>96</v>
      </c>
      <c r="AN47">
        <v>2</v>
      </c>
      <c r="AO47">
        <v>2</v>
      </c>
      <c r="AP47">
        <f t="shared" si="0"/>
        <v>2</v>
      </c>
    </row>
    <row r="48" spans="1:42" x14ac:dyDescent="0.25">
      <c r="A48" t="s">
        <v>16609</v>
      </c>
      <c r="B48">
        <v>9.0619458923516198</v>
      </c>
      <c r="C48">
        <v>70</v>
      </c>
      <c r="D48" t="s">
        <v>16610</v>
      </c>
      <c r="E48">
        <v>824</v>
      </c>
      <c r="F48">
        <v>1033.70891569538</v>
      </c>
      <c r="G48">
        <v>72.539997742036206</v>
      </c>
      <c r="H48" t="s">
        <v>16611</v>
      </c>
      <c r="I48" t="s">
        <v>1892</v>
      </c>
      <c r="J48" t="s">
        <v>43</v>
      </c>
      <c r="K48">
        <v>552857.45100259199</v>
      </c>
      <c r="L48">
        <v>233583.58582620701</v>
      </c>
      <c r="M48">
        <v>88685.108024352201</v>
      </c>
      <c r="N48">
        <v>88685.108024352201</v>
      </c>
      <c r="O48">
        <v>464172</v>
      </c>
      <c r="P48">
        <v>1856688</v>
      </c>
      <c r="Q48">
        <v>50</v>
      </c>
      <c r="R48">
        <v>9.0901458923516198</v>
      </c>
      <c r="S48" t="s">
        <v>16609</v>
      </c>
      <c r="T48">
        <v>824</v>
      </c>
      <c r="U48">
        <v>1027.70891569538</v>
      </c>
      <c r="V48">
        <v>72.5</v>
      </c>
      <c r="W48" t="s">
        <v>16612</v>
      </c>
      <c r="X48">
        <v>72102029</v>
      </c>
      <c r="Y48" t="s">
        <v>96</v>
      </c>
      <c r="Z48" t="s">
        <v>16609</v>
      </c>
      <c r="AA48" t="s">
        <v>16613</v>
      </c>
      <c r="AB48" t="s">
        <v>16614</v>
      </c>
      <c r="AC48" t="s">
        <v>16615</v>
      </c>
      <c r="AD48" t="s">
        <v>16616</v>
      </c>
      <c r="AE48">
        <v>50</v>
      </c>
      <c r="AF48" t="s">
        <v>16612</v>
      </c>
      <c r="AG48" t="s">
        <v>96</v>
      </c>
      <c r="AH48" t="s">
        <v>96</v>
      </c>
      <c r="AI48" t="str">
        <f>IF(ISNA(VLOOKUP(D48,Listen!J:O,3,0)),"",VLOOKUP(D48,Listen!J:O,3,0))</f>
        <v/>
      </c>
      <c r="AJ48" t="s">
        <v>96</v>
      </c>
      <c r="AK48">
        <v>5</v>
      </c>
      <c r="AL48">
        <v>4</v>
      </c>
      <c r="AM48">
        <v>3</v>
      </c>
      <c r="AN48">
        <v>2</v>
      </c>
      <c r="AO48">
        <v>5</v>
      </c>
      <c r="AP48">
        <f t="shared" si="0"/>
        <v>5</v>
      </c>
    </row>
    <row r="49" spans="1:42" x14ac:dyDescent="0.25">
      <c r="A49" t="s">
        <v>414</v>
      </c>
      <c r="B49">
        <v>9.1046240169177892</v>
      </c>
      <c r="C49">
        <v>59.099998474121101</v>
      </c>
      <c r="D49" t="s">
        <v>548</v>
      </c>
      <c r="E49">
        <v>1042</v>
      </c>
      <c r="F49">
        <v>1035.9450896107501</v>
      </c>
      <c r="G49">
        <v>79.122000842464303</v>
      </c>
      <c r="H49" t="s">
        <v>549</v>
      </c>
      <c r="I49" t="s">
        <v>81</v>
      </c>
      <c r="J49" t="s">
        <v>44</v>
      </c>
      <c r="K49">
        <v>544787.39108140103</v>
      </c>
      <c r="L49">
        <v>292725.36563900398</v>
      </c>
      <c r="M49" t="s">
        <v>98</v>
      </c>
      <c r="N49" t="s">
        <v>98</v>
      </c>
      <c r="O49">
        <v>544787</v>
      </c>
      <c r="P49">
        <v>2179148</v>
      </c>
      <c r="Q49">
        <v>59</v>
      </c>
      <c r="R49">
        <v>9.1328240169177892</v>
      </c>
      <c r="S49" t="s">
        <v>414</v>
      </c>
      <c r="T49">
        <v>1042</v>
      </c>
      <c r="U49">
        <v>1029.9450896107501</v>
      </c>
      <c r="V49">
        <v>79.099999999999994</v>
      </c>
      <c r="W49" t="s">
        <v>15716</v>
      </c>
      <c r="X49">
        <v>72102029</v>
      </c>
      <c r="Y49" t="s">
        <v>96</v>
      </c>
      <c r="Z49" t="s">
        <v>414</v>
      </c>
      <c r="AA49" t="s">
        <v>134</v>
      </c>
      <c r="AB49" t="s">
        <v>408</v>
      </c>
      <c r="AC49" t="s">
        <v>133</v>
      </c>
      <c r="AD49" t="s">
        <v>406</v>
      </c>
      <c r="AE49">
        <v>59</v>
      </c>
      <c r="AF49" t="s">
        <v>15716</v>
      </c>
      <c r="AG49" t="s">
        <v>96</v>
      </c>
      <c r="AH49" t="s">
        <v>118</v>
      </c>
      <c r="AI49" t="str">
        <f>IF(ISNA(VLOOKUP(D49,Listen!J:O,3,0)),"",VLOOKUP(D49,Listen!J:O,3,0))</f>
        <v/>
      </c>
      <c r="AJ49" t="s">
        <v>96</v>
      </c>
      <c r="AK49">
        <v>5</v>
      </c>
      <c r="AL49" t="s">
        <v>96</v>
      </c>
      <c r="AM49" t="s">
        <v>96</v>
      </c>
      <c r="AN49">
        <v>2</v>
      </c>
      <c r="AO49">
        <v>5</v>
      </c>
      <c r="AP49">
        <f t="shared" si="0"/>
        <v>5</v>
      </c>
    </row>
    <row r="50" spans="1:42" x14ac:dyDescent="0.25">
      <c r="A50" t="s">
        <v>16617</v>
      </c>
      <c r="B50">
        <v>9.1645942166279308</v>
      </c>
      <c r="C50">
        <v>108</v>
      </c>
      <c r="D50" t="s">
        <v>16618</v>
      </c>
      <c r="E50">
        <v>1036</v>
      </c>
      <c r="F50">
        <v>1039.0873035120101</v>
      </c>
      <c r="G50">
        <v>57.670002984983803</v>
      </c>
      <c r="H50" t="s">
        <v>16619</v>
      </c>
      <c r="I50" t="s">
        <v>2082</v>
      </c>
      <c r="J50" t="s">
        <v>44</v>
      </c>
      <c r="K50">
        <v>34605.1005449718</v>
      </c>
      <c r="L50">
        <v>21452.377161141001</v>
      </c>
      <c r="M50" t="s">
        <v>98</v>
      </c>
      <c r="N50" t="s">
        <v>98</v>
      </c>
      <c r="O50">
        <v>34605</v>
      </c>
      <c r="P50">
        <v>138420</v>
      </c>
      <c r="Q50">
        <v>4</v>
      </c>
      <c r="R50">
        <v>9.1927942166279308</v>
      </c>
      <c r="S50" t="s">
        <v>16617</v>
      </c>
      <c r="T50">
        <v>1036</v>
      </c>
      <c r="U50">
        <v>1033.0873035120101</v>
      </c>
      <c r="V50">
        <v>57.7</v>
      </c>
      <c r="W50" t="s">
        <v>16620</v>
      </c>
      <c r="X50">
        <v>72102029</v>
      </c>
      <c r="Y50" t="s">
        <v>96</v>
      </c>
      <c r="Z50" t="s">
        <v>16617</v>
      </c>
      <c r="AA50" t="s">
        <v>16621</v>
      </c>
      <c r="AB50" t="s">
        <v>16622</v>
      </c>
      <c r="AC50" t="s">
        <v>3427</v>
      </c>
      <c r="AD50" t="s">
        <v>16623</v>
      </c>
      <c r="AE50">
        <v>4</v>
      </c>
      <c r="AF50" t="s">
        <v>16620</v>
      </c>
      <c r="AG50" t="s">
        <v>96</v>
      </c>
      <c r="AH50" t="s">
        <v>118</v>
      </c>
      <c r="AI50" t="str">
        <f>IF(ISNA(VLOOKUP(D50,Listen!J:O,3,0)),"",VLOOKUP(D50,Listen!J:O,3,0))</f>
        <v/>
      </c>
      <c r="AJ50" t="s">
        <v>96</v>
      </c>
      <c r="AK50">
        <v>5</v>
      </c>
      <c r="AL50" t="s">
        <v>96</v>
      </c>
      <c r="AM50" t="s">
        <v>96</v>
      </c>
      <c r="AN50">
        <v>2</v>
      </c>
      <c r="AO50">
        <v>5</v>
      </c>
      <c r="AP50">
        <f t="shared" si="0"/>
        <v>5</v>
      </c>
    </row>
    <row r="51" spans="1:42" x14ac:dyDescent="0.25">
      <c r="A51" t="s">
        <v>16624</v>
      </c>
      <c r="B51">
        <v>9.2951529277136302</v>
      </c>
      <c r="C51">
        <v>95.099998474121094</v>
      </c>
      <c r="D51" t="s">
        <v>16625</v>
      </c>
      <c r="E51">
        <v>934</v>
      </c>
      <c r="F51">
        <v>1045.9280910846201</v>
      </c>
      <c r="G51">
        <v>67.345735343471006</v>
      </c>
      <c r="H51" t="s">
        <v>16626</v>
      </c>
      <c r="I51" t="s">
        <v>16627</v>
      </c>
      <c r="J51" t="s">
        <v>43</v>
      </c>
      <c r="K51">
        <v>33857.934818670197</v>
      </c>
      <c r="L51">
        <v>16394.142543640301</v>
      </c>
      <c r="M51" t="s">
        <v>98</v>
      </c>
      <c r="N51" t="s">
        <v>98</v>
      </c>
      <c r="O51">
        <v>33858</v>
      </c>
      <c r="P51">
        <v>135432</v>
      </c>
      <c r="Q51">
        <v>4</v>
      </c>
      <c r="R51">
        <v>9.3233529277136302</v>
      </c>
      <c r="S51" t="s">
        <v>16624</v>
      </c>
      <c r="T51">
        <v>934</v>
      </c>
      <c r="U51">
        <v>1039.9280910846201</v>
      </c>
      <c r="V51">
        <v>67.3</v>
      </c>
      <c r="W51" t="s">
        <v>16628</v>
      </c>
      <c r="X51">
        <v>72102029</v>
      </c>
      <c r="Y51" t="s">
        <v>96</v>
      </c>
      <c r="Z51" t="s">
        <v>16624</v>
      </c>
      <c r="AA51" t="s">
        <v>16629</v>
      </c>
      <c r="AB51" t="s">
        <v>16630</v>
      </c>
      <c r="AC51" t="s">
        <v>16631</v>
      </c>
      <c r="AD51" t="s">
        <v>16632</v>
      </c>
      <c r="AE51">
        <v>4</v>
      </c>
      <c r="AF51" t="s">
        <v>16628</v>
      </c>
      <c r="AG51" t="s">
        <v>96</v>
      </c>
      <c r="AH51" t="s">
        <v>96</v>
      </c>
      <c r="AI51" t="str">
        <f>IF(ISNA(VLOOKUP(D51,Listen!J:O,3,0)),"",VLOOKUP(D51,Listen!J:O,3,0))</f>
        <v/>
      </c>
      <c r="AJ51" t="s">
        <v>96</v>
      </c>
      <c r="AK51">
        <v>5</v>
      </c>
      <c r="AL51">
        <v>4</v>
      </c>
      <c r="AM51">
        <v>3</v>
      </c>
      <c r="AN51">
        <v>2</v>
      </c>
      <c r="AO51">
        <v>5</v>
      </c>
      <c r="AP51">
        <f t="shared" si="0"/>
        <v>5</v>
      </c>
    </row>
    <row r="52" spans="1:42" x14ac:dyDescent="0.25">
      <c r="A52" t="s">
        <v>16633</v>
      </c>
      <c r="B52">
        <v>9.3926682672228008</v>
      </c>
      <c r="C52">
        <v>69</v>
      </c>
      <c r="D52" t="s">
        <v>16634</v>
      </c>
      <c r="E52">
        <v>919</v>
      </c>
      <c r="F52">
        <v>1051.03752972035</v>
      </c>
      <c r="G52">
        <v>60.4677681815702</v>
      </c>
      <c r="H52" t="s">
        <v>16635</v>
      </c>
      <c r="I52" t="s">
        <v>16636</v>
      </c>
      <c r="J52" t="s">
        <v>43</v>
      </c>
      <c r="K52">
        <v>30352.5331093772</v>
      </c>
      <c r="L52">
        <v>7653.9687843697302</v>
      </c>
      <c r="M52" t="s">
        <v>98</v>
      </c>
      <c r="N52" t="s">
        <v>98</v>
      </c>
      <c r="O52">
        <v>30353</v>
      </c>
      <c r="P52">
        <v>121412</v>
      </c>
      <c r="Q52">
        <v>3</v>
      </c>
      <c r="R52">
        <v>9.4208682672228008</v>
      </c>
      <c r="S52" t="s">
        <v>16633</v>
      </c>
      <c r="T52">
        <v>919</v>
      </c>
      <c r="U52">
        <v>1045.03752972035</v>
      </c>
      <c r="V52">
        <v>60.5</v>
      </c>
      <c r="W52" t="s">
        <v>16637</v>
      </c>
      <c r="X52">
        <v>72102029</v>
      </c>
      <c r="Y52" t="s">
        <v>96</v>
      </c>
      <c r="Z52" t="s">
        <v>16633</v>
      </c>
      <c r="AA52" t="s">
        <v>16638</v>
      </c>
      <c r="AB52" t="s">
        <v>5616</v>
      </c>
      <c r="AC52" t="s">
        <v>16639</v>
      </c>
      <c r="AD52" t="s">
        <v>4427</v>
      </c>
      <c r="AE52">
        <v>3</v>
      </c>
      <c r="AF52" t="s">
        <v>16637</v>
      </c>
      <c r="AG52" t="s">
        <v>96</v>
      </c>
      <c r="AH52" t="s">
        <v>96</v>
      </c>
      <c r="AI52" t="str">
        <f>IF(ISNA(VLOOKUP(D52,Listen!J:O,3,0)),"",VLOOKUP(D52,Listen!J:O,3,0))</f>
        <v/>
      </c>
      <c r="AJ52" t="s">
        <v>96</v>
      </c>
      <c r="AK52">
        <v>5</v>
      </c>
      <c r="AL52">
        <v>4</v>
      </c>
      <c r="AM52">
        <v>3</v>
      </c>
      <c r="AN52">
        <v>2</v>
      </c>
      <c r="AO52">
        <v>5</v>
      </c>
      <c r="AP52">
        <f t="shared" si="0"/>
        <v>5</v>
      </c>
    </row>
    <row r="53" spans="1:42" x14ac:dyDescent="0.25">
      <c r="A53" t="s">
        <v>706</v>
      </c>
      <c r="B53">
        <v>9.4462076031898601</v>
      </c>
      <c r="C53">
        <v>134</v>
      </c>
      <c r="D53" t="s">
        <v>16640</v>
      </c>
      <c r="E53">
        <v>931</v>
      </c>
      <c r="F53">
        <v>1053.84279044239</v>
      </c>
      <c r="G53">
        <v>61.528258684972798</v>
      </c>
      <c r="H53" t="s">
        <v>16641</v>
      </c>
      <c r="I53" t="s">
        <v>16642</v>
      </c>
      <c r="J53" t="s">
        <v>43</v>
      </c>
      <c r="K53">
        <v>74090.941264986206</v>
      </c>
      <c r="L53">
        <v>29118.224255246299</v>
      </c>
      <c r="M53" t="s">
        <v>98</v>
      </c>
      <c r="N53" t="s">
        <v>98</v>
      </c>
      <c r="O53">
        <v>74091</v>
      </c>
      <c r="P53">
        <v>296364</v>
      </c>
      <c r="Q53">
        <v>8</v>
      </c>
      <c r="R53">
        <v>9.4744076031898601</v>
      </c>
      <c r="S53" t="s">
        <v>3209</v>
      </c>
      <c r="T53">
        <v>931</v>
      </c>
      <c r="U53">
        <v>1047.84279044239</v>
      </c>
      <c r="V53">
        <v>61.5</v>
      </c>
      <c r="W53" t="s">
        <v>15627</v>
      </c>
      <c r="X53">
        <v>72102029</v>
      </c>
      <c r="Y53" t="s">
        <v>96</v>
      </c>
      <c r="Z53" t="s">
        <v>3209</v>
      </c>
      <c r="AA53" t="s">
        <v>3210</v>
      </c>
      <c r="AB53" t="s">
        <v>706</v>
      </c>
      <c r="AC53" t="s">
        <v>1726</v>
      </c>
      <c r="AD53" t="s">
        <v>3211</v>
      </c>
      <c r="AE53">
        <v>8</v>
      </c>
      <c r="AF53" t="s">
        <v>15627</v>
      </c>
      <c r="AG53" t="s">
        <v>96</v>
      </c>
      <c r="AH53" t="s">
        <v>96</v>
      </c>
      <c r="AI53" t="str">
        <f>IF(ISNA(VLOOKUP(D53,Listen!J:O,3,0)),"",VLOOKUP(D53,Listen!J:O,3,0))</f>
        <v/>
      </c>
      <c r="AJ53" t="s">
        <v>96</v>
      </c>
      <c r="AK53">
        <v>5</v>
      </c>
      <c r="AL53">
        <v>4</v>
      </c>
      <c r="AM53">
        <v>3</v>
      </c>
      <c r="AN53">
        <v>2</v>
      </c>
      <c r="AO53">
        <v>5</v>
      </c>
      <c r="AP53">
        <f t="shared" si="0"/>
        <v>5</v>
      </c>
    </row>
    <row r="54" spans="1:42" x14ac:dyDescent="0.25">
      <c r="A54" t="s">
        <v>16643</v>
      </c>
      <c r="B54">
        <v>9.5845776002079504</v>
      </c>
      <c r="C54">
        <v>82.099998474121094</v>
      </c>
      <c r="D54" t="s">
        <v>16644</v>
      </c>
      <c r="E54">
        <v>2269</v>
      </c>
      <c r="F54">
        <v>1061.0928601478199</v>
      </c>
      <c r="G54">
        <v>59.594154795948</v>
      </c>
      <c r="H54" t="s">
        <v>16645</v>
      </c>
      <c r="I54" t="s">
        <v>16646</v>
      </c>
      <c r="J54" t="s">
        <v>43</v>
      </c>
      <c r="K54">
        <v>30163.2415963649</v>
      </c>
      <c r="L54">
        <v>10124.183818805999</v>
      </c>
      <c r="M54" t="s">
        <v>98</v>
      </c>
      <c r="N54" t="s">
        <v>98</v>
      </c>
      <c r="O54">
        <v>30163</v>
      </c>
      <c r="P54">
        <v>120652</v>
      </c>
      <c r="Q54">
        <v>3</v>
      </c>
      <c r="R54">
        <v>9.6127776002079504</v>
      </c>
      <c r="S54" t="s">
        <v>16643</v>
      </c>
      <c r="T54">
        <v>2269</v>
      </c>
      <c r="U54">
        <v>1055.0928601478199</v>
      </c>
      <c r="V54">
        <v>59.6</v>
      </c>
      <c r="W54" t="s">
        <v>16647</v>
      </c>
      <c r="X54">
        <v>72102029</v>
      </c>
      <c r="Y54" t="s">
        <v>96</v>
      </c>
      <c r="Z54" t="s">
        <v>16643</v>
      </c>
      <c r="AA54" t="s">
        <v>16648</v>
      </c>
      <c r="AB54" t="s">
        <v>16649</v>
      </c>
      <c r="AC54" t="s">
        <v>16650</v>
      </c>
      <c r="AD54" t="s">
        <v>16651</v>
      </c>
      <c r="AE54">
        <v>3</v>
      </c>
      <c r="AF54" t="s">
        <v>16647</v>
      </c>
      <c r="AG54" t="s">
        <v>96</v>
      </c>
      <c r="AH54" t="s">
        <v>96</v>
      </c>
      <c r="AI54" t="str">
        <f>IF(ISNA(VLOOKUP(D54,Listen!J:O,3,0)),"",VLOOKUP(D54,Listen!J:O,3,0))</f>
        <v/>
      </c>
      <c r="AJ54" t="s">
        <v>96</v>
      </c>
      <c r="AK54">
        <v>5</v>
      </c>
      <c r="AL54">
        <v>4</v>
      </c>
      <c r="AM54">
        <v>3</v>
      </c>
      <c r="AN54">
        <v>2</v>
      </c>
      <c r="AO54">
        <v>5</v>
      </c>
      <c r="AP54">
        <f t="shared" si="0"/>
        <v>5</v>
      </c>
    </row>
    <row r="55" spans="1:42" x14ac:dyDescent="0.25">
      <c r="A55" t="s">
        <v>416</v>
      </c>
      <c r="B55">
        <v>9.6343758590670294</v>
      </c>
      <c r="C55">
        <v>57.099998474121101</v>
      </c>
      <c r="D55" t="s">
        <v>13136</v>
      </c>
      <c r="F55">
        <v>1063.70210243819</v>
      </c>
      <c r="G55">
        <v>64.5858943978768</v>
      </c>
      <c r="H55" t="s">
        <v>16652</v>
      </c>
      <c r="I55" t="s">
        <v>395</v>
      </c>
      <c r="J55" t="s">
        <v>519</v>
      </c>
      <c r="K55">
        <v>49280.180493891901</v>
      </c>
      <c r="L55">
        <v>24149.8288140277</v>
      </c>
      <c r="M55" t="s">
        <v>98</v>
      </c>
      <c r="N55" t="s">
        <v>98</v>
      </c>
      <c r="O55">
        <v>49280</v>
      </c>
      <c r="P55">
        <v>197120</v>
      </c>
      <c r="Q55">
        <v>5</v>
      </c>
      <c r="R55">
        <v>9.6625758590670294</v>
      </c>
      <c r="S55" t="s">
        <v>708</v>
      </c>
      <c r="T55" t="s">
        <v>96</v>
      </c>
      <c r="U55">
        <v>1057.70210243819</v>
      </c>
      <c r="V55">
        <v>64.599999999999994</v>
      </c>
      <c r="W55" t="s">
        <v>15628</v>
      </c>
      <c r="X55">
        <v>72102029</v>
      </c>
      <c r="Y55" t="s">
        <v>96</v>
      </c>
      <c r="Z55" t="s">
        <v>708</v>
      </c>
      <c r="AA55" t="s">
        <v>415</v>
      </c>
      <c r="AB55" t="s">
        <v>416</v>
      </c>
      <c r="AC55" t="s">
        <v>2918</v>
      </c>
      <c r="AD55" t="s">
        <v>707</v>
      </c>
      <c r="AE55">
        <v>5</v>
      </c>
      <c r="AF55" t="s">
        <v>15628</v>
      </c>
      <c r="AG55" t="s">
        <v>96</v>
      </c>
      <c r="AH55" t="s">
        <v>96</v>
      </c>
      <c r="AI55" t="str">
        <f>IF(ISNA(VLOOKUP(D55,Listen!J:O,3,0)),"",VLOOKUP(D55,Listen!J:O,3,0))</f>
        <v/>
      </c>
      <c r="AJ55" t="s">
        <v>96</v>
      </c>
      <c r="AK55">
        <v>5</v>
      </c>
      <c r="AL55" t="s">
        <v>96</v>
      </c>
      <c r="AM55">
        <v>3</v>
      </c>
      <c r="AN55">
        <v>2</v>
      </c>
      <c r="AO55">
        <v>5</v>
      </c>
      <c r="AP55">
        <f t="shared" si="0"/>
        <v>5</v>
      </c>
    </row>
    <row r="56" spans="1:42" x14ac:dyDescent="0.25">
      <c r="A56" t="s">
        <v>417</v>
      </c>
      <c r="B56">
        <v>9.8003510577912198</v>
      </c>
      <c r="C56">
        <v>105</v>
      </c>
      <c r="D56" t="s">
        <v>344</v>
      </c>
      <c r="E56">
        <v>1066</v>
      </c>
      <c r="F56">
        <v>1072.3985813429799</v>
      </c>
      <c r="G56">
        <v>95.959221811206106</v>
      </c>
      <c r="H56" t="s">
        <v>345</v>
      </c>
      <c r="I56" t="s">
        <v>136</v>
      </c>
      <c r="J56" t="s">
        <v>44</v>
      </c>
      <c r="K56">
        <v>571412.64305373305</v>
      </c>
      <c r="L56">
        <v>248820.08617469101</v>
      </c>
      <c r="M56">
        <v>198086.837808059</v>
      </c>
      <c r="N56">
        <v>198086.837808059</v>
      </c>
      <c r="O56">
        <v>373326</v>
      </c>
      <c r="P56">
        <v>1493304</v>
      </c>
      <c r="Q56">
        <v>41</v>
      </c>
      <c r="R56">
        <v>9.8285510577912198</v>
      </c>
      <c r="S56" t="s">
        <v>417</v>
      </c>
      <c r="T56">
        <v>1066</v>
      </c>
      <c r="U56">
        <v>1066.3985813429799</v>
      </c>
      <c r="V56">
        <v>96</v>
      </c>
      <c r="W56" t="s">
        <v>16653</v>
      </c>
      <c r="X56">
        <v>72102029</v>
      </c>
      <c r="Y56" t="s">
        <v>96</v>
      </c>
      <c r="Z56" t="s">
        <v>417</v>
      </c>
      <c r="AA56" t="s">
        <v>418</v>
      </c>
      <c r="AB56" t="s">
        <v>419</v>
      </c>
      <c r="AC56" t="s">
        <v>420</v>
      </c>
      <c r="AD56" t="s">
        <v>421</v>
      </c>
      <c r="AE56">
        <v>41</v>
      </c>
      <c r="AF56" t="s">
        <v>345</v>
      </c>
      <c r="AG56" t="s">
        <v>344</v>
      </c>
      <c r="AH56" t="s">
        <v>118</v>
      </c>
      <c r="AI56" t="str">
        <f>IF(ISNA(VLOOKUP(D56,Listen!J:O,3,0)),"",VLOOKUP(D56,Listen!J:O,3,0))</f>
        <v>x</v>
      </c>
      <c r="AJ56" t="s">
        <v>96</v>
      </c>
      <c r="AK56" t="s">
        <v>96</v>
      </c>
      <c r="AL56" t="s">
        <v>96</v>
      </c>
      <c r="AM56" t="s">
        <v>96</v>
      </c>
      <c r="AN56">
        <v>2</v>
      </c>
      <c r="AO56">
        <v>2</v>
      </c>
      <c r="AP56">
        <f t="shared" si="0"/>
        <v>1</v>
      </c>
    </row>
    <row r="57" spans="1:42" x14ac:dyDescent="0.25">
      <c r="A57" t="s">
        <v>883</v>
      </c>
      <c r="B57">
        <v>10.091487618531399</v>
      </c>
      <c r="C57">
        <v>119</v>
      </c>
      <c r="D57" t="s">
        <v>884</v>
      </c>
      <c r="E57">
        <v>1079</v>
      </c>
      <c r="F57">
        <v>1087.6530469399599</v>
      </c>
      <c r="G57">
        <v>95.982576065018705</v>
      </c>
      <c r="H57" t="s">
        <v>885</v>
      </c>
      <c r="I57" t="s">
        <v>136</v>
      </c>
      <c r="J57" t="s">
        <v>43</v>
      </c>
      <c r="K57">
        <v>928117.14756466099</v>
      </c>
      <c r="L57">
        <v>263422.13675150101</v>
      </c>
      <c r="M57">
        <v>524476.16350895702</v>
      </c>
      <c r="N57">
        <v>524476.16350895702</v>
      </c>
      <c r="O57">
        <v>403641</v>
      </c>
      <c r="P57">
        <v>1614564</v>
      </c>
      <c r="Q57">
        <v>44</v>
      </c>
      <c r="R57">
        <v>10.119687618531399</v>
      </c>
      <c r="S57" t="s">
        <v>883</v>
      </c>
      <c r="T57">
        <v>1079</v>
      </c>
      <c r="U57">
        <v>1081.6530469399599</v>
      </c>
      <c r="V57">
        <v>96</v>
      </c>
      <c r="W57" t="s">
        <v>15725</v>
      </c>
      <c r="X57">
        <v>72102029</v>
      </c>
      <c r="Y57" t="s">
        <v>96</v>
      </c>
      <c r="Z57" t="s">
        <v>883</v>
      </c>
      <c r="AA57" t="s">
        <v>2810</v>
      </c>
      <c r="AB57" t="s">
        <v>2809</v>
      </c>
      <c r="AC57" t="s">
        <v>2811</v>
      </c>
      <c r="AD57" t="s">
        <v>2812</v>
      </c>
      <c r="AE57">
        <v>44</v>
      </c>
      <c r="AF57" t="s">
        <v>885</v>
      </c>
      <c r="AG57" t="s">
        <v>884</v>
      </c>
      <c r="AH57" t="s">
        <v>96</v>
      </c>
      <c r="AI57" t="str">
        <f>IF(ISNA(VLOOKUP(D57,Listen!J:O,3,0)),"",VLOOKUP(D57,Listen!J:O,3,0))</f>
        <v/>
      </c>
      <c r="AJ57" t="s">
        <v>96</v>
      </c>
      <c r="AK57" t="s">
        <v>96</v>
      </c>
      <c r="AL57" t="s">
        <v>96</v>
      </c>
      <c r="AM57">
        <v>3</v>
      </c>
      <c r="AN57">
        <v>2</v>
      </c>
      <c r="AO57">
        <v>3</v>
      </c>
      <c r="AP57">
        <f t="shared" si="0"/>
        <v>3</v>
      </c>
    </row>
    <row r="58" spans="1:42" x14ac:dyDescent="0.25">
      <c r="A58" t="s">
        <v>1404</v>
      </c>
      <c r="B58">
        <v>10.167764754415501</v>
      </c>
      <c r="C58">
        <v>206.90000915527301</v>
      </c>
      <c r="D58" t="s">
        <v>533</v>
      </c>
      <c r="E58">
        <v>851</v>
      </c>
      <c r="F58">
        <v>1091.6496832340099</v>
      </c>
      <c r="G58">
        <v>70.573236475271202</v>
      </c>
      <c r="H58" t="s">
        <v>534</v>
      </c>
      <c r="I58" t="s">
        <v>535</v>
      </c>
      <c r="J58" t="s">
        <v>43</v>
      </c>
      <c r="K58">
        <v>107908.86464874</v>
      </c>
      <c r="L58">
        <v>60641.347072137301</v>
      </c>
      <c r="M58" t="s">
        <v>98</v>
      </c>
      <c r="N58" t="s">
        <v>98</v>
      </c>
      <c r="O58">
        <v>107909</v>
      </c>
      <c r="P58">
        <v>431636</v>
      </c>
      <c r="Q58">
        <v>12</v>
      </c>
      <c r="R58">
        <v>10.195964754415501</v>
      </c>
      <c r="S58" t="s">
        <v>1404</v>
      </c>
      <c r="T58">
        <v>851</v>
      </c>
      <c r="U58">
        <v>1085.6496832340099</v>
      </c>
      <c r="V58">
        <v>70.599999999999994</v>
      </c>
      <c r="W58" t="s">
        <v>16654</v>
      </c>
      <c r="X58">
        <v>72102029</v>
      </c>
      <c r="Y58" t="s">
        <v>127</v>
      </c>
      <c r="Z58" t="s">
        <v>1404</v>
      </c>
      <c r="AA58" t="s">
        <v>1405</v>
      </c>
      <c r="AB58" t="s">
        <v>1406</v>
      </c>
      <c r="AC58" t="s">
        <v>2327</v>
      </c>
      <c r="AD58" t="s">
        <v>1879</v>
      </c>
      <c r="AE58">
        <v>12</v>
      </c>
      <c r="AF58" t="s">
        <v>16654</v>
      </c>
      <c r="AG58" t="s">
        <v>96</v>
      </c>
      <c r="AH58" t="s">
        <v>96</v>
      </c>
      <c r="AI58" t="str">
        <f>IF(ISNA(VLOOKUP(D58,Listen!J:O,3,0)),"",VLOOKUP(D58,Listen!J:O,3,0))</f>
        <v/>
      </c>
      <c r="AJ58">
        <v>6</v>
      </c>
      <c r="AK58">
        <v>5</v>
      </c>
      <c r="AL58">
        <v>4</v>
      </c>
      <c r="AM58">
        <v>3</v>
      </c>
      <c r="AN58">
        <v>2</v>
      </c>
      <c r="AO58">
        <v>6</v>
      </c>
      <c r="AP58">
        <f t="shared" si="0"/>
        <v>6</v>
      </c>
    </row>
    <row r="59" spans="1:42" x14ac:dyDescent="0.25">
      <c r="A59" t="s">
        <v>1881</v>
      </c>
      <c r="B59">
        <v>10.2031592957016</v>
      </c>
      <c r="C59">
        <v>121</v>
      </c>
      <c r="D59" t="s">
        <v>16655</v>
      </c>
      <c r="E59">
        <v>1441</v>
      </c>
      <c r="F59">
        <v>1093.5042246595101</v>
      </c>
      <c r="G59">
        <v>74.390233883687998</v>
      </c>
      <c r="H59" t="s">
        <v>16656</v>
      </c>
      <c r="I59" t="s">
        <v>322</v>
      </c>
      <c r="J59" t="s">
        <v>43</v>
      </c>
      <c r="K59">
        <v>96258.6084600865</v>
      </c>
      <c r="L59">
        <v>44805.058330143002</v>
      </c>
      <c r="M59">
        <v>35871.651060463002</v>
      </c>
      <c r="N59">
        <v>35871.651060463002</v>
      </c>
      <c r="O59">
        <v>60387</v>
      </c>
      <c r="P59">
        <v>241548</v>
      </c>
      <c r="Q59">
        <v>7</v>
      </c>
      <c r="R59">
        <v>10.2313592957016</v>
      </c>
      <c r="S59" t="s">
        <v>1881</v>
      </c>
      <c r="T59">
        <v>1441</v>
      </c>
      <c r="U59">
        <v>1087.5042246595101</v>
      </c>
      <c r="V59">
        <v>74.400000000000006</v>
      </c>
      <c r="W59" t="s">
        <v>16657</v>
      </c>
      <c r="X59">
        <v>72102029</v>
      </c>
      <c r="Y59" t="s">
        <v>96</v>
      </c>
      <c r="Z59" t="s">
        <v>1881</v>
      </c>
      <c r="AA59" t="s">
        <v>1882</v>
      </c>
      <c r="AB59" t="s">
        <v>1880</v>
      </c>
      <c r="AC59" t="s">
        <v>1883</v>
      </c>
      <c r="AD59" t="s">
        <v>1884</v>
      </c>
      <c r="AE59">
        <v>7</v>
      </c>
      <c r="AF59" t="s">
        <v>16657</v>
      </c>
      <c r="AG59" t="s">
        <v>96</v>
      </c>
      <c r="AH59" t="s">
        <v>96</v>
      </c>
      <c r="AI59" t="str">
        <f>IF(ISNA(VLOOKUP(D59,Listen!J:O,3,0)),"",VLOOKUP(D59,Listen!J:O,3,0))</f>
        <v/>
      </c>
      <c r="AJ59" t="s">
        <v>96</v>
      </c>
      <c r="AK59">
        <v>5</v>
      </c>
      <c r="AL59">
        <v>4</v>
      </c>
      <c r="AM59">
        <v>3</v>
      </c>
      <c r="AN59">
        <v>2</v>
      </c>
      <c r="AO59">
        <v>5</v>
      </c>
      <c r="AP59">
        <f t="shared" si="0"/>
        <v>5</v>
      </c>
    </row>
    <row r="60" spans="1:42" x14ac:dyDescent="0.25">
      <c r="A60" t="s">
        <v>886</v>
      </c>
      <c r="B60">
        <v>10.2108114385991</v>
      </c>
      <c r="C60">
        <v>111.09999847412099</v>
      </c>
      <c r="D60" t="s">
        <v>16658</v>
      </c>
      <c r="F60">
        <v>1093.90516829323</v>
      </c>
      <c r="G60">
        <v>69.287044516538401</v>
      </c>
      <c r="H60" t="s">
        <v>16659</v>
      </c>
      <c r="I60" t="s">
        <v>4541</v>
      </c>
      <c r="J60" t="s">
        <v>3397</v>
      </c>
      <c r="K60">
        <v>368912.11115524499</v>
      </c>
      <c r="L60">
        <v>38508.365643911202</v>
      </c>
      <c r="M60" t="s">
        <v>98</v>
      </c>
      <c r="N60" t="s">
        <v>98</v>
      </c>
      <c r="O60">
        <v>368912</v>
      </c>
      <c r="P60">
        <v>1475648</v>
      </c>
      <c r="Q60">
        <v>40</v>
      </c>
      <c r="R60">
        <v>10.2390114385991</v>
      </c>
      <c r="S60" t="s">
        <v>886</v>
      </c>
      <c r="T60" t="s">
        <v>96</v>
      </c>
      <c r="U60">
        <v>1087.90516829323</v>
      </c>
      <c r="V60">
        <v>69.3</v>
      </c>
      <c r="W60" t="s">
        <v>16660</v>
      </c>
      <c r="X60">
        <v>72102029</v>
      </c>
      <c r="Y60" t="s">
        <v>96</v>
      </c>
      <c r="Z60" t="s">
        <v>886</v>
      </c>
      <c r="AA60" t="s">
        <v>887</v>
      </c>
      <c r="AB60" t="s">
        <v>888</v>
      </c>
      <c r="AC60" t="s">
        <v>889</v>
      </c>
      <c r="AD60" t="s">
        <v>890</v>
      </c>
      <c r="AE60">
        <v>40</v>
      </c>
      <c r="AF60" t="s">
        <v>16660</v>
      </c>
      <c r="AG60" t="s">
        <v>96</v>
      </c>
      <c r="AH60" t="s">
        <v>96</v>
      </c>
      <c r="AI60" t="str">
        <f>IF(ISNA(VLOOKUP(D60,Listen!J:O,3,0)),"",VLOOKUP(D60,Listen!J:O,3,0))</f>
        <v/>
      </c>
      <c r="AJ60" t="s">
        <v>96</v>
      </c>
      <c r="AK60">
        <v>5</v>
      </c>
      <c r="AL60" t="s">
        <v>96</v>
      </c>
      <c r="AM60">
        <v>3</v>
      </c>
      <c r="AN60">
        <v>2</v>
      </c>
      <c r="AO60">
        <v>5</v>
      </c>
      <c r="AP60">
        <f t="shared" si="0"/>
        <v>5</v>
      </c>
    </row>
    <row r="61" spans="1:42" x14ac:dyDescent="0.25">
      <c r="A61" t="s">
        <v>1881</v>
      </c>
      <c r="B61">
        <v>10.2113883225989</v>
      </c>
      <c r="C61">
        <v>121</v>
      </c>
      <c r="D61" t="s">
        <v>16661</v>
      </c>
      <c r="E61">
        <v>1122</v>
      </c>
      <c r="F61">
        <v>1093.93539485463</v>
      </c>
      <c r="G61">
        <v>63.696521444195902</v>
      </c>
      <c r="H61" t="s">
        <v>16662</v>
      </c>
      <c r="I61" t="s">
        <v>350</v>
      </c>
      <c r="J61" t="s">
        <v>43</v>
      </c>
      <c r="K61">
        <v>499780.784750083</v>
      </c>
      <c r="L61">
        <v>44805.058330143002</v>
      </c>
      <c r="M61">
        <v>35871.651060463002</v>
      </c>
      <c r="N61">
        <v>35871.651060463002</v>
      </c>
      <c r="O61">
        <v>463909</v>
      </c>
      <c r="P61">
        <v>1855636</v>
      </c>
      <c r="Q61">
        <v>50</v>
      </c>
      <c r="R61">
        <v>10.2395883225989</v>
      </c>
      <c r="S61" t="s">
        <v>1881</v>
      </c>
      <c r="T61">
        <v>1122</v>
      </c>
      <c r="U61">
        <v>1087.93539485463</v>
      </c>
      <c r="V61">
        <v>63.7</v>
      </c>
      <c r="W61" t="s">
        <v>16657</v>
      </c>
      <c r="X61">
        <v>72102029</v>
      </c>
      <c r="Y61" t="s">
        <v>96</v>
      </c>
      <c r="Z61" t="s">
        <v>1881</v>
      </c>
      <c r="AA61" t="s">
        <v>1882</v>
      </c>
      <c r="AB61" t="s">
        <v>1880</v>
      </c>
      <c r="AC61" t="s">
        <v>1883</v>
      </c>
      <c r="AD61" t="s">
        <v>1884</v>
      </c>
      <c r="AE61">
        <v>50</v>
      </c>
      <c r="AF61" t="s">
        <v>16657</v>
      </c>
      <c r="AG61" t="s">
        <v>96</v>
      </c>
      <c r="AH61" t="s">
        <v>96</v>
      </c>
      <c r="AI61" t="str">
        <f>IF(ISNA(VLOOKUP(D61,Listen!J:O,3,0)),"",VLOOKUP(D61,Listen!J:O,3,0))</f>
        <v/>
      </c>
      <c r="AJ61" t="s">
        <v>96</v>
      </c>
      <c r="AK61">
        <v>5</v>
      </c>
      <c r="AL61" t="s">
        <v>96</v>
      </c>
      <c r="AM61">
        <v>3</v>
      </c>
      <c r="AN61">
        <v>2</v>
      </c>
      <c r="AO61">
        <v>5</v>
      </c>
      <c r="AP61">
        <f t="shared" si="0"/>
        <v>5</v>
      </c>
    </row>
    <row r="62" spans="1:42" x14ac:dyDescent="0.25">
      <c r="A62" t="s">
        <v>16663</v>
      </c>
      <c r="B62">
        <v>10.270229325483699</v>
      </c>
      <c r="C62">
        <v>109</v>
      </c>
      <c r="D62" t="s">
        <v>1728</v>
      </c>
      <c r="E62">
        <v>1090</v>
      </c>
      <c r="F62">
        <v>1097.0184430706099</v>
      </c>
      <c r="G62">
        <v>89.423890363007999</v>
      </c>
      <c r="H62" t="s">
        <v>1729</v>
      </c>
      <c r="I62" t="s">
        <v>1730</v>
      </c>
      <c r="J62" t="s">
        <v>3397</v>
      </c>
      <c r="K62">
        <v>350543.03429514199</v>
      </c>
      <c r="L62">
        <v>121204.752720687</v>
      </c>
      <c r="M62" t="s">
        <v>98</v>
      </c>
      <c r="N62" t="s">
        <v>98</v>
      </c>
      <c r="O62">
        <v>350543</v>
      </c>
      <c r="P62">
        <v>1402172</v>
      </c>
      <c r="Q62">
        <v>38</v>
      </c>
      <c r="R62">
        <v>10.298429325483699</v>
      </c>
      <c r="S62" t="s">
        <v>16663</v>
      </c>
      <c r="T62">
        <v>1090</v>
      </c>
      <c r="U62">
        <v>1091.0184430706099</v>
      </c>
      <c r="V62">
        <v>89.4</v>
      </c>
      <c r="W62" t="s">
        <v>16664</v>
      </c>
      <c r="X62">
        <v>72102029</v>
      </c>
      <c r="Y62" t="s">
        <v>96</v>
      </c>
      <c r="Z62" t="s">
        <v>16663</v>
      </c>
      <c r="AA62" t="s">
        <v>16665</v>
      </c>
      <c r="AB62" t="s">
        <v>16666</v>
      </c>
      <c r="AC62" t="s">
        <v>16667</v>
      </c>
      <c r="AD62" t="s">
        <v>16668</v>
      </c>
      <c r="AE62">
        <v>38</v>
      </c>
      <c r="AF62" t="s">
        <v>1729</v>
      </c>
      <c r="AG62" t="s">
        <v>1728</v>
      </c>
      <c r="AH62" t="s">
        <v>96</v>
      </c>
      <c r="AI62" t="str">
        <f>IF(ISNA(VLOOKUP(D62,Listen!J:O,3,0)),"",VLOOKUP(D62,Listen!J:O,3,0))</f>
        <v/>
      </c>
      <c r="AJ62" t="s">
        <v>96</v>
      </c>
      <c r="AK62" t="s">
        <v>96</v>
      </c>
      <c r="AL62" t="s">
        <v>96</v>
      </c>
      <c r="AM62">
        <v>3</v>
      </c>
      <c r="AN62">
        <v>2</v>
      </c>
      <c r="AO62">
        <v>3</v>
      </c>
      <c r="AP62">
        <f t="shared" si="0"/>
        <v>3</v>
      </c>
    </row>
    <row r="63" spans="1:42" x14ac:dyDescent="0.25">
      <c r="A63" t="s">
        <v>11023</v>
      </c>
      <c r="B63">
        <v>10.3656950141387</v>
      </c>
      <c r="C63">
        <v>125.09999847412099</v>
      </c>
      <c r="D63" t="s">
        <v>5830</v>
      </c>
      <c r="E63">
        <v>1099</v>
      </c>
      <c r="F63">
        <v>1102.02048767668</v>
      </c>
      <c r="G63">
        <v>83.790274057232594</v>
      </c>
      <c r="H63" t="s">
        <v>5831</v>
      </c>
      <c r="I63" t="s">
        <v>5832</v>
      </c>
      <c r="J63" t="s">
        <v>3397</v>
      </c>
      <c r="K63">
        <v>138236.723828541</v>
      </c>
      <c r="L63">
        <v>39769.509546317699</v>
      </c>
      <c r="M63" t="s">
        <v>98</v>
      </c>
      <c r="N63" t="s">
        <v>98</v>
      </c>
      <c r="O63">
        <v>138237</v>
      </c>
      <c r="P63">
        <v>552948</v>
      </c>
      <c r="Q63">
        <v>15</v>
      </c>
      <c r="R63">
        <v>10.3938950141387</v>
      </c>
      <c r="S63" t="s">
        <v>11023</v>
      </c>
      <c r="T63">
        <v>1099</v>
      </c>
      <c r="U63">
        <v>1096.02048767668</v>
      </c>
      <c r="V63">
        <v>83.8</v>
      </c>
      <c r="W63" t="s">
        <v>16669</v>
      </c>
      <c r="X63">
        <v>72102029</v>
      </c>
      <c r="Y63" t="s">
        <v>96</v>
      </c>
      <c r="Z63" t="s">
        <v>11023</v>
      </c>
      <c r="AA63" t="s">
        <v>1407</v>
      </c>
      <c r="AB63" t="s">
        <v>11024</v>
      </c>
      <c r="AC63" t="s">
        <v>1664</v>
      </c>
      <c r="AD63" t="s">
        <v>11025</v>
      </c>
      <c r="AE63">
        <v>15</v>
      </c>
      <c r="AF63" t="s">
        <v>5831</v>
      </c>
      <c r="AG63" t="s">
        <v>5830</v>
      </c>
      <c r="AH63" t="s">
        <v>96</v>
      </c>
      <c r="AI63" t="str">
        <f>IF(ISNA(VLOOKUP(D63,Listen!J:O,3,0)),"",VLOOKUP(D63,Listen!J:O,3,0))</f>
        <v/>
      </c>
      <c r="AJ63" t="s">
        <v>96</v>
      </c>
      <c r="AK63" t="s">
        <v>96</v>
      </c>
      <c r="AL63" t="s">
        <v>96</v>
      </c>
      <c r="AM63">
        <v>3</v>
      </c>
      <c r="AN63">
        <v>2</v>
      </c>
      <c r="AO63">
        <v>3</v>
      </c>
      <c r="AP63">
        <f t="shared" si="0"/>
        <v>3</v>
      </c>
    </row>
    <row r="64" spans="1:42" x14ac:dyDescent="0.25">
      <c r="A64" t="s">
        <v>10043</v>
      </c>
      <c r="B64">
        <v>10.433373110643</v>
      </c>
      <c r="C64">
        <v>56</v>
      </c>
      <c r="D64" t="s">
        <v>16670</v>
      </c>
      <c r="E64">
        <v>1317</v>
      </c>
      <c r="F64">
        <v>1105.5665665070701</v>
      </c>
      <c r="G64">
        <v>68.626150416141002</v>
      </c>
      <c r="H64" t="s">
        <v>16671</v>
      </c>
      <c r="I64" t="s">
        <v>16672</v>
      </c>
      <c r="J64" t="s">
        <v>43</v>
      </c>
      <c r="K64">
        <v>68083.855753166703</v>
      </c>
      <c r="L64">
        <v>24023.8958560928</v>
      </c>
      <c r="M64">
        <v>40756.453669758099</v>
      </c>
      <c r="N64">
        <v>40756.453669758099</v>
      </c>
      <c r="O64">
        <v>27327</v>
      </c>
      <c r="P64">
        <v>109308</v>
      </c>
      <c r="Q64">
        <v>3</v>
      </c>
      <c r="R64">
        <v>10.461573110643</v>
      </c>
      <c r="S64" t="s">
        <v>16673</v>
      </c>
      <c r="T64">
        <v>1317</v>
      </c>
      <c r="U64">
        <v>1099.5665665070701</v>
      </c>
      <c r="V64">
        <v>68.599999999999994</v>
      </c>
      <c r="W64" t="s">
        <v>16674</v>
      </c>
      <c r="X64">
        <v>72102029</v>
      </c>
      <c r="Y64" t="s">
        <v>96</v>
      </c>
      <c r="Z64" t="s">
        <v>16673</v>
      </c>
      <c r="AA64" t="s">
        <v>16675</v>
      </c>
      <c r="AB64" t="s">
        <v>10043</v>
      </c>
      <c r="AC64" t="s">
        <v>16676</v>
      </c>
      <c r="AD64" t="s">
        <v>10038</v>
      </c>
      <c r="AE64">
        <v>3</v>
      </c>
      <c r="AF64" t="s">
        <v>16674</v>
      </c>
      <c r="AG64" t="s">
        <v>96</v>
      </c>
      <c r="AH64" t="s">
        <v>96</v>
      </c>
      <c r="AI64" t="str">
        <f>IF(ISNA(VLOOKUP(D64,Listen!J:O,3,0)),"",VLOOKUP(D64,Listen!J:O,3,0))</f>
        <v/>
      </c>
      <c r="AJ64" t="s">
        <v>96</v>
      </c>
      <c r="AK64">
        <v>5</v>
      </c>
      <c r="AL64">
        <v>4</v>
      </c>
      <c r="AM64">
        <v>3</v>
      </c>
      <c r="AN64">
        <v>2</v>
      </c>
      <c r="AO64">
        <v>5</v>
      </c>
      <c r="AP64">
        <f t="shared" si="0"/>
        <v>5</v>
      </c>
    </row>
    <row r="65" spans="1:42" x14ac:dyDescent="0.25">
      <c r="A65" t="s">
        <v>3449</v>
      </c>
      <c r="B65">
        <v>10.452678540575899</v>
      </c>
      <c r="C65">
        <v>81</v>
      </c>
      <c r="D65" t="s">
        <v>16677</v>
      </c>
      <c r="E65">
        <v>1159</v>
      </c>
      <c r="F65">
        <v>1106.5780987447199</v>
      </c>
      <c r="G65">
        <v>51.608844504156302</v>
      </c>
      <c r="H65" t="s">
        <v>16678</v>
      </c>
      <c r="I65" t="s">
        <v>16679</v>
      </c>
      <c r="J65" t="s">
        <v>43</v>
      </c>
      <c r="K65">
        <v>37403.484868631997</v>
      </c>
      <c r="L65">
        <v>9405.6208236411894</v>
      </c>
      <c r="M65" t="s">
        <v>98</v>
      </c>
      <c r="N65" t="s">
        <v>98</v>
      </c>
      <c r="O65">
        <v>37403</v>
      </c>
      <c r="P65">
        <v>149612</v>
      </c>
      <c r="Q65">
        <v>4</v>
      </c>
      <c r="R65">
        <v>10.480878540575899</v>
      </c>
      <c r="S65" t="s">
        <v>3449</v>
      </c>
      <c r="T65">
        <v>1159</v>
      </c>
      <c r="U65">
        <v>1100.5780987447199</v>
      </c>
      <c r="V65">
        <v>51.6</v>
      </c>
      <c r="W65" t="s">
        <v>16680</v>
      </c>
      <c r="X65">
        <v>72102029</v>
      </c>
      <c r="Y65" t="s">
        <v>96</v>
      </c>
      <c r="Z65" t="s">
        <v>3449</v>
      </c>
      <c r="AA65" t="s">
        <v>11031</v>
      </c>
      <c r="AB65" t="s">
        <v>3447</v>
      </c>
      <c r="AC65" t="s">
        <v>11034</v>
      </c>
      <c r="AD65" t="s">
        <v>3446</v>
      </c>
      <c r="AE65">
        <v>4</v>
      </c>
      <c r="AF65" t="s">
        <v>16680</v>
      </c>
      <c r="AG65" t="s">
        <v>96</v>
      </c>
      <c r="AH65" t="s">
        <v>96</v>
      </c>
      <c r="AI65" t="str">
        <f>IF(ISNA(VLOOKUP(D65,Listen!J:O,3,0)),"",VLOOKUP(D65,Listen!J:O,3,0))</f>
        <v/>
      </c>
      <c r="AJ65" t="s">
        <v>96</v>
      </c>
      <c r="AK65">
        <v>5</v>
      </c>
      <c r="AL65" t="s">
        <v>96</v>
      </c>
      <c r="AM65">
        <v>3</v>
      </c>
      <c r="AN65">
        <v>2</v>
      </c>
      <c r="AO65">
        <v>5</v>
      </c>
      <c r="AP65">
        <f t="shared" si="0"/>
        <v>5</v>
      </c>
    </row>
    <row r="66" spans="1:42" x14ac:dyDescent="0.25">
      <c r="A66" t="s">
        <v>8330</v>
      </c>
      <c r="B66">
        <v>10.507056036350001</v>
      </c>
      <c r="C66">
        <v>111</v>
      </c>
      <c r="D66" t="s">
        <v>16681</v>
      </c>
      <c r="E66">
        <v>1292</v>
      </c>
      <c r="F66">
        <v>1109.4272759020901</v>
      </c>
      <c r="G66">
        <v>58.064533162640501</v>
      </c>
      <c r="H66" t="s">
        <v>16682</v>
      </c>
      <c r="I66" t="s">
        <v>3761</v>
      </c>
      <c r="J66" t="s">
        <v>43</v>
      </c>
      <c r="K66">
        <v>88978.639226771003</v>
      </c>
      <c r="L66">
        <v>25847.249004987301</v>
      </c>
      <c r="M66" t="s">
        <v>98</v>
      </c>
      <c r="N66" t="s">
        <v>98</v>
      </c>
      <c r="O66">
        <v>88979</v>
      </c>
      <c r="P66">
        <v>355916</v>
      </c>
      <c r="Q66">
        <v>10</v>
      </c>
      <c r="R66">
        <v>10.535256036350001</v>
      </c>
      <c r="S66" t="s">
        <v>8330</v>
      </c>
      <c r="T66">
        <v>1292</v>
      </c>
      <c r="U66">
        <v>1103.4272759020901</v>
      </c>
      <c r="V66">
        <v>58.1</v>
      </c>
      <c r="W66" t="s">
        <v>16683</v>
      </c>
      <c r="X66">
        <v>72102029</v>
      </c>
      <c r="Y66" t="s">
        <v>96</v>
      </c>
      <c r="Z66" t="s">
        <v>8330</v>
      </c>
      <c r="AA66" t="s">
        <v>8333</v>
      </c>
      <c r="AB66" t="s">
        <v>889</v>
      </c>
      <c r="AC66" t="s">
        <v>8334</v>
      </c>
      <c r="AD66" t="s">
        <v>887</v>
      </c>
      <c r="AE66">
        <v>10</v>
      </c>
      <c r="AF66" t="s">
        <v>16683</v>
      </c>
      <c r="AG66" t="s">
        <v>96</v>
      </c>
      <c r="AH66" t="s">
        <v>96</v>
      </c>
      <c r="AI66" t="str">
        <f>IF(ISNA(VLOOKUP(D66,Listen!J:O,3,0)),"",VLOOKUP(D66,Listen!J:O,3,0))</f>
        <v/>
      </c>
      <c r="AJ66" t="s">
        <v>96</v>
      </c>
      <c r="AK66">
        <v>5</v>
      </c>
      <c r="AL66">
        <v>4</v>
      </c>
      <c r="AM66">
        <v>3</v>
      </c>
      <c r="AN66">
        <v>2</v>
      </c>
      <c r="AO66">
        <v>5</v>
      </c>
      <c r="AP66">
        <f t="shared" si="0"/>
        <v>5</v>
      </c>
    </row>
    <row r="67" spans="1:42" x14ac:dyDescent="0.25">
      <c r="A67" t="s">
        <v>138</v>
      </c>
      <c r="B67">
        <v>10.552862226088401</v>
      </c>
      <c r="C67">
        <v>57.099998474121101</v>
      </c>
      <c r="D67" t="s">
        <v>1731</v>
      </c>
      <c r="E67">
        <v>1104</v>
      </c>
      <c r="F67">
        <v>1111.82734871918</v>
      </c>
      <c r="G67">
        <v>90.208773216801106</v>
      </c>
      <c r="H67" t="s">
        <v>1732</v>
      </c>
      <c r="I67" t="s">
        <v>76</v>
      </c>
      <c r="J67" t="s">
        <v>3397</v>
      </c>
      <c r="K67">
        <v>335028.561772577</v>
      </c>
      <c r="L67">
        <v>53728.508346442803</v>
      </c>
      <c r="M67">
        <v>269366.264352748</v>
      </c>
      <c r="N67">
        <v>269366.264352748</v>
      </c>
      <c r="O67">
        <v>65662</v>
      </c>
      <c r="P67">
        <v>262648</v>
      </c>
      <c r="Q67">
        <v>7</v>
      </c>
      <c r="R67">
        <v>10.581062226088401</v>
      </c>
      <c r="S67" t="s">
        <v>138</v>
      </c>
      <c r="T67">
        <v>1104</v>
      </c>
      <c r="U67">
        <v>1105.82734871918</v>
      </c>
      <c r="V67">
        <v>90.2</v>
      </c>
      <c r="W67" t="s">
        <v>16684</v>
      </c>
      <c r="X67">
        <v>72102029</v>
      </c>
      <c r="Y67" t="s">
        <v>96</v>
      </c>
      <c r="Z67" t="s">
        <v>138</v>
      </c>
      <c r="AA67" t="s">
        <v>714</v>
      </c>
      <c r="AB67" t="s">
        <v>137</v>
      </c>
      <c r="AC67" t="s">
        <v>54</v>
      </c>
      <c r="AD67" t="s">
        <v>709</v>
      </c>
      <c r="AE67">
        <v>7</v>
      </c>
      <c r="AF67" t="s">
        <v>1732</v>
      </c>
      <c r="AG67" t="s">
        <v>1731</v>
      </c>
      <c r="AH67" t="s">
        <v>96</v>
      </c>
      <c r="AI67" t="str">
        <f>IF(ISNA(VLOOKUP(D67,Listen!J:O,3,0)),"",VLOOKUP(D67,Listen!J:O,3,0))</f>
        <v/>
      </c>
      <c r="AJ67" t="s">
        <v>96</v>
      </c>
      <c r="AK67" t="s">
        <v>96</v>
      </c>
      <c r="AL67" t="s">
        <v>96</v>
      </c>
      <c r="AM67">
        <v>3</v>
      </c>
      <c r="AN67">
        <v>2</v>
      </c>
      <c r="AO67">
        <v>3</v>
      </c>
      <c r="AP67">
        <f t="shared" ref="AP67:AP130" si="1">IF(OR(O67&lt;10000,Y67="Säule",Y67="BW",Y67="IS"),6,
IF(G67&lt;80,5,
IF(AND(ABS(E67-U67)&gt;100,NOT(E67="")),4,
IF(OR(J67="NIST20.L",J67="NIST17.L",J67="NIST11.L",J67="SWGDRUG.L",J67="WILEY275.L",J67="HPPEST.L",J67="PMW_TOX2.L",J67="ENVI96.L"),3,
IF(AI67="x",1,2)))))</f>
        <v>3</v>
      </c>
    </row>
    <row r="68" spans="1:42" x14ac:dyDescent="0.25">
      <c r="A68" t="s">
        <v>16685</v>
      </c>
      <c r="B68">
        <v>10.629051774315201</v>
      </c>
      <c r="C68">
        <v>152</v>
      </c>
      <c r="D68" t="s">
        <v>16686</v>
      </c>
      <c r="E68">
        <v>1282</v>
      </c>
      <c r="F68">
        <v>1115.81939574797</v>
      </c>
      <c r="G68">
        <v>61.982639300181297</v>
      </c>
      <c r="H68" t="s">
        <v>16687</v>
      </c>
      <c r="I68" t="s">
        <v>82</v>
      </c>
      <c r="J68" t="s">
        <v>43</v>
      </c>
      <c r="K68">
        <v>75012.5694964266</v>
      </c>
      <c r="L68">
        <v>16364.9226777317</v>
      </c>
      <c r="M68">
        <v>34407.590078407797</v>
      </c>
      <c r="N68">
        <v>34407.590078407797</v>
      </c>
      <c r="O68">
        <v>40605</v>
      </c>
      <c r="P68">
        <v>162420</v>
      </c>
      <c r="Q68">
        <v>4</v>
      </c>
      <c r="R68">
        <v>10.657251774315201</v>
      </c>
      <c r="S68" t="s">
        <v>16688</v>
      </c>
      <c r="T68">
        <v>1282</v>
      </c>
      <c r="U68">
        <v>1109.81939574797</v>
      </c>
      <c r="V68">
        <v>62</v>
      </c>
      <c r="W68" t="s">
        <v>16689</v>
      </c>
      <c r="X68">
        <v>72102029</v>
      </c>
      <c r="Y68" t="s">
        <v>96</v>
      </c>
      <c r="Z68" t="s">
        <v>16688</v>
      </c>
      <c r="AA68" t="s">
        <v>2343</v>
      </c>
      <c r="AB68" t="s">
        <v>16685</v>
      </c>
      <c r="AC68" t="s">
        <v>2344</v>
      </c>
      <c r="AD68" t="s">
        <v>16690</v>
      </c>
      <c r="AE68">
        <v>4</v>
      </c>
      <c r="AF68" t="s">
        <v>16689</v>
      </c>
      <c r="AG68" t="s">
        <v>96</v>
      </c>
      <c r="AH68" t="s">
        <v>96</v>
      </c>
      <c r="AI68" t="str">
        <f>IF(ISNA(VLOOKUP(D68,Listen!J:O,3,0)),"",VLOOKUP(D68,Listen!J:O,3,0))</f>
        <v/>
      </c>
      <c r="AJ68" t="s">
        <v>96</v>
      </c>
      <c r="AK68">
        <v>5</v>
      </c>
      <c r="AL68">
        <v>4</v>
      </c>
      <c r="AM68">
        <v>3</v>
      </c>
      <c r="AN68">
        <v>2</v>
      </c>
      <c r="AO68">
        <v>5</v>
      </c>
      <c r="AP68">
        <f t="shared" si="1"/>
        <v>5</v>
      </c>
    </row>
    <row r="69" spans="1:42" x14ac:dyDescent="0.25">
      <c r="A69" t="s">
        <v>424</v>
      </c>
      <c r="B69">
        <v>10.678667731118701</v>
      </c>
      <c r="C69">
        <v>139</v>
      </c>
      <c r="D69" t="s">
        <v>16691</v>
      </c>
      <c r="E69">
        <v>1399</v>
      </c>
      <c r="F69">
        <v>1118.4190860932699</v>
      </c>
      <c r="G69">
        <v>71.889217183233995</v>
      </c>
      <c r="H69" t="s">
        <v>16692</v>
      </c>
      <c r="I69" t="s">
        <v>16693</v>
      </c>
      <c r="J69" t="s">
        <v>43</v>
      </c>
      <c r="K69">
        <v>97367.775250705206</v>
      </c>
      <c r="L69">
        <v>58392.003179648404</v>
      </c>
      <c r="M69" t="s">
        <v>98</v>
      </c>
      <c r="N69" t="s">
        <v>98</v>
      </c>
      <c r="O69">
        <v>97368</v>
      </c>
      <c r="P69">
        <v>389472</v>
      </c>
      <c r="Q69">
        <v>11</v>
      </c>
      <c r="R69">
        <v>10.706867731118701</v>
      </c>
      <c r="S69" t="s">
        <v>424</v>
      </c>
      <c r="T69">
        <v>1399</v>
      </c>
      <c r="U69">
        <v>1112.4190860932699</v>
      </c>
      <c r="V69">
        <v>71.900000000000006</v>
      </c>
      <c r="W69" t="s">
        <v>16694</v>
      </c>
      <c r="X69">
        <v>72102029</v>
      </c>
      <c r="Y69" t="s">
        <v>96</v>
      </c>
      <c r="Z69" t="s">
        <v>424</v>
      </c>
      <c r="AA69" t="s">
        <v>2686</v>
      </c>
      <c r="AB69" t="s">
        <v>2685</v>
      </c>
      <c r="AC69" t="s">
        <v>2687</v>
      </c>
      <c r="AD69" t="s">
        <v>2688</v>
      </c>
      <c r="AE69">
        <v>11</v>
      </c>
      <c r="AF69" t="s">
        <v>16694</v>
      </c>
      <c r="AG69" t="s">
        <v>96</v>
      </c>
      <c r="AH69" t="s">
        <v>96</v>
      </c>
      <c r="AI69" t="str">
        <f>IF(ISNA(VLOOKUP(D69,Listen!J:O,3,0)),"",VLOOKUP(D69,Listen!J:O,3,0))</f>
        <v/>
      </c>
      <c r="AJ69" t="s">
        <v>96</v>
      </c>
      <c r="AK69">
        <v>5</v>
      </c>
      <c r="AL69">
        <v>4</v>
      </c>
      <c r="AM69">
        <v>3</v>
      </c>
      <c r="AN69">
        <v>2</v>
      </c>
      <c r="AO69">
        <v>5</v>
      </c>
      <c r="AP69">
        <f t="shared" si="1"/>
        <v>5</v>
      </c>
    </row>
    <row r="70" spans="1:42" x14ac:dyDescent="0.25">
      <c r="A70" t="s">
        <v>2347</v>
      </c>
      <c r="B70">
        <v>10.751895803654699</v>
      </c>
      <c r="C70">
        <v>123</v>
      </c>
      <c r="D70" t="s">
        <v>16695</v>
      </c>
      <c r="E70">
        <v>1493</v>
      </c>
      <c r="F70">
        <v>1122.2559628853601</v>
      </c>
      <c r="G70">
        <v>61.695573209381401</v>
      </c>
      <c r="H70" t="s">
        <v>16696</v>
      </c>
      <c r="I70" t="s">
        <v>4392</v>
      </c>
      <c r="J70" t="s">
        <v>43</v>
      </c>
      <c r="K70">
        <v>181158.57537384299</v>
      </c>
      <c r="L70">
        <v>37390.421452606701</v>
      </c>
      <c r="M70">
        <v>465312.03366158297</v>
      </c>
      <c r="N70">
        <v>465312.03366158297</v>
      </c>
      <c r="O70">
        <v>0</v>
      </c>
      <c r="P70">
        <v>0</v>
      </c>
      <c r="Q70">
        <v>0</v>
      </c>
      <c r="R70">
        <v>10.780095803654699</v>
      </c>
      <c r="S70" t="s">
        <v>2347</v>
      </c>
      <c r="T70">
        <v>1493</v>
      </c>
      <c r="U70">
        <v>1116.2559628853601</v>
      </c>
      <c r="V70">
        <v>61.7</v>
      </c>
      <c r="W70" t="s">
        <v>16697</v>
      </c>
      <c r="X70">
        <v>72102029</v>
      </c>
      <c r="Y70" t="s">
        <v>96</v>
      </c>
      <c r="Z70" t="s">
        <v>2347</v>
      </c>
      <c r="AA70" t="s">
        <v>2348</v>
      </c>
      <c r="AB70" t="s">
        <v>2349</v>
      </c>
      <c r="AC70" t="s">
        <v>2350</v>
      </c>
      <c r="AD70" t="s">
        <v>2336</v>
      </c>
      <c r="AE70">
        <v>0</v>
      </c>
      <c r="AF70" t="s">
        <v>16697</v>
      </c>
      <c r="AG70" t="s">
        <v>96</v>
      </c>
      <c r="AH70" t="s">
        <v>96</v>
      </c>
      <c r="AI70" t="str">
        <f>IF(ISNA(VLOOKUP(D70,Listen!J:O,3,0)),"",VLOOKUP(D70,Listen!J:O,3,0))</f>
        <v/>
      </c>
      <c r="AJ70">
        <v>6</v>
      </c>
      <c r="AK70">
        <v>5</v>
      </c>
      <c r="AL70">
        <v>4</v>
      </c>
      <c r="AM70">
        <v>3</v>
      </c>
      <c r="AN70">
        <v>2</v>
      </c>
      <c r="AO70">
        <v>6</v>
      </c>
      <c r="AP70">
        <f t="shared" si="1"/>
        <v>6</v>
      </c>
    </row>
    <row r="71" spans="1:42" x14ac:dyDescent="0.25">
      <c r="A71" t="s">
        <v>293</v>
      </c>
      <c r="B71">
        <v>10.7691380883855</v>
      </c>
      <c r="C71">
        <v>140.10000610351599</v>
      </c>
      <c r="D71" t="s">
        <v>812</v>
      </c>
      <c r="E71">
        <v>1306</v>
      </c>
      <c r="F71">
        <v>1123.1593940400401</v>
      </c>
      <c r="G71">
        <v>82.320719877880094</v>
      </c>
      <c r="H71" t="s">
        <v>16698</v>
      </c>
      <c r="I71" t="s">
        <v>814</v>
      </c>
      <c r="J71" t="s">
        <v>43</v>
      </c>
      <c r="K71">
        <v>602638.15585704299</v>
      </c>
      <c r="L71">
        <v>198337.91117673699</v>
      </c>
      <c r="M71">
        <v>464155.754758664</v>
      </c>
      <c r="N71">
        <v>464155.754758664</v>
      </c>
      <c r="O71">
        <v>138482</v>
      </c>
      <c r="P71">
        <v>553928</v>
      </c>
      <c r="Q71">
        <v>15</v>
      </c>
      <c r="R71">
        <v>10.7973380883855</v>
      </c>
      <c r="S71" t="s">
        <v>293</v>
      </c>
      <c r="T71">
        <v>1306</v>
      </c>
      <c r="U71">
        <v>1117.1593940400401</v>
      </c>
      <c r="V71">
        <v>82.3</v>
      </c>
      <c r="W71" t="s">
        <v>15734</v>
      </c>
      <c r="X71">
        <v>72102029</v>
      </c>
      <c r="Y71" t="s">
        <v>96</v>
      </c>
      <c r="Z71" t="s">
        <v>293</v>
      </c>
      <c r="AA71" t="s">
        <v>851</v>
      </c>
      <c r="AB71" t="s">
        <v>849</v>
      </c>
      <c r="AC71" t="s">
        <v>1621</v>
      </c>
      <c r="AD71" t="s">
        <v>850</v>
      </c>
      <c r="AE71">
        <v>15</v>
      </c>
      <c r="AF71" t="s">
        <v>15734</v>
      </c>
      <c r="AG71" t="s">
        <v>96</v>
      </c>
      <c r="AH71" t="s">
        <v>96</v>
      </c>
      <c r="AI71" t="str">
        <f>IF(ISNA(VLOOKUP(D71,Listen!J:O,3,0)),"",VLOOKUP(D71,Listen!J:O,3,0))</f>
        <v/>
      </c>
      <c r="AJ71" t="s">
        <v>96</v>
      </c>
      <c r="AK71" t="s">
        <v>96</v>
      </c>
      <c r="AL71">
        <v>4</v>
      </c>
      <c r="AM71">
        <v>3</v>
      </c>
      <c r="AN71">
        <v>2</v>
      </c>
      <c r="AO71">
        <v>4</v>
      </c>
      <c r="AP71">
        <f t="shared" si="1"/>
        <v>4</v>
      </c>
    </row>
    <row r="72" spans="1:42" x14ac:dyDescent="0.25">
      <c r="A72" t="s">
        <v>293</v>
      </c>
      <c r="B72">
        <v>10.769156738692301</v>
      </c>
      <c r="C72">
        <v>140</v>
      </c>
      <c r="D72" t="s">
        <v>2058</v>
      </c>
      <c r="E72">
        <v>1830</v>
      </c>
      <c r="F72">
        <v>1123.16037124628</v>
      </c>
      <c r="G72">
        <v>80.652761120580905</v>
      </c>
      <c r="H72" t="s">
        <v>2059</v>
      </c>
      <c r="I72" t="s">
        <v>2060</v>
      </c>
      <c r="J72" t="s">
        <v>43</v>
      </c>
      <c r="K72">
        <v>478640.646712986</v>
      </c>
      <c r="L72">
        <v>244059.57948000199</v>
      </c>
      <c r="M72">
        <v>464155.754758664</v>
      </c>
      <c r="N72">
        <v>464155.754758664</v>
      </c>
      <c r="O72">
        <v>14485</v>
      </c>
      <c r="P72">
        <v>57940</v>
      </c>
      <c r="Q72">
        <v>2</v>
      </c>
      <c r="R72">
        <v>10.797356738692301</v>
      </c>
      <c r="S72" t="s">
        <v>293</v>
      </c>
      <c r="T72">
        <v>1830</v>
      </c>
      <c r="U72">
        <v>1117.16037124628</v>
      </c>
      <c r="V72">
        <v>80.7</v>
      </c>
      <c r="W72" t="s">
        <v>15734</v>
      </c>
      <c r="X72">
        <v>72102029</v>
      </c>
      <c r="Y72" t="s">
        <v>96</v>
      </c>
      <c r="Z72" t="s">
        <v>293</v>
      </c>
      <c r="AA72" t="s">
        <v>851</v>
      </c>
      <c r="AB72" t="s">
        <v>849</v>
      </c>
      <c r="AC72" t="s">
        <v>1621</v>
      </c>
      <c r="AD72" t="s">
        <v>850</v>
      </c>
      <c r="AE72">
        <v>2</v>
      </c>
      <c r="AF72" t="s">
        <v>15734</v>
      </c>
      <c r="AG72" t="s">
        <v>96</v>
      </c>
      <c r="AH72" t="s">
        <v>96</v>
      </c>
      <c r="AI72" t="str">
        <f>IF(ISNA(VLOOKUP(D72,Listen!J:O,3,0)),"",VLOOKUP(D72,Listen!J:O,3,0))</f>
        <v/>
      </c>
      <c r="AJ72" t="s">
        <v>96</v>
      </c>
      <c r="AK72" t="s">
        <v>96</v>
      </c>
      <c r="AL72">
        <v>4</v>
      </c>
      <c r="AM72">
        <v>3</v>
      </c>
      <c r="AN72">
        <v>2</v>
      </c>
      <c r="AO72">
        <v>4</v>
      </c>
      <c r="AP72">
        <f t="shared" si="1"/>
        <v>4</v>
      </c>
    </row>
    <row r="73" spans="1:42" x14ac:dyDescent="0.25">
      <c r="A73" t="s">
        <v>16699</v>
      </c>
      <c r="B73">
        <v>10.808347194724901</v>
      </c>
      <c r="C73">
        <v>126</v>
      </c>
      <c r="D73" t="s">
        <v>550</v>
      </c>
      <c r="E73">
        <v>1578</v>
      </c>
      <c r="F73">
        <v>1125.2138043903601</v>
      </c>
      <c r="G73">
        <v>63.587243088622998</v>
      </c>
      <c r="H73" t="s">
        <v>16700</v>
      </c>
      <c r="I73" t="s">
        <v>140</v>
      </c>
      <c r="J73" t="s">
        <v>43</v>
      </c>
      <c r="K73">
        <v>44487.5280378647</v>
      </c>
      <c r="L73">
        <v>8551.2849409480605</v>
      </c>
      <c r="M73" t="s">
        <v>98</v>
      </c>
      <c r="N73" t="s">
        <v>98</v>
      </c>
      <c r="O73">
        <v>44488</v>
      </c>
      <c r="P73">
        <v>177952</v>
      </c>
      <c r="Q73">
        <v>5</v>
      </c>
      <c r="R73">
        <v>10.836547194724901</v>
      </c>
      <c r="S73" t="s">
        <v>16699</v>
      </c>
      <c r="T73">
        <v>1578</v>
      </c>
      <c r="U73">
        <v>1119.2138043903601</v>
      </c>
      <c r="V73">
        <v>63.6</v>
      </c>
      <c r="W73" t="s">
        <v>16701</v>
      </c>
      <c r="X73">
        <v>72102029</v>
      </c>
      <c r="Y73" t="s">
        <v>96</v>
      </c>
      <c r="Z73" t="s">
        <v>16699</v>
      </c>
      <c r="AA73" t="s">
        <v>16702</v>
      </c>
      <c r="AB73" t="s">
        <v>16703</v>
      </c>
      <c r="AC73" t="s">
        <v>16704</v>
      </c>
      <c r="AD73" t="s">
        <v>16705</v>
      </c>
      <c r="AE73">
        <v>5</v>
      </c>
      <c r="AF73" t="s">
        <v>16701</v>
      </c>
      <c r="AG73" t="s">
        <v>96</v>
      </c>
      <c r="AH73" t="s">
        <v>96</v>
      </c>
      <c r="AI73" t="str">
        <f>IF(ISNA(VLOOKUP(D73,Listen!J:O,3,0)),"",VLOOKUP(D73,Listen!J:O,3,0))</f>
        <v/>
      </c>
      <c r="AJ73" t="s">
        <v>96</v>
      </c>
      <c r="AK73">
        <v>5</v>
      </c>
      <c r="AL73">
        <v>4</v>
      </c>
      <c r="AM73">
        <v>3</v>
      </c>
      <c r="AN73">
        <v>2</v>
      </c>
      <c r="AO73">
        <v>5</v>
      </c>
      <c r="AP73">
        <f t="shared" si="1"/>
        <v>5</v>
      </c>
    </row>
    <row r="74" spans="1:42" x14ac:dyDescent="0.25">
      <c r="A74" t="s">
        <v>139</v>
      </c>
      <c r="B74">
        <v>10.8260508583893</v>
      </c>
      <c r="C74">
        <v>266.89999389648398</v>
      </c>
      <c r="D74" t="s">
        <v>16706</v>
      </c>
      <c r="E74">
        <v>2618</v>
      </c>
      <c r="F74">
        <v>1126.1414100734901</v>
      </c>
      <c r="G74">
        <v>66.109730227900499</v>
      </c>
      <c r="H74" t="s">
        <v>16707</v>
      </c>
      <c r="I74" t="s">
        <v>16708</v>
      </c>
      <c r="J74" t="s">
        <v>43</v>
      </c>
      <c r="K74">
        <v>199546.93158131899</v>
      </c>
      <c r="L74">
        <v>25079.558793900502</v>
      </c>
      <c r="M74" t="s">
        <v>98</v>
      </c>
      <c r="N74" t="s">
        <v>98</v>
      </c>
      <c r="O74">
        <v>199547</v>
      </c>
      <c r="P74">
        <v>798188</v>
      </c>
      <c r="Q74">
        <v>22</v>
      </c>
      <c r="R74">
        <v>10.8542508583893</v>
      </c>
      <c r="S74" t="s">
        <v>141</v>
      </c>
      <c r="T74">
        <v>2618</v>
      </c>
      <c r="U74">
        <v>1120.1414100734901</v>
      </c>
      <c r="V74">
        <v>66.099999999999994</v>
      </c>
      <c r="W74" t="s">
        <v>14907</v>
      </c>
      <c r="X74">
        <v>72102029</v>
      </c>
      <c r="Y74" t="s">
        <v>96</v>
      </c>
      <c r="Z74" t="s">
        <v>141</v>
      </c>
      <c r="AA74" t="s">
        <v>143</v>
      </c>
      <c r="AB74" t="s">
        <v>139</v>
      </c>
      <c r="AC74" t="s">
        <v>16709</v>
      </c>
      <c r="AD74" t="s">
        <v>142</v>
      </c>
      <c r="AE74">
        <v>22</v>
      </c>
      <c r="AF74" t="s">
        <v>14907</v>
      </c>
      <c r="AG74" t="s">
        <v>96</v>
      </c>
      <c r="AH74" t="s">
        <v>96</v>
      </c>
      <c r="AI74" t="str">
        <f>IF(ISNA(VLOOKUP(D74,Listen!J:O,3,0)),"",VLOOKUP(D74,Listen!J:O,3,0))</f>
        <v/>
      </c>
      <c r="AJ74" t="s">
        <v>96</v>
      </c>
      <c r="AK74">
        <v>5</v>
      </c>
      <c r="AL74">
        <v>4</v>
      </c>
      <c r="AM74">
        <v>3</v>
      </c>
      <c r="AN74">
        <v>2</v>
      </c>
      <c r="AO74">
        <v>5</v>
      </c>
      <c r="AP74">
        <f t="shared" si="1"/>
        <v>5</v>
      </c>
    </row>
    <row r="75" spans="1:42" x14ac:dyDescent="0.25">
      <c r="A75" t="s">
        <v>599</v>
      </c>
      <c r="B75">
        <v>10.871582333020999</v>
      </c>
      <c r="C75">
        <v>89.099998474121094</v>
      </c>
      <c r="D75" t="s">
        <v>10061</v>
      </c>
      <c r="E75">
        <v>524</v>
      </c>
      <c r="F75">
        <v>1128.52708884768</v>
      </c>
      <c r="G75">
        <v>86.989384934486907</v>
      </c>
      <c r="H75" t="s">
        <v>13324</v>
      </c>
      <c r="I75" t="s">
        <v>10063</v>
      </c>
      <c r="J75" t="s">
        <v>43</v>
      </c>
      <c r="K75">
        <v>41345085.696162902</v>
      </c>
      <c r="L75">
        <v>17092663.369283602</v>
      </c>
      <c r="M75" t="s">
        <v>98</v>
      </c>
      <c r="N75" t="s">
        <v>98</v>
      </c>
      <c r="O75">
        <v>41345086</v>
      </c>
      <c r="P75">
        <v>165380344</v>
      </c>
      <c r="Q75">
        <v>4497</v>
      </c>
      <c r="R75">
        <v>10.899782333020999</v>
      </c>
      <c r="S75" t="s">
        <v>599</v>
      </c>
      <c r="T75">
        <v>524</v>
      </c>
      <c r="U75">
        <v>1122.52708884768</v>
      </c>
      <c r="V75">
        <v>87</v>
      </c>
      <c r="W75" t="s">
        <v>15633</v>
      </c>
      <c r="X75">
        <v>72102029</v>
      </c>
      <c r="Y75" t="s">
        <v>127</v>
      </c>
      <c r="Z75" t="s">
        <v>599</v>
      </c>
      <c r="AA75" t="s">
        <v>600</v>
      </c>
      <c r="AB75" t="s">
        <v>598</v>
      </c>
      <c r="AC75" t="s">
        <v>601</v>
      </c>
      <c r="AD75" t="s">
        <v>602</v>
      </c>
      <c r="AE75">
        <v>4497</v>
      </c>
      <c r="AF75" t="s">
        <v>15633</v>
      </c>
      <c r="AG75" t="s">
        <v>96</v>
      </c>
      <c r="AH75" t="s">
        <v>96</v>
      </c>
      <c r="AI75" t="str">
        <f>IF(ISNA(VLOOKUP(D75,Listen!J:O,3,0)),"",VLOOKUP(D75,Listen!J:O,3,0))</f>
        <v/>
      </c>
      <c r="AJ75">
        <v>6</v>
      </c>
      <c r="AK75" t="s">
        <v>96</v>
      </c>
      <c r="AL75">
        <v>4</v>
      </c>
      <c r="AM75">
        <v>3</v>
      </c>
      <c r="AN75">
        <v>2</v>
      </c>
      <c r="AO75">
        <v>6</v>
      </c>
      <c r="AP75">
        <f t="shared" si="1"/>
        <v>6</v>
      </c>
    </row>
    <row r="76" spans="1:42" x14ac:dyDescent="0.25">
      <c r="A76" t="s">
        <v>2354</v>
      </c>
      <c r="B76">
        <v>11.0288049773739</v>
      </c>
      <c r="C76">
        <v>109</v>
      </c>
      <c r="D76" t="s">
        <v>16710</v>
      </c>
      <c r="E76">
        <v>1263</v>
      </c>
      <c r="F76">
        <v>1136.7649666781101</v>
      </c>
      <c r="G76">
        <v>52.562488882033698</v>
      </c>
      <c r="H76" t="s">
        <v>16711</v>
      </c>
      <c r="I76" t="s">
        <v>6096</v>
      </c>
      <c r="J76" t="s">
        <v>43</v>
      </c>
      <c r="K76">
        <v>407243.43096752599</v>
      </c>
      <c r="L76">
        <v>77521.333606419299</v>
      </c>
      <c r="M76" t="s">
        <v>98</v>
      </c>
      <c r="N76" t="s">
        <v>98</v>
      </c>
      <c r="O76">
        <v>407243</v>
      </c>
      <c r="P76">
        <v>1628972</v>
      </c>
      <c r="Q76">
        <v>44</v>
      </c>
      <c r="R76">
        <v>11.0570049773739</v>
      </c>
      <c r="S76" t="s">
        <v>2351</v>
      </c>
      <c r="T76">
        <v>1263</v>
      </c>
      <c r="U76">
        <v>1130.7649666781101</v>
      </c>
      <c r="V76">
        <v>52.6</v>
      </c>
      <c r="W76" t="s">
        <v>16712</v>
      </c>
      <c r="X76">
        <v>72102029</v>
      </c>
      <c r="Y76" t="s">
        <v>96</v>
      </c>
      <c r="Z76" t="s">
        <v>2351</v>
      </c>
      <c r="AA76" t="s">
        <v>2352</v>
      </c>
      <c r="AB76" t="s">
        <v>2354</v>
      </c>
      <c r="AC76" t="s">
        <v>2353</v>
      </c>
      <c r="AD76" t="s">
        <v>6209</v>
      </c>
      <c r="AE76">
        <v>44</v>
      </c>
      <c r="AF76" t="s">
        <v>16712</v>
      </c>
      <c r="AG76" t="s">
        <v>96</v>
      </c>
      <c r="AH76" t="s">
        <v>96</v>
      </c>
      <c r="AI76" t="str">
        <f>IF(ISNA(VLOOKUP(D76,Listen!J:O,3,0)),"",VLOOKUP(D76,Listen!J:O,3,0))</f>
        <v/>
      </c>
      <c r="AJ76" t="s">
        <v>96</v>
      </c>
      <c r="AK76">
        <v>5</v>
      </c>
      <c r="AL76">
        <v>4</v>
      </c>
      <c r="AM76">
        <v>3</v>
      </c>
      <c r="AN76">
        <v>2</v>
      </c>
      <c r="AO76">
        <v>5</v>
      </c>
      <c r="AP76">
        <f t="shared" si="1"/>
        <v>5</v>
      </c>
    </row>
    <row r="77" spans="1:42" x14ac:dyDescent="0.25">
      <c r="A77" t="s">
        <v>778</v>
      </c>
      <c r="B77">
        <v>11.0295275946486</v>
      </c>
      <c r="C77">
        <v>99.099998474121094</v>
      </c>
      <c r="D77" t="s">
        <v>146</v>
      </c>
      <c r="E77">
        <v>1137</v>
      </c>
      <c r="F77">
        <v>1136.8028291174001</v>
      </c>
      <c r="G77">
        <v>96.949183679401102</v>
      </c>
      <c r="H77" t="s">
        <v>147</v>
      </c>
      <c r="I77" t="s">
        <v>148</v>
      </c>
      <c r="J77" t="s">
        <v>44</v>
      </c>
      <c r="K77">
        <v>1463281.8920064501</v>
      </c>
      <c r="L77">
        <v>220122.75151211899</v>
      </c>
      <c r="M77" t="s">
        <v>98</v>
      </c>
      <c r="N77" t="s">
        <v>98</v>
      </c>
      <c r="O77">
        <v>1463282</v>
      </c>
      <c r="P77">
        <v>5853128</v>
      </c>
      <c r="Q77">
        <v>159</v>
      </c>
      <c r="R77">
        <v>11.0577275946486</v>
      </c>
      <c r="S77" t="s">
        <v>779</v>
      </c>
      <c r="T77">
        <v>1137</v>
      </c>
      <c r="U77">
        <v>1130.8028291174001</v>
      </c>
      <c r="V77">
        <v>96.9</v>
      </c>
      <c r="W77" t="s">
        <v>16713</v>
      </c>
      <c r="X77">
        <v>72102029</v>
      </c>
      <c r="Y77" t="s">
        <v>96</v>
      </c>
      <c r="Z77" t="s">
        <v>779</v>
      </c>
      <c r="AA77" t="s">
        <v>781</v>
      </c>
      <c r="AB77" t="s">
        <v>778</v>
      </c>
      <c r="AC77" t="s">
        <v>3456</v>
      </c>
      <c r="AD77" t="s">
        <v>780</v>
      </c>
      <c r="AE77">
        <v>159</v>
      </c>
      <c r="AF77" t="s">
        <v>147</v>
      </c>
      <c r="AG77" t="s">
        <v>146</v>
      </c>
      <c r="AH77" t="s">
        <v>118</v>
      </c>
      <c r="AI77" t="str">
        <f>IF(ISNA(VLOOKUP(D77,Listen!J:O,3,0)),"",VLOOKUP(D77,Listen!J:O,3,0))</f>
        <v>x</v>
      </c>
      <c r="AJ77" t="s">
        <v>96</v>
      </c>
      <c r="AK77" t="s">
        <v>96</v>
      </c>
      <c r="AL77" t="s">
        <v>96</v>
      </c>
      <c r="AM77" t="s">
        <v>96</v>
      </c>
      <c r="AN77">
        <v>2</v>
      </c>
      <c r="AO77">
        <v>2</v>
      </c>
      <c r="AP77">
        <f t="shared" si="1"/>
        <v>1</v>
      </c>
    </row>
    <row r="78" spans="1:42" x14ac:dyDescent="0.25">
      <c r="A78" t="s">
        <v>4156</v>
      </c>
      <c r="B78">
        <v>11.048371577100699</v>
      </c>
      <c r="C78">
        <v>82.099998474121094</v>
      </c>
      <c r="D78" s="2" t="s">
        <v>16714</v>
      </c>
      <c r="F78">
        <v>1137.7901832349801</v>
      </c>
      <c r="G78">
        <v>69.717603039914906</v>
      </c>
      <c r="H78" t="s">
        <v>16715</v>
      </c>
      <c r="I78" t="s">
        <v>16716</v>
      </c>
      <c r="J78" t="s">
        <v>3397</v>
      </c>
      <c r="K78">
        <v>141673.18564599199</v>
      </c>
      <c r="L78">
        <v>62354.593716711301</v>
      </c>
      <c r="M78" t="s">
        <v>98</v>
      </c>
      <c r="N78" t="s">
        <v>98</v>
      </c>
      <c r="O78">
        <v>141673</v>
      </c>
      <c r="P78">
        <v>566692</v>
      </c>
      <c r="Q78">
        <v>15</v>
      </c>
      <c r="R78">
        <v>11.076571577100699</v>
      </c>
      <c r="S78" t="s">
        <v>4157</v>
      </c>
      <c r="T78" t="s">
        <v>96</v>
      </c>
      <c r="U78">
        <v>1131.7901832349801</v>
      </c>
      <c r="V78">
        <v>69.7</v>
      </c>
      <c r="W78" t="s">
        <v>16717</v>
      </c>
      <c r="X78">
        <v>72102029</v>
      </c>
      <c r="Y78" t="s">
        <v>96</v>
      </c>
      <c r="Z78" t="s">
        <v>4157</v>
      </c>
      <c r="AA78" t="s">
        <v>5812</v>
      </c>
      <c r="AB78" t="s">
        <v>4156</v>
      </c>
      <c r="AC78" t="s">
        <v>5813</v>
      </c>
      <c r="AD78" t="s">
        <v>4155</v>
      </c>
      <c r="AE78">
        <v>15</v>
      </c>
      <c r="AF78" t="s">
        <v>16717</v>
      </c>
      <c r="AG78" t="s">
        <v>96</v>
      </c>
      <c r="AH78" t="s">
        <v>96</v>
      </c>
      <c r="AI78" t="str">
        <f>IF(ISNA(VLOOKUP(D78,Listen!J:O,3,0)),"",VLOOKUP(D78,Listen!J:O,3,0))</f>
        <v/>
      </c>
      <c r="AJ78" t="s">
        <v>96</v>
      </c>
      <c r="AK78">
        <v>5</v>
      </c>
      <c r="AL78" t="s">
        <v>96</v>
      </c>
      <c r="AM78">
        <v>3</v>
      </c>
      <c r="AN78">
        <v>2</v>
      </c>
      <c r="AO78">
        <v>5</v>
      </c>
      <c r="AP78">
        <f t="shared" si="1"/>
        <v>5</v>
      </c>
    </row>
    <row r="79" spans="1:42" x14ac:dyDescent="0.25">
      <c r="A79" t="s">
        <v>2946</v>
      </c>
      <c r="B79">
        <v>11.236796521977499</v>
      </c>
      <c r="C79">
        <v>83.099998474121094</v>
      </c>
      <c r="D79" t="s">
        <v>16718</v>
      </c>
      <c r="E79">
        <v>690</v>
      </c>
      <c r="F79">
        <v>1147.66294477316</v>
      </c>
      <c r="G79">
        <v>62.783492765503603</v>
      </c>
      <c r="H79" t="s">
        <v>16719</v>
      </c>
      <c r="I79" t="s">
        <v>16720</v>
      </c>
      <c r="J79" t="s">
        <v>43</v>
      </c>
      <c r="K79">
        <v>227637.18568930399</v>
      </c>
      <c r="L79">
        <v>43571.219443163704</v>
      </c>
      <c r="M79">
        <v>53156.927974199498</v>
      </c>
      <c r="N79">
        <v>53156.927974199498</v>
      </c>
      <c r="O79">
        <v>174480</v>
      </c>
      <c r="P79">
        <v>697920</v>
      </c>
      <c r="Q79">
        <v>19</v>
      </c>
      <c r="R79">
        <v>11.264996521977499</v>
      </c>
      <c r="S79" t="s">
        <v>1418</v>
      </c>
      <c r="T79">
        <v>690</v>
      </c>
      <c r="U79">
        <v>1141.66294477316</v>
      </c>
      <c r="V79">
        <v>62.8</v>
      </c>
      <c r="W79" t="s">
        <v>16721</v>
      </c>
      <c r="X79">
        <v>72102029</v>
      </c>
      <c r="Y79" t="s">
        <v>96</v>
      </c>
      <c r="Z79" t="s">
        <v>1418</v>
      </c>
      <c r="AA79" t="s">
        <v>2948</v>
      </c>
      <c r="AB79" t="s">
        <v>2946</v>
      </c>
      <c r="AC79" t="s">
        <v>3457</v>
      </c>
      <c r="AD79" t="s">
        <v>2947</v>
      </c>
      <c r="AE79">
        <v>19</v>
      </c>
      <c r="AF79" t="s">
        <v>16721</v>
      </c>
      <c r="AG79" t="s">
        <v>96</v>
      </c>
      <c r="AH79" t="s">
        <v>96</v>
      </c>
      <c r="AI79" t="str">
        <f>IF(ISNA(VLOOKUP(D79,Listen!J:O,3,0)),"",VLOOKUP(D79,Listen!J:O,3,0))</f>
        <v/>
      </c>
      <c r="AJ79" t="s">
        <v>96</v>
      </c>
      <c r="AK79">
        <v>5</v>
      </c>
      <c r="AL79">
        <v>4</v>
      </c>
      <c r="AM79">
        <v>3</v>
      </c>
      <c r="AN79">
        <v>2</v>
      </c>
      <c r="AO79">
        <v>5</v>
      </c>
      <c r="AP79">
        <f t="shared" si="1"/>
        <v>5</v>
      </c>
    </row>
    <row r="80" spans="1:42" x14ac:dyDescent="0.25">
      <c r="A80" t="s">
        <v>717</v>
      </c>
      <c r="B80">
        <v>11.2398558029198</v>
      </c>
      <c r="C80">
        <v>98</v>
      </c>
      <c r="D80" t="s">
        <v>2944</v>
      </c>
      <c r="E80">
        <v>1141</v>
      </c>
      <c r="F80">
        <v>1147.8232396388</v>
      </c>
      <c r="G80">
        <v>85.403506963355596</v>
      </c>
      <c r="H80" t="s">
        <v>2945</v>
      </c>
      <c r="I80" t="s">
        <v>350</v>
      </c>
      <c r="J80" t="s">
        <v>44</v>
      </c>
      <c r="K80">
        <v>486865.067393323</v>
      </c>
      <c r="L80">
        <v>214451.93131215201</v>
      </c>
      <c r="M80" t="s">
        <v>98</v>
      </c>
      <c r="N80" t="s">
        <v>98</v>
      </c>
      <c r="O80">
        <v>486865</v>
      </c>
      <c r="P80">
        <v>1947460</v>
      </c>
      <c r="Q80">
        <v>53</v>
      </c>
      <c r="R80">
        <v>11.2680558029198</v>
      </c>
      <c r="S80" t="s">
        <v>718</v>
      </c>
      <c r="T80">
        <v>1141</v>
      </c>
      <c r="U80">
        <v>1141.8232396388</v>
      </c>
      <c r="V80">
        <v>85.4</v>
      </c>
      <c r="W80" t="s">
        <v>16722</v>
      </c>
      <c r="X80">
        <v>72102029</v>
      </c>
      <c r="Y80" t="s">
        <v>96</v>
      </c>
      <c r="Z80" t="s">
        <v>718</v>
      </c>
      <c r="AA80" t="s">
        <v>719</v>
      </c>
      <c r="AB80" t="s">
        <v>717</v>
      </c>
      <c r="AC80" t="s">
        <v>895</v>
      </c>
      <c r="AD80" t="s">
        <v>716</v>
      </c>
      <c r="AE80">
        <v>53</v>
      </c>
      <c r="AF80" t="s">
        <v>2945</v>
      </c>
      <c r="AG80" t="s">
        <v>2944</v>
      </c>
      <c r="AH80" t="s">
        <v>118</v>
      </c>
      <c r="AI80" t="str">
        <f>IF(ISNA(VLOOKUP(D80,Listen!J:O,3,0)),"",VLOOKUP(D80,Listen!J:O,3,0))</f>
        <v/>
      </c>
      <c r="AJ80" t="s">
        <v>96</v>
      </c>
      <c r="AK80" t="s">
        <v>96</v>
      </c>
      <c r="AL80" t="s">
        <v>96</v>
      </c>
      <c r="AM80" t="s">
        <v>96</v>
      </c>
      <c r="AN80">
        <v>2</v>
      </c>
      <c r="AO80">
        <v>2</v>
      </c>
      <c r="AP80">
        <f t="shared" si="1"/>
        <v>2</v>
      </c>
    </row>
    <row r="81" spans="1:42" x14ac:dyDescent="0.25">
      <c r="A81" t="s">
        <v>2355</v>
      </c>
      <c r="B81">
        <v>11.2808608285898</v>
      </c>
      <c r="C81">
        <v>96.099998474121094</v>
      </c>
      <c r="D81" t="s">
        <v>896</v>
      </c>
      <c r="E81">
        <v>1145</v>
      </c>
      <c r="F81">
        <v>1149.97174943708</v>
      </c>
      <c r="G81">
        <v>75.979327745514595</v>
      </c>
      <c r="H81" t="s">
        <v>897</v>
      </c>
      <c r="I81" t="s">
        <v>82</v>
      </c>
      <c r="J81" t="s">
        <v>3397</v>
      </c>
      <c r="K81">
        <v>96970.688956712096</v>
      </c>
      <c r="L81">
        <v>35310.716727993</v>
      </c>
      <c r="M81">
        <v>43091.659613174801</v>
      </c>
      <c r="N81">
        <v>43091.659613174801</v>
      </c>
      <c r="O81">
        <v>53879</v>
      </c>
      <c r="P81">
        <v>215516</v>
      </c>
      <c r="Q81">
        <v>6</v>
      </c>
      <c r="R81">
        <v>11.3090608285898</v>
      </c>
      <c r="S81" t="s">
        <v>2355</v>
      </c>
      <c r="T81">
        <v>1145</v>
      </c>
      <c r="U81">
        <v>1143.97174943708</v>
      </c>
      <c r="V81">
        <v>76</v>
      </c>
      <c r="W81" t="s">
        <v>16723</v>
      </c>
      <c r="X81">
        <v>72102029</v>
      </c>
      <c r="Y81" t="s">
        <v>96</v>
      </c>
      <c r="Z81" t="s">
        <v>2355</v>
      </c>
      <c r="AA81" t="s">
        <v>2356</v>
      </c>
      <c r="AB81" t="s">
        <v>2357</v>
      </c>
      <c r="AC81" t="s">
        <v>2358</v>
      </c>
      <c r="AD81" t="s">
        <v>2359</v>
      </c>
      <c r="AE81">
        <v>6</v>
      </c>
      <c r="AF81" t="s">
        <v>16723</v>
      </c>
      <c r="AG81" t="s">
        <v>96</v>
      </c>
      <c r="AH81" t="s">
        <v>96</v>
      </c>
      <c r="AI81" t="str">
        <f>IF(ISNA(VLOOKUP(D81,Listen!J:O,3,0)),"",VLOOKUP(D81,Listen!J:O,3,0))</f>
        <v/>
      </c>
      <c r="AJ81" t="s">
        <v>96</v>
      </c>
      <c r="AK81">
        <v>5</v>
      </c>
      <c r="AL81" t="s">
        <v>96</v>
      </c>
      <c r="AM81">
        <v>3</v>
      </c>
      <c r="AN81">
        <v>2</v>
      </c>
      <c r="AO81">
        <v>5</v>
      </c>
      <c r="AP81">
        <f t="shared" si="1"/>
        <v>5</v>
      </c>
    </row>
    <row r="82" spans="1:42" x14ac:dyDescent="0.25">
      <c r="A82" t="s">
        <v>2948</v>
      </c>
      <c r="B82">
        <v>11.3543616258711</v>
      </c>
      <c r="C82">
        <v>83</v>
      </c>
      <c r="D82" t="s">
        <v>16724</v>
      </c>
      <c r="E82">
        <v>970</v>
      </c>
      <c r="F82">
        <v>1153.82291598458</v>
      </c>
      <c r="G82">
        <v>58.9246144558144</v>
      </c>
      <c r="H82" t="s">
        <v>16725</v>
      </c>
      <c r="I82" t="s">
        <v>2028</v>
      </c>
      <c r="J82" t="s">
        <v>43</v>
      </c>
      <c r="K82">
        <v>151052.15037726599</v>
      </c>
      <c r="L82">
        <v>31994.379458130501</v>
      </c>
      <c r="M82" t="s">
        <v>98</v>
      </c>
      <c r="N82" t="s">
        <v>98</v>
      </c>
      <c r="O82">
        <v>151052</v>
      </c>
      <c r="P82">
        <v>604208</v>
      </c>
      <c r="Q82">
        <v>16</v>
      </c>
      <c r="R82">
        <v>11.3825616258711</v>
      </c>
      <c r="S82" t="s">
        <v>2948</v>
      </c>
      <c r="T82">
        <v>970</v>
      </c>
      <c r="U82">
        <v>1147.82291598458</v>
      </c>
      <c r="V82">
        <v>58.9</v>
      </c>
      <c r="W82" t="s">
        <v>16726</v>
      </c>
      <c r="X82">
        <v>72102029</v>
      </c>
      <c r="Y82" t="s">
        <v>96</v>
      </c>
      <c r="Z82" t="s">
        <v>2948</v>
      </c>
      <c r="AA82" t="s">
        <v>3457</v>
      </c>
      <c r="AB82" t="s">
        <v>1418</v>
      </c>
      <c r="AC82" t="s">
        <v>3458</v>
      </c>
      <c r="AD82" t="s">
        <v>2946</v>
      </c>
      <c r="AE82">
        <v>16</v>
      </c>
      <c r="AF82" t="s">
        <v>16726</v>
      </c>
      <c r="AG82" t="s">
        <v>96</v>
      </c>
      <c r="AH82" t="s">
        <v>96</v>
      </c>
      <c r="AI82" t="str">
        <f>IF(ISNA(VLOOKUP(D82,Listen!J:O,3,0)),"",VLOOKUP(D82,Listen!J:O,3,0))</f>
        <v/>
      </c>
      <c r="AJ82" t="s">
        <v>96</v>
      </c>
      <c r="AK82">
        <v>5</v>
      </c>
      <c r="AL82">
        <v>4</v>
      </c>
      <c r="AM82">
        <v>3</v>
      </c>
      <c r="AN82">
        <v>2</v>
      </c>
      <c r="AO82">
        <v>5</v>
      </c>
      <c r="AP82">
        <f t="shared" si="1"/>
        <v>5</v>
      </c>
    </row>
    <row r="83" spans="1:42" x14ac:dyDescent="0.25">
      <c r="A83" t="s">
        <v>5351</v>
      </c>
      <c r="B83">
        <v>11.5093009417524</v>
      </c>
      <c r="C83">
        <v>92</v>
      </c>
      <c r="D83" t="s">
        <v>9192</v>
      </c>
      <c r="E83">
        <v>1155</v>
      </c>
      <c r="F83">
        <v>1161.94115595321</v>
      </c>
      <c r="G83">
        <v>64.070946311191705</v>
      </c>
      <c r="H83" t="s">
        <v>9193</v>
      </c>
      <c r="I83" t="s">
        <v>295</v>
      </c>
      <c r="J83" t="s">
        <v>43</v>
      </c>
      <c r="K83">
        <v>277547.52918875997</v>
      </c>
      <c r="L83">
        <v>86670.270202725005</v>
      </c>
      <c r="M83" t="s">
        <v>98</v>
      </c>
      <c r="N83" t="s">
        <v>98</v>
      </c>
      <c r="O83">
        <v>277548</v>
      </c>
      <c r="P83">
        <v>1110192</v>
      </c>
      <c r="Q83">
        <v>30</v>
      </c>
      <c r="R83">
        <v>11.5375009417524</v>
      </c>
      <c r="S83" t="s">
        <v>5351</v>
      </c>
      <c r="T83">
        <v>1155</v>
      </c>
      <c r="U83">
        <v>1155.94115595321</v>
      </c>
      <c r="V83">
        <v>64.099999999999994</v>
      </c>
      <c r="W83" t="s">
        <v>15742</v>
      </c>
      <c r="X83">
        <v>72102029</v>
      </c>
      <c r="Y83" t="s">
        <v>96</v>
      </c>
      <c r="Z83" t="s">
        <v>5351</v>
      </c>
      <c r="AA83" t="s">
        <v>5352</v>
      </c>
      <c r="AB83" t="s">
        <v>5353</v>
      </c>
      <c r="AC83" t="s">
        <v>5354</v>
      </c>
      <c r="AD83" t="s">
        <v>5355</v>
      </c>
      <c r="AE83">
        <v>30</v>
      </c>
      <c r="AF83" t="s">
        <v>15742</v>
      </c>
      <c r="AG83" t="s">
        <v>96</v>
      </c>
      <c r="AH83" t="s">
        <v>96</v>
      </c>
      <c r="AI83" t="str">
        <f>IF(ISNA(VLOOKUP(D83,Listen!J:O,3,0)),"",VLOOKUP(D83,Listen!J:O,3,0))</f>
        <v/>
      </c>
      <c r="AJ83" t="s">
        <v>96</v>
      </c>
      <c r="AK83">
        <v>5</v>
      </c>
      <c r="AL83" t="s">
        <v>96</v>
      </c>
      <c r="AM83">
        <v>3</v>
      </c>
      <c r="AN83">
        <v>2</v>
      </c>
      <c r="AO83">
        <v>5</v>
      </c>
      <c r="AP83">
        <f t="shared" si="1"/>
        <v>5</v>
      </c>
    </row>
    <row r="84" spans="1:42" x14ac:dyDescent="0.25">
      <c r="A84" t="s">
        <v>4446</v>
      </c>
      <c r="B84">
        <v>11.5153630886426</v>
      </c>
      <c r="C84">
        <v>354.99996948242199</v>
      </c>
      <c r="D84" t="s">
        <v>55</v>
      </c>
      <c r="E84">
        <v>1175</v>
      </c>
      <c r="F84">
        <v>1162.25878975003</v>
      </c>
      <c r="G84">
        <v>58.832306514764397</v>
      </c>
      <c r="H84" t="s">
        <v>783</v>
      </c>
      <c r="I84" t="s">
        <v>56</v>
      </c>
      <c r="J84" t="s">
        <v>43</v>
      </c>
      <c r="K84">
        <v>364952.59276200901</v>
      </c>
      <c r="L84">
        <v>114477.07373785401</v>
      </c>
      <c r="M84" t="s">
        <v>98</v>
      </c>
      <c r="N84" t="s">
        <v>98</v>
      </c>
      <c r="O84">
        <v>364953</v>
      </c>
      <c r="P84">
        <v>1459812</v>
      </c>
      <c r="Q84">
        <v>40</v>
      </c>
      <c r="R84">
        <v>11.5435630886426</v>
      </c>
      <c r="S84" t="s">
        <v>4446</v>
      </c>
      <c r="T84">
        <v>1175</v>
      </c>
      <c r="U84">
        <v>1156.25878975003</v>
      </c>
      <c r="V84">
        <v>58.8</v>
      </c>
      <c r="W84" t="s">
        <v>16727</v>
      </c>
      <c r="X84">
        <v>72102029</v>
      </c>
      <c r="Y84" t="s">
        <v>127</v>
      </c>
      <c r="Z84" t="s">
        <v>4446</v>
      </c>
      <c r="AA84" t="s">
        <v>4447</v>
      </c>
      <c r="AB84" t="s">
        <v>4448</v>
      </c>
      <c r="AC84" t="s">
        <v>4449</v>
      </c>
      <c r="AD84" t="s">
        <v>4450</v>
      </c>
      <c r="AE84">
        <v>40</v>
      </c>
      <c r="AF84" t="s">
        <v>16727</v>
      </c>
      <c r="AG84" t="s">
        <v>96</v>
      </c>
      <c r="AH84" t="s">
        <v>96</v>
      </c>
      <c r="AI84" t="str">
        <f>IF(ISNA(VLOOKUP(D84,Listen!J:O,3,0)),"",VLOOKUP(D84,Listen!J:O,3,0))</f>
        <v/>
      </c>
      <c r="AJ84">
        <v>6</v>
      </c>
      <c r="AK84">
        <v>5</v>
      </c>
      <c r="AL84" t="s">
        <v>96</v>
      </c>
      <c r="AM84">
        <v>3</v>
      </c>
      <c r="AN84">
        <v>2</v>
      </c>
      <c r="AO84">
        <v>6</v>
      </c>
      <c r="AP84">
        <f t="shared" si="1"/>
        <v>6</v>
      </c>
    </row>
    <row r="85" spans="1:42" x14ac:dyDescent="0.25">
      <c r="A85" t="s">
        <v>5002</v>
      </c>
      <c r="B85">
        <v>11.543878877367799</v>
      </c>
      <c r="C85">
        <v>71</v>
      </c>
      <c r="D85" t="s">
        <v>16728</v>
      </c>
      <c r="E85">
        <v>1169</v>
      </c>
      <c r="F85">
        <v>1163.7529102994099</v>
      </c>
      <c r="G85">
        <v>51.859306943195897</v>
      </c>
      <c r="H85" t="s">
        <v>16729</v>
      </c>
      <c r="I85" t="s">
        <v>81</v>
      </c>
      <c r="J85" t="s">
        <v>44</v>
      </c>
      <c r="K85">
        <v>62664.898817523397</v>
      </c>
      <c r="L85">
        <v>9075.2756094567394</v>
      </c>
      <c r="M85" t="s">
        <v>98</v>
      </c>
      <c r="N85" t="s">
        <v>98</v>
      </c>
      <c r="O85">
        <v>62665</v>
      </c>
      <c r="P85">
        <v>250660</v>
      </c>
      <c r="Q85">
        <v>7</v>
      </c>
      <c r="R85">
        <v>11.572078877367799</v>
      </c>
      <c r="S85" t="s">
        <v>5003</v>
      </c>
      <c r="T85">
        <v>1169</v>
      </c>
      <c r="U85">
        <v>1157.7529102994099</v>
      </c>
      <c r="V85">
        <v>51.9</v>
      </c>
      <c r="W85" t="s">
        <v>16730</v>
      </c>
      <c r="X85">
        <v>72102029</v>
      </c>
      <c r="Y85" t="s">
        <v>96</v>
      </c>
      <c r="Z85" t="s">
        <v>5003</v>
      </c>
      <c r="AA85" t="s">
        <v>5188</v>
      </c>
      <c r="AB85" t="s">
        <v>5002</v>
      </c>
      <c r="AC85" t="s">
        <v>16731</v>
      </c>
      <c r="AD85" t="s">
        <v>5001</v>
      </c>
      <c r="AE85">
        <v>7</v>
      </c>
      <c r="AF85" t="s">
        <v>16730</v>
      </c>
      <c r="AG85" t="s">
        <v>96</v>
      </c>
      <c r="AH85" t="s">
        <v>118</v>
      </c>
      <c r="AI85" t="str">
        <f>IF(ISNA(VLOOKUP(D85,Listen!J:O,3,0)),"",VLOOKUP(D85,Listen!J:O,3,0))</f>
        <v/>
      </c>
      <c r="AJ85" t="s">
        <v>96</v>
      </c>
      <c r="AK85">
        <v>5</v>
      </c>
      <c r="AL85" t="s">
        <v>96</v>
      </c>
      <c r="AM85" t="s">
        <v>96</v>
      </c>
      <c r="AN85">
        <v>2</v>
      </c>
      <c r="AO85">
        <v>5</v>
      </c>
      <c r="AP85">
        <f t="shared" si="1"/>
        <v>5</v>
      </c>
    </row>
    <row r="86" spans="1:42" x14ac:dyDescent="0.25">
      <c r="A86" t="s">
        <v>2361</v>
      </c>
      <c r="B86">
        <v>11.6162647961924</v>
      </c>
      <c r="C86">
        <v>85.099998474121094</v>
      </c>
      <c r="D86" t="s">
        <v>16732</v>
      </c>
      <c r="E86">
        <v>1484</v>
      </c>
      <c r="F86">
        <v>1167.5456613905401</v>
      </c>
      <c r="G86">
        <v>51.061090793646699</v>
      </c>
      <c r="H86" t="s">
        <v>16733</v>
      </c>
      <c r="I86" t="s">
        <v>3461</v>
      </c>
      <c r="J86" t="s">
        <v>43</v>
      </c>
      <c r="K86">
        <v>72595.862126076303</v>
      </c>
      <c r="L86">
        <v>10686.085448436201</v>
      </c>
      <c r="M86">
        <v>70111.952717064298</v>
      </c>
      <c r="N86">
        <v>70111.952717064298</v>
      </c>
      <c r="O86">
        <v>2484</v>
      </c>
      <c r="P86">
        <v>9936</v>
      </c>
      <c r="Q86">
        <v>0</v>
      </c>
      <c r="R86">
        <v>11.6444647961924</v>
      </c>
      <c r="S86" t="s">
        <v>2361</v>
      </c>
      <c r="T86">
        <v>1484</v>
      </c>
      <c r="U86">
        <v>1161.5456613905401</v>
      </c>
      <c r="V86">
        <v>51.1</v>
      </c>
      <c r="W86" t="s">
        <v>16734</v>
      </c>
      <c r="X86">
        <v>72102029</v>
      </c>
      <c r="Y86" t="s">
        <v>96</v>
      </c>
      <c r="Z86" t="s">
        <v>2361</v>
      </c>
      <c r="AA86" t="s">
        <v>2363</v>
      </c>
      <c r="AB86" t="s">
        <v>2360</v>
      </c>
      <c r="AC86" t="s">
        <v>2366</v>
      </c>
      <c r="AD86" t="s">
        <v>2362</v>
      </c>
      <c r="AE86">
        <v>0</v>
      </c>
      <c r="AF86" t="s">
        <v>16734</v>
      </c>
      <c r="AG86" t="s">
        <v>96</v>
      </c>
      <c r="AH86" t="s">
        <v>96</v>
      </c>
      <c r="AI86" t="str">
        <f>IF(ISNA(VLOOKUP(D86,Listen!J:O,3,0)),"",VLOOKUP(D86,Listen!J:O,3,0))</f>
        <v/>
      </c>
      <c r="AJ86">
        <v>6</v>
      </c>
      <c r="AK86">
        <v>5</v>
      </c>
      <c r="AL86">
        <v>4</v>
      </c>
      <c r="AM86">
        <v>3</v>
      </c>
      <c r="AN86">
        <v>2</v>
      </c>
      <c r="AO86">
        <v>6</v>
      </c>
      <c r="AP86">
        <f t="shared" si="1"/>
        <v>6</v>
      </c>
    </row>
    <row r="87" spans="1:42" x14ac:dyDescent="0.25">
      <c r="A87" t="s">
        <v>901</v>
      </c>
      <c r="B87">
        <v>11.6228730880022</v>
      </c>
      <c r="C87">
        <v>108</v>
      </c>
      <c r="D87" t="s">
        <v>16735</v>
      </c>
      <c r="E87">
        <v>1255</v>
      </c>
      <c r="F87">
        <v>1167.8919111360699</v>
      </c>
      <c r="G87">
        <v>65.138336137548706</v>
      </c>
      <c r="H87" t="s">
        <v>16736</v>
      </c>
      <c r="I87" t="s">
        <v>1355</v>
      </c>
      <c r="J87" t="s">
        <v>43</v>
      </c>
      <c r="K87">
        <v>555432.35763397301</v>
      </c>
      <c r="L87">
        <v>25642.210008700298</v>
      </c>
      <c r="M87">
        <v>59162.321891883497</v>
      </c>
      <c r="N87">
        <v>59162.321891883497</v>
      </c>
      <c r="O87">
        <v>496270</v>
      </c>
      <c r="P87">
        <v>1985080</v>
      </c>
      <c r="Q87">
        <v>54</v>
      </c>
      <c r="R87">
        <v>11.6510730880022</v>
      </c>
      <c r="S87" t="s">
        <v>3233</v>
      </c>
      <c r="T87">
        <v>1255</v>
      </c>
      <c r="U87">
        <v>1161.8919111360699</v>
      </c>
      <c r="V87">
        <v>65.099999999999994</v>
      </c>
      <c r="W87" t="s">
        <v>15207</v>
      </c>
      <c r="X87">
        <v>72102029</v>
      </c>
      <c r="Y87" t="s">
        <v>96</v>
      </c>
      <c r="Z87" t="s">
        <v>3233</v>
      </c>
      <c r="AA87" t="s">
        <v>3234</v>
      </c>
      <c r="AB87" t="s">
        <v>901</v>
      </c>
      <c r="AC87" t="s">
        <v>3235</v>
      </c>
      <c r="AD87" t="s">
        <v>3236</v>
      </c>
      <c r="AE87">
        <v>54</v>
      </c>
      <c r="AF87" t="s">
        <v>15207</v>
      </c>
      <c r="AG87" t="s">
        <v>96</v>
      </c>
      <c r="AH87" t="s">
        <v>96</v>
      </c>
      <c r="AI87" t="str">
        <f>IF(ISNA(VLOOKUP(D87,Listen!J:O,3,0)),"",VLOOKUP(D87,Listen!J:O,3,0))</f>
        <v/>
      </c>
      <c r="AJ87" t="s">
        <v>96</v>
      </c>
      <c r="AK87">
        <v>5</v>
      </c>
      <c r="AL87" t="s">
        <v>96</v>
      </c>
      <c r="AM87">
        <v>3</v>
      </c>
      <c r="AN87">
        <v>2</v>
      </c>
      <c r="AO87">
        <v>5</v>
      </c>
      <c r="AP87">
        <f t="shared" si="1"/>
        <v>5</v>
      </c>
    </row>
    <row r="88" spans="1:42" x14ac:dyDescent="0.25">
      <c r="A88" t="s">
        <v>903</v>
      </c>
      <c r="B88">
        <v>11.7692556361475</v>
      </c>
      <c r="C88">
        <v>82.099998474121094</v>
      </c>
      <c r="D88" t="s">
        <v>904</v>
      </c>
      <c r="E88">
        <v>1182</v>
      </c>
      <c r="F88">
        <v>1175.5618085168801</v>
      </c>
      <c r="G88">
        <v>82.219535676083098</v>
      </c>
      <c r="H88" t="s">
        <v>905</v>
      </c>
      <c r="I88" t="s">
        <v>81</v>
      </c>
      <c r="J88" t="s">
        <v>44</v>
      </c>
      <c r="K88">
        <v>537982.85813482502</v>
      </c>
      <c r="L88">
        <v>120677.14173648899</v>
      </c>
      <c r="M88" t="s">
        <v>98</v>
      </c>
      <c r="N88" t="s">
        <v>98</v>
      </c>
      <c r="O88">
        <v>537983</v>
      </c>
      <c r="P88">
        <v>2151932</v>
      </c>
      <c r="Q88">
        <v>59</v>
      </c>
      <c r="R88">
        <v>11.7974556361475</v>
      </c>
      <c r="S88" t="s">
        <v>903</v>
      </c>
      <c r="T88">
        <v>1182</v>
      </c>
      <c r="U88">
        <v>1169.5618085168801</v>
      </c>
      <c r="V88">
        <v>82.2</v>
      </c>
      <c r="W88" t="s">
        <v>14809</v>
      </c>
      <c r="X88">
        <v>72102029</v>
      </c>
      <c r="Y88" t="s">
        <v>96</v>
      </c>
      <c r="Z88" t="s">
        <v>903</v>
      </c>
      <c r="AA88" t="s">
        <v>906</v>
      </c>
      <c r="AB88" t="s">
        <v>907</v>
      </c>
      <c r="AC88" t="s">
        <v>908</v>
      </c>
      <c r="AD88" t="s">
        <v>909</v>
      </c>
      <c r="AE88">
        <v>59</v>
      </c>
      <c r="AF88" t="s">
        <v>905</v>
      </c>
      <c r="AG88" t="s">
        <v>904</v>
      </c>
      <c r="AH88" t="s">
        <v>118</v>
      </c>
      <c r="AI88" t="str">
        <f>IF(ISNA(VLOOKUP(D88,Listen!J:O,3,0)),"",VLOOKUP(D88,Listen!J:O,3,0))</f>
        <v/>
      </c>
      <c r="AJ88" t="s">
        <v>96</v>
      </c>
      <c r="AK88" t="s">
        <v>96</v>
      </c>
      <c r="AL88" t="s">
        <v>96</v>
      </c>
      <c r="AM88" t="s">
        <v>96</v>
      </c>
      <c r="AN88">
        <v>2</v>
      </c>
      <c r="AO88">
        <v>2</v>
      </c>
      <c r="AP88">
        <f t="shared" si="1"/>
        <v>2</v>
      </c>
    </row>
    <row r="89" spans="1:42" x14ac:dyDescent="0.25">
      <c r="A89" t="s">
        <v>906</v>
      </c>
      <c r="B89">
        <v>11.867986322813399</v>
      </c>
      <c r="C89">
        <v>82</v>
      </c>
      <c r="D89" t="s">
        <v>904</v>
      </c>
      <c r="E89">
        <v>1182</v>
      </c>
      <c r="F89">
        <v>1180.73492679265</v>
      </c>
      <c r="G89">
        <v>86.244380687773301</v>
      </c>
      <c r="H89" t="s">
        <v>905</v>
      </c>
      <c r="I89" t="s">
        <v>81</v>
      </c>
      <c r="J89" t="s">
        <v>44</v>
      </c>
      <c r="K89">
        <v>1045812.20844739</v>
      </c>
      <c r="L89">
        <v>232646.81105485299</v>
      </c>
      <c r="M89" t="s">
        <v>98</v>
      </c>
      <c r="N89" t="s">
        <v>98</v>
      </c>
      <c r="O89">
        <v>1045812</v>
      </c>
      <c r="P89">
        <v>4183248</v>
      </c>
      <c r="Q89">
        <v>114</v>
      </c>
      <c r="R89">
        <v>11.896186322813399</v>
      </c>
      <c r="S89" t="s">
        <v>906</v>
      </c>
      <c r="T89">
        <v>1182</v>
      </c>
      <c r="U89">
        <v>1174.73492679265</v>
      </c>
      <c r="V89">
        <v>86.2</v>
      </c>
      <c r="W89" t="s">
        <v>14810</v>
      </c>
      <c r="X89">
        <v>72102029</v>
      </c>
      <c r="Y89" t="s">
        <v>96</v>
      </c>
      <c r="Z89" t="s">
        <v>906</v>
      </c>
      <c r="AA89" t="s">
        <v>908</v>
      </c>
      <c r="AB89" t="s">
        <v>903</v>
      </c>
      <c r="AC89" t="s">
        <v>910</v>
      </c>
      <c r="AD89" t="s">
        <v>907</v>
      </c>
      <c r="AE89">
        <v>114</v>
      </c>
      <c r="AF89" t="s">
        <v>905</v>
      </c>
      <c r="AG89" t="s">
        <v>904</v>
      </c>
      <c r="AH89" t="s">
        <v>118</v>
      </c>
      <c r="AI89" t="str">
        <f>IF(ISNA(VLOOKUP(D89,Listen!J:O,3,0)),"",VLOOKUP(D89,Listen!J:O,3,0))</f>
        <v/>
      </c>
      <c r="AJ89" t="s">
        <v>96</v>
      </c>
      <c r="AK89" t="s">
        <v>96</v>
      </c>
      <c r="AL89" t="s">
        <v>96</v>
      </c>
      <c r="AM89" t="s">
        <v>96</v>
      </c>
      <c r="AN89">
        <v>2</v>
      </c>
      <c r="AO89">
        <v>2</v>
      </c>
      <c r="AP89">
        <f t="shared" si="1"/>
        <v>2</v>
      </c>
    </row>
    <row r="90" spans="1:42" x14ac:dyDescent="0.25">
      <c r="A90" t="s">
        <v>8362</v>
      </c>
      <c r="B90">
        <v>11.8689792499794</v>
      </c>
      <c r="C90">
        <v>123</v>
      </c>
      <c r="D90" t="s">
        <v>16737</v>
      </c>
      <c r="E90">
        <v>975</v>
      </c>
      <c r="F90">
        <v>1180.7869524580501</v>
      </c>
      <c r="G90">
        <v>69.542685693203595</v>
      </c>
      <c r="H90" t="s">
        <v>16738</v>
      </c>
      <c r="I90" t="s">
        <v>10167</v>
      </c>
      <c r="J90" t="s">
        <v>43</v>
      </c>
      <c r="K90">
        <v>345208.24678962998</v>
      </c>
      <c r="L90">
        <v>60891.192793807299</v>
      </c>
      <c r="M90" t="s">
        <v>98</v>
      </c>
      <c r="N90" t="s">
        <v>98</v>
      </c>
      <c r="O90">
        <v>345208</v>
      </c>
      <c r="P90">
        <v>1380832</v>
      </c>
      <c r="Q90">
        <v>38</v>
      </c>
      <c r="R90">
        <v>11.8971792499794</v>
      </c>
      <c r="S90" t="s">
        <v>8362</v>
      </c>
      <c r="T90">
        <v>975</v>
      </c>
      <c r="U90">
        <v>1174.7869524580501</v>
      </c>
      <c r="V90">
        <v>69.5</v>
      </c>
      <c r="W90" t="s">
        <v>16739</v>
      </c>
      <c r="X90">
        <v>72102029</v>
      </c>
      <c r="Y90" t="s">
        <v>96</v>
      </c>
      <c r="Z90" t="s">
        <v>8362</v>
      </c>
      <c r="AA90" t="s">
        <v>8364</v>
      </c>
      <c r="AB90" t="s">
        <v>8358</v>
      </c>
      <c r="AC90" t="s">
        <v>16740</v>
      </c>
      <c r="AD90" t="s">
        <v>8363</v>
      </c>
      <c r="AE90">
        <v>38</v>
      </c>
      <c r="AF90" t="s">
        <v>16739</v>
      </c>
      <c r="AG90" t="s">
        <v>96</v>
      </c>
      <c r="AH90" t="s">
        <v>96</v>
      </c>
      <c r="AI90" t="str">
        <f>IF(ISNA(VLOOKUP(D90,Listen!J:O,3,0)),"",VLOOKUP(D90,Listen!J:O,3,0))</f>
        <v/>
      </c>
      <c r="AJ90" t="s">
        <v>96</v>
      </c>
      <c r="AK90">
        <v>5</v>
      </c>
      <c r="AL90">
        <v>4</v>
      </c>
      <c r="AM90">
        <v>3</v>
      </c>
      <c r="AN90">
        <v>2</v>
      </c>
      <c r="AO90">
        <v>5</v>
      </c>
      <c r="AP90">
        <f t="shared" si="1"/>
        <v>5</v>
      </c>
    </row>
    <row r="91" spans="1:42" x14ac:dyDescent="0.25">
      <c r="A91" t="s">
        <v>785</v>
      </c>
      <c r="B91">
        <v>11.9683448004004</v>
      </c>
      <c r="C91">
        <v>128</v>
      </c>
      <c r="D91" t="s">
        <v>2689</v>
      </c>
      <c r="E91">
        <v>1185.33028694828</v>
      </c>
      <c r="F91">
        <v>1185.99333521729</v>
      </c>
      <c r="G91">
        <v>67.277319467591596</v>
      </c>
      <c r="H91" t="s">
        <v>2690</v>
      </c>
      <c r="I91" t="s">
        <v>786</v>
      </c>
      <c r="J91" t="s">
        <v>44</v>
      </c>
      <c r="K91">
        <v>281011.12903603399</v>
      </c>
      <c r="L91">
        <v>107196.92606290401</v>
      </c>
      <c r="M91">
        <v>108593.63510951299</v>
      </c>
      <c r="N91">
        <v>108593.63510951299</v>
      </c>
      <c r="O91">
        <v>172417</v>
      </c>
      <c r="P91">
        <v>689668</v>
      </c>
      <c r="Q91">
        <v>19</v>
      </c>
      <c r="R91">
        <v>11.9965448004004</v>
      </c>
      <c r="S91" t="s">
        <v>785</v>
      </c>
      <c r="T91">
        <v>1185</v>
      </c>
      <c r="U91">
        <v>1179.99333521729</v>
      </c>
      <c r="V91">
        <v>67.3</v>
      </c>
      <c r="W91" t="s">
        <v>14492</v>
      </c>
      <c r="X91">
        <v>72102029</v>
      </c>
      <c r="Y91" t="s">
        <v>96</v>
      </c>
      <c r="Z91" t="s">
        <v>785</v>
      </c>
      <c r="AA91" t="s">
        <v>2368</v>
      </c>
      <c r="AB91" t="s">
        <v>2369</v>
      </c>
      <c r="AC91" t="s">
        <v>2370</v>
      </c>
      <c r="AD91" t="s">
        <v>2371</v>
      </c>
      <c r="AE91">
        <v>19</v>
      </c>
      <c r="AF91" t="s">
        <v>14492</v>
      </c>
      <c r="AG91" t="s">
        <v>96</v>
      </c>
      <c r="AH91" t="s">
        <v>118</v>
      </c>
      <c r="AI91" t="str">
        <f>IF(ISNA(VLOOKUP(D91,Listen!J:O,3,0)),"",VLOOKUP(D91,Listen!J:O,3,0))</f>
        <v>x</v>
      </c>
      <c r="AJ91" t="s">
        <v>96</v>
      </c>
      <c r="AK91">
        <v>5</v>
      </c>
      <c r="AL91" t="s">
        <v>96</v>
      </c>
      <c r="AM91" t="s">
        <v>96</v>
      </c>
      <c r="AN91">
        <v>1</v>
      </c>
      <c r="AO91">
        <v>5</v>
      </c>
      <c r="AP91">
        <f t="shared" si="1"/>
        <v>5</v>
      </c>
    </row>
    <row r="92" spans="1:42" x14ac:dyDescent="0.25">
      <c r="A92" t="s">
        <v>913</v>
      </c>
      <c r="B92">
        <v>12.0002681776768</v>
      </c>
      <c r="C92">
        <v>119</v>
      </c>
      <c r="D92" t="s">
        <v>16741</v>
      </c>
      <c r="E92">
        <v>2814</v>
      </c>
      <c r="F92">
        <v>1187.66600064675</v>
      </c>
      <c r="G92">
        <v>86.928317041476504</v>
      </c>
      <c r="H92" t="s">
        <v>16742</v>
      </c>
      <c r="I92" t="s">
        <v>11991</v>
      </c>
      <c r="J92" t="s">
        <v>43</v>
      </c>
      <c r="K92">
        <v>258172.864466881</v>
      </c>
      <c r="L92">
        <v>120061.915329617</v>
      </c>
      <c r="M92">
        <v>262376.198216433</v>
      </c>
      <c r="N92">
        <v>262376.198216433</v>
      </c>
      <c r="O92">
        <v>0</v>
      </c>
      <c r="P92">
        <v>0</v>
      </c>
      <c r="Q92">
        <v>0</v>
      </c>
      <c r="R92">
        <v>12.0284681776768</v>
      </c>
      <c r="S92" t="s">
        <v>913</v>
      </c>
      <c r="T92">
        <v>2814</v>
      </c>
      <c r="U92">
        <v>1181.66600064675</v>
      </c>
      <c r="V92">
        <v>86.9</v>
      </c>
      <c r="W92" t="s">
        <v>16743</v>
      </c>
      <c r="X92">
        <v>72102029</v>
      </c>
      <c r="Y92" t="s">
        <v>96</v>
      </c>
      <c r="Z92" t="s">
        <v>913</v>
      </c>
      <c r="AA92" t="s">
        <v>2958</v>
      </c>
      <c r="AB92" t="s">
        <v>2959</v>
      </c>
      <c r="AC92" t="s">
        <v>2960</v>
      </c>
      <c r="AD92" t="s">
        <v>2961</v>
      </c>
      <c r="AE92">
        <v>0</v>
      </c>
      <c r="AF92" t="s">
        <v>16743</v>
      </c>
      <c r="AG92" t="s">
        <v>96</v>
      </c>
      <c r="AH92" t="s">
        <v>96</v>
      </c>
      <c r="AI92" t="str">
        <f>IF(ISNA(VLOOKUP(D92,Listen!J:O,3,0)),"",VLOOKUP(D92,Listen!J:O,3,0))</f>
        <v/>
      </c>
      <c r="AJ92">
        <v>6</v>
      </c>
      <c r="AK92" t="s">
        <v>96</v>
      </c>
      <c r="AL92">
        <v>4</v>
      </c>
      <c r="AM92">
        <v>3</v>
      </c>
      <c r="AN92">
        <v>2</v>
      </c>
      <c r="AO92">
        <v>6</v>
      </c>
      <c r="AP92">
        <f t="shared" si="1"/>
        <v>6</v>
      </c>
    </row>
    <row r="93" spans="1:42" x14ac:dyDescent="0.25">
      <c r="A93" t="s">
        <v>2377</v>
      </c>
      <c r="B93">
        <v>12.0973198508109</v>
      </c>
      <c r="C93">
        <v>83.099998474121094</v>
      </c>
      <c r="D93" t="s">
        <v>16744</v>
      </c>
      <c r="E93">
        <v>1197</v>
      </c>
      <c r="F93">
        <v>1192.7511449006699</v>
      </c>
      <c r="G93">
        <v>86.165051699198102</v>
      </c>
      <c r="H93" t="s">
        <v>16745</v>
      </c>
      <c r="I93" t="s">
        <v>57</v>
      </c>
      <c r="J93" t="s">
        <v>44</v>
      </c>
      <c r="K93">
        <v>472118.81006927701</v>
      </c>
      <c r="L93">
        <v>58553.405495148298</v>
      </c>
      <c r="M93">
        <v>390610.08532815799</v>
      </c>
      <c r="N93">
        <v>390610.08532815799</v>
      </c>
      <c r="O93">
        <v>81509</v>
      </c>
      <c r="P93">
        <v>326036</v>
      </c>
      <c r="Q93">
        <v>9</v>
      </c>
      <c r="R93">
        <v>12.1255198508109</v>
      </c>
      <c r="S93" t="s">
        <v>2377</v>
      </c>
      <c r="T93">
        <v>1197</v>
      </c>
      <c r="U93">
        <v>1186.7511449006699</v>
      </c>
      <c r="V93">
        <v>86.2</v>
      </c>
      <c r="W93" t="s">
        <v>14811</v>
      </c>
      <c r="X93">
        <v>72102029</v>
      </c>
      <c r="Y93" t="s">
        <v>96</v>
      </c>
      <c r="Z93" t="s">
        <v>2377</v>
      </c>
      <c r="AA93" t="s">
        <v>2378</v>
      </c>
      <c r="AB93" t="s">
        <v>2379</v>
      </c>
      <c r="AC93" t="s">
        <v>2380</v>
      </c>
      <c r="AD93" t="s">
        <v>2381</v>
      </c>
      <c r="AE93">
        <v>9</v>
      </c>
      <c r="AF93" t="s">
        <v>16745</v>
      </c>
      <c r="AG93" t="s">
        <v>16744</v>
      </c>
      <c r="AH93" t="s">
        <v>118</v>
      </c>
      <c r="AI93" t="str">
        <f>IF(ISNA(VLOOKUP(D93,Listen!J:O,3,0)),"",VLOOKUP(D93,Listen!J:O,3,0))</f>
        <v/>
      </c>
      <c r="AJ93" t="s">
        <v>96</v>
      </c>
      <c r="AK93" t="s">
        <v>96</v>
      </c>
      <c r="AL93" t="s">
        <v>96</v>
      </c>
      <c r="AM93" t="s">
        <v>96</v>
      </c>
      <c r="AN93">
        <v>2</v>
      </c>
      <c r="AO93">
        <v>2</v>
      </c>
      <c r="AP93">
        <f t="shared" si="1"/>
        <v>2</v>
      </c>
    </row>
    <row r="94" spans="1:42" x14ac:dyDescent="0.25">
      <c r="A94" t="s">
        <v>8373</v>
      </c>
      <c r="B94">
        <v>12.120882847328</v>
      </c>
      <c r="C94">
        <v>90.099998474121094</v>
      </c>
      <c r="D94" t="s">
        <v>16746</v>
      </c>
      <c r="F94">
        <v>1193.98575768451</v>
      </c>
      <c r="G94">
        <v>51.007202294423699</v>
      </c>
      <c r="H94" t="s">
        <v>16747</v>
      </c>
      <c r="I94" t="s">
        <v>16748</v>
      </c>
      <c r="J94" t="s">
        <v>3397</v>
      </c>
      <c r="K94">
        <v>228050.68453214801</v>
      </c>
      <c r="L94">
        <v>96208.1118594484</v>
      </c>
      <c r="M94" t="s">
        <v>98</v>
      </c>
      <c r="N94" t="s">
        <v>98</v>
      </c>
      <c r="O94">
        <v>228051</v>
      </c>
      <c r="P94">
        <v>912204</v>
      </c>
      <c r="Q94">
        <v>25</v>
      </c>
      <c r="R94">
        <v>12.149082847328</v>
      </c>
      <c r="S94" t="s">
        <v>8373</v>
      </c>
      <c r="T94" t="s">
        <v>96</v>
      </c>
      <c r="U94">
        <v>1187.98575768451</v>
      </c>
      <c r="V94">
        <v>51</v>
      </c>
      <c r="W94" t="s">
        <v>16749</v>
      </c>
      <c r="X94">
        <v>72102029</v>
      </c>
      <c r="Y94" t="s">
        <v>96</v>
      </c>
      <c r="Z94" t="s">
        <v>8373</v>
      </c>
      <c r="AA94" t="s">
        <v>8374</v>
      </c>
      <c r="AB94" t="s">
        <v>8377</v>
      </c>
      <c r="AC94" t="s">
        <v>8375</v>
      </c>
      <c r="AD94" t="s">
        <v>16750</v>
      </c>
      <c r="AE94">
        <v>25</v>
      </c>
      <c r="AF94" t="s">
        <v>16749</v>
      </c>
      <c r="AG94" t="s">
        <v>96</v>
      </c>
      <c r="AH94" t="s">
        <v>96</v>
      </c>
      <c r="AI94" t="str">
        <f>IF(ISNA(VLOOKUP(D94,Listen!J:O,3,0)),"",VLOOKUP(D94,Listen!J:O,3,0))</f>
        <v/>
      </c>
      <c r="AJ94" t="s">
        <v>96</v>
      </c>
      <c r="AK94">
        <v>5</v>
      </c>
      <c r="AL94" t="s">
        <v>96</v>
      </c>
      <c r="AM94">
        <v>3</v>
      </c>
      <c r="AN94">
        <v>2</v>
      </c>
      <c r="AO94">
        <v>5</v>
      </c>
      <c r="AP94">
        <f t="shared" si="1"/>
        <v>5</v>
      </c>
    </row>
    <row r="95" spans="1:42" x14ac:dyDescent="0.25">
      <c r="A95" t="s">
        <v>914</v>
      </c>
      <c r="B95">
        <v>12.122857802866401</v>
      </c>
      <c r="C95">
        <v>133</v>
      </c>
      <c r="D95" t="s">
        <v>915</v>
      </c>
      <c r="E95">
        <v>1156</v>
      </c>
      <c r="F95">
        <v>1194.0892379593199</v>
      </c>
      <c r="G95">
        <v>92.840560445869301</v>
      </c>
      <c r="H95" t="s">
        <v>916</v>
      </c>
      <c r="I95" t="s">
        <v>352</v>
      </c>
      <c r="J95" t="s">
        <v>43</v>
      </c>
      <c r="K95">
        <v>745259.81978026405</v>
      </c>
      <c r="L95">
        <v>455960.64597105299</v>
      </c>
      <c r="M95" t="s">
        <v>98</v>
      </c>
      <c r="N95" t="s">
        <v>98</v>
      </c>
      <c r="O95">
        <v>745260</v>
      </c>
      <c r="P95">
        <v>2981040</v>
      </c>
      <c r="Q95">
        <v>81</v>
      </c>
      <c r="R95">
        <v>12.151057802866401</v>
      </c>
      <c r="S95" t="s">
        <v>917</v>
      </c>
      <c r="T95">
        <v>1156</v>
      </c>
      <c r="U95">
        <v>1188.0892379593199</v>
      </c>
      <c r="V95">
        <v>92.8</v>
      </c>
      <c r="W95" t="s">
        <v>14812</v>
      </c>
      <c r="X95">
        <v>72102029</v>
      </c>
      <c r="Y95" t="s">
        <v>96</v>
      </c>
      <c r="Z95" t="s">
        <v>917</v>
      </c>
      <c r="AA95" t="s">
        <v>918</v>
      </c>
      <c r="AB95" t="s">
        <v>914</v>
      </c>
      <c r="AC95" t="s">
        <v>919</v>
      </c>
      <c r="AD95" t="s">
        <v>920</v>
      </c>
      <c r="AE95">
        <v>81</v>
      </c>
      <c r="AF95" t="s">
        <v>916</v>
      </c>
      <c r="AG95" t="s">
        <v>915</v>
      </c>
      <c r="AH95" t="s">
        <v>96</v>
      </c>
      <c r="AI95" t="str">
        <f>IF(ISNA(VLOOKUP(D95,Listen!J:O,3,0)),"",VLOOKUP(D95,Listen!J:O,3,0))</f>
        <v/>
      </c>
      <c r="AJ95" t="s">
        <v>96</v>
      </c>
      <c r="AK95" t="s">
        <v>96</v>
      </c>
      <c r="AL95" t="s">
        <v>96</v>
      </c>
      <c r="AM95">
        <v>3</v>
      </c>
      <c r="AN95">
        <v>2</v>
      </c>
      <c r="AO95">
        <v>3</v>
      </c>
      <c r="AP95">
        <f t="shared" si="1"/>
        <v>3</v>
      </c>
    </row>
    <row r="96" spans="1:42" x14ac:dyDescent="0.25">
      <c r="A96" t="s">
        <v>427</v>
      </c>
      <c r="B96">
        <v>12.204403652266601</v>
      </c>
      <c r="C96">
        <v>71.099998474121094</v>
      </c>
      <c r="D96" t="s">
        <v>1358</v>
      </c>
      <c r="E96">
        <v>1121</v>
      </c>
      <c r="F96">
        <v>1198.3619351124701</v>
      </c>
      <c r="G96">
        <v>64.138544391778296</v>
      </c>
      <c r="H96" t="s">
        <v>1359</v>
      </c>
      <c r="I96" t="s">
        <v>342</v>
      </c>
      <c r="J96" t="s">
        <v>43</v>
      </c>
      <c r="K96">
        <v>1742940.5671383601</v>
      </c>
      <c r="L96">
        <v>324462.292780902</v>
      </c>
      <c r="M96" t="s">
        <v>98</v>
      </c>
      <c r="N96" t="s">
        <v>98</v>
      </c>
      <c r="O96">
        <v>1742941</v>
      </c>
      <c r="P96">
        <v>6971764</v>
      </c>
      <c r="Q96">
        <v>190</v>
      </c>
      <c r="R96">
        <v>12.232603652266601</v>
      </c>
      <c r="S96" t="s">
        <v>427</v>
      </c>
      <c r="T96">
        <v>1121</v>
      </c>
      <c r="U96">
        <v>1192.3619351124701</v>
      </c>
      <c r="V96">
        <v>64.099999999999994</v>
      </c>
      <c r="W96" t="s">
        <v>16751</v>
      </c>
      <c r="X96">
        <v>72102029</v>
      </c>
      <c r="Y96" t="s">
        <v>96</v>
      </c>
      <c r="Z96" t="s">
        <v>427</v>
      </c>
      <c r="AA96" t="s">
        <v>852</v>
      </c>
      <c r="AB96" t="s">
        <v>722</v>
      </c>
      <c r="AC96" t="s">
        <v>853</v>
      </c>
      <c r="AD96" t="s">
        <v>721</v>
      </c>
      <c r="AE96">
        <v>190</v>
      </c>
      <c r="AF96" t="s">
        <v>16751</v>
      </c>
      <c r="AG96" t="s">
        <v>96</v>
      </c>
      <c r="AH96" t="s">
        <v>96</v>
      </c>
      <c r="AI96" t="str">
        <f>IF(ISNA(VLOOKUP(D96,Listen!J:O,3,0)),"",VLOOKUP(D96,Listen!J:O,3,0))</f>
        <v/>
      </c>
      <c r="AJ96" t="s">
        <v>96</v>
      </c>
      <c r="AK96">
        <v>5</v>
      </c>
      <c r="AL96" t="s">
        <v>96</v>
      </c>
      <c r="AM96">
        <v>3</v>
      </c>
      <c r="AN96">
        <v>2</v>
      </c>
      <c r="AO96">
        <v>5</v>
      </c>
      <c r="AP96">
        <f t="shared" si="1"/>
        <v>5</v>
      </c>
    </row>
    <row r="97" spans="1:42" x14ac:dyDescent="0.25">
      <c r="A97" t="s">
        <v>5192</v>
      </c>
      <c r="B97">
        <v>12.206351554732301</v>
      </c>
      <c r="C97">
        <v>58.099998474121101</v>
      </c>
      <c r="D97" t="s">
        <v>16752</v>
      </c>
      <c r="E97">
        <v>631</v>
      </c>
      <c r="F97">
        <v>1198.4639979075901</v>
      </c>
      <c r="G97">
        <v>54.403225256139898</v>
      </c>
      <c r="H97" t="s">
        <v>16753</v>
      </c>
      <c r="I97" t="s">
        <v>645</v>
      </c>
      <c r="J97" t="s">
        <v>43</v>
      </c>
      <c r="K97">
        <v>229013.77708170301</v>
      </c>
      <c r="L97">
        <v>88191.760673308803</v>
      </c>
      <c r="M97" t="s">
        <v>98</v>
      </c>
      <c r="N97" t="s">
        <v>98</v>
      </c>
      <c r="O97">
        <v>229014</v>
      </c>
      <c r="P97">
        <v>916056</v>
      </c>
      <c r="Q97">
        <v>25</v>
      </c>
      <c r="R97">
        <v>12.234551554732301</v>
      </c>
      <c r="S97" t="s">
        <v>5192</v>
      </c>
      <c r="T97">
        <v>631</v>
      </c>
      <c r="U97">
        <v>1192.4639979075901</v>
      </c>
      <c r="V97">
        <v>54.4</v>
      </c>
      <c r="W97" t="s">
        <v>15637</v>
      </c>
      <c r="X97">
        <v>72102029</v>
      </c>
      <c r="Y97" t="s">
        <v>96</v>
      </c>
      <c r="Z97" t="s">
        <v>5192</v>
      </c>
      <c r="AA97" t="s">
        <v>5193</v>
      </c>
      <c r="AB97" t="s">
        <v>5194</v>
      </c>
      <c r="AC97" t="s">
        <v>5195</v>
      </c>
      <c r="AD97" t="s">
        <v>5196</v>
      </c>
      <c r="AE97">
        <v>25</v>
      </c>
      <c r="AF97" t="s">
        <v>15637</v>
      </c>
      <c r="AG97" t="s">
        <v>96</v>
      </c>
      <c r="AH97" t="s">
        <v>96</v>
      </c>
      <c r="AI97" t="str">
        <f>IF(ISNA(VLOOKUP(D97,Listen!J:O,3,0)),"",VLOOKUP(D97,Listen!J:O,3,0))</f>
        <v/>
      </c>
      <c r="AJ97" t="s">
        <v>96</v>
      </c>
      <c r="AK97">
        <v>5</v>
      </c>
      <c r="AL97">
        <v>4</v>
      </c>
      <c r="AM97">
        <v>3</v>
      </c>
      <c r="AN97">
        <v>2</v>
      </c>
      <c r="AO97">
        <v>5</v>
      </c>
      <c r="AP97">
        <f t="shared" si="1"/>
        <v>5</v>
      </c>
    </row>
    <row r="98" spans="1:42" x14ac:dyDescent="0.25">
      <c r="A98" t="s">
        <v>5192</v>
      </c>
      <c r="B98">
        <v>12.2097228221165</v>
      </c>
      <c r="C98">
        <v>58</v>
      </c>
      <c r="D98" t="s">
        <v>5492</v>
      </c>
      <c r="E98">
        <v>834</v>
      </c>
      <c r="F98">
        <v>1198.6406396945199</v>
      </c>
      <c r="G98">
        <v>54.141442924331002</v>
      </c>
      <c r="H98" t="s">
        <v>5493</v>
      </c>
      <c r="I98" t="s">
        <v>2895</v>
      </c>
      <c r="J98" t="s">
        <v>43</v>
      </c>
      <c r="K98">
        <v>181612.65168320699</v>
      </c>
      <c r="L98">
        <v>88710.053307683396</v>
      </c>
      <c r="M98" t="s">
        <v>98</v>
      </c>
      <c r="N98" t="s">
        <v>98</v>
      </c>
      <c r="O98">
        <v>181613</v>
      </c>
      <c r="P98">
        <v>726452</v>
      </c>
      <c r="Q98">
        <v>20</v>
      </c>
      <c r="R98">
        <v>12.2379228221165</v>
      </c>
      <c r="S98" t="s">
        <v>5192</v>
      </c>
      <c r="T98">
        <v>834</v>
      </c>
      <c r="U98">
        <v>1192.6406396945199</v>
      </c>
      <c r="V98">
        <v>54.1</v>
      </c>
      <c r="W98" t="s">
        <v>16754</v>
      </c>
      <c r="X98">
        <v>72102029</v>
      </c>
      <c r="Y98" t="s">
        <v>96</v>
      </c>
      <c r="Z98" t="s">
        <v>5192</v>
      </c>
      <c r="AA98" t="s">
        <v>5193</v>
      </c>
      <c r="AB98" t="s">
        <v>5194</v>
      </c>
      <c r="AC98" t="s">
        <v>5195</v>
      </c>
      <c r="AD98" t="s">
        <v>5196</v>
      </c>
      <c r="AE98">
        <v>20</v>
      </c>
      <c r="AF98" t="s">
        <v>16754</v>
      </c>
      <c r="AG98" t="s">
        <v>96</v>
      </c>
      <c r="AH98" t="s">
        <v>96</v>
      </c>
      <c r="AI98" t="str">
        <f>IF(ISNA(VLOOKUP(D98,Listen!J:O,3,0)),"",VLOOKUP(D98,Listen!J:O,3,0))</f>
        <v/>
      </c>
      <c r="AJ98" t="s">
        <v>96</v>
      </c>
      <c r="AK98">
        <v>5</v>
      </c>
      <c r="AL98">
        <v>4</v>
      </c>
      <c r="AM98">
        <v>3</v>
      </c>
      <c r="AN98">
        <v>2</v>
      </c>
      <c r="AO98">
        <v>5</v>
      </c>
      <c r="AP98">
        <f t="shared" si="1"/>
        <v>5</v>
      </c>
    </row>
    <row r="99" spans="1:42" x14ac:dyDescent="0.25">
      <c r="A99" t="s">
        <v>154</v>
      </c>
      <c r="B99">
        <v>12.2362657498307</v>
      </c>
      <c r="C99">
        <v>57</v>
      </c>
      <c r="D99" t="s">
        <v>16755</v>
      </c>
      <c r="E99">
        <v>1200</v>
      </c>
      <c r="F99">
        <v>1200.03926268688</v>
      </c>
      <c r="G99">
        <v>83.488434444592301</v>
      </c>
      <c r="H99" t="s">
        <v>16756</v>
      </c>
      <c r="I99" t="s">
        <v>48</v>
      </c>
      <c r="J99" t="s">
        <v>44</v>
      </c>
      <c r="K99">
        <v>859620.71316164499</v>
      </c>
      <c r="L99">
        <v>238521.82070112601</v>
      </c>
      <c r="M99">
        <v>637834.33241044299</v>
      </c>
      <c r="N99">
        <v>637834.33241044299</v>
      </c>
      <c r="O99">
        <v>221786</v>
      </c>
      <c r="P99">
        <v>887144</v>
      </c>
      <c r="Q99">
        <v>24</v>
      </c>
      <c r="R99">
        <v>12.2644657498307</v>
      </c>
      <c r="S99" t="s">
        <v>156</v>
      </c>
      <c r="T99">
        <v>1200</v>
      </c>
      <c r="U99">
        <v>1194.03926268688</v>
      </c>
      <c r="V99">
        <v>83.5</v>
      </c>
      <c r="W99" t="s">
        <v>14601</v>
      </c>
      <c r="X99">
        <v>72102029</v>
      </c>
      <c r="Y99" t="s">
        <v>96</v>
      </c>
      <c r="Z99" t="s">
        <v>156</v>
      </c>
      <c r="AA99" t="s">
        <v>2962</v>
      </c>
      <c r="AB99" t="s">
        <v>154</v>
      </c>
      <c r="AC99" t="s">
        <v>2963</v>
      </c>
      <c r="AD99" t="s">
        <v>83</v>
      </c>
      <c r="AE99">
        <v>24</v>
      </c>
      <c r="AF99" t="s">
        <v>16756</v>
      </c>
      <c r="AG99" t="s">
        <v>16755</v>
      </c>
      <c r="AH99" t="s">
        <v>118</v>
      </c>
      <c r="AI99" t="str">
        <f>IF(ISNA(VLOOKUP(D99,Listen!J:O,3,0)),"",VLOOKUP(D99,Listen!J:O,3,0))</f>
        <v>x</v>
      </c>
      <c r="AJ99" t="s">
        <v>96</v>
      </c>
      <c r="AK99" t="s">
        <v>96</v>
      </c>
      <c r="AL99" t="s">
        <v>96</v>
      </c>
      <c r="AM99" t="s">
        <v>96</v>
      </c>
      <c r="AN99">
        <v>1</v>
      </c>
      <c r="AO99">
        <v>1</v>
      </c>
      <c r="AP99">
        <f t="shared" si="1"/>
        <v>1</v>
      </c>
    </row>
    <row r="100" spans="1:42" x14ac:dyDescent="0.25">
      <c r="A100" t="s">
        <v>4454</v>
      </c>
      <c r="B100">
        <v>12.344591564740499</v>
      </c>
      <c r="C100">
        <v>95.099998474121094</v>
      </c>
      <c r="D100" t="s">
        <v>16757</v>
      </c>
      <c r="E100">
        <v>1223</v>
      </c>
      <c r="F100">
        <v>1207.1387153298001</v>
      </c>
      <c r="G100">
        <v>71.716891000709893</v>
      </c>
      <c r="H100" t="s">
        <v>16758</v>
      </c>
      <c r="I100" t="s">
        <v>5218</v>
      </c>
      <c r="J100" t="s">
        <v>43</v>
      </c>
      <c r="K100">
        <v>401476.31021710002</v>
      </c>
      <c r="L100">
        <v>36887.990495201302</v>
      </c>
      <c r="M100" t="s">
        <v>98</v>
      </c>
      <c r="N100" t="s">
        <v>98</v>
      </c>
      <c r="O100">
        <v>401476</v>
      </c>
      <c r="P100">
        <v>1605904</v>
      </c>
      <c r="Q100">
        <v>44</v>
      </c>
      <c r="R100">
        <v>12.372791564740499</v>
      </c>
      <c r="S100" t="s">
        <v>4455</v>
      </c>
      <c r="T100">
        <v>1223</v>
      </c>
      <c r="U100">
        <v>1201.1387153298001</v>
      </c>
      <c r="V100">
        <v>71.7</v>
      </c>
      <c r="W100" t="s">
        <v>16759</v>
      </c>
      <c r="X100">
        <v>72102029</v>
      </c>
      <c r="Y100" t="s">
        <v>96</v>
      </c>
      <c r="Z100" t="s">
        <v>4455</v>
      </c>
      <c r="AA100" t="s">
        <v>4457</v>
      </c>
      <c r="AB100" t="s">
        <v>4454</v>
      </c>
      <c r="AC100" t="s">
        <v>16760</v>
      </c>
      <c r="AD100" t="s">
        <v>4456</v>
      </c>
      <c r="AE100">
        <v>44</v>
      </c>
      <c r="AF100" t="s">
        <v>16759</v>
      </c>
      <c r="AG100" t="s">
        <v>96</v>
      </c>
      <c r="AH100" t="s">
        <v>96</v>
      </c>
      <c r="AI100" t="str">
        <f>IF(ISNA(VLOOKUP(D100,Listen!J:O,3,0)),"",VLOOKUP(D100,Listen!J:O,3,0))</f>
        <v/>
      </c>
      <c r="AJ100" t="s">
        <v>96</v>
      </c>
      <c r="AK100">
        <v>5</v>
      </c>
      <c r="AL100" t="s">
        <v>96</v>
      </c>
      <c r="AM100">
        <v>3</v>
      </c>
      <c r="AN100">
        <v>2</v>
      </c>
      <c r="AO100">
        <v>5</v>
      </c>
      <c r="AP100">
        <f t="shared" si="1"/>
        <v>5</v>
      </c>
    </row>
    <row r="101" spans="1:42" x14ac:dyDescent="0.25">
      <c r="A101" t="s">
        <v>2384</v>
      </c>
      <c r="B101">
        <v>12.3452629412463</v>
      </c>
      <c r="C101">
        <v>82.099998474121094</v>
      </c>
      <c r="D101" t="s">
        <v>16761</v>
      </c>
      <c r="E101">
        <v>1206</v>
      </c>
      <c r="F101">
        <v>1207.1827159746299</v>
      </c>
      <c r="G101">
        <v>70.115134811782596</v>
      </c>
      <c r="H101" t="s">
        <v>16762</v>
      </c>
      <c r="I101" t="s">
        <v>81</v>
      </c>
      <c r="J101" t="s">
        <v>3397</v>
      </c>
      <c r="K101">
        <v>163951.741831764</v>
      </c>
      <c r="L101">
        <v>15696.7514696173</v>
      </c>
      <c r="M101">
        <v>108401.54580588599</v>
      </c>
      <c r="N101">
        <v>108401.54580588599</v>
      </c>
      <c r="O101">
        <v>55550</v>
      </c>
      <c r="P101">
        <v>222200</v>
      </c>
      <c r="Q101">
        <v>6</v>
      </c>
      <c r="R101">
        <v>12.3734629412463</v>
      </c>
      <c r="S101" t="s">
        <v>2382</v>
      </c>
      <c r="T101">
        <v>1206</v>
      </c>
      <c r="U101">
        <v>1201.1827159746299</v>
      </c>
      <c r="V101">
        <v>70.099999999999994</v>
      </c>
      <c r="W101" t="s">
        <v>14920</v>
      </c>
      <c r="X101">
        <v>72102029</v>
      </c>
      <c r="Y101" t="s">
        <v>96</v>
      </c>
      <c r="Z101" t="s">
        <v>2382</v>
      </c>
      <c r="AA101" t="s">
        <v>2383</v>
      </c>
      <c r="AB101" t="s">
        <v>2384</v>
      </c>
      <c r="AC101" t="s">
        <v>2385</v>
      </c>
      <c r="AD101" t="s">
        <v>2386</v>
      </c>
      <c r="AE101">
        <v>6</v>
      </c>
      <c r="AF101" t="s">
        <v>14920</v>
      </c>
      <c r="AG101" t="s">
        <v>96</v>
      </c>
      <c r="AH101" t="s">
        <v>96</v>
      </c>
      <c r="AI101" t="str">
        <f>IF(ISNA(VLOOKUP(D101,Listen!J:O,3,0)),"",VLOOKUP(D101,Listen!J:O,3,0))</f>
        <v/>
      </c>
      <c r="AJ101" t="s">
        <v>96</v>
      </c>
      <c r="AK101">
        <v>5</v>
      </c>
      <c r="AL101" t="s">
        <v>96</v>
      </c>
      <c r="AM101">
        <v>3</v>
      </c>
      <c r="AN101">
        <v>2</v>
      </c>
      <c r="AO101">
        <v>5</v>
      </c>
      <c r="AP101">
        <f t="shared" si="1"/>
        <v>5</v>
      </c>
    </row>
    <row r="102" spans="1:42" x14ac:dyDescent="0.25">
      <c r="A102" t="s">
        <v>431</v>
      </c>
      <c r="B102">
        <v>12.4766416912632</v>
      </c>
      <c r="C102">
        <v>71</v>
      </c>
      <c r="D102" t="s">
        <v>11083</v>
      </c>
      <c r="E102">
        <v>1222</v>
      </c>
      <c r="F102">
        <v>1215.79301089655</v>
      </c>
      <c r="G102">
        <v>74.398224198490695</v>
      </c>
      <c r="H102" t="s">
        <v>11084</v>
      </c>
      <c r="I102" t="s">
        <v>3239</v>
      </c>
      <c r="J102" t="s">
        <v>3397</v>
      </c>
      <c r="K102">
        <v>1648388.1046845999</v>
      </c>
      <c r="L102">
        <v>334773.02292575198</v>
      </c>
      <c r="M102" t="s">
        <v>98</v>
      </c>
      <c r="N102" t="s">
        <v>98</v>
      </c>
      <c r="O102">
        <v>1648388</v>
      </c>
      <c r="P102">
        <v>6593552</v>
      </c>
      <c r="Q102">
        <v>179</v>
      </c>
      <c r="R102">
        <v>12.5048416912632</v>
      </c>
      <c r="S102" t="s">
        <v>431</v>
      </c>
      <c r="T102">
        <v>1222</v>
      </c>
      <c r="U102">
        <v>1209.79301089655</v>
      </c>
      <c r="V102">
        <v>74.400000000000006</v>
      </c>
      <c r="W102" t="s">
        <v>14379</v>
      </c>
      <c r="X102">
        <v>72102029</v>
      </c>
      <c r="Y102" t="s">
        <v>96</v>
      </c>
      <c r="Z102" t="s">
        <v>431</v>
      </c>
      <c r="AA102" t="s">
        <v>2388</v>
      </c>
      <c r="AB102" t="s">
        <v>853</v>
      </c>
      <c r="AC102" t="s">
        <v>2389</v>
      </c>
      <c r="AD102" t="s">
        <v>852</v>
      </c>
      <c r="AE102">
        <v>179</v>
      </c>
      <c r="AF102" t="s">
        <v>14379</v>
      </c>
      <c r="AG102" t="s">
        <v>96</v>
      </c>
      <c r="AH102" t="s">
        <v>96</v>
      </c>
      <c r="AI102" t="str">
        <f>IF(ISNA(VLOOKUP(D102,Listen!J:O,3,0)),"",VLOOKUP(D102,Listen!J:O,3,0))</f>
        <v/>
      </c>
      <c r="AJ102" t="s">
        <v>96</v>
      </c>
      <c r="AK102">
        <v>5</v>
      </c>
      <c r="AL102" t="s">
        <v>96</v>
      </c>
      <c r="AM102">
        <v>3</v>
      </c>
      <c r="AN102">
        <v>2</v>
      </c>
      <c r="AO102">
        <v>5</v>
      </c>
      <c r="AP102">
        <f t="shared" si="1"/>
        <v>5</v>
      </c>
    </row>
    <row r="103" spans="1:42" x14ac:dyDescent="0.25">
      <c r="A103" t="s">
        <v>9227</v>
      </c>
      <c r="B103">
        <v>12.5181414739159</v>
      </c>
      <c r="C103">
        <v>164</v>
      </c>
      <c r="D103" t="s">
        <v>16763</v>
      </c>
      <c r="E103">
        <v>2656</v>
      </c>
      <c r="F103">
        <v>1218.5128218841701</v>
      </c>
      <c r="G103">
        <v>70.496219678904893</v>
      </c>
      <c r="H103" t="s">
        <v>16764</v>
      </c>
      <c r="I103" t="s">
        <v>5900</v>
      </c>
      <c r="J103" t="s">
        <v>43</v>
      </c>
      <c r="K103">
        <v>121977.311109125</v>
      </c>
      <c r="L103">
        <v>37741.450505481997</v>
      </c>
      <c r="M103" t="s">
        <v>98</v>
      </c>
      <c r="N103" t="s">
        <v>98</v>
      </c>
      <c r="O103">
        <v>121977</v>
      </c>
      <c r="P103">
        <v>487908</v>
      </c>
      <c r="Q103">
        <v>13</v>
      </c>
      <c r="R103">
        <v>12.5463414739159</v>
      </c>
      <c r="S103" t="s">
        <v>9227</v>
      </c>
      <c r="T103">
        <v>2656</v>
      </c>
      <c r="U103">
        <v>1212.5128218841701</v>
      </c>
      <c r="V103">
        <v>70.5</v>
      </c>
      <c r="W103" t="s">
        <v>15639</v>
      </c>
      <c r="X103">
        <v>72102029</v>
      </c>
      <c r="Y103" t="s">
        <v>96</v>
      </c>
      <c r="Z103" t="s">
        <v>9227</v>
      </c>
      <c r="AA103" t="s">
        <v>9230</v>
      </c>
      <c r="AB103" t="s">
        <v>9231</v>
      </c>
      <c r="AC103" t="s">
        <v>9232</v>
      </c>
      <c r="AD103" t="s">
        <v>9233</v>
      </c>
      <c r="AE103">
        <v>13</v>
      </c>
      <c r="AF103" t="s">
        <v>15639</v>
      </c>
      <c r="AG103" t="s">
        <v>96</v>
      </c>
      <c r="AH103" t="s">
        <v>96</v>
      </c>
      <c r="AI103" t="str">
        <f>IF(ISNA(VLOOKUP(D103,Listen!J:O,3,0)),"",VLOOKUP(D103,Listen!J:O,3,0))</f>
        <v/>
      </c>
      <c r="AJ103" t="s">
        <v>96</v>
      </c>
      <c r="AK103">
        <v>5</v>
      </c>
      <c r="AL103">
        <v>4</v>
      </c>
      <c r="AM103">
        <v>3</v>
      </c>
      <c r="AN103">
        <v>2</v>
      </c>
      <c r="AO103">
        <v>5</v>
      </c>
      <c r="AP103">
        <f t="shared" si="1"/>
        <v>5</v>
      </c>
    </row>
    <row r="104" spans="1:42" x14ac:dyDescent="0.25">
      <c r="A104" t="s">
        <v>428</v>
      </c>
      <c r="B104">
        <v>12.5796027281653</v>
      </c>
      <c r="C104">
        <v>75</v>
      </c>
      <c r="D104" t="s">
        <v>1360</v>
      </c>
      <c r="E104">
        <v>1221</v>
      </c>
      <c r="F104">
        <v>1222.54086694693</v>
      </c>
      <c r="G104">
        <v>70.954663584502697</v>
      </c>
      <c r="H104" t="s">
        <v>2693</v>
      </c>
      <c r="I104" t="s">
        <v>1361</v>
      </c>
      <c r="J104" t="s">
        <v>44</v>
      </c>
      <c r="K104">
        <v>151553.851876648</v>
      </c>
      <c r="L104">
        <v>84404.150291071594</v>
      </c>
      <c r="M104" t="s">
        <v>98</v>
      </c>
      <c r="N104" t="s">
        <v>98</v>
      </c>
      <c r="O104">
        <v>151554</v>
      </c>
      <c r="P104">
        <v>606216</v>
      </c>
      <c r="Q104">
        <v>16</v>
      </c>
      <c r="R104">
        <v>12.6078027281653</v>
      </c>
      <c r="S104" t="s">
        <v>428</v>
      </c>
      <c r="T104">
        <v>1221</v>
      </c>
      <c r="U104">
        <v>1216.54086694693</v>
      </c>
      <c r="V104">
        <v>71</v>
      </c>
      <c r="W104" t="s">
        <v>14813</v>
      </c>
      <c r="X104">
        <v>72102029</v>
      </c>
      <c r="Y104" t="s">
        <v>96</v>
      </c>
      <c r="Z104" t="s">
        <v>428</v>
      </c>
      <c r="AA104" t="s">
        <v>429</v>
      </c>
      <c r="AB104" t="s">
        <v>724</v>
      </c>
      <c r="AC104" t="s">
        <v>430</v>
      </c>
      <c r="AD104" t="s">
        <v>723</v>
      </c>
      <c r="AE104">
        <v>16</v>
      </c>
      <c r="AF104" t="s">
        <v>14813</v>
      </c>
      <c r="AG104" t="s">
        <v>96</v>
      </c>
      <c r="AH104" t="s">
        <v>118</v>
      </c>
      <c r="AI104" t="str">
        <f>IF(ISNA(VLOOKUP(D104,Listen!J:O,3,0)),"",VLOOKUP(D104,Listen!J:O,3,0))</f>
        <v/>
      </c>
      <c r="AJ104" t="s">
        <v>96</v>
      </c>
      <c r="AK104">
        <v>5</v>
      </c>
      <c r="AL104" t="s">
        <v>96</v>
      </c>
      <c r="AM104" t="s">
        <v>96</v>
      </c>
      <c r="AN104">
        <v>2</v>
      </c>
      <c r="AO104">
        <v>5</v>
      </c>
      <c r="AP104">
        <f t="shared" si="1"/>
        <v>5</v>
      </c>
    </row>
    <row r="105" spans="1:42" x14ac:dyDescent="0.25">
      <c r="A105" t="s">
        <v>11089</v>
      </c>
      <c r="B105">
        <v>12.70711606427</v>
      </c>
      <c r="C105">
        <v>133</v>
      </c>
      <c r="D105" t="s">
        <v>16765</v>
      </c>
      <c r="E105">
        <v>2088</v>
      </c>
      <c r="F105">
        <v>1230.8978305365399</v>
      </c>
      <c r="G105">
        <v>57.511021879656603</v>
      </c>
      <c r="H105" t="s">
        <v>16766</v>
      </c>
      <c r="I105" t="s">
        <v>16767</v>
      </c>
      <c r="J105" t="s">
        <v>43</v>
      </c>
      <c r="K105">
        <v>993394.72629875003</v>
      </c>
      <c r="L105">
        <v>156404.25833583999</v>
      </c>
      <c r="M105" t="s">
        <v>98</v>
      </c>
      <c r="N105" t="s">
        <v>98</v>
      </c>
      <c r="O105">
        <v>993395</v>
      </c>
      <c r="P105">
        <v>3973580</v>
      </c>
      <c r="Q105">
        <v>108</v>
      </c>
      <c r="R105">
        <v>12.73531606427</v>
      </c>
      <c r="S105" t="s">
        <v>11089</v>
      </c>
      <c r="T105">
        <v>2088</v>
      </c>
      <c r="U105">
        <v>1224.8978305365399</v>
      </c>
      <c r="V105">
        <v>57.5</v>
      </c>
      <c r="W105" t="s">
        <v>16768</v>
      </c>
      <c r="X105">
        <v>72102029</v>
      </c>
      <c r="Y105" t="s">
        <v>96</v>
      </c>
      <c r="Z105" t="s">
        <v>11089</v>
      </c>
      <c r="AA105" t="s">
        <v>16769</v>
      </c>
      <c r="AB105" t="s">
        <v>11088</v>
      </c>
      <c r="AC105" t="s">
        <v>13389</v>
      </c>
      <c r="AD105" t="s">
        <v>11087</v>
      </c>
      <c r="AE105">
        <v>108</v>
      </c>
      <c r="AF105" t="s">
        <v>16768</v>
      </c>
      <c r="AG105" t="s">
        <v>96</v>
      </c>
      <c r="AH105" t="s">
        <v>96</v>
      </c>
      <c r="AI105" t="str">
        <f>IF(ISNA(VLOOKUP(D105,Listen!J:O,3,0)),"",VLOOKUP(D105,Listen!J:O,3,0))</f>
        <v/>
      </c>
      <c r="AJ105" t="s">
        <v>96</v>
      </c>
      <c r="AK105">
        <v>5</v>
      </c>
      <c r="AL105">
        <v>4</v>
      </c>
      <c r="AM105">
        <v>3</v>
      </c>
      <c r="AN105">
        <v>2</v>
      </c>
      <c r="AO105">
        <v>5</v>
      </c>
      <c r="AP105">
        <f t="shared" si="1"/>
        <v>5</v>
      </c>
    </row>
    <row r="106" spans="1:42" x14ac:dyDescent="0.25">
      <c r="A106" t="s">
        <v>7451</v>
      </c>
      <c r="B106">
        <v>12.7294882433181</v>
      </c>
      <c r="C106">
        <v>134</v>
      </c>
      <c r="D106" t="s">
        <v>16770</v>
      </c>
      <c r="E106">
        <v>1356</v>
      </c>
      <c r="F106">
        <v>1232.3640574539399</v>
      </c>
      <c r="G106">
        <v>73.409599270369</v>
      </c>
      <c r="H106" t="s">
        <v>16771</v>
      </c>
      <c r="I106" t="s">
        <v>5684</v>
      </c>
      <c r="J106" t="s">
        <v>43</v>
      </c>
      <c r="K106">
        <v>136563.565617049</v>
      </c>
      <c r="L106">
        <v>86008.584844746103</v>
      </c>
      <c r="M106" t="s">
        <v>98</v>
      </c>
      <c r="N106" t="s">
        <v>98</v>
      </c>
      <c r="O106">
        <v>136564</v>
      </c>
      <c r="P106">
        <v>546256</v>
      </c>
      <c r="Q106">
        <v>15</v>
      </c>
      <c r="R106">
        <v>12.7576882433181</v>
      </c>
      <c r="S106" t="s">
        <v>7454</v>
      </c>
      <c r="T106">
        <v>1356</v>
      </c>
      <c r="U106">
        <v>1226.3640574539399</v>
      </c>
      <c r="V106">
        <v>73.400000000000006</v>
      </c>
      <c r="W106" t="s">
        <v>14618</v>
      </c>
      <c r="X106">
        <v>72102029</v>
      </c>
      <c r="Y106" t="s">
        <v>96</v>
      </c>
      <c r="Z106" t="s">
        <v>7454</v>
      </c>
      <c r="AA106" t="s">
        <v>7456</v>
      </c>
      <c r="AB106" t="s">
        <v>7451</v>
      </c>
      <c r="AC106" t="s">
        <v>16772</v>
      </c>
      <c r="AD106" t="s">
        <v>7455</v>
      </c>
      <c r="AE106">
        <v>15</v>
      </c>
      <c r="AF106" t="s">
        <v>14618</v>
      </c>
      <c r="AG106" t="s">
        <v>96</v>
      </c>
      <c r="AH106" t="s">
        <v>96</v>
      </c>
      <c r="AI106" t="str">
        <f>IF(ISNA(VLOOKUP(D106,Listen!J:O,3,0)),"",VLOOKUP(D106,Listen!J:O,3,0))</f>
        <v/>
      </c>
      <c r="AJ106" t="s">
        <v>96</v>
      </c>
      <c r="AK106">
        <v>5</v>
      </c>
      <c r="AL106">
        <v>4</v>
      </c>
      <c r="AM106">
        <v>3</v>
      </c>
      <c r="AN106">
        <v>2</v>
      </c>
      <c r="AO106">
        <v>5</v>
      </c>
      <c r="AP106">
        <f t="shared" si="1"/>
        <v>5</v>
      </c>
    </row>
    <row r="107" spans="1:42" x14ac:dyDescent="0.25">
      <c r="A107" t="s">
        <v>2391</v>
      </c>
      <c r="B107">
        <v>12.7402922666239</v>
      </c>
      <c r="C107">
        <v>70.099998474121094</v>
      </c>
      <c r="D107" t="s">
        <v>16773</v>
      </c>
      <c r="E107">
        <v>624</v>
      </c>
      <c r="F107">
        <v>1233.0721310731101</v>
      </c>
      <c r="G107">
        <v>80.639761277506494</v>
      </c>
      <c r="H107" t="s">
        <v>16774</v>
      </c>
      <c r="I107" t="s">
        <v>90</v>
      </c>
      <c r="J107" t="s">
        <v>43</v>
      </c>
      <c r="K107">
        <v>279321.68450965901</v>
      </c>
      <c r="L107">
        <v>83992.760682839202</v>
      </c>
      <c r="M107" t="s">
        <v>98</v>
      </c>
      <c r="N107" t="s">
        <v>98</v>
      </c>
      <c r="O107">
        <v>279322</v>
      </c>
      <c r="P107">
        <v>1117288</v>
      </c>
      <c r="Q107">
        <v>30</v>
      </c>
      <c r="R107">
        <v>12.7684922666239</v>
      </c>
      <c r="S107" t="s">
        <v>1622</v>
      </c>
      <c r="T107">
        <v>624</v>
      </c>
      <c r="U107">
        <v>1227.0721310731101</v>
      </c>
      <c r="V107">
        <v>80.599999999999994</v>
      </c>
      <c r="W107" t="s">
        <v>14771</v>
      </c>
      <c r="X107">
        <v>72102029</v>
      </c>
      <c r="Y107" t="s">
        <v>96</v>
      </c>
      <c r="Z107" t="s">
        <v>1622</v>
      </c>
      <c r="AA107" t="s">
        <v>2390</v>
      </c>
      <c r="AB107" t="s">
        <v>2391</v>
      </c>
      <c r="AC107" t="s">
        <v>2392</v>
      </c>
      <c r="AD107" t="s">
        <v>2393</v>
      </c>
      <c r="AE107">
        <v>30</v>
      </c>
      <c r="AF107" t="s">
        <v>14771</v>
      </c>
      <c r="AG107" t="s">
        <v>96</v>
      </c>
      <c r="AH107" t="s">
        <v>96</v>
      </c>
      <c r="AI107" t="str">
        <f>IF(ISNA(VLOOKUP(D107,Listen!J:O,3,0)),"",VLOOKUP(D107,Listen!J:O,3,0))</f>
        <v/>
      </c>
      <c r="AJ107" t="s">
        <v>96</v>
      </c>
      <c r="AK107" t="s">
        <v>96</v>
      </c>
      <c r="AL107">
        <v>4</v>
      </c>
      <c r="AM107">
        <v>3</v>
      </c>
      <c r="AN107">
        <v>2</v>
      </c>
      <c r="AO107">
        <v>4</v>
      </c>
      <c r="AP107">
        <f t="shared" si="1"/>
        <v>4</v>
      </c>
    </row>
    <row r="108" spans="1:42" x14ac:dyDescent="0.25">
      <c r="A108" t="s">
        <v>923</v>
      </c>
      <c r="B108">
        <v>12.7804829067379</v>
      </c>
      <c r="C108">
        <v>139</v>
      </c>
      <c r="D108" t="s">
        <v>3949</v>
      </c>
      <c r="E108">
        <v>1239</v>
      </c>
      <c r="F108">
        <v>1235.7061435327901</v>
      </c>
      <c r="G108">
        <v>70.349933019046304</v>
      </c>
      <c r="H108" t="s">
        <v>3950</v>
      </c>
      <c r="I108" t="s">
        <v>505</v>
      </c>
      <c r="J108" t="s">
        <v>3397</v>
      </c>
      <c r="K108">
        <v>424041.65839611599</v>
      </c>
      <c r="L108">
        <v>164791.86343952399</v>
      </c>
      <c r="M108" t="s">
        <v>98</v>
      </c>
      <c r="N108" t="s">
        <v>98</v>
      </c>
      <c r="O108">
        <v>424042</v>
      </c>
      <c r="P108">
        <v>1696168</v>
      </c>
      <c r="Q108">
        <v>46</v>
      </c>
      <c r="R108">
        <v>12.8086829067379</v>
      </c>
      <c r="S108" t="s">
        <v>923</v>
      </c>
      <c r="T108">
        <v>1239</v>
      </c>
      <c r="U108">
        <v>1229.7061435327901</v>
      </c>
      <c r="V108">
        <v>70.3</v>
      </c>
      <c r="W108" t="s">
        <v>14402</v>
      </c>
      <c r="X108">
        <v>72102029</v>
      </c>
      <c r="Y108" t="s">
        <v>96</v>
      </c>
      <c r="Z108" t="s">
        <v>923</v>
      </c>
      <c r="AA108" t="s">
        <v>921</v>
      </c>
      <c r="AB108" t="s">
        <v>924</v>
      </c>
      <c r="AC108" t="s">
        <v>922</v>
      </c>
      <c r="AD108" t="s">
        <v>1422</v>
      </c>
      <c r="AE108">
        <v>46</v>
      </c>
      <c r="AF108" t="s">
        <v>14402</v>
      </c>
      <c r="AG108" t="s">
        <v>96</v>
      </c>
      <c r="AH108" t="s">
        <v>96</v>
      </c>
      <c r="AI108" t="str">
        <f>IF(ISNA(VLOOKUP(D108,Listen!J:O,3,0)),"",VLOOKUP(D108,Listen!J:O,3,0))</f>
        <v/>
      </c>
      <c r="AJ108" t="s">
        <v>96</v>
      </c>
      <c r="AK108">
        <v>5</v>
      </c>
      <c r="AL108" t="s">
        <v>96</v>
      </c>
      <c r="AM108">
        <v>3</v>
      </c>
      <c r="AN108">
        <v>2</v>
      </c>
      <c r="AO108">
        <v>5</v>
      </c>
      <c r="AP108">
        <f t="shared" si="1"/>
        <v>5</v>
      </c>
    </row>
    <row r="109" spans="1:42" x14ac:dyDescent="0.25">
      <c r="A109" t="s">
        <v>1677</v>
      </c>
      <c r="B109">
        <v>12.877168535451901</v>
      </c>
      <c r="C109">
        <v>82.099998474121094</v>
      </c>
      <c r="D109" t="s">
        <v>16775</v>
      </c>
      <c r="E109">
        <v>1352</v>
      </c>
      <c r="F109">
        <v>1242.04272214868</v>
      </c>
      <c r="G109">
        <v>50.4258668005806</v>
      </c>
      <c r="H109" t="s">
        <v>16776</v>
      </c>
      <c r="I109" t="s">
        <v>16777</v>
      </c>
      <c r="J109" t="s">
        <v>43</v>
      </c>
      <c r="K109">
        <v>604642.99439415999</v>
      </c>
      <c r="L109">
        <v>29641.409328220001</v>
      </c>
      <c r="M109" t="s">
        <v>98</v>
      </c>
      <c r="N109" t="s">
        <v>98</v>
      </c>
      <c r="O109">
        <v>604643</v>
      </c>
      <c r="P109">
        <v>2418572</v>
      </c>
      <c r="Q109">
        <v>66</v>
      </c>
      <c r="R109">
        <v>12.905368535451901</v>
      </c>
      <c r="S109" t="s">
        <v>1677</v>
      </c>
      <c r="T109">
        <v>1352</v>
      </c>
      <c r="U109">
        <v>1236.04272214868</v>
      </c>
      <c r="V109">
        <v>50.4</v>
      </c>
      <c r="W109" t="s">
        <v>14528</v>
      </c>
      <c r="X109">
        <v>72102029</v>
      </c>
      <c r="Y109" t="s">
        <v>96</v>
      </c>
      <c r="Z109" t="s">
        <v>1677</v>
      </c>
      <c r="AA109" t="s">
        <v>1675</v>
      </c>
      <c r="AB109" t="s">
        <v>1678</v>
      </c>
      <c r="AC109" t="s">
        <v>1676</v>
      </c>
      <c r="AD109" t="s">
        <v>11092</v>
      </c>
      <c r="AE109">
        <v>66</v>
      </c>
      <c r="AF109" t="s">
        <v>14528</v>
      </c>
      <c r="AG109" t="s">
        <v>96</v>
      </c>
      <c r="AH109" t="s">
        <v>96</v>
      </c>
      <c r="AI109" t="str">
        <f>IF(ISNA(VLOOKUP(D109,Listen!J:O,3,0)),"",VLOOKUP(D109,Listen!J:O,3,0))</f>
        <v/>
      </c>
      <c r="AJ109" t="s">
        <v>96</v>
      </c>
      <c r="AK109">
        <v>5</v>
      </c>
      <c r="AL109">
        <v>4</v>
      </c>
      <c r="AM109">
        <v>3</v>
      </c>
      <c r="AN109">
        <v>2</v>
      </c>
      <c r="AO109">
        <v>5</v>
      </c>
      <c r="AP109">
        <f t="shared" si="1"/>
        <v>5</v>
      </c>
    </row>
    <row r="110" spans="1:42" x14ac:dyDescent="0.25">
      <c r="A110" t="s">
        <v>16778</v>
      </c>
      <c r="B110">
        <v>12.9250960136847</v>
      </c>
      <c r="C110">
        <v>69.099998474121094</v>
      </c>
      <c r="D110" t="s">
        <v>16779</v>
      </c>
      <c r="E110">
        <v>1138</v>
      </c>
      <c r="F110">
        <v>1245.1837911754101</v>
      </c>
      <c r="G110">
        <v>56.809138097523601</v>
      </c>
      <c r="H110" t="s">
        <v>16780</v>
      </c>
      <c r="I110" t="s">
        <v>8231</v>
      </c>
      <c r="J110" t="s">
        <v>43</v>
      </c>
      <c r="K110">
        <v>83100.539780231993</v>
      </c>
      <c r="L110">
        <v>11010.771869140401</v>
      </c>
      <c r="M110" t="s">
        <v>98</v>
      </c>
      <c r="N110" t="s">
        <v>98</v>
      </c>
      <c r="O110">
        <v>83101</v>
      </c>
      <c r="P110">
        <v>332404</v>
      </c>
      <c r="Q110">
        <v>9</v>
      </c>
      <c r="R110">
        <v>12.9532960136847</v>
      </c>
      <c r="S110" t="s">
        <v>16781</v>
      </c>
      <c r="T110">
        <v>1138</v>
      </c>
      <c r="U110">
        <v>1239.1837911754101</v>
      </c>
      <c r="V110">
        <v>56.8</v>
      </c>
      <c r="W110" t="s">
        <v>16782</v>
      </c>
      <c r="X110">
        <v>72102029</v>
      </c>
      <c r="Y110" t="s">
        <v>96</v>
      </c>
      <c r="Z110" t="s">
        <v>16781</v>
      </c>
      <c r="AA110" t="s">
        <v>3244</v>
      </c>
      <c r="AB110" t="s">
        <v>16778</v>
      </c>
      <c r="AC110" t="s">
        <v>3245</v>
      </c>
      <c r="AD110" t="s">
        <v>3243</v>
      </c>
      <c r="AE110">
        <v>9</v>
      </c>
      <c r="AF110" t="s">
        <v>16782</v>
      </c>
      <c r="AG110" t="s">
        <v>96</v>
      </c>
      <c r="AH110" t="s">
        <v>96</v>
      </c>
      <c r="AI110" t="str">
        <f>IF(ISNA(VLOOKUP(D110,Listen!J:O,3,0)),"",VLOOKUP(D110,Listen!J:O,3,0))</f>
        <v/>
      </c>
      <c r="AJ110" t="s">
        <v>96</v>
      </c>
      <c r="AK110">
        <v>5</v>
      </c>
      <c r="AL110">
        <v>4</v>
      </c>
      <c r="AM110">
        <v>3</v>
      </c>
      <c r="AN110">
        <v>2</v>
      </c>
      <c r="AO110">
        <v>5</v>
      </c>
      <c r="AP110">
        <f t="shared" si="1"/>
        <v>5</v>
      </c>
    </row>
    <row r="111" spans="1:42" x14ac:dyDescent="0.25">
      <c r="A111" t="s">
        <v>5364</v>
      </c>
      <c r="B111">
        <v>12.9367931481074</v>
      </c>
      <c r="C111">
        <v>105</v>
      </c>
      <c r="D111" t="s">
        <v>16783</v>
      </c>
      <c r="E111">
        <v>1957</v>
      </c>
      <c r="F111">
        <v>1245.9503974729</v>
      </c>
      <c r="G111">
        <v>65.076488971192703</v>
      </c>
      <c r="H111" t="s">
        <v>16784</v>
      </c>
      <c r="I111" t="s">
        <v>2016</v>
      </c>
      <c r="J111" t="s">
        <v>43</v>
      </c>
      <c r="K111">
        <v>30061.6325568787</v>
      </c>
      <c r="L111">
        <v>7003.0877595123602</v>
      </c>
      <c r="M111" t="s">
        <v>98</v>
      </c>
      <c r="N111" t="s">
        <v>98</v>
      </c>
      <c r="O111">
        <v>30062</v>
      </c>
      <c r="P111">
        <v>120248</v>
      </c>
      <c r="Q111">
        <v>3</v>
      </c>
      <c r="R111">
        <v>12.9649931481074</v>
      </c>
      <c r="S111" t="s">
        <v>5362</v>
      </c>
      <c r="T111">
        <v>1957</v>
      </c>
      <c r="U111">
        <v>1239.9503974729</v>
      </c>
      <c r="V111">
        <v>65.099999999999994</v>
      </c>
      <c r="W111" t="s">
        <v>16785</v>
      </c>
      <c r="X111">
        <v>72102029</v>
      </c>
      <c r="Y111" t="s">
        <v>96</v>
      </c>
      <c r="Z111" t="s">
        <v>5362</v>
      </c>
      <c r="AA111" t="s">
        <v>5363</v>
      </c>
      <c r="AB111" t="s">
        <v>5364</v>
      </c>
      <c r="AC111" t="s">
        <v>5365</v>
      </c>
      <c r="AD111" t="s">
        <v>5366</v>
      </c>
      <c r="AE111">
        <v>3</v>
      </c>
      <c r="AF111" t="s">
        <v>16785</v>
      </c>
      <c r="AG111" t="s">
        <v>96</v>
      </c>
      <c r="AH111" t="s">
        <v>96</v>
      </c>
      <c r="AI111" t="str">
        <f>IF(ISNA(VLOOKUP(D111,Listen!J:O,3,0)),"",VLOOKUP(D111,Listen!J:O,3,0))</f>
        <v/>
      </c>
      <c r="AJ111" t="s">
        <v>96</v>
      </c>
      <c r="AK111">
        <v>5</v>
      </c>
      <c r="AL111">
        <v>4</v>
      </c>
      <c r="AM111">
        <v>3</v>
      </c>
      <c r="AN111">
        <v>2</v>
      </c>
      <c r="AO111">
        <v>5</v>
      </c>
      <c r="AP111">
        <f t="shared" si="1"/>
        <v>5</v>
      </c>
    </row>
    <row r="112" spans="1:42" x14ac:dyDescent="0.25">
      <c r="A112" t="s">
        <v>16778</v>
      </c>
      <c r="B112">
        <v>12.936817232348201</v>
      </c>
      <c r="C112">
        <v>69</v>
      </c>
      <c r="D112" t="s">
        <v>16786</v>
      </c>
      <c r="E112">
        <v>2087</v>
      </c>
      <c r="F112">
        <v>1245.9519759048501</v>
      </c>
      <c r="G112">
        <v>50.618977171930098</v>
      </c>
      <c r="H112" t="s">
        <v>16787</v>
      </c>
      <c r="I112" t="s">
        <v>16788</v>
      </c>
      <c r="J112" t="s">
        <v>43</v>
      </c>
      <c r="K112">
        <v>125777.99631515999</v>
      </c>
      <c r="L112">
        <v>11010.771869140401</v>
      </c>
      <c r="M112" t="s">
        <v>98</v>
      </c>
      <c r="N112" t="s">
        <v>98</v>
      </c>
      <c r="O112">
        <v>125778</v>
      </c>
      <c r="P112">
        <v>503112</v>
      </c>
      <c r="Q112">
        <v>14</v>
      </c>
      <c r="R112">
        <v>12.965017232348201</v>
      </c>
      <c r="S112" t="s">
        <v>16781</v>
      </c>
      <c r="T112">
        <v>2087</v>
      </c>
      <c r="U112">
        <v>1239.9519759048501</v>
      </c>
      <c r="V112">
        <v>50.6</v>
      </c>
      <c r="W112" t="s">
        <v>16789</v>
      </c>
      <c r="X112">
        <v>72102029</v>
      </c>
      <c r="Y112" t="s">
        <v>96</v>
      </c>
      <c r="Z112" t="s">
        <v>16781</v>
      </c>
      <c r="AA112" t="s">
        <v>3244</v>
      </c>
      <c r="AB112" t="s">
        <v>16778</v>
      </c>
      <c r="AC112" t="s">
        <v>3245</v>
      </c>
      <c r="AD112" t="s">
        <v>3243</v>
      </c>
      <c r="AE112">
        <v>14</v>
      </c>
      <c r="AF112" t="s">
        <v>16789</v>
      </c>
      <c r="AG112" t="s">
        <v>96</v>
      </c>
      <c r="AH112" t="s">
        <v>96</v>
      </c>
      <c r="AI112" t="str">
        <f>IF(ISNA(VLOOKUP(D112,Listen!J:O,3,0)),"",VLOOKUP(D112,Listen!J:O,3,0))</f>
        <v/>
      </c>
      <c r="AJ112" t="s">
        <v>96</v>
      </c>
      <c r="AK112">
        <v>5</v>
      </c>
      <c r="AL112">
        <v>4</v>
      </c>
      <c r="AM112">
        <v>3</v>
      </c>
      <c r="AN112">
        <v>2</v>
      </c>
      <c r="AO112">
        <v>5</v>
      </c>
      <c r="AP112">
        <f t="shared" si="1"/>
        <v>5</v>
      </c>
    </row>
    <row r="113" spans="1:42" x14ac:dyDescent="0.25">
      <c r="A113" t="s">
        <v>1675</v>
      </c>
      <c r="B113">
        <v>12.998910452768801</v>
      </c>
      <c r="C113">
        <v>82.099998474121094</v>
      </c>
      <c r="D113" t="s">
        <v>16790</v>
      </c>
      <c r="E113">
        <v>1246</v>
      </c>
      <c r="F113">
        <v>1250.02143873962</v>
      </c>
      <c r="G113">
        <v>62.445786708717002</v>
      </c>
      <c r="H113" t="s">
        <v>16791</v>
      </c>
      <c r="I113" t="s">
        <v>1275</v>
      </c>
      <c r="J113" t="s">
        <v>3397</v>
      </c>
      <c r="K113">
        <v>241501.36825783999</v>
      </c>
      <c r="L113">
        <v>27554.886229482101</v>
      </c>
      <c r="M113" t="s">
        <v>98</v>
      </c>
      <c r="N113" t="s">
        <v>98</v>
      </c>
      <c r="O113">
        <v>241501</v>
      </c>
      <c r="P113">
        <v>966004</v>
      </c>
      <c r="Q113">
        <v>26</v>
      </c>
      <c r="R113">
        <v>13.027110452768801</v>
      </c>
      <c r="S113" t="s">
        <v>1675</v>
      </c>
      <c r="T113">
        <v>1246</v>
      </c>
      <c r="U113">
        <v>1244.02143873962</v>
      </c>
      <c r="V113">
        <v>62.4</v>
      </c>
      <c r="W113" t="s">
        <v>16792</v>
      </c>
      <c r="X113">
        <v>72102029</v>
      </c>
      <c r="Y113" t="s">
        <v>96</v>
      </c>
      <c r="Z113" t="s">
        <v>1675</v>
      </c>
      <c r="AA113" t="s">
        <v>1676</v>
      </c>
      <c r="AB113" t="s">
        <v>1677</v>
      </c>
      <c r="AC113" t="s">
        <v>16793</v>
      </c>
      <c r="AD113" t="s">
        <v>1678</v>
      </c>
      <c r="AE113">
        <v>26</v>
      </c>
      <c r="AF113" t="s">
        <v>16792</v>
      </c>
      <c r="AG113" t="s">
        <v>96</v>
      </c>
      <c r="AH113" t="s">
        <v>96</v>
      </c>
      <c r="AI113" t="str">
        <f>IF(ISNA(VLOOKUP(D113,Listen!J:O,3,0)),"",VLOOKUP(D113,Listen!J:O,3,0))</f>
        <v/>
      </c>
      <c r="AJ113" t="s">
        <v>96</v>
      </c>
      <c r="AK113">
        <v>5</v>
      </c>
      <c r="AL113" t="s">
        <v>96</v>
      </c>
      <c r="AM113">
        <v>3</v>
      </c>
      <c r="AN113">
        <v>2</v>
      </c>
      <c r="AO113">
        <v>5</v>
      </c>
      <c r="AP113">
        <f t="shared" si="1"/>
        <v>5</v>
      </c>
    </row>
    <row r="114" spans="1:42" x14ac:dyDescent="0.25">
      <c r="A114" t="s">
        <v>6488</v>
      </c>
      <c r="B114">
        <v>13.0102643959424</v>
      </c>
      <c r="C114">
        <v>154</v>
      </c>
      <c r="D114" t="s">
        <v>16794</v>
      </c>
      <c r="E114">
        <v>1404</v>
      </c>
      <c r="F114">
        <v>1250.76555298366</v>
      </c>
      <c r="G114">
        <v>63.200370784259803</v>
      </c>
      <c r="H114" t="s">
        <v>16795</v>
      </c>
      <c r="I114" t="s">
        <v>16796</v>
      </c>
      <c r="J114" t="s">
        <v>43</v>
      </c>
      <c r="K114">
        <v>212381.243623249</v>
      </c>
      <c r="L114">
        <v>19136.088642242601</v>
      </c>
      <c r="M114" t="s">
        <v>98</v>
      </c>
      <c r="N114" t="s">
        <v>98</v>
      </c>
      <c r="O114">
        <v>212381</v>
      </c>
      <c r="P114">
        <v>849524</v>
      </c>
      <c r="Q114">
        <v>23</v>
      </c>
      <c r="R114">
        <v>13.0384643959424</v>
      </c>
      <c r="S114" t="s">
        <v>6488</v>
      </c>
      <c r="T114">
        <v>1404</v>
      </c>
      <c r="U114">
        <v>1244.76555298366</v>
      </c>
      <c r="V114">
        <v>63.2</v>
      </c>
      <c r="W114" t="s">
        <v>16797</v>
      </c>
      <c r="X114">
        <v>72102029</v>
      </c>
      <c r="Y114" t="s">
        <v>96</v>
      </c>
      <c r="Z114" t="s">
        <v>6488</v>
      </c>
      <c r="AA114" t="s">
        <v>6489</v>
      </c>
      <c r="AB114" t="s">
        <v>6490</v>
      </c>
      <c r="AC114" t="s">
        <v>6491</v>
      </c>
      <c r="AD114" t="s">
        <v>6492</v>
      </c>
      <c r="AE114">
        <v>23</v>
      </c>
      <c r="AF114" t="s">
        <v>16797</v>
      </c>
      <c r="AG114" t="s">
        <v>96</v>
      </c>
      <c r="AH114" t="s">
        <v>96</v>
      </c>
      <c r="AI114" t="str">
        <f>IF(ISNA(VLOOKUP(D114,Listen!J:O,3,0)),"",VLOOKUP(D114,Listen!J:O,3,0))</f>
        <v/>
      </c>
      <c r="AJ114" t="s">
        <v>96</v>
      </c>
      <c r="AK114">
        <v>5</v>
      </c>
      <c r="AL114">
        <v>4</v>
      </c>
      <c r="AM114">
        <v>3</v>
      </c>
      <c r="AN114">
        <v>2</v>
      </c>
      <c r="AO114">
        <v>5</v>
      </c>
      <c r="AP114">
        <f t="shared" si="1"/>
        <v>5</v>
      </c>
    </row>
    <row r="115" spans="1:42" x14ac:dyDescent="0.25">
      <c r="A115" t="s">
        <v>5367</v>
      </c>
      <c r="B115">
        <v>13.0169579961181</v>
      </c>
      <c r="C115">
        <v>94</v>
      </c>
      <c r="D115" t="s">
        <v>16798</v>
      </c>
      <c r="E115">
        <v>1311</v>
      </c>
      <c r="F115">
        <v>1251.20423786683</v>
      </c>
      <c r="G115">
        <v>57.5265413007861</v>
      </c>
      <c r="H115" t="s">
        <v>16799</v>
      </c>
      <c r="I115" t="s">
        <v>82</v>
      </c>
      <c r="J115" t="s">
        <v>43</v>
      </c>
      <c r="K115">
        <v>249359.27718495001</v>
      </c>
      <c r="L115">
        <v>98224.844357547699</v>
      </c>
      <c r="M115" t="s">
        <v>98</v>
      </c>
      <c r="N115" t="s">
        <v>98</v>
      </c>
      <c r="O115">
        <v>249359</v>
      </c>
      <c r="P115">
        <v>997436</v>
      </c>
      <c r="Q115">
        <v>27</v>
      </c>
      <c r="R115">
        <v>13.0451579961181</v>
      </c>
      <c r="S115" t="s">
        <v>5367</v>
      </c>
      <c r="T115">
        <v>1311</v>
      </c>
      <c r="U115">
        <v>1245.20423786683</v>
      </c>
      <c r="V115">
        <v>57.5</v>
      </c>
      <c r="W115" t="s">
        <v>16800</v>
      </c>
      <c r="X115">
        <v>72102029</v>
      </c>
      <c r="Y115" t="s">
        <v>96</v>
      </c>
      <c r="Z115" t="s">
        <v>5367</v>
      </c>
      <c r="AA115" t="s">
        <v>5370</v>
      </c>
      <c r="AB115" t="s">
        <v>5371</v>
      </c>
      <c r="AC115" t="s">
        <v>5372</v>
      </c>
      <c r="AD115" t="s">
        <v>3468</v>
      </c>
      <c r="AE115">
        <v>27</v>
      </c>
      <c r="AF115" t="s">
        <v>16800</v>
      </c>
      <c r="AG115" t="s">
        <v>96</v>
      </c>
      <c r="AH115" t="s">
        <v>96</v>
      </c>
      <c r="AI115" t="str">
        <f>IF(ISNA(VLOOKUP(D115,Listen!J:O,3,0)),"",VLOOKUP(D115,Listen!J:O,3,0))</f>
        <v/>
      </c>
      <c r="AJ115" t="s">
        <v>96</v>
      </c>
      <c r="AK115">
        <v>5</v>
      </c>
      <c r="AL115" t="s">
        <v>96</v>
      </c>
      <c r="AM115">
        <v>3</v>
      </c>
      <c r="AN115">
        <v>2</v>
      </c>
      <c r="AO115">
        <v>5</v>
      </c>
      <c r="AP115">
        <f t="shared" si="1"/>
        <v>5</v>
      </c>
    </row>
    <row r="116" spans="1:42" x14ac:dyDescent="0.25">
      <c r="A116" t="s">
        <v>4285</v>
      </c>
      <c r="B116">
        <v>13.0496782875201</v>
      </c>
      <c r="C116">
        <v>97</v>
      </c>
      <c r="D116" t="s">
        <v>16801</v>
      </c>
      <c r="E116">
        <v>2099</v>
      </c>
      <c r="F116">
        <v>1253.34865893086</v>
      </c>
      <c r="G116">
        <v>56.607163423979898</v>
      </c>
      <c r="H116" t="s">
        <v>16802</v>
      </c>
      <c r="I116" t="s">
        <v>16803</v>
      </c>
      <c r="J116" t="s">
        <v>43</v>
      </c>
      <c r="K116">
        <v>16402.6657712294</v>
      </c>
      <c r="L116">
        <v>13589.844603952701</v>
      </c>
      <c r="M116" t="s">
        <v>98</v>
      </c>
      <c r="N116" t="s">
        <v>98</v>
      </c>
      <c r="O116">
        <v>16403</v>
      </c>
      <c r="P116">
        <v>65612</v>
      </c>
      <c r="Q116">
        <v>2</v>
      </c>
      <c r="R116">
        <v>13.0778782875201</v>
      </c>
      <c r="S116" t="s">
        <v>4283</v>
      </c>
      <c r="T116">
        <v>2099</v>
      </c>
      <c r="U116">
        <v>1247.34865893086</v>
      </c>
      <c r="V116">
        <v>56.6</v>
      </c>
      <c r="W116" t="s">
        <v>16804</v>
      </c>
      <c r="X116">
        <v>72102029</v>
      </c>
      <c r="Y116" t="s">
        <v>96</v>
      </c>
      <c r="Z116" t="s">
        <v>4283</v>
      </c>
      <c r="AA116" t="s">
        <v>4284</v>
      </c>
      <c r="AB116" t="s">
        <v>4285</v>
      </c>
      <c r="AC116" t="s">
        <v>3246</v>
      </c>
      <c r="AD116" t="s">
        <v>4286</v>
      </c>
      <c r="AE116">
        <v>2</v>
      </c>
      <c r="AF116" t="s">
        <v>16804</v>
      </c>
      <c r="AG116" t="s">
        <v>96</v>
      </c>
      <c r="AH116" t="s">
        <v>96</v>
      </c>
      <c r="AI116" t="str">
        <f>IF(ISNA(VLOOKUP(D116,Listen!J:O,3,0)),"",VLOOKUP(D116,Listen!J:O,3,0))</f>
        <v/>
      </c>
      <c r="AJ116" t="s">
        <v>96</v>
      </c>
      <c r="AK116">
        <v>5</v>
      </c>
      <c r="AL116">
        <v>4</v>
      </c>
      <c r="AM116">
        <v>3</v>
      </c>
      <c r="AN116">
        <v>2</v>
      </c>
      <c r="AO116">
        <v>5</v>
      </c>
      <c r="AP116">
        <f t="shared" si="1"/>
        <v>5</v>
      </c>
    </row>
    <row r="117" spans="1:42" x14ac:dyDescent="0.25">
      <c r="A117" t="s">
        <v>161</v>
      </c>
      <c r="B117">
        <v>13.0877756900205</v>
      </c>
      <c r="C117">
        <v>57.099998474121101</v>
      </c>
      <c r="D117" t="s">
        <v>16805</v>
      </c>
      <c r="E117">
        <v>1595</v>
      </c>
      <c r="F117">
        <v>1255.845484873</v>
      </c>
      <c r="G117">
        <v>50.275961573412197</v>
      </c>
      <c r="H117" t="s">
        <v>16806</v>
      </c>
      <c r="I117" t="s">
        <v>16807</v>
      </c>
      <c r="J117" t="s">
        <v>43</v>
      </c>
      <c r="K117">
        <v>100996.834822836</v>
      </c>
      <c r="L117">
        <v>28505.1001360101</v>
      </c>
      <c r="M117">
        <v>214823.34494735801</v>
      </c>
      <c r="N117">
        <v>214823.34494735801</v>
      </c>
      <c r="O117">
        <v>0</v>
      </c>
      <c r="P117">
        <v>0</v>
      </c>
      <c r="Q117">
        <v>0</v>
      </c>
      <c r="R117">
        <v>13.1159756900205</v>
      </c>
      <c r="S117" t="s">
        <v>161</v>
      </c>
      <c r="T117">
        <v>1595</v>
      </c>
      <c r="U117">
        <v>1249.845484873</v>
      </c>
      <c r="V117">
        <v>50.3</v>
      </c>
      <c r="W117" t="s">
        <v>14927</v>
      </c>
      <c r="X117">
        <v>72102029</v>
      </c>
      <c r="Y117" t="s">
        <v>96</v>
      </c>
      <c r="Z117" t="s">
        <v>161</v>
      </c>
      <c r="AA117" t="s">
        <v>162</v>
      </c>
      <c r="AB117" t="s">
        <v>2970</v>
      </c>
      <c r="AC117" t="s">
        <v>788</v>
      </c>
      <c r="AD117" t="s">
        <v>2967</v>
      </c>
      <c r="AE117">
        <v>0</v>
      </c>
      <c r="AF117" t="s">
        <v>14927</v>
      </c>
      <c r="AG117" t="s">
        <v>96</v>
      </c>
      <c r="AH117" t="s">
        <v>96</v>
      </c>
      <c r="AI117" t="str">
        <f>IF(ISNA(VLOOKUP(D117,Listen!J:O,3,0)),"",VLOOKUP(D117,Listen!J:O,3,0))</f>
        <v/>
      </c>
      <c r="AJ117">
        <v>6</v>
      </c>
      <c r="AK117">
        <v>5</v>
      </c>
      <c r="AL117">
        <v>4</v>
      </c>
      <c r="AM117">
        <v>3</v>
      </c>
      <c r="AN117">
        <v>2</v>
      </c>
      <c r="AO117">
        <v>6</v>
      </c>
      <c r="AP117">
        <f t="shared" si="1"/>
        <v>6</v>
      </c>
    </row>
    <row r="118" spans="1:42" x14ac:dyDescent="0.25">
      <c r="A118" t="s">
        <v>2398</v>
      </c>
      <c r="B118">
        <v>13.0939664771167</v>
      </c>
      <c r="C118">
        <v>113</v>
      </c>
      <c r="D118" t="s">
        <v>16808</v>
      </c>
      <c r="E118">
        <v>1219</v>
      </c>
      <c r="F118">
        <v>1256.25121641398</v>
      </c>
      <c r="G118">
        <v>78.493812197486804</v>
      </c>
      <c r="H118" t="s">
        <v>16809</v>
      </c>
      <c r="I118" t="s">
        <v>16810</v>
      </c>
      <c r="J118" t="s">
        <v>43</v>
      </c>
      <c r="K118">
        <v>287309.65658754902</v>
      </c>
      <c r="L118">
        <v>102674.865685679</v>
      </c>
      <c r="M118" t="s">
        <v>98</v>
      </c>
      <c r="N118" t="s">
        <v>98</v>
      </c>
      <c r="O118">
        <v>287310</v>
      </c>
      <c r="P118">
        <v>1149240</v>
      </c>
      <c r="Q118">
        <v>31</v>
      </c>
      <c r="R118">
        <v>13.1221664771167</v>
      </c>
      <c r="S118" t="s">
        <v>2398</v>
      </c>
      <c r="T118">
        <v>1219</v>
      </c>
      <c r="U118">
        <v>1250.25121641398</v>
      </c>
      <c r="V118">
        <v>78.5</v>
      </c>
      <c r="W118" t="s">
        <v>14389</v>
      </c>
      <c r="X118">
        <v>72102029</v>
      </c>
      <c r="Y118" t="s">
        <v>96</v>
      </c>
      <c r="Z118" t="s">
        <v>2398</v>
      </c>
      <c r="AA118" t="s">
        <v>2399</v>
      </c>
      <c r="AB118" t="s">
        <v>2397</v>
      </c>
      <c r="AC118" t="s">
        <v>2408</v>
      </c>
      <c r="AD118" t="s">
        <v>1423</v>
      </c>
      <c r="AE118">
        <v>31</v>
      </c>
      <c r="AF118" t="s">
        <v>14389</v>
      </c>
      <c r="AG118" t="s">
        <v>96</v>
      </c>
      <c r="AH118" t="s">
        <v>96</v>
      </c>
      <c r="AI118" t="str">
        <f>IF(ISNA(VLOOKUP(D118,Listen!J:O,3,0)),"",VLOOKUP(D118,Listen!J:O,3,0))</f>
        <v/>
      </c>
      <c r="AJ118" t="s">
        <v>96</v>
      </c>
      <c r="AK118">
        <v>5</v>
      </c>
      <c r="AL118" t="s">
        <v>96</v>
      </c>
      <c r="AM118">
        <v>3</v>
      </c>
      <c r="AN118">
        <v>2</v>
      </c>
      <c r="AO118">
        <v>5</v>
      </c>
      <c r="AP118">
        <f t="shared" si="1"/>
        <v>5</v>
      </c>
    </row>
    <row r="119" spans="1:42" x14ac:dyDescent="0.25">
      <c r="A119" t="s">
        <v>2400</v>
      </c>
      <c r="B119">
        <v>13.115544437610801</v>
      </c>
      <c r="C119">
        <v>85</v>
      </c>
      <c r="D119" t="s">
        <v>16811</v>
      </c>
      <c r="F119">
        <v>1257.66539186963</v>
      </c>
      <c r="G119">
        <v>56.056127758696199</v>
      </c>
      <c r="H119" t="s">
        <v>16812</v>
      </c>
      <c r="I119" t="s">
        <v>16813</v>
      </c>
      <c r="J119" t="s">
        <v>3397</v>
      </c>
      <c r="K119">
        <v>94364.979258646606</v>
      </c>
      <c r="L119">
        <v>26242.316967856001</v>
      </c>
      <c r="M119">
        <v>39995.470629531701</v>
      </c>
      <c r="N119">
        <v>39995.470629531701</v>
      </c>
      <c r="O119">
        <v>54370</v>
      </c>
      <c r="P119">
        <v>217480</v>
      </c>
      <c r="Q119">
        <v>6</v>
      </c>
      <c r="R119">
        <v>13.143744437610801</v>
      </c>
      <c r="S119" t="s">
        <v>2400</v>
      </c>
      <c r="T119" t="s">
        <v>96</v>
      </c>
      <c r="U119">
        <v>1251.66539186963</v>
      </c>
      <c r="V119">
        <v>56.1</v>
      </c>
      <c r="W119" t="s">
        <v>16814</v>
      </c>
      <c r="X119">
        <v>72102029</v>
      </c>
      <c r="Y119" t="s">
        <v>96</v>
      </c>
      <c r="Z119" t="s">
        <v>2400</v>
      </c>
      <c r="AA119" t="s">
        <v>2401</v>
      </c>
      <c r="AB119" t="s">
        <v>2402</v>
      </c>
      <c r="AC119" t="s">
        <v>2403</v>
      </c>
      <c r="AD119" t="s">
        <v>2404</v>
      </c>
      <c r="AE119">
        <v>6</v>
      </c>
      <c r="AF119" t="s">
        <v>16814</v>
      </c>
      <c r="AG119" t="s">
        <v>96</v>
      </c>
      <c r="AH119" t="s">
        <v>96</v>
      </c>
      <c r="AI119" t="str">
        <f>IF(ISNA(VLOOKUP(D119,Listen!J:O,3,0)),"",VLOOKUP(D119,Listen!J:O,3,0))</f>
        <v/>
      </c>
      <c r="AJ119" t="s">
        <v>96</v>
      </c>
      <c r="AK119">
        <v>5</v>
      </c>
      <c r="AL119" t="s">
        <v>96</v>
      </c>
      <c r="AM119">
        <v>3</v>
      </c>
      <c r="AN119">
        <v>2</v>
      </c>
      <c r="AO119">
        <v>5</v>
      </c>
      <c r="AP119">
        <f t="shared" si="1"/>
        <v>5</v>
      </c>
    </row>
    <row r="120" spans="1:42" x14ac:dyDescent="0.25">
      <c r="A120" t="s">
        <v>2695</v>
      </c>
      <c r="B120">
        <v>13.1719492857791</v>
      </c>
      <c r="C120">
        <v>84.099998474121094</v>
      </c>
      <c r="D120" t="s">
        <v>16815</v>
      </c>
      <c r="E120">
        <v>1118</v>
      </c>
      <c r="F120">
        <v>1261.36205040606</v>
      </c>
      <c r="G120">
        <v>63.300682801903697</v>
      </c>
      <c r="H120" t="s">
        <v>16816</v>
      </c>
      <c r="I120" t="s">
        <v>350</v>
      </c>
      <c r="J120" t="s">
        <v>43</v>
      </c>
      <c r="K120">
        <v>720598.78270358802</v>
      </c>
      <c r="L120">
        <v>38459.388558061299</v>
      </c>
      <c r="M120" t="s">
        <v>98</v>
      </c>
      <c r="N120" t="s">
        <v>98</v>
      </c>
      <c r="O120">
        <v>720599</v>
      </c>
      <c r="P120">
        <v>2882396</v>
      </c>
      <c r="Q120">
        <v>78</v>
      </c>
      <c r="R120">
        <v>13.2001492857791</v>
      </c>
      <c r="S120" t="s">
        <v>2695</v>
      </c>
      <c r="T120">
        <v>1118</v>
      </c>
      <c r="U120">
        <v>1255.36205040606</v>
      </c>
      <c r="V120">
        <v>63.3</v>
      </c>
      <c r="W120" t="s">
        <v>14421</v>
      </c>
      <c r="X120">
        <v>72102029</v>
      </c>
      <c r="Y120" t="s">
        <v>96</v>
      </c>
      <c r="Z120" t="s">
        <v>2695</v>
      </c>
      <c r="AA120" t="s">
        <v>2696</v>
      </c>
      <c r="AB120" t="s">
        <v>2697</v>
      </c>
      <c r="AC120" t="s">
        <v>2698</v>
      </c>
      <c r="AD120" t="s">
        <v>2699</v>
      </c>
      <c r="AE120">
        <v>78</v>
      </c>
      <c r="AF120" t="s">
        <v>14421</v>
      </c>
      <c r="AG120" t="s">
        <v>96</v>
      </c>
      <c r="AH120" t="s">
        <v>96</v>
      </c>
      <c r="AI120" t="str">
        <f>IF(ISNA(VLOOKUP(D120,Listen!J:O,3,0)),"",VLOOKUP(D120,Listen!J:O,3,0))</f>
        <v/>
      </c>
      <c r="AJ120" t="s">
        <v>96</v>
      </c>
      <c r="AK120">
        <v>5</v>
      </c>
      <c r="AL120">
        <v>4</v>
      </c>
      <c r="AM120">
        <v>3</v>
      </c>
      <c r="AN120">
        <v>2</v>
      </c>
      <c r="AO120">
        <v>5</v>
      </c>
      <c r="AP120">
        <f t="shared" si="1"/>
        <v>5</v>
      </c>
    </row>
    <row r="121" spans="1:42" x14ac:dyDescent="0.25">
      <c r="A121" t="s">
        <v>163</v>
      </c>
      <c r="B121">
        <v>13.192263584796301</v>
      </c>
      <c r="C121">
        <v>71.099998474121094</v>
      </c>
      <c r="D121" t="s">
        <v>9145</v>
      </c>
      <c r="E121">
        <v>1121</v>
      </c>
      <c r="F121">
        <v>1262.6934080696601</v>
      </c>
      <c r="G121">
        <v>73.745399328220202</v>
      </c>
      <c r="H121" t="s">
        <v>9146</v>
      </c>
      <c r="I121" t="s">
        <v>49</v>
      </c>
      <c r="J121" t="s">
        <v>43</v>
      </c>
      <c r="K121">
        <v>140787.408029874</v>
      </c>
      <c r="L121">
        <v>19984.964399758301</v>
      </c>
      <c r="M121">
        <v>83148.781760040001</v>
      </c>
      <c r="N121">
        <v>83148.781760040001</v>
      </c>
      <c r="O121">
        <v>57639</v>
      </c>
      <c r="P121">
        <v>230556</v>
      </c>
      <c r="Q121">
        <v>6</v>
      </c>
      <c r="R121">
        <v>13.220463584796301</v>
      </c>
      <c r="S121" t="s">
        <v>163</v>
      </c>
      <c r="T121">
        <v>1121</v>
      </c>
      <c r="U121">
        <v>1256.6934080696601</v>
      </c>
      <c r="V121">
        <v>73.7</v>
      </c>
      <c r="W121" t="s">
        <v>14929</v>
      </c>
      <c r="X121">
        <v>72102029</v>
      </c>
      <c r="Y121" t="s">
        <v>96</v>
      </c>
      <c r="Z121" t="s">
        <v>163</v>
      </c>
      <c r="AA121" t="s">
        <v>164</v>
      </c>
      <c r="AB121" t="s">
        <v>2971</v>
      </c>
      <c r="AC121" t="s">
        <v>165</v>
      </c>
      <c r="AD121" t="s">
        <v>2969</v>
      </c>
      <c r="AE121">
        <v>6</v>
      </c>
      <c r="AF121" t="s">
        <v>14929</v>
      </c>
      <c r="AG121" t="s">
        <v>96</v>
      </c>
      <c r="AH121" t="s">
        <v>96</v>
      </c>
      <c r="AI121" t="str">
        <f>IF(ISNA(VLOOKUP(D121,Listen!J:O,3,0)),"",VLOOKUP(D121,Listen!J:O,3,0))</f>
        <v/>
      </c>
      <c r="AJ121" t="s">
        <v>96</v>
      </c>
      <c r="AK121">
        <v>5</v>
      </c>
      <c r="AL121">
        <v>4</v>
      </c>
      <c r="AM121">
        <v>3</v>
      </c>
      <c r="AN121">
        <v>2</v>
      </c>
      <c r="AO121">
        <v>5</v>
      </c>
      <c r="AP121">
        <f t="shared" si="1"/>
        <v>5</v>
      </c>
    </row>
    <row r="122" spans="1:42" x14ac:dyDescent="0.25">
      <c r="A122" t="s">
        <v>2403</v>
      </c>
      <c r="B122">
        <v>13.2657607992065</v>
      </c>
      <c r="C122">
        <v>85.099998474121094</v>
      </c>
      <c r="D122" t="s">
        <v>16817</v>
      </c>
      <c r="E122">
        <v>888</v>
      </c>
      <c r="F122">
        <v>1267.5102653767201</v>
      </c>
      <c r="G122">
        <v>82.008727816435993</v>
      </c>
      <c r="H122" t="s">
        <v>16818</v>
      </c>
      <c r="I122" t="s">
        <v>277</v>
      </c>
      <c r="J122" t="s">
        <v>43</v>
      </c>
      <c r="K122">
        <v>147223.61568479499</v>
      </c>
      <c r="L122">
        <v>29355.63230659</v>
      </c>
      <c r="M122">
        <v>39995.470629531701</v>
      </c>
      <c r="N122">
        <v>39995.470629531701</v>
      </c>
      <c r="O122">
        <v>107228</v>
      </c>
      <c r="P122">
        <v>428912</v>
      </c>
      <c r="Q122">
        <v>12</v>
      </c>
      <c r="R122">
        <v>13.2939607992065</v>
      </c>
      <c r="S122" t="s">
        <v>2403</v>
      </c>
      <c r="T122">
        <v>888</v>
      </c>
      <c r="U122">
        <v>1261.5102653767201</v>
      </c>
      <c r="V122">
        <v>82</v>
      </c>
      <c r="W122" t="s">
        <v>16819</v>
      </c>
      <c r="X122">
        <v>72102029</v>
      </c>
      <c r="Y122" t="s">
        <v>96</v>
      </c>
      <c r="Z122" t="s">
        <v>2403</v>
      </c>
      <c r="AA122" t="s">
        <v>2822</v>
      </c>
      <c r="AB122" t="s">
        <v>2401</v>
      </c>
      <c r="AC122" t="s">
        <v>2823</v>
      </c>
      <c r="AD122" t="s">
        <v>2400</v>
      </c>
      <c r="AE122">
        <v>12</v>
      </c>
      <c r="AF122" t="s">
        <v>16819</v>
      </c>
      <c r="AG122" t="s">
        <v>96</v>
      </c>
      <c r="AH122" t="s">
        <v>96</v>
      </c>
      <c r="AI122" t="str">
        <f>IF(ISNA(VLOOKUP(D122,Listen!J:O,3,0)),"",VLOOKUP(D122,Listen!J:O,3,0))</f>
        <v/>
      </c>
      <c r="AJ122" t="s">
        <v>96</v>
      </c>
      <c r="AK122" t="s">
        <v>96</v>
      </c>
      <c r="AL122">
        <v>4</v>
      </c>
      <c r="AM122">
        <v>3</v>
      </c>
      <c r="AN122">
        <v>2</v>
      </c>
      <c r="AO122">
        <v>4</v>
      </c>
      <c r="AP122">
        <f t="shared" si="1"/>
        <v>4</v>
      </c>
    </row>
    <row r="123" spans="1:42" x14ac:dyDescent="0.25">
      <c r="A123" t="s">
        <v>855</v>
      </c>
      <c r="B123">
        <v>13.3714483333349</v>
      </c>
      <c r="C123">
        <v>57</v>
      </c>
      <c r="D123" t="s">
        <v>16820</v>
      </c>
      <c r="E123">
        <v>1432</v>
      </c>
      <c r="F123">
        <v>1274.4368104861801</v>
      </c>
      <c r="G123">
        <v>60.266451304005699</v>
      </c>
      <c r="H123" t="s">
        <v>16821</v>
      </c>
      <c r="I123" t="s">
        <v>16822</v>
      </c>
      <c r="J123" t="s">
        <v>43</v>
      </c>
      <c r="K123">
        <v>91407.820199052396</v>
      </c>
      <c r="L123">
        <v>28271.8039028073</v>
      </c>
      <c r="M123">
        <v>114408.135408708</v>
      </c>
      <c r="N123">
        <v>114408.135408708</v>
      </c>
      <c r="O123">
        <v>0</v>
      </c>
      <c r="P123">
        <v>0</v>
      </c>
      <c r="Q123">
        <v>0</v>
      </c>
      <c r="R123">
        <v>13.3996483333349</v>
      </c>
      <c r="S123" t="s">
        <v>855</v>
      </c>
      <c r="T123">
        <v>1432</v>
      </c>
      <c r="U123">
        <v>1268.4368104861801</v>
      </c>
      <c r="V123">
        <v>60.3</v>
      </c>
      <c r="W123" t="s">
        <v>14772</v>
      </c>
      <c r="X123">
        <v>72102029</v>
      </c>
      <c r="Y123" t="s">
        <v>96</v>
      </c>
      <c r="Z123" t="s">
        <v>855</v>
      </c>
      <c r="AA123" t="s">
        <v>1736</v>
      </c>
      <c r="AB123" t="s">
        <v>788</v>
      </c>
      <c r="AC123" t="s">
        <v>3107</v>
      </c>
      <c r="AD123" t="s">
        <v>162</v>
      </c>
      <c r="AE123">
        <v>0</v>
      </c>
      <c r="AF123" t="s">
        <v>14772</v>
      </c>
      <c r="AG123" t="s">
        <v>96</v>
      </c>
      <c r="AH123" t="s">
        <v>96</v>
      </c>
      <c r="AI123" t="str">
        <f>IF(ISNA(VLOOKUP(D123,Listen!J:O,3,0)),"",VLOOKUP(D123,Listen!J:O,3,0))</f>
        <v/>
      </c>
      <c r="AJ123">
        <v>6</v>
      </c>
      <c r="AK123">
        <v>5</v>
      </c>
      <c r="AL123">
        <v>4</v>
      </c>
      <c r="AM123">
        <v>3</v>
      </c>
      <c r="AN123">
        <v>2</v>
      </c>
      <c r="AO123">
        <v>6</v>
      </c>
      <c r="AP123">
        <f t="shared" si="1"/>
        <v>6</v>
      </c>
    </row>
    <row r="124" spans="1:42" x14ac:dyDescent="0.25">
      <c r="A124" t="s">
        <v>165</v>
      </c>
      <c r="B124">
        <v>13.410604261641801</v>
      </c>
      <c r="C124">
        <v>71.099998474121094</v>
      </c>
      <c r="D124" t="s">
        <v>166</v>
      </c>
      <c r="E124">
        <v>1229</v>
      </c>
      <c r="F124">
        <v>1277.0030100475201</v>
      </c>
      <c r="G124">
        <v>80.272341775193794</v>
      </c>
      <c r="H124" t="s">
        <v>167</v>
      </c>
      <c r="I124" t="s">
        <v>49</v>
      </c>
      <c r="J124" t="s">
        <v>43</v>
      </c>
      <c r="K124">
        <v>292202.269385377</v>
      </c>
      <c r="L124">
        <v>105745.897305162</v>
      </c>
      <c r="M124">
        <v>197349.128715848</v>
      </c>
      <c r="N124">
        <v>197349.128715848</v>
      </c>
      <c r="O124">
        <v>94853</v>
      </c>
      <c r="P124">
        <v>379412</v>
      </c>
      <c r="Q124">
        <v>10</v>
      </c>
      <c r="R124">
        <v>13.438804261641801</v>
      </c>
      <c r="S124" t="s">
        <v>165</v>
      </c>
      <c r="T124">
        <v>1229</v>
      </c>
      <c r="U124">
        <v>1271.0030100475201</v>
      </c>
      <c r="V124">
        <v>80.3</v>
      </c>
      <c r="W124" t="s">
        <v>14757</v>
      </c>
      <c r="X124">
        <v>72102029</v>
      </c>
      <c r="Y124" t="s">
        <v>96</v>
      </c>
      <c r="Z124" t="s">
        <v>165</v>
      </c>
      <c r="AA124" t="s">
        <v>168</v>
      </c>
      <c r="AB124" t="s">
        <v>164</v>
      </c>
      <c r="AC124" t="s">
        <v>169</v>
      </c>
      <c r="AD124" t="s">
        <v>163</v>
      </c>
      <c r="AE124">
        <v>10</v>
      </c>
      <c r="AF124" t="s">
        <v>167</v>
      </c>
      <c r="AG124" t="s">
        <v>166</v>
      </c>
      <c r="AH124" t="s">
        <v>96</v>
      </c>
      <c r="AI124" t="str">
        <f>IF(ISNA(VLOOKUP(D124,Listen!J:O,3,0)),"",VLOOKUP(D124,Listen!J:O,3,0))</f>
        <v/>
      </c>
      <c r="AJ124" t="s">
        <v>96</v>
      </c>
      <c r="AK124" t="s">
        <v>96</v>
      </c>
      <c r="AL124" t="s">
        <v>96</v>
      </c>
      <c r="AM124">
        <v>3</v>
      </c>
      <c r="AN124">
        <v>2</v>
      </c>
      <c r="AO124">
        <v>3</v>
      </c>
      <c r="AP124">
        <f t="shared" si="1"/>
        <v>3</v>
      </c>
    </row>
    <row r="125" spans="1:42" x14ac:dyDescent="0.25">
      <c r="A125" t="s">
        <v>925</v>
      </c>
      <c r="B125">
        <v>13.454398358204701</v>
      </c>
      <c r="C125">
        <v>69.099998474121094</v>
      </c>
      <c r="D125" t="s">
        <v>926</v>
      </c>
      <c r="E125">
        <v>1280</v>
      </c>
      <c r="F125">
        <v>1279.87318568245</v>
      </c>
      <c r="G125">
        <v>95.234704063644003</v>
      </c>
      <c r="H125" t="s">
        <v>927</v>
      </c>
      <c r="I125" t="s">
        <v>354</v>
      </c>
      <c r="J125" t="s">
        <v>44</v>
      </c>
      <c r="K125">
        <v>1050100.71129199</v>
      </c>
      <c r="L125">
        <v>247680.85491040899</v>
      </c>
      <c r="M125" t="s">
        <v>98</v>
      </c>
      <c r="N125" t="s">
        <v>98</v>
      </c>
      <c r="O125">
        <v>1050101</v>
      </c>
      <c r="P125">
        <v>4200404</v>
      </c>
      <c r="Q125">
        <v>114</v>
      </c>
      <c r="R125">
        <v>13.482598358204701</v>
      </c>
      <c r="S125" t="s">
        <v>925</v>
      </c>
      <c r="T125">
        <v>1280</v>
      </c>
      <c r="U125">
        <v>1273.87318568245</v>
      </c>
      <c r="V125">
        <v>95.2</v>
      </c>
      <c r="W125" t="s">
        <v>16823</v>
      </c>
      <c r="X125">
        <v>72102029</v>
      </c>
      <c r="Y125" t="s">
        <v>96</v>
      </c>
      <c r="Z125" t="s">
        <v>925</v>
      </c>
      <c r="AA125" t="s">
        <v>928</v>
      </c>
      <c r="AB125" t="s">
        <v>929</v>
      </c>
      <c r="AC125" t="s">
        <v>930</v>
      </c>
      <c r="AD125" t="s">
        <v>931</v>
      </c>
      <c r="AE125">
        <v>114</v>
      </c>
      <c r="AF125" t="s">
        <v>927</v>
      </c>
      <c r="AG125" t="s">
        <v>926</v>
      </c>
      <c r="AH125" t="s">
        <v>118</v>
      </c>
      <c r="AI125" t="str">
        <f>IF(ISNA(VLOOKUP(D125,Listen!J:O,3,0)),"",VLOOKUP(D125,Listen!J:O,3,0))</f>
        <v/>
      </c>
      <c r="AJ125" t="s">
        <v>96</v>
      </c>
      <c r="AK125" t="s">
        <v>96</v>
      </c>
      <c r="AL125" t="s">
        <v>96</v>
      </c>
      <c r="AM125" t="s">
        <v>96</v>
      </c>
      <c r="AN125">
        <v>2</v>
      </c>
      <c r="AO125">
        <v>2</v>
      </c>
      <c r="AP125">
        <f t="shared" si="1"/>
        <v>2</v>
      </c>
    </row>
    <row r="126" spans="1:42" x14ac:dyDescent="0.25">
      <c r="A126" t="s">
        <v>16824</v>
      </c>
      <c r="B126">
        <v>13.4816165670302</v>
      </c>
      <c r="C126">
        <v>98.099998474121094</v>
      </c>
      <c r="D126" t="s">
        <v>16825</v>
      </c>
      <c r="E126">
        <v>786</v>
      </c>
      <c r="F126">
        <v>1281.65701149297</v>
      </c>
      <c r="G126">
        <v>61.115537046634799</v>
      </c>
      <c r="H126" t="s">
        <v>16826</v>
      </c>
      <c r="I126" t="s">
        <v>5745</v>
      </c>
      <c r="J126" t="s">
        <v>43</v>
      </c>
      <c r="K126">
        <v>59193.496304842403</v>
      </c>
      <c r="L126">
        <v>19487.682470161999</v>
      </c>
      <c r="M126" t="s">
        <v>98</v>
      </c>
      <c r="N126" t="s">
        <v>98</v>
      </c>
      <c r="O126">
        <v>59193</v>
      </c>
      <c r="P126">
        <v>236772</v>
      </c>
      <c r="Q126">
        <v>6</v>
      </c>
      <c r="R126">
        <v>13.5098165670302</v>
      </c>
      <c r="S126" t="s">
        <v>16824</v>
      </c>
      <c r="T126">
        <v>786</v>
      </c>
      <c r="U126">
        <v>1275.65701149297</v>
      </c>
      <c r="V126">
        <v>61.1</v>
      </c>
      <c r="W126" t="s">
        <v>16827</v>
      </c>
      <c r="X126">
        <v>72102029</v>
      </c>
      <c r="Y126" t="s">
        <v>96</v>
      </c>
      <c r="Z126" t="s">
        <v>16824</v>
      </c>
      <c r="AA126" t="s">
        <v>16828</v>
      </c>
      <c r="AB126" t="s">
        <v>16829</v>
      </c>
      <c r="AC126" t="s">
        <v>16830</v>
      </c>
      <c r="AD126" t="s">
        <v>16831</v>
      </c>
      <c r="AE126">
        <v>6</v>
      </c>
      <c r="AF126" t="s">
        <v>16827</v>
      </c>
      <c r="AG126" t="s">
        <v>96</v>
      </c>
      <c r="AH126" t="s">
        <v>96</v>
      </c>
      <c r="AI126" t="str">
        <f>IF(ISNA(VLOOKUP(D126,Listen!J:O,3,0)),"",VLOOKUP(D126,Listen!J:O,3,0))</f>
        <v/>
      </c>
      <c r="AJ126" t="s">
        <v>96</v>
      </c>
      <c r="AK126">
        <v>5</v>
      </c>
      <c r="AL126">
        <v>4</v>
      </c>
      <c r="AM126">
        <v>3</v>
      </c>
      <c r="AN126">
        <v>2</v>
      </c>
      <c r="AO126">
        <v>5</v>
      </c>
      <c r="AP126">
        <f t="shared" si="1"/>
        <v>5</v>
      </c>
    </row>
    <row r="127" spans="1:42" x14ac:dyDescent="0.25">
      <c r="A127" t="s">
        <v>1429</v>
      </c>
      <c r="B127">
        <v>13.4894875802387</v>
      </c>
      <c r="C127">
        <v>82</v>
      </c>
      <c r="D127" t="s">
        <v>319</v>
      </c>
      <c r="E127">
        <v>565</v>
      </c>
      <c r="F127">
        <v>1282.17286162132</v>
      </c>
      <c r="G127">
        <v>62.230833495579503</v>
      </c>
      <c r="H127" t="s">
        <v>320</v>
      </c>
      <c r="I127" t="s">
        <v>321</v>
      </c>
      <c r="J127" t="s">
        <v>43</v>
      </c>
      <c r="K127">
        <v>232607.02949061</v>
      </c>
      <c r="L127">
        <v>130598.515023981</v>
      </c>
      <c r="M127" t="s">
        <v>98</v>
      </c>
      <c r="N127" t="s">
        <v>98</v>
      </c>
      <c r="O127">
        <v>232607</v>
      </c>
      <c r="P127">
        <v>930428</v>
      </c>
      <c r="Q127">
        <v>25</v>
      </c>
      <c r="R127">
        <v>13.5176875802387</v>
      </c>
      <c r="S127" t="s">
        <v>1429</v>
      </c>
      <c r="T127">
        <v>565</v>
      </c>
      <c r="U127">
        <v>1276.17286162132</v>
      </c>
      <c r="V127">
        <v>62.2</v>
      </c>
      <c r="W127" t="s">
        <v>16832</v>
      </c>
      <c r="X127">
        <v>72102029</v>
      </c>
      <c r="Y127" t="s">
        <v>96</v>
      </c>
      <c r="Z127" t="s">
        <v>1429</v>
      </c>
      <c r="AA127" t="s">
        <v>944</v>
      </c>
      <c r="AB127" t="s">
        <v>1433</v>
      </c>
      <c r="AC127" t="s">
        <v>943</v>
      </c>
      <c r="AD127" t="s">
        <v>1434</v>
      </c>
      <c r="AE127">
        <v>25</v>
      </c>
      <c r="AF127" t="s">
        <v>16832</v>
      </c>
      <c r="AG127" t="s">
        <v>96</v>
      </c>
      <c r="AH127" t="s">
        <v>96</v>
      </c>
      <c r="AI127" t="str">
        <f>IF(ISNA(VLOOKUP(D127,Listen!J:O,3,0)),"",VLOOKUP(D127,Listen!J:O,3,0))</f>
        <v/>
      </c>
      <c r="AJ127" t="s">
        <v>96</v>
      </c>
      <c r="AK127">
        <v>5</v>
      </c>
      <c r="AL127">
        <v>4</v>
      </c>
      <c r="AM127">
        <v>3</v>
      </c>
      <c r="AN127">
        <v>2</v>
      </c>
      <c r="AO127">
        <v>5</v>
      </c>
      <c r="AP127">
        <f t="shared" si="1"/>
        <v>5</v>
      </c>
    </row>
    <row r="128" spans="1:42" x14ac:dyDescent="0.25">
      <c r="A128" t="s">
        <v>932</v>
      </c>
      <c r="B128">
        <v>13.5365471653906</v>
      </c>
      <c r="C128">
        <v>148</v>
      </c>
      <c r="D128" t="s">
        <v>16833</v>
      </c>
      <c r="E128">
        <v>1999</v>
      </c>
      <c r="F128">
        <v>1285.2570507082801</v>
      </c>
      <c r="G128">
        <v>83.770138992204707</v>
      </c>
      <c r="H128" t="s">
        <v>16834</v>
      </c>
      <c r="I128" t="s">
        <v>5092</v>
      </c>
      <c r="J128" t="s">
        <v>43</v>
      </c>
      <c r="K128">
        <v>368579.20358086599</v>
      </c>
      <c r="L128">
        <v>130731.934333932</v>
      </c>
      <c r="M128" t="s">
        <v>98</v>
      </c>
      <c r="N128" t="s">
        <v>98</v>
      </c>
      <c r="O128">
        <v>368579</v>
      </c>
      <c r="P128">
        <v>1474316</v>
      </c>
      <c r="Q128">
        <v>40</v>
      </c>
      <c r="R128">
        <v>13.5647471653906</v>
      </c>
      <c r="S128" t="s">
        <v>933</v>
      </c>
      <c r="T128">
        <v>1999</v>
      </c>
      <c r="U128">
        <v>1279.2570507082801</v>
      </c>
      <c r="V128">
        <v>83.8</v>
      </c>
      <c r="W128" t="s">
        <v>14430</v>
      </c>
      <c r="X128">
        <v>72102029</v>
      </c>
      <c r="Y128" t="s">
        <v>96</v>
      </c>
      <c r="Z128" t="s">
        <v>933</v>
      </c>
      <c r="AA128" t="s">
        <v>934</v>
      </c>
      <c r="AB128" t="s">
        <v>932</v>
      </c>
      <c r="AC128" t="s">
        <v>935</v>
      </c>
      <c r="AD128" t="s">
        <v>936</v>
      </c>
      <c r="AE128">
        <v>40</v>
      </c>
      <c r="AF128" t="s">
        <v>14430</v>
      </c>
      <c r="AG128" t="s">
        <v>96</v>
      </c>
      <c r="AH128" t="s">
        <v>96</v>
      </c>
      <c r="AI128" t="str">
        <f>IF(ISNA(VLOOKUP(D128,Listen!J:O,3,0)),"",VLOOKUP(D128,Listen!J:O,3,0))</f>
        <v/>
      </c>
      <c r="AJ128" t="s">
        <v>96</v>
      </c>
      <c r="AK128" t="s">
        <v>96</v>
      </c>
      <c r="AL128">
        <v>4</v>
      </c>
      <c r="AM128">
        <v>3</v>
      </c>
      <c r="AN128">
        <v>2</v>
      </c>
      <c r="AO128">
        <v>4</v>
      </c>
      <c r="AP128">
        <f t="shared" si="1"/>
        <v>4</v>
      </c>
    </row>
    <row r="129" spans="1:42" x14ac:dyDescent="0.25">
      <c r="A129" t="s">
        <v>1900</v>
      </c>
      <c r="B129">
        <v>13.563963398457799</v>
      </c>
      <c r="C129">
        <v>146</v>
      </c>
      <c r="D129" t="s">
        <v>16835</v>
      </c>
      <c r="E129">
        <v>3185</v>
      </c>
      <c r="F129">
        <v>1287.0538546231201</v>
      </c>
      <c r="G129">
        <v>68.226173257324007</v>
      </c>
      <c r="H129" t="s">
        <v>16836</v>
      </c>
      <c r="I129" t="s">
        <v>16837</v>
      </c>
      <c r="J129" t="s">
        <v>43</v>
      </c>
      <c r="K129">
        <v>48268.638139159601</v>
      </c>
      <c r="L129">
        <v>27584.530614151801</v>
      </c>
      <c r="M129" t="s">
        <v>98</v>
      </c>
      <c r="N129" t="s">
        <v>98</v>
      </c>
      <c r="O129">
        <v>48269</v>
      </c>
      <c r="P129">
        <v>193076</v>
      </c>
      <c r="Q129">
        <v>5</v>
      </c>
      <c r="R129">
        <v>13.592163398457799</v>
      </c>
      <c r="S129" t="s">
        <v>1900</v>
      </c>
      <c r="T129">
        <v>3185</v>
      </c>
      <c r="U129">
        <v>1281.0538546231201</v>
      </c>
      <c r="V129">
        <v>68.2</v>
      </c>
      <c r="W129" t="s">
        <v>16838</v>
      </c>
      <c r="X129">
        <v>72102029</v>
      </c>
      <c r="Y129" t="s">
        <v>96</v>
      </c>
      <c r="Z129" t="s">
        <v>1900</v>
      </c>
      <c r="AA129" t="s">
        <v>1901</v>
      </c>
      <c r="AB129" t="s">
        <v>1898</v>
      </c>
      <c r="AC129" t="s">
        <v>1902</v>
      </c>
      <c r="AD129" t="s">
        <v>1897</v>
      </c>
      <c r="AE129">
        <v>5</v>
      </c>
      <c r="AF129" t="s">
        <v>16838</v>
      </c>
      <c r="AG129" t="s">
        <v>96</v>
      </c>
      <c r="AH129" t="s">
        <v>96</v>
      </c>
      <c r="AI129" t="str">
        <f>IF(ISNA(VLOOKUP(D129,Listen!J:O,3,0)),"",VLOOKUP(D129,Listen!J:O,3,0))</f>
        <v/>
      </c>
      <c r="AJ129" t="s">
        <v>96</v>
      </c>
      <c r="AK129">
        <v>5</v>
      </c>
      <c r="AL129">
        <v>4</v>
      </c>
      <c r="AM129">
        <v>3</v>
      </c>
      <c r="AN129">
        <v>2</v>
      </c>
      <c r="AO129">
        <v>5</v>
      </c>
      <c r="AP129">
        <f t="shared" si="1"/>
        <v>5</v>
      </c>
    </row>
    <row r="130" spans="1:42" x14ac:dyDescent="0.25">
      <c r="A130" t="s">
        <v>938</v>
      </c>
      <c r="B130">
        <v>13.621595007440201</v>
      </c>
      <c r="C130">
        <v>147</v>
      </c>
      <c r="D130" t="s">
        <v>4479</v>
      </c>
      <c r="E130">
        <v>1569</v>
      </c>
      <c r="F130">
        <v>1290.8309125575199</v>
      </c>
      <c r="G130">
        <v>77.048080876857398</v>
      </c>
      <c r="H130" t="s">
        <v>4480</v>
      </c>
      <c r="I130" t="s">
        <v>2973</v>
      </c>
      <c r="J130" t="s">
        <v>43</v>
      </c>
      <c r="K130">
        <v>358482.37266389799</v>
      </c>
      <c r="L130">
        <v>122761.08762704099</v>
      </c>
      <c r="M130" t="s">
        <v>98</v>
      </c>
      <c r="N130" t="s">
        <v>98</v>
      </c>
      <c r="O130">
        <v>358482</v>
      </c>
      <c r="P130">
        <v>1433928</v>
      </c>
      <c r="Q130">
        <v>39</v>
      </c>
      <c r="R130">
        <v>13.649795007440201</v>
      </c>
      <c r="S130" t="s">
        <v>938</v>
      </c>
      <c r="T130">
        <v>1569</v>
      </c>
      <c r="U130">
        <v>1284.8309125575199</v>
      </c>
      <c r="V130">
        <v>77</v>
      </c>
      <c r="W130" t="s">
        <v>14326</v>
      </c>
      <c r="X130">
        <v>72102029</v>
      </c>
      <c r="Y130" t="s">
        <v>96</v>
      </c>
      <c r="Z130" t="s">
        <v>938</v>
      </c>
      <c r="AA130" t="s">
        <v>939</v>
      </c>
      <c r="AB130" t="s">
        <v>942</v>
      </c>
      <c r="AC130" t="s">
        <v>940</v>
      </c>
      <c r="AD130" t="s">
        <v>2974</v>
      </c>
      <c r="AE130">
        <v>39</v>
      </c>
      <c r="AF130" t="s">
        <v>14326</v>
      </c>
      <c r="AG130" t="s">
        <v>96</v>
      </c>
      <c r="AH130" t="s">
        <v>96</v>
      </c>
      <c r="AI130" t="str">
        <f>IF(ISNA(VLOOKUP(D130,Listen!J:O,3,0)),"",VLOOKUP(D130,Listen!J:O,3,0))</f>
        <v/>
      </c>
      <c r="AJ130" t="s">
        <v>96</v>
      </c>
      <c r="AK130">
        <v>5</v>
      </c>
      <c r="AL130">
        <v>4</v>
      </c>
      <c r="AM130">
        <v>3</v>
      </c>
      <c r="AN130">
        <v>2</v>
      </c>
      <c r="AO130">
        <v>5</v>
      </c>
      <c r="AP130">
        <f t="shared" si="1"/>
        <v>5</v>
      </c>
    </row>
    <row r="131" spans="1:42" x14ac:dyDescent="0.25">
      <c r="A131" t="s">
        <v>2419</v>
      </c>
      <c r="B131">
        <v>13.6669775601009</v>
      </c>
      <c r="C131">
        <v>125</v>
      </c>
      <c r="D131" t="s">
        <v>16839</v>
      </c>
      <c r="E131">
        <v>1157</v>
      </c>
      <c r="F131">
        <v>1293.8051923605201</v>
      </c>
      <c r="G131">
        <v>60.155086886356102</v>
      </c>
      <c r="H131" t="s">
        <v>16840</v>
      </c>
      <c r="I131" t="s">
        <v>16841</v>
      </c>
      <c r="J131" t="s">
        <v>43</v>
      </c>
      <c r="K131">
        <v>106276.598364184</v>
      </c>
      <c r="L131">
        <v>28264.927823158199</v>
      </c>
      <c r="M131" t="s">
        <v>98</v>
      </c>
      <c r="N131" t="s">
        <v>98</v>
      </c>
      <c r="O131">
        <v>106277</v>
      </c>
      <c r="P131">
        <v>425108</v>
      </c>
      <c r="Q131">
        <v>12</v>
      </c>
      <c r="R131">
        <v>13.6951775601009</v>
      </c>
      <c r="S131" t="s">
        <v>2419</v>
      </c>
      <c r="T131">
        <v>1157</v>
      </c>
      <c r="U131">
        <v>1287.8051923605201</v>
      </c>
      <c r="V131">
        <v>60.2</v>
      </c>
      <c r="W131" t="s">
        <v>14936</v>
      </c>
      <c r="X131">
        <v>72102029</v>
      </c>
      <c r="Y131" t="s">
        <v>96</v>
      </c>
      <c r="Z131" t="s">
        <v>2419</v>
      </c>
      <c r="AA131" t="s">
        <v>2420</v>
      </c>
      <c r="AB131" t="s">
        <v>2421</v>
      </c>
      <c r="AC131" t="s">
        <v>2422</v>
      </c>
      <c r="AD131" t="s">
        <v>2423</v>
      </c>
      <c r="AE131">
        <v>12</v>
      </c>
      <c r="AF131" t="s">
        <v>14936</v>
      </c>
      <c r="AG131" t="s">
        <v>96</v>
      </c>
      <c r="AH131" t="s">
        <v>96</v>
      </c>
      <c r="AI131" t="str">
        <f>IF(ISNA(VLOOKUP(D131,Listen!J:O,3,0)),"",VLOOKUP(D131,Listen!J:O,3,0))</f>
        <v/>
      </c>
      <c r="AJ131" t="s">
        <v>96</v>
      </c>
      <c r="AK131">
        <v>5</v>
      </c>
      <c r="AL131">
        <v>4</v>
      </c>
      <c r="AM131">
        <v>3</v>
      </c>
      <c r="AN131">
        <v>2</v>
      </c>
      <c r="AO131">
        <v>5</v>
      </c>
      <c r="AP131">
        <f t="shared" ref="AP131:AP194" si="2">IF(OR(O131&lt;10000,Y131="Säule",Y131="BW",Y131="IS"),6,
IF(G131&lt;80,5,
IF(AND(ABS(E131-U131)&gt;100,NOT(E131="")),4,
IF(OR(J131="NIST20.L",J131="NIST17.L",J131="NIST11.L",J131="SWGDRUG.L",J131="WILEY275.L",J131="HPPEST.L",J131="PMW_TOX2.L",J131="ENVI96.L"),3,
IF(AI131="x",1,2)))))</f>
        <v>5</v>
      </c>
    </row>
    <row r="132" spans="1:42" x14ac:dyDescent="0.25">
      <c r="A132" t="s">
        <v>2831</v>
      </c>
      <c r="B132">
        <v>13.672783654401499</v>
      </c>
      <c r="C132">
        <v>83</v>
      </c>
      <c r="D132" t="s">
        <v>13410</v>
      </c>
      <c r="E132">
        <v>1342</v>
      </c>
      <c r="F132">
        <v>1294.1857119214501</v>
      </c>
      <c r="G132">
        <v>61.0839024955011</v>
      </c>
      <c r="H132" t="s">
        <v>13411</v>
      </c>
      <c r="I132" t="s">
        <v>3734</v>
      </c>
      <c r="J132" t="s">
        <v>43</v>
      </c>
      <c r="K132">
        <v>491963.371697728</v>
      </c>
      <c r="L132">
        <v>32787.7677365739</v>
      </c>
      <c r="M132" t="s">
        <v>98</v>
      </c>
      <c r="N132" t="s">
        <v>98</v>
      </c>
      <c r="O132">
        <v>491963</v>
      </c>
      <c r="P132">
        <v>1967852</v>
      </c>
      <c r="Q132">
        <v>54</v>
      </c>
      <c r="R132">
        <v>13.700983654401499</v>
      </c>
      <c r="S132" t="s">
        <v>2831</v>
      </c>
      <c r="T132">
        <v>1342</v>
      </c>
      <c r="U132">
        <v>1288.1857119214501</v>
      </c>
      <c r="V132">
        <v>61.1</v>
      </c>
      <c r="W132" t="s">
        <v>14422</v>
      </c>
      <c r="X132">
        <v>72102029</v>
      </c>
      <c r="Y132" t="s">
        <v>96</v>
      </c>
      <c r="Z132" t="s">
        <v>2831</v>
      </c>
      <c r="AA132" t="s">
        <v>10126</v>
      </c>
      <c r="AB132" t="s">
        <v>2830</v>
      </c>
      <c r="AC132" t="s">
        <v>5031</v>
      </c>
      <c r="AD132" t="s">
        <v>2829</v>
      </c>
      <c r="AE132">
        <v>54</v>
      </c>
      <c r="AF132" t="s">
        <v>14422</v>
      </c>
      <c r="AG132" t="s">
        <v>96</v>
      </c>
      <c r="AH132" t="s">
        <v>96</v>
      </c>
      <c r="AI132" t="str">
        <f>IF(ISNA(VLOOKUP(D132,Listen!J:O,3,0)),"",VLOOKUP(D132,Listen!J:O,3,0))</f>
        <v/>
      </c>
      <c r="AJ132" t="s">
        <v>96</v>
      </c>
      <c r="AK132">
        <v>5</v>
      </c>
      <c r="AL132" t="s">
        <v>96</v>
      </c>
      <c r="AM132">
        <v>3</v>
      </c>
      <c r="AN132">
        <v>2</v>
      </c>
      <c r="AO132">
        <v>5</v>
      </c>
      <c r="AP132">
        <f t="shared" si="2"/>
        <v>5</v>
      </c>
    </row>
    <row r="133" spans="1:42" x14ac:dyDescent="0.25">
      <c r="A133" t="s">
        <v>666</v>
      </c>
      <c r="B133">
        <v>13.7551192923528</v>
      </c>
      <c r="C133">
        <v>135</v>
      </c>
      <c r="D133" t="s">
        <v>1440</v>
      </c>
      <c r="E133">
        <v>1299</v>
      </c>
      <c r="F133">
        <v>1299.58182145404</v>
      </c>
      <c r="G133">
        <v>54.851931415209201</v>
      </c>
      <c r="H133" t="s">
        <v>1441</v>
      </c>
      <c r="I133" t="s">
        <v>1275</v>
      </c>
      <c r="J133" t="s">
        <v>44</v>
      </c>
      <c r="K133">
        <v>267990.62133984198</v>
      </c>
      <c r="L133">
        <v>79270.257769767893</v>
      </c>
      <c r="M133" t="s">
        <v>98</v>
      </c>
      <c r="N133" t="s">
        <v>98</v>
      </c>
      <c r="O133">
        <v>267991</v>
      </c>
      <c r="P133">
        <v>1071964</v>
      </c>
      <c r="Q133">
        <v>29</v>
      </c>
      <c r="R133">
        <v>13.7833192923528</v>
      </c>
      <c r="S133" t="s">
        <v>666</v>
      </c>
      <c r="T133">
        <v>1299</v>
      </c>
      <c r="U133">
        <v>1293.58182145404</v>
      </c>
      <c r="V133">
        <v>54.9</v>
      </c>
      <c r="W133" t="s">
        <v>16842</v>
      </c>
      <c r="X133">
        <v>72102029</v>
      </c>
      <c r="Y133" t="s">
        <v>96</v>
      </c>
      <c r="Z133" t="s">
        <v>666</v>
      </c>
      <c r="AA133" t="s">
        <v>171</v>
      </c>
      <c r="AB133" t="s">
        <v>172</v>
      </c>
      <c r="AC133" t="s">
        <v>665</v>
      </c>
      <c r="AD133" t="s">
        <v>173</v>
      </c>
      <c r="AE133">
        <v>29</v>
      </c>
      <c r="AF133" t="s">
        <v>16842</v>
      </c>
      <c r="AG133" t="s">
        <v>96</v>
      </c>
      <c r="AH133" t="s">
        <v>118</v>
      </c>
      <c r="AI133" t="str">
        <f>IF(ISNA(VLOOKUP(D133,Listen!J:O,3,0)),"",VLOOKUP(D133,Listen!J:O,3,0))</f>
        <v/>
      </c>
      <c r="AJ133" t="s">
        <v>96</v>
      </c>
      <c r="AK133">
        <v>5</v>
      </c>
      <c r="AL133" t="s">
        <v>96</v>
      </c>
      <c r="AM133" t="s">
        <v>96</v>
      </c>
      <c r="AN133">
        <v>2</v>
      </c>
      <c r="AO133">
        <v>5</v>
      </c>
      <c r="AP133">
        <f t="shared" si="2"/>
        <v>5</v>
      </c>
    </row>
    <row r="134" spans="1:42" x14ac:dyDescent="0.25">
      <c r="A134" t="s">
        <v>16843</v>
      </c>
      <c r="B134">
        <v>13.756015068796501</v>
      </c>
      <c r="C134">
        <v>95.099998474121094</v>
      </c>
      <c r="D134" t="s">
        <v>16844</v>
      </c>
      <c r="E134">
        <v>1361</v>
      </c>
      <c r="F134">
        <v>1299.6405288124399</v>
      </c>
      <c r="G134">
        <v>51.5871921035057</v>
      </c>
      <c r="H134" t="s">
        <v>16845</v>
      </c>
      <c r="I134" t="s">
        <v>1965</v>
      </c>
      <c r="J134" t="s">
        <v>43</v>
      </c>
      <c r="K134">
        <v>67081.363900154494</v>
      </c>
      <c r="L134">
        <v>23645.3297941481</v>
      </c>
      <c r="M134" t="s">
        <v>98</v>
      </c>
      <c r="N134" t="s">
        <v>98</v>
      </c>
      <c r="O134">
        <v>67081</v>
      </c>
      <c r="P134">
        <v>268324</v>
      </c>
      <c r="Q134">
        <v>7</v>
      </c>
      <c r="R134">
        <v>13.784215068796501</v>
      </c>
      <c r="S134" t="s">
        <v>16843</v>
      </c>
      <c r="T134">
        <v>1361</v>
      </c>
      <c r="U134">
        <v>1293.6405288124399</v>
      </c>
      <c r="V134">
        <v>51.6</v>
      </c>
      <c r="W134" t="s">
        <v>16846</v>
      </c>
      <c r="X134">
        <v>72102029</v>
      </c>
      <c r="Y134" t="s">
        <v>96</v>
      </c>
      <c r="Z134" t="s">
        <v>16843</v>
      </c>
      <c r="AA134" t="s">
        <v>16847</v>
      </c>
      <c r="AB134" t="s">
        <v>16848</v>
      </c>
      <c r="AC134" t="s">
        <v>16849</v>
      </c>
      <c r="AD134" t="s">
        <v>16850</v>
      </c>
      <c r="AE134">
        <v>7</v>
      </c>
      <c r="AF134" t="s">
        <v>16846</v>
      </c>
      <c r="AG134" t="s">
        <v>96</v>
      </c>
      <c r="AH134" t="s">
        <v>96</v>
      </c>
      <c r="AI134" t="str">
        <f>IF(ISNA(VLOOKUP(D134,Listen!J:O,3,0)),"",VLOOKUP(D134,Listen!J:O,3,0))</f>
        <v/>
      </c>
      <c r="AJ134" t="s">
        <v>96</v>
      </c>
      <c r="AK134">
        <v>5</v>
      </c>
      <c r="AL134" t="s">
        <v>96</v>
      </c>
      <c r="AM134">
        <v>3</v>
      </c>
      <c r="AN134">
        <v>2</v>
      </c>
      <c r="AO134">
        <v>5</v>
      </c>
      <c r="AP134">
        <f t="shared" si="2"/>
        <v>5</v>
      </c>
    </row>
    <row r="135" spans="1:42" x14ac:dyDescent="0.25">
      <c r="A135" t="s">
        <v>2700</v>
      </c>
      <c r="B135">
        <v>13.782718845022201</v>
      </c>
      <c r="C135">
        <v>82</v>
      </c>
      <c r="D135" t="s">
        <v>16851</v>
      </c>
      <c r="E135">
        <v>3291</v>
      </c>
      <c r="F135">
        <v>1301.3906397611499</v>
      </c>
      <c r="G135">
        <v>54.199781207315503</v>
      </c>
      <c r="H135" t="s">
        <v>16852</v>
      </c>
      <c r="I135" t="s">
        <v>16853</v>
      </c>
      <c r="J135" t="s">
        <v>43</v>
      </c>
      <c r="K135">
        <v>270982.45098245202</v>
      </c>
      <c r="L135">
        <v>102439.489918248</v>
      </c>
      <c r="M135">
        <v>72833.978458416896</v>
      </c>
      <c r="N135">
        <v>72833.978458416896</v>
      </c>
      <c r="O135">
        <v>198148</v>
      </c>
      <c r="P135">
        <v>792592</v>
      </c>
      <c r="Q135">
        <v>22</v>
      </c>
      <c r="R135">
        <v>13.810918845022201</v>
      </c>
      <c r="S135" t="s">
        <v>2700</v>
      </c>
      <c r="T135">
        <v>3291</v>
      </c>
      <c r="U135">
        <v>1295.3906397611499</v>
      </c>
      <c r="V135">
        <v>54.2</v>
      </c>
      <c r="W135" t="s">
        <v>14580</v>
      </c>
      <c r="X135">
        <v>72102029</v>
      </c>
      <c r="Y135" t="s">
        <v>96</v>
      </c>
      <c r="Z135" t="s">
        <v>2700</v>
      </c>
      <c r="AA135" t="s">
        <v>2701</v>
      </c>
      <c r="AB135" t="s">
        <v>943</v>
      </c>
      <c r="AC135" t="s">
        <v>2702</v>
      </c>
      <c r="AD135" t="s">
        <v>944</v>
      </c>
      <c r="AE135">
        <v>22</v>
      </c>
      <c r="AF135" t="s">
        <v>14580</v>
      </c>
      <c r="AG135" t="s">
        <v>96</v>
      </c>
      <c r="AH135" t="s">
        <v>96</v>
      </c>
      <c r="AI135" t="str">
        <f>IF(ISNA(VLOOKUP(D135,Listen!J:O,3,0)),"",VLOOKUP(D135,Listen!J:O,3,0))</f>
        <v/>
      </c>
      <c r="AJ135" t="s">
        <v>96</v>
      </c>
      <c r="AK135">
        <v>5</v>
      </c>
      <c r="AL135">
        <v>4</v>
      </c>
      <c r="AM135">
        <v>3</v>
      </c>
      <c r="AN135">
        <v>2</v>
      </c>
      <c r="AO135">
        <v>5</v>
      </c>
      <c r="AP135">
        <f t="shared" si="2"/>
        <v>5</v>
      </c>
    </row>
    <row r="136" spans="1:42" x14ac:dyDescent="0.25">
      <c r="A136" t="s">
        <v>432</v>
      </c>
      <c r="B136">
        <v>13.805485341974199</v>
      </c>
      <c r="C136">
        <v>100</v>
      </c>
      <c r="D136" t="s">
        <v>16854</v>
      </c>
      <c r="E136">
        <v>923</v>
      </c>
      <c r="F136">
        <v>1302.88270946854</v>
      </c>
      <c r="G136">
        <v>59.406061713871999</v>
      </c>
      <c r="H136" t="s">
        <v>16855</v>
      </c>
      <c r="I136" t="s">
        <v>554</v>
      </c>
      <c r="J136" t="s">
        <v>43</v>
      </c>
      <c r="K136">
        <v>172387.53148176399</v>
      </c>
      <c r="L136">
        <v>99401.070244450093</v>
      </c>
      <c r="M136" t="s">
        <v>98</v>
      </c>
      <c r="N136" t="s">
        <v>98</v>
      </c>
      <c r="O136">
        <v>172388</v>
      </c>
      <c r="P136">
        <v>689552</v>
      </c>
      <c r="Q136">
        <v>19</v>
      </c>
      <c r="R136">
        <v>13.833685341974199</v>
      </c>
      <c r="S136" t="s">
        <v>432</v>
      </c>
      <c r="T136">
        <v>923</v>
      </c>
      <c r="U136">
        <v>1296.88270946854</v>
      </c>
      <c r="V136">
        <v>59.4</v>
      </c>
      <c r="W136" t="s">
        <v>16856</v>
      </c>
      <c r="X136">
        <v>72102029</v>
      </c>
      <c r="Y136" t="s">
        <v>96</v>
      </c>
      <c r="Z136" t="s">
        <v>432</v>
      </c>
      <c r="AA136" t="s">
        <v>662</v>
      </c>
      <c r="AB136" t="s">
        <v>661</v>
      </c>
      <c r="AC136" t="s">
        <v>663</v>
      </c>
      <c r="AD136" t="s">
        <v>664</v>
      </c>
      <c r="AE136">
        <v>19</v>
      </c>
      <c r="AF136" t="s">
        <v>16856</v>
      </c>
      <c r="AG136" t="s">
        <v>96</v>
      </c>
      <c r="AH136" t="s">
        <v>96</v>
      </c>
      <c r="AI136" t="str">
        <f>IF(ISNA(VLOOKUP(D136,Listen!J:O,3,0)),"",VLOOKUP(D136,Listen!J:O,3,0))</f>
        <v/>
      </c>
      <c r="AJ136" t="s">
        <v>96</v>
      </c>
      <c r="AK136">
        <v>5</v>
      </c>
      <c r="AL136">
        <v>4</v>
      </c>
      <c r="AM136">
        <v>3</v>
      </c>
      <c r="AN136">
        <v>2</v>
      </c>
      <c r="AO136">
        <v>5</v>
      </c>
      <c r="AP136">
        <f t="shared" si="2"/>
        <v>5</v>
      </c>
    </row>
    <row r="137" spans="1:42" x14ac:dyDescent="0.25">
      <c r="A137" t="s">
        <v>945</v>
      </c>
      <c r="B137">
        <v>13.814522991254499</v>
      </c>
      <c r="C137">
        <v>107</v>
      </c>
      <c r="D137" t="s">
        <v>1816</v>
      </c>
      <c r="E137">
        <v>1325</v>
      </c>
      <c r="F137">
        <v>1303.4750185420801</v>
      </c>
      <c r="G137">
        <v>59.719214354563697</v>
      </c>
      <c r="H137" t="s">
        <v>1817</v>
      </c>
      <c r="I137" t="s">
        <v>516</v>
      </c>
      <c r="J137" t="s">
        <v>43</v>
      </c>
      <c r="K137">
        <v>132251.0158739</v>
      </c>
      <c r="L137">
        <v>40400.768139063002</v>
      </c>
      <c r="M137" t="s">
        <v>98</v>
      </c>
      <c r="N137" t="s">
        <v>98</v>
      </c>
      <c r="O137">
        <v>132251</v>
      </c>
      <c r="P137">
        <v>529004</v>
      </c>
      <c r="Q137">
        <v>14</v>
      </c>
      <c r="R137">
        <v>13.842722991254499</v>
      </c>
      <c r="S137" t="s">
        <v>945</v>
      </c>
      <c r="T137">
        <v>1325</v>
      </c>
      <c r="U137">
        <v>1297.4750185420801</v>
      </c>
      <c r="V137">
        <v>59.7</v>
      </c>
      <c r="W137" t="s">
        <v>15256</v>
      </c>
      <c r="X137">
        <v>72102029</v>
      </c>
      <c r="Y137" t="s">
        <v>96</v>
      </c>
      <c r="Z137" t="s">
        <v>945</v>
      </c>
      <c r="AA137" t="s">
        <v>2832</v>
      </c>
      <c r="AB137" t="s">
        <v>949</v>
      </c>
      <c r="AC137" t="s">
        <v>2833</v>
      </c>
      <c r="AD137" t="s">
        <v>2834</v>
      </c>
      <c r="AE137">
        <v>14</v>
      </c>
      <c r="AF137" t="s">
        <v>15256</v>
      </c>
      <c r="AG137" t="s">
        <v>96</v>
      </c>
      <c r="AH137" t="s">
        <v>96</v>
      </c>
      <c r="AI137" t="str">
        <f>IF(ISNA(VLOOKUP(D137,Listen!J:O,3,0)),"",VLOOKUP(D137,Listen!J:O,3,0))</f>
        <v/>
      </c>
      <c r="AJ137" t="s">
        <v>96</v>
      </c>
      <c r="AK137">
        <v>5</v>
      </c>
      <c r="AL137" t="s">
        <v>96</v>
      </c>
      <c r="AM137">
        <v>3</v>
      </c>
      <c r="AN137">
        <v>2</v>
      </c>
      <c r="AO137">
        <v>5</v>
      </c>
      <c r="AP137">
        <f t="shared" si="2"/>
        <v>5</v>
      </c>
    </row>
    <row r="138" spans="1:42" x14ac:dyDescent="0.25">
      <c r="A138" t="s">
        <v>170</v>
      </c>
      <c r="B138">
        <v>13.8279586666161</v>
      </c>
      <c r="C138">
        <v>57</v>
      </c>
      <c r="D138" t="s">
        <v>1104</v>
      </c>
      <c r="E138">
        <v>1300</v>
      </c>
      <c r="F138">
        <v>1304.3555652615701</v>
      </c>
      <c r="G138">
        <v>94.817924066872905</v>
      </c>
      <c r="H138" t="s">
        <v>1107</v>
      </c>
      <c r="I138" t="s">
        <v>49</v>
      </c>
      <c r="J138" t="s">
        <v>44</v>
      </c>
      <c r="K138">
        <v>1650131.29973076</v>
      </c>
      <c r="L138">
        <v>368717.04890664498</v>
      </c>
      <c r="M138">
        <v>1167166.6187875201</v>
      </c>
      <c r="N138">
        <v>1167166.6187875201</v>
      </c>
      <c r="O138">
        <v>482965</v>
      </c>
      <c r="P138">
        <v>1931860</v>
      </c>
      <c r="Q138">
        <v>53</v>
      </c>
      <c r="R138">
        <v>13.8561586666161</v>
      </c>
      <c r="S138" t="s">
        <v>1737</v>
      </c>
      <c r="T138">
        <v>1300</v>
      </c>
      <c r="U138">
        <v>1298.3555652615701</v>
      </c>
      <c r="V138">
        <v>94.8</v>
      </c>
      <c r="W138" t="s">
        <v>14815</v>
      </c>
      <c r="X138">
        <v>72102029</v>
      </c>
      <c r="Y138" t="s">
        <v>96</v>
      </c>
      <c r="Z138" t="s">
        <v>1737</v>
      </c>
      <c r="AA138" t="s">
        <v>1738</v>
      </c>
      <c r="AB138" t="s">
        <v>170</v>
      </c>
      <c r="AC138" t="s">
        <v>174</v>
      </c>
      <c r="AD138" t="s">
        <v>1739</v>
      </c>
      <c r="AE138">
        <v>53</v>
      </c>
      <c r="AF138" t="s">
        <v>1107</v>
      </c>
      <c r="AG138" t="s">
        <v>1104</v>
      </c>
      <c r="AH138" t="s">
        <v>118</v>
      </c>
      <c r="AI138" t="str">
        <f>IF(ISNA(VLOOKUP(D138,Listen!J:O,3,0)),"",VLOOKUP(D138,Listen!J:O,3,0))</f>
        <v/>
      </c>
      <c r="AJ138" t="s">
        <v>96</v>
      </c>
      <c r="AK138" t="s">
        <v>96</v>
      </c>
      <c r="AL138" t="s">
        <v>96</v>
      </c>
      <c r="AM138" t="s">
        <v>96</v>
      </c>
      <c r="AN138">
        <v>2</v>
      </c>
      <c r="AO138">
        <v>2</v>
      </c>
      <c r="AP138">
        <f t="shared" si="2"/>
        <v>2</v>
      </c>
    </row>
    <row r="139" spans="1:42" x14ac:dyDescent="0.25">
      <c r="A139" t="s">
        <v>950</v>
      </c>
      <c r="B139">
        <v>13.8625932141248</v>
      </c>
      <c r="C139">
        <v>148</v>
      </c>
      <c r="D139" t="s">
        <v>6221</v>
      </c>
      <c r="E139">
        <v>1305</v>
      </c>
      <c r="F139">
        <v>1306.6254427607701</v>
      </c>
      <c r="G139">
        <v>72.819950478037995</v>
      </c>
      <c r="H139" t="s">
        <v>6222</v>
      </c>
      <c r="I139" t="s">
        <v>2083</v>
      </c>
      <c r="J139" t="s">
        <v>3397</v>
      </c>
      <c r="K139">
        <v>190347.233893078</v>
      </c>
      <c r="L139">
        <v>56079.645523194697</v>
      </c>
      <c r="M139" t="s">
        <v>98</v>
      </c>
      <c r="N139" t="s">
        <v>98</v>
      </c>
      <c r="O139">
        <v>190347</v>
      </c>
      <c r="P139">
        <v>761388</v>
      </c>
      <c r="Q139">
        <v>21</v>
      </c>
      <c r="R139">
        <v>13.8907932141248</v>
      </c>
      <c r="S139" t="s">
        <v>950</v>
      </c>
      <c r="T139">
        <v>1305</v>
      </c>
      <c r="U139">
        <v>1300.6254427607701</v>
      </c>
      <c r="V139">
        <v>72.8</v>
      </c>
      <c r="W139" t="s">
        <v>14233</v>
      </c>
      <c r="X139">
        <v>72102029</v>
      </c>
      <c r="Y139" t="s">
        <v>96</v>
      </c>
      <c r="Z139" t="s">
        <v>950</v>
      </c>
      <c r="AA139" t="s">
        <v>951</v>
      </c>
      <c r="AB139" t="s">
        <v>935</v>
      </c>
      <c r="AC139" t="s">
        <v>952</v>
      </c>
      <c r="AD139" t="s">
        <v>934</v>
      </c>
      <c r="AE139">
        <v>21</v>
      </c>
      <c r="AF139" t="s">
        <v>14233</v>
      </c>
      <c r="AG139" t="s">
        <v>96</v>
      </c>
      <c r="AH139" t="s">
        <v>96</v>
      </c>
      <c r="AI139" t="str">
        <f>IF(ISNA(VLOOKUP(D139,Listen!J:O,3,0)),"",VLOOKUP(D139,Listen!J:O,3,0))</f>
        <v/>
      </c>
      <c r="AJ139" t="s">
        <v>96</v>
      </c>
      <c r="AK139">
        <v>5</v>
      </c>
      <c r="AL139" t="s">
        <v>96</v>
      </c>
      <c r="AM139">
        <v>3</v>
      </c>
      <c r="AN139">
        <v>2</v>
      </c>
      <c r="AO139">
        <v>5</v>
      </c>
      <c r="AP139">
        <f t="shared" si="2"/>
        <v>5</v>
      </c>
    </row>
    <row r="140" spans="1:42" x14ac:dyDescent="0.25">
      <c r="A140" t="s">
        <v>2433</v>
      </c>
      <c r="B140">
        <v>13.892728124732299</v>
      </c>
      <c r="C140">
        <v>111</v>
      </c>
      <c r="D140" t="s">
        <v>16857</v>
      </c>
      <c r="E140">
        <v>1328</v>
      </c>
      <c r="F140">
        <v>1308.6004232484299</v>
      </c>
      <c r="G140">
        <v>64.427030720702604</v>
      </c>
      <c r="H140" t="s">
        <v>16858</v>
      </c>
      <c r="I140" t="s">
        <v>6603</v>
      </c>
      <c r="J140" t="s">
        <v>43</v>
      </c>
      <c r="K140">
        <v>33020.157701703603</v>
      </c>
      <c r="L140">
        <v>23523.911118163702</v>
      </c>
      <c r="M140" t="s">
        <v>98</v>
      </c>
      <c r="N140" t="s">
        <v>98</v>
      </c>
      <c r="O140">
        <v>33020</v>
      </c>
      <c r="P140">
        <v>132080</v>
      </c>
      <c r="Q140">
        <v>4</v>
      </c>
      <c r="R140">
        <v>13.920928124732299</v>
      </c>
      <c r="S140" t="s">
        <v>2433</v>
      </c>
      <c r="T140">
        <v>1328</v>
      </c>
      <c r="U140">
        <v>1302.6004232484299</v>
      </c>
      <c r="V140">
        <v>64.400000000000006</v>
      </c>
      <c r="W140" t="s">
        <v>14938</v>
      </c>
      <c r="X140">
        <v>72102029</v>
      </c>
      <c r="Y140" t="s">
        <v>96</v>
      </c>
      <c r="Z140" t="s">
        <v>2433</v>
      </c>
      <c r="AA140" t="s">
        <v>2434</v>
      </c>
      <c r="AB140" t="s">
        <v>2435</v>
      </c>
      <c r="AC140" t="s">
        <v>2436</v>
      </c>
      <c r="AD140" t="s">
        <v>2437</v>
      </c>
      <c r="AE140">
        <v>4</v>
      </c>
      <c r="AF140" t="s">
        <v>14938</v>
      </c>
      <c r="AG140" t="s">
        <v>96</v>
      </c>
      <c r="AH140" t="s">
        <v>96</v>
      </c>
      <c r="AI140" t="str">
        <f>IF(ISNA(VLOOKUP(D140,Listen!J:O,3,0)),"",VLOOKUP(D140,Listen!J:O,3,0))</f>
        <v/>
      </c>
      <c r="AJ140" t="s">
        <v>96</v>
      </c>
      <c r="AK140">
        <v>5</v>
      </c>
      <c r="AL140" t="s">
        <v>96</v>
      </c>
      <c r="AM140">
        <v>3</v>
      </c>
      <c r="AN140">
        <v>2</v>
      </c>
      <c r="AO140">
        <v>5</v>
      </c>
      <c r="AP140">
        <f t="shared" si="2"/>
        <v>5</v>
      </c>
    </row>
    <row r="141" spans="1:42" x14ac:dyDescent="0.25">
      <c r="A141" t="s">
        <v>2438</v>
      </c>
      <c r="B141">
        <v>13.9190900077646</v>
      </c>
      <c r="C141">
        <v>72</v>
      </c>
      <c r="D141" t="s">
        <v>16859</v>
      </c>
      <c r="E141">
        <v>1841</v>
      </c>
      <c r="F141">
        <v>1310.3281272156</v>
      </c>
      <c r="G141">
        <v>68.250210572245905</v>
      </c>
      <c r="H141" t="s">
        <v>16860</v>
      </c>
      <c r="I141" t="s">
        <v>16861</v>
      </c>
      <c r="J141" t="s">
        <v>43</v>
      </c>
      <c r="K141">
        <v>187133.46469163499</v>
      </c>
      <c r="L141">
        <v>69393.581833710399</v>
      </c>
      <c r="M141" t="s">
        <v>98</v>
      </c>
      <c r="N141" t="s">
        <v>98</v>
      </c>
      <c r="O141">
        <v>187133</v>
      </c>
      <c r="P141">
        <v>748532</v>
      </c>
      <c r="Q141">
        <v>20</v>
      </c>
      <c r="R141">
        <v>13.9472900077646</v>
      </c>
      <c r="S141" t="s">
        <v>2438</v>
      </c>
      <c r="T141">
        <v>1841</v>
      </c>
      <c r="U141">
        <v>1304.3281272156</v>
      </c>
      <c r="V141">
        <v>68.3</v>
      </c>
      <c r="W141" t="s">
        <v>14581</v>
      </c>
      <c r="X141">
        <v>72102029</v>
      </c>
      <c r="Y141" t="s">
        <v>96</v>
      </c>
      <c r="Z141" t="s">
        <v>2438</v>
      </c>
      <c r="AA141" t="s">
        <v>2439</v>
      </c>
      <c r="AB141" t="s">
        <v>2440</v>
      </c>
      <c r="AC141" t="s">
        <v>2441</v>
      </c>
      <c r="AD141" t="s">
        <v>2442</v>
      </c>
      <c r="AE141">
        <v>20</v>
      </c>
      <c r="AF141" t="s">
        <v>14581</v>
      </c>
      <c r="AG141" t="s">
        <v>96</v>
      </c>
      <c r="AH141" t="s">
        <v>96</v>
      </c>
      <c r="AI141" t="str">
        <f>IF(ISNA(VLOOKUP(D141,Listen!J:O,3,0)),"",VLOOKUP(D141,Listen!J:O,3,0))</f>
        <v/>
      </c>
      <c r="AJ141" t="s">
        <v>96</v>
      </c>
      <c r="AK141">
        <v>5</v>
      </c>
      <c r="AL141">
        <v>4</v>
      </c>
      <c r="AM141">
        <v>3</v>
      </c>
      <c r="AN141">
        <v>2</v>
      </c>
      <c r="AO141">
        <v>5</v>
      </c>
      <c r="AP141">
        <f t="shared" si="2"/>
        <v>5</v>
      </c>
    </row>
    <row r="142" spans="1:42" x14ac:dyDescent="0.25">
      <c r="A142" t="s">
        <v>941</v>
      </c>
      <c r="B142">
        <v>13.935974921032299</v>
      </c>
      <c r="C142">
        <v>147</v>
      </c>
      <c r="D142" t="s">
        <v>16862</v>
      </c>
      <c r="E142">
        <v>1394</v>
      </c>
      <c r="F142">
        <v>1311.4347299420399</v>
      </c>
      <c r="G142">
        <v>67.862804989554803</v>
      </c>
      <c r="H142" t="s">
        <v>16863</v>
      </c>
      <c r="I142" t="s">
        <v>518</v>
      </c>
      <c r="J142" t="s">
        <v>43</v>
      </c>
      <c r="K142">
        <v>82156.388558713297</v>
      </c>
      <c r="L142">
        <v>24796.1555916252</v>
      </c>
      <c r="M142" t="s">
        <v>98</v>
      </c>
      <c r="N142" t="s">
        <v>98</v>
      </c>
      <c r="O142">
        <v>82156</v>
      </c>
      <c r="P142">
        <v>328624</v>
      </c>
      <c r="Q142">
        <v>9</v>
      </c>
      <c r="R142">
        <v>13.964174921032299</v>
      </c>
      <c r="S142" t="s">
        <v>11174</v>
      </c>
      <c r="T142">
        <v>1394</v>
      </c>
      <c r="U142">
        <v>1305.4347299420399</v>
      </c>
      <c r="V142">
        <v>67.900000000000006</v>
      </c>
      <c r="W142" t="s">
        <v>16864</v>
      </c>
      <c r="X142">
        <v>72102029</v>
      </c>
      <c r="Y142" t="s">
        <v>96</v>
      </c>
      <c r="Z142" t="s">
        <v>11174</v>
      </c>
      <c r="AA142" t="s">
        <v>11175</v>
      </c>
      <c r="AB142" t="s">
        <v>941</v>
      </c>
      <c r="AC142" t="s">
        <v>11176</v>
      </c>
      <c r="AD142" t="s">
        <v>940</v>
      </c>
      <c r="AE142">
        <v>9</v>
      </c>
      <c r="AF142" t="s">
        <v>16864</v>
      </c>
      <c r="AG142" t="s">
        <v>96</v>
      </c>
      <c r="AH142" t="s">
        <v>96</v>
      </c>
      <c r="AI142" t="str">
        <f>IF(ISNA(VLOOKUP(D142,Listen!J:O,3,0)),"",VLOOKUP(D142,Listen!J:O,3,0))</f>
        <v/>
      </c>
      <c r="AJ142" t="s">
        <v>96</v>
      </c>
      <c r="AK142">
        <v>5</v>
      </c>
      <c r="AL142" t="s">
        <v>96</v>
      </c>
      <c r="AM142">
        <v>3</v>
      </c>
      <c r="AN142">
        <v>2</v>
      </c>
      <c r="AO142">
        <v>5</v>
      </c>
      <c r="AP142">
        <f t="shared" si="2"/>
        <v>5</v>
      </c>
    </row>
    <row r="143" spans="1:42" x14ac:dyDescent="0.25">
      <c r="A143" t="s">
        <v>16865</v>
      </c>
      <c r="B143">
        <v>13.979211742125001</v>
      </c>
      <c r="C143">
        <v>110</v>
      </c>
      <c r="D143" t="s">
        <v>16866</v>
      </c>
      <c r="E143">
        <v>1479</v>
      </c>
      <c r="F143">
        <v>1314.26838288094</v>
      </c>
      <c r="G143">
        <v>58.707100732653899</v>
      </c>
      <c r="H143" t="s">
        <v>16867</v>
      </c>
      <c r="I143" t="s">
        <v>4025</v>
      </c>
      <c r="J143" t="s">
        <v>43</v>
      </c>
      <c r="K143">
        <v>14302.575144230699</v>
      </c>
      <c r="L143">
        <v>10147.7750061035</v>
      </c>
      <c r="M143" t="s">
        <v>98</v>
      </c>
      <c r="N143" t="s">
        <v>98</v>
      </c>
      <c r="O143">
        <v>14303</v>
      </c>
      <c r="P143">
        <v>57212</v>
      </c>
      <c r="Q143">
        <v>2</v>
      </c>
      <c r="R143">
        <v>14.007411742125001</v>
      </c>
      <c r="S143" t="s">
        <v>16865</v>
      </c>
      <c r="T143">
        <v>1479</v>
      </c>
      <c r="U143">
        <v>1308.26838288094</v>
      </c>
      <c r="V143">
        <v>58.7</v>
      </c>
      <c r="W143" t="s">
        <v>16868</v>
      </c>
      <c r="X143">
        <v>72102029</v>
      </c>
      <c r="Y143" t="s">
        <v>96</v>
      </c>
      <c r="Z143" t="s">
        <v>16865</v>
      </c>
      <c r="AA143" t="s">
        <v>16869</v>
      </c>
      <c r="AB143" t="s">
        <v>16870</v>
      </c>
      <c r="AC143" t="s">
        <v>16871</v>
      </c>
      <c r="AD143" t="s">
        <v>16872</v>
      </c>
      <c r="AE143">
        <v>2</v>
      </c>
      <c r="AF143" t="s">
        <v>16868</v>
      </c>
      <c r="AG143" t="s">
        <v>96</v>
      </c>
      <c r="AH143" t="s">
        <v>96</v>
      </c>
      <c r="AI143" t="str">
        <f>IF(ISNA(VLOOKUP(D143,Listen!J:O,3,0)),"",VLOOKUP(D143,Listen!J:O,3,0))</f>
        <v/>
      </c>
      <c r="AJ143" t="s">
        <v>96</v>
      </c>
      <c r="AK143">
        <v>5</v>
      </c>
      <c r="AL143">
        <v>4</v>
      </c>
      <c r="AM143">
        <v>3</v>
      </c>
      <c r="AN143">
        <v>2</v>
      </c>
      <c r="AO143">
        <v>5</v>
      </c>
      <c r="AP143">
        <f t="shared" si="2"/>
        <v>5</v>
      </c>
    </row>
    <row r="144" spans="1:42" x14ac:dyDescent="0.25">
      <c r="A144" t="s">
        <v>16873</v>
      </c>
      <c r="B144">
        <v>14.0020480448607</v>
      </c>
      <c r="C144">
        <v>128</v>
      </c>
      <c r="D144" t="s">
        <v>16874</v>
      </c>
      <c r="E144">
        <v>1319</v>
      </c>
      <c r="F144">
        <v>1315.7650275168101</v>
      </c>
      <c r="G144">
        <v>66.525679790042105</v>
      </c>
      <c r="H144" t="s">
        <v>16875</v>
      </c>
      <c r="I144" t="s">
        <v>16876</v>
      </c>
      <c r="J144" t="s">
        <v>3397</v>
      </c>
      <c r="K144">
        <v>77783.425076403902</v>
      </c>
      <c r="L144">
        <v>11772.9299174806</v>
      </c>
      <c r="M144" t="s">
        <v>98</v>
      </c>
      <c r="N144" t="s">
        <v>98</v>
      </c>
      <c r="O144">
        <v>77783</v>
      </c>
      <c r="P144">
        <v>311132</v>
      </c>
      <c r="Q144">
        <v>8</v>
      </c>
      <c r="R144">
        <v>14.0302480448607</v>
      </c>
      <c r="S144" t="s">
        <v>16873</v>
      </c>
      <c r="T144">
        <v>1319</v>
      </c>
      <c r="U144">
        <v>1309.7650275168101</v>
      </c>
      <c r="V144">
        <v>66.5</v>
      </c>
      <c r="W144" t="s">
        <v>16877</v>
      </c>
      <c r="X144">
        <v>72102029</v>
      </c>
      <c r="Y144" t="s">
        <v>96</v>
      </c>
      <c r="Z144" t="s">
        <v>16873</v>
      </c>
      <c r="AA144" t="s">
        <v>16878</v>
      </c>
      <c r="AB144" t="s">
        <v>16879</v>
      </c>
      <c r="AC144" t="s">
        <v>16880</v>
      </c>
      <c r="AD144" t="s">
        <v>16881</v>
      </c>
      <c r="AE144">
        <v>8</v>
      </c>
      <c r="AF144" t="s">
        <v>16877</v>
      </c>
      <c r="AG144" t="s">
        <v>96</v>
      </c>
      <c r="AH144" t="s">
        <v>96</v>
      </c>
      <c r="AI144" t="str">
        <f>IF(ISNA(VLOOKUP(D144,Listen!J:O,3,0)),"",VLOOKUP(D144,Listen!J:O,3,0))</f>
        <v/>
      </c>
      <c r="AJ144" t="s">
        <v>96</v>
      </c>
      <c r="AK144">
        <v>5</v>
      </c>
      <c r="AL144" t="s">
        <v>96</v>
      </c>
      <c r="AM144">
        <v>3</v>
      </c>
      <c r="AN144">
        <v>2</v>
      </c>
      <c r="AO144">
        <v>5</v>
      </c>
      <c r="AP144">
        <f t="shared" si="2"/>
        <v>5</v>
      </c>
    </row>
    <row r="145" spans="1:42" x14ac:dyDescent="0.25">
      <c r="A145" t="s">
        <v>667</v>
      </c>
      <c r="B145">
        <v>14.0071813438443</v>
      </c>
      <c r="C145">
        <v>143</v>
      </c>
      <c r="D145" t="s">
        <v>16882</v>
      </c>
      <c r="E145">
        <v>1345</v>
      </c>
      <c r="F145">
        <v>1316.10145344692</v>
      </c>
      <c r="G145">
        <v>71.028910068310196</v>
      </c>
      <c r="H145" t="s">
        <v>16883</v>
      </c>
      <c r="I145" t="s">
        <v>1444</v>
      </c>
      <c r="J145" t="s">
        <v>43</v>
      </c>
      <c r="K145">
        <v>297835.39534635801</v>
      </c>
      <c r="L145">
        <v>162495.12608389801</v>
      </c>
      <c r="M145" t="s">
        <v>98</v>
      </c>
      <c r="N145" t="s">
        <v>98</v>
      </c>
      <c r="O145">
        <v>297835</v>
      </c>
      <c r="P145">
        <v>1191340</v>
      </c>
      <c r="Q145">
        <v>32</v>
      </c>
      <c r="R145">
        <v>14.0353813438443</v>
      </c>
      <c r="S145" t="s">
        <v>667</v>
      </c>
      <c r="T145">
        <v>1345</v>
      </c>
      <c r="U145">
        <v>1310.10145344692</v>
      </c>
      <c r="V145">
        <v>71</v>
      </c>
      <c r="W145" t="s">
        <v>16884</v>
      </c>
      <c r="X145">
        <v>72102029</v>
      </c>
      <c r="Y145" t="s">
        <v>96</v>
      </c>
      <c r="Z145" t="s">
        <v>667</v>
      </c>
      <c r="AA145" t="s">
        <v>668</v>
      </c>
      <c r="AB145" t="s">
        <v>669</v>
      </c>
      <c r="AC145" t="s">
        <v>670</v>
      </c>
      <c r="AD145" t="s">
        <v>671</v>
      </c>
      <c r="AE145">
        <v>32</v>
      </c>
      <c r="AF145" t="s">
        <v>16884</v>
      </c>
      <c r="AG145" t="s">
        <v>96</v>
      </c>
      <c r="AH145" t="s">
        <v>96</v>
      </c>
      <c r="AI145" t="str">
        <f>IF(ISNA(VLOOKUP(D145,Listen!J:O,3,0)),"",VLOOKUP(D145,Listen!J:O,3,0))</f>
        <v/>
      </c>
      <c r="AJ145" t="s">
        <v>96</v>
      </c>
      <c r="AK145">
        <v>5</v>
      </c>
      <c r="AL145" t="s">
        <v>96</v>
      </c>
      <c r="AM145">
        <v>3</v>
      </c>
      <c r="AN145">
        <v>2</v>
      </c>
      <c r="AO145">
        <v>5</v>
      </c>
      <c r="AP145">
        <f t="shared" si="2"/>
        <v>5</v>
      </c>
    </row>
    <row r="146" spans="1:42" x14ac:dyDescent="0.25">
      <c r="A146" t="s">
        <v>4295</v>
      </c>
      <c r="B146">
        <v>14.048632660426501</v>
      </c>
      <c r="C146">
        <v>142</v>
      </c>
      <c r="D146" t="s">
        <v>16885</v>
      </c>
      <c r="E146">
        <v>3299</v>
      </c>
      <c r="F146">
        <v>1318.8180880672801</v>
      </c>
      <c r="G146">
        <v>58.988261013041999</v>
      </c>
      <c r="H146" t="s">
        <v>16886</v>
      </c>
      <c r="I146" t="s">
        <v>16887</v>
      </c>
      <c r="J146" t="s">
        <v>43</v>
      </c>
      <c r="K146">
        <v>143229.677158242</v>
      </c>
      <c r="L146">
        <v>28744.196096067499</v>
      </c>
      <c r="M146" t="s">
        <v>98</v>
      </c>
      <c r="N146" t="s">
        <v>98</v>
      </c>
      <c r="O146">
        <v>143230</v>
      </c>
      <c r="P146">
        <v>572920</v>
      </c>
      <c r="Q146">
        <v>16</v>
      </c>
      <c r="R146">
        <v>14.076832660426501</v>
      </c>
      <c r="S146" t="s">
        <v>16888</v>
      </c>
      <c r="T146">
        <v>3299</v>
      </c>
      <c r="U146">
        <v>1312.8180880672801</v>
      </c>
      <c r="V146">
        <v>59</v>
      </c>
      <c r="W146" t="s">
        <v>16889</v>
      </c>
      <c r="X146">
        <v>72102029</v>
      </c>
      <c r="Y146" t="s">
        <v>96</v>
      </c>
      <c r="Z146" t="s">
        <v>16888</v>
      </c>
      <c r="AA146" t="s">
        <v>16890</v>
      </c>
      <c r="AB146" t="s">
        <v>4295</v>
      </c>
      <c r="AC146" t="s">
        <v>16891</v>
      </c>
      <c r="AD146" t="s">
        <v>4293</v>
      </c>
      <c r="AE146">
        <v>16</v>
      </c>
      <c r="AF146" t="s">
        <v>16889</v>
      </c>
      <c r="AG146" t="s">
        <v>96</v>
      </c>
      <c r="AH146" t="s">
        <v>96</v>
      </c>
      <c r="AI146" t="str">
        <f>IF(ISNA(VLOOKUP(D146,Listen!J:O,3,0)),"",VLOOKUP(D146,Listen!J:O,3,0))</f>
        <v/>
      </c>
      <c r="AJ146" t="s">
        <v>96</v>
      </c>
      <c r="AK146">
        <v>5</v>
      </c>
      <c r="AL146">
        <v>4</v>
      </c>
      <c r="AM146">
        <v>3</v>
      </c>
      <c r="AN146">
        <v>2</v>
      </c>
      <c r="AO146">
        <v>5</v>
      </c>
      <c r="AP146">
        <f t="shared" si="2"/>
        <v>5</v>
      </c>
    </row>
    <row r="147" spans="1:42" x14ac:dyDescent="0.25">
      <c r="A147" t="s">
        <v>953</v>
      </c>
      <c r="B147">
        <v>14.0896752394584</v>
      </c>
      <c r="C147">
        <v>89.099998474121094</v>
      </c>
      <c r="D147" t="s">
        <v>16892</v>
      </c>
      <c r="E147">
        <v>658</v>
      </c>
      <c r="F147">
        <v>1321.5079348634699</v>
      </c>
      <c r="G147">
        <v>71.267562482634901</v>
      </c>
      <c r="H147" t="s">
        <v>16893</v>
      </c>
      <c r="I147" t="s">
        <v>16894</v>
      </c>
      <c r="J147" t="s">
        <v>43</v>
      </c>
      <c r="K147">
        <v>141328.27309590499</v>
      </c>
      <c r="L147">
        <v>85855.405835377402</v>
      </c>
      <c r="M147" t="s">
        <v>98</v>
      </c>
      <c r="N147" t="s">
        <v>98</v>
      </c>
      <c r="O147">
        <v>141328</v>
      </c>
      <c r="P147">
        <v>565312</v>
      </c>
      <c r="Q147">
        <v>15</v>
      </c>
      <c r="R147">
        <v>14.1178752394584</v>
      </c>
      <c r="S147" t="s">
        <v>953</v>
      </c>
      <c r="T147">
        <v>658</v>
      </c>
      <c r="U147">
        <v>1315.5079348634699</v>
      </c>
      <c r="V147">
        <v>71.3</v>
      </c>
      <c r="W147" t="s">
        <v>16895</v>
      </c>
      <c r="X147">
        <v>72102029</v>
      </c>
      <c r="Y147" t="s">
        <v>96</v>
      </c>
      <c r="Z147" t="s">
        <v>953</v>
      </c>
      <c r="AA147" t="s">
        <v>954</v>
      </c>
      <c r="AB147" t="s">
        <v>790</v>
      </c>
      <c r="AC147" t="s">
        <v>955</v>
      </c>
      <c r="AD147" t="s">
        <v>789</v>
      </c>
      <c r="AE147">
        <v>15</v>
      </c>
      <c r="AF147" t="s">
        <v>16895</v>
      </c>
      <c r="AG147" t="s">
        <v>96</v>
      </c>
      <c r="AH147" t="s">
        <v>96</v>
      </c>
      <c r="AI147" t="str">
        <f>IF(ISNA(VLOOKUP(D147,Listen!J:O,3,0)),"",VLOOKUP(D147,Listen!J:O,3,0))</f>
        <v/>
      </c>
      <c r="AJ147" t="s">
        <v>96</v>
      </c>
      <c r="AK147">
        <v>5</v>
      </c>
      <c r="AL147">
        <v>4</v>
      </c>
      <c r="AM147">
        <v>3</v>
      </c>
      <c r="AN147">
        <v>2</v>
      </c>
      <c r="AO147">
        <v>5</v>
      </c>
      <c r="AP147">
        <f t="shared" si="2"/>
        <v>5</v>
      </c>
    </row>
    <row r="148" spans="1:42" x14ac:dyDescent="0.25">
      <c r="A148" t="s">
        <v>16896</v>
      </c>
      <c r="B148">
        <v>14.1101325903782</v>
      </c>
      <c r="C148">
        <v>125</v>
      </c>
      <c r="D148" t="s">
        <v>16897</v>
      </c>
      <c r="E148">
        <v>1080</v>
      </c>
      <c r="F148">
        <v>1322.84866785657</v>
      </c>
      <c r="G148">
        <v>70.786175895181401</v>
      </c>
      <c r="H148" t="s">
        <v>16898</v>
      </c>
      <c r="I148" t="s">
        <v>16899</v>
      </c>
      <c r="J148" t="s">
        <v>43</v>
      </c>
      <c r="K148">
        <v>79566.836115764105</v>
      </c>
      <c r="L148">
        <v>28469.5432786157</v>
      </c>
      <c r="M148" t="s">
        <v>98</v>
      </c>
      <c r="N148" t="s">
        <v>98</v>
      </c>
      <c r="O148">
        <v>79567</v>
      </c>
      <c r="P148">
        <v>318268</v>
      </c>
      <c r="Q148">
        <v>9</v>
      </c>
      <c r="R148">
        <v>14.1383325903782</v>
      </c>
      <c r="S148" t="s">
        <v>16896</v>
      </c>
      <c r="T148">
        <v>1080</v>
      </c>
      <c r="U148">
        <v>1316.84866785657</v>
      </c>
      <c r="V148">
        <v>70.8</v>
      </c>
      <c r="W148" t="s">
        <v>16900</v>
      </c>
      <c r="X148">
        <v>72102029</v>
      </c>
      <c r="Y148" t="s">
        <v>96</v>
      </c>
      <c r="Z148" t="s">
        <v>16896</v>
      </c>
      <c r="AA148" t="s">
        <v>16901</v>
      </c>
      <c r="AB148" t="s">
        <v>16902</v>
      </c>
      <c r="AC148" t="s">
        <v>16903</v>
      </c>
      <c r="AD148" t="s">
        <v>2422</v>
      </c>
      <c r="AE148">
        <v>9</v>
      </c>
      <c r="AF148" t="s">
        <v>16900</v>
      </c>
      <c r="AG148" t="s">
        <v>96</v>
      </c>
      <c r="AH148" t="s">
        <v>96</v>
      </c>
      <c r="AI148" t="str">
        <f>IF(ISNA(VLOOKUP(D148,Listen!J:O,3,0)),"",VLOOKUP(D148,Listen!J:O,3,0))</f>
        <v/>
      </c>
      <c r="AJ148" t="s">
        <v>96</v>
      </c>
      <c r="AK148">
        <v>5</v>
      </c>
      <c r="AL148">
        <v>4</v>
      </c>
      <c r="AM148">
        <v>3</v>
      </c>
      <c r="AN148">
        <v>2</v>
      </c>
      <c r="AO148">
        <v>5</v>
      </c>
      <c r="AP148">
        <f t="shared" si="2"/>
        <v>5</v>
      </c>
    </row>
    <row r="149" spans="1:42" x14ac:dyDescent="0.25">
      <c r="A149" t="s">
        <v>16904</v>
      </c>
      <c r="B149">
        <v>14.144399278463201</v>
      </c>
      <c r="C149">
        <v>113</v>
      </c>
      <c r="D149" t="s">
        <v>16905</v>
      </c>
      <c r="E149">
        <v>1410</v>
      </c>
      <c r="F149">
        <v>1325.0944366005399</v>
      </c>
      <c r="G149">
        <v>60.933778498391497</v>
      </c>
      <c r="H149" t="s">
        <v>16906</v>
      </c>
      <c r="I149" t="s">
        <v>518</v>
      </c>
      <c r="J149" t="s">
        <v>43</v>
      </c>
      <c r="K149">
        <v>58995.237162254198</v>
      </c>
      <c r="L149">
        <v>15719.493675166101</v>
      </c>
      <c r="M149" t="s">
        <v>98</v>
      </c>
      <c r="N149" t="s">
        <v>98</v>
      </c>
      <c r="O149">
        <v>58995</v>
      </c>
      <c r="P149">
        <v>235980</v>
      </c>
      <c r="Q149">
        <v>6</v>
      </c>
      <c r="R149">
        <v>14.172599278463201</v>
      </c>
      <c r="S149" t="s">
        <v>16907</v>
      </c>
      <c r="T149">
        <v>1410</v>
      </c>
      <c r="U149">
        <v>1319.0944366005399</v>
      </c>
      <c r="V149">
        <v>60.9</v>
      </c>
      <c r="W149" t="s">
        <v>16908</v>
      </c>
      <c r="X149">
        <v>72102029</v>
      </c>
      <c r="Y149" t="s">
        <v>96</v>
      </c>
      <c r="Z149" t="s">
        <v>16907</v>
      </c>
      <c r="AA149" t="s">
        <v>16909</v>
      </c>
      <c r="AB149" t="s">
        <v>16904</v>
      </c>
      <c r="AC149" t="s">
        <v>2444</v>
      </c>
      <c r="AD149" t="s">
        <v>16910</v>
      </c>
      <c r="AE149">
        <v>6</v>
      </c>
      <c r="AF149" t="s">
        <v>16908</v>
      </c>
      <c r="AG149" t="s">
        <v>96</v>
      </c>
      <c r="AH149" t="s">
        <v>96</v>
      </c>
      <c r="AI149" t="str">
        <f>IF(ISNA(VLOOKUP(D149,Listen!J:O,3,0)),"",VLOOKUP(D149,Listen!J:O,3,0))</f>
        <v/>
      </c>
      <c r="AJ149" t="s">
        <v>96</v>
      </c>
      <c r="AK149">
        <v>5</v>
      </c>
      <c r="AL149" t="s">
        <v>96</v>
      </c>
      <c r="AM149">
        <v>3</v>
      </c>
      <c r="AN149">
        <v>2</v>
      </c>
      <c r="AO149">
        <v>5</v>
      </c>
      <c r="AP149">
        <f t="shared" si="2"/>
        <v>5</v>
      </c>
    </row>
    <row r="150" spans="1:42" x14ac:dyDescent="0.25">
      <c r="A150" t="s">
        <v>2443</v>
      </c>
      <c r="B150">
        <v>14.1636668819863</v>
      </c>
      <c r="C150">
        <v>123</v>
      </c>
      <c r="D150" t="s">
        <v>16911</v>
      </c>
      <c r="E150">
        <v>937</v>
      </c>
      <c r="F150">
        <v>1326.3571959794399</v>
      </c>
      <c r="G150">
        <v>50.789540307674201</v>
      </c>
      <c r="H150" t="s">
        <v>16912</v>
      </c>
      <c r="I150" t="s">
        <v>6384</v>
      </c>
      <c r="J150" t="s">
        <v>43</v>
      </c>
      <c r="K150">
        <v>30403.4550413699</v>
      </c>
      <c r="L150">
        <v>9211.12995217555</v>
      </c>
      <c r="M150" t="s">
        <v>98</v>
      </c>
      <c r="N150" t="s">
        <v>98</v>
      </c>
      <c r="O150">
        <v>30403</v>
      </c>
      <c r="P150">
        <v>121612</v>
      </c>
      <c r="Q150">
        <v>3</v>
      </c>
      <c r="R150">
        <v>14.1918668819863</v>
      </c>
      <c r="S150" t="s">
        <v>2443</v>
      </c>
      <c r="T150">
        <v>937</v>
      </c>
      <c r="U150">
        <v>1320.3571959794399</v>
      </c>
      <c r="V150">
        <v>50.8</v>
      </c>
      <c r="W150" t="s">
        <v>16913</v>
      </c>
      <c r="X150">
        <v>72102029</v>
      </c>
      <c r="Y150" t="s">
        <v>96</v>
      </c>
      <c r="Z150" t="s">
        <v>2443</v>
      </c>
      <c r="AA150" t="s">
        <v>2445</v>
      </c>
      <c r="AB150" t="s">
        <v>16914</v>
      </c>
      <c r="AC150" t="s">
        <v>2446</v>
      </c>
      <c r="AD150" t="s">
        <v>16915</v>
      </c>
      <c r="AE150">
        <v>3</v>
      </c>
      <c r="AF150" t="s">
        <v>16913</v>
      </c>
      <c r="AG150" t="s">
        <v>96</v>
      </c>
      <c r="AH150" t="s">
        <v>96</v>
      </c>
      <c r="AI150" t="str">
        <f>IF(ISNA(VLOOKUP(D150,Listen!J:O,3,0)),"",VLOOKUP(D150,Listen!J:O,3,0))</f>
        <v/>
      </c>
      <c r="AJ150" t="s">
        <v>96</v>
      </c>
      <c r="AK150">
        <v>5</v>
      </c>
      <c r="AL150">
        <v>4</v>
      </c>
      <c r="AM150">
        <v>3</v>
      </c>
      <c r="AN150">
        <v>2</v>
      </c>
      <c r="AO150">
        <v>5</v>
      </c>
      <c r="AP150">
        <f t="shared" si="2"/>
        <v>5</v>
      </c>
    </row>
    <row r="151" spans="1:42" x14ac:dyDescent="0.25">
      <c r="A151" t="s">
        <v>956</v>
      </c>
      <c r="B151">
        <v>14.219072429085999</v>
      </c>
      <c r="C151">
        <v>112</v>
      </c>
      <c r="D151" t="s">
        <v>16916</v>
      </c>
      <c r="E151">
        <v>1085</v>
      </c>
      <c r="F151">
        <v>1329.9883623650001</v>
      </c>
      <c r="G151">
        <v>71.652971927189498</v>
      </c>
      <c r="H151" t="s">
        <v>16917</v>
      </c>
      <c r="I151" t="s">
        <v>1606</v>
      </c>
      <c r="J151" t="s">
        <v>43</v>
      </c>
      <c r="K151">
        <v>314372.20870796498</v>
      </c>
      <c r="L151">
        <v>87488.723047495107</v>
      </c>
      <c r="M151" t="s">
        <v>98</v>
      </c>
      <c r="N151" t="s">
        <v>98</v>
      </c>
      <c r="O151">
        <v>314372</v>
      </c>
      <c r="P151">
        <v>1257488</v>
      </c>
      <c r="Q151">
        <v>34</v>
      </c>
      <c r="R151">
        <v>14.247272429085999</v>
      </c>
      <c r="S151" t="s">
        <v>956</v>
      </c>
      <c r="T151">
        <v>1085</v>
      </c>
      <c r="U151">
        <v>1323.9883623650001</v>
      </c>
      <c r="V151">
        <v>71.7</v>
      </c>
      <c r="W151" t="s">
        <v>14234</v>
      </c>
      <c r="X151">
        <v>72102029</v>
      </c>
      <c r="Y151" t="s">
        <v>96</v>
      </c>
      <c r="Z151" t="s">
        <v>956</v>
      </c>
      <c r="AA151" t="s">
        <v>957</v>
      </c>
      <c r="AB151" t="s">
        <v>959</v>
      </c>
      <c r="AC151" t="s">
        <v>958</v>
      </c>
      <c r="AD151" t="s">
        <v>1439</v>
      </c>
      <c r="AE151">
        <v>34</v>
      </c>
      <c r="AF151" t="s">
        <v>14234</v>
      </c>
      <c r="AG151" t="s">
        <v>96</v>
      </c>
      <c r="AH151" t="s">
        <v>96</v>
      </c>
      <c r="AI151" t="str">
        <f>IF(ISNA(VLOOKUP(D151,Listen!J:O,3,0)),"",VLOOKUP(D151,Listen!J:O,3,0))</f>
        <v/>
      </c>
      <c r="AJ151" t="s">
        <v>96</v>
      </c>
      <c r="AK151">
        <v>5</v>
      </c>
      <c r="AL151">
        <v>4</v>
      </c>
      <c r="AM151">
        <v>3</v>
      </c>
      <c r="AN151">
        <v>2</v>
      </c>
      <c r="AO151">
        <v>5</v>
      </c>
      <c r="AP151">
        <f t="shared" si="2"/>
        <v>5</v>
      </c>
    </row>
    <row r="152" spans="1:42" x14ac:dyDescent="0.25">
      <c r="A152" t="s">
        <v>956</v>
      </c>
      <c r="B152">
        <v>14.2212683830875</v>
      </c>
      <c r="C152">
        <v>112.09999847412099</v>
      </c>
      <c r="D152" t="s">
        <v>16918</v>
      </c>
      <c r="E152">
        <v>1017</v>
      </c>
      <c r="F152">
        <v>1330.13228070481</v>
      </c>
      <c r="G152">
        <v>78.150767049998095</v>
      </c>
      <c r="H152" t="s">
        <v>16919</v>
      </c>
      <c r="I152" t="s">
        <v>530</v>
      </c>
      <c r="J152" t="s">
        <v>43</v>
      </c>
      <c r="K152">
        <v>199385.13315881</v>
      </c>
      <c r="L152">
        <v>87488.723047495107</v>
      </c>
      <c r="M152" t="s">
        <v>98</v>
      </c>
      <c r="N152" t="s">
        <v>98</v>
      </c>
      <c r="O152">
        <v>199385</v>
      </c>
      <c r="P152">
        <v>797540</v>
      </c>
      <c r="Q152">
        <v>22</v>
      </c>
      <c r="R152">
        <v>14.2494683830875</v>
      </c>
      <c r="S152" t="s">
        <v>956</v>
      </c>
      <c r="T152">
        <v>1017</v>
      </c>
      <c r="U152">
        <v>1324.13228070481</v>
      </c>
      <c r="V152">
        <v>78.2</v>
      </c>
      <c r="W152" t="s">
        <v>14234</v>
      </c>
      <c r="X152">
        <v>72102029</v>
      </c>
      <c r="Y152" t="s">
        <v>96</v>
      </c>
      <c r="Z152" t="s">
        <v>956</v>
      </c>
      <c r="AA152" t="s">
        <v>957</v>
      </c>
      <c r="AB152" t="s">
        <v>959</v>
      </c>
      <c r="AC152" t="s">
        <v>958</v>
      </c>
      <c r="AD152" t="s">
        <v>1439</v>
      </c>
      <c r="AE152">
        <v>22</v>
      </c>
      <c r="AF152" t="s">
        <v>14234</v>
      </c>
      <c r="AG152" t="s">
        <v>96</v>
      </c>
      <c r="AH152" t="s">
        <v>96</v>
      </c>
      <c r="AI152" t="str">
        <f>IF(ISNA(VLOOKUP(D152,Listen!J:O,3,0)),"",VLOOKUP(D152,Listen!J:O,3,0))</f>
        <v/>
      </c>
      <c r="AJ152" t="s">
        <v>96</v>
      </c>
      <c r="AK152">
        <v>5</v>
      </c>
      <c r="AL152">
        <v>4</v>
      </c>
      <c r="AM152">
        <v>3</v>
      </c>
      <c r="AN152">
        <v>2</v>
      </c>
      <c r="AO152">
        <v>5</v>
      </c>
      <c r="AP152">
        <f t="shared" si="2"/>
        <v>5</v>
      </c>
    </row>
    <row r="153" spans="1:42" x14ac:dyDescent="0.25">
      <c r="A153" t="s">
        <v>5030</v>
      </c>
      <c r="B153">
        <v>14.2302080591279</v>
      </c>
      <c r="C153">
        <v>83</v>
      </c>
      <c r="D153" t="s">
        <v>16920</v>
      </c>
      <c r="F153">
        <v>1330.7181688123101</v>
      </c>
      <c r="G153">
        <v>59.637721818452803</v>
      </c>
      <c r="H153" t="s">
        <v>16921</v>
      </c>
      <c r="I153" t="s">
        <v>1389</v>
      </c>
      <c r="J153" t="s">
        <v>3397</v>
      </c>
      <c r="K153">
        <v>140348.81132080301</v>
      </c>
      <c r="L153">
        <v>27405.843852024602</v>
      </c>
      <c r="M153" t="s">
        <v>98</v>
      </c>
      <c r="N153" t="s">
        <v>98</v>
      </c>
      <c r="O153">
        <v>140349</v>
      </c>
      <c r="P153">
        <v>561396</v>
      </c>
      <c r="Q153">
        <v>15</v>
      </c>
      <c r="R153">
        <v>14.2584080591279</v>
      </c>
      <c r="S153" t="s">
        <v>3270</v>
      </c>
      <c r="T153" t="s">
        <v>96</v>
      </c>
      <c r="U153">
        <v>1324.7181688123101</v>
      </c>
      <c r="V153">
        <v>59.6</v>
      </c>
      <c r="W153" t="s">
        <v>16922</v>
      </c>
      <c r="X153">
        <v>72102029</v>
      </c>
      <c r="Y153" t="s">
        <v>96</v>
      </c>
      <c r="Z153" t="s">
        <v>3270</v>
      </c>
      <c r="AA153" t="s">
        <v>3268</v>
      </c>
      <c r="AB153" t="s">
        <v>5030</v>
      </c>
      <c r="AC153" t="s">
        <v>3266</v>
      </c>
      <c r="AD153" t="s">
        <v>5029</v>
      </c>
      <c r="AE153">
        <v>15</v>
      </c>
      <c r="AF153" t="s">
        <v>16922</v>
      </c>
      <c r="AG153" t="s">
        <v>96</v>
      </c>
      <c r="AH153" t="s">
        <v>96</v>
      </c>
      <c r="AI153" t="str">
        <f>IF(ISNA(VLOOKUP(D153,Listen!J:O,3,0)),"",VLOOKUP(D153,Listen!J:O,3,0))</f>
        <v/>
      </c>
      <c r="AJ153" t="s">
        <v>96</v>
      </c>
      <c r="AK153">
        <v>5</v>
      </c>
      <c r="AL153" t="s">
        <v>96</v>
      </c>
      <c r="AM153">
        <v>3</v>
      </c>
      <c r="AN153">
        <v>2</v>
      </c>
      <c r="AO153">
        <v>5</v>
      </c>
      <c r="AP153">
        <f t="shared" si="2"/>
        <v>5</v>
      </c>
    </row>
    <row r="154" spans="1:42" x14ac:dyDescent="0.25">
      <c r="A154" t="s">
        <v>2705</v>
      </c>
      <c r="B154">
        <v>14.239495985671301</v>
      </c>
      <c r="C154">
        <v>126</v>
      </c>
      <c r="D154" t="s">
        <v>16923</v>
      </c>
      <c r="E154">
        <v>1156</v>
      </c>
      <c r="F154">
        <v>1331.32688054645</v>
      </c>
      <c r="G154">
        <v>65.528362570395799</v>
      </c>
      <c r="H154" t="s">
        <v>16924</v>
      </c>
      <c r="I154" t="s">
        <v>16925</v>
      </c>
      <c r="J154" t="s">
        <v>43</v>
      </c>
      <c r="K154">
        <v>174399.87308742799</v>
      </c>
      <c r="L154">
        <v>67338.799418846495</v>
      </c>
      <c r="M154" t="s">
        <v>98</v>
      </c>
      <c r="N154" t="s">
        <v>98</v>
      </c>
      <c r="O154">
        <v>174400</v>
      </c>
      <c r="P154">
        <v>697600</v>
      </c>
      <c r="Q154">
        <v>19</v>
      </c>
      <c r="R154">
        <v>14.267695985671301</v>
      </c>
      <c r="S154" t="s">
        <v>1268</v>
      </c>
      <c r="T154">
        <v>1156</v>
      </c>
      <c r="U154">
        <v>1325.32688054645</v>
      </c>
      <c r="V154">
        <v>65.5</v>
      </c>
      <c r="W154" t="s">
        <v>16926</v>
      </c>
      <c r="X154">
        <v>72102029</v>
      </c>
      <c r="Y154" t="s">
        <v>96</v>
      </c>
      <c r="Z154" t="s">
        <v>1268</v>
      </c>
      <c r="AA154" t="s">
        <v>2706</v>
      </c>
      <c r="AB154" t="s">
        <v>2705</v>
      </c>
      <c r="AC154" t="s">
        <v>2707</v>
      </c>
      <c r="AD154" t="s">
        <v>2708</v>
      </c>
      <c r="AE154">
        <v>19</v>
      </c>
      <c r="AF154" t="s">
        <v>16926</v>
      </c>
      <c r="AG154" t="s">
        <v>96</v>
      </c>
      <c r="AH154" t="s">
        <v>96</v>
      </c>
      <c r="AI154" t="str">
        <f>IF(ISNA(VLOOKUP(D154,Listen!J:O,3,0)),"",VLOOKUP(D154,Listen!J:O,3,0))</f>
        <v/>
      </c>
      <c r="AJ154" t="s">
        <v>96</v>
      </c>
      <c r="AK154">
        <v>5</v>
      </c>
      <c r="AL154">
        <v>4</v>
      </c>
      <c r="AM154">
        <v>3</v>
      </c>
      <c r="AN154">
        <v>2</v>
      </c>
      <c r="AO154">
        <v>5</v>
      </c>
      <c r="AP154">
        <f t="shared" si="2"/>
        <v>5</v>
      </c>
    </row>
    <row r="155" spans="1:42" x14ac:dyDescent="0.25">
      <c r="A155" t="s">
        <v>433</v>
      </c>
      <c r="B155">
        <v>14.4096574296209</v>
      </c>
      <c r="C155">
        <v>103</v>
      </c>
      <c r="D155" t="s">
        <v>16927</v>
      </c>
      <c r="E155">
        <v>1452</v>
      </c>
      <c r="F155">
        <v>1342.4789140112</v>
      </c>
      <c r="G155">
        <v>73.738512112991501</v>
      </c>
      <c r="H155" t="s">
        <v>16928</v>
      </c>
      <c r="I155" t="s">
        <v>3488</v>
      </c>
      <c r="J155" t="s">
        <v>43</v>
      </c>
      <c r="K155">
        <v>117939.42214265899</v>
      </c>
      <c r="L155">
        <v>55686.224390892399</v>
      </c>
      <c r="M155" t="s">
        <v>98</v>
      </c>
      <c r="N155" t="s">
        <v>98</v>
      </c>
      <c r="O155">
        <v>117939</v>
      </c>
      <c r="P155">
        <v>471756</v>
      </c>
      <c r="Q155">
        <v>13</v>
      </c>
      <c r="R155">
        <v>14.4378574296209</v>
      </c>
      <c r="S155" t="s">
        <v>433</v>
      </c>
      <c r="T155">
        <v>1452</v>
      </c>
      <c r="U155">
        <v>1336.4789140112</v>
      </c>
      <c r="V155">
        <v>73.7</v>
      </c>
      <c r="W155" t="s">
        <v>14563</v>
      </c>
      <c r="X155">
        <v>72102029</v>
      </c>
      <c r="Y155" t="s">
        <v>96</v>
      </c>
      <c r="Z155" t="s">
        <v>433</v>
      </c>
      <c r="AA155" t="s">
        <v>729</v>
      </c>
      <c r="AB155" t="s">
        <v>730</v>
      </c>
      <c r="AC155" t="s">
        <v>731</v>
      </c>
      <c r="AD155" t="s">
        <v>732</v>
      </c>
      <c r="AE155">
        <v>13</v>
      </c>
      <c r="AF155" t="s">
        <v>14563</v>
      </c>
      <c r="AG155" t="s">
        <v>96</v>
      </c>
      <c r="AH155" t="s">
        <v>96</v>
      </c>
      <c r="AI155" t="str">
        <f>IF(ISNA(VLOOKUP(D155,Listen!J:O,3,0)),"",VLOOKUP(D155,Listen!J:O,3,0))</f>
        <v/>
      </c>
      <c r="AJ155" t="s">
        <v>96</v>
      </c>
      <c r="AK155">
        <v>5</v>
      </c>
      <c r="AL155">
        <v>4</v>
      </c>
      <c r="AM155">
        <v>3</v>
      </c>
      <c r="AN155">
        <v>2</v>
      </c>
      <c r="AO155">
        <v>5</v>
      </c>
      <c r="AP155">
        <f t="shared" si="2"/>
        <v>5</v>
      </c>
    </row>
    <row r="156" spans="1:42" x14ac:dyDescent="0.25">
      <c r="A156" t="s">
        <v>4497</v>
      </c>
      <c r="B156">
        <v>14.507596283772299</v>
      </c>
      <c r="C156">
        <v>84.099998474121094</v>
      </c>
      <c r="D156" t="s">
        <v>12801</v>
      </c>
      <c r="E156">
        <v>1191</v>
      </c>
      <c r="F156">
        <v>1348.89762646241</v>
      </c>
      <c r="G156">
        <v>52.792167734189199</v>
      </c>
      <c r="H156" t="s">
        <v>12802</v>
      </c>
      <c r="I156" t="s">
        <v>3169</v>
      </c>
      <c r="J156" t="s">
        <v>43</v>
      </c>
      <c r="K156">
        <v>153047.61502482501</v>
      </c>
      <c r="L156">
        <v>33349.596549116701</v>
      </c>
      <c r="M156" t="s">
        <v>98</v>
      </c>
      <c r="N156" t="s">
        <v>98</v>
      </c>
      <c r="O156">
        <v>153048</v>
      </c>
      <c r="P156">
        <v>612192</v>
      </c>
      <c r="Q156">
        <v>17</v>
      </c>
      <c r="R156">
        <v>14.535796283772299</v>
      </c>
      <c r="S156" t="s">
        <v>4497</v>
      </c>
      <c r="T156">
        <v>1191</v>
      </c>
      <c r="U156">
        <v>1342.89762646241</v>
      </c>
      <c r="V156">
        <v>52.8</v>
      </c>
      <c r="W156" t="s">
        <v>16929</v>
      </c>
      <c r="X156">
        <v>72102029</v>
      </c>
      <c r="Y156" t="s">
        <v>96</v>
      </c>
      <c r="Z156" t="s">
        <v>4497</v>
      </c>
      <c r="AA156" t="s">
        <v>4496</v>
      </c>
      <c r="AB156" t="s">
        <v>5383</v>
      </c>
      <c r="AC156" t="s">
        <v>4495</v>
      </c>
      <c r="AD156" t="s">
        <v>13447</v>
      </c>
      <c r="AE156">
        <v>17</v>
      </c>
      <c r="AF156" t="s">
        <v>16929</v>
      </c>
      <c r="AG156" t="s">
        <v>96</v>
      </c>
      <c r="AH156" t="s">
        <v>96</v>
      </c>
      <c r="AI156" t="str">
        <f>IF(ISNA(VLOOKUP(D156,Listen!J:O,3,0)),"",VLOOKUP(D156,Listen!J:O,3,0))</f>
        <v/>
      </c>
      <c r="AJ156" t="s">
        <v>96</v>
      </c>
      <c r="AK156">
        <v>5</v>
      </c>
      <c r="AL156">
        <v>4</v>
      </c>
      <c r="AM156">
        <v>3</v>
      </c>
      <c r="AN156">
        <v>2</v>
      </c>
      <c r="AO156">
        <v>5</v>
      </c>
      <c r="AP156">
        <f t="shared" si="2"/>
        <v>5</v>
      </c>
    </row>
    <row r="157" spans="1:42" x14ac:dyDescent="0.25">
      <c r="A157" t="s">
        <v>1623</v>
      </c>
      <c r="B157">
        <v>14.5273726328066</v>
      </c>
      <c r="C157">
        <v>138</v>
      </c>
      <c r="D157" t="s">
        <v>16930</v>
      </c>
      <c r="E157">
        <v>2269</v>
      </c>
      <c r="F157">
        <v>1350.1937279829499</v>
      </c>
      <c r="G157">
        <v>60.316555423023601</v>
      </c>
      <c r="H157" t="s">
        <v>16931</v>
      </c>
      <c r="I157" t="s">
        <v>16932</v>
      </c>
      <c r="J157" t="s">
        <v>43</v>
      </c>
      <c r="K157">
        <v>147600.05539538499</v>
      </c>
      <c r="L157">
        <v>52664.613420446003</v>
      </c>
      <c r="M157">
        <v>172353.34409875399</v>
      </c>
      <c r="N157">
        <v>172353.34409875399</v>
      </c>
      <c r="O157">
        <v>0</v>
      </c>
      <c r="P157">
        <v>0</v>
      </c>
      <c r="Q157">
        <v>0</v>
      </c>
      <c r="R157">
        <v>14.5555726328066</v>
      </c>
      <c r="S157" t="s">
        <v>1624</v>
      </c>
      <c r="T157">
        <v>2269</v>
      </c>
      <c r="U157">
        <v>1344.1937279829499</v>
      </c>
      <c r="V157">
        <v>60.3</v>
      </c>
      <c r="W157" t="s">
        <v>14773</v>
      </c>
      <c r="X157">
        <v>72102029</v>
      </c>
      <c r="Y157" t="s">
        <v>96</v>
      </c>
      <c r="Z157" t="s">
        <v>1624</v>
      </c>
      <c r="AA157" t="s">
        <v>1625</v>
      </c>
      <c r="AB157" t="s">
        <v>1623</v>
      </c>
      <c r="AC157" t="s">
        <v>1626</v>
      </c>
      <c r="AD157" t="s">
        <v>1627</v>
      </c>
      <c r="AE157">
        <v>0</v>
      </c>
      <c r="AF157" t="s">
        <v>14773</v>
      </c>
      <c r="AG157" t="s">
        <v>96</v>
      </c>
      <c r="AH157" t="s">
        <v>96</v>
      </c>
      <c r="AI157" t="str">
        <f>IF(ISNA(VLOOKUP(D157,Listen!J:O,3,0)),"",VLOOKUP(D157,Listen!J:O,3,0))</f>
        <v/>
      </c>
      <c r="AJ157">
        <v>6</v>
      </c>
      <c r="AK157">
        <v>5</v>
      </c>
      <c r="AL157">
        <v>4</v>
      </c>
      <c r="AM157">
        <v>3</v>
      </c>
      <c r="AN157">
        <v>2</v>
      </c>
      <c r="AO157">
        <v>6</v>
      </c>
      <c r="AP157">
        <f t="shared" si="2"/>
        <v>6</v>
      </c>
    </row>
    <row r="158" spans="1:42" x14ac:dyDescent="0.25">
      <c r="A158" t="s">
        <v>1451</v>
      </c>
      <c r="B158">
        <v>14.570546706488299</v>
      </c>
      <c r="C158">
        <v>153</v>
      </c>
      <c r="D158" t="s">
        <v>16933</v>
      </c>
      <c r="E158">
        <v>1604</v>
      </c>
      <c r="F158">
        <v>1353.0232685847</v>
      </c>
      <c r="G158">
        <v>62.275281544754598</v>
      </c>
      <c r="H158" t="s">
        <v>16934</v>
      </c>
      <c r="I158" t="s">
        <v>16935</v>
      </c>
      <c r="J158" t="s">
        <v>43</v>
      </c>
      <c r="K158">
        <v>167967.39769018401</v>
      </c>
      <c r="L158">
        <v>37690.391095795901</v>
      </c>
      <c r="M158" t="s">
        <v>98</v>
      </c>
      <c r="N158" t="s">
        <v>98</v>
      </c>
      <c r="O158">
        <v>167967</v>
      </c>
      <c r="P158">
        <v>671868</v>
      </c>
      <c r="Q158">
        <v>18</v>
      </c>
      <c r="R158">
        <v>14.598746706488299</v>
      </c>
      <c r="S158" t="s">
        <v>1451</v>
      </c>
      <c r="T158">
        <v>1604</v>
      </c>
      <c r="U158">
        <v>1347.0232685847</v>
      </c>
      <c r="V158">
        <v>62.3</v>
      </c>
      <c r="W158" t="s">
        <v>14235</v>
      </c>
      <c r="X158">
        <v>72102029</v>
      </c>
      <c r="Y158" t="s">
        <v>96</v>
      </c>
      <c r="Z158" t="s">
        <v>1451</v>
      </c>
      <c r="AA158" t="s">
        <v>1452</v>
      </c>
      <c r="AB158" t="s">
        <v>1450</v>
      </c>
      <c r="AC158" t="s">
        <v>1453</v>
      </c>
      <c r="AD158" t="s">
        <v>1454</v>
      </c>
      <c r="AE158">
        <v>18</v>
      </c>
      <c r="AF158" t="s">
        <v>14235</v>
      </c>
      <c r="AG158" t="s">
        <v>96</v>
      </c>
      <c r="AH158" t="s">
        <v>96</v>
      </c>
      <c r="AI158" t="str">
        <f>IF(ISNA(VLOOKUP(D158,Listen!J:O,3,0)),"",VLOOKUP(D158,Listen!J:O,3,0))</f>
        <v/>
      </c>
      <c r="AJ158" t="s">
        <v>96</v>
      </c>
      <c r="AK158">
        <v>5</v>
      </c>
      <c r="AL158">
        <v>4</v>
      </c>
      <c r="AM158">
        <v>3</v>
      </c>
      <c r="AN158">
        <v>2</v>
      </c>
      <c r="AO158">
        <v>5</v>
      </c>
      <c r="AP158">
        <f t="shared" si="2"/>
        <v>5</v>
      </c>
    </row>
    <row r="159" spans="1:42" x14ac:dyDescent="0.25">
      <c r="A159" t="s">
        <v>792</v>
      </c>
      <c r="B159">
        <v>14.6232987507841</v>
      </c>
      <c r="C159">
        <v>105</v>
      </c>
      <c r="D159" t="s">
        <v>16936</v>
      </c>
      <c r="F159">
        <v>1356.48052981655</v>
      </c>
      <c r="G159">
        <v>55.864410062010499</v>
      </c>
      <c r="H159" t="s">
        <v>16937</v>
      </c>
      <c r="I159" t="s">
        <v>16938</v>
      </c>
      <c r="J159" t="s">
        <v>519</v>
      </c>
      <c r="K159">
        <v>158982.35913884101</v>
      </c>
      <c r="L159">
        <v>28350.715269904402</v>
      </c>
      <c r="M159" t="s">
        <v>98</v>
      </c>
      <c r="N159" t="s">
        <v>98</v>
      </c>
      <c r="O159">
        <v>158982</v>
      </c>
      <c r="P159">
        <v>635928</v>
      </c>
      <c r="Q159">
        <v>17</v>
      </c>
      <c r="R159">
        <v>14.6514987507841</v>
      </c>
      <c r="S159" t="s">
        <v>793</v>
      </c>
      <c r="T159" t="s">
        <v>96</v>
      </c>
      <c r="U159">
        <v>1350.48052981655</v>
      </c>
      <c r="V159">
        <v>55.9</v>
      </c>
      <c r="W159" t="s">
        <v>16939</v>
      </c>
      <c r="X159">
        <v>72102029</v>
      </c>
      <c r="Y159" t="s">
        <v>96</v>
      </c>
      <c r="Z159" t="s">
        <v>793</v>
      </c>
      <c r="AA159" t="s">
        <v>434</v>
      </c>
      <c r="AB159" t="s">
        <v>792</v>
      </c>
      <c r="AC159" t="s">
        <v>794</v>
      </c>
      <c r="AD159" t="s">
        <v>2709</v>
      </c>
      <c r="AE159">
        <v>17</v>
      </c>
      <c r="AF159" t="s">
        <v>16939</v>
      </c>
      <c r="AG159" t="s">
        <v>96</v>
      </c>
      <c r="AH159" t="s">
        <v>96</v>
      </c>
      <c r="AI159" t="str">
        <f>IF(ISNA(VLOOKUP(D159,Listen!J:O,3,0)),"",VLOOKUP(D159,Listen!J:O,3,0))</f>
        <v/>
      </c>
      <c r="AJ159" t="s">
        <v>96</v>
      </c>
      <c r="AK159">
        <v>5</v>
      </c>
      <c r="AL159" t="s">
        <v>96</v>
      </c>
      <c r="AM159">
        <v>3</v>
      </c>
      <c r="AN159">
        <v>2</v>
      </c>
      <c r="AO159">
        <v>5</v>
      </c>
      <c r="AP159">
        <f t="shared" si="2"/>
        <v>5</v>
      </c>
    </row>
    <row r="160" spans="1:42" x14ac:dyDescent="0.25">
      <c r="A160" t="s">
        <v>16940</v>
      </c>
      <c r="B160">
        <v>14.6238386286728</v>
      </c>
      <c r="C160">
        <v>146</v>
      </c>
      <c r="D160" t="s">
        <v>16941</v>
      </c>
      <c r="E160">
        <v>2371</v>
      </c>
      <c r="F160">
        <v>1356.51591231062</v>
      </c>
      <c r="G160">
        <v>51.420885708583299</v>
      </c>
      <c r="H160" t="s">
        <v>16942</v>
      </c>
      <c r="I160" t="s">
        <v>10259</v>
      </c>
      <c r="J160" t="s">
        <v>43</v>
      </c>
      <c r="K160">
        <v>397986.42896745598</v>
      </c>
      <c r="L160">
        <v>36998.500950790403</v>
      </c>
      <c r="M160" t="s">
        <v>98</v>
      </c>
      <c r="N160" t="s">
        <v>98</v>
      </c>
      <c r="O160">
        <v>397986</v>
      </c>
      <c r="P160">
        <v>1591944</v>
      </c>
      <c r="Q160">
        <v>43</v>
      </c>
      <c r="R160">
        <v>14.6520386286728</v>
      </c>
      <c r="S160" t="s">
        <v>16943</v>
      </c>
      <c r="T160">
        <v>2371</v>
      </c>
      <c r="U160">
        <v>1350.51591231062</v>
      </c>
      <c r="V160">
        <v>51.4</v>
      </c>
      <c r="W160" t="s">
        <v>16944</v>
      </c>
      <c r="X160">
        <v>72102029</v>
      </c>
      <c r="Y160" t="s">
        <v>96</v>
      </c>
      <c r="Z160" t="s">
        <v>16943</v>
      </c>
      <c r="AA160" t="s">
        <v>16945</v>
      </c>
      <c r="AB160" t="s">
        <v>16940</v>
      </c>
      <c r="AC160" t="s">
        <v>16946</v>
      </c>
      <c r="AD160" t="s">
        <v>16947</v>
      </c>
      <c r="AE160">
        <v>43</v>
      </c>
      <c r="AF160" t="s">
        <v>16944</v>
      </c>
      <c r="AG160" t="s">
        <v>96</v>
      </c>
      <c r="AH160" t="s">
        <v>96</v>
      </c>
      <c r="AI160" t="str">
        <f>IF(ISNA(VLOOKUP(D160,Listen!J:O,3,0)),"",VLOOKUP(D160,Listen!J:O,3,0))</f>
        <v/>
      </c>
      <c r="AJ160" t="s">
        <v>96</v>
      </c>
      <c r="AK160">
        <v>5</v>
      </c>
      <c r="AL160">
        <v>4</v>
      </c>
      <c r="AM160">
        <v>3</v>
      </c>
      <c r="AN160">
        <v>2</v>
      </c>
      <c r="AO160">
        <v>5</v>
      </c>
      <c r="AP160">
        <f t="shared" si="2"/>
        <v>5</v>
      </c>
    </row>
    <row r="161" spans="1:42" x14ac:dyDescent="0.25">
      <c r="A161" t="s">
        <v>16948</v>
      </c>
      <c r="B161">
        <v>14.7158198230327</v>
      </c>
      <c r="C161">
        <v>182</v>
      </c>
      <c r="D161" t="s">
        <v>16949</v>
      </c>
      <c r="E161">
        <v>1462</v>
      </c>
      <c r="F161">
        <v>1362.54417190821</v>
      </c>
      <c r="G161">
        <v>65.275685365580003</v>
      </c>
      <c r="H161" t="s">
        <v>16950</v>
      </c>
      <c r="I161" t="s">
        <v>376</v>
      </c>
      <c r="J161" t="s">
        <v>43</v>
      </c>
      <c r="K161">
        <v>193641.32432631601</v>
      </c>
      <c r="L161">
        <v>29004.625278050898</v>
      </c>
      <c r="M161" t="s">
        <v>98</v>
      </c>
      <c r="N161" t="s">
        <v>98</v>
      </c>
      <c r="O161">
        <v>193641</v>
      </c>
      <c r="P161">
        <v>774564</v>
      </c>
      <c r="Q161">
        <v>21</v>
      </c>
      <c r="R161">
        <v>14.7440198230327</v>
      </c>
      <c r="S161" t="s">
        <v>16948</v>
      </c>
      <c r="T161">
        <v>1462</v>
      </c>
      <c r="U161">
        <v>1356.54417190821</v>
      </c>
      <c r="V161">
        <v>65.3</v>
      </c>
      <c r="W161" t="s">
        <v>16951</v>
      </c>
      <c r="X161">
        <v>72102029</v>
      </c>
      <c r="Y161" t="s">
        <v>96</v>
      </c>
      <c r="Z161" t="s">
        <v>16948</v>
      </c>
      <c r="AA161" t="s">
        <v>16952</v>
      </c>
      <c r="AB161" t="s">
        <v>16953</v>
      </c>
      <c r="AC161" t="s">
        <v>16954</v>
      </c>
      <c r="AD161" t="s">
        <v>16955</v>
      </c>
      <c r="AE161">
        <v>21</v>
      </c>
      <c r="AF161" t="s">
        <v>16951</v>
      </c>
      <c r="AG161" t="s">
        <v>96</v>
      </c>
      <c r="AH161" t="s">
        <v>96</v>
      </c>
      <c r="AI161" t="str">
        <f>IF(ISNA(VLOOKUP(D161,Listen!J:O,3,0)),"",VLOOKUP(D161,Listen!J:O,3,0))</f>
        <v/>
      </c>
      <c r="AJ161" t="s">
        <v>96</v>
      </c>
      <c r="AK161">
        <v>5</v>
      </c>
      <c r="AL161">
        <v>4</v>
      </c>
      <c r="AM161">
        <v>3</v>
      </c>
      <c r="AN161">
        <v>2</v>
      </c>
      <c r="AO161">
        <v>5</v>
      </c>
      <c r="AP161">
        <f t="shared" si="2"/>
        <v>5</v>
      </c>
    </row>
    <row r="162" spans="1:42" x14ac:dyDescent="0.25">
      <c r="A162" t="s">
        <v>434</v>
      </c>
      <c r="B162">
        <v>14.751887099826099</v>
      </c>
      <c r="C162">
        <v>105</v>
      </c>
      <c r="D162" t="s">
        <v>16956</v>
      </c>
      <c r="E162">
        <v>1261</v>
      </c>
      <c r="F162">
        <v>1364.90794755824</v>
      </c>
      <c r="G162">
        <v>69.080387848046001</v>
      </c>
      <c r="H162" t="s">
        <v>16957</v>
      </c>
      <c r="I162" t="s">
        <v>357</v>
      </c>
      <c r="J162" t="s">
        <v>43</v>
      </c>
      <c r="K162">
        <v>822764.10369631497</v>
      </c>
      <c r="L162">
        <v>172170.877859145</v>
      </c>
      <c r="M162" t="s">
        <v>98</v>
      </c>
      <c r="N162" t="s">
        <v>98</v>
      </c>
      <c r="O162">
        <v>822764</v>
      </c>
      <c r="P162">
        <v>3291056</v>
      </c>
      <c r="Q162">
        <v>89</v>
      </c>
      <c r="R162">
        <v>14.780087099826099</v>
      </c>
      <c r="S162" t="s">
        <v>434</v>
      </c>
      <c r="T162">
        <v>1261</v>
      </c>
      <c r="U162">
        <v>1358.90794755824</v>
      </c>
      <c r="V162">
        <v>69.099999999999994</v>
      </c>
      <c r="W162" t="s">
        <v>14236</v>
      </c>
      <c r="X162">
        <v>72102029</v>
      </c>
      <c r="Y162" t="s">
        <v>96</v>
      </c>
      <c r="Z162" t="s">
        <v>434</v>
      </c>
      <c r="AA162" t="s">
        <v>794</v>
      </c>
      <c r="AB162" t="s">
        <v>793</v>
      </c>
      <c r="AC162" t="s">
        <v>963</v>
      </c>
      <c r="AD162" t="s">
        <v>792</v>
      </c>
      <c r="AE162">
        <v>89</v>
      </c>
      <c r="AF162" t="s">
        <v>14236</v>
      </c>
      <c r="AG162" t="s">
        <v>96</v>
      </c>
      <c r="AH162" t="s">
        <v>96</v>
      </c>
      <c r="AI162" t="str">
        <f>IF(ISNA(VLOOKUP(D162,Listen!J:O,3,0)),"",VLOOKUP(D162,Listen!J:O,3,0))</f>
        <v/>
      </c>
      <c r="AJ162" t="s">
        <v>96</v>
      </c>
      <c r="AK162">
        <v>5</v>
      </c>
      <c r="AL162" t="s">
        <v>96</v>
      </c>
      <c r="AM162">
        <v>3</v>
      </c>
      <c r="AN162">
        <v>2</v>
      </c>
      <c r="AO162">
        <v>5</v>
      </c>
      <c r="AP162">
        <f t="shared" si="2"/>
        <v>5</v>
      </c>
    </row>
    <row r="163" spans="1:42" x14ac:dyDescent="0.25">
      <c r="A163" t="s">
        <v>61</v>
      </c>
      <c r="B163">
        <v>14.7587001693835</v>
      </c>
      <c r="C163">
        <v>163</v>
      </c>
      <c r="D163" t="s">
        <v>16958</v>
      </c>
      <c r="E163">
        <v>2252</v>
      </c>
      <c r="F163">
        <v>1365.35446222066</v>
      </c>
      <c r="G163">
        <v>66.723144814393393</v>
      </c>
      <c r="H163" t="s">
        <v>16959</v>
      </c>
      <c r="I163" t="s">
        <v>16960</v>
      </c>
      <c r="J163" t="s">
        <v>43</v>
      </c>
      <c r="K163">
        <v>322750.98585704999</v>
      </c>
      <c r="L163">
        <v>114884.172338226</v>
      </c>
      <c r="M163" t="s">
        <v>98</v>
      </c>
      <c r="N163" t="s">
        <v>98</v>
      </c>
      <c r="O163">
        <v>322751</v>
      </c>
      <c r="P163">
        <v>1291004</v>
      </c>
      <c r="Q163">
        <v>35</v>
      </c>
      <c r="R163">
        <v>14.7869001693835</v>
      </c>
      <c r="S163" t="s">
        <v>61</v>
      </c>
      <c r="T163">
        <v>2252</v>
      </c>
      <c r="U163">
        <v>1359.35446222066</v>
      </c>
      <c r="V163">
        <v>66.7</v>
      </c>
      <c r="W163" t="s">
        <v>14237</v>
      </c>
      <c r="X163">
        <v>72102029</v>
      </c>
      <c r="Y163" t="s">
        <v>96</v>
      </c>
      <c r="Z163" t="s">
        <v>61</v>
      </c>
      <c r="AA163" t="s">
        <v>298</v>
      </c>
      <c r="AB163" t="s">
        <v>514</v>
      </c>
      <c r="AC163" t="s">
        <v>297</v>
      </c>
      <c r="AD163" t="s">
        <v>515</v>
      </c>
      <c r="AE163">
        <v>35</v>
      </c>
      <c r="AF163" t="s">
        <v>14237</v>
      </c>
      <c r="AG163" t="s">
        <v>96</v>
      </c>
      <c r="AH163" t="s">
        <v>96</v>
      </c>
      <c r="AI163" t="str">
        <f>IF(ISNA(VLOOKUP(D163,Listen!J:O,3,0)),"",VLOOKUP(D163,Listen!J:O,3,0))</f>
        <v/>
      </c>
      <c r="AJ163" t="s">
        <v>96</v>
      </c>
      <c r="AK163">
        <v>5</v>
      </c>
      <c r="AL163">
        <v>4</v>
      </c>
      <c r="AM163">
        <v>3</v>
      </c>
      <c r="AN163">
        <v>2</v>
      </c>
      <c r="AO163">
        <v>5</v>
      </c>
      <c r="AP163">
        <f t="shared" si="2"/>
        <v>5</v>
      </c>
    </row>
    <row r="164" spans="1:42" x14ac:dyDescent="0.25">
      <c r="A164" t="s">
        <v>1455</v>
      </c>
      <c r="B164">
        <v>14.839774239494</v>
      </c>
      <c r="C164">
        <v>97</v>
      </c>
      <c r="D164" t="s">
        <v>16961</v>
      </c>
      <c r="E164">
        <v>1211</v>
      </c>
      <c r="F164">
        <v>1370.66789117383</v>
      </c>
      <c r="G164">
        <v>55.4139297899494</v>
      </c>
      <c r="H164" t="s">
        <v>16962</v>
      </c>
      <c r="I164" t="s">
        <v>350</v>
      </c>
      <c r="J164" t="s">
        <v>43</v>
      </c>
      <c r="K164">
        <v>237635.21082980899</v>
      </c>
      <c r="L164">
        <v>74374.889127642105</v>
      </c>
      <c r="M164" t="s">
        <v>98</v>
      </c>
      <c r="N164" t="s">
        <v>98</v>
      </c>
      <c r="O164">
        <v>237635</v>
      </c>
      <c r="P164">
        <v>950540</v>
      </c>
      <c r="Q164">
        <v>26</v>
      </c>
      <c r="R164">
        <v>14.867974239494</v>
      </c>
      <c r="S164" t="s">
        <v>1456</v>
      </c>
      <c r="T164">
        <v>1211</v>
      </c>
      <c r="U164">
        <v>1364.66789117383</v>
      </c>
      <c r="V164">
        <v>55.4</v>
      </c>
      <c r="W164" t="s">
        <v>14238</v>
      </c>
      <c r="X164">
        <v>72102029</v>
      </c>
      <c r="Y164" t="s">
        <v>96</v>
      </c>
      <c r="Z164" t="s">
        <v>1456</v>
      </c>
      <c r="AA164" t="s">
        <v>1457</v>
      </c>
      <c r="AB164" t="s">
        <v>1455</v>
      </c>
      <c r="AC164" t="s">
        <v>1458</v>
      </c>
      <c r="AD164" t="s">
        <v>859</v>
      </c>
      <c r="AE164">
        <v>26</v>
      </c>
      <c r="AF164" t="s">
        <v>14238</v>
      </c>
      <c r="AG164" t="s">
        <v>96</v>
      </c>
      <c r="AH164" t="s">
        <v>96</v>
      </c>
      <c r="AI164" t="str">
        <f>IF(ISNA(VLOOKUP(D164,Listen!J:O,3,0)),"",VLOOKUP(D164,Listen!J:O,3,0))</f>
        <v/>
      </c>
      <c r="AJ164" t="s">
        <v>96</v>
      </c>
      <c r="AK164">
        <v>5</v>
      </c>
      <c r="AL164">
        <v>4</v>
      </c>
      <c r="AM164">
        <v>3</v>
      </c>
      <c r="AN164">
        <v>2</v>
      </c>
      <c r="AO164">
        <v>5</v>
      </c>
      <c r="AP164">
        <f t="shared" si="2"/>
        <v>5</v>
      </c>
    </row>
    <row r="165" spans="1:42" x14ac:dyDescent="0.25">
      <c r="A165" t="s">
        <v>1746</v>
      </c>
      <c r="B165">
        <v>14.8444627264746</v>
      </c>
      <c r="C165">
        <v>71.099998474121094</v>
      </c>
      <c r="D165" t="s">
        <v>16963</v>
      </c>
      <c r="E165">
        <v>990</v>
      </c>
      <c r="F165">
        <v>1370.9751650338401</v>
      </c>
      <c r="G165">
        <v>58.914163955753402</v>
      </c>
      <c r="H165" t="s">
        <v>16964</v>
      </c>
      <c r="I165" t="s">
        <v>16672</v>
      </c>
      <c r="J165" t="s">
        <v>43</v>
      </c>
      <c r="K165">
        <v>280022.06255642901</v>
      </c>
      <c r="L165">
        <v>55880.557433869202</v>
      </c>
      <c r="M165">
        <v>26573.746357112501</v>
      </c>
      <c r="N165">
        <v>26573.746357112501</v>
      </c>
      <c r="O165">
        <v>253448</v>
      </c>
      <c r="P165">
        <v>1013792</v>
      </c>
      <c r="Q165">
        <v>28</v>
      </c>
      <c r="R165">
        <v>14.8726627264746</v>
      </c>
      <c r="S165" t="s">
        <v>177</v>
      </c>
      <c r="T165">
        <v>990</v>
      </c>
      <c r="U165">
        <v>1364.9751650338401</v>
      </c>
      <c r="V165">
        <v>58.9</v>
      </c>
      <c r="W165" t="s">
        <v>16965</v>
      </c>
      <c r="X165">
        <v>72102029</v>
      </c>
      <c r="Y165" t="s">
        <v>96</v>
      </c>
      <c r="Z165" t="s">
        <v>177</v>
      </c>
      <c r="AA165" t="s">
        <v>178</v>
      </c>
      <c r="AB165" t="s">
        <v>1746</v>
      </c>
      <c r="AC165" t="s">
        <v>179</v>
      </c>
      <c r="AD165" t="s">
        <v>2452</v>
      </c>
      <c r="AE165">
        <v>28</v>
      </c>
      <c r="AF165" t="s">
        <v>16965</v>
      </c>
      <c r="AG165" t="s">
        <v>96</v>
      </c>
      <c r="AH165" t="s">
        <v>96</v>
      </c>
      <c r="AI165" t="str">
        <f>IF(ISNA(VLOOKUP(D165,Listen!J:O,3,0)),"",VLOOKUP(D165,Listen!J:O,3,0))</f>
        <v/>
      </c>
      <c r="AJ165" t="s">
        <v>96</v>
      </c>
      <c r="AK165">
        <v>5</v>
      </c>
      <c r="AL165">
        <v>4</v>
      </c>
      <c r="AM165">
        <v>3</v>
      </c>
      <c r="AN165">
        <v>2</v>
      </c>
      <c r="AO165">
        <v>5</v>
      </c>
      <c r="AP165">
        <f t="shared" si="2"/>
        <v>5</v>
      </c>
    </row>
    <row r="166" spans="1:42" x14ac:dyDescent="0.25">
      <c r="A166" t="s">
        <v>1746</v>
      </c>
      <c r="B166">
        <v>14.844855618351</v>
      </c>
      <c r="C166">
        <v>71</v>
      </c>
      <c r="D166" t="s">
        <v>16966</v>
      </c>
      <c r="E166">
        <v>733</v>
      </c>
      <c r="F166">
        <v>1371.0009143648999</v>
      </c>
      <c r="G166">
        <v>51.958974703950503</v>
      </c>
      <c r="H166" t="s">
        <v>16967</v>
      </c>
      <c r="I166" t="s">
        <v>16968</v>
      </c>
      <c r="J166" t="s">
        <v>43</v>
      </c>
      <c r="K166">
        <v>254793.95953989899</v>
      </c>
      <c r="L166">
        <v>55880.557433869202</v>
      </c>
      <c r="M166">
        <v>26573.746357112501</v>
      </c>
      <c r="N166">
        <v>26573.746357112501</v>
      </c>
      <c r="O166">
        <v>228220</v>
      </c>
      <c r="P166">
        <v>912880</v>
      </c>
      <c r="Q166">
        <v>25</v>
      </c>
      <c r="R166">
        <v>14.873055618351</v>
      </c>
      <c r="S166" t="s">
        <v>177</v>
      </c>
      <c r="T166">
        <v>733</v>
      </c>
      <c r="U166">
        <v>1365.0009143648999</v>
      </c>
      <c r="V166">
        <v>52</v>
      </c>
      <c r="W166" t="s">
        <v>16965</v>
      </c>
      <c r="X166">
        <v>72102029</v>
      </c>
      <c r="Y166" t="s">
        <v>96</v>
      </c>
      <c r="Z166" t="s">
        <v>177</v>
      </c>
      <c r="AA166" t="s">
        <v>178</v>
      </c>
      <c r="AB166" t="s">
        <v>1746</v>
      </c>
      <c r="AC166" t="s">
        <v>179</v>
      </c>
      <c r="AD166" t="s">
        <v>2452</v>
      </c>
      <c r="AE166">
        <v>25</v>
      </c>
      <c r="AF166" t="s">
        <v>16965</v>
      </c>
      <c r="AG166" t="s">
        <v>96</v>
      </c>
      <c r="AH166" t="s">
        <v>96</v>
      </c>
      <c r="AI166" t="str">
        <f>IF(ISNA(VLOOKUP(D166,Listen!J:O,3,0)),"",VLOOKUP(D166,Listen!J:O,3,0))</f>
        <v/>
      </c>
      <c r="AJ166" t="s">
        <v>96</v>
      </c>
      <c r="AK166">
        <v>5</v>
      </c>
      <c r="AL166">
        <v>4</v>
      </c>
      <c r="AM166">
        <v>3</v>
      </c>
      <c r="AN166">
        <v>2</v>
      </c>
      <c r="AO166">
        <v>5</v>
      </c>
      <c r="AP166">
        <f t="shared" si="2"/>
        <v>5</v>
      </c>
    </row>
    <row r="167" spans="1:42" x14ac:dyDescent="0.25">
      <c r="A167" t="s">
        <v>16969</v>
      </c>
      <c r="B167">
        <v>14.8614701954482</v>
      </c>
      <c r="C167">
        <v>57</v>
      </c>
      <c r="D167" t="s">
        <v>16970</v>
      </c>
      <c r="E167">
        <v>1414</v>
      </c>
      <c r="F167">
        <v>1372.0897998109101</v>
      </c>
      <c r="G167">
        <v>59.172495329906099</v>
      </c>
      <c r="H167" t="s">
        <v>16971</v>
      </c>
      <c r="I167" t="s">
        <v>16807</v>
      </c>
      <c r="J167" t="s">
        <v>43</v>
      </c>
      <c r="K167">
        <v>45819.997542754398</v>
      </c>
      <c r="L167">
        <v>15347.8976796974</v>
      </c>
      <c r="M167">
        <v>21224.950405340001</v>
      </c>
      <c r="N167">
        <v>21224.950405340001</v>
      </c>
      <c r="O167">
        <v>24595</v>
      </c>
      <c r="P167">
        <v>98380</v>
      </c>
      <c r="Q167">
        <v>3</v>
      </c>
      <c r="R167">
        <v>14.8896701954482</v>
      </c>
      <c r="S167" t="s">
        <v>16969</v>
      </c>
      <c r="T167">
        <v>1414</v>
      </c>
      <c r="U167">
        <v>1366.0897998109101</v>
      </c>
      <c r="V167">
        <v>59.2</v>
      </c>
      <c r="W167" t="s">
        <v>16972</v>
      </c>
      <c r="X167">
        <v>72102029</v>
      </c>
      <c r="Y167" t="s">
        <v>96</v>
      </c>
      <c r="Z167" t="s">
        <v>16969</v>
      </c>
      <c r="AA167" t="s">
        <v>16973</v>
      </c>
      <c r="AB167" t="s">
        <v>16974</v>
      </c>
      <c r="AC167" t="s">
        <v>16975</v>
      </c>
      <c r="AD167" t="s">
        <v>16976</v>
      </c>
      <c r="AE167">
        <v>3</v>
      </c>
      <c r="AF167" t="s">
        <v>16972</v>
      </c>
      <c r="AG167" t="s">
        <v>96</v>
      </c>
      <c r="AH167" t="s">
        <v>96</v>
      </c>
      <c r="AI167" t="str">
        <f>IF(ISNA(VLOOKUP(D167,Listen!J:O,3,0)),"",VLOOKUP(D167,Listen!J:O,3,0))</f>
        <v/>
      </c>
      <c r="AJ167" t="s">
        <v>96</v>
      </c>
      <c r="AK167">
        <v>5</v>
      </c>
      <c r="AL167" t="s">
        <v>96</v>
      </c>
      <c r="AM167">
        <v>3</v>
      </c>
      <c r="AN167">
        <v>2</v>
      </c>
      <c r="AO167">
        <v>5</v>
      </c>
      <c r="AP167">
        <f t="shared" si="2"/>
        <v>5</v>
      </c>
    </row>
    <row r="168" spans="1:42" x14ac:dyDescent="0.25">
      <c r="A168" t="s">
        <v>16977</v>
      </c>
      <c r="B168">
        <v>14.921468279196199</v>
      </c>
      <c r="C168">
        <v>147</v>
      </c>
      <c r="D168" t="s">
        <v>16978</v>
      </c>
      <c r="E168">
        <v>1378</v>
      </c>
      <c r="F168">
        <v>1376.02195166769</v>
      </c>
      <c r="G168">
        <v>66.261306079528694</v>
      </c>
      <c r="H168" t="s">
        <v>16979</v>
      </c>
      <c r="I168" t="s">
        <v>5220</v>
      </c>
      <c r="J168" t="s">
        <v>3397</v>
      </c>
      <c r="K168">
        <v>301388.718777142</v>
      </c>
      <c r="L168">
        <v>79514.671977602004</v>
      </c>
      <c r="M168" t="s">
        <v>98</v>
      </c>
      <c r="N168" t="s">
        <v>98</v>
      </c>
      <c r="O168">
        <v>301389</v>
      </c>
      <c r="P168">
        <v>1205556</v>
      </c>
      <c r="Q168">
        <v>33</v>
      </c>
      <c r="R168">
        <v>14.949668279196199</v>
      </c>
      <c r="S168" t="s">
        <v>16977</v>
      </c>
      <c r="T168">
        <v>1378</v>
      </c>
      <c r="U168">
        <v>1370.02195166769</v>
      </c>
      <c r="V168">
        <v>66.3</v>
      </c>
      <c r="W168" t="s">
        <v>16980</v>
      </c>
      <c r="X168">
        <v>72102029</v>
      </c>
      <c r="Y168" t="s">
        <v>96</v>
      </c>
      <c r="Z168" t="s">
        <v>16977</v>
      </c>
      <c r="AA168" t="s">
        <v>16981</v>
      </c>
      <c r="AB168" t="s">
        <v>16982</v>
      </c>
      <c r="AC168" t="s">
        <v>16983</v>
      </c>
      <c r="AD168" t="s">
        <v>16984</v>
      </c>
      <c r="AE168">
        <v>33</v>
      </c>
      <c r="AF168" t="s">
        <v>16980</v>
      </c>
      <c r="AG168" t="s">
        <v>96</v>
      </c>
      <c r="AH168" t="s">
        <v>96</v>
      </c>
      <c r="AI168" t="str">
        <f>IF(ISNA(VLOOKUP(D168,Listen!J:O,3,0)),"",VLOOKUP(D168,Listen!J:O,3,0))</f>
        <v/>
      </c>
      <c r="AJ168" t="s">
        <v>96</v>
      </c>
      <c r="AK168">
        <v>5</v>
      </c>
      <c r="AL168" t="s">
        <v>96</v>
      </c>
      <c r="AM168">
        <v>3</v>
      </c>
      <c r="AN168">
        <v>2</v>
      </c>
      <c r="AO168">
        <v>5</v>
      </c>
      <c r="AP168">
        <f t="shared" si="2"/>
        <v>5</v>
      </c>
    </row>
    <row r="169" spans="1:42" x14ac:dyDescent="0.25">
      <c r="A169" t="s">
        <v>178</v>
      </c>
      <c r="B169">
        <v>14.9564892618037</v>
      </c>
      <c r="C169">
        <v>71</v>
      </c>
      <c r="D169" t="s">
        <v>16985</v>
      </c>
      <c r="E169">
        <v>827</v>
      </c>
      <c r="F169">
        <v>1378.31715533394</v>
      </c>
      <c r="G169">
        <v>72.339288387555698</v>
      </c>
      <c r="H169" t="s">
        <v>16986</v>
      </c>
      <c r="I169" t="s">
        <v>385</v>
      </c>
      <c r="J169" t="s">
        <v>43</v>
      </c>
      <c r="K169">
        <v>165971.348527172</v>
      </c>
      <c r="L169">
        <v>44917.436149136804</v>
      </c>
      <c r="M169">
        <v>103328.19477435399</v>
      </c>
      <c r="N169">
        <v>103328.19477435399</v>
      </c>
      <c r="O169">
        <v>62643</v>
      </c>
      <c r="P169">
        <v>250572</v>
      </c>
      <c r="Q169">
        <v>7</v>
      </c>
      <c r="R169">
        <v>14.9846892618037</v>
      </c>
      <c r="S169" t="s">
        <v>178</v>
      </c>
      <c r="T169">
        <v>827</v>
      </c>
      <c r="U169">
        <v>1372.31715533394</v>
      </c>
      <c r="V169">
        <v>72.3</v>
      </c>
      <c r="W169" t="s">
        <v>14758</v>
      </c>
      <c r="X169">
        <v>72102029</v>
      </c>
      <c r="Y169" t="s">
        <v>96</v>
      </c>
      <c r="Z169" t="s">
        <v>178</v>
      </c>
      <c r="AA169" t="s">
        <v>179</v>
      </c>
      <c r="AB169" t="s">
        <v>177</v>
      </c>
      <c r="AC169" t="s">
        <v>180</v>
      </c>
      <c r="AD169" t="s">
        <v>1746</v>
      </c>
      <c r="AE169">
        <v>7</v>
      </c>
      <c r="AF169" t="s">
        <v>14758</v>
      </c>
      <c r="AG169" t="s">
        <v>96</v>
      </c>
      <c r="AH169" t="s">
        <v>96</v>
      </c>
      <c r="AI169" t="str">
        <f>IF(ISNA(VLOOKUP(D169,Listen!J:O,3,0)),"",VLOOKUP(D169,Listen!J:O,3,0))</f>
        <v/>
      </c>
      <c r="AJ169" t="s">
        <v>96</v>
      </c>
      <c r="AK169">
        <v>5</v>
      </c>
      <c r="AL169">
        <v>4</v>
      </c>
      <c r="AM169">
        <v>3</v>
      </c>
      <c r="AN169">
        <v>2</v>
      </c>
      <c r="AO169">
        <v>5</v>
      </c>
      <c r="AP169">
        <f t="shared" si="2"/>
        <v>5</v>
      </c>
    </row>
    <row r="170" spans="1:42" x14ac:dyDescent="0.25">
      <c r="A170" t="s">
        <v>797</v>
      </c>
      <c r="B170">
        <v>14.9971739114411</v>
      </c>
      <c r="C170">
        <v>69</v>
      </c>
      <c r="D170" s="2" t="s">
        <v>964</v>
      </c>
      <c r="E170">
        <v>1378</v>
      </c>
      <c r="F170">
        <v>1380.9835441687201</v>
      </c>
      <c r="G170">
        <v>53.229942770001699</v>
      </c>
      <c r="H170" t="s">
        <v>8472</v>
      </c>
      <c r="I170" t="s">
        <v>516</v>
      </c>
      <c r="J170" t="s">
        <v>44</v>
      </c>
      <c r="K170">
        <v>488432.414130366</v>
      </c>
      <c r="L170">
        <v>62467.482423883303</v>
      </c>
      <c r="M170" t="s">
        <v>98</v>
      </c>
      <c r="N170" t="s">
        <v>98</v>
      </c>
      <c r="O170">
        <v>488432</v>
      </c>
      <c r="P170">
        <v>1953728</v>
      </c>
      <c r="Q170">
        <v>53</v>
      </c>
      <c r="R170">
        <v>15.0253739114411</v>
      </c>
      <c r="S170" t="s">
        <v>797</v>
      </c>
      <c r="T170">
        <v>1378</v>
      </c>
      <c r="U170">
        <v>1374.9835441687201</v>
      </c>
      <c r="V170">
        <v>53.2</v>
      </c>
      <c r="W170" t="s">
        <v>16063</v>
      </c>
      <c r="X170">
        <v>72102029</v>
      </c>
      <c r="Y170" t="s">
        <v>96</v>
      </c>
      <c r="Z170" t="s">
        <v>797</v>
      </c>
      <c r="AA170" t="s">
        <v>798</v>
      </c>
      <c r="AB170" t="s">
        <v>796</v>
      </c>
      <c r="AC170" t="s">
        <v>809</v>
      </c>
      <c r="AD170" t="s">
        <v>795</v>
      </c>
      <c r="AE170">
        <v>53</v>
      </c>
      <c r="AF170" t="s">
        <v>16063</v>
      </c>
      <c r="AG170" t="s">
        <v>96</v>
      </c>
      <c r="AH170" t="s">
        <v>118</v>
      </c>
      <c r="AI170" t="str">
        <f>IF(ISNA(VLOOKUP(D170,Listen!J:O,3,0)),"",VLOOKUP(D170,Listen!J:O,3,0))</f>
        <v/>
      </c>
      <c r="AJ170" t="s">
        <v>96</v>
      </c>
      <c r="AK170">
        <v>5</v>
      </c>
      <c r="AL170" t="s">
        <v>96</v>
      </c>
      <c r="AM170" t="s">
        <v>96</v>
      </c>
      <c r="AN170">
        <v>2</v>
      </c>
      <c r="AO170">
        <v>5</v>
      </c>
      <c r="AP170">
        <f t="shared" si="2"/>
        <v>5</v>
      </c>
    </row>
    <row r="171" spans="1:42" x14ac:dyDescent="0.25">
      <c r="A171" t="s">
        <v>62</v>
      </c>
      <c r="B171">
        <v>15.001797609217601</v>
      </c>
      <c r="C171">
        <v>164</v>
      </c>
      <c r="D171" t="s">
        <v>802</v>
      </c>
      <c r="E171">
        <v>1375</v>
      </c>
      <c r="F171">
        <v>1381.28657187664</v>
      </c>
      <c r="G171">
        <v>97.376765455999205</v>
      </c>
      <c r="H171" t="s">
        <v>803</v>
      </c>
      <c r="I171" t="s">
        <v>63</v>
      </c>
      <c r="J171" t="s">
        <v>44</v>
      </c>
      <c r="K171">
        <v>3677231.7145721102</v>
      </c>
      <c r="L171">
        <v>1428557.8165246199</v>
      </c>
      <c r="M171">
        <v>2488491.6804604498</v>
      </c>
      <c r="N171">
        <v>2488491.6804604498</v>
      </c>
      <c r="O171">
        <v>1188740</v>
      </c>
      <c r="P171">
        <v>4754960</v>
      </c>
      <c r="Q171">
        <v>129</v>
      </c>
      <c r="R171">
        <v>15.029997609217601</v>
      </c>
      <c r="S171" t="s">
        <v>62</v>
      </c>
      <c r="T171">
        <v>1375</v>
      </c>
      <c r="U171">
        <v>1375.28657187664</v>
      </c>
      <c r="V171">
        <v>97.4</v>
      </c>
      <c r="W171" t="s">
        <v>14319</v>
      </c>
      <c r="X171">
        <v>72102029</v>
      </c>
      <c r="Y171" t="s">
        <v>96</v>
      </c>
      <c r="Z171" t="s">
        <v>62</v>
      </c>
      <c r="AA171" t="s">
        <v>804</v>
      </c>
      <c r="AB171" t="s">
        <v>805</v>
      </c>
      <c r="AC171" t="s">
        <v>806</v>
      </c>
      <c r="AD171" t="s">
        <v>181</v>
      </c>
      <c r="AE171">
        <v>129</v>
      </c>
      <c r="AF171" t="s">
        <v>803</v>
      </c>
      <c r="AG171" t="s">
        <v>802</v>
      </c>
      <c r="AH171" t="s">
        <v>118</v>
      </c>
      <c r="AI171" t="str">
        <f>IF(ISNA(VLOOKUP(D171,Listen!J:O,3,0)),"",VLOOKUP(D171,Listen!J:O,3,0))</f>
        <v>IS</v>
      </c>
      <c r="AJ171" t="s">
        <v>96</v>
      </c>
      <c r="AK171" t="s">
        <v>96</v>
      </c>
      <c r="AL171" t="s">
        <v>96</v>
      </c>
      <c r="AM171" t="s">
        <v>96</v>
      </c>
      <c r="AN171">
        <v>2</v>
      </c>
      <c r="AO171">
        <v>2</v>
      </c>
      <c r="AP171">
        <f t="shared" si="2"/>
        <v>2</v>
      </c>
    </row>
    <row r="172" spans="1:42" x14ac:dyDescent="0.25">
      <c r="A172" t="s">
        <v>297</v>
      </c>
      <c r="B172">
        <v>15.004359997653401</v>
      </c>
      <c r="C172">
        <v>163</v>
      </c>
      <c r="D172" t="s">
        <v>16987</v>
      </c>
      <c r="E172">
        <v>1039</v>
      </c>
      <c r="F172">
        <v>1381.4545055807801</v>
      </c>
      <c r="G172">
        <v>52.612539187999502</v>
      </c>
      <c r="H172" t="s">
        <v>16988</v>
      </c>
      <c r="I172" t="s">
        <v>16989</v>
      </c>
      <c r="J172" t="s">
        <v>43</v>
      </c>
      <c r="K172">
        <v>580436.30548798398</v>
      </c>
      <c r="L172">
        <v>165602.597603228</v>
      </c>
      <c r="M172" t="s">
        <v>98</v>
      </c>
      <c r="N172" t="s">
        <v>98</v>
      </c>
      <c r="O172">
        <v>580436</v>
      </c>
      <c r="P172">
        <v>2321744</v>
      </c>
      <c r="Q172">
        <v>63</v>
      </c>
      <c r="R172">
        <v>15.032559997653401</v>
      </c>
      <c r="S172" t="s">
        <v>297</v>
      </c>
      <c r="T172">
        <v>1039</v>
      </c>
      <c r="U172">
        <v>1375.4545055807801</v>
      </c>
      <c r="V172">
        <v>52.6</v>
      </c>
      <c r="W172" t="s">
        <v>16990</v>
      </c>
      <c r="X172">
        <v>72102029</v>
      </c>
      <c r="Y172" t="s">
        <v>96</v>
      </c>
      <c r="Z172" t="s">
        <v>297</v>
      </c>
      <c r="AA172" t="s">
        <v>860</v>
      </c>
      <c r="AB172" t="s">
        <v>298</v>
      </c>
      <c r="AC172" t="s">
        <v>3111</v>
      </c>
      <c r="AD172" t="s">
        <v>61</v>
      </c>
      <c r="AE172">
        <v>63</v>
      </c>
      <c r="AF172" t="s">
        <v>16990</v>
      </c>
      <c r="AG172" t="s">
        <v>96</v>
      </c>
      <c r="AH172" t="s">
        <v>96</v>
      </c>
      <c r="AI172" t="str">
        <f>IF(ISNA(VLOOKUP(D172,Listen!J:O,3,0)),"",VLOOKUP(D172,Listen!J:O,3,0))</f>
        <v/>
      </c>
      <c r="AJ172" t="s">
        <v>96</v>
      </c>
      <c r="AK172">
        <v>5</v>
      </c>
      <c r="AL172">
        <v>4</v>
      </c>
      <c r="AM172">
        <v>3</v>
      </c>
      <c r="AN172">
        <v>2</v>
      </c>
      <c r="AO172">
        <v>5</v>
      </c>
      <c r="AP172">
        <f t="shared" si="2"/>
        <v>5</v>
      </c>
    </row>
    <row r="173" spans="1:42" x14ac:dyDescent="0.25">
      <c r="A173" t="s">
        <v>860</v>
      </c>
      <c r="B173">
        <v>15.099073486252401</v>
      </c>
      <c r="C173">
        <v>163</v>
      </c>
      <c r="D173" t="s">
        <v>8473</v>
      </c>
      <c r="E173">
        <v>1357</v>
      </c>
      <c r="F173">
        <v>1387.66183416182</v>
      </c>
      <c r="G173">
        <v>67.438101504052497</v>
      </c>
      <c r="H173" t="s">
        <v>8474</v>
      </c>
      <c r="I173" t="s">
        <v>8475</v>
      </c>
      <c r="J173" t="s">
        <v>43</v>
      </c>
      <c r="K173">
        <v>78263.956394849796</v>
      </c>
      <c r="L173">
        <v>16067.087721981599</v>
      </c>
      <c r="M173" t="s">
        <v>98</v>
      </c>
      <c r="N173" t="s">
        <v>98</v>
      </c>
      <c r="O173">
        <v>78264</v>
      </c>
      <c r="P173">
        <v>313056</v>
      </c>
      <c r="Q173">
        <v>9</v>
      </c>
      <c r="R173">
        <v>15.127273486252401</v>
      </c>
      <c r="S173" t="s">
        <v>860</v>
      </c>
      <c r="T173">
        <v>1357</v>
      </c>
      <c r="U173">
        <v>1381.66183416182</v>
      </c>
      <c r="V173">
        <v>67.400000000000006</v>
      </c>
      <c r="W173" t="s">
        <v>16065</v>
      </c>
      <c r="X173">
        <v>72102029</v>
      </c>
      <c r="Y173" t="s">
        <v>96</v>
      </c>
      <c r="Z173" t="s">
        <v>860</v>
      </c>
      <c r="AA173" t="s">
        <v>3111</v>
      </c>
      <c r="AB173" t="s">
        <v>297</v>
      </c>
      <c r="AC173" t="s">
        <v>8476</v>
      </c>
      <c r="AD173" t="s">
        <v>298</v>
      </c>
      <c r="AE173">
        <v>9</v>
      </c>
      <c r="AF173" t="s">
        <v>16065</v>
      </c>
      <c r="AG173" t="s">
        <v>96</v>
      </c>
      <c r="AH173" t="s">
        <v>96</v>
      </c>
      <c r="AI173" t="str">
        <f>IF(ISNA(VLOOKUP(D173,Listen!J:O,3,0)),"",VLOOKUP(D173,Listen!J:O,3,0))</f>
        <v/>
      </c>
      <c r="AJ173" t="s">
        <v>96</v>
      </c>
      <c r="AK173">
        <v>5</v>
      </c>
      <c r="AL173" t="s">
        <v>96</v>
      </c>
      <c r="AM173">
        <v>3</v>
      </c>
      <c r="AN173">
        <v>2</v>
      </c>
      <c r="AO173">
        <v>5</v>
      </c>
      <c r="AP173">
        <f t="shared" si="2"/>
        <v>5</v>
      </c>
    </row>
    <row r="174" spans="1:42" x14ac:dyDescent="0.25">
      <c r="A174" t="s">
        <v>1461</v>
      </c>
      <c r="B174">
        <v>15.140453439009301</v>
      </c>
      <c r="C174">
        <v>127</v>
      </c>
      <c r="D174" t="s">
        <v>16991</v>
      </c>
      <c r="E174">
        <v>1028</v>
      </c>
      <c r="F174">
        <v>1390.37379174283</v>
      </c>
      <c r="G174">
        <v>62.035743743854098</v>
      </c>
      <c r="H174" t="s">
        <v>16992</v>
      </c>
      <c r="I174" t="s">
        <v>16993</v>
      </c>
      <c r="J174" t="s">
        <v>43</v>
      </c>
      <c r="K174">
        <v>81267.997923556104</v>
      </c>
      <c r="L174">
        <v>27062.850423397798</v>
      </c>
      <c r="M174" t="s">
        <v>98</v>
      </c>
      <c r="N174" t="s">
        <v>98</v>
      </c>
      <c r="O174">
        <v>81268</v>
      </c>
      <c r="P174">
        <v>325072</v>
      </c>
      <c r="Q174">
        <v>9</v>
      </c>
      <c r="R174">
        <v>15.168653439009301</v>
      </c>
      <c r="S174" t="s">
        <v>1460</v>
      </c>
      <c r="T174">
        <v>1028</v>
      </c>
      <c r="U174">
        <v>1384.37379174283</v>
      </c>
      <c r="V174">
        <v>62</v>
      </c>
      <c r="W174" t="s">
        <v>16994</v>
      </c>
      <c r="X174">
        <v>72102029</v>
      </c>
      <c r="Y174" t="s">
        <v>96</v>
      </c>
      <c r="Z174" t="s">
        <v>1460</v>
      </c>
      <c r="AA174" t="s">
        <v>3113</v>
      </c>
      <c r="AB174" t="s">
        <v>1461</v>
      </c>
      <c r="AC174" t="s">
        <v>3114</v>
      </c>
      <c r="AD174" t="s">
        <v>1462</v>
      </c>
      <c r="AE174">
        <v>9</v>
      </c>
      <c r="AF174" t="s">
        <v>16994</v>
      </c>
      <c r="AG174" t="s">
        <v>96</v>
      </c>
      <c r="AH174" t="s">
        <v>96</v>
      </c>
      <c r="AI174" t="str">
        <f>IF(ISNA(VLOOKUP(D174,Listen!J:O,3,0)),"",VLOOKUP(D174,Listen!J:O,3,0))</f>
        <v/>
      </c>
      <c r="AJ174" t="s">
        <v>96</v>
      </c>
      <c r="AK174">
        <v>5</v>
      </c>
      <c r="AL174">
        <v>4</v>
      </c>
      <c r="AM174">
        <v>3</v>
      </c>
      <c r="AN174">
        <v>2</v>
      </c>
      <c r="AO174">
        <v>5</v>
      </c>
      <c r="AP174">
        <f t="shared" si="2"/>
        <v>5</v>
      </c>
    </row>
    <row r="175" spans="1:42" x14ac:dyDescent="0.25">
      <c r="A175" t="s">
        <v>1747</v>
      </c>
      <c r="B175">
        <v>15.1734427152888</v>
      </c>
      <c r="C175">
        <v>83.099998474121094</v>
      </c>
      <c r="D175" t="s">
        <v>13495</v>
      </c>
      <c r="E175">
        <v>1371</v>
      </c>
      <c r="F175">
        <v>1392.5358415262999</v>
      </c>
      <c r="G175">
        <v>87.712548576166697</v>
      </c>
      <c r="H175" t="s">
        <v>13496</v>
      </c>
      <c r="I175" t="s">
        <v>3986</v>
      </c>
      <c r="J175" t="s">
        <v>43</v>
      </c>
      <c r="K175">
        <v>902747.64769244695</v>
      </c>
      <c r="L175">
        <v>111544.569233581</v>
      </c>
      <c r="M175">
        <v>538289.85909826402</v>
      </c>
      <c r="N175">
        <v>538289.85909826402</v>
      </c>
      <c r="O175">
        <v>364458</v>
      </c>
      <c r="P175">
        <v>1457832</v>
      </c>
      <c r="Q175">
        <v>40</v>
      </c>
      <c r="R175">
        <v>15.2016427152888</v>
      </c>
      <c r="S175" t="s">
        <v>1747</v>
      </c>
      <c r="T175">
        <v>1371</v>
      </c>
      <c r="U175">
        <v>1386.5358415262999</v>
      </c>
      <c r="V175">
        <v>87.7</v>
      </c>
      <c r="W175" t="s">
        <v>16995</v>
      </c>
      <c r="X175">
        <v>72102029</v>
      </c>
      <c r="Y175" t="s">
        <v>96</v>
      </c>
      <c r="Z175" t="s">
        <v>1747</v>
      </c>
      <c r="AA175" t="s">
        <v>1748</v>
      </c>
      <c r="AB175" t="s">
        <v>801</v>
      </c>
      <c r="AC175" t="s">
        <v>861</v>
      </c>
      <c r="AD175" t="s">
        <v>800</v>
      </c>
      <c r="AE175">
        <v>40</v>
      </c>
      <c r="AF175" t="s">
        <v>13496</v>
      </c>
      <c r="AG175" t="s">
        <v>13495</v>
      </c>
      <c r="AH175" t="s">
        <v>96</v>
      </c>
      <c r="AI175" t="str">
        <f>IF(ISNA(VLOOKUP(D175,Listen!J:O,3,0)),"",VLOOKUP(D175,Listen!J:O,3,0))</f>
        <v/>
      </c>
      <c r="AJ175" t="s">
        <v>96</v>
      </c>
      <c r="AK175" t="s">
        <v>96</v>
      </c>
      <c r="AL175" t="s">
        <v>96</v>
      </c>
      <c r="AM175">
        <v>3</v>
      </c>
      <c r="AN175">
        <v>2</v>
      </c>
      <c r="AO175">
        <v>3</v>
      </c>
      <c r="AP175">
        <f t="shared" si="2"/>
        <v>3</v>
      </c>
    </row>
    <row r="176" spans="1:42" x14ac:dyDescent="0.25">
      <c r="A176" t="s">
        <v>13481</v>
      </c>
      <c r="B176">
        <v>15.1926329245131</v>
      </c>
      <c r="C176">
        <v>77</v>
      </c>
      <c r="D176" t="s">
        <v>16996</v>
      </c>
      <c r="E176">
        <v>1300</v>
      </c>
      <c r="F176">
        <v>1393.7935286409399</v>
      </c>
      <c r="G176">
        <v>73.080720786794302</v>
      </c>
      <c r="H176" t="s">
        <v>16997</v>
      </c>
      <c r="I176" t="s">
        <v>16998</v>
      </c>
      <c r="J176" t="s">
        <v>43</v>
      </c>
      <c r="K176">
        <v>115252.274691037</v>
      </c>
      <c r="L176">
        <v>29036.026394830202</v>
      </c>
      <c r="M176" t="s">
        <v>98</v>
      </c>
      <c r="N176" t="s">
        <v>98</v>
      </c>
      <c r="O176">
        <v>115252</v>
      </c>
      <c r="P176">
        <v>461008</v>
      </c>
      <c r="Q176">
        <v>13</v>
      </c>
      <c r="R176">
        <v>15.2208329245131</v>
      </c>
      <c r="S176" t="s">
        <v>13481</v>
      </c>
      <c r="T176">
        <v>1300</v>
      </c>
      <c r="U176">
        <v>1387.7935286409399</v>
      </c>
      <c r="V176">
        <v>73.099999999999994</v>
      </c>
      <c r="W176" t="s">
        <v>16999</v>
      </c>
      <c r="X176">
        <v>72102029</v>
      </c>
      <c r="Y176" t="s">
        <v>96</v>
      </c>
      <c r="Z176" t="s">
        <v>13481</v>
      </c>
      <c r="AA176" t="s">
        <v>17000</v>
      </c>
      <c r="AB176" t="s">
        <v>13480</v>
      </c>
      <c r="AC176" t="s">
        <v>17001</v>
      </c>
      <c r="AD176" t="s">
        <v>13479</v>
      </c>
      <c r="AE176">
        <v>13</v>
      </c>
      <c r="AF176" t="s">
        <v>16999</v>
      </c>
      <c r="AG176" t="s">
        <v>96</v>
      </c>
      <c r="AH176" t="s">
        <v>96</v>
      </c>
      <c r="AI176" t="str">
        <f>IF(ISNA(VLOOKUP(D176,Listen!J:O,3,0)),"",VLOOKUP(D176,Listen!J:O,3,0))</f>
        <v/>
      </c>
      <c r="AJ176" t="s">
        <v>96</v>
      </c>
      <c r="AK176">
        <v>5</v>
      </c>
      <c r="AL176" t="s">
        <v>96</v>
      </c>
      <c r="AM176">
        <v>3</v>
      </c>
      <c r="AN176">
        <v>2</v>
      </c>
      <c r="AO176">
        <v>5</v>
      </c>
      <c r="AP176">
        <f t="shared" si="2"/>
        <v>5</v>
      </c>
    </row>
    <row r="177" spans="1:42" x14ac:dyDescent="0.25">
      <c r="A177" t="s">
        <v>17002</v>
      </c>
      <c r="B177">
        <v>15.2344887471098</v>
      </c>
      <c r="C177">
        <v>146</v>
      </c>
      <c r="D177" t="s">
        <v>10537</v>
      </c>
      <c r="E177">
        <v>1779</v>
      </c>
      <c r="F177">
        <v>1396.5366737592501</v>
      </c>
      <c r="G177">
        <v>57.536610557814498</v>
      </c>
      <c r="H177" t="s">
        <v>10538</v>
      </c>
      <c r="I177" t="s">
        <v>10539</v>
      </c>
      <c r="J177" t="s">
        <v>43</v>
      </c>
      <c r="K177">
        <v>76319.971056228795</v>
      </c>
      <c r="L177">
        <v>20424.040135370898</v>
      </c>
      <c r="M177" t="s">
        <v>98</v>
      </c>
      <c r="N177" t="s">
        <v>98</v>
      </c>
      <c r="O177">
        <v>76320</v>
      </c>
      <c r="P177">
        <v>305280</v>
      </c>
      <c r="Q177">
        <v>8</v>
      </c>
      <c r="R177">
        <v>15.262688747109801</v>
      </c>
      <c r="S177" t="s">
        <v>17003</v>
      </c>
      <c r="T177">
        <v>1779</v>
      </c>
      <c r="U177">
        <v>1390.5366737592501</v>
      </c>
      <c r="V177">
        <v>57.5</v>
      </c>
      <c r="W177" t="s">
        <v>17004</v>
      </c>
      <c r="X177">
        <v>72102029</v>
      </c>
      <c r="Y177" t="s">
        <v>96</v>
      </c>
      <c r="Z177" t="s">
        <v>17003</v>
      </c>
      <c r="AA177" t="s">
        <v>17005</v>
      </c>
      <c r="AB177" t="s">
        <v>17002</v>
      </c>
      <c r="AC177" t="s">
        <v>17006</v>
      </c>
      <c r="AD177" t="s">
        <v>17007</v>
      </c>
      <c r="AE177">
        <v>8</v>
      </c>
      <c r="AF177" t="s">
        <v>17004</v>
      </c>
      <c r="AG177" t="s">
        <v>96</v>
      </c>
      <c r="AH177" t="s">
        <v>96</v>
      </c>
      <c r="AI177" t="str">
        <f>IF(ISNA(VLOOKUP(D177,Listen!J:O,3,0)),"",VLOOKUP(D177,Listen!J:O,3,0))</f>
        <v/>
      </c>
      <c r="AJ177" t="s">
        <v>96</v>
      </c>
      <c r="AK177">
        <v>5</v>
      </c>
      <c r="AL177">
        <v>4</v>
      </c>
      <c r="AM177">
        <v>3</v>
      </c>
      <c r="AN177">
        <v>2</v>
      </c>
      <c r="AO177">
        <v>5</v>
      </c>
      <c r="AP177">
        <f t="shared" si="2"/>
        <v>5</v>
      </c>
    </row>
    <row r="178" spans="1:42" x14ac:dyDescent="0.25">
      <c r="A178" t="s">
        <v>17008</v>
      </c>
      <c r="B178">
        <v>15.2832290949988</v>
      </c>
      <c r="C178">
        <v>57</v>
      </c>
      <c r="D178" t="s">
        <v>2094</v>
      </c>
      <c r="E178">
        <v>1399.8308443296601</v>
      </c>
      <c r="F178">
        <v>1399.7310166028799</v>
      </c>
      <c r="G178">
        <v>91.796703218394796</v>
      </c>
      <c r="H178" t="s">
        <v>2095</v>
      </c>
      <c r="I178" t="s">
        <v>59</v>
      </c>
      <c r="J178" t="s">
        <v>44</v>
      </c>
      <c r="K178">
        <v>828970.09312472295</v>
      </c>
      <c r="L178">
        <v>185391.352251765</v>
      </c>
      <c r="M178">
        <v>572847.73876347498</v>
      </c>
      <c r="N178">
        <v>572847.73876347498</v>
      </c>
      <c r="O178">
        <v>256122</v>
      </c>
      <c r="P178">
        <v>1024488</v>
      </c>
      <c r="Q178">
        <v>28</v>
      </c>
      <c r="R178">
        <v>15.3114290949988</v>
      </c>
      <c r="S178" t="s">
        <v>17008</v>
      </c>
      <c r="T178">
        <v>1400</v>
      </c>
      <c r="U178">
        <v>1393.7310166028799</v>
      </c>
      <c r="V178">
        <v>91.8</v>
      </c>
      <c r="W178" t="s">
        <v>17009</v>
      </c>
      <c r="X178">
        <v>72102029</v>
      </c>
      <c r="Y178" t="s">
        <v>96</v>
      </c>
      <c r="Z178" t="s">
        <v>17008</v>
      </c>
      <c r="AA178" t="s">
        <v>17010</v>
      </c>
      <c r="AB178" t="s">
        <v>17011</v>
      </c>
      <c r="AC178" t="s">
        <v>17012</v>
      </c>
      <c r="AD178" t="s">
        <v>16975</v>
      </c>
      <c r="AE178">
        <v>28</v>
      </c>
      <c r="AF178" t="s">
        <v>2095</v>
      </c>
      <c r="AG178" t="s">
        <v>2094</v>
      </c>
      <c r="AH178" t="s">
        <v>118</v>
      </c>
      <c r="AI178" t="str">
        <f>IF(ISNA(VLOOKUP(D178,Listen!J:O,3,0)),"",VLOOKUP(D178,Listen!J:O,3,0))</f>
        <v>x</v>
      </c>
      <c r="AJ178" t="s">
        <v>96</v>
      </c>
      <c r="AK178" t="s">
        <v>96</v>
      </c>
      <c r="AL178" t="s">
        <v>96</v>
      </c>
      <c r="AM178" t="s">
        <v>96</v>
      </c>
      <c r="AN178">
        <v>1</v>
      </c>
      <c r="AO178">
        <v>1</v>
      </c>
      <c r="AP178">
        <f t="shared" si="2"/>
        <v>1</v>
      </c>
    </row>
    <row r="179" spans="1:42" x14ac:dyDescent="0.25">
      <c r="A179" t="s">
        <v>6231</v>
      </c>
      <c r="B179">
        <v>15.2867160401972</v>
      </c>
      <c r="C179">
        <v>141</v>
      </c>
      <c r="D179" t="s">
        <v>17013</v>
      </c>
      <c r="E179">
        <v>905</v>
      </c>
      <c r="F179">
        <v>1399.95954386874</v>
      </c>
      <c r="G179">
        <v>70.056333817832396</v>
      </c>
      <c r="H179" t="s">
        <v>17014</v>
      </c>
      <c r="I179" t="s">
        <v>17015</v>
      </c>
      <c r="J179" t="s">
        <v>43</v>
      </c>
      <c r="K179">
        <v>110061.33928628601</v>
      </c>
      <c r="L179">
        <v>15562.0903113439</v>
      </c>
      <c r="M179" t="s">
        <v>98</v>
      </c>
      <c r="N179" t="s">
        <v>98</v>
      </c>
      <c r="O179">
        <v>110061</v>
      </c>
      <c r="P179">
        <v>440244</v>
      </c>
      <c r="Q179">
        <v>12</v>
      </c>
      <c r="R179">
        <v>15.3149160401972</v>
      </c>
      <c r="S179" t="s">
        <v>6231</v>
      </c>
      <c r="T179">
        <v>905</v>
      </c>
      <c r="U179">
        <v>1393.95954386874</v>
      </c>
      <c r="V179">
        <v>70.099999999999994</v>
      </c>
      <c r="W179" t="s">
        <v>17016</v>
      </c>
      <c r="X179">
        <v>72102029</v>
      </c>
      <c r="Y179" t="s">
        <v>96</v>
      </c>
      <c r="Z179" t="s">
        <v>6231</v>
      </c>
      <c r="AA179" t="s">
        <v>6232</v>
      </c>
      <c r="AB179" t="s">
        <v>6233</v>
      </c>
      <c r="AC179" t="s">
        <v>4184</v>
      </c>
      <c r="AD179" t="s">
        <v>6234</v>
      </c>
      <c r="AE179">
        <v>12</v>
      </c>
      <c r="AF179" t="s">
        <v>17016</v>
      </c>
      <c r="AG179" t="s">
        <v>96</v>
      </c>
      <c r="AH179" t="s">
        <v>96</v>
      </c>
      <c r="AI179" t="str">
        <f>IF(ISNA(VLOOKUP(D179,Listen!J:O,3,0)),"",VLOOKUP(D179,Listen!J:O,3,0))</f>
        <v/>
      </c>
      <c r="AJ179" t="s">
        <v>96</v>
      </c>
      <c r="AK179">
        <v>5</v>
      </c>
      <c r="AL179">
        <v>4</v>
      </c>
      <c r="AM179">
        <v>3</v>
      </c>
      <c r="AN179">
        <v>2</v>
      </c>
      <c r="AO179">
        <v>5</v>
      </c>
      <c r="AP179">
        <f t="shared" si="2"/>
        <v>5</v>
      </c>
    </row>
    <row r="180" spans="1:42" x14ac:dyDescent="0.25">
      <c r="A180" t="s">
        <v>967</v>
      </c>
      <c r="B180">
        <v>15.323579839208399</v>
      </c>
      <c r="C180">
        <v>81.099998474121094</v>
      </c>
      <c r="D180">
        <v>1898722</v>
      </c>
      <c r="E180">
        <v>814</v>
      </c>
      <c r="F180">
        <v>1402.74599942234</v>
      </c>
      <c r="G180">
        <v>81.587583934557003</v>
      </c>
      <c r="H180" t="s">
        <v>4511</v>
      </c>
      <c r="I180" t="s">
        <v>968</v>
      </c>
      <c r="J180" t="s">
        <v>43</v>
      </c>
      <c r="K180">
        <v>98047.766444192093</v>
      </c>
      <c r="L180">
        <v>26861.968354809698</v>
      </c>
      <c r="M180" t="s">
        <v>98</v>
      </c>
      <c r="N180" t="s">
        <v>98</v>
      </c>
      <c r="O180">
        <v>98048</v>
      </c>
      <c r="P180">
        <v>392192</v>
      </c>
      <c r="Q180">
        <v>11</v>
      </c>
      <c r="R180">
        <v>15.351779839208399</v>
      </c>
      <c r="S180" t="s">
        <v>606</v>
      </c>
      <c r="T180">
        <v>814</v>
      </c>
      <c r="U180">
        <v>1396.74599942234</v>
      </c>
      <c r="V180">
        <v>81.599999999999994</v>
      </c>
      <c r="W180" t="s">
        <v>15640</v>
      </c>
      <c r="X180">
        <v>72102029</v>
      </c>
      <c r="Y180" t="s">
        <v>96</v>
      </c>
      <c r="Z180" t="s">
        <v>606</v>
      </c>
      <c r="AA180" t="s">
        <v>605</v>
      </c>
      <c r="AB180" t="s">
        <v>967</v>
      </c>
      <c r="AC180" t="s">
        <v>2983</v>
      </c>
      <c r="AD180" t="s">
        <v>969</v>
      </c>
      <c r="AE180">
        <v>11</v>
      </c>
      <c r="AF180" t="s">
        <v>15640</v>
      </c>
      <c r="AG180" t="s">
        <v>96</v>
      </c>
      <c r="AH180" t="s">
        <v>96</v>
      </c>
      <c r="AI180" t="str">
        <f>IF(ISNA(VLOOKUP(D180,Listen!J:O,3,0)),"",VLOOKUP(D180,Listen!J:O,3,0))</f>
        <v/>
      </c>
      <c r="AJ180" t="s">
        <v>96</v>
      </c>
      <c r="AK180" t="s">
        <v>96</v>
      </c>
      <c r="AL180">
        <v>4</v>
      </c>
      <c r="AM180">
        <v>3</v>
      </c>
      <c r="AN180">
        <v>2</v>
      </c>
      <c r="AO180">
        <v>4</v>
      </c>
      <c r="AP180">
        <f t="shared" si="2"/>
        <v>4</v>
      </c>
    </row>
    <row r="181" spans="1:42" x14ac:dyDescent="0.25">
      <c r="A181" t="s">
        <v>435</v>
      </c>
      <c r="B181">
        <v>15.5340446041197</v>
      </c>
      <c r="C181">
        <v>109.09999847412099</v>
      </c>
      <c r="D181" t="s">
        <v>358</v>
      </c>
      <c r="E181">
        <v>1407</v>
      </c>
      <c r="F181">
        <v>1418.69060177552</v>
      </c>
      <c r="G181">
        <v>93.753123225699994</v>
      </c>
      <c r="H181" t="s">
        <v>734</v>
      </c>
      <c r="I181" t="s">
        <v>359</v>
      </c>
      <c r="J181" t="s">
        <v>43</v>
      </c>
      <c r="K181">
        <v>4489197.9974233797</v>
      </c>
      <c r="L181">
        <v>1231435.4899117199</v>
      </c>
      <c r="M181" t="s">
        <v>98</v>
      </c>
      <c r="N181" t="s">
        <v>98</v>
      </c>
      <c r="O181">
        <v>4489198</v>
      </c>
      <c r="P181">
        <v>17956792</v>
      </c>
      <c r="Q181">
        <v>488</v>
      </c>
      <c r="R181">
        <v>15.5622446041197</v>
      </c>
      <c r="S181" t="s">
        <v>436</v>
      </c>
      <c r="T181">
        <v>1407</v>
      </c>
      <c r="U181">
        <v>1412.69060177552</v>
      </c>
      <c r="V181">
        <v>93.8</v>
      </c>
      <c r="W181" t="s">
        <v>15641</v>
      </c>
      <c r="X181">
        <v>72102029</v>
      </c>
      <c r="Y181" t="s">
        <v>96</v>
      </c>
      <c r="Z181" t="s">
        <v>436</v>
      </c>
      <c r="AA181" t="s">
        <v>437</v>
      </c>
      <c r="AB181" t="s">
        <v>435</v>
      </c>
      <c r="AC181" t="s">
        <v>438</v>
      </c>
      <c r="AD181" t="s">
        <v>439</v>
      </c>
      <c r="AE181">
        <v>488</v>
      </c>
      <c r="AF181" t="s">
        <v>734</v>
      </c>
      <c r="AG181" t="s">
        <v>358</v>
      </c>
      <c r="AH181" t="s">
        <v>96</v>
      </c>
      <c r="AI181" t="str">
        <f>IF(ISNA(VLOOKUP(D181,Listen!J:O,3,0)),"",VLOOKUP(D181,Listen!J:O,3,0))</f>
        <v/>
      </c>
      <c r="AJ181" t="s">
        <v>96</v>
      </c>
      <c r="AK181" t="s">
        <v>96</v>
      </c>
      <c r="AL181" t="s">
        <v>96</v>
      </c>
      <c r="AM181">
        <v>3</v>
      </c>
      <c r="AN181">
        <v>2</v>
      </c>
      <c r="AO181">
        <v>3</v>
      </c>
      <c r="AP181">
        <f t="shared" si="2"/>
        <v>3</v>
      </c>
    </row>
    <row r="182" spans="1:42" x14ac:dyDescent="0.25">
      <c r="A182" t="s">
        <v>6018</v>
      </c>
      <c r="B182">
        <v>15.558673914688899</v>
      </c>
      <c r="C182">
        <v>125.09999847412099</v>
      </c>
      <c r="D182" t="s">
        <v>17017</v>
      </c>
      <c r="F182">
        <v>1420.55649397569</v>
      </c>
      <c r="G182">
        <v>61.822004148671297</v>
      </c>
      <c r="H182" t="s">
        <v>17018</v>
      </c>
      <c r="I182" t="s">
        <v>6546</v>
      </c>
      <c r="J182" t="s">
        <v>43</v>
      </c>
      <c r="K182">
        <v>57953.092078474503</v>
      </c>
      <c r="L182">
        <v>29679.242619031698</v>
      </c>
      <c r="M182" t="s">
        <v>98</v>
      </c>
      <c r="N182" t="s">
        <v>98</v>
      </c>
      <c r="O182">
        <v>57953</v>
      </c>
      <c r="P182">
        <v>231812</v>
      </c>
      <c r="Q182">
        <v>6</v>
      </c>
      <c r="R182">
        <v>15.586873914688899</v>
      </c>
      <c r="S182" t="s">
        <v>6018</v>
      </c>
      <c r="T182" t="s">
        <v>96</v>
      </c>
      <c r="U182">
        <v>1414.55649397569</v>
      </c>
      <c r="V182">
        <v>61.8</v>
      </c>
      <c r="W182" t="s">
        <v>17019</v>
      </c>
      <c r="X182">
        <v>72102029</v>
      </c>
      <c r="Y182" t="s">
        <v>96</v>
      </c>
      <c r="Z182" t="s">
        <v>6018</v>
      </c>
      <c r="AA182" t="s">
        <v>6019</v>
      </c>
      <c r="AB182" t="s">
        <v>6020</v>
      </c>
      <c r="AC182" t="s">
        <v>6021</v>
      </c>
      <c r="AD182" t="s">
        <v>6022</v>
      </c>
      <c r="AE182">
        <v>6</v>
      </c>
      <c r="AF182" t="s">
        <v>17019</v>
      </c>
      <c r="AG182" t="s">
        <v>96</v>
      </c>
      <c r="AH182" t="s">
        <v>96</v>
      </c>
      <c r="AI182" t="str">
        <f>IF(ISNA(VLOOKUP(D182,Listen!J:O,3,0)),"",VLOOKUP(D182,Listen!J:O,3,0))</f>
        <v/>
      </c>
      <c r="AJ182" t="s">
        <v>96</v>
      </c>
      <c r="AK182">
        <v>5</v>
      </c>
      <c r="AL182" t="s">
        <v>96</v>
      </c>
      <c r="AM182">
        <v>3</v>
      </c>
      <c r="AN182">
        <v>2</v>
      </c>
      <c r="AO182">
        <v>5</v>
      </c>
      <c r="AP182">
        <f t="shared" si="2"/>
        <v>5</v>
      </c>
    </row>
    <row r="183" spans="1:42" x14ac:dyDescent="0.25">
      <c r="A183" t="s">
        <v>17020</v>
      </c>
      <c r="B183">
        <v>15.628381937487299</v>
      </c>
      <c r="C183">
        <v>141</v>
      </c>
      <c r="D183" t="s">
        <v>17021</v>
      </c>
      <c r="E183">
        <v>1662</v>
      </c>
      <c r="F183">
        <v>1425.8375048128901</v>
      </c>
      <c r="G183">
        <v>50.364029815968202</v>
      </c>
      <c r="H183" t="s">
        <v>17022</v>
      </c>
      <c r="I183" t="s">
        <v>17023</v>
      </c>
      <c r="J183" t="s">
        <v>43</v>
      </c>
      <c r="K183">
        <v>190959.80589938399</v>
      </c>
      <c r="L183">
        <v>22840.997573730499</v>
      </c>
      <c r="M183" t="s">
        <v>98</v>
      </c>
      <c r="N183" t="s">
        <v>98</v>
      </c>
      <c r="O183">
        <v>190960</v>
      </c>
      <c r="P183">
        <v>763840</v>
      </c>
      <c r="Q183">
        <v>21</v>
      </c>
      <c r="R183">
        <v>15.656581937487299</v>
      </c>
      <c r="S183" t="s">
        <v>17024</v>
      </c>
      <c r="T183">
        <v>1662</v>
      </c>
      <c r="U183">
        <v>1419.8375048128901</v>
      </c>
      <c r="V183">
        <v>50.4</v>
      </c>
      <c r="W183" t="s">
        <v>17025</v>
      </c>
      <c r="X183">
        <v>72102029</v>
      </c>
      <c r="Y183" t="s">
        <v>96</v>
      </c>
      <c r="Z183" t="s">
        <v>17024</v>
      </c>
      <c r="AA183" t="s">
        <v>17026</v>
      </c>
      <c r="AB183" t="s">
        <v>17020</v>
      </c>
      <c r="AC183" t="s">
        <v>17027</v>
      </c>
      <c r="AD183" t="s">
        <v>4184</v>
      </c>
      <c r="AE183">
        <v>21</v>
      </c>
      <c r="AF183" t="s">
        <v>17025</v>
      </c>
      <c r="AG183" t="s">
        <v>96</v>
      </c>
      <c r="AH183" t="s">
        <v>96</v>
      </c>
      <c r="AI183" t="str">
        <f>IF(ISNA(VLOOKUP(D183,Listen!J:O,3,0)),"",VLOOKUP(D183,Listen!J:O,3,0))</f>
        <v/>
      </c>
      <c r="AJ183" t="s">
        <v>96</v>
      </c>
      <c r="AK183">
        <v>5</v>
      </c>
      <c r="AL183">
        <v>4</v>
      </c>
      <c r="AM183">
        <v>3</v>
      </c>
      <c r="AN183">
        <v>2</v>
      </c>
      <c r="AO183">
        <v>5</v>
      </c>
      <c r="AP183">
        <f t="shared" si="2"/>
        <v>5</v>
      </c>
    </row>
    <row r="184" spans="1:42" x14ac:dyDescent="0.25">
      <c r="A184" t="s">
        <v>17028</v>
      </c>
      <c r="B184">
        <v>15.6394951160116</v>
      </c>
      <c r="C184">
        <v>160</v>
      </c>
      <c r="D184" t="s">
        <v>17029</v>
      </c>
      <c r="E184">
        <v>1399</v>
      </c>
      <c r="F184">
        <v>1426.67942822238</v>
      </c>
      <c r="G184">
        <v>63.101280265030901</v>
      </c>
      <c r="H184" t="s">
        <v>17030</v>
      </c>
      <c r="I184" t="s">
        <v>3527</v>
      </c>
      <c r="J184" t="s">
        <v>43</v>
      </c>
      <c r="K184">
        <v>137739.05564206699</v>
      </c>
      <c r="L184">
        <v>37744.049100842603</v>
      </c>
      <c r="M184" t="s">
        <v>98</v>
      </c>
      <c r="N184" t="s">
        <v>98</v>
      </c>
      <c r="O184">
        <v>137739</v>
      </c>
      <c r="P184">
        <v>550956</v>
      </c>
      <c r="Q184">
        <v>15</v>
      </c>
      <c r="R184">
        <v>15.6676951160116</v>
      </c>
      <c r="S184" t="s">
        <v>17031</v>
      </c>
      <c r="T184">
        <v>1399</v>
      </c>
      <c r="U184">
        <v>1420.67942822238</v>
      </c>
      <c r="V184">
        <v>63.1</v>
      </c>
      <c r="W184" t="s">
        <v>17032</v>
      </c>
      <c r="X184">
        <v>72102029</v>
      </c>
      <c r="Y184" t="s">
        <v>96</v>
      </c>
      <c r="Z184" t="s">
        <v>17031</v>
      </c>
      <c r="AA184" t="s">
        <v>17033</v>
      </c>
      <c r="AB184" t="s">
        <v>17028</v>
      </c>
      <c r="AC184" t="s">
        <v>17034</v>
      </c>
      <c r="AD184" t="s">
        <v>17035</v>
      </c>
      <c r="AE184">
        <v>15</v>
      </c>
      <c r="AF184" t="s">
        <v>17032</v>
      </c>
      <c r="AG184" t="s">
        <v>96</v>
      </c>
      <c r="AH184" t="s">
        <v>96</v>
      </c>
      <c r="AI184" t="str">
        <f>IF(ISNA(VLOOKUP(D184,Listen!J:O,3,0)),"",VLOOKUP(D184,Listen!J:O,3,0))</f>
        <v/>
      </c>
      <c r="AJ184" t="s">
        <v>96</v>
      </c>
      <c r="AK184">
        <v>5</v>
      </c>
      <c r="AL184" t="s">
        <v>96</v>
      </c>
      <c r="AM184">
        <v>3</v>
      </c>
      <c r="AN184">
        <v>2</v>
      </c>
      <c r="AO184">
        <v>5</v>
      </c>
      <c r="AP184">
        <f t="shared" si="2"/>
        <v>5</v>
      </c>
    </row>
    <row r="185" spans="1:42" x14ac:dyDescent="0.25">
      <c r="A185" t="s">
        <v>972</v>
      </c>
      <c r="B185">
        <v>15.7414345079023</v>
      </c>
      <c r="C185">
        <v>105</v>
      </c>
      <c r="D185" t="s">
        <v>17036</v>
      </c>
      <c r="E185">
        <v>1424</v>
      </c>
      <c r="F185">
        <v>1434.4022556918901</v>
      </c>
      <c r="G185">
        <v>67.113186303961001</v>
      </c>
      <c r="H185" t="s">
        <v>17037</v>
      </c>
      <c r="I185" t="s">
        <v>65</v>
      </c>
      <c r="J185" t="s">
        <v>3397</v>
      </c>
      <c r="K185">
        <v>212926.5967731</v>
      </c>
      <c r="L185">
        <v>97453.409355363401</v>
      </c>
      <c r="M185" t="s">
        <v>98</v>
      </c>
      <c r="N185" t="s">
        <v>98</v>
      </c>
      <c r="O185">
        <v>212927</v>
      </c>
      <c r="P185">
        <v>851708</v>
      </c>
      <c r="Q185">
        <v>23</v>
      </c>
      <c r="R185">
        <v>15.7696345079023</v>
      </c>
      <c r="S185" t="s">
        <v>973</v>
      </c>
      <c r="T185">
        <v>1424</v>
      </c>
      <c r="U185">
        <v>1428.4022556918901</v>
      </c>
      <c r="V185">
        <v>67.099999999999994</v>
      </c>
      <c r="W185" t="s">
        <v>14530</v>
      </c>
      <c r="X185">
        <v>72102029</v>
      </c>
      <c r="Y185" t="s">
        <v>96</v>
      </c>
      <c r="Z185" t="s">
        <v>973</v>
      </c>
      <c r="AA185" t="s">
        <v>974</v>
      </c>
      <c r="AB185" t="s">
        <v>972</v>
      </c>
      <c r="AC185" t="s">
        <v>975</v>
      </c>
      <c r="AD185" t="s">
        <v>976</v>
      </c>
      <c r="AE185">
        <v>23</v>
      </c>
      <c r="AF185" t="s">
        <v>14530</v>
      </c>
      <c r="AG185" t="s">
        <v>96</v>
      </c>
      <c r="AH185" t="s">
        <v>96</v>
      </c>
      <c r="AI185" t="str">
        <f>IF(ISNA(VLOOKUP(D185,Listen!J:O,3,0)),"",VLOOKUP(D185,Listen!J:O,3,0))</f>
        <v/>
      </c>
      <c r="AJ185" t="s">
        <v>96</v>
      </c>
      <c r="AK185">
        <v>5</v>
      </c>
      <c r="AL185" t="s">
        <v>96</v>
      </c>
      <c r="AM185">
        <v>3</v>
      </c>
      <c r="AN185">
        <v>2</v>
      </c>
      <c r="AO185">
        <v>5</v>
      </c>
      <c r="AP185">
        <f t="shared" si="2"/>
        <v>5</v>
      </c>
    </row>
    <row r="186" spans="1:42" x14ac:dyDescent="0.25">
      <c r="A186" t="s">
        <v>1749</v>
      </c>
      <c r="B186">
        <v>15.8118398850864</v>
      </c>
      <c r="C186">
        <v>147</v>
      </c>
      <c r="D186" t="s">
        <v>13507</v>
      </c>
      <c r="E186">
        <v>1503</v>
      </c>
      <c r="F186">
        <v>1439.7360974073799</v>
      </c>
      <c r="G186">
        <v>66.799153792438503</v>
      </c>
      <c r="H186" t="s">
        <v>13508</v>
      </c>
      <c r="I186" t="s">
        <v>660</v>
      </c>
      <c r="J186" t="s">
        <v>43</v>
      </c>
      <c r="K186">
        <v>198955.69144277199</v>
      </c>
      <c r="L186">
        <v>166183.087896724</v>
      </c>
      <c r="M186" t="s">
        <v>98</v>
      </c>
      <c r="N186" t="s">
        <v>98</v>
      </c>
      <c r="O186">
        <v>198956</v>
      </c>
      <c r="P186">
        <v>795824</v>
      </c>
      <c r="Q186">
        <v>22</v>
      </c>
      <c r="R186">
        <v>15.8400398850864</v>
      </c>
      <c r="S186" t="s">
        <v>1749</v>
      </c>
      <c r="T186">
        <v>1503</v>
      </c>
      <c r="U186">
        <v>1433.7360974073799</v>
      </c>
      <c r="V186">
        <v>66.8</v>
      </c>
      <c r="W186" t="s">
        <v>15642</v>
      </c>
      <c r="X186">
        <v>72102029</v>
      </c>
      <c r="Y186" t="s">
        <v>96</v>
      </c>
      <c r="Z186" t="s">
        <v>1749</v>
      </c>
      <c r="AA186" t="s">
        <v>1630</v>
      </c>
      <c r="AB186" t="s">
        <v>1750</v>
      </c>
      <c r="AC186" t="s">
        <v>1629</v>
      </c>
      <c r="AD186" t="s">
        <v>1751</v>
      </c>
      <c r="AE186">
        <v>22</v>
      </c>
      <c r="AF186" t="s">
        <v>15642</v>
      </c>
      <c r="AG186" t="s">
        <v>96</v>
      </c>
      <c r="AH186" t="s">
        <v>96</v>
      </c>
      <c r="AI186" t="str">
        <f>IF(ISNA(VLOOKUP(D186,Listen!J:O,3,0)),"",VLOOKUP(D186,Listen!J:O,3,0))</f>
        <v/>
      </c>
      <c r="AJ186" t="s">
        <v>96</v>
      </c>
      <c r="AK186">
        <v>5</v>
      </c>
      <c r="AL186" t="s">
        <v>96</v>
      </c>
      <c r="AM186">
        <v>3</v>
      </c>
      <c r="AN186">
        <v>2</v>
      </c>
      <c r="AO186">
        <v>5</v>
      </c>
      <c r="AP186">
        <f t="shared" si="2"/>
        <v>5</v>
      </c>
    </row>
    <row r="187" spans="1:42" x14ac:dyDescent="0.25">
      <c r="A187" t="s">
        <v>5043</v>
      </c>
      <c r="B187">
        <v>15.8543438961712</v>
      </c>
      <c r="C187">
        <v>161</v>
      </c>
      <c r="D187" t="s">
        <v>17038</v>
      </c>
      <c r="E187">
        <v>2791</v>
      </c>
      <c r="F187">
        <v>1442.95615923316</v>
      </c>
      <c r="G187">
        <v>66.372449363458998</v>
      </c>
      <c r="H187" t="s">
        <v>17039</v>
      </c>
      <c r="I187" t="s">
        <v>17040</v>
      </c>
      <c r="J187" t="s">
        <v>43</v>
      </c>
      <c r="K187">
        <v>129240.554505276</v>
      </c>
      <c r="L187">
        <v>26789.5261647933</v>
      </c>
      <c r="M187" t="s">
        <v>98</v>
      </c>
      <c r="N187" t="s">
        <v>98</v>
      </c>
      <c r="O187">
        <v>129241</v>
      </c>
      <c r="P187">
        <v>516964</v>
      </c>
      <c r="Q187">
        <v>14</v>
      </c>
      <c r="R187">
        <v>15.8825438961712</v>
      </c>
      <c r="S187" t="s">
        <v>5043</v>
      </c>
      <c r="T187">
        <v>2791</v>
      </c>
      <c r="U187">
        <v>1436.95615923316</v>
      </c>
      <c r="V187">
        <v>66.400000000000006</v>
      </c>
      <c r="W187" t="s">
        <v>17041</v>
      </c>
      <c r="X187">
        <v>72102029</v>
      </c>
      <c r="Y187" t="s">
        <v>96</v>
      </c>
      <c r="Z187" t="s">
        <v>5043</v>
      </c>
      <c r="AA187" t="s">
        <v>17042</v>
      </c>
      <c r="AB187" t="s">
        <v>5042</v>
      </c>
      <c r="AC187" t="s">
        <v>10208</v>
      </c>
      <c r="AD187" t="s">
        <v>5041</v>
      </c>
      <c r="AE187">
        <v>14</v>
      </c>
      <c r="AF187" t="s">
        <v>17041</v>
      </c>
      <c r="AG187" t="s">
        <v>96</v>
      </c>
      <c r="AH187" t="s">
        <v>96</v>
      </c>
      <c r="AI187" t="str">
        <f>IF(ISNA(VLOOKUP(D187,Listen!J:O,3,0)),"",VLOOKUP(D187,Listen!J:O,3,0))</f>
        <v/>
      </c>
      <c r="AJ187" t="s">
        <v>96</v>
      </c>
      <c r="AK187">
        <v>5</v>
      </c>
      <c r="AL187">
        <v>4</v>
      </c>
      <c r="AM187">
        <v>3</v>
      </c>
      <c r="AN187">
        <v>2</v>
      </c>
      <c r="AO187">
        <v>5</v>
      </c>
      <c r="AP187">
        <f t="shared" si="2"/>
        <v>5</v>
      </c>
    </row>
    <row r="188" spans="1:42" x14ac:dyDescent="0.25">
      <c r="A188" t="s">
        <v>978</v>
      </c>
      <c r="B188">
        <v>15.8706995852439</v>
      </c>
      <c r="C188">
        <v>142</v>
      </c>
      <c r="D188" t="s">
        <v>17043</v>
      </c>
      <c r="E188">
        <v>1234</v>
      </c>
      <c r="F188">
        <v>1444.19525005478</v>
      </c>
      <c r="G188">
        <v>71.2197288455923</v>
      </c>
      <c r="H188" t="s">
        <v>17044</v>
      </c>
      <c r="I188" t="s">
        <v>4172</v>
      </c>
      <c r="J188" t="s">
        <v>43</v>
      </c>
      <c r="K188">
        <v>59724.758876311898</v>
      </c>
      <c r="L188">
        <v>25920.6749157829</v>
      </c>
      <c r="M188" t="s">
        <v>98</v>
      </c>
      <c r="N188" t="s">
        <v>98</v>
      </c>
      <c r="O188">
        <v>59725</v>
      </c>
      <c r="P188">
        <v>238900</v>
      </c>
      <c r="Q188">
        <v>6</v>
      </c>
      <c r="R188">
        <v>15.8988995852439</v>
      </c>
      <c r="S188" t="s">
        <v>978</v>
      </c>
      <c r="T188">
        <v>1234</v>
      </c>
      <c r="U188">
        <v>1438.19525005478</v>
      </c>
      <c r="V188">
        <v>71.2</v>
      </c>
      <c r="W188" t="s">
        <v>15299</v>
      </c>
      <c r="X188">
        <v>72102029</v>
      </c>
      <c r="Y188" t="s">
        <v>96</v>
      </c>
      <c r="Z188" t="s">
        <v>978</v>
      </c>
      <c r="AA188" t="s">
        <v>979</v>
      </c>
      <c r="AB188" t="s">
        <v>980</v>
      </c>
      <c r="AC188" t="s">
        <v>981</v>
      </c>
      <c r="AD188" t="s">
        <v>982</v>
      </c>
      <c r="AE188">
        <v>6</v>
      </c>
      <c r="AF188" t="s">
        <v>15299</v>
      </c>
      <c r="AG188" t="s">
        <v>96</v>
      </c>
      <c r="AH188" t="s">
        <v>96</v>
      </c>
      <c r="AI188" t="str">
        <f>IF(ISNA(VLOOKUP(D188,Listen!J:O,3,0)),"",VLOOKUP(D188,Listen!J:O,3,0))</f>
        <v/>
      </c>
      <c r="AJ188" t="s">
        <v>96</v>
      </c>
      <c r="AK188">
        <v>5</v>
      </c>
      <c r="AL188">
        <v>4</v>
      </c>
      <c r="AM188">
        <v>3</v>
      </c>
      <c r="AN188">
        <v>2</v>
      </c>
      <c r="AO188">
        <v>5</v>
      </c>
      <c r="AP188">
        <f t="shared" si="2"/>
        <v>5</v>
      </c>
    </row>
    <row r="189" spans="1:42" x14ac:dyDescent="0.25">
      <c r="A189" t="s">
        <v>983</v>
      </c>
      <c r="B189">
        <v>15.8876000921803</v>
      </c>
      <c r="C189">
        <v>107</v>
      </c>
      <c r="D189" t="s">
        <v>7507</v>
      </c>
      <c r="E189">
        <v>1017</v>
      </c>
      <c r="F189">
        <v>1445.4756157387001</v>
      </c>
      <c r="G189">
        <v>58.464564821563201</v>
      </c>
      <c r="H189" t="s">
        <v>7508</v>
      </c>
      <c r="I189" t="s">
        <v>3835</v>
      </c>
      <c r="J189" t="s">
        <v>43</v>
      </c>
      <c r="K189">
        <v>134554.66512735901</v>
      </c>
      <c r="L189">
        <v>30928.185021972</v>
      </c>
      <c r="M189" t="s">
        <v>98</v>
      </c>
      <c r="N189" t="s">
        <v>98</v>
      </c>
      <c r="O189">
        <v>134555</v>
      </c>
      <c r="P189">
        <v>538220</v>
      </c>
      <c r="Q189">
        <v>15</v>
      </c>
      <c r="R189">
        <v>15.9158000921803</v>
      </c>
      <c r="S189" t="s">
        <v>983</v>
      </c>
      <c r="T189">
        <v>1017</v>
      </c>
      <c r="U189">
        <v>1439.4756157387001</v>
      </c>
      <c r="V189">
        <v>58.5</v>
      </c>
      <c r="W189" t="s">
        <v>14515</v>
      </c>
      <c r="X189">
        <v>72102029</v>
      </c>
      <c r="Y189" t="s">
        <v>96</v>
      </c>
      <c r="Z189" t="s">
        <v>983</v>
      </c>
      <c r="AA189" t="s">
        <v>984</v>
      </c>
      <c r="AB189" t="s">
        <v>985</v>
      </c>
      <c r="AC189" t="s">
        <v>986</v>
      </c>
      <c r="AD189" t="s">
        <v>987</v>
      </c>
      <c r="AE189">
        <v>15</v>
      </c>
      <c r="AF189" t="s">
        <v>14515</v>
      </c>
      <c r="AG189" t="s">
        <v>96</v>
      </c>
      <c r="AH189" t="s">
        <v>96</v>
      </c>
      <c r="AI189" t="str">
        <f>IF(ISNA(VLOOKUP(D189,Listen!J:O,3,0)),"",VLOOKUP(D189,Listen!J:O,3,0))</f>
        <v/>
      </c>
      <c r="AJ189" t="s">
        <v>96</v>
      </c>
      <c r="AK189">
        <v>5</v>
      </c>
      <c r="AL189">
        <v>4</v>
      </c>
      <c r="AM189">
        <v>3</v>
      </c>
      <c r="AN189">
        <v>2</v>
      </c>
      <c r="AO189">
        <v>5</v>
      </c>
      <c r="AP189">
        <f t="shared" si="2"/>
        <v>5</v>
      </c>
    </row>
    <row r="190" spans="1:42" x14ac:dyDescent="0.25">
      <c r="A190" t="s">
        <v>2465</v>
      </c>
      <c r="B190">
        <v>15.975101222058299</v>
      </c>
      <c r="C190">
        <v>197</v>
      </c>
      <c r="D190" t="s">
        <v>17045</v>
      </c>
      <c r="E190">
        <v>1213</v>
      </c>
      <c r="F190">
        <v>1452.10461476354</v>
      </c>
      <c r="G190">
        <v>59.246911569738501</v>
      </c>
      <c r="H190" t="s">
        <v>17046</v>
      </c>
      <c r="I190" t="s">
        <v>17047</v>
      </c>
      <c r="J190" t="s">
        <v>43</v>
      </c>
      <c r="K190">
        <v>76461.865077085095</v>
      </c>
      <c r="L190">
        <v>45852.8728523225</v>
      </c>
      <c r="M190">
        <v>140567.88137548199</v>
      </c>
      <c r="N190">
        <v>140567.88137548199</v>
      </c>
      <c r="O190">
        <v>0</v>
      </c>
      <c r="P190">
        <v>0</v>
      </c>
      <c r="Q190">
        <v>0</v>
      </c>
      <c r="R190">
        <v>16.003301222058298</v>
      </c>
      <c r="S190" t="s">
        <v>2465</v>
      </c>
      <c r="T190">
        <v>1213</v>
      </c>
      <c r="U190">
        <v>1446.10461476354</v>
      </c>
      <c r="V190">
        <v>59.2</v>
      </c>
      <c r="W190" t="s">
        <v>16074</v>
      </c>
      <c r="X190">
        <v>72102029</v>
      </c>
      <c r="Y190" t="s">
        <v>96</v>
      </c>
      <c r="Z190" t="s">
        <v>2465</v>
      </c>
      <c r="AA190" t="s">
        <v>2466</v>
      </c>
      <c r="AB190" t="s">
        <v>2467</v>
      </c>
      <c r="AC190" t="s">
        <v>2468</v>
      </c>
      <c r="AD190" t="s">
        <v>2469</v>
      </c>
      <c r="AE190">
        <v>0</v>
      </c>
      <c r="AF190" t="s">
        <v>16074</v>
      </c>
      <c r="AG190" t="s">
        <v>96</v>
      </c>
      <c r="AH190" t="s">
        <v>96</v>
      </c>
      <c r="AI190" t="str">
        <f>IF(ISNA(VLOOKUP(D190,Listen!J:O,3,0)),"",VLOOKUP(D190,Listen!J:O,3,0))</f>
        <v/>
      </c>
      <c r="AJ190">
        <v>6</v>
      </c>
      <c r="AK190">
        <v>5</v>
      </c>
      <c r="AL190">
        <v>4</v>
      </c>
      <c r="AM190">
        <v>3</v>
      </c>
      <c r="AN190">
        <v>2</v>
      </c>
      <c r="AO190">
        <v>6</v>
      </c>
      <c r="AP190">
        <f t="shared" si="2"/>
        <v>6</v>
      </c>
    </row>
    <row r="191" spans="1:42" x14ac:dyDescent="0.25">
      <c r="A191" t="s">
        <v>988</v>
      </c>
      <c r="B191">
        <v>16.063152996307402</v>
      </c>
      <c r="C191">
        <v>81</v>
      </c>
      <c r="D191" t="s">
        <v>4796</v>
      </c>
      <c r="E191">
        <v>1220</v>
      </c>
      <c r="F191">
        <v>1458.77533006111</v>
      </c>
      <c r="G191">
        <v>72.521779895520197</v>
      </c>
      <c r="H191" t="s">
        <v>4797</v>
      </c>
      <c r="I191" t="s">
        <v>4798</v>
      </c>
      <c r="J191" t="s">
        <v>43</v>
      </c>
      <c r="K191">
        <v>461934.19953404402</v>
      </c>
      <c r="L191">
        <v>204533.96744807399</v>
      </c>
      <c r="M191" t="s">
        <v>98</v>
      </c>
      <c r="N191" t="s">
        <v>98</v>
      </c>
      <c r="O191">
        <v>461934</v>
      </c>
      <c r="P191">
        <v>1847736</v>
      </c>
      <c r="Q191">
        <v>50</v>
      </c>
      <c r="R191">
        <v>16.0913529963074</v>
      </c>
      <c r="S191" t="s">
        <v>988</v>
      </c>
      <c r="T191">
        <v>1220</v>
      </c>
      <c r="U191">
        <v>1452.77533006111</v>
      </c>
      <c r="V191">
        <v>72.5</v>
      </c>
      <c r="W191" t="s">
        <v>15643</v>
      </c>
      <c r="X191">
        <v>72102029</v>
      </c>
      <c r="Y191" t="s">
        <v>96</v>
      </c>
      <c r="Z191" t="s">
        <v>988</v>
      </c>
      <c r="AA191" t="s">
        <v>990</v>
      </c>
      <c r="AB191" t="s">
        <v>991</v>
      </c>
      <c r="AC191" t="s">
        <v>992</v>
      </c>
      <c r="AD191" t="s">
        <v>993</v>
      </c>
      <c r="AE191">
        <v>50</v>
      </c>
      <c r="AF191" t="s">
        <v>15643</v>
      </c>
      <c r="AG191" t="s">
        <v>96</v>
      </c>
      <c r="AH191" t="s">
        <v>96</v>
      </c>
      <c r="AI191" t="str">
        <f>IF(ISNA(VLOOKUP(D191,Listen!J:O,3,0)),"",VLOOKUP(D191,Listen!J:O,3,0))</f>
        <v/>
      </c>
      <c r="AJ191" t="s">
        <v>96</v>
      </c>
      <c r="AK191">
        <v>5</v>
      </c>
      <c r="AL191">
        <v>4</v>
      </c>
      <c r="AM191">
        <v>3</v>
      </c>
      <c r="AN191">
        <v>2</v>
      </c>
      <c r="AO191">
        <v>5</v>
      </c>
      <c r="AP191">
        <f t="shared" si="2"/>
        <v>5</v>
      </c>
    </row>
    <row r="192" spans="1:42" x14ac:dyDescent="0.25">
      <c r="A192" t="s">
        <v>17048</v>
      </c>
      <c r="B192">
        <v>16.102123473852899</v>
      </c>
      <c r="C192">
        <v>101</v>
      </c>
      <c r="D192" t="s">
        <v>17049</v>
      </c>
      <c r="E192">
        <v>2181</v>
      </c>
      <c r="F192">
        <v>1461.72769488207</v>
      </c>
      <c r="G192">
        <v>55.1764773494168</v>
      </c>
      <c r="H192" t="s">
        <v>17050</v>
      </c>
      <c r="I192" t="s">
        <v>17051</v>
      </c>
      <c r="J192" t="s">
        <v>43</v>
      </c>
      <c r="K192">
        <v>36320.013172531297</v>
      </c>
      <c r="L192">
        <v>18551.438297860201</v>
      </c>
      <c r="M192" t="s">
        <v>98</v>
      </c>
      <c r="N192" t="s">
        <v>98</v>
      </c>
      <c r="O192">
        <v>36320</v>
      </c>
      <c r="P192">
        <v>145280</v>
      </c>
      <c r="Q192">
        <v>4</v>
      </c>
      <c r="R192">
        <v>16.130323473852897</v>
      </c>
      <c r="S192" t="s">
        <v>17048</v>
      </c>
      <c r="T192">
        <v>2181</v>
      </c>
      <c r="U192">
        <v>1455.72769488207</v>
      </c>
      <c r="V192">
        <v>55.2</v>
      </c>
      <c r="W192" t="s">
        <v>17052</v>
      </c>
      <c r="X192">
        <v>72102029</v>
      </c>
      <c r="Y192" t="s">
        <v>96</v>
      </c>
      <c r="Z192" t="s">
        <v>17048</v>
      </c>
      <c r="AA192" t="s">
        <v>17053</v>
      </c>
      <c r="AB192" t="s">
        <v>17054</v>
      </c>
      <c r="AC192" t="s">
        <v>17055</v>
      </c>
      <c r="AD192" t="s">
        <v>17056</v>
      </c>
      <c r="AE192">
        <v>4</v>
      </c>
      <c r="AF192" t="s">
        <v>17052</v>
      </c>
      <c r="AG192" t="s">
        <v>96</v>
      </c>
      <c r="AH192" t="s">
        <v>96</v>
      </c>
      <c r="AI192" t="str">
        <f>IF(ISNA(VLOOKUP(D192,Listen!J:O,3,0)),"",VLOOKUP(D192,Listen!J:O,3,0))</f>
        <v/>
      </c>
      <c r="AJ192" t="s">
        <v>96</v>
      </c>
      <c r="AK192">
        <v>5</v>
      </c>
      <c r="AL192">
        <v>4</v>
      </c>
      <c r="AM192">
        <v>3</v>
      </c>
      <c r="AN192">
        <v>2</v>
      </c>
      <c r="AO192">
        <v>5</v>
      </c>
      <c r="AP192">
        <f t="shared" si="2"/>
        <v>5</v>
      </c>
    </row>
    <row r="193" spans="1:42" x14ac:dyDescent="0.25">
      <c r="A193" t="s">
        <v>17057</v>
      </c>
      <c r="B193">
        <v>16.1439792700717</v>
      </c>
      <c r="C193">
        <v>129</v>
      </c>
      <c r="D193" t="s">
        <v>17058</v>
      </c>
      <c r="E193">
        <v>1695</v>
      </c>
      <c r="F193">
        <v>1464.89864859095</v>
      </c>
      <c r="G193">
        <v>55.1481049976015</v>
      </c>
      <c r="H193" t="s">
        <v>17059</v>
      </c>
      <c r="I193" t="s">
        <v>7002</v>
      </c>
      <c r="J193" t="s">
        <v>43</v>
      </c>
      <c r="K193">
        <v>161223.18649191901</v>
      </c>
      <c r="L193">
        <v>55544.165310065102</v>
      </c>
      <c r="M193" t="s">
        <v>98</v>
      </c>
      <c r="N193" t="s">
        <v>98</v>
      </c>
      <c r="O193">
        <v>161223</v>
      </c>
      <c r="P193">
        <v>644892</v>
      </c>
      <c r="Q193">
        <v>18</v>
      </c>
      <c r="R193">
        <v>16.172179270071702</v>
      </c>
      <c r="S193" t="s">
        <v>17060</v>
      </c>
      <c r="T193">
        <v>1695</v>
      </c>
      <c r="U193">
        <v>1458.89864859095</v>
      </c>
      <c r="V193">
        <v>55.1</v>
      </c>
      <c r="W193" t="s">
        <v>17061</v>
      </c>
      <c r="X193">
        <v>72102029</v>
      </c>
      <c r="Y193" t="s">
        <v>96</v>
      </c>
      <c r="Z193" t="s">
        <v>17060</v>
      </c>
      <c r="AA193" t="s">
        <v>11348</v>
      </c>
      <c r="AB193" t="s">
        <v>17057</v>
      </c>
      <c r="AC193" t="s">
        <v>11346</v>
      </c>
      <c r="AD193" t="s">
        <v>17062</v>
      </c>
      <c r="AE193">
        <v>18</v>
      </c>
      <c r="AF193" t="s">
        <v>17061</v>
      </c>
      <c r="AG193" t="s">
        <v>96</v>
      </c>
      <c r="AH193" t="s">
        <v>96</v>
      </c>
      <c r="AI193" t="str">
        <f>IF(ISNA(VLOOKUP(D193,Listen!J:O,3,0)),"",VLOOKUP(D193,Listen!J:O,3,0))</f>
        <v/>
      </c>
      <c r="AJ193" t="s">
        <v>96</v>
      </c>
      <c r="AK193">
        <v>5</v>
      </c>
      <c r="AL193">
        <v>4</v>
      </c>
      <c r="AM193">
        <v>3</v>
      </c>
      <c r="AN193">
        <v>2</v>
      </c>
      <c r="AO193">
        <v>5</v>
      </c>
      <c r="AP193">
        <f t="shared" si="2"/>
        <v>5</v>
      </c>
    </row>
    <row r="194" spans="1:42" x14ac:dyDescent="0.25">
      <c r="A194" t="s">
        <v>995</v>
      </c>
      <c r="B194">
        <v>16.165399713357299</v>
      </c>
      <c r="C194">
        <v>153</v>
      </c>
      <c r="D194" t="s">
        <v>6553</v>
      </c>
      <c r="E194">
        <v>1266</v>
      </c>
      <c r="F194">
        <v>1466.5214401806099</v>
      </c>
      <c r="G194">
        <v>60.723587923991403</v>
      </c>
      <c r="H194" t="s">
        <v>6554</v>
      </c>
      <c r="I194" t="s">
        <v>1355</v>
      </c>
      <c r="J194" t="s">
        <v>43</v>
      </c>
      <c r="K194">
        <v>420377.89091543597</v>
      </c>
      <c r="L194">
        <v>45946.139408874697</v>
      </c>
      <c r="M194" t="s">
        <v>98</v>
      </c>
      <c r="N194" t="s">
        <v>98</v>
      </c>
      <c r="O194">
        <v>420378</v>
      </c>
      <c r="P194">
        <v>1681512</v>
      </c>
      <c r="Q194">
        <v>46</v>
      </c>
      <c r="R194">
        <v>16.193599713357301</v>
      </c>
      <c r="S194" t="s">
        <v>995</v>
      </c>
      <c r="T194">
        <v>1266</v>
      </c>
      <c r="U194">
        <v>1460.5214401806099</v>
      </c>
      <c r="V194">
        <v>60.7</v>
      </c>
      <c r="W194" t="s">
        <v>17063</v>
      </c>
      <c r="X194">
        <v>72102029</v>
      </c>
      <c r="Y194" t="s">
        <v>96</v>
      </c>
      <c r="Z194" t="s">
        <v>995</v>
      </c>
      <c r="AA194" t="s">
        <v>998</v>
      </c>
      <c r="AB194" t="s">
        <v>999</v>
      </c>
      <c r="AC194" t="s">
        <v>1000</v>
      </c>
      <c r="AD194" t="s">
        <v>1001</v>
      </c>
      <c r="AE194">
        <v>46</v>
      </c>
      <c r="AF194" t="s">
        <v>17063</v>
      </c>
      <c r="AG194" t="s">
        <v>96</v>
      </c>
      <c r="AH194" t="s">
        <v>96</v>
      </c>
      <c r="AI194" t="str">
        <f>IF(ISNA(VLOOKUP(D194,Listen!J:O,3,0)),"",VLOOKUP(D194,Listen!J:O,3,0))</f>
        <v/>
      </c>
      <c r="AJ194" t="s">
        <v>96</v>
      </c>
      <c r="AK194">
        <v>5</v>
      </c>
      <c r="AL194">
        <v>4</v>
      </c>
      <c r="AM194">
        <v>3</v>
      </c>
      <c r="AN194">
        <v>2</v>
      </c>
      <c r="AO194">
        <v>5</v>
      </c>
      <c r="AP194">
        <f t="shared" si="2"/>
        <v>5</v>
      </c>
    </row>
    <row r="195" spans="1:42" x14ac:dyDescent="0.25">
      <c r="A195" t="s">
        <v>995</v>
      </c>
      <c r="B195">
        <v>16.1731763491292</v>
      </c>
      <c r="C195">
        <v>153</v>
      </c>
      <c r="D195" t="s">
        <v>6032</v>
      </c>
      <c r="E195">
        <v>1602</v>
      </c>
      <c r="F195">
        <v>1467.1105904123799</v>
      </c>
      <c r="G195">
        <v>64.513019075291894</v>
      </c>
      <c r="H195" t="s">
        <v>6033</v>
      </c>
      <c r="I195" t="s">
        <v>2244</v>
      </c>
      <c r="J195" t="s">
        <v>43</v>
      </c>
      <c r="K195">
        <v>131533.72272501999</v>
      </c>
      <c r="L195">
        <v>45946.139408874697</v>
      </c>
      <c r="M195" t="s">
        <v>98</v>
      </c>
      <c r="N195" t="s">
        <v>98</v>
      </c>
      <c r="O195">
        <v>131534</v>
      </c>
      <c r="P195">
        <v>526136</v>
      </c>
      <c r="Q195">
        <v>14</v>
      </c>
      <c r="R195">
        <v>16.201376349129198</v>
      </c>
      <c r="S195" t="s">
        <v>995</v>
      </c>
      <c r="T195">
        <v>1602</v>
      </c>
      <c r="U195">
        <v>1461.1105904123799</v>
      </c>
      <c r="V195">
        <v>64.5</v>
      </c>
      <c r="W195" t="s">
        <v>17063</v>
      </c>
      <c r="X195">
        <v>72102029</v>
      </c>
      <c r="Y195" t="s">
        <v>96</v>
      </c>
      <c r="Z195" t="s">
        <v>995</v>
      </c>
      <c r="AA195" t="s">
        <v>998</v>
      </c>
      <c r="AB195" t="s">
        <v>999</v>
      </c>
      <c r="AC195" t="s">
        <v>1000</v>
      </c>
      <c r="AD195" t="s">
        <v>1001</v>
      </c>
      <c r="AE195">
        <v>14</v>
      </c>
      <c r="AF195" t="s">
        <v>17063</v>
      </c>
      <c r="AG195" t="s">
        <v>96</v>
      </c>
      <c r="AH195" t="s">
        <v>96</v>
      </c>
      <c r="AI195" t="str">
        <f>IF(ISNA(VLOOKUP(D195,Listen!J:O,3,0)),"",VLOOKUP(D195,Listen!J:O,3,0))</f>
        <v/>
      </c>
      <c r="AJ195" t="s">
        <v>96</v>
      </c>
      <c r="AK195">
        <v>5</v>
      </c>
      <c r="AL195">
        <v>4</v>
      </c>
      <c r="AM195">
        <v>3</v>
      </c>
      <c r="AN195">
        <v>2</v>
      </c>
      <c r="AO195">
        <v>5</v>
      </c>
      <c r="AP195">
        <f t="shared" ref="AP195:AP258" si="3">IF(OR(O195&lt;10000,Y195="Säule",Y195="BW",Y195="IS"),6,
IF(G195&lt;80,5,
IF(AND(ABS(E195-U195)&gt;100,NOT(E195="")),4,
IF(OR(J195="NIST20.L",J195="NIST17.L",J195="NIST11.L",J195="SWGDRUG.L",J195="WILEY275.L",J195="HPPEST.L",J195="PMW_TOX2.L",J195="ENVI96.L"),3,
IF(AI195="x",1,2)))))</f>
        <v>5</v>
      </c>
    </row>
    <row r="196" spans="1:42" x14ac:dyDescent="0.25">
      <c r="A196" t="s">
        <v>182</v>
      </c>
      <c r="B196">
        <v>16.2117765961567</v>
      </c>
      <c r="C196">
        <v>179</v>
      </c>
      <c r="D196" t="s">
        <v>1466</v>
      </c>
      <c r="E196">
        <v>1488</v>
      </c>
      <c r="F196">
        <v>1470.03490693561</v>
      </c>
      <c r="G196">
        <v>78.315770354103094</v>
      </c>
      <c r="H196" t="s">
        <v>1467</v>
      </c>
      <c r="I196" t="s">
        <v>183</v>
      </c>
      <c r="J196" t="s">
        <v>43</v>
      </c>
      <c r="K196">
        <v>1031235.11260122</v>
      </c>
      <c r="L196">
        <v>258118.911197162</v>
      </c>
      <c r="M196" t="s">
        <v>98</v>
      </c>
      <c r="N196" t="s">
        <v>98</v>
      </c>
      <c r="O196">
        <v>1031235</v>
      </c>
      <c r="P196">
        <v>4124940</v>
      </c>
      <c r="Q196">
        <v>112</v>
      </c>
      <c r="R196">
        <v>16.239976596156701</v>
      </c>
      <c r="S196" t="s">
        <v>182</v>
      </c>
      <c r="T196">
        <v>1488</v>
      </c>
      <c r="U196">
        <v>1464.03490693561</v>
      </c>
      <c r="V196">
        <v>78.3</v>
      </c>
      <c r="W196" t="s">
        <v>14244</v>
      </c>
      <c r="X196">
        <v>72102029</v>
      </c>
      <c r="Y196" t="s">
        <v>96</v>
      </c>
      <c r="Z196" t="s">
        <v>182</v>
      </c>
      <c r="AA196" t="s">
        <v>184</v>
      </c>
      <c r="AB196" t="s">
        <v>185</v>
      </c>
      <c r="AC196" t="s">
        <v>186</v>
      </c>
      <c r="AD196" t="s">
        <v>1633</v>
      </c>
      <c r="AE196">
        <v>112</v>
      </c>
      <c r="AF196" t="s">
        <v>14244</v>
      </c>
      <c r="AG196" t="s">
        <v>96</v>
      </c>
      <c r="AH196" t="s">
        <v>96</v>
      </c>
      <c r="AI196" t="str">
        <f>IF(ISNA(VLOOKUP(D196,Listen!J:O,3,0)),"",VLOOKUP(D196,Listen!J:O,3,0))</f>
        <v/>
      </c>
      <c r="AJ196" t="s">
        <v>96</v>
      </c>
      <c r="AK196">
        <v>5</v>
      </c>
      <c r="AL196" t="s">
        <v>96</v>
      </c>
      <c r="AM196">
        <v>3</v>
      </c>
      <c r="AN196">
        <v>2</v>
      </c>
      <c r="AO196">
        <v>5</v>
      </c>
      <c r="AP196">
        <f t="shared" si="3"/>
        <v>5</v>
      </c>
    </row>
    <row r="197" spans="1:42" x14ac:dyDescent="0.25">
      <c r="A197" t="s">
        <v>736</v>
      </c>
      <c r="B197">
        <v>16.299693577762898</v>
      </c>
      <c r="C197">
        <v>177</v>
      </c>
      <c r="D197" t="s">
        <v>17064</v>
      </c>
      <c r="E197">
        <v>1425</v>
      </c>
      <c r="F197">
        <v>1476.69541047593</v>
      </c>
      <c r="G197">
        <v>66.287557427864897</v>
      </c>
      <c r="H197" t="s">
        <v>17065</v>
      </c>
      <c r="I197" t="s">
        <v>17066</v>
      </c>
      <c r="J197" t="s">
        <v>43</v>
      </c>
      <c r="K197">
        <v>1443159.43118548</v>
      </c>
      <c r="L197">
        <v>135232.435422151</v>
      </c>
      <c r="M197">
        <v>730654.81175635697</v>
      </c>
      <c r="N197">
        <v>730654.81175635697</v>
      </c>
      <c r="O197">
        <v>712505</v>
      </c>
      <c r="P197">
        <v>2850020</v>
      </c>
      <c r="Q197">
        <v>78</v>
      </c>
      <c r="R197">
        <v>16.3278935777629</v>
      </c>
      <c r="S197" t="s">
        <v>736</v>
      </c>
      <c r="T197">
        <v>1425</v>
      </c>
      <c r="U197">
        <v>1470.69541047593</v>
      </c>
      <c r="V197">
        <v>66.3</v>
      </c>
      <c r="W197" t="s">
        <v>15644</v>
      </c>
      <c r="X197">
        <v>72102029</v>
      </c>
      <c r="Y197" t="s">
        <v>96</v>
      </c>
      <c r="Z197" t="s">
        <v>736</v>
      </c>
      <c r="AA197" t="s">
        <v>3278</v>
      </c>
      <c r="AB197" t="s">
        <v>3279</v>
      </c>
      <c r="AC197" t="s">
        <v>3280</v>
      </c>
      <c r="AD197" t="s">
        <v>3281</v>
      </c>
      <c r="AE197">
        <v>78</v>
      </c>
      <c r="AF197" t="s">
        <v>15644</v>
      </c>
      <c r="AG197" t="s">
        <v>96</v>
      </c>
      <c r="AH197" t="s">
        <v>96</v>
      </c>
      <c r="AI197" t="str">
        <f>IF(ISNA(VLOOKUP(D197,Listen!J:O,3,0)),"",VLOOKUP(D197,Listen!J:O,3,0))</f>
        <v/>
      </c>
      <c r="AJ197" t="s">
        <v>96</v>
      </c>
      <c r="AK197">
        <v>5</v>
      </c>
      <c r="AL197" t="s">
        <v>96</v>
      </c>
      <c r="AM197">
        <v>3</v>
      </c>
      <c r="AN197">
        <v>2</v>
      </c>
      <c r="AO197">
        <v>5</v>
      </c>
      <c r="AP197">
        <f t="shared" si="3"/>
        <v>5</v>
      </c>
    </row>
    <row r="198" spans="1:42" x14ac:dyDescent="0.25">
      <c r="A198" t="s">
        <v>6237</v>
      </c>
      <c r="B198">
        <v>16.305504828794898</v>
      </c>
      <c r="C198">
        <v>69.099998474121094</v>
      </c>
      <c r="D198" t="s">
        <v>8429</v>
      </c>
      <c r="E198">
        <v>896</v>
      </c>
      <c r="F198">
        <v>1477.13566510439</v>
      </c>
      <c r="G198">
        <v>71.882043311004296</v>
      </c>
      <c r="H198" t="s">
        <v>8430</v>
      </c>
      <c r="I198" t="s">
        <v>2028</v>
      </c>
      <c r="J198" t="s">
        <v>43</v>
      </c>
      <c r="K198">
        <v>477824.065543484</v>
      </c>
      <c r="L198">
        <v>114253.388911623</v>
      </c>
      <c r="M198" t="s">
        <v>98</v>
      </c>
      <c r="N198" t="s">
        <v>98</v>
      </c>
      <c r="O198">
        <v>477824</v>
      </c>
      <c r="P198">
        <v>1911296</v>
      </c>
      <c r="Q198">
        <v>52</v>
      </c>
      <c r="R198">
        <v>16.3337048287949</v>
      </c>
      <c r="S198" t="s">
        <v>6237</v>
      </c>
      <c r="T198">
        <v>896</v>
      </c>
      <c r="U198">
        <v>1471.13566510439</v>
      </c>
      <c r="V198">
        <v>71.900000000000006</v>
      </c>
      <c r="W198" t="s">
        <v>17067</v>
      </c>
      <c r="X198">
        <v>72102029</v>
      </c>
      <c r="Y198" t="s">
        <v>96</v>
      </c>
      <c r="Z198" t="s">
        <v>6237</v>
      </c>
      <c r="AA198" t="s">
        <v>6238</v>
      </c>
      <c r="AB198" t="s">
        <v>6239</v>
      </c>
      <c r="AC198" t="s">
        <v>6240</v>
      </c>
      <c r="AD198" t="s">
        <v>6241</v>
      </c>
      <c r="AE198">
        <v>52</v>
      </c>
      <c r="AF198" t="s">
        <v>17067</v>
      </c>
      <c r="AG198" t="s">
        <v>96</v>
      </c>
      <c r="AH198" t="s">
        <v>96</v>
      </c>
      <c r="AI198" t="str">
        <f>IF(ISNA(VLOOKUP(D198,Listen!J:O,3,0)),"",VLOOKUP(D198,Listen!J:O,3,0))</f>
        <v/>
      </c>
      <c r="AJ198" t="s">
        <v>96</v>
      </c>
      <c r="AK198">
        <v>5</v>
      </c>
      <c r="AL198">
        <v>4</v>
      </c>
      <c r="AM198">
        <v>3</v>
      </c>
      <c r="AN198">
        <v>2</v>
      </c>
      <c r="AO198">
        <v>5</v>
      </c>
      <c r="AP198">
        <f t="shared" si="3"/>
        <v>5</v>
      </c>
    </row>
    <row r="199" spans="1:42" x14ac:dyDescent="0.25">
      <c r="A199" t="s">
        <v>440</v>
      </c>
      <c r="B199">
        <v>16.313868115601899</v>
      </c>
      <c r="C199">
        <v>165</v>
      </c>
      <c r="D199" t="s">
        <v>363</v>
      </c>
      <c r="E199">
        <v>1471</v>
      </c>
      <c r="F199">
        <v>1477.7692594381399</v>
      </c>
      <c r="G199">
        <v>84.129273131039895</v>
      </c>
      <c r="H199" t="s">
        <v>364</v>
      </c>
      <c r="I199" t="s">
        <v>365</v>
      </c>
      <c r="J199" t="s">
        <v>44</v>
      </c>
      <c r="K199">
        <v>3101217.6667687902</v>
      </c>
      <c r="L199">
        <v>264749.54153583897</v>
      </c>
      <c r="M199" t="s">
        <v>98</v>
      </c>
      <c r="N199" t="s">
        <v>98</v>
      </c>
      <c r="O199">
        <v>3101218</v>
      </c>
      <c r="P199">
        <v>12404872</v>
      </c>
      <c r="Q199">
        <v>337</v>
      </c>
      <c r="R199">
        <v>16.342068115601897</v>
      </c>
      <c r="S199" t="s">
        <v>440</v>
      </c>
      <c r="T199">
        <v>1471</v>
      </c>
      <c r="U199">
        <v>1471.7692594381399</v>
      </c>
      <c r="V199">
        <v>84.1</v>
      </c>
      <c r="W199" t="s">
        <v>15645</v>
      </c>
      <c r="X199">
        <v>72102029</v>
      </c>
      <c r="Y199" t="s">
        <v>96</v>
      </c>
      <c r="Z199" t="s">
        <v>440</v>
      </c>
      <c r="AA199" t="s">
        <v>441</v>
      </c>
      <c r="AB199" t="s">
        <v>442</v>
      </c>
      <c r="AC199" t="s">
        <v>443</v>
      </c>
      <c r="AD199" t="s">
        <v>444</v>
      </c>
      <c r="AE199">
        <v>337</v>
      </c>
      <c r="AF199" t="s">
        <v>364</v>
      </c>
      <c r="AG199" t="s">
        <v>363</v>
      </c>
      <c r="AH199" t="s">
        <v>118</v>
      </c>
      <c r="AI199" t="str">
        <f>IF(ISNA(VLOOKUP(D199,Listen!J:O,3,0)),"",VLOOKUP(D199,Listen!J:O,3,0))</f>
        <v/>
      </c>
      <c r="AJ199" t="s">
        <v>96</v>
      </c>
      <c r="AK199" t="s">
        <v>96</v>
      </c>
      <c r="AL199" t="s">
        <v>96</v>
      </c>
      <c r="AM199" t="s">
        <v>96</v>
      </c>
      <c r="AN199">
        <v>2</v>
      </c>
      <c r="AO199">
        <v>2</v>
      </c>
      <c r="AP199">
        <f t="shared" si="3"/>
        <v>2</v>
      </c>
    </row>
    <row r="200" spans="1:42" x14ac:dyDescent="0.25">
      <c r="A200" t="s">
        <v>1468</v>
      </c>
      <c r="B200">
        <v>16.396355617691501</v>
      </c>
      <c r="C200">
        <v>163</v>
      </c>
      <c r="D200" t="s">
        <v>2096</v>
      </c>
      <c r="E200">
        <v>2262</v>
      </c>
      <c r="F200">
        <v>1484.01843098227</v>
      </c>
      <c r="G200">
        <v>82.816094527498905</v>
      </c>
      <c r="H200" t="s">
        <v>2097</v>
      </c>
      <c r="I200" t="s">
        <v>2011</v>
      </c>
      <c r="J200" t="s">
        <v>43</v>
      </c>
      <c r="K200">
        <v>325099.88422925002</v>
      </c>
      <c r="L200">
        <v>238138.02320128199</v>
      </c>
      <c r="M200" t="s">
        <v>98</v>
      </c>
      <c r="N200" t="s">
        <v>98</v>
      </c>
      <c r="O200">
        <v>325100</v>
      </c>
      <c r="P200">
        <v>1300400</v>
      </c>
      <c r="Q200">
        <v>35</v>
      </c>
      <c r="R200">
        <v>16.424555617691503</v>
      </c>
      <c r="S200" t="s">
        <v>1468</v>
      </c>
      <c r="T200">
        <v>2262</v>
      </c>
      <c r="U200">
        <v>1478.01843098227</v>
      </c>
      <c r="V200">
        <v>82.8</v>
      </c>
      <c r="W200" t="s">
        <v>14246</v>
      </c>
      <c r="X200">
        <v>72102029</v>
      </c>
      <c r="Y200" t="s">
        <v>96</v>
      </c>
      <c r="Z200" t="s">
        <v>1468</v>
      </c>
      <c r="AA200" t="s">
        <v>1469</v>
      </c>
      <c r="AB200" t="s">
        <v>2474</v>
      </c>
      <c r="AC200" t="s">
        <v>2482</v>
      </c>
      <c r="AD200" t="s">
        <v>2473</v>
      </c>
      <c r="AE200">
        <v>35</v>
      </c>
      <c r="AF200" t="s">
        <v>14246</v>
      </c>
      <c r="AG200" t="s">
        <v>96</v>
      </c>
      <c r="AH200" t="s">
        <v>96</v>
      </c>
      <c r="AI200" t="str">
        <f>IF(ISNA(VLOOKUP(D200,Listen!J:O,3,0)),"",VLOOKUP(D200,Listen!J:O,3,0))</f>
        <v/>
      </c>
      <c r="AJ200" t="s">
        <v>96</v>
      </c>
      <c r="AK200" t="s">
        <v>96</v>
      </c>
      <c r="AL200">
        <v>4</v>
      </c>
      <c r="AM200">
        <v>3</v>
      </c>
      <c r="AN200">
        <v>2</v>
      </c>
      <c r="AO200">
        <v>4</v>
      </c>
      <c r="AP200">
        <f t="shared" si="3"/>
        <v>4</v>
      </c>
    </row>
    <row r="201" spans="1:42" x14ac:dyDescent="0.25">
      <c r="A201" t="s">
        <v>1002</v>
      </c>
      <c r="B201">
        <v>16.458119288958599</v>
      </c>
      <c r="C201">
        <v>146</v>
      </c>
      <c r="D201" t="s">
        <v>1003</v>
      </c>
      <c r="E201">
        <v>1406</v>
      </c>
      <c r="F201">
        <v>1488.6975856077099</v>
      </c>
      <c r="G201">
        <v>74.717581729626204</v>
      </c>
      <c r="H201" t="s">
        <v>1004</v>
      </c>
      <c r="I201" t="s">
        <v>847</v>
      </c>
      <c r="J201" t="s">
        <v>43</v>
      </c>
      <c r="K201">
        <v>523487.13063630601</v>
      </c>
      <c r="L201">
        <v>85499.093164643404</v>
      </c>
      <c r="M201" t="s">
        <v>98</v>
      </c>
      <c r="N201" t="s">
        <v>98</v>
      </c>
      <c r="O201">
        <v>523487</v>
      </c>
      <c r="P201">
        <v>2093948</v>
      </c>
      <c r="Q201">
        <v>57</v>
      </c>
      <c r="R201">
        <v>16.486319288958597</v>
      </c>
      <c r="S201" t="s">
        <v>1002</v>
      </c>
      <c r="T201">
        <v>1406</v>
      </c>
      <c r="U201">
        <v>1482.6975856077099</v>
      </c>
      <c r="V201">
        <v>74.7</v>
      </c>
      <c r="W201" t="s">
        <v>17068</v>
      </c>
      <c r="X201">
        <v>72102029</v>
      </c>
      <c r="Y201" t="s">
        <v>96</v>
      </c>
      <c r="Z201" t="s">
        <v>1002</v>
      </c>
      <c r="AA201" t="s">
        <v>1005</v>
      </c>
      <c r="AB201" t="s">
        <v>1006</v>
      </c>
      <c r="AC201" t="s">
        <v>1007</v>
      </c>
      <c r="AD201" t="s">
        <v>1008</v>
      </c>
      <c r="AE201">
        <v>57</v>
      </c>
      <c r="AF201" t="s">
        <v>17068</v>
      </c>
      <c r="AG201" t="s">
        <v>96</v>
      </c>
      <c r="AH201" t="s">
        <v>96</v>
      </c>
      <c r="AI201" t="str">
        <f>IF(ISNA(VLOOKUP(D201,Listen!J:O,3,0)),"",VLOOKUP(D201,Listen!J:O,3,0))</f>
        <v/>
      </c>
      <c r="AJ201" t="s">
        <v>96</v>
      </c>
      <c r="AK201">
        <v>5</v>
      </c>
      <c r="AL201" t="s">
        <v>96</v>
      </c>
      <c r="AM201">
        <v>3</v>
      </c>
      <c r="AN201">
        <v>2</v>
      </c>
      <c r="AO201">
        <v>5</v>
      </c>
      <c r="AP201">
        <f t="shared" si="3"/>
        <v>5</v>
      </c>
    </row>
    <row r="202" spans="1:42" x14ac:dyDescent="0.25">
      <c r="A202" t="s">
        <v>1009</v>
      </c>
      <c r="B202">
        <v>16.467751149094401</v>
      </c>
      <c r="C202">
        <v>164</v>
      </c>
      <c r="D202" t="s">
        <v>17069</v>
      </c>
      <c r="E202">
        <v>1346</v>
      </c>
      <c r="F202">
        <v>1489.42728580171</v>
      </c>
      <c r="G202">
        <v>66.757319953327396</v>
      </c>
      <c r="H202" t="s">
        <v>17070</v>
      </c>
      <c r="I202" t="s">
        <v>356</v>
      </c>
      <c r="J202" t="s">
        <v>43</v>
      </c>
      <c r="K202">
        <v>723024.13565639604</v>
      </c>
      <c r="L202">
        <v>85945.060021317899</v>
      </c>
      <c r="M202" t="s">
        <v>98</v>
      </c>
      <c r="N202" t="s">
        <v>98</v>
      </c>
      <c r="O202">
        <v>723024</v>
      </c>
      <c r="P202">
        <v>2892096</v>
      </c>
      <c r="Q202">
        <v>79</v>
      </c>
      <c r="R202">
        <v>16.495951149094402</v>
      </c>
      <c r="S202" t="s">
        <v>1009</v>
      </c>
      <c r="T202">
        <v>1346</v>
      </c>
      <c r="U202">
        <v>1483.42728580171</v>
      </c>
      <c r="V202">
        <v>66.8</v>
      </c>
      <c r="W202" t="s">
        <v>14247</v>
      </c>
      <c r="X202">
        <v>72102029</v>
      </c>
      <c r="Y202" t="s">
        <v>96</v>
      </c>
      <c r="Z202" t="s">
        <v>1009</v>
      </c>
      <c r="AA202" t="s">
        <v>1010</v>
      </c>
      <c r="AB202" t="s">
        <v>1011</v>
      </c>
      <c r="AC202" t="s">
        <v>1012</v>
      </c>
      <c r="AD202" t="s">
        <v>1013</v>
      </c>
      <c r="AE202">
        <v>79</v>
      </c>
      <c r="AF202" t="s">
        <v>14247</v>
      </c>
      <c r="AG202" t="s">
        <v>96</v>
      </c>
      <c r="AH202" t="s">
        <v>96</v>
      </c>
      <c r="AI202" t="str">
        <f>IF(ISNA(VLOOKUP(D202,Listen!J:O,3,0)),"",VLOOKUP(D202,Listen!J:O,3,0))</f>
        <v/>
      </c>
      <c r="AJ202" t="s">
        <v>96</v>
      </c>
      <c r="AK202">
        <v>5</v>
      </c>
      <c r="AL202">
        <v>4</v>
      </c>
      <c r="AM202">
        <v>3</v>
      </c>
      <c r="AN202">
        <v>2</v>
      </c>
      <c r="AO202">
        <v>5</v>
      </c>
      <c r="AP202">
        <f t="shared" si="3"/>
        <v>5</v>
      </c>
    </row>
    <row r="203" spans="1:42" x14ac:dyDescent="0.25">
      <c r="A203" t="s">
        <v>17071</v>
      </c>
      <c r="B203">
        <v>16.520428989065898</v>
      </c>
      <c r="C203">
        <v>160</v>
      </c>
      <c r="D203" t="s">
        <v>17072</v>
      </c>
      <c r="F203">
        <v>1493.41810683782</v>
      </c>
      <c r="G203">
        <v>60.917809466464803</v>
      </c>
      <c r="H203" t="s">
        <v>17073</v>
      </c>
      <c r="I203" t="s">
        <v>17074</v>
      </c>
      <c r="J203" t="s">
        <v>17075</v>
      </c>
      <c r="K203">
        <v>403392.59984625701</v>
      </c>
      <c r="L203">
        <v>52387.627025305097</v>
      </c>
      <c r="M203" t="s">
        <v>98</v>
      </c>
      <c r="N203" t="s">
        <v>98</v>
      </c>
      <c r="O203">
        <v>403393</v>
      </c>
      <c r="P203">
        <v>1613572</v>
      </c>
      <c r="Q203">
        <v>44</v>
      </c>
      <c r="R203">
        <v>16.548628989065897</v>
      </c>
      <c r="S203" t="s">
        <v>17071</v>
      </c>
      <c r="T203" t="s">
        <v>96</v>
      </c>
      <c r="U203">
        <v>1487.41810683782</v>
      </c>
      <c r="V203">
        <v>60.9</v>
      </c>
      <c r="W203" t="s">
        <v>17076</v>
      </c>
      <c r="X203">
        <v>72102029</v>
      </c>
      <c r="Y203" t="s">
        <v>96</v>
      </c>
      <c r="Z203" t="s">
        <v>17071</v>
      </c>
      <c r="AA203" t="s">
        <v>17077</v>
      </c>
      <c r="AB203" t="s">
        <v>17078</v>
      </c>
      <c r="AC203" t="s">
        <v>17079</v>
      </c>
      <c r="AD203" t="s">
        <v>17080</v>
      </c>
      <c r="AE203">
        <v>44</v>
      </c>
      <c r="AF203" t="s">
        <v>17076</v>
      </c>
      <c r="AG203" t="s">
        <v>96</v>
      </c>
      <c r="AH203" t="s">
        <v>96</v>
      </c>
      <c r="AI203" t="str">
        <f>IF(ISNA(VLOOKUP(D203,Listen!J:O,3,0)),"",VLOOKUP(D203,Listen!J:O,3,0))</f>
        <v/>
      </c>
      <c r="AJ203" t="s">
        <v>96</v>
      </c>
      <c r="AK203">
        <v>5</v>
      </c>
      <c r="AL203" t="s">
        <v>96</v>
      </c>
      <c r="AM203">
        <v>3</v>
      </c>
      <c r="AN203">
        <v>2</v>
      </c>
      <c r="AO203">
        <v>5</v>
      </c>
      <c r="AP203">
        <f t="shared" si="3"/>
        <v>5</v>
      </c>
    </row>
    <row r="204" spans="1:42" x14ac:dyDescent="0.25">
      <c r="A204" t="s">
        <v>1014</v>
      </c>
      <c r="B204">
        <v>16.622941702367999</v>
      </c>
      <c r="C204">
        <v>175</v>
      </c>
      <c r="D204" t="s">
        <v>3003</v>
      </c>
      <c r="E204">
        <v>1608</v>
      </c>
      <c r="F204">
        <v>1501.1843685702099</v>
      </c>
      <c r="G204">
        <v>53.9749551674795</v>
      </c>
      <c r="H204" t="s">
        <v>3004</v>
      </c>
      <c r="I204" t="s">
        <v>1038</v>
      </c>
      <c r="J204" t="s">
        <v>43</v>
      </c>
      <c r="K204">
        <v>150283.83605081399</v>
      </c>
      <c r="L204">
        <v>41007.594479318599</v>
      </c>
      <c r="M204" t="s">
        <v>98</v>
      </c>
      <c r="N204" t="s">
        <v>98</v>
      </c>
      <c r="O204">
        <v>150284</v>
      </c>
      <c r="P204">
        <v>601136</v>
      </c>
      <c r="Q204">
        <v>16</v>
      </c>
      <c r="R204">
        <v>16.651141702368001</v>
      </c>
      <c r="S204" t="s">
        <v>1015</v>
      </c>
      <c r="T204">
        <v>1608</v>
      </c>
      <c r="U204">
        <v>1495.1843685702099</v>
      </c>
      <c r="V204">
        <v>54</v>
      </c>
      <c r="W204" t="s">
        <v>17081</v>
      </c>
      <c r="X204">
        <v>72102029</v>
      </c>
      <c r="Y204" t="s">
        <v>96</v>
      </c>
      <c r="Z204" t="s">
        <v>1015</v>
      </c>
      <c r="AA204" t="s">
        <v>1017</v>
      </c>
      <c r="AB204" t="s">
        <v>1014</v>
      </c>
      <c r="AC204" t="s">
        <v>1023</v>
      </c>
      <c r="AD204" t="s">
        <v>1016</v>
      </c>
      <c r="AE204">
        <v>16</v>
      </c>
      <c r="AF204" t="s">
        <v>17081</v>
      </c>
      <c r="AG204" t="s">
        <v>96</v>
      </c>
      <c r="AH204" t="s">
        <v>96</v>
      </c>
      <c r="AI204" t="str">
        <f>IF(ISNA(VLOOKUP(D204,Listen!J:O,3,0)),"",VLOOKUP(D204,Listen!J:O,3,0))</f>
        <v/>
      </c>
      <c r="AJ204" t="s">
        <v>96</v>
      </c>
      <c r="AK204">
        <v>5</v>
      </c>
      <c r="AL204">
        <v>4</v>
      </c>
      <c r="AM204">
        <v>3</v>
      </c>
      <c r="AN204">
        <v>2</v>
      </c>
      <c r="AO204">
        <v>5</v>
      </c>
      <c r="AP204">
        <f t="shared" si="3"/>
        <v>5</v>
      </c>
    </row>
    <row r="205" spans="1:42" x14ac:dyDescent="0.25">
      <c r="A205" t="s">
        <v>189</v>
      </c>
      <c r="B205">
        <v>16.6391348510722</v>
      </c>
      <c r="C205">
        <v>57</v>
      </c>
      <c r="D205" t="s">
        <v>17082</v>
      </c>
      <c r="E205">
        <v>1069</v>
      </c>
      <c r="F205">
        <v>1502.41114549434</v>
      </c>
      <c r="G205">
        <v>63.784064915855801</v>
      </c>
      <c r="H205" t="s">
        <v>17083</v>
      </c>
      <c r="I205" t="s">
        <v>5183</v>
      </c>
      <c r="J205" t="s">
        <v>43</v>
      </c>
      <c r="K205">
        <v>223037.793255542</v>
      </c>
      <c r="L205">
        <v>45193.941194108796</v>
      </c>
      <c r="M205" t="s">
        <v>98</v>
      </c>
      <c r="N205" t="s">
        <v>98</v>
      </c>
      <c r="O205">
        <v>223038</v>
      </c>
      <c r="P205">
        <v>892152</v>
      </c>
      <c r="Q205">
        <v>24</v>
      </c>
      <c r="R205">
        <v>16.667334851072198</v>
      </c>
      <c r="S205" t="s">
        <v>737</v>
      </c>
      <c r="T205">
        <v>1069</v>
      </c>
      <c r="U205">
        <v>1496.41114549434</v>
      </c>
      <c r="V205">
        <v>63.8</v>
      </c>
      <c r="W205" t="s">
        <v>15318</v>
      </c>
      <c r="X205">
        <v>72102029</v>
      </c>
      <c r="Y205" t="s">
        <v>96</v>
      </c>
      <c r="Z205" t="s">
        <v>737</v>
      </c>
      <c r="AA205" t="s">
        <v>738</v>
      </c>
      <c r="AB205" t="s">
        <v>189</v>
      </c>
      <c r="AC205" t="s">
        <v>739</v>
      </c>
      <c r="AD205" t="s">
        <v>187</v>
      </c>
      <c r="AE205">
        <v>24</v>
      </c>
      <c r="AF205" t="s">
        <v>15318</v>
      </c>
      <c r="AG205" t="s">
        <v>96</v>
      </c>
      <c r="AH205" t="s">
        <v>96</v>
      </c>
      <c r="AI205" t="str">
        <f>IF(ISNA(VLOOKUP(D205,Listen!J:O,3,0)),"",VLOOKUP(D205,Listen!J:O,3,0))</f>
        <v/>
      </c>
      <c r="AJ205" t="s">
        <v>96</v>
      </c>
      <c r="AK205">
        <v>5</v>
      </c>
      <c r="AL205">
        <v>4</v>
      </c>
      <c r="AM205">
        <v>3</v>
      </c>
      <c r="AN205">
        <v>2</v>
      </c>
      <c r="AO205">
        <v>5</v>
      </c>
      <c r="AP205">
        <f t="shared" si="3"/>
        <v>5</v>
      </c>
    </row>
    <row r="206" spans="1:42" x14ac:dyDescent="0.25">
      <c r="A206" t="s">
        <v>189</v>
      </c>
      <c r="B206">
        <v>16.6394408351</v>
      </c>
      <c r="C206">
        <v>57.099998474121101</v>
      </c>
      <c r="D206" t="s">
        <v>17084</v>
      </c>
      <c r="E206">
        <v>1095</v>
      </c>
      <c r="F206">
        <v>1502.43432654154</v>
      </c>
      <c r="G206">
        <v>66.159997950211803</v>
      </c>
      <c r="H206" t="s">
        <v>17085</v>
      </c>
      <c r="I206" t="s">
        <v>59</v>
      </c>
      <c r="J206" t="s">
        <v>43</v>
      </c>
      <c r="K206">
        <v>284001.48736629297</v>
      </c>
      <c r="L206">
        <v>45193.941194108796</v>
      </c>
      <c r="M206" t="s">
        <v>98</v>
      </c>
      <c r="N206" t="s">
        <v>98</v>
      </c>
      <c r="O206">
        <v>284001</v>
      </c>
      <c r="P206">
        <v>1136004</v>
      </c>
      <c r="Q206">
        <v>31</v>
      </c>
      <c r="R206">
        <v>16.667640835100002</v>
      </c>
      <c r="S206" t="s">
        <v>737</v>
      </c>
      <c r="T206">
        <v>1095</v>
      </c>
      <c r="U206">
        <v>1496.43432654154</v>
      </c>
      <c r="V206">
        <v>66.2</v>
      </c>
      <c r="W206" t="s">
        <v>15318</v>
      </c>
      <c r="X206">
        <v>72102029</v>
      </c>
      <c r="Y206" t="s">
        <v>96</v>
      </c>
      <c r="Z206" t="s">
        <v>737</v>
      </c>
      <c r="AA206" t="s">
        <v>738</v>
      </c>
      <c r="AB206" t="s">
        <v>189</v>
      </c>
      <c r="AC206" t="s">
        <v>739</v>
      </c>
      <c r="AD206" t="s">
        <v>187</v>
      </c>
      <c r="AE206">
        <v>31</v>
      </c>
      <c r="AF206" t="s">
        <v>15318</v>
      </c>
      <c r="AG206" t="s">
        <v>96</v>
      </c>
      <c r="AH206" t="s">
        <v>96</v>
      </c>
      <c r="AI206" t="str">
        <f>IF(ISNA(VLOOKUP(D206,Listen!J:O,3,0)),"",VLOOKUP(D206,Listen!J:O,3,0))</f>
        <v/>
      </c>
      <c r="AJ206" t="s">
        <v>96</v>
      </c>
      <c r="AK206">
        <v>5</v>
      </c>
      <c r="AL206">
        <v>4</v>
      </c>
      <c r="AM206">
        <v>3</v>
      </c>
      <c r="AN206">
        <v>2</v>
      </c>
      <c r="AO206">
        <v>5</v>
      </c>
      <c r="AP206">
        <f t="shared" si="3"/>
        <v>5</v>
      </c>
    </row>
    <row r="207" spans="1:42" x14ac:dyDescent="0.25">
      <c r="A207" t="s">
        <v>1474</v>
      </c>
      <c r="B207">
        <v>16.654599000492901</v>
      </c>
      <c r="C207">
        <v>91</v>
      </c>
      <c r="D207" t="s">
        <v>17086</v>
      </c>
      <c r="E207">
        <v>2264</v>
      </c>
      <c r="F207">
        <v>1503.5826941540299</v>
      </c>
      <c r="G207">
        <v>56.1532036385832</v>
      </c>
      <c r="H207" t="s">
        <v>17087</v>
      </c>
      <c r="I207" t="s">
        <v>17088</v>
      </c>
      <c r="J207" t="s">
        <v>43</v>
      </c>
      <c r="K207">
        <v>172769.81830914001</v>
      </c>
      <c r="L207">
        <v>98108.7797090596</v>
      </c>
      <c r="M207" t="s">
        <v>98</v>
      </c>
      <c r="N207" t="s">
        <v>98</v>
      </c>
      <c r="O207">
        <v>172770</v>
      </c>
      <c r="P207">
        <v>691080</v>
      </c>
      <c r="Q207">
        <v>19</v>
      </c>
      <c r="R207">
        <v>16.682799000492899</v>
      </c>
      <c r="S207" t="s">
        <v>1474</v>
      </c>
      <c r="T207">
        <v>2264</v>
      </c>
      <c r="U207">
        <v>1497.5826941540299</v>
      </c>
      <c r="V207">
        <v>56.2</v>
      </c>
      <c r="W207" t="s">
        <v>17089</v>
      </c>
      <c r="X207">
        <v>72102029</v>
      </c>
      <c r="Y207" t="s">
        <v>96</v>
      </c>
      <c r="Z207" t="s">
        <v>1474</v>
      </c>
      <c r="AA207" t="s">
        <v>3287</v>
      </c>
      <c r="AB207" t="s">
        <v>3288</v>
      </c>
      <c r="AC207" t="s">
        <v>3289</v>
      </c>
      <c r="AD207" t="s">
        <v>3290</v>
      </c>
      <c r="AE207">
        <v>19</v>
      </c>
      <c r="AF207" t="s">
        <v>17089</v>
      </c>
      <c r="AG207" t="s">
        <v>96</v>
      </c>
      <c r="AH207" t="s">
        <v>96</v>
      </c>
      <c r="AI207" t="str">
        <f>IF(ISNA(VLOOKUP(D207,Listen!J:O,3,0)),"",VLOOKUP(D207,Listen!J:O,3,0))</f>
        <v/>
      </c>
      <c r="AJ207" t="s">
        <v>96</v>
      </c>
      <c r="AK207">
        <v>5</v>
      </c>
      <c r="AL207">
        <v>4</v>
      </c>
      <c r="AM207">
        <v>3</v>
      </c>
      <c r="AN207">
        <v>2</v>
      </c>
      <c r="AO207">
        <v>5</v>
      </c>
      <c r="AP207">
        <f t="shared" si="3"/>
        <v>5</v>
      </c>
    </row>
    <row r="208" spans="1:42" x14ac:dyDescent="0.25">
      <c r="A208" t="s">
        <v>1018</v>
      </c>
      <c r="B208">
        <v>16.6793911826691</v>
      </c>
      <c r="C208">
        <v>116</v>
      </c>
      <c r="E208">
        <v>1497</v>
      </c>
      <c r="F208">
        <v>1505.4609253459901</v>
      </c>
      <c r="G208">
        <v>89.510047617753202</v>
      </c>
      <c r="H208" t="s">
        <v>14248</v>
      </c>
      <c r="J208" t="s">
        <v>44</v>
      </c>
      <c r="K208">
        <v>1225146.1802336699</v>
      </c>
      <c r="L208">
        <v>218970.39583073999</v>
      </c>
      <c r="M208" t="s">
        <v>98</v>
      </c>
      <c r="N208" t="s">
        <v>98</v>
      </c>
      <c r="O208">
        <v>1225146</v>
      </c>
      <c r="P208">
        <v>4900584</v>
      </c>
      <c r="Q208">
        <v>133</v>
      </c>
      <c r="R208">
        <v>16.707591182669098</v>
      </c>
      <c r="S208" t="s">
        <v>1018</v>
      </c>
      <c r="T208">
        <v>1497</v>
      </c>
      <c r="U208">
        <v>1499.4609253459901</v>
      </c>
      <c r="V208">
        <v>89.5</v>
      </c>
      <c r="W208" t="s">
        <v>14249</v>
      </c>
      <c r="X208">
        <v>72102029</v>
      </c>
      <c r="Y208" t="s">
        <v>96</v>
      </c>
      <c r="Z208" t="s">
        <v>1018</v>
      </c>
      <c r="AA208" t="s">
        <v>1019</v>
      </c>
      <c r="AB208" t="s">
        <v>1020</v>
      </c>
      <c r="AC208" t="s">
        <v>1021</v>
      </c>
      <c r="AD208" t="s">
        <v>1022</v>
      </c>
      <c r="AE208">
        <v>133</v>
      </c>
      <c r="AF208" t="s">
        <v>14248</v>
      </c>
      <c r="AG208">
        <v>0</v>
      </c>
      <c r="AH208" t="s">
        <v>118</v>
      </c>
      <c r="AI208" t="str">
        <f>IF(ISNA(VLOOKUP(D208,Listen!J:O,3,0)),"",VLOOKUP(D208,Listen!J:O,3,0))</f>
        <v/>
      </c>
      <c r="AJ208" t="s">
        <v>96</v>
      </c>
      <c r="AK208" t="s">
        <v>96</v>
      </c>
      <c r="AL208" t="s">
        <v>96</v>
      </c>
      <c r="AM208" t="s">
        <v>96</v>
      </c>
      <c r="AN208">
        <v>2</v>
      </c>
      <c r="AO208">
        <v>2</v>
      </c>
      <c r="AP208">
        <f t="shared" si="3"/>
        <v>2</v>
      </c>
    </row>
    <row r="209" spans="1:42" x14ac:dyDescent="0.25">
      <c r="A209" t="s">
        <v>17090</v>
      </c>
      <c r="B209">
        <v>16.716945087668599</v>
      </c>
      <c r="C209">
        <v>176</v>
      </c>
      <c r="D209" t="s">
        <v>17091</v>
      </c>
      <c r="E209">
        <v>2527</v>
      </c>
      <c r="F209">
        <v>1508.30597203244</v>
      </c>
      <c r="G209">
        <v>56.825987807879798</v>
      </c>
      <c r="H209" t="s">
        <v>17092</v>
      </c>
      <c r="I209" t="s">
        <v>5878</v>
      </c>
      <c r="J209" t="s">
        <v>43</v>
      </c>
      <c r="K209">
        <v>132467.20884873401</v>
      </c>
      <c r="L209">
        <v>45230.620365688897</v>
      </c>
      <c r="M209" t="s">
        <v>98</v>
      </c>
      <c r="N209" t="s">
        <v>98</v>
      </c>
      <c r="O209">
        <v>132467</v>
      </c>
      <c r="P209">
        <v>529868</v>
      </c>
      <c r="Q209">
        <v>14</v>
      </c>
      <c r="R209">
        <v>16.745145087668597</v>
      </c>
      <c r="S209" t="s">
        <v>17090</v>
      </c>
      <c r="T209">
        <v>2527</v>
      </c>
      <c r="U209">
        <v>1502.30597203244</v>
      </c>
      <c r="V209">
        <v>56.8</v>
      </c>
      <c r="W209" t="s">
        <v>17093</v>
      </c>
      <c r="X209">
        <v>72102029</v>
      </c>
      <c r="Y209" t="s">
        <v>96</v>
      </c>
      <c r="Z209" t="s">
        <v>17090</v>
      </c>
      <c r="AA209" t="s">
        <v>17094</v>
      </c>
      <c r="AB209" t="s">
        <v>17095</v>
      </c>
      <c r="AC209" t="s">
        <v>17096</v>
      </c>
      <c r="AD209" t="s">
        <v>17097</v>
      </c>
      <c r="AE209">
        <v>14</v>
      </c>
      <c r="AF209" t="s">
        <v>17093</v>
      </c>
      <c r="AG209" t="s">
        <v>96</v>
      </c>
      <c r="AH209" t="s">
        <v>96</v>
      </c>
      <c r="AI209" t="str">
        <f>IF(ISNA(VLOOKUP(D209,Listen!J:O,3,0)),"",VLOOKUP(D209,Listen!J:O,3,0))</f>
        <v/>
      </c>
      <c r="AJ209" t="s">
        <v>96</v>
      </c>
      <c r="AK209">
        <v>5</v>
      </c>
      <c r="AL209">
        <v>4</v>
      </c>
      <c r="AM209">
        <v>3</v>
      </c>
      <c r="AN209">
        <v>2</v>
      </c>
      <c r="AO209">
        <v>5</v>
      </c>
      <c r="AP209">
        <f t="shared" si="3"/>
        <v>5</v>
      </c>
    </row>
    <row r="210" spans="1:42" x14ac:dyDescent="0.25">
      <c r="A210" t="s">
        <v>1015</v>
      </c>
      <c r="B210">
        <v>16.724188789734399</v>
      </c>
      <c r="C210">
        <v>175</v>
      </c>
      <c r="D210" t="s">
        <v>11367</v>
      </c>
      <c r="E210">
        <v>1466</v>
      </c>
      <c r="F210">
        <v>1508.85474773394</v>
      </c>
      <c r="G210">
        <v>68.726390717295999</v>
      </c>
      <c r="H210" t="s">
        <v>11368</v>
      </c>
      <c r="I210" t="s">
        <v>603</v>
      </c>
      <c r="J210" t="s">
        <v>43</v>
      </c>
      <c r="K210">
        <v>1255192.9082469</v>
      </c>
      <c r="L210">
        <v>282490.82255659101</v>
      </c>
      <c r="M210" t="s">
        <v>98</v>
      </c>
      <c r="N210" t="s">
        <v>98</v>
      </c>
      <c r="O210">
        <v>1255193</v>
      </c>
      <c r="P210">
        <v>5020772</v>
      </c>
      <c r="Q210">
        <v>137</v>
      </c>
      <c r="R210">
        <v>16.752388789734397</v>
      </c>
      <c r="S210" t="s">
        <v>1017</v>
      </c>
      <c r="T210">
        <v>1466</v>
      </c>
      <c r="U210">
        <v>1502.85474773394</v>
      </c>
      <c r="V210">
        <v>68.7</v>
      </c>
      <c r="W210" t="s">
        <v>16345</v>
      </c>
      <c r="X210">
        <v>72102029</v>
      </c>
      <c r="Y210" t="s">
        <v>96</v>
      </c>
      <c r="Z210" t="s">
        <v>1017</v>
      </c>
      <c r="AA210" t="s">
        <v>1023</v>
      </c>
      <c r="AB210" t="s">
        <v>1015</v>
      </c>
      <c r="AC210" t="s">
        <v>1024</v>
      </c>
      <c r="AD210" t="s">
        <v>1014</v>
      </c>
      <c r="AE210">
        <v>137</v>
      </c>
      <c r="AF210" t="s">
        <v>16345</v>
      </c>
      <c r="AG210" t="s">
        <v>96</v>
      </c>
      <c r="AH210" t="s">
        <v>96</v>
      </c>
      <c r="AI210" t="str">
        <f>IF(ISNA(VLOOKUP(D210,Listen!J:O,3,0)),"",VLOOKUP(D210,Listen!J:O,3,0))</f>
        <v/>
      </c>
      <c r="AJ210" t="s">
        <v>96</v>
      </c>
      <c r="AK210">
        <v>5</v>
      </c>
      <c r="AL210" t="s">
        <v>96</v>
      </c>
      <c r="AM210">
        <v>3</v>
      </c>
      <c r="AN210">
        <v>2</v>
      </c>
      <c r="AO210">
        <v>5</v>
      </c>
      <c r="AP210">
        <f t="shared" si="3"/>
        <v>5</v>
      </c>
    </row>
    <row r="211" spans="1:42" x14ac:dyDescent="0.25">
      <c r="A211" t="s">
        <v>4189</v>
      </c>
      <c r="B211">
        <v>16.7573054298526</v>
      </c>
      <c r="C211">
        <v>79.099998474121094</v>
      </c>
      <c r="D211" t="s">
        <v>17098</v>
      </c>
      <c r="E211">
        <v>1062</v>
      </c>
      <c r="F211">
        <v>1511.3636316232701</v>
      </c>
      <c r="G211">
        <v>53.895531896094298</v>
      </c>
      <c r="H211" t="s">
        <v>17099</v>
      </c>
      <c r="I211" t="s">
        <v>17100</v>
      </c>
      <c r="J211" t="s">
        <v>43</v>
      </c>
      <c r="K211">
        <v>302607.37384884403</v>
      </c>
      <c r="L211">
        <v>66692.664933000298</v>
      </c>
      <c r="M211" t="s">
        <v>98</v>
      </c>
      <c r="N211" t="s">
        <v>98</v>
      </c>
      <c r="O211">
        <v>302607</v>
      </c>
      <c r="P211">
        <v>1210428</v>
      </c>
      <c r="Q211">
        <v>33</v>
      </c>
      <c r="R211">
        <v>16.785505429852599</v>
      </c>
      <c r="S211" t="s">
        <v>4189</v>
      </c>
      <c r="T211">
        <v>1062</v>
      </c>
      <c r="U211">
        <v>1505.3636316232701</v>
      </c>
      <c r="V211">
        <v>53.9</v>
      </c>
      <c r="W211" t="s">
        <v>15322</v>
      </c>
      <c r="X211">
        <v>72102029</v>
      </c>
      <c r="Y211" t="s">
        <v>96</v>
      </c>
      <c r="Z211" t="s">
        <v>4189</v>
      </c>
      <c r="AA211" t="s">
        <v>4190</v>
      </c>
      <c r="AB211" t="s">
        <v>3285</v>
      </c>
      <c r="AC211" t="s">
        <v>4191</v>
      </c>
      <c r="AD211" t="s">
        <v>3283</v>
      </c>
      <c r="AE211">
        <v>33</v>
      </c>
      <c r="AF211" t="s">
        <v>15322</v>
      </c>
      <c r="AG211" t="s">
        <v>96</v>
      </c>
      <c r="AH211" t="s">
        <v>96</v>
      </c>
      <c r="AI211" t="str">
        <f>IF(ISNA(VLOOKUP(D211,Listen!J:O,3,0)),"",VLOOKUP(D211,Listen!J:O,3,0))</f>
        <v/>
      </c>
      <c r="AJ211" t="s">
        <v>96</v>
      </c>
      <c r="AK211">
        <v>5</v>
      </c>
      <c r="AL211">
        <v>4</v>
      </c>
      <c r="AM211">
        <v>3</v>
      </c>
      <c r="AN211">
        <v>2</v>
      </c>
      <c r="AO211">
        <v>5</v>
      </c>
      <c r="AP211">
        <f t="shared" si="3"/>
        <v>5</v>
      </c>
    </row>
    <row r="212" spans="1:42" x14ac:dyDescent="0.25">
      <c r="A212" t="s">
        <v>1026</v>
      </c>
      <c r="B212">
        <v>16.779438780834099</v>
      </c>
      <c r="C212">
        <v>121</v>
      </c>
      <c r="D212" t="s">
        <v>17101</v>
      </c>
      <c r="E212">
        <v>1923</v>
      </c>
      <c r="F212">
        <v>1513.04043239461</v>
      </c>
      <c r="G212">
        <v>68.672771280477903</v>
      </c>
      <c r="H212" t="s">
        <v>17102</v>
      </c>
      <c r="I212" t="s">
        <v>4026</v>
      </c>
      <c r="J212" t="s">
        <v>43</v>
      </c>
      <c r="K212">
        <v>377656.513763714</v>
      </c>
      <c r="L212">
        <v>157134.05657773899</v>
      </c>
      <c r="M212" t="s">
        <v>98</v>
      </c>
      <c r="N212" t="s">
        <v>98</v>
      </c>
      <c r="O212">
        <v>377657</v>
      </c>
      <c r="P212">
        <v>1510628</v>
      </c>
      <c r="Q212">
        <v>41</v>
      </c>
      <c r="R212">
        <v>16.807638780834097</v>
      </c>
      <c r="S212" t="s">
        <v>1026</v>
      </c>
      <c r="T212">
        <v>1923</v>
      </c>
      <c r="U212">
        <v>1507.04043239461</v>
      </c>
      <c r="V212">
        <v>68.7</v>
      </c>
      <c r="W212" t="s">
        <v>17103</v>
      </c>
      <c r="X212">
        <v>72102029</v>
      </c>
      <c r="Y212" t="s">
        <v>96</v>
      </c>
      <c r="Z212" t="s">
        <v>1026</v>
      </c>
      <c r="AA212" t="s">
        <v>1030</v>
      </c>
      <c r="AB212" t="s">
        <v>1031</v>
      </c>
      <c r="AC212" t="s">
        <v>1032</v>
      </c>
      <c r="AD212" t="s">
        <v>3292</v>
      </c>
      <c r="AE212">
        <v>41</v>
      </c>
      <c r="AF212" t="s">
        <v>17103</v>
      </c>
      <c r="AG212" t="s">
        <v>96</v>
      </c>
      <c r="AH212" t="s">
        <v>96</v>
      </c>
      <c r="AI212" t="str">
        <f>IF(ISNA(VLOOKUP(D212,Listen!J:O,3,0)),"",VLOOKUP(D212,Listen!J:O,3,0))</f>
        <v/>
      </c>
      <c r="AJ212" t="s">
        <v>96</v>
      </c>
      <c r="AK212">
        <v>5</v>
      </c>
      <c r="AL212">
        <v>4</v>
      </c>
      <c r="AM212">
        <v>3</v>
      </c>
      <c r="AN212">
        <v>2</v>
      </c>
      <c r="AO212">
        <v>5</v>
      </c>
      <c r="AP212">
        <f t="shared" si="3"/>
        <v>5</v>
      </c>
    </row>
    <row r="213" spans="1:42" x14ac:dyDescent="0.25">
      <c r="A213" t="s">
        <v>6577</v>
      </c>
      <c r="B213">
        <v>16.780414619524201</v>
      </c>
      <c r="C213">
        <v>92</v>
      </c>
      <c r="D213" t="s">
        <v>1027</v>
      </c>
      <c r="E213">
        <v>1362</v>
      </c>
      <c r="F213">
        <v>1513.1143609682599</v>
      </c>
      <c r="G213">
        <v>77.265238267381207</v>
      </c>
      <c r="H213" t="s">
        <v>1028</v>
      </c>
      <c r="I213" t="s">
        <v>1029</v>
      </c>
      <c r="J213" t="s">
        <v>43</v>
      </c>
      <c r="K213">
        <v>733452.81260118203</v>
      </c>
      <c r="L213">
        <v>154362.30029428101</v>
      </c>
      <c r="M213" t="s">
        <v>98</v>
      </c>
      <c r="N213" t="s">
        <v>98</v>
      </c>
      <c r="O213">
        <v>733453</v>
      </c>
      <c r="P213">
        <v>2933812</v>
      </c>
      <c r="Q213">
        <v>80</v>
      </c>
      <c r="R213">
        <v>16.808614619524199</v>
      </c>
      <c r="S213" t="s">
        <v>6577</v>
      </c>
      <c r="T213">
        <v>1362</v>
      </c>
      <c r="U213">
        <v>1507.1143609682599</v>
      </c>
      <c r="V213">
        <v>77.3</v>
      </c>
      <c r="W213" t="s">
        <v>14252</v>
      </c>
      <c r="X213">
        <v>72102029</v>
      </c>
      <c r="Y213" t="s">
        <v>96</v>
      </c>
      <c r="Z213" t="s">
        <v>6577</v>
      </c>
      <c r="AA213" t="s">
        <v>6580</v>
      </c>
      <c r="AB213" t="s">
        <v>6581</v>
      </c>
      <c r="AC213" t="s">
        <v>6582</v>
      </c>
      <c r="AD213" t="s">
        <v>6583</v>
      </c>
      <c r="AE213">
        <v>80</v>
      </c>
      <c r="AF213" t="s">
        <v>14252</v>
      </c>
      <c r="AG213" t="s">
        <v>96</v>
      </c>
      <c r="AH213" t="s">
        <v>96</v>
      </c>
      <c r="AI213" t="str">
        <f>IF(ISNA(VLOOKUP(D213,Listen!J:O,3,0)),"",VLOOKUP(D213,Listen!J:O,3,0))</f>
        <v/>
      </c>
      <c r="AJ213" t="s">
        <v>96</v>
      </c>
      <c r="AK213">
        <v>5</v>
      </c>
      <c r="AL213">
        <v>4</v>
      </c>
      <c r="AM213">
        <v>3</v>
      </c>
      <c r="AN213">
        <v>2</v>
      </c>
      <c r="AO213">
        <v>5</v>
      </c>
      <c r="AP213">
        <f t="shared" si="3"/>
        <v>5</v>
      </c>
    </row>
    <row r="214" spans="1:42" x14ac:dyDescent="0.25">
      <c r="A214" t="s">
        <v>11371</v>
      </c>
      <c r="B214">
        <v>16.8230575488748</v>
      </c>
      <c r="C214">
        <v>87</v>
      </c>
      <c r="D214" t="s">
        <v>17104</v>
      </c>
      <c r="E214">
        <v>776</v>
      </c>
      <c r="F214">
        <v>1516.34494710441</v>
      </c>
      <c r="G214">
        <v>65.236878206042405</v>
      </c>
      <c r="H214" t="s">
        <v>17105</v>
      </c>
      <c r="I214" t="s">
        <v>17106</v>
      </c>
      <c r="J214" t="s">
        <v>43</v>
      </c>
      <c r="K214">
        <v>32473.179574599999</v>
      </c>
      <c r="L214">
        <v>9197.7554714626895</v>
      </c>
      <c r="M214" t="s">
        <v>98</v>
      </c>
      <c r="N214" t="s">
        <v>98</v>
      </c>
      <c r="O214">
        <v>32473</v>
      </c>
      <c r="P214">
        <v>129892</v>
      </c>
      <c r="Q214">
        <v>4</v>
      </c>
      <c r="R214">
        <v>16.851257548874798</v>
      </c>
      <c r="S214" t="s">
        <v>11374</v>
      </c>
      <c r="T214">
        <v>776</v>
      </c>
      <c r="U214">
        <v>1510.34494710441</v>
      </c>
      <c r="V214">
        <v>65.2</v>
      </c>
      <c r="W214" t="s">
        <v>17107</v>
      </c>
      <c r="X214">
        <v>72102029</v>
      </c>
      <c r="Y214" t="s">
        <v>96</v>
      </c>
      <c r="Z214" t="s">
        <v>11374</v>
      </c>
      <c r="AA214" t="s">
        <v>11375</v>
      </c>
      <c r="AB214" t="s">
        <v>11371</v>
      </c>
      <c r="AC214" t="s">
        <v>17108</v>
      </c>
      <c r="AD214" t="s">
        <v>10227</v>
      </c>
      <c r="AE214">
        <v>4</v>
      </c>
      <c r="AF214" t="s">
        <v>17107</v>
      </c>
      <c r="AG214" t="s">
        <v>96</v>
      </c>
      <c r="AH214" t="s">
        <v>96</v>
      </c>
      <c r="AI214" t="str">
        <f>IF(ISNA(VLOOKUP(D214,Listen!J:O,3,0)),"",VLOOKUP(D214,Listen!J:O,3,0))</f>
        <v/>
      </c>
      <c r="AJ214" t="s">
        <v>96</v>
      </c>
      <c r="AK214">
        <v>5</v>
      </c>
      <c r="AL214">
        <v>4</v>
      </c>
      <c r="AM214">
        <v>3</v>
      </c>
      <c r="AN214">
        <v>2</v>
      </c>
      <c r="AO214">
        <v>5</v>
      </c>
      <c r="AP214">
        <f t="shared" si="3"/>
        <v>5</v>
      </c>
    </row>
    <row r="215" spans="1:42" x14ac:dyDescent="0.25">
      <c r="A215" t="s">
        <v>190</v>
      </c>
      <c r="B215">
        <v>16.832569366793301</v>
      </c>
      <c r="C215">
        <v>190.90000915527301</v>
      </c>
      <c r="D215" t="s">
        <v>4230</v>
      </c>
      <c r="E215">
        <v>2369</v>
      </c>
      <c r="F215">
        <v>1517.0655530188001</v>
      </c>
      <c r="G215">
        <v>83.479031016153797</v>
      </c>
      <c r="H215" t="s">
        <v>4231</v>
      </c>
      <c r="I215" t="s">
        <v>4232</v>
      </c>
      <c r="J215" t="s">
        <v>43</v>
      </c>
      <c r="K215">
        <v>3050610.6547050001</v>
      </c>
      <c r="L215">
        <v>1914753.1647606001</v>
      </c>
      <c r="M215">
        <v>1624095.7806160101</v>
      </c>
      <c r="N215">
        <v>1624095.7806160101</v>
      </c>
      <c r="O215">
        <v>1426515</v>
      </c>
      <c r="P215">
        <v>5706060</v>
      </c>
      <c r="Q215">
        <v>155</v>
      </c>
      <c r="R215">
        <v>16.860769366793299</v>
      </c>
      <c r="S215" t="s">
        <v>191</v>
      </c>
      <c r="T215">
        <v>2369</v>
      </c>
      <c r="U215">
        <v>1511.0655530188001</v>
      </c>
      <c r="V215">
        <v>83.5</v>
      </c>
      <c r="W215" t="s">
        <v>14253</v>
      </c>
      <c r="X215">
        <v>72102029</v>
      </c>
      <c r="Y215" t="s">
        <v>96</v>
      </c>
      <c r="Z215" t="s">
        <v>191</v>
      </c>
      <c r="AA215" t="s">
        <v>192</v>
      </c>
      <c r="AB215" t="s">
        <v>190</v>
      </c>
      <c r="AC215" t="s">
        <v>193</v>
      </c>
      <c r="AD215" t="s">
        <v>194</v>
      </c>
      <c r="AE215">
        <v>155</v>
      </c>
      <c r="AF215" t="s">
        <v>14253</v>
      </c>
      <c r="AG215" t="s">
        <v>96</v>
      </c>
      <c r="AH215" t="s">
        <v>96</v>
      </c>
      <c r="AI215" t="str">
        <f>IF(ISNA(VLOOKUP(D215,Listen!J:O,3,0)),"",VLOOKUP(D215,Listen!J:O,3,0))</f>
        <v/>
      </c>
      <c r="AJ215" t="s">
        <v>96</v>
      </c>
      <c r="AK215" t="s">
        <v>96</v>
      </c>
      <c r="AL215">
        <v>4</v>
      </c>
      <c r="AM215">
        <v>3</v>
      </c>
      <c r="AN215">
        <v>2</v>
      </c>
      <c r="AO215">
        <v>4</v>
      </c>
      <c r="AP215">
        <f t="shared" si="3"/>
        <v>4</v>
      </c>
    </row>
    <row r="216" spans="1:42" x14ac:dyDescent="0.25">
      <c r="A216" t="s">
        <v>1017</v>
      </c>
      <c r="B216">
        <v>16.836691151715801</v>
      </c>
      <c r="C216">
        <v>175</v>
      </c>
      <c r="D216" t="s">
        <v>5244</v>
      </c>
      <c r="E216">
        <v>2389</v>
      </c>
      <c r="F216">
        <v>1517.37781536639</v>
      </c>
      <c r="G216">
        <v>68.026717815734898</v>
      </c>
      <c r="H216" t="s">
        <v>5245</v>
      </c>
      <c r="I216" t="s">
        <v>4704</v>
      </c>
      <c r="J216" t="s">
        <v>43</v>
      </c>
      <c r="K216">
        <v>403183.98597519699</v>
      </c>
      <c r="L216">
        <v>171026.77111826901</v>
      </c>
      <c r="M216" t="s">
        <v>98</v>
      </c>
      <c r="N216" t="s">
        <v>98</v>
      </c>
      <c r="O216">
        <v>403184</v>
      </c>
      <c r="P216">
        <v>1612736</v>
      </c>
      <c r="Q216">
        <v>44</v>
      </c>
      <c r="R216">
        <v>16.864891151715803</v>
      </c>
      <c r="S216" t="s">
        <v>1023</v>
      </c>
      <c r="T216">
        <v>2389</v>
      </c>
      <c r="U216">
        <v>1511.37781536639</v>
      </c>
      <c r="V216">
        <v>68</v>
      </c>
      <c r="W216" t="s">
        <v>15326</v>
      </c>
      <c r="X216">
        <v>72102029</v>
      </c>
      <c r="Y216" t="s">
        <v>96</v>
      </c>
      <c r="Z216" t="s">
        <v>1023</v>
      </c>
      <c r="AA216" t="s">
        <v>1024</v>
      </c>
      <c r="AB216" t="s">
        <v>1017</v>
      </c>
      <c r="AC216" t="s">
        <v>2491</v>
      </c>
      <c r="AD216" t="s">
        <v>1015</v>
      </c>
      <c r="AE216">
        <v>44</v>
      </c>
      <c r="AF216" t="s">
        <v>15326</v>
      </c>
      <c r="AG216" t="s">
        <v>96</v>
      </c>
      <c r="AH216" t="s">
        <v>96</v>
      </c>
      <c r="AI216" t="str">
        <f>IF(ISNA(VLOOKUP(D216,Listen!J:O,3,0)),"",VLOOKUP(D216,Listen!J:O,3,0))</f>
        <v/>
      </c>
      <c r="AJ216" t="s">
        <v>96</v>
      </c>
      <c r="AK216">
        <v>5</v>
      </c>
      <c r="AL216">
        <v>4</v>
      </c>
      <c r="AM216">
        <v>3</v>
      </c>
      <c r="AN216">
        <v>2</v>
      </c>
      <c r="AO216">
        <v>5</v>
      </c>
      <c r="AP216">
        <f t="shared" si="3"/>
        <v>5</v>
      </c>
    </row>
    <row r="217" spans="1:42" x14ac:dyDescent="0.25">
      <c r="A217" t="s">
        <v>1274</v>
      </c>
      <c r="B217">
        <v>16.845265977185999</v>
      </c>
      <c r="C217">
        <v>135</v>
      </c>
      <c r="D217" t="s">
        <v>3247</v>
      </c>
      <c r="E217">
        <v>2042</v>
      </c>
      <c r="F217">
        <v>1518.02743565997</v>
      </c>
      <c r="G217">
        <v>59.860036329796898</v>
      </c>
      <c r="H217" t="s">
        <v>3248</v>
      </c>
      <c r="I217" t="s">
        <v>3249</v>
      </c>
      <c r="J217" t="s">
        <v>43</v>
      </c>
      <c r="K217">
        <v>481308.43711590703</v>
      </c>
      <c r="L217">
        <v>140176.888605816</v>
      </c>
      <c r="M217" t="s">
        <v>98</v>
      </c>
      <c r="N217" t="s">
        <v>98</v>
      </c>
      <c r="O217">
        <v>481308</v>
      </c>
      <c r="P217">
        <v>1925232</v>
      </c>
      <c r="Q217">
        <v>52</v>
      </c>
      <c r="R217">
        <v>16.873465977186001</v>
      </c>
      <c r="S217" t="s">
        <v>1276</v>
      </c>
      <c r="T217">
        <v>2042</v>
      </c>
      <c r="U217">
        <v>1512.02743565997</v>
      </c>
      <c r="V217">
        <v>59.9</v>
      </c>
      <c r="W217" t="s">
        <v>17109</v>
      </c>
      <c r="X217">
        <v>72102029</v>
      </c>
      <c r="Y217" t="s">
        <v>96</v>
      </c>
      <c r="Z217" t="s">
        <v>1276</v>
      </c>
      <c r="AA217" t="s">
        <v>1277</v>
      </c>
      <c r="AB217" t="s">
        <v>1274</v>
      </c>
      <c r="AC217" t="s">
        <v>1637</v>
      </c>
      <c r="AD217" t="s">
        <v>2991</v>
      </c>
      <c r="AE217">
        <v>52</v>
      </c>
      <c r="AF217" t="s">
        <v>17109</v>
      </c>
      <c r="AG217" t="s">
        <v>96</v>
      </c>
      <c r="AH217" t="s">
        <v>96</v>
      </c>
      <c r="AI217" t="str">
        <f>IF(ISNA(VLOOKUP(D217,Listen!J:O,3,0)),"",VLOOKUP(D217,Listen!J:O,3,0))</f>
        <v/>
      </c>
      <c r="AJ217" t="s">
        <v>96</v>
      </c>
      <c r="AK217">
        <v>5</v>
      </c>
      <c r="AL217">
        <v>4</v>
      </c>
      <c r="AM217">
        <v>3</v>
      </c>
      <c r="AN217">
        <v>2</v>
      </c>
      <c r="AO217">
        <v>5</v>
      </c>
      <c r="AP217">
        <f t="shared" si="3"/>
        <v>5</v>
      </c>
    </row>
    <row r="218" spans="1:42" x14ac:dyDescent="0.25">
      <c r="A218" t="s">
        <v>446</v>
      </c>
      <c r="B218">
        <v>16.9246898508305</v>
      </c>
      <c r="C218">
        <v>99.099998474121094</v>
      </c>
      <c r="E218">
        <v>1515</v>
      </c>
      <c r="F218">
        <v>1524.0445097442901</v>
      </c>
      <c r="G218">
        <v>84.240495880462205</v>
      </c>
      <c r="H218" t="s">
        <v>14255</v>
      </c>
      <c r="J218" t="s">
        <v>44</v>
      </c>
      <c r="K218">
        <v>596915.77391985804</v>
      </c>
      <c r="L218">
        <v>366801.76963326801</v>
      </c>
      <c r="M218" t="s">
        <v>98</v>
      </c>
      <c r="N218" t="s">
        <v>98</v>
      </c>
      <c r="O218">
        <v>596916</v>
      </c>
      <c r="P218">
        <v>2387664</v>
      </c>
      <c r="Q218">
        <v>65</v>
      </c>
      <c r="R218">
        <v>16.952889850830502</v>
      </c>
      <c r="S218" t="s">
        <v>447</v>
      </c>
      <c r="T218">
        <v>1515</v>
      </c>
      <c r="U218">
        <v>1518.0445097442901</v>
      </c>
      <c r="V218">
        <v>84.2</v>
      </c>
      <c r="W218" t="s">
        <v>15328</v>
      </c>
      <c r="X218">
        <v>72102029</v>
      </c>
      <c r="Y218" t="s">
        <v>96</v>
      </c>
      <c r="Z218" t="s">
        <v>447</v>
      </c>
      <c r="AA218" t="s">
        <v>448</v>
      </c>
      <c r="AB218" t="s">
        <v>446</v>
      </c>
      <c r="AC218" t="s">
        <v>449</v>
      </c>
      <c r="AD218" t="s">
        <v>450</v>
      </c>
      <c r="AE218">
        <v>65</v>
      </c>
      <c r="AF218" t="s">
        <v>14255</v>
      </c>
      <c r="AG218">
        <v>0</v>
      </c>
      <c r="AH218" t="s">
        <v>118</v>
      </c>
      <c r="AI218" t="str">
        <f>IF(ISNA(VLOOKUP(D218,Listen!J:O,3,0)),"",VLOOKUP(D218,Listen!J:O,3,0))</f>
        <v/>
      </c>
      <c r="AJ218" t="s">
        <v>96</v>
      </c>
      <c r="AK218" t="s">
        <v>96</v>
      </c>
      <c r="AL218" t="s">
        <v>96</v>
      </c>
      <c r="AM218" t="s">
        <v>96</v>
      </c>
      <c r="AN218">
        <v>2</v>
      </c>
      <c r="AO218">
        <v>2</v>
      </c>
      <c r="AP218">
        <f t="shared" si="3"/>
        <v>2</v>
      </c>
    </row>
    <row r="219" spans="1:42" x14ac:dyDescent="0.25">
      <c r="A219" t="s">
        <v>17110</v>
      </c>
      <c r="B219">
        <v>16.956900133568901</v>
      </c>
      <c r="C219">
        <v>181</v>
      </c>
      <c r="D219" t="s">
        <v>17111</v>
      </c>
      <c r="F219">
        <v>1526.4847288952899</v>
      </c>
      <c r="G219">
        <v>50.620283633603997</v>
      </c>
      <c r="H219" t="s">
        <v>17112</v>
      </c>
      <c r="I219" t="s">
        <v>17113</v>
      </c>
      <c r="J219" t="s">
        <v>3397</v>
      </c>
      <c r="K219">
        <v>79938.908782431696</v>
      </c>
      <c r="L219">
        <v>17605.897016658699</v>
      </c>
      <c r="M219" t="s">
        <v>98</v>
      </c>
      <c r="N219" t="s">
        <v>98</v>
      </c>
      <c r="O219">
        <v>79939</v>
      </c>
      <c r="P219">
        <v>319756</v>
      </c>
      <c r="Q219">
        <v>9</v>
      </c>
      <c r="R219">
        <v>16.985100133568899</v>
      </c>
      <c r="S219" t="s">
        <v>17110</v>
      </c>
      <c r="T219" t="s">
        <v>96</v>
      </c>
      <c r="U219">
        <v>1520.4847288952899</v>
      </c>
      <c r="V219">
        <v>50.6</v>
      </c>
      <c r="W219" t="s">
        <v>17114</v>
      </c>
      <c r="X219">
        <v>72102029</v>
      </c>
      <c r="Y219" t="s">
        <v>96</v>
      </c>
      <c r="Z219" t="s">
        <v>17110</v>
      </c>
      <c r="AA219" t="s">
        <v>17115</v>
      </c>
      <c r="AB219" t="s">
        <v>17116</v>
      </c>
      <c r="AC219" t="s">
        <v>17117</v>
      </c>
      <c r="AD219" t="s">
        <v>17118</v>
      </c>
      <c r="AE219">
        <v>9</v>
      </c>
      <c r="AF219" t="s">
        <v>17114</v>
      </c>
      <c r="AG219" t="s">
        <v>96</v>
      </c>
      <c r="AH219" t="s">
        <v>96</v>
      </c>
      <c r="AI219" t="str">
        <f>IF(ISNA(VLOOKUP(D219,Listen!J:O,3,0)),"",VLOOKUP(D219,Listen!J:O,3,0))</f>
        <v/>
      </c>
      <c r="AJ219" t="s">
        <v>96</v>
      </c>
      <c r="AK219">
        <v>5</v>
      </c>
      <c r="AL219" t="s">
        <v>96</v>
      </c>
      <c r="AM219">
        <v>3</v>
      </c>
      <c r="AN219">
        <v>2</v>
      </c>
      <c r="AO219">
        <v>5</v>
      </c>
      <c r="AP219">
        <f t="shared" si="3"/>
        <v>5</v>
      </c>
    </row>
    <row r="220" spans="1:42" x14ac:dyDescent="0.25">
      <c r="A220" t="s">
        <v>1475</v>
      </c>
      <c r="B220">
        <v>17.005648975534701</v>
      </c>
      <c r="C220">
        <v>72</v>
      </c>
      <c r="D220" t="s">
        <v>17119</v>
      </c>
      <c r="E220">
        <v>1529</v>
      </c>
      <c r="F220">
        <v>1530.1778929299001</v>
      </c>
      <c r="G220">
        <v>51.710024976029203</v>
      </c>
      <c r="H220" t="s">
        <v>17120</v>
      </c>
      <c r="I220" t="s">
        <v>8254</v>
      </c>
      <c r="J220" t="s">
        <v>3397</v>
      </c>
      <c r="K220">
        <v>287985.980873711</v>
      </c>
      <c r="L220">
        <v>109069.11297068901</v>
      </c>
      <c r="M220" t="s">
        <v>98</v>
      </c>
      <c r="N220" t="s">
        <v>98</v>
      </c>
      <c r="O220">
        <v>287986</v>
      </c>
      <c r="P220">
        <v>1151944</v>
      </c>
      <c r="Q220">
        <v>31</v>
      </c>
      <c r="R220">
        <v>17.033848975534703</v>
      </c>
      <c r="S220" t="s">
        <v>1475</v>
      </c>
      <c r="T220">
        <v>1529</v>
      </c>
      <c r="U220">
        <v>1524.1778929299001</v>
      </c>
      <c r="V220">
        <v>51.7</v>
      </c>
      <c r="W220" t="s">
        <v>15648</v>
      </c>
      <c r="X220">
        <v>72102029</v>
      </c>
      <c r="Y220" t="s">
        <v>96</v>
      </c>
      <c r="Z220" t="s">
        <v>1475</v>
      </c>
      <c r="AA220" t="s">
        <v>2483</v>
      </c>
      <c r="AB220" t="s">
        <v>2484</v>
      </c>
      <c r="AC220" t="s">
        <v>1476</v>
      </c>
      <c r="AD220" t="s">
        <v>2485</v>
      </c>
      <c r="AE220">
        <v>31</v>
      </c>
      <c r="AF220" t="s">
        <v>15648</v>
      </c>
      <c r="AG220" t="s">
        <v>96</v>
      </c>
      <c r="AH220" t="s">
        <v>96</v>
      </c>
      <c r="AI220" t="str">
        <f>IF(ISNA(VLOOKUP(D220,Listen!J:O,3,0)),"",VLOOKUP(D220,Listen!J:O,3,0))</f>
        <v/>
      </c>
      <c r="AJ220" t="s">
        <v>96</v>
      </c>
      <c r="AK220">
        <v>5</v>
      </c>
      <c r="AL220" t="s">
        <v>96</v>
      </c>
      <c r="AM220">
        <v>3</v>
      </c>
      <c r="AN220">
        <v>2</v>
      </c>
      <c r="AO220">
        <v>5</v>
      </c>
      <c r="AP220">
        <f t="shared" si="3"/>
        <v>5</v>
      </c>
    </row>
    <row r="221" spans="1:42" x14ac:dyDescent="0.25">
      <c r="A221" t="s">
        <v>1683</v>
      </c>
      <c r="B221">
        <v>17.011975805405299</v>
      </c>
      <c r="C221">
        <v>107</v>
      </c>
      <c r="D221" t="s">
        <v>17121</v>
      </c>
      <c r="F221">
        <v>1530.65720730104</v>
      </c>
      <c r="G221">
        <v>55.224200124632702</v>
      </c>
      <c r="H221" t="s">
        <v>17122</v>
      </c>
      <c r="I221" t="s">
        <v>17123</v>
      </c>
      <c r="J221" t="s">
        <v>3397</v>
      </c>
      <c r="K221">
        <v>68660.138909185203</v>
      </c>
      <c r="L221">
        <v>15862.537734375401</v>
      </c>
      <c r="M221" t="s">
        <v>98</v>
      </c>
      <c r="N221" t="s">
        <v>98</v>
      </c>
      <c r="O221">
        <v>68660</v>
      </c>
      <c r="P221">
        <v>274640</v>
      </c>
      <c r="Q221">
        <v>7</v>
      </c>
      <c r="R221">
        <v>17.040175805405298</v>
      </c>
      <c r="S221" t="s">
        <v>1683</v>
      </c>
      <c r="T221" t="s">
        <v>96</v>
      </c>
      <c r="U221">
        <v>1524.65720730104</v>
      </c>
      <c r="V221">
        <v>55.2</v>
      </c>
      <c r="W221" t="s">
        <v>17124</v>
      </c>
      <c r="X221">
        <v>72102029</v>
      </c>
      <c r="Y221" t="s">
        <v>96</v>
      </c>
      <c r="Z221" t="s">
        <v>1683</v>
      </c>
      <c r="AA221" t="s">
        <v>6249</v>
      </c>
      <c r="AB221" t="s">
        <v>1682</v>
      </c>
      <c r="AC221" t="s">
        <v>5402</v>
      </c>
      <c r="AD221" t="s">
        <v>1681</v>
      </c>
      <c r="AE221">
        <v>7</v>
      </c>
      <c r="AF221" t="s">
        <v>17124</v>
      </c>
      <c r="AG221" t="s">
        <v>96</v>
      </c>
      <c r="AH221" t="s">
        <v>96</v>
      </c>
      <c r="AI221" t="str">
        <f>IF(ISNA(VLOOKUP(D221,Listen!J:O,3,0)),"",VLOOKUP(D221,Listen!J:O,3,0))</f>
        <v/>
      </c>
      <c r="AJ221" t="s">
        <v>96</v>
      </c>
      <c r="AK221">
        <v>5</v>
      </c>
      <c r="AL221" t="s">
        <v>96</v>
      </c>
      <c r="AM221">
        <v>3</v>
      </c>
      <c r="AN221">
        <v>2</v>
      </c>
      <c r="AO221">
        <v>5</v>
      </c>
      <c r="AP221">
        <f t="shared" si="3"/>
        <v>5</v>
      </c>
    </row>
    <row r="222" spans="1:42" x14ac:dyDescent="0.25">
      <c r="A222" t="s">
        <v>17125</v>
      </c>
      <c r="B222">
        <v>17.021749478496599</v>
      </c>
      <c r="C222">
        <v>109.09999847412099</v>
      </c>
      <c r="D222" t="s">
        <v>2175</v>
      </c>
      <c r="E222">
        <v>1039</v>
      </c>
      <c r="F222">
        <v>1531.3976511042499</v>
      </c>
      <c r="G222">
        <v>57.187439574405403</v>
      </c>
      <c r="H222" t="s">
        <v>2176</v>
      </c>
      <c r="I222" t="s">
        <v>1730</v>
      </c>
      <c r="J222" t="s">
        <v>43</v>
      </c>
      <c r="K222">
        <v>148097.83700728201</v>
      </c>
      <c r="L222">
        <v>45759.267153845802</v>
      </c>
      <c r="M222" t="s">
        <v>98</v>
      </c>
      <c r="N222" t="s">
        <v>98</v>
      </c>
      <c r="O222">
        <v>148098</v>
      </c>
      <c r="P222">
        <v>592392</v>
      </c>
      <c r="Q222">
        <v>16</v>
      </c>
      <c r="R222">
        <v>17.0499494784966</v>
      </c>
      <c r="S222" t="s">
        <v>17125</v>
      </c>
      <c r="T222">
        <v>1039</v>
      </c>
      <c r="U222">
        <v>1525.3976511042499</v>
      </c>
      <c r="V222">
        <v>57.2</v>
      </c>
      <c r="W222" t="s">
        <v>17126</v>
      </c>
      <c r="X222">
        <v>72102029</v>
      </c>
      <c r="Y222" t="s">
        <v>96</v>
      </c>
      <c r="Z222" t="s">
        <v>17125</v>
      </c>
      <c r="AA222" t="s">
        <v>17127</v>
      </c>
      <c r="AB222" t="s">
        <v>17128</v>
      </c>
      <c r="AC222" t="s">
        <v>17129</v>
      </c>
      <c r="AD222" t="s">
        <v>17130</v>
      </c>
      <c r="AE222">
        <v>16</v>
      </c>
      <c r="AF222" t="s">
        <v>17126</v>
      </c>
      <c r="AG222" t="s">
        <v>96</v>
      </c>
      <c r="AH222" t="s">
        <v>96</v>
      </c>
      <c r="AI222" t="str">
        <f>IF(ISNA(VLOOKUP(D222,Listen!J:O,3,0)),"",VLOOKUP(D222,Listen!J:O,3,0))</f>
        <v/>
      </c>
      <c r="AJ222" t="s">
        <v>96</v>
      </c>
      <c r="AK222">
        <v>5</v>
      </c>
      <c r="AL222">
        <v>4</v>
      </c>
      <c r="AM222">
        <v>3</v>
      </c>
      <c r="AN222">
        <v>2</v>
      </c>
      <c r="AO222">
        <v>5</v>
      </c>
      <c r="AP222">
        <f t="shared" si="3"/>
        <v>5</v>
      </c>
    </row>
    <row r="223" spans="1:42" x14ac:dyDescent="0.25">
      <c r="A223" t="s">
        <v>13561</v>
      </c>
      <c r="B223">
        <v>17.032612580264399</v>
      </c>
      <c r="C223">
        <v>115</v>
      </c>
      <c r="D223" t="s">
        <v>17131</v>
      </c>
      <c r="E223">
        <v>1717</v>
      </c>
      <c r="F223">
        <v>1532.2206289460901</v>
      </c>
      <c r="G223">
        <v>63.456074102271799</v>
      </c>
      <c r="H223" t="s">
        <v>17132</v>
      </c>
      <c r="I223" t="s">
        <v>1372</v>
      </c>
      <c r="J223" t="s">
        <v>43</v>
      </c>
      <c r="K223">
        <v>370796.41059735202</v>
      </c>
      <c r="L223">
        <v>118747.838776288</v>
      </c>
      <c r="M223" t="s">
        <v>98</v>
      </c>
      <c r="N223" t="s">
        <v>98</v>
      </c>
      <c r="O223">
        <v>370796</v>
      </c>
      <c r="P223">
        <v>1483184</v>
      </c>
      <c r="Q223">
        <v>40</v>
      </c>
      <c r="R223">
        <v>17.060812580264397</v>
      </c>
      <c r="S223" t="s">
        <v>13564</v>
      </c>
      <c r="T223">
        <v>1717</v>
      </c>
      <c r="U223">
        <v>1526.2206289460901</v>
      </c>
      <c r="V223">
        <v>63.5</v>
      </c>
      <c r="W223" t="s">
        <v>17133</v>
      </c>
      <c r="X223">
        <v>72102029</v>
      </c>
      <c r="Y223" t="s">
        <v>96</v>
      </c>
      <c r="Z223" t="s">
        <v>13564</v>
      </c>
      <c r="AA223" t="s">
        <v>13565</v>
      </c>
      <c r="AB223" t="s">
        <v>13561</v>
      </c>
      <c r="AC223" t="s">
        <v>13566</v>
      </c>
      <c r="AD223" t="s">
        <v>13567</v>
      </c>
      <c r="AE223">
        <v>40</v>
      </c>
      <c r="AF223" t="s">
        <v>17133</v>
      </c>
      <c r="AG223" t="s">
        <v>96</v>
      </c>
      <c r="AH223" t="s">
        <v>96</v>
      </c>
      <c r="AI223" t="str">
        <f>IF(ISNA(VLOOKUP(D223,Listen!J:O,3,0)),"",VLOOKUP(D223,Listen!J:O,3,0))</f>
        <v/>
      </c>
      <c r="AJ223" t="s">
        <v>96</v>
      </c>
      <c r="AK223">
        <v>5</v>
      </c>
      <c r="AL223">
        <v>4</v>
      </c>
      <c r="AM223">
        <v>3</v>
      </c>
      <c r="AN223">
        <v>2</v>
      </c>
      <c r="AO223">
        <v>5</v>
      </c>
      <c r="AP223">
        <f t="shared" si="3"/>
        <v>5</v>
      </c>
    </row>
    <row r="224" spans="1:42" x14ac:dyDescent="0.25">
      <c r="A224" t="s">
        <v>1278</v>
      </c>
      <c r="B224">
        <v>17.035581296068202</v>
      </c>
      <c r="C224">
        <v>116</v>
      </c>
      <c r="E224">
        <v>1524</v>
      </c>
      <c r="F224">
        <v>1532.4455359180999</v>
      </c>
      <c r="G224">
        <v>87.713697708307294</v>
      </c>
      <c r="H224" t="s">
        <v>14257</v>
      </c>
      <c r="J224" t="s">
        <v>44</v>
      </c>
      <c r="K224">
        <v>1430522.9446157</v>
      </c>
      <c r="L224">
        <v>323639.17174648202</v>
      </c>
      <c r="M224" t="s">
        <v>98</v>
      </c>
      <c r="N224" t="s">
        <v>98</v>
      </c>
      <c r="O224">
        <v>1430523</v>
      </c>
      <c r="P224">
        <v>5722092</v>
      </c>
      <c r="Q224">
        <v>156</v>
      </c>
      <c r="R224">
        <v>17.0637812960682</v>
      </c>
      <c r="S224" t="s">
        <v>1279</v>
      </c>
      <c r="T224">
        <v>1524</v>
      </c>
      <c r="U224">
        <v>1526.4455359180999</v>
      </c>
      <c r="V224">
        <v>87.7</v>
      </c>
      <c r="W224" t="s">
        <v>14258</v>
      </c>
      <c r="X224">
        <v>72102029</v>
      </c>
      <c r="Y224" t="s">
        <v>96</v>
      </c>
      <c r="Z224" t="s">
        <v>1279</v>
      </c>
      <c r="AA224" t="s">
        <v>1280</v>
      </c>
      <c r="AB224" t="s">
        <v>1278</v>
      </c>
      <c r="AC224" t="s">
        <v>1477</v>
      </c>
      <c r="AD224" t="s">
        <v>1021</v>
      </c>
      <c r="AE224">
        <v>156</v>
      </c>
      <c r="AF224" t="s">
        <v>14257</v>
      </c>
      <c r="AG224">
        <v>0</v>
      </c>
      <c r="AH224" t="s">
        <v>118</v>
      </c>
      <c r="AI224" t="str">
        <f>IF(ISNA(VLOOKUP(D224,Listen!J:O,3,0)),"",VLOOKUP(D224,Listen!J:O,3,0))</f>
        <v/>
      </c>
      <c r="AJ224" t="s">
        <v>96</v>
      </c>
      <c r="AK224" t="s">
        <v>96</v>
      </c>
      <c r="AL224" t="s">
        <v>96</v>
      </c>
      <c r="AM224" t="s">
        <v>96</v>
      </c>
      <c r="AN224">
        <v>2</v>
      </c>
      <c r="AO224">
        <v>2</v>
      </c>
      <c r="AP224">
        <f t="shared" si="3"/>
        <v>2</v>
      </c>
    </row>
    <row r="225" spans="1:42" x14ac:dyDescent="0.25">
      <c r="A225" t="s">
        <v>11395</v>
      </c>
      <c r="B225">
        <v>17.066360840189699</v>
      </c>
      <c r="C225">
        <v>137</v>
      </c>
      <c r="D225" t="s">
        <v>16933</v>
      </c>
      <c r="E225">
        <v>1604</v>
      </c>
      <c r="F225">
        <v>1534.77736372707</v>
      </c>
      <c r="G225">
        <v>56.875541165103101</v>
      </c>
      <c r="H225" t="s">
        <v>16934</v>
      </c>
      <c r="I225" t="s">
        <v>16935</v>
      </c>
      <c r="J225" t="s">
        <v>43</v>
      </c>
      <c r="K225">
        <v>884587.35889641696</v>
      </c>
      <c r="L225">
        <v>96557.380209958093</v>
      </c>
      <c r="M225" t="s">
        <v>98</v>
      </c>
      <c r="N225" t="s">
        <v>98</v>
      </c>
      <c r="O225">
        <v>884587</v>
      </c>
      <c r="P225">
        <v>3538348</v>
      </c>
      <c r="Q225">
        <v>96</v>
      </c>
      <c r="R225">
        <v>17.0945608401897</v>
      </c>
      <c r="S225" t="s">
        <v>11395</v>
      </c>
      <c r="T225">
        <v>1604</v>
      </c>
      <c r="U225">
        <v>1528.77736372707</v>
      </c>
      <c r="V225">
        <v>56.9</v>
      </c>
      <c r="W225" t="s">
        <v>17134</v>
      </c>
      <c r="X225">
        <v>72102029</v>
      </c>
      <c r="Y225" t="s">
        <v>96</v>
      </c>
      <c r="Z225" t="s">
        <v>11395</v>
      </c>
      <c r="AA225" t="s">
        <v>11398</v>
      </c>
      <c r="AB225" t="s">
        <v>11399</v>
      </c>
      <c r="AC225" t="s">
        <v>11400</v>
      </c>
      <c r="AD225" t="s">
        <v>11401</v>
      </c>
      <c r="AE225">
        <v>96</v>
      </c>
      <c r="AF225" t="s">
        <v>17134</v>
      </c>
      <c r="AG225" t="s">
        <v>96</v>
      </c>
      <c r="AH225" t="s">
        <v>96</v>
      </c>
      <c r="AI225" t="str">
        <f>IF(ISNA(VLOOKUP(D225,Listen!J:O,3,0)),"",VLOOKUP(D225,Listen!J:O,3,0))</f>
        <v/>
      </c>
      <c r="AJ225" t="s">
        <v>96</v>
      </c>
      <c r="AK225">
        <v>5</v>
      </c>
      <c r="AL225" t="s">
        <v>96</v>
      </c>
      <c r="AM225">
        <v>3</v>
      </c>
      <c r="AN225">
        <v>2</v>
      </c>
      <c r="AO225">
        <v>5</v>
      </c>
      <c r="AP225">
        <f t="shared" si="3"/>
        <v>5</v>
      </c>
    </row>
    <row r="226" spans="1:42" x14ac:dyDescent="0.25">
      <c r="A226" t="s">
        <v>1757</v>
      </c>
      <c r="B226">
        <v>17.173276350686901</v>
      </c>
      <c r="C226">
        <v>91</v>
      </c>
      <c r="D226" t="s">
        <v>13233</v>
      </c>
      <c r="E226">
        <v>1045</v>
      </c>
      <c r="F226">
        <v>1542.87717701878</v>
      </c>
      <c r="G226">
        <v>70.4862647941993</v>
      </c>
      <c r="H226" t="s">
        <v>13234</v>
      </c>
      <c r="I226" t="s">
        <v>136</v>
      </c>
      <c r="J226" t="s">
        <v>43</v>
      </c>
      <c r="K226">
        <v>175936.42496298201</v>
      </c>
      <c r="L226">
        <v>72453.119085601094</v>
      </c>
      <c r="M226">
        <v>70432.604803243696</v>
      </c>
      <c r="N226">
        <v>70432.604803243696</v>
      </c>
      <c r="O226">
        <v>105504</v>
      </c>
      <c r="P226">
        <v>422016</v>
      </c>
      <c r="Q226">
        <v>11</v>
      </c>
      <c r="R226">
        <v>17.201476350686903</v>
      </c>
      <c r="S226" t="s">
        <v>1757</v>
      </c>
      <c r="T226">
        <v>1045</v>
      </c>
      <c r="U226">
        <v>1536.87717701878</v>
      </c>
      <c r="V226">
        <v>70.5</v>
      </c>
      <c r="W226" t="s">
        <v>17135</v>
      </c>
      <c r="X226">
        <v>72102029</v>
      </c>
      <c r="Y226" t="s">
        <v>96</v>
      </c>
      <c r="Z226" t="s">
        <v>1757</v>
      </c>
      <c r="AA226" t="s">
        <v>1758</v>
      </c>
      <c r="AB226" t="s">
        <v>1759</v>
      </c>
      <c r="AC226" t="s">
        <v>1760</v>
      </c>
      <c r="AD226" t="s">
        <v>1761</v>
      </c>
      <c r="AE226">
        <v>11</v>
      </c>
      <c r="AF226" t="s">
        <v>17135</v>
      </c>
      <c r="AG226" t="s">
        <v>96</v>
      </c>
      <c r="AH226" t="s">
        <v>96</v>
      </c>
      <c r="AI226" t="str">
        <f>IF(ISNA(VLOOKUP(D226,Listen!J:O,3,0)),"",VLOOKUP(D226,Listen!J:O,3,0))</f>
        <v/>
      </c>
      <c r="AJ226" t="s">
        <v>96</v>
      </c>
      <c r="AK226">
        <v>5</v>
      </c>
      <c r="AL226">
        <v>4</v>
      </c>
      <c r="AM226">
        <v>3</v>
      </c>
      <c r="AN226">
        <v>2</v>
      </c>
      <c r="AO226">
        <v>5</v>
      </c>
      <c r="AP226">
        <f t="shared" si="3"/>
        <v>5</v>
      </c>
    </row>
    <row r="227" spans="1:42" x14ac:dyDescent="0.25">
      <c r="A227" t="s">
        <v>1035</v>
      </c>
      <c r="B227">
        <v>17.180839289502</v>
      </c>
      <c r="C227">
        <v>190</v>
      </c>
      <c r="D227" t="s">
        <v>3991</v>
      </c>
      <c r="E227">
        <v>1682</v>
      </c>
      <c r="F227">
        <v>1543.45013778054</v>
      </c>
      <c r="G227">
        <v>67.929139306350294</v>
      </c>
      <c r="H227" t="s">
        <v>3992</v>
      </c>
      <c r="I227" t="s">
        <v>1373</v>
      </c>
      <c r="J227" t="s">
        <v>43</v>
      </c>
      <c r="K227">
        <v>1617739.6715379499</v>
      </c>
      <c r="L227">
        <v>79309.352386373794</v>
      </c>
      <c r="M227" t="s">
        <v>98</v>
      </c>
      <c r="N227" t="s">
        <v>98</v>
      </c>
      <c r="O227">
        <v>1617740</v>
      </c>
      <c r="P227">
        <v>6470960</v>
      </c>
      <c r="Q227">
        <v>176</v>
      </c>
      <c r="R227">
        <v>17.209039289502002</v>
      </c>
      <c r="S227" t="s">
        <v>1035</v>
      </c>
      <c r="T227">
        <v>1682</v>
      </c>
      <c r="U227">
        <v>1537.45013778054</v>
      </c>
      <c r="V227">
        <v>67.900000000000006</v>
      </c>
      <c r="W227" t="s">
        <v>15792</v>
      </c>
      <c r="X227">
        <v>72102029</v>
      </c>
      <c r="Y227" t="s">
        <v>96</v>
      </c>
      <c r="Z227" t="s">
        <v>1035</v>
      </c>
      <c r="AA227" t="s">
        <v>1039</v>
      </c>
      <c r="AB227" t="s">
        <v>1040</v>
      </c>
      <c r="AC227" t="s">
        <v>1041</v>
      </c>
      <c r="AD227" t="s">
        <v>1042</v>
      </c>
      <c r="AE227">
        <v>176</v>
      </c>
      <c r="AF227" t="s">
        <v>15792</v>
      </c>
      <c r="AG227" t="s">
        <v>96</v>
      </c>
      <c r="AH227" t="s">
        <v>96</v>
      </c>
      <c r="AI227" t="str">
        <f>IF(ISNA(VLOOKUP(D227,Listen!J:O,3,0)),"",VLOOKUP(D227,Listen!J:O,3,0))</f>
        <v/>
      </c>
      <c r="AJ227" t="s">
        <v>96</v>
      </c>
      <c r="AK227">
        <v>5</v>
      </c>
      <c r="AL227">
        <v>4</v>
      </c>
      <c r="AM227">
        <v>3</v>
      </c>
      <c r="AN227">
        <v>2</v>
      </c>
      <c r="AO227">
        <v>5</v>
      </c>
      <c r="AP227">
        <f t="shared" si="3"/>
        <v>5</v>
      </c>
    </row>
    <row r="228" spans="1:42" x14ac:dyDescent="0.25">
      <c r="A228" t="s">
        <v>4549</v>
      </c>
      <c r="B228">
        <v>17.218586711523201</v>
      </c>
      <c r="C228">
        <v>127</v>
      </c>
      <c r="D228" t="s">
        <v>3522</v>
      </c>
      <c r="E228">
        <v>719</v>
      </c>
      <c r="F228">
        <v>1546.3098451250901</v>
      </c>
      <c r="G228">
        <v>75.608829544567797</v>
      </c>
      <c r="H228" t="s">
        <v>3523</v>
      </c>
      <c r="I228" t="s">
        <v>3524</v>
      </c>
      <c r="J228" t="s">
        <v>43</v>
      </c>
      <c r="K228">
        <v>140529.116790414</v>
      </c>
      <c r="L228">
        <v>98113.727056053802</v>
      </c>
      <c r="M228" t="s">
        <v>98</v>
      </c>
      <c r="N228" t="s">
        <v>98</v>
      </c>
      <c r="O228">
        <v>140529</v>
      </c>
      <c r="P228">
        <v>562116</v>
      </c>
      <c r="Q228">
        <v>15</v>
      </c>
      <c r="R228">
        <v>17.2467867115232</v>
      </c>
      <c r="S228" t="s">
        <v>4549</v>
      </c>
      <c r="T228">
        <v>719</v>
      </c>
      <c r="U228">
        <v>1540.3098451250901</v>
      </c>
      <c r="V228">
        <v>75.599999999999994</v>
      </c>
      <c r="W228" t="s">
        <v>14260</v>
      </c>
      <c r="X228">
        <v>72102029</v>
      </c>
      <c r="Y228" t="s">
        <v>96</v>
      </c>
      <c r="Z228" t="s">
        <v>4549</v>
      </c>
      <c r="AA228" t="s">
        <v>4550</v>
      </c>
      <c r="AB228" t="s">
        <v>4553</v>
      </c>
      <c r="AC228" t="s">
        <v>4551</v>
      </c>
      <c r="AD228" t="s">
        <v>4815</v>
      </c>
      <c r="AE228">
        <v>15</v>
      </c>
      <c r="AF228" t="s">
        <v>14260</v>
      </c>
      <c r="AG228" t="s">
        <v>96</v>
      </c>
      <c r="AH228" t="s">
        <v>96</v>
      </c>
      <c r="AI228" t="str">
        <f>IF(ISNA(VLOOKUP(D228,Listen!J:O,3,0)),"",VLOOKUP(D228,Listen!J:O,3,0))</f>
        <v/>
      </c>
      <c r="AJ228" t="s">
        <v>96</v>
      </c>
      <c r="AK228">
        <v>5</v>
      </c>
      <c r="AL228">
        <v>4</v>
      </c>
      <c r="AM228">
        <v>3</v>
      </c>
      <c r="AN228">
        <v>2</v>
      </c>
      <c r="AO228">
        <v>5</v>
      </c>
      <c r="AP228">
        <f t="shared" si="3"/>
        <v>5</v>
      </c>
    </row>
    <row r="229" spans="1:42" x14ac:dyDescent="0.25">
      <c r="A229" t="s">
        <v>1758</v>
      </c>
      <c r="B229">
        <v>17.282942159857001</v>
      </c>
      <c r="C229">
        <v>91</v>
      </c>
      <c r="D229" t="s">
        <v>17136</v>
      </c>
      <c r="E229">
        <v>1146</v>
      </c>
      <c r="F229">
        <v>1551.1853502167601</v>
      </c>
      <c r="G229">
        <v>63.614044692287898</v>
      </c>
      <c r="H229" t="s">
        <v>17137</v>
      </c>
      <c r="I229" t="s">
        <v>17138</v>
      </c>
      <c r="J229" t="s">
        <v>43</v>
      </c>
      <c r="K229">
        <v>100724.83858357801</v>
      </c>
      <c r="L229">
        <v>46186.527896378298</v>
      </c>
      <c r="M229">
        <v>73468.445110265704</v>
      </c>
      <c r="N229">
        <v>73468.445110265704</v>
      </c>
      <c r="O229">
        <v>27256</v>
      </c>
      <c r="P229">
        <v>109024</v>
      </c>
      <c r="Q229">
        <v>3</v>
      </c>
      <c r="R229">
        <v>17.311142159856999</v>
      </c>
      <c r="S229" t="s">
        <v>1758</v>
      </c>
      <c r="T229">
        <v>1146</v>
      </c>
      <c r="U229">
        <v>1545.1853502167601</v>
      </c>
      <c r="V229">
        <v>63.6</v>
      </c>
      <c r="W229" t="s">
        <v>15335</v>
      </c>
      <c r="X229">
        <v>72102029</v>
      </c>
      <c r="Y229" t="s">
        <v>96</v>
      </c>
      <c r="Z229" t="s">
        <v>1758</v>
      </c>
      <c r="AA229" t="s">
        <v>1760</v>
      </c>
      <c r="AB229" t="s">
        <v>1757</v>
      </c>
      <c r="AC229" t="s">
        <v>1763</v>
      </c>
      <c r="AD229" t="s">
        <v>1759</v>
      </c>
      <c r="AE229">
        <v>3</v>
      </c>
      <c r="AF229" t="s">
        <v>15335</v>
      </c>
      <c r="AG229" t="s">
        <v>96</v>
      </c>
      <c r="AH229" t="s">
        <v>96</v>
      </c>
      <c r="AI229" t="str">
        <f>IF(ISNA(VLOOKUP(D229,Listen!J:O,3,0)),"",VLOOKUP(D229,Listen!J:O,3,0))</f>
        <v/>
      </c>
      <c r="AJ229" t="s">
        <v>96</v>
      </c>
      <c r="AK229">
        <v>5</v>
      </c>
      <c r="AL229">
        <v>4</v>
      </c>
      <c r="AM229">
        <v>3</v>
      </c>
      <c r="AN229">
        <v>2</v>
      </c>
      <c r="AO229">
        <v>5</v>
      </c>
      <c r="AP229">
        <f t="shared" si="3"/>
        <v>5</v>
      </c>
    </row>
    <row r="230" spans="1:42" x14ac:dyDescent="0.25">
      <c r="A230" t="s">
        <v>1281</v>
      </c>
      <c r="B230">
        <v>17.3224584054819</v>
      </c>
      <c r="C230">
        <v>105</v>
      </c>
      <c r="D230" t="s">
        <v>5059</v>
      </c>
      <c r="E230">
        <v>1285</v>
      </c>
      <c r="F230">
        <v>1554.17906188743</v>
      </c>
      <c r="G230">
        <v>62.495797252343102</v>
      </c>
      <c r="H230" t="s">
        <v>5060</v>
      </c>
      <c r="I230" t="s">
        <v>356</v>
      </c>
      <c r="J230" t="s">
        <v>43</v>
      </c>
      <c r="K230">
        <v>673029.36704074498</v>
      </c>
      <c r="L230">
        <v>49954.704307204302</v>
      </c>
      <c r="M230" t="s">
        <v>98</v>
      </c>
      <c r="N230" t="s">
        <v>98</v>
      </c>
      <c r="O230">
        <v>673029</v>
      </c>
      <c r="P230">
        <v>2692116</v>
      </c>
      <c r="Q230">
        <v>73</v>
      </c>
      <c r="R230">
        <v>17.350658405481902</v>
      </c>
      <c r="S230" t="s">
        <v>818</v>
      </c>
      <c r="T230">
        <v>1285</v>
      </c>
      <c r="U230">
        <v>1548.17906188743</v>
      </c>
      <c r="V230">
        <v>62.5</v>
      </c>
      <c r="W230" t="s">
        <v>17139</v>
      </c>
      <c r="X230">
        <v>72102029</v>
      </c>
      <c r="Y230" t="s">
        <v>96</v>
      </c>
      <c r="Z230" t="s">
        <v>818</v>
      </c>
      <c r="AA230" t="s">
        <v>817</v>
      </c>
      <c r="AB230" t="s">
        <v>1281</v>
      </c>
      <c r="AC230" t="s">
        <v>815</v>
      </c>
      <c r="AD230" t="s">
        <v>2493</v>
      </c>
      <c r="AE230">
        <v>73</v>
      </c>
      <c r="AF230" t="s">
        <v>17139</v>
      </c>
      <c r="AG230" t="s">
        <v>96</v>
      </c>
      <c r="AH230" t="s">
        <v>96</v>
      </c>
      <c r="AI230" t="str">
        <f>IF(ISNA(VLOOKUP(D230,Listen!J:O,3,0)),"",VLOOKUP(D230,Listen!J:O,3,0))</f>
        <v/>
      </c>
      <c r="AJ230" t="s">
        <v>96</v>
      </c>
      <c r="AK230">
        <v>5</v>
      </c>
      <c r="AL230">
        <v>4</v>
      </c>
      <c r="AM230">
        <v>3</v>
      </c>
      <c r="AN230">
        <v>2</v>
      </c>
      <c r="AO230">
        <v>5</v>
      </c>
      <c r="AP230">
        <f t="shared" si="3"/>
        <v>5</v>
      </c>
    </row>
    <row r="231" spans="1:42" x14ac:dyDescent="0.25">
      <c r="A231" t="s">
        <v>17140</v>
      </c>
      <c r="B231">
        <v>17.3313623747738</v>
      </c>
      <c r="C231">
        <v>97.099998474121094</v>
      </c>
      <c r="D231" t="s">
        <v>17141</v>
      </c>
      <c r="F231">
        <v>1554.8536177912899</v>
      </c>
      <c r="G231">
        <v>61.6029228057659</v>
      </c>
      <c r="H231" t="s">
        <v>17142</v>
      </c>
      <c r="I231" t="s">
        <v>17143</v>
      </c>
      <c r="J231" t="s">
        <v>3397</v>
      </c>
      <c r="K231">
        <v>108626.717100305</v>
      </c>
      <c r="L231">
        <v>33765.506124023101</v>
      </c>
      <c r="M231" t="s">
        <v>98</v>
      </c>
      <c r="N231" t="s">
        <v>98</v>
      </c>
      <c r="O231">
        <v>108627</v>
      </c>
      <c r="P231">
        <v>434508</v>
      </c>
      <c r="Q231">
        <v>12</v>
      </c>
      <c r="R231">
        <v>17.359562374773802</v>
      </c>
      <c r="S231" t="s">
        <v>17144</v>
      </c>
      <c r="T231" t="s">
        <v>96</v>
      </c>
      <c r="U231">
        <v>1548.8536177912899</v>
      </c>
      <c r="V231">
        <v>61.6</v>
      </c>
      <c r="W231" t="s">
        <v>17145</v>
      </c>
      <c r="X231">
        <v>72102029</v>
      </c>
      <c r="Y231" t="s">
        <v>96</v>
      </c>
      <c r="Z231" t="s">
        <v>17144</v>
      </c>
      <c r="AA231" t="s">
        <v>17146</v>
      </c>
      <c r="AB231" t="s">
        <v>17140</v>
      </c>
      <c r="AC231" t="s">
        <v>17147</v>
      </c>
      <c r="AD231" t="s">
        <v>740</v>
      </c>
      <c r="AE231">
        <v>12</v>
      </c>
      <c r="AF231" t="s">
        <v>17145</v>
      </c>
      <c r="AG231" t="s">
        <v>96</v>
      </c>
      <c r="AH231" t="s">
        <v>96</v>
      </c>
      <c r="AI231" t="str">
        <f>IF(ISNA(VLOOKUP(D231,Listen!J:O,3,0)),"",VLOOKUP(D231,Listen!J:O,3,0))</f>
        <v/>
      </c>
      <c r="AJ231" t="s">
        <v>96</v>
      </c>
      <c r="AK231">
        <v>5</v>
      </c>
      <c r="AL231" t="s">
        <v>96</v>
      </c>
      <c r="AM231">
        <v>3</v>
      </c>
      <c r="AN231">
        <v>2</v>
      </c>
      <c r="AO231">
        <v>5</v>
      </c>
      <c r="AP231">
        <f t="shared" si="3"/>
        <v>5</v>
      </c>
    </row>
    <row r="232" spans="1:42" x14ac:dyDescent="0.25">
      <c r="A232" t="s">
        <v>1043</v>
      </c>
      <c r="B232">
        <v>17.4321367611272</v>
      </c>
      <c r="C232">
        <v>153</v>
      </c>
      <c r="D232" t="s">
        <v>1044</v>
      </c>
      <c r="E232">
        <v>1890</v>
      </c>
      <c r="F232">
        <v>1562.48818559396</v>
      </c>
      <c r="G232">
        <v>76.362608308872495</v>
      </c>
      <c r="H232" t="s">
        <v>1045</v>
      </c>
      <c r="I232" t="s">
        <v>367</v>
      </c>
      <c r="J232" t="s">
        <v>43</v>
      </c>
      <c r="K232">
        <v>215942.76487280999</v>
      </c>
      <c r="L232">
        <v>159060.096743809</v>
      </c>
      <c r="M232" t="s">
        <v>98</v>
      </c>
      <c r="N232" t="s">
        <v>98</v>
      </c>
      <c r="O232">
        <v>215943</v>
      </c>
      <c r="P232">
        <v>863772</v>
      </c>
      <c r="Q232">
        <v>23</v>
      </c>
      <c r="R232">
        <v>17.460336761127202</v>
      </c>
      <c r="S232" t="s">
        <v>1046</v>
      </c>
      <c r="T232">
        <v>1890</v>
      </c>
      <c r="U232">
        <v>1556.48818559396</v>
      </c>
      <c r="V232">
        <v>76.400000000000006</v>
      </c>
      <c r="W232" t="s">
        <v>14262</v>
      </c>
      <c r="X232">
        <v>72102029</v>
      </c>
      <c r="Y232" t="s">
        <v>96</v>
      </c>
      <c r="Z232" t="s">
        <v>1046</v>
      </c>
      <c r="AA232" t="s">
        <v>1047</v>
      </c>
      <c r="AB232" t="s">
        <v>1043</v>
      </c>
      <c r="AC232" t="s">
        <v>1048</v>
      </c>
      <c r="AD232" t="s">
        <v>1034</v>
      </c>
      <c r="AE232">
        <v>23</v>
      </c>
      <c r="AF232" t="s">
        <v>14262</v>
      </c>
      <c r="AG232" t="s">
        <v>96</v>
      </c>
      <c r="AH232" t="s">
        <v>96</v>
      </c>
      <c r="AI232" t="str">
        <f>IF(ISNA(VLOOKUP(D232,Listen!J:O,3,0)),"",VLOOKUP(D232,Listen!J:O,3,0))</f>
        <v/>
      </c>
      <c r="AJ232" t="s">
        <v>96</v>
      </c>
      <c r="AK232">
        <v>5</v>
      </c>
      <c r="AL232">
        <v>4</v>
      </c>
      <c r="AM232">
        <v>3</v>
      </c>
      <c r="AN232">
        <v>2</v>
      </c>
      <c r="AO232">
        <v>5</v>
      </c>
      <c r="AP232">
        <f t="shared" si="3"/>
        <v>5</v>
      </c>
    </row>
    <row r="233" spans="1:42" x14ac:dyDescent="0.25">
      <c r="A233" t="s">
        <v>4547</v>
      </c>
      <c r="B233">
        <v>17.438214536816901</v>
      </c>
      <c r="C233">
        <v>104</v>
      </c>
      <c r="D233" t="s">
        <v>17148</v>
      </c>
      <c r="E233">
        <v>2171</v>
      </c>
      <c r="F233">
        <v>1562.94863186679</v>
      </c>
      <c r="G233">
        <v>56.922832020430903</v>
      </c>
      <c r="H233" t="s">
        <v>17149</v>
      </c>
      <c r="I233" t="s">
        <v>17150</v>
      </c>
      <c r="J233" t="s">
        <v>43</v>
      </c>
      <c r="K233">
        <v>47205.284863415603</v>
      </c>
      <c r="L233">
        <v>18939.6182491978</v>
      </c>
      <c r="M233" t="s">
        <v>98</v>
      </c>
      <c r="N233" t="s">
        <v>98</v>
      </c>
      <c r="O233">
        <v>47205</v>
      </c>
      <c r="P233">
        <v>188820</v>
      </c>
      <c r="Q233">
        <v>5</v>
      </c>
      <c r="R233">
        <v>17.466414536816899</v>
      </c>
      <c r="S233" t="s">
        <v>17151</v>
      </c>
      <c r="T233">
        <v>2171</v>
      </c>
      <c r="U233">
        <v>1556.94863186679</v>
      </c>
      <c r="V233">
        <v>56.9</v>
      </c>
      <c r="W233" t="s">
        <v>17152</v>
      </c>
      <c r="X233">
        <v>72102029</v>
      </c>
      <c r="Y233" t="s">
        <v>96</v>
      </c>
      <c r="Z233" t="s">
        <v>17151</v>
      </c>
      <c r="AA233" t="s">
        <v>17153</v>
      </c>
      <c r="AB233" t="s">
        <v>4547</v>
      </c>
      <c r="AC233" t="s">
        <v>17154</v>
      </c>
      <c r="AD233" t="s">
        <v>4545</v>
      </c>
      <c r="AE233">
        <v>5</v>
      </c>
      <c r="AF233" t="s">
        <v>17152</v>
      </c>
      <c r="AG233" t="s">
        <v>96</v>
      </c>
      <c r="AH233" t="s">
        <v>96</v>
      </c>
      <c r="AI233" t="str">
        <f>IF(ISNA(VLOOKUP(D233,Listen!J:O,3,0)),"",VLOOKUP(D233,Listen!J:O,3,0))</f>
        <v/>
      </c>
      <c r="AJ233" t="s">
        <v>96</v>
      </c>
      <c r="AK233">
        <v>5</v>
      </c>
      <c r="AL233">
        <v>4</v>
      </c>
      <c r="AM233">
        <v>3</v>
      </c>
      <c r="AN233">
        <v>2</v>
      </c>
      <c r="AO233">
        <v>5</v>
      </c>
      <c r="AP233">
        <f t="shared" si="3"/>
        <v>5</v>
      </c>
    </row>
    <row r="234" spans="1:42" x14ac:dyDescent="0.25">
      <c r="A234" t="s">
        <v>5403</v>
      </c>
      <c r="B234">
        <v>17.4906386228967</v>
      </c>
      <c r="C234">
        <v>147</v>
      </c>
      <c r="D234" t="s">
        <v>17155</v>
      </c>
      <c r="E234">
        <v>1475</v>
      </c>
      <c r="F234">
        <v>1566.9202287591299</v>
      </c>
      <c r="G234">
        <v>57.7911272030546</v>
      </c>
      <c r="H234" t="s">
        <v>17156</v>
      </c>
      <c r="I234" t="s">
        <v>518</v>
      </c>
      <c r="J234" t="s">
        <v>43</v>
      </c>
      <c r="K234">
        <v>222601.64002114799</v>
      </c>
      <c r="L234">
        <v>100350.168741701</v>
      </c>
      <c r="M234" t="s">
        <v>98</v>
      </c>
      <c r="N234" t="s">
        <v>98</v>
      </c>
      <c r="O234">
        <v>222602</v>
      </c>
      <c r="P234">
        <v>890408</v>
      </c>
      <c r="Q234">
        <v>24</v>
      </c>
      <c r="R234">
        <v>17.518838622896702</v>
      </c>
      <c r="S234" t="s">
        <v>5403</v>
      </c>
      <c r="T234">
        <v>1475</v>
      </c>
      <c r="U234">
        <v>1560.9202287591299</v>
      </c>
      <c r="V234">
        <v>57.8</v>
      </c>
      <c r="W234" t="s">
        <v>17157</v>
      </c>
      <c r="X234">
        <v>72102029</v>
      </c>
      <c r="Y234" t="s">
        <v>96</v>
      </c>
      <c r="Z234" t="s">
        <v>5403</v>
      </c>
      <c r="AA234" t="s">
        <v>5404</v>
      </c>
      <c r="AB234" t="s">
        <v>5405</v>
      </c>
      <c r="AC234" t="s">
        <v>5406</v>
      </c>
      <c r="AD234" t="s">
        <v>17158</v>
      </c>
      <c r="AE234">
        <v>24</v>
      </c>
      <c r="AF234" t="s">
        <v>17157</v>
      </c>
      <c r="AG234" t="s">
        <v>96</v>
      </c>
      <c r="AH234" t="s">
        <v>96</v>
      </c>
      <c r="AI234" t="str">
        <f>IF(ISNA(VLOOKUP(D234,Listen!J:O,3,0)),"",VLOOKUP(D234,Listen!J:O,3,0))</f>
        <v/>
      </c>
      <c r="AJ234" t="s">
        <v>96</v>
      </c>
      <c r="AK234">
        <v>5</v>
      </c>
      <c r="AL234" t="s">
        <v>96</v>
      </c>
      <c r="AM234">
        <v>3</v>
      </c>
      <c r="AN234">
        <v>2</v>
      </c>
      <c r="AO234">
        <v>5</v>
      </c>
      <c r="AP234">
        <f t="shared" si="3"/>
        <v>5</v>
      </c>
    </row>
    <row r="235" spans="1:42" x14ac:dyDescent="0.25">
      <c r="A235" t="s">
        <v>1763</v>
      </c>
      <c r="B235">
        <v>17.5229901131564</v>
      </c>
      <c r="C235">
        <v>91</v>
      </c>
      <c r="D235" t="s">
        <v>12643</v>
      </c>
      <c r="E235">
        <v>1568</v>
      </c>
      <c r="F235">
        <v>1569.3711456522401</v>
      </c>
      <c r="G235">
        <v>71.349509939856702</v>
      </c>
      <c r="H235" t="s">
        <v>12644</v>
      </c>
      <c r="I235" t="s">
        <v>2101</v>
      </c>
      <c r="J235" t="s">
        <v>3397</v>
      </c>
      <c r="K235">
        <v>255434.120592252</v>
      </c>
      <c r="L235">
        <v>55242.786003992202</v>
      </c>
      <c r="M235">
        <v>99310.593723480895</v>
      </c>
      <c r="N235">
        <v>99310.593723480895</v>
      </c>
      <c r="O235">
        <v>156124</v>
      </c>
      <c r="P235">
        <v>624496</v>
      </c>
      <c r="Q235">
        <v>17</v>
      </c>
      <c r="R235">
        <v>17.551190113156402</v>
      </c>
      <c r="S235" t="s">
        <v>4316</v>
      </c>
      <c r="T235">
        <v>1568</v>
      </c>
      <c r="U235">
        <v>1563.3711456522401</v>
      </c>
      <c r="V235">
        <v>71.3</v>
      </c>
      <c r="W235" t="s">
        <v>17159</v>
      </c>
      <c r="X235">
        <v>72102029</v>
      </c>
      <c r="Y235" t="s">
        <v>96</v>
      </c>
      <c r="Z235" t="s">
        <v>4316</v>
      </c>
      <c r="AA235" t="s">
        <v>4317</v>
      </c>
      <c r="AB235" t="s">
        <v>1763</v>
      </c>
      <c r="AC235" t="s">
        <v>17160</v>
      </c>
      <c r="AD235" t="s">
        <v>1760</v>
      </c>
      <c r="AE235">
        <v>17</v>
      </c>
      <c r="AF235" t="s">
        <v>17159</v>
      </c>
      <c r="AG235" t="s">
        <v>96</v>
      </c>
      <c r="AH235" t="s">
        <v>96</v>
      </c>
      <c r="AI235" t="str">
        <f>IF(ISNA(VLOOKUP(D235,Listen!J:O,3,0)),"",VLOOKUP(D235,Listen!J:O,3,0))</f>
        <v/>
      </c>
      <c r="AJ235" t="s">
        <v>96</v>
      </c>
      <c r="AK235">
        <v>5</v>
      </c>
      <c r="AL235" t="s">
        <v>96</v>
      </c>
      <c r="AM235">
        <v>3</v>
      </c>
      <c r="AN235">
        <v>2</v>
      </c>
      <c r="AO235">
        <v>5</v>
      </c>
      <c r="AP235">
        <f t="shared" si="3"/>
        <v>5</v>
      </c>
    </row>
    <row r="236" spans="1:42" x14ac:dyDescent="0.25">
      <c r="A236" t="s">
        <v>1049</v>
      </c>
      <c r="B236">
        <v>17.530532190431799</v>
      </c>
      <c r="C236">
        <v>167</v>
      </c>
      <c r="D236" t="s">
        <v>13588</v>
      </c>
      <c r="E236">
        <v>1551</v>
      </c>
      <c r="F236">
        <v>1569.9425259643999</v>
      </c>
      <c r="G236">
        <v>63.828046222971501</v>
      </c>
      <c r="H236" t="s">
        <v>13589</v>
      </c>
      <c r="I236" t="s">
        <v>1481</v>
      </c>
      <c r="J236" t="s">
        <v>43</v>
      </c>
      <c r="K236">
        <v>862786.96256887296</v>
      </c>
      <c r="L236">
        <v>153124.74504783301</v>
      </c>
      <c r="M236" t="s">
        <v>98</v>
      </c>
      <c r="N236" t="s">
        <v>98</v>
      </c>
      <c r="O236">
        <v>862787</v>
      </c>
      <c r="P236">
        <v>3451148</v>
      </c>
      <c r="Q236">
        <v>94</v>
      </c>
      <c r="R236">
        <v>17.558732190431797</v>
      </c>
      <c r="S236" t="s">
        <v>1052</v>
      </c>
      <c r="T236">
        <v>1551</v>
      </c>
      <c r="U236">
        <v>1563.9425259643999</v>
      </c>
      <c r="V236">
        <v>63.8</v>
      </c>
      <c r="W236" t="s">
        <v>15341</v>
      </c>
      <c r="X236">
        <v>72102029</v>
      </c>
      <c r="Y236" t="s">
        <v>96</v>
      </c>
      <c r="Z236" t="s">
        <v>1052</v>
      </c>
      <c r="AA236" t="s">
        <v>1053</v>
      </c>
      <c r="AB236" t="s">
        <v>1049</v>
      </c>
      <c r="AC236" t="s">
        <v>1054</v>
      </c>
      <c r="AD236" t="s">
        <v>1055</v>
      </c>
      <c r="AE236">
        <v>94</v>
      </c>
      <c r="AF236" t="s">
        <v>15341</v>
      </c>
      <c r="AG236" t="s">
        <v>96</v>
      </c>
      <c r="AH236" t="s">
        <v>96</v>
      </c>
      <c r="AI236" t="str">
        <f>IF(ISNA(VLOOKUP(D236,Listen!J:O,3,0)),"",VLOOKUP(D236,Listen!J:O,3,0))</f>
        <v/>
      </c>
      <c r="AJ236" t="s">
        <v>96</v>
      </c>
      <c r="AK236">
        <v>5</v>
      </c>
      <c r="AL236" t="s">
        <v>96</v>
      </c>
      <c r="AM236">
        <v>3</v>
      </c>
      <c r="AN236">
        <v>2</v>
      </c>
      <c r="AO236">
        <v>5</v>
      </c>
      <c r="AP236">
        <f t="shared" si="3"/>
        <v>5</v>
      </c>
    </row>
    <row r="237" spans="1:42" x14ac:dyDescent="0.25">
      <c r="A237" t="s">
        <v>6612</v>
      </c>
      <c r="B237">
        <v>17.582757829677899</v>
      </c>
      <c r="C237">
        <v>127</v>
      </c>
      <c r="D237" t="s">
        <v>3522</v>
      </c>
      <c r="E237">
        <v>719</v>
      </c>
      <c r="F237">
        <v>1573.89908872097</v>
      </c>
      <c r="G237">
        <v>69.076690697430493</v>
      </c>
      <c r="H237" t="s">
        <v>3523</v>
      </c>
      <c r="I237" t="s">
        <v>3524</v>
      </c>
      <c r="J237" t="s">
        <v>43</v>
      </c>
      <c r="K237">
        <v>66672.644313619807</v>
      </c>
      <c r="L237">
        <v>38887.190078082502</v>
      </c>
      <c r="M237" t="s">
        <v>98</v>
      </c>
      <c r="N237" t="s">
        <v>98</v>
      </c>
      <c r="O237">
        <v>66673</v>
      </c>
      <c r="P237">
        <v>266692</v>
      </c>
      <c r="Q237">
        <v>7</v>
      </c>
      <c r="R237">
        <v>17.610957829677901</v>
      </c>
      <c r="S237" t="s">
        <v>6612</v>
      </c>
      <c r="T237">
        <v>719</v>
      </c>
      <c r="U237">
        <v>1567.89908872097</v>
      </c>
      <c r="V237">
        <v>69.099999999999994</v>
      </c>
      <c r="W237" t="s">
        <v>14265</v>
      </c>
      <c r="X237">
        <v>72102029</v>
      </c>
      <c r="Y237" t="s">
        <v>96</v>
      </c>
      <c r="Z237" t="s">
        <v>6612</v>
      </c>
      <c r="AA237" t="s">
        <v>6613</v>
      </c>
      <c r="AB237" t="s">
        <v>4552</v>
      </c>
      <c r="AC237" t="s">
        <v>6614</v>
      </c>
      <c r="AD237" t="s">
        <v>4551</v>
      </c>
      <c r="AE237">
        <v>7</v>
      </c>
      <c r="AF237" t="s">
        <v>14265</v>
      </c>
      <c r="AG237" t="s">
        <v>96</v>
      </c>
      <c r="AH237" t="s">
        <v>96</v>
      </c>
      <c r="AI237" t="str">
        <f>IF(ISNA(VLOOKUP(D237,Listen!J:O,3,0)),"",VLOOKUP(D237,Listen!J:O,3,0))</f>
        <v/>
      </c>
      <c r="AJ237" t="s">
        <v>96</v>
      </c>
      <c r="AK237">
        <v>5</v>
      </c>
      <c r="AL237">
        <v>4</v>
      </c>
      <c r="AM237">
        <v>3</v>
      </c>
      <c r="AN237">
        <v>2</v>
      </c>
      <c r="AO237">
        <v>5</v>
      </c>
      <c r="AP237">
        <f t="shared" si="3"/>
        <v>5</v>
      </c>
    </row>
    <row r="238" spans="1:42" x14ac:dyDescent="0.25">
      <c r="A238" t="s">
        <v>4008</v>
      </c>
      <c r="B238">
        <v>17.6059843764967</v>
      </c>
      <c r="C238">
        <v>121</v>
      </c>
      <c r="D238" t="s">
        <v>2228</v>
      </c>
      <c r="E238">
        <v>1480</v>
      </c>
      <c r="F238">
        <v>1575.65870892732</v>
      </c>
      <c r="G238">
        <v>74.423433308430305</v>
      </c>
      <c r="H238" t="s">
        <v>2229</v>
      </c>
      <c r="I238" t="s">
        <v>516</v>
      </c>
      <c r="J238" t="s">
        <v>43</v>
      </c>
      <c r="K238">
        <v>219161.321830937</v>
      </c>
      <c r="L238">
        <v>89855.877954491196</v>
      </c>
      <c r="M238" t="s">
        <v>98</v>
      </c>
      <c r="N238" t="s">
        <v>98</v>
      </c>
      <c r="O238">
        <v>219161</v>
      </c>
      <c r="P238">
        <v>876644</v>
      </c>
      <c r="Q238">
        <v>24</v>
      </c>
      <c r="R238">
        <v>17.634184376496698</v>
      </c>
      <c r="S238" t="s">
        <v>4008</v>
      </c>
      <c r="T238">
        <v>1480</v>
      </c>
      <c r="U238">
        <v>1569.65870892732</v>
      </c>
      <c r="V238">
        <v>74.400000000000006</v>
      </c>
      <c r="W238" t="s">
        <v>17161</v>
      </c>
      <c r="X238">
        <v>72102029</v>
      </c>
      <c r="Y238" t="s">
        <v>96</v>
      </c>
      <c r="Z238" t="s">
        <v>4008</v>
      </c>
      <c r="AA238" t="s">
        <v>4009</v>
      </c>
      <c r="AB238" t="s">
        <v>4010</v>
      </c>
      <c r="AC238" t="s">
        <v>4011</v>
      </c>
      <c r="AD238" t="s">
        <v>4012</v>
      </c>
      <c r="AE238">
        <v>24</v>
      </c>
      <c r="AF238" t="s">
        <v>17161</v>
      </c>
      <c r="AG238" t="s">
        <v>96</v>
      </c>
      <c r="AH238" t="s">
        <v>96</v>
      </c>
      <c r="AI238" t="str">
        <f>IF(ISNA(VLOOKUP(D238,Listen!J:O,3,0)),"",VLOOKUP(D238,Listen!J:O,3,0))</f>
        <v/>
      </c>
      <c r="AJ238" t="s">
        <v>96</v>
      </c>
      <c r="AK238">
        <v>5</v>
      </c>
      <c r="AL238" t="s">
        <v>96</v>
      </c>
      <c r="AM238">
        <v>3</v>
      </c>
      <c r="AN238">
        <v>2</v>
      </c>
      <c r="AO238">
        <v>5</v>
      </c>
      <c r="AP238">
        <f t="shared" si="3"/>
        <v>5</v>
      </c>
    </row>
    <row r="239" spans="1:42" x14ac:dyDescent="0.25">
      <c r="A239" t="s">
        <v>17147</v>
      </c>
      <c r="B239">
        <v>17.622633410340399</v>
      </c>
      <c r="C239">
        <v>97.099998474121094</v>
      </c>
      <c r="D239" t="s">
        <v>17162</v>
      </c>
      <c r="E239">
        <v>1051</v>
      </c>
      <c r="F239">
        <v>1576.9200232585499</v>
      </c>
      <c r="G239">
        <v>65.508212355778497</v>
      </c>
      <c r="H239" t="s">
        <v>17163</v>
      </c>
      <c r="I239" t="s">
        <v>5606</v>
      </c>
      <c r="J239" t="s">
        <v>43</v>
      </c>
      <c r="K239">
        <v>193206.476833447</v>
      </c>
      <c r="L239">
        <v>30777.094646473899</v>
      </c>
      <c r="M239">
        <v>514946.15702687303</v>
      </c>
      <c r="N239">
        <v>514946.15702687303</v>
      </c>
      <c r="O239">
        <v>0</v>
      </c>
      <c r="P239">
        <v>0</v>
      </c>
      <c r="Q239">
        <v>0</v>
      </c>
      <c r="R239">
        <v>17.650833410340397</v>
      </c>
      <c r="S239" t="s">
        <v>3133</v>
      </c>
      <c r="T239">
        <v>1051</v>
      </c>
      <c r="U239">
        <v>1570.9200232585499</v>
      </c>
      <c r="V239">
        <v>65.5</v>
      </c>
      <c r="W239" t="s">
        <v>17164</v>
      </c>
      <c r="X239">
        <v>72102029</v>
      </c>
      <c r="Y239" t="s">
        <v>96</v>
      </c>
      <c r="Z239" t="s">
        <v>3133</v>
      </c>
      <c r="AA239" t="s">
        <v>3131</v>
      </c>
      <c r="AB239" t="s">
        <v>17147</v>
      </c>
      <c r="AC239" t="s">
        <v>3132</v>
      </c>
      <c r="AD239" t="s">
        <v>17146</v>
      </c>
      <c r="AE239">
        <v>0</v>
      </c>
      <c r="AF239" t="s">
        <v>17164</v>
      </c>
      <c r="AG239" t="s">
        <v>96</v>
      </c>
      <c r="AH239" t="s">
        <v>96</v>
      </c>
      <c r="AI239" t="str">
        <f>IF(ISNA(VLOOKUP(D239,Listen!J:O,3,0)),"",VLOOKUP(D239,Listen!J:O,3,0))</f>
        <v/>
      </c>
      <c r="AJ239">
        <v>6</v>
      </c>
      <c r="AK239">
        <v>5</v>
      </c>
      <c r="AL239">
        <v>4</v>
      </c>
      <c r="AM239">
        <v>3</v>
      </c>
      <c r="AN239">
        <v>2</v>
      </c>
      <c r="AO239">
        <v>6</v>
      </c>
      <c r="AP239">
        <f t="shared" si="3"/>
        <v>6</v>
      </c>
    </row>
    <row r="240" spans="1:42" x14ac:dyDescent="0.25">
      <c r="A240" t="s">
        <v>1048</v>
      </c>
      <c r="B240">
        <v>17.7159221607502</v>
      </c>
      <c r="C240">
        <v>153</v>
      </c>
      <c r="D240" t="s">
        <v>17165</v>
      </c>
      <c r="E240">
        <v>1383</v>
      </c>
      <c r="F240">
        <v>1583.98748668853</v>
      </c>
      <c r="G240">
        <v>64.513497605619307</v>
      </c>
      <c r="H240" t="s">
        <v>17166</v>
      </c>
      <c r="I240" t="s">
        <v>725</v>
      </c>
      <c r="J240" t="s">
        <v>43</v>
      </c>
      <c r="K240">
        <v>267441.18798192398</v>
      </c>
      <c r="L240">
        <v>80090.399332060697</v>
      </c>
      <c r="M240" t="s">
        <v>98</v>
      </c>
      <c r="N240" t="s">
        <v>98</v>
      </c>
      <c r="O240">
        <v>267441</v>
      </c>
      <c r="P240">
        <v>1069764</v>
      </c>
      <c r="Q240">
        <v>29</v>
      </c>
      <c r="R240">
        <v>17.744122160750202</v>
      </c>
      <c r="S240" t="s">
        <v>1048</v>
      </c>
      <c r="T240">
        <v>1383</v>
      </c>
      <c r="U240">
        <v>1577.98748668853</v>
      </c>
      <c r="V240">
        <v>64.5</v>
      </c>
      <c r="W240" t="s">
        <v>17167</v>
      </c>
      <c r="X240">
        <v>72102029</v>
      </c>
      <c r="Y240" t="s">
        <v>96</v>
      </c>
      <c r="Z240" t="s">
        <v>1048</v>
      </c>
      <c r="AA240" t="s">
        <v>1766</v>
      </c>
      <c r="AB240" t="s">
        <v>1047</v>
      </c>
      <c r="AC240" t="s">
        <v>1767</v>
      </c>
      <c r="AD240" t="s">
        <v>1046</v>
      </c>
      <c r="AE240">
        <v>29</v>
      </c>
      <c r="AF240" t="s">
        <v>17167</v>
      </c>
      <c r="AG240" t="s">
        <v>96</v>
      </c>
      <c r="AH240" t="s">
        <v>96</v>
      </c>
      <c r="AI240" t="str">
        <f>IF(ISNA(VLOOKUP(D240,Listen!J:O,3,0)),"",VLOOKUP(D240,Listen!J:O,3,0))</f>
        <v/>
      </c>
      <c r="AJ240" t="s">
        <v>96</v>
      </c>
      <c r="AK240">
        <v>5</v>
      </c>
      <c r="AL240">
        <v>4</v>
      </c>
      <c r="AM240">
        <v>3</v>
      </c>
      <c r="AN240">
        <v>2</v>
      </c>
      <c r="AO240">
        <v>5</v>
      </c>
      <c r="AP240">
        <f t="shared" si="3"/>
        <v>5</v>
      </c>
    </row>
    <row r="241" spans="1:42" x14ac:dyDescent="0.25">
      <c r="A241" t="s">
        <v>1484</v>
      </c>
      <c r="B241">
        <v>17.7539627106921</v>
      </c>
      <c r="C241">
        <v>119</v>
      </c>
      <c r="D241" t="s">
        <v>1485</v>
      </c>
      <c r="E241">
        <v>1592.11827495231</v>
      </c>
      <c r="F241">
        <v>1586.86940111432</v>
      </c>
      <c r="G241">
        <v>93.473567182374396</v>
      </c>
      <c r="H241" t="s">
        <v>1486</v>
      </c>
      <c r="I241" t="s">
        <v>846</v>
      </c>
      <c r="J241" t="s">
        <v>44</v>
      </c>
      <c r="K241">
        <v>1117254.0701874599</v>
      </c>
      <c r="L241">
        <v>520449.13792669901</v>
      </c>
      <c r="M241" t="s">
        <v>98</v>
      </c>
      <c r="N241" t="s">
        <v>98</v>
      </c>
      <c r="O241">
        <v>1117254</v>
      </c>
      <c r="P241">
        <v>4469016</v>
      </c>
      <c r="Q241">
        <v>122</v>
      </c>
      <c r="R241">
        <v>17.782162710692099</v>
      </c>
      <c r="S241" t="s">
        <v>1484</v>
      </c>
      <c r="T241">
        <v>1592</v>
      </c>
      <c r="U241">
        <v>1580.86940111432</v>
      </c>
      <c r="V241">
        <v>93.5</v>
      </c>
      <c r="W241" t="s">
        <v>15347</v>
      </c>
      <c r="X241">
        <v>72102029</v>
      </c>
      <c r="Y241" t="s">
        <v>96</v>
      </c>
      <c r="Z241" t="s">
        <v>1484</v>
      </c>
      <c r="AA241" t="s">
        <v>1487</v>
      </c>
      <c r="AB241" t="s">
        <v>1483</v>
      </c>
      <c r="AC241" t="s">
        <v>1488</v>
      </c>
      <c r="AD241" t="s">
        <v>1482</v>
      </c>
      <c r="AE241">
        <v>122</v>
      </c>
      <c r="AF241" t="s">
        <v>1486</v>
      </c>
      <c r="AG241" t="s">
        <v>1485</v>
      </c>
      <c r="AH241" t="s">
        <v>118</v>
      </c>
      <c r="AI241" t="str">
        <f>IF(ISNA(VLOOKUP(D241,Listen!J:O,3,0)),"",VLOOKUP(D241,Listen!J:O,3,0))</f>
        <v>x</v>
      </c>
      <c r="AJ241" t="s">
        <v>96</v>
      </c>
      <c r="AK241" t="s">
        <v>96</v>
      </c>
      <c r="AL241" t="s">
        <v>96</v>
      </c>
      <c r="AM241" t="s">
        <v>96</v>
      </c>
      <c r="AN241">
        <v>2</v>
      </c>
      <c r="AO241">
        <v>2</v>
      </c>
      <c r="AP241">
        <f t="shared" si="3"/>
        <v>1</v>
      </c>
    </row>
    <row r="242" spans="1:42" x14ac:dyDescent="0.25">
      <c r="A242" t="s">
        <v>1282</v>
      </c>
      <c r="B242">
        <v>17.787306994772099</v>
      </c>
      <c r="C242">
        <v>66.099998474121094</v>
      </c>
      <c r="D242" t="s">
        <v>2211</v>
      </c>
      <c r="E242">
        <v>1591</v>
      </c>
      <c r="F242">
        <v>1589.3955310849699</v>
      </c>
      <c r="G242">
        <v>60.8427909565115</v>
      </c>
      <c r="H242" t="s">
        <v>2212</v>
      </c>
      <c r="I242" t="s">
        <v>2213</v>
      </c>
      <c r="J242" t="s">
        <v>3397</v>
      </c>
      <c r="K242">
        <v>151478.866572795</v>
      </c>
      <c r="L242">
        <v>29758.7442340294</v>
      </c>
      <c r="M242" t="s">
        <v>98</v>
      </c>
      <c r="N242" t="s">
        <v>98</v>
      </c>
      <c r="O242">
        <v>151479</v>
      </c>
      <c r="P242">
        <v>605916</v>
      </c>
      <c r="Q242">
        <v>16</v>
      </c>
      <c r="R242">
        <v>17.8155069947721</v>
      </c>
      <c r="S242" t="s">
        <v>1282</v>
      </c>
      <c r="T242">
        <v>1591</v>
      </c>
      <c r="U242">
        <v>1583.3955310849699</v>
      </c>
      <c r="V242">
        <v>60.8</v>
      </c>
      <c r="W242" t="s">
        <v>15348</v>
      </c>
      <c r="X242">
        <v>72102029</v>
      </c>
      <c r="Y242" t="s">
        <v>96</v>
      </c>
      <c r="Z242" t="s">
        <v>1282</v>
      </c>
      <c r="AA242" t="s">
        <v>3295</v>
      </c>
      <c r="AB242" t="s">
        <v>3296</v>
      </c>
      <c r="AC242" t="s">
        <v>3297</v>
      </c>
      <c r="AD242" t="s">
        <v>1283</v>
      </c>
      <c r="AE242">
        <v>16</v>
      </c>
      <c r="AF242" t="s">
        <v>15348</v>
      </c>
      <c r="AG242" t="s">
        <v>96</v>
      </c>
      <c r="AH242" t="s">
        <v>96</v>
      </c>
      <c r="AI242" t="str">
        <f>IF(ISNA(VLOOKUP(D242,Listen!J:O,3,0)),"",VLOOKUP(D242,Listen!J:O,3,0))</f>
        <v/>
      </c>
      <c r="AJ242" t="s">
        <v>96</v>
      </c>
      <c r="AK242">
        <v>5</v>
      </c>
      <c r="AL242" t="s">
        <v>96</v>
      </c>
      <c r="AM242">
        <v>3</v>
      </c>
      <c r="AN242">
        <v>2</v>
      </c>
      <c r="AO242">
        <v>5</v>
      </c>
      <c r="AP242">
        <f t="shared" si="3"/>
        <v>5</v>
      </c>
    </row>
    <row r="243" spans="1:42" x14ac:dyDescent="0.25">
      <c r="A243" t="s">
        <v>17168</v>
      </c>
      <c r="B243">
        <v>17.7993055921708</v>
      </c>
      <c r="C243">
        <v>104</v>
      </c>
      <c r="D243" t="s">
        <v>17169</v>
      </c>
      <c r="E243">
        <v>1348</v>
      </c>
      <c r="F243">
        <v>1590.30453295233</v>
      </c>
      <c r="G243">
        <v>57.906714839586797</v>
      </c>
      <c r="H243" t="s">
        <v>17170</v>
      </c>
      <c r="I243" t="s">
        <v>8530</v>
      </c>
      <c r="J243" t="s">
        <v>43</v>
      </c>
      <c r="K243">
        <v>222923.37592689699</v>
      </c>
      <c r="L243">
        <v>16689.011944702299</v>
      </c>
      <c r="M243" t="s">
        <v>98</v>
      </c>
      <c r="N243" t="s">
        <v>98</v>
      </c>
      <c r="O243">
        <v>222923</v>
      </c>
      <c r="P243">
        <v>891692</v>
      </c>
      <c r="Q243">
        <v>24</v>
      </c>
      <c r="R243">
        <v>17.827505592170802</v>
      </c>
      <c r="S243" t="s">
        <v>17168</v>
      </c>
      <c r="T243">
        <v>1348</v>
      </c>
      <c r="U243">
        <v>1584.30453295233</v>
      </c>
      <c r="V243">
        <v>57.9</v>
      </c>
      <c r="W243" t="s">
        <v>17171</v>
      </c>
      <c r="X243">
        <v>72102029</v>
      </c>
      <c r="Y243" t="s">
        <v>96</v>
      </c>
      <c r="Z243" t="s">
        <v>17168</v>
      </c>
      <c r="AA243" t="s">
        <v>17172</v>
      </c>
      <c r="AB243" t="s">
        <v>17154</v>
      </c>
      <c r="AC243" t="s">
        <v>17173</v>
      </c>
      <c r="AD243" t="s">
        <v>17153</v>
      </c>
      <c r="AE243">
        <v>24</v>
      </c>
      <c r="AF243" t="s">
        <v>17171</v>
      </c>
      <c r="AG243" t="s">
        <v>96</v>
      </c>
      <c r="AH243" t="s">
        <v>96</v>
      </c>
      <c r="AI243" t="str">
        <f>IF(ISNA(VLOOKUP(D243,Listen!J:O,3,0)),"",VLOOKUP(D243,Listen!J:O,3,0))</f>
        <v/>
      </c>
      <c r="AJ243" t="s">
        <v>96</v>
      </c>
      <c r="AK243">
        <v>5</v>
      </c>
      <c r="AL243">
        <v>4</v>
      </c>
      <c r="AM243">
        <v>3</v>
      </c>
      <c r="AN243">
        <v>2</v>
      </c>
      <c r="AO243">
        <v>5</v>
      </c>
      <c r="AP243">
        <f t="shared" si="3"/>
        <v>5</v>
      </c>
    </row>
    <row r="244" spans="1:42" x14ac:dyDescent="0.25">
      <c r="A244" t="s">
        <v>200</v>
      </c>
      <c r="B244">
        <v>17.826894314944798</v>
      </c>
      <c r="C244">
        <v>83</v>
      </c>
      <c r="D244" t="s">
        <v>2099</v>
      </c>
      <c r="E244">
        <v>1592</v>
      </c>
      <c r="F244">
        <v>1592.39462729305</v>
      </c>
      <c r="G244">
        <v>82.125553677403303</v>
      </c>
      <c r="H244" t="s">
        <v>2100</v>
      </c>
      <c r="I244" t="s">
        <v>819</v>
      </c>
      <c r="J244" t="s">
        <v>44</v>
      </c>
      <c r="K244">
        <v>680641.00408509595</v>
      </c>
      <c r="L244">
        <v>90695.529050707904</v>
      </c>
      <c r="M244">
        <v>178724.70170205299</v>
      </c>
      <c r="N244">
        <v>178724.70170205299</v>
      </c>
      <c r="O244">
        <v>501916</v>
      </c>
      <c r="P244">
        <v>2007664</v>
      </c>
      <c r="Q244">
        <v>55</v>
      </c>
      <c r="R244">
        <v>17.8550943149448</v>
      </c>
      <c r="S244" t="s">
        <v>2150</v>
      </c>
      <c r="T244">
        <v>1592</v>
      </c>
      <c r="U244">
        <v>1586.39462729305</v>
      </c>
      <c r="V244">
        <v>82.1</v>
      </c>
      <c r="W244" t="s">
        <v>15798</v>
      </c>
      <c r="X244">
        <v>72102029</v>
      </c>
      <c r="Y244" t="s">
        <v>96</v>
      </c>
      <c r="Z244" t="s">
        <v>2150</v>
      </c>
      <c r="AA244" t="s">
        <v>2506</v>
      </c>
      <c r="AB244" t="s">
        <v>200</v>
      </c>
      <c r="AC244" t="s">
        <v>2507</v>
      </c>
      <c r="AD244" t="s">
        <v>199</v>
      </c>
      <c r="AE244">
        <v>55</v>
      </c>
      <c r="AF244" t="s">
        <v>2100</v>
      </c>
      <c r="AG244" t="s">
        <v>2099</v>
      </c>
      <c r="AH244" t="s">
        <v>118</v>
      </c>
      <c r="AI244" t="str">
        <f>IF(ISNA(VLOOKUP(D244,Listen!J:O,3,0)),"",VLOOKUP(D244,Listen!J:O,3,0))</f>
        <v/>
      </c>
      <c r="AJ244" t="s">
        <v>96</v>
      </c>
      <c r="AK244" t="s">
        <v>96</v>
      </c>
      <c r="AL244" t="s">
        <v>96</v>
      </c>
      <c r="AM244" t="s">
        <v>96</v>
      </c>
      <c r="AN244">
        <v>2</v>
      </c>
      <c r="AO244">
        <v>2</v>
      </c>
      <c r="AP244">
        <f t="shared" si="3"/>
        <v>2</v>
      </c>
    </row>
    <row r="245" spans="1:42" x14ac:dyDescent="0.25">
      <c r="A245" t="s">
        <v>1491</v>
      </c>
      <c r="B245">
        <v>17.845150546228101</v>
      </c>
      <c r="C245">
        <v>171</v>
      </c>
      <c r="D245" t="s">
        <v>1364</v>
      </c>
      <c r="E245">
        <v>1612</v>
      </c>
      <c r="F245">
        <v>1593.7777013121299</v>
      </c>
      <c r="G245">
        <v>80.994847318905201</v>
      </c>
      <c r="H245" t="s">
        <v>1365</v>
      </c>
      <c r="I245" t="s">
        <v>820</v>
      </c>
      <c r="J245" t="s">
        <v>43</v>
      </c>
      <c r="K245">
        <v>183885.770914194</v>
      </c>
      <c r="L245">
        <v>75570.601503296202</v>
      </c>
      <c r="M245" t="s">
        <v>98</v>
      </c>
      <c r="N245" t="s">
        <v>98</v>
      </c>
      <c r="O245">
        <v>183886</v>
      </c>
      <c r="P245">
        <v>735544</v>
      </c>
      <c r="Q245">
        <v>20</v>
      </c>
      <c r="R245">
        <v>17.873350546228103</v>
      </c>
      <c r="S245" t="s">
        <v>1489</v>
      </c>
      <c r="T245">
        <v>1612</v>
      </c>
      <c r="U245">
        <v>1587.7777013121299</v>
      </c>
      <c r="V245">
        <v>81</v>
      </c>
      <c r="W245" t="s">
        <v>17174</v>
      </c>
      <c r="X245">
        <v>72102029</v>
      </c>
      <c r="Y245" t="s">
        <v>96</v>
      </c>
      <c r="Z245" t="s">
        <v>1489</v>
      </c>
      <c r="AA245" t="s">
        <v>1490</v>
      </c>
      <c r="AB245" t="s">
        <v>1491</v>
      </c>
      <c r="AC245" t="s">
        <v>1492</v>
      </c>
      <c r="AD245" t="s">
        <v>1493</v>
      </c>
      <c r="AE245">
        <v>20</v>
      </c>
      <c r="AF245" t="s">
        <v>1365</v>
      </c>
      <c r="AG245" t="s">
        <v>1364</v>
      </c>
      <c r="AH245" t="s">
        <v>96</v>
      </c>
      <c r="AI245" t="str">
        <f>IF(ISNA(VLOOKUP(D245,Listen!J:O,3,0)),"",VLOOKUP(D245,Listen!J:O,3,0))</f>
        <v/>
      </c>
      <c r="AJ245" t="s">
        <v>96</v>
      </c>
      <c r="AK245" t="s">
        <v>96</v>
      </c>
      <c r="AL245" t="s">
        <v>96</v>
      </c>
      <c r="AM245">
        <v>3</v>
      </c>
      <c r="AN245">
        <v>2</v>
      </c>
      <c r="AO245">
        <v>3</v>
      </c>
      <c r="AP245">
        <f t="shared" si="3"/>
        <v>3</v>
      </c>
    </row>
    <row r="246" spans="1:42" x14ac:dyDescent="0.25">
      <c r="A246" t="s">
        <v>687</v>
      </c>
      <c r="B246">
        <v>17.915780033811799</v>
      </c>
      <c r="C246">
        <v>71.099998474121094</v>
      </c>
      <c r="D246" t="s">
        <v>586</v>
      </c>
      <c r="E246">
        <v>744</v>
      </c>
      <c r="F246">
        <v>1599.12852140976</v>
      </c>
      <c r="G246">
        <v>75.762518696177594</v>
      </c>
      <c r="H246" t="s">
        <v>587</v>
      </c>
      <c r="I246" t="s">
        <v>588</v>
      </c>
      <c r="J246" t="s">
        <v>43</v>
      </c>
      <c r="K246">
        <v>243531.41504289801</v>
      </c>
      <c r="L246">
        <v>50222.394811354498</v>
      </c>
      <c r="M246" t="s">
        <v>98</v>
      </c>
      <c r="N246" t="s">
        <v>98</v>
      </c>
      <c r="O246">
        <v>243531</v>
      </c>
      <c r="P246">
        <v>974124</v>
      </c>
      <c r="Q246">
        <v>26</v>
      </c>
      <c r="R246">
        <v>17.943980033811798</v>
      </c>
      <c r="S246" t="s">
        <v>687</v>
      </c>
      <c r="T246">
        <v>744</v>
      </c>
      <c r="U246">
        <v>1593.12852140976</v>
      </c>
      <c r="V246">
        <v>75.8</v>
      </c>
      <c r="W246" t="s">
        <v>17175</v>
      </c>
      <c r="X246">
        <v>72102029</v>
      </c>
      <c r="Y246" t="s">
        <v>96</v>
      </c>
      <c r="Z246" t="s">
        <v>687</v>
      </c>
      <c r="AA246" t="s">
        <v>302</v>
      </c>
      <c r="AB246" t="s">
        <v>688</v>
      </c>
      <c r="AC246" t="s">
        <v>686</v>
      </c>
      <c r="AD246" t="s">
        <v>17176</v>
      </c>
      <c r="AE246">
        <v>26</v>
      </c>
      <c r="AF246" t="s">
        <v>17175</v>
      </c>
      <c r="AG246" t="s">
        <v>96</v>
      </c>
      <c r="AH246" t="s">
        <v>96</v>
      </c>
      <c r="AI246" t="str">
        <f>IF(ISNA(VLOOKUP(D246,Listen!J:O,3,0)),"",VLOOKUP(D246,Listen!J:O,3,0))</f>
        <v/>
      </c>
      <c r="AJ246" t="s">
        <v>96</v>
      </c>
      <c r="AK246">
        <v>5</v>
      </c>
      <c r="AL246">
        <v>4</v>
      </c>
      <c r="AM246">
        <v>3</v>
      </c>
      <c r="AN246">
        <v>2</v>
      </c>
      <c r="AO246">
        <v>5</v>
      </c>
      <c r="AP246">
        <f t="shared" si="3"/>
        <v>5</v>
      </c>
    </row>
    <row r="247" spans="1:42" x14ac:dyDescent="0.25">
      <c r="A247" t="s">
        <v>1494</v>
      </c>
      <c r="B247">
        <v>17.949523781081002</v>
      </c>
      <c r="C247">
        <v>100</v>
      </c>
      <c r="D247" t="s">
        <v>3534</v>
      </c>
      <c r="E247">
        <v>1636</v>
      </c>
      <c r="F247">
        <v>1601.8973253495701</v>
      </c>
      <c r="G247">
        <v>75.626665563568494</v>
      </c>
      <c r="H247" t="s">
        <v>3535</v>
      </c>
      <c r="I247" t="s">
        <v>2123</v>
      </c>
      <c r="J247" t="s">
        <v>43</v>
      </c>
      <c r="K247">
        <v>1242321.41034127</v>
      </c>
      <c r="L247">
        <v>233931.98882915199</v>
      </c>
      <c r="M247" t="s">
        <v>98</v>
      </c>
      <c r="N247" t="s">
        <v>98</v>
      </c>
      <c r="O247">
        <v>1242321</v>
      </c>
      <c r="P247">
        <v>4969284</v>
      </c>
      <c r="Q247">
        <v>135</v>
      </c>
      <c r="R247">
        <v>17.977723781081004</v>
      </c>
      <c r="S247" t="s">
        <v>1495</v>
      </c>
      <c r="T247">
        <v>1636</v>
      </c>
      <c r="U247">
        <v>1595.8973253495701</v>
      </c>
      <c r="V247">
        <v>75.599999999999994</v>
      </c>
      <c r="W247" t="s">
        <v>15350</v>
      </c>
      <c r="X247">
        <v>72102029</v>
      </c>
      <c r="Y247" t="s">
        <v>96</v>
      </c>
      <c r="Z247" t="s">
        <v>1495</v>
      </c>
      <c r="AA247" t="s">
        <v>1496</v>
      </c>
      <c r="AB247" t="s">
        <v>1494</v>
      </c>
      <c r="AC247" t="s">
        <v>1497</v>
      </c>
      <c r="AD247" t="s">
        <v>1498</v>
      </c>
      <c r="AE247">
        <v>135</v>
      </c>
      <c r="AF247" t="s">
        <v>15350</v>
      </c>
      <c r="AG247" t="s">
        <v>96</v>
      </c>
      <c r="AH247" t="s">
        <v>96</v>
      </c>
      <c r="AI247" t="str">
        <f>IF(ISNA(VLOOKUP(D247,Listen!J:O,3,0)),"",VLOOKUP(D247,Listen!J:O,3,0))</f>
        <v/>
      </c>
      <c r="AJ247" t="s">
        <v>96</v>
      </c>
      <c r="AK247">
        <v>5</v>
      </c>
      <c r="AL247" t="s">
        <v>96</v>
      </c>
      <c r="AM247">
        <v>3</v>
      </c>
      <c r="AN247">
        <v>2</v>
      </c>
      <c r="AO247">
        <v>5</v>
      </c>
      <c r="AP247">
        <f t="shared" si="3"/>
        <v>5</v>
      </c>
    </row>
    <row r="248" spans="1:42" x14ac:dyDescent="0.25">
      <c r="A248" t="s">
        <v>520</v>
      </c>
      <c r="B248">
        <v>17.973962668799299</v>
      </c>
      <c r="C248">
        <v>105</v>
      </c>
      <c r="D248" t="s">
        <v>12656</v>
      </c>
      <c r="E248">
        <v>1616</v>
      </c>
      <c r="F248">
        <v>1603.98219889661</v>
      </c>
      <c r="G248">
        <v>64.581377642621007</v>
      </c>
      <c r="H248" t="s">
        <v>12657</v>
      </c>
      <c r="I248" t="s">
        <v>2101</v>
      </c>
      <c r="J248" t="s">
        <v>3397</v>
      </c>
      <c r="K248">
        <v>310138.19431462698</v>
      </c>
      <c r="L248">
        <v>156387.82084704199</v>
      </c>
      <c r="M248">
        <v>185273.57502732301</v>
      </c>
      <c r="N248">
        <v>185273.57502732301</v>
      </c>
      <c r="O248">
        <v>124865</v>
      </c>
      <c r="P248">
        <v>499460</v>
      </c>
      <c r="Q248">
        <v>14</v>
      </c>
      <c r="R248">
        <v>18.002162668799301</v>
      </c>
      <c r="S248" t="s">
        <v>520</v>
      </c>
      <c r="T248">
        <v>1616</v>
      </c>
      <c r="U248">
        <v>1597.98219889661</v>
      </c>
      <c r="V248">
        <v>64.599999999999994</v>
      </c>
      <c r="W248" t="s">
        <v>17177</v>
      </c>
      <c r="X248">
        <v>72102029</v>
      </c>
      <c r="Y248" t="s">
        <v>96</v>
      </c>
      <c r="Z248" t="s">
        <v>520</v>
      </c>
      <c r="AA248" t="s">
        <v>2508</v>
      </c>
      <c r="AB248" t="s">
        <v>651</v>
      </c>
      <c r="AC248" t="s">
        <v>455</v>
      </c>
      <c r="AD248" t="s">
        <v>652</v>
      </c>
      <c r="AE248">
        <v>14</v>
      </c>
      <c r="AF248" t="s">
        <v>17177</v>
      </c>
      <c r="AG248" t="s">
        <v>96</v>
      </c>
      <c r="AH248" t="s">
        <v>96</v>
      </c>
      <c r="AI248" t="str">
        <f>IF(ISNA(VLOOKUP(D248,Listen!J:O,3,0)),"",VLOOKUP(D248,Listen!J:O,3,0))</f>
        <v/>
      </c>
      <c r="AJ248" t="s">
        <v>96</v>
      </c>
      <c r="AK248">
        <v>5</v>
      </c>
      <c r="AL248" t="s">
        <v>96</v>
      </c>
      <c r="AM248">
        <v>3</v>
      </c>
      <c r="AN248">
        <v>2</v>
      </c>
      <c r="AO248">
        <v>5</v>
      </c>
      <c r="AP248">
        <f t="shared" si="3"/>
        <v>5</v>
      </c>
    </row>
    <row r="249" spans="1:42" x14ac:dyDescent="0.25">
      <c r="A249" t="s">
        <v>1058</v>
      </c>
      <c r="B249">
        <v>18.0652242562563</v>
      </c>
      <c r="C249">
        <v>181</v>
      </c>
      <c r="D249" t="s">
        <v>1059</v>
      </c>
      <c r="E249">
        <v>1607</v>
      </c>
      <c r="F249">
        <v>1611.7676951819701</v>
      </c>
      <c r="G249">
        <v>92.413517219085094</v>
      </c>
      <c r="H249" t="s">
        <v>1060</v>
      </c>
      <c r="I249" t="s">
        <v>1061</v>
      </c>
      <c r="J249" t="s">
        <v>44</v>
      </c>
      <c r="K249">
        <v>1681236.3878631301</v>
      </c>
      <c r="L249">
        <v>477107.21007991303</v>
      </c>
      <c r="M249" t="s">
        <v>98</v>
      </c>
      <c r="N249" t="s">
        <v>98</v>
      </c>
      <c r="O249">
        <v>1681236</v>
      </c>
      <c r="P249">
        <v>6724944</v>
      </c>
      <c r="Q249">
        <v>183</v>
      </c>
      <c r="R249">
        <v>18.093424256256299</v>
      </c>
      <c r="S249" t="s">
        <v>1058</v>
      </c>
      <c r="T249">
        <v>1607</v>
      </c>
      <c r="U249">
        <v>1605.7676951819701</v>
      </c>
      <c r="V249">
        <v>92.4</v>
      </c>
      <c r="W249" t="s">
        <v>15802</v>
      </c>
      <c r="X249">
        <v>72102029</v>
      </c>
      <c r="Y249" t="s">
        <v>96</v>
      </c>
      <c r="Z249" t="s">
        <v>1058</v>
      </c>
      <c r="AA249" t="s">
        <v>1062</v>
      </c>
      <c r="AB249" t="s">
        <v>1063</v>
      </c>
      <c r="AC249" t="s">
        <v>653</v>
      </c>
      <c r="AD249" t="s">
        <v>1064</v>
      </c>
      <c r="AE249">
        <v>183</v>
      </c>
      <c r="AF249" t="s">
        <v>1060</v>
      </c>
      <c r="AG249" t="s">
        <v>1059</v>
      </c>
      <c r="AH249" t="s">
        <v>118</v>
      </c>
      <c r="AI249" t="str">
        <f>IF(ISNA(VLOOKUP(D249,Listen!J:O,3,0)),"",VLOOKUP(D249,Listen!J:O,3,0))</f>
        <v/>
      </c>
      <c r="AJ249" t="s">
        <v>96</v>
      </c>
      <c r="AK249" t="s">
        <v>96</v>
      </c>
      <c r="AL249" t="s">
        <v>96</v>
      </c>
      <c r="AM249" t="s">
        <v>96</v>
      </c>
      <c r="AN249">
        <v>2</v>
      </c>
      <c r="AO249">
        <v>2</v>
      </c>
      <c r="AP249">
        <f t="shared" si="3"/>
        <v>2</v>
      </c>
    </row>
    <row r="250" spans="1:42" x14ac:dyDescent="0.25">
      <c r="A250" t="s">
        <v>17178</v>
      </c>
      <c r="B250">
        <v>18.073586944067799</v>
      </c>
      <c r="C250">
        <v>91</v>
      </c>
      <c r="D250" t="s">
        <v>17179</v>
      </c>
      <c r="F250">
        <v>1612.4811133539099</v>
      </c>
      <c r="G250">
        <v>51.640922868418301</v>
      </c>
      <c r="H250" t="s">
        <v>17180</v>
      </c>
      <c r="I250" t="s">
        <v>12450</v>
      </c>
      <c r="J250" t="s">
        <v>519</v>
      </c>
      <c r="K250">
        <v>81616.257148159697</v>
      </c>
      <c r="L250">
        <v>12867.927104776099</v>
      </c>
      <c r="M250">
        <v>100325.384401698</v>
      </c>
      <c r="N250">
        <v>100325.384401698</v>
      </c>
      <c r="O250">
        <v>0</v>
      </c>
      <c r="P250">
        <v>0</v>
      </c>
      <c r="Q250">
        <v>0</v>
      </c>
      <c r="R250">
        <v>18.101786944067797</v>
      </c>
      <c r="S250" t="s">
        <v>17178</v>
      </c>
      <c r="T250" t="s">
        <v>96</v>
      </c>
      <c r="U250">
        <v>1606.4811133539099</v>
      </c>
      <c r="V250">
        <v>51.6</v>
      </c>
      <c r="W250" t="s">
        <v>17181</v>
      </c>
      <c r="X250">
        <v>72102029</v>
      </c>
      <c r="Y250" t="s">
        <v>96</v>
      </c>
      <c r="Z250" t="s">
        <v>17178</v>
      </c>
      <c r="AA250" t="s">
        <v>3140</v>
      </c>
      <c r="AB250" t="s">
        <v>17182</v>
      </c>
      <c r="AC250" t="s">
        <v>3139</v>
      </c>
      <c r="AD250" t="s">
        <v>17183</v>
      </c>
      <c r="AE250">
        <v>0</v>
      </c>
      <c r="AF250" t="s">
        <v>17181</v>
      </c>
      <c r="AG250" t="s">
        <v>96</v>
      </c>
      <c r="AH250" t="s">
        <v>96</v>
      </c>
      <c r="AI250" t="str">
        <f>IF(ISNA(VLOOKUP(D250,Listen!J:O,3,0)),"",VLOOKUP(D250,Listen!J:O,3,0))</f>
        <v/>
      </c>
      <c r="AJ250">
        <v>6</v>
      </c>
      <c r="AK250">
        <v>5</v>
      </c>
      <c r="AL250" t="s">
        <v>96</v>
      </c>
      <c r="AM250">
        <v>3</v>
      </c>
      <c r="AN250">
        <v>2</v>
      </c>
      <c r="AO250">
        <v>6</v>
      </c>
      <c r="AP250">
        <f t="shared" si="3"/>
        <v>6</v>
      </c>
    </row>
    <row r="251" spans="1:42" x14ac:dyDescent="0.25">
      <c r="A251" t="s">
        <v>6255</v>
      </c>
      <c r="B251">
        <v>18.0977164346595</v>
      </c>
      <c r="C251">
        <v>98.099998474121094</v>
      </c>
      <c r="D251" t="s">
        <v>17184</v>
      </c>
      <c r="E251">
        <v>2299</v>
      </c>
      <c r="F251">
        <v>1614.5395923328999</v>
      </c>
      <c r="G251">
        <v>50.889835429997397</v>
      </c>
      <c r="H251" t="s">
        <v>17185</v>
      </c>
      <c r="I251" t="s">
        <v>17186</v>
      </c>
      <c r="J251" t="s">
        <v>43</v>
      </c>
      <c r="K251">
        <v>173194.73285234399</v>
      </c>
      <c r="L251">
        <v>51684.864758300799</v>
      </c>
      <c r="M251" t="s">
        <v>98</v>
      </c>
      <c r="N251" t="s">
        <v>98</v>
      </c>
      <c r="O251">
        <v>173195</v>
      </c>
      <c r="P251">
        <v>692780</v>
      </c>
      <c r="Q251">
        <v>19</v>
      </c>
      <c r="R251">
        <v>18.125916434659501</v>
      </c>
      <c r="S251" t="s">
        <v>6255</v>
      </c>
      <c r="T251">
        <v>2299</v>
      </c>
      <c r="U251">
        <v>1608.5395923328999</v>
      </c>
      <c r="V251">
        <v>50.9</v>
      </c>
      <c r="W251" t="s">
        <v>17187</v>
      </c>
      <c r="X251">
        <v>72102029</v>
      </c>
      <c r="Y251" t="s">
        <v>96</v>
      </c>
      <c r="Z251" t="s">
        <v>6255</v>
      </c>
      <c r="AA251" t="s">
        <v>6256</v>
      </c>
      <c r="AB251" t="s">
        <v>6257</v>
      </c>
      <c r="AC251" t="s">
        <v>6258</v>
      </c>
      <c r="AD251" t="s">
        <v>17188</v>
      </c>
      <c r="AE251">
        <v>19</v>
      </c>
      <c r="AF251" t="s">
        <v>17187</v>
      </c>
      <c r="AG251" t="s">
        <v>96</v>
      </c>
      <c r="AH251" t="s">
        <v>96</v>
      </c>
      <c r="AI251" t="str">
        <f>IF(ISNA(VLOOKUP(D251,Listen!J:O,3,0)),"",VLOOKUP(D251,Listen!J:O,3,0))</f>
        <v/>
      </c>
      <c r="AJ251" t="s">
        <v>96</v>
      </c>
      <c r="AK251">
        <v>5</v>
      </c>
      <c r="AL251">
        <v>4</v>
      </c>
      <c r="AM251">
        <v>3</v>
      </c>
      <c r="AN251">
        <v>2</v>
      </c>
      <c r="AO251">
        <v>5</v>
      </c>
      <c r="AP251">
        <f t="shared" si="3"/>
        <v>5</v>
      </c>
    </row>
    <row r="252" spans="1:42" x14ac:dyDescent="0.25">
      <c r="A252" t="s">
        <v>1284</v>
      </c>
      <c r="B252">
        <v>18.110995389761399</v>
      </c>
      <c r="C252">
        <v>121</v>
      </c>
      <c r="D252" t="s">
        <v>17189</v>
      </c>
      <c r="E252">
        <v>1368</v>
      </c>
      <c r="F252">
        <v>1615.6724156652599</v>
      </c>
      <c r="G252">
        <v>56.804036618490102</v>
      </c>
      <c r="H252" t="s">
        <v>17190</v>
      </c>
      <c r="I252" t="s">
        <v>17191</v>
      </c>
      <c r="J252" t="s">
        <v>43</v>
      </c>
      <c r="K252">
        <v>139281.106021285</v>
      </c>
      <c r="L252">
        <v>97113.377515931294</v>
      </c>
      <c r="M252" t="s">
        <v>98</v>
      </c>
      <c r="N252" t="s">
        <v>98</v>
      </c>
      <c r="O252">
        <v>139281</v>
      </c>
      <c r="P252">
        <v>557124</v>
      </c>
      <c r="Q252">
        <v>15</v>
      </c>
      <c r="R252">
        <v>18.139195389761397</v>
      </c>
      <c r="S252" t="s">
        <v>1284</v>
      </c>
      <c r="T252">
        <v>1368</v>
      </c>
      <c r="U252">
        <v>1609.6724156652599</v>
      </c>
      <c r="V252">
        <v>56.8</v>
      </c>
      <c r="W252" t="s">
        <v>14268</v>
      </c>
      <c r="X252">
        <v>72102029</v>
      </c>
      <c r="Y252" t="s">
        <v>96</v>
      </c>
      <c r="Z252" t="s">
        <v>1284</v>
      </c>
      <c r="AA252" t="s">
        <v>1285</v>
      </c>
      <c r="AB252" t="s">
        <v>1286</v>
      </c>
      <c r="AC252" t="s">
        <v>1287</v>
      </c>
      <c r="AD252" t="s">
        <v>1288</v>
      </c>
      <c r="AE252">
        <v>15</v>
      </c>
      <c r="AF252" t="s">
        <v>14268</v>
      </c>
      <c r="AG252" t="s">
        <v>96</v>
      </c>
      <c r="AH252" t="s">
        <v>96</v>
      </c>
      <c r="AI252" t="str">
        <f>IF(ISNA(VLOOKUP(D252,Listen!J:O,3,0)),"",VLOOKUP(D252,Listen!J:O,3,0))</f>
        <v/>
      </c>
      <c r="AJ252" t="s">
        <v>96</v>
      </c>
      <c r="AK252">
        <v>5</v>
      </c>
      <c r="AL252">
        <v>4</v>
      </c>
      <c r="AM252">
        <v>3</v>
      </c>
      <c r="AN252">
        <v>2</v>
      </c>
      <c r="AO252">
        <v>5</v>
      </c>
      <c r="AP252">
        <f t="shared" si="3"/>
        <v>5</v>
      </c>
    </row>
    <row r="253" spans="1:42" x14ac:dyDescent="0.25">
      <c r="A253" t="s">
        <v>3139</v>
      </c>
      <c r="B253">
        <v>18.347089216814901</v>
      </c>
      <c r="C253">
        <v>91</v>
      </c>
      <c r="D253" t="s">
        <v>5884</v>
      </c>
      <c r="E253">
        <v>1557</v>
      </c>
      <c r="F253">
        <v>1635.8135031122299</v>
      </c>
      <c r="G253">
        <v>77.129488049598507</v>
      </c>
      <c r="H253" t="s">
        <v>5885</v>
      </c>
      <c r="I253" t="s">
        <v>820</v>
      </c>
      <c r="J253" t="s">
        <v>43</v>
      </c>
      <c r="K253">
        <v>640234.87386296398</v>
      </c>
      <c r="L253">
        <v>122075.705021054</v>
      </c>
      <c r="M253">
        <v>100325.384401698</v>
      </c>
      <c r="N253">
        <v>100325.384401698</v>
      </c>
      <c r="O253">
        <v>539909</v>
      </c>
      <c r="P253">
        <v>2159636</v>
      </c>
      <c r="Q253">
        <v>59</v>
      </c>
      <c r="R253">
        <v>18.375289216814899</v>
      </c>
      <c r="S253" t="s">
        <v>3138</v>
      </c>
      <c r="T253">
        <v>1557</v>
      </c>
      <c r="U253">
        <v>1629.8135031122299</v>
      </c>
      <c r="V253">
        <v>77.099999999999994</v>
      </c>
      <c r="W253" t="s">
        <v>15357</v>
      </c>
      <c r="X253">
        <v>72102029</v>
      </c>
      <c r="Y253" t="s">
        <v>96</v>
      </c>
      <c r="Z253" t="s">
        <v>3138</v>
      </c>
      <c r="AA253" t="s">
        <v>1504</v>
      </c>
      <c r="AB253" t="s">
        <v>3139</v>
      </c>
      <c r="AC253" t="s">
        <v>1503</v>
      </c>
      <c r="AD253" t="s">
        <v>3140</v>
      </c>
      <c r="AE253">
        <v>59</v>
      </c>
      <c r="AF253" t="s">
        <v>15357</v>
      </c>
      <c r="AG253" t="s">
        <v>96</v>
      </c>
      <c r="AH253" t="s">
        <v>96</v>
      </c>
      <c r="AI253" t="str">
        <f>IF(ISNA(VLOOKUP(D253,Listen!J:O,3,0)),"",VLOOKUP(D253,Listen!J:O,3,0))</f>
        <v/>
      </c>
      <c r="AJ253" t="s">
        <v>96</v>
      </c>
      <c r="AK253">
        <v>5</v>
      </c>
      <c r="AL253" t="s">
        <v>96</v>
      </c>
      <c r="AM253">
        <v>3</v>
      </c>
      <c r="AN253">
        <v>2</v>
      </c>
      <c r="AO253">
        <v>5</v>
      </c>
      <c r="AP253">
        <f t="shared" si="3"/>
        <v>5</v>
      </c>
    </row>
    <row r="254" spans="1:42" x14ac:dyDescent="0.25">
      <c r="A254" t="s">
        <v>8625</v>
      </c>
      <c r="B254">
        <v>18.372660151736099</v>
      </c>
      <c r="C254">
        <v>132</v>
      </c>
      <c r="D254" t="s">
        <v>17192</v>
      </c>
      <c r="E254">
        <v>1252</v>
      </c>
      <c r="F254">
        <v>1637.99495123723</v>
      </c>
      <c r="G254">
        <v>53.956249053122903</v>
      </c>
      <c r="H254" t="s">
        <v>17193</v>
      </c>
      <c r="I254" t="s">
        <v>352</v>
      </c>
      <c r="J254" t="s">
        <v>43</v>
      </c>
      <c r="K254">
        <v>66208.247616270906</v>
      </c>
      <c r="L254">
        <v>24122.353592273801</v>
      </c>
      <c r="M254" t="s">
        <v>98</v>
      </c>
      <c r="N254" t="s">
        <v>98</v>
      </c>
      <c r="O254">
        <v>66208</v>
      </c>
      <c r="P254">
        <v>264832</v>
      </c>
      <c r="Q254">
        <v>7</v>
      </c>
      <c r="R254">
        <v>18.400860151736097</v>
      </c>
      <c r="S254" t="s">
        <v>8625</v>
      </c>
      <c r="T254">
        <v>1252</v>
      </c>
      <c r="U254">
        <v>1631.99495123723</v>
      </c>
      <c r="V254">
        <v>54</v>
      </c>
      <c r="W254" t="s">
        <v>17194</v>
      </c>
      <c r="X254">
        <v>72102029</v>
      </c>
      <c r="Y254" t="s">
        <v>96</v>
      </c>
      <c r="Z254" t="s">
        <v>8625</v>
      </c>
      <c r="AA254" t="s">
        <v>8629</v>
      </c>
      <c r="AB254" t="s">
        <v>8630</v>
      </c>
      <c r="AC254" t="s">
        <v>8631</v>
      </c>
      <c r="AD254" t="s">
        <v>8632</v>
      </c>
      <c r="AE254">
        <v>7</v>
      </c>
      <c r="AF254" t="s">
        <v>17194</v>
      </c>
      <c r="AG254" t="s">
        <v>96</v>
      </c>
      <c r="AH254" t="s">
        <v>96</v>
      </c>
      <c r="AI254" t="str">
        <f>IF(ISNA(VLOOKUP(D254,Listen!J:O,3,0)),"",VLOOKUP(D254,Listen!J:O,3,0))</f>
        <v/>
      </c>
      <c r="AJ254" t="s">
        <v>96</v>
      </c>
      <c r="AK254">
        <v>5</v>
      </c>
      <c r="AL254">
        <v>4</v>
      </c>
      <c r="AM254">
        <v>3</v>
      </c>
      <c r="AN254">
        <v>2</v>
      </c>
      <c r="AO254">
        <v>5</v>
      </c>
      <c r="AP254">
        <f t="shared" si="3"/>
        <v>5</v>
      </c>
    </row>
    <row r="255" spans="1:42" x14ac:dyDescent="0.25">
      <c r="A255" t="s">
        <v>8621</v>
      </c>
      <c r="B255">
        <v>18.393340799919699</v>
      </c>
      <c r="C255">
        <v>152</v>
      </c>
      <c r="D255" t="s">
        <v>17195</v>
      </c>
      <c r="E255">
        <v>1484</v>
      </c>
      <c r="F255">
        <v>1639.7592105942999</v>
      </c>
      <c r="G255">
        <v>50.353965965430298</v>
      </c>
      <c r="H255" t="s">
        <v>17196</v>
      </c>
      <c r="I255" t="s">
        <v>791</v>
      </c>
      <c r="J255" t="s">
        <v>43</v>
      </c>
      <c r="K255">
        <v>398139.20137304597</v>
      </c>
      <c r="L255">
        <v>6928.5626650812801</v>
      </c>
      <c r="M255" t="s">
        <v>98</v>
      </c>
      <c r="N255" t="s">
        <v>98</v>
      </c>
      <c r="O255">
        <v>398139</v>
      </c>
      <c r="P255">
        <v>1592556</v>
      </c>
      <c r="Q255">
        <v>43</v>
      </c>
      <c r="R255">
        <v>18.421540799919697</v>
      </c>
      <c r="S255" t="s">
        <v>8621</v>
      </c>
      <c r="T255">
        <v>1484</v>
      </c>
      <c r="U255">
        <v>1633.7592105942999</v>
      </c>
      <c r="V255">
        <v>50.4</v>
      </c>
      <c r="W255" t="s">
        <v>17197</v>
      </c>
      <c r="X255">
        <v>72102029</v>
      </c>
      <c r="Y255" t="s">
        <v>96</v>
      </c>
      <c r="Z255" t="s">
        <v>8621</v>
      </c>
      <c r="AA255" t="s">
        <v>8623</v>
      </c>
      <c r="AB255" t="s">
        <v>8618</v>
      </c>
      <c r="AC255" t="s">
        <v>17198</v>
      </c>
      <c r="AD255" t="s">
        <v>8622</v>
      </c>
      <c r="AE255">
        <v>43</v>
      </c>
      <c r="AF255" t="s">
        <v>17197</v>
      </c>
      <c r="AG255" t="s">
        <v>96</v>
      </c>
      <c r="AH255" t="s">
        <v>96</v>
      </c>
      <c r="AI255" t="str">
        <f>IF(ISNA(VLOOKUP(D255,Listen!J:O,3,0)),"",VLOOKUP(D255,Listen!J:O,3,0))</f>
        <v/>
      </c>
      <c r="AJ255" t="s">
        <v>96</v>
      </c>
      <c r="AK255">
        <v>5</v>
      </c>
      <c r="AL255">
        <v>4</v>
      </c>
      <c r="AM255">
        <v>3</v>
      </c>
      <c r="AN255">
        <v>2</v>
      </c>
      <c r="AO255">
        <v>5</v>
      </c>
      <c r="AP255">
        <f t="shared" si="3"/>
        <v>5</v>
      </c>
    </row>
    <row r="256" spans="1:42" x14ac:dyDescent="0.25">
      <c r="A256" t="s">
        <v>451</v>
      </c>
      <c r="B256">
        <v>18.3940879390295</v>
      </c>
      <c r="C256">
        <v>105</v>
      </c>
      <c r="D256" t="s">
        <v>370</v>
      </c>
      <c r="E256">
        <v>1635</v>
      </c>
      <c r="F256">
        <v>1639.82294878828</v>
      </c>
      <c r="G256">
        <v>66.192156298510298</v>
      </c>
      <c r="H256" t="s">
        <v>371</v>
      </c>
      <c r="I256" t="s">
        <v>86</v>
      </c>
      <c r="J256" t="s">
        <v>44</v>
      </c>
      <c r="K256">
        <v>1670290.53748327</v>
      </c>
      <c r="L256">
        <v>180391.325188191</v>
      </c>
      <c r="M256" t="s">
        <v>98</v>
      </c>
      <c r="N256" t="s">
        <v>98</v>
      </c>
      <c r="O256">
        <v>1670291</v>
      </c>
      <c r="P256">
        <v>6681164</v>
      </c>
      <c r="Q256">
        <v>182</v>
      </c>
      <c r="R256">
        <v>18.422287939029502</v>
      </c>
      <c r="S256" t="s">
        <v>451</v>
      </c>
      <c r="T256">
        <v>1635</v>
      </c>
      <c r="U256">
        <v>1633.82294878828</v>
      </c>
      <c r="V256">
        <v>66.2</v>
      </c>
      <c r="W256" t="s">
        <v>15651</v>
      </c>
      <c r="X256">
        <v>72102029</v>
      </c>
      <c r="Y256" t="s">
        <v>96</v>
      </c>
      <c r="Z256" t="s">
        <v>451</v>
      </c>
      <c r="AA256" t="s">
        <v>452</v>
      </c>
      <c r="AB256" t="s">
        <v>453</v>
      </c>
      <c r="AC256" t="s">
        <v>454</v>
      </c>
      <c r="AD256" t="s">
        <v>455</v>
      </c>
      <c r="AE256">
        <v>182</v>
      </c>
      <c r="AF256" t="s">
        <v>15651</v>
      </c>
      <c r="AG256" t="s">
        <v>96</v>
      </c>
      <c r="AH256" t="s">
        <v>118</v>
      </c>
      <c r="AI256" t="str">
        <f>IF(ISNA(VLOOKUP(D256,Listen!J:O,3,0)),"",VLOOKUP(D256,Listen!J:O,3,0))</f>
        <v/>
      </c>
      <c r="AJ256" t="s">
        <v>96</v>
      </c>
      <c r="AK256">
        <v>5</v>
      </c>
      <c r="AL256" t="s">
        <v>96</v>
      </c>
      <c r="AM256" t="s">
        <v>96</v>
      </c>
      <c r="AN256">
        <v>2</v>
      </c>
      <c r="AO256">
        <v>5</v>
      </c>
      <c r="AP256">
        <f t="shared" si="3"/>
        <v>5</v>
      </c>
    </row>
    <row r="257" spans="1:42" x14ac:dyDescent="0.25">
      <c r="A257" t="s">
        <v>17199</v>
      </c>
      <c r="B257">
        <v>18.4237201282867</v>
      </c>
      <c r="C257">
        <v>109</v>
      </c>
      <c r="D257" t="s">
        <v>17200</v>
      </c>
      <c r="E257">
        <v>2496</v>
      </c>
      <c r="F257">
        <v>1642.3508611971799</v>
      </c>
      <c r="G257">
        <v>64.034870080371107</v>
      </c>
      <c r="H257" t="s">
        <v>17201</v>
      </c>
      <c r="I257" t="s">
        <v>17202</v>
      </c>
      <c r="J257" t="s">
        <v>43</v>
      </c>
      <c r="K257">
        <v>84657.832808956606</v>
      </c>
      <c r="L257">
        <v>29051.6905917974</v>
      </c>
      <c r="M257" t="s">
        <v>98</v>
      </c>
      <c r="N257" t="s">
        <v>98</v>
      </c>
      <c r="O257">
        <v>84658</v>
      </c>
      <c r="P257">
        <v>338632</v>
      </c>
      <c r="Q257">
        <v>9</v>
      </c>
      <c r="R257">
        <v>18.451920128286702</v>
      </c>
      <c r="S257" t="s">
        <v>17203</v>
      </c>
      <c r="T257">
        <v>2496</v>
      </c>
      <c r="U257">
        <v>1636.3508611971799</v>
      </c>
      <c r="V257">
        <v>64</v>
      </c>
      <c r="W257" t="s">
        <v>17204</v>
      </c>
      <c r="X257">
        <v>72102029</v>
      </c>
      <c r="Y257" t="s">
        <v>96</v>
      </c>
      <c r="Z257" t="s">
        <v>17203</v>
      </c>
      <c r="AA257" t="s">
        <v>17205</v>
      </c>
      <c r="AB257" t="s">
        <v>17199</v>
      </c>
      <c r="AC257" t="s">
        <v>17206</v>
      </c>
      <c r="AD257" t="s">
        <v>17207</v>
      </c>
      <c r="AE257">
        <v>9</v>
      </c>
      <c r="AF257" t="s">
        <v>17204</v>
      </c>
      <c r="AG257" t="s">
        <v>96</v>
      </c>
      <c r="AH257" t="s">
        <v>96</v>
      </c>
      <c r="AI257" t="str">
        <f>IF(ISNA(VLOOKUP(D257,Listen!J:O,3,0)),"",VLOOKUP(D257,Listen!J:O,3,0))</f>
        <v/>
      </c>
      <c r="AJ257" t="s">
        <v>96</v>
      </c>
      <c r="AK257">
        <v>5</v>
      </c>
      <c r="AL257">
        <v>4</v>
      </c>
      <c r="AM257">
        <v>3</v>
      </c>
      <c r="AN257">
        <v>2</v>
      </c>
      <c r="AO257">
        <v>5</v>
      </c>
      <c r="AP257">
        <f t="shared" si="3"/>
        <v>5</v>
      </c>
    </row>
    <row r="258" spans="1:42" x14ac:dyDescent="0.25">
      <c r="A258" t="s">
        <v>1504</v>
      </c>
      <c r="B258">
        <v>18.519454961813299</v>
      </c>
      <c r="C258">
        <v>91</v>
      </c>
      <c r="D258" t="s">
        <v>13579</v>
      </c>
      <c r="E258">
        <v>1390</v>
      </c>
      <c r="F258">
        <v>1650.5179686469901</v>
      </c>
      <c r="G258">
        <v>69.410550538242902</v>
      </c>
      <c r="H258" t="s">
        <v>13580</v>
      </c>
      <c r="I258" t="s">
        <v>13581</v>
      </c>
      <c r="J258" t="s">
        <v>43</v>
      </c>
      <c r="K258">
        <v>241566.79909994299</v>
      </c>
      <c r="L258">
        <v>136706.68853359201</v>
      </c>
      <c r="M258">
        <v>211970.89633123</v>
      </c>
      <c r="N258">
        <v>211970.89633123</v>
      </c>
      <c r="O258">
        <v>29596</v>
      </c>
      <c r="P258">
        <v>118384</v>
      </c>
      <c r="Q258">
        <v>3</v>
      </c>
      <c r="R258">
        <v>18.547654961813301</v>
      </c>
      <c r="S258" t="s">
        <v>1504</v>
      </c>
      <c r="T258">
        <v>1390</v>
      </c>
      <c r="U258">
        <v>1644.5179686469901</v>
      </c>
      <c r="V258">
        <v>69.400000000000006</v>
      </c>
      <c r="W258" t="s">
        <v>17208</v>
      </c>
      <c r="X258">
        <v>72102029</v>
      </c>
      <c r="Y258" t="s">
        <v>96</v>
      </c>
      <c r="Z258" t="s">
        <v>1504</v>
      </c>
      <c r="AA258" t="s">
        <v>1503</v>
      </c>
      <c r="AB258" t="s">
        <v>3138</v>
      </c>
      <c r="AC258" t="s">
        <v>863</v>
      </c>
      <c r="AD258" t="s">
        <v>3139</v>
      </c>
      <c r="AE258">
        <v>3</v>
      </c>
      <c r="AF258" t="s">
        <v>17208</v>
      </c>
      <c r="AG258" t="s">
        <v>96</v>
      </c>
      <c r="AH258" t="s">
        <v>96</v>
      </c>
      <c r="AI258" t="str">
        <f>IF(ISNA(VLOOKUP(D258,Listen!J:O,3,0)),"",VLOOKUP(D258,Listen!J:O,3,0))</f>
        <v/>
      </c>
      <c r="AJ258" t="s">
        <v>96</v>
      </c>
      <c r="AK258">
        <v>5</v>
      </c>
      <c r="AL258">
        <v>4</v>
      </c>
      <c r="AM258">
        <v>3</v>
      </c>
      <c r="AN258">
        <v>2</v>
      </c>
      <c r="AO258">
        <v>5</v>
      </c>
      <c r="AP258">
        <f t="shared" si="3"/>
        <v>5</v>
      </c>
    </row>
    <row r="259" spans="1:42" x14ac:dyDescent="0.25">
      <c r="A259" t="s">
        <v>863</v>
      </c>
      <c r="B259">
        <v>18.6977546560665</v>
      </c>
      <c r="C259">
        <v>91</v>
      </c>
      <c r="D259" t="s">
        <v>17209</v>
      </c>
      <c r="E259">
        <v>1711</v>
      </c>
      <c r="F259">
        <v>1665.7286574589</v>
      </c>
      <c r="G259">
        <v>69.998373590574104</v>
      </c>
      <c r="H259" t="s">
        <v>17210</v>
      </c>
      <c r="I259" t="s">
        <v>1369</v>
      </c>
      <c r="J259" t="s">
        <v>43</v>
      </c>
      <c r="K259">
        <v>204642.667509049</v>
      </c>
      <c r="L259">
        <v>46685.172284209002</v>
      </c>
      <c r="M259">
        <v>318247.64570943901</v>
      </c>
      <c r="N259">
        <v>318247.64570943901</v>
      </c>
      <c r="O259">
        <v>0</v>
      </c>
      <c r="P259">
        <v>0</v>
      </c>
      <c r="Q259">
        <v>0</v>
      </c>
      <c r="R259">
        <v>18.725954656066499</v>
      </c>
      <c r="S259" t="s">
        <v>863</v>
      </c>
      <c r="T259">
        <v>1711</v>
      </c>
      <c r="U259">
        <v>1659.7286574589</v>
      </c>
      <c r="V259">
        <v>70</v>
      </c>
      <c r="W259" t="s">
        <v>17211</v>
      </c>
      <c r="X259">
        <v>72102029</v>
      </c>
      <c r="Y259" t="s">
        <v>96</v>
      </c>
      <c r="Z259" t="s">
        <v>863</v>
      </c>
      <c r="AA259" t="s">
        <v>207</v>
      </c>
      <c r="AB259" t="s">
        <v>1503</v>
      </c>
      <c r="AC259" t="s">
        <v>692</v>
      </c>
      <c r="AD259" t="s">
        <v>1504</v>
      </c>
      <c r="AE259">
        <v>0</v>
      </c>
      <c r="AF259" t="s">
        <v>17211</v>
      </c>
      <c r="AG259" t="s">
        <v>96</v>
      </c>
      <c r="AH259" t="s">
        <v>96</v>
      </c>
      <c r="AI259" t="str">
        <f>IF(ISNA(VLOOKUP(D259,Listen!J:O,3,0)),"",VLOOKUP(D259,Listen!J:O,3,0))</f>
        <v/>
      </c>
      <c r="AJ259">
        <v>6</v>
      </c>
      <c r="AK259">
        <v>5</v>
      </c>
      <c r="AL259" t="s">
        <v>96</v>
      </c>
      <c r="AM259">
        <v>3</v>
      </c>
      <c r="AN259">
        <v>2</v>
      </c>
      <c r="AO259">
        <v>6</v>
      </c>
      <c r="AP259">
        <f t="shared" ref="AP259:AP322" si="4">IF(OR(O259&lt;10000,Y259="Säule",Y259="BW",Y259="IS"),6,
IF(G259&lt;80,5,
IF(AND(ABS(E259-U259)&gt;100,NOT(E259="")),4,
IF(OR(J259="NIST20.L",J259="NIST17.L",J259="NIST11.L",J259="SWGDRUG.L",J259="WILEY275.L",J259="HPPEST.L",J259="PMW_TOX2.L",J259="ENVI96.L"),3,
IF(AI259="x",1,2)))))</f>
        <v>6</v>
      </c>
    </row>
    <row r="260" spans="1:42" x14ac:dyDescent="0.25">
      <c r="A260" t="s">
        <v>3544</v>
      </c>
      <c r="B260">
        <v>18.715752731894302</v>
      </c>
      <c r="C260">
        <v>114</v>
      </c>
      <c r="D260" t="s">
        <v>17212</v>
      </c>
      <c r="E260">
        <v>1546</v>
      </c>
      <c r="F260">
        <v>1667.2640674424999</v>
      </c>
      <c r="G260">
        <v>50.530019199105197</v>
      </c>
      <c r="H260" t="s">
        <v>17213</v>
      </c>
      <c r="I260" t="s">
        <v>17214</v>
      </c>
      <c r="J260" t="s">
        <v>43</v>
      </c>
      <c r="K260">
        <v>57233.417397249097</v>
      </c>
      <c r="L260">
        <v>20443.684389185499</v>
      </c>
      <c r="M260" t="s">
        <v>98</v>
      </c>
      <c r="N260" t="s">
        <v>98</v>
      </c>
      <c r="O260">
        <v>57233</v>
      </c>
      <c r="P260">
        <v>228932</v>
      </c>
      <c r="Q260">
        <v>6</v>
      </c>
      <c r="R260">
        <v>18.743952731894304</v>
      </c>
      <c r="S260" t="s">
        <v>3544</v>
      </c>
      <c r="T260">
        <v>1546</v>
      </c>
      <c r="U260">
        <v>1661.2640674424999</v>
      </c>
      <c r="V260">
        <v>50.5</v>
      </c>
      <c r="W260" t="s">
        <v>15652</v>
      </c>
      <c r="X260">
        <v>72102029</v>
      </c>
      <c r="Y260" t="s">
        <v>96</v>
      </c>
      <c r="Z260" t="s">
        <v>3544</v>
      </c>
      <c r="AA260" t="s">
        <v>3545</v>
      </c>
      <c r="AB260" t="s">
        <v>3546</v>
      </c>
      <c r="AC260" t="s">
        <v>3547</v>
      </c>
      <c r="AD260" t="s">
        <v>3548</v>
      </c>
      <c r="AE260">
        <v>6</v>
      </c>
      <c r="AF260" t="s">
        <v>15652</v>
      </c>
      <c r="AG260" t="s">
        <v>96</v>
      </c>
      <c r="AH260" t="s">
        <v>96</v>
      </c>
      <c r="AI260" t="str">
        <f>IF(ISNA(VLOOKUP(D260,Listen!J:O,3,0)),"",VLOOKUP(D260,Listen!J:O,3,0))</f>
        <v/>
      </c>
      <c r="AJ260" t="s">
        <v>96</v>
      </c>
      <c r="AK260">
        <v>5</v>
      </c>
      <c r="AL260">
        <v>4</v>
      </c>
      <c r="AM260">
        <v>3</v>
      </c>
      <c r="AN260">
        <v>2</v>
      </c>
      <c r="AO260">
        <v>5</v>
      </c>
      <c r="AP260">
        <f t="shared" si="4"/>
        <v>5</v>
      </c>
    </row>
    <row r="261" spans="1:42" x14ac:dyDescent="0.25">
      <c r="A261" t="s">
        <v>207</v>
      </c>
      <c r="B261">
        <v>18.773818313903401</v>
      </c>
      <c r="C261">
        <v>91</v>
      </c>
      <c r="D261" t="s">
        <v>17215</v>
      </c>
      <c r="E261">
        <v>2315</v>
      </c>
      <c r="F261">
        <v>1672.2176233211101</v>
      </c>
      <c r="G261">
        <v>57.049156730073598</v>
      </c>
      <c r="H261" t="s">
        <v>17216</v>
      </c>
      <c r="I261" t="s">
        <v>17217</v>
      </c>
      <c r="J261" t="s">
        <v>43</v>
      </c>
      <c r="K261">
        <v>255401.09473892799</v>
      </c>
      <c r="L261">
        <v>130184.772370508</v>
      </c>
      <c r="M261">
        <v>318247.64570943901</v>
      </c>
      <c r="N261">
        <v>318247.64570943901</v>
      </c>
      <c r="O261">
        <v>0</v>
      </c>
      <c r="P261">
        <v>0</v>
      </c>
      <c r="Q261">
        <v>0</v>
      </c>
      <c r="R261">
        <v>18.802018313903403</v>
      </c>
      <c r="S261" t="s">
        <v>207</v>
      </c>
      <c r="T261">
        <v>2315</v>
      </c>
      <c r="U261">
        <v>1666.2176233211101</v>
      </c>
      <c r="V261">
        <v>57</v>
      </c>
      <c r="W261" t="s">
        <v>17218</v>
      </c>
      <c r="X261">
        <v>72102029</v>
      </c>
      <c r="Y261" t="s">
        <v>96</v>
      </c>
      <c r="Z261" t="s">
        <v>207</v>
      </c>
      <c r="AA261" t="s">
        <v>692</v>
      </c>
      <c r="AB261" t="s">
        <v>863</v>
      </c>
      <c r="AC261" t="s">
        <v>693</v>
      </c>
      <c r="AD261" t="s">
        <v>1503</v>
      </c>
      <c r="AE261">
        <v>0</v>
      </c>
      <c r="AF261" t="s">
        <v>17218</v>
      </c>
      <c r="AG261" t="s">
        <v>96</v>
      </c>
      <c r="AH261" t="s">
        <v>96</v>
      </c>
      <c r="AI261" t="str">
        <f>IF(ISNA(VLOOKUP(D261,Listen!J:O,3,0)),"",VLOOKUP(D261,Listen!J:O,3,0))</f>
        <v/>
      </c>
      <c r="AJ261">
        <v>6</v>
      </c>
      <c r="AK261">
        <v>5</v>
      </c>
      <c r="AL261">
        <v>4</v>
      </c>
      <c r="AM261">
        <v>3</v>
      </c>
      <c r="AN261">
        <v>2</v>
      </c>
      <c r="AO261">
        <v>6</v>
      </c>
      <c r="AP261">
        <f t="shared" si="4"/>
        <v>6</v>
      </c>
    </row>
    <row r="262" spans="1:42" x14ac:dyDescent="0.25">
      <c r="A262" t="s">
        <v>17219</v>
      </c>
      <c r="B262">
        <v>18.785355578765699</v>
      </c>
      <c r="C262">
        <v>72.099998474121094</v>
      </c>
      <c r="D262" t="s">
        <v>17220</v>
      </c>
      <c r="E262">
        <v>1143</v>
      </c>
      <c r="F262">
        <v>1673.2018636267201</v>
      </c>
      <c r="G262">
        <v>50.411449434881099</v>
      </c>
      <c r="H262" t="s">
        <v>17221</v>
      </c>
      <c r="I262" t="s">
        <v>17222</v>
      </c>
      <c r="J262" t="s">
        <v>43</v>
      </c>
      <c r="K262">
        <v>81951.223643781399</v>
      </c>
      <c r="L262">
        <v>12533.9488401484</v>
      </c>
      <c r="M262" t="s">
        <v>98</v>
      </c>
      <c r="N262" t="s">
        <v>98</v>
      </c>
      <c r="O262">
        <v>81951</v>
      </c>
      <c r="P262">
        <v>327804</v>
      </c>
      <c r="Q262">
        <v>9</v>
      </c>
      <c r="R262">
        <v>18.813555578765701</v>
      </c>
      <c r="S262" t="s">
        <v>17219</v>
      </c>
      <c r="T262">
        <v>1143</v>
      </c>
      <c r="U262">
        <v>1667.2018636267201</v>
      </c>
      <c r="V262">
        <v>50.4</v>
      </c>
      <c r="W262" t="s">
        <v>17223</v>
      </c>
      <c r="X262">
        <v>72102029</v>
      </c>
      <c r="Y262" t="s">
        <v>96</v>
      </c>
      <c r="Z262" t="s">
        <v>17219</v>
      </c>
      <c r="AA262" t="s">
        <v>17224</v>
      </c>
      <c r="AB262" t="s">
        <v>17225</v>
      </c>
      <c r="AC262" t="s">
        <v>17226</v>
      </c>
      <c r="AD262" t="s">
        <v>17227</v>
      </c>
      <c r="AE262">
        <v>9</v>
      </c>
      <c r="AF262" t="s">
        <v>17223</v>
      </c>
      <c r="AG262" t="s">
        <v>96</v>
      </c>
      <c r="AH262" t="s">
        <v>96</v>
      </c>
      <c r="AI262" t="str">
        <f>IF(ISNA(VLOOKUP(D262,Listen!J:O,3,0)),"",VLOOKUP(D262,Listen!J:O,3,0))</f>
        <v/>
      </c>
      <c r="AJ262" t="s">
        <v>96</v>
      </c>
      <c r="AK262">
        <v>5</v>
      </c>
      <c r="AL262">
        <v>4</v>
      </c>
      <c r="AM262">
        <v>3</v>
      </c>
      <c r="AN262">
        <v>2</v>
      </c>
      <c r="AO262">
        <v>5</v>
      </c>
      <c r="AP262">
        <f t="shared" si="4"/>
        <v>5</v>
      </c>
    </row>
    <row r="263" spans="1:42" x14ac:dyDescent="0.25">
      <c r="A263" t="s">
        <v>207</v>
      </c>
      <c r="B263">
        <v>18.8290643069978</v>
      </c>
      <c r="C263">
        <v>91</v>
      </c>
      <c r="D263" t="s">
        <v>3306</v>
      </c>
      <c r="E263">
        <v>1673</v>
      </c>
      <c r="F263">
        <v>1676.9306409882699</v>
      </c>
      <c r="G263">
        <v>82.8728091699045</v>
      </c>
      <c r="H263" t="s">
        <v>17228</v>
      </c>
      <c r="I263" t="s">
        <v>820</v>
      </c>
      <c r="J263" t="s">
        <v>44</v>
      </c>
      <c r="K263">
        <v>2792752.7323046802</v>
      </c>
      <c r="L263">
        <v>903380.37507271196</v>
      </c>
      <c r="M263">
        <v>318247.64570943901</v>
      </c>
      <c r="N263">
        <v>318247.64570943901</v>
      </c>
      <c r="O263">
        <v>2474505</v>
      </c>
      <c r="P263">
        <v>9898020</v>
      </c>
      <c r="Q263">
        <v>269</v>
      </c>
      <c r="R263">
        <v>18.857264306997799</v>
      </c>
      <c r="S263" t="s">
        <v>692</v>
      </c>
      <c r="T263">
        <v>1673</v>
      </c>
      <c r="U263">
        <v>1670.9306409882699</v>
      </c>
      <c r="V263">
        <v>82.9</v>
      </c>
      <c r="W263" t="s">
        <v>17229</v>
      </c>
      <c r="X263">
        <v>72102029</v>
      </c>
      <c r="Y263" t="s">
        <v>96</v>
      </c>
      <c r="Z263" t="s">
        <v>692</v>
      </c>
      <c r="AA263" t="s">
        <v>693</v>
      </c>
      <c r="AB263" t="s">
        <v>207</v>
      </c>
      <c r="AC263" t="s">
        <v>3005</v>
      </c>
      <c r="AD263" t="s">
        <v>863</v>
      </c>
      <c r="AE263">
        <v>269</v>
      </c>
      <c r="AF263" t="s">
        <v>17228</v>
      </c>
      <c r="AG263" t="s">
        <v>3306</v>
      </c>
      <c r="AH263" t="s">
        <v>118</v>
      </c>
      <c r="AI263" t="str">
        <f>IF(ISNA(VLOOKUP(D263,Listen!J:O,3,0)),"",VLOOKUP(D263,Listen!J:O,3,0))</f>
        <v>x</v>
      </c>
      <c r="AJ263" t="s">
        <v>96</v>
      </c>
      <c r="AK263" t="s">
        <v>96</v>
      </c>
      <c r="AL263" t="s">
        <v>96</v>
      </c>
      <c r="AM263" t="s">
        <v>96</v>
      </c>
      <c r="AN263">
        <v>2</v>
      </c>
      <c r="AO263">
        <v>2</v>
      </c>
      <c r="AP263">
        <f t="shared" si="4"/>
        <v>1</v>
      </c>
    </row>
    <row r="264" spans="1:42" x14ac:dyDescent="0.25">
      <c r="A264" t="s">
        <v>9436</v>
      </c>
      <c r="B264">
        <v>18.832628169466101</v>
      </c>
      <c r="C264">
        <v>155</v>
      </c>
      <c r="D264" t="s">
        <v>17230</v>
      </c>
      <c r="E264">
        <v>2867</v>
      </c>
      <c r="F264">
        <v>1677.23467293404</v>
      </c>
      <c r="G264">
        <v>57.140998370015197</v>
      </c>
      <c r="H264" t="s">
        <v>17231</v>
      </c>
      <c r="I264" t="s">
        <v>17232</v>
      </c>
      <c r="J264" t="s">
        <v>43</v>
      </c>
      <c r="K264">
        <v>780571.12985110097</v>
      </c>
      <c r="L264">
        <v>426766.78792927298</v>
      </c>
      <c r="M264" t="s">
        <v>98</v>
      </c>
      <c r="N264" t="s">
        <v>98</v>
      </c>
      <c r="O264">
        <v>780571</v>
      </c>
      <c r="P264">
        <v>3122284</v>
      </c>
      <c r="Q264">
        <v>85</v>
      </c>
      <c r="R264">
        <v>18.860828169466103</v>
      </c>
      <c r="S264" t="s">
        <v>9431</v>
      </c>
      <c r="T264">
        <v>2867</v>
      </c>
      <c r="U264">
        <v>1671.23467293404</v>
      </c>
      <c r="V264">
        <v>57.1</v>
      </c>
      <c r="W264" t="s">
        <v>17233</v>
      </c>
      <c r="X264">
        <v>72102029</v>
      </c>
      <c r="Y264" t="s">
        <v>96</v>
      </c>
      <c r="Z264" t="s">
        <v>9431</v>
      </c>
      <c r="AA264" t="s">
        <v>9435</v>
      </c>
      <c r="AB264" t="s">
        <v>9436</v>
      </c>
      <c r="AC264" t="s">
        <v>9437</v>
      </c>
      <c r="AD264" t="s">
        <v>7730</v>
      </c>
      <c r="AE264">
        <v>85</v>
      </c>
      <c r="AF264" t="s">
        <v>17233</v>
      </c>
      <c r="AG264" t="s">
        <v>96</v>
      </c>
      <c r="AH264" t="s">
        <v>96</v>
      </c>
      <c r="AI264" t="str">
        <f>IF(ISNA(VLOOKUP(D264,Listen!J:O,3,0)),"",VLOOKUP(D264,Listen!J:O,3,0))</f>
        <v/>
      </c>
      <c r="AJ264" t="s">
        <v>96</v>
      </c>
      <c r="AK264">
        <v>5</v>
      </c>
      <c r="AL264">
        <v>4</v>
      </c>
      <c r="AM264">
        <v>3</v>
      </c>
      <c r="AN264">
        <v>2</v>
      </c>
      <c r="AO264">
        <v>5</v>
      </c>
      <c r="AP264">
        <f t="shared" si="4"/>
        <v>5</v>
      </c>
    </row>
    <row r="265" spans="1:42" x14ac:dyDescent="0.25">
      <c r="A265" t="s">
        <v>6678</v>
      </c>
      <c r="B265">
        <v>18.8530828325027</v>
      </c>
      <c r="C265">
        <v>107</v>
      </c>
      <c r="D265" t="s">
        <v>17234</v>
      </c>
      <c r="E265">
        <v>1429</v>
      </c>
      <c r="F265">
        <v>1678.9796535718699</v>
      </c>
      <c r="G265">
        <v>56.150621480674602</v>
      </c>
      <c r="H265" t="s">
        <v>17235</v>
      </c>
      <c r="I265" t="s">
        <v>3957</v>
      </c>
      <c r="J265" t="s">
        <v>43</v>
      </c>
      <c r="K265">
        <v>2421668.5295905001</v>
      </c>
      <c r="L265">
        <v>292478.09289594198</v>
      </c>
      <c r="M265" t="s">
        <v>98</v>
      </c>
      <c r="N265" t="s">
        <v>98</v>
      </c>
      <c r="O265">
        <v>2421669</v>
      </c>
      <c r="P265">
        <v>9686676</v>
      </c>
      <c r="Q265">
        <v>263</v>
      </c>
      <c r="R265">
        <v>18.881282832502698</v>
      </c>
      <c r="S265" t="s">
        <v>6678</v>
      </c>
      <c r="T265">
        <v>1429</v>
      </c>
      <c r="U265">
        <v>1672.9796535718699</v>
      </c>
      <c r="V265">
        <v>56.2</v>
      </c>
      <c r="W265" t="s">
        <v>17236</v>
      </c>
      <c r="X265">
        <v>72102029</v>
      </c>
      <c r="Y265" t="s">
        <v>96</v>
      </c>
      <c r="Z265" t="s">
        <v>6678</v>
      </c>
      <c r="AA265" t="s">
        <v>6679</v>
      </c>
      <c r="AB265" t="s">
        <v>6674</v>
      </c>
      <c r="AC265" t="s">
        <v>6680</v>
      </c>
      <c r="AD265" t="s">
        <v>6681</v>
      </c>
      <c r="AE265">
        <v>263</v>
      </c>
      <c r="AF265" t="s">
        <v>17236</v>
      </c>
      <c r="AG265" t="s">
        <v>96</v>
      </c>
      <c r="AH265" t="s">
        <v>96</v>
      </c>
      <c r="AI265" t="str">
        <f>IF(ISNA(VLOOKUP(D265,Listen!J:O,3,0)),"",VLOOKUP(D265,Listen!J:O,3,0))</f>
        <v/>
      </c>
      <c r="AJ265" t="s">
        <v>96</v>
      </c>
      <c r="AK265">
        <v>5</v>
      </c>
      <c r="AL265">
        <v>4</v>
      </c>
      <c r="AM265">
        <v>3</v>
      </c>
      <c r="AN265">
        <v>2</v>
      </c>
      <c r="AO265">
        <v>5</v>
      </c>
      <c r="AP265">
        <f t="shared" si="4"/>
        <v>5</v>
      </c>
    </row>
    <row r="266" spans="1:42" x14ac:dyDescent="0.25">
      <c r="A266" t="s">
        <v>1067</v>
      </c>
      <c r="B266">
        <v>18.8539683727907</v>
      </c>
      <c r="C266">
        <v>191</v>
      </c>
      <c r="D266" t="s">
        <v>1070</v>
      </c>
      <c r="E266">
        <v>1691</v>
      </c>
      <c r="F266">
        <v>1679.05519872525</v>
      </c>
      <c r="G266">
        <v>84.5009020439377</v>
      </c>
      <c r="H266" t="s">
        <v>1071</v>
      </c>
      <c r="I266" t="s">
        <v>87</v>
      </c>
      <c r="J266" t="s">
        <v>44</v>
      </c>
      <c r="K266">
        <v>4858739.1351875998</v>
      </c>
      <c r="L266">
        <v>726002.39034651895</v>
      </c>
      <c r="M266" t="s">
        <v>98</v>
      </c>
      <c r="N266" t="s">
        <v>98</v>
      </c>
      <c r="O266">
        <v>4858739</v>
      </c>
      <c r="P266">
        <v>19434956</v>
      </c>
      <c r="Q266">
        <v>529</v>
      </c>
      <c r="R266">
        <v>18.882168372790701</v>
      </c>
      <c r="S266" t="s">
        <v>1067</v>
      </c>
      <c r="T266">
        <v>1691</v>
      </c>
      <c r="U266">
        <v>1673.05519872525</v>
      </c>
      <c r="V266">
        <v>84.5</v>
      </c>
      <c r="W266" t="s">
        <v>15370</v>
      </c>
      <c r="X266">
        <v>72102029</v>
      </c>
      <c r="Y266" t="s">
        <v>96</v>
      </c>
      <c r="Z266" t="s">
        <v>1067</v>
      </c>
      <c r="AA266" t="s">
        <v>1069</v>
      </c>
      <c r="AB266" t="s">
        <v>1066</v>
      </c>
      <c r="AC266" t="s">
        <v>1072</v>
      </c>
      <c r="AD266" t="s">
        <v>1068</v>
      </c>
      <c r="AE266">
        <v>529</v>
      </c>
      <c r="AF266" t="s">
        <v>1071</v>
      </c>
      <c r="AG266" t="s">
        <v>1070</v>
      </c>
      <c r="AH266" t="s">
        <v>118</v>
      </c>
      <c r="AI266" t="str">
        <f>IF(ISNA(VLOOKUP(D266,Listen!J:O,3,0)),"",VLOOKUP(D266,Listen!J:O,3,0))</f>
        <v/>
      </c>
      <c r="AJ266" t="s">
        <v>96</v>
      </c>
      <c r="AK266" t="s">
        <v>96</v>
      </c>
      <c r="AL266" t="s">
        <v>96</v>
      </c>
      <c r="AM266" t="s">
        <v>96</v>
      </c>
      <c r="AN266">
        <v>2</v>
      </c>
      <c r="AO266">
        <v>2</v>
      </c>
      <c r="AP266">
        <f t="shared" si="4"/>
        <v>2</v>
      </c>
    </row>
    <row r="267" spans="1:42" x14ac:dyDescent="0.25">
      <c r="A267" t="s">
        <v>1505</v>
      </c>
      <c r="B267">
        <v>18.8646153674832</v>
      </c>
      <c r="C267">
        <v>152</v>
      </c>
      <c r="D267" t="s">
        <v>17237</v>
      </c>
      <c r="E267">
        <v>2029</v>
      </c>
      <c r="F267">
        <v>1679.9634903727999</v>
      </c>
      <c r="G267">
        <v>50.459516275728902</v>
      </c>
      <c r="H267" t="s">
        <v>17238</v>
      </c>
      <c r="I267" t="s">
        <v>17239</v>
      </c>
      <c r="J267" t="s">
        <v>43</v>
      </c>
      <c r="K267">
        <v>702991.84565386397</v>
      </c>
      <c r="L267">
        <v>206484.432690043</v>
      </c>
      <c r="M267" t="s">
        <v>98</v>
      </c>
      <c r="N267" t="s">
        <v>98</v>
      </c>
      <c r="O267">
        <v>702992</v>
      </c>
      <c r="P267">
        <v>2811968</v>
      </c>
      <c r="Q267">
        <v>76</v>
      </c>
      <c r="R267">
        <v>18.892815367483202</v>
      </c>
      <c r="S267" t="s">
        <v>1505</v>
      </c>
      <c r="T267">
        <v>2029</v>
      </c>
      <c r="U267">
        <v>1673.9634903727999</v>
      </c>
      <c r="V267">
        <v>50.5</v>
      </c>
      <c r="W267" t="s">
        <v>15654</v>
      </c>
      <c r="X267">
        <v>72102029</v>
      </c>
      <c r="Y267" t="s">
        <v>96</v>
      </c>
      <c r="Z267" t="s">
        <v>1505</v>
      </c>
      <c r="AA267" t="s">
        <v>1506</v>
      </c>
      <c r="AB267" t="s">
        <v>1507</v>
      </c>
      <c r="AC267" t="s">
        <v>1508</v>
      </c>
      <c r="AD267" t="s">
        <v>1509</v>
      </c>
      <c r="AE267">
        <v>76</v>
      </c>
      <c r="AF267" t="s">
        <v>15654</v>
      </c>
      <c r="AG267" t="s">
        <v>96</v>
      </c>
      <c r="AH267" t="s">
        <v>96</v>
      </c>
      <c r="AI267" t="str">
        <f>IF(ISNA(VLOOKUP(D267,Listen!J:O,3,0)),"",VLOOKUP(D267,Listen!J:O,3,0))</f>
        <v/>
      </c>
      <c r="AJ267" t="s">
        <v>96</v>
      </c>
      <c r="AK267">
        <v>5</v>
      </c>
      <c r="AL267">
        <v>4</v>
      </c>
      <c r="AM267">
        <v>3</v>
      </c>
      <c r="AN267">
        <v>2</v>
      </c>
      <c r="AO267">
        <v>5</v>
      </c>
      <c r="AP267">
        <f t="shared" si="4"/>
        <v>5</v>
      </c>
    </row>
    <row r="268" spans="1:42" x14ac:dyDescent="0.25">
      <c r="A268" t="s">
        <v>1772</v>
      </c>
      <c r="B268">
        <v>18.8716812598087</v>
      </c>
      <c r="C268">
        <v>124</v>
      </c>
      <c r="D268" t="s">
        <v>17240</v>
      </c>
      <c r="E268">
        <v>2686</v>
      </c>
      <c r="F268">
        <v>1680.5662793444301</v>
      </c>
      <c r="G268">
        <v>51.527062991302401</v>
      </c>
      <c r="H268" t="s">
        <v>17241</v>
      </c>
      <c r="I268" t="s">
        <v>17242</v>
      </c>
      <c r="J268" t="s">
        <v>43</v>
      </c>
      <c r="K268">
        <v>155799.29442071999</v>
      </c>
      <c r="L268">
        <v>66784.410468261703</v>
      </c>
      <c r="M268" t="s">
        <v>98</v>
      </c>
      <c r="N268" t="s">
        <v>98</v>
      </c>
      <c r="O268">
        <v>155799</v>
      </c>
      <c r="P268">
        <v>623196</v>
      </c>
      <c r="Q268">
        <v>17</v>
      </c>
      <c r="R268">
        <v>18.899881259808701</v>
      </c>
      <c r="S268" t="s">
        <v>1772</v>
      </c>
      <c r="T268">
        <v>2686</v>
      </c>
      <c r="U268">
        <v>1674.5662793444301</v>
      </c>
      <c r="V268">
        <v>51.5</v>
      </c>
      <c r="W268" t="s">
        <v>17243</v>
      </c>
      <c r="X268">
        <v>72102029</v>
      </c>
      <c r="Y268" t="s">
        <v>96</v>
      </c>
      <c r="Z268" t="s">
        <v>1772</v>
      </c>
      <c r="AA268" t="s">
        <v>1774</v>
      </c>
      <c r="AB268" t="s">
        <v>1771</v>
      </c>
      <c r="AC268" t="s">
        <v>17244</v>
      </c>
      <c r="AD268" t="s">
        <v>1773</v>
      </c>
      <c r="AE268">
        <v>17</v>
      </c>
      <c r="AF268" t="s">
        <v>17243</v>
      </c>
      <c r="AG268" t="s">
        <v>96</v>
      </c>
      <c r="AH268" t="s">
        <v>96</v>
      </c>
      <c r="AI268" t="str">
        <f>IF(ISNA(VLOOKUP(D268,Listen!J:O,3,0)),"",VLOOKUP(D268,Listen!J:O,3,0))</f>
        <v/>
      </c>
      <c r="AJ268" t="s">
        <v>96</v>
      </c>
      <c r="AK268">
        <v>5</v>
      </c>
      <c r="AL268">
        <v>4</v>
      </c>
      <c r="AM268">
        <v>3</v>
      </c>
      <c r="AN268">
        <v>2</v>
      </c>
      <c r="AO268">
        <v>5</v>
      </c>
      <c r="AP268">
        <f t="shared" si="4"/>
        <v>5</v>
      </c>
    </row>
    <row r="269" spans="1:42" x14ac:dyDescent="0.25">
      <c r="A269" t="s">
        <v>17245</v>
      </c>
      <c r="B269">
        <v>18.886213665130398</v>
      </c>
      <c r="C269">
        <v>142</v>
      </c>
      <c r="D269" t="s">
        <v>17246</v>
      </c>
      <c r="E269">
        <v>1875</v>
      </c>
      <c r="F269">
        <v>1681.80603410656</v>
      </c>
      <c r="G269">
        <v>51.753279731821898</v>
      </c>
      <c r="H269" t="s">
        <v>17247</v>
      </c>
      <c r="I269" t="s">
        <v>17248</v>
      </c>
      <c r="J269" t="s">
        <v>43</v>
      </c>
      <c r="K269">
        <v>65051.446138983199</v>
      </c>
      <c r="L269">
        <v>15869.2866531993</v>
      </c>
      <c r="M269" t="s">
        <v>98</v>
      </c>
      <c r="N269" t="s">
        <v>98</v>
      </c>
      <c r="O269">
        <v>65051</v>
      </c>
      <c r="P269">
        <v>260204</v>
      </c>
      <c r="Q269">
        <v>7</v>
      </c>
      <c r="R269">
        <v>18.914413665130397</v>
      </c>
      <c r="S269" t="s">
        <v>17245</v>
      </c>
      <c r="T269">
        <v>1875</v>
      </c>
      <c r="U269">
        <v>1675.80603410656</v>
      </c>
      <c r="V269">
        <v>51.8</v>
      </c>
      <c r="W269" t="s">
        <v>17249</v>
      </c>
      <c r="X269">
        <v>72102029</v>
      </c>
      <c r="Y269" t="s">
        <v>96</v>
      </c>
      <c r="Z269" t="s">
        <v>17245</v>
      </c>
      <c r="AA269" t="s">
        <v>17250</v>
      </c>
      <c r="AB269" t="s">
        <v>17251</v>
      </c>
      <c r="AC269" t="s">
        <v>17252</v>
      </c>
      <c r="AD269" t="s">
        <v>17253</v>
      </c>
      <c r="AE269">
        <v>7</v>
      </c>
      <c r="AF269" t="s">
        <v>17249</v>
      </c>
      <c r="AG269" t="s">
        <v>96</v>
      </c>
      <c r="AH269" t="s">
        <v>96</v>
      </c>
      <c r="AI269" t="str">
        <f>IF(ISNA(VLOOKUP(D269,Listen!J:O,3,0)),"",VLOOKUP(D269,Listen!J:O,3,0))</f>
        <v/>
      </c>
      <c r="AJ269" t="s">
        <v>96</v>
      </c>
      <c r="AK269">
        <v>5</v>
      </c>
      <c r="AL269">
        <v>4</v>
      </c>
      <c r="AM269">
        <v>3</v>
      </c>
      <c r="AN269">
        <v>2</v>
      </c>
      <c r="AO269">
        <v>5</v>
      </c>
      <c r="AP269">
        <f t="shared" si="4"/>
        <v>5</v>
      </c>
    </row>
    <row r="270" spans="1:42" x14ac:dyDescent="0.25">
      <c r="A270" t="s">
        <v>1067</v>
      </c>
      <c r="B270">
        <v>18.933471969350101</v>
      </c>
      <c r="C270">
        <v>191</v>
      </c>
      <c r="D270" t="s">
        <v>1070</v>
      </c>
      <c r="E270">
        <v>1691</v>
      </c>
      <c r="F270">
        <v>1685.83762463887</v>
      </c>
      <c r="G270">
        <v>71.822397142940403</v>
      </c>
      <c r="H270" t="s">
        <v>1071</v>
      </c>
      <c r="I270" t="s">
        <v>87</v>
      </c>
      <c r="J270" t="s">
        <v>44</v>
      </c>
      <c r="K270">
        <v>525419.95877347398</v>
      </c>
      <c r="L270">
        <v>130781.71697636601</v>
      </c>
      <c r="M270" t="s">
        <v>98</v>
      </c>
      <c r="N270" t="s">
        <v>98</v>
      </c>
      <c r="O270">
        <v>525420</v>
      </c>
      <c r="P270">
        <v>2101680</v>
      </c>
      <c r="Q270">
        <v>57</v>
      </c>
      <c r="R270">
        <v>18.9616719693501</v>
      </c>
      <c r="S270" t="s">
        <v>1069</v>
      </c>
      <c r="T270">
        <v>1691</v>
      </c>
      <c r="U270">
        <v>1679.83762463887</v>
      </c>
      <c r="V270">
        <v>71.8</v>
      </c>
      <c r="W270" t="s">
        <v>14272</v>
      </c>
      <c r="X270">
        <v>72102029</v>
      </c>
      <c r="Y270" t="s">
        <v>96</v>
      </c>
      <c r="Z270" t="s">
        <v>1069</v>
      </c>
      <c r="AA270" t="s">
        <v>1072</v>
      </c>
      <c r="AB270" t="s">
        <v>1067</v>
      </c>
      <c r="AC270" t="s">
        <v>1073</v>
      </c>
      <c r="AD270" t="s">
        <v>1066</v>
      </c>
      <c r="AE270">
        <v>57</v>
      </c>
      <c r="AF270" t="s">
        <v>14272</v>
      </c>
      <c r="AG270" t="s">
        <v>96</v>
      </c>
      <c r="AH270" t="s">
        <v>118</v>
      </c>
      <c r="AI270" t="str">
        <f>IF(ISNA(VLOOKUP(D270,Listen!J:O,3,0)),"",VLOOKUP(D270,Listen!J:O,3,0))</f>
        <v/>
      </c>
      <c r="AJ270" t="s">
        <v>96</v>
      </c>
      <c r="AK270">
        <v>5</v>
      </c>
      <c r="AL270" t="s">
        <v>96</v>
      </c>
      <c r="AM270" t="s">
        <v>96</v>
      </c>
      <c r="AN270">
        <v>2</v>
      </c>
      <c r="AO270">
        <v>5</v>
      </c>
      <c r="AP270">
        <f t="shared" si="4"/>
        <v>5</v>
      </c>
    </row>
    <row r="271" spans="1:42" x14ac:dyDescent="0.25">
      <c r="A271" t="s">
        <v>2518</v>
      </c>
      <c r="B271">
        <v>19.021064232250598</v>
      </c>
      <c r="C271">
        <v>197</v>
      </c>
      <c r="D271" t="s">
        <v>2105</v>
      </c>
      <c r="E271">
        <v>1938</v>
      </c>
      <c r="F271">
        <v>1693.31009204208</v>
      </c>
      <c r="G271">
        <v>66.405944100358298</v>
      </c>
      <c r="H271" t="s">
        <v>2106</v>
      </c>
      <c r="I271" t="s">
        <v>2107</v>
      </c>
      <c r="J271" t="s">
        <v>43</v>
      </c>
      <c r="K271">
        <v>49792.546366888702</v>
      </c>
      <c r="L271">
        <v>17179.1456472963</v>
      </c>
      <c r="M271">
        <v>53864.415926598398</v>
      </c>
      <c r="N271">
        <v>53864.415926598398</v>
      </c>
      <c r="O271">
        <v>0</v>
      </c>
      <c r="P271">
        <v>0</v>
      </c>
      <c r="Q271">
        <v>0</v>
      </c>
      <c r="R271">
        <v>19.0492642322506</v>
      </c>
      <c r="S271" t="s">
        <v>2518</v>
      </c>
      <c r="T271">
        <v>1938</v>
      </c>
      <c r="U271">
        <v>1687.31009204208</v>
      </c>
      <c r="V271">
        <v>66.400000000000006</v>
      </c>
      <c r="W271" t="s">
        <v>15377</v>
      </c>
      <c r="X271">
        <v>72102029</v>
      </c>
      <c r="Y271" t="s">
        <v>96</v>
      </c>
      <c r="Z271" t="s">
        <v>2518</v>
      </c>
      <c r="AA271" t="s">
        <v>2519</v>
      </c>
      <c r="AB271" t="s">
        <v>2522</v>
      </c>
      <c r="AC271" t="s">
        <v>2520</v>
      </c>
      <c r="AD271" t="s">
        <v>3552</v>
      </c>
      <c r="AE271">
        <v>0</v>
      </c>
      <c r="AF271" t="s">
        <v>15377</v>
      </c>
      <c r="AG271" t="s">
        <v>96</v>
      </c>
      <c r="AH271" t="s">
        <v>96</v>
      </c>
      <c r="AI271" t="str">
        <f>IF(ISNA(VLOOKUP(D271,Listen!J:O,3,0)),"",VLOOKUP(D271,Listen!J:O,3,0))</f>
        <v/>
      </c>
      <c r="AJ271">
        <v>6</v>
      </c>
      <c r="AK271">
        <v>5</v>
      </c>
      <c r="AL271">
        <v>4</v>
      </c>
      <c r="AM271">
        <v>3</v>
      </c>
      <c r="AN271">
        <v>2</v>
      </c>
      <c r="AO271">
        <v>6</v>
      </c>
      <c r="AP271">
        <f t="shared" si="4"/>
        <v>6</v>
      </c>
    </row>
    <row r="272" spans="1:42" x14ac:dyDescent="0.25">
      <c r="A272" t="s">
        <v>1076</v>
      </c>
      <c r="B272">
        <v>19.0378808390528</v>
      </c>
      <c r="C272">
        <v>164</v>
      </c>
      <c r="D272" t="s">
        <v>60</v>
      </c>
      <c r="F272">
        <v>1694.74471128814</v>
      </c>
      <c r="G272">
        <v>67.045119848183802</v>
      </c>
      <c r="H272" t="s">
        <v>17254</v>
      </c>
      <c r="I272" t="s">
        <v>539</v>
      </c>
      <c r="J272" t="s">
        <v>39</v>
      </c>
      <c r="K272">
        <v>152338.96918315301</v>
      </c>
      <c r="L272">
        <v>68649.0817028764</v>
      </c>
      <c r="M272" t="s">
        <v>98</v>
      </c>
      <c r="N272" t="s">
        <v>98</v>
      </c>
      <c r="O272">
        <v>152339</v>
      </c>
      <c r="P272">
        <v>609356</v>
      </c>
      <c r="Q272">
        <v>17</v>
      </c>
      <c r="R272">
        <v>19.066080839052802</v>
      </c>
      <c r="S272" t="s">
        <v>1074</v>
      </c>
      <c r="T272" t="s">
        <v>96</v>
      </c>
      <c r="U272">
        <v>1688.74471128814</v>
      </c>
      <c r="V272">
        <v>67</v>
      </c>
      <c r="W272" t="s">
        <v>17255</v>
      </c>
      <c r="X272">
        <v>72102029</v>
      </c>
      <c r="Y272" t="s">
        <v>96</v>
      </c>
      <c r="Z272" t="s">
        <v>1074</v>
      </c>
      <c r="AA272" t="s">
        <v>1075</v>
      </c>
      <c r="AB272" t="s">
        <v>1076</v>
      </c>
      <c r="AC272" t="s">
        <v>1077</v>
      </c>
      <c r="AD272" t="s">
        <v>1078</v>
      </c>
      <c r="AE272">
        <v>17</v>
      </c>
      <c r="AF272" t="s">
        <v>17255</v>
      </c>
      <c r="AG272" t="s">
        <v>96</v>
      </c>
      <c r="AH272" t="s">
        <v>96</v>
      </c>
      <c r="AI272" t="str">
        <f>IF(ISNA(VLOOKUP(D272,Listen!J:O,3,0)),"",VLOOKUP(D272,Listen!J:O,3,0))</f>
        <v/>
      </c>
      <c r="AJ272" t="s">
        <v>96</v>
      </c>
      <c r="AK272">
        <v>5</v>
      </c>
      <c r="AL272" t="s">
        <v>96</v>
      </c>
      <c r="AM272">
        <v>3</v>
      </c>
      <c r="AN272">
        <v>2</v>
      </c>
      <c r="AO272">
        <v>5</v>
      </c>
      <c r="AP272">
        <f t="shared" si="4"/>
        <v>5</v>
      </c>
    </row>
    <row r="273" spans="1:42" x14ac:dyDescent="0.25">
      <c r="A273" t="s">
        <v>1987</v>
      </c>
      <c r="B273">
        <v>19.1189338804543</v>
      </c>
      <c r="C273">
        <v>85</v>
      </c>
      <c r="D273" t="s">
        <v>17256</v>
      </c>
      <c r="E273">
        <v>1344</v>
      </c>
      <c r="F273">
        <v>1701.65931983629</v>
      </c>
      <c r="G273">
        <v>54.0602851149348</v>
      </c>
      <c r="H273" t="s">
        <v>17257</v>
      </c>
      <c r="I273" t="s">
        <v>6704</v>
      </c>
      <c r="J273" t="s">
        <v>43</v>
      </c>
      <c r="K273">
        <v>114377.342761662</v>
      </c>
      <c r="L273">
        <v>30994.0431913227</v>
      </c>
      <c r="M273" t="s">
        <v>98</v>
      </c>
      <c r="N273" t="s">
        <v>98</v>
      </c>
      <c r="O273">
        <v>114377</v>
      </c>
      <c r="P273">
        <v>457508</v>
      </c>
      <c r="Q273">
        <v>12</v>
      </c>
      <c r="R273">
        <v>19.147133880454298</v>
      </c>
      <c r="S273" t="s">
        <v>1987</v>
      </c>
      <c r="T273">
        <v>1344</v>
      </c>
      <c r="U273">
        <v>1695.65931983629</v>
      </c>
      <c r="V273">
        <v>54.1</v>
      </c>
      <c r="W273" t="s">
        <v>17258</v>
      </c>
      <c r="X273">
        <v>72102029</v>
      </c>
      <c r="Y273" t="s">
        <v>96</v>
      </c>
      <c r="Z273" t="s">
        <v>1987</v>
      </c>
      <c r="AA273" t="s">
        <v>1638</v>
      </c>
      <c r="AB273" t="s">
        <v>17259</v>
      </c>
      <c r="AC273" t="s">
        <v>1988</v>
      </c>
      <c r="AD273" t="s">
        <v>17260</v>
      </c>
      <c r="AE273">
        <v>12</v>
      </c>
      <c r="AF273" t="s">
        <v>17258</v>
      </c>
      <c r="AG273" t="s">
        <v>96</v>
      </c>
      <c r="AH273" t="s">
        <v>96</v>
      </c>
      <c r="AI273" t="str">
        <f>IF(ISNA(VLOOKUP(D273,Listen!J:O,3,0)),"",VLOOKUP(D273,Listen!J:O,3,0))</f>
        <v/>
      </c>
      <c r="AJ273" t="s">
        <v>96</v>
      </c>
      <c r="AK273">
        <v>5</v>
      </c>
      <c r="AL273">
        <v>4</v>
      </c>
      <c r="AM273">
        <v>3</v>
      </c>
      <c r="AN273">
        <v>2</v>
      </c>
      <c r="AO273">
        <v>5</v>
      </c>
      <c r="AP273">
        <f t="shared" si="4"/>
        <v>5</v>
      </c>
    </row>
    <row r="274" spans="1:42" x14ac:dyDescent="0.25">
      <c r="A274" t="s">
        <v>1907</v>
      </c>
      <c r="B274">
        <v>19.124036464110301</v>
      </c>
      <c r="C274">
        <v>71.099998474121094</v>
      </c>
      <c r="D274" t="s">
        <v>4950</v>
      </c>
      <c r="E274">
        <v>1475</v>
      </c>
      <c r="F274">
        <v>1702.09461958514</v>
      </c>
      <c r="G274">
        <v>69.025331345454305</v>
      </c>
      <c r="H274" t="s">
        <v>4951</v>
      </c>
      <c r="I274" t="s">
        <v>4952</v>
      </c>
      <c r="J274" t="s">
        <v>43</v>
      </c>
      <c r="K274">
        <v>130835.159003152</v>
      </c>
      <c r="L274">
        <v>36699.923997382699</v>
      </c>
      <c r="M274">
        <v>152865.39688948699</v>
      </c>
      <c r="N274">
        <v>152865.39688948699</v>
      </c>
      <c r="O274">
        <v>0</v>
      </c>
      <c r="P274">
        <v>0</v>
      </c>
      <c r="Q274">
        <v>0</v>
      </c>
      <c r="R274">
        <v>19.152236464110302</v>
      </c>
      <c r="S274" t="s">
        <v>1908</v>
      </c>
      <c r="T274">
        <v>1475</v>
      </c>
      <c r="U274">
        <v>1696.09461958514</v>
      </c>
      <c r="V274">
        <v>69</v>
      </c>
      <c r="W274" t="s">
        <v>15655</v>
      </c>
      <c r="X274">
        <v>72102029</v>
      </c>
      <c r="Y274" t="s">
        <v>96</v>
      </c>
      <c r="Z274" t="s">
        <v>1908</v>
      </c>
      <c r="AA274" t="s">
        <v>1909</v>
      </c>
      <c r="AB274" t="s">
        <v>1907</v>
      </c>
      <c r="AC274" t="s">
        <v>1910</v>
      </c>
      <c r="AD274" t="s">
        <v>3307</v>
      </c>
      <c r="AE274">
        <v>0</v>
      </c>
      <c r="AF274" t="s">
        <v>15655</v>
      </c>
      <c r="AG274" t="s">
        <v>96</v>
      </c>
      <c r="AH274" t="s">
        <v>96</v>
      </c>
      <c r="AI274" t="str">
        <f>IF(ISNA(VLOOKUP(D274,Listen!J:O,3,0)),"",VLOOKUP(D274,Listen!J:O,3,0))</f>
        <v/>
      </c>
      <c r="AJ274">
        <v>6</v>
      </c>
      <c r="AK274">
        <v>5</v>
      </c>
      <c r="AL274">
        <v>4</v>
      </c>
      <c r="AM274">
        <v>3</v>
      </c>
      <c r="AN274">
        <v>2</v>
      </c>
      <c r="AO274">
        <v>6</v>
      </c>
      <c r="AP274">
        <f t="shared" si="4"/>
        <v>6</v>
      </c>
    </row>
    <row r="275" spans="1:42" x14ac:dyDescent="0.25">
      <c r="A275" t="s">
        <v>1639</v>
      </c>
      <c r="B275">
        <v>19.1567302161016</v>
      </c>
      <c r="C275">
        <v>121</v>
      </c>
      <c r="D275" t="s">
        <v>4655</v>
      </c>
      <c r="E275">
        <v>1532</v>
      </c>
      <c r="F275">
        <v>1704.88371291318</v>
      </c>
      <c r="G275">
        <v>50.717811117709203</v>
      </c>
      <c r="H275" t="s">
        <v>4656</v>
      </c>
      <c r="I275" t="s">
        <v>1357</v>
      </c>
      <c r="J275" t="s">
        <v>43</v>
      </c>
      <c r="K275">
        <v>176205.824181623</v>
      </c>
      <c r="L275">
        <v>66211.845113487201</v>
      </c>
      <c r="M275" t="s">
        <v>98</v>
      </c>
      <c r="N275" t="s">
        <v>98</v>
      </c>
      <c r="O275">
        <v>176206</v>
      </c>
      <c r="P275">
        <v>704824</v>
      </c>
      <c r="Q275">
        <v>19</v>
      </c>
      <c r="R275">
        <v>19.184930216101598</v>
      </c>
      <c r="S275" t="s">
        <v>1639</v>
      </c>
      <c r="T275">
        <v>1532</v>
      </c>
      <c r="U275">
        <v>1698.88371291318</v>
      </c>
      <c r="V275">
        <v>50.7</v>
      </c>
      <c r="W275" t="s">
        <v>15815</v>
      </c>
      <c r="X275">
        <v>72102029</v>
      </c>
      <c r="Y275" t="s">
        <v>96</v>
      </c>
      <c r="Z275" t="s">
        <v>1639</v>
      </c>
      <c r="AA275" t="s">
        <v>1640</v>
      </c>
      <c r="AB275" t="s">
        <v>1641</v>
      </c>
      <c r="AC275" t="s">
        <v>1642</v>
      </c>
      <c r="AD275" t="s">
        <v>1643</v>
      </c>
      <c r="AE275">
        <v>19</v>
      </c>
      <c r="AF275" t="s">
        <v>15815</v>
      </c>
      <c r="AG275" t="s">
        <v>96</v>
      </c>
      <c r="AH275" t="s">
        <v>96</v>
      </c>
      <c r="AI275" t="str">
        <f>IF(ISNA(VLOOKUP(D275,Listen!J:O,3,0)),"",VLOOKUP(D275,Listen!J:O,3,0))</f>
        <v/>
      </c>
      <c r="AJ275" t="s">
        <v>96</v>
      </c>
      <c r="AK275">
        <v>5</v>
      </c>
      <c r="AL275">
        <v>4</v>
      </c>
      <c r="AM275">
        <v>3</v>
      </c>
      <c r="AN275">
        <v>2</v>
      </c>
      <c r="AO275">
        <v>5</v>
      </c>
      <c r="AP275">
        <f t="shared" si="4"/>
        <v>5</v>
      </c>
    </row>
    <row r="276" spans="1:42" x14ac:dyDescent="0.25">
      <c r="A276" t="s">
        <v>213</v>
      </c>
      <c r="B276">
        <v>19.214560989417102</v>
      </c>
      <c r="C276">
        <v>105</v>
      </c>
      <c r="D276" s="2" t="s">
        <v>3308</v>
      </c>
      <c r="E276">
        <v>1708</v>
      </c>
      <c r="F276">
        <v>1709.8172373386601</v>
      </c>
      <c r="G276">
        <v>80.252724443839497</v>
      </c>
      <c r="H276" t="s">
        <v>3309</v>
      </c>
      <c r="I276" t="s">
        <v>1304</v>
      </c>
      <c r="J276" t="s">
        <v>3397</v>
      </c>
      <c r="K276">
        <v>930128.42414182599</v>
      </c>
      <c r="L276">
        <v>457273.62157777097</v>
      </c>
      <c r="M276">
        <v>606929.00682859495</v>
      </c>
      <c r="N276">
        <v>606929.00682859495</v>
      </c>
      <c r="O276">
        <v>323199</v>
      </c>
      <c r="P276">
        <v>1292796</v>
      </c>
      <c r="Q276">
        <v>35</v>
      </c>
      <c r="R276">
        <v>19.2427609894171</v>
      </c>
      <c r="S276" t="s">
        <v>213</v>
      </c>
      <c r="T276">
        <v>1708</v>
      </c>
      <c r="U276">
        <v>1703.8172373386601</v>
      </c>
      <c r="V276">
        <v>80.3</v>
      </c>
      <c r="W276" t="s">
        <v>17261</v>
      </c>
      <c r="X276">
        <v>72102029</v>
      </c>
      <c r="Y276" t="s">
        <v>96</v>
      </c>
      <c r="Z276" t="s">
        <v>213</v>
      </c>
      <c r="AA276" t="s">
        <v>746</v>
      </c>
      <c r="AB276" t="s">
        <v>821</v>
      </c>
      <c r="AC276" t="s">
        <v>745</v>
      </c>
      <c r="AD276" t="s">
        <v>822</v>
      </c>
      <c r="AE276">
        <v>35</v>
      </c>
      <c r="AF276" t="s">
        <v>3309</v>
      </c>
      <c r="AG276" t="s">
        <v>3308</v>
      </c>
      <c r="AH276" t="s">
        <v>96</v>
      </c>
      <c r="AI276" t="str">
        <f>IF(ISNA(VLOOKUP(D276,Listen!J:O,3,0)),"",VLOOKUP(D276,Listen!J:O,3,0))</f>
        <v/>
      </c>
      <c r="AJ276" t="s">
        <v>96</v>
      </c>
      <c r="AK276" t="s">
        <v>96</v>
      </c>
      <c r="AL276" t="s">
        <v>96</v>
      </c>
      <c r="AM276">
        <v>3</v>
      </c>
      <c r="AN276">
        <v>2</v>
      </c>
      <c r="AO276">
        <v>3</v>
      </c>
      <c r="AP276">
        <f t="shared" si="4"/>
        <v>3</v>
      </c>
    </row>
    <row r="277" spans="1:42" x14ac:dyDescent="0.25">
      <c r="A277" t="s">
        <v>1073</v>
      </c>
      <c r="B277">
        <v>19.221203807328902</v>
      </c>
      <c r="C277">
        <v>190.90000915527301</v>
      </c>
      <c r="E277">
        <v>1704</v>
      </c>
      <c r="F277">
        <v>1710.38393396994</v>
      </c>
      <c r="G277">
        <v>71.443889351957694</v>
      </c>
      <c r="H277" t="s">
        <v>14273</v>
      </c>
      <c r="J277" t="s">
        <v>44</v>
      </c>
      <c r="K277">
        <v>823114.38007886906</v>
      </c>
      <c r="L277">
        <v>104112.459133804</v>
      </c>
      <c r="M277" t="s">
        <v>98</v>
      </c>
      <c r="N277" t="s">
        <v>98</v>
      </c>
      <c r="O277">
        <v>823114</v>
      </c>
      <c r="P277">
        <v>3292456</v>
      </c>
      <c r="Q277">
        <v>90</v>
      </c>
      <c r="R277">
        <v>19.249403807328903</v>
      </c>
      <c r="S277" t="s">
        <v>1073</v>
      </c>
      <c r="T277">
        <v>1704</v>
      </c>
      <c r="U277">
        <v>1704.38393396994</v>
      </c>
      <c r="V277">
        <v>71.400000000000006</v>
      </c>
      <c r="W277" t="s">
        <v>15656</v>
      </c>
      <c r="X277">
        <v>72102029</v>
      </c>
      <c r="Y277" t="s">
        <v>96</v>
      </c>
      <c r="Z277" t="s">
        <v>1073</v>
      </c>
      <c r="AA277" t="s">
        <v>1079</v>
      </c>
      <c r="AB277" t="s">
        <v>1072</v>
      </c>
      <c r="AC277" t="s">
        <v>1080</v>
      </c>
      <c r="AD277" t="s">
        <v>1069</v>
      </c>
      <c r="AE277">
        <v>90</v>
      </c>
      <c r="AF277" t="s">
        <v>15656</v>
      </c>
      <c r="AG277" t="s">
        <v>96</v>
      </c>
      <c r="AH277" t="s">
        <v>118</v>
      </c>
      <c r="AI277" t="str">
        <f>IF(ISNA(VLOOKUP(D277,Listen!J:O,3,0)),"",VLOOKUP(D277,Listen!J:O,3,0))</f>
        <v/>
      </c>
      <c r="AJ277" t="s">
        <v>96</v>
      </c>
      <c r="AK277">
        <v>5</v>
      </c>
      <c r="AL277" t="s">
        <v>96</v>
      </c>
      <c r="AM277" t="s">
        <v>96</v>
      </c>
      <c r="AN277">
        <v>2</v>
      </c>
      <c r="AO277">
        <v>5</v>
      </c>
      <c r="AP277">
        <f t="shared" si="4"/>
        <v>5</v>
      </c>
    </row>
    <row r="278" spans="1:42" x14ac:dyDescent="0.25">
      <c r="A278" t="s">
        <v>17262</v>
      </c>
      <c r="B278">
        <v>19.229521128663102</v>
      </c>
      <c r="C278">
        <v>150</v>
      </c>
      <c r="D278" t="s">
        <v>17263</v>
      </c>
      <c r="E278">
        <v>1461</v>
      </c>
      <c r="F278">
        <v>1711.0934819424899</v>
      </c>
      <c r="G278">
        <v>51.577719658691599</v>
      </c>
      <c r="H278" t="s">
        <v>17264</v>
      </c>
      <c r="I278" t="s">
        <v>17265</v>
      </c>
      <c r="J278" t="s">
        <v>43</v>
      </c>
      <c r="K278">
        <v>109921.546773443</v>
      </c>
      <c r="L278">
        <v>47010.057562548704</v>
      </c>
      <c r="M278" t="s">
        <v>98</v>
      </c>
      <c r="N278" t="s">
        <v>98</v>
      </c>
      <c r="O278">
        <v>109922</v>
      </c>
      <c r="P278">
        <v>439688</v>
      </c>
      <c r="Q278">
        <v>12</v>
      </c>
      <c r="R278">
        <v>19.2577211286631</v>
      </c>
      <c r="S278" t="s">
        <v>17266</v>
      </c>
      <c r="T278">
        <v>1461</v>
      </c>
      <c r="U278">
        <v>1705.0934819424899</v>
      </c>
      <c r="V278">
        <v>51.6</v>
      </c>
      <c r="W278" t="s">
        <v>17267</v>
      </c>
      <c r="X278">
        <v>72102029</v>
      </c>
      <c r="Y278" t="s">
        <v>96</v>
      </c>
      <c r="Z278" t="s">
        <v>17266</v>
      </c>
      <c r="AA278" t="s">
        <v>13683</v>
      </c>
      <c r="AB278" t="s">
        <v>17262</v>
      </c>
      <c r="AC278" t="s">
        <v>13681</v>
      </c>
      <c r="AD278" t="s">
        <v>3011</v>
      </c>
      <c r="AE278">
        <v>12</v>
      </c>
      <c r="AF278" t="s">
        <v>17267</v>
      </c>
      <c r="AG278" t="s">
        <v>96</v>
      </c>
      <c r="AH278" t="s">
        <v>96</v>
      </c>
      <c r="AI278" t="str">
        <f>IF(ISNA(VLOOKUP(D278,Listen!J:O,3,0)),"",VLOOKUP(D278,Listen!J:O,3,0))</f>
        <v/>
      </c>
      <c r="AJ278" t="s">
        <v>96</v>
      </c>
      <c r="AK278">
        <v>5</v>
      </c>
      <c r="AL278">
        <v>4</v>
      </c>
      <c r="AM278">
        <v>3</v>
      </c>
      <c r="AN278">
        <v>2</v>
      </c>
      <c r="AO278">
        <v>5</v>
      </c>
      <c r="AP278">
        <f t="shared" si="4"/>
        <v>5</v>
      </c>
    </row>
    <row r="279" spans="1:42" x14ac:dyDescent="0.25">
      <c r="A279" t="s">
        <v>2144</v>
      </c>
      <c r="B279">
        <v>19.242802303408801</v>
      </c>
      <c r="C279">
        <v>119</v>
      </c>
      <c r="D279" t="s">
        <v>17268</v>
      </c>
      <c r="E279">
        <v>1543</v>
      </c>
      <c r="F279">
        <v>1712.2264946319301</v>
      </c>
      <c r="G279">
        <v>67.182840870794195</v>
      </c>
      <c r="H279" t="s">
        <v>17269</v>
      </c>
      <c r="I279" t="s">
        <v>17270</v>
      </c>
      <c r="J279" t="s">
        <v>43</v>
      </c>
      <c r="K279">
        <v>316980.35863385</v>
      </c>
      <c r="L279">
        <v>165592.51002077799</v>
      </c>
      <c r="M279" t="s">
        <v>98</v>
      </c>
      <c r="N279" t="s">
        <v>98</v>
      </c>
      <c r="O279">
        <v>316980</v>
      </c>
      <c r="P279">
        <v>1267920</v>
      </c>
      <c r="Q279">
        <v>34</v>
      </c>
      <c r="R279">
        <v>19.2710023034088</v>
      </c>
      <c r="S279" t="s">
        <v>2844</v>
      </c>
      <c r="T279">
        <v>1543</v>
      </c>
      <c r="U279">
        <v>1706.2264946319301</v>
      </c>
      <c r="V279">
        <v>67.2</v>
      </c>
      <c r="W279" t="s">
        <v>17271</v>
      </c>
      <c r="X279">
        <v>72102029</v>
      </c>
      <c r="Y279" t="s">
        <v>96</v>
      </c>
      <c r="Z279" t="s">
        <v>2844</v>
      </c>
      <c r="AA279" t="s">
        <v>2845</v>
      </c>
      <c r="AB279" t="s">
        <v>2144</v>
      </c>
      <c r="AC279" t="s">
        <v>1533</v>
      </c>
      <c r="AD279" t="s">
        <v>2846</v>
      </c>
      <c r="AE279">
        <v>34</v>
      </c>
      <c r="AF279" t="s">
        <v>17271</v>
      </c>
      <c r="AG279" t="s">
        <v>96</v>
      </c>
      <c r="AH279" t="s">
        <v>96</v>
      </c>
      <c r="AI279" t="str">
        <f>IF(ISNA(VLOOKUP(D279,Listen!J:O,3,0)),"",VLOOKUP(D279,Listen!J:O,3,0))</f>
        <v/>
      </c>
      <c r="AJ279" t="s">
        <v>96</v>
      </c>
      <c r="AK279">
        <v>5</v>
      </c>
      <c r="AL279">
        <v>4</v>
      </c>
      <c r="AM279">
        <v>3</v>
      </c>
      <c r="AN279">
        <v>2</v>
      </c>
      <c r="AO279">
        <v>5</v>
      </c>
      <c r="AP279">
        <f t="shared" si="4"/>
        <v>5</v>
      </c>
    </row>
    <row r="280" spans="1:42" x14ac:dyDescent="0.25">
      <c r="A280" t="s">
        <v>1909</v>
      </c>
      <c r="B280">
        <v>19.269785659219</v>
      </c>
      <c r="C280">
        <v>71</v>
      </c>
      <c r="D280" t="s">
        <v>196</v>
      </c>
      <c r="E280">
        <v>1972</v>
      </c>
      <c r="F280">
        <v>1714.5284359226901</v>
      </c>
      <c r="G280">
        <v>59.577528793842802</v>
      </c>
      <c r="H280" t="s">
        <v>197</v>
      </c>
      <c r="I280" t="s">
        <v>198</v>
      </c>
      <c r="J280" t="s">
        <v>43</v>
      </c>
      <c r="K280">
        <v>128023.529163353</v>
      </c>
      <c r="L280">
        <v>40303.363152292601</v>
      </c>
      <c r="M280">
        <v>152865.39688948699</v>
      </c>
      <c r="N280">
        <v>152865.39688948699</v>
      </c>
      <c r="O280">
        <v>0</v>
      </c>
      <c r="P280">
        <v>0</v>
      </c>
      <c r="Q280">
        <v>0</v>
      </c>
      <c r="R280">
        <v>19.297985659219002</v>
      </c>
      <c r="S280" t="s">
        <v>1909</v>
      </c>
      <c r="T280">
        <v>1972</v>
      </c>
      <c r="U280">
        <v>1708.5284359226901</v>
      </c>
      <c r="V280">
        <v>59.6</v>
      </c>
      <c r="W280" t="s">
        <v>17272</v>
      </c>
      <c r="X280">
        <v>72102029</v>
      </c>
      <c r="Y280" t="s">
        <v>96</v>
      </c>
      <c r="Z280" t="s">
        <v>1909</v>
      </c>
      <c r="AA280" t="s">
        <v>1910</v>
      </c>
      <c r="AB280" t="s">
        <v>1908</v>
      </c>
      <c r="AC280" t="s">
        <v>1911</v>
      </c>
      <c r="AD280" t="s">
        <v>1907</v>
      </c>
      <c r="AE280">
        <v>0</v>
      </c>
      <c r="AF280" t="s">
        <v>17272</v>
      </c>
      <c r="AG280" t="s">
        <v>96</v>
      </c>
      <c r="AH280" t="s">
        <v>96</v>
      </c>
      <c r="AI280" t="str">
        <f>IF(ISNA(VLOOKUP(D280,Listen!J:O,3,0)),"",VLOOKUP(D280,Listen!J:O,3,0))</f>
        <v/>
      </c>
      <c r="AJ280">
        <v>6</v>
      </c>
      <c r="AK280">
        <v>5</v>
      </c>
      <c r="AL280">
        <v>4</v>
      </c>
      <c r="AM280">
        <v>3</v>
      </c>
      <c r="AN280">
        <v>2</v>
      </c>
      <c r="AO280">
        <v>6</v>
      </c>
      <c r="AP280">
        <f t="shared" si="4"/>
        <v>6</v>
      </c>
    </row>
    <row r="281" spans="1:42" x14ac:dyDescent="0.25">
      <c r="A281" t="s">
        <v>746</v>
      </c>
      <c r="B281">
        <v>19.321743283733301</v>
      </c>
      <c r="C281">
        <v>105</v>
      </c>
      <c r="D281" t="s">
        <v>17273</v>
      </c>
      <c r="E281">
        <v>1982</v>
      </c>
      <c r="F281">
        <v>1718.9609239378899</v>
      </c>
      <c r="G281">
        <v>51.074698597488201</v>
      </c>
      <c r="H281" t="s">
        <v>17274</v>
      </c>
      <c r="I281" t="s">
        <v>17275</v>
      </c>
      <c r="J281" t="s">
        <v>43</v>
      </c>
      <c r="K281">
        <v>172128.76166255199</v>
      </c>
      <c r="L281">
        <v>20971.866429175399</v>
      </c>
      <c r="M281">
        <v>45153.582125961497</v>
      </c>
      <c r="N281">
        <v>45153.582125961497</v>
      </c>
      <c r="O281">
        <v>126975</v>
      </c>
      <c r="P281">
        <v>507900</v>
      </c>
      <c r="Q281">
        <v>14</v>
      </c>
      <c r="R281">
        <v>19.349943283733303</v>
      </c>
      <c r="S281" t="s">
        <v>746</v>
      </c>
      <c r="T281">
        <v>1982</v>
      </c>
      <c r="U281">
        <v>1712.9609239378899</v>
      </c>
      <c r="V281">
        <v>51.1</v>
      </c>
      <c r="W281" t="s">
        <v>17276</v>
      </c>
      <c r="X281">
        <v>72102029</v>
      </c>
      <c r="Y281" t="s">
        <v>96</v>
      </c>
      <c r="Z281" t="s">
        <v>746</v>
      </c>
      <c r="AA281" t="s">
        <v>745</v>
      </c>
      <c r="AB281" t="s">
        <v>213</v>
      </c>
      <c r="AC281" t="s">
        <v>2527</v>
      </c>
      <c r="AD281" t="s">
        <v>821</v>
      </c>
      <c r="AE281">
        <v>14</v>
      </c>
      <c r="AF281" t="s">
        <v>17276</v>
      </c>
      <c r="AG281" t="s">
        <v>96</v>
      </c>
      <c r="AH281" t="s">
        <v>96</v>
      </c>
      <c r="AI281" t="str">
        <f>IF(ISNA(VLOOKUP(D281,Listen!J:O,3,0)),"",VLOOKUP(D281,Listen!J:O,3,0))</f>
        <v/>
      </c>
      <c r="AJ281" t="s">
        <v>96</v>
      </c>
      <c r="AK281">
        <v>5</v>
      </c>
      <c r="AL281">
        <v>4</v>
      </c>
      <c r="AM281">
        <v>3</v>
      </c>
      <c r="AN281">
        <v>2</v>
      </c>
      <c r="AO281">
        <v>5</v>
      </c>
      <c r="AP281">
        <f t="shared" si="4"/>
        <v>5</v>
      </c>
    </row>
    <row r="282" spans="1:42" x14ac:dyDescent="0.25">
      <c r="A282" t="s">
        <v>1077</v>
      </c>
      <c r="B282">
        <v>19.346374255105101</v>
      </c>
      <c r="C282">
        <v>164</v>
      </c>
      <c r="D282" t="s">
        <v>5875</v>
      </c>
      <c r="E282">
        <v>1474</v>
      </c>
      <c r="F282">
        <v>1721.0621840788101</v>
      </c>
      <c r="G282">
        <v>61.091672979357398</v>
      </c>
      <c r="H282" t="s">
        <v>5876</v>
      </c>
      <c r="I282" t="s">
        <v>4314</v>
      </c>
      <c r="J282" t="s">
        <v>43</v>
      </c>
      <c r="K282">
        <v>41842.105845463702</v>
      </c>
      <c r="L282">
        <v>20737.830414381799</v>
      </c>
      <c r="M282" t="s">
        <v>98</v>
      </c>
      <c r="N282" t="s">
        <v>98</v>
      </c>
      <c r="O282">
        <v>41842</v>
      </c>
      <c r="P282">
        <v>167368</v>
      </c>
      <c r="Q282">
        <v>5</v>
      </c>
      <c r="R282">
        <v>19.374574255105102</v>
      </c>
      <c r="S282" t="s">
        <v>17277</v>
      </c>
      <c r="T282">
        <v>1474</v>
      </c>
      <c r="U282">
        <v>1715.0621840788101</v>
      </c>
      <c r="V282">
        <v>61.1</v>
      </c>
      <c r="W282" t="s">
        <v>17278</v>
      </c>
      <c r="X282">
        <v>72102029</v>
      </c>
      <c r="Y282" t="s">
        <v>96</v>
      </c>
      <c r="Z282" t="s">
        <v>17277</v>
      </c>
      <c r="AA282" t="s">
        <v>17279</v>
      </c>
      <c r="AB282" t="s">
        <v>1077</v>
      </c>
      <c r="AC282" t="s">
        <v>17280</v>
      </c>
      <c r="AD282" t="s">
        <v>1075</v>
      </c>
      <c r="AE282">
        <v>5</v>
      </c>
      <c r="AF282" t="s">
        <v>17278</v>
      </c>
      <c r="AG282" t="s">
        <v>96</v>
      </c>
      <c r="AH282" t="s">
        <v>96</v>
      </c>
      <c r="AI282" t="str">
        <f>IF(ISNA(VLOOKUP(D282,Listen!J:O,3,0)),"",VLOOKUP(D282,Listen!J:O,3,0))</f>
        <v/>
      </c>
      <c r="AJ282" t="s">
        <v>96</v>
      </c>
      <c r="AK282">
        <v>5</v>
      </c>
      <c r="AL282">
        <v>4</v>
      </c>
      <c r="AM282">
        <v>3</v>
      </c>
      <c r="AN282">
        <v>2</v>
      </c>
      <c r="AO282">
        <v>5</v>
      </c>
      <c r="AP282">
        <f t="shared" si="4"/>
        <v>5</v>
      </c>
    </row>
    <row r="283" spans="1:42" x14ac:dyDescent="0.25">
      <c r="A283" t="s">
        <v>1518</v>
      </c>
      <c r="B283">
        <v>19.393772376061602</v>
      </c>
      <c r="C283">
        <v>107</v>
      </c>
      <c r="D283" t="s">
        <v>17281</v>
      </c>
      <c r="E283">
        <v>1542</v>
      </c>
      <c r="F283">
        <v>1725.1057023313699</v>
      </c>
      <c r="G283">
        <v>58.602551242939697</v>
      </c>
      <c r="H283" t="s">
        <v>17282</v>
      </c>
      <c r="I283" t="s">
        <v>17283</v>
      </c>
      <c r="J283" t="s">
        <v>43</v>
      </c>
      <c r="K283">
        <v>525862.98587700399</v>
      </c>
      <c r="L283">
        <v>40680.700576254501</v>
      </c>
      <c r="M283" t="s">
        <v>98</v>
      </c>
      <c r="N283" t="s">
        <v>98</v>
      </c>
      <c r="O283">
        <v>525863</v>
      </c>
      <c r="P283">
        <v>2103452</v>
      </c>
      <c r="Q283">
        <v>57</v>
      </c>
      <c r="R283">
        <v>19.421972376061603</v>
      </c>
      <c r="S283" t="s">
        <v>1518</v>
      </c>
      <c r="T283">
        <v>1542</v>
      </c>
      <c r="U283">
        <v>1719.1057023313699</v>
      </c>
      <c r="V283">
        <v>58.6</v>
      </c>
      <c r="W283" t="s">
        <v>17284</v>
      </c>
      <c r="X283">
        <v>72102029</v>
      </c>
      <c r="Y283" t="s">
        <v>96</v>
      </c>
      <c r="Z283" t="s">
        <v>1518</v>
      </c>
      <c r="AA283" t="s">
        <v>1519</v>
      </c>
      <c r="AB283" t="s">
        <v>1520</v>
      </c>
      <c r="AC283" t="s">
        <v>1521</v>
      </c>
      <c r="AD283" t="s">
        <v>1522</v>
      </c>
      <c r="AE283">
        <v>57</v>
      </c>
      <c r="AF283" t="s">
        <v>17284</v>
      </c>
      <c r="AG283" t="s">
        <v>96</v>
      </c>
      <c r="AH283" t="s">
        <v>96</v>
      </c>
      <c r="AI283" t="str">
        <f>IF(ISNA(VLOOKUP(D283,Listen!J:O,3,0)),"",VLOOKUP(D283,Listen!J:O,3,0))</f>
        <v/>
      </c>
      <c r="AJ283" t="s">
        <v>96</v>
      </c>
      <c r="AK283">
        <v>5</v>
      </c>
      <c r="AL283">
        <v>4</v>
      </c>
      <c r="AM283">
        <v>3</v>
      </c>
      <c r="AN283">
        <v>2</v>
      </c>
      <c r="AO283">
        <v>5</v>
      </c>
      <c r="AP283">
        <f t="shared" si="4"/>
        <v>5</v>
      </c>
    </row>
    <row r="284" spans="1:42" x14ac:dyDescent="0.25">
      <c r="A284" t="s">
        <v>1788</v>
      </c>
      <c r="B284">
        <v>19.477622307169501</v>
      </c>
      <c r="C284">
        <v>197</v>
      </c>
      <c r="D284" t="s">
        <v>2111</v>
      </c>
      <c r="E284">
        <v>1662</v>
      </c>
      <c r="F284">
        <v>1732.2589126289199</v>
      </c>
      <c r="G284">
        <v>56.083407439982402</v>
      </c>
      <c r="H284" t="s">
        <v>2112</v>
      </c>
      <c r="I284" t="s">
        <v>2113</v>
      </c>
      <c r="J284" t="s">
        <v>43</v>
      </c>
      <c r="K284">
        <v>352004.01693923498</v>
      </c>
      <c r="L284">
        <v>42250.984326563703</v>
      </c>
      <c r="M284">
        <v>348816.428216147</v>
      </c>
      <c r="N284">
        <v>348816.428216147</v>
      </c>
      <c r="O284">
        <v>3188</v>
      </c>
      <c r="P284">
        <v>12752</v>
      </c>
      <c r="Q284">
        <v>0</v>
      </c>
      <c r="R284">
        <v>19.505822307169502</v>
      </c>
      <c r="S284" t="s">
        <v>1788</v>
      </c>
      <c r="T284">
        <v>1662</v>
      </c>
      <c r="U284">
        <v>1726.2589126289199</v>
      </c>
      <c r="V284">
        <v>56.1</v>
      </c>
      <c r="W284" t="s">
        <v>15391</v>
      </c>
      <c r="X284">
        <v>72102029</v>
      </c>
      <c r="Y284" t="s">
        <v>96</v>
      </c>
      <c r="Z284" t="s">
        <v>1788</v>
      </c>
      <c r="AA284" t="s">
        <v>1786</v>
      </c>
      <c r="AB284" t="s">
        <v>1789</v>
      </c>
      <c r="AC284" t="s">
        <v>1787</v>
      </c>
      <c r="AD284" t="s">
        <v>2521</v>
      </c>
      <c r="AE284">
        <v>0</v>
      </c>
      <c r="AF284" t="s">
        <v>15391</v>
      </c>
      <c r="AG284" t="s">
        <v>96</v>
      </c>
      <c r="AH284" t="s">
        <v>96</v>
      </c>
      <c r="AI284" t="str">
        <f>IF(ISNA(VLOOKUP(D284,Listen!J:O,3,0)),"",VLOOKUP(D284,Listen!J:O,3,0))</f>
        <v/>
      </c>
      <c r="AJ284">
        <v>6</v>
      </c>
      <c r="AK284">
        <v>5</v>
      </c>
      <c r="AL284" t="s">
        <v>96</v>
      </c>
      <c r="AM284">
        <v>3</v>
      </c>
      <c r="AN284">
        <v>2</v>
      </c>
      <c r="AO284">
        <v>6</v>
      </c>
      <c r="AP284">
        <f t="shared" si="4"/>
        <v>6</v>
      </c>
    </row>
    <row r="285" spans="1:42" x14ac:dyDescent="0.25">
      <c r="A285" t="s">
        <v>216</v>
      </c>
      <c r="B285">
        <v>19.709371248755701</v>
      </c>
      <c r="C285">
        <v>91</v>
      </c>
      <c r="D285" t="s">
        <v>17285</v>
      </c>
      <c r="E285">
        <v>2690</v>
      </c>
      <c r="F285">
        <v>1752.0293393126101</v>
      </c>
      <c r="G285">
        <v>63.5815406036116</v>
      </c>
      <c r="H285" t="s">
        <v>17286</v>
      </c>
      <c r="I285" t="s">
        <v>17287</v>
      </c>
      <c r="J285" t="s">
        <v>43</v>
      </c>
      <c r="K285">
        <v>2609601.7651289999</v>
      </c>
      <c r="L285">
        <v>128065.30982568199</v>
      </c>
      <c r="M285">
        <v>202561.77216909701</v>
      </c>
      <c r="N285">
        <v>202561.77216909701</v>
      </c>
      <c r="O285">
        <v>2407040</v>
      </c>
      <c r="P285">
        <v>9628160</v>
      </c>
      <c r="Q285">
        <v>262</v>
      </c>
      <c r="R285">
        <v>19.7375712487557</v>
      </c>
      <c r="S285" t="s">
        <v>216</v>
      </c>
      <c r="T285">
        <v>2690</v>
      </c>
      <c r="U285">
        <v>1746.0293393126101</v>
      </c>
      <c r="V285">
        <v>63.6</v>
      </c>
      <c r="W285" t="s">
        <v>17288</v>
      </c>
      <c r="X285">
        <v>72102029</v>
      </c>
      <c r="Y285" t="s">
        <v>96</v>
      </c>
      <c r="Z285" t="s">
        <v>216</v>
      </c>
      <c r="AA285" t="s">
        <v>1790</v>
      </c>
      <c r="AB285" t="s">
        <v>215</v>
      </c>
      <c r="AC285" t="s">
        <v>1791</v>
      </c>
      <c r="AD285" t="s">
        <v>214</v>
      </c>
      <c r="AE285">
        <v>262</v>
      </c>
      <c r="AF285" t="s">
        <v>17288</v>
      </c>
      <c r="AG285" t="s">
        <v>96</v>
      </c>
      <c r="AH285" t="s">
        <v>96</v>
      </c>
      <c r="AI285" t="str">
        <f>IF(ISNA(VLOOKUP(D285,Listen!J:O,3,0)),"",VLOOKUP(D285,Listen!J:O,3,0))</f>
        <v/>
      </c>
      <c r="AJ285" t="s">
        <v>96</v>
      </c>
      <c r="AK285">
        <v>5</v>
      </c>
      <c r="AL285">
        <v>4</v>
      </c>
      <c r="AM285">
        <v>3</v>
      </c>
      <c r="AN285">
        <v>2</v>
      </c>
      <c r="AO285">
        <v>5</v>
      </c>
      <c r="AP285">
        <f t="shared" si="4"/>
        <v>5</v>
      </c>
    </row>
    <row r="286" spans="1:42" x14ac:dyDescent="0.25">
      <c r="A286" t="s">
        <v>12699</v>
      </c>
      <c r="B286">
        <v>19.768581941184099</v>
      </c>
      <c r="C286">
        <v>85.099998474121094</v>
      </c>
      <c r="D286" t="s">
        <v>17289</v>
      </c>
      <c r="E286">
        <v>2766</v>
      </c>
      <c r="F286">
        <v>1757.0805841879201</v>
      </c>
      <c r="G286">
        <v>57.941454520993702</v>
      </c>
      <c r="H286" t="s">
        <v>17290</v>
      </c>
      <c r="I286" t="s">
        <v>17291</v>
      </c>
      <c r="J286" t="s">
        <v>43</v>
      </c>
      <c r="K286">
        <v>133617.104324477</v>
      </c>
      <c r="L286">
        <v>55795.651304822997</v>
      </c>
      <c r="M286">
        <v>41486.685355718502</v>
      </c>
      <c r="N286">
        <v>41486.685355718502</v>
      </c>
      <c r="O286">
        <v>92130</v>
      </c>
      <c r="P286">
        <v>368520</v>
      </c>
      <c r="Q286">
        <v>10</v>
      </c>
      <c r="R286">
        <v>19.796781941184101</v>
      </c>
      <c r="S286" t="s">
        <v>12699</v>
      </c>
      <c r="T286">
        <v>2766</v>
      </c>
      <c r="U286">
        <v>1751.0805841879201</v>
      </c>
      <c r="V286">
        <v>57.9</v>
      </c>
      <c r="W286" t="s">
        <v>17292</v>
      </c>
      <c r="X286">
        <v>72102029</v>
      </c>
      <c r="Y286" t="s">
        <v>96</v>
      </c>
      <c r="Z286" t="s">
        <v>12699</v>
      </c>
      <c r="AA286" t="s">
        <v>12697</v>
      </c>
      <c r="AB286" t="s">
        <v>12700</v>
      </c>
      <c r="AC286" t="s">
        <v>12698</v>
      </c>
      <c r="AD286" t="s">
        <v>17293</v>
      </c>
      <c r="AE286">
        <v>10</v>
      </c>
      <c r="AF286" t="s">
        <v>17292</v>
      </c>
      <c r="AG286" t="s">
        <v>96</v>
      </c>
      <c r="AH286" t="s">
        <v>96</v>
      </c>
      <c r="AI286" t="str">
        <f>IF(ISNA(VLOOKUP(D286,Listen!J:O,3,0)),"",VLOOKUP(D286,Listen!J:O,3,0))</f>
        <v/>
      </c>
      <c r="AJ286" t="s">
        <v>96</v>
      </c>
      <c r="AK286">
        <v>5</v>
      </c>
      <c r="AL286">
        <v>4</v>
      </c>
      <c r="AM286">
        <v>3</v>
      </c>
      <c r="AN286">
        <v>2</v>
      </c>
      <c r="AO286">
        <v>5</v>
      </c>
      <c r="AP286">
        <f t="shared" si="4"/>
        <v>5</v>
      </c>
    </row>
    <row r="287" spans="1:42" x14ac:dyDescent="0.25">
      <c r="A287" t="s">
        <v>1536</v>
      </c>
      <c r="B287">
        <v>19.938077705738301</v>
      </c>
      <c r="C287">
        <v>249</v>
      </c>
      <c r="D287" t="s">
        <v>1537</v>
      </c>
      <c r="E287">
        <v>1777.36708135563</v>
      </c>
      <c r="F287">
        <v>1771.54021262626</v>
      </c>
      <c r="G287">
        <v>80.339971750453898</v>
      </c>
      <c r="H287" t="s">
        <v>1538</v>
      </c>
      <c r="I287" t="s">
        <v>1539</v>
      </c>
      <c r="J287" t="s">
        <v>44</v>
      </c>
      <c r="K287">
        <v>243667.42797042499</v>
      </c>
      <c r="L287">
        <v>23775.521186744099</v>
      </c>
      <c r="M287" t="s">
        <v>98</v>
      </c>
      <c r="N287" t="s">
        <v>98</v>
      </c>
      <c r="O287">
        <v>243667</v>
      </c>
      <c r="P287">
        <v>974668</v>
      </c>
      <c r="Q287">
        <v>27</v>
      </c>
      <c r="R287">
        <v>19.9662777057383</v>
      </c>
      <c r="S287" t="s">
        <v>1540</v>
      </c>
      <c r="T287">
        <v>1777</v>
      </c>
      <c r="U287">
        <v>1765.54021262626</v>
      </c>
      <c r="V287">
        <v>80.3</v>
      </c>
      <c r="W287" t="s">
        <v>17294</v>
      </c>
      <c r="X287">
        <v>72102029</v>
      </c>
      <c r="Y287" t="s">
        <v>96</v>
      </c>
      <c r="Z287" t="s">
        <v>1540</v>
      </c>
      <c r="AA287" t="s">
        <v>1541</v>
      </c>
      <c r="AB287" t="s">
        <v>1536</v>
      </c>
      <c r="AC287" t="s">
        <v>1542</v>
      </c>
      <c r="AD287" t="s">
        <v>1543</v>
      </c>
      <c r="AE287">
        <v>27</v>
      </c>
      <c r="AF287" t="s">
        <v>1538</v>
      </c>
      <c r="AG287" t="s">
        <v>1537</v>
      </c>
      <c r="AH287" t="s">
        <v>118</v>
      </c>
      <c r="AI287" t="str">
        <f>IF(ISNA(VLOOKUP(D287,Listen!J:O,3,0)),"",VLOOKUP(D287,Listen!J:O,3,0))</f>
        <v>x</v>
      </c>
      <c r="AJ287" t="s">
        <v>96</v>
      </c>
      <c r="AK287" t="s">
        <v>96</v>
      </c>
      <c r="AL287" t="s">
        <v>96</v>
      </c>
      <c r="AM287" t="s">
        <v>96</v>
      </c>
      <c r="AN287">
        <v>2</v>
      </c>
      <c r="AO287">
        <v>2</v>
      </c>
      <c r="AP287">
        <f t="shared" si="4"/>
        <v>1</v>
      </c>
    </row>
    <row r="288" spans="1:42" x14ac:dyDescent="0.25">
      <c r="A288" t="s">
        <v>1534</v>
      </c>
      <c r="B288">
        <v>19.991600605447701</v>
      </c>
      <c r="C288">
        <v>119</v>
      </c>
      <c r="D288" t="s">
        <v>17295</v>
      </c>
      <c r="E288">
        <v>2183</v>
      </c>
      <c r="F288">
        <v>1776.10623375827</v>
      </c>
      <c r="G288">
        <v>50.234172353143997</v>
      </c>
      <c r="H288" t="s">
        <v>17296</v>
      </c>
      <c r="I288" t="s">
        <v>1912</v>
      </c>
      <c r="J288" t="s">
        <v>43</v>
      </c>
      <c r="K288">
        <v>129155.423172198</v>
      </c>
      <c r="L288">
        <v>47090.919333376798</v>
      </c>
      <c r="M288" t="s">
        <v>98</v>
      </c>
      <c r="N288" t="s">
        <v>98</v>
      </c>
      <c r="O288">
        <v>129155</v>
      </c>
      <c r="P288">
        <v>516620</v>
      </c>
      <c r="Q288">
        <v>14</v>
      </c>
      <c r="R288">
        <v>20.019800605447699</v>
      </c>
      <c r="S288" t="s">
        <v>1534</v>
      </c>
      <c r="T288">
        <v>2183</v>
      </c>
      <c r="U288">
        <v>1770.10623375827</v>
      </c>
      <c r="V288">
        <v>50.2</v>
      </c>
      <c r="W288" t="s">
        <v>17297</v>
      </c>
      <c r="X288">
        <v>72102029</v>
      </c>
      <c r="Y288" t="s">
        <v>96</v>
      </c>
      <c r="Z288" t="s">
        <v>1534</v>
      </c>
      <c r="AA288" t="s">
        <v>1535</v>
      </c>
      <c r="AB288" t="s">
        <v>1532</v>
      </c>
      <c r="AC288" t="s">
        <v>17298</v>
      </c>
      <c r="AD288" t="s">
        <v>1530</v>
      </c>
      <c r="AE288">
        <v>14</v>
      </c>
      <c r="AF288" t="s">
        <v>17297</v>
      </c>
      <c r="AG288" t="s">
        <v>96</v>
      </c>
      <c r="AH288" t="s">
        <v>96</v>
      </c>
      <c r="AI288" t="str">
        <f>IF(ISNA(VLOOKUP(D288,Listen!J:O,3,0)),"",VLOOKUP(D288,Listen!J:O,3,0))</f>
        <v/>
      </c>
      <c r="AJ288" t="s">
        <v>96</v>
      </c>
      <c r="AK288">
        <v>5</v>
      </c>
      <c r="AL288">
        <v>4</v>
      </c>
      <c r="AM288">
        <v>3</v>
      </c>
      <c r="AN288">
        <v>2</v>
      </c>
      <c r="AO288">
        <v>5</v>
      </c>
      <c r="AP288">
        <f t="shared" si="4"/>
        <v>5</v>
      </c>
    </row>
    <row r="289" spans="1:42" x14ac:dyDescent="0.25">
      <c r="A289" t="s">
        <v>2146</v>
      </c>
      <c r="B289">
        <v>19.994597544722701</v>
      </c>
      <c r="C289">
        <v>219</v>
      </c>
      <c r="D289" t="s">
        <v>2029</v>
      </c>
      <c r="E289">
        <v>1772</v>
      </c>
      <c r="F289">
        <v>1776.36190167116</v>
      </c>
      <c r="G289">
        <v>75.932529045576302</v>
      </c>
      <c r="H289" t="s">
        <v>2030</v>
      </c>
      <c r="I289" t="s">
        <v>87</v>
      </c>
      <c r="J289" t="s">
        <v>3397</v>
      </c>
      <c r="K289">
        <v>614999.05381083395</v>
      </c>
      <c r="L289">
        <v>207223.82460543301</v>
      </c>
      <c r="M289">
        <v>246232.957263997</v>
      </c>
      <c r="N289">
        <v>246232.957263997</v>
      </c>
      <c r="O289">
        <v>368766</v>
      </c>
      <c r="P289">
        <v>1475064</v>
      </c>
      <c r="Q289">
        <v>40</v>
      </c>
      <c r="R289">
        <v>20.0227975447227</v>
      </c>
      <c r="S289" t="s">
        <v>2146</v>
      </c>
      <c r="T289">
        <v>1772</v>
      </c>
      <c r="U289">
        <v>1770.36190167116</v>
      </c>
      <c r="V289">
        <v>75.900000000000006</v>
      </c>
      <c r="W289" t="s">
        <v>15662</v>
      </c>
      <c r="X289">
        <v>72102029</v>
      </c>
      <c r="Y289" t="s">
        <v>96</v>
      </c>
      <c r="Z289" t="s">
        <v>2146</v>
      </c>
      <c r="AA289" t="s">
        <v>3311</v>
      </c>
      <c r="AB289" t="s">
        <v>3312</v>
      </c>
      <c r="AC289" t="s">
        <v>3313</v>
      </c>
      <c r="AD289" t="s">
        <v>3314</v>
      </c>
      <c r="AE289">
        <v>40</v>
      </c>
      <c r="AF289" t="s">
        <v>15662</v>
      </c>
      <c r="AG289" t="s">
        <v>96</v>
      </c>
      <c r="AH289" t="s">
        <v>96</v>
      </c>
      <c r="AI289" t="str">
        <f>IF(ISNA(VLOOKUP(D289,Listen!J:O,3,0)),"",VLOOKUP(D289,Listen!J:O,3,0))</f>
        <v/>
      </c>
      <c r="AJ289" t="s">
        <v>96</v>
      </c>
      <c r="AK289">
        <v>5</v>
      </c>
      <c r="AL289" t="s">
        <v>96</v>
      </c>
      <c r="AM289">
        <v>3</v>
      </c>
      <c r="AN289">
        <v>2</v>
      </c>
      <c r="AO289">
        <v>5</v>
      </c>
      <c r="AP289">
        <f t="shared" si="4"/>
        <v>5</v>
      </c>
    </row>
    <row r="290" spans="1:42" x14ac:dyDescent="0.25">
      <c r="A290" t="s">
        <v>1088</v>
      </c>
      <c r="B290">
        <v>20.038695352001199</v>
      </c>
      <c r="C290">
        <v>130</v>
      </c>
      <c r="E290">
        <v>1777</v>
      </c>
      <c r="F290">
        <v>1780.1238712393699</v>
      </c>
      <c r="G290">
        <v>98.136585131627101</v>
      </c>
      <c r="H290" t="s">
        <v>14275</v>
      </c>
      <c r="J290" t="s">
        <v>44</v>
      </c>
      <c r="K290">
        <v>7905732.4603118701</v>
      </c>
      <c r="L290">
        <v>922382.34262653894</v>
      </c>
      <c r="M290" t="s">
        <v>98</v>
      </c>
      <c r="N290" t="s">
        <v>98</v>
      </c>
      <c r="O290">
        <v>7905732</v>
      </c>
      <c r="P290">
        <v>31622928</v>
      </c>
      <c r="Q290">
        <v>860</v>
      </c>
      <c r="R290">
        <v>20.066895352001197</v>
      </c>
      <c r="S290" t="s">
        <v>1089</v>
      </c>
      <c r="T290">
        <v>1777</v>
      </c>
      <c r="U290">
        <v>1774.1238712393699</v>
      </c>
      <c r="V290">
        <v>98.1</v>
      </c>
      <c r="W290" t="s">
        <v>15663</v>
      </c>
      <c r="X290">
        <v>72102029</v>
      </c>
      <c r="Y290" t="s">
        <v>96</v>
      </c>
      <c r="Z290" t="s">
        <v>1089</v>
      </c>
      <c r="AA290" t="s">
        <v>1090</v>
      </c>
      <c r="AB290" t="s">
        <v>1088</v>
      </c>
      <c r="AC290" t="s">
        <v>1091</v>
      </c>
      <c r="AD290" t="s">
        <v>1092</v>
      </c>
      <c r="AE290">
        <v>860</v>
      </c>
      <c r="AF290" t="s">
        <v>14275</v>
      </c>
      <c r="AG290">
        <v>0</v>
      </c>
      <c r="AH290" t="s">
        <v>118</v>
      </c>
      <c r="AI290" t="str">
        <f>IF(ISNA(VLOOKUP(D290,Listen!J:O,3,0)),"",VLOOKUP(D290,Listen!J:O,3,0))</f>
        <v/>
      </c>
      <c r="AJ290" t="s">
        <v>96</v>
      </c>
      <c r="AK290" t="s">
        <v>96</v>
      </c>
      <c r="AL290" t="s">
        <v>96</v>
      </c>
      <c r="AM290" t="s">
        <v>96</v>
      </c>
      <c r="AN290">
        <v>2</v>
      </c>
      <c r="AO290">
        <v>2</v>
      </c>
      <c r="AP290">
        <f t="shared" si="4"/>
        <v>2</v>
      </c>
    </row>
    <row r="291" spans="1:42" x14ac:dyDescent="0.25">
      <c r="A291" t="s">
        <v>1535</v>
      </c>
      <c r="B291">
        <v>20.127365578549298</v>
      </c>
      <c r="C291">
        <v>119</v>
      </c>
      <c r="D291" t="s">
        <v>17299</v>
      </c>
      <c r="E291">
        <v>1722</v>
      </c>
      <c r="F291">
        <v>1787.6882993700799</v>
      </c>
      <c r="G291">
        <v>54.740429207184199</v>
      </c>
      <c r="H291" t="s">
        <v>17300</v>
      </c>
      <c r="I291" t="s">
        <v>2223</v>
      </c>
      <c r="J291" t="s">
        <v>43</v>
      </c>
      <c r="K291">
        <v>321545.36482598702</v>
      </c>
      <c r="L291">
        <v>34035.138118276402</v>
      </c>
      <c r="M291">
        <v>17778.494994995399</v>
      </c>
      <c r="N291">
        <v>17778.494994995399</v>
      </c>
      <c r="O291">
        <v>303767</v>
      </c>
      <c r="P291">
        <v>1215068</v>
      </c>
      <c r="Q291">
        <v>33</v>
      </c>
      <c r="R291">
        <v>20.1555655785493</v>
      </c>
      <c r="S291" t="s">
        <v>17298</v>
      </c>
      <c r="T291">
        <v>1722</v>
      </c>
      <c r="U291">
        <v>1781.6882993700799</v>
      </c>
      <c r="V291">
        <v>54.7</v>
      </c>
      <c r="W291" t="s">
        <v>17301</v>
      </c>
      <c r="X291">
        <v>72102029</v>
      </c>
      <c r="Y291" t="s">
        <v>96</v>
      </c>
      <c r="Z291" t="s">
        <v>17298</v>
      </c>
      <c r="AA291" t="s">
        <v>17302</v>
      </c>
      <c r="AB291" t="s">
        <v>1535</v>
      </c>
      <c r="AC291" t="s">
        <v>17303</v>
      </c>
      <c r="AD291" t="s">
        <v>1534</v>
      </c>
      <c r="AE291">
        <v>33</v>
      </c>
      <c r="AF291" t="s">
        <v>17301</v>
      </c>
      <c r="AG291" t="s">
        <v>96</v>
      </c>
      <c r="AH291" t="s">
        <v>96</v>
      </c>
      <c r="AI291" t="str">
        <f>IF(ISNA(VLOOKUP(D291,Listen!J:O,3,0)),"",VLOOKUP(D291,Listen!J:O,3,0))</f>
        <v/>
      </c>
      <c r="AJ291" t="s">
        <v>96</v>
      </c>
      <c r="AK291">
        <v>5</v>
      </c>
      <c r="AL291" t="s">
        <v>96</v>
      </c>
      <c r="AM291">
        <v>3</v>
      </c>
      <c r="AN291">
        <v>2</v>
      </c>
      <c r="AO291">
        <v>5</v>
      </c>
      <c r="AP291">
        <f t="shared" si="4"/>
        <v>5</v>
      </c>
    </row>
    <row r="292" spans="1:42" x14ac:dyDescent="0.25">
      <c r="A292" t="s">
        <v>1547</v>
      </c>
      <c r="B292">
        <v>20.186842405221</v>
      </c>
      <c r="C292">
        <v>141</v>
      </c>
      <c r="D292" t="s">
        <v>1099</v>
      </c>
      <c r="E292">
        <v>1797</v>
      </c>
      <c r="F292">
        <v>1792.7622480709499</v>
      </c>
      <c r="G292">
        <v>86.158292759601807</v>
      </c>
      <c r="H292" t="s">
        <v>1100</v>
      </c>
      <c r="I292" t="s">
        <v>1101</v>
      </c>
      <c r="J292" t="s">
        <v>44</v>
      </c>
      <c r="K292">
        <v>869782.00554440799</v>
      </c>
      <c r="L292">
        <v>296302.11580537498</v>
      </c>
      <c r="M292" t="s">
        <v>98</v>
      </c>
      <c r="N292" t="s">
        <v>98</v>
      </c>
      <c r="O292">
        <v>869782</v>
      </c>
      <c r="P292">
        <v>3479128</v>
      </c>
      <c r="Q292">
        <v>95</v>
      </c>
      <c r="R292">
        <v>20.215042405220998</v>
      </c>
      <c r="S292" t="s">
        <v>1547</v>
      </c>
      <c r="T292">
        <v>1797</v>
      </c>
      <c r="U292">
        <v>1786.7622480709499</v>
      </c>
      <c r="V292">
        <v>86.2</v>
      </c>
      <c r="W292" t="s">
        <v>15833</v>
      </c>
      <c r="X292">
        <v>72102029</v>
      </c>
      <c r="Y292" t="s">
        <v>96</v>
      </c>
      <c r="Z292" t="s">
        <v>1547</v>
      </c>
      <c r="AA292" t="s">
        <v>1548</v>
      </c>
      <c r="AB292" t="s">
        <v>1549</v>
      </c>
      <c r="AC292" t="s">
        <v>1550</v>
      </c>
      <c r="AD292" t="s">
        <v>1551</v>
      </c>
      <c r="AE292">
        <v>95</v>
      </c>
      <c r="AF292" t="s">
        <v>1100</v>
      </c>
      <c r="AG292" t="s">
        <v>1099</v>
      </c>
      <c r="AH292" t="s">
        <v>118</v>
      </c>
      <c r="AI292" t="str">
        <f>IF(ISNA(VLOOKUP(D292,Listen!J:O,3,0)),"",VLOOKUP(D292,Listen!J:O,3,0))</f>
        <v/>
      </c>
      <c r="AJ292" t="s">
        <v>96</v>
      </c>
      <c r="AK292" t="s">
        <v>96</v>
      </c>
      <c r="AL292" t="s">
        <v>96</v>
      </c>
      <c r="AM292" t="s">
        <v>96</v>
      </c>
      <c r="AN292">
        <v>2</v>
      </c>
      <c r="AO292">
        <v>2</v>
      </c>
      <c r="AP292">
        <f t="shared" si="4"/>
        <v>2</v>
      </c>
    </row>
    <row r="293" spans="1:42" x14ac:dyDescent="0.25">
      <c r="A293" t="s">
        <v>1098</v>
      </c>
      <c r="B293">
        <v>20.187874898178901</v>
      </c>
      <c r="C293">
        <v>170</v>
      </c>
      <c r="D293" t="s">
        <v>17304</v>
      </c>
      <c r="E293">
        <v>1584</v>
      </c>
      <c r="F293">
        <v>1792.85032970872</v>
      </c>
      <c r="G293">
        <v>59.349755851922403</v>
      </c>
      <c r="H293" t="s">
        <v>17305</v>
      </c>
      <c r="I293" t="s">
        <v>17306</v>
      </c>
      <c r="J293" t="s">
        <v>43</v>
      </c>
      <c r="K293">
        <v>962784.24778039195</v>
      </c>
      <c r="L293">
        <v>302056.58652867301</v>
      </c>
      <c r="M293" t="s">
        <v>98</v>
      </c>
      <c r="N293" t="s">
        <v>98</v>
      </c>
      <c r="O293">
        <v>962784</v>
      </c>
      <c r="P293">
        <v>3851136</v>
      </c>
      <c r="Q293">
        <v>105</v>
      </c>
      <c r="R293">
        <v>20.216074898178903</v>
      </c>
      <c r="S293" t="s">
        <v>1098</v>
      </c>
      <c r="T293">
        <v>1584</v>
      </c>
      <c r="U293">
        <v>1786.85032970872</v>
      </c>
      <c r="V293">
        <v>59.3</v>
      </c>
      <c r="W293" t="s">
        <v>17307</v>
      </c>
      <c r="X293">
        <v>72102029</v>
      </c>
      <c r="Y293" t="s">
        <v>96</v>
      </c>
      <c r="Z293" t="s">
        <v>1098</v>
      </c>
      <c r="AA293" t="s">
        <v>3013</v>
      </c>
      <c r="AB293" t="s">
        <v>3014</v>
      </c>
      <c r="AC293" t="s">
        <v>3015</v>
      </c>
      <c r="AD293" t="s">
        <v>3016</v>
      </c>
      <c r="AE293">
        <v>105</v>
      </c>
      <c r="AF293" t="s">
        <v>17307</v>
      </c>
      <c r="AG293" t="s">
        <v>96</v>
      </c>
      <c r="AH293" t="s">
        <v>96</v>
      </c>
      <c r="AI293" t="str">
        <f>IF(ISNA(VLOOKUP(D293,Listen!J:O,3,0)),"",VLOOKUP(D293,Listen!J:O,3,0))</f>
        <v/>
      </c>
      <c r="AJ293" t="s">
        <v>96</v>
      </c>
      <c r="AK293">
        <v>5</v>
      </c>
      <c r="AL293">
        <v>4</v>
      </c>
      <c r="AM293">
        <v>3</v>
      </c>
      <c r="AN293">
        <v>2</v>
      </c>
      <c r="AO293">
        <v>5</v>
      </c>
      <c r="AP293">
        <f t="shared" si="4"/>
        <v>5</v>
      </c>
    </row>
    <row r="294" spans="1:42" x14ac:dyDescent="0.25">
      <c r="A294" t="s">
        <v>1093</v>
      </c>
      <c r="B294">
        <v>20.1899129465105</v>
      </c>
      <c r="C294">
        <v>97.099998474121094</v>
      </c>
      <c r="D294" t="s">
        <v>17308</v>
      </c>
      <c r="E294">
        <v>1167</v>
      </c>
      <c r="F294">
        <v>1793.0241949477199</v>
      </c>
      <c r="G294">
        <v>62.923562282432002</v>
      </c>
      <c r="H294" t="s">
        <v>17309</v>
      </c>
      <c r="I294" t="s">
        <v>17310</v>
      </c>
      <c r="J294" t="s">
        <v>43</v>
      </c>
      <c r="K294">
        <v>277053.59565089201</v>
      </c>
      <c r="L294">
        <v>112750.920701168</v>
      </c>
      <c r="M294">
        <v>567177.43690337695</v>
      </c>
      <c r="N294">
        <v>567177.43690337695</v>
      </c>
      <c r="O294">
        <v>0</v>
      </c>
      <c r="P294">
        <v>0</v>
      </c>
      <c r="Q294">
        <v>0</v>
      </c>
      <c r="R294">
        <v>20.218112946510502</v>
      </c>
      <c r="S294" t="s">
        <v>1093</v>
      </c>
      <c r="T294">
        <v>1167</v>
      </c>
      <c r="U294">
        <v>1787.0241949477199</v>
      </c>
      <c r="V294">
        <v>62.9</v>
      </c>
      <c r="W294" t="s">
        <v>15408</v>
      </c>
      <c r="X294">
        <v>72102029</v>
      </c>
      <c r="Y294" t="s">
        <v>96</v>
      </c>
      <c r="Z294" t="s">
        <v>1093</v>
      </c>
      <c r="AA294" t="s">
        <v>1094</v>
      </c>
      <c r="AB294" t="s">
        <v>1095</v>
      </c>
      <c r="AC294" t="s">
        <v>1096</v>
      </c>
      <c r="AD294" t="s">
        <v>1097</v>
      </c>
      <c r="AE294">
        <v>0</v>
      </c>
      <c r="AF294" t="s">
        <v>15408</v>
      </c>
      <c r="AG294" t="s">
        <v>96</v>
      </c>
      <c r="AH294" t="s">
        <v>96</v>
      </c>
      <c r="AI294" t="str">
        <f>IF(ISNA(VLOOKUP(D294,Listen!J:O,3,0)),"",VLOOKUP(D294,Listen!J:O,3,0))</f>
        <v/>
      </c>
      <c r="AJ294">
        <v>6</v>
      </c>
      <c r="AK294">
        <v>5</v>
      </c>
      <c r="AL294">
        <v>4</v>
      </c>
      <c r="AM294">
        <v>3</v>
      </c>
      <c r="AN294">
        <v>2</v>
      </c>
      <c r="AO294">
        <v>6</v>
      </c>
      <c r="AP294">
        <f t="shared" si="4"/>
        <v>6</v>
      </c>
    </row>
    <row r="295" spans="1:42" x14ac:dyDescent="0.25">
      <c r="A295" t="s">
        <v>1546</v>
      </c>
      <c r="B295">
        <v>20.193717262171798</v>
      </c>
      <c r="C295">
        <v>83.099998474121094</v>
      </c>
      <c r="D295" t="s">
        <v>11618</v>
      </c>
      <c r="E295">
        <v>988</v>
      </c>
      <c r="F295">
        <v>1793.3487398770301</v>
      </c>
      <c r="G295">
        <v>67.211555826434306</v>
      </c>
      <c r="H295" t="s">
        <v>11619</v>
      </c>
      <c r="I295" t="s">
        <v>1995</v>
      </c>
      <c r="J295" t="s">
        <v>43</v>
      </c>
      <c r="K295">
        <v>378116.57053189899</v>
      </c>
      <c r="L295">
        <v>83157.931016156203</v>
      </c>
      <c r="M295" t="s">
        <v>98</v>
      </c>
      <c r="N295" t="s">
        <v>98</v>
      </c>
      <c r="O295">
        <v>378117</v>
      </c>
      <c r="P295">
        <v>1512468</v>
      </c>
      <c r="Q295">
        <v>41</v>
      </c>
      <c r="R295">
        <v>20.2219172621718</v>
      </c>
      <c r="S295" t="s">
        <v>1546</v>
      </c>
      <c r="T295">
        <v>988</v>
      </c>
      <c r="U295">
        <v>1787.3487398770301</v>
      </c>
      <c r="V295">
        <v>67.2</v>
      </c>
      <c r="W295" t="s">
        <v>15407</v>
      </c>
      <c r="X295">
        <v>72102029</v>
      </c>
      <c r="Y295" t="s">
        <v>96</v>
      </c>
      <c r="Z295" t="s">
        <v>1546</v>
      </c>
      <c r="AA295" t="s">
        <v>3323</v>
      </c>
      <c r="AB295" t="s">
        <v>4042</v>
      </c>
      <c r="AC295" t="s">
        <v>3322</v>
      </c>
      <c r="AD295" t="s">
        <v>4043</v>
      </c>
      <c r="AE295">
        <v>41</v>
      </c>
      <c r="AF295" t="s">
        <v>15407</v>
      </c>
      <c r="AG295" t="s">
        <v>96</v>
      </c>
      <c r="AH295" t="s">
        <v>96</v>
      </c>
      <c r="AI295" t="str">
        <f>IF(ISNA(VLOOKUP(D295,Listen!J:O,3,0)),"",VLOOKUP(D295,Listen!J:O,3,0))</f>
        <v/>
      </c>
      <c r="AJ295" t="s">
        <v>96</v>
      </c>
      <c r="AK295">
        <v>5</v>
      </c>
      <c r="AL295">
        <v>4</v>
      </c>
      <c r="AM295">
        <v>3</v>
      </c>
      <c r="AN295">
        <v>2</v>
      </c>
      <c r="AO295">
        <v>5</v>
      </c>
      <c r="AP295">
        <f t="shared" si="4"/>
        <v>5</v>
      </c>
    </row>
    <row r="296" spans="1:42" x14ac:dyDescent="0.25">
      <c r="A296" t="s">
        <v>223</v>
      </c>
      <c r="B296">
        <v>20.270514741964</v>
      </c>
      <c r="C296">
        <v>71.099998474121094</v>
      </c>
      <c r="D296" t="s">
        <v>17311</v>
      </c>
      <c r="E296">
        <v>1827</v>
      </c>
      <c r="F296">
        <v>1799.90030785111</v>
      </c>
      <c r="G296">
        <v>52.946850590809198</v>
      </c>
      <c r="H296" t="s">
        <v>17312</v>
      </c>
      <c r="I296" t="s">
        <v>17313</v>
      </c>
      <c r="J296" t="s">
        <v>43</v>
      </c>
      <c r="K296">
        <v>236180.80216727301</v>
      </c>
      <c r="L296">
        <v>29759.4444439537</v>
      </c>
      <c r="M296">
        <v>43777.219810197603</v>
      </c>
      <c r="N296">
        <v>43777.219810197603</v>
      </c>
      <c r="O296">
        <v>192404</v>
      </c>
      <c r="P296">
        <v>769616</v>
      </c>
      <c r="Q296">
        <v>21</v>
      </c>
      <c r="R296">
        <v>20.298714741963998</v>
      </c>
      <c r="S296" t="s">
        <v>223</v>
      </c>
      <c r="T296">
        <v>1827</v>
      </c>
      <c r="U296">
        <v>1793.90030785111</v>
      </c>
      <c r="V296">
        <v>52.9</v>
      </c>
      <c r="W296" t="s">
        <v>14276</v>
      </c>
      <c r="X296">
        <v>72102029</v>
      </c>
      <c r="Y296" t="s">
        <v>96</v>
      </c>
      <c r="Z296" t="s">
        <v>223</v>
      </c>
      <c r="AA296" t="s">
        <v>224</v>
      </c>
      <c r="AB296" t="s">
        <v>225</v>
      </c>
      <c r="AC296" t="s">
        <v>226</v>
      </c>
      <c r="AD296" t="s">
        <v>1106</v>
      </c>
      <c r="AE296">
        <v>21</v>
      </c>
      <c r="AF296" t="s">
        <v>14276</v>
      </c>
      <c r="AG296" t="s">
        <v>96</v>
      </c>
      <c r="AH296" t="s">
        <v>96</v>
      </c>
      <c r="AI296" t="str">
        <f>IF(ISNA(VLOOKUP(D296,Listen!J:O,3,0)),"",VLOOKUP(D296,Listen!J:O,3,0))</f>
        <v/>
      </c>
      <c r="AJ296" t="s">
        <v>96</v>
      </c>
      <c r="AK296">
        <v>5</v>
      </c>
      <c r="AL296" t="s">
        <v>96</v>
      </c>
      <c r="AM296">
        <v>3</v>
      </c>
      <c r="AN296">
        <v>2</v>
      </c>
      <c r="AO296">
        <v>5</v>
      </c>
      <c r="AP296">
        <f t="shared" si="4"/>
        <v>5</v>
      </c>
    </row>
    <row r="297" spans="1:42" x14ac:dyDescent="0.25">
      <c r="A297" t="s">
        <v>17314</v>
      </c>
      <c r="B297">
        <v>20.3297570347627</v>
      </c>
      <c r="C297">
        <v>175</v>
      </c>
      <c r="D297" t="s">
        <v>17315</v>
      </c>
      <c r="E297">
        <v>1531</v>
      </c>
      <c r="F297">
        <v>1805.46211872205</v>
      </c>
      <c r="G297">
        <v>51.441837118876002</v>
      </c>
      <c r="H297" t="s">
        <v>17316</v>
      </c>
      <c r="I297" t="s">
        <v>5407</v>
      </c>
      <c r="J297" t="s">
        <v>43</v>
      </c>
      <c r="K297">
        <v>31325.338072648599</v>
      </c>
      <c r="L297">
        <v>28613.921437270499</v>
      </c>
      <c r="M297" t="s">
        <v>98</v>
      </c>
      <c r="N297" t="s">
        <v>98</v>
      </c>
      <c r="O297">
        <v>31325</v>
      </c>
      <c r="P297">
        <v>125300</v>
      </c>
      <c r="Q297">
        <v>3</v>
      </c>
      <c r="R297">
        <v>20.357957034762698</v>
      </c>
      <c r="S297" t="s">
        <v>17317</v>
      </c>
      <c r="T297">
        <v>1531</v>
      </c>
      <c r="U297">
        <v>1799.46211872205</v>
      </c>
      <c r="V297">
        <v>51.4</v>
      </c>
      <c r="W297" t="s">
        <v>17318</v>
      </c>
      <c r="X297">
        <v>72102029</v>
      </c>
      <c r="Y297" t="s">
        <v>96</v>
      </c>
      <c r="Z297" t="s">
        <v>17317</v>
      </c>
      <c r="AA297" t="s">
        <v>17319</v>
      </c>
      <c r="AB297" t="s">
        <v>17314</v>
      </c>
      <c r="AC297" t="s">
        <v>17320</v>
      </c>
      <c r="AD297" t="s">
        <v>1086</v>
      </c>
      <c r="AE297">
        <v>3</v>
      </c>
      <c r="AF297" t="s">
        <v>17318</v>
      </c>
      <c r="AG297" t="s">
        <v>96</v>
      </c>
      <c r="AH297" t="s">
        <v>96</v>
      </c>
      <c r="AI297" t="str">
        <f>IF(ISNA(VLOOKUP(D297,Listen!J:O,3,0)),"",VLOOKUP(D297,Listen!J:O,3,0))</f>
        <v/>
      </c>
      <c r="AJ297" t="s">
        <v>96</v>
      </c>
      <c r="AK297">
        <v>5</v>
      </c>
      <c r="AL297">
        <v>4</v>
      </c>
      <c r="AM297">
        <v>3</v>
      </c>
      <c r="AN297">
        <v>2</v>
      </c>
      <c r="AO297">
        <v>5</v>
      </c>
      <c r="AP297">
        <f t="shared" si="4"/>
        <v>5</v>
      </c>
    </row>
    <row r="298" spans="1:42" x14ac:dyDescent="0.25">
      <c r="A298" t="s">
        <v>227</v>
      </c>
      <c r="B298">
        <v>20.372524829535902</v>
      </c>
      <c r="C298">
        <v>125</v>
      </c>
      <c r="D298" t="s">
        <v>88</v>
      </c>
      <c r="E298">
        <v>1814</v>
      </c>
      <c r="F298">
        <v>1809.48464125431</v>
      </c>
      <c r="G298">
        <v>95.197642112044406</v>
      </c>
      <c r="H298" t="s">
        <v>228</v>
      </c>
      <c r="I298" t="s">
        <v>89</v>
      </c>
      <c r="J298" t="s">
        <v>44</v>
      </c>
      <c r="K298">
        <v>1432700.1715121299</v>
      </c>
      <c r="L298">
        <v>323919.55173821998</v>
      </c>
      <c r="M298" t="s">
        <v>98</v>
      </c>
      <c r="N298" t="s">
        <v>98</v>
      </c>
      <c r="O298">
        <v>1432700</v>
      </c>
      <c r="P298">
        <v>5730800</v>
      </c>
      <c r="Q298">
        <v>156</v>
      </c>
      <c r="R298">
        <v>20.400724829535903</v>
      </c>
      <c r="S298" t="s">
        <v>227</v>
      </c>
      <c r="T298">
        <v>1814</v>
      </c>
      <c r="U298">
        <v>1803.48464125431</v>
      </c>
      <c r="V298">
        <v>95.2</v>
      </c>
      <c r="W298" t="s">
        <v>15835</v>
      </c>
      <c r="X298">
        <v>72102029</v>
      </c>
      <c r="Y298" t="s">
        <v>96</v>
      </c>
      <c r="Z298" t="s">
        <v>227</v>
      </c>
      <c r="AA298" t="s">
        <v>755</v>
      </c>
      <c r="AB298" t="s">
        <v>756</v>
      </c>
      <c r="AC298" t="s">
        <v>757</v>
      </c>
      <c r="AD298" t="s">
        <v>758</v>
      </c>
      <c r="AE298">
        <v>156</v>
      </c>
      <c r="AF298" t="s">
        <v>228</v>
      </c>
      <c r="AG298" t="s">
        <v>88</v>
      </c>
      <c r="AH298" t="s">
        <v>118</v>
      </c>
      <c r="AI298" t="str">
        <f>IF(ISNA(VLOOKUP(D298,Listen!J:O,3,0)),"",VLOOKUP(D298,Listen!J:O,3,0))</f>
        <v>x</v>
      </c>
      <c r="AJ298" t="s">
        <v>96</v>
      </c>
      <c r="AK298" t="s">
        <v>96</v>
      </c>
      <c r="AL298" t="s">
        <v>96</v>
      </c>
      <c r="AM298" t="s">
        <v>96</v>
      </c>
      <c r="AN298">
        <v>2</v>
      </c>
      <c r="AO298">
        <v>2</v>
      </c>
      <c r="AP298">
        <f t="shared" si="4"/>
        <v>1</v>
      </c>
    </row>
    <row r="299" spans="1:42" x14ac:dyDescent="0.25">
      <c r="A299" t="s">
        <v>4216</v>
      </c>
      <c r="B299">
        <v>20.388417058766102</v>
      </c>
      <c r="C299">
        <v>91</v>
      </c>
      <c r="D299" t="s">
        <v>17321</v>
      </c>
      <c r="E299">
        <v>1486</v>
      </c>
      <c r="F299">
        <v>1810.9793839808201</v>
      </c>
      <c r="G299">
        <v>50.993227792535102</v>
      </c>
      <c r="H299" t="s">
        <v>17322</v>
      </c>
      <c r="I299" t="s">
        <v>17323</v>
      </c>
      <c r="J299" t="s">
        <v>43</v>
      </c>
      <c r="K299">
        <v>89633.927841734694</v>
      </c>
      <c r="L299">
        <v>29074.7289610402</v>
      </c>
      <c r="M299">
        <v>104711.68475743</v>
      </c>
      <c r="N299">
        <v>104711.68475743</v>
      </c>
      <c r="O299">
        <v>0</v>
      </c>
      <c r="P299">
        <v>0</v>
      </c>
      <c r="Q299">
        <v>0</v>
      </c>
      <c r="R299">
        <v>20.4166170587661</v>
      </c>
      <c r="S299" t="s">
        <v>4216</v>
      </c>
      <c r="T299">
        <v>1486</v>
      </c>
      <c r="U299">
        <v>1804.9793839808201</v>
      </c>
      <c r="V299">
        <v>51</v>
      </c>
      <c r="W299" t="s">
        <v>17324</v>
      </c>
      <c r="X299">
        <v>72102029</v>
      </c>
      <c r="Y299" t="s">
        <v>96</v>
      </c>
      <c r="Z299" t="s">
        <v>4216</v>
      </c>
      <c r="AA299" t="s">
        <v>2552</v>
      </c>
      <c r="AB299" t="s">
        <v>17325</v>
      </c>
      <c r="AC299" t="s">
        <v>2548</v>
      </c>
      <c r="AD299" t="s">
        <v>4041</v>
      </c>
      <c r="AE299">
        <v>0</v>
      </c>
      <c r="AF299" t="s">
        <v>17324</v>
      </c>
      <c r="AG299" t="s">
        <v>96</v>
      </c>
      <c r="AH299" t="s">
        <v>96</v>
      </c>
      <c r="AI299" t="str">
        <f>IF(ISNA(VLOOKUP(D299,Listen!J:O,3,0)),"",VLOOKUP(D299,Listen!J:O,3,0))</f>
        <v/>
      </c>
      <c r="AJ299">
        <v>6</v>
      </c>
      <c r="AK299">
        <v>5</v>
      </c>
      <c r="AL299">
        <v>4</v>
      </c>
      <c r="AM299">
        <v>3</v>
      </c>
      <c r="AN299">
        <v>2</v>
      </c>
      <c r="AO299">
        <v>6</v>
      </c>
      <c r="AP299">
        <f t="shared" si="4"/>
        <v>6</v>
      </c>
    </row>
    <row r="300" spans="1:42" x14ac:dyDescent="0.25">
      <c r="A300" t="s">
        <v>3315</v>
      </c>
      <c r="B300">
        <v>20.3944751495637</v>
      </c>
      <c r="C300">
        <v>105</v>
      </c>
      <c r="D300" t="s">
        <v>3316</v>
      </c>
      <c r="E300">
        <v>1808</v>
      </c>
      <c r="F300">
        <v>1811.5491773701101</v>
      </c>
      <c r="G300">
        <v>86.261386630252801</v>
      </c>
      <c r="H300" t="s">
        <v>3317</v>
      </c>
      <c r="I300" t="s">
        <v>1379</v>
      </c>
      <c r="J300" t="s">
        <v>3397</v>
      </c>
      <c r="K300">
        <v>493044.21239858202</v>
      </c>
      <c r="L300">
        <v>326825.12402230198</v>
      </c>
      <c r="M300">
        <v>393811.61751666898</v>
      </c>
      <c r="N300">
        <v>393811.61751666898</v>
      </c>
      <c r="O300">
        <v>99233</v>
      </c>
      <c r="P300">
        <v>396932</v>
      </c>
      <c r="Q300">
        <v>11</v>
      </c>
      <c r="R300">
        <v>20.422675149563702</v>
      </c>
      <c r="S300" t="s">
        <v>3315</v>
      </c>
      <c r="T300">
        <v>1808</v>
      </c>
      <c r="U300">
        <v>1805.5491773701101</v>
      </c>
      <c r="V300">
        <v>86.3</v>
      </c>
      <c r="W300" t="s">
        <v>17326</v>
      </c>
      <c r="X300">
        <v>72102029</v>
      </c>
      <c r="Y300" t="s">
        <v>96</v>
      </c>
      <c r="Z300" t="s">
        <v>3315</v>
      </c>
      <c r="AA300" t="s">
        <v>3318</v>
      </c>
      <c r="AB300" t="s">
        <v>3319</v>
      </c>
      <c r="AC300" t="s">
        <v>3320</v>
      </c>
      <c r="AD300" t="s">
        <v>3321</v>
      </c>
      <c r="AE300">
        <v>11</v>
      </c>
      <c r="AF300" t="s">
        <v>3317</v>
      </c>
      <c r="AG300" t="s">
        <v>3316</v>
      </c>
      <c r="AH300" t="s">
        <v>96</v>
      </c>
      <c r="AI300" t="str">
        <f>IF(ISNA(VLOOKUP(D300,Listen!J:O,3,0)),"",VLOOKUP(D300,Listen!J:O,3,0))</f>
        <v/>
      </c>
      <c r="AJ300" t="s">
        <v>96</v>
      </c>
      <c r="AK300" t="s">
        <v>96</v>
      </c>
      <c r="AL300" t="s">
        <v>96</v>
      </c>
      <c r="AM300">
        <v>3</v>
      </c>
      <c r="AN300">
        <v>2</v>
      </c>
      <c r="AO300">
        <v>3</v>
      </c>
      <c r="AP300">
        <f t="shared" si="4"/>
        <v>3</v>
      </c>
    </row>
    <row r="301" spans="1:42" x14ac:dyDescent="0.25">
      <c r="A301" t="s">
        <v>1108</v>
      </c>
      <c r="B301">
        <v>20.434917433552201</v>
      </c>
      <c r="C301">
        <v>151</v>
      </c>
      <c r="D301" t="s">
        <v>1059</v>
      </c>
      <c r="E301">
        <v>1607</v>
      </c>
      <c r="F301">
        <v>1815.3529741162899</v>
      </c>
      <c r="G301">
        <v>62.727339586802302</v>
      </c>
      <c r="H301" t="s">
        <v>3536</v>
      </c>
      <c r="I301" t="s">
        <v>1061</v>
      </c>
      <c r="J301" t="s">
        <v>43</v>
      </c>
      <c r="K301">
        <v>1705656.73928194</v>
      </c>
      <c r="L301">
        <v>213463.40810912999</v>
      </c>
      <c r="M301" t="s">
        <v>98</v>
      </c>
      <c r="N301" t="s">
        <v>98</v>
      </c>
      <c r="O301">
        <v>1705657</v>
      </c>
      <c r="P301">
        <v>6822628</v>
      </c>
      <c r="Q301">
        <v>186</v>
      </c>
      <c r="R301">
        <v>20.463117433552199</v>
      </c>
      <c r="S301" t="s">
        <v>2538</v>
      </c>
      <c r="T301">
        <v>1607</v>
      </c>
      <c r="U301">
        <v>1809.3529741162899</v>
      </c>
      <c r="V301">
        <v>62.7</v>
      </c>
      <c r="W301" t="s">
        <v>17327</v>
      </c>
      <c r="X301">
        <v>72102029</v>
      </c>
      <c r="Y301" t="s">
        <v>96</v>
      </c>
      <c r="Z301" t="s">
        <v>2538</v>
      </c>
      <c r="AA301" t="s">
        <v>2539</v>
      </c>
      <c r="AB301" t="s">
        <v>1108</v>
      </c>
      <c r="AC301" t="s">
        <v>2540</v>
      </c>
      <c r="AD301" t="s">
        <v>1109</v>
      </c>
      <c r="AE301">
        <v>186</v>
      </c>
      <c r="AF301" t="s">
        <v>17327</v>
      </c>
      <c r="AG301" t="s">
        <v>96</v>
      </c>
      <c r="AH301" t="s">
        <v>96</v>
      </c>
      <c r="AI301" t="str">
        <f>IF(ISNA(VLOOKUP(D301,Listen!J:O,3,0)),"",VLOOKUP(D301,Listen!J:O,3,0))</f>
        <v/>
      </c>
      <c r="AJ301" t="s">
        <v>96</v>
      </c>
      <c r="AK301">
        <v>5</v>
      </c>
      <c r="AL301">
        <v>4</v>
      </c>
      <c r="AM301">
        <v>3</v>
      </c>
      <c r="AN301">
        <v>2</v>
      </c>
      <c r="AO301">
        <v>5</v>
      </c>
      <c r="AP301">
        <f t="shared" si="4"/>
        <v>5</v>
      </c>
    </row>
    <row r="302" spans="1:42" x14ac:dyDescent="0.25">
      <c r="A302" t="s">
        <v>829</v>
      </c>
      <c r="B302">
        <v>20.451035517501499</v>
      </c>
      <c r="C302">
        <v>179</v>
      </c>
      <c r="D302" t="s">
        <v>1797</v>
      </c>
      <c r="E302">
        <v>1909</v>
      </c>
      <c r="F302">
        <v>1816.8689595957101</v>
      </c>
      <c r="G302">
        <v>70.559967996038296</v>
      </c>
      <c r="H302" t="s">
        <v>1798</v>
      </c>
      <c r="I302" t="s">
        <v>1266</v>
      </c>
      <c r="J302" t="s">
        <v>43</v>
      </c>
      <c r="K302">
        <v>146554.14534486999</v>
      </c>
      <c r="L302">
        <v>104587.639576642</v>
      </c>
      <c r="M302" t="s">
        <v>98</v>
      </c>
      <c r="N302" t="s">
        <v>98</v>
      </c>
      <c r="O302">
        <v>146554</v>
      </c>
      <c r="P302">
        <v>586216</v>
      </c>
      <c r="Q302">
        <v>16</v>
      </c>
      <c r="R302">
        <v>20.4792355175015</v>
      </c>
      <c r="S302" t="s">
        <v>829</v>
      </c>
      <c r="T302">
        <v>1909</v>
      </c>
      <c r="U302">
        <v>1810.8689595957101</v>
      </c>
      <c r="V302">
        <v>70.599999999999994</v>
      </c>
      <c r="W302" t="s">
        <v>17328</v>
      </c>
      <c r="X302">
        <v>72102029</v>
      </c>
      <c r="Y302" t="s">
        <v>96</v>
      </c>
      <c r="Z302" t="s">
        <v>829</v>
      </c>
      <c r="AA302" t="s">
        <v>830</v>
      </c>
      <c r="AB302" t="s">
        <v>828</v>
      </c>
      <c r="AC302" t="s">
        <v>831</v>
      </c>
      <c r="AD302" t="s">
        <v>832</v>
      </c>
      <c r="AE302">
        <v>16</v>
      </c>
      <c r="AF302" t="s">
        <v>17328</v>
      </c>
      <c r="AG302" t="s">
        <v>96</v>
      </c>
      <c r="AH302" t="s">
        <v>96</v>
      </c>
      <c r="AI302" t="str">
        <f>IF(ISNA(VLOOKUP(D302,Listen!J:O,3,0)),"",VLOOKUP(D302,Listen!J:O,3,0))</f>
        <v/>
      </c>
      <c r="AJ302" t="s">
        <v>96</v>
      </c>
      <c r="AK302">
        <v>5</v>
      </c>
      <c r="AL302" t="s">
        <v>96</v>
      </c>
      <c r="AM302">
        <v>3</v>
      </c>
      <c r="AN302">
        <v>2</v>
      </c>
      <c r="AO302">
        <v>5</v>
      </c>
      <c r="AP302">
        <f t="shared" si="4"/>
        <v>5</v>
      </c>
    </row>
    <row r="303" spans="1:42" x14ac:dyDescent="0.25">
      <c r="A303" t="s">
        <v>1696</v>
      </c>
      <c r="B303">
        <v>20.474875087349002</v>
      </c>
      <c r="C303">
        <v>82.099998474121094</v>
      </c>
      <c r="D303" t="s">
        <v>17329</v>
      </c>
      <c r="E303">
        <v>1584</v>
      </c>
      <c r="F303">
        <v>1819.11118899705</v>
      </c>
      <c r="G303">
        <v>77.219353597499193</v>
      </c>
      <c r="H303" t="s">
        <v>17330</v>
      </c>
      <c r="I303" t="s">
        <v>17331</v>
      </c>
      <c r="J303" t="s">
        <v>43</v>
      </c>
      <c r="K303">
        <v>309483.31453548401</v>
      </c>
      <c r="L303">
        <v>46255.5260349081</v>
      </c>
      <c r="M303">
        <v>280884.91756411298</v>
      </c>
      <c r="N303">
        <v>280884.91756411298</v>
      </c>
      <c r="O303">
        <v>28598</v>
      </c>
      <c r="P303">
        <v>114392</v>
      </c>
      <c r="Q303">
        <v>3</v>
      </c>
      <c r="R303">
        <v>20.503075087349004</v>
      </c>
      <c r="S303" t="s">
        <v>1696</v>
      </c>
      <c r="T303">
        <v>1584</v>
      </c>
      <c r="U303">
        <v>1813.11118899705</v>
      </c>
      <c r="V303">
        <v>77.2</v>
      </c>
      <c r="W303" t="s">
        <v>17332</v>
      </c>
      <c r="X303">
        <v>72102029</v>
      </c>
      <c r="Y303" t="s">
        <v>96</v>
      </c>
      <c r="Z303" t="s">
        <v>1696</v>
      </c>
      <c r="AA303" t="s">
        <v>1697</v>
      </c>
      <c r="AB303" t="s">
        <v>1698</v>
      </c>
      <c r="AC303" t="s">
        <v>1699</v>
      </c>
      <c r="AD303" t="s">
        <v>1700</v>
      </c>
      <c r="AE303">
        <v>3</v>
      </c>
      <c r="AF303" t="s">
        <v>17332</v>
      </c>
      <c r="AG303" t="s">
        <v>96</v>
      </c>
      <c r="AH303" t="s">
        <v>96</v>
      </c>
      <c r="AI303" t="str">
        <f>IF(ISNA(VLOOKUP(D303,Listen!J:O,3,0)),"",VLOOKUP(D303,Listen!J:O,3,0))</f>
        <v/>
      </c>
      <c r="AJ303" t="s">
        <v>96</v>
      </c>
      <c r="AK303">
        <v>5</v>
      </c>
      <c r="AL303">
        <v>4</v>
      </c>
      <c r="AM303">
        <v>3</v>
      </c>
      <c r="AN303">
        <v>2</v>
      </c>
      <c r="AO303">
        <v>5</v>
      </c>
      <c r="AP303">
        <f t="shared" si="4"/>
        <v>5</v>
      </c>
    </row>
    <row r="304" spans="1:42" x14ac:dyDescent="0.25">
      <c r="A304" t="s">
        <v>1696</v>
      </c>
      <c r="B304">
        <v>20.475154692571099</v>
      </c>
      <c r="C304">
        <v>82</v>
      </c>
      <c r="D304" t="s">
        <v>17333</v>
      </c>
      <c r="E304">
        <v>597</v>
      </c>
      <c r="F304">
        <v>1819.13748725049</v>
      </c>
      <c r="G304">
        <v>73.389357593082593</v>
      </c>
      <c r="H304" t="s">
        <v>17334</v>
      </c>
      <c r="I304" t="s">
        <v>17335</v>
      </c>
      <c r="J304" t="s">
        <v>43</v>
      </c>
      <c r="K304">
        <v>207589.010609202</v>
      </c>
      <c r="L304">
        <v>46255.5260349081</v>
      </c>
      <c r="M304">
        <v>280884.91756411298</v>
      </c>
      <c r="N304">
        <v>280884.91756411298</v>
      </c>
      <c r="O304">
        <v>0</v>
      </c>
      <c r="P304">
        <v>0</v>
      </c>
      <c r="Q304">
        <v>0</v>
      </c>
      <c r="R304">
        <v>20.503354692571101</v>
      </c>
      <c r="S304" t="s">
        <v>1696</v>
      </c>
      <c r="T304">
        <v>597</v>
      </c>
      <c r="U304">
        <v>1813.13748725049</v>
      </c>
      <c r="V304">
        <v>73.400000000000006</v>
      </c>
      <c r="W304" t="s">
        <v>17332</v>
      </c>
      <c r="X304">
        <v>72102029</v>
      </c>
      <c r="Y304" t="s">
        <v>96</v>
      </c>
      <c r="Z304" t="s">
        <v>1696</v>
      </c>
      <c r="AA304" t="s">
        <v>1697</v>
      </c>
      <c r="AB304" t="s">
        <v>1698</v>
      </c>
      <c r="AC304" t="s">
        <v>1699</v>
      </c>
      <c r="AD304" t="s">
        <v>1700</v>
      </c>
      <c r="AE304">
        <v>0</v>
      </c>
      <c r="AF304" t="s">
        <v>17332</v>
      </c>
      <c r="AG304" t="s">
        <v>96</v>
      </c>
      <c r="AH304" t="s">
        <v>96</v>
      </c>
      <c r="AI304" t="str">
        <f>IF(ISNA(VLOOKUP(D304,Listen!J:O,3,0)),"",VLOOKUP(D304,Listen!J:O,3,0))</f>
        <v/>
      </c>
      <c r="AJ304">
        <v>6</v>
      </c>
      <c r="AK304">
        <v>5</v>
      </c>
      <c r="AL304">
        <v>4</v>
      </c>
      <c r="AM304">
        <v>3</v>
      </c>
      <c r="AN304">
        <v>2</v>
      </c>
      <c r="AO304">
        <v>6</v>
      </c>
      <c r="AP304">
        <f t="shared" si="4"/>
        <v>6</v>
      </c>
    </row>
    <row r="305" spans="1:42" x14ac:dyDescent="0.25">
      <c r="A305" t="s">
        <v>11645</v>
      </c>
      <c r="B305">
        <v>20.508834157843701</v>
      </c>
      <c r="C305">
        <v>144</v>
      </c>
      <c r="D305" t="s">
        <v>6550</v>
      </c>
      <c r="E305">
        <v>2156</v>
      </c>
      <c r="F305">
        <v>1822.3052074626701</v>
      </c>
      <c r="G305">
        <v>56.743225546214099</v>
      </c>
      <c r="H305" t="s">
        <v>6551</v>
      </c>
      <c r="I305" t="s">
        <v>3630</v>
      </c>
      <c r="J305" t="s">
        <v>43</v>
      </c>
      <c r="K305">
        <v>189544.31420041001</v>
      </c>
      <c r="L305">
        <v>69236.662598755604</v>
      </c>
      <c r="M305" t="s">
        <v>98</v>
      </c>
      <c r="N305" t="s">
        <v>98</v>
      </c>
      <c r="O305">
        <v>189544</v>
      </c>
      <c r="P305">
        <v>758176</v>
      </c>
      <c r="Q305">
        <v>21</v>
      </c>
      <c r="R305">
        <v>20.537034157843699</v>
      </c>
      <c r="S305" t="s">
        <v>11645</v>
      </c>
      <c r="T305">
        <v>2156</v>
      </c>
      <c r="U305">
        <v>1816.3052074626701</v>
      </c>
      <c r="V305">
        <v>56.7</v>
      </c>
      <c r="W305" t="s">
        <v>17336</v>
      </c>
      <c r="X305">
        <v>72102029</v>
      </c>
      <c r="Y305" t="s">
        <v>96</v>
      </c>
      <c r="Z305" t="s">
        <v>11645</v>
      </c>
      <c r="AA305" t="s">
        <v>11649</v>
      </c>
      <c r="AB305" t="s">
        <v>11650</v>
      </c>
      <c r="AC305" t="s">
        <v>11651</v>
      </c>
      <c r="AD305" t="s">
        <v>11652</v>
      </c>
      <c r="AE305">
        <v>21</v>
      </c>
      <c r="AF305" t="s">
        <v>17336</v>
      </c>
      <c r="AG305" t="s">
        <v>96</v>
      </c>
      <c r="AH305" t="s">
        <v>96</v>
      </c>
      <c r="AI305" t="str">
        <f>IF(ISNA(VLOOKUP(D305,Listen!J:O,3,0)),"",VLOOKUP(D305,Listen!J:O,3,0))</f>
        <v/>
      </c>
      <c r="AJ305" t="s">
        <v>96</v>
      </c>
      <c r="AK305">
        <v>5</v>
      </c>
      <c r="AL305">
        <v>4</v>
      </c>
      <c r="AM305">
        <v>3</v>
      </c>
      <c r="AN305">
        <v>2</v>
      </c>
      <c r="AO305">
        <v>5</v>
      </c>
      <c r="AP305">
        <f t="shared" si="4"/>
        <v>5</v>
      </c>
    </row>
    <row r="306" spans="1:42" x14ac:dyDescent="0.25">
      <c r="A306" t="s">
        <v>1110</v>
      </c>
      <c r="B306">
        <v>20.523615579485298</v>
      </c>
      <c r="C306">
        <v>99</v>
      </c>
      <c r="D306" t="s">
        <v>88</v>
      </c>
      <c r="E306">
        <v>1814</v>
      </c>
      <c r="F306">
        <v>1823.6954732439001</v>
      </c>
      <c r="G306">
        <v>73.666928654857998</v>
      </c>
      <c r="H306" t="s">
        <v>228</v>
      </c>
      <c r="I306" t="s">
        <v>89</v>
      </c>
      <c r="J306" t="s">
        <v>44</v>
      </c>
      <c r="K306">
        <v>691267.58511153096</v>
      </c>
      <c r="L306">
        <v>88263.453064307396</v>
      </c>
      <c r="M306" t="s">
        <v>98</v>
      </c>
      <c r="N306" t="s">
        <v>98</v>
      </c>
      <c r="O306">
        <v>691268</v>
      </c>
      <c r="P306">
        <v>2765072</v>
      </c>
      <c r="Q306">
        <v>75</v>
      </c>
      <c r="R306">
        <v>20.5518155794853</v>
      </c>
      <c r="S306" t="s">
        <v>1111</v>
      </c>
      <c r="T306">
        <v>1814</v>
      </c>
      <c r="U306">
        <v>1817.6954732439001</v>
      </c>
      <c r="V306">
        <v>73.7</v>
      </c>
      <c r="W306" t="s">
        <v>15665</v>
      </c>
      <c r="X306">
        <v>72102029</v>
      </c>
      <c r="Y306" t="s">
        <v>96</v>
      </c>
      <c r="Z306" t="s">
        <v>1111</v>
      </c>
      <c r="AA306" t="s">
        <v>1112</v>
      </c>
      <c r="AB306" t="s">
        <v>1110</v>
      </c>
      <c r="AC306" t="s">
        <v>1113</v>
      </c>
      <c r="AD306" t="s">
        <v>1114</v>
      </c>
      <c r="AE306">
        <v>75</v>
      </c>
      <c r="AF306" t="s">
        <v>15665</v>
      </c>
      <c r="AG306" t="s">
        <v>96</v>
      </c>
      <c r="AH306" t="s">
        <v>118</v>
      </c>
      <c r="AI306" t="str">
        <f>IF(ISNA(VLOOKUP(D306,Listen!J:O,3,0)),"",VLOOKUP(D306,Listen!J:O,3,0))</f>
        <v>x</v>
      </c>
      <c r="AJ306" t="s">
        <v>96</v>
      </c>
      <c r="AK306">
        <v>5</v>
      </c>
      <c r="AL306" t="s">
        <v>96</v>
      </c>
      <c r="AM306" t="s">
        <v>96</v>
      </c>
      <c r="AN306">
        <v>2</v>
      </c>
      <c r="AO306">
        <v>5</v>
      </c>
      <c r="AP306">
        <f t="shared" si="4"/>
        <v>5</v>
      </c>
    </row>
    <row r="307" spans="1:42" x14ac:dyDescent="0.25">
      <c r="A307" t="s">
        <v>2548</v>
      </c>
      <c r="B307">
        <v>20.621497220473401</v>
      </c>
      <c r="C307">
        <v>91</v>
      </c>
      <c r="D307" t="s">
        <v>17337</v>
      </c>
      <c r="E307">
        <v>2794</v>
      </c>
      <c r="F307">
        <v>1832.9017254824701</v>
      </c>
      <c r="G307">
        <v>62.739435077403897</v>
      </c>
      <c r="H307" t="s">
        <v>17338</v>
      </c>
      <c r="I307" t="s">
        <v>17339</v>
      </c>
      <c r="J307" t="s">
        <v>43</v>
      </c>
      <c r="K307">
        <v>152440.85659836399</v>
      </c>
      <c r="L307">
        <v>89290.332525039907</v>
      </c>
      <c r="M307">
        <v>104711.68475743</v>
      </c>
      <c r="N307">
        <v>104711.68475743</v>
      </c>
      <c r="O307">
        <v>47729</v>
      </c>
      <c r="P307">
        <v>190916</v>
      </c>
      <c r="Q307">
        <v>5</v>
      </c>
      <c r="R307">
        <v>20.649697220473399</v>
      </c>
      <c r="S307" t="s">
        <v>2548</v>
      </c>
      <c r="T307">
        <v>2794</v>
      </c>
      <c r="U307">
        <v>1826.9017254824701</v>
      </c>
      <c r="V307">
        <v>62.7</v>
      </c>
      <c r="W307" t="s">
        <v>17340</v>
      </c>
      <c r="X307">
        <v>72102029</v>
      </c>
      <c r="Y307" t="s">
        <v>96</v>
      </c>
      <c r="Z307" t="s">
        <v>2548</v>
      </c>
      <c r="AA307" t="s">
        <v>2549</v>
      </c>
      <c r="AB307" t="s">
        <v>2552</v>
      </c>
      <c r="AC307" t="s">
        <v>2550</v>
      </c>
      <c r="AD307" t="s">
        <v>4216</v>
      </c>
      <c r="AE307">
        <v>5</v>
      </c>
      <c r="AF307" t="s">
        <v>17340</v>
      </c>
      <c r="AG307" t="s">
        <v>96</v>
      </c>
      <c r="AH307" t="s">
        <v>96</v>
      </c>
      <c r="AI307" t="str">
        <f>IF(ISNA(VLOOKUP(D307,Listen!J:O,3,0)),"",VLOOKUP(D307,Listen!J:O,3,0))</f>
        <v/>
      </c>
      <c r="AJ307" t="s">
        <v>96</v>
      </c>
      <c r="AK307">
        <v>5</v>
      </c>
      <c r="AL307">
        <v>4</v>
      </c>
      <c r="AM307">
        <v>3</v>
      </c>
      <c r="AN307">
        <v>2</v>
      </c>
      <c r="AO307">
        <v>5</v>
      </c>
      <c r="AP307">
        <f t="shared" si="4"/>
        <v>5</v>
      </c>
    </row>
    <row r="308" spans="1:42" x14ac:dyDescent="0.25">
      <c r="A308" t="s">
        <v>306</v>
      </c>
      <c r="B308">
        <v>20.6461827341016</v>
      </c>
      <c r="C308">
        <v>59</v>
      </c>
      <c r="D308" t="s">
        <v>4049</v>
      </c>
      <c r="F308">
        <v>1835.2235200785301</v>
      </c>
      <c r="G308">
        <v>60.418600363918401</v>
      </c>
      <c r="H308" t="s">
        <v>4050</v>
      </c>
      <c r="I308" t="s">
        <v>4051</v>
      </c>
      <c r="J308" t="s">
        <v>3397</v>
      </c>
      <c r="K308">
        <v>151400.67562601401</v>
      </c>
      <c r="L308">
        <v>106635.239731433</v>
      </c>
      <c r="M308" t="s">
        <v>98</v>
      </c>
      <c r="N308" t="s">
        <v>98</v>
      </c>
      <c r="O308">
        <v>151401</v>
      </c>
      <c r="P308">
        <v>605604</v>
      </c>
      <c r="Q308">
        <v>16</v>
      </c>
      <c r="R308">
        <v>20.674382734101599</v>
      </c>
      <c r="S308" t="s">
        <v>304</v>
      </c>
      <c r="T308" t="s">
        <v>96</v>
      </c>
      <c r="U308">
        <v>1829.2235200785301</v>
      </c>
      <c r="V308">
        <v>60.4</v>
      </c>
      <c r="W308" t="s">
        <v>17341</v>
      </c>
      <c r="X308">
        <v>72102029</v>
      </c>
      <c r="Y308" t="s">
        <v>96</v>
      </c>
      <c r="Z308" t="s">
        <v>304</v>
      </c>
      <c r="AA308" t="s">
        <v>305</v>
      </c>
      <c r="AB308" t="s">
        <v>306</v>
      </c>
      <c r="AC308" t="s">
        <v>307</v>
      </c>
      <c r="AD308" t="s">
        <v>308</v>
      </c>
      <c r="AE308">
        <v>16</v>
      </c>
      <c r="AF308" t="s">
        <v>17341</v>
      </c>
      <c r="AG308" t="s">
        <v>96</v>
      </c>
      <c r="AH308" t="s">
        <v>96</v>
      </c>
      <c r="AI308" t="str">
        <f>IF(ISNA(VLOOKUP(D308,Listen!J:O,3,0)),"",VLOOKUP(D308,Listen!J:O,3,0))</f>
        <v/>
      </c>
      <c r="AJ308" t="s">
        <v>96</v>
      </c>
      <c r="AK308">
        <v>5</v>
      </c>
      <c r="AL308" t="s">
        <v>96</v>
      </c>
      <c r="AM308">
        <v>3</v>
      </c>
      <c r="AN308">
        <v>2</v>
      </c>
      <c r="AO308">
        <v>5</v>
      </c>
      <c r="AP308">
        <f t="shared" si="4"/>
        <v>5</v>
      </c>
    </row>
    <row r="309" spans="1:42" x14ac:dyDescent="0.25">
      <c r="A309" t="s">
        <v>304</v>
      </c>
      <c r="B309">
        <v>20.652705892088601</v>
      </c>
      <c r="C309">
        <v>59.099998474121101</v>
      </c>
      <c r="D309" t="s">
        <v>17342</v>
      </c>
      <c r="E309">
        <v>1653</v>
      </c>
      <c r="F309">
        <v>1835.8370553361599</v>
      </c>
      <c r="G309">
        <v>60.464732919084803</v>
      </c>
      <c r="H309" t="s">
        <v>17343</v>
      </c>
      <c r="I309" t="s">
        <v>1559</v>
      </c>
      <c r="J309" t="s">
        <v>43</v>
      </c>
      <c r="K309">
        <v>1493904.7364189699</v>
      </c>
      <c r="L309">
        <v>105864.294106516</v>
      </c>
      <c r="M309" t="s">
        <v>98</v>
      </c>
      <c r="N309" t="s">
        <v>98</v>
      </c>
      <c r="O309">
        <v>1493905</v>
      </c>
      <c r="P309">
        <v>5975620</v>
      </c>
      <c r="Q309">
        <v>163</v>
      </c>
      <c r="R309">
        <v>20.680905892088603</v>
      </c>
      <c r="S309" t="s">
        <v>304</v>
      </c>
      <c r="T309">
        <v>1653</v>
      </c>
      <c r="U309">
        <v>1829.8370553361599</v>
      </c>
      <c r="V309">
        <v>60.5</v>
      </c>
      <c r="W309" t="s">
        <v>17344</v>
      </c>
      <c r="X309">
        <v>72102029</v>
      </c>
      <c r="Y309" t="s">
        <v>96</v>
      </c>
      <c r="Z309" t="s">
        <v>304</v>
      </c>
      <c r="AA309" t="s">
        <v>305</v>
      </c>
      <c r="AB309" t="s">
        <v>306</v>
      </c>
      <c r="AC309" t="s">
        <v>307</v>
      </c>
      <c r="AD309" t="s">
        <v>308</v>
      </c>
      <c r="AE309">
        <v>163</v>
      </c>
      <c r="AF309" t="s">
        <v>17344</v>
      </c>
      <c r="AG309" t="s">
        <v>96</v>
      </c>
      <c r="AH309" t="s">
        <v>96</v>
      </c>
      <c r="AI309" t="str">
        <f>IF(ISNA(VLOOKUP(D309,Listen!J:O,3,0)),"",VLOOKUP(D309,Listen!J:O,3,0))</f>
        <v/>
      </c>
      <c r="AJ309" t="s">
        <v>96</v>
      </c>
      <c r="AK309">
        <v>5</v>
      </c>
      <c r="AL309">
        <v>4</v>
      </c>
      <c r="AM309">
        <v>3</v>
      </c>
      <c r="AN309">
        <v>2</v>
      </c>
      <c r="AO309">
        <v>5</v>
      </c>
      <c r="AP309">
        <f t="shared" si="4"/>
        <v>5</v>
      </c>
    </row>
    <row r="310" spans="1:42" x14ac:dyDescent="0.25">
      <c r="A310" t="s">
        <v>1555</v>
      </c>
      <c r="B310">
        <v>20.66207457534</v>
      </c>
      <c r="C310">
        <v>121</v>
      </c>
      <c r="D310" t="s">
        <v>60</v>
      </c>
      <c r="F310">
        <v>1836.7182263125001</v>
      </c>
      <c r="G310">
        <v>57.0619903939522</v>
      </c>
      <c r="H310" t="s">
        <v>17345</v>
      </c>
      <c r="I310" t="s">
        <v>322</v>
      </c>
      <c r="J310" t="s">
        <v>39</v>
      </c>
      <c r="K310">
        <v>235893.706620627</v>
      </c>
      <c r="L310">
        <v>35629.950312365203</v>
      </c>
      <c r="M310" t="s">
        <v>98</v>
      </c>
      <c r="N310" t="s">
        <v>98</v>
      </c>
      <c r="O310">
        <v>235894</v>
      </c>
      <c r="P310">
        <v>943576</v>
      </c>
      <c r="Q310">
        <v>26</v>
      </c>
      <c r="R310">
        <v>20.690274575339998</v>
      </c>
      <c r="S310" t="s">
        <v>1555</v>
      </c>
      <c r="T310" t="s">
        <v>96</v>
      </c>
      <c r="U310">
        <v>1830.7182263125001</v>
      </c>
      <c r="V310">
        <v>57.1</v>
      </c>
      <c r="W310" t="s">
        <v>17346</v>
      </c>
      <c r="X310">
        <v>72102029</v>
      </c>
      <c r="Y310" t="s">
        <v>96</v>
      </c>
      <c r="Z310" t="s">
        <v>1555</v>
      </c>
      <c r="AA310" t="s">
        <v>1557</v>
      </c>
      <c r="AB310" t="s">
        <v>1554</v>
      </c>
      <c r="AC310" t="s">
        <v>1801</v>
      </c>
      <c r="AD310" t="s">
        <v>1556</v>
      </c>
      <c r="AE310">
        <v>26</v>
      </c>
      <c r="AF310" t="s">
        <v>17346</v>
      </c>
      <c r="AG310" t="s">
        <v>96</v>
      </c>
      <c r="AH310" t="s">
        <v>96</v>
      </c>
      <c r="AI310" t="str">
        <f>IF(ISNA(VLOOKUP(D310,Listen!J:O,3,0)),"",VLOOKUP(D310,Listen!J:O,3,0))</f>
        <v/>
      </c>
      <c r="AJ310" t="s">
        <v>96</v>
      </c>
      <c r="AK310">
        <v>5</v>
      </c>
      <c r="AL310" t="s">
        <v>96</v>
      </c>
      <c r="AM310">
        <v>3</v>
      </c>
      <c r="AN310">
        <v>2</v>
      </c>
      <c r="AO310">
        <v>5</v>
      </c>
      <c r="AP310">
        <f t="shared" si="4"/>
        <v>5</v>
      </c>
    </row>
    <row r="311" spans="1:42" x14ac:dyDescent="0.25">
      <c r="A311" t="s">
        <v>2549</v>
      </c>
      <c r="B311">
        <v>20.699730715017701</v>
      </c>
      <c r="C311">
        <v>91</v>
      </c>
      <c r="D311" t="s">
        <v>4054</v>
      </c>
      <c r="E311">
        <v>1826</v>
      </c>
      <c r="F311">
        <v>1840.2599724122099</v>
      </c>
      <c r="G311">
        <v>67.938853551325295</v>
      </c>
      <c r="H311" t="s">
        <v>4055</v>
      </c>
      <c r="I311" t="s">
        <v>4056</v>
      </c>
      <c r="J311" t="s">
        <v>43</v>
      </c>
      <c r="K311">
        <v>127879.797363566</v>
      </c>
      <c r="L311">
        <v>60067.639394048601</v>
      </c>
      <c r="M311">
        <v>72316.164113621897</v>
      </c>
      <c r="N311">
        <v>72316.164113621897</v>
      </c>
      <c r="O311">
        <v>55564</v>
      </c>
      <c r="P311">
        <v>222256</v>
      </c>
      <c r="Q311">
        <v>6</v>
      </c>
      <c r="R311">
        <v>20.727930715017699</v>
      </c>
      <c r="S311" t="s">
        <v>2549</v>
      </c>
      <c r="T311">
        <v>1826</v>
      </c>
      <c r="U311">
        <v>1834.2599724122099</v>
      </c>
      <c r="V311">
        <v>67.900000000000006</v>
      </c>
      <c r="W311" t="s">
        <v>14279</v>
      </c>
      <c r="X311">
        <v>72102029</v>
      </c>
      <c r="Y311" t="s">
        <v>96</v>
      </c>
      <c r="Z311" t="s">
        <v>2549</v>
      </c>
      <c r="AA311" t="s">
        <v>2550</v>
      </c>
      <c r="AB311" t="s">
        <v>2548</v>
      </c>
      <c r="AC311" t="s">
        <v>2551</v>
      </c>
      <c r="AD311" t="s">
        <v>2552</v>
      </c>
      <c r="AE311">
        <v>6</v>
      </c>
      <c r="AF311" t="s">
        <v>14279</v>
      </c>
      <c r="AG311" t="s">
        <v>96</v>
      </c>
      <c r="AH311" t="s">
        <v>96</v>
      </c>
      <c r="AI311" t="str">
        <f>IF(ISNA(VLOOKUP(D311,Listen!J:O,3,0)),"",VLOOKUP(D311,Listen!J:O,3,0))</f>
        <v/>
      </c>
      <c r="AJ311" t="s">
        <v>96</v>
      </c>
      <c r="AK311">
        <v>5</v>
      </c>
      <c r="AL311" t="s">
        <v>96</v>
      </c>
      <c r="AM311">
        <v>3</v>
      </c>
      <c r="AN311">
        <v>2</v>
      </c>
      <c r="AO311">
        <v>5</v>
      </c>
      <c r="AP311">
        <f t="shared" si="4"/>
        <v>5</v>
      </c>
    </row>
    <row r="312" spans="1:42" x14ac:dyDescent="0.25">
      <c r="A312" t="s">
        <v>17347</v>
      </c>
      <c r="B312">
        <v>20.765347507305499</v>
      </c>
      <c r="C312">
        <v>131</v>
      </c>
      <c r="D312" t="s">
        <v>6070</v>
      </c>
      <c r="E312">
        <v>1661</v>
      </c>
      <c r="F312">
        <v>1846.43155612076</v>
      </c>
      <c r="G312">
        <v>64.168787251959998</v>
      </c>
      <c r="H312" t="s">
        <v>6071</v>
      </c>
      <c r="I312" t="s">
        <v>5858</v>
      </c>
      <c r="J312" t="s">
        <v>43</v>
      </c>
      <c r="K312">
        <v>35651.609573118199</v>
      </c>
      <c r="L312">
        <v>15343.9904730833</v>
      </c>
      <c r="M312" t="s">
        <v>98</v>
      </c>
      <c r="N312" t="s">
        <v>98</v>
      </c>
      <c r="O312">
        <v>35652</v>
      </c>
      <c r="P312">
        <v>142608</v>
      </c>
      <c r="Q312">
        <v>4</v>
      </c>
      <c r="R312">
        <v>20.793547507305497</v>
      </c>
      <c r="S312" t="s">
        <v>17347</v>
      </c>
      <c r="T312">
        <v>1661</v>
      </c>
      <c r="U312">
        <v>1840.43155612076</v>
      </c>
      <c r="V312">
        <v>64.2</v>
      </c>
      <c r="W312" t="s">
        <v>17348</v>
      </c>
      <c r="X312">
        <v>72102029</v>
      </c>
      <c r="Y312" t="s">
        <v>96</v>
      </c>
      <c r="Z312" t="s">
        <v>17347</v>
      </c>
      <c r="AA312" t="s">
        <v>17349</v>
      </c>
      <c r="AB312" t="s">
        <v>17350</v>
      </c>
      <c r="AC312" t="s">
        <v>17351</v>
      </c>
      <c r="AD312" t="s">
        <v>17352</v>
      </c>
      <c r="AE312">
        <v>4</v>
      </c>
      <c r="AF312" t="s">
        <v>17348</v>
      </c>
      <c r="AG312" t="s">
        <v>96</v>
      </c>
      <c r="AH312" t="s">
        <v>96</v>
      </c>
      <c r="AI312" t="str">
        <f>IF(ISNA(VLOOKUP(D312,Listen!J:O,3,0)),"",VLOOKUP(D312,Listen!J:O,3,0))</f>
        <v/>
      </c>
      <c r="AJ312" t="s">
        <v>96</v>
      </c>
      <c r="AK312">
        <v>5</v>
      </c>
      <c r="AL312">
        <v>4</v>
      </c>
      <c r="AM312">
        <v>3</v>
      </c>
      <c r="AN312">
        <v>2</v>
      </c>
      <c r="AO312">
        <v>5</v>
      </c>
      <c r="AP312">
        <f t="shared" si="4"/>
        <v>5</v>
      </c>
    </row>
    <row r="313" spans="1:42" x14ac:dyDescent="0.25">
      <c r="A313" t="s">
        <v>1128</v>
      </c>
      <c r="B313">
        <v>20.7857267465759</v>
      </c>
      <c r="C313">
        <v>258</v>
      </c>
      <c r="D313" t="s">
        <v>1132</v>
      </c>
      <c r="E313">
        <v>1851</v>
      </c>
      <c r="F313">
        <v>1848.3483243242599</v>
      </c>
      <c r="G313">
        <v>61.738819100047301</v>
      </c>
      <c r="H313" t="s">
        <v>1133</v>
      </c>
      <c r="I313" t="s">
        <v>1134</v>
      </c>
      <c r="J313" t="s">
        <v>3397</v>
      </c>
      <c r="K313">
        <v>157797.387208712</v>
      </c>
      <c r="L313">
        <v>19479.691538572799</v>
      </c>
      <c r="M313" t="s">
        <v>98</v>
      </c>
      <c r="N313" t="s">
        <v>98</v>
      </c>
      <c r="O313">
        <v>157797</v>
      </c>
      <c r="P313">
        <v>631188</v>
      </c>
      <c r="Q313">
        <v>17</v>
      </c>
      <c r="R313">
        <v>20.813926746575902</v>
      </c>
      <c r="S313" t="s">
        <v>1128</v>
      </c>
      <c r="T313">
        <v>1851</v>
      </c>
      <c r="U313">
        <v>1842.3483243242599</v>
      </c>
      <c r="V313">
        <v>61.7</v>
      </c>
      <c r="W313" t="s">
        <v>17353</v>
      </c>
      <c r="X313">
        <v>72102029</v>
      </c>
      <c r="Y313" t="s">
        <v>96</v>
      </c>
      <c r="Z313" t="s">
        <v>1128</v>
      </c>
      <c r="AA313" t="s">
        <v>1129</v>
      </c>
      <c r="AB313" t="s">
        <v>17354</v>
      </c>
      <c r="AC313" t="s">
        <v>1130</v>
      </c>
      <c r="AD313" t="s">
        <v>17355</v>
      </c>
      <c r="AE313">
        <v>17</v>
      </c>
      <c r="AF313" t="s">
        <v>17353</v>
      </c>
      <c r="AG313" t="s">
        <v>96</v>
      </c>
      <c r="AH313" t="s">
        <v>96</v>
      </c>
      <c r="AI313" t="str">
        <f>IF(ISNA(VLOOKUP(D313,Listen!J:O,3,0)),"",VLOOKUP(D313,Listen!J:O,3,0))</f>
        <v/>
      </c>
      <c r="AJ313" t="s">
        <v>96</v>
      </c>
      <c r="AK313">
        <v>5</v>
      </c>
      <c r="AL313" t="s">
        <v>96</v>
      </c>
      <c r="AM313">
        <v>3</v>
      </c>
      <c r="AN313">
        <v>2</v>
      </c>
      <c r="AO313">
        <v>5</v>
      </c>
      <c r="AP313">
        <f t="shared" si="4"/>
        <v>5</v>
      </c>
    </row>
    <row r="314" spans="1:42" x14ac:dyDescent="0.25">
      <c r="A314" t="s">
        <v>17356</v>
      </c>
      <c r="B314">
        <v>20.853368655366101</v>
      </c>
      <c r="C314">
        <v>146</v>
      </c>
      <c r="D314" t="s">
        <v>17357</v>
      </c>
      <c r="E314">
        <v>1740</v>
      </c>
      <c r="F314">
        <v>1854.7103802515401</v>
      </c>
      <c r="G314">
        <v>59.9116895067611</v>
      </c>
      <c r="H314" t="s">
        <v>17358</v>
      </c>
      <c r="I314" t="s">
        <v>4611</v>
      </c>
      <c r="J314" t="s">
        <v>43</v>
      </c>
      <c r="K314">
        <v>136050.877305945</v>
      </c>
      <c r="L314">
        <v>9267.2719361571308</v>
      </c>
      <c r="M314" t="s">
        <v>98</v>
      </c>
      <c r="N314" t="s">
        <v>98</v>
      </c>
      <c r="O314">
        <v>136051</v>
      </c>
      <c r="P314">
        <v>544204</v>
      </c>
      <c r="Q314">
        <v>15</v>
      </c>
      <c r="R314">
        <v>20.881568655366102</v>
      </c>
      <c r="S314" t="s">
        <v>17356</v>
      </c>
      <c r="T314">
        <v>1740</v>
      </c>
      <c r="U314">
        <v>1848.7103802515401</v>
      </c>
      <c r="V314">
        <v>59.9</v>
      </c>
      <c r="W314" t="s">
        <v>17359</v>
      </c>
      <c r="X314">
        <v>72102029</v>
      </c>
      <c r="Y314" t="s">
        <v>96</v>
      </c>
      <c r="Z314" t="s">
        <v>17356</v>
      </c>
      <c r="AA314" t="s">
        <v>17360</v>
      </c>
      <c r="AB314" t="s">
        <v>17361</v>
      </c>
      <c r="AC314" t="s">
        <v>17362</v>
      </c>
      <c r="AD314" t="s">
        <v>17363</v>
      </c>
      <c r="AE314">
        <v>15</v>
      </c>
      <c r="AF314" t="s">
        <v>17359</v>
      </c>
      <c r="AG314" t="s">
        <v>96</v>
      </c>
      <c r="AH314" t="s">
        <v>96</v>
      </c>
      <c r="AI314" t="str">
        <f>IF(ISNA(VLOOKUP(D314,Listen!J:O,3,0)),"",VLOOKUP(D314,Listen!J:O,3,0))</f>
        <v/>
      </c>
      <c r="AJ314" t="s">
        <v>96</v>
      </c>
      <c r="AK314">
        <v>5</v>
      </c>
      <c r="AL314">
        <v>4</v>
      </c>
      <c r="AM314">
        <v>3</v>
      </c>
      <c r="AN314">
        <v>2</v>
      </c>
      <c r="AO314">
        <v>5</v>
      </c>
      <c r="AP314">
        <f t="shared" si="4"/>
        <v>5</v>
      </c>
    </row>
    <row r="315" spans="1:42" x14ac:dyDescent="0.25">
      <c r="A315" t="s">
        <v>17364</v>
      </c>
      <c r="B315">
        <v>20.859487972757901</v>
      </c>
      <c r="C315">
        <v>130</v>
      </c>
      <c r="D315" t="s">
        <v>17365</v>
      </c>
      <c r="E315">
        <v>2340</v>
      </c>
      <c r="F315">
        <v>1855.2859323047001</v>
      </c>
      <c r="G315">
        <v>51.978322471399203</v>
      </c>
      <c r="H315" t="s">
        <v>17366</v>
      </c>
      <c r="I315" t="s">
        <v>17367</v>
      </c>
      <c r="J315" t="s">
        <v>43</v>
      </c>
      <c r="K315">
        <v>104512.43658252399</v>
      </c>
      <c r="L315">
        <v>12557.093824341</v>
      </c>
      <c r="M315" t="s">
        <v>98</v>
      </c>
      <c r="N315" t="s">
        <v>98</v>
      </c>
      <c r="O315">
        <v>104512</v>
      </c>
      <c r="P315">
        <v>418048</v>
      </c>
      <c r="Q315">
        <v>11</v>
      </c>
      <c r="R315">
        <v>20.887687972757902</v>
      </c>
      <c r="S315" t="s">
        <v>17364</v>
      </c>
      <c r="T315">
        <v>2340</v>
      </c>
      <c r="U315">
        <v>1849.2859323047001</v>
      </c>
      <c r="V315">
        <v>52</v>
      </c>
      <c r="W315" t="s">
        <v>17368</v>
      </c>
      <c r="X315">
        <v>72102029</v>
      </c>
      <c r="Y315" t="s">
        <v>96</v>
      </c>
      <c r="Z315" t="s">
        <v>17364</v>
      </c>
      <c r="AA315" t="s">
        <v>17369</v>
      </c>
      <c r="AB315" t="s">
        <v>3018</v>
      </c>
      <c r="AC315" t="s">
        <v>17370</v>
      </c>
      <c r="AD315" t="s">
        <v>3017</v>
      </c>
      <c r="AE315">
        <v>11</v>
      </c>
      <c r="AF315" t="s">
        <v>17368</v>
      </c>
      <c r="AG315" t="s">
        <v>96</v>
      </c>
      <c r="AH315" t="s">
        <v>96</v>
      </c>
      <c r="AI315" t="str">
        <f>IF(ISNA(VLOOKUP(D315,Listen!J:O,3,0)),"",VLOOKUP(D315,Listen!J:O,3,0))</f>
        <v/>
      </c>
      <c r="AJ315" t="s">
        <v>96</v>
      </c>
      <c r="AK315">
        <v>5</v>
      </c>
      <c r="AL315">
        <v>4</v>
      </c>
      <c r="AM315">
        <v>3</v>
      </c>
      <c r="AN315">
        <v>2</v>
      </c>
      <c r="AO315">
        <v>5</v>
      </c>
      <c r="AP315">
        <f t="shared" si="4"/>
        <v>5</v>
      </c>
    </row>
    <row r="316" spans="1:42" x14ac:dyDescent="0.25">
      <c r="A316" t="s">
        <v>1801</v>
      </c>
      <c r="B316">
        <v>20.919893785694001</v>
      </c>
      <c r="C316">
        <v>121</v>
      </c>
      <c r="D316" t="s">
        <v>17371</v>
      </c>
      <c r="E316">
        <v>1840</v>
      </c>
      <c r="F316">
        <v>1860.9673976433601</v>
      </c>
      <c r="G316">
        <v>71.107255765038403</v>
      </c>
      <c r="H316" t="s">
        <v>17372</v>
      </c>
      <c r="I316" t="s">
        <v>3858</v>
      </c>
      <c r="J316" t="s">
        <v>43</v>
      </c>
      <c r="K316">
        <v>141540.99639165399</v>
      </c>
      <c r="L316">
        <v>58853.1550485439</v>
      </c>
      <c r="M316" t="s">
        <v>98</v>
      </c>
      <c r="N316" t="s">
        <v>98</v>
      </c>
      <c r="O316">
        <v>141541</v>
      </c>
      <c r="P316">
        <v>566164</v>
      </c>
      <c r="Q316">
        <v>15</v>
      </c>
      <c r="R316">
        <v>20.948093785693999</v>
      </c>
      <c r="S316" t="s">
        <v>1801</v>
      </c>
      <c r="T316">
        <v>1840</v>
      </c>
      <c r="U316">
        <v>1854.9673976433601</v>
      </c>
      <c r="V316">
        <v>71.099999999999994</v>
      </c>
      <c r="W316" t="s">
        <v>17373</v>
      </c>
      <c r="X316">
        <v>72102029</v>
      </c>
      <c r="Y316" t="s">
        <v>96</v>
      </c>
      <c r="Z316" t="s">
        <v>1801</v>
      </c>
      <c r="AA316" t="s">
        <v>1804</v>
      </c>
      <c r="AB316" t="s">
        <v>1557</v>
      </c>
      <c r="AC316" t="s">
        <v>1578</v>
      </c>
      <c r="AD316" t="s">
        <v>1555</v>
      </c>
      <c r="AE316">
        <v>15</v>
      </c>
      <c r="AF316" t="s">
        <v>17373</v>
      </c>
      <c r="AG316" t="s">
        <v>96</v>
      </c>
      <c r="AH316" t="s">
        <v>96</v>
      </c>
      <c r="AI316" t="str">
        <f>IF(ISNA(VLOOKUP(D316,Listen!J:O,3,0)),"",VLOOKUP(D316,Listen!J:O,3,0))</f>
        <v/>
      </c>
      <c r="AJ316" t="s">
        <v>96</v>
      </c>
      <c r="AK316">
        <v>5</v>
      </c>
      <c r="AL316" t="s">
        <v>96</v>
      </c>
      <c r="AM316">
        <v>3</v>
      </c>
      <c r="AN316">
        <v>2</v>
      </c>
      <c r="AO316">
        <v>5</v>
      </c>
      <c r="AP316">
        <f t="shared" si="4"/>
        <v>5</v>
      </c>
    </row>
    <row r="317" spans="1:42" x14ac:dyDescent="0.25">
      <c r="A317" t="s">
        <v>17374</v>
      </c>
      <c r="B317">
        <v>20.921100576928598</v>
      </c>
      <c r="C317">
        <v>122</v>
      </c>
      <c r="D317" t="s">
        <v>17375</v>
      </c>
      <c r="E317">
        <v>936</v>
      </c>
      <c r="F317">
        <v>1861.0809023250699</v>
      </c>
      <c r="G317">
        <v>57.616468119799997</v>
      </c>
      <c r="H317" t="s">
        <v>17376</v>
      </c>
      <c r="I317" t="s">
        <v>1356</v>
      </c>
      <c r="J317" t="s">
        <v>43</v>
      </c>
      <c r="K317">
        <v>123683.35809530001</v>
      </c>
      <c r="L317">
        <v>32028.187875778302</v>
      </c>
      <c r="M317" t="s">
        <v>98</v>
      </c>
      <c r="N317" t="s">
        <v>98</v>
      </c>
      <c r="O317">
        <v>123683</v>
      </c>
      <c r="P317">
        <v>494732</v>
      </c>
      <c r="Q317">
        <v>13</v>
      </c>
      <c r="R317">
        <v>20.9493005769286</v>
      </c>
      <c r="S317" t="s">
        <v>17374</v>
      </c>
      <c r="T317">
        <v>936</v>
      </c>
      <c r="U317">
        <v>1855.0809023250699</v>
      </c>
      <c r="V317">
        <v>57.6</v>
      </c>
      <c r="W317" t="s">
        <v>17377</v>
      </c>
      <c r="X317">
        <v>72102029</v>
      </c>
      <c r="Y317" t="s">
        <v>96</v>
      </c>
      <c r="Z317" t="s">
        <v>17374</v>
      </c>
      <c r="AA317" t="s">
        <v>17378</v>
      </c>
      <c r="AB317" t="s">
        <v>17379</v>
      </c>
      <c r="AC317" t="s">
        <v>17380</v>
      </c>
      <c r="AD317" t="s">
        <v>17381</v>
      </c>
      <c r="AE317">
        <v>13</v>
      </c>
      <c r="AF317" t="s">
        <v>17377</v>
      </c>
      <c r="AG317" t="s">
        <v>96</v>
      </c>
      <c r="AH317" t="s">
        <v>96</v>
      </c>
      <c r="AI317" t="str">
        <f>IF(ISNA(VLOOKUP(D317,Listen!J:O,3,0)),"",VLOOKUP(D317,Listen!J:O,3,0))</f>
        <v/>
      </c>
      <c r="AJ317" t="s">
        <v>96</v>
      </c>
      <c r="AK317">
        <v>5</v>
      </c>
      <c r="AL317">
        <v>4</v>
      </c>
      <c r="AM317">
        <v>3</v>
      </c>
      <c r="AN317">
        <v>2</v>
      </c>
      <c r="AO317">
        <v>5</v>
      </c>
      <c r="AP317">
        <f t="shared" si="4"/>
        <v>5</v>
      </c>
    </row>
    <row r="318" spans="1:42" x14ac:dyDescent="0.25">
      <c r="A318" t="s">
        <v>4873</v>
      </c>
      <c r="B318">
        <v>20.9258634828184</v>
      </c>
      <c r="C318">
        <v>167</v>
      </c>
      <c r="D318" t="s">
        <v>17382</v>
      </c>
      <c r="E318">
        <v>1092</v>
      </c>
      <c r="F318">
        <v>1861.5288771706801</v>
      </c>
      <c r="G318">
        <v>53.4769910315065</v>
      </c>
      <c r="H318" t="s">
        <v>17383</v>
      </c>
      <c r="I318" t="s">
        <v>17384</v>
      </c>
      <c r="J318" t="s">
        <v>43</v>
      </c>
      <c r="K318">
        <v>134105.796959931</v>
      </c>
      <c r="L318">
        <v>36764.418728930199</v>
      </c>
      <c r="M318" t="s">
        <v>98</v>
      </c>
      <c r="N318" t="s">
        <v>98</v>
      </c>
      <c r="O318">
        <v>134106</v>
      </c>
      <c r="P318">
        <v>536424</v>
      </c>
      <c r="Q318">
        <v>15</v>
      </c>
      <c r="R318">
        <v>20.954063482818398</v>
      </c>
      <c r="S318" t="s">
        <v>4874</v>
      </c>
      <c r="T318">
        <v>1092</v>
      </c>
      <c r="U318">
        <v>1855.5288771706801</v>
      </c>
      <c r="V318">
        <v>53.5</v>
      </c>
      <c r="W318" t="s">
        <v>17385</v>
      </c>
      <c r="X318">
        <v>72102029</v>
      </c>
      <c r="Y318" t="s">
        <v>96</v>
      </c>
      <c r="Z318" t="s">
        <v>4874</v>
      </c>
      <c r="AA318" t="s">
        <v>4875</v>
      </c>
      <c r="AB318" t="s">
        <v>4873</v>
      </c>
      <c r="AC318" t="s">
        <v>4876</v>
      </c>
      <c r="AD318" t="s">
        <v>4877</v>
      </c>
      <c r="AE318">
        <v>15</v>
      </c>
      <c r="AF318" t="s">
        <v>17385</v>
      </c>
      <c r="AG318" t="s">
        <v>96</v>
      </c>
      <c r="AH318" t="s">
        <v>96</v>
      </c>
      <c r="AI318" t="str">
        <f>IF(ISNA(VLOOKUP(D318,Listen!J:O,3,0)),"",VLOOKUP(D318,Listen!J:O,3,0))</f>
        <v/>
      </c>
      <c r="AJ318" t="s">
        <v>96</v>
      </c>
      <c r="AK318">
        <v>5</v>
      </c>
      <c r="AL318">
        <v>4</v>
      </c>
      <c r="AM318">
        <v>3</v>
      </c>
      <c r="AN318">
        <v>2</v>
      </c>
      <c r="AO318">
        <v>5</v>
      </c>
      <c r="AP318">
        <f t="shared" si="4"/>
        <v>5</v>
      </c>
    </row>
    <row r="319" spans="1:42" x14ac:dyDescent="0.25">
      <c r="A319" t="s">
        <v>1131</v>
      </c>
      <c r="B319">
        <v>21.012075891724798</v>
      </c>
      <c r="C319">
        <v>243</v>
      </c>
      <c r="D319" t="s">
        <v>1132</v>
      </c>
      <c r="E319">
        <v>1851</v>
      </c>
      <c r="F319">
        <v>1869.63758044204</v>
      </c>
      <c r="G319">
        <v>91.004124031743302</v>
      </c>
      <c r="H319" t="s">
        <v>1133</v>
      </c>
      <c r="I319" t="s">
        <v>1134</v>
      </c>
      <c r="J319" t="s">
        <v>43</v>
      </c>
      <c r="K319">
        <v>1819137.7956910999</v>
      </c>
      <c r="L319">
        <v>417665.41134007199</v>
      </c>
      <c r="M319" t="s">
        <v>98</v>
      </c>
      <c r="N319" t="s">
        <v>98</v>
      </c>
      <c r="O319">
        <v>1819138</v>
      </c>
      <c r="P319">
        <v>7276552</v>
      </c>
      <c r="Q319">
        <v>198</v>
      </c>
      <c r="R319">
        <v>21.040275891724797</v>
      </c>
      <c r="S319" t="s">
        <v>1131</v>
      </c>
      <c r="T319">
        <v>1851</v>
      </c>
      <c r="U319">
        <v>1863.63758044204</v>
      </c>
      <c r="V319">
        <v>91</v>
      </c>
      <c r="W319" t="s">
        <v>14280</v>
      </c>
      <c r="X319">
        <v>72102029</v>
      </c>
      <c r="Y319" t="s">
        <v>96</v>
      </c>
      <c r="Z319" t="s">
        <v>1131</v>
      </c>
      <c r="AA319" t="s">
        <v>1135</v>
      </c>
      <c r="AB319" t="s">
        <v>1136</v>
      </c>
      <c r="AC319" t="s">
        <v>1137</v>
      </c>
      <c r="AD319" t="s">
        <v>1138</v>
      </c>
      <c r="AE319">
        <v>198</v>
      </c>
      <c r="AF319" t="s">
        <v>1133</v>
      </c>
      <c r="AG319" t="s">
        <v>1132</v>
      </c>
      <c r="AH319" t="s">
        <v>96</v>
      </c>
      <c r="AI319" t="str">
        <f>IF(ISNA(VLOOKUP(D319,Listen!J:O,3,0)),"",VLOOKUP(D319,Listen!J:O,3,0))</f>
        <v/>
      </c>
      <c r="AJ319" t="s">
        <v>96</v>
      </c>
      <c r="AK319" t="s">
        <v>96</v>
      </c>
      <c r="AL319" t="s">
        <v>96</v>
      </c>
      <c r="AM319">
        <v>3</v>
      </c>
      <c r="AN319">
        <v>2</v>
      </c>
      <c r="AO319">
        <v>3</v>
      </c>
      <c r="AP319">
        <f t="shared" si="4"/>
        <v>3</v>
      </c>
    </row>
    <row r="320" spans="1:42" x14ac:dyDescent="0.25">
      <c r="A320" t="s">
        <v>1139</v>
      </c>
      <c r="B320">
        <v>21.070802207819</v>
      </c>
      <c r="C320">
        <v>135</v>
      </c>
      <c r="D320" t="s">
        <v>17386</v>
      </c>
      <c r="E320">
        <v>1748</v>
      </c>
      <c r="F320">
        <v>1875.1610807996899</v>
      </c>
      <c r="G320">
        <v>69.376926431959205</v>
      </c>
      <c r="H320" t="s">
        <v>17387</v>
      </c>
      <c r="I320" t="s">
        <v>848</v>
      </c>
      <c r="J320" t="s">
        <v>43</v>
      </c>
      <c r="K320">
        <v>654517.49910343904</v>
      </c>
      <c r="L320">
        <v>292187.38796926499</v>
      </c>
      <c r="M320" t="s">
        <v>98</v>
      </c>
      <c r="N320" t="s">
        <v>98</v>
      </c>
      <c r="O320">
        <v>654517</v>
      </c>
      <c r="P320">
        <v>2618068</v>
      </c>
      <c r="Q320">
        <v>71</v>
      </c>
      <c r="R320">
        <v>21.099002207818998</v>
      </c>
      <c r="S320" t="s">
        <v>1139</v>
      </c>
      <c r="T320">
        <v>1748</v>
      </c>
      <c r="U320">
        <v>1869.1610807996899</v>
      </c>
      <c r="V320">
        <v>69.400000000000006</v>
      </c>
      <c r="W320" t="s">
        <v>15432</v>
      </c>
      <c r="X320">
        <v>72102029</v>
      </c>
      <c r="Y320" t="s">
        <v>96</v>
      </c>
      <c r="Z320" t="s">
        <v>1139</v>
      </c>
      <c r="AA320" t="s">
        <v>1140</v>
      </c>
      <c r="AB320" t="s">
        <v>1141</v>
      </c>
      <c r="AC320" t="s">
        <v>1142</v>
      </c>
      <c r="AD320" t="s">
        <v>1143</v>
      </c>
      <c r="AE320">
        <v>71</v>
      </c>
      <c r="AF320" t="s">
        <v>15432</v>
      </c>
      <c r="AG320" t="s">
        <v>96</v>
      </c>
      <c r="AH320" t="s">
        <v>96</v>
      </c>
      <c r="AI320" t="str">
        <f>IF(ISNA(VLOOKUP(D320,Listen!J:O,3,0)),"",VLOOKUP(D320,Listen!J:O,3,0))</f>
        <v/>
      </c>
      <c r="AJ320" t="s">
        <v>96</v>
      </c>
      <c r="AK320">
        <v>5</v>
      </c>
      <c r="AL320">
        <v>4</v>
      </c>
      <c r="AM320">
        <v>3</v>
      </c>
      <c r="AN320">
        <v>2</v>
      </c>
      <c r="AO320">
        <v>5</v>
      </c>
      <c r="AP320">
        <f t="shared" si="4"/>
        <v>5</v>
      </c>
    </row>
    <row r="321" spans="1:42" x14ac:dyDescent="0.25">
      <c r="A321" t="s">
        <v>231</v>
      </c>
      <c r="B321">
        <v>21.0898318735433</v>
      </c>
      <c r="C321">
        <v>149</v>
      </c>
      <c r="D321" t="s">
        <v>5094</v>
      </c>
      <c r="E321">
        <v>1870</v>
      </c>
      <c r="F321">
        <v>1876.95091493922</v>
      </c>
      <c r="G321">
        <v>70.343965220939793</v>
      </c>
      <c r="H321" t="s">
        <v>2032</v>
      </c>
      <c r="I321" t="s">
        <v>67</v>
      </c>
      <c r="J321" t="s">
        <v>44</v>
      </c>
      <c r="K321">
        <v>1732472.9829309401</v>
      </c>
      <c r="L321">
        <v>833157.12420910597</v>
      </c>
      <c r="M321">
        <v>1052019.61296749</v>
      </c>
      <c r="N321">
        <v>1052019.61296749</v>
      </c>
      <c r="O321">
        <v>680453</v>
      </c>
      <c r="P321">
        <v>2721812</v>
      </c>
      <c r="Q321">
        <v>74</v>
      </c>
      <c r="R321">
        <v>21.118031873543302</v>
      </c>
      <c r="S321" t="s">
        <v>231</v>
      </c>
      <c r="T321">
        <v>1870</v>
      </c>
      <c r="U321">
        <v>1870.95091493922</v>
      </c>
      <c r="V321">
        <v>70.3</v>
      </c>
      <c r="W321" t="s">
        <v>17388</v>
      </c>
      <c r="X321">
        <v>72102029</v>
      </c>
      <c r="Y321" t="s">
        <v>96</v>
      </c>
      <c r="Z321" t="s">
        <v>231</v>
      </c>
      <c r="AA321" t="s">
        <v>232</v>
      </c>
      <c r="AB321" t="s">
        <v>2744</v>
      </c>
      <c r="AC321" t="s">
        <v>233</v>
      </c>
      <c r="AD321" t="s">
        <v>2745</v>
      </c>
      <c r="AE321">
        <v>74</v>
      </c>
      <c r="AF321" t="s">
        <v>17388</v>
      </c>
      <c r="AG321" t="s">
        <v>96</v>
      </c>
      <c r="AH321" t="s">
        <v>118</v>
      </c>
      <c r="AI321" t="str">
        <f>IF(ISNA(VLOOKUP(D321,Listen!J:O,3,0)),"",VLOOKUP(D321,Listen!J:O,3,0))</f>
        <v/>
      </c>
      <c r="AJ321" t="s">
        <v>96</v>
      </c>
      <c r="AK321">
        <v>5</v>
      </c>
      <c r="AL321" t="s">
        <v>96</v>
      </c>
      <c r="AM321" t="s">
        <v>96</v>
      </c>
      <c r="AN321">
        <v>2</v>
      </c>
      <c r="AO321">
        <v>5</v>
      </c>
      <c r="AP321">
        <f t="shared" si="4"/>
        <v>5</v>
      </c>
    </row>
    <row r="322" spans="1:42" x14ac:dyDescent="0.25">
      <c r="A322" t="s">
        <v>1144</v>
      </c>
      <c r="B322">
        <v>21.093631998380701</v>
      </c>
      <c r="C322">
        <v>187</v>
      </c>
      <c r="D322" t="s">
        <v>17389</v>
      </c>
      <c r="E322">
        <v>1817</v>
      </c>
      <c r="F322">
        <v>1877.30833546709</v>
      </c>
      <c r="G322">
        <v>59.560769150583504</v>
      </c>
      <c r="H322" t="s">
        <v>17390</v>
      </c>
      <c r="I322" t="s">
        <v>17391</v>
      </c>
      <c r="J322" t="s">
        <v>43</v>
      </c>
      <c r="K322">
        <v>2376275.03464801</v>
      </c>
      <c r="L322">
        <v>581785.44232738402</v>
      </c>
      <c r="M322" t="s">
        <v>98</v>
      </c>
      <c r="N322" t="s">
        <v>98</v>
      </c>
      <c r="O322">
        <v>2376275</v>
      </c>
      <c r="P322">
        <v>9505100</v>
      </c>
      <c r="Q322">
        <v>258</v>
      </c>
      <c r="R322">
        <v>21.121831998380699</v>
      </c>
      <c r="S322" t="s">
        <v>1144</v>
      </c>
      <c r="T322">
        <v>1817</v>
      </c>
      <c r="U322">
        <v>1871.30833546709</v>
      </c>
      <c r="V322">
        <v>59.6</v>
      </c>
      <c r="W322" t="s">
        <v>15435</v>
      </c>
      <c r="X322">
        <v>72102029</v>
      </c>
      <c r="Y322" t="s">
        <v>96</v>
      </c>
      <c r="Z322" t="s">
        <v>1144</v>
      </c>
      <c r="AA322" t="s">
        <v>1145</v>
      </c>
      <c r="AB322" t="s">
        <v>1146</v>
      </c>
      <c r="AC322" t="s">
        <v>1147</v>
      </c>
      <c r="AD322" t="s">
        <v>1148</v>
      </c>
      <c r="AE322">
        <v>258</v>
      </c>
      <c r="AF322" t="s">
        <v>15435</v>
      </c>
      <c r="AG322" t="s">
        <v>96</v>
      </c>
      <c r="AH322" t="s">
        <v>96</v>
      </c>
      <c r="AI322" t="str">
        <f>IF(ISNA(VLOOKUP(D322,Listen!J:O,3,0)),"",VLOOKUP(D322,Listen!J:O,3,0))</f>
        <v/>
      </c>
      <c r="AJ322" t="s">
        <v>96</v>
      </c>
      <c r="AK322">
        <v>5</v>
      </c>
      <c r="AL322" t="s">
        <v>96</v>
      </c>
      <c r="AM322">
        <v>3</v>
      </c>
      <c r="AN322">
        <v>2</v>
      </c>
      <c r="AO322">
        <v>5</v>
      </c>
      <c r="AP322">
        <f t="shared" si="4"/>
        <v>5</v>
      </c>
    </row>
    <row r="323" spans="1:42" x14ac:dyDescent="0.25">
      <c r="A323" t="s">
        <v>4628</v>
      </c>
      <c r="B323">
        <v>21.116486747631701</v>
      </c>
      <c r="C323">
        <v>150</v>
      </c>
      <c r="E323">
        <v>1878</v>
      </c>
      <c r="F323">
        <v>1879.45793762261</v>
      </c>
      <c r="G323">
        <v>71.856381763932902</v>
      </c>
      <c r="H323" t="s">
        <v>14282</v>
      </c>
      <c r="J323" t="s">
        <v>44</v>
      </c>
      <c r="K323">
        <v>1105346.9047717799</v>
      </c>
      <c r="L323">
        <v>461123.57959234901</v>
      </c>
      <c r="M323" t="s">
        <v>98</v>
      </c>
      <c r="N323" t="s">
        <v>98</v>
      </c>
      <c r="O323">
        <v>1105347</v>
      </c>
      <c r="P323">
        <v>4421388</v>
      </c>
      <c r="Q323">
        <v>120</v>
      </c>
      <c r="R323">
        <v>21.144686747631702</v>
      </c>
      <c r="S323" t="s">
        <v>4628</v>
      </c>
      <c r="T323">
        <v>1878</v>
      </c>
      <c r="U323">
        <v>1873.45793762261</v>
      </c>
      <c r="V323">
        <v>71.900000000000006</v>
      </c>
      <c r="W323" t="s">
        <v>17392</v>
      </c>
      <c r="X323">
        <v>72102029</v>
      </c>
      <c r="Y323" t="s">
        <v>96</v>
      </c>
      <c r="Z323" t="s">
        <v>4628</v>
      </c>
      <c r="AA323" t="s">
        <v>4629</v>
      </c>
      <c r="AB323" t="s">
        <v>4632</v>
      </c>
      <c r="AC323" t="s">
        <v>4630</v>
      </c>
      <c r="AD323" t="s">
        <v>5907</v>
      </c>
      <c r="AE323">
        <v>120</v>
      </c>
      <c r="AF323" t="s">
        <v>17392</v>
      </c>
      <c r="AG323" t="s">
        <v>96</v>
      </c>
      <c r="AH323" t="s">
        <v>118</v>
      </c>
      <c r="AI323" t="str">
        <f>IF(ISNA(VLOOKUP(D323,Listen!J:O,3,0)),"",VLOOKUP(D323,Listen!J:O,3,0))</f>
        <v/>
      </c>
      <c r="AJ323" t="s">
        <v>96</v>
      </c>
      <c r="AK323">
        <v>5</v>
      </c>
      <c r="AL323" t="s">
        <v>96</v>
      </c>
      <c r="AM323" t="s">
        <v>96</v>
      </c>
      <c r="AN323">
        <v>2</v>
      </c>
      <c r="AO323">
        <v>5</v>
      </c>
      <c r="AP323">
        <f t="shared" ref="AP323:AP386" si="5">IF(OR(O323&lt;10000,Y323="Säule",Y323="BW",Y323="IS"),6,
IF(G323&lt;80,5,
IF(AND(ABS(E323-U323)&gt;100,NOT(E323="")),4,
IF(OR(J323="NIST20.L",J323="NIST17.L",J323="NIST11.L",J323="SWGDRUG.L",J323="WILEY275.L",J323="HPPEST.L",J323="PMW_TOX2.L",J323="ENVI96.L"),3,
IF(AI323="x",1,2)))))</f>
        <v>5</v>
      </c>
    </row>
    <row r="324" spans="1:42" x14ac:dyDescent="0.25">
      <c r="A324" t="s">
        <v>1135</v>
      </c>
      <c r="B324">
        <v>21.131950724943401</v>
      </c>
      <c r="C324">
        <v>243</v>
      </c>
      <c r="E324">
        <v>1895</v>
      </c>
      <c r="F324">
        <v>1880.9124011390099</v>
      </c>
      <c r="G324">
        <v>63.930759412378201</v>
      </c>
      <c r="H324" t="s">
        <v>14838</v>
      </c>
      <c r="J324" t="s">
        <v>44</v>
      </c>
      <c r="K324">
        <v>102963.933846253</v>
      </c>
      <c r="L324">
        <v>39188.291988851503</v>
      </c>
      <c r="M324" t="s">
        <v>98</v>
      </c>
      <c r="N324" t="s">
        <v>98</v>
      </c>
      <c r="O324">
        <v>102964</v>
      </c>
      <c r="P324">
        <v>411856</v>
      </c>
      <c r="Q324">
        <v>11</v>
      </c>
      <c r="R324">
        <v>21.160150724943399</v>
      </c>
      <c r="S324" t="s">
        <v>1137</v>
      </c>
      <c r="T324">
        <v>1895</v>
      </c>
      <c r="U324">
        <v>1874.9124011390099</v>
      </c>
      <c r="V324">
        <v>63.9</v>
      </c>
      <c r="W324" t="s">
        <v>15437</v>
      </c>
      <c r="X324">
        <v>72102029</v>
      </c>
      <c r="Y324" t="s">
        <v>96</v>
      </c>
      <c r="Z324" t="s">
        <v>1137</v>
      </c>
      <c r="AA324" t="s">
        <v>1149</v>
      </c>
      <c r="AB324" t="s">
        <v>1135</v>
      </c>
      <c r="AC324" t="s">
        <v>1150</v>
      </c>
      <c r="AD324" t="s">
        <v>1131</v>
      </c>
      <c r="AE324">
        <v>11</v>
      </c>
      <c r="AF324" t="s">
        <v>15437</v>
      </c>
      <c r="AG324" t="s">
        <v>96</v>
      </c>
      <c r="AH324" t="s">
        <v>118</v>
      </c>
      <c r="AI324" t="str">
        <f>IF(ISNA(VLOOKUP(D324,Listen!J:O,3,0)),"",VLOOKUP(D324,Listen!J:O,3,0))</f>
        <v/>
      </c>
      <c r="AJ324" t="s">
        <v>96</v>
      </c>
      <c r="AK324">
        <v>5</v>
      </c>
      <c r="AL324" t="s">
        <v>96</v>
      </c>
      <c r="AM324" t="s">
        <v>96</v>
      </c>
      <c r="AN324">
        <v>2</v>
      </c>
      <c r="AO324">
        <v>5</v>
      </c>
      <c r="AP324">
        <f t="shared" si="5"/>
        <v>5</v>
      </c>
    </row>
    <row r="325" spans="1:42" x14ac:dyDescent="0.25">
      <c r="A325" t="s">
        <v>1140</v>
      </c>
      <c r="B325">
        <v>21.199523450412599</v>
      </c>
      <c r="C325">
        <v>135</v>
      </c>
      <c r="D325" t="s">
        <v>824</v>
      </c>
      <c r="E325">
        <v>2726</v>
      </c>
      <c r="F325">
        <v>1887.26795003293</v>
      </c>
      <c r="G325">
        <v>66.604214433144094</v>
      </c>
      <c r="H325" t="s">
        <v>825</v>
      </c>
      <c r="I325" t="s">
        <v>303</v>
      </c>
      <c r="J325" t="s">
        <v>43</v>
      </c>
      <c r="K325">
        <v>352773.92810786102</v>
      </c>
      <c r="L325">
        <v>187320.719680651</v>
      </c>
      <c r="M325" t="s">
        <v>98</v>
      </c>
      <c r="N325" t="s">
        <v>98</v>
      </c>
      <c r="O325">
        <v>352774</v>
      </c>
      <c r="P325">
        <v>1411096</v>
      </c>
      <c r="Q325">
        <v>38</v>
      </c>
      <c r="R325">
        <v>21.227723450412597</v>
      </c>
      <c r="S325" t="s">
        <v>1140</v>
      </c>
      <c r="T325">
        <v>2726</v>
      </c>
      <c r="U325">
        <v>1881.26795003293</v>
      </c>
      <c r="V325">
        <v>66.599999999999994</v>
      </c>
      <c r="W325" t="s">
        <v>17393</v>
      </c>
      <c r="X325">
        <v>72102029</v>
      </c>
      <c r="Y325" t="s">
        <v>96</v>
      </c>
      <c r="Z325" t="s">
        <v>1140</v>
      </c>
      <c r="AA325" t="s">
        <v>1142</v>
      </c>
      <c r="AB325" t="s">
        <v>1139</v>
      </c>
      <c r="AC325" t="s">
        <v>1151</v>
      </c>
      <c r="AD325" t="s">
        <v>1141</v>
      </c>
      <c r="AE325">
        <v>38</v>
      </c>
      <c r="AF325" t="s">
        <v>17393</v>
      </c>
      <c r="AG325" t="s">
        <v>96</v>
      </c>
      <c r="AH325" t="s">
        <v>96</v>
      </c>
      <c r="AI325" t="str">
        <f>IF(ISNA(VLOOKUP(D325,Listen!J:O,3,0)),"",VLOOKUP(D325,Listen!J:O,3,0))</f>
        <v/>
      </c>
      <c r="AJ325" t="s">
        <v>96</v>
      </c>
      <c r="AK325">
        <v>5</v>
      </c>
      <c r="AL325">
        <v>4</v>
      </c>
      <c r="AM325">
        <v>3</v>
      </c>
      <c r="AN325">
        <v>2</v>
      </c>
      <c r="AO325">
        <v>5</v>
      </c>
      <c r="AP325">
        <f t="shared" si="5"/>
        <v>5</v>
      </c>
    </row>
    <row r="326" spans="1:42" x14ac:dyDescent="0.25">
      <c r="A326" t="s">
        <v>1152</v>
      </c>
      <c r="B326">
        <v>21.205064239128902</v>
      </c>
      <c r="C326">
        <v>119</v>
      </c>
      <c r="E326">
        <v>1885</v>
      </c>
      <c r="F326">
        <v>1887.78908860404</v>
      </c>
      <c r="G326">
        <v>82.080528266788605</v>
      </c>
      <c r="H326" t="s">
        <v>14283</v>
      </c>
      <c r="J326" t="s">
        <v>44</v>
      </c>
      <c r="K326">
        <v>1878373.4098708599</v>
      </c>
      <c r="L326">
        <v>330938.14873797802</v>
      </c>
      <c r="M326" t="s">
        <v>98</v>
      </c>
      <c r="N326" t="s">
        <v>98</v>
      </c>
      <c r="O326">
        <v>1878373</v>
      </c>
      <c r="P326">
        <v>7513492</v>
      </c>
      <c r="Q326">
        <v>204</v>
      </c>
      <c r="R326">
        <v>21.2332642391289</v>
      </c>
      <c r="S326" t="s">
        <v>1152</v>
      </c>
      <c r="T326">
        <v>1885</v>
      </c>
      <c r="U326">
        <v>1881.78908860404</v>
      </c>
      <c r="V326">
        <v>82.1</v>
      </c>
      <c r="W326" t="s">
        <v>15439</v>
      </c>
      <c r="X326">
        <v>72102029</v>
      </c>
      <c r="Y326" t="s">
        <v>96</v>
      </c>
      <c r="Z326" t="s">
        <v>1152</v>
      </c>
      <c r="AA326" t="s">
        <v>1153</v>
      </c>
      <c r="AB326" t="s">
        <v>1154</v>
      </c>
      <c r="AC326" t="s">
        <v>1155</v>
      </c>
      <c r="AD326" t="s">
        <v>1156</v>
      </c>
      <c r="AE326">
        <v>204</v>
      </c>
      <c r="AF326" t="s">
        <v>14283</v>
      </c>
      <c r="AG326">
        <v>0</v>
      </c>
      <c r="AH326" t="s">
        <v>118</v>
      </c>
      <c r="AI326" t="str">
        <f>IF(ISNA(VLOOKUP(D326,Listen!J:O,3,0)),"",VLOOKUP(D326,Listen!J:O,3,0))</f>
        <v/>
      </c>
      <c r="AJ326" t="s">
        <v>96</v>
      </c>
      <c r="AK326" t="s">
        <v>96</v>
      </c>
      <c r="AL326" t="s">
        <v>96</v>
      </c>
      <c r="AM326" t="s">
        <v>96</v>
      </c>
      <c r="AN326">
        <v>2</v>
      </c>
      <c r="AO326">
        <v>2</v>
      </c>
      <c r="AP326">
        <f t="shared" si="5"/>
        <v>2</v>
      </c>
    </row>
    <row r="327" spans="1:42" x14ac:dyDescent="0.25">
      <c r="A327" t="s">
        <v>1152</v>
      </c>
      <c r="B327">
        <v>21.2092587292472</v>
      </c>
      <c r="C327">
        <v>119</v>
      </c>
      <c r="D327" t="s">
        <v>17394</v>
      </c>
      <c r="E327">
        <v>1252</v>
      </c>
      <c r="F327">
        <v>1888.18360113623</v>
      </c>
      <c r="G327">
        <v>51.565093489904399</v>
      </c>
      <c r="H327" t="s">
        <v>17395</v>
      </c>
      <c r="I327" t="s">
        <v>17396</v>
      </c>
      <c r="J327" t="s">
        <v>43</v>
      </c>
      <c r="K327">
        <v>593087.69321596902</v>
      </c>
      <c r="L327">
        <v>330938.14873797802</v>
      </c>
      <c r="M327" t="s">
        <v>98</v>
      </c>
      <c r="N327" t="s">
        <v>98</v>
      </c>
      <c r="O327">
        <v>593088</v>
      </c>
      <c r="P327">
        <v>2372352</v>
      </c>
      <c r="Q327">
        <v>65</v>
      </c>
      <c r="R327">
        <v>21.237458729247201</v>
      </c>
      <c r="S327" t="s">
        <v>1152</v>
      </c>
      <c r="T327">
        <v>1252</v>
      </c>
      <c r="U327">
        <v>1882.18360113623</v>
      </c>
      <c r="V327">
        <v>51.6</v>
      </c>
      <c r="W327" t="s">
        <v>15439</v>
      </c>
      <c r="X327">
        <v>72102029</v>
      </c>
      <c r="Y327" t="s">
        <v>96</v>
      </c>
      <c r="Z327" t="s">
        <v>1152</v>
      </c>
      <c r="AA327" t="s">
        <v>1153</v>
      </c>
      <c r="AB327" t="s">
        <v>1154</v>
      </c>
      <c r="AC327" t="s">
        <v>1155</v>
      </c>
      <c r="AD327" t="s">
        <v>1156</v>
      </c>
      <c r="AE327">
        <v>65</v>
      </c>
      <c r="AF327" t="s">
        <v>15439</v>
      </c>
      <c r="AG327" t="s">
        <v>96</v>
      </c>
      <c r="AH327" t="s">
        <v>96</v>
      </c>
      <c r="AI327" t="str">
        <f>IF(ISNA(VLOOKUP(D327,Listen!J:O,3,0)),"",VLOOKUP(D327,Listen!J:O,3,0))</f>
        <v/>
      </c>
      <c r="AJ327" t="s">
        <v>96</v>
      </c>
      <c r="AK327">
        <v>5</v>
      </c>
      <c r="AL327">
        <v>4</v>
      </c>
      <c r="AM327">
        <v>3</v>
      </c>
      <c r="AN327">
        <v>2</v>
      </c>
      <c r="AO327">
        <v>5</v>
      </c>
      <c r="AP327">
        <f t="shared" si="5"/>
        <v>5</v>
      </c>
    </row>
    <row r="328" spans="1:42" x14ac:dyDescent="0.25">
      <c r="A328" t="s">
        <v>1576</v>
      </c>
      <c r="B328">
        <v>21.292647017387001</v>
      </c>
      <c r="C328">
        <v>121</v>
      </c>
      <c r="E328">
        <v>1893</v>
      </c>
      <c r="F328">
        <v>1896.0266818877201</v>
      </c>
      <c r="G328">
        <v>95.549092742043399</v>
      </c>
      <c r="H328" t="s">
        <v>14284</v>
      </c>
      <c r="J328" t="s">
        <v>44</v>
      </c>
      <c r="K328">
        <v>2798356.8763482799</v>
      </c>
      <c r="L328">
        <v>436566.91904852202</v>
      </c>
      <c r="M328" t="s">
        <v>98</v>
      </c>
      <c r="N328" t="s">
        <v>98</v>
      </c>
      <c r="O328">
        <v>2798357</v>
      </c>
      <c r="P328">
        <v>11193428</v>
      </c>
      <c r="Q328">
        <v>304</v>
      </c>
      <c r="R328">
        <v>21.320847017387003</v>
      </c>
      <c r="S328" t="s">
        <v>1576</v>
      </c>
      <c r="T328">
        <v>1893</v>
      </c>
      <c r="U328">
        <v>1890.0266818877201</v>
      </c>
      <c r="V328">
        <v>95.5</v>
      </c>
      <c r="W328" t="s">
        <v>15441</v>
      </c>
      <c r="X328">
        <v>72102029</v>
      </c>
      <c r="Y328" t="s">
        <v>96</v>
      </c>
      <c r="Z328" t="s">
        <v>1576</v>
      </c>
      <c r="AA328" t="s">
        <v>1312</v>
      </c>
      <c r="AB328" t="s">
        <v>1577</v>
      </c>
      <c r="AC328" t="s">
        <v>1311</v>
      </c>
      <c r="AD328" t="s">
        <v>1578</v>
      </c>
      <c r="AE328">
        <v>304</v>
      </c>
      <c r="AF328" t="s">
        <v>14284</v>
      </c>
      <c r="AG328">
        <v>0</v>
      </c>
      <c r="AH328" t="s">
        <v>118</v>
      </c>
      <c r="AI328" t="str">
        <f>IF(ISNA(VLOOKUP(D328,Listen!J:O,3,0)),"",VLOOKUP(D328,Listen!J:O,3,0))</f>
        <v/>
      </c>
      <c r="AJ328" t="s">
        <v>96</v>
      </c>
      <c r="AK328" t="s">
        <v>96</v>
      </c>
      <c r="AL328" t="s">
        <v>96</v>
      </c>
      <c r="AM328" t="s">
        <v>96</v>
      </c>
      <c r="AN328">
        <v>2</v>
      </c>
      <c r="AO328">
        <v>2</v>
      </c>
      <c r="AP328">
        <f t="shared" si="5"/>
        <v>2</v>
      </c>
    </row>
    <row r="329" spans="1:42" x14ac:dyDescent="0.25">
      <c r="A329" t="s">
        <v>1805</v>
      </c>
      <c r="B329">
        <v>21.3718138005143</v>
      </c>
      <c r="C329">
        <v>188</v>
      </c>
      <c r="D329">
        <v>1932506</v>
      </c>
      <c r="E329">
        <v>1646</v>
      </c>
      <c r="F329">
        <v>1903.4727092226501</v>
      </c>
      <c r="G329">
        <v>68.225882264817002</v>
      </c>
      <c r="H329" t="s">
        <v>17397</v>
      </c>
      <c r="I329" t="s">
        <v>17398</v>
      </c>
      <c r="J329" t="s">
        <v>43</v>
      </c>
      <c r="K329">
        <v>271329.70595851901</v>
      </c>
      <c r="L329">
        <v>188453.873141733</v>
      </c>
      <c r="M329" t="s">
        <v>98</v>
      </c>
      <c r="N329" t="s">
        <v>98</v>
      </c>
      <c r="O329">
        <v>271330</v>
      </c>
      <c r="P329">
        <v>1085320</v>
      </c>
      <c r="Q329">
        <v>30</v>
      </c>
      <c r="R329">
        <v>21.400013800514301</v>
      </c>
      <c r="S329" t="s">
        <v>1805</v>
      </c>
      <c r="T329">
        <v>1646</v>
      </c>
      <c r="U329">
        <v>1897.4727092226501</v>
      </c>
      <c r="V329">
        <v>68.2</v>
      </c>
      <c r="W329" t="s">
        <v>17399</v>
      </c>
      <c r="X329">
        <v>72102029</v>
      </c>
      <c r="Y329" t="s">
        <v>96</v>
      </c>
      <c r="Z329" t="s">
        <v>1805</v>
      </c>
      <c r="AA329" t="s">
        <v>1806</v>
      </c>
      <c r="AB329" t="s">
        <v>1807</v>
      </c>
      <c r="AC329" t="s">
        <v>1808</v>
      </c>
      <c r="AD329" t="s">
        <v>6080</v>
      </c>
      <c r="AE329">
        <v>30</v>
      </c>
      <c r="AF329" t="s">
        <v>17399</v>
      </c>
      <c r="AG329" t="s">
        <v>96</v>
      </c>
      <c r="AH329" t="s">
        <v>96</v>
      </c>
      <c r="AI329" t="str">
        <f>IF(ISNA(VLOOKUP(D329,Listen!J:O,3,0)),"",VLOOKUP(D329,Listen!J:O,3,0))</f>
        <v/>
      </c>
      <c r="AJ329" t="s">
        <v>96</v>
      </c>
      <c r="AK329">
        <v>5</v>
      </c>
      <c r="AL329">
        <v>4</v>
      </c>
      <c r="AM329">
        <v>3</v>
      </c>
      <c r="AN329">
        <v>2</v>
      </c>
      <c r="AO329">
        <v>5</v>
      </c>
      <c r="AP329">
        <f t="shared" si="5"/>
        <v>5</v>
      </c>
    </row>
    <row r="330" spans="1:42" x14ac:dyDescent="0.25">
      <c r="A330" t="s">
        <v>313</v>
      </c>
      <c r="B330">
        <v>21.3771000871048</v>
      </c>
      <c r="C330">
        <v>149</v>
      </c>
      <c r="E330">
        <v>1902</v>
      </c>
      <c r="F330">
        <v>1903.96991061063</v>
      </c>
      <c r="G330">
        <v>78.941022739640502</v>
      </c>
      <c r="H330" t="s">
        <v>14285</v>
      </c>
      <c r="J330" t="s">
        <v>44</v>
      </c>
      <c r="K330">
        <v>1774593.9373967701</v>
      </c>
      <c r="L330">
        <v>373439.332954471</v>
      </c>
      <c r="M330" t="s">
        <v>98</v>
      </c>
      <c r="N330" t="s">
        <v>98</v>
      </c>
      <c r="O330">
        <v>1774594</v>
      </c>
      <c r="P330">
        <v>7098376</v>
      </c>
      <c r="Q330">
        <v>193</v>
      </c>
      <c r="R330">
        <v>21.405300087104798</v>
      </c>
      <c r="S330" t="s">
        <v>313</v>
      </c>
      <c r="T330">
        <v>1902</v>
      </c>
      <c r="U330">
        <v>1897.96991061063</v>
      </c>
      <c r="V330">
        <v>78.900000000000006</v>
      </c>
      <c r="W330" t="s">
        <v>15444</v>
      </c>
      <c r="X330">
        <v>72102029</v>
      </c>
      <c r="Y330" t="s">
        <v>96</v>
      </c>
      <c r="Z330" t="s">
        <v>313</v>
      </c>
      <c r="AA330" t="s">
        <v>311</v>
      </c>
      <c r="AB330" t="s">
        <v>233</v>
      </c>
      <c r="AC330" t="s">
        <v>309</v>
      </c>
      <c r="AD330" t="s">
        <v>232</v>
      </c>
      <c r="AE330">
        <v>193</v>
      </c>
      <c r="AF330" t="s">
        <v>15444</v>
      </c>
      <c r="AG330" t="s">
        <v>96</v>
      </c>
      <c r="AH330" t="s">
        <v>118</v>
      </c>
      <c r="AI330" t="str">
        <f>IF(ISNA(VLOOKUP(D330,Listen!J:O,3,0)),"",VLOOKUP(D330,Listen!J:O,3,0))</f>
        <v/>
      </c>
      <c r="AJ330" t="s">
        <v>96</v>
      </c>
      <c r="AK330">
        <v>5</v>
      </c>
      <c r="AL330" t="s">
        <v>96</v>
      </c>
      <c r="AM330" t="s">
        <v>96</v>
      </c>
      <c r="AN330">
        <v>2</v>
      </c>
      <c r="AO330">
        <v>5</v>
      </c>
      <c r="AP330">
        <f t="shared" si="5"/>
        <v>5</v>
      </c>
    </row>
    <row r="331" spans="1:42" x14ac:dyDescent="0.25">
      <c r="A331" t="s">
        <v>4634</v>
      </c>
      <c r="B331">
        <v>21.4163977445419</v>
      </c>
      <c r="C331">
        <v>140.10000610351599</v>
      </c>
      <c r="D331" t="s">
        <v>17400</v>
      </c>
      <c r="E331">
        <v>1643</v>
      </c>
      <c r="F331">
        <v>1907.6660495709</v>
      </c>
      <c r="G331">
        <v>57.3592189218813</v>
      </c>
      <c r="H331" t="s">
        <v>17401</v>
      </c>
      <c r="I331" t="s">
        <v>17402</v>
      </c>
      <c r="J331" t="s">
        <v>43</v>
      </c>
      <c r="K331">
        <v>68904.327759738895</v>
      </c>
      <c r="L331">
        <v>50221.589030762101</v>
      </c>
      <c r="M331" t="s">
        <v>98</v>
      </c>
      <c r="N331" t="s">
        <v>98</v>
      </c>
      <c r="O331">
        <v>68904</v>
      </c>
      <c r="P331">
        <v>275616</v>
      </c>
      <c r="Q331">
        <v>7</v>
      </c>
      <c r="R331">
        <v>21.444597744541902</v>
      </c>
      <c r="S331" t="s">
        <v>4634</v>
      </c>
      <c r="T331">
        <v>1643</v>
      </c>
      <c r="U331">
        <v>1901.6660495709</v>
      </c>
      <c r="V331">
        <v>57.4</v>
      </c>
      <c r="W331" t="s">
        <v>17403</v>
      </c>
      <c r="X331">
        <v>72102029</v>
      </c>
      <c r="Y331" t="s">
        <v>96</v>
      </c>
      <c r="Z331" t="s">
        <v>4634</v>
      </c>
      <c r="AA331" t="s">
        <v>8779</v>
      </c>
      <c r="AB331" t="s">
        <v>4633</v>
      </c>
      <c r="AC331" t="s">
        <v>8780</v>
      </c>
      <c r="AD331" t="s">
        <v>17404</v>
      </c>
      <c r="AE331">
        <v>7</v>
      </c>
      <c r="AF331" t="s">
        <v>17403</v>
      </c>
      <c r="AG331" t="s">
        <v>96</v>
      </c>
      <c r="AH331" t="s">
        <v>96</v>
      </c>
      <c r="AI331" t="str">
        <f>IF(ISNA(VLOOKUP(D331,Listen!J:O,3,0)),"",VLOOKUP(D331,Listen!J:O,3,0))</f>
        <v/>
      </c>
      <c r="AJ331" t="s">
        <v>96</v>
      </c>
      <c r="AK331">
        <v>5</v>
      </c>
      <c r="AL331">
        <v>4</v>
      </c>
      <c r="AM331">
        <v>3</v>
      </c>
      <c r="AN331">
        <v>2</v>
      </c>
      <c r="AO331">
        <v>5</v>
      </c>
      <c r="AP331">
        <f t="shared" si="5"/>
        <v>5</v>
      </c>
    </row>
    <row r="332" spans="1:42" x14ac:dyDescent="0.25">
      <c r="A332" t="s">
        <v>1162</v>
      </c>
      <c r="B332">
        <v>21.422571199298002</v>
      </c>
      <c r="C332">
        <v>198</v>
      </c>
      <c r="D332" t="s">
        <v>3570</v>
      </c>
      <c r="E332">
        <v>1996</v>
      </c>
      <c r="F332">
        <v>1908.24669351081</v>
      </c>
      <c r="G332">
        <v>83.476468910742298</v>
      </c>
      <c r="H332" t="s">
        <v>3571</v>
      </c>
      <c r="I332" t="s">
        <v>1165</v>
      </c>
      <c r="J332" t="s">
        <v>43</v>
      </c>
      <c r="K332">
        <v>708058.48044453701</v>
      </c>
      <c r="L332">
        <v>185230.99244823199</v>
      </c>
      <c r="M332" t="s">
        <v>98</v>
      </c>
      <c r="N332" t="s">
        <v>98</v>
      </c>
      <c r="O332">
        <v>708058</v>
      </c>
      <c r="P332">
        <v>2832232</v>
      </c>
      <c r="Q332">
        <v>77</v>
      </c>
      <c r="R332">
        <v>21.450771199298003</v>
      </c>
      <c r="S332" t="s">
        <v>1166</v>
      </c>
      <c r="T332">
        <v>1996</v>
      </c>
      <c r="U332">
        <v>1902.24669351081</v>
      </c>
      <c r="V332">
        <v>83.5</v>
      </c>
      <c r="W332" t="s">
        <v>17405</v>
      </c>
      <c r="X332">
        <v>72102029</v>
      </c>
      <c r="Y332" t="s">
        <v>96</v>
      </c>
      <c r="Z332" t="s">
        <v>1166</v>
      </c>
      <c r="AA332" t="s">
        <v>1167</v>
      </c>
      <c r="AB332" t="s">
        <v>1162</v>
      </c>
      <c r="AC332" t="s">
        <v>3022</v>
      </c>
      <c r="AD332" t="s">
        <v>1168</v>
      </c>
      <c r="AE332">
        <v>77</v>
      </c>
      <c r="AF332" t="s">
        <v>3571</v>
      </c>
      <c r="AG332" t="s">
        <v>3570</v>
      </c>
      <c r="AH332" t="s">
        <v>96</v>
      </c>
      <c r="AI332" t="str">
        <f>IF(ISNA(VLOOKUP(D332,Listen!J:O,3,0)),"",VLOOKUP(D332,Listen!J:O,3,0))</f>
        <v/>
      </c>
      <c r="AJ332" t="s">
        <v>96</v>
      </c>
      <c r="AK332" t="s">
        <v>96</v>
      </c>
      <c r="AL332" t="s">
        <v>96</v>
      </c>
      <c r="AM332">
        <v>3</v>
      </c>
      <c r="AN332">
        <v>2</v>
      </c>
      <c r="AO332">
        <v>3</v>
      </c>
      <c r="AP332">
        <f t="shared" si="5"/>
        <v>3</v>
      </c>
    </row>
    <row r="333" spans="1:42" x14ac:dyDescent="0.25">
      <c r="A333" t="s">
        <v>11700</v>
      </c>
      <c r="B333">
        <v>21.497187612153901</v>
      </c>
      <c r="C333">
        <v>218</v>
      </c>
      <c r="D333" t="s">
        <v>17406</v>
      </c>
      <c r="E333">
        <v>1222</v>
      </c>
      <c r="F333">
        <v>1915.2647360257699</v>
      </c>
      <c r="G333">
        <v>61.361800109705499</v>
      </c>
      <c r="H333" t="s">
        <v>17407</v>
      </c>
      <c r="I333" t="s">
        <v>17408</v>
      </c>
      <c r="J333" t="s">
        <v>43</v>
      </c>
      <c r="K333">
        <v>83233.424751429906</v>
      </c>
      <c r="L333">
        <v>49886.405475848398</v>
      </c>
      <c r="M333" t="s">
        <v>98</v>
      </c>
      <c r="N333" t="s">
        <v>98</v>
      </c>
      <c r="O333">
        <v>83233</v>
      </c>
      <c r="P333">
        <v>332932</v>
      </c>
      <c r="Q333">
        <v>9</v>
      </c>
      <c r="R333">
        <v>21.525387612153899</v>
      </c>
      <c r="S333" t="s">
        <v>11700</v>
      </c>
      <c r="T333">
        <v>1222</v>
      </c>
      <c r="U333">
        <v>1909.2647360257699</v>
      </c>
      <c r="V333">
        <v>61.4</v>
      </c>
      <c r="W333" t="s">
        <v>15447</v>
      </c>
      <c r="X333">
        <v>72102029</v>
      </c>
      <c r="Y333" t="s">
        <v>96</v>
      </c>
      <c r="Z333" t="s">
        <v>11700</v>
      </c>
      <c r="AA333" t="s">
        <v>11701</v>
      </c>
      <c r="AB333" t="s">
        <v>11702</v>
      </c>
      <c r="AC333" t="s">
        <v>11703</v>
      </c>
      <c r="AD333" t="s">
        <v>11704</v>
      </c>
      <c r="AE333">
        <v>9</v>
      </c>
      <c r="AF333" t="s">
        <v>15447</v>
      </c>
      <c r="AG333" t="s">
        <v>96</v>
      </c>
      <c r="AH333" t="s">
        <v>96</v>
      </c>
      <c r="AI333" t="str">
        <f>IF(ISNA(VLOOKUP(D333,Listen!J:O,3,0)),"",VLOOKUP(D333,Listen!J:O,3,0))</f>
        <v/>
      </c>
      <c r="AJ333" t="s">
        <v>96</v>
      </c>
      <c r="AK333">
        <v>5</v>
      </c>
      <c r="AL333">
        <v>4</v>
      </c>
      <c r="AM333">
        <v>3</v>
      </c>
      <c r="AN333">
        <v>2</v>
      </c>
      <c r="AO333">
        <v>5</v>
      </c>
      <c r="AP333">
        <f t="shared" si="5"/>
        <v>5</v>
      </c>
    </row>
    <row r="334" spans="1:42" x14ac:dyDescent="0.25">
      <c r="A334" t="s">
        <v>234</v>
      </c>
      <c r="B334">
        <v>21.519544152204301</v>
      </c>
      <c r="C334">
        <v>105</v>
      </c>
      <c r="D334" t="s">
        <v>17409</v>
      </c>
      <c r="E334">
        <v>2902</v>
      </c>
      <c r="F334">
        <v>1917.3674791429401</v>
      </c>
      <c r="G334">
        <v>57.133148397819198</v>
      </c>
      <c r="H334" t="s">
        <v>17410</v>
      </c>
      <c r="I334" t="s">
        <v>17411</v>
      </c>
      <c r="J334" t="s">
        <v>43</v>
      </c>
      <c r="K334">
        <v>244046.61057983199</v>
      </c>
      <c r="L334">
        <v>174862.33278856799</v>
      </c>
      <c r="M334">
        <v>210146.23995369</v>
      </c>
      <c r="N334">
        <v>210146.23995369</v>
      </c>
      <c r="O334">
        <v>33900</v>
      </c>
      <c r="P334">
        <v>135600</v>
      </c>
      <c r="Q334">
        <v>4</v>
      </c>
      <c r="R334">
        <v>21.547744152204302</v>
      </c>
      <c r="S334" t="s">
        <v>234</v>
      </c>
      <c r="T334">
        <v>2902</v>
      </c>
      <c r="U334">
        <v>1911.3674791429401</v>
      </c>
      <c r="V334">
        <v>57.1</v>
      </c>
      <c r="W334" t="s">
        <v>17412</v>
      </c>
      <c r="X334">
        <v>72102029</v>
      </c>
      <c r="Y334" t="s">
        <v>96</v>
      </c>
      <c r="Z334" t="s">
        <v>234</v>
      </c>
      <c r="AA334" t="s">
        <v>235</v>
      </c>
      <c r="AB334" t="s">
        <v>236</v>
      </c>
      <c r="AC334" t="s">
        <v>2554</v>
      </c>
      <c r="AD334" t="s">
        <v>4635</v>
      </c>
      <c r="AE334">
        <v>4</v>
      </c>
      <c r="AF334" t="s">
        <v>17412</v>
      </c>
      <c r="AG334" t="s">
        <v>96</v>
      </c>
      <c r="AH334" t="s">
        <v>96</v>
      </c>
      <c r="AI334" t="str">
        <f>IF(ISNA(VLOOKUP(D334,Listen!J:O,3,0)),"",VLOOKUP(D334,Listen!J:O,3,0))</f>
        <v/>
      </c>
      <c r="AJ334" t="s">
        <v>96</v>
      </c>
      <c r="AK334">
        <v>5</v>
      </c>
      <c r="AL334">
        <v>4</v>
      </c>
      <c r="AM334">
        <v>3</v>
      </c>
      <c r="AN334">
        <v>2</v>
      </c>
      <c r="AO334">
        <v>5</v>
      </c>
      <c r="AP334">
        <f t="shared" si="5"/>
        <v>5</v>
      </c>
    </row>
    <row r="335" spans="1:42" x14ac:dyDescent="0.25">
      <c r="A335" t="s">
        <v>1160</v>
      </c>
      <c r="B335">
        <v>21.525229403607</v>
      </c>
      <c r="C335">
        <v>243</v>
      </c>
      <c r="E335">
        <v>1928</v>
      </c>
      <c r="F335">
        <v>1917.9022051438999</v>
      </c>
      <c r="G335">
        <v>58.443232786127197</v>
      </c>
      <c r="H335" t="s">
        <v>15452</v>
      </c>
      <c r="J335" t="s">
        <v>44</v>
      </c>
      <c r="K335">
        <v>91367.034662257298</v>
      </c>
      <c r="L335">
        <v>18151.262716413501</v>
      </c>
      <c r="M335" t="s">
        <v>98</v>
      </c>
      <c r="N335" t="s">
        <v>98</v>
      </c>
      <c r="O335">
        <v>91367</v>
      </c>
      <c r="P335">
        <v>365468</v>
      </c>
      <c r="Q335">
        <v>10</v>
      </c>
      <c r="R335">
        <v>21.553429403606998</v>
      </c>
      <c r="S335" t="s">
        <v>1161</v>
      </c>
      <c r="T335">
        <v>1928</v>
      </c>
      <c r="U335">
        <v>1911.9022051438999</v>
      </c>
      <c r="V335">
        <v>58.4</v>
      </c>
      <c r="W335" t="s">
        <v>15448</v>
      </c>
      <c r="X335">
        <v>72102029</v>
      </c>
      <c r="Y335" t="s">
        <v>96</v>
      </c>
      <c r="Z335" t="s">
        <v>1161</v>
      </c>
      <c r="AA335" t="s">
        <v>1169</v>
      </c>
      <c r="AB335" t="s">
        <v>1160</v>
      </c>
      <c r="AC335" t="s">
        <v>1170</v>
      </c>
      <c r="AD335" t="s">
        <v>1150</v>
      </c>
      <c r="AE335">
        <v>10</v>
      </c>
      <c r="AF335" t="s">
        <v>15448</v>
      </c>
      <c r="AG335" t="s">
        <v>96</v>
      </c>
      <c r="AH335" t="s">
        <v>118</v>
      </c>
      <c r="AI335" t="str">
        <f>IF(ISNA(VLOOKUP(D335,Listen!J:O,3,0)),"",VLOOKUP(D335,Listen!J:O,3,0))</f>
        <v/>
      </c>
      <c r="AJ335" t="s">
        <v>96</v>
      </c>
      <c r="AK335">
        <v>5</v>
      </c>
      <c r="AL335" t="s">
        <v>96</v>
      </c>
      <c r="AM335" t="s">
        <v>96</v>
      </c>
      <c r="AN335">
        <v>2</v>
      </c>
      <c r="AO335">
        <v>5</v>
      </c>
      <c r="AP335">
        <f t="shared" si="5"/>
        <v>5</v>
      </c>
    </row>
    <row r="336" spans="1:42" x14ac:dyDescent="0.25">
      <c r="A336" t="s">
        <v>3862</v>
      </c>
      <c r="B336">
        <v>21.609159039707801</v>
      </c>
      <c r="C336">
        <v>123</v>
      </c>
      <c r="D336" t="s">
        <v>17413</v>
      </c>
      <c r="E336">
        <v>1822</v>
      </c>
      <c r="F336">
        <v>1925.7962023473999</v>
      </c>
      <c r="G336">
        <v>57.932587031941303</v>
      </c>
      <c r="H336" t="s">
        <v>17414</v>
      </c>
      <c r="I336" t="s">
        <v>17415</v>
      </c>
      <c r="J336" t="s">
        <v>43</v>
      </c>
      <c r="K336">
        <v>374681.99442407402</v>
      </c>
      <c r="L336">
        <v>81249.964270582495</v>
      </c>
      <c r="M336" t="s">
        <v>98</v>
      </c>
      <c r="N336" t="s">
        <v>98</v>
      </c>
      <c r="O336">
        <v>374682</v>
      </c>
      <c r="P336">
        <v>1498728</v>
      </c>
      <c r="Q336">
        <v>41</v>
      </c>
      <c r="R336">
        <v>21.637359039707803</v>
      </c>
      <c r="S336" t="s">
        <v>3862</v>
      </c>
      <c r="T336">
        <v>1822</v>
      </c>
      <c r="U336">
        <v>1919.7962023473999</v>
      </c>
      <c r="V336">
        <v>57.9</v>
      </c>
      <c r="W336" t="s">
        <v>15449</v>
      </c>
      <c r="X336">
        <v>72102029</v>
      </c>
      <c r="Y336" t="s">
        <v>96</v>
      </c>
      <c r="Z336" t="s">
        <v>3862</v>
      </c>
      <c r="AA336" t="s">
        <v>3863</v>
      </c>
      <c r="AB336" t="s">
        <v>3864</v>
      </c>
      <c r="AC336" t="s">
        <v>3865</v>
      </c>
      <c r="AD336" t="s">
        <v>3866</v>
      </c>
      <c r="AE336">
        <v>41</v>
      </c>
      <c r="AF336" t="s">
        <v>15449</v>
      </c>
      <c r="AG336" t="s">
        <v>96</v>
      </c>
      <c r="AH336" t="s">
        <v>96</v>
      </c>
      <c r="AI336" t="str">
        <f>IF(ISNA(VLOOKUP(D336,Listen!J:O,3,0)),"",VLOOKUP(D336,Listen!J:O,3,0))</f>
        <v/>
      </c>
      <c r="AJ336" t="s">
        <v>96</v>
      </c>
      <c r="AK336">
        <v>5</v>
      </c>
      <c r="AL336" t="s">
        <v>96</v>
      </c>
      <c r="AM336">
        <v>3</v>
      </c>
      <c r="AN336">
        <v>2</v>
      </c>
      <c r="AO336">
        <v>5</v>
      </c>
      <c r="AP336">
        <f t="shared" si="5"/>
        <v>5</v>
      </c>
    </row>
    <row r="337" spans="1:42" x14ac:dyDescent="0.25">
      <c r="A337" t="s">
        <v>1177</v>
      </c>
      <c r="B337">
        <v>21.6500622863018</v>
      </c>
      <c r="C337">
        <v>135</v>
      </c>
      <c r="D337" t="s">
        <v>17416</v>
      </c>
      <c r="E337">
        <v>1454</v>
      </c>
      <c r="F337">
        <v>1929.64335490553</v>
      </c>
      <c r="G337">
        <v>54.195892948917702</v>
      </c>
      <c r="H337" t="s">
        <v>17417</v>
      </c>
      <c r="I337" t="s">
        <v>17418</v>
      </c>
      <c r="J337" t="s">
        <v>43</v>
      </c>
      <c r="K337">
        <v>1409756.6129883199</v>
      </c>
      <c r="L337">
        <v>54708.620384731599</v>
      </c>
      <c r="M337" t="s">
        <v>98</v>
      </c>
      <c r="N337" t="s">
        <v>98</v>
      </c>
      <c r="O337">
        <v>1409757</v>
      </c>
      <c r="P337">
        <v>5639028</v>
      </c>
      <c r="Q337">
        <v>153</v>
      </c>
      <c r="R337">
        <v>21.678262286301802</v>
      </c>
      <c r="S337" t="s">
        <v>1177</v>
      </c>
      <c r="T337">
        <v>1454</v>
      </c>
      <c r="U337">
        <v>1923.64335490553</v>
      </c>
      <c r="V337">
        <v>54.2</v>
      </c>
      <c r="W337" t="s">
        <v>15670</v>
      </c>
      <c r="X337">
        <v>72102029</v>
      </c>
      <c r="Y337" t="s">
        <v>96</v>
      </c>
      <c r="Z337" t="s">
        <v>1177</v>
      </c>
      <c r="AA337" t="s">
        <v>1178</v>
      </c>
      <c r="AB337" t="s">
        <v>1179</v>
      </c>
      <c r="AC337" t="s">
        <v>1180</v>
      </c>
      <c r="AD337" t="s">
        <v>1181</v>
      </c>
      <c r="AE337">
        <v>153</v>
      </c>
      <c r="AF337" t="s">
        <v>15670</v>
      </c>
      <c r="AG337" t="s">
        <v>96</v>
      </c>
      <c r="AH337" t="s">
        <v>96</v>
      </c>
      <c r="AI337" t="str">
        <f>IF(ISNA(VLOOKUP(D337,Listen!J:O,3,0)),"",VLOOKUP(D337,Listen!J:O,3,0))</f>
        <v/>
      </c>
      <c r="AJ337" t="s">
        <v>96</v>
      </c>
      <c r="AK337">
        <v>5</v>
      </c>
      <c r="AL337">
        <v>4</v>
      </c>
      <c r="AM337">
        <v>3</v>
      </c>
      <c r="AN337">
        <v>2</v>
      </c>
      <c r="AO337">
        <v>5</v>
      </c>
      <c r="AP337">
        <f t="shared" si="5"/>
        <v>5</v>
      </c>
    </row>
    <row r="338" spans="1:42" x14ac:dyDescent="0.25">
      <c r="A338" t="s">
        <v>460</v>
      </c>
      <c r="B338">
        <v>21.6641554938208</v>
      </c>
      <c r="C338">
        <v>205</v>
      </c>
      <c r="D338" t="s">
        <v>382</v>
      </c>
      <c r="E338">
        <v>1923</v>
      </c>
      <c r="F338">
        <v>1930.96889074616</v>
      </c>
      <c r="G338">
        <v>59.497069275101502</v>
      </c>
      <c r="H338" t="s">
        <v>383</v>
      </c>
      <c r="I338" t="s">
        <v>384</v>
      </c>
      <c r="J338" t="s">
        <v>44</v>
      </c>
      <c r="K338">
        <v>450452.73004187801</v>
      </c>
      <c r="L338">
        <v>51038.483209220802</v>
      </c>
      <c r="M338">
        <v>149898.14123610401</v>
      </c>
      <c r="N338">
        <v>149898.14123610401</v>
      </c>
      <c r="O338">
        <v>300555</v>
      </c>
      <c r="P338">
        <v>1202220</v>
      </c>
      <c r="Q338">
        <v>33</v>
      </c>
      <c r="R338">
        <v>21.692355493820799</v>
      </c>
      <c r="S338" t="s">
        <v>460</v>
      </c>
      <c r="T338">
        <v>1923</v>
      </c>
      <c r="U338">
        <v>1924.96889074616</v>
      </c>
      <c r="V338">
        <v>59.5</v>
      </c>
      <c r="W338" t="s">
        <v>15454</v>
      </c>
      <c r="X338">
        <v>72102029</v>
      </c>
      <c r="Y338" t="s">
        <v>96</v>
      </c>
      <c r="Z338" t="s">
        <v>460</v>
      </c>
      <c r="AA338" t="s">
        <v>462</v>
      </c>
      <c r="AB338" t="s">
        <v>459</v>
      </c>
      <c r="AC338" t="s">
        <v>463</v>
      </c>
      <c r="AD338" t="s">
        <v>461</v>
      </c>
      <c r="AE338">
        <v>33</v>
      </c>
      <c r="AF338" t="s">
        <v>15454</v>
      </c>
      <c r="AG338" t="s">
        <v>96</v>
      </c>
      <c r="AH338" t="s">
        <v>118</v>
      </c>
      <c r="AI338" t="str">
        <f>IF(ISNA(VLOOKUP(D338,Listen!J:O,3,0)),"",VLOOKUP(D338,Listen!J:O,3,0))</f>
        <v/>
      </c>
      <c r="AJ338" t="s">
        <v>96</v>
      </c>
      <c r="AK338">
        <v>5</v>
      </c>
      <c r="AL338" t="s">
        <v>96</v>
      </c>
      <c r="AM338" t="s">
        <v>96</v>
      </c>
      <c r="AN338">
        <v>2</v>
      </c>
      <c r="AO338">
        <v>5</v>
      </c>
      <c r="AP338">
        <f t="shared" si="5"/>
        <v>5</v>
      </c>
    </row>
    <row r="339" spans="1:42" x14ac:dyDescent="0.25">
      <c r="A339" t="s">
        <v>11714</v>
      </c>
      <c r="B339">
        <v>21.7398879143493</v>
      </c>
      <c r="C339">
        <v>163</v>
      </c>
      <c r="D339" t="s">
        <v>11711</v>
      </c>
      <c r="E339">
        <v>1905</v>
      </c>
      <c r="F339">
        <v>1938.09189930001</v>
      </c>
      <c r="G339">
        <v>73.715351675770606</v>
      </c>
      <c r="H339" t="s">
        <v>11712</v>
      </c>
      <c r="I339" t="s">
        <v>5401</v>
      </c>
      <c r="J339" t="s">
        <v>43</v>
      </c>
      <c r="K339">
        <v>1179685.4560815401</v>
      </c>
      <c r="L339">
        <v>256338.06201913999</v>
      </c>
      <c r="M339" t="s">
        <v>98</v>
      </c>
      <c r="N339" t="s">
        <v>98</v>
      </c>
      <c r="O339">
        <v>1179685</v>
      </c>
      <c r="P339">
        <v>4718740</v>
      </c>
      <c r="Q339">
        <v>128</v>
      </c>
      <c r="R339">
        <v>21.768087914349302</v>
      </c>
      <c r="S339" t="s">
        <v>11710</v>
      </c>
      <c r="T339">
        <v>1905</v>
      </c>
      <c r="U339">
        <v>1932.09189930001</v>
      </c>
      <c r="V339">
        <v>73.7</v>
      </c>
      <c r="W339" t="s">
        <v>17419</v>
      </c>
      <c r="X339">
        <v>72102029</v>
      </c>
      <c r="Y339" t="s">
        <v>96</v>
      </c>
      <c r="Z339" t="s">
        <v>11710</v>
      </c>
      <c r="AA339" t="s">
        <v>11713</v>
      </c>
      <c r="AB339" t="s">
        <v>11714</v>
      </c>
      <c r="AC339" t="s">
        <v>11715</v>
      </c>
      <c r="AD339" t="s">
        <v>11716</v>
      </c>
      <c r="AE339">
        <v>128</v>
      </c>
      <c r="AF339" t="s">
        <v>17419</v>
      </c>
      <c r="AG339" t="s">
        <v>96</v>
      </c>
      <c r="AH339" t="s">
        <v>96</v>
      </c>
      <c r="AI339" t="str">
        <f>IF(ISNA(VLOOKUP(D339,Listen!J:O,3,0)),"",VLOOKUP(D339,Listen!J:O,3,0))</f>
        <v/>
      </c>
      <c r="AJ339" t="s">
        <v>96</v>
      </c>
      <c r="AK339">
        <v>5</v>
      </c>
      <c r="AL339" t="s">
        <v>96</v>
      </c>
      <c r="AM339">
        <v>3</v>
      </c>
      <c r="AN339">
        <v>2</v>
      </c>
      <c r="AO339">
        <v>5</v>
      </c>
      <c r="AP339">
        <f t="shared" si="5"/>
        <v>5</v>
      </c>
    </row>
    <row r="340" spans="1:42" x14ac:dyDescent="0.25">
      <c r="A340" t="s">
        <v>17420</v>
      </c>
      <c r="B340">
        <v>21.771453148107</v>
      </c>
      <c r="C340">
        <v>207</v>
      </c>
      <c r="D340" t="s">
        <v>17421</v>
      </c>
      <c r="E340">
        <v>2520</v>
      </c>
      <c r="F340">
        <v>1941.0607655859501</v>
      </c>
      <c r="G340">
        <v>62.883066845576501</v>
      </c>
      <c r="H340" t="s">
        <v>17422</v>
      </c>
      <c r="I340" t="s">
        <v>7524</v>
      </c>
      <c r="J340" t="s">
        <v>43</v>
      </c>
      <c r="K340">
        <v>640387.18456196797</v>
      </c>
      <c r="L340">
        <v>39229.703944394998</v>
      </c>
      <c r="M340" t="s">
        <v>98</v>
      </c>
      <c r="N340" t="s">
        <v>98</v>
      </c>
      <c r="O340">
        <v>640387</v>
      </c>
      <c r="P340">
        <v>2561548</v>
      </c>
      <c r="Q340">
        <v>70</v>
      </c>
      <c r="R340">
        <v>21.799653148106998</v>
      </c>
      <c r="S340" t="s">
        <v>17420</v>
      </c>
      <c r="T340">
        <v>2520</v>
      </c>
      <c r="U340">
        <v>1935.0607655859501</v>
      </c>
      <c r="V340">
        <v>62.9</v>
      </c>
      <c r="W340" t="s">
        <v>17423</v>
      </c>
      <c r="X340">
        <v>72102029</v>
      </c>
      <c r="Y340" t="s">
        <v>96</v>
      </c>
      <c r="Z340" t="s">
        <v>17420</v>
      </c>
      <c r="AA340" t="s">
        <v>17424</v>
      </c>
      <c r="AB340" t="s">
        <v>17425</v>
      </c>
      <c r="AC340" t="s">
        <v>17426</v>
      </c>
      <c r="AD340" t="s">
        <v>17427</v>
      </c>
      <c r="AE340">
        <v>70</v>
      </c>
      <c r="AF340" t="s">
        <v>17423</v>
      </c>
      <c r="AG340" t="s">
        <v>96</v>
      </c>
      <c r="AH340" t="s">
        <v>96</v>
      </c>
      <c r="AI340" t="str">
        <f>IF(ISNA(VLOOKUP(D340,Listen!J:O,3,0)),"",VLOOKUP(D340,Listen!J:O,3,0))</f>
        <v/>
      </c>
      <c r="AJ340" t="s">
        <v>96</v>
      </c>
      <c r="AK340">
        <v>5</v>
      </c>
      <c r="AL340">
        <v>4</v>
      </c>
      <c r="AM340">
        <v>3</v>
      </c>
      <c r="AN340">
        <v>2</v>
      </c>
      <c r="AO340">
        <v>5</v>
      </c>
      <c r="AP340">
        <f t="shared" si="5"/>
        <v>5</v>
      </c>
    </row>
    <row r="341" spans="1:42" x14ac:dyDescent="0.25">
      <c r="A341" t="s">
        <v>6896</v>
      </c>
      <c r="B341">
        <v>21.772621748898899</v>
      </c>
      <c r="C341">
        <v>151</v>
      </c>
      <c r="D341" t="s">
        <v>17428</v>
      </c>
      <c r="E341">
        <v>1818</v>
      </c>
      <c r="F341">
        <v>1941.1706782677199</v>
      </c>
      <c r="G341">
        <v>55.292456064917701</v>
      </c>
      <c r="H341" t="s">
        <v>17429</v>
      </c>
      <c r="I341" t="s">
        <v>17430</v>
      </c>
      <c r="J341" t="s">
        <v>43</v>
      </c>
      <c r="K341">
        <v>546236.07659753098</v>
      </c>
      <c r="L341">
        <v>103996.46521313699</v>
      </c>
      <c r="M341" t="s">
        <v>98</v>
      </c>
      <c r="N341" t="s">
        <v>98</v>
      </c>
      <c r="O341">
        <v>546236</v>
      </c>
      <c r="P341">
        <v>2184944</v>
      </c>
      <c r="Q341">
        <v>59</v>
      </c>
      <c r="R341">
        <v>21.800821748898898</v>
      </c>
      <c r="S341" t="s">
        <v>6896</v>
      </c>
      <c r="T341">
        <v>1818</v>
      </c>
      <c r="U341">
        <v>1935.1706782677199</v>
      </c>
      <c r="V341">
        <v>55.3</v>
      </c>
      <c r="W341" t="s">
        <v>15457</v>
      </c>
      <c r="X341">
        <v>72102029</v>
      </c>
      <c r="Y341" t="s">
        <v>96</v>
      </c>
      <c r="Z341" t="s">
        <v>6896</v>
      </c>
      <c r="AA341" t="s">
        <v>6899</v>
      </c>
      <c r="AB341" t="s">
        <v>6900</v>
      </c>
      <c r="AC341" t="s">
        <v>6901</v>
      </c>
      <c r="AD341" t="s">
        <v>6902</v>
      </c>
      <c r="AE341">
        <v>59</v>
      </c>
      <c r="AF341" t="s">
        <v>15457</v>
      </c>
      <c r="AG341" t="s">
        <v>96</v>
      </c>
      <c r="AH341" t="s">
        <v>96</v>
      </c>
      <c r="AI341" t="str">
        <f>IF(ISNA(VLOOKUP(D341,Listen!J:O,3,0)),"",VLOOKUP(D341,Listen!J:O,3,0))</f>
        <v/>
      </c>
      <c r="AJ341" t="s">
        <v>96</v>
      </c>
      <c r="AK341">
        <v>5</v>
      </c>
      <c r="AL341">
        <v>4</v>
      </c>
      <c r="AM341">
        <v>3</v>
      </c>
      <c r="AN341">
        <v>2</v>
      </c>
      <c r="AO341">
        <v>5</v>
      </c>
      <c r="AP341">
        <f t="shared" si="5"/>
        <v>5</v>
      </c>
    </row>
    <row r="342" spans="1:42" x14ac:dyDescent="0.25">
      <c r="A342" t="s">
        <v>462</v>
      </c>
      <c r="B342">
        <v>21.836705429600698</v>
      </c>
      <c r="C342">
        <v>205</v>
      </c>
      <c r="E342">
        <v>1946</v>
      </c>
      <c r="F342">
        <v>1947.19806525225</v>
      </c>
      <c r="G342">
        <v>98.319660859478205</v>
      </c>
      <c r="H342" t="s">
        <v>14289</v>
      </c>
      <c r="J342" t="s">
        <v>44</v>
      </c>
      <c r="K342">
        <v>9099294.8193073701</v>
      </c>
      <c r="L342">
        <v>3157159.04900291</v>
      </c>
      <c r="M342">
        <v>149898.14123610401</v>
      </c>
      <c r="N342">
        <v>149898.14123610401</v>
      </c>
      <c r="O342">
        <v>8949397</v>
      </c>
      <c r="P342">
        <v>35797588</v>
      </c>
      <c r="Q342">
        <v>973</v>
      </c>
      <c r="R342">
        <v>21.864905429600697</v>
      </c>
      <c r="S342" t="s">
        <v>463</v>
      </c>
      <c r="T342">
        <v>1946</v>
      </c>
      <c r="U342">
        <v>1941.19806525225</v>
      </c>
      <c r="V342">
        <v>98.3</v>
      </c>
      <c r="W342" t="s">
        <v>15460</v>
      </c>
      <c r="X342">
        <v>72102029</v>
      </c>
      <c r="Y342" t="s">
        <v>96</v>
      </c>
      <c r="Z342" t="s">
        <v>463</v>
      </c>
      <c r="AA342" t="s">
        <v>464</v>
      </c>
      <c r="AB342" t="s">
        <v>462</v>
      </c>
      <c r="AC342" t="s">
        <v>654</v>
      </c>
      <c r="AD342" t="s">
        <v>460</v>
      </c>
      <c r="AE342">
        <v>973</v>
      </c>
      <c r="AF342" t="s">
        <v>14289</v>
      </c>
      <c r="AG342">
        <v>0</v>
      </c>
      <c r="AH342" t="s">
        <v>118</v>
      </c>
      <c r="AI342" t="str">
        <f>IF(ISNA(VLOOKUP(D342,Listen!J:O,3,0)),"",VLOOKUP(D342,Listen!J:O,3,0))</f>
        <v/>
      </c>
      <c r="AJ342" t="s">
        <v>96</v>
      </c>
      <c r="AK342" t="s">
        <v>96</v>
      </c>
      <c r="AL342" t="s">
        <v>96</v>
      </c>
      <c r="AM342" t="s">
        <v>96</v>
      </c>
      <c r="AN342">
        <v>2</v>
      </c>
      <c r="AO342">
        <v>2</v>
      </c>
      <c r="AP342">
        <f t="shared" si="5"/>
        <v>2</v>
      </c>
    </row>
    <row r="343" spans="1:42" x14ac:dyDescent="0.25">
      <c r="A343" t="s">
        <v>17431</v>
      </c>
      <c r="B343">
        <v>21.845184868070898</v>
      </c>
      <c r="C343">
        <v>178</v>
      </c>
      <c r="D343" t="s">
        <v>17432</v>
      </c>
      <c r="E343">
        <v>1921</v>
      </c>
      <c r="F343">
        <v>1947.9955983606999</v>
      </c>
      <c r="G343">
        <v>51.286670885415603</v>
      </c>
      <c r="H343" t="s">
        <v>17433</v>
      </c>
      <c r="I343" t="s">
        <v>7646</v>
      </c>
      <c r="J343" t="s">
        <v>43</v>
      </c>
      <c r="K343">
        <v>29579.710466245298</v>
      </c>
      <c r="L343">
        <v>11678.9066782225</v>
      </c>
      <c r="M343" t="s">
        <v>98</v>
      </c>
      <c r="N343" t="s">
        <v>98</v>
      </c>
      <c r="O343">
        <v>29580</v>
      </c>
      <c r="P343">
        <v>118320</v>
      </c>
      <c r="Q343">
        <v>3</v>
      </c>
      <c r="R343">
        <v>21.8733848680709</v>
      </c>
      <c r="S343" t="s">
        <v>17434</v>
      </c>
      <c r="T343">
        <v>1921</v>
      </c>
      <c r="U343">
        <v>1941.9955983606999</v>
      </c>
      <c r="V343">
        <v>51.3</v>
      </c>
      <c r="W343" t="s">
        <v>17435</v>
      </c>
      <c r="X343">
        <v>72102029</v>
      </c>
      <c r="Y343" t="s">
        <v>96</v>
      </c>
      <c r="Z343" t="s">
        <v>17434</v>
      </c>
      <c r="AA343" t="s">
        <v>17436</v>
      </c>
      <c r="AB343" t="s">
        <v>17431</v>
      </c>
      <c r="AC343" t="s">
        <v>17437</v>
      </c>
      <c r="AD343" t="s">
        <v>17438</v>
      </c>
      <c r="AE343">
        <v>3</v>
      </c>
      <c r="AF343" t="s">
        <v>17435</v>
      </c>
      <c r="AG343" t="s">
        <v>96</v>
      </c>
      <c r="AH343" t="s">
        <v>96</v>
      </c>
      <c r="AI343" t="str">
        <f>IF(ISNA(VLOOKUP(D343,Listen!J:O,3,0)),"",VLOOKUP(D343,Listen!J:O,3,0))</f>
        <v/>
      </c>
      <c r="AJ343" t="s">
        <v>96</v>
      </c>
      <c r="AK343">
        <v>5</v>
      </c>
      <c r="AL343" t="s">
        <v>96</v>
      </c>
      <c r="AM343">
        <v>3</v>
      </c>
      <c r="AN343">
        <v>2</v>
      </c>
      <c r="AO343">
        <v>5</v>
      </c>
      <c r="AP343">
        <f t="shared" si="5"/>
        <v>5</v>
      </c>
    </row>
    <row r="344" spans="1:42" x14ac:dyDescent="0.25">
      <c r="A344" t="s">
        <v>17439</v>
      </c>
      <c r="B344">
        <v>21.8886386906048</v>
      </c>
      <c r="C344">
        <v>245</v>
      </c>
      <c r="D344" t="s">
        <v>17440</v>
      </c>
      <c r="E344">
        <v>1812</v>
      </c>
      <c r="F344">
        <v>1952.0826451954199</v>
      </c>
      <c r="G344">
        <v>64.335472133670905</v>
      </c>
      <c r="H344" t="s">
        <v>17441</v>
      </c>
      <c r="I344" t="s">
        <v>17442</v>
      </c>
      <c r="J344" t="s">
        <v>43</v>
      </c>
      <c r="K344">
        <v>34375.093317244697</v>
      </c>
      <c r="L344">
        <v>15069.162451612599</v>
      </c>
      <c r="M344" t="s">
        <v>98</v>
      </c>
      <c r="N344" t="s">
        <v>98</v>
      </c>
      <c r="O344">
        <v>34375</v>
      </c>
      <c r="P344">
        <v>137500</v>
      </c>
      <c r="Q344">
        <v>4</v>
      </c>
      <c r="R344">
        <v>21.916838690604799</v>
      </c>
      <c r="S344" t="s">
        <v>17439</v>
      </c>
      <c r="T344">
        <v>1812</v>
      </c>
      <c r="U344">
        <v>1946.0826451954199</v>
      </c>
      <c r="V344">
        <v>64.3</v>
      </c>
      <c r="W344" t="s">
        <v>17443</v>
      </c>
      <c r="X344">
        <v>72102029</v>
      </c>
      <c r="Y344" t="s">
        <v>96</v>
      </c>
      <c r="Z344" t="s">
        <v>17439</v>
      </c>
      <c r="AA344" t="s">
        <v>17444</v>
      </c>
      <c r="AB344" t="s">
        <v>17445</v>
      </c>
      <c r="AC344" t="s">
        <v>17446</v>
      </c>
      <c r="AD344" t="s">
        <v>17447</v>
      </c>
      <c r="AE344">
        <v>4</v>
      </c>
      <c r="AF344" t="s">
        <v>17443</v>
      </c>
      <c r="AG344" t="s">
        <v>96</v>
      </c>
      <c r="AH344" t="s">
        <v>96</v>
      </c>
      <c r="AI344" t="str">
        <f>IF(ISNA(VLOOKUP(D344,Listen!J:O,3,0)),"",VLOOKUP(D344,Listen!J:O,3,0))</f>
        <v/>
      </c>
      <c r="AJ344" t="s">
        <v>96</v>
      </c>
      <c r="AK344">
        <v>5</v>
      </c>
      <c r="AL344">
        <v>4</v>
      </c>
      <c r="AM344">
        <v>3</v>
      </c>
      <c r="AN344">
        <v>2</v>
      </c>
      <c r="AO344">
        <v>5</v>
      </c>
      <c r="AP344">
        <f t="shared" si="5"/>
        <v>5</v>
      </c>
    </row>
    <row r="345" spans="1:42" x14ac:dyDescent="0.25">
      <c r="A345" t="s">
        <v>10441</v>
      </c>
      <c r="B345">
        <v>21.9495937117062</v>
      </c>
      <c r="C345">
        <v>166</v>
      </c>
      <c r="D345" t="s">
        <v>17448</v>
      </c>
      <c r="F345">
        <v>1957.8157662771901</v>
      </c>
      <c r="G345">
        <v>55.710280021071497</v>
      </c>
      <c r="H345" t="s">
        <v>17449</v>
      </c>
      <c r="I345" t="s">
        <v>17450</v>
      </c>
      <c r="J345" t="s">
        <v>39</v>
      </c>
      <c r="K345">
        <v>200121.05367719199</v>
      </c>
      <c r="L345">
        <v>29439.783538739801</v>
      </c>
      <c r="M345" t="s">
        <v>98</v>
      </c>
      <c r="N345" t="s">
        <v>98</v>
      </c>
      <c r="O345">
        <v>200121</v>
      </c>
      <c r="P345">
        <v>800484</v>
      </c>
      <c r="Q345">
        <v>22</v>
      </c>
      <c r="R345">
        <v>21.977793711706198</v>
      </c>
      <c r="S345" t="s">
        <v>10443</v>
      </c>
      <c r="T345" t="s">
        <v>96</v>
      </c>
      <c r="U345">
        <v>1951.8157662771901</v>
      </c>
      <c r="V345">
        <v>55.7</v>
      </c>
      <c r="W345" t="s">
        <v>17451</v>
      </c>
      <c r="X345">
        <v>72102029</v>
      </c>
      <c r="Y345" t="s">
        <v>96</v>
      </c>
      <c r="Z345" t="s">
        <v>10443</v>
      </c>
      <c r="AA345" t="s">
        <v>9688</v>
      </c>
      <c r="AB345" t="s">
        <v>10441</v>
      </c>
      <c r="AC345" t="s">
        <v>9686</v>
      </c>
      <c r="AD345" t="s">
        <v>10437</v>
      </c>
      <c r="AE345">
        <v>22</v>
      </c>
      <c r="AF345" t="s">
        <v>17451</v>
      </c>
      <c r="AG345" t="s">
        <v>96</v>
      </c>
      <c r="AH345" t="s">
        <v>96</v>
      </c>
      <c r="AI345" t="str">
        <f>IF(ISNA(VLOOKUP(D345,Listen!J:O,3,0)),"",VLOOKUP(D345,Listen!J:O,3,0))</f>
        <v/>
      </c>
      <c r="AJ345" t="s">
        <v>96</v>
      </c>
      <c r="AK345">
        <v>5</v>
      </c>
      <c r="AL345" t="s">
        <v>96</v>
      </c>
      <c r="AM345">
        <v>3</v>
      </c>
      <c r="AN345">
        <v>2</v>
      </c>
      <c r="AO345">
        <v>5</v>
      </c>
      <c r="AP345">
        <f t="shared" si="5"/>
        <v>5</v>
      </c>
    </row>
    <row r="346" spans="1:42" x14ac:dyDescent="0.25">
      <c r="A346" t="s">
        <v>2753</v>
      </c>
      <c r="B346">
        <v>22.049820564586099</v>
      </c>
      <c r="C346">
        <v>192</v>
      </c>
      <c r="D346" t="s">
        <v>17452</v>
      </c>
      <c r="E346">
        <v>2765</v>
      </c>
      <c r="F346">
        <v>1967.24259728835</v>
      </c>
      <c r="G346">
        <v>63.887684025570202</v>
      </c>
      <c r="H346" t="s">
        <v>17453</v>
      </c>
      <c r="I346" t="s">
        <v>17454</v>
      </c>
      <c r="J346" t="s">
        <v>43</v>
      </c>
      <c r="K346">
        <v>51206.700741737899</v>
      </c>
      <c r="L346">
        <v>19188.197490178401</v>
      </c>
      <c r="M346" t="s">
        <v>98</v>
      </c>
      <c r="N346" t="s">
        <v>98</v>
      </c>
      <c r="O346">
        <v>51207</v>
      </c>
      <c r="P346">
        <v>204828</v>
      </c>
      <c r="Q346">
        <v>6</v>
      </c>
      <c r="R346">
        <v>22.078020564586097</v>
      </c>
      <c r="S346" t="s">
        <v>1583</v>
      </c>
      <c r="T346">
        <v>2765</v>
      </c>
      <c r="U346">
        <v>1961.24259728835</v>
      </c>
      <c r="V346">
        <v>63.9</v>
      </c>
      <c r="W346" t="s">
        <v>17455</v>
      </c>
      <c r="X346">
        <v>72102029</v>
      </c>
      <c r="Y346" t="s">
        <v>96</v>
      </c>
      <c r="Z346" t="s">
        <v>1583</v>
      </c>
      <c r="AA346" t="s">
        <v>5463</v>
      </c>
      <c r="AB346" t="s">
        <v>2753</v>
      </c>
      <c r="AC346" t="s">
        <v>17456</v>
      </c>
      <c r="AD346" t="s">
        <v>2754</v>
      </c>
      <c r="AE346">
        <v>6</v>
      </c>
      <c r="AF346" t="s">
        <v>17455</v>
      </c>
      <c r="AG346" t="s">
        <v>96</v>
      </c>
      <c r="AH346" t="s">
        <v>96</v>
      </c>
      <c r="AI346" t="str">
        <f>IF(ISNA(VLOOKUP(D346,Listen!J:O,3,0)),"",VLOOKUP(D346,Listen!J:O,3,0))</f>
        <v/>
      </c>
      <c r="AJ346" t="s">
        <v>96</v>
      </c>
      <c r="AK346">
        <v>5</v>
      </c>
      <c r="AL346">
        <v>4</v>
      </c>
      <c r="AM346">
        <v>3</v>
      </c>
      <c r="AN346">
        <v>2</v>
      </c>
      <c r="AO346">
        <v>5</v>
      </c>
      <c r="AP346">
        <f t="shared" si="5"/>
        <v>5</v>
      </c>
    </row>
    <row r="347" spans="1:42" x14ac:dyDescent="0.25">
      <c r="A347" t="s">
        <v>465</v>
      </c>
      <c r="B347">
        <v>22.0839105776985</v>
      </c>
      <c r="C347">
        <v>149</v>
      </c>
      <c r="D347" t="s">
        <v>386</v>
      </c>
      <c r="E347">
        <v>1973</v>
      </c>
      <c r="F347">
        <v>1970.44893155451</v>
      </c>
      <c r="G347">
        <v>81.385411370905999</v>
      </c>
      <c r="H347" t="s">
        <v>387</v>
      </c>
      <c r="I347" t="s">
        <v>67</v>
      </c>
      <c r="J347" t="s">
        <v>44</v>
      </c>
      <c r="K347">
        <v>1550654.57895851</v>
      </c>
      <c r="L347">
        <v>1035985.56197168</v>
      </c>
      <c r="M347">
        <v>1242607.8273235301</v>
      </c>
      <c r="N347">
        <v>1242607.8273235301</v>
      </c>
      <c r="O347">
        <v>308047</v>
      </c>
      <c r="P347">
        <v>1232188</v>
      </c>
      <c r="Q347">
        <v>34</v>
      </c>
      <c r="R347">
        <v>22.112110577698502</v>
      </c>
      <c r="S347" t="s">
        <v>465</v>
      </c>
      <c r="T347">
        <v>1973</v>
      </c>
      <c r="U347">
        <v>1964.44893155451</v>
      </c>
      <c r="V347">
        <v>81.400000000000006</v>
      </c>
      <c r="W347" t="s">
        <v>15671</v>
      </c>
      <c r="X347">
        <v>72102029</v>
      </c>
      <c r="Y347" t="s">
        <v>96</v>
      </c>
      <c r="Z347" t="s">
        <v>465</v>
      </c>
      <c r="AA347" t="s">
        <v>466</v>
      </c>
      <c r="AB347" t="s">
        <v>2755</v>
      </c>
      <c r="AC347" t="s">
        <v>467</v>
      </c>
      <c r="AD347" t="s">
        <v>2756</v>
      </c>
      <c r="AE347">
        <v>34</v>
      </c>
      <c r="AF347" t="s">
        <v>387</v>
      </c>
      <c r="AG347" t="s">
        <v>386</v>
      </c>
      <c r="AH347" t="s">
        <v>118</v>
      </c>
      <c r="AI347" t="str">
        <f>IF(ISNA(VLOOKUP(D347,Listen!J:O,3,0)),"",VLOOKUP(D347,Listen!J:O,3,0))</f>
        <v>x</v>
      </c>
      <c r="AJ347" t="s">
        <v>96</v>
      </c>
      <c r="AK347" t="s">
        <v>96</v>
      </c>
      <c r="AL347" t="s">
        <v>96</v>
      </c>
      <c r="AM347" t="s">
        <v>96</v>
      </c>
      <c r="AN347">
        <v>2</v>
      </c>
      <c r="AO347">
        <v>2</v>
      </c>
      <c r="AP347">
        <f t="shared" si="5"/>
        <v>1</v>
      </c>
    </row>
    <row r="348" spans="1:42" x14ac:dyDescent="0.25">
      <c r="A348" t="s">
        <v>11757</v>
      </c>
      <c r="B348">
        <v>22.095021505500899</v>
      </c>
      <c r="C348">
        <v>152</v>
      </c>
      <c r="D348" t="s">
        <v>13909</v>
      </c>
      <c r="E348">
        <v>1391</v>
      </c>
      <c r="F348">
        <v>1971.4939692441201</v>
      </c>
      <c r="G348">
        <v>61.115681660769901</v>
      </c>
      <c r="H348" t="s">
        <v>13910</v>
      </c>
      <c r="I348" t="s">
        <v>4025</v>
      </c>
      <c r="J348" t="s">
        <v>43</v>
      </c>
      <c r="K348">
        <v>184958.78392438701</v>
      </c>
      <c r="L348">
        <v>74277.5678886932</v>
      </c>
      <c r="M348" t="s">
        <v>98</v>
      </c>
      <c r="N348" t="s">
        <v>98</v>
      </c>
      <c r="O348">
        <v>184959</v>
      </c>
      <c r="P348">
        <v>739836</v>
      </c>
      <c r="Q348">
        <v>20</v>
      </c>
      <c r="R348">
        <v>22.123221505500901</v>
      </c>
      <c r="S348" t="s">
        <v>11757</v>
      </c>
      <c r="T348">
        <v>1391</v>
      </c>
      <c r="U348">
        <v>1965.4939692441201</v>
      </c>
      <c r="V348">
        <v>61.1</v>
      </c>
      <c r="W348" t="s">
        <v>17457</v>
      </c>
      <c r="X348">
        <v>72102029</v>
      </c>
      <c r="Y348" t="s">
        <v>96</v>
      </c>
      <c r="Z348" t="s">
        <v>11757</v>
      </c>
      <c r="AA348" t="s">
        <v>9703</v>
      </c>
      <c r="AB348" t="s">
        <v>11760</v>
      </c>
      <c r="AC348" t="s">
        <v>9696</v>
      </c>
      <c r="AD348" t="s">
        <v>11761</v>
      </c>
      <c r="AE348">
        <v>20</v>
      </c>
      <c r="AF348" t="s">
        <v>17457</v>
      </c>
      <c r="AG348" t="s">
        <v>96</v>
      </c>
      <c r="AH348" t="s">
        <v>96</v>
      </c>
      <c r="AI348" t="str">
        <f>IF(ISNA(VLOOKUP(D348,Listen!J:O,3,0)),"",VLOOKUP(D348,Listen!J:O,3,0))</f>
        <v/>
      </c>
      <c r="AJ348" t="s">
        <v>96</v>
      </c>
      <c r="AK348">
        <v>5</v>
      </c>
      <c r="AL348">
        <v>4</v>
      </c>
      <c r="AM348">
        <v>3</v>
      </c>
      <c r="AN348">
        <v>2</v>
      </c>
      <c r="AO348">
        <v>5</v>
      </c>
      <c r="AP348">
        <f t="shared" si="5"/>
        <v>5</v>
      </c>
    </row>
    <row r="349" spans="1:42" x14ac:dyDescent="0.25">
      <c r="A349" t="s">
        <v>3589</v>
      </c>
      <c r="B349">
        <v>22.1163324513942</v>
      </c>
      <c r="C349">
        <v>129</v>
      </c>
      <c r="D349" t="s">
        <v>17458</v>
      </c>
      <c r="E349">
        <v>1630</v>
      </c>
      <c r="F349">
        <v>1973.49836906165</v>
      </c>
      <c r="G349">
        <v>63.566572302292798</v>
      </c>
      <c r="H349" t="s">
        <v>17459</v>
      </c>
      <c r="I349" t="s">
        <v>17460</v>
      </c>
      <c r="J349" t="s">
        <v>43</v>
      </c>
      <c r="K349">
        <v>354733.56724698801</v>
      </c>
      <c r="L349">
        <v>190276.15961592901</v>
      </c>
      <c r="M349" t="s">
        <v>98</v>
      </c>
      <c r="N349" t="s">
        <v>98</v>
      </c>
      <c r="O349">
        <v>354734</v>
      </c>
      <c r="P349">
        <v>1418936</v>
      </c>
      <c r="Q349">
        <v>39</v>
      </c>
      <c r="R349">
        <v>22.144532451394198</v>
      </c>
      <c r="S349" t="s">
        <v>3589</v>
      </c>
      <c r="T349">
        <v>1630</v>
      </c>
      <c r="U349">
        <v>1967.49836906165</v>
      </c>
      <c r="V349">
        <v>63.6</v>
      </c>
      <c r="W349" t="s">
        <v>17461</v>
      </c>
      <c r="X349">
        <v>72102029</v>
      </c>
      <c r="Y349" t="s">
        <v>96</v>
      </c>
      <c r="Z349" t="s">
        <v>3589</v>
      </c>
      <c r="AA349" t="s">
        <v>3588</v>
      </c>
      <c r="AB349" t="s">
        <v>6272</v>
      </c>
      <c r="AC349" t="s">
        <v>1586</v>
      </c>
      <c r="AD349" t="s">
        <v>17462</v>
      </c>
      <c r="AE349">
        <v>39</v>
      </c>
      <c r="AF349" t="s">
        <v>17461</v>
      </c>
      <c r="AG349" t="s">
        <v>96</v>
      </c>
      <c r="AH349" t="s">
        <v>96</v>
      </c>
      <c r="AI349" t="str">
        <f>IF(ISNA(VLOOKUP(D349,Listen!J:O,3,0)),"",VLOOKUP(D349,Listen!J:O,3,0))</f>
        <v/>
      </c>
      <c r="AJ349" t="s">
        <v>96</v>
      </c>
      <c r="AK349">
        <v>5</v>
      </c>
      <c r="AL349">
        <v>4</v>
      </c>
      <c r="AM349">
        <v>3</v>
      </c>
      <c r="AN349">
        <v>2</v>
      </c>
      <c r="AO349">
        <v>5</v>
      </c>
      <c r="AP349">
        <f t="shared" si="5"/>
        <v>5</v>
      </c>
    </row>
    <row r="350" spans="1:42" x14ac:dyDescent="0.25">
      <c r="A350" t="s">
        <v>1189</v>
      </c>
      <c r="B350">
        <v>22.183439741486701</v>
      </c>
      <c r="C350">
        <v>150</v>
      </c>
      <c r="E350">
        <v>1980</v>
      </c>
      <c r="F350">
        <v>1979.81014145739</v>
      </c>
      <c r="G350">
        <v>83.216991607547996</v>
      </c>
      <c r="H350" t="s">
        <v>14291</v>
      </c>
      <c r="J350" t="s">
        <v>44</v>
      </c>
      <c r="K350">
        <v>1092882.9452718799</v>
      </c>
      <c r="L350">
        <v>141496.62704945801</v>
      </c>
      <c r="M350" t="s">
        <v>98</v>
      </c>
      <c r="N350" t="s">
        <v>98</v>
      </c>
      <c r="O350">
        <v>1092883</v>
      </c>
      <c r="P350">
        <v>4371532</v>
      </c>
      <c r="Q350">
        <v>119</v>
      </c>
      <c r="R350">
        <v>22.2116397414867</v>
      </c>
      <c r="S350" t="s">
        <v>1189</v>
      </c>
      <c r="T350">
        <v>1980</v>
      </c>
      <c r="U350">
        <v>1973.81014145739</v>
      </c>
      <c r="V350">
        <v>83.2</v>
      </c>
      <c r="W350" t="s">
        <v>15471</v>
      </c>
      <c r="X350">
        <v>72102029</v>
      </c>
      <c r="Y350" t="s">
        <v>96</v>
      </c>
      <c r="Z350" t="s">
        <v>1189</v>
      </c>
      <c r="AA350" t="s">
        <v>1190</v>
      </c>
      <c r="AB350" t="s">
        <v>1191</v>
      </c>
      <c r="AC350" t="s">
        <v>1192</v>
      </c>
      <c r="AD350" t="s">
        <v>1193</v>
      </c>
      <c r="AE350">
        <v>119</v>
      </c>
      <c r="AF350" t="s">
        <v>14291</v>
      </c>
      <c r="AG350">
        <v>0</v>
      </c>
      <c r="AH350" t="s">
        <v>118</v>
      </c>
      <c r="AI350" t="str">
        <f>IF(ISNA(VLOOKUP(D350,Listen!J:O,3,0)),"",VLOOKUP(D350,Listen!J:O,3,0))</f>
        <v/>
      </c>
      <c r="AJ350" t="s">
        <v>96</v>
      </c>
      <c r="AK350" t="s">
        <v>96</v>
      </c>
      <c r="AL350" t="s">
        <v>96</v>
      </c>
      <c r="AM350" t="s">
        <v>96</v>
      </c>
      <c r="AN350">
        <v>2</v>
      </c>
      <c r="AO350">
        <v>2</v>
      </c>
      <c r="AP350">
        <f t="shared" si="5"/>
        <v>2</v>
      </c>
    </row>
    <row r="351" spans="1:42" x14ac:dyDescent="0.25">
      <c r="A351" t="s">
        <v>655</v>
      </c>
      <c r="B351">
        <v>22.1891439562629</v>
      </c>
      <c r="C351">
        <v>205</v>
      </c>
      <c r="D351" t="s">
        <v>17463</v>
      </c>
      <c r="E351">
        <v>1801</v>
      </c>
      <c r="F351">
        <v>1980.3466510573701</v>
      </c>
      <c r="G351">
        <v>50.655970525316697</v>
      </c>
      <c r="H351" t="s">
        <v>17464</v>
      </c>
      <c r="I351" t="s">
        <v>17465</v>
      </c>
      <c r="J351" t="s">
        <v>43</v>
      </c>
      <c r="K351">
        <v>146346.86751547499</v>
      </c>
      <c r="L351">
        <v>61443.639438716498</v>
      </c>
      <c r="M351" t="s">
        <v>98</v>
      </c>
      <c r="N351" t="s">
        <v>98</v>
      </c>
      <c r="O351">
        <v>146347</v>
      </c>
      <c r="P351">
        <v>585388</v>
      </c>
      <c r="Q351">
        <v>16</v>
      </c>
      <c r="R351">
        <v>22.217343956262901</v>
      </c>
      <c r="S351" t="s">
        <v>655</v>
      </c>
      <c r="T351">
        <v>1801</v>
      </c>
      <c r="U351">
        <v>1974.3466510573701</v>
      </c>
      <c r="V351">
        <v>50.7</v>
      </c>
      <c r="W351" t="s">
        <v>17466</v>
      </c>
      <c r="X351">
        <v>72102029</v>
      </c>
      <c r="Y351" t="s">
        <v>96</v>
      </c>
      <c r="Z351" t="s">
        <v>655</v>
      </c>
      <c r="AA351" t="s">
        <v>17467</v>
      </c>
      <c r="AB351" t="s">
        <v>654</v>
      </c>
      <c r="AC351" t="s">
        <v>17468</v>
      </c>
      <c r="AD351" t="s">
        <v>464</v>
      </c>
      <c r="AE351">
        <v>16</v>
      </c>
      <c r="AF351" t="s">
        <v>17466</v>
      </c>
      <c r="AG351" t="s">
        <v>96</v>
      </c>
      <c r="AH351" t="s">
        <v>96</v>
      </c>
      <c r="AI351" t="str">
        <f>IF(ISNA(VLOOKUP(D351,Listen!J:O,3,0)),"",VLOOKUP(D351,Listen!J:O,3,0))</f>
        <v/>
      </c>
      <c r="AJ351" t="s">
        <v>96</v>
      </c>
      <c r="AK351">
        <v>5</v>
      </c>
      <c r="AL351">
        <v>4</v>
      </c>
      <c r="AM351">
        <v>3</v>
      </c>
      <c r="AN351">
        <v>2</v>
      </c>
      <c r="AO351">
        <v>5</v>
      </c>
      <c r="AP351">
        <f t="shared" si="5"/>
        <v>5</v>
      </c>
    </row>
    <row r="352" spans="1:42" x14ac:dyDescent="0.25">
      <c r="A352" t="s">
        <v>3588</v>
      </c>
      <c r="B352">
        <v>22.1960482915187</v>
      </c>
      <c r="C352">
        <v>129</v>
      </c>
      <c r="D352" t="s">
        <v>6920</v>
      </c>
      <c r="F352">
        <v>1980.99603792158</v>
      </c>
      <c r="G352">
        <v>69.061724267190897</v>
      </c>
      <c r="H352" t="s">
        <v>6921</v>
      </c>
      <c r="I352" t="s">
        <v>6922</v>
      </c>
      <c r="J352" t="s">
        <v>3397</v>
      </c>
      <c r="K352">
        <v>264809.90368654602</v>
      </c>
      <c r="L352">
        <v>164844.91151344299</v>
      </c>
      <c r="M352" t="s">
        <v>98</v>
      </c>
      <c r="N352" t="s">
        <v>98</v>
      </c>
      <c r="O352">
        <v>264810</v>
      </c>
      <c r="P352">
        <v>1059240</v>
      </c>
      <c r="Q352">
        <v>29</v>
      </c>
      <c r="R352">
        <v>22.224248291518698</v>
      </c>
      <c r="S352" t="s">
        <v>3588</v>
      </c>
      <c r="T352" t="s">
        <v>96</v>
      </c>
      <c r="U352">
        <v>1974.99603792158</v>
      </c>
      <c r="V352">
        <v>69.099999999999994</v>
      </c>
      <c r="W352" t="s">
        <v>17469</v>
      </c>
      <c r="X352">
        <v>72102029</v>
      </c>
      <c r="Y352" t="s">
        <v>96</v>
      </c>
      <c r="Z352" t="s">
        <v>3588</v>
      </c>
      <c r="AA352" t="s">
        <v>1586</v>
      </c>
      <c r="AB352" t="s">
        <v>3589</v>
      </c>
      <c r="AC352" t="s">
        <v>3587</v>
      </c>
      <c r="AD352" t="s">
        <v>6272</v>
      </c>
      <c r="AE352">
        <v>29</v>
      </c>
      <c r="AF352" t="s">
        <v>17469</v>
      </c>
      <c r="AG352" t="s">
        <v>96</v>
      </c>
      <c r="AH352" t="s">
        <v>96</v>
      </c>
      <c r="AI352" t="str">
        <f>IF(ISNA(VLOOKUP(D352,Listen!J:O,3,0)),"",VLOOKUP(D352,Listen!J:O,3,0))</f>
        <v/>
      </c>
      <c r="AJ352" t="s">
        <v>96</v>
      </c>
      <c r="AK352">
        <v>5</v>
      </c>
      <c r="AL352" t="s">
        <v>96</v>
      </c>
      <c r="AM352">
        <v>3</v>
      </c>
      <c r="AN352">
        <v>2</v>
      </c>
      <c r="AO352">
        <v>5</v>
      </c>
      <c r="AP352">
        <f t="shared" si="5"/>
        <v>5</v>
      </c>
    </row>
    <row r="353" spans="1:42" x14ac:dyDescent="0.25">
      <c r="A353" t="s">
        <v>1586</v>
      </c>
      <c r="B353">
        <v>22.299811992106999</v>
      </c>
      <c r="C353">
        <v>129</v>
      </c>
      <c r="D353" t="s">
        <v>6939</v>
      </c>
      <c r="E353">
        <v>1978</v>
      </c>
      <c r="F353">
        <v>1990.75552694505</v>
      </c>
      <c r="G353">
        <v>80.836032128852807</v>
      </c>
      <c r="H353" t="s">
        <v>6940</v>
      </c>
      <c r="I353" t="s">
        <v>1587</v>
      </c>
      <c r="J353" t="s">
        <v>3397</v>
      </c>
      <c r="K353">
        <v>3701444.7649774398</v>
      </c>
      <c r="L353">
        <v>570310.92572071205</v>
      </c>
      <c r="M353" t="s">
        <v>98</v>
      </c>
      <c r="N353" t="s">
        <v>98</v>
      </c>
      <c r="O353">
        <v>3701445</v>
      </c>
      <c r="P353">
        <v>14805780</v>
      </c>
      <c r="Q353">
        <v>403</v>
      </c>
      <c r="R353">
        <v>22.328011992107001</v>
      </c>
      <c r="S353" t="s">
        <v>1586</v>
      </c>
      <c r="T353">
        <v>1978</v>
      </c>
      <c r="U353">
        <v>1984.75552694505</v>
      </c>
      <c r="V353">
        <v>80.8</v>
      </c>
      <c r="W353" t="s">
        <v>15475</v>
      </c>
      <c r="X353">
        <v>72102029</v>
      </c>
      <c r="Y353" t="s">
        <v>96</v>
      </c>
      <c r="Z353" t="s">
        <v>1586</v>
      </c>
      <c r="AA353" t="s">
        <v>3587</v>
      </c>
      <c r="AB353" t="s">
        <v>3588</v>
      </c>
      <c r="AC353" t="s">
        <v>6941</v>
      </c>
      <c r="AD353" t="s">
        <v>3589</v>
      </c>
      <c r="AE353">
        <v>403</v>
      </c>
      <c r="AF353" t="s">
        <v>6940</v>
      </c>
      <c r="AG353" t="s">
        <v>6939</v>
      </c>
      <c r="AH353" t="s">
        <v>96</v>
      </c>
      <c r="AI353" t="str">
        <f>IF(ISNA(VLOOKUP(D353,Listen!J:O,3,0)),"",VLOOKUP(D353,Listen!J:O,3,0))</f>
        <v/>
      </c>
      <c r="AJ353" t="s">
        <v>96</v>
      </c>
      <c r="AK353" t="s">
        <v>96</v>
      </c>
      <c r="AL353" t="s">
        <v>96</v>
      </c>
      <c r="AM353">
        <v>3</v>
      </c>
      <c r="AN353">
        <v>2</v>
      </c>
      <c r="AO353">
        <v>3</v>
      </c>
      <c r="AP353">
        <f t="shared" si="5"/>
        <v>3</v>
      </c>
    </row>
    <row r="354" spans="1:42" x14ac:dyDescent="0.25">
      <c r="A354" t="s">
        <v>2565</v>
      </c>
      <c r="B354">
        <v>22.332973213364301</v>
      </c>
      <c r="C354">
        <v>83</v>
      </c>
      <c r="D354" t="s">
        <v>17470</v>
      </c>
      <c r="E354">
        <v>1051</v>
      </c>
      <c r="F354">
        <v>1993.8745037455101</v>
      </c>
      <c r="G354">
        <v>71.866452750283003</v>
      </c>
      <c r="H354" t="s">
        <v>17471</v>
      </c>
      <c r="I354" t="s">
        <v>568</v>
      </c>
      <c r="J354" t="s">
        <v>43</v>
      </c>
      <c r="K354">
        <v>473781.497873032</v>
      </c>
      <c r="L354">
        <v>92119.015724935307</v>
      </c>
      <c r="M354">
        <v>298874.36309564702</v>
      </c>
      <c r="N354">
        <v>298874.36309564702</v>
      </c>
      <c r="O354">
        <v>174907</v>
      </c>
      <c r="P354">
        <v>699628</v>
      </c>
      <c r="Q354">
        <v>19</v>
      </c>
      <c r="R354">
        <v>22.361173213364303</v>
      </c>
      <c r="S354" t="s">
        <v>2566</v>
      </c>
      <c r="T354">
        <v>1051</v>
      </c>
      <c r="U354">
        <v>1987.8745037455101</v>
      </c>
      <c r="V354">
        <v>71.900000000000006</v>
      </c>
      <c r="W354" t="s">
        <v>17472</v>
      </c>
      <c r="X354">
        <v>72102029</v>
      </c>
      <c r="Y354" t="s">
        <v>96</v>
      </c>
      <c r="Z354" t="s">
        <v>2566</v>
      </c>
      <c r="AA354" t="s">
        <v>2567</v>
      </c>
      <c r="AB354" t="s">
        <v>2565</v>
      </c>
      <c r="AC354" t="s">
        <v>2568</v>
      </c>
      <c r="AD354" t="s">
        <v>2569</v>
      </c>
      <c r="AE354">
        <v>19</v>
      </c>
      <c r="AF354" t="s">
        <v>17472</v>
      </c>
      <c r="AG354" t="s">
        <v>96</v>
      </c>
      <c r="AH354" t="s">
        <v>96</v>
      </c>
      <c r="AI354" t="str">
        <f>IF(ISNA(VLOOKUP(D354,Listen!J:O,3,0)),"",VLOOKUP(D354,Listen!J:O,3,0))</f>
        <v/>
      </c>
      <c r="AJ354" t="s">
        <v>96</v>
      </c>
      <c r="AK354">
        <v>5</v>
      </c>
      <c r="AL354">
        <v>4</v>
      </c>
      <c r="AM354">
        <v>3</v>
      </c>
      <c r="AN354">
        <v>2</v>
      </c>
      <c r="AO354">
        <v>5</v>
      </c>
      <c r="AP354">
        <f t="shared" si="5"/>
        <v>5</v>
      </c>
    </row>
    <row r="355" spans="1:42" x14ac:dyDescent="0.25">
      <c r="A355" t="s">
        <v>469</v>
      </c>
      <c r="B355">
        <v>22.3555513968277</v>
      </c>
      <c r="C355">
        <v>149</v>
      </c>
      <c r="E355">
        <v>1998</v>
      </c>
      <c r="F355">
        <v>1995.9980935214401</v>
      </c>
      <c r="G355">
        <v>92.795547714022007</v>
      </c>
      <c r="H355" t="s">
        <v>14294</v>
      </c>
      <c r="J355" t="s">
        <v>44</v>
      </c>
      <c r="K355">
        <v>3264813.0896141599</v>
      </c>
      <c r="L355">
        <v>315370.57616590703</v>
      </c>
      <c r="M355" t="s">
        <v>98</v>
      </c>
      <c r="N355" t="s">
        <v>98</v>
      </c>
      <c r="O355">
        <v>3264813</v>
      </c>
      <c r="P355">
        <v>13059252</v>
      </c>
      <c r="Q355">
        <v>355</v>
      </c>
      <c r="R355">
        <v>22.383751396827698</v>
      </c>
      <c r="S355" t="s">
        <v>469</v>
      </c>
      <c r="T355">
        <v>1998</v>
      </c>
      <c r="U355">
        <v>1989.9980935214401</v>
      </c>
      <c r="V355">
        <v>92.8</v>
      </c>
      <c r="W355" t="s">
        <v>15674</v>
      </c>
      <c r="X355">
        <v>72102029</v>
      </c>
      <c r="Y355" t="s">
        <v>96</v>
      </c>
      <c r="Z355" t="s">
        <v>469</v>
      </c>
      <c r="AA355" t="s">
        <v>759</v>
      </c>
      <c r="AB355" t="s">
        <v>467</v>
      </c>
      <c r="AC355" t="s">
        <v>1195</v>
      </c>
      <c r="AD355" t="s">
        <v>466</v>
      </c>
      <c r="AE355">
        <v>355</v>
      </c>
      <c r="AF355" t="s">
        <v>14294</v>
      </c>
      <c r="AG355">
        <v>0</v>
      </c>
      <c r="AH355" t="s">
        <v>118</v>
      </c>
      <c r="AI355" t="str">
        <f>IF(ISNA(VLOOKUP(D355,Listen!J:O,3,0)),"",VLOOKUP(D355,Listen!J:O,3,0))</f>
        <v/>
      </c>
      <c r="AJ355" t="s">
        <v>96</v>
      </c>
      <c r="AK355" t="s">
        <v>96</v>
      </c>
      <c r="AL355" t="s">
        <v>96</v>
      </c>
      <c r="AM355" t="s">
        <v>96</v>
      </c>
      <c r="AN355">
        <v>2</v>
      </c>
      <c r="AO355">
        <v>2</v>
      </c>
      <c r="AP355">
        <f t="shared" si="5"/>
        <v>2</v>
      </c>
    </row>
    <row r="356" spans="1:42" x14ac:dyDescent="0.25">
      <c r="A356" t="s">
        <v>17468</v>
      </c>
      <c r="B356">
        <v>22.3597236017299</v>
      </c>
      <c r="C356">
        <v>205</v>
      </c>
      <c r="D356" t="s">
        <v>17473</v>
      </c>
      <c r="E356">
        <v>2059</v>
      </c>
      <c r="F356">
        <v>1996.3905100188799</v>
      </c>
      <c r="G356">
        <v>61.742665790163002</v>
      </c>
      <c r="H356" t="s">
        <v>17474</v>
      </c>
      <c r="I356" t="s">
        <v>5563</v>
      </c>
      <c r="J356" t="s">
        <v>43</v>
      </c>
      <c r="K356">
        <v>491118.90774353698</v>
      </c>
      <c r="L356">
        <v>94513.998250524703</v>
      </c>
      <c r="M356" t="s">
        <v>98</v>
      </c>
      <c r="N356" t="s">
        <v>98</v>
      </c>
      <c r="O356">
        <v>491119</v>
      </c>
      <c r="P356">
        <v>1964476</v>
      </c>
      <c r="Q356">
        <v>53</v>
      </c>
      <c r="R356">
        <v>22.387923601729902</v>
      </c>
      <c r="S356" t="s">
        <v>17468</v>
      </c>
      <c r="T356">
        <v>2059</v>
      </c>
      <c r="U356">
        <v>1990.3905100188799</v>
      </c>
      <c r="V356">
        <v>61.7</v>
      </c>
      <c r="W356" t="s">
        <v>17475</v>
      </c>
      <c r="X356">
        <v>72102029</v>
      </c>
      <c r="Y356" t="s">
        <v>96</v>
      </c>
      <c r="Z356" t="s">
        <v>17468</v>
      </c>
      <c r="AA356" t="s">
        <v>1585</v>
      </c>
      <c r="AB356" t="s">
        <v>17467</v>
      </c>
      <c r="AC356" t="s">
        <v>1927</v>
      </c>
      <c r="AD356" t="s">
        <v>655</v>
      </c>
      <c r="AE356">
        <v>53</v>
      </c>
      <c r="AF356" t="s">
        <v>17475</v>
      </c>
      <c r="AG356" t="s">
        <v>96</v>
      </c>
      <c r="AH356" t="s">
        <v>96</v>
      </c>
      <c r="AI356" t="str">
        <f>IF(ISNA(VLOOKUP(D356,Listen!J:O,3,0)),"",VLOOKUP(D356,Listen!J:O,3,0))</f>
        <v/>
      </c>
      <c r="AJ356" t="s">
        <v>96</v>
      </c>
      <c r="AK356">
        <v>5</v>
      </c>
      <c r="AL356" t="s">
        <v>96</v>
      </c>
      <c r="AM356">
        <v>3</v>
      </c>
      <c r="AN356">
        <v>2</v>
      </c>
      <c r="AO356">
        <v>5</v>
      </c>
      <c r="AP356">
        <f t="shared" si="5"/>
        <v>5</v>
      </c>
    </row>
    <row r="357" spans="1:42" x14ac:dyDescent="0.25">
      <c r="A357" t="s">
        <v>6948</v>
      </c>
      <c r="B357">
        <v>22.541034437623999</v>
      </c>
      <c r="C357">
        <v>91</v>
      </c>
      <c r="D357" t="s">
        <v>17476</v>
      </c>
      <c r="E357">
        <v>3757</v>
      </c>
      <c r="F357">
        <v>2014.6807714491399</v>
      </c>
      <c r="G357">
        <v>73.429930850892006</v>
      </c>
      <c r="H357" t="s">
        <v>17477</v>
      </c>
      <c r="I357" t="s">
        <v>17478</v>
      </c>
      <c r="J357" t="s">
        <v>43</v>
      </c>
      <c r="K357">
        <v>67561.063153329698</v>
      </c>
      <c r="L357">
        <v>46799.033365104297</v>
      </c>
      <c r="M357" t="s">
        <v>98</v>
      </c>
      <c r="N357" t="s">
        <v>98</v>
      </c>
      <c r="O357">
        <v>67561</v>
      </c>
      <c r="P357">
        <v>270244</v>
      </c>
      <c r="Q357">
        <v>7</v>
      </c>
      <c r="R357">
        <v>22.569234437623997</v>
      </c>
      <c r="S357" t="s">
        <v>6949</v>
      </c>
      <c r="T357">
        <v>3757</v>
      </c>
      <c r="U357">
        <v>2008.6807714491399</v>
      </c>
      <c r="V357">
        <v>73.400000000000006</v>
      </c>
      <c r="W357" t="s">
        <v>17479</v>
      </c>
      <c r="X357">
        <v>72102029</v>
      </c>
      <c r="Y357" t="s">
        <v>96</v>
      </c>
      <c r="Z357" t="s">
        <v>6949</v>
      </c>
      <c r="AA357" t="s">
        <v>6950</v>
      </c>
      <c r="AB357" t="s">
        <v>6948</v>
      </c>
      <c r="AC357" t="s">
        <v>17480</v>
      </c>
      <c r="AD357" t="s">
        <v>6947</v>
      </c>
      <c r="AE357">
        <v>7</v>
      </c>
      <c r="AF357" t="s">
        <v>17479</v>
      </c>
      <c r="AG357" t="s">
        <v>96</v>
      </c>
      <c r="AH357" t="s">
        <v>96</v>
      </c>
      <c r="AI357" t="str">
        <f>IF(ISNA(VLOOKUP(D357,Listen!J:O,3,0)),"",VLOOKUP(D357,Listen!J:O,3,0))</f>
        <v/>
      </c>
      <c r="AJ357" t="s">
        <v>96</v>
      </c>
      <c r="AK357">
        <v>5</v>
      </c>
      <c r="AL357">
        <v>4</v>
      </c>
      <c r="AM357">
        <v>3</v>
      </c>
      <c r="AN357">
        <v>2</v>
      </c>
      <c r="AO357">
        <v>5</v>
      </c>
      <c r="AP357">
        <f t="shared" si="5"/>
        <v>5</v>
      </c>
    </row>
    <row r="358" spans="1:42" x14ac:dyDescent="0.25">
      <c r="A358" t="s">
        <v>2763</v>
      </c>
      <c r="B358">
        <v>22.640099636266498</v>
      </c>
      <c r="C358">
        <v>195</v>
      </c>
      <c r="D358" t="s">
        <v>11809</v>
      </c>
      <c r="E358">
        <v>2011</v>
      </c>
      <c r="F358">
        <v>2024.8557409247101</v>
      </c>
      <c r="G358">
        <v>66.929474812984097</v>
      </c>
      <c r="H358" t="s">
        <v>11810</v>
      </c>
      <c r="I358" t="s">
        <v>2124</v>
      </c>
      <c r="J358" t="s">
        <v>3397</v>
      </c>
      <c r="K358">
        <v>1721169.54889699</v>
      </c>
      <c r="L358">
        <v>153972.33758808</v>
      </c>
      <c r="M358" t="s">
        <v>98</v>
      </c>
      <c r="N358" t="s">
        <v>98</v>
      </c>
      <c r="O358">
        <v>1721170</v>
      </c>
      <c r="P358">
        <v>6884680</v>
      </c>
      <c r="Q358">
        <v>187</v>
      </c>
      <c r="R358">
        <v>22.668299636266497</v>
      </c>
      <c r="S358" t="s">
        <v>2761</v>
      </c>
      <c r="T358">
        <v>2011</v>
      </c>
      <c r="U358">
        <v>2018.8557409247101</v>
      </c>
      <c r="V358">
        <v>66.900000000000006</v>
      </c>
      <c r="W358" t="s">
        <v>17481</v>
      </c>
      <c r="X358">
        <v>72102029</v>
      </c>
      <c r="Y358" t="s">
        <v>96</v>
      </c>
      <c r="Z358" t="s">
        <v>2761</v>
      </c>
      <c r="AA358" t="s">
        <v>2762</v>
      </c>
      <c r="AB358" t="s">
        <v>2763</v>
      </c>
      <c r="AC358" t="s">
        <v>2764</v>
      </c>
      <c r="AD358" t="s">
        <v>2765</v>
      </c>
      <c r="AE358">
        <v>187</v>
      </c>
      <c r="AF358" t="s">
        <v>17481</v>
      </c>
      <c r="AG358" t="s">
        <v>96</v>
      </c>
      <c r="AH358" t="s">
        <v>96</v>
      </c>
      <c r="AI358" t="str">
        <f>IF(ISNA(VLOOKUP(D358,Listen!J:O,3,0)),"",VLOOKUP(D358,Listen!J:O,3,0))</f>
        <v/>
      </c>
      <c r="AJ358" t="s">
        <v>96</v>
      </c>
      <c r="AK358">
        <v>5</v>
      </c>
      <c r="AL358" t="s">
        <v>96</v>
      </c>
      <c r="AM358">
        <v>3</v>
      </c>
      <c r="AN358">
        <v>2</v>
      </c>
      <c r="AO358">
        <v>5</v>
      </c>
      <c r="AP358">
        <f t="shared" si="5"/>
        <v>5</v>
      </c>
    </row>
    <row r="359" spans="1:42" x14ac:dyDescent="0.25">
      <c r="A359" t="s">
        <v>1925</v>
      </c>
      <c r="B359">
        <v>22.690661606963602</v>
      </c>
      <c r="C359">
        <v>205</v>
      </c>
      <c r="D359" t="s">
        <v>17482</v>
      </c>
      <c r="E359">
        <v>2131</v>
      </c>
      <c r="F359">
        <v>2030.0489522190701</v>
      </c>
      <c r="G359">
        <v>64.175469255691297</v>
      </c>
      <c r="H359" t="s">
        <v>17483</v>
      </c>
      <c r="I359" t="s">
        <v>6081</v>
      </c>
      <c r="J359" t="s">
        <v>43</v>
      </c>
      <c r="K359">
        <v>212917.60605479201</v>
      </c>
      <c r="L359">
        <v>58404.397947161502</v>
      </c>
      <c r="M359">
        <v>242764.85032897</v>
      </c>
      <c r="N359">
        <v>242764.85032897</v>
      </c>
      <c r="O359">
        <v>0</v>
      </c>
      <c r="P359">
        <v>0</v>
      </c>
      <c r="Q359">
        <v>0</v>
      </c>
      <c r="R359">
        <v>22.7188616069636</v>
      </c>
      <c r="S359" t="s">
        <v>1925</v>
      </c>
      <c r="T359">
        <v>2131</v>
      </c>
      <c r="U359">
        <v>2024.0489522190701</v>
      </c>
      <c r="V359">
        <v>64.2</v>
      </c>
      <c r="W359" t="s">
        <v>15489</v>
      </c>
      <c r="X359">
        <v>72102029</v>
      </c>
      <c r="Y359" t="s">
        <v>96</v>
      </c>
      <c r="Z359" t="s">
        <v>1925</v>
      </c>
      <c r="AA359" t="s">
        <v>1926</v>
      </c>
      <c r="AB359" t="s">
        <v>1927</v>
      </c>
      <c r="AC359" t="s">
        <v>1928</v>
      </c>
      <c r="AD359" t="s">
        <v>1585</v>
      </c>
      <c r="AE359">
        <v>0</v>
      </c>
      <c r="AF359" t="s">
        <v>15489</v>
      </c>
      <c r="AG359" t="s">
        <v>96</v>
      </c>
      <c r="AH359" t="s">
        <v>96</v>
      </c>
      <c r="AI359" t="str">
        <f>IF(ISNA(VLOOKUP(D359,Listen!J:O,3,0)),"",VLOOKUP(D359,Listen!J:O,3,0))</f>
        <v/>
      </c>
      <c r="AJ359">
        <v>6</v>
      </c>
      <c r="AK359">
        <v>5</v>
      </c>
      <c r="AL359">
        <v>4</v>
      </c>
      <c r="AM359">
        <v>3</v>
      </c>
      <c r="AN359">
        <v>2</v>
      </c>
      <c r="AO359">
        <v>6</v>
      </c>
      <c r="AP359">
        <f t="shared" si="5"/>
        <v>6</v>
      </c>
    </row>
    <row r="360" spans="1:42" x14ac:dyDescent="0.25">
      <c r="A360" t="s">
        <v>17484</v>
      </c>
      <c r="B360">
        <v>22.6944377135097</v>
      </c>
      <c r="C360">
        <v>220</v>
      </c>
      <c r="D360" t="s">
        <v>17485</v>
      </c>
      <c r="E360">
        <v>2431</v>
      </c>
      <c r="F360">
        <v>2030.4367954714901</v>
      </c>
      <c r="G360">
        <v>59.190842221201898</v>
      </c>
      <c r="H360" t="s">
        <v>17486</v>
      </c>
      <c r="I360" t="s">
        <v>17487</v>
      </c>
      <c r="J360" t="s">
        <v>43</v>
      </c>
      <c r="K360">
        <v>105010.064777662</v>
      </c>
      <c r="L360">
        <v>37561.219468955504</v>
      </c>
      <c r="M360" t="s">
        <v>98</v>
      </c>
      <c r="N360" t="s">
        <v>98</v>
      </c>
      <c r="O360">
        <v>105010</v>
      </c>
      <c r="P360">
        <v>420040</v>
      </c>
      <c r="Q360">
        <v>11</v>
      </c>
      <c r="R360">
        <v>22.722637713509698</v>
      </c>
      <c r="S360" t="s">
        <v>17484</v>
      </c>
      <c r="T360">
        <v>2431</v>
      </c>
      <c r="U360">
        <v>2024.4367954714901</v>
      </c>
      <c r="V360">
        <v>59.2</v>
      </c>
      <c r="W360" t="s">
        <v>17488</v>
      </c>
      <c r="X360">
        <v>72102029</v>
      </c>
      <c r="Y360" t="s">
        <v>96</v>
      </c>
      <c r="Z360" t="s">
        <v>17484</v>
      </c>
      <c r="AA360" t="s">
        <v>17489</v>
      </c>
      <c r="AB360" t="s">
        <v>17490</v>
      </c>
      <c r="AC360" t="s">
        <v>17491</v>
      </c>
      <c r="AD360" t="s">
        <v>17492</v>
      </c>
      <c r="AE360">
        <v>11</v>
      </c>
      <c r="AF360" t="s">
        <v>17488</v>
      </c>
      <c r="AG360" t="s">
        <v>96</v>
      </c>
      <c r="AH360" t="s">
        <v>96</v>
      </c>
      <c r="AI360" t="str">
        <f>IF(ISNA(VLOOKUP(D360,Listen!J:O,3,0)),"",VLOOKUP(D360,Listen!J:O,3,0))</f>
        <v/>
      </c>
      <c r="AJ360" t="s">
        <v>96</v>
      </c>
      <c r="AK360">
        <v>5</v>
      </c>
      <c r="AL360">
        <v>4</v>
      </c>
      <c r="AM360">
        <v>3</v>
      </c>
      <c r="AN360">
        <v>2</v>
      </c>
      <c r="AO360">
        <v>5</v>
      </c>
      <c r="AP360">
        <f t="shared" si="5"/>
        <v>5</v>
      </c>
    </row>
    <row r="361" spans="1:42" x14ac:dyDescent="0.25">
      <c r="A361" t="s">
        <v>249</v>
      </c>
      <c r="B361">
        <v>22.766310797664499</v>
      </c>
      <c r="C361">
        <v>59.099998474121101</v>
      </c>
      <c r="D361" t="s">
        <v>3038</v>
      </c>
      <c r="E361">
        <v>486</v>
      </c>
      <c r="F361">
        <v>2037.81886755546</v>
      </c>
      <c r="G361">
        <v>55.927118897842803</v>
      </c>
      <c r="H361" t="s">
        <v>3039</v>
      </c>
      <c r="I361" t="s">
        <v>3040</v>
      </c>
      <c r="J361" t="s">
        <v>43</v>
      </c>
      <c r="K361">
        <v>166743.51219019</v>
      </c>
      <c r="L361">
        <v>110178.631350693</v>
      </c>
      <c r="M361" t="s">
        <v>98</v>
      </c>
      <c r="N361" t="s">
        <v>98</v>
      </c>
      <c r="O361">
        <v>166744</v>
      </c>
      <c r="P361">
        <v>666976</v>
      </c>
      <c r="Q361">
        <v>18</v>
      </c>
      <c r="R361">
        <v>22.794510797664501</v>
      </c>
      <c r="S361" t="s">
        <v>249</v>
      </c>
      <c r="T361">
        <v>486</v>
      </c>
      <c r="U361">
        <v>2031.81886755546</v>
      </c>
      <c r="V361">
        <v>55.9</v>
      </c>
      <c r="W361" t="s">
        <v>17493</v>
      </c>
      <c r="X361">
        <v>72102029</v>
      </c>
      <c r="Y361" t="s">
        <v>96</v>
      </c>
      <c r="Z361" t="s">
        <v>249</v>
      </c>
      <c r="AA361" t="s">
        <v>3023</v>
      </c>
      <c r="AB361" t="s">
        <v>3024</v>
      </c>
      <c r="AC361" t="s">
        <v>3025</v>
      </c>
      <c r="AD361" t="s">
        <v>3026</v>
      </c>
      <c r="AE361">
        <v>18</v>
      </c>
      <c r="AF361" t="s">
        <v>17493</v>
      </c>
      <c r="AG361" t="s">
        <v>96</v>
      </c>
      <c r="AH361" t="s">
        <v>96</v>
      </c>
      <c r="AI361" t="str">
        <f>IF(ISNA(VLOOKUP(D361,Listen!J:O,3,0)),"",VLOOKUP(D361,Listen!J:O,3,0))</f>
        <v/>
      </c>
      <c r="AJ361" t="s">
        <v>96</v>
      </c>
      <c r="AK361">
        <v>5</v>
      </c>
      <c r="AL361">
        <v>4</v>
      </c>
      <c r="AM361">
        <v>3</v>
      </c>
      <c r="AN361">
        <v>2</v>
      </c>
      <c r="AO361">
        <v>5</v>
      </c>
      <c r="AP361">
        <f t="shared" si="5"/>
        <v>5</v>
      </c>
    </row>
    <row r="362" spans="1:42" x14ac:dyDescent="0.25">
      <c r="A362" t="s">
        <v>1198</v>
      </c>
      <c r="B362">
        <v>22.8082224189939</v>
      </c>
      <c r="C362">
        <v>121</v>
      </c>
      <c r="D362" t="s">
        <v>360</v>
      </c>
      <c r="E362">
        <v>2434</v>
      </c>
      <c r="F362">
        <v>2042.12360295741</v>
      </c>
      <c r="G362">
        <v>72.783057208403605</v>
      </c>
      <c r="H362" t="s">
        <v>361</v>
      </c>
      <c r="I362" t="s">
        <v>362</v>
      </c>
      <c r="J362" t="s">
        <v>43</v>
      </c>
      <c r="K362">
        <v>1937976.0225327399</v>
      </c>
      <c r="L362">
        <v>430518.26009156101</v>
      </c>
      <c r="M362" t="s">
        <v>98</v>
      </c>
      <c r="N362" t="s">
        <v>98</v>
      </c>
      <c r="O362">
        <v>1937976</v>
      </c>
      <c r="P362">
        <v>7751904</v>
      </c>
      <c r="Q362">
        <v>211</v>
      </c>
      <c r="R362">
        <v>22.836422418993898</v>
      </c>
      <c r="S362" t="s">
        <v>1198</v>
      </c>
      <c r="T362">
        <v>2434</v>
      </c>
      <c r="U362">
        <v>2036.12360295741</v>
      </c>
      <c r="V362">
        <v>72.8</v>
      </c>
      <c r="W362" t="s">
        <v>17494</v>
      </c>
      <c r="X362">
        <v>72102029</v>
      </c>
      <c r="Y362" t="s">
        <v>96</v>
      </c>
      <c r="Z362" t="s">
        <v>1198</v>
      </c>
      <c r="AA362" t="s">
        <v>1199</v>
      </c>
      <c r="AB362" t="s">
        <v>1200</v>
      </c>
      <c r="AC362" t="s">
        <v>471</v>
      </c>
      <c r="AD362" t="s">
        <v>1201</v>
      </c>
      <c r="AE362">
        <v>211</v>
      </c>
      <c r="AF362" t="s">
        <v>17494</v>
      </c>
      <c r="AG362" t="s">
        <v>96</v>
      </c>
      <c r="AH362" t="s">
        <v>96</v>
      </c>
      <c r="AI362" t="str">
        <f>IF(ISNA(VLOOKUP(D362,Listen!J:O,3,0)),"",VLOOKUP(D362,Listen!J:O,3,0))</f>
        <v/>
      </c>
      <c r="AJ362" t="s">
        <v>96</v>
      </c>
      <c r="AK362">
        <v>5</v>
      </c>
      <c r="AL362">
        <v>4</v>
      </c>
      <c r="AM362">
        <v>3</v>
      </c>
      <c r="AN362">
        <v>2</v>
      </c>
      <c r="AO362">
        <v>5</v>
      </c>
      <c r="AP362">
        <f t="shared" si="5"/>
        <v>5</v>
      </c>
    </row>
    <row r="363" spans="1:42" x14ac:dyDescent="0.25">
      <c r="A363" t="s">
        <v>17495</v>
      </c>
      <c r="B363">
        <v>22.811639614622099</v>
      </c>
      <c r="C363">
        <v>123</v>
      </c>
      <c r="D363" t="s">
        <v>3837</v>
      </c>
      <c r="F363">
        <v>2042.47458253133</v>
      </c>
      <c r="G363">
        <v>58.0004205119453</v>
      </c>
      <c r="H363" t="s">
        <v>3838</v>
      </c>
      <c r="I363" t="s">
        <v>183</v>
      </c>
      <c r="J363" t="s">
        <v>519</v>
      </c>
      <c r="K363">
        <v>76296.003928222606</v>
      </c>
      <c r="L363">
        <v>21547.657347042601</v>
      </c>
      <c r="M363" t="s">
        <v>98</v>
      </c>
      <c r="N363" t="s">
        <v>98</v>
      </c>
      <c r="O363">
        <v>76296</v>
      </c>
      <c r="P363">
        <v>305184</v>
      </c>
      <c r="Q363">
        <v>8</v>
      </c>
      <c r="R363">
        <v>22.8398396146221</v>
      </c>
      <c r="S363" t="s">
        <v>17495</v>
      </c>
      <c r="T363" t="s">
        <v>96</v>
      </c>
      <c r="U363">
        <v>2036.47458253133</v>
      </c>
      <c r="V363">
        <v>58</v>
      </c>
      <c r="W363" t="s">
        <v>17496</v>
      </c>
      <c r="X363">
        <v>72102029</v>
      </c>
      <c r="Y363" t="s">
        <v>96</v>
      </c>
      <c r="Z363" t="s">
        <v>17495</v>
      </c>
      <c r="AA363" t="s">
        <v>17497</v>
      </c>
      <c r="AB363" t="s">
        <v>17498</v>
      </c>
      <c r="AC363" t="s">
        <v>17499</v>
      </c>
      <c r="AD363" t="s">
        <v>17500</v>
      </c>
      <c r="AE363">
        <v>8</v>
      </c>
      <c r="AF363" t="s">
        <v>17496</v>
      </c>
      <c r="AG363" t="s">
        <v>96</v>
      </c>
      <c r="AH363" t="s">
        <v>96</v>
      </c>
      <c r="AI363" t="str">
        <f>IF(ISNA(VLOOKUP(D363,Listen!J:O,3,0)),"",VLOOKUP(D363,Listen!J:O,3,0))</f>
        <v/>
      </c>
      <c r="AJ363" t="s">
        <v>96</v>
      </c>
      <c r="AK363">
        <v>5</v>
      </c>
      <c r="AL363" t="s">
        <v>96</v>
      </c>
      <c r="AM363">
        <v>3</v>
      </c>
      <c r="AN363">
        <v>2</v>
      </c>
      <c r="AO363">
        <v>5</v>
      </c>
      <c r="AP363">
        <f t="shared" si="5"/>
        <v>5</v>
      </c>
    </row>
    <row r="364" spans="1:42" x14ac:dyDescent="0.25">
      <c r="A364" t="s">
        <v>1202</v>
      </c>
      <c r="B364">
        <v>22.862770746356599</v>
      </c>
      <c r="C364">
        <v>92</v>
      </c>
      <c r="D364" t="s">
        <v>1203</v>
      </c>
      <c r="E364">
        <v>2072</v>
      </c>
      <c r="F364">
        <v>2047.72625225773</v>
      </c>
      <c r="G364">
        <v>80.021870526549904</v>
      </c>
      <c r="H364" t="s">
        <v>1204</v>
      </c>
      <c r="I364" t="s">
        <v>1205</v>
      </c>
      <c r="J364" t="s">
        <v>43</v>
      </c>
      <c r="K364">
        <v>382324.89162413997</v>
      </c>
      <c r="L364">
        <v>100913.12383965201</v>
      </c>
      <c r="M364" t="s">
        <v>98</v>
      </c>
      <c r="N364" t="s">
        <v>98</v>
      </c>
      <c r="O364">
        <v>382325</v>
      </c>
      <c r="P364">
        <v>1529300</v>
      </c>
      <c r="Q364">
        <v>42</v>
      </c>
      <c r="R364">
        <v>22.890970746356601</v>
      </c>
      <c r="S364" t="s">
        <v>1202</v>
      </c>
      <c r="T364">
        <v>2072</v>
      </c>
      <c r="U364">
        <v>2041.72625225773</v>
      </c>
      <c r="V364">
        <v>80</v>
      </c>
      <c r="W364" t="s">
        <v>17501</v>
      </c>
      <c r="X364">
        <v>72102029</v>
      </c>
      <c r="Y364" t="s">
        <v>96</v>
      </c>
      <c r="Z364" t="s">
        <v>1202</v>
      </c>
      <c r="AA364" t="s">
        <v>1206</v>
      </c>
      <c r="AB364" t="s">
        <v>1207</v>
      </c>
      <c r="AC364" t="s">
        <v>1208</v>
      </c>
      <c r="AD364" t="s">
        <v>1209</v>
      </c>
      <c r="AE364">
        <v>42</v>
      </c>
      <c r="AF364" t="s">
        <v>1204</v>
      </c>
      <c r="AG364" t="s">
        <v>1203</v>
      </c>
      <c r="AH364" t="s">
        <v>96</v>
      </c>
      <c r="AI364" t="str">
        <f>IF(ISNA(VLOOKUP(D364,Listen!J:O,3,0)),"",VLOOKUP(D364,Listen!J:O,3,0))</f>
        <v/>
      </c>
      <c r="AJ364" t="s">
        <v>96</v>
      </c>
      <c r="AK364" t="s">
        <v>96</v>
      </c>
      <c r="AL364" t="s">
        <v>96</v>
      </c>
      <c r="AM364">
        <v>3</v>
      </c>
      <c r="AN364">
        <v>2</v>
      </c>
      <c r="AO364">
        <v>3</v>
      </c>
      <c r="AP364">
        <f t="shared" si="5"/>
        <v>3</v>
      </c>
    </row>
    <row r="365" spans="1:42" x14ac:dyDescent="0.25">
      <c r="A365" t="s">
        <v>1210</v>
      </c>
      <c r="B365">
        <v>23.0613534248678</v>
      </c>
      <c r="C365">
        <v>200</v>
      </c>
      <c r="D365" t="s">
        <v>4239</v>
      </c>
      <c r="E365">
        <v>1866</v>
      </c>
      <c r="F365">
        <v>2068.12264493566</v>
      </c>
      <c r="G365">
        <v>61.211010624358103</v>
      </c>
      <c r="H365" t="s">
        <v>4240</v>
      </c>
      <c r="I365" t="s">
        <v>4241</v>
      </c>
      <c r="J365" t="s">
        <v>43</v>
      </c>
      <c r="K365">
        <v>95226.147647934398</v>
      </c>
      <c r="L365">
        <v>42220.018616382702</v>
      </c>
      <c r="M365" t="s">
        <v>98</v>
      </c>
      <c r="N365" t="s">
        <v>98</v>
      </c>
      <c r="O365">
        <v>95226</v>
      </c>
      <c r="P365">
        <v>380904</v>
      </c>
      <c r="Q365">
        <v>10</v>
      </c>
      <c r="R365">
        <v>23.089553424867802</v>
      </c>
      <c r="S365" t="s">
        <v>1210</v>
      </c>
      <c r="T365">
        <v>1866</v>
      </c>
      <c r="U365">
        <v>2062.12264493566</v>
      </c>
      <c r="V365">
        <v>61.2</v>
      </c>
      <c r="W365" t="s">
        <v>17502</v>
      </c>
      <c r="X365">
        <v>72102029</v>
      </c>
      <c r="Y365" t="s">
        <v>96</v>
      </c>
      <c r="Z365" t="s">
        <v>1210</v>
      </c>
      <c r="AA365" t="s">
        <v>1211</v>
      </c>
      <c r="AB365" t="s">
        <v>1212</v>
      </c>
      <c r="AC365" t="s">
        <v>1213</v>
      </c>
      <c r="AD365" t="s">
        <v>1214</v>
      </c>
      <c r="AE365">
        <v>10</v>
      </c>
      <c r="AF365" t="s">
        <v>17502</v>
      </c>
      <c r="AG365" t="s">
        <v>96</v>
      </c>
      <c r="AH365" t="s">
        <v>96</v>
      </c>
      <c r="AI365" t="str">
        <f>IF(ISNA(VLOOKUP(D365,Listen!J:O,3,0)),"",VLOOKUP(D365,Listen!J:O,3,0))</f>
        <v/>
      </c>
      <c r="AJ365" t="s">
        <v>96</v>
      </c>
      <c r="AK365">
        <v>5</v>
      </c>
      <c r="AL365">
        <v>4</v>
      </c>
      <c r="AM365">
        <v>3</v>
      </c>
      <c r="AN365">
        <v>2</v>
      </c>
      <c r="AO365">
        <v>5</v>
      </c>
      <c r="AP365">
        <f t="shared" si="5"/>
        <v>5</v>
      </c>
    </row>
    <row r="366" spans="1:42" x14ac:dyDescent="0.25">
      <c r="A366" t="s">
        <v>17503</v>
      </c>
      <c r="B366">
        <v>23.114752634195501</v>
      </c>
      <c r="C366">
        <v>106</v>
      </c>
      <c r="D366" t="s">
        <v>13858</v>
      </c>
      <c r="F366">
        <v>2073.60726852069</v>
      </c>
      <c r="G366">
        <v>50.3225522128538</v>
      </c>
      <c r="H366" t="s">
        <v>13859</v>
      </c>
      <c r="I366" t="s">
        <v>13860</v>
      </c>
      <c r="J366" t="s">
        <v>3397</v>
      </c>
      <c r="K366">
        <v>313465.459658971</v>
      </c>
      <c r="L366">
        <v>51901.039290039298</v>
      </c>
      <c r="M366" t="s">
        <v>98</v>
      </c>
      <c r="N366" t="s">
        <v>98</v>
      </c>
      <c r="O366">
        <v>313465</v>
      </c>
      <c r="P366">
        <v>1253860</v>
      </c>
      <c r="Q366">
        <v>34</v>
      </c>
      <c r="R366">
        <v>23.142952634195503</v>
      </c>
      <c r="S366" t="s">
        <v>17503</v>
      </c>
      <c r="T366" t="s">
        <v>96</v>
      </c>
      <c r="U366">
        <v>2067.60726852069</v>
      </c>
      <c r="V366">
        <v>50.3</v>
      </c>
      <c r="W366" t="s">
        <v>17504</v>
      </c>
      <c r="X366">
        <v>72102029</v>
      </c>
      <c r="Y366" t="s">
        <v>96</v>
      </c>
      <c r="Z366" t="s">
        <v>17503</v>
      </c>
      <c r="AA366" t="s">
        <v>17505</v>
      </c>
      <c r="AB366" t="s">
        <v>17506</v>
      </c>
      <c r="AC366" t="s">
        <v>6092</v>
      </c>
      <c r="AD366" t="s">
        <v>17507</v>
      </c>
      <c r="AE366">
        <v>34</v>
      </c>
      <c r="AF366" t="s">
        <v>17504</v>
      </c>
      <c r="AG366" t="s">
        <v>96</v>
      </c>
      <c r="AH366" t="s">
        <v>96</v>
      </c>
      <c r="AI366" t="str">
        <f>IF(ISNA(VLOOKUP(D366,Listen!J:O,3,0)),"",VLOOKUP(D366,Listen!J:O,3,0))</f>
        <v/>
      </c>
      <c r="AJ366" t="s">
        <v>96</v>
      </c>
      <c r="AK366">
        <v>5</v>
      </c>
      <c r="AL366" t="s">
        <v>96</v>
      </c>
      <c r="AM366">
        <v>3</v>
      </c>
      <c r="AN366">
        <v>2</v>
      </c>
      <c r="AO366">
        <v>5</v>
      </c>
      <c r="AP366">
        <f t="shared" si="5"/>
        <v>5</v>
      </c>
    </row>
    <row r="367" spans="1:42" x14ac:dyDescent="0.25">
      <c r="A367" t="s">
        <v>4237</v>
      </c>
      <c r="B367">
        <v>23.159549126083899</v>
      </c>
      <c r="C367">
        <v>123</v>
      </c>
      <c r="D367" t="s">
        <v>17508</v>
      </c>
      <c r="E367">
        <v>1074</v>
      </c>
      <c r="F367">
        <v>2078.2083084804699</v>
      </c>
      <c r="G367">
        <v>72.562684801673598</v>
      </c>
      <c r="H367" t="s">
        <v>17509</v>
      </c>
      <c r="I367" t="s">
        <v>17510</v>
      </c>
      <c r="J367" t="s">
        <v>43</v>
      </c>
      <c r="K367">
        <v>119859.83371447099</v>
      </c>
      <c r="L367">
        <v>67264.825500888401</v>
      </c>
      <c r="M367" t="s">
        <v>98</v>
      </c>
      <c r="N367" t="s">
        <v>98</v>
      </c>
      <c r="O367">
        <v>119860</v>
      </c>
      <c r="P367">
        <v>479440</v>
      </c>
      <c r="Q367">
        <v>13</v>
      </c>
      <c r="R367">
        <v>23.187749126083901</v>
      </c>
      <c r="S367" t="s">
        <v>4237</v>
      </c>
      <c r="T367">
        <v>1074</v>
      </c>
      <c r="U367">
        <v>2072.2083084804699</v>
      </c>
      <c r="V367">
        <v>72.599999999999994</v>
      </c>
      <c r="W367" t="s">
        <v>17511</v>
      </c>
      <c r="X367">
        <v>72102029</v>
      </c>
      <c r="Y367" t="s">
        <v>96</v>
      </c>
      <c r="Z367" t="s">
        <v>4237</v>
      </c>
      <c r="AA367" t="s">
        <v>4238</v>
      </c>
      <c r="AB367" t="s">
        <v>17512</v>
      </c>
      <c r="AC367" t="s">
        <v>4916</v>
      </c>
      <c r="AD367" t="s">
        <v>17499</v>
      </c>
      <c r="AE367">
        <v>13</v>
      </c>
      <c r="AF367" t="s">
        <v>17511</v>
      </c>
      <c r="AG367" t="s">
        <v>96</v>
      </c>
      <c r="AH367" t="s">
        <v>96</v>
      </c>
      <c r="AI367" t="str">
        <f>IF(ISNA(VLOOKUP(D367,Listen!J:O,3,0)),"",VLOOKUP(D367,Listen!J:O,3,0))</f>
        <v/>
      </c>
      <c r="AJ367" t="s">
        <v>96</v>
      </c>
      <c r="AK367">
        <v>5</v>
      </c>
      <c r="AL367">
        <v>4</v>
      </c>
      <c r="AM367">
        <v>3</v>
      </c>
      <c r="AN367">
        <v>2</v>
      </c>
      <c r="AO367">
        <v>5</v>
      </c>
      <c r="AP367">
        <f t="shared" si="5"/>
        <v>5</v>
      </c>
    </row>
    <row r="368" spans="1:42" x14ac:dyDescent="0.25">
      <c r="A368" t="s">
        <v>1215</v>
      </c>
      <c r="B368">
        <v>23.1683318450877</v>
      </c>
      <c r="C368">
        <v>124</v>
      </c>
      <c r="D368" t="s">
        <v>17513</v>
      </c>
      <c r="F368">
        <v>2079.1103800353699</v>
      </c>
      <c r="G368">
        <v>63.500975663593799</v>
      </c>
      <c r="H368" t="s">
        <v>17514</v>
      </c>
      <c r="I368" t="s">
        <v>17515</v>
      </c>
      <c r="J368" t="s">
        <v>3397</v>
      </c>
      <c r="K368">
        <v>880900.73350030906</v>
      </c>
      <c r="L368">
        <v>610812.73625596205</v>
      </c>
      <c r="M368" t="s">
        <v>98</v>
      </c>
      <c r="N368" t="s">
        <v>98</v>
      </c>
      <c r="O368">
        <v>880901</v>
      </c>
      <c r="P368">
        <v>3523604</v>
      </c>
      <c r="Q368">
        <v>96</v>
      </c>
      <c r="R368">
        <v>23.196531845087698</v>
      </c>
      <c r="S368" t="s">
        <v>1215</v>
      </c>
      <c r="T368" t="s">
        <v>96</v>
      </c>
      <c r="U368">
        <v>2073.1103800353699</v>
      </c>
      <c r="V368">
        <v>63.5</v>
      </c>
      <c r="W368" t="s">
        <v>17516</v>
      </c>
      <c r="X368">
        <v>72102029</v>
      </c>
      <c r="Y368" t="s">
        <v>96</v>
      </c>
      <c r="Z368" t="s">
        <v>1215</v>
      </c>
      <c r="AA368" t="s">
        <v>3349</v>
      </c>
      <c r="AB368" t="s">
        <v>3350</v>
      </c>
      <c r="AC368" t="s">
        <v>3351</v>
      </c>
      <c r="AD368" t="s">
        <v>3352</v>
      </c>
      <c r="AE368">
        <v>96</v>
      </c>
      <c r="AF368" t="s">
        <v>17516</v>
      </c>
      <c r="AG368" t="s">
        <v>96</v>
      </c>
      <c r="AH368" t="s">
        <v>96</v>
      </c>
      <c r="AI368" t="str">
        <f>IF(ISNA(VLOOKUP(D368,Listen!J:O,3,0)),"",VLOOKUP(D368,Listen!J:O,3,0))</f>
        <v/>
      </c>
      <c r="AJ368" t="s">
        <v>96</v>
      </c>
      <c r="AK368">
        <v>5</v>
      </c>
      <c r="AL368" t="s">
        <v>96</v>
      </c>
      <c r="AM368">
        <v>3</v>
      </c>
      <c r="AN368">
        <v>2</v>
      </c>
      <c r="AO368">
        <v>5</v>
      </c>
      <c r="AP368">
        <f t="shared" si="5"/>
        <v>5</v>
      </c>
    </row>
    <row r="369" spans="1:42" x14ac:dyDescent="0.25">
      <c r="A369" t="s">
        <v>17517</v>
      </c>
      <c r="B369">
        <v>23.169624583378301</v>
      </c>
      <c r="C369">
        <v>118</v>
      </c>
      <c r="D369" t="s">
        <v>1819</v>
      </c>
      <c r="F369">
        <v>2079.24315696236</v>
      </c>
      <c r="G369">
        <v>78.063097373994495</v>
      </c>
      <c r="H369" t="s">
        <v>1820</v>
      </c>
      <c r="I369" t="s">
        <v>1821</v>
      </c>
      <c r="J369" t="s">
        <v>519</v>
      </c>
      <c r="K369">
        <v>3386088.4375010398</v>
      </c>
      <c r="L369">
        <v>630636.67780806997</v>
      </c>
      <c r="M369" t="s">
        <v>98</v>
      </c>
      <c r="N369" t="s">
        <v>98</v>
      </c>
      <c r="O369">
        <v>3386088</v>
      </c>
      <c r="P369">
        <v>13544352</v>
      </c>
      <c r="Q369">
        <v>368</v>
      </c>
      <c r="R369">
        <v>23.197824583378299</v>
      </c>
      <c r="S369" t="s">
        <v>17517</v>
      </c>
      <c r="T369" t="s">
        <v>96</v>
      </c>
      <c r="U369">
        <v>2073.24315696236</v>
      </c>
      <c r="V369">
        <v>78.099999999999994</v>
      </c>
      <c r="W369" t="s">
        <v>17518</v>
      </c>
      <c r="X369">
        <v>72102029</v>
      </c>
      <c r="Y369" t="s">
        <v>96</v>
      </c>
      <c r="Z369" t="s">
        <v>17517</v>
      </c>
      <c r="AA369" t="s">
        <v>17519</v>
      </c>
      <c r="AB369" t="s">
        <v>17520</v>
      </c>
      <c r="AC369" t="s">
        <v>17521</v>
      </c>
      <c r="AD369" t="s">
        <v>17522</v>
      </c>
      <c r="AE369">
        <v>368</v>
      </c>
      <c r="AF369" t="s">
        <v>17518</v>
      </c>
      <c r="AG369" t="s">
        <v>96</v>
      </c>
      <c r="AH369" t="s">
        <v>96</v>
      </c>
      <c r="AI369" t="str">
        <f>IF(ISNA(VLOOKUP(D369,Listen!J:O,3,0)),"",VLOOKUP(D369,Listen!J:O,3,0))</f>
        <v/>
      </c>
      <c r="AJ369" t="s">
        <v>96</v>
      </c>
      <c r="AK369">
        <v>5</v>
      </c>
      <c r="AL369" t="s">
        <v>96</v>
      </c>
      <c r="AM369">
        <v>3</v>
      </c>
      <c r="AN369">
        <v>2</v>
      </c>
      <c r="AO369">
        <v>5</v>
      </c>
      <c r="AP369">
        <f t="shared" si="5"/>
        <v>5</v>
      </c>
    </row>
    <row r="370" spans="1:42" x14ac:dyDescent="0.25">
      <c r="A370" t="s">
        <v>3353</v>
      </c>
      <c r="B370">
        <v>23.249089555274399</v>
      </c>
      <c r="C370">
        <v>83.099998474121094</v>
      </c>
      <c r="D370" t="s">
        <v>17523</v>
      </c>
      <c r="E370">
        <v>1845</v>
      </c>
      <c r="F370">
        <v>2087.4049905275201</v>
      </c>
      <c r="G370">
        <v>59.740214305272602</v>
      </c>
      <c r="H370" t="s">
        <v>17524</v>
      </c>
      <c r="I370" t="s">
        <v>17525</v>
      </c>
      <c r="J370" t="s">
        <v>43</v>
      </c>
      <c r="K370">
        <v>487498.683295455</v>
      </c>
      <c r="L370">
        <v>56769.680829952602</v>
      </c>
      <c r="M370" t="s">
        <v>98</v>
      </c>
      <c r="N370" t="s">
        <v>98</v>
      </c>
      <c r="O370">
        <v>487499</v>
      </c>
      <c r="P370">
        <v>1949996</v>
      </c>
      <c r="Q370">
        <v>53</v>
      </c>
      <c r="R370">
        <v>23.2772895552744</v>
      </c>
      <c r="S370" t="s">
        <v>2590</v>
      </c>
      <c r="T370">
        <v>1845</v>
      </c>
      <c r="U370">
        <v>2081.4049905275201</v>
      </c>
      <c r="V370">
        <v>59.7</v>
      </c>
      <c r="W370" t="s">
        <v>17526</v>
      </c>
      <c r="X370">
        <v>72102029</v>
      </c>
      <c r="Y370" t="s">
        <v>96</v>
      </c>
      <c r="Z370" t="s">
        <v>2590</v>
      </c>
      <c r="AA370" t="s">
        <v>2588</v>
      </c>
      <c r="AB370" t="s">
        <v>3353</v>
      </c>
      <c r="AC370" t="s">
        <v>2589</v>
      </c>
      <c r="AD370" t="s">
        <v>3354</v>
      </c>
      <c r="AE370">
        <v>53</v>
      </c>
      <c r="AF370" t="s">
        <v>17526</v>
      </c>
      <c r="AG370" t="s">
        <v>96</v>
      </c>
      <c r="AH370" t="s">
        <v>96</v>
      </c>
      <c r="AI370" t="str">
        <f>IF(ISNA(VLOOKUP(D370,Listen!J:O,3,0)),"",VLOOKUP(D370,Listen!J:O,3,0))</f>
        <v/>
      </c>
      <c r="AJ370" t="s">
        <v>96</v>
      </c>
      <c r="AK370">
        <v>5</v>
      </c>
      <c r="AL370">
        <v>4</v>
      </c>
      <c r="AM370">
        <v>3</v>
      </c>
      <c r="AN370">
        <v>2</v>
      </c>
      <c r="AO370">
        <v>5</v>
      </c>
      <c r="AP370">
        <f t="shared" si="5"/>
        <v>5</v>
      </c>
    </row>
    <row r="371" spans="1:42" x14ac:dyDescent="0.25">
      <c r="A371" t="s">
        <v>1822</v>
      </c>
      <c r="B371">
        <v>23.250523043692102</v>
      </c>
      <c r="C371">
        <v>97</v>
      </c>
      <c r="D371" t="s">
        <v>11620</v>
      </c>
      <c r="E371">
        <v>1489</v>
      </c>
      <c r="F371">
        <v>2087.5522238757999</v>
      </c>
      <c r="G371">
        <v>73.079188374161802</v>
      </c>
      <c r="H371" t="s">
        <v>11621</v>
      </c>
      <c r="I371" t="s">
        <v>11622</v>
      </c>
      <c r="J371" t="s">
        <v>43</v>
      </c>
      <c r="K371">
        <v>210849.673948818</v>
      </c>
      <c r="L371">
        <v>64176.829354492402</v>
      </c>
      <c r="M371" t="s">
        <v>98</v>
      </c>
      <c r="N371" t="s">
        <v>98</v>
      </c>
      <c r="O371">
        <v>210850</v>
      </c>
      <c r="P371">
        <v>843400</v>
      </c>
      <c r="Q371">
        <v>23</v>
      </c>
      <c r="R371">
        <v>23.278723043692104</v>
      </c>
      <c r="S371" t="s">
        <v>1822</v>
      </c>
      <c r="T371">
        <v>1489</v>
      </c>
      <c r="U371">
        <v>2081.5522238757999</v>
      </c>
      <c r="V371">
        <v>73.099999999999994</v>
      </c>
      <c r="W371" t="s">
        <v>17527</v>
      </c>
      <c r="X371">
        <v>72102029</v>
      </c>
      <c r="Y371" t="s">
        <v>96</v>
      </c>
      <c r="Z371" t="s">
        <v>1822</v>
      </c>
      <c r="AA371" t="s">
        <v>1823</v>
      </c>
      <c r="AB371" t="s">
        <v>1824</v>
      </c>
      <c r="AC371" t="s">
        <v>255</v>
      </c>
      <c r="AD371" t="s">
        <v>1825</v>
      </c>
      <c r="AE371">
        <v>23</v>
      </c>
      <c r="AF371" t="s">
        <v>17527</v>
      </c>
      <c r="AG371" t="s">
        <v>96</v>
      </c>
      <c r="AH371" t="s">
        <v>96</v>
      </c>
      <c r="AI371" t="str">
        <f>IF(ISNA(VLOOKUP(D371,Listen!J:O,3,0)),"",VLOOKUP(D371,Listen!J:O,3,0))</f>
        <v/>
      </c>
      <c r="AJ371" t="s">
        <v>96</v>
      </c>
      <c r="AK371">
        <v>5</v>
      </c>
      <c r="AL371">
        <v>4</v>
      </c>
      <c r="AM371">
        <v>3</v>
      </c>
      <c r="AN371">
        <v>2</v>
      </c>
      <c r="AO371">
        <v>5</v>
      </c>
      <c r="AP371">
        <f t="shared" si="5"/>
        <v>5</v>
      </c>
    </row>
    <row r="372" spans="1:42" x14ac:dyDescent="0.25">
      <c r="A372" t="s">
        <v>17528</v>
      </c>
      <c r="B372">
        <v>23.273961583151898</v>
      </c>
      <c r="C372">
        <v>168</v>
      </c>
      <c r="D372" t="s">
        <v>17529</v>
      </c>
      <c r="E372">
        <v>1469</v>
      </c>
      <c r="F372">
        <v>2089.9595922233498</v>
      </c>
      <c r="G372">
        <v>55.786272429728001</v>
      </c>
      <c r="H372" t="s">
        <v>17530</v>
      </c>
      <c r="I372" t="s">
        <v>17531</v>
      </c>
      <c r="J372" t="s">
        <v>43</v>
      </c>
      <c r="K372">
        <v>48964.490105628698</v>
      </c>
      <c r="L372">
        <v>23939.629994639799</v>
      </c>
      <c r="M372" t="s">
        <v>98</v>
      </c>
      <c r="N372" t="s">
        <v>98</v>
      </c>
      <c r="O372">
        <v>48964</v>
      </c>
      <c r="P372">
        <v>195856</v>
      </c>
      <c r="Q372">
        <v>5</v>
      </c>
      <c r="R372">
        <v>23.3021615831519</v>
      </c>
      <c r="S372" t="s">
        <v>17528</v>
      </c>
      <c r="T372">
        <v>1469</v>
      </c>
      <c r="U372">
        <v>2083.9595922233498</v>
      </c>
      <c r="V372">
        <v>55.8</v>
      </c>
      <c r="W372" t="s">
        <v>17532</v>
      </c>
      <c r="X372">
        <v>72102029</v>
      </c>
      <c r="Y372" t="s">
        <v>96</v>
      </c>
      <c r="Z372" t="s">
        <v>17528</v>
      </c>
      <c r="AA372" t="s">
        <v>17533</v>
      </c>
      <c r="AB372" t="s">
        <v>17534</v>
      </c>
      <c r="AC372" t="s">
        <v>17535</v>
      </c>
      <c r="AD372" t="s">
        <v>17536</v>
      </c>
      <c r="AE372">
        <v>5</v>
      </c>
      <c r="AF372" t="s">
        <v>17532</v>
      </c>
      <c r="AG372" t="s">
        <v>96</v>
      </c>
      <c r="AH372" t="s">
        <v>96</v>
      </c>
      <c r="AI372" t="str">
        <f>IF(ISNA(VLOOKUP(D372,Listen!J:O,3,0)),"",VLOOKUP(D372,Listen!J:O,3,0))</f>
        <v/>
      </c>
      <c r="AJ372" t="s">
        <v>96</v>
      </c>
      <c r="AK372">
        <v>5</v>
      </c>
      <c r="AL372">
        <v>4</v>
      </c>
      <c r="AM372">
        <v>3</v>
      </c>
      <c r="AN372">
        <v>2</v>
      </c>
      <c r="AO372">
        <v>5</v>
      </c>
      <c r="AP372">
        <f t="shared" si="5"/>
        <v>5</v>
      </c>
    </row>
    <row r="373" spans="1:42" x14ac:dyDescent="0.25">
      <c r="A373" t="s">
        <v>17537</v>
      </c>
      <c r="B373">
        <v>23.42178593653</v>
      </c>
      <c r="C373">
        <v>110</v>
      </c>
      <c r="D373" t="s">
        <v>17538</v>
      </c>
      <c r="E373">
        <v>1588</v>
      </c>
      <c r="F373">
        <v>2105.1426060766598</v>
      </c>
      <c r="G373">
        <v>66.108887944110293</v>
      </c>
      <c r="H373" t="s">
        <v>17539</v>
      </c>
      <c r="I373" t="s">
        <v>593</v>
      </c>
      <c r="J373" t="s">
        <v>43</v>
      </c>
      <c r="K373">
        <v>157545.049248842</v>
      </c>
      <c r="L373">
        <v>16834.5289848625</v>
      </c>
      <c r="M373" t="s">
        <v>98</v>
      </c>
      <c r="N373" t="s">
        <v>98</v>
      </c>
      <c r="O373">
        <v>157545</v>
      </c>
      <c r="P373">
        <v>630180</v>
      </c>
      <c r="Q373">
        <v>17</v>
      </c>
      <c r="R373">
        <v>23.449985936529998</v>
      </c>
      <c r="S373" t="s">
        <v>17537</v>
      </c>
      <c r="T373">
        <v>1588</v>
      </c>
      <c r="U373">
        <v>2099.1426060766598</v>
      </c>
      <c r="V373">
        <v>66.099999999999994</v>
      </c>
      <c r="W373" t="s">
        <v>17540</v>
      </c>
      <c r="X373">
        <v>72102029</v>
      </c>
      <c r="Y373" t="s">
        <v>96</v>
      </c>
      <c r="Z373" t="s">
        <v>17537</v>
      </c>
      <c r="AA373" t="s">
        <v>17541</v>
      </c>
      <c r="AB373" t="s">
        <v>17542</v>
      </c>
      <c r="AC373" t="s">
        <v>17543</v>
      </c>
      <c r="AD373" t="s">
        <v>17544</v>
      </c>
      <c r="AE373">
        <v>17</v>
      </c>
      <c r="AF373" t="s">
        <v>17540</v>
      </c>
      <c r="AG373" t="s">
        <v>96</v>
      </c>
      <c r="AH373" t="s">
        <v>96</v>
      </c>
      <c r="AI373" t="str">
        <f>IF(ISNA(VLOOKUP(D373,Listen!J:O,3,0)),"",VLOOKUP(D373,Listen!J:O,3,0))</f>
        <v/>
      </c>
      <c r="AJ373" t="s">
        <v>96</v>
      </c>
      <c r="AK373">
        <v>5</v>
      </c>
      <c r="AL373">
        <v>4</v>
      </c>
      <c r="AM373">
        <v>3</v>
      </c>
      <c r="AN373">
        <v>2</v>
      </c>
      <c r="AO373">
        <v>5</v>
      </c>
      <c r="AP373">
        <f t="shared" si="5"/>
        <v>5</v>
      </c>
    </row>
    <row r="374" spans="1:42" x14ac:dyDescent="0.25">
      <c r="A374" t="s">
        <v>7015</v>
      </c>
      <c r="B374">
        <v>23.6397946109462</v>
      </c>
      <c r="C374">
        <v>120</v>
      </c>
      <c r="D374" t="s">
        <v>9994</v>
      </c>
      <c r="E374">
        <v>1434</v>
      </c>
      <c r="F374">
        <v>2127.5342394453201</v>
      </c>
      <c r="G374">
        <v>72.9096861555864</v>
      </c>
      <c r="H374" t="s">
        <v>9995</v>
      </c>
      <c r="I374" t="s">
        <v>3081</v>
      </c>
      <c r="J374" t="s">
        <v>43</v>
      </c>
      <c r="K374">
        <v>136650.343348305</v>
      </c>
      <c r="L374">
        <v>51872.525880385903</v>
      </c>
      <c r="M374" t="s">
        <v>98</v>
      </c>
      <c r="N374" t="s">
        <v>98</v>
      </c>
      <c r="O374">
        <v>136650</v>
      </c>
      <c r="P374">
        <v>546600</v>
      </c>
      <c r="Q374">
        <v>15</v>
      </c>
      <c r="R374">
        <v>23.667994610946202</v>
      </c>
      <c r="S374" t="s">
        <v>7019</v>
      </c>
      <c r="T374">
        <v>1434</v>
      </c>
      <c r="U374">
        <v>2121.5342394453201</v>
      </c>
      <c r="V374">
        <v>72.900000000000006</v>
      </c>
      <c r="W374" t="s">
        <v>17545</v>
      </c>
      <c r="X374">
        <v>72102029</v>
      </c>
      <c r="Y374" t="s">
        <v>96</v>
      </c>
      <c r="Z374" t="s">
        <v>7019</v>
      </c>
      <c r="AA374" t="s">
        <v>7020</v>
      </c>
      <c r="AB374" t="s">
        <v>7015</v>
      </c>
      <c r="AC374" t="s">
        <v>7021</v>
      </c>
      <c r="AD374" t="s">
        <v>7022</v>
      </c>
      <c r="AE374">
        <v>15</v>
      </c>
      <c r="AF374" t="s">
        <v>17545</v>
      </c>
      <c r="AG374" t="s">
        <v>96</v>
      </c>
      <c r="AH374" t="s">
        <v>96</v>
      </c>
      <c r="AI374" t="str">
        <f>IF(ISNA(VLOOKUP(D374,Listen!J:O,3,0)),"",VLOOKUP(D374,Listen!J:O,3,0))</f>
        <v/>
      </c>
      <c r="AJ374" t="s">
        <v>96</v>
      </c>
      <c r="AK374">
        <v>5</v>
      </c>
      <c r="AL374">
        <v>4</v>
      </c>
      <c r="AM374">
        <v>3</v>
      </c>
      <c r="AN374">
        <v>2</v>
      </c>
      <c r="AO374">
        <v>5</v>
      </c>
      <c r="AP374">
        <f t="shared" si="5"/>
        <v>5</v>
      </c>
    </row>
    <row r="375" spans="1:42" x14ac:dyDescent="0.25">
      <c r="A375" t="s">
        <v>2599</v>
      </c>
      <c r="B375">
        <v>23.7327233809471</v>
      </c>
      <c r="C375">
        <v>147</v>
      </c>
      <c r="D375" t="s">
        <v>372</v>
      </c>
      <c r="E375">
        <v>1704</v>
      </c>
      <c r="F375">
        <v>2137.0789373929301</v>
      </c>
      <c r="G375">
        <v>72.503673796824501</v>
      </c>
      <c r="H375" t="s">
        <v>17546</v>
      </c>
      <c r="I375" t="s">
        <v>374</v>
      </c>
      <c r="J375" t="s">
        <v>43</v>
      </c>
      <c r="K375">
        <v>133050.98296710799</v>
      </c>
      <c r="L375">
        <v>18588.442947277399</v>
      </c>
      <c r="M375" t="s">
        <v>98</v>
      </c>
      <c r="N375" t="s">
        <v>98</v>
      </c>
      <c r="O375">
        <v>133051</v>
      </c>
      <c r="P375">
        <v>532204</v>
      </c>
      <c r="Q375">
        <v>14</v>
      </c>
      <c r="R375">
        <v>23.760923380947098</v>
      </c>
      <c r="S375" t="s">
        <v>699</v>
      </c>
      <c r="T375">
        <v>1704</v>
      </c>
      <c r="U375">
        <v>2131.0789373929301</v>
      </c>
      <c r="V375">
        <v>72.5</v>
      </c>
      <c r="W375" t="s">
        <v>17547</v>
      </c>
      <c r="X375">
        <v>72102029</v>
      </c>
      <c r="Y375" t="s">
        <v>127</v>
      </c>
      <c r="Z375" t="s">
        <v>699</v>
      </c>
      <c r="AA375" t="s">
        <v>2600</v>
      </c>
      <c r="AB375" t="s">
        <v>2599</v>
      </c>
      <c r="AC375" t="s">
        <v>2601</v>
      </c>
      <c r="AD375" t="s">
        <v>2602</v>
      </c>
      <c r="AE375">
        <v>14</v>
      </c>
      <c r="AF375" t="s">
        <v>17547</v>
      </c>
      <c r="AG375" t="s">
        <v>96</v>
      </c>
      <c r="AH375" t="s">
        <v>96</v>
      </c>
      <c r="AI375" t="str">
        <f>IF(ISNA(VLOOKUP(D375,Listen!J:O,3,0)),"",VLOOKUP(D375,Listen!J:O,3,0))</f>
        <v/>
      </c>
      <c r="AJ375">
        <v>6</v>
      </c>
      <c r="AK375">
        <v>5</v>
      </c>
      <c r="AL375">
        <v>4</v>
      </c>
      <c r="AM375">
        <v>3</v>
      </c>
      <c r="AN375">
        <v>2</v>
      </c>
      <c r="AO375">
        <v>6</v>
      </c>
      <c r="AP375">
        <f t="shared" si="5"/>
        <v>6</v>
      </c>
    </row>
    <row r="376" spans="1:42" x14ac:dyDescent="0.25">
      <c r="A376" t="s">
        <v>17548</v>
      </c>
      <c r="B376">
        <v>23.732773318243598</v>
      </c>
      <c r="C376">
        <v>207</v>
      </c>
      <c r="D376" t="s">
        <v>60</v>
      </c>
      <c r="F376">
        <v>2137.0840664440402</v>
      </c>
      <c r="G376">
        <v>74.203971355839002</v>
      </c>
      <c r="H376" t="s">
        <v>5129</v>
      </c>
      <c r="J376" t="s">
        <v>39</v>
      </c>
      <c r="K376">
        <v>598250.26074715599</v>
      </c>
      <c r="L376">
        <v>291043.44125952001</v>
      </c>
      <c r="M376" t="s">
        <v>98</v>
      </c>
      <c r="N376" t="s">
        <v>98</v>
      </c>
      <c r="O376">
        <v>598250</v>
      </c>
      <c r="P376">
        <v>2393000</v>
      </c>
      <c r="Q376">
        <v>65</v>
      </c>
      <c r="R376">
        <v>23.7609733182436</v>
      </c>
      <c r="S376" t="s">
        <v>17549</v>
      </c>
      <c r="T376" t="s">
        <v>96</v>
      </c>
      <c r="U376">
        <v>2131.0840664440402</v>
      </c>
      <c r="V376">
        <v>74.2</v>
      </c>
      <c r="W376" t="s">
        <v>17550</v>
      </c>
      <c r="X376">
        <v>72102029</v>
      </c>
      <c r="Y376" t="s">
        <v>96</v>
      </c>
      <c r="Z376" t="s">
        <v>17549</v>
      </c>
      <c r="AA376" t="s">
        <v>17551</v>
      </c>
      <c r="AB376" t="s">
        <v>17548</v>
      </c>
      <c r="AC376" t="s">
        <v>17552</v>
      </c>
      <c r="AD376" t="s">
        <v>17553</v>
      </c>
      <c r="AE376">
        <v>65</v>
      </c>
      <c r="AF376" t="s">
        <v>17550</v>
      </c>
      <c r="AG376" t="s">
        <v>96</v>
      </c>
      <c r="AH376" t="s">
        <v>96</v>
      </c>
      <c r="AI376" t="str">
        <f>IF(ISNA(VLOOKUP(D376,Listen!J:O,3,0)),"",VLOOKUP(D376,Listen!J:O,3,0))</f>
        <v/>
      </c>
      <c r="AJ376" t="s">
        <v>96</v>
      </c>
      <c r="AK376">
        <v>5</v>
      </c>
      <c r="AL376" t="s">
        <v>96</v>
      </c>
      <c r="AM376">
        <v>3</v>
      </c>
      <c r="AN376">
        <v>2</v>
      </c>
      <c r="AO376">
        <v>5</v>
      </c>
      <c r="AP376">
        <f t="shared" si="5"/>
        <v>5</v>
      </c>
    </row>
    <row r="377" spans="1:42" x14ac:dyDescent="0.25">
      <c r="A377" t="s">
        <v>11873</v>
      </c>
      <c r="B377">
        <v>23.793561938791299</v>
      </c>
      <c r="C377">
        <v>180</v>
      </c>
      <c r="D377" t="s">
        <v>17554</v>
      </c>
      <c r="E377">
        <v>1405</v>
      </c>
      <c r="F377">
        <v>2143.3276551816698</v>
      </c>
      <c r="G377">
        <v>50.000394562737</v>
      </c>
      <c r="H377" t="s">
        <v>17555</v>
      </c>
      <c r="I377" t="s">
        <v>17556</v>
      </c>
      <c r="J377" t="s">
        <v>43</v>
      </c>
      <c r="K377">
        <v>344718.38483929599</v>
      </c>
      <c r="L377">
        <v>224456.51935579299</v>
      </c>
      <c r="M377" t="s">
        <v>98</v>
      </c>
      <c r="N377" t="s">
        <v>98</v>
      </c>
      <c r="O377">
        <v>344718</v>
      </c>
      <c r="P377">
        <v>1378872</v>
      </c>
      <c r="Q377">
        <v>37</v>
      </c>
      <c r="R377">
        <v>23.821761938791298</v>
      </c>
      <c r="S377" t="s">
        <v>11873</v>
      </c>
      <c r="T377">
        <v>1405</v>
      </c>
      <c r="U377">
        <v>2137.3276551816698</v>
      </c>
      <c r="V377">
        <v>50</v>
      </c>
      <c r="W377" t="s">
        <v>17557</v>
      </c>
      <c r="X377">
        <v>72102029</v>
      </c>
      <c r="Y377" t="s">
        <v>96</v>
      </c>
      <c r="Z377" t="s">
        <v>11873</v>
      </c>
      <c r="AA377" t="s">
        <v>11874</v>
      </c>
      <c r="AB377" t="s">
        <v>11875</v>
      </c>
      <c r="AC377" t="s">
        <v>11876</v>
      </c>
      <c r="AD377" t="s">
        <v>11877</v>
      </c>
      <c r="AE377">
        <v>37</v>
      </c>
      <c r="AF377" t="s">
        <v>17557</v>
      </c>
      <c r="AG377" t="s">
        <v>96</v>
      </c>
      <c r="AH377" t="s">
        <v>96</v>
      </c>
      <c r="AI377" t="str">
        <f>IF(ISNA(VLOOKUP(D377,Listen!J:O,3,0)),"",VLOOKUP(D377,Listen!J:O,3,0))</f>
        <v/>
      </c>
      <c r="AJ377" t="s">
        <v>96</v>
      </c>
      <c r="AK377">
        <v>5</v>
      </c>
      <c r="AL377">
        <v>4</v>
      </c>
      <c r="AM377">
        <v>3</v>
      </c>
      <c r="AN377">
        <v>2</v>
      </c>
      <c r="AO377">
        <v>5</v>
      </c>
      <c r="AP377">
        <f t="shared" si="5"/>
        <v>5</v>
      </c>
    </row>
    <row r="378" spans="1:42" x14ac:dyDescent="0.25">
      <c r="A378" t="s">
        <v>8839</v>
      </c>
      <c r="B378">
        <v>23.813010632275802</v>
      </c>
      <c r="C378">
        <v>127</v>
      </c>
      <c r="D378" t="s">
        <v>17558</v>
      </c>
      <c r="E378">
        <v>2041</v>
      </c>
      <c r="F378">
        <v>2145.3252271368701</v>
      </c>
      <c r="G378">
        <v>57.707509324538997</v>
      </c>
      <c r="H378" t="s">
        <v>17559</v>
      </c>
      <c r="I378" t="s">
        <v>17560</v>
      </c>
      <c r="J378" t="s">
        <v>43</v>
      </c>
      <c r="K378">
        <v>35168.500881329397</v>
      </c>
      <c r="L378">
        <v>35581.866242431402</v>
      </c>
      <c r="M378" t="s">
        <v>98</v>
      </c>
      <c r="N378" t="s">
        <v>98</v>
      </c>
      <c r="O378">
        <v>35169</v>
      </c>
      <c r="P378">
        <v>140676</v>
      </c>
      <c r="Q378">
        <v>4</v>
      </c>
      <c r="R378">
        <v>23.841210632275804</v>
      </c>
      <c r="S378" t="s">
        <v>8839</v>
      </c>
      <c r="T378">
        <v>2041</v>
      </c>
      <c r="U378">
        <v>2139.3252271368701</v>
      </c>
      <c r="V378">
        <v>57.7</v>
      </c>
      <c r="W378" t="s">
        <v>17561</v>
      </c>
      <c r="X378">
        <v>72102029</v>
      </c>
      <c r="Y378" t="s">
        <v>96</v>
      </c>
      <c r="Z378" t="s">
        <v>8839</v>
      </c>
      <c r="AA378" t="s">
        <v>8842</v>
      </c>
      <c r="AB378" t="s">
        <v>8843</v>
      </c>
      <c r="AC378" t="s">
        <v>4668</v>
      </c>
      <c r="AD378" t="s">
        <v>8844</v>
      </c>
      <c r="AE378">
        <v>4</v>
      </c>
      <c r="AF378" t="s">
        <v>17561</v>
      </c>
      <c r="AG378" t="s">
        <v>96</v>
      </c>
      <c r="AH378" t="s">
        <v>96</v>
      </c>
      <c r="AI378" t="str">
        <f>IF(ISNA(VLOOKUP(D378,Listen!J:O,3,0)),"",VLOOKUP(D378,Listen!J:O,3,0))</f>
        <v/>
      </c>
      <c r="AJ378" t="s">
        <v>96</v>
      </c>
      <c r="AK378">
        <v>5</v>
      </c>
      <c r="AL378" t="s">
        <v>96</v>
      </c>
      <c r="AM378">
        <v>3</v>
      </c>
      <c r="AN378">
        <v>2</v>
      </c>
      <c r="AO378">
        <v>5</v>
      </c>
      <c r="AP378">
        <f t="shared" si="5"/>
        <v>5</v>
      </c>
    </row>
    <row r="379" spans="1:42" x14ac:dyDescent="0.25">
      <c r="A379" t="s">
        <v>1217</v>
      </c>
      <c r="B379">
        <v>23.902820719869901</v>
      </c>
      <c r="C379">
        <v>225</v>
      </c>
      <c r="E379">
        <v>2158</v>
      </c>
      <c r="F379">
        <v>2154.54960575208</v>
      </c>
      <c r="G379">
        <v>87.8437437974207</v>
      </c>
      <c r="H379" t="s">
        <v>14297</v>
      </c>
      <c r="J379" t="s">
        <v>44</v>
      </c>
      <c r="K379">
        <v>1109272.0322649099</v>
      </c>
      <c r="L379">
        <v>247361.38529115601</v>
      </c>
      <c r="M379" t="s">
        <v>98</v>
      </c>
      <c r="N379" t="s">
        <v>98</v>
      </c>
      <c r="O379">
        <v>1109272</v>
      </c>
      <c r="P379">
        <v>4437088</v>
      </c>
      <c r="Q379">
        <v>121</v>
      </c>
      <c r="R379">
        <v>23.931020719869899</v>
      </c>
      <c r="S379" t="s">
        <v>1217</v>
      </c>
      <c r="T379">
        <v>2158</v>
      </c>
      <c r="U379">
        <v>2148.54960575208</v>
      </c>
      <c r="V379">
        <v>87.8</v>
      </c>
      <c r="W379" t="s">
        <v>17562</v>
      </c>
      <c r="X379">
        <v>72102029</v>
      </c>
      <c r="Y379" t="s">
        <v>96</v>
      </c>
      <c r="Z379" t="s">
        <v>1217</v>
      </c>
      <c r="AA379" t="s">
        <v>1218</v>
      </c>
      <c r="AB379" t="s">
        <v>1219</v>
      </c>
      <c r="AC379" t="s">
        <v>1220</v>
      </c>
      <c r="AD379" t="s">
        <v>1221</v>
      </c>
      <c r="AE379">
        <v>121</v>
      </c>
      <c r="AF379" t="s">
        <v>14297</v>
      </c>
      <c r="AG379">
        <v>0</v>
      </c>
      <c r="AH379" t="s">
        <v>118</v>
      </c>
      <c r="AI379" t="str">
        <f>IF(ISNA(VLOOKUP(D379,Listen!J:O,3,0)),"",VLOOKUP(D379,Listen!J:O,3,0))</f>
        <v/>
      </c>
      <c r="AJ379" t="s">
        <v>96</v>
      </c>
      <c r="AK379" t="s">
        <v>96</v>
      </c>
      <c r="AL379" t="s">
        <v>96</v>
      </c>
      <c r="AM379" t="s">
        <v>96</v>
      </c>
      <c r="AN379">
        <v>2</v>
      </c>
      <c r="AO379">
        <v>2</v>
      </c>
      <c r="AP379">
        <f t="shared" si="5"/>
        <v>2</v>
      </c>
    </row>
    <row r="380" spans="1:42" x14ac:dyDescent="0.25">
      <c r="A380" t="s">
        <v>17563</v>
      </c>
      <c r="B380">
        <v>23.959387497855701</v>
      </c>
      <c r="C380">
        <v>212</v>
      </c>
      <c r="D380" t="s">
        <v>13892</v>
      </c>
      <c r="F380">
        <v>2160.3595697679498</v>
      </c>
      <c r="G380">
        <v>52.4915639670362</v>
      </c>
      <c r="H380" t="s">
        <v>13893</v>
      </c>
      <c r="I380" t="s">
        <v>13894</v>
      </c>
      <c r="J380" t="s">
        <v>3397</v>
      </c>
      <c r="K380">
        <v>42682.904999800201</v>
      </c>
      <c r="L380">
        <v>7119.6639502784101</v>
      </c>
      <c r="M380" t="s">
        <v>98</v>
      </c>
      <c r="N380" t="s">
        <v>98</v>
      </c>
      <c r="O380">
        <v>42683</v>
      </c>
      <c r="P380">
        <v>170732</v>
      </c>
      <c r="Q380">
        <v>5</v>
      </c>
      <c r="R380">
        <v>23.987587497855699</v>
      </c>
      <c r="S380" t="s">
        <v>17563</v>
      </c>
      <c r="T380" t="s">
        <v>96</v>
      </c>
      <c r="U380">
        <v>2154.3595697679498</v>
      </c>
      <c r="V380">
        <v>52.5</v>
      </c>
      <c r="W380" t="s">
        <v>17564</v>
      </c>
      <c r="X380">
        <v>72102029</v>
      </c>
      <c r="Y380" t="s">
        <v>96</v>
      </c>
      <c r="Z380" t="s">
        <v>17563</v>
      </c>
      <c r="AA380" t="s">
        <v>17565</v>
      </c>
      <c r="AB380" t="s">
        <v>17566</v>
      </c>
      <c r="AC380" t="s">
        <v>17567</v>
      </c>
      <c r="AD380" t="s">
        <v>17568</v>
      </c>
      <c r="AE380">
        <v>5</v>
      </c>
      <c r="AF380" t="s">
        <v>17564</v>
      </c>
      <c r="AG380" t="s">
        <v>96</v>
      </c>
      <c r="AH380" t="s">
        <v>96</v>
      </c>
      <c r="AI380" t="str">
        <f>IF(ISNA(VLOOKUP(D380,Listen!J:O,3,0)),"",VLOOKUP(D380,Listen!J:O,3,0))</f>
        <v/>
      </c>
      <c r="AJ380" t="s">
        <v>96</v>
      </c>
      <c r="AK380">
        <v>5</v>
      </c>
      <c r="AL380" t="s">
        <v>96</v>
      </c>
      <c r="AM380">
        <v>3</v>
      </c>
      <c r="AN380">
        <v>2</v>
      </c>
      <c r="AO380">
        <v>5</v>
      </c>
      <c r="AP380">
        <f t="shared" si="5"/>
        <v>5</v>
      </c>
    </row>
    <row r="381" spans="1:42" x14ac:dyDescent="0.25">
      <c r="A381" t="s">
        <v>17569</v>
      </c>
      <c r="B381">
        <v>24.1630585109456</v>
      </c>
      <c r="C381">
        <v>82.099998474121094</v>
      </c>
      <c r="D381" t="s">
        <v>17570</v>
      </c>
      <c r="E381">
        <v>1710</v>
      </c>
      <c r="F381">
        <v>2181.27858441334</v>
      </c>
      <c r="G381">
        <v>56.883798336179197</v>
      </c>
      <c r="H381" t="s">
        <v>17571</v>
      </c>
      <c r="I381" t="s">
        <v>8635</v>
      </c>
      <c r="J381" t="s">
        <v>43</v>
      </c>
      <c r="K381">
        <v>62678.911092301802</v>
      </c>
      <c r="L381">
        <v>18893.409852050401</v>
      </c>
      <c r="M381" t="s">
        <v>98</v>
      </c>
      <c r="N381" t="s">
        <v>98</v>
      </c>
      <c r="O381">
        <v>62679</v>
      </c>
      <c r="P381">
        <v>250716</v>
      </c>
      <c r="Q381">
        <v>7</v>
      </c>
      <c r="R381">
        <v>24.191258510945602</v>
      </c>
      <c r="S381" t="s">
        <v>17569</v>
      </c>
      <c r="T381">
        <v>1710</v>
      </c>
      <c r="U381">
        <v>2175.27858441334</v>
      </c>
      <c r="V381">
        <v>56.9</v>
      </c>
      <c r="W381" t="s">
        <v>17572</v>
      </c>
      <c r="X381">
        <v>72102029</v>
      </c>
      <c r="Y381" t="s">
        <v>96</v>
      </c>
      <c r="Z381" t="s">
        <v>17569</v>
      </c>
      <c r="AA381" t="s">
        <v>17573</v>
      </c>
      <c r="AB381" t="s">
        <v>17574</v>
      </c>
      <c r="AC381" t="s">
        <v>17575</v>
      </c>
      <c r="AD381" t="s">
        <v>17576</v>
      </c>
      <c r="AE381">
        <v>7</v>
      </c>
      <c r="AF381" t="s">
        <v>17572</v>
      </c>
      <c r="AG381" t="s">
        <v>96</v>
      </c>
      <c r="AH381" t="s">
        <v>96</v>
      </c>
      <c r="AI381" t="str">
        <f>IF(ISNA(VLOOKUP(D381,Listen!J:O,3,0)),"",VLOOKUP(D381,Listen!J:O,3,0))</f>
        <v/>
      </c>
      <c r="AJ381" t="s">
        <v>96</v>
      </c>
      <c r="AK381">
        <v>5</v>
      </c>
      <c r="AL381">
        <v>4</v>
      </c>
      <c r="AM381">
        <v>3</v>
      </c>
      <c r="AN381">
        <v>2</v>
      </c>
      <c r="AO381">
        <v>5</v>
      </c>
      <c r="AP381">
        <f t="shared" si="5"/>
        <v>5</v>
      </c>
    </row>
    <row r="382" spans="1:42" x14ac:dyDescent="0.25">
      <c r="A382" t="s">
        <v>475</v>
      </c>
      <c r="B382">
        <v>24.1813589195608</v>
      </c>
      <c r="C382">
        <v>71.099998474121094</v>
      </c>
      <c r="D382" t="s">
        <v>17577</v>
      </c>
      <c r="E382">
        <v>2550</v>
      </c>
      <c r="F382">
        <v>2183.1582162275499</v>
      </c>
      <c r="G382">
        <v>51.134596522563598</v>
      </c>
      <c r="H382" t="s">
        <v>17578</v>
      </c>
      <c r="I382" t="s">
        <v>17579</v>
      </c>
      <c r="J382" t="s">
        <v>43</v>
      </c>
      <c r="K382">
        <v>185263.41999038501</v>
      </c>
      <c r="L382">
        <v>24082.998428994499</v>
      </c>
      <c r="M382">
        <v>217377.48924368099</v>
      </c>
      <c r="N382">
        <v>217377.48924368099</v>
      </c>
      <c r="O382">
        <v>0</v>
      </c>
      <c r="P382">
        <v>0</v>
      </c>
      <c r="Q382">
        <v>0</v>
      </c>
      <c r="R382">
        <v>24.209558919560799</v>
      </c>
      <c r="S382" t="s">
        <v>475</v>
      </c>
      <c r="T382">
        <v>2550</v>
      </c>
      <c r="U382">
        <v>2177.1582162275499</v>
      </c>
      <c r="V382">
        <v>51.1</v>
      </c>
      <c r="W382" t="s">
        <v>15678</v>
      </c>
      <c r="X382">
        <v>72102029</v>
      </c>
      <c r="Y382" t="s">
        <v>96</v>
      </c>
      <c r="Z382" t="s">
        <v>475</v>
      </c>
      <c r="AA382" t="s">
        <v>476</v>
      </c>
      <c r="AB382" t="s">
        <v>477</v>
      </c>
      <c r="AC382" t="s">
        <v>478</v>
      </c>
      <c r="AD382" t="s">
        <v>258</v>
      </c>
      <c r="AE382">
        <v>0</v>
      </c>
      <c r="AF382" t="s">
        <v>15678</v>
      </c>
      <c r="AG382" t="s">
        <v>96</v>
      </c>
      <c r="AH382" t="s">
        <v>96</v>
      </c>
      <c r="AI382" t="str">
        <f>IF(ISNA(VLOOKUP(D382,Listen!J:O,3,0)),"",VLOOKUP(D382,Listen!J:O,3,0))</f>
        <v/>
      </c>
      <c r="AJ382">
        <v>6</v>
      </c>
      <c r="AK382">
        <v>5</v>
      </c>
      <c r="AL382">
        <v>4</v>
      </c>
      <c r="AM382">
        <v>3</v>
      </c>
      <c r="AN382">
        <v>2</v>
      </c>
      <c r="AO382">
        <v>6</v>
      </c>
      <c r="AP382">
        <f t="shared" si="5"/>
        <v>6</v>
      </c>
    </row>
    <row r="383" spans="1:42" x14ac:dyDescent="0.25">
      <c r="A383" t="s">
        <v>17580</v>
      </c>
      <c r="B383">
        <v>24.1936754951704</v>
      </c>
      <c r="C383">
        <v>180</v>
      </c>
      <c r="D383" t="s">
        <v>17581</v>
      </c>
      <c r="E383">
        <v>2178</v>
      </c>
      <c r="F383">
        <v>2184.4232495852698</v>
      </c>
      <c r="G383">
        <v>60.770879509758899</v>
      </c>
      <c r="H383" t="s">
        <v>17582</v>
      </c>
      <c r="I383" t="s">
        <v>545</v>
      </c>
      <c r="J383" t="s">
        <v>44</v>
      </c>
      <c r="K383">
        <v>145370.13136350099</v>
      </c>
      <c r="L383">
        <v>20802.181132085399</v>
      </c>
      <c r="M383" t="s">
        <v>98</v>
      </c>
      <c r="N383" t="s">
        <v>98</v>
      </c>
      <c r="O383">
        <v>145370</v>
      </c>
      <c r="P383">
        <v>581480</v>
      </c>
      <c r="Q383">
        <v>16</v>
      </c>
      <c r="R383">
        <v>24.221875495170401</v>
      </c>
      <c r="S383" t="s">
        <v>17580</v>
      </c>
      <c r="T383">
        <v>2178</v>
      </c>
      <c r="U383">
        <v>2178.4232495852698</v>
      </c>
      <c r="V383">
        <v>60.8</v>
      </c>
      <c r="W383" t="s">
        <v>17583</v>
      </c>
      <c r="X383">
        <v>72102029</v>
      </c>
      <c r="Y383" t="s">
        <v>96</v>
      </c>
      <c r="Z383" t="s">
        <v>17580</v>
      </c>
      <c r="AA383" t="s">
        <v>17584</v>
      </c>
      <c r="AB383" t="s">
        <v>17585</v>
      </c>
      <c r="AC383" t="s">
        <v>17586</v>
      </c>
      <c r="AD383" t="s">
        <v>11876</v>
      </c>
      <c r="AE383">
        <v>16</v>
      </c>
      <c r="AF383" t="s">
        <v>17583</v>
      </c>
      <c r="AG383" t="s">
        <v>96</v>
      </c>
      <c r="AH383" t="s">
        <v>118</v>
      </c>
      <c r="AI383" t="str">
        <f>IF(ISNA(VLOOKUP(D383,Listen!J:O,3,0)),"",VLOOKUP(D383,Listen!J:O,3,0))</f>
        <v/>
      </c>
      <c r="AJ383" t="s">
        <v>96</v>
      </c>
      <c r="AK383">
        <v>5</v>
      </c>
      <c r="AL383" t="s">
        <v>96</v>
      </c>
      <c r="AM383" t="s">
        <v>96</v>
      </c>
      <c r="AN383">
        <v>2</v>
      </c>
      <c r="AO383">
        <v>5</v>
      </c>
      <c r="AP383">
        <f t="shared" si="5"/>
        <v>5</v>
      </c>
    </row>
    <row r="384" spans="1:42" x14ac:dyDescent="0.25">
      <c r="A384" t="s">
        <v>17587</v>
      </c>
      <c r="B384">
        <v>24.264241571643801</v>
      </c>
      <c r="C384">
        <v>277</v>
      </c>
      <c r="D384" t="s">
        <v>60</v>
      </c>
      <c r="F384">
        <v>2191.6710791355799</v>
      </c>
      <c r="G384">
        <v>51.930297467652103</v>
      </c>
      <c r="H384" t="s">
        <v>1228</v>
      </c>
      <c r="I384" t="s">
        <v>1229</v>
      </c>
      <c r="J384" t="s">
        <v>39</v>
      </c>
      <c r="K384">
        <v>223316.81620840399</v>
      </c>
      <c r="L384">
        <v>36212.087494981199</v>
      </c>
      <c r="M384" t="s">
        <v>98</v>
      </c>
      <c r="N384" t="s">
        <v>98</v>
      </c>
      <c r="O384">
        <v>223317</v>
      </c>
      <c r="P384">
        <v>893268</v>
      </c>
      <c r="Q384">
        <v>24</v>
      </c>
      <c r="R384">
        <v>24.292441571643799</v>
      </c>
      <c r="S384" t="s">
        <v>17587</v>
      </c>
      <c r="T384" t="s">
        <v>96</v>
      </c>
      <c r="U384">
        <v>2185.6710791355799</v>
      </c>
      <c r="V384">
        <v>51.9</v>
      </c>
      <c r="W384" t="s">
        <v>17588</v>
      </c>
      <c r="X384">
        <v>72102029</v>
      </c>
      <c r="Y384" t="s">
        <v>96</v>
      </c>
      <c r="Z384" t="s">
        <v>17587</v>
      </c>
      <c r="AA384" t="s">
        <v>17589</v>
      </c>
      <c r="AB384" t="s">
        <v>17590</v>
      </c>
      <c r="AC384" t="s">
        <v>17591</v>
      </c>
      <c r="AD384" t="s">
        <v>17592</v>
      </c>
      <c r="AE384">
        <v>24</v>
      </c>
      <c r="AF384" t="s">
        <v>17588</v>
      </c>
      <c r="AG384" t="s">
        <v>96</v>
      </c>
      <c r="AH384" t="s">
        <v>96</v>
      </c>
      <c r="AI384" t="str">
        <f>IF(ISNA(VLOOKUP(D384,Listen!J:O,3,0)),"",VLOOKUP(D384,Listen!J:O,3,0))</f>
        <v/>
      </c>
      <c r="AJ384" t="s">
        <v>96</v>
      </c>
      <c r="AK384">
        <v>5</v>
      </c>
      <c r="AL384" t="s">
        <v>96</v>
      </c>
      <c r="AM384">
        <v>3</v>
      </c>
      <c r="AN384">
        <v>2</v>
      </c>
      <c r="AO384">
        <v>5</v>
      </c>
      <c r="AP384">
        <f t="shared" si="5"/>
        <v>5</v>
      </c>
    </row>
    <row r="385" spans="1:42" x14ac:dyDescent="0.25">
      <c r="A385" t="s">
        <v>1227</v>
      </c>
      <c r="B385">
        <v>24.265411678972001</v>
      </c>
      <c r="C385">
        <v>214</v>
      </c>
      <c r="D385" t="s">
        <v>1326</v>
      </c>
      <c r="E385">
        <v>2192</v>
      </c>
      <c r="F385">
        <v>2191.7912606575501</v>
      </c>
      <c r="G385">
        <v>85.528932234458594</v>
      </c>
      <c r="H385" t="s">
        <v>1327</v>
      </c>
      <c r="I385" t="s">
        <v>1229</v>
      </c>
      <c r="J385" t="s">
        <v>3397</v>
      </c>
      <c r="K385">
        <v>888759.46250183403</v>
      </c>
      <c r="L385">
        <v>116923.98835850399</v>
      </c>
      <c r="M385" t="s">
        <v>98</v>
      </c>
      <c r="N385" t="s">
        <v>98</v>
      </c>
      <c r="O385">
        <v>888759</v>
      </c>
      <c r="P385">
        <v>3555036</v>
      </c>
      <c r="Q385">
        <v>97</v>
      </c>
      <c r="R385">
        <v>24.293611678971999</v>
      </c>
      <c r="S385" t="s">
        <v>1227</v>
      </c>
      <c r="T385">
        <v>2192</v>
      </c>
      <c r="U385">
        <v>2185.7912606575501</v>
      </c>
      <c r="V385">
        <v>85.5</v>
      </c>
      <c r="W385" t="s">
        <v>15522</v>
      </c>
      <c r="X385">
        <v>72102029</v>
      </c>
      <c r="Y385" t="s">
        <v>96</v>
      </c>
      <c r="Z385" t="s">
        <v>1227</v>
      </c>
      <c r="AA385" t="s">
        <v>1230</v>
      </c>
      <c r="AB385" t="s">
        <v>1231</v>
      </c>
      <c r="AC385" t="s">
        <v>1232</v>
      </c>
      <c r="AD385" t="s">
        <v>1233</v>
      </c>
      <c r="AE385">
        <v>97</v>
      </c>
      <c r="AF385" t="s">
        <v>1327</v>
      </c>
      <c r="AG385" t="s">
        <v>1326</v>
      </c>
      <c r="AH385" t="s">
        <v>96</v>
      </c>
      <c r="AI385" t="str">
        <f>IF(ISNA(VLOOKUP(D385,Listen!J:O,3,0)),"",VLOOKUP(D385,Listen!J:O,3,0))</f>
        <v/>
      </c>
      <c r="AJ385" t="s">
        <v>96</v>
      </c>
      <c r="AK385" t="s">
        <v>96</v>
      </c>
      <c r="AL385" t="s">
        <v>96</v>
      </c>
      <c r="AM385">
        <v>3</v>
      </c>
      <c r="AN385">
        <v>2</v>
      </c>
      <c r="AO385">
        <v>3</v>
      </c>
      <c r="AP385">
        <f t="shared" si="5"/>
        <v>3</v>
      </c>
    </row>
    <row r="386" spans="1:42" x14ac:dyDescent="0.25">
      <c r="A386" t="s">
        <v>3033</v>
      </c>
      <c r="B386">
        <v>24.288878618477899</v>
      </c>
      <c r="C386">
        <v>97</v>
      </c>
      <c r="D386" t="s">
        <v>17593</v>
      </c>
      <c r="E386">
        <v>1485</v>
      </c>
      <c r="F386">
        <v>2194.2015459689401</v>
      </c>
      <c r="G386">
        <v>69.365950656366195</v>
      </c>
      <c r="H386" t="s">
        <v>17594</v>
      </c>
      <c r="I386" t="s">
        <v>819</v>
      </c>
      <c r="J386" t="s">
        <v>43</v>
      </c>
      <c r="K386">
        <v>348187.00789175602</v>
      </c>
      <c r="L386">
        <v>63025.230578704803</v>
      </c>
      <c r="M386">
        <v>143221.19686311501</v>
      </c>
      <c r="N386">
        <v>143221.19686311501</v>
      </c>
      <c r="O386">
        <v>204966</v>
      </c>
      <c r="P386">
        <v>819864</v>
      </c>
      <c r="Q386">
        <v>22</v>
      </c>
      <c r="R386">
        <v>24.3170786184779</v>
      </c>
      <c r="S386" t="s">
        <v>3033</v>
      </c>
      <c r="T386">
        <v>1485</v>
      </c>
      <c r="U386">
        <v>2188.2015459689401</v>
      </c>
      <c r="V386">
        <v>69.400000000000006</v>
      </c>
      <c r="W386" t="s">
        <v>15679</v>
      </c>
      <c r="X386">
        <v>72102029</v>
      </c>
      <c r="Y386" t="s">
        <v>96</v>
      </c>
      <c r="Z386" t="s">
        <v>3033</v>
      </c>
      <c r="AA386" t="s">
        <v>3034</v>
      </c>
      <c r="AB386" t="s">
        <v>3035</v>
      </c>
      <c r="AC386" t="s">
        <v>3036</v>
      </c>
      <c r="AD386" t="s">
        <v>3037</v>
      </c>
      <c r="AE386">
        <v>22</v>
      </c>
      <c r="AF386" t="s">
        <v>15679</v>
      </c>
      <c r="AG386" t="s">
        <v>96</v>
      </c>
      <c r="AH386" t="s">
        <v>96</v>
      </c>
      <c r="AI386" t="str">
        <f>IF(ISNA(VLOOKUP(D386,Listen!J:O,3,0)),"",VLOOKUP(D386,Listen!J:O,3,0))</f>
        <v/>
      </c>
      <c r="AJ386" t="s">
        <v>96</v>
      </c>
      <c r="AK386">
        <v>5</v>
      </c>
      <c r="AL386">
        <v>4</v>
      </c>
      <c r="AM386">
        <v>3</v>
      </c>
      <c r="AN386">
        <v>2</v>
      </c>
      <c r="AO386">
        <v>5</v>
      </c>
      <c r="AP386">
        <f t="shared" si="5"/>
        <v>5</v>
      </c>
    </row>
    <row r="387" spans="1:42" x14ac:dyDescent="0.25">
      <c r="A387" t="s">
        <v>17595</v>
      </c>
      <c r="B387">
        <v>24.288889390710299</v>
      </c>
      <c r="C387">
        <v>96.099998474121094</v>
      </c>
      <c r="D387" t="s">
        <v>17596</v>
      </c>
      <c r="E387">
        <v>1968</v>
      </c>
      <c r="F387">
        <v>2194.20265238308</v>
      </c>
      <c r="G387">
        <v>60.0151927906902</v>
      </c>
      <c r="H387" t="s">
        <v>17597</v>
      </c>
      <c r="I387" t="s">
        <v>17598</v>
      </c>
      <c r="J387" t="s">
        <v>43</v>
      </c>
      <c r="K387">
        <v>344535.865883208</v>
      </c>
      <c r="L387">
        <v>24155.562903808601</v>
      </c>
      <c r="M387" t="s">
        <v>98</v>
      </c>
      <c r="N387" t="s">
        <v>98</v>
      </c>
      <c r="O387">
        <v>344536</v>
      </c>
      <c r="P387">
        <v>1378144</v>
      </c>
      <c r="Q387">
        <v>37</v>
      </c>
      <c r="R387">
        <v>24.317089390710301</v>
      </c>
      <c r="S387" t="s">
        <v>17595</v>
      </c>
      <c r="T387">
        <v>1968</v>
      </c>
      <c r="U387">
        <v>2188.20265238308</v>
      </c>
      <c r="V387">
        <v>60</v>
      </c>
      <c r="W387" t="s">
        <v>17599</v>
      </c>
      <c r="X387">
        <v>72102029</v>
      </c>
      <c r="Y387" t="s">
        <v>96</v>
      </c>
      <c r="Z387" t="s">
        <v>17595</v>
      </c>
      <c r="AA387" t="s">
        <v>17600</v>
      </c>
      <c r="AB387" t="s">
        <v>17601</v>
      </c>
      <c r="AC387" t="s">
        <v>17602</v>
      </c>
      <c r="AD387" t="s">
        <v>17603</v>
      </c>
      <c r="AE387">
        <v>37</v>
      </c>
      <c r="AF387" t="s">
        <v>17599</v>
      </c>
      <c r="AG387" t="s">
        <v>96</v>
      </c>
      <c r="AH387" t="s">
        <v>96</v>
      </c>
      <c r="AI387" t="str">
        <f>IF(ISNA(VLOOKUP(D387,Listen!J:O,3,0)),"",VLOOKUP(D387,Listen!J:O,3,0))</f>
        <v/>
      </c>
      <c r="AJ387" t="s">
        <v>96</v>
      </c>
      <c r="AK387">
        <v>5</v>
      </c>
      <c r="AL387">
        <v>4</v>
      </c>
      <c r="AM387">
        <v>3</v>
      </c>
      <c r="AN387">
        <v>2</v>
      </c>
      <c r="AO387">
        <v>5</v>
      </c>
      <c r="AP387">
        <f t="shared" ref="AP387:AP450" si="6">IF(OR(O387&lt;10000,Y387="Säule",Y387="BW",Y387="IS"),6,
IF(G387&lt;80,5,
IF(AND(ABS(E387-U387)&gt;100,NOT(E387="")),4,
IF(OR(J387="NIST20.L",J387="NIST17.L",J387="NIST11.L",J387="SWGDRUG.L",J387="WILEY275.L",J387="HPPEST.L",J387="PMW_TOX2.L",J387="ENVI96.L"),3,
IF(AI387="x",1,2)))))</f>
        <v>5</v>
      </c>
    </row>
    <row r="388" spans="1:42" x14ac:dyDescent="0.25">
      <c r="A388" t="s">
        <v>476</v>
      </c>
      <c r="B388">
        <v>24.3373174975344</v>
      </c>
      <c r="C388">
        <v>71</v>
      </c>
      <c r="D388" t="s">
        <v>196</v>
      </c>
      <c r="E388">
        <v>1972</v>
      </c>
      <c r="F388">
        <v>2199.1766948868799</v>
      </c>
      <c r="G388">
        <v>57.337042090084502</v>
      </c>
      <c r="H388" t="s">
        <v>197</v>
      </c>
      <c r="I388" t="s">
        <v>198</v>
      </c>
      <c r="J388" t="s">
        <v>43</v>
      </c>
      <c r="K388">
        <v>155313.747237239</v>
      </c>
      <c r="L388">
        <v>28262.988649425399</v>
      </c>
      <c r="M388">
        <v>83185.418530578798</v>
      </c>
      <c r="N388">
        <v>83185.418530578798</v>
      </c>
      <c r="O388">
        <v>72128</v>
      </c>
      <c r="P388">
        <v>288512</v>
      </c>
      <c r="Q388">
        <v>8</v>
      </c>
      <c r="R388">
        <v>24.365517497534398</v>
      </c>
      <c r="S388" t="s">
        <v>478</v>
      </c>
      <c r="T388">
        <v>1972</v>
      </c>
      <c r="U388">
        <v>2193.1766948868799</v>
      </c>
      <c r="V388">
        <v>57.3</v>
      </c>
      <c r="W388" t="s">
        <v>17604</v>
      </c>
      <c r="X388">
        <v>72102029</v>
      </c>
      <c r="Y388" t="s">
        <v>96</v>
      </c>
      <c r="Z388" t="s">
        <v>478</v>
      </c>
      <c r="AA388" t="s">
        <v>1937</v>
      </c>
      <c r="AB388" t="s">
        <v>476</v>
      </c>
      <c r="AC388" t="s">
        <v>1938</v>
      </c>
      <c r="AD388" t="s">
        <v>475</v>
      </c>
      <c r="AE388">
        <v>8</v>
      </c>
      <c r="AF388" t="s">
        <v>17604</v>
      </c>
      <c r="AG388" t="s">
        <v>96</v>
      </c>
      <c r="AH388" t="s">
        <v>96</v>
      </c>
      <c r="AI388" t="str">
        <f>IF(ISNA(VLOOKUP(D388,Listen!J:O,3,0)),"",VLOOKUP(D388,Listen!J:O,3,0))</f>
        <v/>
      </c>
      <c r="AJ388" t="s">
        <v>96</v>
      </c>
      <c r="AK388">
        <v>5</v>
      </c>
      <c r="AL388">
        <v>4</v>
      </c>
      <c r="AM388">
        <v>3</v>
      </c>
      <c r="AN388">
        <v>2</v>
      </c>
      <c r="AO388">
        <v>5</v>
      </c>
      <c r="AP388">
        <f t="shared" si="6"/>
        <v>5</v>
      </c>
    </row>
    <row r="389" spans="1:42" x14ac:dyDescent="0.25">
      <c r="A389" t="s">
        <v>17605</v>
      </c>
      <c r="B389">
        <v>24.357419215267701</v>
      </c>
      <c r="C389">
        <v>167</v>
      </c>
      <c r="D389" t="s">
        <v>17606</v>
      </c>
      <c r="E389">
        <v>1695</v>
      </c>
      <c r="F389">
        <v>2201.3559836120698</v>
      </c>
      <c r="G389">
        <v>55.242175991461401</v>
      </c>
      <c r="H389" t="s">
        <v>17607</v>
      </c>
      <c r="I389" t="s">
        <v>17608</v>
      </c>
      <c r="J389" t="s">
        <v>43</v>
      </c>
      <c r="K389">
        <v>282257.15333592502</v>
      </c>
      <c r="L389">
        <v>71991.994272217897</v>
      </c>
      <c r="M389" t="s">
        <v>98</v>
      </c>
      <c r="N389" t="s">
        <v>98</v>
      </c>
      <c r="O389">
        <v>282257</v>
      </c>
      <c r="P389">
        <v>1129028</v>
      </c>
      <c r="Q389">
        <v>31</v>
      </c>
      <c r="R389">
        <v>24.385619215267702</v>
      </c>
      <c r="S389" t="s">
        <v>17605</v>
      </c>
      <c r="T389">
        <v>1695</v>
      </c>
      <c r="U389">
        <v>2195.3559836120698</v>
      </c>
      <c r="V389">
        <v>55.2</v>
      </c>
      <c r="W389" t="s">
        <v>17609</v>
      </c>
      <c r="X389">
        <v>72102029</v>
      </c>
      <c r="Y389" t="s">
        <v>96</v>
      </c>
      <c r="Z389" t="s">
        <v>17605</v>
      </c>
      <c r="AA389" t="s">
        <v>17610</v>
      </c>
      <c r="AB389" t="s">
        <v>17611</v>
      </c>
      <c r="AC389" t="s">
        <v>17612</v>
      </c>
      <c r="AD389" t="s">
        <v>17613</v>
      </c>
      <c r="AE389">
        <v>31</v>
      </c>
      <c r="AF389" t="s">
        <v>17609</v>
      </c>
      <c r="AG389" t="s">
        <v>96</v>
      </c>
      <c r="AH389" t="s">
        <v>96</v>
      </c>
      <c r="AI389" t="str">
        <f>IF(ISNA(VLOOKUP(D389,Listen!J:O,3,0)),"",VLOOKUP(D389,Listen!J:O,3,0))</f>
        <v/>
      </c>
      <c r="AJ389" t="s">
        <v>96</v>
      </c>
      <c r="AK389">
        <v>5</v>
      </c>
      <c r="AL389">
        <v>4</v>
      </c>
      <c r="AM389">
        <v>3</v>
      </c>
      <c r="AN389">
        <v>2</v>
      </c>
      <c r="AO389">
        <v>5</v>
      </c>
      <c r="AP389">
        <f t="shared" si="6"/>
        <v>5</v>
      </c>
    </row>
    <row r="390" spans="1:42" x14ac:dyDescent="0.25">
      <c r="A390" t="s">
        <v>1234</v>
      </c>
      <c r="B390">
        <v>24.3646390261062</v>
      </c>
      <c r="C390">
        <v>257</v>
      </c>
      <c r="E390">
        <v>2206</v>
      </c>
      <c r="F390">
        <v>2202.1660151209398</v>
      </c>
      <c r="G390">
        <v>89.082970999311399</v>
      </c>
      <c r="H390" t="s">
        <v>14300</v>
      </c>
      <c r="J390" t="s">
        <v>44</v>
      </c>
      <c r="K390">
        <v>2495968.48503411</v>
      </c>
      <c r="L390">
        <v>458595.28198900301</v>
      </c>
      <c r="M390" t="s">
        <v>98</v>
      </c>
      <c r="N390" t="s">
        <v>98</v>
      </c>
      <c r="O390">
        <v>2495968</v>
      </c>
      <c r="P390">
        <v>9983872</v>
      </c>
      <c r="Q390">
        <v>272</v>
      </c>
      <c r="R390">
        <v>24.392839026106202</v>
      </c>
      <c r="S390" t="s">
        <v>1234</v>
      </c>
      <c r="T390">
        <v>2206</v>
      </c>
      <c r="U390">
        <v>2196.1660151209398</v>
      </c>
      <c r="V390">
        <v>89.1</v>
      </c>
      <c r="W390" t="s">
        <v>15528</v>
      </c>
      <c r="X390">
        <v>72102029</v>
      </c>
      <c r="Y390" t="s">
        <v>96</v>
      </c>
      <c r="Z390" t="s">
        <v>1234</v>
      </c>
      <c r="AA390" t="s">
        <v>1235</v>
      </c>
      <c r="AB390" t="s">
        <v>1236</v>
      </c>
      <c r="AC390" t="s">
        <v>1237</v>
      </c>
      <c r="AD390" t="s">
        <v>1238</v>
      </c>
      <c r="AE390">
        <v>272</v>
      </c>
      <c r="AF390" t="s">
        <v>14300</v>
      </c>
      <c r="AG390">
        <v>0</v>
      </c>
      <c r="AH390" t="s">
        <v>118</v>
      </c>
      <c r="AI390" t="str">
        <f>IF(ISNA(VLOOKUP(D390,Listen!J:O,3,0)),"",VLOOKUP(D390,Listen!J:O,3,0))</f>
        <v/>
      </c>
      <c r="AJ390" t="s">
        <v>96</v>
      </c>
      <c r="AK390" t="s">
        <v>96</v>
      </c>
      <c r="AL390" t="s">
        <v>96</v>
      </c>
      <c r="AM390" t="s">
        <v>96</v>
      </c>
      <c r="AN390">
        <v>2</v>
      </c>
      <c r="AO390">
        <v>2</v>
      </c>
      <c r="AP390">
        <f t="shared" si="6"/>
        <v>2</v>
      </c>
    </row>
    <row r="391" spans="1:42" x14ac:dyDescent="0.25">
      <c r="A391" t="s">
        <v>8022</v>
      </c>
      <c r="B391">
        <v>24.4178551452219</v>
      </c>
      <c r="C391">
        <v>139</v>
      </c>
      <c r="D391" t="s">
        <v>8023</v>
      </c>
      <c r="E391">
        <v>2100</v>
      </c>
      <c r="F391">
        <v>2208.13663321986</v>
      </c>
      <c r="G391">
        <v>53.031294571121798</v>
      </c>
      <c r="H391" t="s">
        <v>17614</v>
      </c>
      <c r="I391" t="s">
        <v>8025</v>
      </c>
      <c r="J391" t="s">
        <v>43</v>
      </c>
      <c r="K391">
        <v>57198.283010492203</v>
      </c>
      <c r="L391">
        <v>30565.8726032718</v>
      </c>
      <c r="M391" t="s">
        <v>98</v>
      </c>
      <c r="N391" t="s">
        <v>98</v>
      </c>
      <c r="O391">
        <v>57198</v>
      </c>
      <c r="P391">
        <v>228792</v>
      </c>
      <c r="Q391">
        <v>6</v>
      </c>
      <c r="R391">
        <v>24.446055145221898</v>
      </c>
      <c r="S391" t="s">
        <v>8022</v>
      </c>
      <c r="T391">
        <v>2100</v>
      </c>
      <c r="U391">
        <v>2202.13663321986</v>
      </c>
      <c r="V391">
        <v>53</v>
      </c>
      <c r="W391" t="s">
        <v>17615</v>
      </c>
      <c r="X391">
        <v>72102029</v>
      </c>
      <c r="Y391" t="s">
        <v>96</v>
      </c>
      <c r="Z391" t="s">
        <v>8022</v>
      </c>
      <c r="AA391" t="s">
        <v>8026</v>
      </c>
      <c r="AB391" t="s">
        <v>8029</v>
      </c>
      <c r="AC391" t="s">
        <v>8027</v>
      </c>
      <c r="AD391" t="s">
        <v>17616</v>
      </c>
      <c r="AE391">
        <v>6</v>
      </c>
      <c r="AF391" t="s">
        <v>17615</v>
      </c>
      <c r="AG391" t="s">
        <v>96</v>
      </c>
      <c r="AH391" t="s">
        <v>96</v>
      </c>
      <c r="AI391" t="str">
        <f>IF(ISNA(VLOOKUP(D391,Listen!J:O,3,0)),"",VLOOKUP(D391,Listen!J:O,3,0))</f>
        <v/>
      </c>
      <c r="AJ391" t="s">
        <v>96</v>
      </c>
      <c r="AK391">
        <v>5</v>
      </c>
      <c r="AL391">
        <v>4</v>
      </c>
      <c r="AM391">
        <v>3</v>
      </c>
      <c r="AN391">
        <v>2</v>
      </c>
      <c r="AO391">
        <v>5</v>
      </c>
      <c r="AP391">
        <f t="shared" si="6"/>
        <v>5</v>
      </c>
    </row>
    <row r="392" spans="1:42" x14ac:dyDescent="0.25">
      <c r="A392" t="s">
        <v>17617</v>
      </c>
      <c r="B392">
        <v>24.513275806424701</v>
      </c>
      <c r="C392">
        <v>324</v>
      </c>
      <c r="D392" t="s">
        <v>17618</v>
      </c>
      <c r="E392">
        <v>2357</v>
      </c>
      <c r="F392">
        <v>2218.84241816351</v>
      </c>
      <c r="G392">
        <v>50.016760504377899</v>
      </c>
      <c r="H392" t="s">
        <v>17619</v>
      </c>
      <c r="I392" t="s">
        <v>17620</v>
      </c>
      <c r="J392" t="s">
        <v>43</v>
      </c>
      <c r="K392">
        <v>83541.738367554295</v>
      </c>
      <c r="L392">
        <v>19094.818575996502</v>
      </c>
      <c r="M392" t="s">
        <v>98</v>
      </c>
      <c r="N392" t="s">
        <v>98</v>
      </c>
      <c r="O392">
        <v>83542</v>
      </c>
      <c r="P392">
        <v>334168</v>
      </c>
      <c r="Q392">
        <v>9</v>
      </c>
      <c r="R392">
        <v>24.5414758064247</v>
      </c>
      <c r="S392" t="s">
        <v>17617</v>
      </c>
      <c r="T392">
        <v>2357</v>
      </c>
      <c r="U392">
        <v>2212.84241816351</v>
      </c>
      <c r="V392">
        <v>50</v>
      </c>
      <c r="W392" t="s">
        <v>17621</v>
      </c>
      <c r="X392">
        <v>72102029</v>
      </c>
      <c r="Y392" t="s">
        <v>96</v>
      </c>
      <c r="Z392" t="s">
        <v>17617</v>
      </c>
      <c r="AA392" t="s">
        <v>17622</v>
      </c>
      <c r="AB392" t="s">
        <v>17623</v>
      </c>
      <c r="AC392" t="s">
        <v>17624</v>
      </c>
      <c r="AD392" t="s">
        <v>17625</v>
      </c>
      <c r="AE392">
        <v>9</v>
      </c>
      <c r="AF392" t="s">
        <v>17621</v>
      </c>
      <c r="AG392" t="s">
        <v>96</v>
      </c>
      <c r="AH392" t="s">
        <v>96</v>
      </c>
      <c r="AI392" t="str">
        <f>IF(ISNA(VLOOKUP(D392,Listen!J:O,3,0)),"",VLOOKUP(D392,Listen!J:O,3,0))</f>
        <v/>
      </c>
      <c r="AJ392" t="s">
        <v>96</v>
      </c>
      <c r="AK392">
        <v>5</v>
      </c>
      <c r="AL392">
        <v>4</v>
      </c>
      <c r="AM392">
        <v>3</v>
      </c>
      <c r="AN392">
        <v>2</v>
      </c>
      <c r="AO392">
        <v>5</v>
      </c>
      <c r="AP392">
        <f t="shared" si="6"/>
        <v>5</v>
      </c>
    </row>
    <row r="393" spans="1:42" x14ac:dyDescent="0.25">
      <c r="A393" t="s">
        <v>1239</v>
      </c>
      <c r="B393">
        <v>24.6420114310218</v>
      </c>
      <c r="C393">
        <v>177</v>
      </c>
      <c r="D393" t="s">
        <v>17626</v>
      </c>
      <c r="E393">
        <v>2750</v>
      </c>
      <c r="F393">
        <v>2233.2859977211401</v>
      </c>
      <c r="G393">
        <v>57.741258209964897</v>
      </c>
      <c r="H393" t="s">
        <v>17627</v>
      </c>
      <c r="I393" t="s">
        <v>3781</v>
      </c>
      <c r="J393" t="s">
        <v>43</v>
      </c>
      <c r="K393">
        <v>109681.81050251301</v>
      </c>
      <c r="L393">
        <v>61244.182089540103</v>
      </c>
      <c r="M393" t="s">
        <v>98</v>
      </c>
      <c r="N393" t="s">
        <v>98</v>
      </c>
      <c r="O393">
        <v>109682</v>
      </c>
      <c r="P393">
        <v>438728</v>
      </c>
      <c r="Q393">
        <v>12</v>
      </c>
      <c r="R393">
        <v>24.670211431021798</v>
      </c>
      <c r="S393" t="s">
        <v>481</v>
      </c>
      <c r="T393">
        <v>2750</v>
      </c>
      <c r="U393">
        <v>2227.2859977211401</v>
      </c>
      <c r="V393">
        <v>57.7</v>
      </c>
      <c r="W393" t="s">
        <v>17628</v>
      </c>
      <c r="X393">
        <v>72102029</v>
      </c>
      <c r="Y393" t="s">
        <v>96</v>
      </c>
      <c r="Z393" t="s">
        <v>481</v>
      </c>
      <c r="AA393" t="s">
        <v>763</v>
      </c>
      <c r="AB393" t="s">
        <v>1239</v>
      </c>
      <c r="AC393" t="s">
        <v>762</v>
      </c>
      <c r="AD393" t="s">
        <v>1240</v>
      </c>
      <c r="AE393">
        <v>12</v>
      </c>
      <c r="AF393" t="s">
        <v>17628</v>
      </c>
      <c r="AG393" t="s">
        <v>96</v>
      </c>
      <c r="AH393" t="s">
        <v>96</v>
      </c>
      <c r="AI393" t="str">
        <f>IF(ISNA(VLOOKUP(D393,Listen!J:O,3,0)),"",VLOOKUP(D393,Listen!J:O,3,0))</f>
        <v/>
      </c>
      <c r="AJ393" t="s">
        <v>96</v>
      </c>
      <c r="AK393">
        <v>5</v>
      </c>
      <c r="AL393">
        <v>4</v>
      </c>
      <c r="AM393">
        <v>3</v>
      </c>
      <c r="AN393">
        <v>2</v>
      </c>
      <c r="AO393">
        <v>5</v>
      </c>
      <c r="AP393">
        <f t="shared" si="6"/>
        <v>5</v>
      </c>
    </row>
    <row r="394" spans="1:42" x14ac:dyDescent="0.25">
      <c r="A394" t="s">
        <v>1646</v>
      </c>
      <c r="B394">
        <v>24.713014958180398</v>
      </c>
      <c r="C394">
        <v>59</v>
      </c>
      <c r="D394" t="s">
        <v>17629</v>
      </c>
      <c r="E394">
        <v>1697</v>
      </c>
      <c r="F394">
        <v>2241.2522859696101</v>
      </c>
      <c r="G394">
        <v>56.722217568851804</v>
      </c>
      <c r="H394" t="s">
        <v>17630</v>
      </c>
      <c r="I394" t="s">
        <v>17631</v>
      </c>
      <c r="J394" t="s">
        <v>43</v>
      </c>
      <c r="K394">
        <v>360018.35286841501</v>
      </c>
      <c r="L394">
        <v>62387.6171607301</v>
      </c>
      <c r="M394" t="s">
        <v>98</v>
      </c>
      <c r="N394" t="s">
        <v>98</v>
      </c>
      <c r="O394">
        <v>360018</v>
      </c>
      <c r="P394">
        <v>1440072</v>
      </c>
      <c r="Q394">
        <v>39</v>
      </c>
      <c r="R394">
        <v>24.7412149581804</v>
      </c>
      <c r="S394" t="s">
        <v>1646</v>
      </c>
      <c r="T394">
        <v>1697</v>
      </c>
      <c r="U394">
        <v>2235.2522859696101</v>
      </c>
      <c r="V394">
        <v>56.7</v>
      </c>
      <c r="W394" t="s">
        <v>17632</v>
      </c>
      <c r="X394">
        <v>72102029</v>
      </c>
      <c r="Y394" t="s">
        <v>96</v>
      </c>
      <c r="Z394" t="s">
        <v>1646</v>
      </c>
      <c r="AA394" t="s">
        <v>1647</v>
      </c>
      <c r="AB394" t="s">
        <v>1648</v>
      </c>
      <c r="AC394" t="s">
        <v>1649</v>
      </c>
      <c r="AD394" t="s">
        <v>1650</v>
      </c>
      <c r="AE394">
        <v>39</v>
      </c>
      <c r="AF394" t="s">
        <v>17632</v>
      </c>
      <c r="AG394" t="s">
        <v>96</v>
      </c>
      <c r="AH394" t="s">
        <v>96</v>
      </c>
      <c r="AI394" t="str">
        <f>IF(ISNA(VLOOKUP(D394,Listen!J:O,3,0)),"",VLOOKUP(D394,Listen!J:O,3,0))</f>
        <v/>
      </c>
      <c r="AJ394" t="s">
        <v>96</v>
      </c>
      <c r="AK394">
        <v>5</v>
      </c>
      <c r="AL394">
        <v>4</v>
      </c>
      <c r="AM394">
        <v>3</v>
      </c>
      <c r="AN394">
        <v>2</v>
      </c>
      <c r="AO394">
        <v>5</v>
      </c>
      <c r="AP394">
        <f t="shared" si="6"/>
        <v>5</v>
      </c>
    </row>
    <row r="395" spans="1:42" x14ac:dyDescent="0.25">
      <c r="A395" t="s">
        <v>1241</v>
      </c>
      <c r="B395">
        <v>24.7279435008587</v>
      </c>
      <c r="C395">
        <v>257</v>
      </c>
      <c r="D395" t="s">
        <v>3170</v>
      </c>
      <c r="E395">
        <v>3731</v>
      </c>
      <c r="F395">
        <v>2242.92720380628</v>
      </c>
      <c r="G395">
        <v>66.134928742623003</v>
      </c>
      <c r="H395" t="s">
        <v>3171</v>
      </c>
      <c r="I395" t="s">
        <v>3172</v>
      </c>
      <c r="J395" t="s">
        <v>43</v>
      </c>
      <c r="K395">
        <v>58180.039611838198</v>
      </c>
      <c r="L395">
        <v>43187.895394206302</v>
      </c>
      <c r="M395" t="s">
        <v>98</v>
      </c>
      <c r="N395" t="s">
        <v>98</v>
      </c>
      <c r="O395">
        <v>58180</v>
      </c>
      <c r="P395">
        <v>232720</v>
      </c>
      <c r="Q395">
        <v>6</v>
      </c>
      <c r="R395">
        <v>24.756143500858698</v>
      </c>
      <c r="S395" t="s">
        <v>1242</v>
      </c>
      <c r="T395">
        <v>3731</v>
      </c>
      <c r="U395">
        <v>2236.92720380628</v>
      </c>
      <c r="V395">
        <v>66.099999999999994</v>
      </c>
      <c r="W395" t="s">
        <v>15537</v>
      </c>
      <c r="X395">
        <v>72102029</v>
      </c>
      <c r="Y395" t="s">
        <v>96</v>
      </c>
      <c r="Z395" t="s">
        <v>1242</v>
      </c>
      <c r="AA395" t="s">
        <v>1243</v>
      </c>
      <c r="AB395" t="s">
        <v>1241</v>
      </c>
      <c r="AC395" t="s">
        <v>1244</v>
      </c>
      <c r="AD395" t="s">
        <v>1237</v>
      </c>
      <c r="AE395">
        <v>6</v>
      </c>
      <c r="AF395" t="s">
        <v>15537</v>
      </c>
      <c r="AG395" t="s">
        <v>96</v>
      </c>
      <c r="AH395" t="s">
        <v>96</v>
      </c>
      <c r="AI395" t="str">
        <f>IF(ISNA(VLOOKUP(D395,Listen!J:O,3,0)),"",VLOOKUP(D395,Listen!J:O,3,0))</f>
        <v/>
      </c>
      <c r="AJ395" t="s">
        <v>96</v>
      </c>
      <c r="AK395">
        <v>5</v>
      </c>
      <c r="AL395">
        <v>4</v>
      </c>
      <c r="AM395">
        <v>3</v>
      </c>
      <c r="AN395">
        <v>2</v>
      </c>
      <c r="AO395">
        <v>5</v>
      </c>
      <c r="AP395">
        <f t="shared" si="6"/>
        <v>5</v>
      </c>
    </row>
    <row r="396" spans="1:42" x14ac:dyDescent="0.25">
      <c r="A396" t="s">
        <v>17633</v>
      </c>
      <c r="B396">
        <v>24.863723486953301</v>
      </c>
      <c r="C396">
        <v>67.099998474121094</v>
      </c>
      <c r="D396" t="s">
        <v>17634</v>
      </c>
      <c r="E396">
        <v>790</v>
      </c>
      <c r="F396">
        <v>2258.1611302165302</v>
      </c>
      <c r="G396">
        <v>59.888185825021999</v>
      </c>
      <c r="H396" t="s">
        <v>17635</v>
      </c>
      <c r="I396" t="s">
        <v>17636</v>
      </c>
      <c r="J396" t="s">
        <v>43</v>
      </c>
      <c r="K396">
        <v>48130.2612390293</v>
      </c>
      <c r="L396">
        <v>13118.3613400876</v>
      </c>
      <c r="M396" t="s">
        <v>98</v>
      </c>
      <c r="N396" t="s">
        <v>98</v>
      </c>
      <c r="O396">
        <v>48130</v>
      </c>
      <c r="P396">
        <v>192520</v>
      </c>
      <c r="Q396">
        <v>5</v>
      </c>
      <c r="R396">
        <v>24.891923486953303</v>
      </c>
      <c r="S396" t="s">
        <v>17633</v>
      </c>
      <c r="T396">
        <v>790</v>
      </c>
      <c r="U396">
        <v>2252.1611302165302</v>
      </c>
      <c r="V396">
        <v>59.9</v>
      </c>
      <c r="W396" t="s">
        <v>17637</v>
      </c>
      <c r="X396">
        <v>72102029</v>
      </c>
      <c r="Y396" t="s">
        <v>96</v>
      </c>
      <c r="Z396" t="s">
        <v>17633</v>
      </c>
      <c r="AA396" t="s">
        <v>17638</v>
      </c>
      <c r="AB396" t="s">
        <v>17639</v>
      </c>
      <c r="AC396" t="s">
        <v>17640</v>
      </c>
      <c r="AD396" t="s">
        <v>17641</v>
      </c>
      <c r="AE396">
        <v>5</v>
      </c>
      <c r="AF396" t="s">
        <v>17637</v>
      </c>
      <c r="AG396" t="s">
        <v>96</v>
      </c>
      <c r="AH396" t="s">
        <v>96</v>
      </c>
      <c r="AI396" t="str">
        <f>IF(ISNA(VLOOKUP(D396,Listen!J:O,3,0)),"",VLOOKUP(D396,Listen!J:O,3,0))</f>
        <v/>
      </c>
      <c r="AJ396" t="s">
        <v>96</v>
      </c>
      <c r="AK396">
        <v>5</v>
      </c>
      <c r="AL396">
        <v>4</v>
      </c>
      <c r="AM396">
        <v>3</v>
      </c>
      <c r="AN396">
        <v>2</v>
      </c>
      <c r="AO396">
        <v>5</v>
      </c>
      <c r="AP396">
        <f t="shared" si="6"/>
        <v>5</v>
      </c>
    </row>
    <row r="397" spans="1:42" x14ac:dyDescent="0.25">
      <c r="A397" t="s">
        <v>482</v>
      </c>
      <c r="B397">
        <v>25.1019981031369</v>
      </c>
      <c r="C397">
        <v>147</v>
      </c>
      <c r="E397">
        <v>2285</v>
      </c>
      <c r="F397">
        <v>2284.8945102438702</v>
      </c>
      <c r="G397">
        <v>83.377597074587499</v>
      </c>
      <c r="H397" t="s">
        <v>14303</v>
      </c>
      <c r="J397" t="s">
        <v>44</v>
      </c>
      <c r="K397">
        <v>226397.75361280399</v>
      </c>
      <c r="L397">
        <v>21921.377980525001</v>
      </c>
      <c r="M397" t="s">
        <v>98</v>
      </c>
      <c r="N397" t="s">
        <v>98</v>
      </c>
      <c r="O397">
        <v>226398</v>
      </c>
      <c r="P397">
        <v>905592</v>
      </c>
      <c r="Q397">
        <v>25</v>
      </c>
      <c r="R397">
        <v>25.130198103136898</v>
      </c>
      <c r="S397" t="s">
        <v>482</v>
      </c>
      <c r="T397">
        <v>2285</v>
      </c>
      <c r="U397">
        <v>2278.8945102438702</v>
      </c>
      <c r="V397">
        <v>83.4</v>
      </c>
      <c r="W397" t="s">
        <v>14304</v>
      </c>
      <c r="X397">
        <v>72102029</v>
      </c>
      <c r="Y397" t="s">
        <v>96</v>
      </c>
      <c r="Z397" t="s">
        <v>482</v>
      </c>
      <c r="AA397" t="s">
        <v>483</v>
      </c>
      <c r="AB397" t="s">
        <v>484</v>
      </c>
      <c r="AC397" t="s">
        <v>485</v>
      </c>
      <c r="AD397" t="s">
        <v>486</v>
      </c>
      <c r="AE397">
        <v>25</v>
      </c>
      <c r="AF397" t="s">
        <v>14303</v>
      </c>
      <c r="AG397">
        <v>0</v>
      </c>
      <c r="AH397" t="s">
        <v>118</v>
      </c>
      <c r="AI397" t="str">
        <f>IF(ISNA(VLOOKUP(D397,Listen!J:O,3,0)),"",VLOOKUP(D397,Listen!J:O,3,0))</f>
        <v/>
      </c>
      <c r="AJ397" t="s">
        <v>96</v>
      </c>
      <c r="AK397" t="s">
        <v>96</v>
      </c>
      <c r="AL397" t="s">
        <v>96</v>
      </c>
      <c r="AM397" t="s">
        <v>96</v>
      </c>
      <c r="AN397">
        <v>2</v>
      </c>
      <c r="AO397">
        <v>2</v>
      </c>
      <c r="AP397">
        <f t="shared" si="6"/>
        <v>2</v>
      </c>
    </row>
    <row r="398" spans="1:42" x14ac:dyDescent="0.25">
      <c r="A398" t="s">
        <v>17642</v>
      </c>
      <c r="B398">
        <v>25.105611655234402</v>
      </c>
      <c r="C398">
        <v>221</v>
      </c>
      <c r="D398" t="s">
        <v>17643</v>
      </c>
      <c r="E398">
        <v>2528</v>
      </c>
      <c r="F398">
        <v>2285.2999351397998</v>
      </c>
      <c r="G398">
        <v>55.911653701264399</v>
      </c>
      <c r="H398" t="s">
        <v>17644</v>
      </c>
      <c r="I398" t="s">
        <v>17645</v>
      </c>
      <c r="J398" t="s">
        <v>43</v>
      </c>
      <c r="K398">
        <v>64637.428279758497</v>
      </c>
      <c r="L398">
        <v>19451.6278976578</v>
      </c>
      <c r="M398" t="s">
        <v>98</v>
      </c>
      <c r="N398" t="s">
        <v>98</v>
      </c>
      <c r="O398">
        <v>64637</v>
      </c>
      <c r="P398">
        <v>258548</v>
      </c>
      <c r="Q398">
        <v>7</v>
      </c>
      <c r="R398">
        <v>25.133811655234403</v>
      </c>
      <c r="S398" t="s">
        <v>17642</v>
      </c>
      <c r="T398">
        <v>2528</v>
      </c>
      <c r="U398">
        <v>2279.2999351397998</v>
      </c>
      <c r="V398">
        <v>55.9</v>
      </c>
      <c r="W398" t="s">
        <v>17646</v>
      </c>
      <c r="X398">
        <v>72102029</v>
      </c>
      <c r="Y398" t="s">
        <v>96</v>
      </c>
      <c r="Z398" t="s">
        <v>17642</v>
      </c>
      <c r="AA398" t="s">
        <v>17647</v>
      </c>
      <c r="AB398" t="s">
        <v>17648</v>
      </c>
      <c r="AC398" t="s">
        <v>17649</v>
      </c>
      <c r="AD398" t="s">
        <v>17650</v>
      </c>
      <c r="AE398">
        <v>7</v>
      </c>
      <c r="AF398" t="s">
        <v>17646</v>
      </c>
      <c r="AG398" t="s">
        <v>96</v>
      </c>
      <c r="AH398" t="s">
        <v>96</v>
      </c>
      <c r="AI398" t="str">
        <f>IF(ISNA(VLOOKUP(D398,Listen!J:O,3,0)),"",VLOOKUP(D398,Listen!J:O,3,0))</f>
        <v/>
      </c>
      <c r="AJ398" t="s">
        <v>96</v>
      </c>
      <c r="AK398">
        <v>5</v>
      </c>
      <c r="AL398">
        <v>4</v>
      </c>
      <c r="AM398">
        <v>3</v>
      </c>
      <c r="AN398">
        <v>2</v>
      </c>
      <c r="AO398">
        <v>5</v>
      </c>
      <c r="AP398">
        <f t="shared" si="6"/>
        <v>5</v>
      </c>
    </row>
    <row r="399" spans="1:42" x14ac:dyDescent="0.25">
      <c r="A399" t="s">
        <v>3378</v>
      </c>
      <c r="B399">
        <v>25.116082705569202</v>
      </c>
      <c r="C399">
        <v>83</v>
      </c>
      <c r="D399" t="s">
        <v>11964</v>
      </c>
      <c r="E399">
        <v>1697</v>
      </c>
      <c r="F399">
        <v>2286.47474163984</v>
      </c>
      <c r="G399">
        <v>65.472159959078297</v>
      </c>
      <c r="H399" t="s">
        <v>11965</v>
      </c>
      <c r="I399" t="s">
        <v>8888</v>
      </c>
      <c r="J399" t="s">
        <v>43</v>
      </c>
      <c r="K399">
        <v>88523.751317611997</v>
      </c>
      <c r="L399">
        <v>20143.456049804201</v>
      </c>
      <c r="M399" t="s">
        <v>98</v>
      </c>
      <c r="N399" t="s">
        <v>98</v>
      </c>
      <c r="O399">
        <v>88524</v>
      </c>
      <c r="P399">
        <v>354096</v>
      </c>
      <c r="Q399">
        <v>10</v>
      </c>
      <c r="R399">
        <v>25.144282705569204</v>
      </c>
      <c r="S399" t="s">
        <v>3378</v>
      </c>
      <c r="T399">
        <v>1697</v>
      </c>
      <c r="U399">
        <v>2280.47474163984</v>
      </c>
      <c r="V399">
        <v>65.5</v>
      </c>
      <c r="W399" t="s">
        <v>17651</v>
      </c>
      <c r="X399">
        <v>72102029</v>
      </c>
      <c r="Y399" t="s">
        <v>96</v>
      </c>
      <c r="Z399" t="s">
        <v>3378</v>
      </c>
      <c r="AA399" t="s">
        <v>3376</v>
      </c>
      <c r="AB399" t="s">
        <v>17652</v>
      </c>
      <c r="AC399" t="s">
        <v>3374</v>
      </c>
      <c r="AD399" t="s">
        <v>17653</v>
      </c>
      <c r="AE399">
        <v>10</v>
      </c>
      <c r="AF399" t="s">
        <v>17651</v>
      </c>
      <c r="AG399" t="s">
        <v>96</v>
      </c>
      <c r="AH399" t="s">
        <v>96</v>
      </c>
      <c r="AI399" t="str">
        <f>IF(ISNA(VLOOKUP(D399,Listen!J:O,3,0)),"",VLOOKUP(D399,Listen!J:O,3,0))</f>
        <v/>
      </c>
      <c r="AJ399" t="s">
        <v>96</v>
      </c>
      <c r="AK399">
        <v>5</v>
      </c>
      <c r="AL399">
        <v>4</v>
      </c>
      <c r="AM399">
        <v>3</v>
      </c>
      <c r="AN399">
        <v>2</v>
      </c>
      <c r="AO399">
        <v>5</v>
      </c>
      <c r="AP399">
        <f t="shared" si="6"/>
        <v>5</v>
      </c>
    </row>
    <row r="400" spans="1:42" x14ac:dyDescent="0.25">
      <c r="A400" t="s">
        <v>17654</v>
      </c>
      <c r="B400">
        <v>25.139447409410899</v>
      </c>
      <c r="C400">
        <v>140.10000610351599</v>
      </c>
      <c r="D400" t="s">
        <v>17655</v>
      </c>
      <c r="E400">
        <v>3408</v>
      </c>
      <c r="F400">
        <v>2289.09616022413</v>
      </c>
      <c r="G400">
        <v>50.705942441024597</v>
      </c>
      <c r="H400" t="s">
        <v>17656</v>
      </c>
      <c r="I400" t="s">
        <v>17657</v>
      </c>
      <c r="J400" t="s">
        <v>43</v>
      </c>
      <c r="K400">
        <v>265892.93226112099</v>
      </c>
      <c r="L400">
        <v>115278.4777489</v>
      </c>
      <c r="M400" t="s">
        <v>98</v>
      </c>
      <c r="N400" t="s">
        <v>98</v>
      </c>
      <c r="O400">
        <v>265893</v>
      </c>
      <c r="P400">
        <v>1063572</v>
      </c>
      <c r="Q400">
        <v>29</v>
      </c>
      <c r="R400">
        <v>25.167647409410897</v>
      </c>
      <c r="S400" t="s">
        <v>17658</v>
      </c>
      <c r="T400">
        <v>3408</v>
      </c>
      <c r="U400">
        <v>2283.09616022413</v>
      </c>
      <c r="V400">
        <v>50.7</v>
      </c>
      <c r="W400" t="s">
        <v>17659</v>
      </c>
      <c r="X400">
        <v>72102029</v>
      </c>
      <c r="Y400" t="s">
        <v>96</v>
      </c>
      <c r="Z400" t="s">
        <v>17658</v>
      </c>
      <c r="AA400" t="s">
        <v>17660</v>
      </c>
      <c r="AB400" t="s">
        <v>17654</v>
      </c>
      <c r="AC400" t="s">
        <v>17661</v>
      </c>
      <c r="AD400" t="s">
        <v>17662</v>
      </c>
      <c r="AE400">
        <v>29</v>
      </c>
      <c r="AF400" t="s">
        <v>17659</v>
      </c>
      <c r="AG400" t="s">
        <v>96</v>
      </c>
      <c r="AH400" t="s">
        <v>96</v>
      </c>
      <c r="AI400" t="str">
        <f>IF(ISNA(VLOOKUP(D400,Listen!J:O,3,0)),"",VLOOKUP(D400,Listen!J:O,3,0))</f>
        <v/>
      </c>
      <c r="AJ400" t="s">
        <v>96</v>
      </c>
      <c r="AK400">
        <v>5</v>
      </c>
      <c r="AL400">
        <v>4</v>
      </c>
      <c r="AM400">
        <v>3</v>
      </c>
      <c r="AN400">
        <v>2</v>
      </c>
      <c r="AO400">
        <v>5</v>
      </c>
      <c r="AP400">
        <f t="shared" si="6"/>
        <v>5</v>
      </c>
    </row>
    <row r="401" spans="1:42" x14ac:dyDescent="0.25">
      <c r="A401" t="s">
        <v>17663</v>
      </c>
      <c r="B401">
        <v>25.154893715604999</v>
      </c>
      <c r="C401">
        <v>127</v>
      </c>
      <c r="D401" t="s">
        <v>17664</v>
      </c>
      <c r="F401">
        <v>2290.8291688849699</v>
      </c>
      <c r="G401">
        <v>52.978403299391999</v>
      </c>
      <c r="H401" t="s">
        <v>17665</v>
      </c>
      <c r="I401" t="s">
        <v>17666</v>
      </c>
      <c r="J401" t="s">
        <v>3397</v>
      </c>
      <c r="K401">
        <v>6177.0867399716599</v>
      </c>
      <c r="L401">
        <v>2363.71001953121</v>
      </c>
      <c r="M401" t="s">
        <v>98</v>
      </c>
      <c r="N401" t="s">
        <v>98</v>
      </c>
      <c r="O401">
        <v>6177</v>
      </c>
      <c r="P401">
        <v>24708</v>
      </c>
      <c r="Q401">
        <v>1</v>
      </c>
      <c r="R401">
        <v>25.183093715604997</v>
      </c>
      <c r="S401" t="s">
        <v>17663</v>
      </c>
      <c r="T401" t="s">
        <v>96</v>
      </c>
      <c r="U401">
        <v>2284.8291688849699</v>
      </c>
      <c r="V401">
        <v>53</v>
      </c>
      <c r="W401" t="s">
        <v>17667</v>
      </c>
      <c r="X401">
        <v>72102029</v>
      </c>
      <c r="Y401" t="s">
        <v>96</v>
      </c>
      <c r="Z401" t="s">
        <v>17663</v>
      </c>
      <c r="AA401" t="s">
        <v>17668</v>
      </c>
      <c r="AB401" t="s">
        <v>17669</v>
      </c>
      <c r="AC401" t="s">
        <v>17670</v>
      </c>
      <c r="AD401" t="s">
        <v>17671</v>
      </c>
      <c r="AE401">
        <v>1</v>
      </c>
      <c r="AF401" t="s">
        <v>17667</v>
      </c>
      <c r="AG401" t="s">
        <v>96</v>
      </c>
      <c r="AH401" t="s">
        <v>96</v>
      </c>
      <c r="AI401" t="str">
        <f>IF(ISNA(VLOOKUP(D401,Listen!J:O,3,0)),"",VLOOKUP(D401,Listen!J:O,3,0))</f>
        <v/>
      </c>
      <c r="AJ401">
        <v>6</v>
      </c>
      <c r="AK401">
        <v>5</v>
      </c>
      <c r="AL401" t="s">
        <v>96</v>
      </c>
      <c r="AM401">
        <v>3</v>
      </c>
      <c r="AN401">
        <v>2</v>
      </c>
      <c r="AO401">
        <v>6</v>
      </c>
      <c r="AP401">
        <f t="shared" si="6"/>
        <v>6</v>
      </c>
    </row>
    <row r="402" spans="1:42" x14ac:dyDescent="0.25">
      <c r="A402" t="s">
        <v>2616</v>
      </c>
      <c r="B402">
        <v>25.222555763178899</v>
      </c>
      <c r="C402">
        <v>146</v>
      </c>
      <c r="D402" t="s">
        <v>17672</v>
      </c>
      <c r="E402">
        <v>2283</v>
      </c>
      <c r="F402">
        <v>2298.4205575951501</v>
      </c>
      <c r="G402">
        <v>68.036431971146897</v>
      </c>
      <c r="H402" t="s">
        <v>17673</v>
      </c>
      <c r="I402" t="s">
        <v>17674</v>
      </c>
      <c r="J402" t="s">
        <v>44</v>
      </c>
      <c r="K402">
        <v>1051349.12177606</v>
      </c>
      <c r="L402">
        <v>291402.59763326601</v>
      </c>
      <c r="M402" t="s">
        <v>98</v>
      </c>
      <c r="N402" t="s">
        <v>98</v>
      </c>
      <c r="O402">
        <v>1051349</v>
      </c>
      <c r="P402">
        <v>4205396</v>
      </c>
      <c r="Q402">
        <v>114</v>
      </c>
      <c r="R402">
        <v>25.250755763178901</v>
      </c>
      <c r="S402" t="s">
        <v>2617</v>
      </c>
      <c r="T402">
        <v>2283</v>
      </c>
      <c r="U402">
        <v>2292.4205575951501</v>
      </c>
      <c r="V402">
        <v>68</v>
      </c>
      <c r="W402" t="s">
        <v>17675</v>
      </c>
      <c r="X402">
        <v>72102029</v>
      </c>
      <c r="Y402" t="s">
        <v>96</v>
      </c>
      <c r="Z402" t="s">
        <v>2617</v>
      </c>
      <c r="AA402" t="s">
        <v>2619</v>
      </c>
      <c r="AB402" t="s">
        <v>2616</v>
      </c>
      <c r="AC402" t="s">
        <v>10540</v>
      </c>
      <c r="AD402" t="s">
        <v>2618</v>
      </c>
      <c r="AE402">
        <v>114</v>
      </c>
      <c r="AF402" t="s">
        <v>17675</v>
      </c>
      <c r="AG402" t="s">
        <v>96</v>
      </c>
      <c r="AH402" t="s">
        <v>118</v>
      </c>
      <c r="AI402" t="str">
        <f>IF(ISNA(VLOOKUP(D402,Listen!J:O,3,0)),"",VLOOKUP(D402,Listen!J:O,3,0))</f>
        <v/>
      </c>
      <c r="AJ402" t="s">
        <v>96</v>
      </c>
      <c r="AK402">
        <v>5</v>
      </c>
      <c r="AL402" t="s">
        <v>96</v>
      </c>
      <c r="AM402" t="s">
        <v>96</v>
      </c>
      <c r="AN402">
        <v>2</v>
      </c>
      <c r="AO402">
        <v>5</v>
      </c>
      <c r="AP402">
        <f t="shared" si="6"/>
        <v>5</v>
      </c>
    </row>
    <row r="403" spans="1:42" x14ac:dyDescent="0.25">
      <c r="A403" t="s">
        <v>1835</v>
      </c>
      <c r="B403">
        <v>25.229362073626099</v>
      </c>
      <c r="C403">
        <v>210</v>
      </c>
      <c r="D403" t="s">
        <v>17676</v>
      </c>
      <c r="E403">
        <v>2057</v>
      </c>
      <c r="F403">
        <v>2299.1841961508799</v>
      </c>
      <c r="G403">
        <v>74.392361013761203</v>
      </c>
      <c r="H403" t="s">
        <v>17677</v>
      </c>
      <c r="I403" t="s">
        <v>11425</v>
      </c>
      <c r="J403" t="s">
        <v>43</v>
      </c>
      <c r="K403">
        <v>205314.80373144601</v>
      </c>
      <c r="L403">
        <v>134054.22937997</v>
      </c>
      <c r="M403">
        <v>208473.86512754601</v>
      </c>
      <c r="N403">
        <v>208473.86512754601</v>
      </c>
      <c r="O403">
        <v>0</v>
      </c>
      <c r="P403">
        <v>0</v>
      </c>
      <c r="Q403">
        <v>0</v>
      </c>
      <c r="R403">
        <v>25.257562073626097</v>
      </c>
      <c r="S403" t="s">
        <v>1836</v>
      </c>
      <c r="T403">
        <v>2057</v>
      </c>
      <c r="U403">
        <v>2293.1841961508799</v>
      </c>
      <c r="V403">
        <v>74.400000000000006</v>
      </c>
      <c r="W403" t="s">
        <v>15546</v>
      </c>
      <c r="X403">
        <v>72102029</v>
      </c>
      <c r="Y403" t="s">
        <v>96</v>
      </c>
      <c r="Z403" t="s">
        <v>1836</v>
      </c>
      <c r="AA403" t="s">
        <v>1837</v>
      </c>
      <c r="AB403" t="s">
        <v>1835</v>
      </c>
      <c r="AC403" t="s">
        <v>1838</v>
      </c>
      <c r="AD403" t="s">
        <v>1839</v>
      </c>
      <c r="AE403">
        <v>0</v>
      </c>
      <c r="AF403" t="s">
        <v>15546</v>
      </c>
      <c r="AG403" t="s">
        <v>96</v>
      </c>
      <c r="AH403" t="s">
        <v>96</v>
      </c>
      <c r="AI403" t="str">
        <f>IF(ISNA(VLOOKUP(D403,Listen!J:O,3,0)),"",VLOOKUP(D403,Listen!J:O,3,0))</f>
        <v/>
      </c>
      <c r="AJ403">
        <v>6</v>
      </c>
      <c r="AK403">
        <v>5</v>
      </c>
      <c r="AL403">
        <v>4</v>
      </c>
      <c r="AM403">
        <v>3</v>
      </c>
      <c r="AN403">
        <v>2</v>
      </c>
      <c r="AO403">
        <v>6</v>
      </c>
      <c r="AP403">
        <f t="shared" si="6"/>
        <v>6</v>
      </c>
    </row>
    <row r="404" spans="1:42" x14ac:dyDescent="0.25">
      <c r="A404" t="s">
        <v>17678</v>
      </c>
      <c r="B404">
        <v>25.255532240017601</v>
      </c>
      <c r="C404">
        <v>119</v>
      </c>
      <c r="D404" t="s">
        <v>17679</v>
      </c>
      <c r="E404">
        <v>1469</v>
      </c>
      <c r="F404">
        <v>2302.1203754834901</v>
      </c>
      <c r="G404">
        <v>53.889624839209603</v>
      </c>
      <c r="H404" t="s">
        <v>17680</v>
      </c>
      <c r="I404" t="s">
        <v>584</v>
      </c>
      <c r="J404" t="s">
        <v>43</v>
      </c>
      <c r="K404">
        <v>59082.5034223201</v>
      </c>
      <c r="L404">
        <v>23396.432263209801</v>
      </c>
      <c r="M404" t="s">
        <v>98</v>
      </c>
      <c r="N404" t="s">
        <v>98</v>
      </c>
      <c r="O404">
        <v>59083</v>
      </c>
      <c r="P404">
        <v>236332</v>
      </c>
      <c r="Q404">
        <v>6</v>
      </c>
      <c r="R404">
        <v>25.283732240017599</v>
      </c>
      <c r="S404" t="s">
        <v>17678</v>
      </c>
      <c r="T404">
        <v>1469</v>
      </c>
      <c r="U404">
        <v>2296.1203754834901</v>
      </c>
      <c r="V404">
        <v>53.9</v>
      </c>
      <c r="W404" t="s">
        <v>17681</v>
      </c>
      <c r="X404">
        <v>72102029</v>
      </c>
      <c r="Y404" t="s">
        <v>96</v>
      </c>
      <c r="Z404" t="s">
        <v>17678</v>
      </c>
      <c r="AA404" t="s">
        <v>17682</v>
      </c>
      <c r="AB404" t="s">
        <v>17683</v>
      </c>
      <c r="AC404" t="s">
        <v>17684</v>
      </c>
      <c r="AD404" t="s">
        <v>17685</v>
      </c>
      <c r="AE404">
        <v>6</v>
      </c>
      <c r="AF404" t="s">
        <v>17681</v>
      </c>
      <c r="AG404" t="s">
        <v>96</v>
      </c>
      <c r="AH404" t="s">
        <v>96</v>
      </c>
      <c r="AI404" t="str">
        <f>IF(ISNA(VLOOKUP(D404,Listen!J:O,3,0)),"",VLOOKUP(D404,Listen!J:O,3,0))</f>
        <v/>
      </c>
      <c r="AJ404" t="s">
        <v>96</v>
      </c>
      <c r="AK404">
        <v>5</v>
      </c>
      <c r="AL404">
        <v>4</v>
      </c>
      <c r="AM404">
        <v>3</v>
      </c>
      <c r="AN404">
        <v>2</v>
      </c>
      <c r="AO404">
        <v>5</v>
      </c>
      <c r="AP404">
        <f t="shared" si="6"/>
        <v>5</v>
      </c>
    </row>
    <row r="405" spans="1:42" x14ac:dyDescent="0.25">
      <c r="A405" t="s">
        <v>4256</v>
      </c>
      <c r="B405">
        <v>25.2903730505395</v>
      </c>
      <c r="C405">
        <v>123</v>
      </c>
      <c r="D405" t="s">
        <v>4609</v>
      </c>
      <c r="E405">
        <v>1895</v>
      </c>
      <c r="F405">
        <v>2306.0293635370999</v>
      </c>
      <c r="G405">
        <v>54.5913700473048</v>
      </c>
      <c r="H405" t="s">
        <v>4610</v>
      </c>
      <c r="I405" t="s">
        <v>4611</v>
      </c>
      <c r="J405" t="s">
        <v>43</v>
      </c>
      <c r="K405">
        <v>83865.381618486193</v>
      </c>
      <c r="L405">
        <v>47579.5690305237</v>
      </c>
      <c r="M405" t="s">
        <v>98</v>
      </c>
      <c r="N405" t="s">
        <v>98</v>
      </c>
      <c r="O405">
        <v>83865</v>
      </c>
      <c r="P405">
        <v>335460</v>
      </c>
      <c r="Q405">
        <v>9</v>
      </c>
      <c r="R405">
        <v>25.318573050539499</v>
      </c>
      <c r="S405" t="s">
        <v>4256</v>
      </c>
      <c r="T405">
        <v>1895</v>
      </c>
      <c r="U405">
        <v>2300.0293635370999</v>
      </c>
      <c r="V405">
        <v>54.6</v>
      </c>
      <c r="W405" t="s">
        <v>17686</v>
      </c>
      <c r="X405">
        <v>72102029</v>
      </c>
      <c r="Y405" t="s">
        <v>96</v>
      </c>
      <c r="Z405" t="s">
        <v>4256</v>
      </c>
      <c r="AA405" t="s">
        <v>4257</v>
      </c>
      <c r="AB405" t="s">
        <v>4258</v>
      </c>
      <c r="AC405" t="s">
        <v>4259</v>
      </c>
      <c r="AD405" t="s">
        <v>4260</v>
      </c>
      <c r="AE405">
        <v>9</v>
      </c>
      <c r="AF405" t="s">
        <v>17686</v>
      </c>
      <c r="AG405" t="s">
        <v>96</v>
      </c>
      <c r="AH405" t="s">
        <v>96</v>
      </c>
      <c r="AI405" t="str">
        <f>IF(ISNA(VLOOKUP(D405,Listen!J:O,3,0)),"",VLOOKUP(D405,Listen!J:O,3,0))</f>
        <v/>
      </c>
      <c r="AJ405" t="s">
        <v>96</v>
      </c>
      <c r="AK405">
        <v>5</v>
      </c>
      <c r="AL405">
        <v>4</v>
      </c>
      <c r="AM405">
        <v>3</v>
      </c>
      <c r="AN405">
        <v>2</v>
      </c>
      <c r="AO405">
        <v>5</v>
      </c>
      <c r="AP405">
        <f t="shared" si="6"/>
        <v>5</v>
      </c>
    </row>
    <row r="406" spans="1:42" x14ac:dyDescent="0.25">
      <c r="A406" t="s">
        <v>3374</v>
      </c>
      <c r="B406">
        <v>25.315224859501299</v>
      </c>
      <c r="C406">
        <v>83.099998474121094</v>
      </c>
      <c r="D406" t="s">
        <v>17687</v>
      </c>
      <c r="E406">
        <v>819</v>
      </c>
      <c r="F406">
        <v>2308.8176288755799</v>
      </c>
      <c r="G406">
        <v>68.146220497197206</v>
      </c>
      <c r="H406" t="s">
        <v>17688</v>
      </c>
      <c r="I406" t="s">
        <v>4264</v>
      </c>
      <c r="J406" t="s">
        <v>43</v>
      </c>
      <c r="K406">
        <v>620243.73912458296</v>
      </c>
      <c r="L406">
        <v>111896.792429294</v>
      </c>
      <c r="M406" t="s">
        <v>98</v>
      </c>
      <c r="N406" t="s">
        <v>98</v>
      </c>
      <c r="O406">
        <v>620244</v>
      </c>
      <c r="P406">
        <v>2480976</v>
      </c>
      <c r="Q406">
        <v>67</v>
      </c>
      <c r="R406">
        <v>25.343424859501297</v>
      </c>
      <c r="S406" t="s">
        <v>3374</v>
      </c>
      <c r="T406">
        <v>819</v>
      </c>
      <c r="U406">
        <v>2302.8176288755799</v>
      </c>
      <c r="V406">
        <v>68.099999999999994</v>
      </c>
      <c r="W406" t="s">
        <v>17689</v>
      </c>
      <c r="X406">
        <v>72102029</v>
      </c>
      <c r="Y406" t="s">
        <v>96</v>
      </c>
      <c r="Z406" t="s">
        <v>3374</v>
      </c>
      <c r="AA406" t="s">
        <v>3375</v>
      </c>
      <c r="AB406" t="s">
        <v>3376</v>
      </c>
      <c r="AC406" t="s">
        <v>3377</v>
      </c>
      <c r="AD406" t="s">
        <v>3378</v>
      </c>
      <c r="AE406">
        <v>67</v>
      </c>
      <c r="AF406" t="s">
        <v>17689</v>
      </c>
      <c r="AG406" t="s">
        <v>96</v>
      </c>
      <c r="AH406" t="s">
        <v>96</v>
      </c>
      <c r="AI406" t="str">
        <f>IF(ISNA(VLOOKUP(D406,Listen!J:O,3,0)),"",VLOOKUP(D406,Listen!J:O,3,0))</f>
        <v/>
      </c>
      <c r="AJ406" t="s">
        <v>96</v>
      </c>
      <c r="AK406">
        <v>5</v>
      </c>
      <c r="AL406">
        <v>4</v>
      </c>
      <c r="AM406">
        <v>3</v>
      </c>
      <c r="AN406">
        <v>2</v>
      </c>
      <c r="AO406">
        <v>5</v>
      </c>
      <c r="AP406">
        <f t="shared" si="6"/>
        <v>5</v>
      </c>
    </row>
    <row r="407" spans="1:42" x14ac:dyDescent="0.25">
      <c r="A407" t="s">
        <v>6108</v>
      </c>
      <c r="B407">
        <v>25.3158070510082</v>
      </c>
      <c r="C407">
        <v>84</v>
      </c>
      <c r="D407" t="s">
        <v>1841</v>
      </c>
      <c r="E407">
        <v>2047</v>
      </c>
      <c r="F407">
        <v>2308.8829482413198</v>
      </c>
      <c r="G407">
        <v>60.153249659957503</v>
      </c>
      <c r="H407" t="s">
        <v>1842</v>
      </c>
      <c r="I407" t="s">
        <v>1843</v>
      </c>
      <c r="J407" t="s">
        <v>43</v>
      </c>
      <c r="K407">
        <v>947667.89918415702</v>
      </c>
      <c r="L407">
        <v>184791.95152896401</v>
      </c>
      <c r="M407" t="s">
        <v>98</v>
      </c>
      <c r="N407" t="s">
        <v>98</v>
      </c>
      <c r="O407">
        <v>947668</v>
      </c>
      <c r="P407">
        <v>3790672</v>
      </c>
      <c r="Q407">
        <v>103</v>
      </c>
      <c r="R407">
        <v>25.344007051008198</v>
      </c>
      <c r="S407" t="s">
        <v>6108</v>
      </c>
      <c r="T407">
        <v>2047</v>
      </c>
      <c r="U407">
        <v>2302.8829482413198</v>
      </c>
      <c r="V407">
        <v>60.2</v>
      </c>
      <c r="W407" t="s">
        <v>17690</v>
      </c>
      <c r="X407">
        <v>72102029</v>
      </c>
      <c r="Y407" t="s">
        <v>96</v>
      </c>
      <c r="Z407" t="s">
        <v>6108</v>
      </c>
      <c r="AA407" t="s">
        <v>6109</v>
      </c>
      <c r="AB407" t="s">
        <v>6110</v>
      </c>
      <c r="AC407" t="s">
        <v>6111</v>
      </c>
      <c r="AD407" t="s">
        <v>6112</v>
      </c>
      <c r="AE407">
        <v>103</v>
      </c>
      <c r="AF407" t="s">
        <v>17690</v>
      </c>
      <c r="AG407" t="s">
        <v>96</v>
      </c>
      <c r="AH407" t="s">
        <v>96</v>
      </c>
      <c r="AI407" t="str">
        <f>IF(ISNA(VLOOKUP(D407,Listen!J:O,3,0)),"",VLOOKUP(D407,Listen!J:O,3,0))</f>
        <v/>
      </c>
      <c r="AJ407" t="s">
        <v>96</v>
      </c>
      <c r="AK407">
        <v>5</v>
      </c>
      <c r="AL407">
        <v>4</v>
      </c>
      <c r="AM407">
        <v>3</v>
      </c>
      <c r="AN407">
        <v>2</v>
      </c>
      <c r="AO407">
        <v>5</v>
      </c>
      <c r="AP407">
        <f t="shared" si="6"/>
        <v>5</v>
      </c>
    </row>
    <row r="408" spans="1:42" x14ac:dyDescent="0.25">
      <c r="A408" t="s">
        <v>17691</v>
      </c>
      <c r="B408">
        <v>25.324049765288201</v>
      </c>
      <c r="C408">
        <v>203</v>
      </c>
      <c r="D408" t="s">
        <v>2734</v>
      </c>
      <c r="E408">
        <v>1543</v>
      </c>
      <c r="F408">
        <v>2309.8077450863798</v>
      </c>
      <c r="G408">
        <v>53.984554019689803</v>
      </c>
      <c r="H408" t="s">
        <v>2735</v>
      </c>
      <c r="I408" t="s">
        <v>1499</v>
      </c>
      <c r="J408" t="s">
        <v>43</v>
      </c>
      <c r="K408">
        <v>257987.262455474</v>
      </c>
      <c r="L408">
        <v>158394.55187947999</v>
      </c>
      <c r="M408" t="s">
        <v>98</v>
      </c>
      <c r="N408" t="s">
        <v>98</v>
      </c>
      <c r="O408">
        <v>257987</v>
      </c>
      <c r="P408">
        <v>1031948</v>
      </c>
      <c r="Q408">
        <v>28</v>
      </c>
      <c r="R408">
        <v>25.3522497652882</v>
      </c>
      <c r="S408" t="s">
        <v>17692</v>
      </c>
      <c r="T408">
        <v>1543</v>
      </c>
      <c r="U408">
        <v>2303.8077450863798</v>
      </c>
      <c r="V408">
        <v>54</v>
      </c>
      <c r="W408" t="s">
        <v>17693</v>
      </c>
      <c r="X408">
        <v>72102029</v>
      </c>
      <c r="Y408" t="s">
        <v>96</v>
      </c>
      <c r="Z408" t="s">
        <v>17692</v>
      </c>
      <c r="AA408" t="s">
        <v>17694</v>
      </c>
      <c r="AB408" t="s">
        <v>17691</v>
      </c>
      <c r="AC408" t="s">
        <v>17695</v>
      </c>
      <c r="AD408" t="s">
        <v>17696</v>
      </c>
      <c r="AE408">
        <v>28</v>
      </c>
      <c r="AF408" t="s">
        <v>17693</v>
      </c>
      <c r="AG408" t="s">
        <v>96</v>
      </c>
      <c r="AH408" t="s">
        <v>96</v>
      </c>
      <c r="AI408" t="str">
        <f>IF(ISNA(VLOOKUP(D408,Listen!J:O,3,0)),"",VLOOKUP(D408,Listen!J:O,3,0))</f>
        <v/>
      </c>
      <c r="AJ408" t="s">
        <v>96</v>
      </c>
      <c r="AK408">
        <v>5</v>
      </c>
      <c r="AL408">
        <v>4</v>
      </c>
      <c r="AM408">
        <v>3</v>
      </c>
      <c r="AN408">
        <v>2</v>
      </c>
      <c r="AO408">
        <v>5</v>
      </c>
      <c r="AP408">
        <f t="shared" si="6"/>
        <v>5</v>
      </c>
    </row>
    <row r="409" spans="1:42" x14ac:dyDescent="0.25">
      <c r="A409" t="s">
        <v>17697</v>
      </c>
      <c r="B409">
        <v>25.374152347953199</v>
      </c>
      <c r="C409">
        <v>179</v>
      </c>
      <c r="D409" t="s">
        <v>17698</v>
      </c>
      <c r="E409">
        <v>1913</v>
      </c>
      <c r="F409">
        <v>2315.4290378794899</v>
      </c>
      <c r="G409">
        <v>54.901056607300703</v>
      </c>
      <c r="H409" t="s">
        <v>17699</v>
      </c>
      <c r="I409" t="s">
        <v>17700</v>
      </c>
      <c r="J409" t="s">
        <v>43</v>
      </c>
      <c r="K409">
        <v>109185.957067529</v>
      </c>
      <c r="L409">
        <v>26172.9006210931</v>
      </c>
      <c r="M409" t="s">
        <v>98</v>
      </c>
      <c r="N409" t="s">
        <v>98</v>
      </c>
      <c r="O409">
        <v>109186</v>
      </c>
      <c r="P409">
        <v>436744</v>
      </c>
      <c r="Q409">
        <v>12</v>
      </c>
      <c r="R409">
        <v>25.402352347953197</v>
      </c>
      <c r="S409" t="s">
        <v>17697</v>
      </c>
      <c r="T409">
        <v>1913</v>
      </c>
      <c r="U409">
        <v>2309.4290378794899</v>
      </c>
      <c r="V409">
        <v>54.9</v>
      </c>
      <c r="W409" t="s">
        <v>17701</v>
      </c>
      <c r="X409">
        <v>72102029</v>
      </c>
      <c r="Y409" t="s">
        <v>96</v>
      </c>
      <c r="Z409" t="s">
        <v>17697</v>
      </c>
      <c r="AA409" t="s">
        <v>17702</v>
      </c>
      <c r="AB409" t="s">
        <v>17703</v>
      </c>
      <c r="AC409" t="s">
        <v>17704</v>
      </c>
      <c r="AD409" t="s">
        <v>17705</v>
      </c>
      <c r="AE409">
        <v>12</v>
      </c>
      <c r="AF409" t="s">
        <v>17701</v>
      </c>
      <c r="AG409" t="s">
        <v>96</v>
      </c>
      <c r="AH409" t="s">
        <v>96</v>
      </c>
      <c r="AI409" t="str">
        <f>IF(ISNA(VLOOKUP(D409,Listen!J:O,3,0)),"",VLOOKUP(D409,Listen!J:O,3,0))</f>
        <v/>
      </c>
      <c r="AJ409" t="s">
        <v>96</v>
      </c>
      <c r="AK409">
        <v>5</v>
      </c>
      <c r="AL409">
        <v>4</v>
      </c>
      <c r="AM409">
        <v>3</v>
      </c>
      <c r="AN409">
        <v>2</v>
      </c>
      <c r="AO409">
        <v>5</v>
      </c>
      <c r="AP409">
        <f t="shared" si="6"/>
        <v>5</v>
      </c>
    </row>
    <row r="410" spans="1:42" x14ac:dyDescent="0.25">
      <c r="A410" t="s">
        <v>2622</v>
      </c>
      <c r="B410">
        <v>25.495827918854399</v>
      </c>
      <c r="C410">
        <v>211</v>
      </c>
      <c r="D410" t="s">
        <v>2245</v>
      </c>
      <c r="E410">
        <v>1757</v>
      </c>
      <c r="F410">
        <v>2329.0805099877798</v>
      </c>
      <c r="G410">
        <v>74.803663464603204</v>
      </c>
      <c r="H410" t="s">
        <v>2246</v>
      </c>
      <c r="I410" t="s">
        <v>1552</v>
      </c>
      <c r="J410" t="s">
        <v>43</v>
      </c>
      <c r="K410">
        <v>374464.19987276802</v>
      </c>
      <c r="L410">
        <v>141750.61127797401</v>
      </c>
      <c r="M410" t="s">
        <v>98</v>
      </c>
      <c r="N410" t="s">
        <v>98</v>
      </c>
      <c r="O410">
        <v>374464</v>
      </c>
      <c r="P410">
        <v>1497856</v>
      </c>
      <c r="Q410">
        <v>41</v>
      </c>
      <c r="R410">
        <v>25.524027918854401</v>
      </c>
      <c r="S410" t="s">
        <v>2622</v>
      </c>
      <c r="T410">
        <v>1757</v>
      </c>
      <c r="U410">
        <v>2323.0805099877798</v>
      </c>
      <c r="V410">
        <v>74.8</v>
      </c>
      <c r="W410" t="s">
        <v>17706</v>
      </c>
      <c r="X410">
        <v>72102029</v>
      </c>
      <c r="Y410" t="s">
        <v>96</v>
      </c>
      <c r="Z410" t="s">
        <v>2622</v>
      </c>
      <c r="AA410" t="s">
        <v>2623</v>
      </c>
      <c r="AB410" t="s">
        <v>2624</v>
      </c>
      <c r="AC410" t="s">
        <v>2625</v>
      </c>
      <c r="AD410" t="s">
        <v>2626</v>
      </c>
      <c r="AE410">
        <v>41</v>
      </c>
      <c r="AF410" t="s">
        <v>17706</v>
      </c>
      <c r="AG410" t="s">
        <v>96</v>
      </c>
      <c r="AH410" t="s">
        <v>96</v>
      </c>
      <c r="AI410" t="str">
        <f>IF(ISNA(VLOOKUP(D410,Listen!J:O,3,0)),"",VLOOKUP(D410,Listen!J:O,3,0))</f>
        <v/>
      </c>
      <c r="AJ410" t="s">
        <v>96</v>
      </c>
      <c r="AK410">
        <v>5</v>
      </c>
      <c r="AL410">
        <v>4</v>
      </c>
      <c r="AM410">
        <v>3</v>
      </c>
      <c r="AN410">
        <v>2</v>
      </c>
      <c r="AO410">
        <v>5</v>
      </c>
      <c r="AP410">
        <f t="shared" si="6"/>
        <v>5</v>
      </c>
    </row>
    <row r="411" spans="1:42" x14ac:dyDescent="0.25">
      <c r="A411" t="s">
        <v>17707</v>
      </c>
      <c r="B411">
        <v>25.580122940751099</v>
      </c>
      <c r="C411">
        <v>109</v>
      </c>
      <c r="D411" t="s">
        <v>17708</v>
      </c>
      <c r="E411">
        <v>992</v>
      </c>
      <c r="F411">
        <v>2338.53804638369</v>
      </c>
      <c r="G411">
        <v>56.720721766556103</v>
      </c>
      <c r="H411" t="s">
        <v>17709</v>
      </c>
      <c r="I411" t="s">
        <v>1874</v>
      </c>
      <c r="J411" t="s">
        <v>43</v>
      </c>
      <c r="K411">
        <v>70009.584152918396</v>
      </c>
      <c r="L411">
        <v>39757.970548504898</v>
      </c>
      <c r="M411" t="s">
        <v>98</v>
      </c>
      <c r="N411" t="s">
        <v>98</v>
      </c>
      <c r="O411">
        <v>70010</v>
      </c>
      <c r="P411">
        <v>280040</v>
      </c>
      <c r="Q411">
        <v>8</v>
      </c>
      <c r="R411">
        <v>25.608322940751101</v>
      </c>
      <c r="S411" t="s">
        <v>17707</v>
      </c>
      <c r="T411">
        <v>992</v>
      </c>
      <c r="U411">
        <v>2332.53804638369</v>
      </c>
      <c r="V411">
        <v>56.7</v>
      </c>
      <c r="W411" t="s">
        <v>17710</v>
      </c>
      <c r="X411">
        <v>72102029</v>
      </c>
      <c r="Y411" t="s">
        <v>96</v>
      </c>
      <c r="Z411" t="s">
        <v>17707</v>
      </c>
      <c r="AA411" t="s">
        <v>17711</v>
      </c>
      <c r="AB411" t="s">
        <v>17712</v>
      </c>
      <c r="AC411" t="s">
        <v>17713</v>
      </c>
      <c r="AD411" t="s">
        <v>17714</v>
      </c>
      <c r="AE411">
        <v>8</v>
      </c>
      <c r="AF411" t="s">
        <v>17710</v>
      </c>
      <c r="AG411" t="s">
        <v>96</v>
      </c>
      <c r="AH411" t="s">
        <v>96</v>
      </c>
      <c r="AI411" t="str">
        <f>IF(ISNA(VLOOKUP(D411,Listen!J:O,3,0)),"",VLOOKUP(D411,Listen!J:O,3,0))</f>
        <v/>
      </c>
      <c r="AJ411" t="s">
        <v>96</v>
      </c>
      <c r="AK411">
        <v>5</v>
      </c>
      <c r="AL411">
        <v>4</v>
      </c>
      <c r="AM411">
        <v>3</v>
      </c>
      <c r="AN411">
        <v>2</v>
      </c>
      <c r="AO411">
        <v>5</v>
      </c>
      <c r="AP411">
        <f t="shared" si="6"/>
        <v>5</v>
      </c>
    </row>
    <row r="412" spans="1:42" x14ac:dyDescent="0.25">
      <c r="A412" t="s">
        <v>12867</v>
      </c>
      <c r="B412">
        <v>25.5962643977381</v>
      </c>
      <c r="C412">
        <v>187</v>
      </c>
      <c r="D412" t="s">
        <v>2867</v>
      </c>
      <c r="E412">
        <v>2887</v>
      </c>
      <c r="F412">
        <v>2340.3490479529701</v>
      </c>
      <c r="G412">
        <v>50.624724967930099</v>
      </c>
      <c r="H412" t="s">
        <v>2868</v>
      </c>
      <c r="I412" t="s">
        <v>2869</v>
      </c>
      <c r="J412" t="s">
        <v>43</v>
      </c>
      <c r="K412">
        <v>303005.55610732699</v>
      </c>
      <c r="L412">
        <v>43425.695002925902</v>
      </c>
      <c r="M412" t="s">
        <v>98</v>
      </c>
      <c r="N412" t="s">
        <v>98</v>
      </c>
      <c r="O412">
        <v>303006</v>
      </c>
      <c r="P412">
        <v>1212024</v>
      </c>
      <c r="Q412">
        <v>33</v>
      </c>
      <c r="R412">
        <v>25.624464397738102</v>
      </c>
      <c r="S412" t="s">
        <v>12867</v>
      </c>
      <c r="T412">
        <v>2887</v>
      </c>
      <c r="U412">
        <v>2334.3490479529701</v>
      </c>
      <c r="V412">
        <v>50.6</v>
      </c>
      <c r="W412" t="s">
        <v>17715</v>
      </c>
      <c r="X412">
        <v>72102029</v>
      </c>
      <c r="Y412" t="s">
        <v>96</v>
      </c>
      <c r="Z412" t="s">
        <v>12867</v>
      </c>
      <c r="AA412" t="s">
        <v>12871</v>
      </c>
      <c r="AB412" t="s">
        <v>12872</v>
      </c>
      <c r="AC412" t="s">
        <v>12873</v>
      </c>
      <c r="AD412" t="s">
        <v>12874</v>
      </c>
      <c r="AE412">
        <v>33</v>
      </c>
      <c r="AF412" t="s">
        <v>17715</v>
      </c>
      <c r="AG412" t="s">
        <v>96</v>
      </c>
      <c r="AH412" t="s">
        <v>96</v>
      </c>
      <c r="AI412" t="str">
        <f>IF(ISNA(VLOOKUP(D412,Listen!J:O,3,0)),"",VLOOKUP(D412,Listen!J:O,3,0))</f>
        <v/>
      </c>
      <c r="AJ412" t="s">
        <v>96</v>
      </c>
      <c r="AK412">
        <v>5</v>
      </c>
      <c r="AL412">
        <v>4</v>
      </c>
      <c r="AM412">
        <v>3</v>
      </c>
      <c r="AN412">
        <v>2</v>
      </c>
      <c r="AO412">
        <v>5</v>
      </c>
      <c r="AP412">
        <f t="shared" si="6"/>
        <v>5</v>
      </c>
    </row>
    <row r="413" spans="1:42" x14ac:dyDescent="0.25">
      <c r="A413" t="s">
        <v>1595</v>
      </c>
      <c r="B413">
        <v>25.706350430739001</v>
      </c>
      <c r="C413">
        <v>99.099998474121094</v>
      </c>
      <c r="D413" t="s">
        <v>1248</v>
      </c>
      <c r="E413">
        <v>2340</v>
      </c>
      <c r="F413">
        <v>2352.7002241002701</v>
      </c>
      <c r="G413">
        <v>70.446903247292397</v>
      </c>
      <c r="H413" t="s">
        <v>1249</v>
      </c>
      <c r="I413" t="s">
        <v>1250</v>
      </c>
      <c r="J413" t="s">
        <v>3397</v>
      </c>
      <c r="K413">
        <v>131725.29331634101</v>
      </c>
      <c r="L413">
        <v>29461.089486016499</v>
      </c>
      <c r="M413" t="s">
        <v>98</v>
      </c>
      <c r="N413" t="s">
        <v>98</v>
      </c>
      <c r="O413">
        <v>131725</v>
      </c>
      <c r="P413">
        <v>526900</v>
      </c>
      <c r="Q413">
        <v>14</v>
      </c>
      <c r="R413">
        <v>25.734550430738999</v>
      </c>
      <c r="S413" t="s">
        <v>1595</v>
      </c>
      <c r="T413">
        <v>2340</v>
      </c>
      <c r="U413">
        <v>2346.7002241002701</v>
      </c>
      <c r="V413">
        <v>70.400000000000006</v>
      </c>
      <c r="W413" t="s">
        <v>17716</v>
      </c>
      <c r="X413">
        <v>72102029</v>
      </c>
      <c r="Y413" t="s">
        <v>96</v>
      </c>
      <c r="Z413" t="s">
        <v>1595</v>
      </c>
      <c r="AA413" t="s">
        <v>1596</v>
      </c>
      <c r="AB413" t="s">
        <v>1597</v>
      </c>
      <c r="AC413" t="s">
        <v>1254</v>
      </c>
      <c r="AD413" t="s">
        <v>1598</v>
      </c>
      <c r="AE413">
        <v>14</v>
      </c>
      <c r="AF413" t="s">
        <v>17716</v>
      </c>
      <c r="AG413" t="s">
        <v>96</v>
      </c>
      <c r="AH413" t="s">
        <v>96</v>
      </c>
      <c r="AI413" t="str">
        <f>IF(ISNA(VLOOKUP(D413,Listen!J:O,3,0)),"",VLOOKUP(D413,Listen!J:O,3,0))</f>
        <v/>
      </c>
      <c r="AJ413" t="s">
        <v>96</v>
      </c>
      <c r="AK413">
        <v>5</v>
      </c>
      <c r="AL413" t="s">
        <v>96</v>
      </c>
      <c r="AM413">
        <v>3</v>
      </c>
      <c r="AN413">
        <v>2</v>
      </c>
      <c r="AO413">
        <v>5</v>
      </c>
      <c r="AP413">
        <f t="shared" si="6"/>
        <v>5</v>
      </c>
    </row>
    <row r="414" spans="1:42" x14ac:dyDescent="0.25">
      <c r="A414" t="s">
        <v>9838</v>
      </c>
      <c r="B414">
        <v>25.7215501820734</v>
      </c>
      <c r="C414">
        <v>157</v>
      </c>
      <c r="D414" t="s">
        <v>17717</v>
      </c>
      <c r="E414">
        <v>2038</v>
      </c>
      <c r="F414">
        <v>2354.4055703736199</v>
      </c>
      <c r="G414">
        <v>59.483550430180998</v>
      </c>
      <c r="H414" t="s">
        <v>17718</v>
      </c>
      <c r="I414" t="s">
        <v>4664</v>
      </c>
      <c r="J414" t="s">
        <v>43</v>
      </c>
      <c r="K414">
        <v>159971.42387111799</v>
      </c>
      <c r="L414">
        <v>86548.881423828498</v>
      </c>
      <c r="M414" t="s">
        <v>98</v>
      </c>
      <c r="N414" t="s">
        <v>98</v>
      </c>
      <c r="O414">
        <v>159971</v>
      </c>
      <c r="P414">
        <v>639884</v>
      </c>
      <c r="Q414">
        <v>17</v>
      </c>
      <c r="R414">
        <v>25.749750182073399</v>
      </c>
      <c r="S414" t="s">
        <v>9838</v>
      </c>
      <c r="T414">
        <v>2038</v>
      </c>
      <c r="U414">
        <v>2348.4055703736199</v>
      </c>
      <c r="V414">
        <v>59.5</v>
      </c>
      <c r="W414" t="s">
        <v>17719</v>
      </c>
      <c r="X414">
        <v>72102029</v>
      </c>
      <c r="Y414" t="s">
        <v>96</v>
      </c>
      <c r="Z414" t="s">
        <v>9838</v>
      </c>
      <c r="AA414" t="s">
        <v>9834</v>
      </c>
      <c r="AB414" t="s">
        <v>17720</v>
      </c>
      <c r="AC414" t="s">
        <v>9835</v>
      </c>
      <c r="AD414" t="s">
        <v>17721</v>
      </c>
      <c r="AE414">
        <v>17</v>
      </c>
      <c r="AF414" t="s">
        <v>17719</v>
      </c>
      <c r="AG414" t="s">
        <v>96</v>
      </c>
      <c r="AH414" t="s">
        <v>96</v>
      </c>
      <c r="AI414" t="str">
        <f>IF(ISNA(VLOOKUP(D414,Listen!J:O,3,0)),"",VLOOKUP(D414,Listen!J:O,3,0))</f>
        <v/>
      </c>
      <c r="AJ414" t="s">
        <v>96</v>
      </c>
      <c r="AK414">
        <v>5</v>
      </c>
      <c r="AL414">
        <v>4</v>
      </c>
      <c r="AM414">
        <v>3</v>
      </c>
      <c r="AN414">
        <v>2</v>
      </c>
      <c r="AO414">
        <v>5</v>
      </c>
      <c r="AP414">
        <f t="shared" si="6"/>
        <v>5</v>
      </c>
    </row>
    <row r="415" spans="1:42" x14ac:dyDescent="0.25">
      <c r="A415" t="s">
        <v>1251</v>
      </c>
      <c r="B415">
        <v>26.002507178448202</v>
      </c>
      <c r="C415">
        <v>193</v>
      </c>
      <c r="D415" t="s">
        <v>390</v>
      </c>
      <c r="E415">
        <v>2323</v>
      </c>
      <c r="F415">
        <v>2385.9277286115598</v>
      </c>
      <c r="G415">
        <v>93.875594442844701</v>
      </c>
      <c r="H415" t="s">
        <v>391</v>
      </c>
      <c r="I415" t="s">
        <v>392</v>
      </c>
      <c r="J415" t="s">
        <v>43</v>
      </c>
      <c r="K415">
        <v>3455083.4035598501</v>
      </c>
      <c r="L415">
        <v>1071497.0010652</v>
      </c>
      <c r="M415" t="s">
        <v>98</v>
      </c>
      <c r="N415" t="s">
        <v>98</v>
      </c>
      <c r="O415">
        <v>3455083</v>
      </c>
      <c r="P415">
        <v>13820332</v>
      </c>
      <c r="Q415">
        <v>376</v>
      </c>
      <c r="R415">
        <v>26.030707178448203</v>
      </c>
      <c r="S415" t="s">
        <v>1251</v>
      </c>
      <c r="T415">
        <v>2323</v>
      </c>
      <c r="U415">
        <v>2379.9277286115598</v>
      </c>
      <c r="V415">
        <v>93.9</v>
      </c>
      <c r="W415" t="s">
        <v>15912</v>
      </c>
      <c r="X415">
        <v>72102029</v>
      </c>
      <c r="Y415" t="s">
        <v>96</v>
      </c>
      <c r="Z415" t="s">
        <v>1251</v>
      </c>
      <c r="AA415" t="s">
        <v>487</v>
      </c>
      <c r="AB415" t="s">
        <v>1252</v>
      </c>
      <c r="AC415" t="s">
        <v>841</v>
      </c>
      <c r="AD415" t="s">
        <v>1253</v>
      </c>
      <c r="AE415">
        <v>376</v>
      </c>
      <c r="AF415" t="s">
        <v>391</v>
      </c>
      <c r="AG415" t="s">
        <v>390</v>
      </c>
      <c r="AH415" t="s">
        <v>96</v>
      </c>
      <c r="AI415" t="str">
        <f>IF(ISNA(VLOOKUP(D415,Listen!J:O,3,0)),"",VLOOKUP(D415,Listen!J:O,3,0))</f>
        <v>x</v>
      </c>
      <c r="AJ415" t="s">
        <v>96</v>
      </c>
      <c r="AK415" t="s">
        <v>96</v>
      </c>
      <c r="AL415" t="s">
        <v>96</v>
      </c>
      <c r="AM415">
        <v>3</v>
      </c>
      <c r="AN415">
        <v>2</v>
      </c>
      <c r="AO415">
        <v>3</v>
      </c>
      <c r="AP415">
        <f t="shared" si="6"/>
        <v>3</v>
      </c>
    </row>
    <row r="416" spans="1:42" x14ac:dyDescent="0.25">
      <c r="A416" t="s">
        <v>3047</v>
      </c>
      <c r="B416">
        <v>26.028613278050798</v>
      </c>
      <c r="C416">
        <v>83.099998474121094</v>
      </c>
      <c r="D416" t="s">
        <v>17722</v>
      </c>
      <c r="E416">
        <v>1760</v>
      </c>
      <c r="F416">
        <v>2388.85671992792</v>
      </c>
      <c r="G416">
        <v>58.7506050738764</v>
      </c>
      <c r="H416" t="s">
        <v>17723</v>
      </c>
      <c r="I416" t="s">
        <v>17724</v>
      </c>
      <c r="J416" t="s">
        <v>43</v>
      </c>
      <c r="K416">
        <v>174816.04308145499</v>
      </c>
      <c r="L416">
        <v>40569.2709210049</v>
      </c>
      <c r="M416">
        <v>57254.533546284198</v>
      </c>
      <c r="N416">
        <v>57254.533546284198</v>
      </c>
      <c r="O416">
        <v>117562</v>
      </c>
      <c r="P416">
        <v>470248</v>
      </c>
      <c r="Q416">
        <v>13</v>
      </c>
      <c r="R416">
        <v>26.056813278050797</v>
      </c>
      <c r="S416" t="s">
        <v>3045</v>
      </c>
      <c r="T416">
        <v>1760</v>
      </c>
      <c r="U416">
        <v>2382.85671992792</v>
      </c>
      <c r="V416">
        <v>58.8</v>
      </c>
      <c r="W416" t="s">
        <v>17725</v>
      </c>
      <c r="X416">
        <v>72102029</v>
      </c>
      <c r="Y416" t="s">
        <v>96</v>
      </c>
      <c r="Z416" t="s">
        <v>3045</v>
      </c>
      <c r="AA416" t="s">
        <v>3046</v>
      </c>
      <c r="AB416" t="s">
        <v>3047</v>
      </c>
      <c r="AC416" t="s">
        <v>3048</v>
      </c>
      <c r="AD416" t="s">
        <v>3049</v>
      </c>
      <c r="AE416">
        <v>13</v>
      </c>
      <c r="AF416" t="s">
        <v>17725</v>
      </c>
      <c r="AG416" t="s">
        <v>96</v>
      </c>
      <c r="AH416" t="s">
        <v>96</v>
      </c>
      <c r="AI416" t="str">
        <f>IF(ISNA(VLOOKUP(D416,Listen!J:O,3,0)),"",VLOOKUP(D416,Listen!J:O,3,0))</f>
        <v/>
      </c>
      <c r="AJ416" t="s">
        <v>96</v>
      </c>
      <c r="AK416">
        <v>5</v>
      </c>
      <c r="AL416">
        <v>4</v>
      </c>
      <c r="AM416">
        <v>3</v>
      </c>
      <c r="AN416">
        <v>2</v>
      </c>
      <c r="AO416">
        <v>5</v>
      </c>
      <c r="AP416">
        <f t="shared" si="6"/>
        <v>5</v>
      </c>
    </row>
    <row r="417" spans="1:42" x14ac:dyDescent="0.25">
      <c r="A417" t="s">
        <v>2627</v>
      </c>
      <c r="B417">
        <v>26.0810009105174</v>
      </c>
      <c r="C417">
        <v>97.099998474121094</v>
      </c>
      <c r="D417" t="s">
        <v>17726</v>
      </c>
      <c r="E417">
        <v>1847</v>
      </c>
      <c r="F417">
        <v>2394.7343854127798</v>
      </c>
      <c r="G417">
        <v>56.456626097494699</v>
      </c>
      <c r="H417" t="s">
        <v>17727</v>
      </c>
      <c r="I417" t="s">
        <v>10539</v>
      </c>
      <c r="J417" t="s">
        <v>43</v>
      </c>
      <c r="K417">
        <v>227406.046237136</v>
      </c>
      <c r="L417">
        <v>33778.166298181997</v>
      </c>
      <c r="M417">
        <v>91371.685700038899</v>
      </c>
      <c r="N417">
        <v>91371.685700038899</v>
      </c>
      <c r="O417">
        <v>136034</v>
      </c>
      <c r="P417">
        <v>544136</v>
      </c>
      <c r="Q417">
        <v>15</v>
      </c>
      <c r="R417">
        <v>26.109200910517401</v>
      </c>
      <c r="S417" t="s">
        <v>2627</v>
      </c>
      <c r="T417">
        <v>1847</v>
      </c>
      <c r="U417">
        <v>2388.7343854127798</v>
      </c>
      <c r="V417">
        <v>56.5</v>
      </c>
      <c r="W417" t="s">
        <v>17728</v>
      </c>
      <c r="X417">
        <v>72102029</v>
      </c>
      <c r="Y417" t="s">
        <v>96</v>
      </c>
      <c r="Z417" t="s">
        <v>2627</v>
      </c>
      <c r="AA417" t="s">
        <v>2628</v>
      </c>
      <c r="AB417" t="s">
        <v>2629</v>
      </c>
      <c r="AC417" t="s">
        <v>2630</v>
      </c>
      <c r="AD417" t="s">
        <v>2631</v>
      </c>
      <c r="AE417">
        <v>15</v>
      </c>
      <c r="AF417" t="s">
        <v>17728</v>
      </c>
      <c r="AG417" t="s">
        <v>96</v>
      </c>
      <c r="AH417" t="s">
        <v>96</v>
      </c>
      <c r="AI417" t="str">
        <f>IF(ISNA(VLOOKUP(D417,Listen!J:O,3,0)),"",VLOOKUP(D417,Listen!J:O,3,0))</f>
        <v/>
      </c>
      <c r="AJ417" t="s">
        <v>96</v>
      </c>
      <c r="AK417">
        <v>5</v>
      </c>
      <c r="AL417">
        <v>4</v>
      </c>
      <c r="AM417">
        <v>3</v>
      </c>
      <c r="AN417">
        <v>2</v>
      </c>
      <c r="AO417">
        <v>5</v>
      </c>
      <c r="AP417">
        <f t="shared" si="6"/>
        <v>5</v>
      </c>
    </row>
    <row r="418" spans="1:42" x14ac:dyDescent="0.25">
      <c r="A418" t="s">
        <v>3637</v>
      </c>
      <c r="B418">
        <v>26.147428489768</v>
      </c>
      <c r="C418">
        <v>123</v>
      </c>
      <c r="D418">
        <v>1487943</v>
      </c>
      <c r="E418">
        <v>750</v>
      </c>
      <c r="F418">
        <v>2402.3604027526399</v>
      </c>
      <c r="G418">
        <v>53.462380967209597</v>
      </c>
      <c r="H418" t="s">
        <v>17729</v>
      </c>
      <c r="I418" t="s">
        <v>13292</v>
      </c>
      <c r="J418" t="s">
        <v>43</v>
      </c>
      <c r="K418">
        <v>394330.338439257</v>
      </c>
      <c r="L418">
        <v>40931.344027448402</v>
      </c>
      <c r="M418" t="s">
        <v>98</v>
      </c>
      <c r="N418" t="s">
        <v>98</v>
      </c>
      <c r="O418">
        <v>394330</v>
      </c>
      <c r="P418">
        <v>1577320</v>
      </c>
      <c r="Q418">
        <v>43</v>
      </c>
      <c r="R418">
        <v>26.175628489768002</v>
      </c>
      <c r="S418" t="s">
        <v>1599</v>
      </c>
      <c r="T418">
        <v>750</v>
      </c>
      <c r="U418">
        <v>2396.3604027526399</v>
      </c>
      <c r="V418">
        <v>53.5</v>
      </c>
      <c r="W418" t="s">
        <v>17730</v>
      </c>
      <c r="X418">
        <v>72102029</v>
      </c>
      <c r="Y418" t="s">
        <v>96</v>
      </c>
      <c r="Z418" t="s">
        <v>1599</v>
      </c>
      <c r="AA418" t="s">
        <v>3635</v>
      </c>
      <c r="AB418" t="s">
        <v>3637</v>
      </c>
      <c r="AC418" t="s">
        <v>3636</v>
      </c>
      <c r="AD418" t="s">
        <v>3784</v>
      </c>
      <c r="AE418">
        <v>43</v>
      </c>
      <c r="AF418" t="s">
        <v>17730</v>
      </c>
      <c r="AG418" t="s">
        <v>96</v>
      </c>
      <c r="AH418" t="s">
        <v>96</v>
      </c>
      <c r="AI418" t="str">
        <f>IF(ISNA(VLOOKUP(D418,Listen!J:O,3,0)),"",VLOOKUP(D418,Listen!J:O,3,0))</f>
        <v/>
      </c>
      <c r="AJ418" t="s">
        <v>96</v>
      </c>
      <c r="AK418">
        <v>5</v>
      </c>
      <c r="AL418">
        <v>4</v>
      </c>
      <c r="AM418">
        <v>3</v>
      </c>
      <c r="AN418">
        <v>2</v>
      </c>
      <c r="AO418">
        <v>5</v>
      </c>
      <c r="AP418">
        <f t="shared" si="6"/>
        <v>5</v>
      </c>
    </row>
    <row r="419" spans="1:42" x14ac:dyDescent="0.25">
      <c r="A419" t="s">
        <v>1600</v>
      </c>
      <c r="B419">
        <v>26.207450394151198</v>
      </c>
      <c r="C419">
        <v>262</v>
      </c>
      <c r="D419" t="s">
        <v>3893</v>
      </c>
      <c r="E419">
        <v>2412</v>
      </c>
      <c r="F419">
        <v>2409.6276369910001</v>
      </c>
      <c r="G419">
        <v>60.1729614742382</v>
      </c>
      <c r="H419" t="s">
        <v>3894</v>
      </c>
      <c r="I419" t="s">
        <v>3895</v>
      </c>
      <c r="J419" t="s">
        <v>43</v>
      </c>
      <c r="K419">
        <v>152982.32049296401</v>
      </c>
      <c r="L419">
        <v>18449.341005924402</v>
      </c>
      <c r="M419" t="s">
        <v>98</v>
      </c>
      <c r="N419" t="s">
        <v>98</v>
      </c>
      <c r="O419">
        <v>152982</v>
      </c>
      <c r="P419">
        <v>611928</v>
      </c>
      <c r="Q419">
        <v>17</v>
      </c>
      <c r="R419">
        <v>26.2356503941512</v>
      </c>
      <c r="S419" t="s">
        <v>1600</v>
      </c>
      <c r="T419">
        <v>2412</v>
      </c>
      <c r="U419">
        <v>2403.6276369910001</v>
      </c>
      <c r="V419">
        <v>60.2</v>
      </c>
      <c r="W419" t="s">
        <v>15681</v>
      </c>
      <c r="X419">
        <v>72102029</v>
      </c>
      <c r="Y419" t="s">
        <v>96</v>
      </c>
      <c r="Z419" t="s">
        <v>1600</v>
      </c>
      <c r="AA419" t="s">
        <v>3157</v>
      </c>
      <c r="AB419" t="s">
        <v>3158</v>
      </c>
      <c r="AC419" t="s">
        <v>3159</v>
      </c>
      <c r="AD419" t="s">
        <v>3160</v>
      </c>
      <c r="AE419">
        <v>17</v>
      </c>
      <c r="AF419" t="s">
        <v>15681</v>
      </c>
      <c r="AG419" t="s">
        <v>96</v>
      </c>
      <c r="AH419" t="s">
        <v>96</v>
      </c>
      <c r="AI419" t="str">
        <f>IF(ISNA(VLOOKUP(D419,Listen!J:O,3,0)),"",VLOOKUP(D419,Listen!J:O,3,0))</f>
        <v/>
      </c>
      <c r="AJ419" t="s">
        <v>96</v>
      </c>
      <c r="AK419">
        <v>5</v>
      </c>
      <c r="AL419" t="s">
        <v>96</v>
      </c>
      <c r="AM419">
        <v>3</v>
      </c>
      <c r="AN419">
        <v>2</v>
      </c>
      <c r="AO419">
        <v>5</v>
      </c>
      <c r="AP419">
        <f t="shared" si="6"/>
        <v>5</v>
      </c>
    </row>
    <row r="420" spans="1:42" x14ac:dyDescent="0.25">
      <c r="A420" t="s">
        <v>17731</v>
      </c>
      <c r="B420">
        <v>26.289537353170299</v>
      </c>
      <c r="C420">
        <v>325</v>
      </c>
      <c r="D420" t="s">
        <v>2882</v>
      </c>
      <c r="E420">
        <v>2387</v>
      </c>
      <c r="F420">
        <v>2419.5664279246898</v>
      </c>
      <c r="G420">
        <v>60.702951767776597</v>
      </c>
      <c r="H420" t="s">
        <v>17732</v>
      </c>
      <c r="I420" t="s">
        <v>2883</v>
      </c>
      <c r="J420" t="s">
        <v>43</v>
      </c>
      <c r="K420">
        <v>54105.089665237501</v>
      </c>
      <c r="L420">
        <v>16841.562470581099</v>
      </c>
      <c r="M420" t="s">
        <v>98</v>
      </c>
      <c r="N420" t="s">
        <v>98</v>
      </c>
      <c r="O420">
        <v>54105</v>
      </c>
      <c r="P420">
        <v>216420</v>
      </c>
      <c r="Q420">
        <v>6</v>
      </c>
      <c r="R420">
        <v>26.317737353170301</v>
      </c>
      <c r="S420" t="s">
        <v>17731</v>
      </c>
      <c r="T420">
        <v>2387</v>
      </c>
      <c r="U420">
        <v>2413.5664279246898</v>
      </c>
      <c r="V420">
        <v>60.7</v>
      </c>
      <c r="W420" t="s">
        <v>17733</v>
      </c>
      <c r="X420">
        <v>72102029</v>
      </c>
      <c r="Y420" t="s">
        <v>96</v>
      </c>
      <c r="Z420" t="s">
        <v>17731</v>
      </c>
      <c r="AA420" t="s">
        <v>17734</v>
      </c>
      <c r="AB420" t="s">
        <v>17735</v>
      </c>
      <c r="AC420" t="s">
        <v>17736</v>
      </c>
      <c r="AD420" t="s">
        <v>17737</v>
      </c>
      <c r="AE420">
        <v>6</v>
      </c>
      <c r="AF420" t="s">
        <v>17733</v>
      </c>
      <c r="AG420" t="s">
        <v>96</v>
      </c>
      <c r="AH420" t="s">
        <v>96</v>
      </c>
      <c r="AI420" t="str">
        <f>IF(ISNA(VLOOKUP(D420,Listen!J:O,3,0)),"",VLOOKUP(D420,Listen!J:O,3,0))</f>
        <v>x</v>
      </c>
      <c r="AJ420" t="s">
        <v>96</v>
      </c>
      <c r="AK420">
        <v>5</v>
      </c>
      <c r="AL420" t="s">
        <v>96</v>
      </c>
      <c r="AM420">
        <v>3</v>
      </c>
      <c r="AN420">
        <v>2</v>
      </c>
      <c r="AO420">
        <v>5</v>
      </c>
      <c r="AP420">
        <f t="shared" si="6"/>
        <v>5</v>
      </c>
    </row>
    <row r="421" spans="1:42" x14ac:dyDescent="0.25">
      <c r="A421" t="s">
        <v>1651</v>
      </c>
      <c r="B421">
        <v>26.357049635662602</v>
      </c>
      <c r="C421">
        <v>147</v>
      </c>
      <c r="D421" t="s">
        <v>6769</v>
      </c>
      <c r="E421">
        <v>1893</v>
      </c>
      <c r="F421">
        <v>2427.7405699463402</v>
      </c>
      <c r="G421">
        <v>66.941953120795205</v>
      </c>
      <c r="H421" t="s">
        <v>6770</v>
      </c>
      <c r="I421" t="s">
        <v>6771</v>
      </c>
      <c r="J421" t="s">
        <v>43</v>
      </c>
      <c r="K421">
        <v>455159.55427431001</v>
      </c>
      <c r="L421">
        <v>45221.8313535161</v>
      </c>
      <c r="M421" t="s">
        <v>98</v>
      </c>
      <c r="N421" t="s">
        <v>98</v>
      </c>
      <c r="O421">
        <v>455160</v>
      </c>
      <c r="P421">
        <v>1820640</v>
      </c>
      <c r="Q421">
        <v>50</v>
      </c>
      <c r="R421">
        <v>26.385249635662603</v>
      </c>
      <c r="S421" t="s">
        <v>1651</v>
      </c>
      <c r="T421">
        <v>1893</v>
      </c>
      <c r="U421">
        <v>2421.7405699463402</v>
      </c>
      <c r="V421">
        <v>66.900000000000006</v>
      </c>
      <c r="W421" t="s">
        <v>16463</v>
      </c>
      <c r="X421">
        <v>72102029</v>
      </c>
      <c r="Y421" t="s">
        <v>127</v>
      </c>
      <c r="Z421" t="s">
        <v>1651</v>
      </c>
      <c r="AA421" t="s">
        <v>1944</v>
      </c>
      <c r="AB421" t="s">
        <v>1943</v>
      </c>
      <c r="AC421" t="s">
        <v>1945</v>
      </c>
      <c r="AD421" t="s">
        <v>1946</v>
      </c>
      <c r="AE421">
        <v>50</v>
      </c>
      <c r="AF421" t="s">
        <v>16463</v>
      </c>
      <c r="AG421" t="s">
        <v>96</v>
      </c>
      <c r="AH421" t="s">
        <v>96</v>
      </c>
      <c r="AI421" t="str">
        <f>IF(ISNA(VLOOKUP(D421,Listen!J:O,3,0)),"",VLOOKUP(D421,Listen!J:O,3,0))</f>
        <v/>
      </c>
      <c r="AJ421">
        <v>6</v>
      </c>
      <c r="AK421">
        <v>5</v>
      </c>
      <c r="AL421">
        <v>4</v>
      </c>
      <c r="AM421">
        <v>3</v>
      </c>
      <c r="AN421">
        <v>2</v>
      </c>
      <c r="AO421">
        <v>6</v>
      </c>
      <c r="AP421">
        <f t="shared" si="6"/>
        <v>6</v>
      </c>
    </row>
    <row r="422" spans="1:42" x14ac:dyDescent="0.25">
      <c r="A422" t="s">
        <v>17738</v>
      </c>
      <c r="B422">
        <v>26.6365247790614</v>
      </c>
      <c r="C422">
        <v>266</v>
      </c>
      <c r="D422" t="s">
        <v>17739</v>
      </c>
      <c r="E422">
        <v>2267</v>
      </c>
      <c r="F422">
        <v>2461.57840551237</v>
      </c>
      <c r="G422">
        <v>77.108219696962394</v>
      </c>
      <c r="H422" t="s">
        <v>17740</v>
      </c>
      <c r="I422" t="s">
        <v>17741</v>
      </c>
      <c r="J422" t="s">
        <v>43</v>
      </c>
      <c r="K422">
        <v>59354.3133491595</v>
      </c>
      <c r="L422">
        <v>16843.2081624448</v>
      </c>
      <c r="M422" t="s">
        <v>98</v>
      </c>
      <c r="N422" t="s">
        <v>98</v>
      </c>
      <c r="O422">
        <v>59354</v>
      </c>
      <c r="P422">
        <v>237416</v>
      </c>
      <c r="Q422">
        <v>6</v>
      </c>
      <c r="R422">
        <v>26.664724779061402</v>
      </c>
      <c r="S422" t="s">
        <v>17742</v>
      </c>
      <c r="T422">
        <v>2267</v>
      </c>
      <c r="U422">
        <v>2455.57840551237</v>
      </c>
      <c r="V422">
        <v>77.099999999999994</v>
      </c>
      <c r="W422" t="s">
        <v>17743</v>
      </c>
      <c r="X422">
        <v>72102029</v>
      </c>
      <c r="Y422" t="s">
        <v>96</v>
      </c>
      <c r="Z422" t="s">
        <v>17742</v>
      </c>
      <c r="AA422" t="s">
        <v>17744</v>
      </c>
      <c r="AB422" t="s">
        <v>17738</v>
      </c>
      <c r="AC422" t="s">
        <v>17745</v>
      </c>
      <c r="AD422" t="s">
        <v>17746</v>
      </c>
      <c r="AE422">
        <v>6</v>
      </c>
      <c r="AF422" t="s">
        <v>17743</v>
      </c>
      <c r="AG422" t="s">
        <v>96</v>
      </c>
      <c r="AH422" t="s">
        <v>96</v>
      </c>
      <c r="AI422" t="str">
        <f>IF(ISNA(VLOOKUP(D422,Listen!J:O,3,0)),"",VLOOKUP(D422,Listen!J:O,3,0))</f>
        <v/>
      </c>
      <c r="AJ422" t="s">
        <v>96</v>
      </c>
      <c r="AK422">
        <v>5</v>
      </c>
      <c r="AL422">
        <v>4</v>
      </c>
      <c r="AM422">
        <v>3</v>
      </c>
      <c r="AN422">
        <v>2</v>
      </c>
      <c r="AO422">
        <v>5</v>
      </c>
      <c r="AP422">
        <f t="shared" si="6"/>
        <v>5</v>
      </c>
    </row>
    <row r="423" spans="1:42" x14ac:dyDescent="0.25">
      <c r="A423" t="s">
        <v>1255</v>
      </c>
      <c r="B423">
        <v>26.789472515008701</v>
      </c>
      <c r="C423">
        <v>180</v>
      </c>
      <c r="D423" t="s">
        <v>1256</v>
      </c>
      <c r="E423">
        <v>2490</v>
      </c>
      <c r="F423">
        <v>2480.0967620153701</v>
      </c>
      <c r="G423">
        <v>87.8787963225287</v>
      </c>
      <c r="H423" t="s">
        <v>1257</v>
      </c>
      <c r="I423" t="s">
        <v>393</v>
      </c>
      <c r="J423" t="s">
        <v>44</v>
      </c>
      <c r="K423">
        <v>1325285.01615795</v>
      </c>
      <c r="L423">
        <v>309019.84544972598</v>
      </c>
      <c r="M423" t="s">
        <v>98</v>
      </c>
      <c r="N423" t="s">
        <v>98</v>
      </c>
      <c r="O423">
        <v>1325285</v>
      </c>
      <c r="P423">
        <v>5301140</v>
      </c>
      <c r="Q423">
        <v>144</v>
      </c>
      <c r="R423">
        <v>26.817672515008702</v>
      </c>
      <c r="S423" t="s">
        <v>1255</v>
      </c>
      <c r="T423">
        <v>2490</v>
      </c>
      <c r="U423">
        <v>2474.0967620153701</v>
      </c>
      <c r="V423">
        <v>87.9</v>
      </c>
      <c r="W423" t="s">
        <v>17747</v>
      </c>
      <c r="X423">
        <v>72102029</v>
      </c>
      <c r="Y423" t="s">
        <v>96</v>
      </c>
      <c r="Z423" t="s">
        <v>1255</v>
      </c>
      <c r="AA423" t="s">
        <v>844</v>
      </c>
      <c r="AB423" t="s">
        <v>1258</v>
      </c>
      <c r="AC423" t="s">
        <v>843</v>
      </c>
      <c r="AD423" t="s">
        <v>1259</v>
      </c>
      <c r="AE423">
        <v>144</v>
      </c>
      <c r="AF423" t="s">
        <v>1257</v>
      </c>
      <c r="AG423" t="s">
        <v>1256</v>
      </c>
      <c r="AH423" t="s">
        <v>118</v>
      </c>
      <c r="AI423" t="str">
        <f>IF(ISNA(VLOOKUP(D423,Listen!J:O,3,0)),"",VLOOKUP(D423,Listen!J:O,3,0))</f>
        <v/>
      </c>
      <c r="AJ423" t="s">
        <v>96</v>
      </c>
      <c r="AK423" t="s">
        <v>96</v>
      </c>
      <c r="AL423" t="s">
        <v>96</v>
      </c>
      <c r="AM423" t="s">
        <v>96</v>
      </c>
      <c r="AN423">
        <v>2</v>
      </c>
      <c r="AO423">
        <v>2</v>
      </c>
      <c r="AP423">
        <f t="shared" si="6"/>
        <v>2</v>
      </c>
    </row>
    <row r="424" spans="1:42" x14ac:dyDescent="0.25">
      <c r="A424" t="s">
        <v>17748</v>
      </c>
      <c r="B424">
        <v>26.796473227715499</v>
      </c>
      <c r="C424">
        <v>152</v>
      </c>
      <c r="D424" t="s">
        <v>2879</v>
      </c>
      <c r="E424">
        <v>1934</v>
      </c>
      <c r="F424">
        <v>2480.9443828897602</v>
      </c>
      <c r="G424">
        <v>53.108959338789603</v>
      </c>
      <c r="H424" t="s">
        <v>2880</v>
      </c>
      <c r="I424" t="s">
        <v>1266</v>
      </c>
      <c r="J424" t="s">
        <v>43</v>
      </c>
      <c r="K424">
        <v>173513.84985900301</v>
      </c>
      <c r="L424">
        <v>56441.112824345102</v>
      </c>
      <c r="M424" t="s">
        <v>98</v>
      </c>
      <c r="N424" t="s">
        <v>98</v>
      </c>
      <c r="O424">
        <v>173514</v>
      </c>
      <c r="P424">
        <v>694056</v>
      </c>
      <c r="Q424">
        <v>19</v>
      </c>
      <c r="R424">
        <v>26.8246732277155</v>
      </c>
      <c r="S424" t="s">
        <v>17748</v>
      </c>
      <c r="T424">
        <v>1934</v>
      </c>
      <c r="U424">
        <v>2474.9443828897602</v>
      </c>
      <c r="V424">
        <v>53.1</v>
      </c>
      <c r="W424" t="s">
        <v>17749</v>
      </c>
      <c r="X424">
        <v>72102029</v>
      </c>
      <c r="Y424" t="s">
        <v>96</v>
      </c>
      <c r="Z424" t="s">
        <v>17748</v>
      </c>
      <c r="AA424" t="s">
        <v>17750</v>
      </c>
      <c r="AB424" t="s">
        <v>17751</v>
      </c>
      <c r="AC424" t="s">
        <v>17752</v>
      </c>
      <c r="AD424" t="s">
        <v>17753</v>
      </c>
      <c r="AE424">
        <v>19</v>
      </c>
      <c r="AF424" t="s">
        <v>17749</v>
      </c>
      <c r="AG424" t="s">
        <v>96</v>
      </c>
      <c r="AH424" t="s">
        <v>96</v>
      </c>
      <c r="AI424" t="str">
        <f>IF(ISNA(VLOOKUP(D424,Listen!J:O,3,0)),"",VLOOKUP(D424,Listen!J:O,3,0))</f>
        <v/>
      </c>
      <c r="AJ424" t="s">
        <v>96</v>
      </c>
      <c r="AK424">
        <v>5</v>
      </c>
      <c r="AL424">
        <v>4</v>
      </c>
      <c r="AM424">
        <v>3</v>
      </c>
      <c r="AN424">
        <v>2</v>
      </c>
      <c r="AO424">
        <v>5</v>
      </c>
      <c r="AP424">
        <f t="shared" si="6"/>
        <v>5</v>
      </c>
    </row>
    <row r="425" spans="1:42" x14ac:dyDescent="0.25">
      <c r="A425" t="s">
        <v>1260</v>
      </c>
      <c r="B425">
        <v>26.9146207722608</v>
      </c>
      <c r="C425">
        <v>207</v>
      </c>
      <c r="D425" t="s">
        <v>1261</v>
      </c>
      <c r="E425">
        <v>2499</v>
      </c>
      <c r="F425">
        <v>2495.2492585800801</v>
      </c>
      <c r="G425">
        <v>93.002933632423805</v>
      </c>
      <c r="H425" t="s">
        <v>1262</v>
      </c>
      <c r="I425" t="s">
        <v>1263</v>
      </c>
      <c r="J425" t="s">
        <v>44</v>
      </c>
      <c r="K425">
        <v>3102943.1648794902</v>
      </c>
      <c r="L425">
        <v>524975.87979001796</v>
      </c>
      <c r="M425" t="s">
        <v>98</v>
      </c>
      <c r="N425" t="s">
        <v>98</v>
      </c>
      <c r="O425">
        <v>3102943</v>
      </c>
      <c r="P425">
        <v>12411772</v>
      </c>
      <c r="Q425">
        <v>338</v>
      </c>
      <c r="R425">
        <v>26.942820772260802</v>
      </c>
      <c r="S425" t="s">
        <v>1260</v>
      </c>
      <c r="T425">
        <v>2499</v>
      </c>
      <c r="U425">
        <v>2489.2492585800801</v>
      </c>
      <c r="V425">
        <v>93</v>
      </c>
      <c r="W425" t="s">
        <v>15683</v>
      </c>
      <c r="X425">
        <v>72102029</v>
      </c>
      <c r="Y425" t="s">
        <v>96</v>
      </c>
      <c r="Z425" t="s">
        <v>1260</v>
      </c>
      <c r="AA425" t="s">
        <v>3053</v>
      </c>
      <c r="AB425" t="s">
        <v>3054</v>
      </c>
      <c r="AC425" t="s">
        <v>3055</v>
      </c>
      <c r="AD425" t="s">
        <v>3056</v>
      </c>
      <c r="AE425">
        <v>338</v>
      </c>
      <c r="AF425" t="s">
        <v>1262</v>
      </c>
      <c r="AG425" t="s">
        <v>1261</v>
      </c>
      <c r="AH425" t="s">
        <v>118</v>
      </c>
      <c r="AI425" t="str">
        <f>IF(ISNA(VLOOKUP(D425,Listen!J:O,3,0)),"",VLOOKUP(D425,Listen!J:O,3,0))</f>
        <v/>
      </c>
      <c r="AJ425" t="s">
        <v>96</v>
      </c>
      <c r="AK425" t="s">
        <v>96</v>
      </c>
      <c r="AL425" t="s">
        <v>96</v>
      </c>
      <c r="AM425" t="s">
        <v>96</v>
      </c>
      <c r="AN425">
        <v>2</v>
      </c>
      <c r="AO425">
        <v>2</v>
      </c>
      <c r="AP425">
        <f t="shared" si="6"/>
        <v>2</v>
      </c>
    </row>
    <row r="426" spans="1:42" x14ac:dyDescent="0.25">
      <c r="A426" t="s">
        <v>17754</v>
      </c>
      <c r="B426">
        <v>26.922425888314802</v>
      </c>
      <c r="C426">
        <v>182</v>
      </c>
      <c r="D426" t="s">
        <v>17755</v>
      </c>
      <c r="E426">
        <v>1460</v>
      </c>
      <c r="F426">
        <v>2496.19427369089</v>
      </c>
      <c r="G426">
        <v>65.811392661540197</v>
      </c>
      <c r="H426" t="s">
        <v>17756</v>
      </c>
      <c r="I426" t="s">
        <v>17757</v>
      </c>
      <c r="J426" t="s">
        <v>43</v>
      </c>
      <c r="K426">
        <v>31342.8996802088</v>
      </c>
      <c r="L426">
        <v>5285.5310465879502</v>
      </c>
      <c r="M426" t="s">
        <v>98</v>
      </c>
      <c r="N426" t="s">
        <v>98</v>
      </c>
      <c r="O426">
        <v>31343</v>
      </c>
      <c r="P426">
        <v>125372</v>
      </c>
      <c r="Q426">
        <v>3</v>
      </c>
      <c r="R426">
        <v>26.950625888314804</v>
      </c>
      <c r="S426" t="s">
        <v>17758</v>
      </c>
      <c r="T426">
        <v>1460</v>
      </c>
      <c r="U426">
        <v>2490.19427369089</v>
      </c>
      <c r="V426">
        <v>65.8</v>
      </c>
      <c r="W426" t="s">
        <v>17759</v>
      </c>
      <c r="X426">
        <v>72102029</v>
      </c>
      <c r="Y426" t="s">
        <v>96</v>
      </c>
      <c r="Z426" t="s">
        <v>17758</v>
      </c>
      <c r="AA426" t="s">
        <v>17760</v>
      </c>
      <c r="AB426" t="s">
        <v>17754</v>
      </c>
      <c r="AC426" t="s">
        <v>17761</v>
      </c>
      <c r="AD426" t="s">
        <v>17762</v>
      </c>
      <c r="AE426">
        <v>3</v>
      </c>
      <c r="AF426" t="s">
        <v>17759</v>
      </c>
      <c r="AG426" t="s">
        <v>96</v>
      </c>
      <c r="AH426" t="s">
        <v>96</v>
      </c>
      <c r="AI426" t="str">
        <f>IF(ISNA(VLOOKUP(D426,Listen!J:O,3,0)),"",VLOOKUP(D426,Listen!J:O,3,0))</f>
        <v/>
      </c>
      <c r="AJ426" t="s">
        <v>96</v>
      </c>
      <c r="AK426">
        <v>5</v>
      </c>
      <c r="AL426">
        <v>4</v>
      </c>
      <c r="AM426">
        <v>3</v>
      </c>
      <c r="AN426">
        <v>2</v>
      </c>
      <c r="AO426">
        <v>5</v>
      </c>
      <c r="AP426">
        <f t="shared" si="6"/>
        <v>5</v>
      </c>
    </row>
    <row r="427" spans="1:42" x14ac:dyDescent="0.25">
      <c r="A427" t="s">
        <v>8948</v>
      </c>
      <c r="B427">
        <v>27.099136491240301</v>
      </c>
      <c r="C427">
        <v>256</v>
      </c>
      <c r="D427" t="s">
        <v>8949</v>
      </c>
      <c r="F427">
        <v>2517.58975184272</v>
      </c>
      <c r="G427">
        <v>83.966632507068297</v>
      </c>
      <c r="H427" t="s">
        <v>9866</v>
      </c>
      <c r="I427" t="s">
        <v>8951</v>
      </c>
      <c r="J427" t="s">
        <v>39</v>
      </c>
      <c r="K427">
        <v>347453.017174854</v>
      </c>
      <c r="L427">
        <v>45882.908605882403</v>
      </c>
      <c r="M427" t="s">
        <v>98</v>
      </c>
      <c r="N427" t="s">
        <v>98</v>
      </c>
      <c r="O427">
        <v>347453</v>
      </c>
      <c r="P427">
        <v>1389812</v>
      </c>
      <c r="Q427">
        <v>38</v>
      </c>
      <c r="R427">
        <v>27.1273364912403</v>
      </c>
      <c r="S427" t="s">
        <v>8948</v>
      </c>
      <c r="T427" t="s">
        <v>96</v>
      </c>
      <c r="U427">
        <v>2511.58975184272</v>
      </c>
      <c r="V427">
        <v>84</v>
      </c>
      <c r="W427" t="s">
        <v>17763</v>
      </c>
      <c r="X427">
        <v>72102029</v>
      </c>
      <c r="Y427" t="s">
        <v>96</v>
      </c>
      <c r="Z427" t="s">
        <v>8948</v>
      </c>
      <c r="AA427" t="s">
        <v>8952</v>
      </c>
      <c r="AB427" t="s">
        <v>8953</v>
      </c>
      <c r="AC427" t="s">
        <v>8954</v>
      </c>
      <c r="AD427" t="s">
        <v>8955</v>
      </c>
      <c r="AE427">
        <v>38</v>
      </c>
      <c r="AF427" t="s">
        <v>9866</v>
      </c>
      <c r="AG427" t="s">
        <v>8949</v>
      </c>
      <c r="AH427" t="s">
        <v>96</v>
      </c>
      <c r="AI427" t="str">
        <f>IF(ISNA(VLOOKUP(D427,Listen!J:O,3,0)),"",VLOOKUP(D427,Listen!J:O,3,0))</f>
        <v/>
      </c>
      <c r="AJ427" t="s">
        <v>96</v>
      </c>
      <c r="AK427" t="s">
        <v>96</v>
      </c>
      <c r="AL427" t="s">
        <v>96</v>
      </c>
      <c r="AM427">
        <v>3</v>
      </c>
      <c r="AN427">
        <v>2</v>
      </c>
      <c r="AO427">
        <v>3</v>
      </c>
      <c r="AP427">
        <f t="shared" si="6"/>
        <v>3</v>
      </c>
    </row>
    <row r="428" spans="1:42" x14ac:dyDescent="0.25">
      <c r="A428" t="s">
        <v>17764</v>
      </c>
      <c r="B428">
        <v>27.101910762002898</v>
      </c>
      <c r="C428">
        <v>220</v>
      </c>
      <c r="D428" t="s">
        <v>17765</v>
      </c>
      <c r="E428">
        <v>2382</v>
      </c>
      <c r="F428">
        <v>2517.9256504730502</v>
      </c>
      <c r="G428">
        <v>54.128864169194202</v>
      </c>
      <c r="H428" t="s">
        <v>17766</v>
      </c>
      <c r="I428" t="s">
        <v>17767</v>
      </c>
      <c r="J428" t="s">
        <v>43</v>
      </c>
      <c r="K428">
        <v>158253.576629541</v>
      </c>
      <c r="L428">
        <v>4036.1380734859399</v>
      </c>
      <c r="M428" t="s">
        <v>98</v>
      </c>
      <c r="N428" t="s">
        <v>98</v>
      </c>
      <c r="O428">
        <v>158254</v>
      </c>
      <c r="P428">
        <v>633016</v>
      </c>
      <c r="Q428">
        <v>17</v>
      </c>
      <c r="R428">
        <v>27.1301107620029</v>
      </c>
      <c r="S428" t="s">
        <v>17764</v>
      </c>
      <c r="T428">
        <v>2382</v>
      </c>
      <c r="U428">
        <v>2511.9256504730502</v>
      </c>
      <c r="V428">
        <v>54.1</v>
      </c>
      <c r="W428" t="s">
        <v>17768</v>
      </c>
      <c r="X428">
        <v>72102029</v>
      </c>
      <c r="Y428" t="s">
        <v>96</v>
      </c>
      <c r="Z428" t="s">
        <v>17764</v>
      </c>
      <c r="AA428" t="s">
        <v>17769</v>
      </c>
      <c r="AB428" t="s">
        <v>17770</v>
      </c>
      <c r="AC428" t="s">
        <v>17771</v>
      </c>
      <c r="AD428" t="s">
        <v>17772</v>
      </c>
      <c r="AE428">
        <v>17</v>
      </c>
      <c r="AF428" t="s">
        <v>17768</v>
      </c>
      <c r="AG428" t="s">
        <v>96</v>
      </c>
      <c r="AH428" t="s">
        <v>96</v>
      </c>
      <c r="AI428" t="str">
        <f>IF(ISNA(VLOOKUP(D428,Listen!J:O,3,0)),"",VLOOKUP(D428,Listen!J:O,3,0))</f>
        <v/>
      </c>
      <c r="AJ428" t="s">
        <v>96</v>
      </c>
      <c r="AK428">
        <v>5</v>
      </c>
      <c r="AL428">
        <v>4</v>
      </c>
      <c r="AM428">
        <v>3</v>
      </c>
      <c r="AN428">
        <v>2</v>
      </c>
      <c r="AO428">
        <v>5</v>
      </c>
      <c r="AP428">
        <f t="shared" si="6"/>
        <v>5</v>
      </c>
    </row>
    <row r="429" spans="1:42" x14ac:dyDescent="0.25">
      <c r="A429" t="s">
        <v>17760</v>
      </c>
      <c r="B429">
        <v>27.121124620490701</v>
      </c>
      <c r="C429">
        <v>182</v>
      </c>
      <c r="D429" t="s">
        <v>17773</v>
      </c>
      <c r="E429">
        <v>1659</v>
      </c>
      <c r="F429">
        <v>2520.2519946917</v>
      </c>
      <c r="G429">
        <v>54.624791396905998</v>
      </c>
      <c r="H429" t="s">
        <v>17774</v>
      </c>
      <c r="I429" t="s">
        <v>6971</v>
      </c>
      <c r="J429" t="s">
        <v>43</v>
      </c>
      <c r="K429">
        <v>83721.659420543307</v>
      </c>
      <c r="L429">
        <v>27864.8742066659</v>
      </c>
      <c r="M429" t="s">
        <v>98</v>
      </c>
      <c r="N429" t="s">
        <v>98</v>
      </c>
      <c r="O429">
        <v>83722</v>
      </c>
      <c r="P429">
        <v>334888</v>
      </c>
      <c r="Q429">
        <v>9</v>
      </c>
      <c r="R429">
        <v>27.149324620490702</v>
      </c>
      <c r="S429" t="s">
        <v>17760</v>
      </c>
      <c r="T429">
        <v>1659</v>
      </c>
      <c r="U429">
        <v>2514.2519946917</v>
      </c>
      <c r="V429">
        <v>54.6</v>
      </c>
      <c r="W429" t="s">
        <v>17775</v>
      </c>
      <c r="X429">
        <v>72102029</v>
      </c>
      <c r="Y429" t="s">
        <v>96</v>
      </c>
      <c r="Z429" t="s">
        <v>17760</v>
      </c>
      <c r="AA429" t="s">
        <v>17761</v>
      </c>
      <c r="AB429" t="s">
        <v>17758</v>
      </c>
      <c r="AC429" t="s">
        <v>9884</v>
      </c>
      <c r="AD429" t="s">
        <v>17754</v>
      </c>
      <c r="AE429">
        <v>9</v>
      </c>
      <c r="AF429" t="s">
        <v>17775</v>
      </c>
      <c r="AG429" t="s">
        <v>96</v>
      </c>
      <c r="AH429" t="s">
        <v>96</v>
      </c>
      <c r="AI429" t="str">
        <f>IF(ISNA(VLOOKUP(D429,Listen!J:O,3,0)),"",VLOOKUP(D429,Listen!J:O,3,0))</f>
        <v/>
      </c>
      <c r="AJ429" t="s">
        <v>96</v>
      </c>
      <c r="AK429">
        <v>5</v>
      </c>
      <c r="AL429">
        <v>4</v>
      </c>
      <c r="AM429">
        <v>3</v>
      </c>
      <c r="AN429">
        <v>2</v>
      </c>
      <c r="AO429">
        <v>5</v>
      </c>
      <c r="AP429">
        <f t="shared" si="6"/>
        <v>5</v>
      </c>
    </row>
    <row r="430" spans="1:42" x14ac:dyDescent="0.25">
      <c r="A430" t="s">
        <v>17776</v>
      </c>
      <c r="B430">
        <v>27.2568386652481</v>
      </c>
      <c r="C430">
        <v>85.099998474121094</v>
      </c>
      <c r="D430" t="s">
        <v>17777</v>
      </c>
      <c r="E430">
        <v>1174</v>
      </c>
      <c r="F430">
        <v>2536.6837584423301</v>
      </c>
      <c r="G430">
        <v>62.230616449096999</v>
      </c>
      <c r="H430" t="s">
        <v>17778</v>
      </c>
      <c r="I430" t="s">
        <v>17779</v>
      </c>
      <c r="J430" t="s">
        <v>43</v>
      </c>
      <c r="K430">
        <v>63025.020161389402</v>
      </c>
      <c r="L430">
        <v>22136.175318359299</v>
      </c>
      <c r="M430" t="s">
        <v>98</v>
      </c>
      <c r="N430" t="s">
        <v>98</v>
      </c>
      <c r="O430">
        <v>63025</v>
      </c>
      <c r="P430">
        <v>252100</v>
      </c>
      <c r="Q430">
        <v>7</v>
      </c>
      <c r="R430">
        <v>27.285038665248102</v>
      </c>
      <c r="S430" t="s">
        <v>17776</v>
      </c>
      <c r="T430">
        <v>1174</v>
      </c>
      <c r="U430">
        <v>2530.6837584423301</v>
      </c>
      <c r="V430">
        <v>62.2</v>
      </c>
      <c r="W430" t="s">
        <v>17780</v>
      </c>
      <c r="X430">
        <v>72102029</v>
      </c>
      <c r="Y430" t="s">
        <v>96</v>
      </c>
      <c r="Z430" t="s">
        <v>17776</v>
      </c>
      <c r="AA430" t="s">
        <v>17781</v>
      </c>
      <c r="AB430" t="s">
        <v>17782</v>
      </c>
      <c r="AC430" t="s">
        <v>17783</v>
      </c>
      <c r="AD430" t="s">
        <v>17784</v>
      </c>
      <c r="AE430">
        <v>7</v>
      </c>
      <c r="AF430" t="s">
        <v>17780</v>
      </c>
      <c r="AG430" t="s">
        <v>96</v>
      </c>
      <c r="AH430" t="s">
        <v>96</v>
      </c>
      <c r="AI430" t="str">
        <f>IF(ISNA(VLOOKUP(D430,Listen!J:O,3,0)),"",VLOOKUP(D430,Listen!J:O,3,0))</f>
        <v/>
      </c>
      <c r="AJ430" t="s">
        <v>96</v>
      </c>
      <c r="AK430">
        <v>5</v>
      </c>
      <c r="AL430">
        <v>4</v>
      </c>
      <c r="AM430">
        <v>3</v>
      </c>
      <c r="AN430">
        <v>2</v>
      </c>
      <c r="AO430">
        <v>5</v>
      </c>
      <c r="AP430">
        <f t="shared" si="6"/>
        <v>5</v>
      </c>
    </row>
    <row r="431" spans="1:42" x14ac:dyDescent="0.25">
      <c r="A431" t="s">
        <v>17785</v>
      </c>
      <c r="B431">
        <v>27.295477224690401</v>
      </c>
      <c r="C431">
        <v>163</v>
      </c>
      <c r="D431" t="s">
        <v>17786</v>
      </c>
      <c r="E431">
        <v>2262</v>
      </c>
      <c r="F431">
        <v>2541.3619749198901</v>
      </c>
      <c r="G431">
        <v>52.983626921400401</v>
      </c>
      <c r="H431" t="s">
        <v>17787</v>
      </c>
      <c r="I431" t="s">
        <v>2011</v>
      </c>
      <c r="J431" t="s">
        <v>43</v>
      </c>
      <c r="K431">
        <v>122842.83227332</v>
      </c>
      <c r="L431">
        <v>42009.991398825099</v>
      </c>
      <c r="M431" t="s">
        <v>98</v>
      </c>
      <c r="N431" t="s">
        <v>98</v>
      </c>
      <c r="O431">
        <v>122843</v>
      </c>
      <c r="P431">
        <v>491372</v>
      </c>
      <c r="Q431">
        <v>13</v>
      </c>
      <c r="R431">
        <v>27.3236772246904</v>
      </c>
      <c r="S431" t="s">
        <v>17785</v>
      </c>
      <c r="T431">
        <v>2262</v>
      </c>
      <c r="U431">
        <v>2535.3619749198901</v>
      </c>
      <c r="V431">
        <v>53</v>
      </c>
      <c r="W431" t="s">
        <v>17788</v>
      </c>
      <c r="X431">
        <v>72102029</v>
      </c>
      <c r="Y431" t="s">
        <v>96</v>
      </c>
      <c r="Z431" t="s">
        <v>17785</v>
      </c>
      <c r="AA431" t="s">
        <v>17789</v>
      </c>
      <c r="AB431" t="s">
        <v>17790</v>
      </c>
      <c r="AC431" t="s">
        <v>17791</v>
      </c>
      <c r="AD431" t="s">
        <v>2644</v>
      </c>
      <c r="AE431">
        <v>13</v>
      </c>
      <c r="AF431" t="s">
        <v>17788</v>
      </c>
      <c r="AG431" t="s">
        <v>96</v>
      </c>
      <c r="AH431" t="s">
        <v>96</v>
      </c>
      <c r="AI431" t="str">
        <f>IF(ISNA(VLOOKUP(D431,Listen!J:O,3,0)),"",VLOOKUP(D431,Listen!J:O,3,0))</f>
        <v/>
      </c>
      <c r="AJ431" t="s">
        <v>96</v>
      </c>
      <c r="AK431">
        <v>5</v>
      </c>
      <c r="AL431">
        <v>4</v>
      </c>
      <c r="AM431">
        <v>3</v>
      </c>
      <c r="AN431">
        <v>2</v>
      </c>
      <c r="AO431">
        <v>5</v>
      </c>
      <c r="AP431">
        <f t="shared" si="6"/>
        <v>5</v>
      </c>
    </row>
    <row r="432" spans="1:42" x14ac:dyDescent="0.25">
      <c r="A432" t="s">
        <v>17792</v>
      </c>
      <c r="B432">
        <v>27.402617095902499</v>
      </c>
      <c r="C432">
        <v>97.099998474121094</v>
      </c>
      <c r="D432" t="s">
        <v>17793</v>
      </c>
      <c r="E432">
        <v>961</v>
      </c>
      <c r="F432">
        <v>2554.3340814927801</v>
      </c>
      <c r="G432">
        <v>52.356231584573898</v>
      </c>
      <c r="H432" t="s">
        <v>17794</v>
      </c>
      <c r="I432" t="s">
        <v>17795</v>
      </c>
      <c r="J432" t="s">
        <v>43</v>
      </c>
      <c r="K432">
        <v>38855.2350837907</v>
      </c>
      <c r="L432">
        <v>15159.4432122129</v>
      </c>
      <c r="M432" t="s">
        <v>98</v>
      </c>
      <c r="N432" t="s">
        <v>98</v>
      </c>
      <c r="O432">
        <v>38855</v>
      </c>
      <c r="P432">
        <v>155420</v>
      </c>
      <c r="Q432">
        <v>4</v>
      </c>
      <c r="R432">
        <v>27.430817095902498</v>
      </c>
      <c r="S432" t="s">
        <v>17792</v>
      </c>
      <c r="T432">
        <v>961</v>
      </c>
      <c r="U432">
        <v>2548.3340814927801</v>
      </c>
      <c r="V432">
        <v>52.4</v>
      </c>
      <c r="W432" t="s">
        <v>17796</v>
      </c>
      <c r="X432">
        <v>72102029</v>
      </c>
      <c r="Y432" t="s">
        <v>96</v>
      </c>
      <c r="Z432" t="s">
        <v>17792</v>
      </c>
      <c r="AA432" t="s">
        <v>5711</v>
      </c>
      <c r="AB432" t="s">
        <v>17797</v>
      </c>
      <c r="AC432" t="s">
        <v>5709</v>
      </c>
      <c r="AD432" t="s">
        <v>17798</v>
      </c>
      <c r="AE432">
        <v>4</v>
      </c>
      <c r="AF432" t="s">
        <v>17796</v>
      </c>
      <c r="AG432" t="s">
        <v>96</v>
      </c>
      <c r="AH432" t="s">
        <v>96</v>
      </c>
      <c r="AI432" t="str">
        <f>IF(ISNA(VLOOKUP(D432,Listen!J:O,3,0)),"",VLOOKUP(D432,Listen!J:O,3,0))</f>
        <v/>
      </c>
      <c r="AJ432" t="s">
        <v>96</v>
      </c>
      <c r="AK432">
        <v>5</v>
      </c>
      <c r="AL432">
        <v>4</v>
      </c>
      <c r="AM432">
        <v>3</v>
      </c>
      <c r="AN432">
        <v>2</v>
      </c>
      <c r="AO432">
        <v>5</v>
      </c>
      <c r="AP432">
        <f t="shared" si="6"/>
        <v>5</v>
      </c>
    </row>
    <row r="433" spans="1:42" x14ac:dyDescent="0.25">
      <c r="A433" t="s">
        <v>2646</v>
      </c>
      <c r="B433">
        <v>27.4135248000788</v>
      </c>
      <c r="C433">
        <v>277</v>
      </c>
      <c r="D433" t="s">
        <v>2250</v>
      </c>
      <c r="E433">
        <v>2561</v>
      </c>
      <c r="F433">
        <v>2555.6547467076898</v>
      </c>
      <c r="G433">
        <v>78.690981554356199</v>
      </c>
      <c r="H433" t="s">
        <v>2251</v>
      </c>
      <c r="I433" t="s">
        <v>1604</v>
      </c>
      <c r="J433" t="s">
        <v>44</v>
      </c>
      <c r="K433">
        <v>1310901.94648088</v>
      </c>
      <c r="L433">
        <v>409101.35164141102</v>
      </c>
      <c r="M433" t="s">
        <v>98</v>
      </c>
      <c r="N433" t="s">
        <v>98</v>
      </c>
      <c r="O433">
        <v>1310902</v>
      </c>
      <c r="P433">
        <v>5243608</v>
      </c>
      <c r="Q433">
        <v>143</v>
      </c>
      <c r="R433">
        <v>27.441724800078802</v>
      </c>
      <c r="S433" t="s">
        <v>2646</v>
      </c>
      <c r="T433">
        <v>2561</v>
      </c>
      <c r="U433">
        <v>2549.6547467076898</v>
      </c>
      <c r="V433">
        <v>78.7</v>
      </c>
      <c r="W433" t="s">
        <v>15925</v>
      </c>
      <c r="X433">
        <v>72102029</v>
      </c>
      <c r="Y433" t="s">
        <v>96</v>
      </c>
      <c r="Z433" t="s">
        <v>2646</v>
      </c>
      <c r="AA433" t="s">
        <v>1605</v>
      </c>
      <c r="AB433" t="s">
        <v>2647</v>
      </c>
      <c r="AC433" t="s">
        <v>2648</v>
      </c>
      <c r="AD433" t="s">
        <v>2649</v>
      </c>
      <c r="AE433">
        <v>143</v>
      </c>
      <c r="AF433" t="s">
        <v>15925</v>
      </c>
      <c r="AG433" t="s">
        <v>96</v>
      </c>
      <c r="AH433" t="s">
        <v>118</v>
      </c>
      <c r="AI433" t="str">
        <f>IF(ISNA(VLOOKUP(D433,Listen!J:O,3,0)),"",VLOOKUP(D433,Listen!J:O,3,0))</f>
        <v/>
      </c>
      <c r="AJ433" t="s">
        <v>96</v>
      </c>
      <c r="AK433">
        <v>5</v>
      </c>
      <c r="AL433" t="s">
        <v>96</v>
      </c>
      <c r="AM433" t="s">
        <v>96</v>
      </c>
      <c r="AN433">
        <v>2</v>
      </c>
      <c r="AO433">
        <v>5</v>
      </c>
      <c r="AP433">
        <f t="shared" si="6"/>
        <v>5</v>
      </c>
    </row>
    <row r="434" spans="1:42" x14ac:dyDescent="0.25">
      <c r="A434" t="s">
        <v>266</v>
      </c>
      <c r="B434">
        <v>27.538388387347901</v>
      </c>
      <c r="C434">
        <v>71.099998474121094</v>
      </c>
      <c r="D434" t="s">
        <v>17799</v>
      </c>
      <c r="E434">
        <v>921</v>
      </c>
      <c r="F434">
        <v>2570.7727764645201</v>
      </c>
      <c r="G434">
        <v>56.523548965179899</v>
      </c>
      <c r="H434" t="s">
        <v>17800</v>
      </c>
      <c r="I434" t="s">
        <v>342</v>
      </c>
      <c r="J434" t="s">
        <v>43</v>
      </c>
      <c r="K434">
        <v>270409.44028142799</v>
      </c>
      <c r="L434">
        <v>104135.242092238</v>
      </c>
      <c r="M434" t="s">
        <v>98</v>
      </c>
      <c r="N434" t="s">
        <v>98</v>
      </c>
      <c r="O434">
        <v>270409</v>
      </c>
      <c r="P434">
        <v>1081636</v>
      </c>
      <c r="Q434">
        <v>29</v>
      </c>
      <c r="R434">
        <v>27.566588387347899</v>
      </c>
      <c r="S434" t="s">
        <v>275</v>
      </c>
      <c r="T434">
        <v>921</v>
      </c>
      <c r="U434">
        <v>2564.7727764645201</v>
      </c>
      <c r="V434">
        <v>56.5</v>
      </c>
      <c r="W434" t="s">
        <v>14308</v>
      </c>
      <c r="X434">
        <v>72102029</v>
      </c>
      <c r="Y434" t="s">
        <v>96</v>
      </c>
      <c r="Z434" t="s">
        <v>275</v>
      </c>
      <c r="AA434" t="s">
        <v>274</v>
      </c>
      <c r="AB434" t="s">
        <v>266</v>
      </c>
      <c r="AC434" t="s">
        <v>273</v>
      </c>
      <c r="AD434" t="s">
        <v>265</v>
      </c>
      <c r="AE434">
        <v>29</v>
      </c>
      <c r="AF434" t="s">
        <v>14308</v>
      </c>
      <c r="AG434" t="s">
        <v>96</v>
      </c>
      <c r="AH434" t="s">
        <v>96</v>
      </c>
      <c r="AI434" t="str">
        <f>IF(ISNA(VLOOKUP(D434,Listen!J:O,3,0)),"",VLOOKUP(D434,Listen!J:O,3,0))</f>
        <v/>
      </c>
      <c r="AJ434" t="s">
        <v>96</v>
      </c>
      <c r="AK434">
        <v>5</v>
      </c>
      <c r="AL434">
        <v>4</v>
      </c>
      <c r="AM434">
        <v>3</v>
      </c>
      <c r="AN434">
        <v>2</v>
      </c>
      <c r="AO434">
        <v>5</v>
      </c>
      <c r="AP434">
        <f t="shared" si="6"/>
        <v>5</v>
      </c>
    </row>
    <row r="435" spans="1:42" x14ac:dyDescent="0.25">
      <c r="A435" t="s">
        <v>12930</v>
      </c>
      <c r="B435">
        <v>27.886850367729501</v>
      </c>
      <c r="C435">
        <v>163</v>
      </c>
      <c r="D435" t="s">
        <v>1261</v>
      </c>
      <c r="E435">
        <v>2499</v>
      </c>
      <c r="F435">
        <v>2613.9443488327702</v>
      </c>
      <c r="G435">
        <v>64.319788760301606</v>
      </c>
      <c r="H435" t="s">
        <v>1262</v>
      </c>
      <c r="I435" t="s">
        <v>1263</v>
      </c>
      <c r="J435" t="s">
        <v>43</v>
      </c>
      <c r="K435">
        <v>492379.24124747299</v>
      </c>
      <c r="L435">
        <v>76216.957125742498</v>
      </c>
      <c r="M435" t="s">
        <v>98</v>
      </c>
      <c r="N435" t="s">
        <v>98</v>
      </c>
      <c r="O435">
        <v>492379</v>
      </c>
      <c r="P435">
        <v>1969516</v>
      </c>
      <c r="Q435">
        <v>54</v>
      </c>
      <c r="R435">
        <v>27.915050367729499</v>
      </c>
      <c r="S435" t="s">
        <v>12930</v>
      </c>
      <c r="T435">
        <v>2499</v>
      </c>
      <c r="U435">
        <v>2607.9443488327702</v>
      </c>
      <c r="V435">
        <v>64.3</v>
      </c>
      <c r="W435" t="s">
        <v>17801</v>
      </c>
      <c r="X435">
        <v>72102029</v>
      </c>
      <c r="Y435" t="s">
        <v>96</v>
      </c>
      <c r="Z435" t="s">
        <v>12930</v>
      </c>
      <c r="AA435" t="s">
        <v>12926</v>
      </c>
      <c r="AB435" t="s">
        <v>12932</v>
      </c>
      <c r="AC435" t="s">
        <v>12929</v>
      </c>
      <c r="AD435" t="s">
        <v>17802</v>
      </c>
      <c r="AE435">
        <v>54</v>
      </c>
      <c r="AF435" t="s">
        <v>17801</v>
      </c>
      <c r="AG435" t="s">
        <v>96</v>
      </c>
      <c r="AH435" t="s">
        <v>96</v>
      </c>
      <c r="AI435" t="str">
        <f>IF(ISNA(VLOOKUP(D435,Listen!J:O,3,0)),"",VLOOKUP(D435,Listen!J:O,3,0))</f>
        <v/>
      </c>
      <c r="AJ435" t="s">
        <v>96</v>
      </c>
      <c r="AK435">
        <v>5</v>
      </c>
      <c r="AL435">
        <v>4</v>
      </c>
      <c r="AM435">
        <v>3</v>
      </c>
      <c r="AN435">
        <v>2</v>
      </c>
      <c r="AO435">
        <v>5</v>
      </c>
      <c r="AP435">
        <f t="shared" si="6"/>
        <v>5</v>
      </c>
    </row>
    <row r="436" spans="1:42" x14ac:dyDescent="0.25">
      <c r="A436" t="s">
        <v>3662</v>
      </c>
      <c r="B436">
        <v>27.9361304523432</v>
      </c>
      <c r="C436">
        <v>129</v>
      </c>
      <c r="D436" t="s">
        <v>2125</v>
      </c>
      <c r="E436">
        <v>1324</v>
      </c>
      <c r="F436">
        <v>2620.3625586415901</v>
      </c>
      <c r="G436">
        <v>59.558050731867603</v>
      </c>
      <c r="H436" t="s">
        <v>2126</v>
      </c>
      <c r="I436" t="s">
        <v>2127</v>
      </c>
      <c r="J436" t="s">
        <v>43</v>
      </c>
      <c r="K436">
        <v>121051.544860037</v>
      </c>
      <c r="L436">
        <v>55952.439379995703</v>
      </c>
      <c r="M436" t="s">
        <v>98</v>
      </c>
      <c r="N436" t="s">
        <v>98</v>
      </c>
      <c r="O436">
        <v>121052</v>
      </c>
      <c r="P436">
        <v>484208</v>
      </c>
      <c r="Q436">
        <v>13</v>
      </c>
      <c r="R436">
        <v>27.964330452343198</v>
      </c>
      <c r="S436" t="s">
        <v>3663</v>
      </c>
      <c r="T436">
        <v>1324</v>
      </c>
      <c r="U436">
        <v>2614.3625586415901</v>
      </c>
      <c r="V436">
        <v>59.6</v>
      </c>
      <c r="W436" t="s">
        <v>17803</v>
      </c>
      <c r="X436">
        <v>72102029</v>
      </c>
      <c r="Y436" t="s">
        <v>96</v>
      </c>
      <c r="Z436" t="s">
        <v>3663</v>
      </c>
      <c r="AA436" t="s">
        <v>3664</v>
      </c>
      <c r="AB436" t="s">
        <v>3662</v>
      </c>
      <c r="AC436" t="s">
        <v>3665</v>
      </c>
      <c r="AD436" t="s">
        <v>3666</v>
      </c>
      <c r="AE436">
        <v>13</v>
      </c>
      <c r="AF436" t="s">
        <v>17803</v>
      </c>
      <c r="AG436" t="s">
        <v>96</v>
      </c>
      <c r="AH436" t="s">
        <v>96</v>
      </c>
      <c r="AI436" t="str">
        <f>IF(ISNA(VLOOKUP(D436,Listen!J:O,3,0)),"",VLOOKUP(D436,Listen!J:O,3,0))</f>
        <v/>
      </c>
      <c r="AJ436" t="s">
        <v>96</v>
      </c>
      <c r="AK436">
        <v>5</v>
      </c>
      <c r="AL436">
        <v>4</v>
      </c>
      <c r="AM436">
        <v>3</v>
      </c>
      <c r="AN436">
        <v>2</v>
      </c>
      <c r="AO436">
        <v>5</v>
      </c>
      <c r="AP436">
        <f t="shared" si="6"/>
        <v>5</v>
      </c>
    </row>
    <row r="437" spans="1:42" x14ac:dyDescent="0.25">
      <c r="A437" t="s">
        <v>17804</v>
      </c>
      <c r="B437">
        <v>27.944224614999499</v>
      </c>
      <c r="C437">
        <v>130</v>
      </c>
      <c r="D437" t="s">
        <v>17805</v>
      </c>
      <c r="F437">
        <v>2621.4167377194399</v>
      </c>
      <c r="G437">
        <v>64.664625367258793</v>
      </c>
      <c r="H437" t="s">
        <v>17806</v>
      </c>
      <c r="I437" t="s">
        <v>17807</v>
      </c>
      <c r="J437" t="s">
        <v>3397</v>
      </c>
      <c r="K437">
        <v>115480.409416439</v>
      </c>
      <c r="L437">
        <v>57389.598547606904</v>
      </c>
      <c r="M437" t="s">
        <v>98</v>
      </c>
      <c r="N437" t="s">
        <v>98</v>
      </c>
      <c r="O437">
        <v>115480</v>
      </c>
      <c r="P437">
        <v>461920</v>
      </c>
      <c r="Q437">
        <v>13</v>
      </c>
      <c r="R437">
        <v>27.972424614999497</v>
      </c>
      <c r="S437" t="s">
        <v>17808</v>
      </c>
      <c r="T437" t="s">
        <v>96</v>
      </c>
      <c r="U437">
        <v>2615.4167377194399</v>
      </c>
      <c r="V437">
        <v>64.7</v>
      </c>
      <c r="W437" t="s">
        <v>17809</v>
      </c>
      <c r="X437">
        <v>72102029</v>
      </c>
      <c r="Y437" t="s">
        <v>96</v>
      </c>
      <c r="Z437" t="s">
        <v>17808</v>
      </c>
      <c r="AA437" t="s">
        <v>17810</v>
      </c>
      <c r="AB437" t="s">
        <v>17804</v>
      </c>
      <c r="AC437" t="s">
        <v>17811</v>
      </c>
      <c r="AD437" t="s">
        <v>17812</v>
      </c>
      <c r="AE437">
        <v>13</v>
      </c>
      <c r="AF437" t="s">
        <v>17809</v>
      </c>
      <c r="AG437" t="s">
        <v>96</v>
      </c>
      <c r="AH437" t="s">
        <v>96</v>
      </c>
      <c r="AI437" t="str">
        <f>IF(ISNA(VLOOKUP(D437,Listen!J:O,3,0)),"",VLOOKUP(D437,Listen!J:O,3,0))</f>
        <v/>
      </c>
      <c r="AJ437" t="s">
        <v>96</v>
      </c>
      <c r="AK437">
        <v>5</v>
      </c>
      <c r="AL437" t="s">
        <v>96</v>
      </c>
      <c r="AM437">
        <v>3</v>
      </c>
      <c r="AN437">
        <v>2</v>
      </c>
      <c r="AO437">
        <v>5</v>
      </c>
      <c r="AP437">
        <f t="shared" si="6"/>
        <v>5</v>
      </c>
    </row>
    <row r="438" spans="1:42" x14ac:dyDescent="0.25">
      <c r="A438" t="s">
        <v>17813</v>
      </c>
      <c r="B438">
        <v>27.960451249106399</v>
      </c>
      <c r="C438">
        <v>206.90000915527301</v>
      </c>
      <c r="D438" t="s">
        <v>1261</v>
      </c>
      <c r="E438">
        <v>2499</v>
      </c>
      <c r="F438">
        <v>2623.5300851904499</v>
      </c>
      <c r="G438">
        <v>64.9639035848936</v>
      </c>
      <c r="H438" t="s">
        <v>1262</v>
      </c>
      <c r="I438" t="s">
        <v>1263</v>
      </c>
      <c r="J438" t="s">
        <v>43</v>
      </c>
      <c r="K438">
        <v>248631.641576069</v>
      </c>
      <c r="L438">
        <v>55225.796945926602</v>
      </c>
      <c r="M438" t="s">
        <v>98</v>
      </c>
      <c r="N438" t="s">
        <v>98</v>
      </c>
      <c r="O438">
        <v>248632</v>
      </c>
      <c r="P438">
        <v>994528</v>
      </c>
      <c r="Q438">
        <v>27</v>
      </c>
      <c r="R438">
        <v>27.988651249106397</v>
      </c>
      <c r="S438" t="s">
        <v>17813</v>
      </c>
      <c r="T438">
        <v>2499</v>
      </c>
      <c r="U438">
        <v>2617.5300851904499</v>
      </c>
      <c r="V438">
        <v>65</v>
      </c>
      <c r="W438" t="s">
        <v>17814</v>
      </c>
      <c r="X438">
        <v>72102029</v>
      </c>
      <c r="Y438" t="s">
        <v>96</v>
      </c>
      <c r="Z438" t="s">
        <v>17813</v>
      </c>
      <c r="AA438" t="s">
        <v>17815</v>
      </c>
      <c r="AB438" t="s">
        <v>17816</v>
      </c>
      <c r="AC438" t="s">
        <v>17817</v>
      </c>
      <c r="AD438" t="s">
        <v>17818</v>
      </c>
      <c r="AE438">
        <v>27</v>
      </c>
      <c r="AF438" t="s">
        <v>17814</v>
      </c>
      <c r="AG438" t="s">
        <v>96</v>
      </c>
      <c r="AH438" t="s">
        <v>96</v>
      </c>
      <c r="AI438" t="str">
        <f>IF(ISNA(VLOOKUP(D438,Listen!J:O,3,0)),"",VLOOKUP(D438,Listen!J:O,3,0))</f>
        <v/>
      </c>
      <c r="AJ438" t="s">
        <v>96</v>
      </c>
      <c r="AK438">
        <v>5</v>
      </c>
      <c r="AL438">
        <v>4</v>
      </c>
      <c r="AM438">
        <v>3</v>
      </c>
      <c r="AN438">
        <v>2</v>
      </c>
      <c r="AO438">
        <v>5</v>
      </c>
      <c r="AP438">
        <f t="shared" si="6"/>
        <v>5</v>
      </c>
    </row>
    <row r="439" spans="1:42" x14ac:dyDescent="0.25">
      <c r="A439" t="s">
        <v>1859</v>
      </c>
      <c r="B439">
        <v>28.1251701895021</v>
      </c>
      <c r="C439">
        <v>266</v>
      </c>
      <c r="D439" t="s">
        <v>17819</v>
      </c>
      <c r="E439">
        <v>1468</v>
      </c>
      <c r="F439">
        <v>2644.9829850227502</v>
      </c>
      <c r="G439">
        <v>61.200310886106799</v>
      </c>
      <c r="H439" t="s">
        <v>17820</v>
      </c>
      <c r="I439" t="s">
        <v>17821</v>
      </c>
      <c r="J439" t="s">
        <v>43</v>
      </c>
      <c r="K439">
        <v>151342.71969975901</v>
      </c>
      <c r="L439">
        <v>62703.169053253703</v>
      </c>
      <c r="M439">
        <v>88632.157983388606</v>
      </c>
      <c r="N439">
        <v>88632.157983388606</v>
      </c>
      <c r="O439">
        <v>62711</v>
      </c>
      <c r="P439">
        <v>250844</v>
      </c>
      <c r="Q439">
        <v>7</v>
      </c>
      <c r="R439">
        <v>28.153370189502098</v>
      </c>
      <c r="S439" t="s">
        <v>1860</v>
      </c>
      <c r="T439">
        <v>1468</v>
      </c>
      <c r="U439">
        <v>2638.9829850227502</v>
      </c>
      <c r="V439">
        <v>61.2</v>
      </c>
      <c r="W439" t="s">
        <v>15583</v>
      </c>
      <c r="X439">
        <v>72102029</v>
      </c>
      <c r="Y439" t="s">
        <v>96</v>
      </c>
      <c r="Z439" t="s">
        <v>1860</v>
      </c>
      <c r="AA439" t="s">
        <v>1861</v>
      </c>
      <c r="AB439" t="s">
        <v>1859</v>
      </c>
      <c r="AC439" t="s">
        <v>1862</v>
      </c>
      <c r="AD439" t="s">
        <v>1863</v>
      </c>
      <c r="AE439">
        <v>7</v>
      </c>
      <c r="AF439" t="s">
        <v>15583</v>
      </c>
      <c r="AG439" t="s">
        <v>96</v>
      </c>
      <c r="AH439" t="s">
        <v>96</v>
      </c>
      <c r="AI439" t="str">
        <f>IF(ISNA(VLOOKUP(D439,Listen!J:O,3,0)),"",VLOOKUP(D439,Listen!J:O,3,0))</f>
        <v/>
      </c>
      <c r="AJ439" t="s">
        <v>96</v>
      </c>
      <c r="AK439">
        <v>5</v>
      </c>
      <c r="AL439">
        <v>4</v>
      </c>
      <c r="AM439">
        <v>3</v>
      </c>
      <c r="AN439">
        <v>2</v>
      </c>
      <c r="AO439">
        <v>5</v>
      </c>
      <c r="AP439">
        <f t="shared" si="6"/>
        <v>5</v>
      </c>
    </row>
    <row r="440" spans="1:42" x14ac:dyDescent="0.25">
      <c r="A440" t="s">
        <v>17822</v>
      </c>
      <c r="B440">
        <v>28.241819955969699</v>
      </c>
      <c r="C440">
        <v>71</v>
      </c>
      <c r="D440" t="s">
        <v>17823</v>
      </c>
      <c r="E440">
        <v>2469</v>
      </c>
      <c r="F440">
        <v>2660.1753833558</v>
      </c>
      <c r="G440">
        <v>70.807589306814705</v>
      </c>
      <c r="H440" t="s">
        <v>17824</v>
      </c>
      <c r="I440" t="s">
        <v>17825</v>
      </c>
      <c r="J440" t="s">
        <v>43</v>
      </c>
      <c r="K440">
        <v>248047.929363309</v>
      </c>
      <c r="L440">
        <v>60162.098763671303</v>
      </c>
      <c r="M440" t="s">
        <v>98</v>
      </c>
      <c r="N440" t="s">
        <v>98</v>
      </c>
      <c r="O440">
        <v>248048</v>
      </c>
      <c r="P440">
        <v>992192</v>
      </c>
      <c r="Q440">
        <v>27</v>
      </c>
      <c r="R440">
        <v>28.270019955969701</v>
      </c>
      <c r="S440" t="s">
        <v>17826</v>
      </c>
      <c r="T440">
        <v>2469</v>
      </c>
      <c r="U440">
        <v>2654.1753833558</v>
      </c>
      <c r="V440">
        <v>70.8</v>
      </c>
      <c r="W440" t="s">
        <v>17827</v>
      </c>
      <c r="X440">
        <v>72102029</v>
      </c>
      <c r="Y440" t="s">
        <v>96</v>
      </c>
      <c r="Z440" t="s">
        <v>17826</v>
      </c>
      <c r="AA440" t="s">
        <v>17828</v>
      </c>
      <c r="AB440" t="s">
        <v>17822</v>
      </c>
      <c r="AC440" t="s">
        <v>4114</v>
      </c>
      <c r="AD440" t="s">
        <v>17829</v>
      </c>
      <c r="AE440">
        <v>27</v>
      </c>
      <c r="AF440" t="s">
        <v>17827</v>
      </c>
      <c r="AG440" t="s">
        <v>96</v>
      </c>
      <c r="AH440" t="s">
        <v>96</v>
      </c>
      <c r="AI440" t="str">
        <f>IF(ISNA(VLOOKUP(D440,Listen!J:O,3,0)),"",VLOOKUP(D440,Listen!J:O,3,0))</f>
        <v/>
      </c>
      <c r="AJ440" t="s">
        <v>96</v>
      </c>
      <c r="AK440">
        <v>5</v>
      </c>
      <c r="AL440">
        <v>4</v>
      </c>
      <c r="AM440">
        <v>3</v>
      </c>
      <c r="AN440">
        <v>2</v>
      </c>
      <c r="AO440">
        <v>5</v>
      </c>
      <c r="AP440">
        <f t="shared" si="6"/>
        <v>5</v>
      </c>
    </row>
    <row r="441" spans="1:42" x14ac:dyDescent="0.25">
      <c r="A441" t="s">
        <v>17830</v>
      </c>
      <c r="B441">
        <v>28.400302850052601</v>
      </c>
      <c r="C441">
        <v>268</v>
      </c>
      <c r="D441" t="s">
        <v>17831</v>
      </c>
      <c r="E441">
        <v>1263</v>
      </c>
      <c r="F441">
        <v>2680.81610411156</v>
      </c>
      <c r="G441">
        <v>51.779971085291599</v>
      </c>
      <c r="H441" t="s">
        <v>17832</v>
      </c>
      <c r="I441" t="s">
        <v>17833</v>
      </c>
      <c r="J441" t="s">
        <v>43</v>
      </c>
      <c r="K441">
        <v>10092.814957934401</v>
      </c>
      <c r="L441">
        <v>1757.93744056833</v>
      </c>
      <c r="M441" t="s">
        <v>98</v>
      </c>
      <c r="N441" t="s">
        <v>98</v>
      </c>
      <c r="O441">
        <v>10093</v>
      </c>
      <c r="P441">
        <v>40372</v>
      </c>
      <c r="Q441">
        <v>1</v>
      </c>
      <c r="R441">
        <v>28.428502850052602</v>
      </c>
      <c r="S441" t="s">
        <v>17830</v>
      </c>
      <c r="T441">
        <v>1263</v>
      </c>
      <c r="U441">
        <v>2674.81610411156</v>
      </c>
      <c r="V441">
        <v>51.8</v>
      </c>
      <c r="W441" t="s">
        <v>17834</v>
      </c>
      <c r="X441">
        <v>72102029</v>
      </c>
      <c r="Y441" t="s">
        <v>96</v>
      </c>
      <c r="Z441" t="s">
        <v>17830</v>
      </c>
      <c r="AA441" t="s">
        <v>17835</v>
      </c>
      <c r="AB441" t="s">
        <v>17836</v>
      </c>
      <c r="AC441" t="s">
        <v>17837</v>
      </c>
      <c r="AD441" t="s">
        <v>17838</v>
      </c>
      <c r="AE441">
        <v>1</v>
      </c>
      <c r="AF441" t="s">
        <v>17834</v>
      </c>
      <c r="AG441" t="s">
        <v>96</v>
      </c>
      <c r="AH441" t="s">
        <v>96</v>
      </c>
      <c r="AI441" t="str">
        <f>IF(ISNA(VLOOKUP(D441,Listen!J:O,3,0)),"",VLOOKUP(D441,Listen!J:O,3,0))</f>
        <v/>
      </c>
      <c r="AJ441" t="s">
        <v>96</v>
      </c>
      <c r="AK441">
        <v>5</v>
      </c>
      <c r="AL441">
        <v>4</v>
      </c>
      <c r="AM441">
        <v>3</v>
      </c>
      <c r="AN441">
        <v>2</v>
      </c>
      <c r="AO441">
        <v>5</v>
      </c>
      <c r="AP441">
        <f t="shared" si="6"/>
        <v>5</v>
      </c>
    </row>
    <row r="442" spans="1:42" x14ac:dyDescent="0.25">
      <c r="A442" t="s">
        <v>17839</v>
      </c>
      <c r="B442">
        <v>28.603737684154598</v>
      </c>
      <c r="C442">
        <v>151</v>
      </c>
      <c r="D442" t="s">
        <v>17840</v>
      </c>
      <c r="E442">
        <v>1332</v>
      </c>
      <c r="F442">
        <v>2707.3113396194299</v>
      </c>
      <c r="G442">
        <v>53.997991729664498</v>
      </c>
      <c r="H442" t="s">
        <v>17841</v>
      </c>
      <c r="I442" t="s">
        <v>17842</v>
      </c>
      <c r="J442" t="s">
        <v>43</v>
      </c>
      <c r="K442">
        <v>151729.81987228899</v>
      </c>
      <c r="L442">
        <v>20684.4452702628</v>
      </c>
      <c r="M442" t="s">
        <v>98</v>
      </c>
      <c r="N442" t="s">
        <v>98</v>
      </c>
      <c r="O442">
        <v>151730</v>
      </c>
      <c r="P442">
        <v>606920</v>
      </c>
      <c r="Q442">
        <v>17</v>
      </c>
      <c r="R442">
        <v>28.6319376841546</v>
      </c>
      <c r="S442" t="s">
        <v>17839</v>
      </c>
      <c r="T442">
        <v>1332</v>
      </c>
      <c r="U442">
        <v>2701.3113396194299</v>
      </c>
      <c r="V442">
        <v>54</v>
      </c>
      <c r="W442" t="s">
        <v>17843</v>
      </c>
      <c r="X442">
        <v>72102029</v>
      </c>
      <c r="Y442" t="s">
        <v>96</v>
      </c>
      <c r="Z442" t="s">
        <v>17839</v>
      </c>
      <c r="AA442" t="s">
        <v>17844</v>
      </c>
      <c r="AB442" t="s">
        <v>17845</v>
      </c>
      <c r="AC442" t="s">
        <v>17846</v>
      </c>
      <c r="AD442" t="s">
        <v>17847</v>
      </c>
      <c r="AE442">
        <v>17</v>
      </c>
      <c r="AF442" t="s">
        <v>17843</v>
      </c>
      <c r="AG442" t="s">
        <v>96</v>
      </c>
      <c r="AH442" t="s">
        <v>96</v>
      </c>
      <c r="AI442" t="str">
        <f>IF(ISNA(VLOOKUP(D442,Listen!J:O,3,0)),"",VLOOKUP(D442,Listen!J:O,3,0))</f>
        <v/>
      </c>
      <c r="AJ442" t="s">
        <v>96</v>
      </c>
      <c r="AK442">
        <v>5</v>
      </c>
      <c r="AL442">
        <v>4</v>
      </c>
      <c r="AM442">
        <v>3</v>
      </c>
      <c r="AN442">
        <v>2</v>
      </c>
      <c r="AO442">
        <v>5</v>
      </c>
      <c r="AP442">
        <f t="shared" si="6"/>
        <v>5</v>
      </c>
    </row>
    <row r="443" spans="1:42" x14ac:dyDescent="0.25">
      <c r="A443" t="s">
        <v>17848</v>
      </c>
      <c r="B443">
        <v>28.710347370522999</v>
      </c>
      <c r="C443">
        <v>190</v>
      </c>
      <c r="D443" t="s">
        <v>17849</v>
      </c>
      <c r="E443">
        <v>1866</v>
      </c>
      <c r="F443">
        <v>2721.1961237087398</v>
      </c>
      <c r="G443">
        <v>51.505754702390298</v>
      </c>
      <c r="H443" t="s">
        <v>17850</v>
      </c>
      <c r="I443" t="s">
        <v>1038</v>
      </c>
      <c r="J443" t="s">
        <v>43</v>
      </c>
      <c r="K443">
        <v>182509.409900459</v>
      </c>
      <c r="L443">
        <v>48073.201730102097</v>
      </c>
      <c r="M443">
        <v>10068.301122014</v>
      </c>
      <c r="N443">
        <v>10068.301122014</v>
      </c>
      <c r="O443">
        <v>172441</v>
      </c>
      <c r="P443">
        <v>689764</v>
      </c>
      <c r="Q443">
        <v>19</v>
      </c>
      <c r="R443">
        <v>28.738547370523001</v>
      </c>
      <c r="S443" t="s">
        <v>17848</v>
      </c>
      <c r="T443">
        <v>1866</v>
      </c>
      <c r="U443">
        <v>2715.1961237087398</v>
      </c>
      <c r="V443">
        <v>51.5</v>
      </c>
      <c r="W443" t="s">
        <v>17851</v>
      </c>
      <c r="X443">
        <v>72102029</v>
      </c>
      <c r="Y443" t="s">
        <v>96</v>
      </c>
      <c r="Z443" t="s">
        <v>17848</v>
      </c>
      <c r="AA443" t="s">
        <v>17852</v>
      </c>
      <c r="AB443" t="s">
        <v>17853</v>
      </c>
      <c r="AC443" t="s">
        <v>17854</v>
      </c>
      <c r="AD443" t="s">
        <v>17855</v>
      </c>
      <c r="AE443">
        <v>19</v>
      </c>
      <c r="AF443" t="s">
        <v>17851</v>
      </c>
      <c r="AG443" t="s">
        <v>96</v>
      </c>
      <c r="AH443" t="s">
        <v>96</v>
      </c>
      <c r="AI443" t="str">
        <f>IF(ISNA(VLOOKUP(D443,Listen!J:O,3,0)),"",VLOOKUP(D443,Listen!J:O,3,0))</f>
        <v/>
      </c>
      <c r="AJ443" t="s">
        <v>96</v>
      </c>
      <c r="AK443">
        <v>5</v>
      </c>
      <c r="AL443">
        <v>4</v>
      </c>
      <c r="AM443">
        <v>3</v>
      </c>
      <c r="AN443">
        <v>2</v>
      </c>
      <c r="AO443">
        <v>5</v>
      </c>
      <c r="AP443">
        <f t="shared" si="6"/>
        <v>5</v>
      </c>
    </row>
    <row r="444" spans="1:42" x14ac:dyDescent="0.25">
      <c r="A444" t="s">
        <v>17856</v>
      </c>
      <c r="B444">
        <v>28.8173123694121</v>
      </c>
      <c r="C444">
        <v>322</v>
      </c>
      <c r="D444" t="s">
        <v>2135</v>
      </c>
      <c r="E444">
        <v>2277</v>
      </c>
      <c r="F444">
        <v>2735.1271834959002</v>
      </c>
      <c r="G444">
        <v>52.060482207831903</v>
      </c>
      <c r="H444" t="s">
        <v>2136</v>
      </c>
      <c r="I444" t="s">
        <v>2137</v>
      </c>
      <c r="J444" t="s">
        <v>43</v>
      </c>
      <c r="K444">
        <v>38857.2911076534</v>
      </c>
      <c r="L444">
        <v>10988.8682524413</v>
      </c>
      <c r="M444" t="s">
        <v>98</v>
      </c>
      <c r="N444" t="s">
        <v>98</v>
      </c>
      <c r="O444">
        <v>38857</v>
      </c>
      <c r="P444">
        <v>155428</v>
      </c>
      <c r="Q444">
        <v>4</v>
      </c>
      <c r="R444">
        <v>28.845512369412099</v>
      </c>
      <c r="S444" t="s">
        <v>17856</v>
      </c>
      <c r="T444">
        <v>2277</v>
      </c>
      <c r="U444">
        <v>2729.1271834959002</v>
      </c>
      <c r="V444">
        <v>52.1</v>
      </c>
      <c r="W444" t="s">
        <v>17857</v>
      </c>
      <c r="X444">
        <v>72102029</v>
      </c>
      <c r="Y444" t="s">
        <v>96</v>
      </c>
      <c r="Z444" t="s">
        <v>17856</v>
      </c>
      <c r="AA444" t="s">
        <v>17858</v>
      </c>
      <c r="AB444" t="s">
        <v>17859</v>
      </c>
      <c r="AC444" t="s">
        <v>17860</v>
      </c>
      <c r="AD444" t="s">
        <v>17861</v>
      </c>
      <c r="AE444">
        <v>4</v>
      </c>
      <c r="AF444" t="s">
        <v>17857</v>
      </c>
      <c r="AG444" t="s">
        <v>96</v>
      </c>
      <c r="AH444" t="s">
        <v>96</v>
      </c>
      <c r="AI444" t="str">
        <f>IF(ISNA(VLOOKUP(D444,Listen!J:O,3,0)),"",VLOOKUP(D444,Listen!J:O,3,0))</f>
        <v/>
      </c>
      <c r="AJ444" t="s">
        <v>96</v>
      </c>
      <c r="AK444">
        <v>5</v>
      </c>
      <c r="AL444">
        <v>4</v>
      </c>
      <c r="AM444">
        <v>3</v>
      </c>
      <c r="AN444">
        <v>2</v>
      </c>
      <c r="AO444">
        <v>5</v>
      </c>
      <c r="AP444">
        <f t="shared" si="6"/>
        <v>5</v>
      </c>
    </row>
    <row r="445" spans="1:42" x14ac:dyDescent="0.25">
      <c r="A445" t="s">
        <v>2786</v>
      </c>
      <c r="B445">
        <v>29.345516689425899</v>
      </c>
      <c r="C445">
        <v>149</v>
      </c>
      <c r="D445" t="s">
        <v>17862</v>
      </c>
      <c r="E445">
        <v>2803</v>
      </c>
      <c r="F445">
        <v>2803.9202096106901</v>
      </c>
      <c r="G445">
        <v>70.706709641502798</v>
      </c>
      <c r="H445" t="s">
        <v>17863</v>
      </c>
      <c r="I445" t="s">
        <v>17864</v>
      </c>
      <c r="J445" t="s">
        <v>44</v>
      </c>
      <c r="K445">
        <v>6532963.3740194105</v>
      </c>
      <c r="L445">
        <v>2566619.6399557502</v>
      </c>
      <c r="M445">
        <v>5051970.6590495398</v>
      </c>
      <c r="N445">
        <v>5051970.6590495398</v>
      </c>
      <c r="O445">
        <v>1480993</v>
      </c>
      <c r="P445">
        <v>5923972</v>
      </c>
      <c r="Q445">
        <v>161</v>
      </c>
      <c r="R445">
        <v>29.373716689425898</v>
      </c>
      <c r="S445" t="s">
        <v>2787</v>
      </c>
      <c r="T445">
        <v>2803</v>
      </c>
      <c r="U445">
        <v>2797.9202096106901</v>
      </c>
      <c r="V445">
        <v>70.7</v>
      </c>
      <c r="W445" t="s">
        <v>17865</v>
      </c>
      <c r="X445">
        <v>72102029</v>
      </c>
      <c r="Y445" t="s">
        <v>96</v>
      </c>
      <c r="Z445" t="s">
        <v>2787</v>
      </c>
      <c r="AA445" t="s">
        <v>2788</v>
      </c>
      <c r="AB445" t="s">
        <v>2786</v>
      </c>
      <c r="AC445" t="s">
        <v>2789</v>
      </c>
      <c r="AD445" t="s">
        <v>278</v>
      </c>
      <c r="AE445">
        <v>161</v>
      </c>
      <c r="AF445" t="s">
        <v>17865</v>
      </c>
      <c r="AG445" t="s">
        <v>96</v>
      </c>
      <c r="AH445" t="s">
        <v>118</v>
      </c>
      <c r="AI445" t="str">
        <f>IF(ISNA(VLOOKUP(D445,Listen!J:O,3,0)),"",VLOOKUP(D445,Listen!J:O,3,0))</f>
        <v/>
      </c>
      <c r="AJ445" t="s">
        <v>96</v>
      </c>
      <c r="AK445">
        <v>5</v>
      </c>
      <c r="AL445" t="s">
        <v>96</v>
      </c>
      <c r="AM445" t="s">
        <v>96</v>
      </c>
      <c r="AN445">
        <v>2</v>
      </c>
      <c r="AO445">
        <v>5</v>
      </c>
      <c r="AP445">
        <f t="shared" si="6"/>
        <v>5</v>
      </c>
    </row>
    <row r="446" spans="1:42" x14ac:dyDescent="0.25">
      <c r="A446" t="s">
        <v>9936</v>
      </c>
      <c r="B446">
        <v>29.485520468279599</v>
      </c>
      <c r="C446">
        <v>248.10000610351599</v>
      </c>
      <c r="D446" t="s">
        <v>17866</v>
      </c>
      <c r="E446">
        <v>2491</v>
      </c>
      <c r="F446">
        <v>2822.15422105272</v>
      </c>
      <c r="G446">
        <v>50.603341037286199</v>
      </c>
      <c r="H446" t="s">
        <v>17867</v>
      </c>
      <c r="I446" t="s">
        <v>9939</v>
      </c>
      <c r="J446" t="s">
        <v>43</v>
      </c>
      <c r="K446">
        <v>7506.8732376979397</v>
      </c>
      <c r="L446">
        <v>2760.9337895112899</v>
      </c>
      <c r="M446" t="s">
        <v>98</v>
      </c>
      <c r="N446" t="s">
        <v>98</v>
      </c>
      <c r="O446">
        <v>7507</v>
      </c>
      <c r="P446">
        <v>30028</v>
      </c>
      <c r="Q446">
        <v>1</v>
      </c>
      <c r="R446">
        <v>29.513720468279601</v>
      </c>
      <c r="S446" t="s">
        <v>9936</v>
      </c>
      <c r="T446">
        <v>2491</v>
      </c>
      <c r="U446">
        <v>2816.15422105272</v>
      </c>
      <c r="V446">
        <v>50.6</v>
      </c>
      <c r="W446" t="s">
        <v>17868</v>
      </c>
      <c r="X446">
        <v>72102029</v>
      </c>
      <c r="Y446" t="s">
        <v>96</v>
      </c>
      <c r="Z446" t="s">
        <v>9936</v>
      </c>
      <c r="AA446" t="s">
        <v>9940</v>
      </c>
      <c r="AB446" t="s">
        <v>9941</v>
      </c>
      <c r="AC446" t="s">
        <v>9942</v>
      </c>
      <c r="AD446" t="s">
        <v>9943</v>
      </c>
      <c r="AE446">
        <v>1</v>
      </c>
      <c r="AF446" t="s">
        <v>17868</v>
      </c>
      <c r="AG446" t="s">
        <v>96</v>
      </c>
      <c r="AH446" t="s">
        <v>96</v>
      </c>
      <c r="AI446" t="str">
        <f>IF(ISNA(VLOOKUP(D446,Listen!J:O,3,0)),"",VLOOKUP(D446,Listen!J:O,3,0))</f>
        <v/>
      </c>
      <c r="AJ446">
        <v>6</v>
      </c>
      <c r="AK446">
        <v>5</v>
      </c>
      <c r="AL446">
        <v>4</v>
      </c>
      <c r="AM446">
        <v>3</v>
      </c>
      <c r="AN446">
        <v>2</v>
      </c>
      <c r="AO446">
        <v>6</v>
      </c>
      <c r="AP446">
        <f t="shared" si="6"/>
        <v>6</v>
      </c>
    </row>
    <row r="447" spans="1:42" x14ac:dyDescent="0.25">
      <c r="A447" t="s">
        <v>3697</v>
      </c>
      <c r="B447">
        <v>29.563780459018101</v>
      </c>
      <c r="C447">
        <v>129</v>
      </c>
      <c r="D447" t="s">
        <v>2125</v>
      </c>
      <c r="E447">
        <v>1324</v>
      </c>
      <c r="F447">
        <v>2832.3467571275301</v>
      </c>
      <c r="G447">
        <v>50.261328378437497</v>
      </c>
      <c r="H447" t="s">
        <v>2126</v>
      </c>
      <c r="I447" t="s">
        <v>2127</v>
      </c>
      <c r="J447" t="s">
        <v>43</v>
      </c>
      <c r="K447">
        <v>232544.45981206399</v>
      </c>
      <c r="L447">
        <v>72440.574909993797</v>
      </c>
      <c r="M447" t="s">
        <v>98</v>
      </c>
      <c r="N447" t="s">
        <v>98</v>
      </c>
      <c r="O447">
        <v>232544</v>
      </c>
      <c r="P447">
        <v>930176</v>
      </c>
      <c r="Q447">
        <v>25</v>
      </c>
      <c r="R447">
        <v>29.591980459018103</v>
      </c>
      <c r="S447" t="s">
        <v>3697</v>
      </c>
      <c r="T447">
        <v>1324</v>
      </c>
      <c r="U447">
        <v>2826.3467571275301</v>
      </c>
      <c r="V447">
        <v>50.3</v>
      </c>
      <c r="W447" t="s">
        <v>17869</v>
      </c>
      <c r="X447">
        <v>72102029</v>
      </c>
      <c r="Y447" t="s">
        <v>96</v>
      </c>
      <c r="Z447" t="s">
        <v>3697</v>
      </c>
      <c r="AA447" t="s">
        <v>3698</v>
      </c>
      <c r="AB447" t="s">
        <v>3699</v>
      </c>
      <c r="AC447" t="s">
        <v>3700</v>
      </c>
      <c r="AD447" t="s">
        <v>3701</v>
      </c>
      <c r="AE447">
        <v>25</v>
      </c>
      <c r="AF447" t="s">
        <v>17869</v>
      </c>
      <c r="AG447" t="s">
        <v>96</v>
      </c>
      <c r="AH447" t="s">
        <v>96</v>
      </c>
      <c r="AI447" t="str">
        <f>IF(ISNA(VLOOKUP(D447,Listen!J:O,3,0)),"",VLOOKUP(D447,Listen!J:O,3,0))</f>
        <v/>
      </c>
      <c r="AJ447" t="s">
        <v>96</v>
      </c>
      <c r="AK447">
        <v>5</v>
      </c>
      <c r="AL447">
        <v>4</v>
      </c>
      <c r="AM447">
        <v>3</v>
      </c>
      <c r="AN447">
        <v>2</v>
      </c>
      <c r="AO447">
        <v>5</v>
      </c>
      <c r="AP447">
        <f t="shared" si="6"/>
        <v>5</v>
      </c>
    </row>
    <row r="448" spans="1:42" x14ac:dyDescent="0.25">
      <c r="A448" t="s">
        <v>331</v>
      </c>
      <c r="B448">
        <v>29.594686080430399</v>
      </c>
      <c r="C448">
        <v>69</v>
      </c>
      <c r="D448" t="s">
        <v>332</v>
      </c>
      <c r="E448">
        <v>2832</v>
      </c>
      <c r="F448">
        <v>2836.3718874423598</v>
      </c>
      <c r="G448">
        <v>60.782084059577699</v>
      </c>
      <c r="H448" t="s">
        <v>333</v>
      </c>
      <c r="I448" t="s">
        <v>334</v>
      </c>
      <c r="J448" t="s">
        <v>44</v>
      </c>
      <c r="K448">
        <v>1371575.2298663899</v>
      </c>
      <c r="L448">
        <v>214599.80575715599</v>
      </c>
      <c r="M448">
        <v>127819.98717564299</v>
      </c>
      <c r="N448">
        <v>127819.98717564299</v>
      </c>
      <c r="O448">
        <v>1243755</v>
      </c>
      <c r="P448">
        <v>4975020</v>
      </c>
      <c r="Q448">
        <v>135</v>
      </c>
      <c r="R448">
        <v>29.622886080430398</v>
      </c>
      <c r="S448" t="s">
        <v>331</v>
      </c>
      <c r="T448">
        <v>2832</v>
      </c>
      <c r="U448">
        <v>2830.3718874423598</v>
      </c>
      <c r="V448">
        <v>60.8</v>
      </c>
      <c r="W448" t="s">
        <v>17870</v>
      </c>
      <c r="X448">
        <v>72102029</v>
      </c>
      <c r="Y448" t="s">
        <v>96</v>
      </c>
      <c r="Z448" t="s">
        <v>331</v>
      </c>
      <c r="AA448" t="s">
        <v>335</v>
      </c>
      <c r="AB448" t="s">
        <v>336</v>
      </c>
      <c r="AC448" t="s">
        <v>337</v>
      </c>
      <c r="AD448" t="s">
        <v>338</v>
      </c>
      <c r="AE448">
        <v>135</v>
      </c>
      <c r="AF448" t="s">
        <v>17870</v>
      </c>
      <c r="AG448" t="s">
        <v>96</v>
      </c>
      <c r="AH448" t="s">
        <v>118</v>
      </c>
      <c r="AI448" t="str">
        <f>IF(ISNA(VLOOKUP(D448,Listen!J:O,3,0)),"",VLOOKUP(D448,Listen!J:O,3,0))</f>
        <v/>
      </c>
      <c r="AJ448" t="s">
        <v>96</v>
      </c>
      <c r="AK448">
        <v>5</v>
      </c>
      <c r="AL448" t="s">
        <v>96</v>
      </c>
      <c r="AM448" t="s">
        <v>96</v>
      </c>
      <c r="AN448">
        <v>2</v>
      </c>
      <c r="AO448">
        <v>5</v>
      </c>
      <c r="AP448">
        <f t="shared" si="6"/>
        <v>5</v>
      </c>
    </row>
    <row r="449" spans="1:42" x14ac:dyDescent="0.25">
      <c r="A449" t="s">
        <v>2790</v>
      </c>
      <c r="B449">
        <v>29.662648506960998</v>
      </c>
      <c r="C449">
        <v>149</v>
      </c>
      <c r="D449" t="s">
        <v>2129</v>
      </c>
      <c r="E449">
        <v>2847.1445384362</v>
      </c>
      <c r="F449">
        <v>2845.2232746915602</v>
      </c>
      <c r="G449">
        <v>98.417182740933299</v>
      </c>
      <c r="H449" t="s">
        <v>2130</v>
      </c>
      <c r="I449" t="s">
        <v>2131</v>
      </c>
      <c r="J449" t="s">
        <v>44</v>
      </c>
      <c r="K449">
        <v>135681942.40849799</v>
      </c>
      <c r="L449">
        <v>36690938.680820003</v>
      </c>
      <c r="M449">
        <v>122378547.234767</v>
      </c>
      <c r="N449">
        <v>122378547.234767</v>
      </c>
      <c r="O449">
        <v>13303395</v>
      </c>
      <c r="P449">
        <v>53213580</v>
      </c>
      <c r="Q449">
        <v>1447</v>
      </c>
      <c r="R449">
        <v>29.690848506960997</v>
      </c>
      <c r="S449" t="s">
        <v>2790</v>
      </c>
      <c r="T449">
        <v>2847</v>
      </c>
      <c r="U449">
        <v>2839.2232746915602</v>
      </c>
      <c r="V449">
        <v>98.4</v>
      </c>
      <c r="W449" t="s">
        <v>17871</v>
      </c>
      <c r="X449">
        <v>72102029</v>
      </c>
      <c r="Y449" t="s">
        <v>96</v>
      </c>
      <c r="Z449" t="s">
        <v>2790</v>
      </c>
      <c r="AA449" t="s">
        <v>2791</v>
      </c>
      <c r="AB449" t="s">
        <v>2789</v>
      </c>
      <c r="AC449" t="s">
        <v>2792</v>
      </c>
      <c r="AD449" t="s">
        <v>2788</v>
      </c>
      <c r="AE449">
        <v>1447</v>
      </c>
      <c r="AF449" t="s">
        <v>2130</v>
      </c>
      <c r="AG449" t="s">
        <v>2129</v>
      </c>
      <c r="AH449" t="s">
        <v>118</v>
      </c>
      <c r="AI449" t="str">
        <f>IF(ISNA(VLOOKUP(D449,Listen!J:O,3,0)),"",VLOOKUP(D449,Listen!J:O,3,0))</f>
        <v/>
      </c>
      <c r="AJ449" t="s">
        <v>96</v>
      </c>
      <c r="AK449" t="s">
        <v>96</v>
      </c>
      <c r="AL449" t="s">
        <v>96</v>
      </c>
      <c r="AM449" t="s">
        <v>96</v>
      </c>
      <c r="AN449">
        <v>2</v>
      </c>
      <c r="AO449">
        <v>2</v>
      </c>
      <c r="AP449">
        <f t="shared" si="6"/>
        <v>2</v>
      </c>
    </row>
    <row r="450" spans="1:42" x14ac:dyDescent="0.25">
      <c r="A450" t="s">
        <v>2791</v>
      </c>
      <c r="B450">
        <v>29.838866880417299</v>
      </c>
      <c r="C450">
        <v>149</v>
      </c>
      <c r="D450" t="s">
        <v>17872</v>
      </c>
      <c r="E450">
        <v>2958</v>
      </c>
      <c r="F450">
        <v>2868.17385405595</v>
      </c>
      <c r="G450">
        <v>50.282872622924899</v>
      </c>
      <c r="H450" t="s">
        <v>17873</v>
      </c>
      <c r="I450" t="s">
        <v>17874</v>
      </c>
      <c r="J450" t="s">
        <v>43</v>
      </c>
      <c r="K450">
        <v>158975.827344652</v>
      </c>
      <c r="L450">
        <v>90106.745940888402</v>
      </c>
      <c r="M450">
        <v>122378547.234767</v>
      </c>
      <c r="N450">
        <v>122378547.234767</v>
      </c>
      <c r="O450">
        <v>0</v>
      </c>
      <c r="P450">
        <v>0</v>
      </c>
      <c r="Q450">
        <v>0</v>
      </c>
      <c r="R450">
        <v>29.867066880417298</v>
      </c>
      <c r="S450" t="s">
        <v>2792</v>
      </c>
      <c r="T450">
        <v>2958</v>
      </c>
      <c r="U450">
        <v>2862.17385405595</v>
      </c>
      <c r="V450">
        <v>50.3</v>
      </c>
      <c r="W450" t="s">
        <v>17875</v>
      </c>
      <c r="X450">
        <v>72102029</v>
      </c>
      <c r="Y450" t="s">
        <v>96</v>
      </c>
      <c r="Z450" t="s">
        <v>2792</v>
      </c>
      <c r="AA450" t="s">
        <v>12138</v>
      </c>
      <c r="AB450" t="s">
        <v>2791</v>
      </c>
      <c r="AC450" t="s">
        <v>12142</v>
      </c>
      <c r="AD450" t="s">
        <v>2790</v>
      </c>
      <c r="AE450">
        <v>0</v>
      </c>
      <c r="AF450" t="s">
        <v>17875</v>
      </c>
      <c r="AG450" t="s">
        <v>96</v>
      </c>
      <c r="AH450" t="s">
        <v>96</v>
      </c>
      <c r="AI450" t="str">
        <f>IF(ISNA(VLOOKUP(D450,Listen!J:O,3,0)),"",VLOOKUP(D450,Listen!J:O,3,0))</f>
        <v/>
      </c>
      <c r="AJ450">
        <v>6</v>
      </c>
      <c r="AK450">
        <v>5</v>
      </c>
      <c r="AL450" t="s">
        <v>96</v>
      </c>
      <c r="AM450">
        <v>3</v>
      </c>
      <c r="AN450">
        <v>2</v>
      </c>
      <c r="AO450">
        <v>6</v>
      </c>
      <c r="AP450">
        <f t="shared" si="6"/>
        <v>6</v>
      </c>
    </row>
    <row r="451" spans="1:42" x14ac:dyDescent="0.25">
      <c r="A451" t="s">
        <v>17876</v>
      </c>
      <c r="B451">
        <v>29.926655360868299</v>
      </c>
      <c r="C451">
        <v>217</v>
      </c>
      <c r="D451" t="s">
        <v>17877</v>
      </c>
      <c r="E451">
        <v>2821</v>
      </c>
      <c r="F451">
        <v>2879.6073751375002</v>
      </c>
      <c r="G451">
        <v>53.840033691996602</v>
      </c>
      <c r="H451" t="s">
        <v>17878</v>
      </c>
      <c r="I451" t="s">
        <v>17879</v>
      </c>
      <c r="J451" t="s">
        <v>43</v>
      </c>
      <c r="K451">
        <v>61203.018373744198</v>
      </c>
      <c r="L451">
        <v>9592.2994054606497</v>
      </c>
      <c r="M451" t="s">
        <v>98</v>
      </c>
      <c r="N451" t="s">
        <v>98</v>
      </c>
      <c r="O451">
        <v>61203</v>
      </c>
      <c r="P451">
        <v>244812</v>
      </c>
      <c r="Q451">
        <v>7</v>
      </c>
      <c r="R451">
        <v>29.954855360868301</v>
      </c>
      <c r="S451" t="s">
        <v>17880</v>
      </c>
      <c r="T451">
        <v>2821</v>
      </c>
      <c r="U451">
        <v>2873.6073751375002</v>
      </c>
      <c r="V451">
        <v>53.8</v>
      </c>
      <c r="W451" t="s">
        <v>17881</v>
      </c>
      <c r="X451">
        <v>72102029</v>
      </c>
      <c r="Y451" t="s">
        <v>96</v>
      </c>
      <c r="Z451" t="s">
        <v>17880</v>
      </c>
      <c r="AA451" t="s">
        <v>17882</v>
      </c>
      <c r="AB451" t="s">
        <v>17876</v>
      </c>
      <c r="AC451" t="s">
        <v>17883</v>
      </c>
      <c r="AD451" t="s">
        <v>17884</v>
      </c>
      <c r="AE451">
        <v>7</v>
      </c>
      <c r="AF451" t="s">
        <v>17881</v>
      </c>
      <c r="AG451" t="s">
        <v>96</v>
      </c>
      <c r="AH451" t="s">
        <v>96</v>
      </c>
      <c r="AI451" t="str">
        <f>IF(ISNA(VLOOKUP(D451,Listen!J:O,3,0)),"",VLOOKUP(D451,Listen!J:O,3,0))</f>
        <v/>
      </c>
      <c r="AJ451" t="s">
        <v>96</v>
      </c>
      <c r="AK451">
        <v>5</v>
      </c>
      <c r="AL451" t="s">
        <v>96</v>
      </c>
      <c r="AM451">
        <v>3</v>
      </c>
      <c r="AN451">
        <v>2</v>
      </c>
      <c r="AO451">
        <v>5</v>
      </c>
      <c r="AP451">
        <f t="shared" ref="AP451:AP479" si="7">IF(OR(O451&lt;10000,Y451="Säule",Y451="BW",Y451="IS"),6,
IF(G451&lt;80,5,
IF(AND(ABS(E451-U451)&gt;100,NOT(E451="")),4,
IF(OR(J451="NIST20.L",J451="NIST17.L",J451="NIST11.L",J451="SWGDRUG.L",J451="WILEY275.L",J451="HPPEST.L",J451="PMW_TOX2.L",J451="ENVI96.L"),3,
IF(AI451="x",1,2)))))</f>
        <v>5</v>
      </c>
    </row>
    <row r="452" spans="1:42" x14ac:dyDescent="0.25">
      <c r="A452" t="s">
        <v>12138</v>
      </c>
      <c r="B452">
        <v>29.965195065309299</v>
      </c>
      <c r="C452">
        <v>149</v>
      </c>
      <c r="D452" t="s">
        <v>17885</v>
      </c>
      <c r="E452">
        <v>2830</v>
      </c>
      <c r="F452">
        <v>2884.6267640247402</v>
      </c>
      <c r="G452">
        <v>54.920765776304201</v>
      </c>
      <c r="H452" t="s">
        <v>17886</v>
      </c>
      <c r="I452" t="s">
        <v>17887</v>
      </c>
      <c r="J452" t="s">
        <v>43</v>
      </c>
      <c r="K452">
        <v>128883.633148133</v>
      </c>
      <c r="L452">
        <v>90436.636103283803</v>
      </c>
      <c r="M452" t="s">
        <v>98</v>
      </c>
      <c r="N452" t="s">
        <v>98</v>
      </c>
      <c r="O452">
        <v>128884</v>
      </c>
      <c r="P452">
        <v>515536</v>
      </c>
      <c r="Q452">
        <v>14</v>
      </c>
      <c r="R452">
        <v>29.993395065309301</v>
      </c>
      <c r="S452" t="s">
        <v>12138</v>
      </c>
      <c r="T452">
        <v>2830</v>
      </c>
      <c r="U452">
        <v>2878.6267640247402</v>
      </c>
      <c r="V452">
        <v>54.9</v>
      </c>
      <c r="W452" t="s">
        <v>15592</v>
      </c>
      <c r="X452">
        <v>72102029</v>
      </c>
      <c r="Y452" t="s">
        <v>96</v>
      </c>
      <c r="Z452" t="s">
        <v>12138</v>
      </c>
      <c r="AA452" t="s">
        <v>12142</v>
      </c>
      <c r="AB452" t="s">
        <v>2792</v>
      </c>
      <c r="AC452" t="s">
        <v>10769</v>
      </c>
      <c r="AD452" t="s">
        <v>2791</v>
      </c>
      <c r="AE452">
        <v>14</v>
      </c>
      <c r="AF452" t="s">
        <v>15592</v>
      </c>
      <c r="AG452" t="s">
        <v>96</v>
      </c>
      <c r="AH452" t="s">
        <v>96</v>
      </c>
      <c r="AI452" t="str">
        <f>IF(ISNA(VLOOKUP(D452,Listen!J:O,3,0)),"",VLOOKUP(D452,Listen!J:O,3,0))</f>
        <v/>
      </c>
      <c r="AJ452" t="s">
        <v>96</v>
      </c>
      <c r="AK452">
        <v>5</v>
      </c>
      <c r="AL452" t="s">
        <v>96</v>
      </c>
      <c r="AM452">
        <v>3</v>
      </c>
      <c r="AN452">
        <v>2</v>
      </c>
      <c r="AO452">
        <v>5</v>
      </c>
      <c r="AP452">
        <f t="shared" si="7"/>
        <v>5</v>
      </c>
    </row>
    <row r="453" spans="1:42" x14ac:dyDescent="0.25">
      <c r="A453" t="s">
        <v>17888</v>
      </c>
      <c r="B453">
        <v>30.280573102743901</v>
      </c>
      <c r="C453">
        <v>57</v>
      </c>
      <c r="D453" t="s">
        <v>17889</v>
      </c>
      <c r="E453">
        <v>821</v>
      </c>
      <c r="F453">
        <v>2925.7014177964202</v>
      </c>
      <c r="G453">
        <v>56.484366734268299</v>
      </c>
      <c r="H453" t="s">
        <v>17890</v>
      </c>
      <c r="I453" t="s">
        <v>4429</v>
      </c>
      <c r="J453" t="s">
        <v>43</v>
      </c>
      <c r="K453">
        <v>111626.80120693101</v>
      </c>
      <c r="L453">
        <v>36190.187387122998</v>
      </c>
      <c r="M453" t="s">
        <v>98</v>
      </c>
      <c r="N453" t="s">
        <v>98</v>
      </c>
      <c r="O453">
        <v>111627</v>
      </c>
      <c r="P453">
        <v>446508</v>
      </c>
      <c r="Q453">
        <v>12</v>
      </c>
      <c r="R453">
        <v>30.308773102743899</v>
      </c>
      <c r="S453" t="s">
        <v>17888</v>
      </c>
      <c r="T453">
        <v>821</v>
      </c>
      <c r="U453">
        <v>2919.7014177964202</v>
      </c>
      <c r="V453">
        <v>56.5</v>
      </c>
      <c r="W453" t="s">
        <v>17891</v>
      </c>
      <c r="X453">
        <v>72102029</v>
      </c>
      <c r="Y453" t="s">
        <v>96</v>
      </c>
      <c r="Z453" t="s">
        <v>17888</v>
      </c>
      <c r="AA453" t="s">
        <v>17892</v>
      </c>
      <c r="AB453" t="s">
        <v>17893</v>
      </c>
      <c r="AC453" t="s">
        <v>17894</v>
      </c>
      <c r="AD453" t="s">
        <v>17895</v>
      </c>
      <c r="AE453">
        <v>12</v>
      </c>
      <c r="AF453" t="s">
        <v>17891</v>
      </c>
      <c r="AG453" t="s">
        <v>96</v>
      </c>
      <c r="AH453" t="s">
        <v>96</v>
      </c>
      <c r="AI453" t="str">
        <f>IF(ISNA(VLOOKUP(D453,Listen!J:O,3,0)),"",VLOOKUP(D453,Listen!J:O,3,0))</f>
        <v/>
      </c>
      <c r="AJ453" t="s">
        <v>96</v>
      </c>
      <c r="AK453">
        <v>5</v>
      </c>
      <c r="AL453">
        <v>4</v>
      </c>
      <c r="AM453">
        <v>3</v>
      </c>
      <c r="AN453">
        <v>2</v>
      </c>
      <c r="AO453">
        <v>5</v>
      </c>
      <c r="AP453">
        <f t="shared" si="7"/>
        <v>5</v>
      </c>
    </row>
    <row r="454" spans="1:42" x14ac:dyDescent="0.25">
      <c r="A454" t="s">
        <v>3392</v>
      </c>
      <c r="B454">
        <v>30.600474817327601</v>
      </c>
      <c r="C454">
        <v>322</v>
      </c>
      <c r="D454" t="s">
        <v>2132</v>
      </c>
      <c r="E454">
        <v>2846</v>
      </c>
      <c r="F454">
        <v>2967.3652326719698</v>
      </c>
      <c r="G454">
        <v>93.361728872786301</v>
      </c>
      <c r="H454" t="s">
        <v>2133</v>
      </c>
      <c r="I454" t="s">
        <v>2134</v>
      </c>
      <c r="J454" t="s">
        <v>43</v>
      </c>
      <c r="K454">
        <v>4245832.4064942999</v>
      </c>
      <c r="L454">
        <v>1781959.4677051201</v>
      </c>
      <c r="M454">
        <v>4427723.38388173</v>
      </c>
      <c r="N454">
        <v>4427723.38388173</v>
      </c>
      <c r="O454">
        <v>0</v>
      </c>
      <c r="P454">
        <v>0</v>
      </c>
      <c r="Q454">
        <v>0</v>
      </c>
      <c r="R454">
        <v>30.6286748173276</v>
      </c>
      <c r="S454" t="s">
        <v>3392</v>
      </c>
      <c r="T454">
        <v>2846</v>
      </c>
      <c r="U454">
        <v>2961.3652326719698</v>
      </c>
      <c r="V454">
        <v>93.4</v>
      </c>
      <c r="W454" t="s">
        <v>17896</v>
      </c>
      <c r="X454">
        <v>72102029</v>
      </c>
      <c r="Y454" t="s">
        <v>96</v>
      </c>
      <c r="Z454" t="s">
        <v>3392</v>
      </c>
      <c r="AA454" t="s">
        <v>3393</v>
      </c>
      <c r="AB454" t="s">
        <v>3394</v>
      </c>
      <c r="AC454" t="s">
        <v>3395</v>
      </c>
      <c r="AD454" t="s">
        <v>3396</v>
      </c>
      <c r="AE454">
        <v>0</v>
      </c>
      <c r="AF454" t="s">
        <v>17896</v>
      </c>
      <c r="AG454" t="s">
        <v>96</v>
      </c>
      <c r="AH454" t="s">
        <v>96</v>
      </c>
      <c r="AI454" t="str">
        <f>IF(ISNA(VLOOKUP(D454,Listen!J:O,3,0)),"",VLOOKUP(D454,Listen!J:O,3,0))</f>
        <v/>
      </c>
      <c r="AJ454">
        <v>6</v>
      </c>
      <c r="AK454" t="s">
        <v>96</v>
      </c>
      <c r="AL454">
        <v>4</v>
      </c>
      <c r="AM454">
        <v>3</v>
      </c>
      <c r="AN454">
        <v>2</v>
      </c>
      <c r="AO454">
        <v>6</v>
      </c>
      <c r="AP454">
        <f t="shared" si="7"/>
        <v>6</v>
      </c>
    </row>
    <row r="455" spans="1:42" x14ac:dyDescent="0.25">
      <c r="A455" t="s">
        <v>17897</v>
      </c>
      <c r="B455">
        <v>30.6673638231902</v>
      </c>
      <c r="C455">
        <v>354.99996948242199</v>
      </c>
      <c r="D455" t="s">
        <v>14141</v>
      </c>
      <c r="E455">
        <v>2624</v>
      </c>
      <c r="F455">
        <v>2976.0768182322399</v>
      </c>
      <c r="G455">
        <v>54.600968357122603</v>
      </c>
      <c r="H455" t="s">
        <v>14142</v>
      </c>
      <c r="I455" t="s">
        <v>14140</v>
      </c>
      <c r="J455" t="s">
        <v>43</v>
      </c>
      <c r="K455">
        <v>41934.485331159602</v>
      </c>
      <c r="L455">
        <v>17066.908117291801</v>
      </c>
      <c r="M455" t="s">
        <v>98</v>
      </c>
      <c r="N455" t="s">
        <v>98</v>
      </c>
      <c r="O455">
        <v>41934</v>
      </c>
      <c r="P455">
        <v>167736</v>
      </c>
      <c r="Q455">
        <v>5</v>
      </c>
      <c r="R455">
        <v>30.695563823190199</v>
      </c>
      <c r="S455" t="s">
        <v>17897</v>
      </c>
      <c r="T455">
        <v>2624</v>
      </c>
      <c r="U455">
        <v>2970.0768182322399</v>
      </c>
      <c r="V455">
        <v>54.6</v>
      </c>
      <c r="W455" t="s">
        <v>17898</v>
      </c>
      <c r="X455">
        <v>72102029</v>
      </c>
      <c r="Y455" t="s">
        <v>96</v>
      </c>
      <c r="Z455" t="s">
        <v>17897</v>
      </c>
      <c r="AA455" t="s">
        <v>17899</v>
      </c>
      <c r="AB455" t="s">
        <v>17900</v>
      </c>
      <c r="AC455" t="s">
        <v>17901</v>
      </c>
      <c r="AD455" t="s">
        <v>17902</v>
      </c>
      <c r="AE455">
        <v>5</v>
      </c>
      <c r="AF455" t="s">
        <v>17898</v>
      </c>
      <c r="AG455" t="s">
        <v>96</v>
      </c>
      <c r="AH455" t="s">
        <v>96</v>
      </c>
      <c r="AI455" t="str">
        <f>IF(ISNA(VLOOKUP(D455,Listen!J:O,3,0)),"",VLOOKUP(D455,Listen!J:O,3,0))</f>
        <v/>
      </c>
      <c r="AJ455" t="s">
        <v>96</v>
      </c>
      <c r="AK455">
        <v>5</v>
      </c>
      <c r="AL455">
        <v>4</v>
      </c>
      <c r="AM455">
        <v>3</v>
      </c>
      <c r="AN455">
        <v>2</v>
      </c>
      <c r="AO455">
        <v>5</v>
      </c>
      <c r="AP455">
        <f t="shared" si="7"/>
        <v>5</v>
      </c>
    </row>
    <row r="456" spans="1:42" x14ac:dyDescent="0.25">
      <c r="A456" t="s">
        <v>13030</v>
      </c>
      <c r="B456">
        <v>30.673402886542</v>
      </c>
      <c r="C456">
        <v>221</v>
      </c>
      <c r="D456" t="s">
        <v>17903</v>
      </c>
      <c r="E456">
        <v>2133</v>
      </c>
      <c r="F456">
        <v>2976.8633423614901</v>
      </c>
      <c r="G456">
        <v>57.453309880529901</v>
      </c>
      <c r="H456" t="s">
        <v>17904</v>
      </c>
      <c r="I456" t="s">
        <v>17905</v>
      </c>
      <c r="J456" t="s">
        <v>43</v>
      </c>
      <c r="K456">
        <v>51364.1125837449</v>
      </c>
      <c r="L456">
        <v>25570.336111098499</v>
      </c>
      <c r="M456" t="s">
        <v>98</v>
      </c>
      <c r="N456" t="s">
        <v>98</v>
      </c>
      <c r="O456">
        <v>51364</v>
      </c>
      <c r="P456">
        <v>205456</v>
      </c>
      <c r="Q456">
        <v>6</v>
      </c>
      <c r="R456">
        <v>30.701602886541998</v>
      </c>
      <c r="S456" t="s">
        <v>13030</v>
      </c>
      <c r="T456">
        <v>2133</v>
      </c>
      <c r="U456">
        <v>2970.8633423614901</v>
      </c>
      <c r="V456">
        <v>57.5</v>
      </c>
      <c r="W456" t="s">
        <v>17906</v>
      </c>
      <c r="X456">
        <v>72102029</v>
      </c>
      <c r="Y456" t="s">
        <v>96</v>
      </c>
      <c r="Z456" t="s">
        <v>13030</v>
      </c>
      <c r="AA456" t="s">
        <v>13031</v>
      </c>
      <c r="AB456" t="s">
        <v>13032</v>
      </c>
      <c r="AC456" t="s">
        <v>13033</v>
      </c>
      <c r="AD456" t="s">
        <v>13034</v>
      </c>
      <c r="AE456">
        <v>6</v>
      </c>
      <c r="AF456" t="s">
        <v>17906</v>
      </c>
      <c r="AG456" t="s">
        <v>96</v>
      </c>
      <c r="AH456" t="s">
        <v>96</v>
      </c>
      <c r="AI456" t="str">
        <f>IF(ISNA(VLOOKUP(D456,Listen!J:O,3,0)),"",VLOOKUP(D456,Listen!J:O,3,0))</f>
        <v/>
      </c>
      <c r="AJ456" t="s">
        <v>96</v>
      </c>
      <c r="AK456">
        <v>5</v>
      </c>
      <c r="AL456">
        <v>4</v>
      </c>
      <c r="AM456">
        <v>3</v>
      </c>
      <c r="AN456">
        <v>2</v>
      </c>
      <c r="AO456">
        <v>5</v>
      </c>
      <c r="AP456">
        <f t="shared" si="7"/>
        <v>5</v>
      </c>
    </row>
    <row r="457" spans="1:42" x14ac:dyDescent="0.25">
      <c r="A457" t="s">
        <v>17907</v>
      </c>
      <c r="B457">
        <v>30.750228919905901</v>
      </c>
      <c r="C457">
        <v>105</v>
      </c>
      <c r="D457" t="s">
        <v>17908</v>
      </c>
      <c r="E457">
        <v>2818</v>
      </c>
      <c r="F457">
        <v>2986.86912065456</v>
      </c>
      <c r="G457">
        <v>50.468288691230903</v>
      </c>
      <c r="H457" t="s">
        <v>17909</v>
      </c>
      <c r="I457" t="s">
        <v>17910</v>
      </c>
      <c r="J457" t="s">
        <v>43</v>
      </c>
      <c r="K457">
        <v>13896.3982432059</v>
      </c>
      <c r="L457">
        <v>4331.40875000097</v>
      </c>
      <c r="M457" t="s">
        <v>98</v>
      </c>
      <c r="N457" t="s">
        <v>98</v>
      </c>
      <c r="O457">
        <v>13896</v>
      </c>
      <c r="P457">
        <v>55584</v>
      </c>
      <c r="Q457">
        <v>2</v>
      </c>
      <c r="R457">
        <v>30.778428919905899</v>
      </c>
      <c r="S457" t="s">
        <v>17907</v>
      </c>
      <c r="T457">
        <v>2818</v>
      </c>
      <c r="U457">
        <v>2980.86912065456</v>
      </c>
      <c r="V457">
        <v>50.5</v>
      </c>
      <c r="W457" t="s">
        <v>17911</v>
      </c>
      <c r="X457">
        <v>72102029</v>
      </c>
      <c r="Y457" t="s">
        <v>96</v>
      </c>
      <c r="Z457" t="s">
        <v>17907</v>
      </c>
      <c r="AA457" t="s">
        <v>17912</v>
      </c>
      <c r="AB457" t="s">
        <v>17913</v>
      </c>
      <c r="AC457" t="s">
        <v>17914</v>
      </c>
      <c r="AD457" t="s">
        <v>17915</v>
      </c>
      <c r="AE457">
        <v>2</v>
      </c>
      <c r="AF457" t="s">
        <v>17911</v>
      </c>
      <c r="AG457" t="s">
        <v>96</v>
      </c>
      <c r="AH457" t="s">
        <v>96</v>
      </c>
      <c r="AI457" t="str">
        <f>IF(ISNA(VLOOKUP(D457,Listen!J:O,3,0)),"",VLOOKUP(D457,Listen!J:O,3,0))</f>
        <v/>
      </c>
      <c r="AJ457" t="s">
        <v>96</v>
      </c>
      <c r="AK457">
        <v>5</v>
      </c>
      <c r="AL457">
        <v>4</v>
      </c>
      <c r="AM457">
        <v>3</v>
      </c>
      <c r="AN457">
        <v>2</v>
      </c>
      <c r="AO457">
        <v>5</v>
      </c>
      <c r="AP457">
        <f t="shared" si="7"/>
        <v>5</v>
      </c>
    </row>
    <row r="458" spans="1:42" x14ac:dyDescent="0.25">
      <c r="A458" t="s">
        <v>13026</v>
      </c>
      <c r="B458">
        <v>30.803692809744899</v>
      </c>
      <c r="C458">
        <v>281</v>
      </c>
      <c r="D458" t="s">
        <v>17916</v>
      </c>
      <c r="E458">
        <v>2558</v>
      </c>
      <c r="F458">
        <v>2993.8322268438401</v>
      </c>
      <c r="G458">
        <v>50.168725852391098</v>
      </c>
      <c r="H458" t="s">
        <v>17917</v>
      </c>
      <c r="I458" t="s">
        <v>17918</v>
      </c>
      <c r="J458" t="s">
        <v>43</v>
      </c>
      <c r="K458">
        <v>211423.52891887</v>
      </c>
      <c r="L458">
        <v>233535.50920557301</v>
      </c>
      <c r="M458" t="s">
        <v>98</v>
      </c>
      <c r="N458" t="s">
        <v>98</v>
      </c>
      <c r="O458">
        <v>211424</v>
      </c>
      <c r="P458">
        <v>845696</v>
      </c>
      <c r="Q458">
        <v>23</v>
      </c>
      <c r="R458">
        <v>30.8318928097449</v>
      </c>
      <c r="S458" t="s">
        <v>13026</v>
      </c>
      <c r="T458">
        <v>2558</v>
      </c>
      <c r="U458">
        <v>2987.8322268438401</v>
      </c>
      <c r="V458">
        <v>50.2</v>
      </c>
      <c r="W458" t="s">
        <v>17919</v>
      </c>
      <c r="X458">
        <v>72102029</v>
      </c>
      <c r="Y458" t="s">
        <v>96</v>
      </c>
      <c r="Z458" t="s">
        <v>13026</v>
      </c>
      <c r="AA458" t="s">
        <v>13028</v>
      </c>
      <c r="AB458" t="s">
        <v>13025</v>
      </c>
      <c r="AC458" t="s">
        <v>5559</v>
      </c>
      <c r="AD458" t="s">
        <v>13027</v>
      </c>
      <c r="AE458">
        <v>23</v>
      </c>
      <c r="AF458" t="s">
        <v>17919</v>
      </c>
      <c r="AG458" t="s">
        <v>96</v>
      </c>
      <c r="AH458" t="s">
        <v>96</v>
      </c>
      <c r="AI458" t="str">
        <f>IF(ISNA(VLOOKUP(D458,Listen!J:O,3,0)),"",VLOOKUP(D458,Listen!J:O,3,0))</f>
        <v/>
      </c>
      <c r="AJ458" t="s">
        <v>96</v>
      </c>
      <c r="AK458">
        <v>5</v>
      </c>
      <c r="AL458">
        <v>4</v>
      </c>
      <c r="AM458">
        <v>3</v>
      </c>
      <c r="AN458">
        <v>2</v>
      </c>
      <c r="AO458">
        <v>5</v>
      </c>
      <c r="AP458">
        <f t="shared" si="7"/>
        <v>5</v>
      </c>
    </row>
    <row r="459" spans="1:42" x14ac:dyDescent="0.25">
      <c r="A459" t="s">
        <v>17920</v>
      </c>
      <c r="B459">
        <v>30.9537030688515</v>
      </c>
      <c r="C459">
        <v>157</v>
      </c>
      <c r="D459" t="s">
        <v>17921</v>
      </c>
      <c r="E459">
        <v>3048</v>
      </c>
      <c r="F459">
        <v>3013.36947650499</v>
      </c>
      <c r="G459">
        <v>51.501668412818603</v>
      </c>
      <c r="H459" t="s">
        <v>17922</v>
      </c>
      <c r="I459" t="s">
        <v>17923</v>
      </c>
      <c r="J459" t="s">
        <v>43</v>
      </c>
      <c r="K459">
        <v>161912.94816816199</v>
      </c>
      <c r="L459">
        <v>24239.771500731498</v>
      </c>
      <c r="M459" t="s">
        <v>98</v>
      </c>
      <c r="N459" t="s">
        <v>98</v>
      </c>
      <c r="O459">
        <v>161913</v>
      </c>
      <c r="P459">
        <v>647652</v>
      </c>
      <c r="Q459">
        <v>18</v>
      </c>
      <c r="R459">
        <v>30.981903068851501</v>
      </c>
      <c r="S459" t="s">
        <v>17920</v>
      </c>
      <c r="T459">
        <v>3048</v>
      </c>
      <c r="U459">
        <v>3007.36947650499</v>
      </c>
      <c r="V459">
        <v>51.5</v>
      </c>
      <c r="W459" t="s">
        <v>17924</v>
      </c>
      <c r="X459">
        <v>72102029</v>
      </c>
      <c r="Y459" t="s">
        <v>96</v>
      </c>
      <c r="Z459" t="s">
        <v>17920</v>
      </c>
      <c r="AA459" t="s">
        <v>17925</v>
      </c>
      <c r="AB459" t="s">
        <v>17926</v>
      </c>
      <c r="AC459" t="s">
        <v>17927</v>
      </c>
      <c r="AD459" t="s">
        <v>17928</v>
      </c>
      <c r="AE459">
        <v>18</v>
      </c>
      <c r="AF459" t="s">
        <v>17924</v>
      </c>
      <c r="AG459" t="s">
        <v>96</v>
      </c>
      <c r="AH459" t="s">
        <v>96</v>
      </c>
      <c r="AI459" t="str">
        <f>IF(ISNA(VLOOKUP(D459,Listen!J:O,3,0)),"",VLOOKUP(D459,Listen!J:O,3,0))</f>
        <v/>
      </c>
      <c r="AJ459" t="s">
        <v>96</v>
      </c>
      <c r="AK459">
        <v>5</v>
      </c>
      <c r="AL459" t="s">
        <v>96</v>
      </c>
      <c r="AM459">
        <v>3</v>
      </c>
      <c r="AN459">
        <v>2</v>
      </c>
      <c r="AO459">
        <v>5</v>
      </c>
      <c r="AP459">
        <f t="shared" si="7"/>
        <v>5</v>
      </c>
    </row>
    <row r="460" spans="1:42" x14ac:dyDescent="0.25">
      <c r="A460" t="s">
        <v>17929</v>
      </c>
      <c r="B460">
        <v>30.9874450389934</v>
      </c>
      <c r="C460">
        <v>150</v>
      </c>
      <c r="D460" t="s">
        <v>8718</v>
      </c>
      <c r="E460">
        <v>2068</v>
      </c>
      <c r="F460">
        <v>3017.76401124313</v>
      </c>
      <c r="G460">
        <v>51.999286522671603</v>
      </c>
      <c r="H460" t="s">
        <v>8719</v>
      </c>
      <c r="I460" t="s">
        <v>5899</v>
      </c>
      <c r="J460" t="s">
        <v>43</v>
      </c>
      <c r="K460">
        <v>25251.3255059859</v>
      </c>
      <c r="L460">
        <v>20461.570227051201</v>
      </c>
      <c r="M460" t="s">
        <v>98</v>
      </c>
      <c r="N460" t="s">
        <v>98</v>
      </c>
      <c r="O460">
        <v>25251</v>
      </c>
      <c r="P460">
        <v>101004</v>
      </c>
      <c r="Q460">
        <v>3</v>
      </c>
      <c r="R460">
        <v>31.015645038993398</v>
      </c>
      <c r="S460" t="s">
        <v>17929</v>
      </c>
      <c r="T460">
        <v>2068</v>
      </c>
      <c r="U460">
        <v>3011.76401124313</v>
      </c>
      <c r="V460">
        <v>52</v>
      </c>
      <c r="W460" t="s">
        <v>17930</v>
      </c>
      <c r="X460">
        <v>72102029</v>
      </c>
      <c r="Y460" t="s">
        <v>96</v>
      </c>
      <c r="Z460" t="s">
        <v>17929</v>
      </c>
      <c r="AA460" t="s">
        <v>17931</v>
      </c>
      <c r="AB460" t="s">
        <v>17932</v>
      </c>
      <c r="AC460" t="s">
        <v>17933</v>
      </c>
      <c r="AD460" t="s">
        <v>17934</v>
      </c>
      <c r="AE460">
        <v>3</v>
      </c>
      <c r="AF460" t="s">
        <v>17930</v>
      </c>
      <c r="AG460" t="s">
        <v>96</v>
      </c>
      <c r="AH460" t="s">
        <v>96</v>
      </c>
      <c r="AI460" t="str">
        <f>IF(ISNA(VLOOKUP(D460,Listen!J:O,3,0)),"",VLOOKUP(D460,Listen!J:O,3,0))</f>
        <v/>
      </c>
      <c r="AJ460" t="s">
        <v>96</v>
      </c>
      <c r="AK460">
        <v>5</v>
      </c>
      <c r="AL460">
        <v>4</v>
      </c>
      <c r="AM460">
        <v>3</v>
      </c>
      <c r="AN460">
        <v>2</v>
      </c>
      <c r="AO460">
        <v>5</v>
      </c>
      <c r="AP460">
        <f t="shared" si="7"/>
        <v>5</v>
      </c>
    </row>
    <row r="461" spans="1:42" x14ac:dyDescent="0.25">
      <c r="A461" t="s">
        <v>17935</v>
      </c>
      <c r="B461">
        <v>31.026108665521701</v>
      </c>
      <c r="C461">
        <v>346</v>
      </c>
      <c r="D461" t="s">
        <v>17936</v>
      </c>
      <c r="E461">
        <v>2933</v>
      </c>
      <c r="F461">
        <v>3022.7995396715701</v>
      </c>
      <c r="G461">
        <v>58.071047569472803</v>
      </c>
      <c r="H461" t="s">
        <v>17937</v>
      </c>
      <c r="I461" t="s">
        <v>17938</v>
      </c>
      <c r="J461" t="s">
        <v>43</v>
      </c>
      <c r="K461">
        <v>19445.675531249701</v>
      </c>
      <c r="L461">
        <v>9625.8195107424199</v>
      </c>
      <c r="M461" t="s">
        <v>98</v>
      </c>
      <c r="N461" t="s">
        <v>98</v>
      </c>
      <c r="O461">
        <v>19446</v>
      </c>
      <c r="P461">
        <v>77784</v>
      </c>
      <c r="Q461">
        <v>2</v>
      </c>
      <c r="R461">
        <v>31.054308665521702</v>
      </c>
      <c r="S461" t="s">
        <v>17939</v>
      </c>
      <c r="T461">
        <v>2933</v>
      </c>
      <c r="U461">
        <v>3016.7995396715701</v>
      </c>
      <c r="V461">
        <v>58.1</v>
      </c>
      <c r="W461" t="s">
        <v>17940</v>
      </c>
      <c r="X461">
        <v>72102029</v>
      </c>
      <c r="Y461" t="s">
        <v>96</v>
      </c>
      <c r="Z461" t="s">
        <v>17939</v>
      </c>
      <c r="AA461" t="s">
        <v>17941</v>
      </c>
      <c r="AB461" t="s">
        <v>17935</v>
      </c>
      <c r="AC461" t="s">
        <v>17942</v>
      </c>
      <c r="AD461" t="s">
        <v>17943</v>
      </c>
      <c r="AE461">
        <v>2</v>
      </c>
      <c r="AF461" t="s">
        <v>17940</v>
      </c>
      <c r="AG461" t="s">
        <v>96</v>
      </c>
      <c r="AH461" t="s">
        <v>96</v>
      </c>
      <c r="AI461" t="str">
        <f>IF(ISNA(VLOOKUP(D461,Listen!J:O,3,0)),"",VLOOKUP(D461,Listen!J:O,3,0))</f>
        <v/>
      </c>
      <c r="AJ461" t="s">
        <v>96</v>
      </c>
      <c r="AK461">
        <v>5</v>
      </c>
      <c r="AL461" t="s">
        <v>96</v>
      </c>
      <c r="AM461">
        <v>3</v>
      </c>
      <c r="AN461">
        <v>2</v>
      </c>
      <c r="AO461">
        <v>5</v>
      </c>
      <c r="AP461">
        <f t="shared" si="7"/>
        <v>5</v>
      </c>
    </row>
    <row r="462" spans="1:42" x14ac:dyDescent="0.25">
      <c r="A462" t="s">
        <v>6311</v>
      </c>
      <c r="B462">
        <v>31.053689316428802</v>
      </c>
      <c r="C462">
        <v>57.099998474121101</v>
      </c>
      <c r="D462" t="s">
        <v>346</v>
      </c>
      <c r="F462">
        <v>3026.3916277447402</v>
      </c>
      <c r="G462">
        <v>56.467936485792002</v>
      </c>
      <c r="H462" t="s">
        <v>347</v>
      </c>
      <c r="I462" t="s">
        <v>348</v>
      </c>
      <c r="J462" t="s">
        <v>3397</v>
      </c>
      <c r="K462">
        <v>207173.06010129899</v>
      </c>
      <c r="L462">
        <v>71787.565648437405</v>
      </c>
      <c r="M462" t="s">
        <v>98</v>
      </c>
      <c r="N462" t="s">
        <v>98</v>
      </c>
      <c r="O462">
        <v>207173</v>
      </c>
      <c r="P462">
        <v>828692</v>
      </c>
      <c r="Q462">
        <v>23</v>
      </c>
      <c r="R462">
        <v>31.0818893164288</v>
      </c>
      <c r="S462" t="s">
        <v>6311</v>
      </c>
      <c r="T462" t="s">
        <v>96</v>
      </c>
      <c r="U462">
        <v>3020.3916277447402</v>
      </c>
      <c r="V462">
        <v>56.5</v>
      </c>
      <c r="W462" t="s">
        <v>17944</v>
      </c>
      <c r="X462">
        <v>72102029</v>
      </c>
      <c r="Y462" t="s">
        <v>96</v>
      </c>
      <c r="Z462" t="s">
        <v>6311</v>
      </c>
      <c r="AA462" t="s">
        <v>6312</v>
      </c>
      <c r="AB462" t="s">
        <v>5554</v>
      </c>
      <c r="AC462" t="s">
        <v>6313</v>
      </c>
      <c r="AD462" t="s">
        <v>5552</v>
      </c>
      <c r="AE462">
        <v>23</v>
      </c>
      <c r="AF462" t="s">
        <v>17944</v>
      </c>
      <c r="AG462" t="s">
        <v>96</v>
      </c>
      <c r="AH462" t="s">
        <v>96</v>
      </c>
      <c r="AI462" t="str">
        <f>IF(ISNA(VLOOKUP(D462,Listen!J:O,3,0)),"",VLOOKUP(D462,Listen!J:O,3,0))</f>
        <v/>
      </c>
      <c r="AJ462" t="s">
        <v>96</v>
      </c>
      <c r="AK462">
        <v>5</v>
      </c>
      <c r="AL462" t="s">
        <v>96</v>
      </c>
      <c r="AM462">
        <v>3</v>
      </c>
      <c r="AN462">
        <v>2</v>
      </c>
      <c r="AO462">
        <v>5</v>
      </c>
      <c r="AP462">
        <f t="shared" si="7"/>
        <v>5</v>
      </c>
    </row>
    <row r="463" spans="1:42" x14ac:dyDescent="0.25">
      <c r="A463" t="s">
        <v>17945</v>
      </c>
      <c r="B463">
        <v>31.1798846723221</v>
      </c>
      <c r="C463">
        <v>218</v>
      </c>
      <c r="D463" t="s">
        <v>17946</v>
      </c>
      <c r="E463">
        <v>1801</v>
      </c>
      <c r="F463">
        <v>3042.8272381413099</v>
      </c>
      <c r="G463">
        <v>53.069774987041697</v>
      </c>
      <c r="H463" t="s">
        <v>17947</v>
      </c>
      <c r="I463" t="s">
        <v>3012</v>
      </c>
      <c r="J463" t="s">
        <v>43</v>
      </c>
      <c r="K463">
        <v>100841.007423943</v>
      </c>
      <c r="L463">
        <v>24163.156702360899</v>
      </c>
      <c r="M463" t="s">
        <v>98</v>
      </c>
      <c r="N463" t="s">
        <v>98</v>
      </c>
      <c r="O463">
        <v>100841</v>
      </c>
      <c r="P463">
        <v>403364</v>
      </c>
      <c r="Q463">
        <v>11</v>
      </c>
      <c r="R463">
        <v>31.208084672322101</v>
      </c>
      <c r="S463" t="s">
        <v>17945</v>
      </c>
      <c r="T463">
        <v>1801</v>
      </c>
      <c r="U463">
        <v>3036.8272381413099</v>
      </c>
      <c r="V463">
        <v>53.1</v>
      </c>
      <c r="W463" t="s">
        <v>17948</v>
      </c>
      <c r="X463">
        <v>72102029</v>
      </c>
      <c r="Y463" t="s">
        <v>96</v>
      </c>
      <c r="Z463" t="s">
        <v>17945</v>
      </c>
      <c r="AA463" t="s">
        <v>17949</v>
      </c>
      <c r="AB463" t="s">
        <v>17950</v>
      </c>
      <c r="AC463" t="s">
        <v>17951</v>
      </c>
      <c r="AD463" t="s">
        <v>17952</v>
      </c>
      <c r="AE463">
        <v>11</v>
      </c>
      <c r="AF463" t="s">
        <v>17948</v>
      </c>
      <c r="AG463" t="s">
        <v>96</v>
      </c>
      <c r="AH463" t="s">
        <v>96</v>
      </c>
      <c r="AI463" t="str">
        <f>IF(ISNA(VLOOKUP(D463,Listen!J:O,3,0)),"",VLOOKUP(D463,Listen!J:O,3,0))</f>
        <v/>
      </c>
      <c r="AJ463" t="s">
        <v>96</v>
      </c>
      <c r="AK463">
        <v>5</v>
      </c>
      <c r="AL463">
        <v>4</v>
      </c>
      <c r="AM463">
        <v>3</v>
      </c>
      <c r="AN463">
        <v>2</v>
      </c>
      <c r="AO463">
        <v>5</v>
      </c>
      <c r="AP463">
        <f t="shared" si="7"/>
        <v>5</v>
      </c>
    </row>
    <row r="464" spans="1:42" x14ac:dyDescent="0.25">
      <c r="A464" t="s">
        <v>12170</v>
      </c>
      <c r="B464">
        <v>31.189120187315702</v>
      </c>
      <c r="C464">
        <v>71</v>
      </c>
      <c r="D464" t="s">
        <v>17953</v>
      </c>
      <c r="E464">
        <v>620</v>
      </c>
      <c r="F464">
        <v>3044.0300662895602</v>
      </c>
      <c r="G464">
        <v>57.7713482488791</v>
      </c>
      <c r="H464" t="s">
        <v>17954</v>
      </c>
      <c r="I464" t="s">
        <v>90</v>
      </c>
      <c r="J464" t="s">
        <v>43</v>
      </c>
      <c r="K464">
        <v>471065.56500099797</v>
      </c>
      <c r="L464">
        <v>168551.00404417899</v>
      </c>
      <c r="M464" t="s">
        <v>98</v>
      </c>
      <c r="N464" t="s">
        <v>98</v>
      </c>
      <c r="O464">
        <v>471066</v>
      </c>
      <c r="P464">
        <v>1884264</v>
      </c>
      <c r="Q464">
        <v>51</v>
      </c>
      <c r="R464">
        <v>31.2173201873157</v>
      </c>
      <c r="S464" t="s">
        <v>12170</v>
      </c>
      <c r="T464">
        <v>620</v>
      </c>
      <c r="U464">
        <v>3038.0300662895602</v>
      </c>
      <c r="V464">
        <v>57.8</v>
      </c>
      <c r="W464" t="s">
        <v>17955</v>
      </c>
      <c r="X464">
        <v>72102029</v>
      </c>
      <c r="Y464" t="s">
        <v>96</v>
      </c>
      <c r="Z464" t="s">
        <v>12170</v>
      </c>
      <c r="AA464" t="s">
        <v>12171</v>
      </c>
      <c r="AB464" t="s">
        <v>12172</v>
      </c>
      <c r="AC464" t="s">
        <v>12173</v>
      </c>
      <c r="AD464" t="s">
        <v>12174</v>
      </c>
      <c r="AE464">
        <v>51</v>
      </c>
      <c r="AF464" t="s">
        <v>17955</v>
      </c>
      <c r="AG464" t="s">
        <v>96</v>
      </c>
      <c r="AH464" t="s">
        <v>96</v>
      </c>
      <c r="AI464" t="str">
        <f>IF(ISNA(VLOOKUP(D464,Listen!J:O,3,0)),"",VLOOKUP(D464,Listen!J:O,3,0))</f>
        <v/>
      </c>
      <c r="AJ464" t="s">
        <v>96</v>
      </c>
      <c r="AK464">
        <v>5</v>
      </c>
      <c r="AL464">
        <v>4</v>
      </c>
      <c r="AM464">
        <v>3</v>
      </c>
      <c r="AN464">
        <v>2</v>
      </c>
      <c r="AO464">
        <v>5</v>
      </c>
      <c r="AP464">
        <f t="shared" si="7"/>
        <v>5</v>
      </c>
    </row>
    <row r="465" spans="1:42" x14ac:dyDescent="0.25">
      <c r="A465" t="s">
        <v>2664</v>
      </c>
      <c r="B465">
        <v>31.204505896247198</v>
      </c>
      <c r="C465">
        <v>322</v>
      </c>
      <c r="D465" t="s">
        <v>2135</v>
      </c>
      <c r="E465">
        <v>2277</v>
      </c>
      <c r="F465">
        <v>3046.0338921505299</v>
      </c>
      <c r="G465">
        <v>50.083685788992099</v>
      </c>
      <c r="H465" t="s">
        <v>2136</v>
      </c>
      <c r="I465" t="s">
        <v>2137</v>
      </c>
      <c r="J465" t="s">
        <v>43</v>
      </c>
      <c r="K465">
        <v>195234.97877057499</v>
      </c>
      <c r="L465">
        <v>46312.358487628801</v>
      </c>
      <c r="M465" t="s">
        <v>98</v>
      </c>
      <c r="N465" t="s">
        <v>98</v>
      </c>
      <c r="O465">
        <v>195235</v>
      </c>
      <c r="P465">
        <v>780940</v>
      </c>
      <c r="Q465">
        <v>21</v>
      </c>
      <c r="R465">
        <v>31.232705896247197</v>
      </c>
      <c r="S465" t="s">
        <v>2664</v>
      </c>
      <c r="T465">
        <v>2277</v>
      </c>
      <c r="U465">
        <v>3040.0338921505299</v>
      </c>
      <c r="V465">
        <v>50.1</v>
      </c>
      <c r="W465" t="s">
        <v>15600</v>
      </c>
      <c r="X465">
        <v>72102029</v>
      </c>
      <c r="Y465" t="s">
        <v>96</v>
      </c>
      <c r="Z465" t="s">
        <v>2664</v>
      </c>
      <c r="AA465" t="s">
        <v>2665</v>
      </c>
      <c r="AB465" t="s">
        <v>2666</v>
      </c>
      <c r="AC465" t="s">
        <v>2667</v>
      </c>
      <c r="AD465" t="s">
        <v>2668</v>
      </c>
      <c r="AE465">
        <v>21</v>
      </c>
      <c r="AF465" t="s">
        <v>15600</v>
      </c>
      <c r="AG465" t="s">
        <v>96</v>
      </c>
      <c r="AH465" t="s">
        <v>96</v>
      </c>
      <c r="AI465" t="str">
        <f>IF(ISNA(VLOOKUP(D465,Listen!J:O,3,0)),"",VLOOKUP(D465,Listen!J:O,3,0))</f>
        <v/>
      </c>
      <c r="AJ465" t="s">
        <v>96</v>
      </c>
      <c r="AK465">
        <v>5</v>
      </c>
      <c r="AL465">
        <v>4</v>
      </c>
      <c r="AM465">
        <v>3</v>
      </c>
      <c r="AN465">
        <v>2</v>
      </c>
      <c r="AO465">
        <v>5</v>
      </c>
      <c r="AP465">
        <f t="shared" si="7"/>
        <v>5</v>
      </c>
    </row>
    <row r="466" spans="1:42" x14ac:dyDescent="0.25">
      <c r="A466" t="s">
        <v>17956</v>
      </c>
      <c r="B466">
        <v>31.319209377285201</v>
      </c>
      <c r="C466">
        <v>141</v>
      </c>
      <c r="D466" t="s">
        <v>17957</v>
      </c>
      <c r="E466">
        <v>2271</v>
      </c>
      <c r="F466">
        <v>3060.9728073913102</v>
      </c>
      <c r="G466">
        <v>53.479706102163902</v>
      </c>
      <c r="H466" t="s">
        <v>17958</v>
      </c>
      <c r="I466" t="s">
        <v>17959</v>
      </c>
      <c r="J466" t="s">
        <v>43</v>
      </c>
      <c r="K466">
        <v>66871.546877852496</v>
      </c>
      <c r="L466">
        <v>29528.2684504393</v>
      </c>
      <c r="M466" t="s">
        <v>98</v>
      </c>
      <c r="N466" t="s">
        <v>98</v>
      </c>
      <c r="O466">
        <v>66872</v>
      </c>
      <c r="P466">
        <v>267488</v>
      </c>
      <c r="Q466">
        <v>7</v>
      </c>
      <c r="R466">
        <v>31.347409377285203</v>
      </c>
      <c r="S466" t="s">
        <v>17956</v>
      </c>
      <c r="T466">
        <v>2271</v>
      </c>
      <c r="U466">
        <v>3054.9728073913102</v>
      </c>
      <c r="V466">
        <v>53.5</v>
      </c>
      <c r="W466" t="s">
        <v>17960</v>
      </c>
      <c r="X466">
        <v>72102029</v>
      </c>
      <c r="Y466" t="s">
        <v>96</v>
      </c>
      <c r="Z466" t="s">
        <v>17956</v>
      </c>
      <c r="AA466" t="s">
        <v>17961</v>
      </c>
      <c r="AB466" t="s">
        <v>17962</v>
      </c>
      <c r="AC466" t="s">
        <v>17963</v>
      </c>
      <c r="AD466" t="s">
        <v>17964</v>
      </c>
      <c r="AE466">
        <v>7</v>
      </c>
      <c r="AF466" t="s">
        <v>17960</v>
      </c>
      <c r="AG466" t="s">
        <v>96</v>
      </c>
      <c r="AH466" t="s">
        <v>96</v>
      </c>
      <c r="AI466" t="str">
        <f>IF(ISNA(VLOOKUP(D466,Listen!J:O,3,0)),"",VLOOKUP(D466,Listen!J:O,3,0))</f>
        <v/>
      </c>
      <c r="AJ466" t="s">
        <v>96</v>
      </c>
      <c r="AK466">
        <v>5</v>
      </c>
      <c r="AL466">
        <v>4</v>
      </c>
      <c r="AM466">
        <v>3</v>
      </c>
      <c r="AN466">
        <v>2</v>
      </c>
      <c r="AO466">
        <v>5</v>
      </c>
      <c r="AP466">
        <f t="shared" si="7"/>
        <v>5</v>
      </c>
    </row>
    <row r="467" spans="1:42" x14ac:dyDescent="0.25">
      <c r="A467" t="s">
        <v>12191</v>
      </c>
      <c r="B467">
        <v>31.6995913529842</v>
      </c>
      <c r="C467">
        <v>190.90000915527301</v>
      </c>
      <c r="D467" t="s">
        <v>17965</v>
      </c>
      <c r="E467">
        <v>2718</v>
      </c>
      <c r="F467">
        <v>3110.5135366060599</v>
      </c>
      <c r="G467">
        <v>50.928594673707501</v>
      </c>
      <c r="H467" t="s">
        <v>17966</v>
      </c>
      <c r="I467" t="s">
        <v>17967</v>
      </c>
      <c r="J467" t="s">
        <v>43</v>
      </c>
      <c r="K467">
        <v>53153.341992151101</v>
      </c>
      <c r="L467">
        <v>45187.6186385935</v>
      </c>
      <c r="M467">
        <v>312401.07282046502</v>
      </c>
      <c r="N467">
        <v>312401.07282046502</v>
      </c>
      <c r="O467">
        <v>0</v>
      </c>
      <c r="P467">
        <v>0</v>
      </c>
      <c r="Q467">
        <v>0</v>
      </c>
      <c r="R467">
        <v>31.727791352984198</v>
      </c>
      <c r="S467" t="s">
        <v>12191</v>
      </c>
      <c r="T467">
        <v>2718</v>
      </c>
      <c r="U467">
        <v>3104.5135366060599</v>
      </c>
      <c r="V467">
        <v>50.9</v>
      </c>
      <c r="W467" t="s">
        <v>17968</v>
      </c>
      <c r="X467">
        <v>72102029</v>
      </c>
      <c r="Y467" t="s">
        <v>96</v>
      </c>
      <c r="Z467" t="s">
        <v>12191</v>
      </c>
      <c r="AA467" t="s">
        <v>12195</v>
      </c>
      <c r="AB467" t="s">
        <v>12198</v>
      </c>
      <c r="AC467" t="s">
        <v>12196</v>
      </c>
      <c r="AD467" t="s">
        <v>14154</v>
      </c>
      <c r="AE467">
        <v>0</v>
      </c>
      <c r="AF467" t="s">
        <v>17968</v>
      </c>
      <c r="AG467" t="s">
        <v>96</v>
      </c>
      <c r="AH467" t="s">
        <v>96</v>
      </c>
      <c r="AI467" t="str">
        <f>IF(ISNA(VLOOKUP(D467,Listen!J:O,3,0)),"",VLOOKUP(D467,Listen!J:O,3,0))</f>
        <v/>
      </c>
      <c r="AJ467">
        <v>6</v>
      </c>
      <c r="AK467">
        <v>5</v>
      </c>
      <c r="AL467">
        <v>4</v>
      </c>
      <c r="AM467">
        <v>3</v>
      </c>
      <c r="AN467">
        <v>2</v>
      </c>
      <c r="AO467">
        <v>6</v>
      </c>
      <c r="AP467">
        <f t="shared" si="7"/>
        <v>6</v>
      </c>
    </row>
    <row r="468" spans="1:42" x14ac:dyDescent="0.25">
      <c r="A468" t="s">
        <v>17969</v>
      </c>
      <c r="B468">
        <v>31.821022827284501</v>
      </c>
      <c r="C468">
        <v>135</v>
      </c>
      <c r="D468" t="s">
        <v>17970</v>
      </c>
      <c r="E468">
        <v>2182</v>
      </c>
      <c r="F468">
        <v>3126.3287018104702</v>
      </c>
      <c r="G468">
        <v>59.808299895985201</v>
      </c>
      <c r="H468" t="s">
        <v>17971</v>
      </c>
      <c r="I468" t="s">
        <v>17972</v>
      </c>
      <c r="J468" t="s">
        <v>43</v>
      </c>
      <c r="K468">
        <v>389370.27197932702</v>
      </c>
      <c r="L468">
        <v>77763.751126867195</v>
      </c>
      <c r="M468" t="s">
        <v>98</v>
      </c>
      <c r="N468" t="s">
        <v>98</v>
      </c>
      <c r="O468">
        <v>389370</v>
      </c>
      <c r="P468">
        <v>1557480</v>
      </c>
      <c r="Q468">
        <v>42</v>
      </c>
      <c r="R468">
        <v>31.8492228272845</v>
      </c>
      <c r="S468" t="s">
        <v>17969</v>
      </c>
      <c r="T468">
        <v>2182</v>
      </c>
      <c r="U468">
        <v>3120.3287018104702</v>
      </c>
      <c r="V468">
        <v>59.8</v>
      </c>
      <c r="W468" t="s">
        <v>17973</v>
      </c>
      <c r="X468">
        <v>72102029</v>
      </c>
      <c r="Y468" t="s">
        <v>96</v>
      </c>
      <c r="Z468" t="s">
        <v>17969</v>
      </c>
      <c r="AA468" t="s">
        <v>17974</v>
      </c>
      <c r="AB468" t="s">
        <v>17975</v>
      </c>
      <c r="AC468" t="s">
        <v>17976</v>
      </c>
      <c r="AD468" t="s">
        <v>17977</v>
      </c>
      <c r="AE468">
        <v>42</v>
      </c>
      <c r="AF468" t="s">
        <v>17973</v>
      </c>
      <c r="AG468" t="s">
        <v>96</v>
      </c>
      <c r="AH468" t="s">
        <v>96</v>
      </c>
      <c r="AI468" t="str">
        <f>IF(ISNA(VLOOKUP(D468,Listen!J:O,3,0)),"",VLOOKUP(D468,Listen!J:O,3,0))</f>
        <v/>
      </c>
      <c r="AJ468" t="s">
        <v>96</v>
      </c>
      <c r="AK468">
        <v>5</v>
      </c>
      <c r="AL468">
        <v>4</v>
      </c>
      <c r="AM468">
        <v>3</v>
      </c>
      <c r="AN468">
        <v>2</v>
      </c>
      <c r="AO468">
        <v>5</v>
      </c>
      <c r="AP468">
        <f t="shared" si="7"/>
        <v>5</v>
      </c>
    </row>
    <row r="469" spans="1:42" x14ac:dyDescent="0.25">
      <c r="A469" t="s">
        <v>17978</v>
      </c>
      <c r="B469">
        <v>31.9283218015103</v>
      </c>
      <c r="C469">
        <v>99</v>
      </c>
      <c r="D469">
        <v>1553840</v>
      </c>
      <c r="F469">
        <v>3140.3032583529298</v>
      </c>
      <c r="G469">
        <v>52.577656416252097</v>
      </c>
      <c r="H469" t="s">
        <v>7613</v>
      </c>
      <c r="I469" t="s">
        <v>7614</v>
      </c>
      <c r="J469" t="s">
        <v>3397</v>
      </c>
      <c r="K469">
        <v>86150.923541744807</v>
      </c>
      <c r="L469">
        <v>37139.330767089203</v>
      </c>
      <c r="M469" t="s">
        <v>98</v>
      </c>
      <c r="N469" t="s">
        <v>98</v>
      </c>
      <c r="O469">
        <v>86151</v>
      </c>
      <c r="P469">
        <v>344604</v>
      </c>
      <c r="Q469">
        <v>9</v>
      </c>
      <c r="R469">
        <v>31.956521801510299</v>
      </c>
      <c r="S469" t="s">
        <v>17979</v>
      </c>
      <c r="T469" t="s">
        <v>96</v>
      </c>
      <c r="U469">
        <v>3134.3032583529298</v>
      </c>
      <c r="V469">
        <v>52.6</v>
      </c>
      <c r="W469" t="s">
        <v>17980</v>
      </c>
      <c r="X469">
        <v>72102029</v>
      </c>
      <c r="Y469" t="s">
        <v>96</v>
      </c>
      <c r="Z469" t="s">
        <v>17979</v>
      </c>
      <c r="AA469" t="s">
        <v>17981</v>
      </c>
      <c r="AB469" t="s">
        <v>17978</v>
      </c>
      <c r="AC469" t="s">
        <v>17982</v>
      </c>
      <c r="AD469" t="s">
        <v>17983</v>
      </c>
      <c r="AE469">
        <v>9</v>
      </c>
      <c r="AF469" t="s">
        <v>17980</v>
      </c>
      <c r="AG469" t="s">
        <v>96</v>
      </c>
      <c r="AH469" t="s">
        <v>96</v>
      </c>
      <c r="AI469" t="str">
        <f>IF(ISNA(VLOOKUP(D469,Listen!J:O,3,0)),"",VLOOKUP(D469,Listen!J:O,3,0))</f>
        <v/>
      </c>
      <c r="AJ469" t="s">
        <v>96</v>
      </c>
      <c r="AK469">
        <v>5</v>
      </c>
      <c r="AL469" t="s">
        <v>96</v>
      </c>
      <c r="AM469">
        <v>3</v>
      </c>
      <c r="AN469">
        <v>2</v>
      </c>
      <c r="AO469">
        <v>5</v>
      </c>
      <c r="AP469">
        <f t="shared" si="7"/>
        <v>5</v>
      </c>
    </row>
    <row r="470" spans="1:42" x14ac:dyDescent="0.25">
      <c r="A470" t="s">
        <v>2674</v>
      </c>
      <c r="B470">
        <v>32.344583976007101</v>
      </c>
      <c r="C470">
        <v>201</v>
      </c>
      <c r="D470" t="s">
        <v>2254</v>
      </c>
      <c r="E470">
        <v>3165</v>
      </c>
      <c r="F470">
        <v>3194.5170039732102</v>
      </c>
      <c r="G470">
        <v>71.305595237741002</v>
      </c>
      <c r="H470" t="s">
        <v>2255</v>
      </c>
      <c r="I470" t="s">
        <v>2256</v>
      </c>
      <c r="J470" t="s">
        <v>43</v>
      </c>
      <c r="K470">
        <v>2474988.8299378599</v>
      </c>
      <c r="L470">
        <v>255399.59752326799</v>
      </c>
      <c r="M470">
        <v>1105831.53388831</v>
      </c>
      <c r="N470">
        <v>1105831.53388831</v>
      </c>
      <c r="O470">
        <v>1369157</v>
      </c>
      <c r="P470">
        <v>5476628</v>
      </c>
      <c r="Q470">
        <v>149</v>
      </c>
      <c r="R470">
        <v>32.372783976007099</v>
      </c>
      <c r="S470" t="s">
        <v>2672</v>
      </c>
      <c r="T470">
        <v>3165</v>
      </c>
      <c r="U470">
        <v>3188.5170039732102</v>
      </c>
      <c r="V470">
        <v>71.3</v>
      </c>
      <c r="W470" t="s">
        <v>17984</v>
      </c>
      <c r="X470">
        <v>72102029</v>
      </c>
      <c r="Y470" t="s">
        <v>96</v>
      </c>
      <c r="Z470" t="s">
        <v>2672</v>
      </c>
      <c r="AA470" t="s">
        <v>2673</v>
      </c>
      <c r="AB470" t="s">
        <v>2674</v>
      </c>
      <c r="AC470" t="s">
        <v>2675</v>
      </c>
      <c r="AD470" t="s">
        <v>2676</v>
      </c>
      <c r="AE470">
        <v>149</v>
      </c>
      <c r="AF470" t="s">
        <v>17984</v>
      </c>
      <c r="AG470" t="s">
        <v>96</v>
      </c>
      <c r="AH470" t="s">
        <v>96</v>
      </c>
      <c r="AI470" t="str">
        <f>IF(ISNA(VLOOKUP(D470,Listen!J:O,3,0)),"",VLOOKUP(D470,Listen!J:O,3,0))</f>
        <v/>
      </c>
      <c r="AJ470" t="s">
        <v>96</v>
      </c>
      <c r="AK470">
        <v>5</v>
      </c>
      <c r="AL470" t="s">
        <v>96</v>
      </c>
      <c r="AM470">
        <v>3</v>
      </c>
      <c r="AN470">
        <v>2</v>
      </c>
      <c r="AO470">
        <v>5</v>
      </c>
      <c r="AP470">
        <f t="shared" si="7"/>
        <v>5</v>
      </c>
    </row>
    <row r="471" spans="1:42" x14ac:dyDescent="0.25">
      <c r="A471" t="s">
        <v>17985</v>
      </c>
      <c r="B471">
        <v>32.363392621445499</v>
      </c>
      <c r="C471">
        <v>137</v>
      </c>
      <c r="D471" t="s">
        <v>60</v>
      </c>
      <c r="F471">
        <v>3196.9666311114202</v>
      </c>
      <c r="G471">
        <v>50.695530974627097</v>
      </c>
      <c r="H471" t="s">
        <v>17986</v>
      </c>
      <c r="I471" t="s">
        <v>17987</v>
      </c>
      <c r="J471" t="s">
        <v>39</v>
      </c>
      <c r="K471">
        <v>68396.583925946194</v>
      </c>
      <c r="L471">
        <v>11653.7825537111</v>
      </c>
      <c r="M471" t="s">
        <v>98</v>
      </c>
      <c r="N471" t="s">
        <v>98</v>
      </c>
      <c r="O471">
        <v>68397</v>
      </c>
      <c r="P471">
        <v>273588</v>
      </c>
      <c r="Q471">
        <v>7</v>
      </c>
      <c r="R471">
        <v>32.391592621445497</v>
      </c>
      <c r="S471" t="s">
        <v>17985</v>
      </c>
      <c r="T471" t="s">
        <v>96</v>
      </c>
      <c r="U471">
        <v>3190.9666311114202</v>
      </c>
      <c r="V471">
        <v>50.7</v>
      </c>
      <c r="W471" t="s">
        <v>17988</v>
      </c>
      <c r="X471">
        <v>72102029</v>
      </c>
      <c r="Y471" t="s">
        <v>96</v>
      </c>
      <c r="Z471" t="s">
        <v>17985</v>
      </c>
      <c r="AA471" t="s">
        <v>17989</v>
      </c>
      <c r="AB471" t="s">
        <v>17990</v>
      </c>
      <c r="AC471" t="s">
        <v>17991</v>
      </c>
      <c r="AD471" t="s">
        <v>17992</v>
      </c>
      <c r="AE471">
        <v>7</v>
      </c>
      <c r="AF471" t="s">
        <v>17988</v>
      </c>
      <c r="AG471" t="s">
        <v>96</v>
      </c>
      <c r="AH471" t="s">
        <v>96</v>
      </c>
      <c r="AI471" t="str">
        <f>IF(ISNA(VLOOKUP(D471,Listen!J:O,3,0)),"",VLOOKUP(D471,Listen!J:O,3,0))</f>
        <v/>
      </c>
      <c r="AJ471" t="s">
        <v>96</v>
      </c>
      <c r="AK471">
        <v>5</v>
      </c>
      <c r="AL471" t="s">
        <v>96</v>
      </c>
      <c r="AM471">
        <v>3</v>
      </c>
      <c r="AN471">
        <v>2</v>
      </c>
      <c r="AO471">
        <v>5</v>
      </c>
      <c r="AP471">
        <f t="shared" si="7"/>
        <v>5</v>
      </c>
    </row>
    <row r="472" spans="1:42" x14ac:dyDescent="0.25">
      <c r="A472" t="s">
        <v>17993</v>
      </c>
      <c r="B472">
        <v>32.528960284451401</v>
      </c>
      <c r="C472">
        <v>190.90000915527301</v>
      </c>
      <c r="D472" t="s">
        <v>17994</v>
      </c>
      <c r="E472">
        <v>1579</v>
      </c>
      <c r="F472">
        <v>3218.5300680871501</v>
      </c>
      <c r="G472">
        <v>62.276829154928002</v>
      </c>
      <c r="H472" t="s">
        <v>17995</v>
      </c>
      <c r="I472" t="s">
        <v>17996</v>
      </c>
      <c r="J472" t="s">
        <v>43</v>
      </c>
      <c r="K472">
        <v>135867.73143125701</v>
      </c>
      <c r="L472">
        <v>61591.600851634597</v>
      </c>
      <c r="M472" t="s">
        <v>98</v>
      </c>
      <c r="N472" t="s">
        <v>98</v>
      </c>
      <c r="O472">
        <v>135868</v>
      </c>
      <c r="P472">
        <v>543472</v>
      </c>
      <c r="Q472">
        <v>15</v>
      </c>
      <c r="R472">
        <v>32.557160284451399</v>
      </c>
      <c r="S472" t="s">
        <v>17997</v>
      </c>
      <c r="T472">
        <v>1579</v>
      </c>
      <c r="U472">
        <v>3212.5300680871501</v>
      </c>
      <c r="V472">
        <v>62.3</v>
      </c>
      <c r="W472" t="s">
        <v>17998</v>
      </c>
      <c r="X472">
        <v>72102029</v>
      </c>
      <c r="Y472" t="s">
        <v>96</v>
      </c>
      <c r="Z472" t="s">
        <v>17997</v>
      </c>
      <c r="AA472" t="s">
        <v>17999</v>
      </c>
      <c r="AB472" t="s">
        <v>17993</v>
      </c>
      <c r="AC472" t="s">
        <v>18000</v>
      </c>
      <c r="AD472" t="s">
        <v>18001</v>
      </c>
      <c r="AE472">
        <v>15</v>
      </c>
      <c r="AF472" t="s">
        <v>17998</v>
      </c>
      <c r="AG472" t="s">
        <v>96</v>
      </c>
      <c r="AH472" t="s">
        <v>96</v>
      </c>
      <c r="AI472" t="str">
        <f>IF(ISNA(VLOOKUP(D472,Listen!J:O,3,0)),"",VLOOKUP(D472,Listen!J:O,3,0))</f>
        <v/>
      </c>
      <c r="AJ472" t="s">
        <v>96</v>
      </c>
      <c r="AK472">
        <v>5</v>
      </c>
      <c r="AL472">
        <v>4</v>
      </c>
      <c r="AM472">
        <v>3</v>
      </c>
      <c r="AN472">
        <v>2</v>
      </c>
      <c r="AO472">
        <v>5</v>
      </c>
      <c r="AP472">
        <f t="shared" si="7"/>
        <v>5</v>
      </c>
    </row>
    <row r="473" spans="1:42" x14ac:dyDescent="0.25">
      <c r="A473" t="s">
        <v>18002</v>
      </c>
      <c r="B473">
        <v>32.529792154277096</v>
      </c>
      <c r="C473">
        <v>163</v>
      </c>
      <c r="D473" t="s">
        <v>18003</v>
      </c>
      <c r="E473">
        <v>1647</v>
      </c>
      <c r="F473">
        <v>3218.63841033366</v>
      </c>
      <c r="G473">
        <v>57.8811352350275</v>
      </c>
      <c r="H473" t="s">
        <v>18004</v>
      </c>
      <c r="I473" t="s">
        <v>18005</v>
      </c>
      <c r="J473" t="s">
        <v>43</v>
      </c>
      <c r="K473">
        <v>134392.19724552901</v>
      </c>
      <c r="L473">
        <v>28609.676183444601</v>
      </c>
      <c r="M473" t="s">
        <v>98</v>
      </c>
      <c r="N473" t="s">
        <v>98</v>
      </c>
      <c r="O473">
        <v>134392</v>
      </c>
      <c r="P473">
        <v>537568</v>
      </c>
      <c r="Q473">
        <v>15</v>
      </c>
      <c r="R473">
        <v>32.557992154277095</v>
      </c>
      <c r="S473" t="s">
        <v>18006</v>
      </c>
      <c r="T473">
        <v>1647</v>
      </c>
      <c r="U473">
        <v>3212.63841033366</v>
      </c>
      <c r="V473">
        <v>57.9</v>
      </c>
      <c r="W473" t="s">
        <v>18007</v>
      </c>
      <c r="X473">
        <v>72102029</v>
      </c>
      <c r="Y473" t="s">
        <v>96</v>
      </c>
      <c r="Z473" t="s">
        <v>18006</v>
      </c>
      <c r="AA473" t="s">
        <v>18008</v>
      </c>
      <c r="AB473" t="s">
        <v>18002</v>
      </c>
      <c r="AC473" t="s">
        <v>18009</v>
      </c>
      <c r="AD473" t="s">
        <v>18010</v>
      </c>
      <c r="AE473">
        <v>15</v>
      </c>
      <c r="AF473" t="s">
        <v>18007</v>
      </c>
      <c r="AG473" t="s">
        <v>96</v>
      </c>
      <c r="AH473" t="s">
        <v>96</v>
      </c>
      <c r="AI473" t="str">
        <f>IF(ISNA(VLOOKUP(D473,Listen!J:O,3,0)),"",VLOOKUP(D473,Listen!J:O,3,0))</f>
        <v/>
      </c>
      <c r="AJ473" t="s">
        <v>96</v>
      </c>
      <c r="AK473">
        <v>5</v>
      </c>
      <c r="AL473">
        <v>4</v>
      </c>
      <c r="AM473">
        <v>3</v>
      </c>
      <c r="AN473">
        <v>2</v>
      </c>
      <c r="AO473">
        <v>5</v>
      </c>
      <c r="AP473">
        <f t="shared" si="7"/>
        <v>5</v>
      </c>
    </row>
    <row r="474" spans="1:42" x14ac:dyDescent="0.25">
      <c r="A474" t="s">
        <v>18011</v>
      </c>
      <c r="B474">
        <v>32.558334856512403</v>
      </c>
      <c r="C474">
        <v>284</v>
      </c>
      <c r="D474" t="s">
        <v>18012</v>
      </c>
      <c r="E474">
        <v>2052</v>
      </c>
      <c r="F474">
        <v>3222.3557954171702</v>
      </c>
      <c r="G474">
        <v>57.185898485680902</v>
      </c>
      <c r="H474" t="s">
        <v>18013</v>
      </c>
      <c r="I474" t="s">
        <v>18014</v>
      </c>
      <c r="J474" t="s">
        <v>43</v>
      </c>
      <c r="K474">
        <v>26440.761621830799</v>
      </c>
      <c r="L474">
        <v>7334.8691804202799</v>
      </c>
      <c r="M474" t="s">
        <v>98</v>
      </c>
      <c r="N474" t="s">
        <v>98</v>
      </c>
      <c r="O474">
        <v>26441</v>
      </c>
      <c r="P474">
        <v>105764</v>
      </c>
      <c r="Q474">
        <v>3</v>
      </c>
      <c r="R474">
        <v>32.586534856512401</v>
      </c>
      <c r="S474" t="s">
        <v>18011</v>
      </c>
      <c r="T474">
        <v>2052</v>
      </c>
      <c r="U474">
        <v>3216.3557954171702</v>
      </c>
      <c r="V474">
        <v>57.2</v>
      </c>
      <c r="W474" t="s">
        <v>18015</v>
      </c>
      <c r="X474">
        <v>72102029</v>
      </c>
      <c r="Y474" t="s">
        <v>96</v>
      </c>
      <c r="Z474" t="s">
        <v>18011</v>
      </c>
      <c r="AA474" t="s">
        <v>18016</v>
      </c>
      <c r="AB474" t="s">
        <v>18017</v>
      </c>
      <c r="AC474" t="s">
        <v>18018</v>
      </c>
      <c r="AD474" t="s">
        <v>18019</v>
      </c>
      <c r="AE474">
        <v>3</v>
      </c>
      <c r="AF474" t="s">
        <v>18015</v>
      </c>
      <c r="AG474" t="s">
        <v>96</v>
      </c>
      <c r="AH474" t="s">
        <v>96</v>
      </c>
      <c r="AI474" t="str">
        <f>IF(ISNA(VLOOKUP(D474,Listen!J:O,3,0)),"",VLOOKUP(D474,Listen!J:O,3,0))</f>
        <v/>
      </c>
      <c r="AJ474" t="s">
        <v>96</v>
      </c>
      <c r="AK474">
        <v>5</v>
      </c>
      <c r="AL474">
        <v>4</v>
      </c>
      <c r="AM474">
        <v>3</v>
      </c>
      <c r="AN474">
        <v>2</v>
      </c>
      <c r="AO474">
        <v>5</v>
      </c>
      <c r="AP474">
        <f t="shared" si="7"/>
        <v>5</v>
      </c>
    </row>
    <row r="475" spans="1:42" x14ac:dyDescent="0.25">
      <c r="A475" t="s">
        <v>18020</v>
      </c>
      <c r="B475">
        <v>32.587231548069198</v>
      </c>
      <c r="C475">
        <v>157</v>
      </c>
      <c r="D475" t="s">
        <v>17921</v>
      </c>
      <c r="E475">
        <v>3048</v>
      </c>
      <c r="F475">
        <v>3226.1192838658098</v>
      </c>
      <c r="G475">
        <v>60.060240514319197</v>
      </c>
      <c r="H475" t="s">
        <v>17922</v>
      </c>
      <c r="I475" t="s">
        <v>17923</v>
      </c>
      <c r="J475" t="s">
        <v>43</v>
      </c>
      <c r="K475">
        <v>56630.407257389699</v>
      </c>
      <c r="L475">
        <v>49586.965459471903</v>
      </c>
      <c r="M475">
        <v>169287.89275151701</v>
      </c>
      <c r="N475">
        <v>169287.89275151701</v>
      </c>
      <c r="O475">
        <v>0</v>
      </c>
      <c r="P475">
        <v>0</v>
      </c>
      <c r="Q475">
        <v>0</v>
      </c>
      <c r="R475">
        <v>32.615431548069196</v>
      </c>
      <c r="S475" t="s">
        <v>18020</v>
      </c>
      <c r="T475">
        <v>3048</v>
      </c>
      <c r="U475">
        <v>3220.1192838658098</v>
      </c>
      <c r="V475">
        <v>60.1</v>
      </c>
      <c r="W475" t="s">
        <v>18021</v>
      </c>
      <c r="X475">
        <v>72102029</v>
      </c>
      <c r="Y475" t="s">
        <v>96</v>
      </c>
      <c r="Z475" t="s">
        <v>18020</v>
      </c>
      <c r="AA475" t="s">
        <v>18022</v>
      </c>
      <c r="AB475" t="s">
        <v>18023</v>
      </c>
      <c r="AC475" t="s">
        <v>18024</v>
      </c>
      <c r="AD475" t="s">
        <v>18025</v>
      </c>
      <c r="AE475">
        <v>0</v>
      </c>
      <c r="AF475" t="s">
        <v>18021</v>
      </c>
      <c r="AG475" t="s">
        <v>96</v>
      </c>
      <c r="AH475" t="s">
        <v>96</v>
      </c>
      <c r="AI475" t="str">
        <f>IF(ISNA(VLOOKUP(D475,Listen!J:O,3,0)),"",VLOOKUP(D475,Listen!J:O,3,0))</f>
        <v/>
      </c>
      <c r="AJ475">
        <v>6</v>
      </c>
      <c r="AK475">
        <v>5</v>
      </c>
      <c r="AL475">
        <v>4</v>
      </c>
      <c r="AM475">
        <v>3</v>
      </c>
      <c r="AN475">
        <v>2</v>
      </c>
      <c r="AO475">
        <v>6</v>
      </c>
      <c r="AP475">
        <f t="shared" si="7"/>
        <v>6</v>
      </c>
    </row>
    <row r="476" spans="1:42" x14ac:dyDescent="0.25">
      <c r="A476" t="s">
        <v>18026</v>
      </c>
      <c r="B476">
        <v>32.943035889940901</v>
      </c>
      <c r="C476">
        <v>85.099998474121094</v>
      </c>
      <c r="D476" t="s">
        <v>346</v>
      </c>
      <c r="F476">
        <v>3272.4590362205499</v>
      </c>
      <c r="G476">
        <v>56.028520210344503</v>
      </c>
      <c r="H476" t="s">
        <v>347</v>
      </c>
      <c r="I476" t="s">
        <v>348</v>
      </c>
      <c r="J476" t="s">
        <v>3397</v>
      </c>
      <c r="K476">
        <v>135369.80040468101</v>
      </c>
      <c r="L476">
        <v>41520.7773486324</v>
      </c>
      <c r="M476" t="s">
        <v>98</v>
      </c>
      <c r="N476" t="s">
        <v>98</v>
      </c>
      <c r="O476">
        <v>135370</v>
      </c>
      <c r="P476">
        <v>541480</v>
      </c>
      <c r="Q476">
        <v>15</v>
      </c>
      <c r="R476">
        <v>32.9712358899409</v>
      </c>
      <c r="S476" t="s">
        <v>18027</v>
      </c>
      <c r="T476" t="s">
        <v>96</v>
      </c>
      <c r="U476">
        <v>3266.4590362205499</v>
      </c>
      <c r="V476">
        <v>56</v>
      </c>
      <c r="W476" t="s">
        <v>18028</v>
      </c>
      <c r="X476">
        <v>72102029</v>
      </c>
      <c r="Y476" t="s">
        <v>96</v>
      </c>
      <c r="Z476" t="s">
        <v>18027</v>
      </c>
      <c r="AA476" t="s">
        <v>18029</v>
      </c>
      <c r="AB476" t="s">
        <v>18026</v>
      </c>
      <c r="AC476" t="s">
        <v>18030</v>
      </c>
      <c r="AD476" t="s">
        <v>18031</v>
      </c>
      <c r="AE476">
        <v>15</v>
      </c>
      <c r="AF476" t="s">
        <v>18028</v>
      </c>
      <c r="AG476" t="s">
        <v>96</v>
      </c>
      <c r="AH476" t="s">
        <v>96</v>
      </c>
      <c r="AI476" t="str">
        <f>IF(ISNA(VLOOKUP(D476,Listen!J:O,3,0)),"",VLOOKUP(D476,Listen!J:O,3,0))</f>
        <v/>
      </c>
      <c r="AJ476" t="s">
        <v>96</v>
      </c>
      <c r="AK476">
        <v>5</v>
      </c>
      <c r="AL476" t="s">
        <v>96</v>
      </c>
      <c r="AM476">
        <v>3</v>
      </c>
      <c r="AN476">
        <v>2</v>
      </c>
      <c r="AO476">
        <v>5</v>
      </c>
      <c r="AP476">
        <f t="shared" si="7"/>
        <v>5</v>
      </c>
    </row>
    <row r="477" spans="1:42" x14ac:dyDescent="0.25">
      <c r="A477" t="s">
        <v>18032</v>
      </c>
      <c r="B477">
        <v>33.449255287265302</v>
      </c>
      <c r="C477">
        <v>189</v>
      </c>
      <c r="D477" t="s">
        <v>18033</v>
      </c>
      <c r="E477">
        <v>3355</v>
      </c>
      <c r="F477">
        <v>3338.3887586791702</v>
      </c>
      <c r="G477">
        <v>56.491051650464598</v>
      </c>
      <c r="H477" t="s">
        <v>18034</v>
      </c>
      <c r="I477" t="s">
        <v>18035</v>
      </c>
      <c r="J477" t="s">
        <v>3397</v>
      </c>
      <c r="K477">
        <v>105698.324676923</v>
      </c>
      <c r="L477">
        <v>55397.491833738997</v>
      </c>
      <c r="M477" t="s">
        <v>98</v>
      </c>
      <c r="N477" t="s">
        <v>98</v>
      </c>
      <c r="O477">
        <v>105698</v>
      </c>
      <c r="P477">
        <v>422792</v>
      </c>
      <c r="Q477">
        <v>11</v>
      </c>
      <c r="R477">
        <v>33.4774552872653</v>
      </c>
      <c r="S477" t="s">
        <v>18036</v>
      </c>
      <c r="T477">
        <v>3355</v>
      </c>
      <c r="U477">
        <v>3332.3887586791702</v>
      </c>
      <c r="V477">
        <v>56.5</v>
      </c>
      <c r="W477" t="s">
        <v>18037</v>
      </c>
      <c r="X477">
        <v>72102029</v>
      </c>
      <c r="Y477" t="s">
        <v>96</v>
      </c>
      <c r="Z477" t="s">
        <v>18036</v>
      </c>
      <c r="AA477" t="s">
        <v>18038</v>
      </c>
      <c r="AB477" t="s">
        <v>18032</v>
      </c>
      <c r="AC477" t="s">
        <v>18039</v>
      </c>
      <c r="AD477" t="s">
        <v>18040</v>
      </c>
      <c r="AE477">
        <v>11</v>
      </c>
      <c r="AF477" t="s">
        <v>18037</v>
      </c>
      <c r="AG477" t="s">
        <v>96</v>
      </c>
      <c r="AH477" t="s">
        <v>96</v>
      </c>
      <c r="AI477" t="str">
        <f>IF(ISNA(VLOOKUP(D477,Listen!J:O,3,0)),"",VLOOKUP(D477,Listen!J:O,3,0))</f>
        <v/>
      </c>
      <c r="AJ477" t="s">
        <v>96</v>
      </c>
      <c r="AK477">
        <v>5</v>
      </c>
      <c r="AL477" t="s">
        <v>96</v>
      </c>
      <c r="AM477">
        <v>3</v>
      </c>
      <c r="AN477">
        <v>2</v>
      </c>
      <c r="AO477">
        <v>5</v>
      </c>
      <c r="AP477">
        <f t="shared" si="7"/>
        <v>5</v>
      </c>
    </row>
    <row r="478" spans="1:42" x14ac:dyDescent="0.25">
      <c r="A478" t="s">
        <v>18041</v>
      </c>
      <c r="B478">
        <v>33.619438832551502</v>
      </c>
      <c r="C478">
        <v>155</v>
      </c>
      <c r="D478" t="s">
        <v>18042</v>
      </c>
      <c r="E478">
        <v>1836</v>
      </c>
      <c r="F478">
        <v>3360.5533655019199</v>
      </c>
      <c r="G478">
        <v>54.9039350501439</v>
      </c>
      <c r="H478" t="s">
        <v>18043</v>
      </c>
      <c r="I478" t="s">
        <v>9067</v>
      </c>
      <c r="J478" t="s">
        <v>43</v>
      </c>
      <c r="K478">
        <v>102136.167951032</v>
      </c>
      <c r="L478">
        <v>48083.279024414704</v>
      </c>
      <c r="M478" t="s">
        <v>98</v>
      </c>
      <c r="N478" t="s">
        <v>98</v>
      </c>
      <c r="O478">
        <v>102136</v>
      </c>
      <c r="P478">
        <v>408544</v>
      </c>
      <c r="Q478">
        <v>11</v>
      </c>
      <c r="R478">
        <v>33.6476388325515</v>
      </c>
      <c r="S478" t="s">
        <v>18041</v>
      </c>
      <c r="T478">
        <v>1836</v>
      </c>
      <c r="U478">
        <v>3354.5533655019199</v>
      </c>
      <c r="V478">
        <v>54.9</v>
      </c>
      <c r="W478" t="s">
        <v>18044</v>
      </c>
      <c r="X478">
        <v>72102029</v>
      </c>
      <c r="Y478" t="s">
        <v>96</v>
      </c>
      <c r="Z478" t="s">
        <v>18041</v>
      </c>
      <c r="AA478" t="s">
        <v>18045</v>
      </c>
      <c r="AB478" t="s">
        <v>18046</v>
      </c>
      <c r="AC478" t="s">
        <v>18047</v>
      </c>
      <c r="AD478" t="s">
        <v>18048</v>
      </c>
      <c r="AE478">
        <v>11</v>
      </c>
      <c r="AF478" t="s">
        <v>18044</v>
      </c>
      <c r="AG478" t="s">
        <v>96</v>
      </c>
      <c r="AH478" t="s">
        <v>96</v>
      </c>
      <c r="AI478" t="str">
        <f>IF(ISNA(VLOOKUP(D478,Listen!J:O,3,0)),"",VLOOKUP(D478,Listen!J:O,3,0))</f>
        <v/>
      </c>
      <c r="AJ478" t="s">
        <v>96</v>
      </c>
      <c r="AK478">
        <v>5</v>
      </c>
      <c r="AL478">
        <v>4</v>
      </c>
      <c r="AM478">
        <v>3</v>
      </c>
      <c r="AN478">
        <v>2</v>
      </c>
      <c r="AO478">
        <v>5</v>
      </c>
      <c r="AP478">
        <f t="shared" si="7"/>
        <v>5</v>
      </c>
    </row>
    <row r="479" spans="1:42" x14ac:dyDescent="0.25">
      <c r="A479" t="s">
        <v>5962</v>
      </c>
      <c r="B479">
        <v>33.879278651338403</v>
      </c>
      <c r="C479">
        <v>281</v>
      </c>
      <c r="D479" t="s">
        <v>18049</v>
      </c>
      <c r="E479">
        <v>2356</v>
      </c>
      <c r="F479">
        <v>3394.39475369618</v>
      </c>
      <c r="G479">
        <v>52.1925797612721</v>
      </c>
      <c r="H479" t="s">
        <v>18050</v>
      </c>
      <c r="I479" t="s">
        <v>18051</v>
      </c>
      <c r="J479" t="s">
        <v>43</v>
      </c>
      <c r="K479">
        <v>91515.385863126299</v>
      </c>
      <c r="L479">
        <v>37004.233820311798</v>
      </c>
      <c r="M479" t="s">
        <v>98</v>
      </c>
      <c r="N479" t="s">
        <v>98</v>
      </c>
      <c r="O479">
        <v>91515</v>
      </c>
      <c r="P479">
        <v>366060</v>
      </c>
      <c r="Q479">
        <v>10</v>
      </c>
      <c r="R479">
        <v>33.907478651338401</v>
      </c>
      <c r="S479" t="s">
        <v>5962</v>
      </c>
      <c r="T479">
        <v>2356</v>
      </c>
      <c r="U479">
        <v>3388.39475369618</v>
      </c>
      <c r="V479">
        <v>52.2</v>
      </c>
      <c r="W479" t="s">
        <v>18052</v>
      </c>
      <c r="X479">
        <v>72102029</v>
      </c>
      <c r="Y479" t="s">
        <v>96</v>
      </c>
      <c r="Z479" t="s">
        <v>5962</v>
      </c>
      <c r="AA479" t="s">
        <v>6158</v>
      </c>
      <c r="AB479" t="s">
        <v>18053</v>
      </c>
      <c r="AC479" t="s">
        <v>5573</v>
      </c>
      <c r="AD479" t="s">
        <v>18054</v>
      </c>
      <c r="AE479">
        <v>10</v>
      </c>
      <c r="AF479" t="s">
        <v>18052</v>
      </c>
      <c r="AG479" t="s">
        <v>96</v>
      </c>
      <c r="AH479" t="s">
        <v>96</v>
      </c>
      <c r="AI479" t="str">
        <f>IF(ISNA(VLOOKUP(D479,Listen!J:O,3,0)),"",VLOOKUP(D479,Listen!J:O,3,0))</f>
        <v/>
      </c>
      <c r="AJ479" t="s">
        <v>96</v>
      </c>
      <c r="AK479">
        <v>5</v>
      </c>
      <c r="AL479">
        <v>4</v>
      </c>
      <c r="AM479">
        <v>3</v>
      </c>
      <c r="AN479">
        <v>2</v>
      </c>
      <c r="AO479">
        <v>5</v>
      </c>
      <c r="AP479">
        <f t="shared" si="7"/>
        <v>5</v>
      </c>
    </row>
  </sheetData>
  <conditionalFormatting sqref="C1:C1048576">
    <cfRule type="cellIs" dxfId="71" priority="8" operator="between">
      <formula>163.5</formula>
      <formula>164.5</formula>
    </cfRule>
  </conditionalFormatting>
  <conditionalFormatting sqref="F2:F205">
    <cfRule type="cellIs" dxfId="70" priority="6" operator="lessThan">
      <formula>$E2-100</formula>
    </cfRule>
    <cfRule type="cellIs" dxfId="69" priority="7" operator="greaterThan">
      <formula>$E2+100</formula>
    </cfRule>
  </conditionalFormatting>
  <conditionalFormatting sqref="AP1:AP1048576">
    <cfRule type="cellIs" dxfId="68" priority="1" operator="equal">
      <formula>5</formula>
    </cfRule>
    <cfRule type="cellIs" dxfId="67" priority="2" operator="equal">
      <formula>4</formula>
    </cfRule>
    <cfRule type="cellIs" dxfId="66" priority="3" operator="equal">
      <formula>3</formula>
    </cfRule>
    <cfRule type="cellIs" dxfId="65" priority="4" operator="equal">
      <formula>2</formula>
    </cfRule>
    <cfRule type="cellIs" dxfId="64" priority="5" operator="equal">
      <formula>1</formula>
    </cfRule>
  </conditionalFormatting>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P588"/>
  <sheetViews>
    <sheetView topLeftCell="X275" workbookViewId="0">
      <selection activeCell="D3" sqref="D3"/>
    </sheetView>
  </sheetViews>
  <sheetFormatPr baseColWidth="10" defaultColWidth="11.42578125" defaultRowHeight="15" x14ac:dyDescent="0.25"/>
  <cols>
    <col min="1" max="1" width="9" customWidth="1"/>
    <col min="2" max="2" width="8.28515625" customWidth="1"/>
    <col min="3" max="3" width="5.7109375" customWidth="1"/>
    <col min="5" max="6" width="6.7109375" customWidth="1"/>
    <col min="7" max="7" width="5.7109375" customWidth="1"/>
    <col min="8" max="8" width="27.140625" customWidth="1"/>
    <col min="9" max="9" width="18.42578125" customWidth="1"/>
    <col min="10" max="10" width="13.5703125" customWidth="1"/>
    <col min="23" max="23" width="26" customWidth="1"/>
    <col min="25" max="33" width="9.28515625" customWidth="1"/>
    <col min="34" max="34" width="5" customWidth="1"/>
    <col min="35" max="35" width="6.140625" customWidth="1"/>
    <col min="36" max="41" width="4" customWidth="1"/>
    <col min="42" max="42" width="5.5703125" customWidth="1"/>
  </cols>
  <sheetData>
    <row r="1" spans="1:42" x14ac:dyDescent="0.25">
      <c r="A1" s="3" t="s">
        <v>6</v>
      </c>
      <c r="B1" t="s">
        <v>7</v>
      </c>
      <c r="C1" t="s">
        <v>8</v>
      </c>
      <c r="D1" t="s">
        <v>9</v>
      </c>
      <c r="E1" t="s">
        <v>10</v>
      </c>
      <c r="F1" t="s">
        <v>11</v>
      </c>
      <c r="G1" t="s">
        <v>12</v>
      </c>
      <c r="H1" t="s">
        <v>13</v>
      </c>
      <c r="I1" t="s">
        <v>14</v>
      </c>
      <c r="J1" t="s">
        <v>15</v>
      </c>
      <c r="K1" t="s">
        <v>16</v>
      </c>
      <c r="L1" t="s">
        <v>17</v>
      </c>
      <c r="M1" t="s">
        <v>18</v>
      </c>
      <c r="N1" t="s">
        <v>19</v>
      </c>
      <c r="O1" t="s">
        <v>20</v>
      </c>
      <c r="P1" t="s">
        <v>21</v>
      </c>
      <c r="Q1" t="s">
        <v>22</v>
      </c>
      <c r="R1" t="s">
        <v>23</v>
      </c>
      <c r="S1" s="3" t="s">
        <v>25</v>
      </c>
      <c r="T1" t="s">
        <v>92</v>
      </c>
      <c r="U1" t="s">
        <v>24</v>
      </c>
      <c r="V1" t="s">
        <v>93</v>
      </c>
      <c r="W1" t="s">
        <v>26</v>
      </c>
      <c r="X1" t="s">
        <v>2</v>
      </c>
      <c r="Y1" t="s">
        <v>27</v>
      </c>
      <c r="Z1" t="s">
        <v>25</v>
      </c>
      <c r="AE1" t="s">
        <v>22</v>
      </c>
      <c r="AF1" t="s">
        <v>94</v>
      </c>
      <c r="AG1" t="s">
        <v>95</v>
      </c>
      <c r="AH1" t="s">
        <v>28</v>
      </c>
      <c r="AI1" t="s">
        <v>29</v>
      </c>
      <c r="AJ1" t="s">
        <v>30</v>
      </c>
      <c r="AK1" t="s">
        <v>31</v>
      </c>
      <c r="AL1" t="s">
        <v>32</v>
      </c>
      <c r="AM1" t="s">
        <v>33</v>
      </c>
      <c r="AN1" t="s">
        <v>34</v>
      </c>
      <c r="AO1" t="s">
        <v>35</v>
      </c>
      <c r="AP1" t="s">
        <v>36</v>
      </c>
    </row>
    <row r="2" spans="1:42" x14ac:dyDescent="0.25">
      <c r="A2" t="s">
        <v>4136</v>
      </c>
      <c r="B2">
        <v>4.1030539070077801</v>
      </c>
      <c r="C2">
        <v>71.099998474121094</v>
      </c>
      <c r="D2" t="s">
        <v>13136</v>
      </c>
      <c r="E2">
        <v>900</v>
      </c>
      <c r="F2">
        <v>794.79953656394605</v>
      </c>
      <c r="G2">
        <v>69.063170065073606</v>
      </c>
      <c r="H2" t="s">
        <v>13137</v>
      </c>
      <c r="I2" t="s">
        <v>395</v>
      </c>
      <c r="J2" t="s">
        <v>43</v>
      </c>
      <c r="K2">
        <v>659800.62533553201</v>
      </c>
      <c r="L2">
        <v>229424.04991415399</v>
      </c>
      <c r="M2" t="s">
        <v>98</v>
      </c>
      <c r="N2" t="s">
        <v>98</v>
      </c>
      <c r="O2">
        <v>659801</v>
      </c>
      <c r="P2">
        <v>2639204</v>
      </c>
      <c r="Q2">
        <v>81</v>
      </c>
      <c r="R2">
        <v>4.1276539070077796</v>
      </c>
      <c r="S2" t="s">
        <v>4136</v>
      </c>
      <c r="T2">
        <v>900</v>
      </c>
      <c r="U2">
        <v>774.79953656394605</v>
      </c>
      <c r="V2">
        <v>69.099999999999994</v>
      </c>
      <c r="W2" t="s">
        <v>14388</v>
      </c>
      <c r="X2">
        <v>72101595</v>
      </c>
      <c r="Y2" t="s">
        <v>96</v>
      </c>
      <c r="Z2" t="s">
        <v>4136</v>
      </c>
      <c r="AA2" t="s">
        <v>4137</v>
      </c>
      <c r="AB2" t="s">
        <v>4138</v>
      </c>
      <c r="AC2" t="s">
        <v>4139</v>
      </c>
      <c r="AD2" t="s">
        <v>13138</v>
      </c>
      <c r="AE2">
        <v>81</v>
      </c>
      <c r="AF2" t="s">
        <v>14388</v>
      </c>
      <c r="AG2" t="s">
        <v>96</v>
      </c>
      <c r="AH2" t="s">
        <v>96</v>
      </c>
      <c r="AI2" t="str">
        <f>IF(ISNA(VLOOKUP(D2,Listen!J:O,3,0)),"",VLOOKUP(D2,Listen!J:O,3,0))</f>
        <v/>
      </c>
      <c r="AJ2" t="s">
        <v>96</v>
      </c>
      <c r="AK2">
        <v>5</v>
      </c>
      <c r="AL2">
        <v>4</v>
      </c>
      <c r="AM2">
        <v>3</v>
      </c>
      <c r="AN2">
        <v>2</v>
      </c>
      <c r="AO2">
        <v>5</v>
      </c>
      <c r="AP2">
        <f>IF(OR(O2&lt;10000,Y2="Säule",Y2="BW",Y2="IS"),6,
IF(G2&lt;80,5,
IF(AND(ABS(E2-U2)&gt;100,NOT(E2="")),4,
IF(OR(J2="NIST20.L",J2="NIST17.L",J2="NIST11.L",J2="SWGDRUG.L",J2="WILEY275.L",J2="HPPEST.L",J2="PMW_TOX2.L",J2="ENVI96.L"),3,
IF(AI2="x",1,2)))))</f>
        <v>5</v>
      </c>
    </row>
    <row r="3" spans="1:42" x14ac:dyDescent="0.25">
      <c r="A3" t="s">
        <v>4136</v>
      </c>
      <c r="B3">
        <v>4.1030542863633404</v>
      </c>
      <c r="C3">
        <v>71</v>
      </c>
      <c r="D3" t="s">
        <v>13139</v>
      </c>
      <c r="E3">
        <v>903</v>
      </c>
      <c r="F3">
        <v>794.79955611801802</v>
      </c>
      <c r="G3">
        <v>73.203305953562705</v>
      </c>
      <c r="H3" t="s">
        <v>13140</v>
      </c>
      <c r="I3" t="s">
        <v>76</v>
      </c>
      <c r="J3" t="s">
        <v>43</v>
      </c>
      <c r="K3">
        <v>727183.951746554</v>
      </c>
      <c r="L3">
        <v>229424.04991415399</v>
      </c>
      <c r="M3" t="s">
        <v>98</v>
      </c>
      <c r="N3" t="s">
        <v>98</v>
      </c>
      <c r="O3">
        <v>727184</v>
      </c>
      <c r="P3">
        <v>2908736</v>
      </c>
      <c r="Q3">
        <v>90</v>
      </c>
      <c r="R3">
        <v>4.1276542863633399</v>
      </c>
      <c r="S3" t="s">
        <v>4136</v>
      </c>
      <c r="T3">
        <v>903</v>
      </c>
      <c r="U3">
        <v>774.79955611801802</v>
      </c>
      <c r="V3">
        <v>73.2</v>
      </c>
      <c r="W3" t="s">
        <v>14388</v>
      </c>
      <c r="X3">
        <v>72101595</v>
      </c>
      <c r="Y3" t="s">
        <v>96</v>
      </c>
      <c r="Z3" t="s">
        <v>4136</v>
      </c>
      <c r="AA3" t="s">
        <v>4137</v>
      </c>
      <c r="AB3" t="s">
        <v>4138</v>
      </c>
      <c r="AC3" t="s">
        <v>4139</v>
      </c>
      <c r="AD3" t="s">
        <v>13138</v>
      </c>
      <c r="AE3">
        <v>90</v>
      </c>
      <c r="AF3" t="s">
        <v>14388</v>
      </c>
      <c r="AG3" t="s">
        <v>96</v>
      </c>
      <c r="AH3" t="s">
        <v>96</v>
      </c>
      <c r="AI3" t="str">
        <f>IF(ISNA(VLOOKUP(D3,Listen!J:O,3,0)),"",VLOOKUP(D3,Listen!J:O,3,0))</f>
        <v/>
      </c>
      <c r="AJ3" t="s">
        <v>96</v>
      </c>
      <c r="AK3">
        <v>5</v>
      </c>
      <c r="AL3">
        <v>4</v>
      </c>
      <c r="AM3">
        <v>3</v>
      </c>
      <c r="AN3">
        <v>2</v>
      </c>
      <c r="AO3">
        <v>5</v>
      </c>
      <c r="AP3">
        <f t="shared" ref="AP3:AP66" si="0">IF(OR(O3&lt;10000,Y3="Säule",Y3="BW",Y3="IS"),6,
IF(G3&lt;80,5,
IF(AND(ABS(E3-U3)&gt;100,NOT(E3="")),4,
IF(OR(J3="NIST20.L",J3="NIST17.L",J3="NIST11.L",J3="SWGDRUG.L",J3="WILEY275.L",J3="HPPEST.L",J3="PMW_TOX2.L",J3="ENVI96.L"),3,
IF(AI3="x",1,2)))))</f>
        <v>5</v>
      </c>
    </row>
    <row r="4" spans="1:42" x14ac:dyDescent="0.25">
      <c r="A4" t="s">
        <v>2151</v>
      </c>
      <c r="B4">
        <v>4.1059127880245798</v>
      </c>
      <c r="C4">
        <v>97.099998474121094</v>
      </c>
      <c r="D4" t="s">
        <v>13141</v>
      </c>
      <c r="E4">
        <v>2441</v>
      </c>
      <c r="F4">
        <v>794.94689902008702</v>
      </c>
      <c r="G4">
        <v>68.793363366033404</v>
      </c>
      <c r="H4" t="s">
        <v>13142</v>
      </c>
      <c r="I4" t="s">
        <v>13143</v>
      </c>
      <c r="J4" t="s">
        <v>43</v>
      </c>
      <c r="K4">
        <v>1658122.4703200799</v>
      </c>
      <c r="L4">
        <v>146220.26327701801</v>
      </c>
      <c r="M4">
        <v>2460695.0273940498</v>
      </c>
      <c r="N4">
        <v>2460695.0273940498</v>
      </c>
      <c r="O4">
        <v>0</v>
      </c>
      <c r="P4">
        <v>0</v>
      </c>
      <c r="Q4">
        <v>0</v>
      </c>
      <c r="R4">
        <v>4.1305127880245793</v>
      </c>
      <c r="S4" t="s">
        <v>2151</v>
      </c>
      <c r="T4">
        <v>2441</v>
      </c>
      <c r="U4">
        <v>774.94689902008702</v>
      </c>
      <c r="V4">
        <v>68.8</v>
      </c>
      <c r="W4" t="s">
        <v>14759</v>
      </c>
      <c r="X4">
        <v>72101595</v>
      </c>
      <c r="Y4" t="s">
        <v>96</v>
      </c>
      <c r="Z4" t="s">
        <v>2151</v>
      </c>
      <c r="AA4" t="s">
        <v>3175</v>
      </c>
      <c r="AB4" t="s">
        <v>3176</v>
      </c>
      <c r="AC4" t="s">
        <v>3177</v>
      </c>
      <c r="AD4" t="s">
        <v>3178</v>
      </c>
      <c r="AE4">
        <v>0</v>
      </c>
      <c r="AF4" t="s">
        <v>14759</v>
      </c>
      <c r="AG4" t="s">
        <v>96</v>
      </c>
      <c r="AH4" t="s">
        <v>96</v>
      </c>
      <c r="AI4" t="str">
        <f>IF(ISNA(VLOOKUP(D4,Listen!J:O,3,0)),"",VLOOKUP(D4,Listen!J:O,3,0))</f>
        <v/>
      </c>
      <c r="AJ4">
        <v>6</v>
      </c>
      <c r="AK4">
        <v>5</v>
      </c>
      <c r="AL4">
        <v>4</v>
      </c>
      <c r="AM4">
        <v>3</v>
      </c>
      <c r="AN4">
        <v>2</v>
      </c>
      <c r="AO4">
        <v>6</v>
      </c>
      <c r="AP4">
        <f t="shared" si="0"/>
        <v>6</v>
      </c>
    </row>
    <row r="5" spans="1:42" x14ac:dyDescent="0.25">
      <c r="A5" t="s">
        <v>2151</v>
      </c>
      <c r="B5">
        <v>4.1104588784278704</v>
      </c>
      <c r="C5">
        <v>97</v>
      </c>
      <c r="D5" t="s">
        <v>13144</v>
      </c>
      <c r="E5">
        <v>810</v>
      </c>
      <c r="F5">
        <v>795.181229530427</v>
      </c>
      <c r="G5">
        <v>72.444196278825004</v>
      </c>
      <c r="H5" t="s">
        <v>13145</v>
      </c>
      <c r="I5" t="s">
        <v>97</v>
      </c>
      <c r="J5" t="s">
        <v>43</v>
      </c>
      <c r="K5">
        <v>1060674.2239240301</v>
      </c>
      <c r="L5">
        <v>146220.26327701801</v>
      </c>
      <c r="M5">
        <v>2460695.0273940498</v>
      </c>
      <c r="N5">
        <v>2460695.0273940498</v>
      </c>
      <c r="O5">
        <v>0</v>
      </c>
      <c r="P5">
        <v>0</v>
      </c>
      <c r="Q5">
        <v>0</v>
      </c>
      <c r="R5">
        <v>4.1350588784278699</v>
      </c>
      <c r="S5" t="s">
        <v>2151</v>
      </c>
      <c r="T5">
        <v>810</v>
      </c>
      <c r="U5">
        <v>775.181229530427</v>
      </c>
      <c r="V5">
        <v>72.400000000000006</v>
      </c>
      <c r="W5" t="s">
        <v>14759</v>
      </c>
      <c r="X5">
        <v>72101595</v>
      </c>
      <c r="Y5" t="s">
        <v>96</v>
      </c>
      <c r="Z5" t="s">
        <v>2151</v>
      </c>
      <c r="AA5" t="s">
        <v>3175</v>
      </c>
      <c r="AB5" t="s">
        <v>3176</v>
      </c>
      <c r="AC5" t="s">
        <v>3177</v>
      </c>
      <c r="AD5" t="s">
        <v>3178</v>
      </c>
      <c r="AE5">
        <v>0</v>
      </c>
      <c r="AF5" t="s">
        <v>14759</v>
      </c>
      <c r="AG5" t="s">
        <v>96</v>
      </c>
      <c r="AH5" t="s">
        <v>96</v>
      </c>
      <c r="AI5" t="str">
        <f>IF(ISNA(VLOOKUP(D5,Listen!J:O,3,0)),"",VLOOKUP(D5,Listen!J:O,3,0))</f>
        <v/>
      </c>
      <c r="AJ5">
        <v>6</v>
      </c>
      <c r="AK5">
        <v>5</v>
      </c>
      <c r="AL5" t="s">
        <v>96</v>
      </c>
      <c r="AM5">
        <v>3</v>
      </c>
      <c r="AN5">
        <v>2</v>
      </c>
      <c r="AO5">
        <v>6</v>
      </c>
      <c r="AP5">
        <f t="shared" si="0"/>
        <v>6</v>
      </c>
    </row>
    <row r="6" spans="1:42" x14ac:dyDescent="0.25">
      <c r="A6" t="s">
        <v>8193</v>
      </c>
      <c r="B6">
        <v>4.1160259767622103</v>
      </c>
      <c r="C6">
        <v>83</v>
      </c>
      <c r="D6" t="s">
        <v>13146</v>
      </c>
      <c r="E6">
        <v>938</v>
      </c>
      <c r="F6">
        <v>795.46818840675303</v>
      </c>
      <c r="G6">
        <v>63.900987872827002</v>
      </c>
      <c r="H6" t="s">
        <v>13147</v>
      </c>
      <c r="I6" t="s">
        <v>13148</v>
      </c>
      <c r="J6" t="s">
        <v>43</v>
      </c>
      <c r="K6">
        <v>378727.427460209</v>
      </c>
      <c r="L6">
        <v>70613.595901223496</v>
      </c>
      <c r="M6" t="s">
        <v>98</v>
      </c>
      <c r="N6" t="s">
        <v>98</v>
      </c>
      <c r="O6">
        <v>378727</v>
      </c>
      <c r="P6">
        <v>1514908</v>
      </c>
      <c r="Q6">
        <v>47</v>
      </c>
      <c r="R6">
        <v>4.1406259767622098</v>
      </c>
      <c r="S6" t="s">
        <v>8193</v>
      </c>
      <c r="T6">
        <v>938</v>
      </c>
      <c r="U6">
        <v>775.46818840675303</v>
      </c>
      <c r="V6">
        <v>63.9</v>
      </c>
      <c r="W6" t="s">
        <v>14444</v>
      </c>
      <c r="X6">
        <v>72101595</v>
      </c>
      <c r="Y6" t="s">
        <v>96</v>
      </c>
      <c r="Z6" t="s">
        <v>8193</v>
      </c>
      <c r="AA6" t="s">
        <v>101</v>
      </c>
      <c r="AB6" t="s">
        <v>8194</v>
      </c>
      <c r="AC6" t="s">
        <v>100</v>
      </c>
      <c r="AD6" t="s">
        <v>13149</v>
      </c>
      <c r="AE6">
        <v>47</v>
      </c>
      <c r="AF6" t="s">
        <v>14444</v>
      </c>
      <c r="AG6" t="s">
        <v>96</v>
      </c>
      <c r="AH6" t="s">
        <v>96</v>
      </c>
      <c r="AI6" t="str">
        <f>IF(ISNA(VLOOKUP(D6,Listen!J:O,3,0)),"",VLOOKUP(D6,Listen!J:O,3,0))</f>
        <v/>
      </c>
      <c r="AJ6" t="s">
        <v>96</v>
      </c>
      <c r="AK6">
        <v>5</v>
      </c>
      <c r="AL6">
        <v>4</v>
      </c>
      <c r="AM6">
        <v>3</v>
      </c>
      <c r="AN6">
        <v>2</v>
      </c>
      <c r="AO6">
        <v>5</v>
      </c>
      <c r="AP6">
        <f t="shared" si="0"/>
        <v>5</v>
      </c>
    </row>
    <row r="7" spans="1:42" x14ac:dyDescent="0.25">
      <c r="A7" t="s">
        <v>13150</v>
      </c>
      <c r="B7">
        <v>4.1463855263530798</v>
      </c>
      <c r="C7">
        <v>109.09999847412099</v>
      </c>
      <c r="D7" t="s">
        <v>13151</v>
      </c>
      <c r="E7">
        <v>1245</v>
      </c>
      <c r="F7">
        <v>797.03308661999301</v>
      </c>
      <c r="G7">
        <v>51.720895505997298</v>
      </c>
      <c r="H7" t="s">
        <v>13152</v>
      </c>
      <c r="I7" t="s">
        <v>4485</v>
      </c>
      <c r="J7" t="s">
        <v>43</v>
      </c>
      <c r="K7">
        <v>422472.96528641798</v>
      </c>
      <c r="L7">
        <v>70073.143990963101</v>
      </c>
      <c r="M7" t="s">
        <v>98</v>
      </c>
      <c r="N7" t="s">
        <v>98</v>
      </c>
      <c r="O7">
        <v>422473</v>
      </c>
      <c r="P7">
        <v>1689892</v>
      </c>
      <c r="Q7">
        <v>52</v>
      </c>
      <c r="R7">
        <v>4.1709855263530793</v>
      </c>
      <c r="S7" t="s">
        <v>13153</v>
      </c>
      <c r="T7">
        <v>1245</v>
      </c>
      <c r="U7">
        <v>777.03308661999301</v>
      </c>
      <c r="V7">
        <v>51.7</v>
      </c>
      <c r="W7" t="s">
        <v>14437</v>
      </c>
      <c r="X7">
        <v>72101595</v>
      </c>
      <c r="Y7" t="s">
        <v>96</v>
      </c>
      <c r="Z7" t="s">
        <v>13153</v>
      </c>
      <c r="AA7" t="s">
        <v>13154</v>
      </c>
      <c r="AB7" t="s">
        <v>13150</v>
      </c>
      <c r="AC7" t="s">
        <v>13155</v>
      </c>
      <c r="AD7" t="s">
        <v>13156</v>
      </c>
      <c r="AE7">
        <v>52</v>
      </c>
      <c r="AF7" t="s">
        <v>14437</v>
      </c>
      <c r="AG7" t="s">
        <v>96</v>
      </c>
      <c r="AH7" t="s">
        <v>96</v>
      </c>
      <c r="AI7" t="str">
        <f>IF(ISNA(VLOOKUP(D7,Listen!J:O,3,0)),"",VLOOKUP(D7,Listen!J:O,3,0))</f>
        <v/>
      </c>
      <c r="AJ7" t="s">
        <v>96</v>
      </c>
      <c r="AK7">
        <v>5</v>
      </c>
      <c r="AL7">
        <v>4</v>
      </c>
      <c r="AM7">
        <v>3</v>
      </c>
      <c r="AN7">
        <v>2</v>
      </c>
      <c r="AO7">
        <v>5</v>
      </c>
      <c r="AP7">
        <f t="shared" si="0"/>
        <v>5</v>
      </c>
    </row>
    <row r="8" spans="1:42" x14ac:dyDescent="0.25">
      <c r="A8" t="s">
        <v>13157</v>
      </c>
      <c r="B8">
        <v>4.1801545446847399</v>
      </c>
      <c r="C8">
        <v>167</v>
      </c>
      <c r="D8" t="s">
        <v>13158</v>
      </c>
      <c r="E8">
        <v>2311</v>
      </c>
      <c r="F8">
        <v>798.77372760980495</v>
      </c>
      <c r="G8">
        <v>53.700650890210902</v>
      </c>
      <c r="H8" t="s">
        <v>13159</v>
      </c>
      <c r="I8" t="s">
        <v>13160</v>
      </c>
      <c r="J8" t="s">
        <v>43</v>
      </c>
      <c r="K8">
        <v>156342.23914171301</v>
      </c>
      <c r="L8">
        <v>4388.1655508718004</v>
      </c>
      <c r="M8" t="s">
        <v>98</v>
      </c>
      <c r="N8" t="s">
        <v>98</v>
      </c>
      <c r="O8">
        <v>156342</v>
      </c>
      <c r="P8">
        <v>625368</v>
      </c>
      <c r="Q8">
        <v>19</v>
      </c>
      <c r="R8">
        <v>4.2047545446847394</v>
      </c>
      <c r="S8" t="s">
        <v>13157</v>
      </c>
      <c r="T8">
        <v>2311</v>
      </c>
      <c r="U8">
        <v>778.77372760980495</v>
      </c>
      <c r="V8">
        <v>53.7</v>
      </c>
      <c r="W8" t="s">
        <v>14578</v>
      </c>
      <c r="X8">
        <v>72101595</v>
      </c>
      <c r="Y8" t="s">
        <v>96</v>
      </c>
      <c r="Z8" t="s">
        <v>13157</v>
      </c>
      <c r="AA8" t="s">
        <v>13161</v>
      </c>
      <c r="AB8" t="s">
        <v>13162</v>
      </c>
      <c r="AC8" t="s">
        <v>13163</v>
      </c>
      <c r="AD8" t="s">
        <v>13164</v>
      </c>
      <c r="AE8">
        <v>19</v>
      </c>
      <c r="AF8" t="s">
        <v>14578</v>
      </c>
      <c r="AG8" t="s">
        <v>96</v>
      </c>
      <c r="AH8" t="s">
        <v>96</v>
      </c>
      <c r="AI8" t="str">
        <f>IF(ISNA(VLOOKUP(D8,Listen!J:O,3,0)),"",VLOOKUP(D8,Listen!J:O,3,0))</f>
        <v/>
      </c>
      <c r="AJ8" t="s">
        <v>96</v>
      </c>
      <c r="AK8">
        <v>5</v>
      </c>
      <c r="AL8">
        <v>4</v>
      </c>
      <c r="AM8">
        <v>3</v>
      </c>
      <c r="AN8">
        <v>2</v>
      </c>
      <c r="AO8">
        <v>5</v>
      </c>
      <c r="AP8">
        <f t="shared" si="0"/>
        <v>5</v>
      </c>
    </row>
    <row r="9" spans="1:42" x14ac:dyDescent="0.25">
      <c r="A9" t="s">
        <v>3063</v>
      </c>
      <c r="B9">
        <v>4.1897342990756199</v>
      </c>
      <c r="C9">
        <v>166</v>
      </c>
      <c r="D9" t="s">
        <v>3179</v>
      </c>
      <c r="E9">
        <v>814</v>
      </c>
      <c r="F9">
        <v>799.26752085547503</v>
      </c>
      <c r="G9">
        <v>91.625570692715101</v>
      </c>
      <c r="H9" t="s">
        <v>3180</v>
      </c>
      <c r="I9" t="s">
        <v>3181</v>
      </c>
      <c r="J9" t="s">
        <v>43</v>
      </c>
      <c r="K9">
        <v>622515.23496351601</v>
      </c>
      <c r="L9">
        <v>93269.299950270899</v>
      </c>
      <c r="M9">
        <v>241828.00998502999</v>
      </c>
      <c r="N9">
        <v>241828.00998502999</v>
      </c>
      <c r="O9">
        <v>380687</v>
      </c>
      <c r="P9">
        <v>1522748</v>
      </c>
      <c r="Q9">
        <v>47</v>
      </c>
      <c r="R9">
        <v>4.2143342990756194</v>
      </c>
      <c r="S9" t="s">
        <v>3063</v>
      </c>
      <c r="T9">
        <v>814</v>
      </c>
      <c r="U9">
        <v>779.26752085547503</v>
      </c>
      <c r="V9">
        <v>91.6</v>
      </c>
      <c r="W9" t="s">
        <v>14785</v>
      </c>
      <c r="X9">
        <v>72101595</v>
      </c>
      <c r="Y9" t="s">
        <v>96</v>
      </c>
      <c r="Z9" t="s">
        <v>3063</v>
      </c>
      <c r="AA9" t="s">
        <v>3064</v>
      </c>
      <c r="AB9" t="s">
        <v>3062</v>
      </c>
      <c r="AC9" t="s">
        <v>3065</v>
      </c>
      <c r="AD9" t="s">
        <v>3066</v>
      </c>
      <c r="AE9">
        <v>47</v>
      </c>
      <c r="AF9" t="s">
        <v>3180</v>
      </c>
      <c r="AG9" t="s">
        <v>3179</v>
      </c>
      <c r="AH9" t="s">
        <v>96</v>
      </c>
      <c r="AI9" t="str">
        <f>IF(ISNA(VLOOKUP(D9,Listen!J:O,3,0)),"",VLOOKUP(D9,Listen!J:O,3,0))</f>
        <v>x</v>
      </c>
      <c r="AJ9" t="s">
        <v>96</v>
      </c>
      <c r="AK9" t="s">
        <v>96</v>
      </c>
      <c r="AL9" t="s">
        <v>96</v>
      </c>
      <c r="AM9">
        <v>3</v>
      </c>
      <c r="AN9">
        <v>2</v>
      </c>
      <c r="AO9">
        <v>3</v>
      </c>
      <c r="AP9">
        <f t="shared" si="0"/>
        <v>3</v>
      </c>
    </row>
    <row r="10" spans="1:42" x14ac:dyDescent="0.25">
      <c r="A10" t="s">
        <v>1718</v>
      </c>
      <c r="B10">
        <v>4.2405356339163598</v>
      </c>
      <c r="C10">
        <v>70.099998474121094</v>
      </c>
      <c r="D10" t="s">
        <v>13165</v>
      </c>
      <c r="E10">
        <v>1597</v>
      </c>
      <c r="F10">
        <v>801.88610114384699</v>
      </c>
      <c r="G10">
        <v>54.653795961622201</v>
      </c>
      <c r="H10" t="s">
        <v>13166</v>
      </c>
      <c r="I10" t="s">
        <v>13167</v>
      </c>
      <c r="J10" t="s">
        <v>43</v>
      </c>
      <c r="K10">
        <v>182901.30149860101</v>
      </c>
      <c r="L10">
        <v>29889.616670933199</v>
      </c>
      <c r="M10">
        <v>531376.38302474504</v>
      </c>
      <c r="N10">
        <v>531376.38302474504</v>
      </c>
      <c r="O10">
        <v>0</v>
      </c>
      <c r="P10">
        <v>0</v>
      </c>
      <c r="Q10">
        <v>0</v>
      </c>
      <c r="R10">
        <v>4.2651356339163593</v>
      </c>
      <c r="S10" t="s">
        <v>1717</v>
      </c>
      <c r="T10">
        <v>1597</v>
      </c>
      <c r="U10">
        <v>781.88610114384699</v>
      </c>
      <c r="V10">
        <v>54.7</v>
      </c>
      <c r="W10" t="s">
        <v>14760</v>
      </c>
      <c r="X10">
        <v>72101595</v>
      </c>
      <c r="Y10" t="s">
        <v>96</v>
      </c>
      <c r="Z10" t="s">
        <v>1717</v>
      </c>
      <c r="AA10" t="s">
        <v>6159</v>
      </c>
      <c r="AB10" t="s">
        <v>1718</v>
      </c>
      <c r="AC10" t="s">
        <v>6160</v>
      </c>
      <c r="AD10" t="s">
        <v>1957</v>
      </c>
      <c r="AE10">
        <v>0</v>
      </c>
      <c r="AF10" t="s">
        <v>14760</v>
      </c>
      <c r="AG10" t="s">
        <v>96</v>
      </c>
      <c r="AH10" t="s">
        <v>96</v>
      </c>
      <c r="AI10" t="str">
        <f>IF(ISNA(VLOOKUP(D10,Listen!J:O,3,0)),"",VLOOKUP(D10,Listen!J:O,3,0))</f>
        <v/>
      </c>
      <c r="AJ10">
        <v>6</v>
      </c>
      <c r="AK10">
        <v>5</v>
      </c>
      <c r="AL10">
        <v>4</v>
      </c>
      <c r="AM10">
        <v>3</v>
      </c>
      <c r="AN10">
        <v>2</v>
      </c>
      <c r="AO10">
        <v>6</v>
      </c>
      <c r="AP10">
        <f t="shared" si="0"/>
        <v>6</v>
      </c>
    </row>
    <row r="11" spans="1:42" x14ac:dyDescent="0.25">
      <c r="A11" t="s">
        <v>3068</v>
      </c>
      <c r="B11">
        <v>4.3356635720237504</v>
      </c>
      <c r="C11">
        <v>56</v>
      </c>
      <c r="D11" t="s">
        <v>8221</v>
      </c>
      <c r="E11">
        <v>771</v>
      </c>
      <c r="F11">
        <v>806.78951843361699</v>
      </c>
      <c r="G11">
        <v>79.251970119712794</v>
      </c>
      <c r="H11" t="s">
        <v>8222</v>
      </c>
      <c r="I11" t="s">
        <v>4143</v>
      </c>
      <c r="J11" t="s">
        <v>43</v>
      </c>
      <c r="K11">
        <v>112177.63571755499</v>
      </c>
      <c r="L11">
        <v>40737.459390219803</v>
      </c>
      <c r="M11">
        <v>594483.25495113502</v>
      </c>
      <c r="N11">
        <v>594483.25495113502</v>
      </c>
      <c r="O11">
        <v>0</v>
      </c>
      <c r="P11">
        <v>0</v>
      </c>
      <c r="Q11">
        <v>0</v>
      </c>
      <c r="R11">
        <v>4.3602635720237499</v>
      </c>
      <c r="S11" t="s">
        <v>3070</v>
      </c>
      <c r="T11">
        <v>771</v>
      </c>
      <c r="U11">
        <v>786.78951843361699</v>
      </c>
      <c r="V11">
        <v>79.3</v>
      </c>
      <c r="W11" t="s">
        <v>14761</v>
      </c>
      <c r="X11">
        <v>72101595</v>
      </c>
      <c r="Y11" t="s">
        <v>96</v>
      </c>
      <c r="Z11" t="s">
        <v>3070</v>
      </c>
      <c r="AA11" t="s">
        <v>3182</v>
      </c>
      <c r="AB11" t="s">
        <v>3068</v>
      </c>
      <c r="AC11" t="s">
        <v>13168</v>
      </c>
      <c r="AD11" t="s">
        <v>3067</v>
      </c>
      <c r="AE11">
        <v>0</v>
      </c>
      <c r="AF11" t="s">
        <v>14761</v>
      </c>
      <c r="AG11" t="s">
        <v>96</v>
      </c>
      <c r="AH11" t="s">
        <v>96</v>
      </c>
      <c r="AI11" t="str">
        <f>IF(ISNA(VLOOKUP(D11,Listen!J:O,3,0)),"",VLOOKUP(D11,Listen!J:O,3,0))</f>
        <v/>
      </c>
      <c r="AJ11">
        <v>6</v>
      </c>
      <c r="AK11">
        <v>5</v>
      </c>
      <c r="AL11" t="s">
        <v>96</v>
      </c>
      <c r="AM11">
        <v>3</v>
      </c>
      <c r="AN11">
        <v>2</v>
      </c>
      <c r="AO11">
        <v>6</v>
      </c>
      <c r="AP11">
        <f t="shared" si="0"/>
        <v>6</v>
      </c>
    </row>
    <row r="12" spans="1:42" x14ac:dyDescent="0.25">
      <c r="A12" t="s">
        <v>99</v>
      </c>
      <c r="B12">
        <v>4.3985655052043304</v>
      </c>
      <c r="C12">
        <v>83</v>
      </c>
      <c r="D12" t="s">
        <v>13169</v>
      </c>
      <c r="E12">
        <v>1039</v>
      </c>
      <c r="F12">
        <v>810.03183013356602</v>
      </c>
      <c r="G12">
        <v>73.762968445571104</v>
      </c>
      <c r="H12" t="s">
        <v>13170</v>
      </c>
      <c r="I12" t="s">
        <v>396</v>
      </c>
      <c r="J12" t="s">
        <v>43</v>
      </c>
      <c r="K12">
        <v>116107.354996938</v>
      </c>
      <c r="L12">
        <v>22997.885820234598</v>
      </c>
      <c r="M12">
        <v>81828.363461589499</v>
      </c>
      <c r="N12">
        <v>81828.363461589499</v>
      </c>
      <c r="O12">
        <v>34279</v>
      </c>
      <c r="P12">
        <v>137116</v>
      </c>
      <c r="Q12">
        <v>4</v>
      </c>
      <c r="R12">
        <v>4.4231655052043299</v>
      </c>
      <c r="S12" t="s">
        <v>99</v>
      </c>
      <c r="T12">
        <v>1039</v>
      </c>
      <c r="U12">
        <v>790.03183013356602</v>
      </c>
      <c r="V12">
        <v>73.8</v>
      </c>
      <c r="W12" t="s">
        <v>14722</v>
      </c>
      <c r="X12">
        <v>72101595</v>
      </c>
      <c r="Y12" t="s">
        <v>96</v>
      </c>
      <c r="Z12" t="s">
        <v>99</v>
      </c>
      <c r="AA12" t="s">
        <v>700</v>
      </c>
      <c r="AB12" t="s">
        <v>100</v>
      </c>
      <c r="AC12" t="s">
        <v>1264</v>
      </c>
      <c r="AD12" t="s">
        <v>101</v>
      </c>
      <c r="AE12">
        <v>4</v>
      </c>
      <c r="AF12" t="s">
        <v>14722</v>
      </c>
      <c r="AG12" t="s">
        <v>96</v>
      </c>
      <c r="AH12" t="s">
        <v>96</v>
      </c>
      <c r="AI12" t="str">
        <f>IF(ISNA(VLOOKUP(D12,Listen!J:O,3,0)),"",VLOOKUP(D12,Listen!J:O,3,0))</f>
        <v/>
      </c>
      <c r="AJ12" t="s">
        <v>96</v>
      </c>
      <c r="AK12">
        <v>5</v>
      </c>
      <c r="AL12">
        <v>4</v>
      </c>
      <c r="AM12">
        <v>3</v>
      </c>
      <c r="AN12">
        <v>2</v>
      </c>
      <c r="AO12">
        <v>5</v>
      </c>
      <c r="AP12">
        <f t="shared" si="0"/>
        <v>5</v>
      </c>
    </row>
    <row r="13" spans="1:42" x14ac:dyDescent="0.25">
      <c r="A13" t="s">
        <v>2263</v>
      </c>
      <c r="B13">
        <v>4.8997037486514996</v>
      </c>
      <c r="C13">
        <v>99</v>
      </c>
      <c r="D13" t="s">
        <v>2155</v>
      </c>
      <c r="E13">
        <v>886</v>
      </c>
      <c r="F13">
        <v>835.86325228327803</v>
      </c>
      <c r="G13">
        <v>64.085767160242</v>
      </c>
      <c r="H13" t="s">
        <v>2156</v>
      </c>
      <c r="I13" t="s">
        <v>2157</v>
      </c>
      <c r="J13" t="s">
        <v>43</v>
      </c>
      <c r="K13">
        <v>72309.226202566104</v>
      </c>
      <c r="L13">
        <v>24289.0842420681</v>
      </c>
      <c r="M13" t="s">
        <v>98</v>
      </c>
      <c r="N13" t="s">
        <v>98</v>
      </c>
      <c r="O13">
        <v>72309</v>
      </c>
      <c r="P13">
        <v>289236</v>
      </c>
      <c r="Q13">
        <v>9</v>
      </c>
      <c r="R13">
        <v>4.9243037486514991</v>
      </c>
      <c r="S13" t="s">
        <v>2263</v>
      </c>
      <c r="T13">
        <v>886</v>
      </c>
      <c r="U13">
        <v>815.86325228327803</v>
      </c>
      <c r="V13">
        <v>64.099999999999994</v>
      </c>
      <c r="W13" t="s">
        <v>14664</v>
      </c>
      <c r="X13">
        <v>72101595</v>
      </c>
      <c r="Y13" t="s">
        <v>96</v>
      </c>
      <c r="Z13" t="s">
        <v>2263</v>
      </c>
      <c r="AA13" t="s">
        <v>2264</v>
      </c>
      <c r="AB13" t="s">
        <v>2265</v>
      </c>
      <c r="AC13" t="s">
        <v>2266</v>
      </c>
      <c r="AD13" t="s">
        <v>2267</v>
      </c>
      <c r="AE13">
        <v>9</v>
      </c>
      <c r="AF13" t="s">
        <v>14664</v>
      </c>
      <c r="AG13" t="s">
        <v>96</v>
      </c>
      <c r="AH13" t="s">
        <v>96</v>
      </c>
      <c r="AI13" t="str">
        <f>IF(ISNA(VLOOKUP(D13,Listen!J:O,3,0)),"",VLOOKUP(D13,Listen!J:O,3,0))</f>
        <v/>
      </c>
      <c r="AJ13" t="s">
        <v>96</v>
      </c>
      <c r="AK13">
        <v>5</v>
      </c>
      <c r="AL13" t="s">
        <v>96</v>
      </c>
      <c r="AM13">
        <v>3</v>
      </c>
      <c r="AN13">
        <v>2</v>
      </c>
      <c r="AO13">
        <v>5</v>
      </c>
      <c r="AP13">
        <f t="shared" si="0"/>
        <v>5</v>
      </c>
    </row>
    <row r="14" spans="1:42" x14ac:dyDescent="0.25">
      <c r="A14" t="s">
        <v>13171</v>
      </c>
      <c r="B14">
        <v>5.0488883146949899</v>
      </c>
      <c r="C14">
        <v>74.099998474121094</v>
      </c>
      <c r="D14" t="s">
        <v>13172</v>
      </c>
      <c r="E14">
        <v>1014</v>
      </c>
      <c r="F14">
        <v>843.55304557700697</v>
      </c>
      <c r="G14">
        <v>74.050716711736996</v>
      </c>
      <c r="H14" t="s">
        <v>13173</v>
      </c>
      <c r="I14" t="s">
        <v>7469</v>
      </c>
      <c r="J14" t="s">
        <v>43</v>
      </c>
      <c r="K14">
        <v>149212.978287062</v>
      </c>
      <c r="L14">
        <v>39061.244505821698</v>
      </c>
      <c r="M14">
        <v>63312.178039160397</v>
      </c>
      <c r="N14">
        <v>63312.178039160397</v>
      </c>
      <c r="O14">
        <v>85901</v>
      </c>
      <c r="P14">
        <v>343604</v>
      </c>
      <c r="Q14">
        <v>11</v>
      </c>
      <c r="R14">
        <v>5.0734883146949894</v>
      </c>
      <c r="S14" t="s">
        <v>13174</v>
      </c>
      <c r="T14">
        <v>1014</v>
      </c>
      <c r="U14">
        <v>823.55304557700697</v>
      </c>
      <c r="V14">
        <v>74.099999999999994</v>
      </c>
      <c r="W14" t="s">
        <v>14640</v>
      </c>
      <c r="X14">
        <v>72101595</v>
      </c>
      <c r="Y14" t="s">
        <v>96</v>
      </c>
      <c r="Z14" t="s">
        <v>13174</v>
      </c>
      <c r="AA14" t="s">
        <v>13175</v>
      </c>
      <c r="AB14" t="s">
        <v>13171</v>
      </c>
      <c r="AC14" t="s">
        <v>13176</v>
      </c>
      <c r="AD14" t="s">
        <v>13177</v>
      </c>
      <c r="AE14">
        <v>11</v>
      </c>
      <c r="AF14" t="s">
        <v>14640</v>
      </c>
      <c r="AG14" t="s">
        <v>96</v>
      </c>
      <c r="AH14" t="s">
        <v>96</v>
      </c>
      <c r="AI14" t="str">
        <f>IF(ISNA(VLOOKUP(D14,Listen!J:O,3,0)),"",VLOOKUP(D14,Listen!J:O,3,0))</f>
        <v/>
      </c>
      <c r="AJ14" t="s">
        <v>96</v>
      </c>
      <c r="AK14">
        <v>5</v>
      </c>
      <c r="AL14">
        <v>4</v>
      </c>
      <c r="AM14">
        <v>3</v>
      </c>
      <c r="AN14">
        <v>2</v>
      </c>
      <c r="AO14">
        <v>5</v>
      </c>
      <c r="AP14">
        <f t="shared" si="0"/>
        <v>5</v>
      </c>
    </row>
    <row r="15" spans="1:42" x14ac:dyDescent="0.25">
      <c r="A15" t="s">
        <v>13178</v>
      </c>
      <c r="B15">
        <v>5.1499731840651002</v>
      </c>
      <c r="C15">
        <v>97</v>
      </c>
      <c r="D15" t="s">
        <v>12385</v>
      </c>
      <c r="E15">
        <v>770</v>
      </c>
      <c r="F15">
        <v>848.76351587695103</v>
      </c>
      <c r="G15">
        <v>69.253585699859698</v>
      </c>
      <c r="H15" t="s">
        <v>12386</v>
      </c>
      <c r="I15" t="s">
        <v>3153</v>
      </c>
      <c r="J15" t="s">
        <v>43</v>
      </c>
      <c r="K15">
        <v>42174.767705530503</v>
      </c>
      <c r="L15">
        <v>20522.771933776901</v>
      </c>
      <c r="M15" t="s">
        <v>98</v>
      </c>
      <c r="N15" t="s">
        <v>98</v>
      </c>
      <c r="O15">
        <v>42175</v>
      </c>
      <c r="P15">
        <v>168700</v>
      </c>
      <c r="Q15">
        <v>5</v>
      </c>
      <c r="R15">
        <v>5.1745731840650997</v>
      </c>
      <c r="S15" t="s">
        <v>4377</v>
      </c>
      <c r="T15">
        <v>770</v>
      </c>
      <c r="U15">
        <v>828.76351587695103</v>
      </c>
      <c r="V15">
        <v>69.3</v>
      </c>
      <c r="W15" t="s">
        <v>14710</v>
      </c>
      <c r="X15">
        <v>72101595</v>
      </c>
      <c r="Y15" t="s">
        <v>96</v>
      </c>
      <c r="Z15" t="s">
        <v>4377</v>
      </c>
      <c r="AA15" t="s">
        <v>4376</v>
      </c>
      <c r="AB15" t="s">
        <v>13178</v>
      </c>
      <c r="AC15" t="s">
        <v>4375</v>
      </c>
      <c r="AD15" t="s">
        <v>13179</v>
      </c>
      <c r="AE15">
        <v>5</v>
      </c>
      <c r="AF15" t="s">
        <v>14710</v>
      </c>
      <c r="AG15" t="s">
        <v>96</v>
      </c>
      <c r="AH15" t="s">
        <v>96</v>
      </c>
      <c r="AI15" t="str">
        <f>IF(ISNA(VLOOKUP(D15,Listen!J:O,3,0)),"",VLOOKUP(D15,Listen!J:O,3,0))</f>
        <v/>
      </c>
      <c r="AJ15" t="s">
        <v>96</v>
      </c>
      <c r="AK15">
        <v>5</v>
      </c>
      <c r="AL15" t="s">
        <v>96</v>
      </c>
      <c r="AM15">
        <v>3</v>
      </c>
      <c r="AN15">
        <v>2</v>
      </c>
      <c r="AO15">
        <v>5</v>
      </c>
      <c r="AP15">
        <f t="shared" si="0"/>
        <v>5</v>
      </c>
    </row>
    <row r="16" spans="1:42" x14ac:dyDescent="0.25">
      <c r="A16" t="s">
        <v>13180</v>
      </c>
      <c r="B16">
        <v>5.19875354021808</v>
      </c>
      <c r="C16">
        <v>50.099998474121101</v>
      </c>
      <c r="D16" t="s">
        <v>13181</v>
      </c>
      <c r="E16">
        <v>1619</v>
      </c>
      <c r="F16">
        <v>851.27792380505798</v>
      </c>
      <c r="G16">
        <v>55.808248771888003</v>
      </c>
      <c r="H16" t="s">
        <v>13182</v>
      </c>
      <c r="I16" t="s">
        <v>3493</v>
      </c>
      <c r="J16" t="s">
        <v>43</v>
      </c>
      <c r="K16">
        <v>189225.04303495301</v>
      </c>
      <c r="L16">
        <v>16735.4036635743</v>
      </c>
      <c r="M16" t="s">
        <v>98</v>
      </c>
      <c r="N16" t="s">
        <v>98</v>
      </c>
      <c r="O16">
        <v>189225</v>
      </c>
      <c r="P16">
        <v>756900</v>
      </c>
      <c r="Q16">
        <v>23</v>
      </c>
      <c r="R16">
        <v>5.2233535402180795</v>
      </c>
      <c r="S16" t="s">
        <v>13180</v>
      </c>
      <c r="T16">
        <v>1619</v>
      </c>
      <c r="U16">
        <v>831.27792380505798</v>
      </c>
      <c r="V16">
        <v>55.8</v>
      </c>
      <c r="W16" t="s">
        <v>14547</v>
      </c>
      <c r="X16">
        <v>72101595</v>
      </c>
      <c r="Y16" t="s">
        <v>96</v>
      </c>
      <c r="Z16" t="s">
        <v>13180</v>
      </c>
      <c r="AA16" t="s">
        <v>13183</v>
      </c>
      <c r="AB16" t="s">
        <v>13184</v>
      </c>
      <c r="AC16" t="s">
        <v>13185</v>
      </c>
      <c r="AD16" t="s">
        <v>13186</v>
      </c>
      <c r="AE16">
        <v>23</v>
      </c>
      <c r="AF16" t="s">
        <v>14547</v>
      </c>
      <c r="AG16" t="s">
        <v>96</v>
      </c>
      <c r="AH16" t="s">
        <v>96</v>
      </c>
      <c r="AI16" t="str">
        <f>IF(ISNA(VLOOKUP(D16,Listen!J:O,3,0)),"",VLOOKUP(D16,Listen!J:O,3,0))</f>
        <v/>
      </c>
      <c r="AJ16" t="s">
        <v>96</v>
      </c>
      <c r="AK16">
        <v>5</v>
      </c>
      <c r="AL16">
        <v>4</v>
      </c>
      <c r="AM16">
        <v>3</v>
      </c>
      <c r="AN16">
        <v>2</v>
      </c>
      <c r="AO16">
        <v>5</v>
      </c>
      <c r="AP16">
        <f t="shared" si="0"/>
        <v>5</v>
      </c>
    </row>
    <row r="17" spans="1:42" x14ac:dyDescent="0.25">
      <c r="A17" t="s">
        <v>767</v>
      </c>
      <c r="B17">
        <v>5.20324826411973</v>
      </c>
      <c r="C17">
        <v>91</v>
      </c>
      <c r="D17" t="s">
        <v>105</v>
      </c>
      <c r="E17">
        <v>855</v>
      </c>
      <c r="F17">
        <v>851.50960660330304</v>
      </c>
      <c r="G17">
        <v>91.042627280425506</v>
      </c>
      <c r="H17" t="s">
        <v>106</v>
      </c>
      <c r="I17" t="s">
        <v>38</v>
      </c>
      <c r="J17" t="s">
        <v>44</v>
      </c>
      <c r="K17">
        <v>2790054.8090497502</v>
      </c>
      <c r="L17">
        <v>1429637.9531669901</v>
      </c>
      <c r="M17">
        <v>2334710.8561054198</v>
      </c>
      <c r="N17">
        <v>2334710.8561054198</v>
      </c>
      <c r="O17">
        <v>455344</v>
      </c>
      <c r="P17">
        <v>1821376</v>
      </c>
      <c r="Q17">
        <v>56</v>
      </c>
      <c r="R17">
        <v>5.2278482641197295</v>
      </c>
      <c r="S17" t="s">
        <v>767</v>
      </c>
      <c r="T17">
        <v>855</v>
      </c>
      <c r="U17">
        <v>831.50960660330304</v>
      </c>
      <c r="V17">
        <v>91</v>
      </c>
      <c r="W17" t="s">
        <v>14786</v>
      </c>
      <c r="X17">
        <v>72101595</v>
      </c>
      <c r="Y17" t="s">
        <v>96</v>
      </c>
      <c r="Z17" t="s">
        <v>767</v>
      </c>
      <c r="AA17" t="s">
        <v>107</v>
      </c>
      <c r="AB17" t="s">
        <v>770</v>
      </c>
      <c r="AC17" t="s">
        <v>108</v>
      </c>
      <c r="AD17" t="s">
        <v>109</v>
      </c>
      <c r="AE17">
        <v>56</v>
      </c>
      <c r="AF17" t="s">
        <v>106</v>
      </c>
      <c r="AG17" t="s">
        <v>105</v>
      </c>
      <c r="AH17" t="s">
        <v>118</v>
      </c>
      <c r="AI17" t="str">
        <f>IF(ISNA(VLOOKUP(D17,Listen!J:O,3,0)),"",VLOOKUP(D17,Listen!J:O,3,0))</f>
        <v>x</v>
      </c>
      <c r="AJ17" t="s">
        <v>96</v>
      </c>
      <c r="AK17" t="s">
        <v>96</v>
      </c>
      <c r="AL17" t="s">
        <v>96</v>
      </c>
      <c r="AM17" t="s">
        <v>96</v>
      </c>
      <c r="AN17">
        <v>2</v>
      </c>
      <c r="AO17">
        <v>2</v>
      </c>
      <c r="AP17">
        <f t="shared" si="0"/>
        <v>1</v>
      </c>
    </row>
    <row r="18" spans="1:42" x14ac:dyDescent="0.25">
      <c r="A18" t="s">
        <v>4956</v>
      </c>
      <c r="B18">
        <v>5.36810148958899</v>
      </c>
      <c r="C18">
        <v>78</v>
      </c>
      <c r="D18" t="s">
        <v>13187</v>
      </c>
      <c r="F18">
        <v>860.00704880716705</v>
      </c>
      <c r="G18">
        <v>58.747537087212102</v>
      </c>
      <c r="H18" t="s">
        <v>13188</v>
      </c>
      <c r="I18" t="s">
        <v>13189</v>
      </c>
      <c r="J18" t="s">
        <v>3397</v>
      </c>
      <c r="K18">
        <v>1712437.0794687199</v>
      </c>
      <c r="L18">
        <v>252407.661078534</v>
      </c>
      <c r="M18" t="s">
        <v>98</v>
      </c>
      <c r="N18" t="s">
        <v>98</v>
      </c>
      <c r="O18">
        <v>1712437</v>
      </c>
      <c r="P18">
        <v>6849748</v>
      </c>
      <c r="Q18">
        <v>211</v>
      </c>
      <c r="R18">
        <v>5.3927014895889895</v>
      </c>
      <c r="S18" t="s">
        <v>4956</v>
      </c>
      <c r="T18" t="s">
        <v>96</v>
      </c>
      <c r="U18">
        <v>840.00704880716705</v>
      </c>
      <c r="V18">
        <v>58.7</v>
      </c>
      <c r="W18" t="s">
        <v>14343</v>
      </c>
      <c r="X18">
        <v>72101595</v>
      </c>
      <c r="Y18" t="s">
        <v>96</v>
      </c>
      <c r="Z18" t="s">
        <v>4956</v>
      </c>
      <c r="AA18" t="s">
        <v>5977</v>
      </c>
      <c r="AB18" t="s">
        <v>4266</v>
      </c>
      <c r="AC18" t="s">
        <v>5978</v>
      </c>
      <c r="AD18" t="s">
        <v>4265</v>
      </c>
      <c r="AE18">
        <v>211</v>
      </c>
      <c r="AF18" t="s">
        <v>14343</v>
      </c>
      <c r="AG18" t="s">
        <v>96</v>
      </c>
      <c r="AH18" t="s">
        <v>96</v>
      </c>
      <c r="AI18" t="str">
        <f>IF(ISNA(VLOOKUP(D18,Listen!J:O,3,0)),"",VLOOKUP(D18,Listen!J:O,3,0))</f>
        <v/>
      </c>
      <c r="AJ18" t="s">
        <v>96</v>
      </c>
      <c r="AK18">
        <v>5</v>
      </c>
      <c r="AL18" t="s">
        <v>96</v>
      </c>
      <c r="AM18" t="s">
        <v>96</v>
      </c>
      <c r="AN18">
        <v>2</v>
      </c>
      <c r="AO18">
        <v>5</v>
      </c>
      <c r="AP18">
        <f t="shared" si="0"/>
        <v>5</v>
      </c>
    </row>
    <row r="19" spans="1:42" x14ac:dyDescent="0.25">
      <c r="A19" t="s">
        <v>108</v>
      </c>
      <c r="B19">
        <v>5.3710527889316104</v>
      </c>
      <c r="C19">
        <v>91</v>
      </c>
      <c r="D19" t="s">
        <v>768</v>
      </c>
      <c r="E19">
        <v>866</v>
      </c>
      <c r="F19">
        <v>860.15917501227398</v>
      </c>
      <c r="G19">
        <v>94.959420226031696</v>
      </c>
      <c r="H19" t="s">
        <v>2020</v>
      </c>
      <c r="I19" t="s">
        <v>38</v>
      </c>
      <c r="J19" t="s">
        <v>44</v>
      </c>
      <c r="K19">
        <v>12021417.334145701</v>
      </c>
      <c r="L19">
        <v>4776474.8117625099</v>
      </c>
      <c r="M19">
        <v>11237929.8984292</v>
      </c>
      <c r="N19">
        <v>11237929.8984292</v>
      </c>
      <c r="O19">
        <v>783487</v>
      </c>
      <c r="P19">
        <v>3133948</v>
      </c>
      <c r="Q19">
        <v>97</v>
      </c>
      <c r="R19">
        <v>5.3956527889316099</v>
      </c>
      <c r="S19" t="s">
        <v>108</v>
      </c>
      <c r="T19">
        <v>866</v>
      </c>
      <c r="U19">
        <v>840.15917501227398</v>
      </c>
      <c r="V19">
        <v>95</v>
      </c>
      <c r="W19" t="s">
        <v>14787</v>
      </c>
      <c r="X19">
        <v>72101595</v>
      </c>
      <c r="Y19" t="s">
        <v>96</v>
      </c>
      <c r="Z19" t="s">
        <v>108</v>
      </c>
      <c r="AA19" t="s">
        <v>110</v>
      </c>
      <c r="AB19" t="s">
        <v>107</v>
      </c>
      <c r="AC19" t="s">
        <v>1617</v>
      </c>
      <c r="AD19" t="s">
        <v>767</v>
      </c>
      <c r="AE19">
        <v>97</v>
      </c>
      <c r="AF19" t="s">
        <v>2020</v>
      </c>
      <c r="AG19" t="s">
        <v>768</v>
      </c>
      <c r="AH19" t="s">
        <v>118</v>
      </c>
      <c r="AI19" t="str">
        <f>IF(ISNA(VLOOKUP(D19,Listen!J:O,3,0)),"",VLOOKUP(D19,Listen!J:O,3,0))</f>
        <v>x</v>
      </c>
      <c r="AJ19" t="s">
        <v>96</v>
      </c>
      <c r="AK19" t="s">
        <v>96</v>
      </c>
      <c r="AL19" t="s">
        <v>96</v>
      </c>
      <c r="AM19" t="s">
        <v>96</v>
      </c>
      <c r="AN19">
        <v>2</v>
      </c>
      <c r="AO19">
        <v>2</v>
      </c>
      <c r="AP19">
        <f t="shared" si="0"/>
        <v>1</v>
      </c>
    </row>
    <row r="20" spans="1:42" x14ac:dyDescent="0.25">
      <c r="A20" t="s">
        <v>6344</v>
      </c>
      <c r="B20">
        <v>5.6867669990501097</v>
      </c>
      <c r="C20">
        <v>101</v>
      </c>
      <c r="D20" t="s">
        <v>4371</v>
      </c>
      <c r="E20">
        <v>881</v>
      </c>
      <c r="F20">
        <v>876.43282234785897</v>
      </c>
      <c r="G20">
        <v>95.522179677322796</v>
      </c>
      <c r="H20" t="s">
        <v>6170</v>
      </c>
      <c r="I20" t="s">
        <v>4373</v>
      </c>
      <c r="J20" t="s">
        <v>44</v>
      </c>
      <c r="K20">
        <v>186983.45496490801</v>
      </c>
      <c r="L20">
        <v>57006.023415657699</v>
      </c>
      <c r="M20" t="s">
        <v>98</v>
      </c>
      <c r="N20" t="s">
        <v>98</v>
      </c>
      <c r="O20">
        <v>186983</v>
      </c>
      <c r="P20">
        <v>747932</v>
      </c>
      <c r="Q20">
        <v>23</v>
      </c>
      <c r="R20">
        <v>5.7113669990501092</v>
      </c>
      <c r="S20" t="s">
        <v>6344</v>
      </c>
      <c r="T20">
        <v>881</v>
      </c>
      <c r="U20">
        <v>856.43282234785897</v>
      </c>
      <c r="V20">
        <v>95.5</v>
      </c>
      <c r="W20" t="s">
        <v>14788</v>
      </c>
      <c r="X20">
        <v>72101595</v>
      </c>
      <c r="Y20" t="s">
        <v>96</v>
      </c>
      <c r="Z20" t="s">
        <v>6344</v>
      </c>
      <c r="AA20" t="s">
        <v>6347</v>
      </c>
      <c r="AB20" t="s">
        <v>4145</v>
      </c>
      <c r="AC20" t="s">
        <v>6183</v>
      </c>
      <c r="AD20" t="s">
        <v>4144</v>
      </c>
      <c r="AE20">
        <v>23</v>
      </c>
      <c r="AF20" t="s">
        <v>6170</v>
      </c>
      <c r="AG20" t="s">
        <v>4371</v>
      </c>
      <c r="AH20" t="s">
        <v>118</v>
      </c>
      <c r="AI20" t="str">
        <f>IF(ISNA(VLOOKUP(D20,Listen!J:O,3,0)),"",VLOOKUP(D20,Listen!J:O,3,0))</f>
        <v/>
      </c>
      <c r="AJ20" t="s">
        <v>96</v>
      </c>
      <c r="AK20" t="s">
        <v>96</v>
      </c>
      <c r="AL20" t="s">
        <v>96</v>
      </c>
      <c r="AM20" t="s">
        <v>96</v>
      </c>
      <c r="AN20">
        <v>2</v>
      </c>
      <c r="AO20">
        <v>2</v>
      </c>
      <c r="AP20">
        <f t="shared" si="0"/>
        <v>2</v>
      </c>
    </row>
    <row r="21" spans="1:42" x14ac:dyDescent="0.25">
      <c r="A21" t="s">
        <v>4964</v>
      </c>
      <c r="B21">
        <v>5.797354258326</v>
      </c>
      <c r="C21">
        <v>85.099998474121094</v>
      </c>
      <c r="D21" t="s">
        <v>5162</v>
      </c>
      <c r="E21">
        <v>1032</v>
      </c>
      <c r="F21">
        <v>882.13309810227997</v>
      </c>
      <c r="G21">
        <v>61.345714101597899</v>
      </c>
      <c r="H21" t="s">
        <v>5163</v>
      </c>
      <c r="I21" t="s">
        <v>1818</v>
      </c>
      <c r="J21" t="s">
        <v>43</v>
      </c>
      <c r="K21">
        <v>79055.444919502595</v>
      </c>
      <c r="L21">
        <v>26893.783636962999</v>
      </c>
      <c r="M21" t="s">
        <v>98</v>
      </c>
      <c r="N21" t="s">
        <v>98</v>
      </c>
      <c r="O21">
        <v>79055</v>
      </c>
      <c r="P21">
        <v>316220</v>
      </c>
      <c r="Q21">
        <v>10</v>
      </c>
      <c r="R21">
        <v>5.8219542583259996</v>
      </c>
      <c r="S21" t="s">
        <v>4964</v>
      </c>
      <c r="T21">
        <v>1032</v>
      </c>
      <c r="U21">
        <v>862.13309810227997</v>
      </c>
      <c r="V21">
        <v>61.3</v>
      </c>
      <c r="W21" t="s">
        <v>14650</v>
      </c>
      <c r="X21">
        <v>72101595</v>
      </c>
      <c r="Y21" t="s">
        <v>96</v>
      </c>
      <c r="Z21" t="s">
        <v>4964</v>
      </c>
      <c r="AA21" t="s">
        <v>4962</v>
      </c>
      <c r="AB21" t="s">
        <v>4965</v>
      </c>
      <c r="AC21" t="s">
        <v>4963</v>
      </c>
      <c r="AD21" t="s">
        <v>13190</v>
      </c>
      <c r="AE21">
        <v>10</v>
      </c>
      <c r="AF21" t="s">
        <v>14650</v>
      </c>
      <c r="AG21" t="s">
        <v>96</v>
      </c>
      <c r="AH21" t="s">
        <v>96</v>
      </c>
      <c r="AI21" t="str">
        <f>IF(ISNA(VLOOKUP(D21,Listen!J:O,3,0)),"",VLOOKUP(D21,Listen!J:O,3,0))</f>
        <v/>
      </c>
      <c r="AJ21" t="s">
        <v>96</v>
      </c>
      <c r="AK21">
        <v>5</v>
      </c>
      <c r="AL21">
        <v>4</v>
      </c>
      <c r="AM21">
        <v>3</v>
      </c>
      <c r="AN21">
        <v>2</v>
      </c>
      <c r="AO21">
        <v>5</v>
      </c>
      <c r="AP21">
        <f t="shared" si="0"/>
        <v>5</v>
      </c>
    </row>
    <row r="22" spans="1:42" x14ac:dyDescent="0.25">
      <c r="A22" t="s">
        <v>111</v>
      </c>
      <c r="B22">
        <v>5.8450249983897304</v>
      </c>
      <c r="C22">
        <v>104</v>
      </c>
      <c r="D22" t="s">
        <v>112</v>
      </c>
      <c r="E22">
        <v>893</v>
      </c>
      <c r="F22">
        <v>884.59031031243796</v>
      </c>
      <c r="G22">
        <v>89.382179446978</v>
      </c>
      <c r="H22" t="s">
        <v>113</v>
      </c>
      <c r="I22" t="s">
        <v>114</v>
      </c>
      <c r="J22" t="s">
        <v>43</v>
      </c>
      <c r="K22">
        <v>1375417.32756071</v>
      </c>
      <c r="L22">
        <v>566114.32023861795</v>
      </c>
      <c r="M22">
        <v>891392.48606628703</v>
      </c>
      <c r="N22">
        <v>891392.48606628703</v>
      </c>
      <c r="O22">
        <v>484025</v>
      </c>
      <c r="P22">
        <v>1936100</v>
      </c>
      <c r="Q22">
        <v>60</v>
      </c>
      <c r="R22">
        <v>5.86962499838973</v>
      </c>
      <c r="S22" t="s">
        <v>115</v>
      </c>
      <c r="T22">
        <v>893</v>
      </c>
      <c r="U22">
        <v>864.59031031243796</v>
      </c>
      <c r="V22">
        <v>89.4</v>
      </c>
      <c r="W22" t="s">
        <v>14789</v>
      </c>
      <c r="X22">
        <v>72101595</v>
      </c>
      <c r="Y22" t="s">
        <v>96</v>
      </c>
      <c r="Z22" t="s">
        <v>115</v>
      </c>
      <c r="AA22" t="s">
        <v>116</v>
      </c>
      <c r="AB22" t="s">
        <v>111</v>
      </c>
      <c r="AC22" t="s">
        <v>1265</v>
      </c>
      <c r="AD22" t="s">
        <v>117</v>
      </c>
      <c r="AE22">
        <v>60</v>
      </c>
      <c r="AF22" t="s">
        <v>113</v>
      </c>
      <c r="AG22" t="s">
        <v>112</v>
      </c>
      <c r="AH22" t="s">
        <v>96</v>
      </c>
      <c r="AI22" t="str">
        <f>IF(ISNA(VLOOKUP(D22,Listen!J:O,3,0)),"",VLOOKUP(D22,Listen!J:O,3,0))</f>
        <v/>
      </c>
      <c r="AJ22" t="s">
        <v>96</v>
      </c>
      <c r="AK22" t="s">
        <v>96</v>
      </c>
      <c r="AL22" t="s">
        <v>96</v>
      </c>
      <c r="AM22">
        <v>3</v>
      </c>
      <c r="AN22">
        <v>2</v>
      </c>
      <c r="AO22">
        <v>3</v>
      </c>
      <c r="AP22">
        <f t="shared" si="0"/>
        <v>3</v>
      </c>
    </row>
    <row r="23" spans="1:42" x14ac:dyDescent="0.25">
      <c r="A23" t="s">
        <v>3186</v>
      </c>
      <c r="B23">
        <v>5.8861507901322696</v>
      </c>
      <c r="C23">
        <v>91</v>
      </c>
      <c r="D23" t="s">
        <v>768</v>
      </c>
      <c r="E23">
        <v>866</v>
      </c>
      <c r="F23">
        <v>886.71015987816895</v>
      </c>
      <c r="G23">
        <v>93.283278416506604</v>
      </c>
      <c r="H23" t="s">
        <v>769</v>
      </c>
      <c r="I23" t="s">
        <v>38</v>
      </c>
      <c r="J23" t="s">
        <v>43</v>
      </c>
      <c r="K23">
        <v>4238926.2542177197</v>
      </c>
      <c r="L23">
        <v>1751634.3470395999</v>
      </c>
      <c r="M23">
        <v>3788590.8568681199</v>
      </c>
      <c r="N23">
        <v>3788590.8568681199</v>
      </c>
      <c r="O23">
        <v>450335</v>
      </c>
      <c r="P23">
        <v>1801340</v>
      </c>
      <c r="Q23">
        <v>56</v>
      </c>
      <c r="R23">
        <v>5.9107507901322691</v>
      </c>
      <c r="S23" t="s">
        <v>3186</v>
      </c>
      <c r="T23">
        <v>866</v>
      </c>
      <c r="U23">
        <v>866.71015987816895</v>
      </c>
      <c r="V23">
        <v>93.3</v>
      </c>
      <c r="W23" t="s">
        <v>14790</v>
      </c>
      <c r="X23">
        <v>72101595</v>
      </c>
      <c r="Y23" t="s">
        <v>96</v>
      </c>
      <c r="Z23" t="s">
        <v>3186</v>
      </c>
      <c r="AA23" t="s">
        <v>3187</v>
      </c>
      <c r="AB23" t="s">
        <v>3188</v>
      </c>
      <c r="AC23" t="s">
        <v>3189</v>
      </c>
      <c r="AD23" t="s">
        <v>3190</v>
      </c>
      <c r="AE23">
        <v>56</v>
      </c>
      <c r="AF23" t="s">
        <v>769</v>
      </c>
      <c r="AG23" t="s">
        <v>768</v>
      </c>
      <c r="AH23" t="s">
        <v>96</v>
      </c>
      <c r="AI23" t="str">
        <f>IF(ISNA(VLOOKUP(D23,Listen!J:O,3,0)),"",VLOOKUP(D23,Listen!J:O,3,0))</f>
        <v>x</v>
      </c>
      <c r="AJ23" t="s">
        <v>96</v>
      </c>
      <c r="AK23" t="s">
        <v>96</v>
      </c>
      <c r="AL23" t="s">
        <v>96</v>
      </c>
      <c r="AM23">
        <v>3</v>
      </c>
      <c r="AN23">
        <v>2</v>
      </c>
      <c r="AO23">
        <v>3</v>
      </c>
      <c r="AP23">
        <f t="shared" si="0"/>
        <v>3</v>
      </c>
    </row>
    <row r="24" spans="1:42" x14ac:dyDescent="0.25">
      <c r="A24" t="s">
        <v>1959</v>
      </c>
      <c r="B24">
        <v>5.8893390976716304</v>
      </c>
      <c r="C24">
        <v>77</v>
      </c>
      <c r="D24" t="s">
        <v>13191</v>
      </c>
      <c r="E24">
        <v>460</v>
      </c>
      <c r="F24">
        <v>886.87450278966901</v>
      </c>
      <c r="G24">
        <v>67.916632550830798</v>
      </c>
      <c r="H24" t="s">
        <v>13192</v>
      </c>
      <c r="I24" t="s">
        <v>13193</v>
      </c>
      <c r="J24" t="s">
        <v>43</v>
      </c>
      <c r="K24">
        <v>313900.288002385</v>
      </c>
      <c r="L24">
        <v>158052.89665029201</v>
      </c>
      <c r="M24" t="s">
        <v>98</v>
      </c>
      <c r="N24" t="s">
        <v>98</v>
      </c>
      <c r="O24">
        <v>313900</v>
      </c>
      <c r="P24">
        <v>1255600</v>
      </c>
      <c r="Q24">
        <v>39</v>
      </c>
      <c r="R24">
        <v>5.91393909767163</v>
      </c>
      <c r="S24" t="s">
        <v>1959</v>
      </c>
      <c r="T24">
        <v>460</v>
      </c>
      <c r="U24">
        <v>866.87450278966901</v>
      </c>
      <c r="V24">
        <v>67.900000000000006</v>
      </c>
      <c r="W24" t="s">
        <v>14467</v>
      </c>
      <c r="X24">
        <v>72101595</v>
      </c>
      <c r="Y24" t="s">
        <v>96</v>
      </c>
      <c r="Z24" t="s">
        <v>1959</v>
      </c>
      <c r="AA24" t="s">
        <v>3183</v>
      </c>
      <c r="AB24" t="s">
        <v>3184</v>
      </c>
      <c r="AC24" t="s">
        <v>4728</v>
      </c>
      <c r="AD24" t="s">
        <v>3185</v>
      </c>
      <c r="AE24">
        <v>39</v>
      </c>
      <c r="AF24" t="s">
        <v>14467</v>
      </c>
      <c r="AG24" t="s">
        <v>96</v>
      </c>
      <c r="AH24" t="s">
        <v>96</v>
      </c>
      <c r="AI24" t="str">
        <f>IF(ISNA(VLOOKUP(D24,Listen!J:O,3,0)),"",VLOOKUP(D24,Listen!J:O,3,0))</f>
        <v/>
      </c>
      <c r="AJ24" t="s">
        <v>96</v>
      </c>
      <c r="AK24">
        <v>5</v>
      </c>
      <c r="AL24">
        <v>4</v>
      </c>
      <c r="AM24">
        <v>3</v>
      </c>
      <c r="AN24">
        <v>2</v>
      </c>
      <c r="AO24">
        <v>5</v>
      </c>
      <c r="AP24">
        <f t="shared" si="0"/>
        <v>5</v>
      </c>
    </row>
    <row r="25" spans="1:42" x14ac:dyDescent="0.25">
      <c r="A25" t="s">
        <v>13194</v>
      </c>
      <c r="B25">
        <v>5.8900807717255796</v>
      </c>
      <c r="C25">
        <v>65.099998474121094</v>
      </c>
      <c r="D25" t="s">
        <v>13195</v>
      </c>
      <c r="E25">
        <v>835</v>
      </c>
      <c r="F25">
        <v>886.91273275083302</v>
      </c>
      <c r="G25">
        <v>56.412677652407098</v>
      </c>
      <c r="H25" t="s">
        <v>13196</v>
      </c>
      <c r="I25" t="s">
        <v>13197</v>
      </c>
      <c r="J25" t="s">
        <v>43</v>
      </c>
      <c r="K25">
        <v>138058.32498699101</v>
      </c>
      <c r="L25">
        <v>67593.552602497701</v>
      </c>
      <c r="M25">
        <v>212602.987066514</v>
      </c>
      <c r="N25">
        <v>212602.987066514</v>
      </c>
      <c r="O25">
        <v>0</v>
      </c>
      <c r="P25">
        <v>0</v>
      </c>
      <c r="Q25">
        <v>0</v>
      </c>
      <c r="R25">
        <v>5.9146807717255792</v>
      </c>
      <c r="S25" t="s">
        <v>13194</v>
      </c>
      <c r="T25">
        <v>835</v>
      </c>
      <c r="U25">
        <v>866.91273275083302</v>
      </c>
      <c r="V25">
        <v>56.4</v>
      </c>
      <c r="W25" t="s">
        <v>14762</v>
      </c>
      <c r="X25">
        <v>72101595</v>
      </c>
      <c r="Y25" t="s">
        <v>96</v>
      </c>
      <c r="Z25" t="s">
        <v>13194</v>
      </c>
      <c r="AA25" t="s">
        <v>13198</v>
      </c>
      <c r="AB25" t="s">
        <v>13199</v>
      </c>
      <c r="AC25" t="s">
        <v>13200</v>
      </c>
      <c r="AD25" t="s">
        <v>13201</v>
      </c>
      <c r="AE25">
        <v>0</v>
      </c>
      <c r="AF25" t="s">
        <v>14762</v>
      </c>
      <c r="AG25" t="s">
        <v>96</v>
      </c>
      <c r="AH25" t="s">
        <v>96</v>
      </c>
      <c r="AI25" t="str">
        <f>IF(ISNA(VLOOKUP(D25,Listen!J:O,3,0)),"",VLOOKUP(D25,Listen!J:O,3,0))</f>
        <v/>
      </c>
      <c r="AJ25">
        <v>6</v>
      </c>
      <c r="AK25">
        <v>5</v>
      </c>
      <c r="AL25" t="s">
        <v>96</v>
      </c>
      <c r="AM25">
        <v>3</v>
      </c>
      <c r="AN25">
        <v>2</v>
      </c>
      <c r="AO25">
        <v>6</v>
      </c>
      <c r="AP25">
        <f t="shared" si="0"/>
        <v>6</v>
      </c>
    </row>
    <row r="26" spans="1:42" x14ac:dyDescent="0.25">
      <c r="A26" t="s">
        <v>2268</v>
      </c>
      <c r="B26">
        <v>5.9173670608198501</v>
      </c>
      <c r="C26">
        <v>98</v>
      </c>
      <c r="D26" t="s">
        <v>6178</v>
      </c>
      <c r="E26">
        <v>894</v>
      </c>
      <c r="F26">
        <v>888.31921821010496</v>
      </c>
      <c r="G26">
        <v>92.910378914799395</v>
      </c>
      <c r="H26" t="s">
        <v>6179</v>
      </c>
      <c r="I26" t="s">
        <v>75</v>
      </c>
      <c r="J26" t="s">
        <v>3397</v>
      </c>
      <c r="K26">
        <v>310636.25843640103</v>
      </c>
      <c r="L26">
        <v>100778.819484842</v>
      </c>
      <c r="M26">
        <v>91399.856082143393</v>
      </c>
      <c r="N26">
        <v>91399.856082143393</v>
      </c>
      <c r="O26">
        <v>219236</v>
      </c>
      <c r="P26">
        <v>876944</v>
      </c>
      <c r="Q26">
        <v>27</v>
      </c>
      <c r="R26">
        <v>5.9419670608198496</v>
      </c>
      <c r="S26" t="s">
        <v>2268</v>
      </c>
      <c r="T26">
        <v>894</v>
      </c>
      <c r="U26">
        <v>868.31921821010496</v>
      </c>
      <c r="V26">
        <v>92.9</v>
      </c>
      <c r="W26" t="s">
        <v>14791</v>
      </c>
      <c r="X26">
        <v>72101595</v>
      </c>
      <c r="Y26" t="s">
        <v>96</v>
      </c>
      <c r="Z26" t="s">
        <v>2268</v>
      </c>
      <c r="AA26" t="s">
        <v>2269</v>
      </c>
      <c r="AB26" t="s">
        <v>1872</v>
      </c>
      <c r="AC26" t="s">
        <v>2270</v>
      </c>
      <c r="AD26" t="s">
        <v>1871</v>
      </c>
      <c r="AE26">
        <v>27</v>
      </c>
      <c r="AF26" t="s">
        <v>6179</v>
      </c>
      <c r="AG26" t="s">
        <v>6178</v>
      </c>
      <c r="AH26" t="s">
        <v>96</v>
      </c>
      <c r="AI26" t="str">
        <f>IF(ISNA(VLOOKUP(D26,Listen!J:O,3,0)),"",VLOOKUP(D26,Listen!J:O,3,0))</f>
        <v/>
      </c>
      <c r="AJ26" t="s">
        <v>96</v>
      </c>
      <c r="AK26" t="s">
        <v>96</v>
      </c>
      <c r="AL26" t="s">
        <v>96</v>
      </c>
      <c r="AM26" t="s">
        <v>96</v>
      </c>
      <c r="AN26">
        <v>2</v>
      </c>
      <c r="AO26">
        <v>2</v>
      </c>
      <c r="AP26">
        <f t="shared" si="0"/>
        <v>3</v>
      </c>
    </row>
    <row r="27" spans="1:42" x14ac:dyDescent="0.25">
      <c r="A27" t="s">
        <v>6180</v>
      </c>
      <c r="B27">
        <v>6.0217781897801297</v>
      </c>
      <c r="C27">
        <v>101</v>
      </c>
      <c r="D27" t="s">
        <v>6345</v>
      </c>
      <c r="E27">
        <v>894</v>
      </c>
      <c r="F27">
        <v>893.70114222921097</v>
      </c>
      <c r="G27">
        <v>80.338222155843496</v>
      </c>
      <c r="H27" t="s">
        <v>6346</v>
      </c>
      <c r="I27" t="s">
        <v>281</v>
      </c>
      <c r="J27" t="s">
        <v>44</v>
      </c>
      <c r="K27">
        <v>222099.055072494</v>
      </c>
      <c r="L27">
        <v>59497.037313649802</v>
      </c>
      <c r="M27" t="s">
        <v>98</v>
      </c>
      <c r="N27" t="s">
        <v>98</v>
      </c>
      <c r="O27">
        <v>222099</v>
      </c>
      <c r="P27">
        <v>888396</v>
      </c>
      <c r="Q27">
        <v>27</v>
      </c>
      <c r="R27">
        <v>6.0463781897801292</v>
      </c>
      <c r="S27" t="s">
        <v>6180</v>
      </c>
      <c r="T27">
        <v>894</v>
      </c>
      <c r="U27">
        <v>873.70114222921097</v>
      </c>
      <c r="V27">
        <v>80.3</v>
      </c>
      <c r="W27" t="s">
        <v>14792</v>
      </c>
      <c r="X27">
        <v>72101595</v>
      </c>
      <c r="Y27" t="s">
        <v>96</v>
      </c>
      <c r="Z27" t="s">
        <v>6180</v>
      </c>
      <c r="AA27" t="s">
        <v>6181</v>
      </c>
      <c r="AB27" t="s">
        <v>6183</v>
      </c>
      <c r="AC27" t="s">
        <v>6182</v>
      </c>
      <c r="AD27" t="s">
        <v>6347</v>
      </c>
      <c r="AE27">
        <v>27</v>
      </c>
      <c r="AF27" t="s">
        <v>6346</v>
      </c>
      <c r="AG27" t="s">
        <v>6345</v>
      </c>
      <c r="AH27" t="s">
        <v>118</v>
      </c>
      <c r="AI27" t="str">
        <f>IF(ISNA(VLOOKUP(D27,Listen!J:O,3,0)),"",VLOOKUP(D27,Listen!J:O,3,0))</f>
        <v/>
      </c>
      <c r="AJ27" t="s">
        <v>96</v>
      </c>
      <c r="AK27" t="s">
        <v>96</v>
      </c>
      <c r="AL27" t="s">
        <v>96</v>
      </c>
      <c r="AM27" t="s">
        <v>96</v>
      </c>
      <c r="AN27">
        <v>2</v>
      </c>
      <c r="AO27">
        <v>2</v>
      </c>
      <c r="AP27">
        <f t="shared" si="0"/>
        <v>2</v>
      </c>
    </row>
    <row r="28" spans="1:42" x14ac:dyDescent="0.25">
      <c r="A28" t="s">
        <v>13202</v>
      </c>
      <c r="B28">
        <v>6.1468804235102299</v>
      </c>
      <c r="C28">
        <v>112.09999847412099</v>
      </c>
      <c r="D28" t="s">
        <v>13203</v>
      </c>
      <c r="E28">
        <v>1008</v>
      </c>
      <c r="F28">
        <v>900.149599623173</v>
      </c>
      <c r="G28">
        <v>83.847706578086999</v>
      </c>
      <c r="H28" t="s">
        <v>13204</v>
      </c>
      <c r="I28" t="s">
        <v>13205</v>
      </c>
      <c r="J28" t="s">
        <v>43</v>
      </c>
      <c r="K28">
        <v>54089.526618523203</v>
      </c>
      <c r="L28">
        <v>20357.226374115002</v>
      </c>
      <c r="M28" t="s">
        <v>98</v>
      </c>
      <c r="N28" t="s">
        <v>98</v>
      </c>
      <c r="O28">
        <v>54090</v>
      </c>
      <c r="P28">
        <v>216360</v>
      </c>
      <c r="Q28">
        <v>7</v>
      </c>
      <c r="R28">
        <v>6.1714804235102294</v>
      </c>
      <c r="S28" t="s">
        <v>13206</v>
      </c>
      <c r="T28">
        <v>1008</v>
      </c>
      <c r="U28">
        <v>880.149599623173</v>
      </c>
      <c r="V28">
        <v>83.8</v>
      </c>
      <c r="W28" t="s">
        <v>14329</v>
      </c>
      <c r="X28">
        <v>72101595</v>
      </c>
      <c r="Y28" t="s">
        <v>96</v>
      </c>
      <c r="Z28" t="s">
        <v>13206</v>
      </c>
      <c r="AA28" t="s">
        <v>13207</v>
      </c>
      <c r="AB28" t="s">
        <v>13202</v>
      </c>
      <c r="AC28" t="s">
        <v>13208</v>
      </c>
      <c r="AD28" t="s">
        <v>13209</v>
      </c>
      <c r="AE28">
        <v>7</v>
      </c>
      <c r="AF28" t="s">
        <v>14329</v>
      </c>
      <c r="AG28" t="s">
        <v>96</v>
      </c>
      <c r="AH28" t="s">
        <v>96</v>
      </c>
      <c r="AI28" t="str">
        <f>IF(ISNA(VLOOKUP(D28,Listen!J:O,3,0)),"",VLOOKUP(D28,Listen!J:O,3,0))</f>
        <v/>
      </c>
      <c r="AJ28" t="s">
        <v>96</v>
      </c>
      <c r="AK28" t="s">
        <v>96</v>
      </c>
      <c r="AL28">
        <v>4</v>
      </c>
      <c r="AM28">
        <v>3</v>
      </c>
      <c r="AN28">
        <v>2</v>
      </c>
      <c r="AO28">
        <v>4</v>
      </c>
      <c r="AP28">
        <f t="shared" si="0"/>
        <v>4</v>
      </c>
    </row>
    <row r="29" spans="1:42" x14ac:dyDescent="0.25">
      <c r="A29" t="s">
        <v>3195</v>
      </c>
      <c r="B29">
        <v>6.23109485895412</v>
      </c>
      <c r="C29">
        <v>57.099998474121101</v>
      </c>
      <c r="D29" t="s">
        <v>2161</v>
      </c>
      <c r="E29">
        <v>910</v>
      </c>
      <c r="F29">
        <v>904.49047494349804</v>
      </c>
      <c r="G29">
        <v>81.029535960784003</v>
      </c>
      <c r="H29" t="s">
        <v>2162</v>
      </c>
      <c r="I29" t="s">
        <v>2163</v>
      </c>
      <c r="J29" t="s">
        <v>44</v>
      </c>
      <c r="K29">
        <v>455345.37487039302</v>
      </c>
      <c r="L29">
        <v>218906.00793393</v>
      </c>
      <c r="M29" t="s">
        <v>98</v>
      </c>
      <c r="N29" t="s">
        <v>98</v>
      </c>
      <c r="O29">
        <v>455345</v>
      </c>
      <c r="P29">
        <v>1821380</v>
      </c>
      <c r="Q29">
        <v>56</v>
      </c>
      <c r="R29">
        <v>6.2556948589541195</v>
      </c>
      <c r="S29" t="s">
        <v>3196</v>
      </c>
      <c r="T29">
        <v>910</v>
      </c>
      <c r="U29">
        <v>884.49047494349804</v>
      </c>
      <c r="V29">
        <v>81</v>
      </c>
      <c r="W29" t="s">
        <v>14793</v>
      </c>
      <c r="X29">
        <v>72101595</v>
      </c>
      <c r="Y29" t="s">
        <v>96</v>
      </c>
      <c r="Z29" t="s">
        <v>3196</v>
      </c>
      <c r="AA29" t="s">
        <v>3197</v>
      </c>
      <c r="AB29" t="s">
        <v>3195</v>
      </c>
      <c r="AC29" t="s">
        <v>3198</v>
      </c>
      <c r="AD29" t="s">
        <v>3199</v>
      </c>
      <c r="AE29">
        <v>56</v>
      </c>
      <c r="AF29" t="s">
        <v>2162</v>
      </c>
      <c r="AG29" t="s">
        <v>2161</v>
      </c>
      <c r="AH29" t="s">
        <v>118</v>
      </c>
      <c r="AI29" t="str">
        <f>IF(ISNA(VLOOKUP(D29,Listen!J:O,3,0)),"",VLOOKUP(D29,Listen!J:O,3,0))</f>
        <v/>
      </c>
      <c r="AJ29" t="s">
        <v>96</v>
      </c>
      <c r="AK29" t="s">
        <v>96</v>
      </c>
      <c r="AL29" t="s">
        <v>96</v>
      </c>
      <c r="AM29" t="s">
        <v>96</v>
      </c>
      <c r="AN29">
        <v>2</v>
      </c>
      <c r="AO29">
        <v>2</v>
      </c>
      <c r="AP29">
        <f t="shared" si="0"/>
        <v>2</v>
      </c>
    </row>
    <row r="30" spans="1:42" x14ac:dyDescent="0.25">
      <c r="A30" t="s">
        <v>13210</v>
      </c>
      <c r="B30">
        <v>6.3404487803937304</v>
      </c>
      <c r="C30">
        <v>151</v>
      </c>
      <c r="D30" t="s">
        <v>13211</v>
      </c>
      <c r="E30">
        <v>1476</v>
      </c>
      <c r="F30">
        <v>910.12717768045604</v>
      </c>
      <c r="G30">
        <v>67.081532418256401</v>
      </c>
      <c r="H30" t="s">
        <v>13212</v>
      </c>
      <c r="I30" t="s">
        <v>376</v>
      </c>
      <c r="J30" t="s">
        <v>43</v>
      </c>
      <c r="K30">
        <v>85852.069337060399</v>
      </c>
      <c r="L30">
        <v>40445.919382324297</v>
      </c>
      <c r="M30" t="s">
        <v>98</v>
      </c>
      <c r="N30" t="s">
        <v>98</v>
      </c>
      <c r="O30">
        <v>85852</v>
      </c>
      <c r="P30">
        <v>343408</v>
      </c>
      <c r="Q30">
        <v>11</v>
      </c>
      <c r="R30">
        <v>6.3650487803937299</v>
      </c>
      <c r="S30" t="s">
        <v>7320</v>
      </c>
      <c r="T30">
        <v>1476</v>
      </c>
      <c r="U30">
        <v>890.12717768045604</v>
      </c>
      <c r="V30">
        <v>67.099999999999994</v>
      </c>
      <c r="W30" t="s">
        <v>14641</v>
      </c>
      <c r="X30">
        <v>72101595</v>
      </c>
      <c r="Y30" t="s">
        <v>96</v>
      </c>
      <c r="Z30" t="s">
        <v>7320</v>
      </c>
      <c r="AA30" t="s">
        <v>7313</v>
      </c>
      <c r="AB30" t="s">
        <v>13210</v>
      </c>
      <c r="AC30" t="s">
        <v>7317</v>
      </c>
      <c r="AD30" t="s">
        <v>13213</v>
      </c>
      <c r="AE30">
        <v>11</v>
      </c>
      <c r="AF30" t="s">
        <v>14641</v>
      </c>
      <c r="AG30" t="s">
        <v>96</v>
      </c>
      <c r="AH30" t="s">
        <v>96</v>
      </c>
      <c r="AI30" t="str">
        <f>IF(ISNA(VLOOKUP(D30,Listen!J:O,3,0)),"",VLOOKUP(D30,Listen!J:O,3,0))</f>
        <v/>
      </c>
      <c r="AJ30" t="s">
        <v>96</v>
      </c>
      <c r="AK30">
        <v>5</v>
      </c>
      <c r="AL30">
        <v>4</v>
      </c>
      <c r="AM30">
        <v>3</v>
      </c>
      <c r="AN30">
        <v>2</v>
      </c>
      <c r="AO30">
        <v>5</v>
      </c>
      <c r="AP30">
        <f t="shared" si="0"/>
        <v>5</v>
      </c>
    </row>
    <row r="31" spans="1:42" x14ac:dyDescent="0.25">
      <c r="A31" t="s">
        <v>658</v>
      </c>
      <c r="B31">
        <v>6.3598133394207004</v>
      </c>
      <c r="C31">
        <v>108</v>
      </c>
      <c r="D31" t="s">
        <v>13214</v>
      </c>
      <c r="E31">
        <v>522</v>
      </c>
      <c r="F31">
        <v>911.12533358954795</v>
      </c>
      <c r="G31">
        <v>70.378041884906693</v>
      </c>
      <c r="H31" t="s">
        <v>13215</v>
      </c>
      <c r="I31" t="s">
        <v>13216</v>
      </c>
      <c r="J31" t="s">
        <v>43</v>
      </c>
      <c r="K31">
        <v>47153.687611432601</v>
      </c>
      <c r="L31">
        <v>18021.692588133399</v>
      </c>
      <c r="M31" t="s">
        <v>98</v>
      </c>
      <c r="N31" t="s">
        <v>98</v>
      </c>
      <c r="O31">
        <v>47154</v>
      </c>
      <c r="P31">
        <v>188616</v>
      </c>
      <c r="Q31">
        <v>6</v>
      </c>
      <c r="R31">
        <v>6.3844133394206999</v>
      </c>
      <c r="S31" t="s">
        <v>658</v>
      </c>
      <c r="T31">
        <v>522</v>
      </c>
      <c r="U31">
        <v>891.12533358954795</v>
      </c>
      <c r="V31">
        <v>70.400000000000006</v>
      </c>
      <c r="W31" t="s">
        <v>14703</v>
      </c>
      <c r="X31">
        <v>72101595</v>
      </c>
      <c r="Y31" t="s">
        <v>96</v>
      </c>
      <c r="Z31" t="s">
        <v>658</v>
      </c>
      <c r="AA31" t="s">
        <v>659</v>
      </c>
      <c r="AB31" t="s">
        <v>657</v>
      </c>
      <c r="AC31" t="s">
        <v>1654</v>
      </c>
      <c r="AD31" t="s">
        <v>3722</v>
      </c>
      <c r="AE31">
        <v>6</v>
      </c>
      <c r="AF31" t="s">
        <v>14703</v>
      </c>
      <c r="AG31" t="s">
        <v>96</v>
      </c>
      <c r="AH31" t="s">
        <v>96</v>
      </c>
      <c r="AI31" t="str">
        <f>IF(ISNA(VLOOKUP(D31,Listen!J:O,3,0)),"",VLOOKUP(D31,Listen!J:O,3,0))</f>
        <v/>
      </c>
      <c r="AJ31" t="s">
        <v>96</v>
      </c>
      <c r="AK31">
        <v>5</v>
      </c>
      <c r="AL31">
        <v>4</v>
      </c>
      <c r="AM31">
        <v>3</v>
      </c>
      <c r="AN31">
        <v>2</v>
      </c>
      <c r="AO31">
        <v>5</v>
      </c>
      <c r="AP31">
        <f t="shared" si="0"/>
        <v>5</v>
      </c>
    </row>
    <row r="32" spans="1:42" x14ac:dyDescent="0.25">
      <c r="A32" t="s">
        <v>4972</v>
      </c>
      <c r="B32">
        <v>6.4904816714019002</v>
      </c>
      <c r="C32">
        <v>123</v>
      </c>
      <c r="D32" t="s">
        <v>13217</v>
      </c>
      <c r="E32">
        <v>1534</v>
      </c>
      <c r="F32">
        <v>917.86069831004295</v>
      </c>
      <c r="G32">
        <v>52.3836911370026</v>
      </c>
      <c r="H32" t="s">
        <v>13218</v>
      </c>
      <c r="I32" t="s">
        <v>13219</v>
      </c>
      <c r="J32" t="s">
        <v>43</v>
      </c>
      <c r="K32">
        <v>12034.0563940508</v>
      </c>
      <c r="L32">
        <v>3591.8706101074399</v>
      </c>
      <c r="M32" t="s">
        <v>98</v>
      </c>
      <c r="N32" t="s">
        <v>98</v>
      </c>
      <c r="O32">
        <v>12034</v>
      </c>
      <c r="P32">
        <v>48136</v>
      </c>
      <c r="Q32">
        <v>1</v>
      </c>
      <c r="R32">
        <v>6.5150816714018998</v>
      </c>
      <c r="S32" t="s">
        <v>4972</v>
      </c>
      <c r="T32">
        <v>1534</v>
      </c>
      <c r="U32">
        <v>897.86069831004295</v>
      </c>
      <c r="V32">
        <v>52.4</v>
      </c>
      <c r="W32" t="s">
        <v>14745</v>
      </c>
      <c r="X32">
        <v>72101595</v>
      </c>
      <c r="Y32" t="s">
        <v>96</v>
      </c>
      <c r="Z32" t="s">
        <v>4972</v>
      </c>
      <c r="AA32" t="s">
        <v>4973</v>
      </c>
      <c r="AB32" t="s">
        <v>4971</v>
      </c>
      <c r="AC32" t="s">
        <v>13220</v>
      </c>
      <c r="AD32" t="s">
        <v>4970</v>
      </c>
      <c r="AE32">
        <v>1</v>
      </c>
      <c r="AF32" t="s">
        <v>14745</v>
      </c>
      <c r="AG32" t="s">
        <v>96</v>
      </c>
      <c r="AH32" t="s">
        <v>96</v>
      </c>
      <c r="AI32" t="str">
        <f>IF(ISNA(VLOOKUP(D32,Listen!J:O,3,0)),"",VLOOKUP(D32,Listen!J:O,3,0))</f>
        <v/>
      </c>
      <c r="AJ32" t="s">
        <v>96</v>
      </c>
      <c r="AK32">
        <v>5</v>
      </c>
      <c r="AL32">
        <v>4</v>
      </c>
      <c r="AM32">
        <v>3</v>
      </c>
      <c r="AN32">
        <v>2</v>
      </c>
      <c r="AO32">
        <v>5</v>
      </c>
      <c r="AP32">
        <f t="shared" si="0"/>
        <v>5</v>
      </c>
    </row>
    <row r="33" spans="1:42" x14ac:dyDescent="0.25">
      <c r="A33" t="s">
        <v>3200</v>
      </c>
      <c r="B33">
        <v>6.6342262194220796</v>
      </c>
      <c r="C33">
        <v>105</v>
      </c>
      <c r="D33" t="s">
        <v>2080</v>
      </c>
      <c r="E33">
        <v>1013</v>
      </c>
      <c r="F33">
        <v>925.27008314582702</v>
      </c>
      <c r="G33">
        <v>72.728283322258804</v>
      </c>
      <c r="H33" t="s">
        <v>2081</v>
      </c>
      <c r="I33" t="s">
        <v>1267</v>
      </c>
      <c r="J33" t="s">
        <v>43</v>
      </c>
      <c r="K33">
        <v>125850.391377048</v>
      </c>
      <c r="L33">
        <v>56128.542294026804</v>
      </c>
      <c r="M33">
        <v>99819.013748169906</v>
      </c>
      <c r="N33">
        <v>99819.013748169906</v>
      </c>
      <c r="O33">
        <v>26031</v>
      </c>
      <c r="P33">
        <v>104124</v>
      </c>
      <c r="Q33">
        <v>3</v>
      </c>
      <c r="R33">
        <v>6.6588262194220791</v>
      </c>
      <c r="S33" t="s">
        <v>3201</v>
      </c>
      <c r="T33">
        <v>1013</v>
      </c>
      <c r="U33">
        <v>905.27008314582702</v>
      </c>
      <c r="V33">
        <v>72.7</v>
      </c>
      <c r="W33" t="s">
        <v>14730</v>
      </c>
      <c r="X33">
        <v>72101595</v>
      </c>
      <c r="Y33" t="s">
        <v>96</v>
      </c>
      <c r="Z33" t="s">
        <v>3201</v>
      </c>
      <c r="AA33" t="s">
        <v>3203</v>
      </c>
      <c r="AB33" t="s">
        <v>3200</v>
      </c>
      <c r="AC33" t="s">
        <v>3910</v>
      </c>
      <c r="AD33" t="s">
        <v>3202</v>
      </c>
      <c r="AE33">
        <v>3</v>
      </c>
      <c r="AF33" t="s">
        <v>14730</v>
      </c>
      <c r="AG33" t="s">
        <v>96</v>
      </c>
      <c r="AH33" t="s">
        <v>96</v>
      </c>
      <c r="AI33" t="str">
        <f>IF(ISNA(VLOOKUP(D33,Listen!J:O,3,0)),"",VLOOKUP(D33,Listen!J:O,3,0))</f>
        <v/>
      </c>
      <c r="AJ33" t="s">
        <v>96</v>
      </c>
      <c r="AK33">
        <v>5</v>
      </c>
      <c r="AL33">
        <v>4</v>
      </c>
      <c r="AM33">
        <v>3</v>
      </c>
      <c r="AN33">
        <v>2</v>
      </c>
      <c r="AO33">
        <v>5</v>
      </c>
      <c r="AP33">
        <f t="shared" si="0"/>
        <v>5</v>
      </c>
    </row>
    <row r="34" spans="1:42" x14ac:dyDescent="0.25">
      <c r="A34" t="s">
        <v>5593</v>
      </c>
      <c r="B34">
        <v>6.83142420003652</v>
      </c>
      <c r="C34">
        <v>93</v>
      </c>
      <c r="D34" t="s">
        <v>13221</v>
      </c>
      <c r="E34">
        <v>1089</v>
      </c>
      <c r="F34">
        <v>935.43475197908697</v>
      </c>
      <c r="G34">
        <v>59.635213637355903</v>
      </c>
      <c r="H34" t="s">
        <v>13222</v>
      </c>
      <c r="I34" t="s">
        <v>13223</v>
      </c>
      <c r="J34" t="s">
        <v>43</v>
      </c>
      <c r="K34">
        <v>223330.46850824301</v>
      </c>
      <c r="L34">
        <v>17862.986096099699</v>
      </c>
      <c r="M34" t="s">
        <v>98</v>
      </c>
      <c r="N34" t="s">
        <v>98</v>
      </c>
      <c r="O34">
        <v>223330</v>
      </c>
      <c r="P34">
        <v>893320</v>
      </c>
      <c r="Q34">
        <v>28</v>
      </c>
      <c r="R34">
        <v>6.8560242000365195</v>
      </c>
      <c r="S34" t="s">
        <v>5594</v>
      </c>
      <c r="T34">
        <v>1089</v>
      </c>
      <c r="U34">
        <v>915.43475197908697</v>
      </c>
      <c r="V34">
        <v>59.6</v>
      </c>
      <c r="W34" t="s">
        <v>14509</v>
      </c>
      <c r="X34">
        <v>72101595</v>
      </c>
      <c r="Y34" t="s">
        <v>96</v>
      </c>
      <c r="Z34" t="s">
        <v>5594</v>
      </c>
      <c r="AA34" t="s">
        <v>6192</v>
      </c>
      <c r="AB34" t="s">
        <v>5593</v>
      </c>
      <c r="AC34" t="s">
        <v>6191</v>
      </c>
      <c r="AD34" t="s">
        <v>5592</v>
      </c>
      <c r="AE34">
        <v>28</v>
      </c>
      <c r="AF34" t="s">
        <v>14509</v>
      </c>
      <c r="AG34" t="s">
        <v>96</v>
      </c>
      <c r="AH34" t="s">
        <v>96</v>
      </c>
      <c r="AI34" t="str">
        <f>IF(ISNA(VLOOKUP(D34,Listen!J:O,3,0)),"",VLOOKUP(D34,Listen!J:O,3,0))</f>
        <v/>
      </c>
      <c r="AJ34" t="s">
        <v>96</v>
      </c>
      <c r="AK34">
        <v>5</v>
      </c>
      <c r="AL34">
        <v>4</v>
      </c>
      <c r="AM34">
        <v>3</v>
      </c>
      <c r="AN34">
        <v>2</v>
      </c>
      <c r="AO34">
        <v>5</v>
      </c>
      <c r="AP34">
        <f t="shared" si="0"/>
        <v>5</v>
      </c>
    </row>
    <row r="35" spans="1:42" x14ac:dyDescent="0.25">
      <c r="A35" t="s">
        <v>627</v>
      </c>
      <c r="B35">
        <v>6.8369490086959699</v>
      </c>
      <c r="C35">
        <v>107</v>
      </c>
      <c r="D35" t="s">
        <v>13224</v>
      </c>
      <c r="E35">
        <v>931</v>
      </c>
      <c r="F35">
        <v>935.71953101290603</v>
      </c>
      <c r="G35">
        <v>78.907220932282399</v>
      </c>
      <c r="H35" t="s">
        <v>13225</v>
      </c>
      <c r="I35" t="s">
        <v>630</v>
      </c>
      <c r="J35" t="s">
        <v>3397</v>
      </c>
      <c r="K35">
        <v>425617.83354324102</v>
      </c>
      <c r="L35">
        <v>145848.021334925</v>
      </c>
      <c r="M35" t="s">
        <v>98</v>
      </c>
      <c r="N35" t="s">
        <v>98</v>
      </c>
      <c r="O35">
        <v>425618</v>
      </c>
      <c r="P35">
        <v>1702472</v>
      </c>
      <c r="Q35">
        <v>52</v>
      </c>
      <c r="R35">
        <v>6.8615490086959694</v>
      </c>
      <c r="S35" t="s">
        <v>631</v>
      </c>
      <c r="T35">
        <v>931</v>
      </c>
      <c r="U35">
        <v>915.71953101290603</v>
      </c>
      <c r="V35">
        <v>78.900000000000006</v>
      </c>
      <c r="W35" t="s">
        <v>14438</v>
      </c>
      <c r="X35">
        <v>72101595</v>
      </c>
      <c r="Y35" t="s">
        <v>96</v>
      </c>
      <c r="Z35" t="s">
        <v>631</v>
      </c>
      <c r="AA35" t="s">
        <v>633</v>
      </c>
      <c r="AB35" t="s">
        <v>627</v>
      </c>
      <c r="AC35" t="s">
        <v>3405</v>
      </c>
      <c r="AD35" t="s">
        <v>632</v>
      </c>
      <c r="AE35">
        <v>52</v>
      </c>
      <c r="AF35" t="s">
        <v>14438</v>
      </c>
      <c r="AG35" t="s">
        <v>96</v>
      </c>
      <c r="AH35" t="s">
        <v>96</v>
      </c>
      <c r="AI35" t="str">
        <f>IF(ISNA(VLOOKUP(D35,Listen!J:O,3,0)),"",VLOOKUP(D35,Listen!J:O,3,0))</f>
        <v/>
      </c>
      <c r="AJ35" t="s">
        <v>96</v>
      </c>
      <c r="AK35">
        <v>5</v>
      </c>
      <c r="AL35" t="s">
        <v>96</v>
      </c>
      <c r="AM35" t="s">
        <v>96</v>
      </c>
      <c r="AN35">
        <v>2</v>
      </c>
      <c r="AO35">
        <v>5</v>
      </c>
      <c r="AP35">
        <f t="shared" si="0"/>
        <v>5</v>
      </c>
    </row>
    <row r="36" spans="1:42" x14ac:dyDescent="0.25">
      <c r="A36" t="s">
        <v>402</v>
      </c>
      <c r="B36">
        <v>7.0918908590232803</v>
      </c>
      <c r="C36">
        <v>87</v>
      </c>
      <c r="D36" t="s">
        <v>2164</v>
      </c>
      <c r="E36">
        <v>945</v>
      </c>
      <c r="F36">
        <v>948.86063657717898</v>
      </c>
      <c r="G36">
        <v>76.879323852456494</v>
      </c>
      <c r="H36" t="s">
        <v>2165</v>
      </c>
      <c r="I36" t="s">
        <v>2166</v>
      </c>
      <c r="J36" t="s">
        <v>44</v>
      </c>
      <c r="K36">
        <v>349861.673081338</v>
      </c>
      <c r="L36">
        <v>92001.072383495994</v>
      </c>
      <c r="M36">
        <v>76641.206354597496</v>
      </c>
      <c r="N36">
        <v>76641.206354597496</v>
      </c>
      <c r="O36">
        <v>273220</v>
      </c>
      <c r="P36">
        <v>1092880</v>
      </c>
      <c r="Q36">
        <v>34</v>
      </c>
      <c r="R36">
        <v>7.1164908590232798</v>
      </c>
      <c r="S36" t="s">
        <v>402</v>
      </c>
      <c r="T36">
        <v>945</v>
      </c>
      <c r="U36">
        <v>928.86063657717898</v>
      </c>
      <c r="V36">
        <v>76.900000000000006</v>
      </c>
      <c r="W36" t="s">
        <v>14482</v>
      </c>
      <c r="X36">
        <v>72101595</v>
      </c>
      <c r="Y36" t="s">
        <v>96</v>
      </c>
      <c r="Z36" t="s">
        <v>402</v>
      </c>
      <c r="AA36" t="s">
        <v>771</v>
      </c>
      <c r="AB36" t="s">
        <v>401</v>
      </c>
      <c r="AC36" t="s">
        <v>403</v>
      </c>
      <c r="AD36" t="s">
        <v>404</v>
      </c>
      <c r="AE36">
        <v>34</v>
      </c>
      <c r="AF36" t="s">
        <v>14482</v>
      </c>
      <c r="AG36" t="s">
        <v>96</v>
      </c>
      <c r="AH36" t="s">
        <v>118</v>
      </c>
      <c r="AI36" t="str">
        <f>IF(ISNA(VLOOKUP(D36,Listen!J:O,3,0)),"",VLOOKUP(D36,Listen!J:O,3,0))</f>
        <v/>
      </c>
      <c r="AJ36" t="s">
        <v>96</v>
      </c>
      <c r="AK36">
        <v>5</v>
      </c>
      <c r="AL36" t="s">
        <v>96</v>
      </c>
      <c r="AM36" t="s">
        <v>96</v>
      </c>
      <c r="AN36">
        <v>2</v>
      </c>
      <c r="AO36">
        <v>5</v>
      </c>
      <c r="AP36">
        <f t="shared" si="0"/>
        <v>5</v>
      </c>
    </row>
    <row r="37" spans="1:42" x14ac:dyDescent="0.25">
      <c r="A37" t="s">
        <v>5979</v>
      </c>
      <c r="B37">
        <v>7.1002792977463098</v>
      </c>
      <c r="C37">
        <v>56</v>
      </c>
      <c r="D37" t="s">
        <v>13226</v>
      </c>
      <c r="E37">
        <v>1153</v>
      </c>
      <c r="F37">
        <v>949.29302285913798</v>
      </c>
      <c r="G37">
        <v>65.795114970404896</v>
      </c>
      <c r="H37" t="s">
        <v>13227</v>
      </c>
      <c r="I37" t="s">
        <v>13228</v>
      </c>
      <c r="J37" t="s">
        <v>43</v>
      </c>
      <c r="K37">
        <v>57340.621053945601</v>
      </c>
      <c r="L37">
        <v>37237.823865309299</v>
      </c>
      <c r="M37" t="s">
        <v>98</v>
      </c>
      <c r="N37" t="s">
        <v>98</v>
      </c>
      <c r="O37">
        <v>57341</v>
      </c>
      <c r="P37">
        <v>229364</v>
      </c>
      <c r="Q37">
        <v>7</v>
      </c>
      <c r="R37">
        <v>7.1248792977463093</v>
      </c>
      <c r="S37" t="s">
        <v>5979</v>
      </c>
      <c r="T37">
        <v>1153</v>
      </c>
      <c r="U37">
        <v>929.29302285913798</v>
      </c>
      <c r="V37">
        <v>65.8</v>
      </c>
      <c r="W37" t="s">
        <v>14693</v>
      </c>
      <c r="X37">
        <v>72101595</v>
      </c>
      <c r="Y37" t="s">
        <v>96</v>
      </c>
      <c r="Z37" t="s">
        <v>5979</v>
      </c>
      <c r="AA37" t="s">
        <v>5980</v>
      </c>
      <c r="AB37" t="s">
        <v>5981</v>
      </c>
      <c r="AC37" t="s">
        <v>5982</v>
      </c>
      <c r="AD37" t="s">
        <v>5983</v>
      </c>
      <c r="AE37">
        <v>7</v>
      </c>
      <c r="AF37" t="s">
        <v>14693</v>
      </c>
      <c r="AG37" t="s">
        <v>96</v>
      </c>
      <c r="AH37" t="s">
        <v>96</v>
      </c>
      <c r="AI37" t="str">
        <f>IF(ISNA(VLOOKUP(D37,Listen!J:O,3,0)),"",VLOOKUP(D37,Listen!J:O,3,0))</f>
        <v/>
      </c>
      <c r="AJ37" t="s">
        <v>96</v>
      </c>
      <c r="AK37">
        <v>5</v>
      </c>
      <c r="AL37">
        <v>4</v>
      </c>
      <c r="AM37">
        <v>3</v>
      </c>
      <c r="AN37">
        <v>2</v>
      </c>
      <c r="AO37">
        <v>5</v>
      </c>
      <c r="AP37">
        <f t="shared" si="0"/>
        <v>5</v>
      </c>
    </row>
    <row r="38" spans="1:42" x14ac:dyDescent="0.25">
      <c r="A38" t="s">
        <v>10942</v>
      </c>
      <c r="B38">
        <v>7.1581449548439302</v>
      </c>
      <c r="C38">
        <v>107</v>
      </c>
      <c r="D38" t="s">
        <v>13229</v>
      </c>
      <c r="E38">
        <v>1072</v>
      </c>
      <c r="F38">
        <v>952.27573718199096</v>
      </c>
      <c r="G38">
        <v>87.833293432417705</v>
      </c>
      <c r="H38" t="s">
        <v>13230</v>
      </c>
      <c r="I38" t="s">
        <v>630</v>
      </c>
      <c r="J38" t="s">
        <v>43</v>
      </c>
      <c r="K38">
        <v>135068.05480114001</v>
      </c>
      <c r="L38">
        <v>57404.631656990503</v>
      </c>
      <c r="M38" t="s">
        <v>98</v>
      </c>
      <c r="N38" t="s">
        <v>98</v>
      </c>
      <c r="O38">
        <v>135068</v>
      </c>
      <c r="P38">
        <v>540272</v>
      </c>
      <c r="Q38">
        <v>17</v>
      </c>
      <c r="R38">
        <v>7.1827449548439297</v>
      </c>
      <c r="S38" t="s">
        <v>10942</v>
      </c>
      <c r="T38">
        <v>1072</v>
      </c>
      <c r="U38">
        <v>932.27573718199096</v>
      </c>
      <c r="V38">
        <v>87.8</v>
      </c>
      <c r="W38" t="s">
        <v>14328</v>
      </c>
      <c r="X38">
        <v>72101595</v>
      </c>
      <c r="Y38" t="s">
        <v>96</v>
      </c>
      <c r="Z38" t="s">
        <v>10942</v>
      </c>
      <c r="AA38" t="s">
        <v>10943</v>
      </c>
      <c r="AB38" t="s">
        <v>3405</v>
      </c>
      <c r="AC38" t="s">
        <v>3806</v>
      </c>
      <c r="AD38" t="s">
        <v>633</v>
      </c>
      <c r="AE38">
        <v>17</v>
      </c>
      <c r="AF38" t="s">
        <v>14328</v>
      </c>
      <c r="AG38" t="s">
        <v>96</v>
      </c>
      <c r="AH38" t="s">
        <v>96</v>
      </c>
      <c r="AI38" t="str">
        <f>IF(ISNA(VLOOKUP(D38,Listen!J:O,3,0)),"",VLOOKUP(D38,Listen!J:O,3,0))</f>
        <v/>
      </c>
      <c r="AJ38" t="s">
        <v>96</v>
      </c>
      <c r="AK38" t="s">
        <v>96</v>
      </c>
      <c r="AL38">
        <v>4</v>
      </c>
      <c r="AM38">
        <v>3</v>
      </c>
      <c r="AN38">
        <v>2</v>
      </c>
      <c r="AO38">
        <v>4</v>
      </c>
      <c r="AP38">
        <f t="shared" si="0"/>
        <v>4</v>
      </c>
    </row>
    <row r="39" spans="1:42" x14ac:dyDescent="0.25">
      <c r="A39" t="s">
        <v>3408</v>
      </c>
      <c r="B39">
        <v>7.3098824517997096</v>
      </c>
      <c r="C39">
        <v>101</v>
      </c>
      <c r="D39" t="s">
        <v>13231</v>
      </c>
      <c r="E39">
        <v>832</v>
      </c>
      <c r="F39">
        <v>960.09712258024695</v>
      </c>
      <c r="G39">
        <v>67.296718036972507</v>
      </c>
      <c r="H39" t="s">
        <v>13232</v>
      </c>
      <c r="I39" t="s">
        <v>4143</v>
      </c>
      <c r="J39" t="s">
        <v>43</v>
      </c>
      <c r="K39">
        <v>62372.691379490701</v>
      </c>
      <c r="L39">
        <v>18647.077080277399</v>
      </c>
      <c r="M39" t="s">
        <v>98</v>
      </c>
      <c r="N39" t="s">
        <v>98</v>
      </c>
      <c r="O39">
        <v>62373</v>
      </c>
      <c r="P39">
        <v>249492</v>
      </c>
      <c r="Q39">
        <v>8</v>
      </c>
      <c r="R39">
        <v>7.3344824517997091</v>
      </c>
      <c r="S39" t="s">
        <v>3408</v>
      </c>
      <c r="T39">
        <v>832</v>
      </c>
      <c r="U39">
        <v>940.09712258024695</v>
      </c>
      <c r="V39">
        <v>67.3</v>
      </c>
      <c r="W39" t="s">
        <v>14677</v>
      </c>
      <c r="X39">
        <v>72101595</v>
      </c>
      <c r="Y39" t="s">
        <v>96</v>
      </c>
      <c r="Z39" t="s">
        <v>3408</v>
      </c>
      <c r="AA39" t="s">
        <v>10951</v>
      </c>
      <c r="AB39" t="s">
        <v>3407</v>
      </c>
      <c r="AC39" t="s">
        <v>10952</v>
      </c>
      <c r="AD39" t="s">
        <v>3406</v>
      </c>
      <c r="AE39">
        <v>8</v>
      </c>
      <c r="AF39" t="s">
        <v>14677</v>
      </c>
      <c r="AG39" t="s">
        <v>96</v>
      </c>
      <c r="AH39" t="s">
        <v>96</v>
      </c>
      <c r="AI39" t="str">
        <f>IF(ISNA(VLOOKUP(D39,Listen!J:O,3,0)),"",VLOOKUP(D39,Listen!J:O,3,0))</f>
        <v/>
      </c>
      <c r="AJ39" t="s">
        <v>96</v>
      </c>
      <c r="AK39">
        <v>5</v>
      </c>
      <c r="AL39">
        <v>4</v>
      </c>
      <c r="AM39">
        <v>3</v>
      </c>
      <c r="AN39">
        <v>2</v>
      </c>
      <c r="AO39">
        <v>5</v>
      </c>
      <c r="AP39">
        <f t="shared" si="0"/>
        <v>5</v>
      </c>
    </row>
    <row r="40" spans="1:42" x14ac:dyDescent="0.25">
      <c r="A40" t="s">
        <v>3083</v>
      </c>
      <c r="B40">
        <v>7.3340352673496998</v>
      </c>
      <c r="C40">
        <v>91</v>
      </c>
      <c r="D40" t="s">
        <v>13233</v>
      </c>
      <c r="E40">
        <v>1045</v>
      </c>
      <c r="F40">
        <v>961.34209157380099</v>
      </c>
      <c r="G40">
        <v>87.835479050165802</v>
      </c>
      <c r="H40" t="s">
        <v>13234</v>
      </c>
      <c r="I40" t="s">
        <v>136</v>
      </c>
      <c r="J40" t="s">
        <v>43</v>
      </c>
      <c r="K40">
        <v>125863.603455797</v>
      </c>
      <c r="L40">
        <v>64744.235818242101</v>
      </c>
      <c r="M40">
        <v>147403.67956853099</v>
      </c>
      <c r="N40">
        <v>147403.67956853099</v>
      </c>
      <c r="O40">
        <v>0</v>
      </c>
      <c r="P40">
        <v>0</v>
      </c>
      <c r="Q40">
        <v>0</v>
      </c>
      <c r="R40">
        <v>7.3586352673496993</v>
      </c>
      <c r="S40" t="s">
        <v>3080</v>
      </c>
      <c r="T40">
        <v>1045</v>
      </c>
      <c r="U40">
        <v>941.34209157380099</v>
      </c>
      <c r="V40">
        <v>87.8</v>
      </c>
      <c r="W40" t="s">
        <v>14763</v>
      </c>
      <c r="X40">
        <v>72101595</v>
      </c>
      <c r="Y40" t="s">
        <v>96</v>
      </c>
      <c r="Z40" t="s">
        <v>3080</v>
      </c>
      <c r="AA40" t="s">
        <v>3082</v>
      </c>
      <c r="AB40" t="s">
        <v>3083</v>
      </c>
      <c r="AC40" t="s">
        <v>3084</v>
      </c>
      <c r="AD40" t="s">
        <v>3085</v>
      </c>
      <c r="AE40">
        <v>0</v>
      </c>
      <c r="AF40" t="s">
        <v>14763</v>
      </c>
      <c r="AG40" t="s">
        <v>96</v>
      </c>
      <c r="AH40" t="s">
        <v>96</v>
      </c>
      <c r="AI40" t="str">
        <f>IF(ISNA(VLOOKUP(D40,Listen!J:O,3,0)),"",VLOOKUP(D40,Listen!J:O,3,0))</f>
        <v/>
      </c>
      <c r="AJ40">
        <v>6</v>
      </c>
      <c r="AK40" t="s">
        <v>96</v>
      </c>
      <c r="AL40">
        <v>4</v>
      </c>
      <c r="AM40">
        <v>3</v>
      </c>
      <c r="AN40">
        <v>2</v>
      </c>
      <c r="AO40">
        <v>6</v>
      </c>
      <c r="AP40">
        <f t="shared" si="0"/>
        <v>6</v>
      </c>
    </row>
    <row r="41" spans="1:42" x14ac:dyDescent="0.25">
      <c r="A41" t="s">
        <v>6193</v>
      </c>
      <c r="B41">
        <v>7.3874581341431096</v>
      </c>
      <c r="C41">
        <v>72</v>
      </c>
      <c r="D41" t="s">
        <v>5180</v>
      </c>
      <c r="E41">
        <v>598</v>
      </c>
      <c r="F41">
        <v>964.09580004173904</v>
      </c>
      <c r="G41">
        <v>79.815778363671697</v>
      </c>
      <c r="H41" t="s">
        <v>5181</v>
      </c>
      <c r="I41" t="s">
        <v>5182</v>
      </c>
      <c r="J41" t="s">
        <v>43</v>
      </c>
      <c r="K41">
        <v>61495.640157934497</v>
      </c>
      <c r="L41">
        <v>38017.8332438094</v>
      </c>
      <c r="M41" t="s">
        <v>98</v>
      </c>
      <c r="N41" t="s">
        <v>98</v>
      </c>
      <c r="O41">
        <v>61496</v>
      </c>
      <c r="P41">
        <v>245984</v>
      </c>
      <c r="Q41">
        <v>8</v>
      </c>
      <c r="R41">
        <v>7.4120581341431091</v>
      </c>
      <c r="S41" t="s">
        <v>6193</v>
      </c>
      <c r="T41">
        <v>598</v>
      </c>
      <c r="U41">
        <v>944.09580004173904</v>
      </c>
      <c r="V41">
        <v>79.8</v>
      </c>
      <c r="W41" t="s">
        <v>14678</v>
      </c>
      <c r="X41">
        <v>72101595</v>
      </c>
      <c r="Y41" t="s">
        <v>96</v>
      </c>
      <c r="Z41" t="s">
        <v>6193</v>
      </c>
      <c r="AA41" t="s">
        <v>6194</v>
      </c>
      <c r="AB41" t="s">
        <v>2283</v>
      </c>
      <c r="AC41" t="s">
        <v>6195</v>
      </c>
      <c r="AD41" t="s">
        <v>2282</v>
      </c>
      <c r="AE41">
        <v>8</v>
      </c>
      <c r="AF41" t="s">
        <v>14678</v>
      </c>
      <c r="AG41" t="s">
        <v>96</v>
      </c>
      <c r="AH41" t="s">
        <v>96</v>
      </c>
      <c r="AI41" t="str">
        <f>IF(ISNA(VLOOKUP(D41,Listen!J:O,3,0)),"",VLOOKUP(D41,Listen!J:O,3,0))</f>
        <v/>
      </c>
      <c r="AJ41" t="s">
        <v>96</v>
      </c>
      <c r="AK41">
        <v>5</v>
      </c>
      <c r="AL41">
        <v>4</v>
      </c>
      <c r="AM41">
        <v>3</v>
      </c>
      <c r="AN41">
        <v>2</v>
      </c>
      <c r="AO41">
        <v>5</v>
      </c>
      <c r="AP41">
        <f t="shared" si="0"/>
        <v>5</v>
      </c>
    </row>
    <row r="42" spans="1:42" x14ac:dyDescent="0.25">
      <c r="A42" t="s">
        <v>870</v>
      </c>
      <c r="B42">
        <v>7.4316698532921404</v>
      </c>
      <c r="C42">
        <v>119</v>
      </c>
      <c r="D42" t="s">
        <v>13235</v>
      </c>
      <c r="E42">
        <v>2015</v>
      </c>
      <c r="F42">
        <v>966.37471528366495</v>
      </c>
      <c r="G42">
        <v>93.067942126374405</v>
      </c>
      <c r="H42" t="s">
        <v>13236</v>
      </c>
      <c r="I42" t="s">
        <v>13237</v>
      </c>
      <c r="J42" t="s">
        <v>43</v>
      </c>
      <c r="K42">
        <v>265435.40065780102</v>
      </c>
      <c r="L42">
        <v>147219.70662656301</v>
      </c>
      <c r="M42" t="s">
        <v>98</v>
      </c>
      <c r="N42" t="s">
        <v>98</v>
      </c>
      <c r="O42">
        <v>265435</v>
      </c>
      <c r="P42">
        <v>1061740</v>
      </c>
      <c r="Q42">
        <v>33</v>
      </c>
      <c r="R42">
        <v>7.4562698532921399</v>
      </c>
      <c r="S42" t="s">
        <v>874</v>
      </c>
      <c r="T42">
        <v>2015</v>
      </c>
      <c r="U42">
        <v>946.37471528366495</v>
      </c>
      <c r="V42">
        <v>93.1</v>
      </c>
      <c r="W42" t="s">
        <v>14325</v>
      </c>
      <c r="X42">
        <v>72101595</v>
      </c>
      <c r="Y42" t="s">
        <v>96</v>
      </c>
      <c r="Z42" t="s">
        <v>874</v>
      </c>
      <c r="AA42" t="s">
        <v>876</v>
      </c>
      <c r="AB42" t="s">
        <v>870</v>
      </c>
      <c r="AC42" t="s">
        <v>3204</v>
      </c>
      <c r="AD42" t="s">
        <v>875</v>
      </c>
      <c r="AE42">
        <v>33</v>
      </c>
      <c r="AF42" t="s">
        <v>14325</v>
      </c>
      <c r="AG42" t="s">
        <v>96</v>
      </c>
      <c r="AH42" t="s">
        <v>96</v>
      </c>
      <c r="AI42" t="str">
        <f>IF(ISNA(VLOOKUP(D42,Listen!J:O,3,0)),"",VLOOKUP(D42,Listen!J:O,3,0))</f>
        <v/>
      </c>
      <c r="AJ42" t="s">
        <v>96</v>
      </c>
      <c r="AK42" t="s">
        <v>96</v>
      </c>
      <c r="AL42">
        <v>4</v>
      </c>
      <c r="AM42">
        <v>3</v>
      </c>
      <c r="AN42">
        <v>2</v>
      </c>
      <c r="AO42">
        <v>4</v>
      </c>
      <c r="AP42">
        <f t="shared" si="0"/>
        <v>4</v>
      </c>
    </row>
    <row r="43" spans="1:42" x14ac:dyDescent="0.25">
      <c r="A43" t="s">
        <v>283</v>
      </c>
      <c r="B43">
        <v>7.4949166557065796</v>
      </c>
      <c r="C43">
        <v>105</v>
      </c>
      <c r="D43" t="s">
        <v>0</v>
      </c>
      <c r="E43">
        <v>962</v>
      </c>
      <c r="F43">
        <v>969.63480344127299</v>
      </c>
      <c r="G43">
        <v>91.660436942240295</v>
      </c>
      <c r="H43" t="s">
        <v>1</v>
      </c>
      <c r="I43" t="s">
        <v>42</v>
      </c>
      <c r="J43" t="s">
        <v>44</v>
      </c>
      <c r="K43">
        <v>1098946.1250851799</v>
      </c>
      <c r="L43">
        <v>485546.24070496002</v>
      </c>
      <c r="M43">
        <v>1622057.68066687</v>
      </c>
      <c r="N43">
        <v>1622057.68066687</v>
      </c>
      <c r="O43">
        <v>0</v>
      </c>
      <c r="P43">
        <v>0</v>
      </c>
      <c r="Q43">
        <v>0</v>
      </c>
      <c r="R43">
        <v>7.5195166557065791</v>
      </c>
      <c r="S43" t="s">
        <v>283</v>
      </c>
      <c r="T43">
        <v>962</v>
      </c>
      <c r="U43">
        <v>949.63480344127299</v>
      </c>
      <c r="V43">
        <v>91.7</v>
      </c>
      <c r="W43" t="s">
        <v>14764</v>
      </c>
      <c r="X43">
        <v>72101595</v>
      </c>
      <c r="Y43" t="s">
        <v>96</v>
      </c>
      <c r="Z43" t="s">
        <v>283</v>
      </c>
      <c r="AA43" t="s">
        <v>2285</v>
      </c>
      <c r="AB43" t="s">
        <v>2286</v>
      </c>
      <c r="AC43" t="s">
        <v>2287</v>
      </c>
      <c r="AD43" t="s">
        <v>284</v>
      </c>
      <c r="AE43">
        <v>0</v>
      </c>
      <c r="AF43" t="s">
        <v>14764</v>
      </c>
      <c r="AG43" t="s">
        <v>96</v>
      </c>
      <c r="AH43" t="s">
        <v>118</v>
      </c>
      <c r="AI43" t="str">
        <f>IF(ISNA(VLOOKUP(D43,Listen!J:O,3,0)),"",VLOOKUP(D43,Listen!J:O,3,0))</f>
        <v/>
      </c>
      <c r="AJ43">
        <v>6</v>
      </c>
      <c r="AK43" t="s">
        <v>96</v>
      </c>
      <c r="AL43" t="s">
        <v>96</v>
      </c>
      <c r="AM43" t="s">
        <v>96</v>
      </c>
      <c r="AN43">
        <v>2</v>
      </c>
      <c r="AO43">
        <v>6</v>
      </c>
      <c r="AP43">
        <f t="shared" si="0"/>
        <v>6</v>
      </c>
    </row>
    <row r="44" spans="1:42" ht="15" customHeight="1" x14ac:dyDescent="0.25">
      <c r="A44" t="s">
        <v>6196</v>
      </c>
      <c r="B44">
        <v>7.5034836066394801</v>
      </c>
      <c r="C44">
        <v>50</v>
      </c>
      <c r="D44" t="s">
        <v>4147</v>
      </c>
      <c r="E44">
        <v>327</v>
      </c>
      <c r="F44">
        <v>970.07639122463797</v>
      </c>
      <c r="G44">
        <v>53.727004817937299</v>
      </c>
      <c r="H44" t="s">
        <v>4148</v>
      </c>
      <c r="I44" t="s">
        <v>4149</v>
      </c>
      <c r="J44" t="s">
        <v>43</v>
      </c>
      <c r="K44">
        <v>34858.152035366002</v>
      </c>
      <c r="L44">
        <v>3064.27135211206</v>
      </c>
      <c r="M44" t="s">
        <v>98</v>
      </c>
      <c r="N44" t="s">
        <v>98</v>
      </c>
      <c r="O44">
        <v>34858</v>
      </c>
      <c r="P44">
        <v>139432</v>
      </c>
      <c r="Q44">
        <v>4</v>
      </c>
      <c r="R44">
        <v>7.5280836066394796</v>
      </c>
      <c r="S44" t="s">
        <v>6196</v>
      </c>
      <c r="T44">
        <v>327</v>
      </c>
      <c r="U44">
        <v>950.07639122463797</v>
      </c>
      <c r="V44">
        <v>53.7</v>
      </c>
      <c r="W44" t="s">
        <v>14723</v>
      </c>
      <c r="X44">
        <v>72101595</v>
      </c>
      <c r="Y44" t="s">
        <v>96</v>
      </c>
      <c r="Z44" t="s">
        <v>6196</v>
      </c>
      <c r="AA44" t="s">
        <v>6197</v>
      </c>
      <c r="AB44" t="s">
        <v>6198</v>
      </c>
      <c r="AC44" t="s">
        <v>6199</v>
      </c>
      <c r="AD44" t="s">
        <v>6200</v>
      </c>
      <c r="AE44">
        <v>4</v>
      </c>
      <c r="AF44" t="s">
        <v>14723</v>
      </c>
      <c r="AG44" t="s">
        <v>96</v>
      </c>
      <c r="AH44" t="s">
        <v>96</v>
      </c>
      <c r="AI44" t="str">
        <f>IF(ISNA(VLOOKUP(D44,Listen!J:O,3,0)),"",VLOOKUP(D44,Listen!J:O,3,0))</f>
        <v/>
      </c>
      <c r="AJ44" t="s">
        <v>96</v>
      </c>
      <c r="AK44">
        <v>5</v>
      </c>
      <c r="AL44">
        <v>4</v>
      </c>
      <c r="AM44">
        <v>3</v>
      </c>
      <c r="AN44">
        <v>2</v>
      </c>
      <c r="AO44">
        <v>5</v>
      </c>
      <c r="AP44">
        <f t="shared" si="0"/>
        <v>5</v>
      </c>
    </row>
    <row r="45" spans="1:42" x14ac:dyDescent="0.25">
      <c r="A45" t="s">
        <v>13238</v>
      </c>
      <c r="B45">
        <v>7.6139922638006396</v>
      </c>
      <c r="C45">
        <v>109</v>
      </c>
      <c r="D45" t="s">
        <v>13239</v>
      </c>
      <c r="E45">
        <v>1678</v>
      </c>
      <c r="F45">
        <v>975.77261539362598</v>
      </c>
      <c r="G45">
        <v>59.347061827650698</v>
      </c>
      <c r="H45" t="s">
        <v>13240</v>
      </c>
      <c r="I45" t="s">
        <v>13241</v>
      </c>
      <c r="J45" t="s">
        <v>43</v>
      </c>
      <c r="K45">
        <v>23686.2862180993</v>
      </c>
      <c r="L45">
        <v>9162.8233933725805</v>
      </c>
      <c r="M45" t="s">
        <v>98</v>
      </c>
      <c r="N45" t="s">
        <v>98</v>
      </c>
      <c r="O45">
        <v>23686</v>
      </c>
      <c r="P45">
        <v>94744</v>
      </c>
      <c r="Q45">
        <v>3</v>
      </c>
      <c r="R45">
        <v>7.6385922638006392</v>
      </c>
      <c r="S45" t="s">
        <v>13238</v>
      </c>
      <c r="T45">
        <v>1678</v>
      </c>
      <c r="U45">
        <v>955.77261539362598</v>
      </c>
      <c r="V45">
        <v>59.3</v>
      </c>
      <c r="W45" t="s">
        <v>14731</v>
      </c>
      <c r="X45">
        <v>72101595</v>
      </c>
      <c r="Y45" t="s">
        <v>96</v>
      </c>
      <c r="Z45" t="s">
        <v>13238</v>
      </c>
      <c r="AA45" t="s">
        <v>13242</v>
      </c>
      <c r="AB45" t="s">
        <v>13243</v>
      </c>
      <c r="AC45" t="s">
        <v>13244</v>
      </c>
      <c r="AD45" t="s">
        <v>13245</v>
      </c>
      <c r="AE45">
        <v>3</v>
      </c>
      <c r="AF45" t="s">
        <v>14731</v>
      </c>
      <c r="AG45" t="s">
        <v>96</v>
      </c>
      <c r="AH45" t="s">
        <v>96</v>
      </c>
      <c r="AI45" t="str">
        <f>IF(ISNA(VLOOKUP(D45,Listen!J:O,3,0)),"",VLOOKUP(D45,Listen!J:O,3,0))</f>
        <v/>
      </c>
      <c r="AJ45" t="s">
        <v>96</v>
      </c>
      <c r="AK45">
        <v>5</v>
      </c>
      <c r="AL45">
        <v>4</v>
      </c>
      <c r="AM45">
        <v>3</v>
      </c>
      <c r="AN45">
        <v>2</v>
      </c>
      <c r="AO45">
        <v>5</v>
      </c>
      <c r="AP45">
        <f t="shared" si="0"/>
        <v>5</v>
      </c>
    </row>
    <row r="46" spans="1:42" x14ac:dyDescent="0.25">
      <c r="A46" t="s">
        <v>5984</v>
      </c>
      <c r="B46">
        <v>7.8562059443105996</v>
      </c>
      <c r="C46">
        <v>59</v>
      </c>
      <c r="D46" t="s">
        <v>3999</v>
      </c>
      <c r="E46">
        <v>1410</v>
      </c>
      <c r="F46">
        <v>988.25764105969802</v>
      </c>
      <c r="G46">
        <v>66.919545638642902</v>
      </c>
      <c r="H46" t="s">
        <v>4000</v>
      </c>
      <c r="I46" t="s">
        <v>4001</v>
      </c>
      <c r="J46" t="s">
        <v>43</v>
      </c>
      <c r="K46">
        <v>67272.436903463793</v>
      </c>
      <c r="L46">
        <v>13605.786902705901</v>
      </c>
      <c r="M46" t="s">
        <v>98</v>
      </c>
      <c r="N46" t="s">
        <v>98</v>
      </c>
      <c r="O46">
        <v>67272</v>
      </c>
      <c r="P46">
        <v>269088</v>
      </c>
      <c r="Q46">
        <v>8</v>
      </c>
      <c r="R46">
        <v>7.8808059443105991</v>
      </c>
      <c r="S46" t="s">
        <v>5984</v>
      </c>
      <c r="T46">
        <v>1410</v>
      </c>
      <c r="U46">
        <v>968.25764105969802</v>
      </c>
      <c r="V46">
        <v>66.900000000000006</v>
      </c>
      <c r="W46" t="s">
        <v>14679</v>
      </c>
      <c r="X46">
        <v>72101595</v>
      </c>
      <c r="Y46" t="s">
        <v>96</v>
      </c>
      <c r="Z46" t="s">
        <v>5984</v>
      </c>
      <c r="AA46" t="s">
        <v>5330</v>
      </c>
      <c r="AB46" t="s">
        <v>13246</v>
      </c>
      <c r="AC46" t="s">
        <v>5329</v>
      </c>
      <c r="AD46" t="s">
        <v>13247</v>
      </c>
      <c r="AE46">
        <v>8</v>
      </c>
      <c r="AF46" t="s">
        <v>14679</v>
      </c>
      <c r="AG46" t="s">
        <v>96</v>
      </c>
      <c r="AH46" t="s">
        <v>96</v>
      </c>
      <c r="AI46" t="str">
        <f>IF(ISNA(VLOOKUP(D46,Listen!J:O,3,0)),"",VLOOKUP(D46,Listen!J:O,3,0))</f>
        <v/>
      </c>
      <c r="AJ46" t="s">
        <v>96</v>
      </c>
      <c r="AK46">
        <v>5</v>
      </c>
      <c r="AL46">
        <v>4</v>
      </c>
      <c r="AM46">
        <v>3</v>
      </c>
      <c r="AN46">
        <v>2</v>
      </c>
      <c r="AO46">
        <v>5</v>
      </c>
      <c r="AP46">
        <f t="shared" si="0"/>
        <v>5</v>
      </c>
    </row>
    <row r="47" spans="1:42" x14ac:dyDescent="0.25">
      <c r="A47" t="s">
        <v>2293</v>
      </c>
      <c r="B47">
        <v>7.9398566660931298</v>
      </c>
      <c r="C47">
        <v>93</v>
      </c>
      <c r="D47" t="s">
        <v>13248</v>
      </c>
      <c r="E47">
        <v>1000</v>
      </c>
      <c r="F47">
        <v>992.56945947656698</v>
      </c>
      <c r="G47">
        <v>68.973987279854995</v>
      </c>
      <c r="H47" t="s">
        <v>13249</v>
      </c>
      <c r="I47" t="s">
        <v>1657</v>
      </c>
      <c r="J47" t="s">
        <v>3397</v>
      </c>
      <c r="K47">
        <v>145682.330232218</v>
      </c>
      <c r="L47">
        <v>60654.600370193599</v>
      </c>
      <c r="M47">
        <v>11362.4947580884</v>
      </c>
      <c r="N47">
        <v>11362.4947580884</v>
      </c>
      <c r="O47">
        <v>134320</v>
      </c>
      <c r="P47">
        <v>537280</v>
      </c>
      <c r="Q47">
        <v>17</v>
      </c>
      <c r="R47">
        <v>7.9644566660931293</v>
      </c>
      <c r="S47" t="s">
        <v>2294</v>
      </c>
      <c r="T47">
        <v>1000</v>
      </c>
      <c r="U47">
        <v>972.56945947656698</v>
      </c>
      <c r="V47">
        <v>69</v>
      </c>
      <c r="W47" t="s">
        <v>14600</v>
      </c>
      <c r="X47">
        <v>72101595</v>
      </c>
      <c r="Y47" t="s">
        <v>96</v>
      </c>
      <c r="Z47" t="s">
        <v>2294</v>
      </c>
      <c r="AA47" t="s">
        <v>2296</v>
      </c>
      <c r="AB47" t="s">
        <v>2293</v>
      </c>
      <c r="AC47" t="s">
        <v>3205</v>
      </c>
      <c r="AD47" t="s">
        <v>2295</v>
      </c>
      <c r="AE47">
        <v>17</v>
      </c>
      <c r="AF47" t="s">
        <v>14600</v>
      </c>
      <c r="AG47" t="s">
        <v>96</v>
      </c>
      <c r="AH47" t="s">
        <v>96</v>
      </c>
      <c r="AI47" t="str">
        <f>IF(ISNA(VLOOKUP(D47,Listen!J:O,3,0)),"",VLOOKUP(D47,Listen!J:O,3,0))</f>
        <v/>
      </c>
      <c r="AJ47" t="s">
        <v>96</v>
      </c>
      <c r="AK47">
        <v>5</v>
      </c>
      <c r="AL47" t="s">
        <v>96</v>
      </c>
      <c r="AM47" t="s">
        <v>96</v>
      </c>
      <c r="AN47">
        <v>2</v>
      </c>
      <c r="AO47">
        <v>5</v>
      </c>
      <c r="AP47">
        <f t="shared" si="0"/>
        <v>5</v>
      </c>
    </row>
    <row r="48" spans="1:42" x14ac:dyDescent="0.25">
      <c r="A48" t="s">
        <v>2903</v>
      </c>
      <c r="B48">
        <v>8.0045000526604895</v>
      </c>
      <c r="C48">
        <v>97</v>
      </c>
      <c r="D48" t="s">
        <v>13250</v>
      </c>
      <c r="E48">
        <v>1089</v>
      </c>
      <c r="F48">
        <v>995.90153526491997</v>
      </c>
      <c r="G48">
        <v>59.295615195828198</v>
      </c>
      <c r="H48" t="s">
        <v>13251</v>
      </c>
      <c r="I48" t="s">
        <v>568</v>
      </c>
      <c r="J48" t="s">
        <v>43</v>
      </c>
      <c r="K48">
        <v>243155.79936310099</v>
      </c>
      <c r="L48">
        <v>48458.671092660799</v>
      </c>
      <c r="M48" t="s">
        <v>98</v>
      </c>
      <c r="N48" t="s">
        <v>98</v>
      </c>
      <c r="O48">
        <v>243156</v>
      </c>
      <c r="P48">
        <v>972624</v>
      </c>
      <c r="Q48">
        <v>30</v>
      </c>
      <c r="R48">
        <v>8.029100052660489</v>
      </c>
      <c r="S48" t="s">
        <v>2903</v>
      </c>
      <c r="T48">
        <v>1089</v>
      </c>
      <c r="U48">
        <v>975.90153526491997</v>
      </c>
      <c r="V48">
        <v>59.3</v>
      </c>
      <c r="W48" t="s">
        <v>14501</v>
      </c>
      <c r="X48">
        <v>72101595</v>
      </c>
      <c r="Y48" t="s">
        <v>96</v>
      </c>
      <c r="Z48" t="s">
        <v>2903</v>
      </c>
      <c r="AA48" t="s">
        <v>2901</v>
      </c>
      <c r="AB48" t="s">
        <v>3413</v>
      </c>
      <c r="AC48" t="s">
        <v>1400</v>
      </c>
      <c r="AD48" t="s">
        <v>3414</v>
      </c>
      <c r="AE48">
        <v>30</v>
      </c>
      <c r="AF48" t="s">
        <v>14501</v>
      </c>
      <c r="AG48" t="s">
        <v>96</v>
      </c>
      <c r="AH48" t="s">
        <v>96</v>
      </c>
      <c r="AI48" t="str">
        <f>IF(ISNA(VLOOKUP(D48,Listen!J:O,3,0)),"",VLOOKUP(D48,Listen!J:O,3,0))</f>
        <v/>
      </c>
      <c r="AJ48" t="s">
        <v>96</v>
      </c>
      <c r="AK48">
        <v>5</v>
      </c>
      <c r="AL48">
        <v>4</v>
      </c>
      <c r="AM48">
        <v>3</v>
      </c>
      <c r="AN48">
        <v>2</v>
      </c>
      <c r="AO48">
        <v>5</v>
      </c>
      <c r="AP48">
        <f t="shared" si="0"/>
        <v>5</v>
      </c>
    </row>
    <row r="49" spans="1:42" x14ac:dyDescent="0.25">
      <c r="A49" t="s">
        <v>2901</v>
      </c>
      <c r="B49">
        <v>8.0683456737957897</v>
      </c>
      <c r="C49">
        <v>97.099998474121094</v>
      </c>
      <c r="D49" t="s">
        <v>10101</v>
      </c>
      <c r="E49">
        <v>929</v>
      </c>
      <c r="F49">
        <v>999.19248983388695</v>
      </c>
      <c r="G49">
        <v>58.082283403335303</v>
      </c>
      <c r="H49" t="s">
        <v>10102</v>
      </c>
      <c r="I49" t="s">
        <v>3238</v>
      </c>
      <c r="J49" t="s">
        <v>43</v>
      </c>
      <c r="K49">
        <v>133620.324590381</v>
      </c>
      <c r="L49">
        <v>23044.389578681599</v>
      </c>
      <c r="M49">
        <v>355063.43660248898</v>
      </c>
      <c r="N49">
        <v>355063.43660248898</v>
      </c>
      <c r="O49">
        <v>0</v>
      </c>
      <c r="P49">
        <v>0</v>
      </c>
      <c r="Q49">
        <v>0</v>
      </c>
      <c r="R49">
        <v>8.0929456737957892</v>
      </c>
      <c r="S49" t="s">
        <v>2901</v>
      </c>
      <c r="T49">
        <v>929</v>
      </c>
      <c r="U49">
        <v>979.19248983388695</v>
      </c>
      <c r="V49">
        <v>58.1</v>
      </c>
      <c r="W49" t="s">
        <v>14765</v>
      </c>
      <c r="X49">
        <v>72101595</v>
      </c>
      <c r="Y49" t="s">
        <v>96</v>
      </c>
      <c r="Z49" t="s">
        <v>2901</v>
      </c>
      <c r="AA49" t="s">
        <v>1400</v>
      </c>
      <c r="AB49" t="s">
        <v>2903</v>
      </c>
      <c r="AC49" t="s">
        <v>1403</v>
      </c>
      <c r="AD49" t="s">
        <v>3413</v>
      </c>
      <c r="AE49">
        <v>0</v>
      </c>
      <c r="AF49" t="s">
        <v>14765</v>
      </c>
      <c r="AG49" t="s">
        <v>96</v>
      </c>
      <c r="AH49" t="s">
        <v>96</v>
      </c>
      <c r="AI49" t="str">
        <f>IF(ISNA(VLOOKUP(D49,Listen!J:O,3,0)),"",VLOOKUP(D49,Listen!J:O,3,0))</f>
        <v/>
      </c>
      <c r="AJ49">
        <v>6</v>
      </c>
      <c r="AK49">
        <v>5</v>
      </c>
      <c r="AL49" t="s">
        <v>96</v>
      </c>
      <c r="AM49">
        <v>3</v>
      </c>
      <c r="AN49">
        <v>2</v>
      </c>
      <c r="AO49">
        <v>6</v>
      </c>
      <c r="AP49">
        <f t="shared" si="0"/>
        <v>6</v>
      </c>
    </row>
    <row r="50" spans="1:42" x14ac:dyDescent="0.25">
      <c r="A50" t="s">
        <v>286</v>
      </c>
      <c r="B50">
        <v>8.0855790193533306</v>
      </c>
      <c r="C50">
        <v>94.099998474121094</v>
      </c>
      <c r="D50" t="s">
        <v>1398</v>
      </c>
      <c r="E50">
        <v>980</v>
      </c>
      <c r="F50">
        <v>1000.0807912755899</v>
      </c>
      <c r="G50">
        <v>83.626536764929895</v>
      </c>
      <c r="H50" t="s">
        <v>1399</v>
      </c>
      <c r="I50" t="s">
        <v>80</v>
      </c>
      <c r="J50" t="s">
        <v>43</v>
      </c>
      <c r="K50">
        <v>139243.43603897301</v>
      </c>
      <c r="L50">
        <v>110593.797993281</v>
      </c>
      <c r="M50" t="s">
        <v>98</v>
      </c>
      <c r="N50" t="s">
        <v>98</v>
      </c>
      <c r="O50">
        <v>139243</v>
      </c>
      <c r="P50">
        <v>556972</v>
      </c>
      <c r="Q50">
        <v>17</v>
      </c>
      <c r="R50">
        <v>8.1101790193533301</v>
      </c>
      <c r="S50" t="s">
        <v>286</v>
      </c>
      <c r="T50">
        <v>980</v>
      </c>
      <c r="U50">
        <v>980.08079127558995</v>
      </c>
      <c r="V50">
        <v>83.6</v>
      </c>
      <c r="W50" t="s">
        <v>14794</v>
      </c>
      <c r="X50">
        <v>72101595</v>
      </c>
      <c r="Y50" t="s">
        <v>96</v>
      </c>
      <c r="Z50" t="s">
        <v>286</v>
      </c>
      <c r="AA50" t="s">
        <v>287</v>
      </c>
      <c r="AB50" t="s">
        <v>288</v>
      </c>
      <c r="AC50" t="s">
        <v>3206</v>
      </c>
      <c r="AD50" t="s">
        <v>289</v>
      </c>
      <c r="AE50">
        <v>17</v>
      </c>
      <c r="AF50" t="s">
        <v>1399</v>
      </c>
      <c r="AG50" t="s">
        <v>1398</v>
      </c>
      <c r="AH50" t="s">
        <v>96</v>
      </c>
      <c r="AI50" t="str">
        <f>IF(ISNA(VLOOKUP(D50,Listen!J:O,3,0)),"",VLOOKUP(D50,Listen!J:O,3,0))</f>
        <v/>
      </c>
      <c r="AJ50" t="s">
        <v>96</v>
      </c>
      <c r="AK50" t="s">
        <v>96</v>
      </c>
      <c r="AL50" t="s">
        <v>96</v>
      </c>
      <c r="AM50">
        <v>3</v>
      </c>
      <c r="AN50">
        <v>2</v>
      </c>
      <c r="AO50">
        <v>3</v>
      </c>
      <c r="AP50">
        <f t="shared" si="0"/>
        <v>3</v>
      </c>
    </row>
    <row r="51" spans="1:42" x14ac:dyDescent="0.25">
      <c r="A51" t="s">
        <v>12366</v>
      </c>
      <c r="B51">
        <v>8.1053146121418802</v>
      </c>
      <c r="C51">
        <v>206.90000915527301</v>
      </c>
      <c r="D51">
        <v>1269006</v>
      </c>
      <c r="E51">
        <v>1775</v>
      </c>
      <c r="F51">
        <v>1001.09807230605</v>
      </c>
      <c r="G51">
        <v>66.203840819568896</v>
      </c>
      <c r="H51" t="s">
        <v>13252</v>
      </c>
      <c r="I51" t="s">
        <v>2223</v>
      </c>
      <c r="J51" t="s">
        <v>43</v>
      </c>
      <c r="K51">
        <v>52558.473066209801</v>
      </c>
      <c r="L51">
        <v>25036.988545471399</v>
      </c>
      <c r="M51" t="s">
        <v>98</v>
      </c>
      <c r="N51" t="s">
        <v>98</v>
      </c>
      <c r="O51">
        <v>52558</v>
      </c>
      <c r="P51">
        <v>210232</v>
      </c>
      <c r="Q51">
        <v>6</v>
      </c>
      <c r="R51">
        <v>8.1299146121418797</v>
      </c>
      <c r="S51" t="s">
        <v>12366</v>
      </c>
      <c r="T51">
        <v>1775</v>
      </c>
      <c r="U51">
        <v>981.09807230604997</v>
      </c>
      <c r="V51">
        <v>66.2</v>
      </c>
      <c r="W51" t="s">
        <v>14704</v>
      </c>
      <c r="X51">
        <v>72101595</v>
      </c>
      <c r="Y51" t="s">
        <v>96</v>
      </c>
      <c r="Z51" t="s">
        <v>12366</v>
      </c>
      <c r="AA51" t="s">
        <v>12369</v>
      </c>
      <c r="AB51" t="s">
        <v>12370</v>
      </c>
      <c r="AC51" t="s">
        <v>12371</v>
      </c>
      <c r="AD51" t="s">
        <v>9120</v>
      </c>
      <c r="AE51">
        <v>6</v>
      </c>
      <c r="AF51" t="s">
        <v>14704</v>
      </c>
      <c r="AG51" t="s">
        <v>96</v>
      </c>
      <c r="AH51" t="s">
        <v>96</v>
      </c>
      <c r="AI51" t="str">
        <f>IF(ISNA(VLOOKUP(D51,Listen!J:O,3,0)),"",VLOOKUP(D51,Listen!J:O,3,0))</f>
        <v/>
      </c>
      <c r="AJ51" t="s">
        <v>96</v>
      </c>
      <c r="AK51">
        <v>5</v>
      </c>
      <c r="AL51">
        <v>4</v>
      </c>
      <c r="AM51">
        <v>3</v>
      </c>
      <c r="AN51">
        <v>2</v>
      </c>
      <c r="AO51">
        <v>5</v>
      </c>
      <c r="AP51">
        <f t="shared" si="0"/>
        <v>5</v>
      </c>
    </row>
    <row r="52" spans="1:42" x14ac:dyDescent="0.25">
      <c r="A52" t="s">
        <v>489</v>
      </c>
      <c r="B52">
        <v>8.2512930100346793</v>
      </c>
      <c r="C52">
        <v>121</v>
      </c>
      <c r="D52" t="s">
        <v>6396</v>
      </c>
      <c r="E52">
        <v>1177</v>
      </c>
      <c r="F52">
        <v>1008.62260205411</v>
      </c>
      <c r="G52">
        <v>85.485468995592001</v>
      </c>
      <c r="H52" t="s">
        <v>6397</v>
      </c>
      <c r="I52" t="s">
        <v>1657</v>
      </c>
      <c r="J52" t="s">
        <v>43</v>
      </c>
      <c r="K52">
        <v>1702022.6742089</v>
      </c>
      <c r="L52">
        <v>532250.76049426501</v>
      </c>
      <c r="M52" t="s">
        <v>98</v>
      </c>
      <c r="N52" t="s">
        <v>98</v>
      </c>
      <c r="O52">
        <v>1702023</v>
      </c>
      <c r="P52">
        <v>6808092</v>
      </c>
      <c r="Q52">
        <v>210</v>
      </c>
      <c r="R52">
        <v>8.2758930100346788</v>
      </c>
      <c r="S52" t="s">
        <v>489</v>
      </c>
      <c r="T52">
        <v>1177</v>
      </c>
      <c r="U52">
        <v>988.62260205410996</v>
      </c>
      <c r="V52">
        <v>85.5</v>
      </c>
      <c r="W52" t="s">
        <v>14317</v>
      </c>
      <c r="X52">
        <v>72101595</v>
      </c>
      <c r="Y52" t="s">
        <v>96</v>
      </c>
      <c r="Z52" t="s">
        <v>489</v>
      </c>
      <c r="AA52" t="s">
        <v>772</v>
      </c>
      <c r="AB52" t="s">
        <v>773</v>
      </c>
      <c r="AC52" t="s">
        <v>774</v>
      </c>
      <c r="AD52" t="s">
        <v>775</v>
      </c>
      <c r="AE52">
        <v>210</v>
      </c>
      <c r="AF52" t="s">
        <v>14317</v>
      </c>
      <c r="AG52" t="s">
        <v>96</v>
      </c>
      <c r="AH52" t="s">
        <v>96</v>
      </c>
      <c r="AI52" t="str">
        <f>IF(ISNA(VLOOKUP(D52,Listen!J:O,3,0)),"",VLOOKUP(D52,Listen!J:O,3,0))</f>
        <v/>
      </c>
      <c r="AJ52" t="s">
        <v>96</v>
      </c>
      <c r="AK52" t="s">
        <v>96</v>
      </c>
      <c r="AL52">
        <v>4</v>
      </c>
      <c r="AM52">
        <v>3</v>
      </c>
      <c r="AN52">
        <v>2</v>
      </c>
      <c r="AO52">
        <v>4</v>
      </c>
      <c r="AP52">
        <f t="shared" si="0"/>
        <v>4</v>
      </c>
    </row>
    <row r="53" spans="1:42" x14ac:dyDescent="0.25">
      <c r="A53" t="s">
        <v>3415</v>
      </c>
      <c r="B53">
        <v>8.2521161943104708</v>
      </c>
      <c r="C53">
        <v>105</v>
      </c>
      <c r="D53" t="s">
        <v>5793</v>
      </c>
      <c r="E53">
        <v>693</v>
      </c>
      <c r="F53">
        <v>1008.66503350055</v>
      </c>
      <c r="G53">
        <v>73.905246623802896</v>
      </c>
      <c r="H53" t="s">
        <v>5794</v>
      </c>
      <c r="I53" t="s">
        <v>5795</v>
      </c>
      <c r="J53" t="s">
        <v>43</v>
      </c>
      <c r="K53">
        <v>510040.96089179098</v>
      </c>
      <c r="L53">
        <v>186764.22701331999</v>
      </c>
      <c r="M53">
        <v>562645.74044790701</v>
      </c>
      <c r="N53">
        <v>562645.74044790701</v>
      </c>
      <c r="O53">
        <v>0</v>
      </c>
      <c r="P53">
        <v>0</v>
      </c>
      <c r="Q53">
        <v>0</v>
      </c>
      <c r="R53">
        <v>8.2767161943104703</v>
      </c>
      <c r="S53" t="s">
        <v>3415</v>
      </c>
      <c r="T53">
        <v>693</v>
      </c>
      <c r="U53">
        <v>988.66503350054995</v>
      </c>
      <c r="V53">
        <v>73.900000000000006</v>
      </c>
      <c r="W53" t="s">
        <v>14766</v>
      </c>
      <c r="X53">
        <v>72101595</v>
      </c>
      <c r="Y53" t="s">
        <v>96</v>
      </c>
      <c r="Z53" t="s">
        <v>3415</v>
      </c>
      <c r="AA53" t="s">
        <v>3416</v>
      </c>
      <c r="AB53" t="s">
        <v>3417</v>
      </c>
      <c r="AC53" t="s">
        <v>3418</v>
      </c>
      <c r="AD53" t="s">
        <v>3419</v>
      </c>
      <c r="AE53">
        <v>0</v>
      </c>
      <c r="AF53" t="s">
        <v>14766</v>
      </c>
      <c r="AG53" t="s">
        <v>96</v>
      </c>
      <c r="AH53" t="s">
        <v>96</v>
      </c>
      <c r="AI53" t="str">
        <f>IF(ISNA(VLOOKUP(D53,Listen!J:O,3,0)),"",VLOOKUP(D53,Listen!J:O,3,0))</f>
        <v/>
      </c>
      <c r="AJ53">
        <v>6</v>
      </c>
      <c r="AK53">
        <v>5</v>
      </c>
      <c r="AL53">
        <v>4</v>
      </c>
      <c r="AM53">
        <v>3</v>
      </c>
      <c r="AN53">
        <v>2</v>
      </c>
      <c r="AO53">
        <v>6</v>
      </c>
      <c r="AP53">
        <f t="shared" si="0"/>
        <v>6</v>
      </c>
    </row>
    <row r="54" spans="1:42" x14ac:dyDescent="0.25">
      <c r="A54" t="s">
        <v>1403</v>
      </c>
      <c r="B54">
        <v>8.3265735096838203</v>
      </c>
      <c r="C54">
        <v>97.099998474121094</v>
      </c>
      <c r="D54" t="s">
        <v>1401</v>
      </c>
      <c r="F54">
        <v>1012.50297317227</v>
      </c>
      <c r="G54">
        <v>94.718983046234001</v>
      </c>
      <c r="H54" t="s">
        <v>1402</v>
      </c>
      <c r="I54" t="s">
        <v>290</v>
      </c>
      <c r="J54" t="s">
        <v>3397</v>
      </c>
      <c r="K54">
        <v>1217665.26316888</v>
      </c>
      <c r="L54">
        <v>258219.02285104</v>
      </c>
      <c r="M54">
        <v>355063.43660248898</v>
      </c>
      <c r="N54">
        <v>355063.43660248898</v>
      </c>
      <c r="O54">
        <v>862602</v>
      </c>
      <c r="P54">
        <v>3450408</v>
      </c>
      <c r="Q54">
        <v>106</v>
      </c>
      <c r="R54">
        <v>8.3511735096838198</v>
      </c>
      <c r="S54" t="s">
        <v>2902</v>
      </c>
      <c r="T54" t="s">
        <v>96</v>
      </c>
      <c r="U54">
        <v>992.50297317227</v>
      </c>
      <c r="V54">
        <v>94.7</v>
      </c>
      <c r="W54" t="s">
        <v>14795</v>
      </c>
      <c r="X54">
        <v>72101595</v>
      </c>
      <c r="Y54" t="s">
        <v>96</v>
      </c>
      <c r="Z54" t="s">
        <v>2902</v>
      </c>
      <c r="AA54" t="s">
        <v>3420</v>
      </c>
      <c r="AB54" t="s">
        <v>1403</v>
      </c>
      <c r="AC54" t="s">
        <v>3421</v>
      </c>
      <c r="AD54" t="s">
        <v>1400</v>
      </c>
      <c r="AE54">
        <v>106</v>
      </c>
      <c r="AF54" t="s">
        <v>1402</v>
      </c>
      <c r="AG54" t="s">
        <v>1401</v>
      </c>
      <c r="AH54" t="s">
        <v>96</v>
      </c>
      <c r="AI54" t="str">
        <f>IF(ISNA(VLOOKUP(D54,Listen!J:O,3,0)),"",VLOOKUP(D54,Listen!J:O,3,0))</f>
        <v/>
      </c>
      <c r="AJ54" t="s">
        <v>96</v>
      </c>
      <c r="AK54" t="s">
        <v>96</v>
      </c>
      <c r="AL54" t="s">
        <v>96</v>
      </c>
      <c r="AM54" t="s">
        <v>96</v>
      </c>
      <c r="AN54">
        <v>2</v>
      </c>
      <c r="AO54">
        <v>2</v>
      </c>
      <c r="AP54">
        <f t="shared" si="0"/>
        <v>3</v>
      </c>
    </row>
    <row r="55" spans="1:42" x14ac:dyDescent="0.25">
      <c r="A55" t="s">
        <v>2303</v>
      </c>
      <c r="B55">
        <v>8.4252394146750103</v>
      </c>
      <c r="C55">
        <v>57</v>
      </c>
      <c r="D55" t="s">
        <v>3106</v>
      </c>
      <c r="E55">
        <v>1000</v>
      </c>
      <c r="F55">
        <v>1017.5887567398501</v>
      </c>
      <c r="G55">
        <v>93.316072982364204</v>
      </c>
      <c r="H55" t="s">
        <v>3207</v>
      </c>
      <c r="I55" t="s">
        <v>46</v>
      </c>
      <c r="J55" t="s">
        <v>43</v>
      </c>
      <c r="K55">
        <v>471909.572180274</v>
      </c>
      <c r="L55">
        <v>140251.75126946601</v>
      </c>
      <c r="M55">
        <v>96617.485077934805</v>
      </c>
      <c r="N55">
        <v>96617.485077934805</v>
      </c>
      <c r="O55">
        <v>375292</v>
      </c>
      <c r="P55">
        <v>1501168</v>
      </c>
      <c r="Q55">
        <v>46</v>
      </c>
      <c r="R55">
        <v>8.4498394146750098</v>
      </c>
      <c r="S55" t="s">
        <v>2303</v>
      </c>
      <c r="T55">
        <v>1000</v>
      </c>
      <c r="U55">
        <v>997.58875673985006</v>
      </c>
      <c r="V55">
        <v>93.3</v>
      </c>
      <c r="W55" t="s">
        <v>14796</v>
      </c>
      <c r="X55">
        <v>72101595</v>
      </c>
      <c r="Y55" t="s">
        <v>96</v>
      </c>
      <c r="Z55" t="s">
        <v>2303</v>
      </c>
      <c r="AA55" t="s">
        <v>2304</v>
      </c>
      <c r="AB55" t="s">
        <v>2305</v>
      </c>
      <c r="AC55" t="s">
        <v>2306</v>
      </c>
      <c r="AD55" t="s">
        <v>1962</v>
      </c>
      <c r="AE55">
        <v>46</v>
      </c>
      <c r="AF55" t="s">
        <v>3207</v>
      </c>
      <c r="AG55" t="s">
        <v>3106</v>
      </c>
      <c r="AH55" t="s">
        <v>96</v>
      </c>
      <c r="AI55" t="str">
        <f>IF(ISNA(VLOOKUP(D55,Listen!J:O,3,0)),"",VLOOKUP(D55,Listen!J:O,3,0))</f>
        <v>x</v>
      </c>
      <c r="AJ55" t="s">
        <v>96</v>
      </c>
      <c r="AK55" t="s">
        <v>96</v>
      </c>
      <c r="AL55" t="s">
        <v>96</v>
      </c>
      <c r="AM55">
        <v>3</v>
      </c>
      <c r="AN55">
        <v>1</v>
      </c>
      <c r="AO55">
        <v>3</v>
      </c>
      <c r="AP55">
        <f t="shared" si="0"/>
        <v>3</v>
      </c>
    </row>
    <row r="56" spans="1:42" x14ac:dyDescent="0.25">
      <c r="A56" t="s">
        <v>1660</v>
      </c>
      <c r="B56">
        <v>8.4877259390212991</v>
      </c>
      <c r="C56">
        <v>282</v>
      </c>
      <c r="D56" t="s">
        <v>635</v>
      </c>
      <c r="F56">
        <v>1020.80965598305</v>
      </c>
      <c r="G56">
        <v>53.820310464862501</v>
      </c>
      <c r="H56" t="s">
        <v>776</v>
      </c>
      <c r="I56" t="s">
        <v>636</v>
      </c>
      <c r="J56" t="s">
        <v>44</v>
      </c>
      <c r="K56">
        <v>269936.34812414699</v>
      </c>
      <c r="L56">
        <v>39449.160505459004</v>
      </c>
      <c r="M56" t="s">
        <v>98</v>
      </c>
      <c r="N56" t="s">
        <v>98</v>
      </c>
      <c r="O56">
        <v>269936</v>
      </c>
      <c r="P56">
        <v>1079744</v>
      </c>
      <c r="Q56">
        <v>33</v>
      </c>
      <c r="R56">
        <v>8.5123259390212986</v>
      </c>
      <c r="S56" t="s">
        <v>1660</v>
      </c>
      <c r="T56" t="s">
        <v>96</v>
      </c>
      <c r="U56">
        <v>1000.80965598305</v>
      </c>
      <c r="V56">
        <v>53.8</v>
      </c>
      <c r="W56" t="s">
        <v>14214</v>
      </c>
      <c r="X56">
        <v>72101595</v>
      </c>
      <c r="Y56" t="s">
        <v>127</v>
      </c>
      <c r="Z56" t="s">
        <v>1660</v>
      </c>
      <c r="AA56" t="s">
        <v>1661</v>
      </c>
      <c r="AB56" t="s">
        <v>1659</v>
      </c>
      <c r="AC56" t="s">
        <v>1662</v>
      </c>
      <c r="AD56" t="s">
        <v>1663</v>
      </c>
      <c r="AE56">
        <v>33</v>
      </c>
      <c r="AF56" t="s">
        <v>14214</v>
      </c>
      <c r="AG56" t="s">
        <v>96</v>
      </c>
      <c r="AH56" t="s">
        <v>118</v>
      </c>
      <c r="AI56" t="str">
        <f>IF(ISNA(VLOOKUP(D56,Listen!J:O,3,0)),"",VLOOKUP(D56,Listen!J:O,3,0))</f>
        <v/>
      </c>
      <c r="AJ56">
        <v>6</v>
      </c>
      <c r="AK56">
        <v>5</v>
      </c>
      <c r="AL56" t="s">
        <v>96</v>
      </c>
      <c r="AM56" t="s">
        <v>96</v>
      </c>
      <c r="AN56">
        <v>2</v>
      </c>
      <c r="AO56">
        <v>6</v>
      </c>
      <c r="AP56">
        <f t="shared" si="0"/>
        <v>6</v>
      </c>
    </row>
    <row r="57" spans="1:42" x14ac:dyDescent="0.25">
      <c r="A57" t="s">
        <v>3093</v>
      </c>
      <c r="B57">
        <v>8.4904949361892896</v>
      </c>
      <c r="C57">
        <v>59.099998474121101</v>
      </c>
      <c r="D57" t="s">
        <v>635</v>
      </c>
      <c r="E57">
        <v>994</v>
      </c>
      <c r="F57">
        <v>1020.95238533112</v>
      </c>
      <c r="G57">
        <v>77.831947435291397</v>
      </c>
      <c r="H57" t="s">
        <v>7344</v>
      </c>
      <c r="I57" t="s">
        <v>636</v>
      </c>
      <c r="J57" t="s">
        <v>43</v>
      </c>
      <c r="K57">
        <v>717987.77728374198</v>
      </c>
      <c r="L57">
        <v>84752.854564503403</v>
      </c>
      <c r="M57">
        <v>32586.150921087799</v>
      </c>
      <c r="N57">
        <v>32586.150921087799</v>
      </c>
      <c r="O57">
        <v>685402</v>
      </c>
      <c r="P57">
        <v>2741608</v>
      </c>
      <c r="Q57">
        <v>85</v>
      </c>
      <c r="R57">
        <v>8.5150949361892891</v>
      </c>
      <c r="S57" t="s">
        <v>3093</v>
      </c>
      <c r="T57">
        <v>994</v>
      </c>
      <c r="U57">
        <v>1000.95238533112</v>
      </c>
      <c r="V57">
        <v>77.8</v>
      </c>
      <c r="W57" t="s">
        <v>14497</v>
      </c>
      <c r="X57">
        <v>72101595</v>
      </c>
      <c r="Y57" t="s">
        <v>127</v>
      </c>
      <c r="Z57" t="s">
        <v>3093</v>
      </c>
      <c r="AA57" t="s">
        <v>409</v>
      </c>
      <c r="AB57" t="s">
        <v>3094</v>
      </c>
      <c r="AC57" t="s">
        <v>407</v>
      </c>
      <c r="AD57" t="s">
        <v>5328</v>
      </c>
      <c r="AE57">
        <v>85</v>
      </c>
      <c r="AF57" t="s">
        <v>14497</v>
      </c>
      <c r="AG57" t="s">
        <v>96</v>
      </c>
      <c r="AH57" t="s">
        <v>96</v>
      </c>
      <c r="AI57" t="str">
        <f>IF(ISNA(VLOOKUP(D57,Listen!J:O,3,0)),"",VLOOKUP(D57,Listen!J:O,3,0))</f>
        <v/>
      </c>
      <c r="AJ57">
        <v>6</v>
      </c>
      <c r="AK57">
        <v>5</v>
      </c>
      <c r="AL57" t="s">
        <v>96</v>
      </c>
      <c r="AM57">
        <v>3</v>
      </c>
      <c r="AN57">
        <v>2</v>
      </c>
      <c r="AO57">
        <v>6</v>
      </c>
      <c r="AP57">
        <f t="shared" si="0"/>
        <v>6</v>
      </c>
    </row>
    <row r="58" spans="1:42" x14ac:dyDescent="0.25">
      <c r="A58" t="s">
        <v>3093</v>
      </c>
      <c r="B58">
        <v>8.4908424342933895</v>
      </c>
      <c r="C58">
        <v>59</v>
      </c>
      <c r="D58" t="s">
        <v>5349</v>
      </c>
      <c r="E58">
        <v>1046</v>
      </c>
      <c r="F58">
        <v>1020.97029729521</v>
      </c>
      <c r="G58">
        <v>52.965136362862502</v>
      </c>
      <c r="H58" t="s">
        <v>5350</v>
      </c>
      <c r="I58" t="s">
        <v>343</v>
      </c>
      <c r="J58" t="s">
        <v>43</v>
      </c>
      <c r="K58">
        <v>283640.65804619301</v>
      </c>
      <c r="L58">
        <v>84730.716203989199</v>
      </c>
      <c r="M58">
        <v>32586.150921087799</v>
      </c>
      <c r="N58">
        <v>32586.150921087799</v>
      </c>
      <c r="O58">
        <v>251055</v>
      </c>
      <c r="P58">
        <v>1004220</v>
      </c>
      <c r="Q58">
        <v>31</v>
      </c>
      <c r="R58">
        <v>8.515442434293389</v>
      </c>
      <c r="S58" t="s">
        <v>3093</v>
      </c>
      <c r="T58">
        <v>1046</v>
      </c>
      <c r="U58">
        <v>1000.97029729521</v>
      </c>
      <c r="V58">
        <v>53</v>
      </c>
      <c r="W58" t="s">
        <v>14497</v>
      </c>
      <c r="X58">
        <v>72101595</v>
      </c>
      <c r="Y58" t="s">
        <v>96</v>
      </c>
      <c r="Z58" t="s">
        <v>3093</v>
      </c>
      <c r="AA58" t="s">
        <v>409</v>
      </c>
      <c r="AB58" t="s">
        <v>3094</v>
      </c>
      <c r="AC58" t="s">
        <v>407</v>
      </c>
      <c r="AD58" t="s">
        <v>5328</v>
      </c>
      <c r="AE58">
        <v>31</v>
      </c>
      <c r="AF58" t="s">
        <v>14497</v>
      </c>
      <c r="AG58" t="s">
        <v>96</v>
      </c>
      <c r="AH58" t="s">
        <v>96</v>
      </c>
      <c r="AI58" t="str">
        <f>IF(ISNA(VLOOKUP(D58,Listen!J:O,3,0)),"",VLOOKUP(D58,Listen!J:O,3,0))</f>
        <v/>
      </c>
      <c r="AJ58" t="s">
        <v>96</v>
      </c>
      <c r="AK58">
        <v>5</v>
      </c>
      <c r="AL58" t="s">
        <v>96</v>
      </c>
      <c r="AM58">
        <v>3</v>
      </c>
      <c r="AN58">
        <v>2</v>
      </c>
      <c r="AO58">
        <v>5</v>
      </c>
      <c r="AP58">
        <f t="shared" si="0"/>
        <v>5</v>
      </c>
    </row>
    <row r="59" spans="1:42" x14ac:dyDescent="0.25">
      <c r="A59" t="s">
        <v>774</v>
      </c>
      <c r="B59">
        <v>8.5114406684428605</v>
      </c>
      <c r="C59">
        <v>121</v>
      </c>
      <c r="D59" t="s">
        <v>3088</v>
      </c>
      <c r="E59">
        <v>1003</v>
      </c>
      <c r="F59">
        <v>1022.03204360735</v>
      </c>
      <c r="G59">
        <v>82.422586292643004</v>
      </c>
      <c r="H59" t="s">
        <v>3089</v>
      </c>
      <c r="I59" t="s">
        <v>1356</v>
      </c>
      <c r="J59" t="s">
        <v>43</v>
      </c>
      <c r="K59">
        <v>131842.54429747001</v>
      </c>
      <c r="L59">
        <v>38882.248063359097</v>
      </c>
      <c r="M59" t="s">
        <v>98</v>
      </c>
      <c r="N59" t="s">
        <v>98</v>
      </c>
      <c r="O59">
        <v>131843</v>
      </c>
      <c r="P59">
        <v>527372</v>
      </c>
      <c r="Q59">
        <v>16</v>
      </c>
      <c r="R59">
        <v>8.53604066844286</v>
      </c>
      <c r="S59" t="s">
        <v>774</v>
      </c>
      <c r="T59">
        <v>1003</v>
      </c>
      <c r="U59">
        <v>1002.03204360735</v>
      </c>
      <c r="V59">
        <v>82.4</v>
      </c>
      <c r="W59" t="s">
        <v>14797</v>
      </c>
      <c r="X59">
        <v>72101595</v>
      </c>
      <c r="Y59" t="s">
        <v>96</v>
      </c>
      <c r="Z59" t="s">
        <v>774</v>
      </c>
      <c r="AA59" t="s">
        <v>1618</v>
      </c>
      <c r="AB59" t="s">
        <v>772</v>
      </c>
      <c r="AC59" t="s">
        <v>1720</v>
      </c>
      <c r="AD59" t="s">
        <v>489</v>
      </c>
      <c r="AE59">
        <v>16</v>
      </c>
      <c r="AF59" t="s">
        <v>3089</v>
      </c>
      <c r="AG59" t="s">
        <v>3088</v>
      </c>
      <c r="AH59" t="s">
        <v>96</v>
      </c>
      <c r="AI59" t="str">
        <f>IF(ISNA(VLOOKUP(D59,Listen!J:O,3,0)),"",VLOOKUP(D59,Listen!J:O,3,0))</f>
        <v/>
      </c>
      <c r="AJ59" t="s">
        <v>96</v>
      </c>
      <c r="AK59" t="s">
        <v>96</v>
      </c>
      <c r="AL59" t="s">
        <v>96</v>
      </c>
      <c r="AM59">
        <v>3</v>
      </c>
      <c r="AN59">
        <v>2</v>
      </c>
      <c r="AO59">
        <v>3</v>
      </c>
      <c r="AP59">
        <f t="shared" si="0"/>
        <v>3</v>
      </c>
    </row>
    <row r="60" spans="1:42" x14ac:dyDescent="0.25">
      <c r="A60" t="s">
        <v>409</v>
      </c>
      <c r="B60">
        <v>8.5782333790941898</v>
      </c>
      <c r="C60">
        <v>59.099998474121101</v>
      </c>
      <c r="D60" t="s">
        <v>3090</v>
      </c>
      <c r="F60">
        <v>1025.47490738381</v>
      </c>
      <c r="G60">
        <v>75.057334393787499</v>
      </c>
      <c r="H60" t="s">
        <v>3091</v>
      </c>
      <c r="I60" t="s">
        <v>3092</v>
      </c>
      <c r="J60" t="s">
        <v>44</v>
      </c>
      <c r="K60">
        <v>133948.215886463</v>
      </c>
      <c r="L60">
        <v>60639.480390811303</v>
      </c>
      <c r="M60">
        <v>32586.150921087799</v>
      </c>
      <c r="N60">
        <v>32586.150921087799</v>
      </c>
      <c r="O60">
        <v>101362</v>
      </c>
      <c r="P60">
        <v>405448</v>
      </c>
      <c r="Q60">
        <v>12</v>
      </c>
      <c r="R60">
        <v>8.6028333790941893</v>
      </c>
      <c r="S60" t="s">
        <v>409</v>
      </c>
      <c r="T60" t="s">
        <v>96</v>
      </c>
      <c r="U60">
        <v>1005.47490738381</v>
      </c>
      <c r="V60">
        <v>75.099999999999994</v>
      </c>
      <c r="W60" t="s">
        <v>14631</v>
      </c>
      <c r="X60">
        <v>72101595</v>
      </c>
      <c r="Y60" t="s">
        <v>96</v>
      </c>
      <c r="Z60" t="s">
        <v>409</v>
      </c>
      <c r="AA60" t="s">
        <v>407</v>
      </c>
      <c r="AB60" t="s">
        <v>3093</v>
      </c>
      <c r="AC60" t="s">
        <v>405</v>
      </c>
      <c r="AD60" t="s">
        <v>3094</v>
      </c>
      <c r="AE60">
        <v>12</v>
      </c>
      <c r="AF60" t="s">
        <v>14631</v>
      </c>
      <c r="AG60" t="s">
        <v>96</v>
      </c>
      <c r="AH60" t="s">
        <v>118</v>
      </c>
      <c r="AI60" t="str">
        <f>IF(ISNA(VLOOKUP(D60,Listen!J:O,3,0)),"",VLOOKUP(D60,Listen!J:O,3,0))</f>
        <v/>
      </c>
      <c r="AJ60" t="s">
        <v>96</v>
      </c>
      <c r="AK60">
        <v>5</v>
      </c>
      <c r="AL60" t="s">
        <v>96</v>
      </c>
      <c r="AM60" t="s">
        <v>96</v>
      </c>
      <c r="AN60">
        <v>2</v>
      </c>
      <c r="AO60">
        <v>5</v>
      </c>
      <c r="AP60">
        <f t="shared" si="0"/>
        <v>5</v>
      </c>
    </row>
    <row r="61" spans="1:42" x14ac:dyDescent="0.25">
      <c r="A61" t="s">
        <v>3913</v>
      </c>
      <c r="B61">
        <v>8.6313545567671799</v>
      </c>
      <c r="C61">
        <v>93</v>
      </c>
      <c r="D61" t="s">
        <v>13253</v>
      </c>
      <c r="E61">
        <v>1513</v>
      </c>
      <c r="F61">
        <v>1028.2130651346899</v>
      </c>
      <c r="G61">
        <v>70.5016621907223</v>
      </c>
      <c r="H61" t="s">
        <v>13254</v>
      </c>
      <c r="I61" t="s">
        <v>230</v>
      </c>
      <c r="J61" t="s">
        <v>43</v>
      </c>
      <c r="K61">
        <v>58620.037961039001</v>
      </c>
      <c r="L61">
        <v>17661.240786566301</v>
      </c>
      <c r="M61">
        <v>32217.823078469701</v>
      </c>
      <c r="N61">
        <v>32217.823078469701</v>
      </c>
      <c r="O61">
        <v>26402</v>
      </c>
      <c r="P61">
        <v>105608</v>
      </c>
      <c r="Q61">
        <v>3</v>
      </c>
      <c r="R61">
        <v>8.6559545567671794</v>
      </c>
      <c r="S61" t="s">
        <v>3914</v>
      </c>
      <c r="T61">
        <v>1513</v>
      </c>
      <c r="U61">
        <v>1008.2130651346899</v>
      </c>
      <c r="V61">
        <v>70.5</v>
      </c>
      <c r="W61" t="s">
        <v>14624</v>
      </c>
      <c r="X61">
        <v>72101595</v>
      </c>
      <c r="Y61" t="s">
        <v>96</v>
      </c>
      <c r="Z61" t="s">
        <v>3914</v>
      </c>
      <c r="AA61" t="s">
        <v>3916</v>
      </c>
      <c r="AB61" t="s">
        <v>3913</v>
      </c>
      <c r="AC61" t="s">
        <v>10969</v>
      </c>
      <c r="AD61" t="s">
        <v>3915</v>
      </c>
      <c r="AE61">
        <v>3</v>
      </c>
      <c r="AF61" t="s">
        <v>14624</v>
      </c>
      <c r="AG61" t="s">
        <v>96</v>
      </c>
      <c r="AH61" t="s">
        <v>96</v>
      </c>
      <c r="AI61" t="str">
        <f>IF(ISNA(VLOOKUP(D61,Listen!J:O,3,0)),"",VLOOKUP(D61,Listen!J:O,3,0))</f>
        <v/>
      </c>
      <c r="AJ61" t="s">
        <v>96</v>
      </c>
      <c r="AK61">
        <v>5</v>
      </c>
      <c r="AL61">
        <v>4</v>
      </c>
      <c r="AM61">
        <v>3</v>
      </c>
      <c r="AN61">
        <v>2</v>
      </c>
      <c r="AO61">
        <v>5</v>
      </c>
      <c r="AP61">
        <f t="shared" si="0"/>
        <v>5</v>
      </c>
    </row>
    <row r="62" spans="1:42" x14ac:dyDescent="0.25">
      <c r="A62" t="s">
        <v>3913</v>
      </c>
      <c r="B62">
        <v>8.6314358508933307</v>
      </c>
      <c r="C62">
        <v>93.099998474121094</v>
      </c>
      <c r="D62" t="s">
        <v>13255</v>
      </c>
      <c r="E62">
        <v>1117</v>
      </c>
      <c r="F62">
        <v>1028.21725548121</v>
      </c>
      <c r="G62">
        <v>59.516072724665101</v>
      </c>
      <c r="H62" t="s">
        <v>13256</v>
      </c>
      <c r="I62" t="s">
        <v>13257</v>
      </c>
      <c r="J62" t="s">
        <v>43</v>
      </c>
      <c r="K62">
        <v>137543.993774186</v>
      </c>
      <c r="L62">
        <v>17661.240786566301</v>
      </c>
      <c r="M62">
        <v>32217.823078469701</v>
      </c>
      <c r="N62">
        <v>32217.823078469701</v>
      </c>
      <c r="O62">
        <v>105326</v>
      </c>
      <c r="P62">
        <v>421304</v>
      </c>
      <c r="Q62">
        <v>13</v>
      </c>
      <c r="R62">
        <v>8.6560358508933302</v>
      </c>
      <c r="S62" t="s">
        <v>3914</v>
      </c>
      <c r="T62">
        <v>1117</v>
      </c>
      <c r="U62">
        <v>1008.21725548121</v>
      </c>
      <c r="V62">
        <v>59.5</v>
      </c>
      <c r="W62" t="s">
        <v>14624</v>
      </c>
      <c r="X62">
        <v>72101595</v>
      </c>
      <c r="Y62" t="s">
        <v>96</v>
      </c>
      <c r="Z62" t="s">
        <v>3914</v>
      </c>
      <c r="AA62" t="s">
        <v>3916</v>
      </c>
      <c r="AB62" t="s">
        <v>3913</v>
      </c>
      <c r="AC62" t="s">
        <v>10969</v>
      </c>
      <c r="AD62" t="s">
        <v>3915</v>
      </c>
      <c r="AE62">
        <v>13</v>
      </c>
      <c r="AF62" t="s">
        <v>14624</v>
      </c>
      <c r="AG62" t="s">
        <v>96</v>
      </c>
      <c r="AH62" t="s">
        <v>96</v>
      </c>
      <c r="AI62" t="str">
        <f>IF(ISNA(VLOOKUP(D62,Listen!J:O,3,0)),"",VLOOKUP(D62,Listen!J:O,3,0))</f>
        <v/>
      </c>
      <c r="AJ62" t="s">
        <v>96</v>
      </c>
      <c r="AK62">
        <v>5</v>
      </c>
      <c r="AL62">
        <v>4</v>
      </c>
      <c r="AM62">
        <v>3</v>
      </c>
      <c r="AN62">
        <v>2</v>
      </c>
      <c r="AO62">
        <v>5</v>
      </c>
      <c r="AP62">
        <f t="shared" si="0"/>
        <v>5</v>
      </c>
    </row>
    <row r="63" spans="1:42" x14ac:dyDescent="0.25">
      <c r="A63" t="s">
        <v>13258</v>
      </c>
      <c r="B63">
        <v>8.6421400190298208</v>
      </c>
      <c r="C63">
        <v>109.09999847412099</v>
      </c>
      <c r="D63" t="s">
        <v>8734</v>
      </c>
      <c r="E63">
        <v>1283</v>
      </c>
      <c r="F63">
        <v>1028.76900719744</v>
      </c>
      <c r="G63">
        <v>50.486100577910904</v>
      </c>
      <c r="H63" t="s">
        <v>8735</v>
      </c>
      <c r="I63" t="s">
        <v>8736</v>
      </c>
      <c r="J63" t="s">
        <v>43</v>
      </c>
      <c r="K63">
        <v>59921.798598330097</v>
      </c>
      <c r="L63">
        <v>7849.2616244884603</v>
      </c>
      <c r="M63" t="s">
        <v>98</v>
      </c>
      <c r="N63" t="s">
        <v>98</v>
      </c>
      <c r="O63">
        <v>59922</v>
      </c>
      <c r="P63">
        <v>239688</v>
      </c>
      <c r="Q63">
        <v>7</v>
      </c>
      <c r="R63">
        <v>8.6667400190298203</v>
      </c>
      <c r="S63" t="s">
        <v>13259</v>
      </c>
      <c r="T63">
        <v>1283</v>
      </c>
      <c r="U63">
        <v>1008.76900719744</v>
      </c>
      <c r="V63">
        <v>50.5</v>
      </c>
      <c r="W63" t="s">
        <v>14694</v>
      </c>
      <c r="X63">
        <v>72101595</v>
      </c>
      <c r="Y63" t="s">
        <v>96</v>
      </c>
      <c r="Z63" t="s">
        <v>13259</v>
      </c>
      <c r="AA63" t="s">
        <v>13260</v>
      </c>
      <c r="AB63" t="s">
        <v>13258</v>
      </c>
      <c r="AC63" t="s">
        <v>13261</v>
      </c>
      <c r="AD63" t="s">
        <v>13262</v>
      </c>
      <c r="AE63">
        <v>7</v>
      </c>
      <c r="AF63" t="s">
        <v>14694</v>
      </c>
      <c r="AG63" t="s">
        <v>96</v>
      </c>
      <c r="AH63" t="s">
        <v>96</v>
      </c>
      <c r="AI63" t="str">
        <f>IF(ISNA(VLOOKUP(D63,Listen!J:O,3,0)),"",VLOOKUP(D63,Listen!J:O,3,0))</f>
        <v/>
      </c>
      <c r="AJ63" t="s">
        <v>96</v>
      </c>
      <c r="AK63">
        <v>5</v>
      </c>
      <c r="AL63">
        <v>4</v>
      </c>
      <c r="AM63">
        <v>3</v>
      </c>
      <c r="AN63">
        <v>2</v>
      </c>
      <c r="AO63">
        <v>5</v>
      </c>
      <c r="AP63">
        <f t="shared" si="0"/>
        <v>5</v>
      </c>
    </row>
    <row r="64" spans="1:42" x14ac:dyDescent="0.25">
      <c r="A64" t="s">
        <v>13263</v>
      </c>
      <c r="B64">
        <v>8.7860653741320895</v>
      </c>
      <c r="C64">
        <v>120</v>
      </c>
      <c r="D64" t="s">
        <v>13264</v>
      </c>
      <c r="E64">
        <v>1507</v>
      </c>
      <c r="F64">
        <v>1036.1877118249699</v>
      </c>
      <c r="G64">
        <v>69.007605017564003</v>
      </c>
      <c r="H64" t="s">
        <v>13265</v>
      </c>
      <c r="I64" t="s">
        <v>1904</v>
      </c>
      <c r="J64" t="s">
        <v>43</v>
      </c>
      <c r="K64">
        <v>36813.8008424289</v>
      </c>
      <c r="L64">
        <v>27038.725356512899</v>
      </c>
      <c r="M64" t="s">
        <v>98</v>
      </c>
      <c r="N64" t="s">
        <v>98</v>
      </c>
      <c r="O64">
        <v>36814</v>
      </c>
      <c r="P64">
        <v>147256</v>
      </c>
      <c r="Q64">
        <v>5</v>
      </c>
      <c r="R64">
        <v>8.8106653741320891</v>
      </c>
      <c r="S64" t="s">
        <v>13263</v>
      </c>
      <c r="T64">
        <v>1507</v>
      </c>
      <c r="U64">
        <v>1016.1877118249699</v>
      </c>
      <c r="V64">
        <v>69</v>
      </c>
      <c r="W64" t="s">
        <v>14711</v>
      </c>
      <c r="X64">
        <v>72101595</v>
      </c>
      <c r="Y64" t="s">
        <v>96</v>
      </c>
      <c r="Z64" t="s">
        <v>13263</v>
      </c>
      <c r="AA64" t="s">
        <v>13266</v>
      </c>
      <c r="AB64" t="s">
        <v>13267</v>
      </c>
      <c r="AC64" t="s">
        <v>13268</v>
      </c>
      <c r="AD64" t="s">
        <v>13269</v>
      </c>
      <c r="AE64">
        <v>5</v>
      </c>
      <c r="AF64" t="s">
        <v>14711</v>
      </c>
      <c r="AG64" t="s">
        <v>96</v>
      </c>
      <c r="AH64" t="s">
        <v>96</v>
      </c>
      <c r="AI64" t="str">
        <f>IF(ISNA(VLOOKUP(D64,Listen!J:O,3,0)),"",VLOOKUP(D64,Listen!J:O,3,0))</f>
        <v/>
      </c>
      <c r="AJ64" t="s">
        <v>96</v>
      </c>
      <c r="AK64">
        <v>5</v>
      </c>
      <c r="AL64">
        <v>4</v>
      </c>
      <c r="AM64">
        <v>3</v>
      </c>
      <c r="AN64">
        <v>2</v>
      </c>
      <c r="AO64">
        <v>5</v>
      </c>
      <c r="AP64">
        <f t="shared" si="0"/>
        <v>5</v>
      </c>
    </row>
    <row r="65" spans="1:42" x14ac:dyDescent="0.25">
      <c r="A65" t="s">
        <v>7371</v>
      </c>
      <c r="B65">
        <v>8.8144856407517498</v>
      </c>
      <c r="C65">
        <v>103</v>
      </c>
      <c r="D65" t="s">
        <v>4175</v>
      </c>
      <c r="E65">
        <v>1230</v>
      </c>
      <c r="F65">
        <v>1037.6526487246399</v>
      </c>
      <c r="G65">
        <v>56.247060163653103</v>
      </c>
      <c r="H65" t="s">
        <v>4176</v>
      </c>
      <c r="I65" t="s">
        <v>3492</v>
      </c>
      <c r="J65" t="s">
        <v>43</v>
      </c>
      <c r="K65">
        <v>133100.393979599</v>
      </c>
      <c r="L65">
        <v>34411.766079720903</v>
      </c>
      <c r="M65" t="s">
        <v>98</v>
      </c>
      <c r="N65" t="s">
        <v>98</v>
      </c>
      <c r="O65">
        <v>133100</v>
      </c>
      <c r="P65">
        <v>532400</v>
      </c>
      <c r="Q65">
        <v>16</v>
      </c>
      <c r="R65">
        <v>8.8390856407517493</v>
      </c>
      <c r="S65" t="s">
        <v>7371</v>
      </c>
      <c r="T65">
        <v>1230</v>
      </c>
      <c r="U65">
        <v>1017.6526487246399</v>
      </c>
      <c r="V65">
        <v>56.2</v>
      </c>
      <c r="W65" t="s">
        <v>14604</v>
      </c>
      <c r="X65">
        <v>72101595</v>
      </c>
      <c r="Y65" t="s">
        <v>96</v>
      </c>
      <c r="Z65" t="s">
        <v>7371</v>
      </c>
      <c r="AA65" t="s">
        <v>7369</v>
      </c>
      <c r="AB65" t="s">
        <v>5990</v>
      </c>
      <c r="AC65" t="s">
        <v>7364</v>
      </c>
      <c r="AD65" t="s">
        <v>5988</v>
      </c>
      <c r="AE65">
        <v>16</v>
      </c>
      <c r="AF65" t="s">
        <v>14604</v>
      </c>
      <c r="AG65" t="s">
        <v>96</v>
      </c>
      <c r="AH65" t="s">
        <v>96</v>
      </c>
      <c r="AI65" t="str">
        <f>IF(ISNA(VLOOKUP(D65,Listen!J:O,3,0)),"",VLOOKUP(D65,Listen!J:O,3,0))</f>
        <v/>
      </c>
      <c r="AJ65" t="s">
        <v>96</v>
      </c>
      <c r="AK65">
        <v>5</v>
      </c>
      <c r="AL65">
        <v>4</v>
      </c>
      <c r="AM65">
        <v>3</v>
      </c>
      <c r="AN65">
        <v>2</v>
      </c>
      <c r="AO65">
        <v>5</v>
      </c>
      <c r="AP65">
        <f t="shared" si="0"/>
        <v>5</v>
      </c>
    </row>
    <row r="66" spans="1:42" x14ac:dyDescent="0.25">
      <c r="A66" t="s">
        <v>597</v>
      </c>
      <c r="B66">
        <v>8.82182058740608</v>
      </c>
      <c r="C66">
        <v>73</v>
      </c>
      <c r="D66" t="s">
        <v>548</v>
      </c>
      <c r="E66">
        <v>1042</v>
      </c>
      <c r="F66">
        <v>1038.03073222944</v>
      </c>
      <c r="G66">
        <v>67.855933855590294</v>
      </c>
      <c r="H66" t="s">
        <v>549</v>
      </c>
      <c r="I66" t="s">
        <v>81</v>
      </c>
      <c r="J66" t="s">
        <v>44</v>
      </c>
      <c r="K66">
        <v>1033768.1564649401</v>
      </c>
      <c r="L66">
        <v>618906.09347272804</v>
      </c>
      <c r="M66">
        <v>24983.031508161199</v>
      </c>
      <c r="N66">
        <v>24983.031508161199</v>
      </c>
      <c r="O66">
        <v>1008785</v>
      </c>
      <c r="P66">
        <v>4035140</v>
      </c>
      <c r="Q66">
        <v>124</v>
      </c>
      <c r="R66">
        <v>8.8464205874060795</v>
      </c>
      <c r="S66" t="s">
        <v>597</v>
      </c>
      <c r="T66">
        <v>1042</v>
      </c>
      <c r="U66">
        <v>1018.03073222944</v>
      </c>
      <c r="V66">
        <v>67.900000000000006</v>
      </c>
      <c r="W66" t="s">
        <v>14368</v>
      </c>
      <c r="X66">
        <v>72101595</v>
      </c>
      <c r="Y66" t="s">
        <v>96</v>
      </c>
      <c r="Z66" t="s">
        <v>597</v>
      </c>
      <c r="AA66" t="s">
        <v>595</v>
      </c>
      <c r="AB66" t="s">
        <v>547</v>
      </c>
      <c r="AC66" t="s">
        <v>596</v>
      </c>
      <c r="AD66" t="s">
        <v>546</v>
      </c>
      <c r="AE66">
        <v>124</v>
      </c>
      <c r="AF66" t="s">
        <v>14368</v>
      </c>
      <c r="AG66" t="s">
        <v>96</v>
      </c>
      <c r="AH66" t="s">
        <v>118</v>
      </c>
      <c r="AI66" t="str">
        <f>IF(ISNA(VLOOKUP(D66,Listen!J:O,3,0)),"",VLOOKUP(D66,Listen!J:O,3,0))</f>
        <v/>
      </c>
      <c r="AJ66" t="s">
        <v>96</v>
      </c>
      <c r="AK66">
        <v>5</v>
      </c>
      <c r="AL66" t="s">
        <v>96</v>
      </c>
      <c r="AM66" t="s">
        <v>96</v>
      </c>
      <c r="AN66">
        <v>2</v>
      </c>
      <c r="AO66">
        <v>5</v>
      </c>
      <c r="AP66">
        <f t="shared" si="0"/>
        <v>5</v>
      </c>
    </row>
    <row r="67" spans="1:42" x14ac:dyDescent="0.25">
      <c r="A67" t="s">
        <v>410</v>
      </c>
      <c r="B67">
        <v>8.8466554200490606</v>
      </c>
      <c r="C67">
        <v>72</v>
      </c>
      <c r="D67">
        <v>406550</v>
      </c>
      <c r="E67">
        <v>871</v>
      </c>
      <c r="F67">
        <v>1039.3108561361801</v>
      </c>
      <c r="G67">
        <v>85.372809666973296</v>
      </c>
      <c r="H67" t="s">
        <v>2014</v>
      </c>
      <c r="I67" t="s">
        <v>2015</v>
      </c>
      <c r="J67" t="s">
        <v>43</v>
      </c>
      <c r="K67">
        <v>541159.47295420896</v>
      </c>
      <c r="L67">
        <v>356355.52320969902</v>
      </c>
      <c r="M67" t="s">
        <v>98</v>
      </c>
      <c r="N67" t="s">
        <v>98</v>
      </c>
      <c r="O67">
        <v>541159</v>
      </c>
      <c r="P67">
        <v>2164636</v>
      </c>
      <c r="Q67">
        <v>67</v>
      </c>
      <c r="R67">
        <v>8.8712554200490601</v>
      </c>
      <c r="S67" t="s">
        <v>411</v>
      </c>
      <c r="T67">
        <v>871</v>
      </c>
      <c r="U67">
        <v>1019.3108561361801</v>
      </c>
      <c r="V67">
        <v>85.4</v>
      </c>
      <c r="W67" t="s">
        <v>14320</v>
      </c>
      <c r="X67">
        <v>72101595</v>
      </c>
      <c r="Y67" t="s">
        <v>96</v>
      </c>
      <c r="Z67" t="s">
        <v>411</v>
      </c>
      <c r="AA67" t="s">
        <v>412</v>
      </c>
      <c r="AB67" t="s">
        <v>410</v>
      </c>
      <c r="AC67" t="s">
        <v>705</v>
      </c>
      <c r="AD67" t="s">
        <v>413</v>
      </c>
      <c r="AE67">
        <v>67</v>
      </c>
      <c r="AF67" t="s">
        <v>14320</v>
      </c>
      <c r="AG67" t="s">
        <v>96</v>
      </c>
      <c r="AH67" t="s">
        <v>96</v>
      </c>
      <c r="AI67" t="str">
        <f>IF(ISNA(VLOOKUP(D67,Listen!J:O,3,0)),"",VLOOKUP(D67,Listen!J:O,3,0))</f>
        <v/>
      </c>
      <c r="AJ67" t="s">
        <v>96</v>
      </c>
      <c r="AK67" t="s">
        <v>96</v>
      </c>
      <c r="AL67">
        <v>4</v>
      </c>
      <c r="AM67">
        <v>3</v>
      </c>
      <c r="AN67">
        <v>2</v>
      </c>
      <c r="AO67">
        <v>4</v>
      </c>
      <c r="AP67">
        <f t="shared" ref="AP67:AP130" si="1">IF(OR(O67&lt;10000,Y67="Säule",Y67="BW",Y67="IS"),6,
IF(G67&lt;80,5,
IF(AND(ABS(E67-U67)&gt;100,NOT(E67="")),4,
IF(OR(J67="NIST20.L",J67="NIST17.L",J67="NIST11.L",J67="SWGDRUG.L",J67="WILEY275.L",J67="HPPEST.L",J67="PMW_TOX2.L",J67="ENVI96.L"),3,
IF(AI67="x",1,2)))))</f>
        <v>4</v>
      </c>
    </row>
    <row r="68" spans="1:42" x14ac:dyDescent="0.25">
      <c r="A68" t="s">
        <v>406</v>
      </c>
      <c r="B68">
        <v>8.8808102856718296</v>
      </c>
      <c r="C68">
        <v>59.099998474121101</v>
      </c>
      <c r="D68" t="s">
        <v>5617</v>
      </c>
      <c r="E68">
        <v>1042</v>
      </c>
      <c r="F68">
        <v>1041.07138581817</v>
      </c>
      <c r="G68">
        <v>70.688165374959397</v>
      </c>
      <c r="H68" t="s">
        <v>5618</v>
      </c>
      <c r="I68" t="s">
        <v>343</v>
      </c>
      <c r="J68" t="s">
        <v>44</v>
      </c>
      <c r="K68">
        <v>932323.91632949503</v>
      </c>
      <c r="L68">
        <v>325532.43214015203</v>
      </c>
      <c r="M68">
        <v>30195.659813023201</v>
      </c>
      <c r="N68">
        <v>30195.659813023201</v>
      </c>
      <c r="O68">
        <v>902128</v>
      </c>
      <c r="P68">
        <v>3608512</v>
      </c>
      <c r="Q68">
        <v>111</v>
      </c>
      <c r="R68">
        <v>8.9054102856718291</v>
      </c>
      <c r="S68" t="s">
        <v>406</v>
      </c>
      <c r="T68">
        <v>1042</v>
      </c>
      <c r="U68">
        <v>1021.07138581817</v>
      </c>
      <c r="V68">
        <v>70.7</v>
      </c>
      <c r="W68" t="s">
        <v>14372</v>
      </c>
      <c r="X68">
        <v>72101595</v>
      </c>
      <c r="Y68" t="s">
        <v>96</v>
      </c>
      <c r="Z68" t="s">
        <v>406</v>
      </c>
      <c r="AA68" t="s">
        <v>408</v>
      </c>
      <c r="AB68" t="s">
        <v>405</v>
      </c>
      <c r="AC68" t="s">
        <v>414</v>
      </c>
      <c r="AD68" t="s">
        <v>407</v>
      </c>
      <c r="AE68">
        <v>111</v>
      </c>
      <c r="AF68" t="s">
        <v>14372</v>
      </c>
      <c r="AG68" t="s">
        <v>96</v>
      </c>
      <c r="AH68" t="s">
        <v>118</v>
      </c>
      <c r="AI68" t="str">
        <f>IF(ISNA(VLOOKUP(D68,Listen!J:O,3,0)),"",VLOOKUP(D68,Listen!J:O,3,0))</f>
        <v/>
      </c>
      <c r="AJ68" t="s">
        <v>96</v>
      </c>
      <c r="AK68">
        <v>5</v>
      </c>
      <c r="AL68" t="s">
        <v>96</v>
      </c>
      <c r="AM68" t="s">
        <v>96</v>
      </c>
      <c r="AN68">
        <v>2</v>
      </c>
      <c r="AO68">
        <v>5</v>
      </c>
      <c r="AP68">
        <f t="shared" si="1"/>
        <v>5</v>
      </c>
    </row>
    <row r="69" spans="1:42" x14ac:dyDescent="0.25">
      <c r="A69" t="s">
        <v>2915</v>
      </c>
      <c r="B69">
        <v>8.9169270968193004</v>
      </c>
      <c r="C69">
        <v>71</v>
      </c>
      <c r="D69">
        <v>359554</v>
      </c>
      <c r="E69">
        <v>1053</v>
      </c>
      <c r="F69">
        <v>1042.9330449664201</v>
      </c>
      <c r="G69">
        <v>79.863750211761698</v>
      </c>
      <c r="H69" t="s">
        <v>13270</v>
      </c>
      <c r="I69" t="s">
        <v>51</v>
      </c>
      <c r="J69" t="s">
        <v>43</v>
      </c>
      <c r="K69">
        <v>120698.87704895</v>
      </c>
      <c r="L69">
        <v>38000.702501348002</v>
      </c>
      <c r="M69" t="s">
        <v>98</v>
      </c>
      <c r="N69" t="s">
        <v>98</v>
      </c>
      <c r="O69">
        <v>120699</v>
      </c>
      <c r="P69">
        <v>482796</v>
      </c>
      <c r="Q69">
        <v>15</v>
      </c>
      <c r="R69">
        <v>8.9415270968192999</v>
      </c>
      <c r="S69" t="s">
        <v>2915</v>
      </c>
      <c r="T69">
        <v>1053</v>
      </c>
      <c r="U69">
        <v>1022.9330449664201</v>
      </c>
      <c r="V69">
        <v>79.900000000000006</v>
      </c>
      <c r="W69" t="s">
        <v>14610</v>
      </c>
      <c r="X69">
        <v>72101595</v>
      </c>
      <c r="Y69" t="s">
        <v>96</v>
      </c>
      <c r="Z69" t="s">
        <v>2915</v>
      </c>
      <c r="AA69" t="s">
        <v>2914</v>
      </c>
      <c r="AB69" t="s">
        <v>3422</v>
      </c>
      <c r="AC69" t="s">
        <v>2913</v>
      </c>
      <c r="AD69" t="s">
        <v>3423</v>
      </c>
      <c r="AE69">
        <v>15</v>
      </c>
      <c r="AF69" t="s">
        <v>14610</v>
      </c>
      <c r="AG69" t="s">
        <v>96</v>
      </c>
      <c r="AH69" t="s">
        <v>96</v>
      </c>
      <c r="AI69" t="str">
        <f>IF(ISNA(VLOOKUP(D69,Listen!J:O,3,0)),"",VLOOKUP(D69,Listen!J:O,3,0))</f>
        <v/>
      </c>
      <c r="AJ69" t="s">
        <v>96</v>
      </c>
      <c r="AK69">
        <v>5</v>
      </c>
      <c r="AL69" t="s">
        <v>96</v>
      </c>
      <c r="AM69">
        <v>3</v>
      </c>
      <c r="AN69">
        <v>2</v>
      </c>
      <c r="AO69">
        <v>5</v>
      </c>
      <c r="AP69">
        <f t="shared" si="1"/>
        <v>5</v>
      </c>
    </row>
    <row r="70" spans="1:42" x14ac:dyDescent="0.25">
      <c r="A70" t="s">
        <v>5796</v>
      </c>
      <c r="B70">
        <v>8.9665367874634097</v>
      </c>
      <c r="C70">
        <v>106</v>
      </c>
      <c r="D70" t="s">
        <v>13271</v>
      </c>
      <c r="E70">
        <v>1205</v>
      </c>
      <c r="F70">
        <v>1045.4902013568999</v>
      </c>
      <c r="G70">
        <v>69.123745700832103</v>
      </c>
      <c r="H70" t="s">
        <v>13272</v>
      </c>
      <c r="I70" t="s">
        <v>1657</v>
      </c>
      <c r="J70" t="s">
        <v>43</v>
      </c>
      <c r="K70">
        <v>67063.773003306094</v>
      </c>
      <c r="L70">
        <v>27532.054810960399</v>
      </c>
      <c r="M70" t="s">
        <v>98</v>
      </c>
      <c r="N70" t="s">
        <v>98</v>
      </c>
      <c r="O70">
        <v>67064</v>
      </c>
      <c r="P70">
        <v>268256</v>
      </c>
      <c r="Q70">
        <v>8</v>
      </c>
      <c r="R70">
        <v>8.9911367874634092</v>
      </c>
      <c r="S70" t="s">
        <v>5796</v>
      </c>
      <c r="T70">
        <v>1205</v>
      </c>
      <c r="U70">
        <v>1025.4902013568999</v>
      </c>
      <c r="V70">
        <v>69.099999999999994</v>
      </c>
      <c r="W70" t="s">
        <v>14680</v>
      </c>
      <c r="X70">
        <v>72101595</v>
      </c>
      <c r="Y70" t="s">
        <v>96</v>
      </c>
      <c r="Z70" t="s">
        <v>5796</v>
      </c>
      <c r="AA70" t="s">
        <v>5797</v>
      </c>
      <c r="AB70" t="s">
        <v>5798</v>
      </c>
      <c r="AC70" t="s">
        <v>5799</v>
      </c>
      <c r="AD70" t="s">
        <v>5800</v>
      </c>
      <c r="AE70">
        <v>8</v>
      </c>
      <c r="AF70" t="s">
        <v>14680</v>
      </c>
      <c r="AG70" t="s">
        <v>96</v>
      </c>
      <c r="AH70" t="s">
        <v>96</v>
      </c>
      <c r="AI70" t="str">
        <f>IF(ISNA(VLOOKUP(D70,Listen!J:O,3,0)),"",VLOOKUP(D70,Listen!J:O,3,0))</f>
        <v/>
      </c>
      <c r="AJ70" t="s">
        <v>96</v>
      </c>
      <c r="AK70">
        <v>5</v>
      </c>
      <c r="AL70">
        <v>4</v>
      </c>
      <c r="AM70">
        <v>3</v>
      </c>
      <c r="AN70">
        <v>2</v>
      </c>
      <c r="AO70">
        <v>5</v>
      </c>
      <c r="AP70">
        <f t="shared" si="1"/>
        <v>5</v>
      </c>
    </row>
    <row r="71" spans="1:42" x14ac:dyDescent="0.25">
      <c r="A71" t="s">
        <v>4425</v>
      </c>
      <c r="B71">
        <v>9.0448236957008401</v>
      </c>
      <c r="C71">
        <v>69.099998474121094</v>
      </c>
      <c r="D71" t="s">
        <v>4423</v>
      </c>
      <c r="E71">
        <v>1138</v>
      </c>
      <c r="F71">
        <v>1049.52553931388</v>
      </c>
      <c r="G71">
        <v>92.813821517628298</v>
      </c>
      <c r="H71" t="s">
        <v>4424</v>
      </c>
      <c r="I71" t="s">
        <v>122</v>
      </c>
      <c r="J71" t="s">
        <v>43</v>
      </c>
      <c r="K71">
        <v>2364861.5263150199</v>
      </c>
      <c r="L71">
        <v>1126687.0530302699</v>
      </c>
      <c r="M71" t="s">
        <v>98</v>
      </c>
      <c r="N71" t="s">
        <v>98</v>
      </c>
      <c r="O71">
        <v>2364862</v>
      </c>
      <c r="P71">
        <v>9459448</v>
      </c>
      <c r="Q71">
        <v>292</v>
      </c>
      <c r="R71">
        <v>9.0694236957008396</v>
      </c>
      <c r="S71" t="s">
        <v>4426</v>
      </c>
      <c r="T71">
        <v>1138</v>
      </c>
      <c r="U71">
        <v>1029.52553931388</v>
      </c>
      <c r="V71">
        <v>92.8</v>
      </c>
      <c r="W71" t="s">
        <v>14217</v>
      </c>
      <c r="X71">
        <v>72101595</v>
      </c>
      <c r="Y71" t="s">
        <v>96</v>
      </c>
      <c r="Z71" t="s">
        <v>4426</v>
      </c>
      <c r="AA71" t="s">
        <v>4427</v>
      </c>
      <c r="AB71" t="s">
        <v>4425</v>
      </c>
      <c r="AC71" t="s">
        <v>5616</v>
      </c>
      <c r="AD71" t="s">
        <v>4422</v>
      </c>
      <c r="AE71">
        <v>292</v>
      </c>
      <c r="AF71" t="s">
        <v>14217</v>
      </c>
      <c r="AG71" t="s">
        <v>96</v>
      </c>
      <c r="AH71" t="s">
        <v>96</v>
      </c>
      <c r="AI71" t="str">
        <f>IF(ISNA(VLOOKUP(D71,Listen!J:O,3,0)),"",VLOOKUP(D71,Listen!J:O,3,0))</f>
        <v/>
      </c>
      <c r="AJ71" t="s">
        <v>96</v>
      </c>
      <c r="AK71" t="s">
        <v>96</v>
      </c>
      <c r="AL71">
        <v>4</v>
      </c>
      <c r="AM71">
        <v>3</v>
      </c>
      <c r="AN71">
        <v>2</v>
      </c>
      <c r="AO71">
        <v>4</v>
      </c>
      <c r="AP71">
        <f t="shared" si="1"/>
        <v>4</v>
      </c>
    </row>
    <row r="72" spans="1:42" x14ac:dyDescent="0.25">
      <c r="A72" t="s">
        <v>4985</v>
      </c>
      <c r="B72">
        <v>9.0501124346753006</v>
      </c>
      <c r="C72">
        <v>94</v>
      </c>
      <c r="D72" t="s">
        <v>13273</v>
      </c>
      <c r="E72">
        <v>887</v>
      </c>
      <c r="F72">
        <v>1049.7981500173701</v>
      </c>
      <c r="G72">
        <v>68.9380810212309</v>
      </c>
      <c r="H72" t="s">
        <v>13274</v>
      </c>
      <c r="I72" t="s">
        <v>13275</v>
      </c>
      <c r="J72" t="s">
        <v>43</v>
      </c>
      <c r="K72">
        <v>179918.72581630299</v>
      </c>
      <c r="L72">
        <v>65288.124057699097</v>
      </c>
      <c r="M72" t="s">
        <v>98</v>
      </c>
      <c r="N72" t="s">
        <v>98</v>
      </c>
      <c r="O72">
        <v>179919</v>
      </c>
      <c r="P72">
        <v>719676</v>
      </c>
      <c r="Q72">
        <v>22</v>
      </c>
      <c r="R72">
        <v>9.0747124346753001</v>
      </c>
      <c r="S72" t="s">
        <v>4985</v>
      </c>
      <c r="T72">
        <v>887</v>
      </c>
      <c r="U72">
        <v>1029.7981500173701</v>
      </c>
      <c r="V72">
        <v>68.900000000000006</v>
      </c>
      <c r="W72" t="s">
        <v>14556</v>
      </c>
      <c r="X72">
        <v>72101595</v>
      </c>
      <c r="Y72" t="s">
        <v>96</v>
      </c>
      <c r="Z72" t="s">
        <v>4985</v>
      </c>
      <c r="AA72" t="s">
        <v>4986</v>
      </c>
      <c r="AB72" t="s">
        <v>4984</v>
      </c>
      <c r="AC72" t="s">
        <v>4987</v>
      </c>
      <c r="AD72" t="s">
        <v>4988</v>
      </c>
      <c r="AE72">
        <v>22</v>
      </c>
      <c r="AF72" t="s">
        <v>14556</v>
      </c>
      <c r="AG72" t="s">
        <v>96</v>
      </c>
      <c r="AH72" t="s">
        <v>96</v>
      </c>
      <c r="AI72" t="str">
        <f>IF(ISNA(VLOOKUP(D72,Listen!J:O,3,0)),"",VLOOKUP(D72,Listen!J:O,3,0))</f>
        <v/>
      </c>
      <c r="AJ72" t="s">
        <v>96</v>
      </c>
      <c r="AK72">
        <v>5</v>
      </c>
      <c r="AL72">
        <v>4</v>
      </c>
      <c r="AM72">
        <v>3</v>
      </c>
      <c r="AN72">
        <v>2</v>
      </c>
      <c r="AO72">
        <v>5</v>
      </c>
      <c r="AP72">
        <f t="shared" si="1"/>
        <v>5</v>
      </c>
    </row>
    <row r="73" spans="1:42" x14ac:dyDescent="0.25">
      <c r="A73" t="s">
        <v>129</v>
      </c>
      <c r="B73">
        <v>9.0652161462262004</v>
      </c>
      <c r="C73">
        <v>57.099998474121101</v>
      </c>
      <c r="D73" t="s">
        <v>4738</v>
      </c>
      <c r="E73">
        <v>1030</v>
      </c>
      <c r="F73">
        <v>1050.5766784058901</v>
      </c>
      <c r="G73">
        <v>88.210389287550299</v>
      </c>
      <c r="H73" t="s">
        <v>4995</v>
      </c>
      <c r="I73" t="s">
        <v>130</v>
      </c>
      <c r="J73" t="s">
        <v>43</v>
      </c>
      <c r="K73">
        <v>2651577.6092624702</v>
      </c>
      <c r="L73">
        <v>829704.72234053898</v>
      </c>
      <c r="M73">
        <v>480147.15226449497</v>
      </c>
      <c r="N73">
        <v>480147.15226449497</v>
      </c>
      <c r="O73">
        <v>2171430</v>
      </c>
      <c r="P73">
        <v>8685720</v>
      </c>
      <c r="Q73">
        <v>268</v>
      </c>
      <c r="R73">
        <v>9.0898161462261999</v>
      </c>
      <c r="S73" t="s">
        <v>129</v>
      </c>
      <c r="T73">
        <v>1030</v>
      </c>
      <c r="U73">
        <v>1030.5766784058901</v>
      </c>
      <c r="V73">
        <v>88.2</v>
      </c>
      <c r="W73" t="s">
        <v>14798</v>
      </c>
      <c r="X73">
        <v>72101595</v>
      </c>
      <c r="Y73" t="s">
        <v>96</v>
      </c>
      <c r="Z73" t="s">
        <v>129</v>
      </c>
      <c r="AA73" t="s">
        <v>2910</v>
      </c>
      <c r="AB73" t="s">
        <v>2908</v>
      </c>
      <c r="AC73" t="s">
        <v>3095</v>
      </c>
      <c r="AD73" t="s">
        <v>2909</v>
      </c>
      <c r="AE73">
        <v>268</v>
      </c>
      <c r="AF73" t="s">
        <v>4995</v>
      </c>
      <c r="AG73" t="s">
        <v>4738</v>
      </c>
      <c r="AH73" t="s">
        <v>96</v>
      </c>
      <c r="AI73" t="str">
        <f>IF(ISNA(VLOOKUP(D73,Listen!J:O,3,0)),"",VLOOKUP(D73,Listen!J:O,3,0))</f>
        <v/>
      </c>
      <c r="AJ73" t="s">
        <v>96</v>
      </c>
      <c r="AK73" t="s">
        <v>96</v>
      </c>
      <c r="AL73" t="s">
        <v>96</v>
      </c>
      <c r="AM73">
        <v>3</v>
      </c>
      <c r="AN73">
        <v>2</v>
      </c>
      <c r="AO73">
        <v>3</v>
      </c>
      <c r="AP73">
        <f t="shared" si="1"/>
        <v>3</v>
      </c>
    </row>
    <row r="74" spans="1:42" x14ac:dyDescent="0.25">
      <c r="A74" t="s">
        <v>7375</v>
      </c>
      <c r="B74">
        <v>9.07415052414534</v>
      </c>
      <c r="C74">
        <v>82</v>
      </c>
      <c r="D74" t="s">
        <v>5727</v>
      </c>
      <c r="E74">
        <v>1290</v>
      </c>
      <c r="F74">
        <v>1051.03720539758</v>
      </c>
      <c r="G74">
        <v>52.334934568749503</v>
      </c>
      <c r="H74" t="s">
        <v>5728</v>
      </c>
      <c r="I74" t="s">
        <v>5729</v>
      </c>
      <c r="J74" t="s">
        <v>43</v>
      </c>
      <c r="K74">
        <v>229274.85457594201</v>
      </c>
      <c r="L74">
        <v>87146.974251126594</v>
      </c>
      <c r="M74" t="s">
        <v>98</v>
      </c>
      <c r="N74" t="s">
        <v>98</v>
      </c>
      <c r="O74">
        <v>229275</v>
      </c>
      <c r="P74">
        <v>917100</v>
      </c>
      <c r="Q74">
        <v>28</v>
      </c>
      <c r="R74">
        <v>9.0987505241453395</v>
      </c>
      <c r="S74" t="s">
        <v>7375</v>
      </c>
      <c r="T74">
        <v>1290</v>
      </c>
      <c r="U74">
        <v>1031.03720539758</v>
      </c>
      <c r="V74">
        <v>52.3</v>
      </c>
      <c r="W74" t="s">
        <v>14510</v>
      </c>
      <c r="X74">
        <v>72101595</v>
      </c>
      <c r="Y74" t="s">
        <v>96</v>
      </c>
      <c r="Z74" t="s">
        <v>7375</v>
      </c>
      <c r="AA74" t="s">
        <v>7376</v>
      </c>
      <c r="AB74" t="s">
        <v>7372</v>
      </c>
      <c r="AC74" t="s">
        <v>7377</v>
      </c>
      <c r="AD74" t="s">
        <v>7378</v>
      </c>
      <c r="AE74">
        <v>28</v>
      </c>
      <c r="AF74" t="s">
        <v>14510</v>
      </c>
      <c r="AG74" t="s">
        <v>96</v>
      </c>
      <c r="AH74" t="s">
        <v>96</v>
      </c>
      <c r="AI74" t="str">
        <f>IF(ISNA(VLOOKUP(D74,Listen!J:O,3,0)),"",VLOOKUP(D74,Listen!J:O,3,0))</f>
        <v/>
      </c>
      <c r="AJ74" t="s">
        <v>96</v>
      </c>
      <c r="AK74">
        <v>5</v>
      </c>
      <c r="AL74">
        <v>4</v>
      </c>
      <c r="AM74">
        <v>3</v>
      </c>
      <c r="AN74">
        <v>2</v>
      </c>
      <c r="AO74">
        <v>5</v>
      </c>
      <c r="AP74">
        <f t="shared" si="1"/>
        <v>5</v>
      </c>
    </row>
    <row r="75" spans="1:42" x14ac:dyDescent="0.25">
      <c r="A75" t="s">
        <v>414</v>
      </c>
      <c r="B75">
        <v>9.1079368256611701</v>
      </c>
      <c r="C75">
        <v>59.099998474121101</v>
      </c>
      <c r="D75" t="s">
        <v>2170</v>
      </c>
      <c r="E75">
        <v>1058</v>
      </c>
      <c r="F75">
        <v>1052.77873725779</v>
      </c>
      <c r="G75">
        <v>89.463105369593094</v>
      </c>
      <c r="H75" t="s">
        <v>2171</v>
      </c>
      <c r="I75" t="s">
        <v>84</v>
      </c>
      <c r="J75" t="s">
        <v>44</v>
      </c>
      <c r="K75">
        <v>887912.36984953994</v>
      </c>
      <c r="L75">
        <v>525656.13329528004</v>
      </c>
      <c r="M75">
        <v>10723.767808551</v>
      </c>
      <c r="N75">
        <v>10723.767808551</v>
      </c>
      <c r="O75">
        <v>877189</v>
      </c>
      <c r="P75">
        <v>3508756</v>
      </c>
      <c r="Q75">
        <v>108</v>
      </c>
      <c r="R75">
        <v>9.1325368256611696</v>
      </c>
      <c r="S75" t="s">
        <v>414</v>
      </c>
      <c r="T75">
        <v>1058</v>
      </c>
      <c r="U75">
        <v>1032.77873725779</v>
      </c>
      <c r="V75">
        <v>89.5</v>
      </c>
      <c r="W75" t="s">
        <v>14799</v>
      </c>
      <c r="X75">
        <v>72101595</v>
      </c>
      <c r="Y75" t="s">
        <v>96</v>
      </c>
      <c r="Z75" t="s">
        <v>414</v>
      </c>
      <c r="AA75" t="s">
        <v>134</v>
      </c>
      <c r="AB75" t="s">
        <v>408</v>
      </c>
      <c r="AC75" t="s">
        <v>133</v>
      </c>
      <c r="AD75" t="s">
        <v>406</v>
      </c>
      <c r="AE75">
        <v>108</v>
      </c>
      <c r="AF75" t="s">
        <v>2171</v>
      </c>
      <c r="AG75" t="s">
        <v>2170</v>
      </c>
      <c r="AH75" t="s">
        <v>118</v>
      </c>
      <c r="AI75" t="str">
        <f>IF(ISNA(VLOOKUP(D75,Listen!J:O,3,0)),"",VLOOKUP(D75,Listen!J:O,3,0))</f>
        <v/>
      </c>
      <c r="AJ75" t="s">
        <v>96</v>
      </c>
      <c r="AK75" t="s">
        <v>96</v>
      </c>
      <c r="AL75" t="s">
        <v>96</v>
      </c>
      <c r="AM75" t="s">
        <v>96</v>
      </c>
      <c r="AN75">
        <v>2</v>
      </c>
      <c r="AO75">
        <v>2</v>
      </c>
      <c r="AP75">
        <f t="shared" si="1"/>
        <v>2</v>
      </c>
    </row>
    <row r="76" spans="1:42" x14ac:dyDescent="0.25">
      <c r="A76" t="s">
        <v>414</v>
      </c>
      <c r="B76">
        <v>9.1079370885947402</v>
      </c>
      <c r="C76">
        <v>59</v>
      </c>
      <c r="D76" t="s">
        <v>2170</v>
      </c>
      <c r="E76">
        <v>1058</v>
      </c>
      <c r="F76">
        <v>1052.7787508108299</v>
      </c>
      <c r="G76">
        <v>89.510838680747398</v>
      </c>
      <c r="H76" t="s">
        <v>2171</v>
      </c>
      <c r="I76" t="s">
        <v>84</v>
      </c>
      <c r="J76" t="s">
        <v>44</v>
      </c>
      <c r="K76">
        <v>890733.32609981799</v>
      </c>
      <c r="L76">
        <v>526042.98555669002</v>
      </c>
      <c r="M76">
        <v>10723.767808551</v>
      </c>
      <c r="N76">
        <v>10723.767808551</v>
      </c>
      <c r="O76">
        <v>880010</v>
      </c>
      <c r="P76">
        <v>3520040</v>
      </c>
      <c r="Q76">
        <v>109</v>
      </c>
      <c r="R76">
        <v>9.1325370885947397</v>
      </c>
      <c r="S76" t="s">
        <v>414</v>
      </c>
      <c r="T76">
        <v>1058</v>
      </c>
      <c r="U76">
        <v>1032.7787508108299</v>
      </c>
      <c r="V76">
        <v>89.5</v>
      </c>
      <c r="W76" t="s">
        <v>14799</v>
      </c>
      <c r="X76">
        <v>72101595</v>
      </c>
      <c r="Y76" t="s">
        <v>96</v>
      </c>
      <c r="Z76" t="s">
        <v>414</v>
      </c>
      <c r="AA76" t="s">
        <v>134</v>
      </c>
      <c r="AB76" t="s">
        <v>408</v>
      </c>
      <c r="AC76" t="s">
        <v>133</v>
      </c>
      <c r="AD76" t="s">
        <v>406</v>
      </c>
      <c r="AE76">
        <v>109</v>
      </c>
      <c r="AF76" t="s">
        <v>2171</v>
      </c>
      <c r="AG76" t="s">
        <v>2170</v>
      </c>
      <c r="AH76" t="s">
        <v>118</v>
      </c>
      <c r="AI76" t="str">
        <f>IF(ISNA(VLOOKUP(D76,Listen!J:O,3,0)),"",VLOOKUP(D76,Listen!J:O,3,0))</f>
        <v/>
      </c>
      <c r="AJ76" t="s">
        <v>96</v>
      </c>
      <c r="AK76" t="s">
        <v>96</v>
      </c>
      <c r="AL76" t="s">
        <v>96</v>
      </c>
      <c r="AM76" t="s">
        <v>96</v>
      </c>
      <c r="AN76">
        <v>2</v>
      </c>
      <c r="AO76">
        <v>2</v>
      </c>
      <c r="AP76">
        <f t="shared" si="1"/>
        <v>2</v>
      </c>
    </row>
    <row r="77" spans="1:42" x14ac:dyDescent="0.25">
      <c r="A77" t="s">
        <v>4271</v>
      </c>
      <c r="B77">
        <v>9.1591339409924402</v>
      </c>
      <c r="C77">
        <v>79</v>
      </c>
      <c r="D77" t="s">
        <v>13276</v>
      </c>
      <c r="E77">
        <v>1327</v>
      </c>
      <c r="F77">
        <v>1055.41771825009</v>
      </c>
      <c r="G77">
        <v>74.091187078307598</v>
      </c>
      <c r="H77" t="s">
        <v>13277</v>
      </c>
      <c r="I77" t="s">
        <v>82</v>
      </c>
      <c r="J77" t="s">
        <v>43</v>
      </c>
      <c r="K77">
        <v>120316.49712893199</v>
      </c>
      <c r="L77">
        <v>26140.490182200199</v>
      </c>
      <c r="M77" t="s">
        <v>98</v>
      </c>
      <c r="N77" t="s">
        <v>98</v>
      </c>
      <c r="O77">
        <v>120316</v>
      </c>
      <c r="P77">
        <v>481264</v>
      </c>
      <c r="Q77">
        <v>15</v>
      </c>
      <c r="R77">
        <v>9.1837339409924397</v>
      </c>
      <c r="S77" t="s">
        <v>4271</v>
      </c>
      <c r="T77">
        <v>1327</v>
      </c>
      <c r="U77">
        <v>1035.41771825009</v>
      </c>
      <c r="V77">
        <v>74.099999999999994</v>
      </c>
      <c r="W77" t="s">
        <v>14611</v>
      </c>
      <c r="X77">
        <v>72101595</v>
      </c>
      <c r="Y77" t="s">
        <v>96</v>
      </c>
      <c r="Z77" t="s">
        <v>4271</v>
      </c>
      <c r="AA77" t="s">
        <v>4272</v>
      </c>
      <c r="AB77" t="s">
        <v>4273</v>
      </c>
      <c r="AC77" t="s">
        <v>13278</v>
      </c>
      <c r="AD77" t="s">
        <v>4274</v>
      </c>
      <c r="AE77">
        <v>15</v>
      </c>
      <c r="AF77" t="s">
        <v>14611</v>
      </c>
      <c r="AG77" t="s">
        <v>96</v>
      </c>
      <c r="AH77" t="s">
        <v>96</v>
      </c>
      <c r="AI77" t="str">
        <f>IF(ISNA(VLOOKUP(D77,Listen!J:O,3,0)),"",VLOOKUP(D77,Listen!J:O,3,0))</f>
        <v/>
      </c>
      <c r="AJ77" t="s">
        <v>96</v>
      </c>
      <c r="AK77">
        <v>5</v>
      </c>
      <c r="AL77">
        <v>4</v>
      </c>
      <c r="AM77">
        <v>3</v>
      </c>
      <c r="AN77">
        <v>2</v>
      </c>
      <c r="AO77">
        <v>5</v>
      </c>
      <c r="AP77">
        <f t="shared" si="1"/>
        <v>5</v>
      </c>
    </row>
    <row r="78" spans="1:42" x14ac:dyDescent="0.25">
      <c r="A78" t="s">
        <v>10988</v>
      </c>
      <c r="B78">
        <v>9.3533284636923</v>
      </c>
      <c r="C78">
        <v>163</v>
      </c>
      <c r="D78" s="2" t="s">
        <v>13279</v>
      </c>
      <c r="E78">
        <v>1102</v>
      </c>
      <c r="F78">
        <v>1065.4275723384801</v>
      </c>
      <c r="G78">
        <v>77.199602025494698</v>
      </c>
      <c r="H78" t="s">
        <v>13280</v>
      </c>
      <c r="I78" t="s">
        <v>13281</v>
      </c>
      <c r="J78" t="s">
        <v>43</v>
      </c>
      <c r="K78">
        <v>123112.17149924699</v>
      </c>
      <c r="L78">
        <v>35028.005178362801</v>
      </c>
      <c r="M78" t="s">
        <v>98</v>
      </c>
      <c r="N78" t="s">
        <v>98</v>
      </c>
      <c r="O78">
        <v>123112</v>
      </c>
      <c r="P78">
        <v>492448</v>
      </c>
      <c r="Q78">
        <v>15</v>
      </c>
      <c r="R78">
        <v>9.3779284636922995</v>
      </c>
      <c r="S78" t="s">
        <v>10988</v>
      </c>
      <c r="T78">
        <v>1102</v>
      </c>
      <c r="U78">
        <v>1045.4275723384801</v>
      </c>
      <c r="V78">
        <v>77.2</v>
      </c>
      <c r="W78" t="s">
        <v>14612</v>
      </c>
      <c r="X78">
        <v>72101595</v>
      </c>
      <c r="Y78" t="s">
        <v>96</v>
      </c>
      <c r="Z78" t="s">
        <v>10988</v>
      </c>
      <c r="AA78" t="s">
        <v>10992</v>
      </c>
      <c r="AB78" t="s">
        <v>10993</v>
      </c>
      <c r="AC78" t="s">
        <v>10994</v>
      </c>
      <c r="AD78" t="s">
        <v>10995</v>
      </c>
      <c r="AE78">
        <v>15</v>
      </c>
      <c r="AF78" t="s">
        <v>14612</v>
      </c>
      <c r="AG78" t="s">
        <v>96</v>
      </c>
      <c r="AH78" t="s">
        <v>96</v>
      </c>
      <c r="AI78" t="str">
        <f>IF(ISNA(VLOOKUP(D78,Listen!J:O,3,0)),"",VLOOKUP(D78,Listen!J:O,3,0))</f>
        <v/>
      </c>
      <c r="AJ78" t="s">
        <v>96</v>
      </c>
      <c r="AK78">
        <v>5</v>
      </c>
      <c r="AL78" t="s">
        <v>96</v>
      </c>
      <c r="AM78">
        <v>3</v>
      </c>
      <c r="AN78">
        <v>2</v>
      </c>
      <c r="AO78">
        <v>5</v>
      </c>
      <c r="AP78">
        <f t="shared" si="1"/>
        <v>5</v>
      </c>
    </row>
    <row r="79" spans="1:42" x14ac:dyDescent="0.25">
      <c r="A79" t="s">
        <v>3209</v>
      </c>
      <c r="B79">
        <v>9.4548023439230295</v>
      </c>
      <c r="C79">
        <v>134</v>
      </c>
      <c r="D79" t="s">
        <v>13282</v>
      </c>
      <c r="E79">
        <v>1034</v>
      </c>
      <c r="F79">
        <v>1070.6580943983799</v>
      </c>
      <c r="G79">
        <v>57.250773386493798</v>
      </c>
      <c r="H79" t="s">
        <v>13283</v>
      </c>
      <c r="I79" t="s">
        <v>3926</v>
      </c>
      <c r="J79" t="s">
        <v>43</v>
      </c>
      <c r="K79">
        <v>32791.796082482397</v>
      </c>
      <c r="L79">
        <v>20974.759512698402</v>
      </c>
      <c r="M79" t="s">
        <v>98</v>
      </c>
      <c r="N79" t="s">
        <v>98</v>
      </c>
      <c r="O79">
        <v>32792</v>
      </c>
      <c r="P79">
        <v>131168</v>
      </c>
      <c r="Q79">
        <v>4</v>
      </c>
      <c r="R79">
        <v>9.4794023439230291</v>
      </c>
      <c r="S79" t="s">
        <v>3209</v>
      </c>
      <c r="T79">
        <v>1034</v>
      </c>
      <c r="U79">
        <v>1050.6580943983799</v>
      </c>
      <c r="V79">
        <v>57.3</v>
      </c>
      <c r="W79" t="s">
        <v>14724</v>
      </c>
      <c r="X79">
        <v>72101595</v>
      </c>
      <c r="Y79" t="s">
        <v>96</v>
      </c>
      <c r="Z79" t="s">
        <v>3209</v>
      </c>
      <c r="AA79" t="s">
        <v>3210</v>
      </c>
      <c r="AB79" t="s">
        <v>706</v>
      </c>
      <c r="AC79" t="s">
        <v>1726</v>
      </c>
      <c r="AD79" t="s">
        <v>3211</v>
      </c>
      <c r="AE79">
        <v>4</v>
      </c>
      <c r="AF79" t="s">
        <v>14724</v>
      </c>
      <c r="AG79" t="s">
        <v>96</v>
      </c>
      <c r="AH79" t="s">
        <v>96</v>
      </c>
      <c r="AI79" t="str">
        <f>IF(ISNA(VLOOKUP(D79,Listen!J:O,3,0)),"",VLOOKUP(D79,Listen!J:O,3,0))</f>
        <v/>
      </c>
      <c r="AJ79" t="s">
        <v>96</v>
      </c>
      <c r="AK79">
        <v>5</v>
      </c>
      <c r="AL79" t="s">
        <v>96</v>
      </c>
      <c r="AM79">
        <v>3</v>
      </c>
      <c r="AN79">
        <v>2</v>
      </c>
      <c r="AO79">
        <v>5</v>
      </c>
      <c r="AP79">
        <f t="shared" si="1"/>
        <v>5</v>
      </c>
    </row>
    <row r="80" spans="1:42" x14ac:dyDescent="0.25">
      <c r="A80" t="s">
        <v>3428</v>
      </c>
      <c r="B80">
        <v>9.5301028490938506</v>
      </c>
      <c r="C80">
        <v>138</v>
      </c>
      <c r="D80" t="s">
        <v>2172</v>
      </c>
      <c r="E80">
        <v>1096</v>
      </c>
      <c r="F80">
        <v>1074.5394967111899</v>
      </c>
      <c r="G80">
        <v>77.638096892060005</v>
      </c>
      <c r="H80" t="s">
        <v>2173</v>
      </c>
      <c r="I80" t="s">
        <v>2174</v>
      </c>
      <c r="J80" t="s">
        <v>43</v>
      </c>
      <c r="K80">
        <v>96219.381600803201</v>
      </c>
      <c r="L80">
        <v>17856.896849152599</v>
      </c>
      <c r="M80" t="s">
        <v>98</v>
      </c>
      <c r="N80" t="s">
        <v>98</v>
      </c>
      <c r="O80">
        <v>96219</v>
      </c>
      <c r="P80">
        <v>384876</v>
      </c>
      <c r="Q80">
        <v>12</v>
      </c>
      <c r="R80">
        <v>9.5547028490938501</v>
      </c>
      <c r="S80" t="s">
        <v>3429</v>
      </c>
      <c r="T80">
        <v>1096</v>
      </c>
      <c r="U80">
        <v>1054.5394967111899</v>
      </c>
      <c r="V80">
        <v>77.599999999999994</v>
      </c>
      <c r="W80" t="s">
        <v>14632</v>
      </c>
      <c r="X80">
        <v>72101595</v>
      </c>
      <c r="Y80" t="s">
        <v>96</v>
      </c>
      <c r="Z80" t="s">
        <v>3429</v>
      </c>
      <c r="AA80" t="s">
        <v>3430</v>
      </c>
      <c r="AB80" t="s">
        <v>3428</v>
      </c>
      <c r="AC80" t="s">
        <v>3431</v>
      </c>
      <c r="AD80" t="s">
        <v>3432</v>
      </c>
      <c r="AE80">
        <v>12</v>
      </c>
      <c r="AF80" t="s">
        <v>14632</v>
      </c>
      <c r="AG80" t="s">
        <v>96</v>
      </c>
      <c r="AH80" t="s">
        <v>96</v>
      </c>
      <c r="AI80" t="str">
        <f>IF(ISNA(VLOOKUP(D80,Listen!J:O,3,0)),"",VLOOKUP(D80,Listen!J:O,3,0))</f>
        <v/>
      </c>
      <c r="AJ80" t="s">
        <v>96</v>
      </c>
      <c r="AK80">
        <v>5</v>
      </c>
      <c r="AL80" t="s">
        <v>96</v>
      </c>
      <c r="AM80">
        <v>3</v>
      </c>
      <c r="AN80">
        <v>2</v>
      </c>
      <c r="AO80">
        <v>5</v>
      </c>
      <c r="AP80">
        <f t="shared" si="1"/>
        <v>5</v>
      </c>
    </row>
    <row r="81" spans="1:42" x14ac:dyDescent="0.25">
      <c r="A81" t="s">
        <v>291</v>
      </c>
      <c r="B81">
        <v>9.6470042104028408</v>
      </c>
      <c r="C81">
        <v>85</v>
      </c>
      <c r="D81" t="s">
        <v>877</v>
      </c>
      <c r="E81">
        <v>953</v>
      </c>
      <c r="F81">
        <v>1080.5652360223201</v>
      </c>
      <c r="G81">
        <v>78.189048367566301</v>
      </c>
      <c r="H81" t="s">
        <v>878</v>
      </c>
      <c r="I81" t="s">
        <v>46</v>
      </c>
      <c r="J81" t="s">
        <v>43</v>
      </c>
      <c r="K81">
        <v>206195.61349246799</v>
      </c>
      <c r="L81">
        <v>59002.091728004802</v>
      </c>
      <c r="M81" t="s">
        <v>98</v>
      </c>
      <c r="N81" t="s">
        <v>98</v>
      </c>
      <c r="O81">
        <v>206196</v>
      </c>
      <c r="P81">
        <v>824784</v>
      </c>
      <c r="Q81">
        <v>25</v>
      </c>
      <c r="R81">
        <v>9.6716042104028404</v>
      </c>
      <c r="S81" t="s">
        <v>879</v>
      </c>
      <c r="T81">
        <v>953</v>
      </c>
      <c r="U81">
        <v>1060.5652360223201</v>
      </c>
      <c r="V81">
        <v>78.2</v>
      </c>
      <c r="W81" t="s">
        <v>14527</v>
      </c>
      <c r="X81">
        <v>72101595</v>
      </c>
      <c r="Y81" t="s">
        <v>96</v>
      </c>
      <c r="Z81" t="s">
        <v>879</v>
      </c>
      <c r="AA81" t="s">
        <v>880</v>
      </c>
      <c r="AB81" t="s">
        <v>291</v>
      </c>
      <c r="AC81" t="s">
        <v>881</v>
      </c>
      <c r="AD81" t="s">
        <v>292</v>
      </c>
      <c r="AE81">
        <v>25</v>
      </c>
      <c r="AF81" t="s">
        <v>14527</v>
      </c>
      <c r="AG81" t="s">
        <v>96</v>
      </c>
      <c r="AH81" t="s">
        <v>96</v>
      </c>
      <c r="AI81" t="str">
        <f>IF(ISNA(VLOOKUP(D81,Listen!J:O,3,0)),"",VLOOKUP(D81,Listen!J:O,3,0))</f>
        <v/>
      </c>
      <c r="AJ81" t="s">
        <v>96</v>
      </c>
      <c r="AK81">
        <v>5</v>
      </c>
      <c r="AL81">
        <v>4</v>
      </c>
      <c r="AM81">
        <v>3</v>
      </c>
      <c r="AN81">
        <v>2</v>
      </c>
      <c r="AO81">
        <v>5</v>
      </c>
      <c r="AP81">
        <f t="shared" si="1"/>
        <v>5</v>
      </c>
    </row>
    <row r="82" spans="1:42" x14ac:dyDescent="0.25">
      <c r="A82" t="s">
        <v>1619</v>
      </c>
      <c r="B82">
        <v>9.6477393971402794</v>
      </c>
      <c r="C82">
        <v>71.099998474121094</v>
      </c>
      <c r="D82" t="s">
        <v>13284</v>
      </c>
      <c r="E82">
        <v>2107</v>
      </c>
      <c r="F82">
        <v>1080.6031315915</v>
      </c>
      <c r="G82">
        <v>74.283364927278697</v>
      </c>
      <c r="H82" t="s">
        <v>13285</v>
      </c>
      <c r="I82" t="s">
        <v>13286</v>
      </c>
      <c r="J82" t="s">
        <v>43</v>
      </c>
      <c r="K82">
        <v>130919.018103872</v>
      </c>
      <c r="L82">
        <v>33442.972509851999</v>
      </c>
      <c r="M82">
        <v>149848.51578993801</v>
      </c>
      <c r="N82">
        <v>149848.51578993801</v>
      </c>
      <c r="O82">
        <v>0</v>
      </c>
      <c r="P82">
        <v>0</v>
      </c>
      <c r="Q82">
        <v>0</v>
      </c>
      <c r="R82">
        <v>9.6723393971402789</v>
      </c>
      <c r="S82" t="s">
        <v>135</v>
      </c>
      <c r="T82">
        <v>2107</v>
      </c>
      <c r="U82">
        <v>1060.6031315915</v>
      </c>
      <c r="V82">
        <v>74.3</v>
      </c>
      <c r="W82" t="s">
        <v>14767</v>
      </c>
      <c r="X82">
        <v>72101595</v>
      </c>
      <c r="Y82" t="s">
        <v>96</v>
      </c>
      <c r="Z82" t="s">
        <v>135</v>
      </c>
      <c r="AA82" t="s">
        <v>2919</v>
      </c>
      <c r="AB82" t="s">
        <v>1619</v>
      </c>
      <c r="AC82" t="s">
        <v>2920</v>
      </c>
      <c r="AD82" t="s">
        <v>2921</v>
      </c>
      <c r="AE82">
        <v>0</v>
      </c>
      <c r="AF82" t="s">
        <v>14767</v>
      </c>
      <c r="AG82" t="s">
        <v>96</v>
      </c>
      <c r="AH82" t="s">
        <v>96</v>
      </c>
      <c r="AI82" t="str">
        <f>IF(ISNA(VLOOKUP(D82,Listen!J:O,3,0)),"",VLOOKUP(D82,Listen!J:O,3,0))</f>
        <v/>
      </c>
      <c r="AJ82">
        <v>6</v>
      </c>
      <c r="AK82">
        <v>5</v>
      </c>
      <c r="AL82">
        <v>4</v>
      </c>
      <c r="AM82">
        <v>3</v>
      </c>
      <c r="AN82">
        <v>2</v>
      </c>
      <c r="AO82">
        <v>6</v>
      </c>
      <c r="AP82">
        <f t="shared" si="1"/>
        <v>6</v>
      </c>
    </row>
    <row r="83" spans="1:42" x14ac:dyDescent="0.25">
      <c r="A83" t="s">
        <v>2919</v>
      </c>
      <c r="B83">
        <v>9.7623382608804192</v>
      </c>
      <c r="C83">
        <v>71</v>
      </c>
      <c r="D83" t="s">
        <v>5995</v>
      </c>
      <c r="E83">
        <v>925</v>
      </c>
      <c r="F83">
        <v>1086.5101875104101</v>
      </c>
      <c r="G83">
        <v>64.304813894728596</v>
      </c>
      <c r="H83" t="s">
        <v>5996</v>
      </c>
      <c r="I83" t="s">
        <v>277</v>
      </c>
      <c r="J83" t="s">
        <v>43</v>
      </c>
      <c r="K83">
        <v>127897.886524926</v>
      </c>
      <c r="L83">
        <v>26922.9473127567</v>
      </c>
      <c r="M83">
        <v>37037.852665045997</v>
      </c>
      <c r="N83">
        <v>37037.852665045997</v>
      </c>
      <c r="O83">
        <v>90860</v>
      </c>
      <c r="P83">
        <v>363440</v>
      </c>
      <c r="Q83">
        <v>11</v>
      </c>
      <c r="R83">
        <v>9.7869382608804187</v>
      </c>
      <c r="S83" t="s">
        <v>2919</v>
      </c>
      <c r="T83">
        <v>925</v>
      </c>
      <c r="U83">
        <v>1066.5101875104101</v>
      </c>
      <c r="V83">
        <v>64.3</v>
      </c>
      <c r="W83" t="s">
        <v>14642</v>
      </c>
      <c r="X83">
        <v>72101595</v>
      </c>
      <c r="Y83" t="s">
        <v>96</v>
      </c>
      <c r="Z83" t="s">
        <v>2919</v>
      </c>
      <c r="AA83" t="s">
        <v>2920</v>
      </c>
      <c r="AB83" t="s">
        <v>135</v>
      </c>
      <c r="AC83" t="s">
        <v>2922</v>
      </c>
      <c r="AD83" t="s">
        <v>1619</v>
      </c>
      <c r="AE83">
        <v>11</v>
      </c>
      <c r="AF83" t="s">
        <v>14642</v>
      </c>
      <c r="AG83" t="s">
        <v>96</v>
      </c>
      <c r="AH83" t="s">
        <v>96</v>
      </c>
      <c r="AI83" t="str">
        <f>IF(ISNA(VLOOKUP(D83,Listen!J:O,3,0)),"",VLOOKUP(D83,Listen!J:O,3,0))</f>
        <v/>
      </c>
      <c r="AJ83" t="s">
        <v>96</v>
      </c>
      <c r="AK83">
        <v>5</v>
      </c>
      <c r="AL83">
        <v>4</v>
      </c>
      <c r="AM83">
        <v>3</v>
      </c>
      <c r="AN83">
        <v>2</v>
      </c>
      <c r="AO83">
        <v>5</v>
      </c>
      <c r="AP83">
        <f t="shared" si="1"/>
        <v>5</v>
      </c>
    </row>
    <row r="84" spans="1:42" x14ac:dyDescent="0.25">
      <c r="A84" t="s">
        <v>417</v>
      </c>
      <c r="B84">
        <v>9.8062985073929596</v>
      </c>
      <c r="C84">
        <v>105</v>
      </c>
      <c r="D84" t="s">
        <v>344</v>
      </c>
      <c r="E84">
        <v>1065</v>
      </c>
      <c r="F84">
        <v>1088.77614046914</v>
      </c>
      <c r="G84">
        <v>95.574962727759896</v>
      </c>
      <c r="H84" t="s">
        <v>345</v>
      </c>
      <c r="I84" t="s">
        <v>136</v>
      </c>
      <c r="J84" t="s">
        <v>43</v>
      </c>
      <c r="K84">
        <v>1030826.12130292</v>
      </c>
      <c r="L84">
        <v>376266.75916217599</v>
      </c>
      <c r="M84">
        <v>268692.79268815002</v>
      </c>
      <c r="N84">
        <v>268692.79268815002</v>
      </c>
      <c r="O84">
        <v>762133</v>
      </c>
      <c r="P84">
        <v>3048532</v>
      </c>
      <c r="Q84">
        <v>94</v>
      </c>
      <c r="R84">
        <v>9.8308985073929591</v>
      </c>
      <c r="S84" t="s">
        <v>417</v>
      </c>
      <c r="T84">
        <v>1065</v>
      </c>
      <c r="U84">
        <v>1068.77614046914</v>
      </c>
      <c r="V84">
        <v>95.6</v>
      </c>
      <c r="W84" t="s">
        <v>14800</v>
      </c>
      <c r="X84">
        <v>72101595</v>
      </c>
      <c r="Y84" t="s">
        <v>96</v>
      </c>
      <c r="Z84" t="s">
        <v>417</v>
      </c>
      <c r="AA84" t="s">
        <v>418</v>
      </c>
      <c r="AB84" t="s">
        <v>419</v>
      </c>
      <c r="AC84" t="s">
        <v>420</v>
      </c>
      <c r="AD84" t="s">
        <v>421</v>
      </c>
      <c r="AE84">
        <v>94</v>
      </c>
      <c r="AF84" t="s">
        <v>345</v>
      </c>
      <c r="AG84" t="s">
        <v>344</v>
      </c>
      <c r="AH84" t="s">
        <v>96</v>
      </c>
      <c r="AI84" t="str">
        <f>IF(ISNA(VLOOKUP(D84,Listen!J:O,3,0)),"",VLOOKUP(D84,Listen!J:O,3,0))</f>
        <v>x</v>
      </c>
      <c r="AJ84" t="s">
        <v>96</v>
      </c>
      <c r="AK84" t="s">
        <v>96</v>
      </c>
      <c r="AL84" t="s">
        <v>96</v>
      </c>
      <c r="AM84">
        <v>3</v>
      </c>
      <c r="AN84">
        <v>2</v>
      </c>
      <c r="AO84">
        <v>3</v>
      </c>
      <c r="AP84">
        <f t="shared" si="1"/>
        <v>3</v>
      </c>
    </row>
    <row r="85" spans="1:42" x14ac:dyDescent="0.25">
      <c r="A85" t="s">
        <v>882</v>
      </c>
      <c r="B85">
        <v>9.8878664638459401</v>
      </c>
      <c r="C85">
        <v>73.099998474121094</v>
      </c>
      <c r="D85" t="s">
        <v>13287</v>
      </c>
      <c r="E85">
        <v>770</v>
      </c>
      <c r="F85">
        <v>1092.9806017023</v>
      </c>
      <c r="G85">
        <v>64.895305193599398</v>
      </c>
      <c r="H85" t="s">
        <v>13288</v>
      </c>
      <c r="I85" t="s">
        <v>10527</v>
      </c>
      <c r="J85" t="s">
        <v>43</v>
      </c>
      <c r="K85">
        <v>68227.482484880806</v>
      </c>
      <c r="L85">
        <v>39778.276956054702</v>
      </c>
      <c r="M85" t="s">
        <v>98</v>
      </c>
      <c r="N85" t="s">
        <v>98</v>
      </c>
      <c r="O85">
        <v>68227</v>
      </c>
      <c r="P85">
        <v>272908</v>
      </c>
      <c r="Q85">
        <v>8</v>
      </c>
      <c r="R85">
        <v>9.9124664638459397</v>
      </c>
      <c r="S85" t="s">
        <v>882</v>
      </c>
      <c r="T85">
        <v>770</v>
      </c>
      <c r="U85">
        <v>1072.9806017023</v>
      </c>
      <c r="V85">
        <v>64.900000000000006</v>
      </c>
      <c r="W85" t="s">
        <v>14681</v>
      </c>
      <c r="X85">
        <v>72101595</v>
      </c>
      <c r="Y85" t="s">
        <v>96</v>
      </c>
      <c r="Z85" t="s">
        <v>882</v>
      </c>
      <c r="AA85" t="s">
        <v>3445</v>
      </c>
      <c r="AB85" t="s">
        <v>3931</v>
      </c>
      <c r="AC85" t="s">
        <v>3444</v>
      </c>
      <c r="AD85" t="s">
        <v>3932</v>
      </c>
      <c r="AE85">
        <v>8</v>
      </c>
      <c r="AF85" t="s">
        <v>14681</v>
      </c>
      <c r="AG85" t="s">
        <v>96</v>
      </c>
      <c r="AH85" t="s">
        <v>96</v>
      </c>
      <c r="AI85" t="str">
        <f>IF(ISNA(VLOOKUP(D85,Listen!J:O,3,0)),"",VLOOKUP(D85,Listen!J:O,3,0))</f>
        <v/>
      </c>
      <c r="AJ85" t="s">
        <v>96</v>
      </c>
      <c r="AK85">
        <v>5</v>
      </c>
      <c r="AL85">
        <v>4</v>
      </c>
      <c r="AM85">
        <v>3</v>
      </c>
      <c r="AN85">
        <v>2</v>
      </c>
      <c r="AO85">
        <v>5</v>
      </c>
      <c r="AP85">
        <f t="shared" si="1"/>
        <v>5</v>
      </c>
    </row>
    <row r="86" spans="1:42" x14ac:dyDescent="0.25">
      <c r="A86" t="s">
        <v>13289</v>
      </c>
      <c r="B86">
        <v>9.9009343145920496</v>
      </c>
      <c r="C86">
        <v>55</v>
      </c>
      <c r="D86" t="s">
        <v>13290</v>
      </c>
      <c r="E86">
        <v>727</v>
      </c>
      <c r="F86">
        <v>1093.6541906243699</v>
      </c>
      <c r="G86">
        <v>69.931285229211497</v>
      </c>
      <c r="H86" t="s">
        <v>13291</v>
      </c>
      <c r="I86" t="s">
        <v>13292</v>
      </c>
      <c r="J86" t="s">
        <v>43</v>
      </c>
      <c r="K86">
        <v>209702.362546177</v>
      </c>
      <c r="L86">
        <v>3089.8161498373001</v>
      </c>
      <c r="M86" t="s">
        <v>98</v>
      </c>
      <c r="N86" t="s">
        <v>98</v>
      </c>
      <c r="O86">
        <v>209702</v>
      </c>
      <c r="P86">
        <v>838808</v>
      </c>
      <c r="Q86">
        <v>26</v>
      </c>
      <c r="R86">
        <v>9.9255343145920492</v>
      </c>
      <c r="S86" t="s">
        <v>13289</v>
      </c>
      <c r="T86">
        <v>727</v>
      </c>
      <c r="U86">
        <v>1073.6541906243699</v>
      </c>
      <c r="V86">
        <v>69.900000000000006</v>
      </c>
      <c r="W86" t="s">
        <v>14520</v>
      </c>
      <c r="X86">
        <v>72101595</v>
      </c>
      <c r="Y86" t="s">
        <v>96</v>
      </c>
      <c r="Z86" t="s">
        <v>13289</v>
      </c>
      <c r="AA86" t="s">
        <v>13293</v>
      </c>
      <c r="AB86" t="s">
        <v>13294</v>
      </c>
      <c r="AC86" t="s">
        <v>13295</v>
      </c>
      <c r="AD86" t="s">
        <v>13296</v>
      </c>
      <c r="AE86">
        <v>26</v>
      </c>
      <c r="AF86" t="s">
        <v>14520</v>
      </c>
      <c r="AG86" t="s">
        <v>96</v>
      </c>
      <c r="AH86" t="s">
        <v>96</v>
      </c>
      <c r="AI86" t="str">
        <f>IF(ISNA(VLOOKUP(D86,Listen!J:O,3,0)),"",VLOOKUP(D86,Listen!J:O,3,0))</f>
        <v/>
      </c>
      <c r="AJ86" t="s">
        <v>96</v>
      </c>
      <c r="AK86">
        <v>5</v>
      </c>
      <c r="AL86">
        <v>4</v>
      </c>
      <c r="AM86">
        <v>3</v>
      </c>
      <c r="AN86">
        <v>2</v>
      </c>
      <c r="AO86">
        <v>5</v>
      </c>
      <c r="AP86">
        <f t="shared" si="1"/>
        <v>5</v>
      </c>
    </row>
    <row r="87" spans="1:42" x14ac:dyDescent="0.25">
      <c r="A87" t="s">
        <v>2918</v>
      </c>
      <c r="B87">
        <v>9.9009383616658102</v>
      </c>
      <c r="C87">
        <v>57.099998474121101</v>
      </c>
      <c r="D87" t="s">
        <v>2048</v>
      </c>
      <c r="E87">
        <v>1100</v>
      </c>
      <c r="F87">
        <v>1093.65439923282</v>
      </c>
      <c r="G87">
        <v>50.342379560955699</v>
      </c>
      <c r="H87" t="s">
        <v>2049</v>
      </c>
      <c r="I87" t="s">
        <v>51</v>
      </c>
      <c r="J87" t="s">
        <v>44</v>
      </c>
      <c r="K87">
        <v>209646.02414713401</v>
      </c>
      <c r="L87">
        <v>15518.9025927733</v>
      </c>
      <c r="M87" t="s">
        <v>98</v>
      </c>
      <c r="N87" t="s">
        <v>98</v>
      </c>
      <c r="O87">
        <v>209646</v>
      </c>
      <c r="P87">
        <v>838584</v>
      </c>
      <c r="Q87">
        <v>26</v>
      </c>
      <c r="R87">
        <v>9.9255383616658097</v>
      </c>
      <c r="S87" t="s">
        <v>2918</v>
      </c>
      <c r="T87">
        <v>1100</v>
      </c>
      <c r="U87">
        <v>1073.65439923282</v>
      </c>
      <c r="V87">
        <v>50.3</v>
      </c>
      <c r="W87" t="s">
        <v>14521</v>
      </c>
      <c r="X87">
        <v>72101595</v>
      </c>
      <c r="Y87" t="s">
        <v>96</v>
      </c>
      <c r="Z87" t="s">
        <v>2918</v>
      </c>
      <c r="AA87" t="s">
        <v>710</v>
      </c>
      <c r="AB87" t="s">
        <v>415</v>
      </c>
      <c r="AC87" t="s">
        <v>2924</v>
      </c>
      <c r="AD87" t="s">
        <v>708</v>
      </c>
      <c r="AE87">
        <v>26</v>
      </c>
      <c r="AF87" t="s">
        <v>14521</v>
      </c>
      <c r="AG87" t="s">
        <v>96</v>
      </c>
      <c r="AH87" t="s">
        <v>118</v>
      </c>
      <c r="AI87" t="str">
        <f>IF(ISNA(VLOOKUP(D87,Listen!J:O,3,0)),"",VLOOKUP(D87,Listen!J:O,3,0))</f>
        <v/>
      </c>
      <c r="AJ87" t="s">
        <v>96</v>
      </c>
      <c r="AK87">
        <v>5</v>
      </c>
      <c r="AL87" t="s">
        <v>96</v>
      </c>
      <c r="AM87" t="s">
        <v>96</v>
      </c>
      <c r="AN87">
        <v>2</v>
      </c>
      <c r="AO87">
        <v>5</v>
      </c>
      <c r="AP87">
        <f t="shared" si="1"/>
        <v>5</v>
      </c>
    </row>
    <row r="88" spans="1:42" x14ac:dyDescent="0.25">
      <c r="A88" t="s">
        <v>3933</v>
      </c>
      <c r="B88">
        <v>10.0080677095242</v>
      </c>
      <c r="C88">
        <v>108</v>
      </c>
      <c r="D88" t="s">
        <v>13297</v>
      </c>
      <c r="E88">
        <v>1466</v>
      </c>
      <c r="F88">
        <v>1099.1764352086</v>
      </c>
      <c r="G88">
        <v>60.167648458114101</v>
      </c>
      <c r="H88" t="s">
        <v>13298</v>
      </c>
      <c r="I88" t="s">
        <v>13299</v>
      </c>
      <c r="J88" t="s">
        <v>43</v>
      </c>
      <c r="K88">
        <v>83720.101554039298</v>
      </c>
      <c r="L88">
        <v>30465.140062892198</v>
      </c>
      <c r="M88" t="s">
        <v>98</v>
      </c>
      <c r="N88" t="s">
        <v>98</v>
      </c>
      <c r="O88">
        <v>83720</v>
      </c>
      <c r="P88">
        <v>334880</v>
      </c>
      <c r="Q88">
        <v>10</v>
      </c>
      <c r="R88">
        <v>10.032667709524199</v>
      </c>
      <c r="S88" t="s">
        <v>3933</v>
      </c>
      <c r="T88">
        <v>1466</v>
      </c>
      <c r="U88">
        <v>1079.1764352086</v>
      </c>
      <c r="V88">
        <v>60.2</v>
      </c>
      <c r="W88" t="s">
        <v>14651</v>
      </c>
      <c r="X88">
        <v>72101595</v>
      </c>
      <c r="Y88" t="s">
        <v>96</v>
      </c>
      <c r="Z88" t="s">
        <v>3933</v>
      </c>
      <c r="AA88" t="s">
        <v>3934</v>
      </c>
      <c r="AB88" t="s">
        <v>3935</v>
      </c>
      <c r="AC88" t="s">
        <v>3936</v>
      </c>
      <c r="AD88" t="s">
        <v>3930</v>
      </c>
      <c r="AE88">
        <v>10</v>
      </c>
      <c r="AF88" t="s">
        <v>14651</v>
      </c>
      <c r="AG88" t="s">
        <v>96</v>
      </c>
      <c r="AH88" t="s">
        <v>96</v>
      </c>
      <c r="AI88" t="str">
        <f>IF(ISNA(VLOOKUP(D88,Listen!J:O,3,0)),"",VLOOKUP(D88,Listen!J:O,3,0))</f>
        <v/>
      </c>
      <c r="AJ88" t="s">
        <v>96</v>
      </c>
      <c r="AK88">
        <v>5</v>
      </c>
      <c r="AL88">
        <v>4</v>
      </c>
      <c r="AM88">
        <v>3</v>
      </c>
      <c r="AN88">
        <v>2</v>
      </c>
      <c r="AO88">
        <v>5</v>
      </c>
      <c r="AP88">
        <f t="shared" si="1"/>
        <v>5</v>
      </c>
    </row>
    <row r="89" spans="1:42" x14ac:dyDescent="0.25">
      <c r="A89" t="s">
        <v>883</v>
      </c>
      <c r="B89">
        <v>10.0953681034184</v>
      </c>
      <c r="C89">
        <v>119</v>
      </c>
      <c r="D89" t="s">
        <v>884</v>
      </c>
      <c r="E89">
        <v>1079</v>
      </c>
      <c r="F89">
        <v>1103.67637780528</v>
      </c>
      <c r="G89">
        <v>95.244869078890503</v>
      </c>
      <c r="H89" t="s">
        <v>885</v>
      </c>
      <c r="I89" t="s">
        <v>136</v>
      </c>
      <c r="J89" t="s">
        <v>43</v>
      </c>
      <c r="K89">
        <v>898194.88502813503</v>
      </c>
      <c r="L89">
        <v>258976.710368614</v>
      </c>
      <c r="M89">
        <v>670053.30900989205</v>
      </c>
      <c r="N89">
        <v>670053.30900989205</v>
      </c>
      <c r="O89">
        <v>228142</v>
      </c>
      <c r="P89">
        <v>912568</v>
      </c>
      <c r="Q89">
        <v>28</v>
      </c>
      <c r="R89">
        <v>10.119968103418399</v>
      </c>
      <c r="S89" t="s">
        <v>883</v>
      </c>
      <c r="T89">
        <v>1079</v>
      </c>
      <c r="U89">
        <v>1083.67637780528</v>
      </c>
      <c r="V89">
        <v>95.2</v>
      </c>
      <c r="W89" t="s">
        <v>14801</v>
      </c>
      <c r="X89">
        <v>72101595</v>
      </c>
      <c r="Y89" t="s">
        <v>96</v>
      </c>
      <c r="Z89" t="s">
        <v>883</v>
      </c>
      <c r="AA89" t="s">
        <v>2810</v>
      </c>
      <c r="AB89" t="s">
        <v>2809</v>
      </c>
      <c r="AC89" t="s">
        <v>2811</v>
      </c>
      <c r="AD89" t="s">
        <v>2812</v>
      </c>
      <c r="AE89">
        <v>28</v>
      </c>
      <c r="AF89" t="s">
        <v>885</v>
      </c>
      <c r="AG89" t="s">
        <v>884</v>
      </c>
      <c r="AH89" t="s">
        <v>96</v>
      </c>
      <c r="AI89" t="str">
        <f>IF(ISNA(VLOOKUP(D89,Listen!J:O,3,0)),"",VLOOKUP(D89,Listen!J:O,3,0))</f>
        <v/>
      </c>
      <c r="AJ89" t="s">
        <v>96</v>
      </c>
      <c r="AK89" t="s">
        <v>96</v>
      </c>
      <c r="AL89" t="s">
        <v>96</v>
      </c>
      <c r="AM89">
        <v>3</v>
      </c>
      <c r="AN89">
        <v>2</v>
      </c>
      <c r="AO89">
        <v>3</v>
      </c>
      <c r="AP89">
        <f t="shared" si="1"/>
        <v>3</v>
      </c>
    </row>
    <row r="90" spans="1:42" x14ac:dyDescent="0.25">
      <c r="A90" t="s">
        <v>2810</v>
      </c>
      <c r="B90">
        <v>10.179584484625799</v>
      </c>
      <c r="C90">
        <v>119</v>
      </c>
      <c r="D90" t="s">
        <v>13300</v>
      </c>
      <c r="E90">
        <v>1364</v>
      </c>
      <c r="F90">
        <v>1108.01735342097</v>
      </c>
      <c r="G90">
        <v>50.799847259785601</v>
      </c>
      <c r="H90" t="s">
        <v>13301</v>
      </c>
      <c r="I90" t="s">
        <v>13302</v>
      </c>
      <c r="J90" t="s">
        <v>43</v>
      </c>
      <c r="K90">
        <v>52417.605054617597</v>
      </c>
      <c r="L90">
        <v>16346.970506395801</v>
      </c>
      <c r="M90">
        <v>28849.1026303162</v>
      </c>
      <c r="N90">
        <v>28849.1026303162</v>
      </c>
      <c r="O90">
        <v>23569</v>
      </c>
      <c r="P90">
        <v>94276</v>
      </c>
      <c r="Q90">
        <v>3</v>
      </c>
      <c r="R90">
        <v>10.204184484625799</v>
      </c>
      <c r="S90" t="s">
        <v>2810</v>
      </c>
      <c r="T90">
        <v>1364</v>
      </c>
      <c r="U90">
        <v>1088.01735342097</v>
      </c>
      <c r="V90">
        <v>50.8</v>
      </c>
      <c r="W90" t="s">
        <v>14732</v>
      </c>
      <c r="X90">
        <v>72101595</v>
      </c>
      <c r="Y90" t="s">
        <v>96</v>
      </c>
      <c r="Z90" t="s">
        <v>2810</v>
      </c>
      <c r="AA90" t="s">
        <v>2811</v>
      </c>
      <c r="AB90" t="s">
        <v>883</v>
      </c>
      <c r="AC90" t="s">
        <v>13303</v>
      </c>
      <c r="AD90" t="s">
        <v>2809</v>
      </c>
      <c r="AE90">
        <v>3</v>
      </c>
      <c r="AF90" t="s">
        <v>14732</v>
      </c>
      <c r="AG90" t="s">
        <v>96</v>
      </c>
      <c r="AH90" t="s">
        <v>96</v>
      </c>
      <c r="AI90" t="str">
        <f>IF(ISNA(VLOOKUP(D90,Listen!J:O,3,0)),"",VLOOKUP(D90,Listen!J:O,3,0))</f>
        <v/>
      </c>
      <c r="AJ90" t="s">
        <v>96</v>
      </c>
      <c r="AK90">
        <v>5</v>
      </c>
      <c r="AL90">
        <v>4</v>
      </c>
      <c r="AM90">
        <v>3</v>
      </c>
      <c r="AN90">
        <v>2</v>
      </c>
      <c r="AO90">
        <v>5</v>
      </c>
      <c r="AP90">
        <f t="shared" si="1"/>
        <v>5</v>
      </c>
    </row>
    <row r="91" spans="1:42" x14ac:dyDescent="0.25">
      <c r="A91" t="s">
        <v>1881</v>
      </c>
      <c r="B91">
        <v>10.2018902367876</v>
      </c>
      <c r="C91">
        <v>121</v>
      </c>
      <c r="D91" t="s">
        <v>12433</v>
      </c>
      <c r="E91">
        <v>1090</v>
      </c>
      <c r="F91">
        <v>1109.1671146056101</v>
      </c>
      <c r="G91">
        <v>80.391252959901394</v>
      </c>
      <c r="H91" t="s">
        <v>12434</v>
      </c>
      <c r="I91" t="s">
        <v>295</v>
      </c>
      <c r="J91" t="s">
        <v>43</v>
      </c>
      <c r="K91">
        <v>254820.63226350499</v>
      </c>
      <c r="L91">
        <v>95782.623141888107</v>
      </c>
      <c r="M91" t="s">
        <v>98</v>
      </c>
      <c r="N91" t="s">
        <v>98</v>
      </c>
      <c r="O91">
        <v>254821</v>
      </c>
      <c r="P91">
        <v>1019284</v>
      </c>
      <c r="Q91">
        <v>31</v>
      </c>
      <c r="R91">
        <v>10.226490236787599</v>
      </c>
      <c r="S91" t="s">
        <v>1881</v>
      </c>
      <c r="T91">
        <v>1090</v>
      </c>
      <c r="U91">
        <v>1089.1671146056101</v>
      </c>
      <c r="V91">
        <v>80.400000000000006</v>
      </c>
      <c r="W91" t="s">
        <v>14802</v>
      </c>
      <c r="X91">
        <v>72101595</v>
      </c>
      <c r="Y91" t="s">
        <v>96</v>
      </c>
      <c r="Z91" t="s">
        <v>1881</v>
      </c>
      <c r="AA91" t="s">
        <v>1882</v>
      </c>
      <c r="AB91" t="s">
        <v>1880</v>
      </c>
      <c r="AC91" t="s">
        <v>1883</v>
      </c>
      <c r="AD91" t="s">
        <v>1884</v>
      </c>
      <c r="AE91">
        <v>31</v>
      </c>
      <c r="AF91" t="s">
        <v>12434</v>
      </c>
      <c r="AG91" t="s">
        <v>12433</v>
      </c>
      <c r="AH91" t="s">
        <v>96</v>
      </c>
      <c r="AI91" t="str">
        <f>IF(ISNA(VLOOKUP(D91,Listen!J:O,3,0)),"",VLOOKUP(D91,Listen!J:O,3,0))</f>
        <v/>
      </c>
      <c r="AJ91" t="s">
        <v>96</v>
      </c>
      <c r="AK91" t="s">
        <v>96</v>
      </c>
      <c r="AL91" t="s">
        <v>96</v>
      </c>
      <c r="AM91">
        <v>3</v>
      </c>
      <c r="AN91">
        <v>2</v>
      </c>
      <c r="AO91">
        <v>3</v>
      </c>
      <c r="AP91">
        <f t="shared" si="1"/>
        <v>3</v>
      </c>
    </row>
    <row r="92" spans="1:42" x14ac:dyDescent="0.25">
      <c r="A92" t="s">
        <v>2324</v>
      </c>
      <c r="B92">
        <v>10.210041301176</v>
      </c>
      <c r="C92">
        <v>72</v>
      </c>
      <c r="D92" t="s">
        <v>13304</v>
      </c>
      <c r="E92">
        <v>1086</v>
      </c>
      <c r="F92">
        <v>1109.58726530841</v>
      </c>
      <c r="G92">
        <v>64.936049304997795</v>
      </c>
      <c r="H92" t="s">
        <v>13305</v>
      </c>
      <c r="I92" t="s">
        <v>13306</v>
      </c>
      <c r="J92" t="s">
        <v>43</v>
      </c>
      <c r="K92">
        <v>637294.89773045504</v>
      </c>
      <c r="L92">
        <v>86271.758823779703</v>
      </c>
      <c r="M92" t="s">
        <v>98</v>
      </c>
      <c r="N92" t="s">
        <v>98</v>
      </c>
      <c r="O92">
        <v>637295</v>
      </c>
      <c r="P92">
        <v>2549180</v>
      </c>
      <c r="Q92">
        <v>79</v>
      </c>
      <c r="R92">
        <v>10.234641301176</v>
      </c>
      <c r="S92" t="s">
        <v>2324</v>
      </c>
      <c r="T92">
        <v>1086</v>
      </c>
      <c r="U92">
        <v>1089.58726530841</v>
      </c>
      <c r="V92">
        <v>64.900000000000006</v>
      </c>
      <c r="W92" t="s">
        <v>14397</v>
      </c>
      <c r="X92">
        <v>72101595</v>
      </c>
      <c r="Y92" t="s">
        <v>96</v>
      </c>
      <c r="Z92" t="s">
        <v>2324</v>
      </c>
      <c r="AA92" t="s">
        <v>5168</v>
      </c>
      <c r="AB92" t="s">
        <v>2323</v>
      </c>
      <c r="AC92" t="s">
        <v>5169</v>
      </c>
      <c r="AD92" t="s">
        <v>2322</v>
      </c>
      <c r="AE92">
        <v>79</v>
      </c>
      <c r="AF92" t="s">
        <v>14397</v>
      </c>
      <c r="AG92" t="s">
        <v>96</v>
      </c>
      <c r="AH92" t="s">
        <v>96</v>
      </c>
      <c r="AI92" t="str">
        <f>IF(ISNA(VLOOKUP(D92,Listen!J:O,3,0)),"",VLOOKUP(D92,Listen!J:O,3,0))</f>
        <v/>
      </c>
      <c r="AJ92" t="s">
        <v>96</v>
      </c>
      <c r="AK92">
        <v>5</v>
      </c>
      <c r="AL92" t="s">
        <v>96</v>
      </c>
      <c r="AM92">
        <v>3</v>
      </c>
      <c r="AN92">
        <v>2</v>
      </c>
      <c r="AO92">
        <v>5</v>
      </c>
      <c r="AP92">
        <f t="shared" si="1"/>
        <v>5</v>
      </c>
    </row>
    <row r="93" spans="1:42" x14ac:dyDescent="0.25">
      <c r="A93" t="s">
        <v>3448</v>
      </c>
      <c r="B93">
        <v>10.249739231526201</v>
      </c>
      <c r="C93">
        <v>81</v>
      </c>
      <c r="D93" t="s">
        <v>8482</v>
      </c>
      <c r="F93">
        <v>1111.6335150423999</v>
      </c>
      <c r="G93">
        <v>64.536205102162697</v>
      </c>
      <c r="H93" t="s">
        <v>8483</v>
      </c>
      <c r="I93" t="s">
        <v>3225</v>
      </c>
      <c r="J93" t="s">
        <v>37</v>
      </c>
      <c r="K93">
        <v>162348.89629632499</v>
      </c>
      <c r="L93">
        <v>77124.608613888806</v>
      </c>
      <c r="M93" t="s">
        <v>98</v>
      </c>
      <c r="N93" t="s">
        <v>98</v>
      </c>
      <c r="O93">
        <v>162349</v>
      </c>
      <c r="P93">
        <v>649396</v>
      </c>
      <c r="Q93">
        <v>20</v>
      </c>
      <c r="R93">
        <v>10.2743392315262</v>
      </c>
      <c r="S93" t="s">
        <v>3446</v>
      </c>
      <c r="T93" t="s">
        <v>96</v>
      </c>
      <c r="U93">
        <v>1091.6335150423999</v>
      </c>
      <c r="V93">
        <v>64.5</v>
      </c>
      <c r="W93" t="s">
        <v>14570</v>
      </c>
      <c r="X93">
        <v>72101595</v>
      </c>
      <c r="Y93" t="s">
        <v>96</v>
      </c>
      <c r="Z93" t="s">
        <v>3446</v>
      </c>
      <c r="AA93" t="s">
        <v>3447</v>
      </c>
      <c r="AB93" t="s">
        <v>3448</v>
      </c>
      <c r="AC93" t="s">
        <v>3449</v>
      </c>
      <c r="AD93" t="s">
        <v>3450</v>
      </c>
      <c r="AE93">
        <v>20</v>
      </c>
      <c r="AF93" t="s">
        <v>14570</v>
      </c>
      <c r="AG93" t="s">
        <v>96</v>
      </c>
      <c r="AH93" t="s">
        <v>96</v>
      </c>
      <c r="AI93" t="str">
        <f>IF(ISNA(VLOOKUP(D93,Listen!J:O,3,0)),"",VLOOKUP(D93,Listen!J:O,3,0))</f>
        <v/>
      </c>
      <c r="AJ93" t="s">
        <v>96</v>
      </c>
      <c r="AK93">
        <v>5</v>
      </c>
      <c r="AL93" t="s">
        <v>96</v>
      </c>
      <c r="AM93">
        <v>3</v>
      </c>
      <c r="AN93">
        <v>2</v>
      </c>
      <c r="AO93">
        <v>5</v>
      </c>
      <c r="AP93">
        <f t="shared" si="1"/>
        <v>5</v>
      </c>
    </row>
    <row r="94" spans="1:42" x14ac:dyDescent="0.25">
      <c r="A94" t="s">
        <v>2328</v>
      </c>
      <c r="B94">
        <v>10.273598041825799</v>
      </c>
      <c r="C94">
        <v>124</v>
      </c>
      <c r="D94" t="s">
        <v>2175</v>
      </c>
      <c r="E94">
        <v>1039</v>
      </c>
      <c r="F94">
        <v>1112.8633293878399</v>
      </c>
      <c r="G94">
        <v>79.402980258772004</v>
      </c>
      <c r="H94" t="s">
        <v>2176</v>
      </c>
      <c r="I94" t="s">
        <v>1730</v>
      </c>
      <c r="J94" t="s">
        <v>43</v>
      </c>
      <c r="K94">
        <v>227739.38627977399</v>
      </c>
      <c r="L94">
        <v>90908.844641910793</v>
      </c>
      <c r="M94" t="s">
        <v>98</v>
      </c>
      <c r="N94" t="s">
        <v>98</v>
      </c>
      <c r="O94">
        <v>227739</v>
      </c>
      <c r="P94">
        <v>910956</v>
      </c>
      <c r="Q94">
        <v>28</v>
      </c>
      <c r="R94">
        <v>10.298198041825799</v>
      </c>
      <c r="S94" t="s">
        <v>2328</v>
      </c>
      <c r="T94">
        <v>1039</v>
      </c>
      <c r="U94">
        <v>1092.8633293878399</v>
      </c>
      <c r="V94">
        <v>79.400000000000006</v>
      </c>
      <c r="W94" t="s">
        <v>14511</v>
      </c>
      <c r="X94">
        <v>72101595</v>
      </c>
      <c r="Y94" t="s">
        <v>96</v>
      </c>
      <c r="Z94" t="s">
        <v>2328</v>
      </c>
      <c r="AA94" t="s">
        <v>2329</v>
      </c>
      <c r="AB94" t="s">
        <v>2330</v>
      </c>
      <c r="AC94" t="s">
        <v>2331</v>
      </c>
      <c r="AD94" t="s">
        <v>2332</v>
      </c>
      <c r="AE94">
        <v>28</v>
      </c>
      <c r="AF94" t="s">
        <v>14511</v>
      </c>
      <c r="AG94" t="s">
        <v>96</v>
      </c>
      <c r="AH94" t="s">
        <v>96</v>
      </c>
      <c r="AI94" t="str">
        <f>IF(ISNA(VLOOKUP(D94,Listen!J:O,3,0)),"",VLOOKUP(D94,Listen!J:O,3,0))</f>
        <v/>
      </c>
      <c r="AJ94" t="s">
        <v>96</v>
      </c>
      <c r="AK94">
        <v>5</v>
      </c>
      <c r="AL94" t="s">
        <v>96</v>
      </c>
      <c r="AM94">
        <v>3</v>
      </c>
      <c r="AN94">
        <v>2</v>
      </c>
      <c r="AO94">
        <v>5</v>
      </c>
      <c r="AP94">
        <f t="shared" si="1"/>
        <v>5</v>
      </c>
    </row>
    <row r="95" spans="1:42" x14ac:dyDescent="0.25">
      <c r="A95" t="s">
        <v>2333</v>
      </c>
      <c r="B95">
        <v>10.3325439963997</v>
      </c>
      <c r="C95">
        <v>123</v>
      </c>
      <c r="D95" t="s">
        <v>589</v>
      </c>
      <c r="E95">
        <v>1099</v>
      </c>
      <c r="F95">
        <v>1115.9017281860299</v>
      </c>
      <c r="G95">
        <v>75.308662255811896</v>
      </c>
      <c r="H95" t="s">
        <v>590</v>
      </c>
      <c r="I95" t="s">
        <v>53</v>
      </c>
      <c r="J95" t="s">
        <v>43</v>
      </c>
      <c r="K95">
        <v>368365.28779104399</v>
      </c>
      <c r="L95">
        <v>233767.98641001899</v>
      </c>
      <c r="M95" t="s">
        <v>98</v>
      </c>
      <c r="N95" t="s">
        <v>98</v>
      </c>
      <c r="O95">
        <v>368365</v>
      </c>
      <c r="P95">
        <v>1473460</v>
      </c>
      <c r="Q95">
        <v>45</v>
      </c>
      <c r="R95">
        <v>10.357143996399699</v>
      </c>
      <c r="S95" t="s">
        <v>2334</v>
      </c>
      <c r="T95">
        <v>1099</v>
      </c>
      <c r="U95">
        <v>1095.9017281860299</v>
      </c>
      <c r="V95">
        <v>75.3</v>
      </c>
      <c r="W95" t="s">
        <v>14447</v>
      </c>
      <c r="X95">
        <v>72101595</v>
      </c>
      <c r="Y95" t="s">
        <v>96</v>
      </c>
      <c r="Z95" t="s">
        <v>2334</v>
      </c>
      <c r="AA95" t="s">
        <v>2335</v>
      </c>
      <c r="AB95" t="s">
        <v>2333</v>
      </c>
      <c r="AC95" t="s">
        <v>2336</v>
      </c>
      <c r="AD95" t="s">
        <v>2337</v>
      </c>
      <c r="AE95">
        <v>45</v>
      </c>
      <c r="AF95" t="s">
        <v>14447</v>
      </c>
      <c r="AG95" t="s">
        <v>96</v>
      </c>
      <c r="AH95" t="s">
        <v>96</v>
      </c>
      <c r="AI95" t="str">
        <f>IF(ISNA(VLOOKUP(D95,Listen!J:O,3,0)),"",VLOOKUP(D95,Listen!J:O,3,0))</f>
        <v/>
      </c>
      <c r="AJ95" t="s">
        <v>96</v>
      </c>
      <c r="AK95">
        <v>5</v>
      </c>
      <c r="AL95" t="s">
        <v>96</v>
      </c>
      <c r="AM95">
        <v>3</v>
      </c>
      <c r="AN95">
        <v>2</v>
      </c>
      <c r="AO95">
        <v>5</v>
      </c>
      <c r="AP95">
        <f t="shared" si="1"/>
        <v>5</v>
      </c>
    </row>
    <row r="96" spans="1:42" x14ac:dyDescent="0.25">
      <c r="A96" t="s">
        <v>11023</v>
      </c>
      <c r="B96">
        <v>10.370143623309501</v>
      </c>
      <c r="C96">
        <v>125</v>
      </c>
      <c r="D96" t="s">
        <v>5830</v>
      </c>
      <c r="E96">
        <v>1099</v>
      </c>
      <c r="F96">
        <v>1117.8398198165901</v>
      </c>
      <c r="G96">
        <v>82.285858576832993</v>
      </c>
      <c r="H96" t="s">
        <v>5831</v>
      </c>
      <c r="I96" t="s">
        <v>5832</v>
      </c>
      <c r="J96" t="s">
        <v>43</v>
      </c>
      <c r="K96">
        <v>335039.37647502002</v>
      </c>
      <c r="L96">
        <v>77065.878096029002</v>
      </c>
      <c r="M96" t="s">
        <v>98</v>
      </c>
      <c r="N96" t="s">
        <v>98</v>
      </c>
      <c r="O96">
        <v>335039</v>
      </c>
      <c r="P96">
        <v>1340156</v>
      </c>
      <c r="Q96">
        <v>41</v>
      </c>
      <c r="R96">
        <v>10.3947436233095</v>
      </c>
      <c r="S96" t="s">
        <v>11023</v>
      </c>
      <c r="T96">
        <v>1099</v>
      </c>
      <c r="U96">
        <v>1097.8398198165901</v>
      </c>
      <c r="V96">
        <v>82.3</v>
      </c>
      <c r="W96" t="s">
        <v>14803</v>
      </c>
      <c r="X96">
        <v>72101595</v>
      </c>
      <c r="Y96" t="s">
        <v>96</v>
      </c>
      <c r="Z96" t="s">
        <v>11023</v>
      </c>
      <c r="AA96" t="s">
        <v>1407</v>
      </c>
      <c r="AB96" t="s">
        <v>11024</v>
      </c>
      <c r="AC96" t="s">
        <v>1664</v>
      </c>
      <c r="AD96" t="s">
        <v>11025</v>
      </c>
      <c r="AE96">
        <v>41</v>
      </c>
      <c r="AF96" t="s">
        <v>5831</v>
      </c>
      <c r="AG96" t="s">
        <v>5830</v>
      </c>
      <c r="AH96" t="s">
        <v>96</v>
      </c>
      <c r="AI96" t="str">
        <f>IF(ISNA(VLOOKUP(D96,Listen!J:O,3,0)),"",VLOOKUP(D96,Listen!J:O,3,0))</f>
        <v/>
      </c>
      <c r="AJ96" t="s">
        <v>96</v>
      </c>
      <c r="AK96" t="s">
        <v>96</v>
      </c>
      <c r="AL96" t="s">
        <v>96</v>
      </c>
      <c r="AM96">
        <v>3</v>
      </c>
      <c r="AN96">
        <v>2</v>
      </c>
      <c r="AO96">
        <v>3</v>
      </c>
      <c r="AP96">
        <f t="shared" si="1"/>
        <v>3</v>
      </c>
    </row>
    <row r="97" spans="1:42" x14ac:dyDescent="0.25">
      <c r="A97" t="s">
        <v>3937</v>
      </c>
      <c r="B97">
        <v>10.4322145051652</v>
      </c>
      <c r="C97">
        <v>83.099998474121094</v>
      </c>
      <c r="D97" t="s">
        <v>13307</v>
      </c>
      <c r="E97">
        <v>1383</v>
      </c>
      <c r="F97">
        <v>1121.03929455911</v>
      </c>
      <c r="G97">
        <v>55.581209513425598</v>
      </c>
      <c r="H97" t="s">
        <v>13308</v>
      </c>
      <c r="I97" t="s">
        <v>13309</v>
      </c>
      <c r="J97" t="s">
        <v>43</v>
      </c>
      <c r="K97">
        <v>161276.53848207701</v>
      </c>
      <c r="L97">
        <v>45210.307115966498</v>
      </c>
      <c r="M97" t="s">
        <v>98</v>
      </c>
      <c r="N97" t="s">
        <v>98</v>
      </c>
      <c r="O97">
        <v>161277</v>
      </c>
      <c r="P97">
        <v>645108</v>
      </c>
      <c r="Q97">
        <v>20</v>
      </c>
      <c r="R97">
        <v>10.4568145051652</v>
      </c>
      <c r="S97" t="s">
        <v>3938</v>
      </c>
      <c r="T97">
        <v>1383</v>
      </c>
      <c r="U97">
        <v>1101.03929455911</v>
      </c>
      <c r="V97">
        <v>55.6</v>
      </c>
      <c r="W97" t="s">
        <v>14571</v>
      </c>
      <c r="X97">
        <v>72101595</v>
      </c>
      <c r="Y97" t="s">
        <v>96</v>
      </c>
      <c r="Z97" t="s">
        <v>3938</v>
      </c>
      <c r="AA97" t="s">
        <v>3939</v>
      </c>
      <c r="AB97" t="s">
        <v>3937</v>
      </c>
      <c r="AC97" t="s">
        <v>3940</v>
      </c>
      <c r="AD97" t="s">
        <v>1885</v>
      </c>
      <c r="AE97">
        <v>20</v>
      </c>
      <c r="AF97" t="s">
        <v>14571</v>
      </c>
      <c r="AG97" t="s">
        <v>96</v>
      </c>
      <c r="AH97" t="s">
        <v>96</v>
      </c>
      <c r="AI97" t="str">
        <f>IF(ISNA(VLOOKUP(D97,Listen!J:O,3,0)),"",VLOOKUP(D97,Listen!J:O,3,0))</f>
        <v/>
      </c>
      <c r="AJ97" t="s">
        <v>96</v>
      </c>
      <c r="AK97">
        <v>5</v>
      </c>
      <c r="AL97">
        <v>4</v>
      </c>
      <c r="AM97">
        <v>3</v>
      </c>
      <c r="AN97">
        <v>2</v>
      </c>
      <c r="AO97">
        <v>5</v>
      </c>
      <c r="AP97">
        <f t="shared" si="1"/>
        <v>5</v>
      </c>
    </row>
    <row r="98" spans="1:42" x14ac:dyDescent="0.25">
      <c r="A98" t="s">
        <v>137</v>
      </c>
      <c r="B98">
        <v>10.468086482607699</v>
      </c>
      <c r="C98">
        <v>57.099998474121101</v>
      </c>
      <c r="D98" t="s">
        <v>2048</v>
      </c>
      <c r="E98">
        <v>1100</v>
      </c>
      <c r="F98">
        <v>1122.8883336312199</v>
      </c>
      <c r="G98">
        <v>95.667902010891495</v>
      </c>
      <c r="H98" t="s">
        <v>2049</v>
      </c>
      <c r="I98" t="s">
        <v>51</v>
      </c>
      <c r="J98" t="s">
        <v>43</v>
      </c>
      <c r="K98">
        <v>1310251.7551620901</v>
      </c>
      <c r="L98">
        <v>288710.92033589398</v>
      </c>
      <c r="M98">
        <v>303619.249158872</v>
      </c>
      <c r="N98">
        <v>303619.249158872</v>
      </c>
      <c r="O98">
        <v>1006633</v>
      </c>
      <c r="P98">
        <v>4026532</v>
      </c>
      <c r="Q98">
        <v>124</v>
      </c>
      <c r="R98">
        <v>10.492686482607699</v>
      </c>
      <c r="S98" t="s">
        <v>137</v>
      </c>
      <c r="T98">
        <v>1100</v>
      </c>
      <c r="U98">
        <v>1102.8883336312199</v>
      </c>
      <c r="V98">
        <v>95.7</v>
      </c>
      <c r="W98" t="s">
        <v>14804</v>
      </c>
      <c r="X98">
        <v>72101595</v>
      </c>
      <c r="Y98" t="s">
        <v>96</v>
      </c>
      <c r="Z98" t="s">
        <v>137</v>
      </c>
      <c r="AA98" t="s">
        <v>138</v>
      </c>
      <c r="AB98" t="s">
        <v>709</v>
      </c>
      <c r="AC98" t="s">
        <v>714</v>
      </c>
      <c r="AD98" t="s">
        <v>2929</v>
      </c>
      <c r="AE98">
        <v>124</v>
      </c>
      <c r="AF98" t="s">
        <v>2049</v>
      </c>
      <c r="AG98" t="s">
        <v>2048</v>
      </c>
      <c r="AH98" t="s">
        <v>96</v>
      </c>
      <c r="AI98" t="str">
        <f>IF(ISNA(VLOOKUP(D98,Listen!J:O,3,0)),"",VLOOKUP(D98,Listen!J:O,3,0))</f>
        <v/>
      </c>
      <c r="AJ98" t="s">
        <v>96</v>
      </c>
      <c r="AK98" t="s">
        <v>96</v>
      </c>
      <c r="AL98" t="s">
        <v>96</v>
      </c>
      <c r="AM98">
        <v>3</v>
      </c>
      <c r="AN98">
        <v>2</v>
      </c>
      <c r="AO98">
        <v>3</v>
      </c>
      <c r="AP98">
        <f t="shared" si="1"/>
        <v>3</v>
      </c>
    </row>
    <row r="99" spans="1:42" x14ac:dyDescent="0.25">
      <c r="A99" t="s">
        <v>422</v>
      </c>
      <c r="B99">
        <v>10.5143877870766</v>
      </c>
      <c r="C99">
        <v>71</v>
      </c>
      <c r="D99" t="s">
        <v>5805</v>
      </c>
      <c r="E99">
        <v>1769</v>
      </c>
      <c r="F99">
        <v>1125.27495759668</v>
      </c>
      <c r="G99">
        <v>57.926765686075797</v>
      </c>
      <c r="H99" t="s">
        <v>5806</v>
      </c>
      <c r="I99" t="s">
        <v>5807</v>
      </c>
      <c r="J99" t="s">
        <v>43</v>
      </c>
      <c r="K99">
        <v>174526.28216178401</v>
      </c>
      <c r="L99">
        <v>48915.295970561201</v>
      </c>
      <c r="M99" t="s">
        <v>98</v>
      </c>
      <c r="N99" t="s">
        <v>98</v>
      </c>
      <c r="O99">
        <v>174526</v>
      </c>
      <c r="P99">
        <v>698104</v>
      </c>
      <c r="Q99">
        <v>22</v>
      </c>
      <c r="R99">
        <v>10.5389877870766</v>
      </c>
      <c r="S99" t="s">
        <v>422</v>
      </c>
      <c r="T99">
        <v>1769</v>
      </c>
      <c r="U99">
        <v>1105.27495759668</v>
      </c>
      <c r="V99">
        <v>57.9</v>
      </c>
      <c r="W99" t="s">
        <v>14557</v>
      </c>
      <c r="X99">
        <v>72101595</v>
      </c>
      <c r="Y99" t="s">
        <v>96</v>
      </c>
      <c r="Z99" t="s">
        <v>422</v>
      </c>
      <c r="AA99" t="s">
        <v>423</v>
      </c>
      <c r="AB99" t="s">
        <v>712</v>
      </c>
      <c r="AC99" t="s">
        <v>713</v>
      </c>
      <c r="AD99" t="s">
        <v>711</v>
      </c>
      <c r="AE99">
        <v>22</v>
      </c>
      <c r="AF99" t="s">
        <v>14557</v>
      </c>
      <c r="AG99" t="s">
        <v>96</v>
      </c>
      <c r="AH99" t="s">
        <v>96</v>
      </c>
      <c r="AI99" t="str">
        <f>IF(ISNA(VLOOKUP(D99,Listen!J:O,3,0)),"",VLOOKUP(D99,Listen!J:O,3,0))</f>
        <v/>
      </c>
      <c r="AJ99" t="s">
        <v>96</v>
      </c>
      <c r="AK99">
        <v>5</v>
      </c>
      <c r="AL99">
        <v>4</v>
      </c>
      <c r="AM99">
        <v>3</v>
      </c>
      <c r="AN99">
        <v>2</v>
      </c>
      <c r="AO99">
        <v>5</v>
      </c>
      <c r="AP99">
        <f t="shared" si="1"/>
        <v>5</v>
      </c>
    </row>
    <row r="100" spans="1:42" x14ac:dyDescent="0.25">
      <c r="A100" t="s">
        <v>138</v>
      </c>
      <c r="B100">
        <v>10.5598088910013</v>
      </c>
      <c r="C100">
        <v>57.099998474121101</v>
      </c>
      <c r="D100" t="s">
        <v>13310</v>
      </c>
      <c r="E100">
        <v>1140</v>
      </c>
      <c r="F100">
        <v>1127.6162111835399</v>
      </c>
      <c r="G100">
        <v>66.487898885812101</v>
      </c>
      <c r="H100" t="s">
        <v>13311</v>
      </c>
      <c r="I100" t="s">
        <v>3810</v>
      </c>
      <c r="J100" t="s">
        <v>43</v>
      </c>
      <c r="K100">
        <v>158660.176965766</v>
      </c>
      <c r="L100">
        <v>29438.966849139499</v>
      </c>
      <c r="M100">
        <v>303619.249158872</v>
      </c>
      <c r="N100">
        <v>303619.249158872</v>
      </c>
      <c r="O100">
        <v>0</v>
      </c>
      <c r="P100">
        <v>0</v>
      </c>
      <c r="Q100">
        <v>0</v>
      </c>
      <c r="R100">
        <v>10.584408891001299</v>
      </c>
      <c r="S100" t="s">
        <v>138</v>
      </c>
      <c r="T100">
        <v>1140</v>
      </c>
      <c r="U100">
        <v>1107.6162111835399</v>
      </c>
      <c r="V100">
        <v>66.5</v>
      </c>
      <c r="W100" t="s">
        <v>14768</v>
      </c>
      <c r="X100">
        <v>72101595</v>
      </c>
      <c r="Y100" t="s">
        <v>96</v>
      </c>
      <c r="Z100" t="s">
        <v>138</v>
      </c>
      <c r="AA100" t="s">
        <v>714</v>
      </c>
      <c r="AB100" t="s">
        <v>137</v>
      </c>
      <c r="AC100" t="s">
        <v>54</v>
      </c>
      <c r="AD100" t="s">
        <v>709</v>
      </c>
      <c r="AE100">
        <v>0</v>
      </c>
      <c r="AF100" t="s">
        <v>14768</v>
      </c>
      <c r="AG100" t="s">
        <v>96</v>
      </c>
      <c r="AH100" t="s">
        <v>96</v>
      </c>
      <c r="AI100" t="str">
        <f>IF(ISNA(VLOOKUP(D100,Listen!J:O,3,0)),"",VLOOKUP(D100,Listen!J:O,3,0))</f>
        <v/>
      </c>
      <c r="AJ100">
        <v>6</v>
      </c>
      <c r="AK100">
        <v>5</v>
      </c>
      <c r="AL100" t="s">
        <v>96</v>
      </c>
      <c r="AM100">
        <v>3</v>
      </c>
      <c r="AN100">
        <v>2</v>
      </c>
      <c r="AO100">
        <v>6</v>
      </c>
      <c r="AP100">
        <f t="shared" si="1"/>
        <v>6</v>
      </c>
    </row>
    <row r="101" spans="1:42" x14ac:dyDescent="0.25">
      <c r="A101" t="s">
        <v>13312</v>
      </c>
      <c r="B101">
        <v>10.599482844135</v>
      </c>
      <c r="C101">
        <v>119</v>
      </c>
      <c r="D101" t="s">
        <v>1733</v>
      </c>
      <c r="E101">
        <v>1132</v>
      </c>
      <c r="F101">
        <v>1129.66122499988</v>
      </c>
      <c r="G101">
        <v>76.149740969321996</v>
      </c>
      <c r="H101" t="s">
        <v>1734</v>
      </c>
      <c r="I101" t="s">
        <v>777</v>
      </c>
      <c r="J101" t="s">
        <v>3397</v>
      </c>
      <c r="K101">
        <v>52884.656820376404</v>
      </c>
      <c r="L101">
        <v>26999.419563437699</v>
      </c>
      <c r="M101" t="s">
        <v>98</v>
      </c>
      <c r="N101" t="s">
        <v>98</v>
      </c>
      <c r="O101">
        <v>52885</v>
      </c>
      <c r="P101">
        <v>211540</v>
      </c>
      <c r="Q101">
        <v>7</v>
      </c>
      <c r="R101">
        <v>10.624082844135</v>
      </c>
      <c r="S101" t="s">
        <v>13312</v>
      </c>
      <c r="T101">
        <v>1132</v>
      </c>
      <c r="U101">
        <v>1109.66122499988</v>
      </c>
      <c r="V101">
        <v>76.099999999999994</v>
      </c>
      <c r="W101" t="s">
        <v>14695</v>
      </c>
      <c r="X101">
        <v>72101595</v>
      </c>
      <c r="Y101" t="s">
        <v>96</v>
      </c>
      <c r="Z101" t="s">
        <v>13312</v>
      </c>
      <c r="AA101" t="s">
        <v>3224</v>
      </c>
      <c r="AB101" t="s">
        <v>13313</v>
      </c>
      <c r="AC101" t="s">
        <v>3222</v>
      </c>
      <c r="AD101" t="s">
        <v>13303</v>
      </c>
      <c r="AE101">
        <v>7</v>
      </c>
      <c r="AF101" t="s">
        <v>14695</v>
      </c>
      <c r="AG101" t="s">
        <v>96</v>
      </c>
      <c r="AH101" t="s">
        <v>96</v>
      </c>
      <c r="AI101" t="str">
        <f>IF(ISNA(VLOOKUP(D101,Listen!J:O,3,0)),"",VLOOKUP(D101,Listen!J:O,3,0))</f>
        <v/>
      </c>
      <c r="AJ101" t="s">
        <v>96</v>
      </c>
      <c r="AK101">
        <v>5</v>
      </c>
      <c r="AL101" t="s">
        <v>96</v>
      </c>
      <c r="AM101" t="s">
        <v>96</v>
      </c>
      <c r="AN101">
        <v>2</v>
      </c>
      <c r="AO101">
        <v>5</v>
      </c>
      <c r="AP101">
        <f t="shared" si="1"/>
        <v>5</v>
      </c>
    </row>
    <row r="102" spans="1:42" x14ac:dyDescent="0.25">
      <c r="A102" t="s">
        <v>424</v>
      </c>
      <c r="B102">
        <v>10.685462102859701</v>
      </c>
      <c r="C102">
        <v>139</v>
      </c>
      <c r="D102" t="s">
        <v>13314</v>
      </c>
      <c r="E102">
        <v>656</v>
      </c>
      <c r="F102">
        <v>1134.09306902152</v>
      </c>
      <c r="G102">
        <v>66.919344586002097</v>
      </c>
      <c r="H102" t="s">
        <v>13315</v>
      </c>
      <c r="I102" t="s">
        <v>13316</v>
      </c>
      <c r="J102" t="s">
        <v>43</v>
      </c>
      <c r="K102">
        <v>104543.37479439301</v>
      </c>
      <c r="L102">
        <v>38090.7323444629</v>
      </c>
      <c r="M102" t="s">
        <v>98</v>
      </c>
      <c r="N102" t="s">
        <v>98</v>
      </c>
      <c r="O102">
        <v>104543</v>
      </c>
      <c r="P102">
        <v>418172</v>
      </c>
      <c r="Q102">
        <v>13</v>
      </c>
      <c r="R102">
        <v>10.7100621028597</v>
      </c>
      <c r="S102" t="s">
        <v>424</v>
      </c>
      <c r="T102">
        <v>656</v>
      </c>
      <c r="U102">
        <v>1114.09306902152</v>
      </c>
      <c r="V102">
        <v>66.900000000000006</v>
      </c>
      <c r="W102" t="s">
        <v>14625</v>
      </c>
      <c r="X102">
        <v>72101595</v>
      </c>
      <c r="Y102" t="s">
        <v>96</v>
      </c>
      <c r="Z102" t="s">
        <v>424</v>
      </c>
      <c r="AA102" t="s">
        <v>2686</v>
      </c>
      <c r="AB102" t="s">
        <v>2685</v>
      </c>
      <c r="AC102" t="s">
        <v>2687</v>
      </c>
      <c r="AD102" t="s">
        <v>2688</v>
      </c>
      <c r="AE102">
        <v>13</v>
      </c>
      <c r="AF102" t="s">
        <v>14625</v>
      </c>
      <c r="AG102" t="s">
        <v>96</v>
      </c>
      <c r="AH102" t="s">
        <v>96</v>
      </c>
      <c r="AI102" t="str">
        <f>IF(ISNA(VLOOKUP(D102,Listen!J:O,3,0)),"",VLOOKUP(D102,Listen!J:O,3,0))</f>
        <v/>
      </c>
      <c r="AJ102" t="s">
        <v>96</v>
      </c>
      <c r="AK102">
        <v>5</v>
      </c>
      <c r="AL102">
        <v>4</v>
      </c>
      <c r="AM102">
        <v>3</v>
      </c>
      <c r="AN102">
        <v>2</v>
      </c>
      <c r="AO102">
        <v>5</v>
      </c>
      <c r="AP102">
        <f t="shared" si="1"/>
        <v>5</v>
      </c>
    </row>
    <row r="103" spans="1:42" x14ac:dyDescent="0.25">
      <c r="A103" t="s">
        <v>13317</v>
      </c>
      <c r="B103">
        <v>10.729393854767901</v>
      </c>
      <c r="C103">
        <v>118</v>
      </c>
      <c r="D103" t="s">
        <v>13318</v>
      </c>
      <c r="F103">
        <v>1136.3575532115699</v>
      </c>
      <c r="G103">
        <v>83.999592831057299</v>
      </c>
      <c r="H103" t="s">
        <v>13319</v>
      </c>
      <c r="I103" t="s">
        <v>11991</v>
      </c>
      <c r="J103" t="s">
        <v>37</v>
      </c>
      <c r="K103">
        <v>113720.756852969</v>
      </c>
      <c r="L103">
        <v>43085.177793849201</v>
      </c>
      <c r="M103" t="s">
        <v>98</v>
      </c>
      <c r="N103" t="s">
        <v>98</v>
      </c>
      <c r="O103">
        <v>113721</v>
      </c>
      <c r="P103">
        <v>454884</v>
      </c>
      <c r="Q103">
        <v>14</v>
      </c>
      <c r="R103">
        <v>10.7539938547679</v>
      </c>
      <c r="S103" t="s">
        <v>13320</v>
      </c>
      <c r="T103" t="s">
        <v>96</v>
      </c>
      <c r="U103">
        <v>1116.3575532115699</v>
      </c>
      <c r="V103">
        <v>84</v>
      </c>
      <c r="W103" t="s">
        <v>14805</v>
      </c>
      <c r="X103">
        <v>72101595</v>
      </c>
      <c r="Y103" t="s">
        <v>96</v>
      </c>
      <c r="Z103" t="s">
        <v>13320</v>
      </c>
      <c r="AA103" t="s">
        <v>13321</v>
      </c>
      <c r="AB103" t="s">
        <v>13317</v>
      </c>
      <c r="AC103" t="s">
        <v>13322</v>
      </c>
      <c r="AD103" t="s">
        <v>13323</v>
      </c>
      <c r="AE103">
        <v>14</v>
      </c>
      <c r="AF103" t="s">
        <v>13319</v>
      </c>
      <c r="AG103" t="s">
        <v>13318</v>
      </c>
      <c r="AH103" t="s">
        <v>96</v>
      </c>
      <c r="AI103" t="str">
        <f>IF(ISNA(VLOOKUP(D103,Listen!J:O,3,0)),"",VLOOKUP(D103,Listen!J:O,3,0))</f>
        <v/>
      </c>
      <c r="AJ103" t="s">
        <v>96</v>
      </c>
      <c r="AK103" t="s">
        <v>96</v>
      </c>
      <c r="AL103" t="s">
        <v>96</v>
      </c>
      <c r="AM103">
        <v>3</v>
      </c>
      <c r="AN103">
        <v>2</v>
      </c>
      <c r="AO103">
        <v>3</v>
      </c>
      <c r="AP103">
        <f t="shared" si="1"/>
        <v>3</v>
      </c>
    </row>
    <row r="104" spans="1:42" x14ac:dyDescent="0.25">
      <c r="A104" t="s">
        <v>2347</v>
      </c>
      <c r="B104">
        <v>10.757768724068701</v>
      </c>
      <c r="C104">
        <v>123</v>
      </c>
      <c r="D104" t="s">
        <v>2053</v>
      </c>
      <c r="E104">
        <v>1070</v>
      </c>
      <c r="F104">
        <v>1137.8201500836601</v>
      </c>
      <c r="G104">
        <v>65.269713602594905</v>
      </c>
      <c r="H104" t="s">
        <v>2054</v>
      </c>
      <c r="I104" t="s">
        <v>2055</v>
      </c>
      <c r="J104" t="s">
        <v>43</v>
      </c>
      <c r="K104">
        <v>451719.54293165501</v>
      </c>
      <c r="L104">
        <v>90685.462138629198</v>
      </c>
      <c r="M104">
        <v>89934.217782205596</v>
      </c>
      <c r="N104">
        <v>89934.217782205596</v>
      </c>
      <c r="O104">
        <v>361785</v>
      </c>
      <c r="P104">
        <v>1447140</v>
      </c>
      <c r="Q104">
        <v>45</v>
      </c>
      <c r="R104">
        <v>10.7823687240687</v>
      </c>
      <c r="S104" t="s">
        <v>2347</v>
      </c>
      <c r="T104">
        <v>1070</v>
      </c>
      <c r="U104">
        <v>1117.8201500836601</v>
      </c>
      <c r="V104">
        <v>65.3</v>
      </c>
      <c r="W104" t="s">
        <v>14448</v>
      </c>
      <c r="X104">
        <v>72101595</v>
      </c>
      <c r="Y104" t="s">
        <v>96</v>
      </c>
      <c r="Z104" t="s">
        <v>2347</v>
      </c>
      <c r="AA104" t="s">
        <v>2348</v>
      </c>
      <c r="AB104" t="s">
        <v>2349</v>
      </c>
      <c r="AC104" t="s">
        <v>2350</v>
      </c>
      <c r="AD104" t="s">
        <v>2336</v>
      </c>
      <c r="AE104">
        <v>45</v>
      </c>
      <c r="AF104" t="s">
        <v>14448</v>
      </c>
      <c r="AG104" t="s">
        <v>96</v>
      </c>
      <c r="AH104" t="s">
        <v>96</v>
      </c>
      <c r="AI104" t="str">
        <f>IF(ISNA(VLOOKUP(D104,Listen!J:O,3,0)),"",VLOOKUP(D104,Listen!J:O,3,0))</f>
        <v/>
      </c>
      <c r="AJ104" t="s">
        <v>96</v>
      </c>
      <c r="AK104">
        <v>5</v>
      </c>
      <c r="AL104" t="s">
        <v>96</v>
      </c>
      <c r="AM104">
        <v>3</v>
      </c>
      <c r="AN104">
        <v>2</v>
      </c>
      <c r="AO104">
        <v>5</v>
      </c>
      <c r="AP104">
        <f t="shared" si="1"/>
        <v>5</v>
      </c>
    </row>
    <row r="105" spans="1:42" x14ac:dyDescent="0.25">
      <c r="A105" t="s">
        <v>293</v>
      </c>
      <c r="B105">
        <v>10.7636290474554</v>
      </c>
      <c r="C105">
        <v>140</v>
      </c>
      <c r="D105" t="s">
        <v>812</v>
      </c>
      <c r="F105">
        <v>1138.12222339241</v>
      </c>
      <c r="G105">
        <v>86.890129364486796</v>
      </c>
      <c r="H105" t="s">
        <v>813</v>
      </c>
      <c r="I105" t="s">
        <v>814</v>
      </c>
      <c r="J105" t="s">
        <v>44</v>
      </c>
      <c r="K105">
        <v>3398595.5537323002</v>
      </c>
      <c r="L105">
        <v>1063829.2481400401</v>
      </c>
      <c r="M105">
        <v>469724.41027000098</v>
      </c>
      <c r="N105">
        <v>469724.41027000098</v>
      </c>
      <c r="O105">
        <v>2928871</v>
      </c>
      <c r="P105">
        <v>11715484</v>
      </c>
      <c r="Q105">
        <v>361</v>
      </c>
      <c r="R105">
        <v>10.788229047455399</v>
      </c>
      <c r="S105" t="s">
        <v>293</v>
      </c>
      <c r="T105" t="s">
        <v>96</v>
      </c>
      <c r="U105">
        <v>1118.12222339241</v>
      </c>
      <c r="V105">
        <v>86.9</v>
      </c>
      <c r="W105" t="s">
        <v>14806</v>
      </c>
      <c r="X105">
        <v>72101595</v>
      </c>
      <c r="Y105" t="s">
        <v>96</v>
      </c>
      <c r="Z105" t="s">
        <v>293</v>
      </c>
      <c r="AA105" t="s">
        <v>851</v>
      </c>
      <c r="AB105" t="s">
        <v>849</v>
      </c>
      <c r="AC105" t="s">
        <v>1621</v>
      </c>
      <c r="AD105" t="s">
        <v>850</v>
      </c>
      <c r="AE105">
        <v>361</v>
      </c>
      <c r="AF105" t="s">
        <v>813</v>
      </c>
      <c r="AG105" t="s">
        <v>812</v>
      </c>
      <c r="AH105" t="s">
        <v>118</v>
      </c>
      <c r="AI105" t="str">
        <f>IF(ISNA(VLOOKUP(D105,Listen!J:O,3,0)),"",VLOOKUP(D105,Listen!J:O,3,0))</f>
        <v/>
      </c>
      <c r="AJ105" t="s">
        <v>96</v>
      </c>
      <c r="AK105" t="s">
        <v>96</v>
      </c>
      <c r="AL105" t="s">
        <v>96</v>
      </c>
      <c r="AM105" t="s">
        <v>96</v>
      </c>
      <c r="AN105">
        <v>2</v>
      </c>
      <c r="AO105">
        <v>2</v>
      </c>
      <c r="AP105">
        <f t="shared" si="1"/>
        <v>2</v>
      </c>
    </row>
    <row r="106" spans="1:42" x14ac:dyDescent="0.25">
      <c r="A106" t="s">
        <v>599</v>
      </c>
      <c r="B106">
        <v>10.876136385845401</v>
      </c>
      <c r="C106">
        <v>89.099998474121094</v>
      </c>
      <c r="D106" t="s">
        <v>10061</v>
      </c>
      <c r="E106">
        <v>524</v>
      </c>
      <c r="F106">
        <v>1143.9214705879599</v>
      </c>
      <c r="G106">
        <v>87.687725850230905</v>
      </c>
      <c r="H106" t="s">
        <v>13324</v>
      </c>
      <c r="I106" t="s">
        <v>10063</v>
      </c>
      <c r="J106" t="s">
        <v>43</v>
      </c>
      <c r="K106">
        <v>1675252.26198522</v>
      </c>
      <c r="L106">
        <v>784222.19001175999</v>
      </c>
      <c r="M106" t="s">
        <v>98</v>
      </c>
      <c r="N106" t="s">
        <v>98</v>
      </c>
      <c r="O106">
        <v>1675252</v>
      </c>
      <c r="P106">
        <v>6701008</v>
      </c>
      <c r="Q106">
        <v>207</v>
      </c>
      <c r="R106">
        <v>10.9007363858454</v>
      </c>
      <c r="S106" t="s">
        <v>599</v>
      </c>
      <c r="T106">
        <v>524</v>
      </c>
      <c r="U106">
        <v>1123.9214705879599</v>
      </c>
      <c r="V106">
        <v>87.7</v>
      </c>
      <c r="W106" t="s">
        <v>14749</v>
      </c>
      <c r="X106">
        <v>72101595</v>
      </c>
      <c r="Y106" t="s">
        <v>127</v>
      </c>
      <c r="Z106" t="s">
        <v>599</v>
      </c>
      <c r="AA106" t="s">
        <v>600</v>
      </c>
      <c r="AB106" t="s">
        <v>598</v>
      </c>
      <c r="AC106" t="s">
        <v>601</v>
      </c>
      <c r="AD106" t="s">
        <v>602</v>
      </c>
      <c r="AE106">
        <v>207</v>
      </c>
      <c r="AF106" t="s">
        <v>14749</v>
      </c>
      <c r="AG106" t="s">
        <v>96</v>
      </c>
      <c r="AH106" t="s">
        <v>96</v>
      </c>
      <c r="AI106" t="str">
        <f>IF(ISNA(VLOOKUP(D106,Listen!J:O,3,0)),"",VLOOKUP(D106,Listen!J:O,3,0))</f>
        <v/>
      </c>
      <c r="AJ106">
        <v>6</v>
      </c>
      <c r="AK106" t="s">
        <v>96</v>
      </c>
      <c r="AL106">
        <v>4</v>
      </c>
      <c r="AM106">
        <v>3</v>
      </c>
      <c r="AN106">
        <v>2</v>
      </c>
      <c r="AO106">
        <v>6</v>
      </c>
      <c r="AP106">
        <f t="shared" si="1"/>
        <v>6</v>
      </c>
    </row>
    <row r="107" spans="1:42" x14ac:dyDescent="0.25">
      <c r="A107" t="s">
        <v>426</v>
      </c>
      <c r="B107">
        <v>10.891795820481301</v>
      </c>
      <c r="C107">
        <v>72</v>
      </c>
      <c r="D107" t="s">
        <v>1408</v>
      </c>
      <c r="E107">
        <v>809</v>
      </c>
      <c r="F107">
        <v>1144.7286440016701</v>
      </c>
      <c r="G107">
        <v>62.476203112407198</v>
      </c>
      <c r="H107" t="s">
        <v>1409</v>
      </c>
      <c r="I107" t="s">
        <v>394</v>
      </c>
      <c r="J107" t="s">
        <v>43</v>
      </c>
      <c r="K107">
        <v>142952.08268082899</v>
      </c>
      <c r="L107">
        <v>79316.179455582198</v>
      </c>
      <c r="M107" t="s">
        <v>98</v>
      </c>
      <c r="N107" t="s">
        <v>98</v>
      </c>
      <c r="O107">
        <v>142952</v>
      </c>
      <c r="P107">
        <v>571808</v>
      </c>
      <c r="Q107">
        <v>18</v>
      </c>
      <c r="R107">
        <v>10.9163958204813</v>
      </c>
      <c r="S107" t="s">
        <v>426</v>
      </c>
      <c r="T107">
        <v>809</v>
      </c>
      <c r="U107">
        <v>1124.7286440016701</v>
      </c>
      <c r="V107">
        <v>62.5</v>
      </c>
      <c r="W107" t="s">
        <v>14590</v>
      </c>
      <c r="X107">
        <v>72101595</v>
      </c>
      <c r="Y107" t="s">
        <v>96</v>
      </c>
      <c r="Z107" t="s">
        <v>426</v>
      </c>
      <c r="AA107" t="s">
        <v>640</v>
      </c>
      <c r="AB107" t="s">
        <v>639</v>
      </c>
      <c r="AC107" t="s">
        <v>641</v>
      </c>
      <c r="AD107" t="s">
        <v>642</v>
      </c>
      <c r="AE107">
        <v>18</v>
      </c>
      <c r="AF107" t="s">
        <v>14590</v>
      </c>
      <c r="AG107" t="s">
        <v>96</v>
      </c>
      <c r="AH107" t="s">
        <v>96</v>
      </c>
      <c r="AI107" t="str">
        <f>IF(ISNA(VLOOKUP(D107,Listen!J:O,3,0)),"",VLOOKUP(D107,Listen!J:O,3,0))</f>
        <v/>
      </c>
      <c r="AJ107" t="s">
        <v>96</v>
      </c>
      <c r="AK107">
        <v>5</v>
      </c>
      <c r="AL107">
        <v>4</v>
      </c>
      <c r="AM107">
        <v>3</v>
      </c>
      <c r="AN107">
        <v>2</v>
      </c>
      <c r="AO107">
        <v>5</v>
      </c>
      <c r="AP107">
        <f t="shared" si="1"/>
        <v>5</v>
      </c>
    </row>
    <row r="108" spans="1:42" x14ac:dyDescent="0.25">
      <c r="A108" t="s">
        <v>2344</v>
      </c>
      <c r="B108">
        <v>10.946382878108601</v>
      </c>
      <c r="C108">
        <v>152</v>
      </c>
      <c r="D108" t="s">
        <v>13325</v>
      </c>
      <c r="E108">
        <v>1470</v>
      </c>
      <c r="F108">
        <v>1147.54236127015</v>
      </c>
      <c r="G108">
        <v>70.051262113289397</v>
      </c>
      <c r="H108" t="s">
        <v>13326</v>
      </c>
      <c r="I108" t="s">
        <v>791</v>
      </c>
      <c r="J108" t="s">
        <v>43</v>
      </c>
      <c r="K108">
        <v>65842.973421758696</v>
      </c>
      <c r="L108">
        <v>17839.655416263598</v>
      </c>
      <c r="M108">
        <v>72983.713066424898</v>
      </c>
      <c r="N108">
        <v>72983.713066424898</v>
      </c>
      <c r="O108">
        <v>0</v>
      </c>
      <c r="P108">
        <v>0</v>
      </c>
      <c r="Q108">
        <v>0</v>
      </c>
      <c r="R108">
        <v>10.9709828781086</v>
      </c>
      <c r="S108" t="s">
        <v>3226</v>
      </c>
      <c r="T108">
        <v>1470</v>
      </c>
      <c r="U108">
        <v>1127.54236127015</v>
      </c>
      <c r="V108">
        <v>70.099999999999994</v>
      </c>
      <c r="W108" t="s">
        <v>14769</v>
      </c>
      <c r="X108">
        <v>72101595</v>
      </c>
      <c r="Y108" t="s">
        <v>96</v>
      </c>
      <c r="Z108" t="s">
        <v>3226</v>
      </c>
      <c r="AA108" t="s">
        <v>3227</v>
      </c>
      <c r="AB108" t="s">
        <v>2344</v>
      </c>
      <c r="AC108" t="s">
        <v>3228</v>
      </c>
      <c r="AD108" t="s">
        <v>2343</v>
      </c>
      <c r="AE108">
        <v>0</v>
      </c>
      <c r="AF108" t="s">
        <v>14769</v>
      </c>
      <c r="AG108" t="s">
        <v>96</v>
      </c>
      <c r="AH108" t="s">
        <v>96</v>
      </c>
      <c r="AI108" t="str">
        <f>IF(ISNA(VLOOKUP(D108,Listen!J:O,3,0)),"",VLOOKUP(D108,Listen!J:O,3,0))</f>
        <v/>
      </c>
      <c r="AJ108">
        <v>6</v>
      </c>
      <c r="AK108">
        <v>5</v>
      </c>
      <c r="AL108">
        <v>4</v>
      </c>
      <c r="AM108">
        <v>3</v>
      </c>
      <c r="AN108">
        <v>2</v>
      </c>
      <c r="AO108">
        <v>6</v>
      </c>
      <c r="AP108">
        <f t="shared" si="1"/>
        <v>6</v>
      </c>
    </row>
    <row r="109" spans="1:42" x14ac:dyDescent="0.25">
      <c r="A109" t="s">
        <v>778</v>
      </c>
      <c r="B109">
        <v>11.039378108821399</v>
      </c>
      <c r="C109">
        <v>99.099998474121094</v>
      </c>
      <c r="D109" t="s">
        <v>146</v>
      </c>
      <c r="E109">
        <v>1132</v>
      </c>
      <c r="F109">
        <v>1152.33584708741</v>
      </c>
      <c r="G109">
        <v>93.833620933408</v>
      </c>
      <c r="H109" t="s">
        <v>147</v>
      </c>
      <c r="I109" t="s">
        <v>148</v>
      </c>
      <c r="J109" t="s">
        <v>43</v>
      </c>
      <c r="K109">
        <v>1827647.3858852801</v>
      </c>
      <c r="L109">
        <v>265441.76791009301</v>
      </c>
      <c r="M109" t="s">
        <v>98</v>
      </c>
      <c r="N109" t="s">
        <v>98</v>
      </c>
      <c r="O109">
        <v>1827647</v>
      </c>
      <c r="P109">
        <v>7310588</v>
      </c>
      <c r="Q109">
        <v>225</v>
      </c>
      <c r="R109">
        <v>11.063978108821399</v>
      </c>
      <c r="S109" t="s">
        <v>779</v>
      </c>
      <c r="T109">
        <v>1132</v>
      </c>
      <c r="U109">
        <v>1132.33584708741</v>
      </c>
      <c r="V109">
        <v>93.8</v>
      </c>
      <c r="W109" t="s">
        <v>14807</v>
      </c>
      <c r="X109">
        <v>72101595</v>
      </c>
      <c r="Y109" t="s">
        <v>96</v>
      </c>
      <c r="Z109" t="s">
        <v>779</v>
      </c>
      <c r="AA109" t="s">
        <v>781</v>
      </c>
      <c r="AB109" t="s">
        <v>778</v>
      </c>
      <c r="AC109" t="s">
        <v>3456</v>
      </c>
      <c r="AD109" t="s">
        <v>780</v>
      </c>
      <c r="AE109">
        <v>225</v>
      </c>
      <c r="AF109" t="s">
        <v>147</v>
      </c>
      <c r="AG109" t="s">
        <v>146</v>
      </c>
      <c r="AH109" t="s">
        <v>96</v>
      </c>
      <c r="AI109" t="str">
        <f>IF(ISNA(VLOOKUP(D109,Listen!J:O,3,0)),"",VLOOKUP(D109,Listen!J:O,3,0))</f>
        <v>x</v>
      </c>
      <c r="AJ109" t="s">
        <v>96</v>
      </c>
      <c r="AK109" t="s">
        <v>96</v>
      </c>
      <c r="AL109" t="s">
        <v>96</v>
      </c>
      <c r="AM109">
        <v>3</v>
      </c>
      <c r="AN109">
        <v>2</v>
      </c>
      <c r="AO109">
        <v>3</v>
      </c>
      <c r="AP109">
        <f t="shared" si="1"/>
        <v>3</v>
      </c>
    </row>
    <row r="110" spans="1:42" x14ac:dyDescent="0.25">
      <c r="A110" t="s">
        <v>553</v>
      </c>
      <c r="B110">
        <v>11.043205545995299</v>
      </c>
      <c r="C110">
        <v>155</v>
      </c>
      <c r="D110" t="s">
        <v>13327</v>
      </c>
      <c r="E110">
        <v>2109</v>
      </c>
      <c r="F110">
        <v>1152.5331342565401</v>
      </c>
      <c r="G110">
        <v>64.734794654025094</v>
      </c>
      <c r="H110" t="s">
        <v>13328</v>
      </c>
      <c r="I110" t="s">
        <v>13329</v>
      </c>
      <c r="J110" t="s">
        <v>43</v>
      </c>
      <c r="K110">
        <v>450287.79148167302</v>
      </c>
      <c r="L110">
        <v>265139.72778396303</v>
      </c>
      <c r="M110" t="s">
        <v>98</v>
      </c>
      <c r="N110" t="s">
        <v>98</v>
      </c>
      <c r="O110">
        <v>450288</v>
      </c>
      <c r="P110">
        <v>1801152</v>
      </c>
      <c r="Q110">
        <v>56</v>
      </c>
      <c r="R110">
        <v>11.067805545995299</v>
      </c>
      <c r="S110" t="s">
        <v>2940</v>
      </c>
      <c r="T110">
        <v>2109</v>
      </c>
      <c r="U110">
        <v>1132.5331342565401</v>
      </c>
      <c r="V110">
        <v>64.7</v>
      </c>
      <c r="W110" t="s">
        <v>14426</v>
      </c>
      <c r="X110">
        <v>72101595</v>
      </c>
      <c r="Y110" t="s">
        <v>96</v>
      </c>
      <c r="Z110" t="s">
        <v>2940</v>
      </c>
      <c r="AA110" t="s">
        <v>2941</v>
      </c>
      <c r="AB110" t="s">
        <v>553</v>
      </c>
      <c r="AC110" t="s">
        <v>4998</v>
      </c>
      <c r="AD110" t="s">
        <v>2942</v>
      </c>
      <c r="AE110">
        <v>56</v>
      </c>
      <c r="AF110" t="s">
        <v>14426</v>
      </c>
      <c r="AG110" t="s">
        <v>96</v>
      </c>
      <c r="AH110" t="s">
        <v>96</v>
      </c>
      <c r="AI110" t="str">
        <f>IF(ISNA(VLOOKUP(D110,Listen!J:O,3,0)),"",VLOOKUP(D110,Listen!J:O,3,0))</f>
        <v/>
      </c>
      <c r="AJ110" t="s">
        <v>96</v>
      </c>
      <c r="AK110">
        <v>5</v>
      </c>
      <c r="AL110">
        <v>4</v>
      </c>
      <c r="AM110">
        <v>3</v>
      </c>
      <c r="AN110">
        <v>2</v>
      </c>
      <c r="AO110">
        <v>5</v>
      </c>
      <c r="AP110">
        <f t="shared" si="1"/>
        <v>5</v>
      </c>
    </row>
    <row r="111" spans="1:42" x14ac:dyDescent="0.25">
      <c r="A111" t="s">
        <v>2947</v>
      </c>
      <c r="B111">
        <v>11.097841507318099</v>
      </c>
      <c r="C111">
        <v>83</v>
      </c>
      <c r="D111" t="s">
        <v>13330</v>
      </c>
      <c r="E111">
        <v>1306</v>
      </c>
      <c r="F111">
        <v>1155.34937229053</v>
      </c>
      <c r="G111">
        <v>68.016183048195899</v>
      </c>
      <c r="H111" t="s">
        <v>13331</v>
      </c>
      <c r="I111" t="s">
        <v>13332</v>
      </c>
      <c r="J111" t="s">
        <v>43</v>
      </c>
      <c r="K111">
        <v>50300.7922482965</v>
      </c>
      <c r="L111">
        <v>38133.435712338498</v>
      </c>
      <c r="M111" t="s">
        <v>98</v>
      </c>
      <c r="N111" t="s">
        <v>98</v>
      </c>
      <c r="O111">
        <v>50301</v>
      </c>
      <c r="P111">
        <v>201204</v>
      </c>
      <c r="Q111">
        <v>6</v>
      </c>
      <c r="R111">
        <v>11.122441507318099</v>
      </c>
      <c r="S111" t="s">
        <v>2947</v>
      </c>
      <c r="T111">
        <v>1306</v>
      </c>
      <c r="U111">
        <v>1135.34937229053</v>
      </c>
      <c r="V111">
        <v>68</v>
      </c>
      <c r="W111" t="s">
        <v>14705</v>
      </c>
      <c r="X111">
        <v>72101595</v>
      </c>
      <c r="Y111" t="s">
        <v>96</v>
      </c>
      <c r="Z111" t="s">
        <v>2947</v>
      </c>
      <c r="AA111" t="s">
        <v>2946</v>
      </c>
      <c r="AB111" t="s">
        <v>2949</v>
      </c>
      <c r="AC111" t="s">
        <v>1418</v>
      </c>
      <c r="AD111" t="s">
        <v>13333</v>
      </c>
      <c r="AE111">
        <v>6</v>
      </c>
      <c r="AF111" t="s">
        <v>14705</v>
      </c>
      <c r="AG111" t="s">
        <v>96</v>
      </c>
      <c r="AH111" t="s">
        <v>96</v>
      </c>
      <c r="AI111" t="str">
        <f>IF(ISNA(VLOOKUP(D111,Listen!J:O,3,0)),"",VLOOKUP(D111,Listen!J:O,3,0))</f>
        <v/>
      </c>
      <c r="AJ111" t="s">
        <v>96</v>
      </c>
      <c r="AK111">
        <v>5</v>
      </c>
      <c r="AL111">
        <v>4</v>
      </c>
      <c r="AM111">
        <v>3</v>
      </c>
      <c r="AN111">
        <v>2</v>
      </c>
      <c r="AO111">
        <v>5</v>
      </c>
      <c r="AP111">
        <f t="shared" si="1"/>
        <v>5</v>
      </c>
    </row>
    <row r="112" spans="1:42" x14ac:dyDescent="0.25">
      <c r="A112" t="s">
        <v>2946</v>
      </c>
      <c r="B112">
        <v>11.174180369524301</v>
      </c>
      <c r="C112">
        <v>83.099998474121094</v>
      </c>
      <c r="D112" t="s">
        <v>6210</v>
      </c>
      <c r="E112">
        <v>1139</v>
      </c>
      <c r="F112">
        <v>1159.28429723761</v>
      </c>
      <c r="G112">
        <v>67.189830599530097</v>
      </c>
      <c r="H112" t="s">
        <v>6211</v>
      </c>
      <c r="I112" t="s">
        <v>1874</v>
      </c>
      <c r="J112" t="s">
        <v>43</v>
      </c>
      <c r="K112">
        <v>164431.93428147401</v>
      </c>
      <c r="L112">
        <v>44261.588751676201</v>
      </c>
      <c r="M112" t="s">
        <v>98</v>
      </c>
      <c r="N112" t="s">
        <v>98</v>
      </c>
      <c r="O112">
        <v>164432</v>
      </c>
      <c r="P112">
        <v>657728</v>
      </c>
      <c r="Q112">
        <v>20</v>
      </c>
      <c r="R112">
        <v>11.1987803695243</v>
      </c>
      <c r="S112" t="s">
        <v>2946</v>
      </c>
      <c r="T112">
        <v>1139</v>
      </c>
      <c r="U112">
        <v>1139.28429723761</v>
      </c>
      <c r="V112">
        <v>67.2</v>
      </c>
      <c r="W112" t="s">
        <v>14572</v>
      </c>
      <c r="X112">
        <v>72101595</v>
      </c>
      <c r="Y112" t="s">
        <v>96</v>
      </c>
      <c r="Z112" t="s">
        <v>2946</v>
      </c>
      <c r="AA112" t="s">
        <v>1418</v>
      </c>
      <c r="AB112" t="s">
        <v>2947</v>
      </c>
      <c r="AC112" t="s">
        <v>2948</v>
      </c>
      <c r="AD112" t="s">
        <v>2949</v>
      </c>
      <c r="AE112">
        <v>20</v>
      </c>
      <c r="AF112" t="s">
        <v>14572</v>
      </c>
      <c r="AG112" t="s">
        <v>96</v>
      </c>
      <c r="AH112" t="s">
        <v>96</v>
      </c>
      <c r="AI112" t="str">
        <f>IF(ISNA(VLOOKUP(D112,Listen!J:O,3,0)),"",VLOOKUP(D112,Listen!J:O,3,0))</f>
        <v/>
      </c>
      <c r="AJ112" t="s">
        <v>96</v>
      </c>
      <c r="AK112">
        <v>5</v>
      </c>
      <c r="AL112" t="s">
        <v>96</v>
      </c>
      <c r="AM112">
        <v>3</v>
      </c>
      <c r="AN112">
        <v>2</v>
      </c>
      <c r="AO112">
        <v>5</v>
      </c>
      <c r="AP112">
        <f t="shared" si="1"/>
        <v>5</v>
      </c>
    </row>
    <row r="113" spans="1:42" x14ac:dyDescent="0.25">
      <c r="A113" t="s">
        <v>1410</v>
      </c>
      <c r="B113">
        <v>11.2136773332783</v>
      </c>
      <c r="C113">
        <v>119</v>
      </c>
      <c r="D113" t="s">
        <v>1411</v>
      </c>
      <c r="E113">
        <v>1149</v>
      </c>
      <c r="F113">
        <v>1161.3201880475899</v>
      </c>
      <c r="G113">
        <v>65.2473962837622</v>
      </c>
      <c r="H113" t="s">
        <v>2183</v>
      </c>
      <c r="I113" t="s">
        <v>1413</v>
      </c>
      <c r="J113" t="s">
        <v>43</v>
      </c>
      <c r="K113">
        <v>69523.441559130399</v>
      </c>
      <c r="L113">
        <v>29730.5948450838</v>
      </c>
      <c r="M113" t="s">
        <v>98</v>
      </c>
      <c r="N113" t="s">
        <v>98</v>
      </c>
      <c r="O113">
        <v>69523</v>
      </c>
      <c r="P113">
        <v>278092</v>
      </c>
      <c r="Q113">
        <v>9</v>
      </c>
      <c r="R113">
        <v>11.238277333278299</v>
      </c>
      <c r="S113" t="s">
        <v>1410</v>
      </c>
      <c r="T113">
        <v>1149</v>
      </c>
      <c r="U113">
        <v>1141.3201880475899</v>
      </c>
      <c r="V113">
        <v>65.2</v>
      </c>
      <c r="W113" t="s">
        <v>14665</v>
      </c>
      <c r="X113">
        <v>72101595</v>
      </c>
      <c r="Y113" t="s">
        <v>96</v>
      </c>
      <c r="Z113" t="s">
        <v>1410</v>
      </c>
      <c r="AA113" t="s">
        <v>1414</v>
      </c>
      <c r="AB113" t="s">
        <v>1415</v>
      </c>
      <c r="AC113" t="s">
        <v>1416</v>
      </c>
      <c r="AD113" t="s">
        <v>1417</v>
      </c>
      <c r="AE113">
        <v>9</v>
      </c>
      <c r="AF113" t="s">
        <v>14665</v>
      </c>
      <c r="AG113" t="s">
        <v>96</v>
      </c>
      <c r="AH113" t="s">
        <v>96</v>
      </c>
      <c r="AI113" t="str">
        <f>IF(ISNA(VLOOKUP(D113,Listen!J:O,3,0)),"",VLOOKUP(D113,Listen!J:O,3,0))</f>
        <v/>
      </c>
      <c r="AJ113" t="s">
        <v>96</v>
      </c>
      <c r="AK113">
        <v>5</v>
      </c>
      <c r="AL113" t="s">
        <v>96</v>
      </c>
      <c r="AM113">
        <v>3</v>
      </c>
      <c r="AN113">
        <v>2</v>
      </c>
      <c r="AO113">
        <v>5</v>
      </c>
      <c r="AP113">
        <f t="shared" si="1"/>
        <v>5</v>
      </c>
    </row>
    <row r="114" spans="1:42" x14ac:dyDescent="0.25">
      <c r="A114" t="s">
        <v>717</v>
      </c>
      <c r="B114">
        <v>11.2427543096607</v>
      </c>
      <c r="C114">
        <v>98</v>
      </c>
      <c r="D114" t="s">
        <v>2944</v>
      </c>
      <c r="E114">
        <v>1157</v>
      </c>
      <c r="F114">
        <v>1162.8189753814099</v>
      </c>
      <c r="G114">
        <v>82.387155384169702</v>
      </c>
      <c r="H114" t="s">
        <v>2945</v>
      </c>
      <c r="I114" t="s">
        <v>350</v>
      </c>
      <c r="J114" t="s">
        <v>3397</v>
      </c>
      <c r="K114">
        <v>210876.167955629</v>
      </c>
      <c r="L114">
        <v>116029.936230345</v>
      </c>
      <c r="M114" t="s">
        <v>98</v>
      </c>
      <c r="N114" t="s">
        <v>98</v>
      </c>
      <c r="O114">
        <v>210876</v>
      </c>
      <c r="P114">
        <v>843504</v>
      </c>
      <c r="Q114">
        <v>26</v>
      </c>
      <c r="R114">
        <v>11.2673543096607</v>
      </c>
      <c r="S114" t="s">
        <v>718</v>
      </c>
      <c r="T114">
        <v>1157</v>
      </c>
      <c r="U114">
        <v>1142.8189753814099</v>
      </c>
      <c r="V114">
        <v>82.4</v>
      </c>
      <c r="W114" t="s">
        <v>14808</v>
      </c>
      <c r="X114">
        <v>72101595</v>
      </c>
      <c r="Y114" t="s">
        <v>96</v>
      </c>
      <c r="Z114" t="s">
        <v>718</v>
      </c>
      <c r="AA114" t="s">
        <v>719</v>
      </c>
      <c r="AB114" t="s">
        <v>717</v>
      </c>
      <c r="AC114" t="s">
        <v>895</v>
      </c>
      <c r="AD114" t="s">
        <v>716</v>
      </c>
      <c r="AE114">
        <v>26</v>
      </c>
      <c r="AF114" t="s">
        <v>2945</v>
      </c>
      <c r="AG114" t="s">
        <v>2944</v>
      </c>
      <c r="AH114" t="s">
        <v>96</v>
      </c>
      <c r="AI114" t="str">
        <f>IF(ISNA(VLOOKUP(D114,Listen!J:O,3,0)),"",VLOOKUP(D114,Listen!J:O,3,0))</f>
        <v/>
      </c>
      <c r="AJ114" t="s">
        <v>96</v>
      </c>
      <c r="AK114" t="s">
        <v>96</v>
      </c>
      <c r="AL114" t="s">
        <v>96</v>
      </c>
      <c r="AM114" t="s">
        <v>96</v>
      </c>
      <c r="AN114">
        <v>2</v>
      </c>
      <c r="AO114">
        <v>2</v>
      </c>
      <c r="AP114">
        <f t="shared" si="1"/>
        <v>3</v>
      </c>
    </row>
    <row r="115" spans="1:42" x14ac:dyDescent="0.25">
      <c r="A115" t="s">
        <v>2355</v>
      </c>
      <c r="B115">
        <v>11.2806301622549</v>
      </c>
      <c r="C115">
        <v>96</v>
      </c>
      <c r="D115" t="s">
        <v>896</v>
      </c>
      <c r="E115">
        <v>1144</v>
      </c>
      <c r="F115">
        <v>1164.7713052034301</v>
      </c>
      <c r="G115">
        <v>69.650060618940799</v>
      </c>
      <c r="H115" t="s">
        <v>897</v>
      </c>
      <c r="I115" t="s">
        <v>82</v>
      </c>
      <c r="J115" t="s">
        <v>43</v>
      </c>
      <c r="K115">
        <v>138282.794601028</v>
      </c>
      <c r="L115">
        <v>45600.292999607896</v>
      </c>
      <c r="M115">
        <v>55045.612879665401</v>
      </c>
      <c r="N115">
        <v>55045.612879665401</v>
      </c>
      <c r="O115">
        <v>83237</v>
      </c>
      <c r="P115">
        <v>332948</v>
      </c>
      <c r="Q115">
        <v>10</v>
      </c>
      <c r="R115">
        <v>11.305230162254899</v>
      </c>
      <c r="S115" t="s">
        <v>2355</v>
      </c>
      <c r="T115">
        <v>1144</v>
      </c>
      <c r="U115">
        <v>1144.7713052034301</v>
      </c>
      <c r="V115">
        <v>69.7</v>
      </c>
      <c r="W115" t="s">
        <v>14652</v>
      </c>
      <c r="X115">
        <v>72101595</v>
      </c>
      <c r="Y115" t="s">
        <v>96</v>
      </c>
      <c r="Z115" t="s">
        <v>2355</v>
      </c>
      <c r="AA115" t="s">
        <v>2356</v>
      </c>
      <c r="AB115" t="s">
        <v>2357</v>
      </c>
      <c r="AC115" t="s">
        <v>2358</v>
      </c>
      <c r="AD115" t="s">
        <v>2359</v>
      </c>
      <c r="AE115">
        <v>10</v>
      </c>
      <c r="AF115" t="s">
        <v>14652</v>
      </c>
      <c r="AG115" t="s">
        <v>96</v>
      </c>
      <c r="AH115" t="s">
        <v>96</v>
      </c>
      <c r="AI115" t="str">
        <f>IF(ISNA(VLOOKUP(D115,Listen!J:O,3,0)),"",VLOOKUP(D115,Listen!J:O,3,0))</f>
        <v/>
      </c>
      <c r="AJ115" t="s">
        <v>96</v>
      </c>
      <c r="AK115">
        <v>5</v>
      </c>
      <c r="AL115" t="s">
        <v>96</v>
      </c>
      <c r="AM115">
        <v>3</v>
      </c>
      <c r="AN115">
        <v>2</v>
      </c>
      <c r="AO115">
        <v>5</v>
      </c>
      <c r="AP115">
        <f t="shared" si="1"/>
        <v>5</v>
      </c>
    </row>
    <row r="116" spans="1:42" x14ac:dyDescent="0.25">
      <c r="A116" t="s">
        <v>4278</v>
      </c>
      <c r="B116">
        <v>11.360081479341201</v>
      </c>
      <c r="C116">
        <v>81</v>
      </c>
      <c r="D116" t="s">
        <v>13334</v>
      </c>
      <c r="E116">
        <v>917</v>
      </c>
      <c r="F116">
        <v>1168.86666319864</v>
      </c>
      <c r="G116">
        <v>69.709250934037797</v>
      </c>
      <c r="H116" t="s">
        <v>13335</v>
      </c>
      <c r="I116" t="s">
        <v>1464</v>
      </c>
      <c r="J116" t="s">
        <v>43</v>
      </c>
      <c r="K116">
        <v>147882.03501117299</v>
      </c>
      <c r="L116">
        <v>14577.2410179052</v>
      </c>
      <c r="M116" t="s">
        <v>98</v>
      </c>
      <c r="N116" t="s">
        <v>98</v>
      </c>
      <c r="O116">
        <v>147882</v>
      </c>
      <c r="P116">
        <v>591528</v>
      </c>
      <c r="Q116">
        <v>18</v>
      </c>
      <c r="R116">
        <v>11.3846814793412</v>
      </c>
      <c r="S116" t="s">
        <v>4278</v>
      </c>
      <c r="T116">
        <v>917</v>
      </c>
      <c r="U116">
        <v>1148.86666319864</v>
      </c>
      <c r="V116">
        <v>69.7</v>
      </c>
      <c r="W116" t="s">
        <v>14591</v>
      </c>
      <c r="X116">
        <v>72101595</v>
      </c>
      <c r="Y116" t="s">
        <v>96</v>
      </c>
      <c r="Z116" t="s">
        <v>4278</v>
      </c>
      <c r="AA116" t="s">
        <v>4277</v>
      </c>
      <c r="AB116" t="s">
        <v>13336</v>
      </c>
      <c r="AC116" t="s">
        <v>3730</v>
      </c>
      <c r="AD116" t="s">
        <v>13337</v>
      </c>
      <c r="AE116">
        <v>18</v>
      </c>
      <c r="AF116" t="s">
        <v>14591</v>
      </c>
      <c r="AG116" t="s">
        <v>96</v>
      </c>
      <c r="AH116" t="s">
        <v>96</v>
      </c>
      <c r="AI116" t="str">
        <f>IF(ISNA(VLOOKUP(D116,Listen!J:O,3,0)),"",VLOOKUP(D116,Listen!J:O,3,0))</f>
        <v/>
      </c>
      <c r="AJ116" t="s">
        <v>96</v>
      </c>
      <c r="AK116">
        <v>5</v>
      </c>
      <c r="AL116">
        <v>4</v>
      </c>
      <c r="AM116">
        <v>3</v>
      </c>
      <c r="AN116">
        <v>2</v>
      </c>
      <c r="AO116">
        <v>5</v>
      </c>
      <c r="AP116">
        <f t="shared" si="1"/>
        <v>5</v>
      </c>
    </row>
    <row r="117" spans="1:42" x14ac:dyDescent="0.25">
      <c r="A117" t="s">
        <v>5351</v>
      </c>
      <c r="B117">
        <v>11.5104206066137</v>
      </c>
      <c r="C117">
        <v>92</v>
      </c>
      <c r="D117" t="s">
        <v>8356</v>
      </c>
      <c r="E117">
        <v>1184</v>
      </c>
      <c r="F117">
        <v>1176.6159689301001</v>
      </c>
      <c r="G117">
        <v>72.479360001620407</v>
      </c>
      <c r="H117" t="s">
        <v>8357</v>
      </c>
      <c r="I117" t="s">
        <v>1275</v>
      </c>
      <c r="J117" t="s">
        <v>43</v>
      </c>
      <c r="K117">
        <v>173098.87270748001</v>
      </c>
      <c r="L117">
        <v>72225.237520911396</v>
      </c>
      <c r="M117" t="s">
        <v>98</v>
      </c>
      <c r="N117" t="s">
        <v>98</v>
      </c>
      <c r="O117">
        <v>173099</v>
      </c>
      <c r="P117">
        <v>692396</v>
      </c>
      <c r="Q117">
        <v>21</v>
      </c>
      <c r="R117">
        <v>11.535020606613699</v>
      </c>
      <c r="S117" t="s">
        <v>5351</v>
      </c>
      <c r="T117">
        <v>1184</v>
      </c>
      <c r="U117">
        <v>1156.6159689301001</v>
      </c>
      <c r="V117">
        <v>72.5</v>
      </c>
      <c r="W117" t="s">
        <v>14562</v>
      </c>
      <c r="X117">
        <v>72101595</v>
      </c>
      <c r="Y117" t="s">
        <v>96</v>
      </c>
      <c r="Z117" t="s">
        <v>5351</v>
      </c>
      <c r="AA117" t="s">
        <v>5352</v>
      </c>
      <c r="AB117" t="s">
        <v>5353</v>
      </c>
      <c r="AC117" t="s">
        <v>5354</v>
      </c>
      <c r="AD117" t="s">
        <v>5355</v>
      </c>
      <c r="AE117">
        <v>21</v>
      </c>
      <c r="AF117" t="s">
        <v>14562</v>
      </c>
      <c r="AG117" t="s">
        <v>96</v>
      </c>
      <c r="AH117" t="s">
        <v>96</v>
      </c>
      <c r="AI117" t="str">
        <f>IF(ISNA(VLOOKUP(D117,Listen!J:O,3,0)),"",VLOOKUP(D117,Listen!J:O,3,0))</f>
        <v/>
      </c>
      <c r="AJ117" t="s">
        <v>96</v>
      </c>
      <c r="AK117">
        <v>5</v>
      </c>
      <c r="AL117" t="s">
        <v>96</v>
      </c>
      <c r="AM117">
        <v>3</v>
      </c>
      <c r="AN117">
        <v>2</v>
      </c>
      <c r="AO117">
        <v>5</v>
      </c>
      <c r="AP117">
        <f t="shared" si="1"/>
        <v>5</v>
      </c>
    </row>
    <row r="118" spans="1:42" x14ac:dyDescent="0.25">
      <c r="A118" t="s">
        <v>4277</v>
      </c>
      <c r="B118">
        <v>11.545146181467199</v>
      </c>
      <c r="C118">
        <v>81</v>
      </c>
      <c r="D118" t="s">
        <v>13338</v>
      </c>
      <c r="E118">
        <v>1044</v>
      </c>
      <c r="F118">
        <v>1178.40591610567</v>
      </c>
      <c r="G118">
        <v>70.741606392020898</v>
      </c>
      <c r="H118" t="s">
        <v>13339</v>
      </c>
      <c r="I118" t="s">
        <v>1874</v>
      </c>
      <c r="J118" t="s">
        <v>43</v>
      </c>
      <c r="K118">
        <v>177934.68667150699</v>
      </c>
      <c r="L118">
        <v>35972.869127336897</v>
      </c>
      <c r="M118" t="s">
        <v>98</v>
      </c>
      <c r="N118" t="s">
        <v>98</v>
      </c>
      <c r="O118">
        <v>177935</v>
      </c>
      <c r="P118">
        <v>711740</v>
      </c>
      <c r="Q118">
        <v>22</v>
      </c>
      <c r="R118">
        <v>11.569746181467199</v>
      </c>
      <c r="S118" t="s">
        <v>3730</v>
      </c>
      <c r="T118">
        <v>1044</v>
      </c>
      <c r="U118">
        <v>1158.40591610567</v>
      </c>
      <c r="V118">
        <v>70.7</v>
      </c>
      <c r="W118" t="s">
        <v>14558</v>
      </c>
      <c r="X118">
        <v>72101595</v>
      </c>
      <c r="Y118" t="s">
        <v>96</v>
      </c>
      <c r="Z118" t="s">
        <v>3730</v>
      </c>
      <c r="AA118" t="s">
        <v>2816</v>
      </c>
      <c r="AB118" t="s">
        <v>4277</v>
      </c>
      <c r="AC118" t="s">
        <v>2815</v>
      </c>
      <c r="AD118" t="s">
        <v>4278</v>
      </c>
      <c r="AE118">
        <v>22</v>
      </c>
      <c r="AF118" t="s">
        <v>14558</v>
      </c>
      <c r="AG118" t="s">
        <v>96</v>
      </c>
      <c r="AH118" t="s">
        <v>96</v>
      </c>
      <c r="AI118" t="str">
        <f>IF(ISNA(VLOOKUP(D118,Listen!J:O,3,0)),"",VLOOKUP(D118,Listen!J:O,3,0))</f>
        <v/>
      </c>
      <c r="AJ118" t="s">
        <v>96</v>
      </c>
      <c r="AK118">
        <v>5</v>
      </c>
      <c r="AL118">
        <v>4</v>
      </c>
      <c r="AM118">
        <v>3</v>
      </c>
      <c r="AN118">
        <v>2</v>
      </c>
      <c r="AO118">
        <v>5</v>
      </c>
      <c r="AP118">
        <f t="shared" si="1"/>
        <v>5</v>
      </c>
    </row>
    <row r="119" spans="1:42" x14ac:dyDescent="0.25">
      <c r="A119" t="s">
        <v>13340</v>
      </c>
      <c r="B119">
        <v>11.5913724772652</v>
      </c>
      <c r="C119">
        <v>149</v>
      </c>
      <c r="D119" t="s">
        <v>13341</v>
      </c>
      <c r="E119">
        <v>1244</v>
      </c>
      <c r="F119">
        <v>1180.78867371156</v>
      </c>
      <c r="G119">
        <v>60.3410359327561</v>
      </c>
      <c r="H119" t="s">
        <v>13342</v>
      </c>
      <c r="I119" t="s">
        <v>13343</v>
      </c>
      <c r="J119" t="s">
        <v>43</v>
      </c>
      <c r="K119">
        <v>31384.688968240702</v>
      </c>
      <c r="L119">
        <v>8149.98316367395</v>
      </c>
      <c r="M119" t="s">
        <v>98</v>
      </c>
      <c r="N119" t="s">
        <v>98</v>
      </c>
      <c r="O119">
        <v>31385</v>
      </c>
      <c r="P119">
        <v>125540</v>
      </c>
      <c r="Q119">
        <v>4</v>
      </c>
      <c r="R119">
        <v>11.615972477265199</v>
      </c>
      <c r="S119" t="s">
        <v>13340</v>
      </c>
      <c r="T119">
        <v>1244</v>
      </c>
      <c r="U119">
        <v>1160.78867371156</v>
      </c>
      <c r="V119">
        <v>60.3</v>
      </c>
      <c r="W119" t="s">
        <v>14725</v>
      </c>
      <c r="X119">
        <v>72101595</v>
      </c>
      <c r="Y119" t="s">
        <v>96</v>
      </c>
      <c r="Z119" t="s">
        <v>13340</v>
      </c>
      <c r="AA119" t="s">
        <v>13344</v>
      </c>
      <c r="AB119" t="s">
        <v>13345</v>
      </c>
      <c r="AC119" t="s">
        <v>13346</v>
      </c>
      <c r="AD119" t="s">
        <v>13347</v>
      </c>
      <c r="AE119">
        <v>4</v>
      </c>
      <c r="AF119" t="s">
        <v>14725</v>
      </c>
      <c r="AG119" t="s">
        <v>96</v>
      </c>
      <c r="AH119" t="s">
        <v>96</v>
      </c>
      <c r="AI119" t="str">
        <f>IF(ISNA(VLOOKUP(D119,Listen!J:O,3,0)),"",VLOOKUP(D119,Listen!J:O,3,0))</f>
        <v/>
      </c>
      <c r="AJ119" t="s">
        <v>96</v>
      </c>
      <c r="AK119">
        <v>5</v>
      </c>
      <c r="AL119" t="s">
        <v>96</v>
      </c>
      <c r="AM119">
        <v>3</v>
      </c>
      <c r="AN119">
        <v>2</v>
      </c>
      <c r="AO119">
        <v>5</v>
      </c>
      <c r="AP119">
        <f t="shared" si="1"/>
        <v>5</v>
      </c>
    </row>
    <row r="120" spans="1:42" x14ac:dyDescent="0.25">
      <c r="A120" t="s">
        <v>3233</v>
      </c>
      <c r="B120">
        <v>11.6500994344317</v>
      </c>
      <c r="C120">
        <v>108</v>
      </c>
      <c r="D120" t="s">
        <v>12448</v>
      </c>
      <c r="E120">
        <v>1164</v>
      </c>
      <c r="F120">
        <v>1183.8157841785301</v>
      </c>
      <c r="G120">
        <v>63.733253775359699</v>
      </c>
      <c r="H120" t="s">
        <v>12449</v>
      </c>
      <c r="I120" t="s">
        <v>12450</v>
      </c>
      <c r="J120" t="s">
        <v>43</v>
      </c>
      <c r="K120">
        <v>128401.18913045101</v>
      </c>
      <c r="L120">
        <v>58463.231499997099</v>
      </c>
      <c r="M120" t="s">
        <v>98</v>
      </c>
      <c r="N120" t="s">
        <v>98</v>
      </c>
      <c r="O120">
        <v>128401</v>
      </c>
      <c r="P120">
        <v>513604</v>
      </c>
      <c r="Q120">
        <v>16</v>
      </c>
      <c r="R120">
        <v>11.6746994344317</v>
      </c>
      <c r="S120" t="s">
        <v>3233</v>
      </c>
      <c r="T120">
        <v>1164</v>
      </c>
      <c r="U120">
        <v>1163.8157841785301</v>
      </c>
      <c r="V120">
        <v>63.7</v>
      </c>
      <c r="W120" t="s">
        <v>14605</v>
      </c>
      <c r="X120">
        <v>72101595</v>
      </c>
      <c r="Y120" t="s">
        <v>96</v>
      </c>
      <c r="Z120" t="s">
        <v>3233</v>
      </c>
      <c r="AA120" t="s">
        <v>3234</v>
      </c>
      <c r="AB120" t="s">
        <v>901</v>
      </c>
      <c r="AC120" t="s">
        <v>3235</v>
      </c>
      <c r="AD120" t="s">
        <v>3236</v>
      </c>
      <c r="AE120">
        <v>16</v>
      </c>
      <c r="AF120" t="s">
        <v>14605</v>
      </c>
      <c r="AG120" t="s">
        <v>96</v>
      </c>
      <c r="AH120" t="s">
        <v>96</v>
      </c>
      <c r="AI120" t="str">
        <f>IF(ISNA(VLOOKUP(D120,Listen!J:O,3,0)),"",VLOOKUP(D120,Listen!J:O,3,0))</f>
        <v/>
      </c>
      <c r="AJ120" t="s">
        <v>96</v>
      </c>
      <c r="AK120">
        <v>5</v>
      </c>
      <c r="AL120" t="s">
        <v>96</v>
      </c>
      <c r="AM120">
        <v>3</v>
      </c>
      <c r="AN120">
        <v>2</v>
      </c>
      <c r="AO120">
        <v>5</v>
      </c>
      <c r="AP120">
        <f t="shared" si="1"/>
        <v>5</v>
      </c>
    </row>
    <row r="121" spans="1:42" x14ac:dyDescent="0.25">
      <c r="A121" t="s">
        <v>903</v>
      </c>
      <c r="B121">
        <v>11.774402360781901</v>
      </c>
      <c r="C121">
        <v>82</v>
      </c>
      <c r="D121" t="s">
        <v>904</v>
      </c>
      <c r="E121">
        <v>1182</v>
      </c>
      <c r="F121">
        <v>1190.22304087263</v>
      </c>
      <c r="G121">
        <v>85.455771165658405</v>
      </c>
      <c r="H121" t="s">
        <v>2186</v>
      </c>
      <c r="I121" t="s">
        <v>81</v>
      </c>
      <c r="J121" t="s">
        <v>43</v>
      </c>
      <c r="K121">
        <v>408017.32177582302</v>
      </c>
      <c r="L121">
        <v>86974.525537526395</v>
      </c>
      <c r="M121" t="s">
        <v>98</v>
      </c>
      <c r="N121" t="s">
        <v>98</v>
      </c>
      <c r="O121">
        <v>408017</v>
      </c>
      <c r="P121">
        <v>1632068</v>
      </c>
      <c r="Q121">
        <v>50</v>
      </c>
      <c r="R121">
        <v>11.7990023607819</v>
      </c>
      <c r="S121" t="s">
        <v>903</v>
      </c>
      <c r="T121">
        <v>1182</v>
      </c>
      <c r="U121">
        <v>1170.22304087263</v>
      </c>
      <c r="V121">
        <v>85.5</v>
      </c>
      <c r="W121" t="s">
        <v>14809</v>
      </c>
      <c r="X121">
        <v>72101595</v>
      </c>
      <c r="Y121" t="s">
        <v>96</v>
      </c>
      <c r="Z121" t="s">
        <v>903</v>
      </c>
      <c r="AA121" t="s">
        <v>906</v>
      </c>
      <c r="AB121" t="s">
        <v>907</v>
      </c>
      <c r="AC121" t="s">
        <v>908</v>
      </c>
      <c r="AD121" t="s">
        <v>909</v>
      </c>
      <c r="AE121">
        <v>50</v>
      </c>
      <c r="AF121" t="s">
        <v>2186</v>
      </c>
      <c r="AG121" t="s">
        <v>904</v>
      </c>
      <c r="AH121" t="s">
        <v>96</v>
      </c>
      <c r="AI121" t="str">
        <f>IF(ISNA(VLOOKUP(D121,Listen!J:O,3,0)),"",VLOOKUP(D121,Listen!J:O,3,0))</f>
        <v/>
      </c>
      <c r="AJ121" t="s">
        <v>96</v>
      </c>
      <c r="AK121" t="s">
        <v>96</v>
      </c>
      <c r="AL121" t="s">
        <v>96</v>
      </c>
      <c r="AM121">
        <v>3</v>
      </c>
      <c r="AN121">
        <v>2</v>
      </c>
      <c r="AO121">
        <v>3</v>
      </c>
      <c r="AP121">
        <f t="shared" si="1"/>
        <v>3</v>
      </c>
    </row>
    <row r="122" spans="1:42" x14ac:dyDescent="0.25">
      <c r="A122" t="s">
        <v>2961</v>
      </c>
      <c r="B122">
        <v>11.7962740735334</v>
      </c>
      <c r="C122">
        <v>119</v>
      </c>
      <c r="D122" t="s">
        <v>3459</v>
      </c>
      <c r="E122">
        <v>1440</v>
      </c>
      <c r="F122">
        <v>1191.3504292781399</v>
      </c>
      <c r="G122">
        <v>67.965618341196802</v>
      </c>
      <c r="H122" t="s">
        <v>3460</v>
      </c>
      <c r="I122" t="s">
        <v>3461</v>
      </c>
      <c r="J122" t="s">
        <v>43</v>
      </c>
      <c r="K122">
        <v>61351.681152476798</v>
      </c>
      <c r="L122">
        <v>22064.259761906302</v>
      </c>
      <c r="M122">
        <v>77324.624792205897</v>
      </c>
      <c r="N122">
        <v>77324.624792205897</v>
      </c>
      <c r="O122">
        <v>0</v>
      </c>
      <c r="P122">
        <v>0</v>
      </c>
      <c r="Q122">
        <v>0</v>
      </c>
      <c r="R122">
        <v>11.8208740735334</v>
      </c>
      <c r="S122" t="s">
        <v>2961</v>
      </c>
      <c r="T122">
        <v>1440</v>
      </c>
      <c r="U122">
        <v>1171.3504292781399</v>
      </c>
      <c r="V122">
        <v>68</v>
      </c>
      <c r="W122" t="s">
        <v>14770</v>
      </c>
      <c r="X122">
        <v>72101595</v>
      </c>
      <c r="Y122" t="s">
        <v>96</v>
      </c>
      <c r="Z122" t="s">
        <v>2961</v>
      </c>
      <c r="AA122" t="s">
        <v>2959</v>
      </c>
      <c r="AB122" t="s">
        <v>5814</v>
      </c>
      <c r="AC122" t="s">
        <v>913</v>
      </c>
      <c r="AD122" t="s">
        <v>3462</v>
      </c>
      <c r="AE122">
        <v>0</v>
      </c>
      <c r="AF122" t="s">
        <v>14770</v>
      </c>
      <c r="AG122" t="s">
        <v>96</v>
      </c>
      <c r="AH122" t="s">
        <v>96</v>
      </c>
      <c r="AI122" t="str">
        <f>IF(ISNA(VLOOKUP(D122,Listen!J:O,3,0)),"",VLOOKUP(D122,Listen!J:O,3,0))</f>
        <v/>
      </c>
      <c r="AJ122">
        <v>6</v>
      </c>
      <c r="AK122">
        <v>5</v>
      </c>
      <c r="AL122">
        <v>4</v>
      </c>
      <c r="AM122">
        <v>3</v>
      </c>
      <c r="AN122">
        <v>2</v>
      </c>
      <c r="AO122">
        <v>6</v>
      </c>
      <c r="AP122">
        <f t="shared" si="1"/>
        <v>6</v>
      </c>
    </row>
    <row r="123" spans="1:42" x14ac:dyDescent="0.25">
      <c r="A123" t="s">
        <v>906</v>
      </c>
      <c r="B123">
        <v>11.8721750179691</v>
      </c>
      <c r="C123">
        <v>82.099998474121094</v>
      </c>
      <c r="D123" t="s">
        <v>3237</v>
      </c>
      <c r="E123">
        <v>1203</v>
      </c>
      <c r="F123">
        <v>1195.26278153407</v>
      </c>
      <c r="G123">
        <v>90.543201087214996</v>
      </c>
      <c r="H123" t="s">
        <v>13348</v>
      </c>
      <c r="I123" t="s">
        <v>81</v>
      </c>
      <c r="J123" t="s">
        <v>43</v>
      </c>
      <c r="K123">
        <v>1053618.8571551</v>
      </c>
      <c r="L123">
        <v>212128.726197221</v>
      </c>
      <c r="M123" t="s">
        <v>98</v>
      </c>
      <c r="N123" t="s">
        <v>98</v>
      </c>
      <c r="O123">
        <v>1053619</v>
      </c>
      <c r="P123">
        <v>4214476</v>
      </c>
      <c r="Q123">
        <v>130</v>
      </c>
      <c r="R123">
        <v>11.8967750179691</v>
      </c>
      <c r="S123" t="s">
        <v>906</v>
      </c>
      <c r="T123">
        <v>1203</v>
      </c>
      <c r="U123">
        <v>1175.26278153407</v>
      </c>
      <c r="V123">
        <v>90.5</v>
      </c>
      <c r="W123" t="s">
        <v>14810</v>
      </c>
      <c r="X123">
        <v>72101595</v>
      </c>
      <c r="Y123" t="s">
        <v>96</v>
      </c>
      <c r="Z123" t="s">
        <v>906</v>
      </c>
      <c r="AA123" t="s">
        <v>908</v>
      </c>
      <c r="AB123" t="s">
        <v>903</v>
      </c>
      <c r="AC123" t="s">
        <v>910</v>
      </c>
      <c r="AD123" t="s">
        <v>907</v>
      </c>
      <c r="AE123">
        <v>130</v>
      </c>
      <c r="AF123" t="s">
        <v>13348</v>
      </c>
      <c r="AG123" t="s">
        <v>3237</v>
      </c>
      <c r="AH123" t="s">
        <v>96</v>
      </c>
      <c r="AI123" t="str">
        <f>IF(ISNA(VLOOKUP(D123,Listen!J:O,3,0)),"",VLOOKUP(D123,Listen!J:O,3,0))</f>
        <v/>
      </c>
      <c r="AJ123" t="s">
        <v>96</v>
      </c>
      <c r="AK123" t="s">
        <v>96</v>
      </c>
      <c r="AL123" t="s">
        <v>96</v>
      </c>
      <c r="AM123">
        <v>3</v>
      </c>
      <c r="AN123">
        <v>2</v>
      </c>
      <c r="AO123">
        <v>3</v>
      </c>
      <c r="AP123">
        <f t="shared" si="1"/>
        <v>3</v>
      </c>
    </row>
    <row r="124" spans="1:42" x14ac:dyDescent="0.25">
      <c r="A124" t="s">
        <v>911</v>
      </c>
      <c r="B124">
        <v>11.9684202238004</v>
      </c>
      <c r="C124">
        <v>86</v>
      </c>
      <c r="D124" t="s">
        <v>3463</v>
      </c>
      <c r="E124">
        <v>883</v>
      </c>
      <c r="F124">
        <v>1200.22378894913</v>
      </c>
      <c r="G124">
        <v>59.866123540668703</v>
      </c>
      <c r="H124" t="s">
        <v>3464</v>
      </c>
      <c r="I124" t="s">
        <v>3465</v>
      </c>
      <c r="J124" t="s">
        <v>43</v>
      </c>
      <c r="K124">
        <v>211228.45746831701</v>
      </c>
      <c r="L124">
        <v>46126.8319338324</v>
      </c>
      <c r="M124" t="s">
        <v>98</v>
      </c>
      <c r="N124" t="s">
        <v>98</v>
      </c>
      <c r="O124">
        <v>211228</v>
      </c>
      <c r="P124">
        <v>844912</v>
      </c>
      <c r="Q124">
        <v>26</v>
      </c>
      <c r="R124">
        <v>11.9930202238004</v>
      </c>
      <c r="S124" t="s">
        <v>911</v>
      </c>
      <c r="T124">
        <v>883</v>
      </c>
      <c r="U124">
        <v>1180.22378894913</v>
      </c>
      <c r="V124">
        <v>59.9</v>
      </c>
      <c r="W124" t="s">
        <v>14522</v>
      </c>
      <c r="X124">
        <v>72101595</v>
      </c>
      <c r="Y124" t="s">
        <v>96</v>
      </c>
      <c r="Z124" t="s">
        <v>911</v>
      </c>
      <c r="AA124" t="s">
        <v>2955</v>
      </c>
      <c r="AB124" t="s">
        <v>2954</v>
      </c>
      <c r="AC124" t="s">
        <v>2956</v>
      </c>
      <c r="AD124" t="s">
        <v>2957</v>
      </c>
      <c r="AE124">
        <v>26</v>
      </c>
      <c r="AF124" t="s">
        <v>14522</v>
      </c>
      <c r="AG124" t="s">
        <v>96</v>
      </c>
      <c r="AH124" t="s">
        <v>96</v>
      </c>
      <c r="AI124" t="str">
        <f>IF(ISNA(VLOOKUP(D124,Listen!J:O,3,0)),"",VLOOKUP(D124,Listen!J:O,3,0))</f>
        <v/>
      </c>
      <c r="AJ124" t="s">
        <v>96</v>
      </c>
      <c r="AK124">
        <v>5</v>
      </c>
      <c r="AL124">
        <v>4</v>
      </c>
      <c r="AM124">
        <v>3</v>
      </c>
      <c r="AN124">
        <v>2</v>
      </c>
      <c r="AO124">
        <v>5</v>
      </c>
      <c r="AP124">
        <f t="shared" si="1"/>
        <v>5</v>
      </c>
    </row>
    <row r="125" spans="1:42" x14ac:dyDescent="0.25">
      <c r="A125" t="s">
        <v>785</v>
      </c>
      <c r="B125">
        <v>11.970565582096601</v>
      </c>
      <c r="C125">
        <v>128</v>
      </c>
      <c r="D125" t="s">
        <v>2689</v>
      </c>
      <c r="F125">
        <v>1200.3343725187101</v>
      </c>
      <c r="G125">
        <v>70.799491667393696</v>
      </c>
      <c r="H125" t="s">
        <v>2690</v>
      </c>
      <c r="I125" t="s">
        <v>786</v>
      </c>
      <c r="J125" t="s">
        <v>519</v>
      </c>
      <c r="K125">
        <v>374468.240228582</v>
      </c>
      <c r="L125">
        <v>103583.771398115</v>
      </c>
      <c r="M125">
        <v>115344.36447369</v>
      </c>
      <c r="N125">
        <v>115344.36447369</v>
      </c>
      <c r="O125">
        <v>259124</v>
      </c>
      <c r="P125">
        <v>1036496</v>
      </c>
      <c r="Q125">
        <v>32</v>
      </c>
      <c r="R125">
        <v>11.9951655820966</v>
      </c>
      <c r="S125" t="s">
        <v>785</v>
      </c>
      <c r="T125" t="s">
        <v>96</v>
      </c>
      <c r="U125">
        <v>1180.3343725187101</v>
      </c>
      <c r="V125">
        <v>70.8</v>
      </c>
      <c r="W125" t="s">
        <v>14492</v>
      </c>
      <c r="X125">
        <v>72101595</v>
      </c>
      <c r="Y125" t="s">
        <v>96</v>
      </c>
      <c r="Z125" t="s">
        <v>785</v>
      </c>
      <c r="AA125" t="s">
        <v>2368</v>
      </c>
      <c r="AB125" t="s">
        <v>2369</v>
      </c>
      <c r="AC125" t="s">
        <v>2370</v>
      </c>
      <c r="AD125" t="s">
        <v>2371</v>
      </c>
      <c r="AE125">
        <v>32</v>
      </c>
      <c r="AF125" t="s">
        <v>14492</v>
      </c>
      <c r="AG125" t="s">
        <v>96</v>
      </c>
      <c r="AH125" t="s">
        <v>96</v>
      </c>
      <c r="AI125" t="str">
        <f>IF(ISNA(VLOOKUP(D125,Listen!J:O,3,0)),"",VLOOKUP(D125,Listen!J:O,3,0))</f>
        <v>x</v>
      </c>
      <c r="AJ125" t="s">
        <v>96</v>
      </c>
      <c r="AK125">
        <v>5</v>
      </c>
      <c r="AL125" t="s">
        <v>96</v>
      </c>
      <c r="AM125">
        <v>3</v>
      </c>
      <c r="AN125">
        <v>1</v>
      </c>
      <c r="AO125">
        <v>5</v>
      </c>
      <c r="AP125">
        <f t="shared" si="1"/>
        <v>5</v>
      </c>
    </row>
    <row r="126" spans="1:42" x14ac:dyDescent="0.25">
      <c r="A126" t="s">
        <v>2372</v>
      </c>
      <c r="B126">
        <v>12.076750338446701</v>
      </c>
      <c r="C126">
        <v>75</v>
      </c>
      <c r="D126" t="s">
        <v>13349</v>
      </c>
      <c r="E126">
        <v>742</v>
      </c>
      <c r="F126">
        <v>1205.80771905135</v>
      </c>
      <c r="G126">
        <v>70.297709972915698</v>
      </c>
      <c r="H126" t="s">
        <v>13350</v>
      </c>
      <c r="I126" t="s">
        <v>58</v>
      </c>
      <c r="J126" t="s">
        <v>43</v>
      </c>
      <c r="K126">
        <v>80191.360115551797</v>
      </c>
      <c r="L126">
        <v>24528.203367770398</v>
      </c>
      <c r="M126" t="s">
        <v>98</v>
      </c>
      <c r="N126" t="s">
        <v>98</v>
      </c>
      <c r="O126">
        <v>80191</v>
      </c>
      <c r="P126">
        <v>320764</v>
      </c>
      <c r="Q126">
        <v>10</v>
      </c>
      <c r="R126">
        <v>12.1013503384467</v>
      </c>
      <c r="S126" t="s">
        <v>2372</v>
      </c>
      <c r="T126">
        <v>742</v>
      </c>
      <c r="U126">
        <v>1185.80771905135</v>
      </c>
      <c r="V126">
        <v>70.3</v>
      </c>
      <c r="W126" t="s">
        <v>14653</v>
      </c>
      <c r="X126">
        <v>72101595</v>
      </c>
      <c r="Y126" t="s">
        <v>96</v>
      </c>
      <c r="Z126" t="s">
        <v>2372</v>
      </c>
      <c r="AA126" t="s">
        <v>2373</v>
      </c>
      <c r="AB126" t="s">
        <v>2374</v>
      </c>
      <c r="AC126" t="s">
        <v>2375</v>
      </c>
      <c r="AD126" t="s">
        <v>2376</v>
      </c>
      <c r="AE126">
        <v>10</v>
      </c>
      <c r="AF126" t="s">
        <v>14653</v>
      </c>
      <c r="AG126" t="s">
        <v>96</v>
      </c>
      <c r="AH126" t="s">
        <v>96</v>
      </c>
      <c r="AI126" t="str">
        <f>IF(ISNA(VLOOKUP(D126,Listen!J:O,3,0)),"",VLOOKUP(D126,Listen!J:O,3,0))</f>
        <v/>
      </c>
      <c r="AJ126" t="s">
        <v>96</v>
      </c>
      <c r="AK126">
        <v>5</v>
      </c>
      <c r="AL126">
        <v>4</v>
      </c>
      <c r="AM126">
        <v>3</v>
      </c>
      <c r="AN126">
        <v>2</v>
      </c>
      <c r="AO126">
        <v>5</v>
      </c>
      <c r="AP126">
        <f t="shared" si="1"/>
        <v>5</v>
      </c>
    </row>
    <row r="127" spans="1:42" x14ac:dyDescent="0.25">
      <c r="A127" t="s">
        <v>2377</v>
      </c>
      <c r="B127">
        <v>12.1020326231355</v>
      </c>
      <c r="C127">
        <v>83.099998474121094</v>
      </c>
      <c r="D127" t="s">
        <v>3368</v>
      </c>
      <c r="F127">
        <v>1207.11090709825</v>
      </c>
      <c r="G127">
        <v>89.981506813943398</v>
      </c>
      <c r="H127" t="s">
        <v>3369</v>
      </c>
      <c r="I127" t="s">
        <v>2093</v>
      </c>
      <c r="J127" t="s">
        <v>39</v>
      </c>
      <c r="K127">
        <v>587168.458998563</v>
      </c>
      <c r="L127">
        <v>71522.191853208496</v>
      </c>
      <c r="M127">
        <v>548822.55508609198</v>
      </c>
      <c r="N127">
        <v>548822.55508609198</v>
      </c>
      <c r="O127">
        <v>38346</v>
      </c>
      <c r="P127">
        <v>153384</v>
      </c>
      <c r="Q127">
        <v>5</v>
      </c>
      <c r="R127">
        <v>12.1266326231355</v>
      </c>
      <c r="S127" t="s">
        <v>2377</v>
      </c>
      <c r="T127" t="s">
        <v>96</v>
      </c>
      <c r="U127">
        <v>1187.11090709825</v>
      </c>
      <c r="V127">
        <v>90</v>
      </c>
      <c r="W127" t="s">
        <v>14811</v>
      </c>
      <c r="X127">
        <v>72101595</v>
      </c>
      <c r="Y127" t="s">
        <v>96</v>
      </c>
      <c r="Z127" t="s">
        <v>2377</v>
      </c>
      <c r="AA127" t="s">
        <v>2378</v>
      </c>
      <c r="AB127" t="s">
        <v>2379</v>
      </c>
      <c r="AC127" t="s">
        <v>2380</v>
      </c>
      <c r="AD127" t="s">
        <v>2381</v>
      </c>
      <c r="AE127">
        <v>5</v>
      </c>
      <c r="AF127" t="s">
        <v>3369</v>
      </c>
      <c r="AG127" t="s">
        <v>3368</v>
      </c>
      <c r="AH127" t="s">
        <v>96</v>
      </c>
      <c r="AI127" t="str">
        <f>IF(ISNA(VLOOKUP(D127,Listen!J:O,3,0)),"",VLOOKUP(D127,Listen!J:O,3,0))</f>
        <v/>
      </c>
      <c r="AJ127" t="s">
        <v>96</v>
      </c>
      <c r="AK127" t="s">
        <v>96</v>
      </c>
      <c r="AL127" t="s">
        <v>96</v>
      </c>
      <c r="AM127">
        <v>3</v>
      </c>
      <c r="AN127">
        <v>2</v>
      </c>
      <c r="AO127">
        <v>3</v>
      </c>
      <c r="AP127">
        <f t="shared" si="1"/>
        <v>3</v>
      </c>
    </row>
    <row r="128" spans="1:42" x14ac:dyDescent="0.25">
      <c r="A128" t="s">
        <v>914</v>
      </c>
      <c r="B128">
        <v>12.125843180488699</v>
      </c>
      <c r="C128">
        <v>133</v>
      </c>
      <c r="D128" t="s">
        <v>915</v>
      </c>
      <c r="E128">
        <v>1156</v>
      </c>
      <c r="F128">
        <v>1208.3382342213599</v>
      </c>
      <c r="G128">
        <v>86.547743166877098</v>
      </c>
      <c r="H128" t="s">
        <v>916</v>
      </c>
      <c r="I128" t="s">
        <v>352</v>
      </c>
      <c r="J128" t="s">
        <v>43</v>
      </c>
      <c r="K128">
        <v>650596.48053757695</v>
      </c>
      <c r="L128">
        <v>446408.16797064</v>
      </c>
      <c r="M128" t="s">
        <v>98</v>
      </c>
      <c r="N128" t="s">
        <v>98</v>
      </c>
      <c r="O128">
        <v>650596</v>
      </c>
      <c r="P128">
        <v>2602384</v>
      </c>
      <c r="Q128">
        <v>80</v>
      </c>
      <c r="R128">
        <v>12.150443180488699</v>
      </c>
      <c r="S128" t="s">
        <v>917</v>
      </c>
      <c r="T128">
        <v>1156</v>
      </c>
      <c r="U128">
        <v>1188.3382342213599</v>
      </c>
      <c r="V128">
        <v>86.5</v>
      </c>
      <c r="W128" t="s">
        <v>14812</v>
      </c>
      <c r="X128">
        <v>72101595</v>
      </c>
      <c r="Y128" t="s">
        <v>96</v>
      </c>
      <c r="Z128" t="s">
        <v>917</v>
      </c>
      <c r="AA128" t="s">
        <v>918</v>
      </c>
      <c r="AB128" t="s">
        <v>914</v>
      </c>
      <c r="AC128" t="s">
        <v>919</v>
      </c>
      <c r="AD128" t="s">
        <v>920</v>
      </c>
      <c r="AE128">
        <v>80</v>
      </c>
      <c r="AF128" t="s">
        <v>916</v>
      </c>
      <c r="AG128" t="s">
        <v>915</v>
      </c>
      <c r="AH128" t="s">
        <v>96</v>
      </c>
      <c r="AI128" t="str">
        <f>IF(ISNA(VLOOKUP(D128,Listen!J:O,3,0)),"",VLOOKUP(D128,Listen!J:O,3,0))</f>
        <v/>
      </c>
      <c r="AJ128" t="s">
        <v>96</v>
      </c>
      <c r="AK128" t="s">
        <v>96</v>
      </c>
      <c r="AL128" t="s">
        <v>96</v>
      </c>
      <c r="AM128">
        <v>3</v>
      </c>
      <c r="AN128">
        <v>2</v>
      </c>
      <c r="AO128">
        <v>3</v>
      </c>
      <c r="AP128">
        <f t="shared" si="1"/>
        <v>3</v>
      </c>
    </row>
    <row r="129" spans="1:42" x14ac:dyDescent="0.25">
      <c r="A129" t="s">
        <v>13351</v>
      </c>
      <c r="B129">
        <v>12.190792987024</v>
      </c>
      <c r="C129">
        <v>111.09999847412099</v>
      </c>
      <c r="D129" t="s">
        <v>13352</v>
      </c>
      <c r="E129">
        <v>1134</v>
      </c>
      <c r="F129">
        <v>1211.68610458067</v>
      </c>
      <c r="G129">
        <v>64.618715806382696</v>
      </c>
      <c r="H129" t="s">
        <v>13353</v>
      </c>
      <c r="I129" t="s">
        <v>2240</v>
      </c>
      <c r="J129" t="s">
        <v>43</v>
      </c>
      <c r="K129">
        <v>99539.1436517416</v>
      </c>
      <c r="L129">
        <v>26135.9742144874</v>
      </c>
      <c r="M129" t="s">
        <v>98</v>
      </c>
      <c r="N129" t="s">
        <v>98</v>
      </c>
      <c r="O129">
        <v>99539</v>
      </c>
      <c r="P129">
        <v>398156</v>
      </c>
      <c r="Q129">
        <v>12</v>
      </c>
      <c r="R129">
        <v>12.215392987024</v>
      </c>
      <c r="S129" t="s">
        <v>13351</v>
      </c>
      <c r="T129">
        <v>1134</v>
      </c>
      <c r="U129">
        <v>1191.68610458067</v>
      </c>
      <c r="V129">
        <v>64.599999999999994</v>
      </c>
      <c r="W129" t="s">
        <v>14633</v>
      </c>
      <c r="X129">
        <v>72101595</v>
      </c>
      <c r="Y129" t="s">
        <v>96</v>
      </c>
      <c r="Z129" t="s">
        <v>13351</v>
      </c>
      <c r="AA129" t="s">
        <v>13354</v>
      </c>
      <c r="AB129" t="s">
        <v>5357</v>
      </c>
      <c r="AC129" t="s">
        <v>13355</v>
      </c>
      <c r="AD129" t="s">
        <v>4158</v>
      </c>
      <c r="AE129">
        <v>12</v>
      </c>
      <c r="AF129" t="s">
        <v>14633</v>
      </c>
      <c r="AG129" t="s">
        <v>96</v>
      </c>
      <c r="AH129" t="s">
        <v>96</v>
      </c>
      <c r="AI129" t="str">
        <f>IF(ISNA(VLOOKUP(D129,Listen!J:O,3,0)),"",VLOOKUP(D129,Listen!J:O,3,0))</f>
        <v/>
      </c>
      <c r="AJ129" t="s">
        <v>96</v>
      </c>
      <c r="AK129">
        <v>5</v>
      </c>
      <c r="AL129" t="s">
        <v>96</v>
      </c>
      <c r="AM129">
        <v>3</v>
      </c>
      <c r="AN129">
        <v>2</v>
      </c>
      <c r="AO129">
        <v>5</v>
      </c>
      <c r="AP129">
        <f t="shared" si="1"/>
        <v>5</v>
      </c>
    </row>
    <row r="130" spans="1:42" x14ac:dyDescent="0.25">
      <c r="A130" t="s">
        <v>427</v>
      </c>
      <c r="B130">
        <v>12.2086116028823</v>
      </c>
      <c r="C130">
        <v>71</v>
      </c>
      <c r="D130" t="s">
        <v>1358</v>
      </c>
      <c r="E130">
        <v>1121</v>
      </c>
      <c r="F130">
        <v>1212.6045740736299</v>
      </c>
      <c r="G130">
        <v>66.207065326104996</v>
      </c>
      <c r="H130" t="s">
        <v>1359</v>
      </c>
      <c r="I130" t="s">
        <v>342</v>
      </c>
      <c r="J130" t="s">
        <v>43</v>
      </c>
      <c r="K130">
        <v>1160745.7565655101</v>
      </c>
      <c r="L130">
        <v>218424.99191253699</v>
      </c>
      <c r="M130" t="s">
        <v>98</v>
      </c>
      <c r="N130" t="s">
        <v>98</v>
      </c>
      <c r="O130">
        <v>1160746</v>
      </c>
      <c r="P130">
        <v>4642984</v>
      </c>
      <c r="Q130">
        <v>143</v>
      </c>
      <c r="R130">
        <v>12.233211602882299</v>
      </c>
      <c r="S130" t="s">
        <v>427</v>
      </c>
      <c r="T130">
        <v>1121</v>
      </c>
      <c r="U130">
        <v>1192.6045740736299</v>
      </c>
      <c r="V130">
        <v>66.2</v>
      </c>
      <c r="W130" t="s">
        <v>14357</v>
      </c>
      <c r="X130">
        <v>72101595</v>
      </c>
      <c r="Y130" t="s">
        <v>96</v>
      </c>
      <c r="Z130" t="s">
        <v>427</v>
      </c>
      <c r="AA130" t="s">
        <v>852</v>
      </c>
      <c r="AB130" t="s">
        <v>722</v>
      </c>
      <c r="AC130" t="s">
        <v>853</v>
      </c>
      <c r="AD130" t="s">
        <v>721</v>
      </c>
      <c r="AE130">
        <v>143</v>
      </c>
      <c r="AF130" t="s">
        <v>14357</v>
      </c>
      <c r="AG130" t="s">
        <v>96</v>
      </c>
      <c r="AH130" t="s">
        <v>96</v>
      </c>
      <c r="AI130" t="str">
        <f>IF(ISNA(VLOOKUP(D130,Listen!J:O,3,0)),"",VLOOKUP(D130,Listen!J:O,3,0))</f>
        <v/>
      </c>
      <c r="AJ130" t="s">
        <v>96</v>
      </c>
      <c r="AK130">
        <v>5</v>
      </c>
      <c r="AL130" t="s">
        <v>96</v>
      </c>
      <c r="AM130">
        <v>3</v>
      </c>
      <c r="AN130">
        <v>2</v>
      </c>
      <c r="AO130">
        <v>5</v>
      </c>
      <c r="AP130">
        <f t="shared" si="1"/>
        <v>5</v>
      </c>
    </row>
    <row r="131" spans="1:42" x14ac:dyDescent="0.25">
      <c r="A131" t="s">
        <v>154</v>
      </c>
      <c r="B131">
        <v>12.2423236128468</v>
      </c>
      <c r="C131">
        <v>57</v>
      </c>
      <c r="D131" t="s">
        <v>4194</v>
      </c>
      <c r="E131">
        <v>1224</v>
      </c>
      <c r="F131">
        <v>1214.4330120392101</v>
      </c>
      <c r="G131">
        <v>76.740198548153899</v>
      </c>
      <c r="H131" t="s">
        <v>6214</v>
      </c>
      <c r="I131" t="s">
        <v>49</v>
      </c>
      <c r="J131" t="s">
        <v>44</v>
      </c>
      <c r="K131">
        <v>864947.53781889996</v>
      </c>
      <c r="L131">
        <v>241883.44589534099</v>
      </c>
      <c r="M131">
        <v>727431.64437380503</v>
      </c>
      <c r="N131">
        <v>727431.64437380503</v>
      </c>
      <c r="O131">
        <v>137516</v>
      </c>
      <c r="P131">
        <v>550064</v>
      </c>
      <c r="Q131">
        <v>17</v>
      </c>
      <c r="R131">
        <v>12.266923612846799</v>
      </c>
      <c r="S131" t="s">
        <v>156</v>
      </c>
      <c r="T131">
        <v>1224</v>
      </c>
      <c r="U131">
        <v>1194.4330120392101</v>
      </c>
      <c r="V131">
        <v>76.7</v>
      </c>
      <c r="W131" t="s">
        <v>14601</v>
      </c>
      <c r="X131">
        <v>72101595</v>
      </c>
      <c r="Y131" t="s">
        <v>96</v>
      </c>
      <c r="Z131" t="s">
        <v>156</v>
      </c>
      <c r="AA131" t="s">
        <v>2962</v>
      </c>
      <c r="AB131" t="s">
        <v>154</v>
      </c>
      <c r="AC131" t="s">
        <v>2963</v>
      </c>
      <c r="AD131" t="s">
        <v>83</v>
      </c>
      <c r="AE131">
        <v>17</v>
      </c>
      <c r="AF131" t="s">
        <v>14601</v>
      </c>
      <c r="AG131" t="s">
        <v>96</v>
      </c>
      <c r="AH131" t="s">
        <v>118</v>
      </c>
      <c r="AI131" t="str">
        <f>IF(ISNA(VLOOKUP(D131,Listen!J:O,3,0)),"",VLOOKUP(D131,Listen!J:O,3,0))</f>
        <v/>
      </c>
      <c r="AJ131" t="s">
        <v>96</v>
      </c>
      <c r="AK131">
        <v>5</v>
      </c>
      <c r="AL131" t="s">
        <v>96</v>
      </c>
      <c r="AM131" t="s">
        <v>96</v>
      </c>
      <c r="AN131">
        <v>2</v>
      </c>
      <c r="AO131">
        <v>5</v>
      </c>
      <c r="AP131">
        <f t="shared" ref="AP131:AP194" si="2">IF(OR(O131&lt;10000,Y131="Säule",Y131="BW",Y131="IS"),6,
IF(G131&lt;80,5,
IF(AND(ABS(E131-U131)&gt;100,NOT(E131="")),4,
IF(OR(J131="NIST20.L",J131="NIST17.L",J131="NIST11.L",J131="SWGDRUG.L",J131="WILEY275.L",J131="HPPEST.L",J131="PMW_TOX2.L",J131="ENVI96.L"),3,
IF(AI131="x",1,2)))))</f>
        <v>5</v>
      </c>
    </row>
    <row r="132" spans="1:42" x14ac:dyDescent="0.25">
      <c r="A132" t="s">
        <v>5008</v>
      </c>
      <c r="B132">
        <v>12.2777495557454</v>
      </c>
      <c r="C132">
        <v>99.099998474121094</v>
      </c>
      <c r="D132" t="s">
        <v>864</v>
      </c>
      <c r="E132">
        <v>820</v>
      </c>
      <c r="F132">
        <v>1216.7431346393601</v>
      </c>
      <c r="G132">
        <v>67.440706426422693</v>
      </c>
      <c r="H132" t="s">
        <v>865</v>
      </c>
      <c r="I132" t="s">
        <v>375</v>
      </c>
      <c r="J132" t="s">
        <v>43</v>
      </c>
      <c r="K132">
        <v>202083.057204368</v>
      </c>
      <c r="L132">
        <v>100440.301020529</v>
      </c>
      <c r="M132" t="s">
        <v>98</v>
      </c>
      <c r="N132" t="s">
        <v>98</v>
      </c>
      <c r="O132">
        <v>202083</v>
      </c>
      <c r="P132">
        <v>808332</v>
      </c>
      <c r="Q132">
        <v>25</v>
      </c>
      <c r="R132">
        <v>12.302349555745399</v>
      </c>
      <c r="S132" t="s">
        <v>5008</v>
      </c>
      <c r="T132">
        <v>820</v>
      </c>
      <c r="U132">
        <v>1196.7431346393601</v>
      </c>
      <c r="V132">
        <v>67.400000000000006</v>
      </c>
      <c r="W132" t="s">
        <v>14230</v>
      </c>
      <c r="X132">
        <v>72101595</v>
      </c>
      <c r="Y132" t="s">
        <v>96</v>
      </c>
      <c r="Z132" t="s">
        <v>5008</v>
      </c>
      <c r="AA132" t="s">
        <v>5009</v>
      </c>
      <c r="AB132" t="s">
        <v>5007</v>
      </c>
      <c r="AC132" t="s">
        <v>2694</v>
      </c>
      <c r="AD132" t="s">
        <v>3824</v>
      </c>
      <c r="AE132">
        <v>25</v>
      </c>
      <c r="AF132" t="s">
        <v>14230</v>
      </c>
      <c r="AG132" t="s">
        <v>96</v>
      </c>
      <c r="AH132" t="s">
        <v>96</v>
      </c>
      <c r="AI132" t="str">
        <f>IF(ISNA(VLOOKUP(D132,Listen!J:O,3,0)),"",VLOOKUP(D132,Listen!J:O,3,0))</f>
        <v/>
      </c>
      <c r="AJ132" t="s">
        <v>96</v>
      </c>
      <c r="AK132">
        <v>5</v>
      </c>
      <c r="AL132">
        <v>4</v>
      </c>
      <c r="AM132">
        <v>3</v>
      </c>
      <c r="AN132">
        <v>2</v>
      </c>
      <c r="AO132">
        <v>5</v>
      </c>
      <c r="AP132">
        <f t="shared" si="2"/>
        <v>5</v>
      </c>
    </row>
    <row r="133" spans="1:42" x14ac:dyDescent="0.25">
      <c r="A133" t="s">
        <v>431</v>
      </c>
      <c r="B133">
        <v>12.479617321205</v>
      </c>
      <c r="C133">
        <v>71.099998474121094</v>
      </c>
      <c r="D133" t="s">
        <v>11083</v>
      </c>
      <c r="E133">
        <v>1222</v>
      </c>
      <c r="F133">
        <v>1229.90691375355</v>
      </c>
      <c r="G133">
        <v>78.830787796251599</v>
      </c>
      <c r="H133" t="s">
        <v>11084</v>
      </c>
      <c r="I133" t="s">
        <v>3239</v>
      </c>
      <c r="J133" t="s">
        <v>3397</v>
      </c>
      <c r="K133">
        <v>822497.43304237095</v>
      </c>
      <c r="L133">
        <v>171710.36668961399</v>
      </c>
      <c r="M133" t="s">
        <v>98</v>
      </c>
      <c r="N133" t="s">
        <v>98</v>
      </c>
      <c r="O133">
        <v>822497</v>
      </c>
      <c r="P133">
        <v>3289988</v>
      </c>
      <c r="Q133">
        <v>101</v>
      </c>
      <c r="R133">
        <v>12.504217321204999</v>
      </c>
      <c r="S133" t="s">
        <v>431</v>
      </c>
      <c r="T133">
        <v>1222</v>
      </c>
      <c r="U133">
        <v>1209.90691375355</v>
      </c>
      <c r="V133">
        <v>78.8</v>
      </c>
      <c r="W133" t="s">
        <v>14379</v>
      </c>
      <c r="X133">
        <v>72101595</v>
      </c>
      <c r="Y133" t="s">
        <v>96</v>
      </c>
      <c r="Z133" t="s">
        <v>431</v>
      </c>
      <c r="AA133" t="s">
        <v>2388</v>
      </c>
      <c r="AB133" t="s">
        <v>853</v>
      </c>
      <c r="AC133" t="s">
        <v>2389</v>
      </c>
      <c r="AD133" t="s">
        <v>852</v>
      </c>
      <c r="AE133">
        <v>101</v>
      </c>
      <c r="AF133" t="s">
        <v>14379</v>
      </c>
      <c r="AG133" t="s">
        <v>96</v>
      </c>
      <c r="AH133" t="s">
        <v>96</v>
      </c>
      <c r="AI133" t="str">
        <f>IF(ISNA(VLOOKUP(D133,Listen!J:O,3,0)),"",VLOOKUP(D133,Listen!J:O,3,0))</f>
        <v/>
      </c>
      <c r="AJ133" t="s">
        <v>96</v>
      </c>
      <c r="AK133">
        <v>5</v>
      </c>
      <c r="AL133" t="s">
        <v>96</v>
      </c>
      <c r="AM133" t="s">
        <v>96</v>
      </c>
      <c r="AN133">
        <v>2</v>
      </c>
      <c r="AO133">
        <v>5</v>
      </c>
      <c r="AP133">
        <f t="shared" si="2"/>
        <v>5</v>
      </c>
    </row>
    <row r="134" spans="1:42" x14ac:dyDescent="0.25">
      <c r="A134" t="s">
        <v>431</v>
      </c>
      <c r="B134">
        <v>12.479822776790099</v>
      </c>
      <c r="C134">
        <v>71</v>
      </c>
      <c r="D134" t="s">
        <v>13356</v>
      </c>
      <c r="E134">
        <v>1251</v>
      </c>
      <c r="F134">
        <v>1229.9203114940599</v>
      </c>
      <c r="G134">
        <v>76.071442729528599</v>
      </c>
      <c r="H134" t="s">
        <v>13357</v>
      </c>
      <c r="I134" t="s">
        <v>3565</v>
      </c>
      <c r="J134" t="s">
        <v>43</v>
      </c>
      <c r="K134">
        <v>715611.11322295805</v>
      </c>
      <c r="L134">
        <v>171710.36668961399</v>
      </c>
      <c r="M134" t="s">
        <v>98</v>
      </c>
      <c r="N134" t="s">
        <v>98</v>
      </c>
      <c r="O134">
        <v>715611</v>
      </c>
      <c r="P134">
        <v>2862444</v>
      </c>
      <c r="Q134">
        <v>88</v>
      </c>
      <c r="R134">
        <v>12.504422776790099</v>
      </c>
      <c r="S134" t="s">
        <v>431</v>
      </c>
      <c r="T134">
        <v>1251</v>
      </c>
      <c r="U134">
        <v>1209.9203114940599</v>
      </c>
      <c r="V134">
        <v>76.099999999999994</v>
      </c>
      <c r="W134" t="s">
        <v>14379</v>
      </c>
      <c r="X134">
        <v>72101595</v>
      </c>
      <c r="Y134" t="s">
        <v>96</v>
      </c>
      <c r="Z134" t="s">
        <v>431</v>
      </c>
      <c r="AA134" t="s">
        <v>2388</v>
      </c>
      <c r="AB134" t="s">
        <v>853</v>
      </c>
      <c r="AC134" t="s">
        <v>2389</v>
      </c>
      <c r="AD134" t="s">
        <v>852</v>
      </c>
      <c r="AE134">
        <v>88</v>
      </c>
      <c r="AF134" t="s">
        <v>14379</v>
      </c>
      <c r="AG134" t="s">
        <v>96</v>
      </c>
      <c r="AH134" t="s">
        <v>96</v>
      </c>
      <c r="AI134" t="str">
        <f>IF(ISNA(VLOOKUP(D134,Listen!J:O,3,0)),"",VLOOKUP(D134,Listen!J:O,3,0))</f>
        <v/>
      </c>
      <c r="AJ134" t="s">
        <v>96</v>
      </c>
      <c r="AK134">
        <v>5</v>
      </c>
      <c r="AL134" t="s">
        <v>96</v>
      </c>
      <c r="AM134">
        <v>3</v>
      </c>
      <c r="AN134">
        <v>2</v>
      </c>
      <c r="AO134">
        <v>5</v>
      </c>
      <c r="AP134">
        <f t="shared" si="2"/>
        <v>5</v>
      </c>
    </row>
    <row r="135" spans="1:42" x14ac:dyDescent="0.25">
      <c r="A135" t="s">
        <v>9227</v>
      </c>
      <c r="B135">
        <v>12.516108486897901</v>
      </c>
      <c r="C135">
        <v>164</v>
      </c>
      <c r="D135" t="s">
        <v>5875</v>
      </c>
      <c r="E135">
        <v>1474</v>
      </c>
      <c r="F135">
        <v>1232.2864994378001</v>
      </c>
      <c r="G135">
        <v>67.241324815918304</v>
      </c>
      <c r="H135" t="s">
        <v>5876</v>
      </c>
      <c r="I135" t="s">
        <v>4314</v>
      </c>
      <c r="J135" t="s">
        <v>43</v>
      </c>
      <c r="K135">
        <v>442574.371721801</v>
      </c>
      <c r="L135">
        <v>125419.075412298</v>
      </c>
      <c r="M135" t="s">
        <v>98</v>
      </c>
      <c r="N135" t="s">
        <v>98</v>
      </c>
      <c r="O135">
        <v>442574</v>
      </c>
      <c r="P135">
        <v>1770296</v>
      </c>
      <c r="Q135">
        <v>55</v>
      </c>
      <c r="R135">
        <v>12.5407084868979</v>
      </c>
      <c r="S135" t="s">
        <v>9227</v>
      </c>
      <c r="T135">
        <v>1474</v>
      </c>
      <c r="U135">
        <v>1212.2864994378001</v>
      </c>
      <c r="V135">
        <v>67.2</v>
      </c>
      <c r="W135" t="s">
        <v>14429</v>
      </c>
      <c r="X135">
        <v>72101595</v>
      </c>
      <c r="Y135" t="s">
        <v>96</v>
      </c>
      <c r="Z135" t="s">
        <v>9227</v>
      </c>
      <c r="AA135" t="s">
        <v>9230</v>
      </c>
      <c r="AB135" t="s">
        <v>9231</v>
      </c>
      <c r="AC135" t="s">
        <v>9232</v>
      </c>
      <c r="AD135" t="s">
        <v>9233</v>
      </c>
      <c r="AE135">
        <v>55</v>
      </c>
      <c r="AF135" t="s">
        <v>14429</v>
      </c>
      <c r="AG135" t="s">
        <v>96</v>
      </c>
      <c r="AH135" t="s">
        <v>96</v>
      </c>
      <c r="AI135" t="str">
        <f>IF(ISNA(VLOOKUP(D135,Listen!J:O,3,0)),"",VLOOKUP(D135,Listen!J:O,3,0))</f>
        <v/>
      </c>
      <c r="AJ135" t="s">
        <v>96</v>
      </c>
      <c r="AK135">
        <v>5</v>
      </c>
      <c r="AL135">
        <v>4</v>
      </c>
      <c r="AM135">
        <v>3</v>
      </c>
      <c r="AN135">
        <v>2</v>
      </c>
      <c r="AO135">
        <v>5</v>
      </c>
      <c r="AP135">
        <f t="shared" si="2"/>
        <v>5</v>
      </c>
    </row>
    <row r="136" spans="1:42" x14ac:dyDescent="0.25">
      <c r="A136" t="s">
        <v>428</v>
      </c>
      <c r="B136">
        <v>12.5819949052869</v>
      </c>
      <c r="C136">
        <v>75</v>
      </c>
      <c r="D136" t="s">
        <v>1360</v>
      </c>
      <c r="E136">
        <v>1222</v>
      </c>
      <c r="F136">
        <v>1236.582946948</v>
      </c>
      <c r="G136">
        <v>83.189176918719397</v>
      </c>
      <c r="H136" t="s">
        <v>2022</v>
      </c>
      <c r="I136" t="s">
        <v>1361</v>
      </c>
      <c r="J136" t="s">
        <v>43</v>
      </c>
      <c r="K136">
        <v>133157.33501455499</v>
      </c>
      <c r="L136">
        <v>55141.765283873501</v>
      </c>
      <c r="M136" t="s">
        <v>98</v>
      </c>
      <c r="N136" t="s">
        <v>98</v>
      </c>
      <c r="O136">
        <v>133157</v>
      </c>
      <c r="P136">
        <v>532628</v>
      </c>
      <c r="Q136">
        <v>16</v>
      </c>
      <c r="R136">
        <v>12.606594905286899</v>
      </c>
      <c r="S136" t="s">
        <v>428</v>
      </c>
      <c r="T136">
        <v>1222</v>
      </c>
      <c r="U136">
        <v>1216.582946948</v>
      </c>
      <c r="V136">
        <v>83.2</v>
      </c>
      <c r="W136" t="s">
        <v>14813</v>
      </c>
      <c r="X136">
        <v>72101595</v>
      </c>
      <c r="Y136" t="s">
        <v>96</v>
      </c>
      <c r="Z136" t="s">
        <v>428</v>
      </c>
      <c r="AA136" t="s">
        <v>429</v>
      </c>
      <c r="AB136" t="s">
        <v>724</v>
      </c>
      <c r="AC136" t="s">
        <v>430</v>
      </c>
      <c r="AD136" t="s">
        <v>723</v>
      </c>
      <c r="AE136">
        <v>16</v>
      </c>
      <c r="AF136" t="s">
        <v>2022</v>
      </c>
      <c r="AG136" t="s">
        <v>1360</v>
      </c>
      <c r="AH136" t="s">
        <v>96</v>
      </c>
      <c r="AI136" t="str">
        <f>IF(ISNA(VLOOKUP(D136,Listen!J:O,3,0)),"",VLOOKUP(D136,Listen!J:O,3,0))</f>
        <v/>
      </c>
      <c r="AJ136" t="s">
        <v>96</v>
      </c>
      <c r="AK136" t="s">
        <v>96</v>
      </c>
      <c r="AL136" t="s">
        <v>96</v>
      </c>
      <c r="AM136">
        <v>3</v>
      </c>
      <c r="AN136">
        <v>2</v>
      </c>
      <c r="AO136">
        <v>3</v>
      </c>
      <c r="AP136">
        <f t="shared" si="2"/>
        <v>3</v>
      </c>
    </row>
    <row r="137" spans="1:42" x14ac:dyDescent="0.25">
      <c r="A137" t="s">
        <v>158</v>
      </c>
      <c r="B137">
        <v>12.596424028201399</v>
      </c>
      <c r="C137">
        <v>94</v>
      </c>
      <c r="D137" t="s">
        <v>3948</v>
      </c>
      <c r="E137">
        <v>1225</v>
      </c>
      <c r="F137">
        <v>1237.5238687758399</v>
      </c>
      <c r="G137">
        <v>70.010219599919395</v>
      </c>
      <c r="H137" t="s">
        <v>13358</v>
      </c>
      <c r="I137" t="s">
        <v>53</v>
      </c>
      <c r="J137" t="s">
        <v>43</v>
      </c>
      <c r="K137">
        <v>232248.176371579</v>
      </c>
      <c r="L137">
        <v>82684.260248194696</v>
      </c>
      <c r="M137" t="s">
        <v>98</v>
      </c>
      <c r="N137" t="s">
        <v>98</v>
      </c>
      <c r="O137">
        <v>232248</v>
      </c>
      <c r="P137">
        <v>928992</v>
      </c>
      <c r="Q137">
        <v>29</v>
      </c>
      <c r="R137">
        <v>12.621024028201399</v>
      </c>
      <c r="S137" t="s">
        <v>158</v>
      </c>
      <c r="T137">
        <v>1225</v>
      </c>
      <c r="U137">
        <v>1217.5238687758399</v>
      </c>
      <c r="V137">
        <v>70</v>
      </c>
      <c r="W137" t="s">
        <v>14505</v>
      </c>
      <c r="X137">
        <v>72101595</v>
      </c>
      <c r="Y137" t="s">
        <v>96</v>
      </c>
      <c r="Z137" t="s">
        <v>158</v>
      </c>
      <c r="AA137" t="s">
        <v>3466</v>
      </c>
      <c r="AB137" t="s">
        <v>3467</v>
      </c>
      <c r="AC137" t="s">
        <v>3468</v>
      </c>
      <c r="AD137" t="s">
        <v>3469</v>
      </c>
      <c r="AE137">
        <v>29</v>
      </c>
      <c r="AF137" t="s">
        <v>14505</v>
      </c>
      <c r="AG137" t="s">
        <v>96</v>
      </c>
      <c r="AH137" t="s">
        <v>96</v>
      </c>
      <c r="AI137" t="str">
        <f>IF(ISNA(VLOOKUP(D137,Listen!J:O,3,0)),"",VLOOKUP(D137,Listen!J:O,3,0))</f>
        <v/>
      </c>
      <c r="AJ137" t="s">
        <v>96</v>
      </c>
      <c r="AK137">
        <v>5</v>
      </c>
      <c r="AL137" t="s">
        <v>96</v>
      </c>
      <c r="AM137">
        <v>3</v>
      </c>
      <c r="AN137">
        <v>2</v>
      </c>
      <c r="AO137">
        <v>5</v>
      </c>
      <c r="AP137">
        <f t="shared" si="2"/>
        <v>5</v>
      </c>
    </row>
    <row r="138" spans="1:42" x14ac:dyDescent="0.25">
      <c r="A138" t="s">
        <v>13359</v>
      </c>
      <c r="B138">
        <v>12.624980737356401</v>
      </c>
      <c r="C138">
        <v>109.09999847412099</v>
      </c>
      <c r="D138" t="s">
        <v>13360</v>
      </c>
      <c r="E138">
        <v>1192</v>
      </c>
      <c r="F138">
        <v>1239.3860492516999</v>
      </c>
      <c r="G138">
        <v>55.760155836121001</v>
      </c>
      <c r="H138" t="s">
        <v>13361</v>
      </c>
      <c r="I138" t="s">
        <v>2240</v>
      </c>
      <c r="J138" t="s">
        <v>43</v>
      </c>
      <c r="K138">
        <v>115743.80433946299</v>
      </c>
      <c r="L138">
        <v>59094.263149640101</v>
      </c>
      <c r="M138" t="s">
        <v>98</v>
      </c>
      <c r="N138" t="s">
        <v>98</v>
      </c>
      <c r="O138">
        <v>115744</v>
      </c>
      <c r="P138">
        <v>462976</v>
      </c>
      <c r="Q138">
        <v>14</v>
      </c>
      <c r="R138">
        <v>12.6495807373564</v>
      </c>
      <c r="S138" t="s">
        <v>13359</v>
      </c>
      <c r="T138">
        <v>1192</v>
      </c>
      <c r="U138">
        <v>1219.3860492516999</v>
      </c>
      <c r="V138">
        <v>55.8</v>
      </c>
      <c r="W138" t="s">
        <v>14617</v>
      </c>
      <c r="X138">
        <v>72101595</v>
      </c>
      <c r="Y138" t="s">
        <v>96</v>
      </c>
      <c r="Z138" t="s">
        <v>13359</v>
      </c>
      <c r="AA138" t="s">
        <v>13362</v>
      </c>
      <c r="AB138" t="s">
        <v>13363</v>
      </c>
      <c r="AC138" t="s">
        <v>13364</v>
      </c>
      <c r="AD138" t="s">
        <v>13365</v>
      </c>
      <c r="AE138">
        <v>14</v>
      </c>
      <c r="AF138" t="s">
        <v>14617</v>
      </c>
      <c r="AG138" t="s">
        <v>96</v>
      </c>
      <c r="AH138" t="s">
        <v>96</v>
      </c>
      <c r="AI138" t="str">
        <f>IF(ISNA(VLOOKUP(D138,Listen!J:O,3,0)),"",VLOOKUP(D138,Listen!J:O,3,0))</f>
        <v/>
      </c>
      <c r="AJ138" t="s">
        <v>96</v>
      </c>
      <c r="AK138">
        <v>5</v>
      </c>
      <c r="AL138" t="s">
        <v>96</v>
      </c>
      <c r="AM138">
        <v>3</v>
      </c>
      <c r="AN138">
        <v>2</v>
      </c>
      <c r="AO138">
        <v>5</v>
      </c>
      <c r="AP138">
        <f t="shared" si="2"/>
        <v>5</v>
      </c>
    </row>
    <row r="139" spans="1:42" x14ac:dyDescent="0.25">
      <c r="A139" t="s">
        <v>497</v>
      </c>
      <c r="B139">
        <v>12.670451194396</v>
      </c>
      <c r="C139">
        <v>135</v>
      </c>
      <c r="D139" t="s">
        <v>2187</v>
      </c>
      <c r="E139">
        <v>1221</v>
      </c>
      <c r="F139">
        <v>1242.3511737297399</v>
      </c>
      <c r="G139">
        <v>85.693053330056799</v>
      </c>
      <c r="H139" t="s">
        <v>2188</v>
      </c>
      <c r="I139" t="s">
        <v>500</v>
      </c>
      <c r="J139" t="s">
        <v>43</v>
      </c>
      <c r="K139">
        <v>1023601.26694778</v>
      </c>
      <c r="L139">
        <v>579792.94057310699</v>
      </c>
      <c r="M139">
        <v>371160.57476889901</v>
      </c>
      <c r="N139">
        <v>371160.57476889901</v>
      </c>
      <c r="O139">
        <v>652441</v>
      </c>
      <c r="P139">
        <v>2609764</v>
      </c>
      <c r="Q139">
        <v>80</v>
      </c>
      <c r="R139">
        <v>12.695051194395999</v>
      </c>
      <c r="S139" t="s">
        <v>497</v>
      </c>
      <c r="T139">
        <v>1221</v>
      </c>
      <c r="U139">
        <v>1222.3511737297399</v>
      </c>
      <c r="V139">
        <v>85.7</v>
      </c>
      <c r="W139" t="s">
        <v>14814</v>
      </c>
      <c r="X139">
        <v>72101595</v>
      </c>
      <c r="Y139" t="s">
        <v>96</v>
      </c>
      <c r="Z139" t="s">
        <v>497</v>
      </c>
      <c r="AA139" t="s">
        <v>501</v>
      </c>
      <c r="AB139" t="s">
        <v>502</v>
      </c>
      <c r="AC139" t="s">
        <v>503</v>
      </c>
      <c r="AD139" t="s">
        <v>504</v>
      </c>
      <c r="AE139">
        <v>80</v>
      </c>
      <c r="AF139" t="s">
        <v>2188</v>
      </c>
      <c r="AG139" t="s">
        <v>2187</v>
      </c>
      <c r="AH139" t="s">
        <v>96</v>
      </c>
      <c r="AI139" t="str">
        <f>IF(ISNA(VLOOKUP(D139,Listen!J:O,3,0)),"",VLOOKUP(D139,Listen!J:O,3,0))</f>
        <v/>
      </c>
      <c r="AJ139" t="s">
        <v>96</v>
      </c>
      <c r="AK139" t="s">
        <v>96</v>
      </c>
      <c r="AL139" t="s">
        <v>96</v>
      </c>
      <c r="AM139">
        <v>3</v>
      </c>
      <c r="AN139">
        <v>2</v>
      </c>
      <c r="AO139">
        <v>3</v>
      </c>
      <c r="AP139">
        <f t="shared" si="2"/>
        <v>3</v>
      </c>
    </row>
    <row r="140" spans="1:42" x14ac:dyDescent="0.25">
      <c r="A140" t="s">
        <v>7451</v>
      </c>
      <c r="B140">
        <v>12.724577299869299</v>
      </c>
      <c r="C140">
        <v>134</v>
      </c>
      <c r="D140" t="s">
        <v>13366</v>
      </c>
      <c r="E140">
        <v>1316</v>
      </c>
      <c r="F140">
        <v>1245.88073227584</v>
      </c>
      <c r="G140">
        <v>51.748273427134599</v>
      </c>
      <c r="H140" t="s">
        <v>13367</v>
      </c>
      <c r="I140" t="s">
        <v>13368</v>
      </c>
      <c r="J140" t="s">
        <v>43</v>
      </c>
      <c r="K140">
        <v>115924.826636151</v>
      </c>
      <c r="L140">
        <v>39662.154028699297</v>
      </c>
      <c r="M140" t="s">
        <v>98</v>
      </c>
      <c r="N140" t="s">
        <v>98</v>
      </c>
      <c r="O140">
        <v>115925</v>
      </c>
      <c r="P140">
        <v>463700</v>
      </c>
      <c r="Q140">
        <v>14</v>
      </c>
      <c r="R140">
        <v>12.749177299869299</v>
      </c>
      <c r="S140" t="s">
        <v>7451</v>
      </c>
      <c r="T140">
        <v>1316</v>
      </c>
      <c r="U140">
        <v>1225.88073227584</v>
      </c>
      <c r="V140">
        <v>51.7</v>
      </c>
      <c r="W140" t="s">
        <v>14618</v>
      </c>
      <c r="X140">
        <v>72101595</v>
      </c>
      <c r="Y140" t="s">
        <v>96</v>
      </c>
      <c r="Z140" t="s">
        <v>7451</v>
      </c>
      <c r="AA140" t="s">
        <v>7454</v>
      </c>
      <c r="AB140" t="s">
        <v>7455</v>
      </c>
      <c r="AC140" t="s">
        <v>7456</v>
      </c>
      <c r="AD140" t="s">
        <v>7457</v>
      </c>
      <c r="AE140">
        <v>14</v>
      </c>
      <c r="AF140" t="s">
        <v>14618</v>
      </c>
      <c r="AG140" t="s">
        <v>96</v>
      </c>
      <c r="AH140" t="s">
        <v>96</v>
      </c>
      <c r="AI140" t="str">
        <f>IF(ISNA(VLOOKUP(D140,Listen!J:O,3,0)),"",VLOOKUP(D140,Listen!J:O,3,0))</f>
        <v/>
      </c>
      <c r="AJ140" t="s">
        <v>96</v>
      </c>
      <c r="AK140">
        <v>5</v>
      </c>
      <c r="AL140" t="s">
        <v>96</v>
      </c>
      <c r="AM140">
        <v>3</v>
      </c>
      <c r="AN140">
        <v>2</v>
      </c>
      <c r="AO140">
        <v>5</v>
      </c>
      <c r="AP140">
        <f t="shared" si="2"/>
        <v>5</v>
      </c>
    </row>
    <row r="141" spans="1:42" x14ac:dyDescent="0.25">
      <c r="A141" t="s">
        <v>2391</v>
      </c>
      <c r="B141">
        <v>12.7448461363525</v>
      </c>
      <c r="C141">
        <v>70.099998474121094</v>
      </c>
      <c r="D141" t="s">
        <v>5816</v>
      </c>
      <c r="E141">
        <v>881</v>
      </c>
      <c r="F141">
        <v>1247.20246130851</v>
      </c>
      <c r="G141">
        <v>81.442440377618098</v>
      </c>
      <c r="H141" t="s">
        <v>5817</v>
      </c>
      <c r="I141" t="s">
        <v>1889</v>
      </c>
      <c r="J141" t="s">
        <v>43</v>
      </c>
      <c r="K141">
        <v>221394.88963576499</v>
      </c>
      <c r="L141">
        <v>73955.5299543031</v>
      </c>
      <c r="M141">
        <v>267303.71860642202</v>
      </c>
      <c r="N141">
        <v>267303.71860642202</v>
      </c>
      <c r="O141">
        <v>0</v>
      </c>
      <c r="P141">
        <v>0</v>
      </c>
      <c r="Q141">
        <v>0</v>
      </c>
      <c r="R141">
        <v>12.769446136352499</v>
      </c>
      <c r="S141" t="s">
        <v>1622</v>
      </c>
      <c r="T141">
        <v>881</v>
      </c>
      <c r="U141">
        <v>1227.20246130851</v>
      </c>
      <c r="V141">
        <v>81.400000000000006</v>
      </c>
      <c r="W141" t="s">
        <v>14771</v>
      </c>
      <c r="X141">
        <v>72101595</v>
      </c>
      <c r="Y141" t="s">
        <v>96</v>
      </c>
      <c r="Z141" t="s">
        <v>1622</v>
      </c>
      <c r="AA141" t="s">
        <v>2390</v>
      </c>
      <c r="AB141" t="s">
        <v>2391</v>
      </c>
      <c r="AC141" t="s">
        <v>2392</v>
      </c>
      <c r="AD141" t="s">
        <v>2393</v>
      </c>
      <c r="AE141">
        <v>0</v>
      </c>
      <c r="AF141" t="s">
        <v>14771</v>
      </c>
      <c r="AG141" t="s">
        <v>96</v>
      </c>
      <c r="AH141" t="s">
        <v>96</v>
      </c>
      <c r="AI141" t="str">
        <f>IF(ISNA(VLOOKUP(D141,Listen!J:O,3,0)),"",VLOOKUP(D141,Listen!J:O,3,0))</f>
        <v/>
      </c>
      <c r="AJ141">
        <v>6</v>
      </c>
      <c r="AK141" t="s">
        <v>96</v>
      </c>
      <c r="AL141">
        <v>4</v>
      </c>
      <c r="AM141">
        <v>3</v>
      </c>
      <c r="AN141">
        <v>2</v>
      </c>
      <c r="AO141">
        <v>6</v>
      </c>
      <c r="AP141">
        <f t="shared" si="2"/>
        <v>6</v>
      </c>
    </row>
    <row r="142" spans="1:42" x14ac:dyDescent="0.25">
      <c r="A142" t="s">
        <v>923</v>
      </c>
      <c r="B142">
        <v>12.7811333363617</v>
      </c>
      <c r="C142">
        <v>139</v>
      </c>
      <c r="D142" t="s">
        <v>3949</v>
      </c>
      <c r="E142">
        <v>1239</v>
      </c>
      <c r="F142">
        <v>1249.56874640859</v>
      </c>
      <c r="G142">
        <v>79.929130892377202</v>
      </c>
      <c r="H142" t="s">
        <v>3950</v>
      </c>
      <c r="I142" t="s">
        <v>505</v>
      </c>
      <c r="J142" t="s">
        <v>43</v>
      </c>
      <c r="K142">
        <v>605502.84417754598</v>
      </c>
      <c r="L142">
        <v>189509.09402720499</v>
      </c>
      <c r="M142" t="s">
        <v>98</v>
      </c>
      <c r="N142" t="s">
        <v>98</v>
      </c>
      <c r="O142">
        <v>605503</v>
      </c>
      <c r="P142">
        <v>2422012</v>
      </c>
      <c r="Q142">
        <v>75</v>
      </c>
      <c r="R142">
        <v>12.805733336361699</v>
      </c>
      <c r="S142" t="s">
        <v>923</v>
      </c>
      <c r="T142">
        <v>1239</v>
      </c>
      <c r="U142">
        <v>1229.56874640859</v>
      </c>
      <c r="V142">
        <v>79.900000000000006</v>
      </c>
      <c r="W142" t="s">
        <v>14402</v>
      </c>
      <c r="X142">
        <v>72101595</v>
      </c>
      <c r="Y142" t="s">
        <v>96</v>
      </c>
      <c r="Z142" t="s">
        <v>923</v>
      </c>
      <c r="AA142" t="s">
        <v>921</v>
      </c>
      <c r="AB142" t="s">
        <v>924</v>
      </c>
      <c r="AC142" t="s">
        <v>922</v>
      </c>
      <c r="AD142" t="s">
        <v>1422</v>
      </c>
      <c r="AE142">
        <v>75</v>
      </c>
      <c r="AF142" t="s">
        <v>14402</v>
      </c>
      <c r="AG142" t="s">
        <v>96</v>
      </c>
      <c r="AH142" t="s">
        <v>96</v>
      </c>
      <c r="AI142" t="str">
        <f>IF(ISNA(VLOOKUP(D142,Listen!J:O,3,0)),"",VLOOKUP(D142,Listen!J:O,3,0))</f>
        <v/>
      </c>
      <c r="AJ142" t="s">
        <v>96</v>
      </c>
      <c r="AK142">
        <v>5</v>
      </c>
      <c r="AL142" t="s">
        <v>96</v>
      </c>
      <c r="AM142">
        <v>3</v>
      </c>
      <c r="AN142">
        <v>2</v>
      </c>
      <c r="AO142">
        <v>5</v>
      </c>
      <c r="AP142">
        <f t="shared" si="2"/>
        <v>5</v>
      </c>
    </row>
    <row r="143" spans="1:42" x14ac:dyDescent="0.25">
      <c r="A143" t="s">
        <v>2148</v>
      </c>
      <c r="B143">
        <v>12.819159900366</v>
      </c>
      <c r="C143">
        <v>141</v>
      </c>
      <c r="D143" t="s">
        <v>3825</v>
      </c>
      <c r="E143">
        <v>1251</v>
      </c>
      <c r="F143">
        <v>1252.0484552808</v>
      </c>
      <c r="G143">
        <v>70.004813898365299</v>
      </c>
      <c r="H143" t="s">
        <v>3826</v>
      </c>
      <c r="I143" t="s">
        <v>353</v>
      </c>
      <c r="J143" t="s">
        <v>3397</v>
      </c>
      <c r="K143">
        <v>191355.784906163</v>
      </c>
      <c r="L143">
        <v>71204.311154654104</v>
      </c>
      <c r="M143" t="s">
        <v>98</v>
      </c>
      <c r="N143" t="s">
        <v>98</v>
      </c>
      <c r="O143">
        <v>191356</v>
      </c>
      <c r="P143">
        <v>765424</v>
      </c>
      <c r="Q143">
        <v>24</v>
      </c>
      <c r="R143">
        <v>12.843759900365999</v>
      </c>
      <c r="S143" t="s">
        <v>2148</v>
      </c>
      <c r="T143">
        <v>1251</v>
      </c>
      <c r="U143">
        <v>1232.0484552808</v>
      </c>
      <c r="V143">
        <v>70</v>
      </c>
      <c r="W143" t="s">
        <v>14534</v>
      </c>
      <c r="X143">
        <v>72101595</v>
      </c>
      <c r="Y143" t="s">
        <v>96</v>
      </c>
      <c r="Z143" t="s">
        <v>2148</v>
      </c>
      <c r="AA143" t="s">
        <v>3470</v>
      </c>
      <c r="AB143" t="s">
        <v>3471</v>
      </c>
      <c r="AC143" t="s">
        <v>3472</v>
      </c>
      <c r="AD143" t="s">
        <v>2387</v>
      </c>
      <c r="AE143">
        <v>24</v>
      </c>
      <c r="AF143" t="s">
        <v>14534</v>
      </c>
      <c r="AG143" t="s">
        <v>96</v>
      </c>
      <c r="AH143" t="s">
        <v>96</v>
      </c>
      <c r="AI143" t="str">
        <f>IF(ISNA(VLOOKUP(D143,Listen!J:O,3,0)),"",VLOOKUP(D143,Listen!J:O,3,0))</f>
        <v/>
      </c>
      <c r="AJ143" t="s">
        <v>96</v>
      </c>
      <c r="AK143">
        <v>5</v>
      </c>
      <c r="AL143" t="s">
        <v>96</v>
      </c>
      <c r="AM143" t="s">
        <v>96</v>
      </c>
      <c r="AN143">
        <v>2</v>
      </c>
      <c r="AO143">
        <v>5</v>
      </c>
      <c r="AP143">
        <f t="shared" si="2"/>
        <v>5</v>
      </c>
    </row>
    <row r="144" spans="1:42" x14ac:dyDescent="0.25">
      <c r="A144" t="s">
        <v>1677</v>
      </c>
      <c r="B144">
        <v>12.877400382161699</v>
      </c>
      <c r="C144">
        <v>82.099998474121094</v>
      </c>
      <c r="D144" t="s">
        <v>13369</v>
      </c>
      <c r="E144">
        <v>968</v>
      </c>
      <c r="F144">
        <v>1255.8463119426499</v>
      </c>
      <c r="G144">
        <v>52.610947083428499</v>
      </c>
      <c r="H144" t="s">
        <v>13370</v>
      </c>
      <c r="I144" t="s">
        <v>349</v>
      </c>
      <c r="J144" t="s">
        <v>43</v>
      </c>
      <c r="K144">
        <v>83790.993060697307</v>
      </c>
      <c r="L144">
        <v>46312.224858755602</v>
      </c>
      <c r="M144" t="s">
        <v>98</v>
      </c>
      <c r="N144" t="s">
        <v>98</v>
      </c>
      <c r="O144">
        <v>83791</v>
      </c>
      <c r="P144">
        <v>335164</v>
      </c>
      <c r="Q144">
        <v>10</v>
      </c>
      <c r="R144">
        <v>12.902000382161699</v>
      </c>
      <c r="S144" t="s">
        <v>1677</v>
      </c>
      <c r="T144">
        <v>968</v>
      </c>
      <c r="U144">
        <v>1235.8463119426499</v>
      </c>
      <c r="V144">
        <v>52.6</v>
      </c>
      <c r="W144" t="s">
        <v>14528</v>
      </c>
      <c r="X144">
        <v>72101595</v>
      </c>
      <c r="Y144" t="s">
        <v>96</v>
      </c>
      <c r="Z144" t="s">
        <v>1677</v>
      </c>
      <c r="AA144" t="s">
        <v>1675</v>
      </c>
      <c r="AB144" t="s">
        <v>1678</v>
      </c>
      <c r="AC144" t="s">
        <v>1676</v>
      </c>
      <c r="AD144" t="s">
        <v>11092</v>
      </c>
      <c r="AE144">
        <v>10</v>
      </c>
      <c r="AF144" t="s">
        <v>14528</v>
      </c>
      <c r="AG144" t="s">
        <v>96</v>
      </c>
      <c r="AH144" t="s">
        <v>96</v>
      </c>
      <c r="AI144" t="str">
        <f>IF(ISNA(VLOOKUP(D144,Listen!J:O,3,0)),"",VLOOKUP(D144,Listen!J:O,3,0))</f>
        <v/>
      </c>
      <c r="AJ144" t="s">
        <v>96</v>
      </c>
      <c r="AK144">
        <v>5</v>
      </c>
      <c r="AL144">
        <v>4</v>
      </c>
      <c r="AM144">
        <v>3</v>
      </c>
      <c r="AN144">
        <v>2</v>
      </c>
      <c r="AO144">
        <v>5</v>
      </c>
      <c r="AP144">
        <f t="shared" si="2"/>
        <v>5</v>
      </c>
    </row>
    <row r="145" spans="1:42" x14ac:dyDescent="0.25">
      <c r="A145" t="s">
        <v>1677</v>
      </c>
      <c r="B145">
        <v>12.881954835179499</v>
      </c>
      <c r="C145">
        <v>82</v>
      </c>
      <c r="D145" t="s">
        <v>319</v>
      </c>
      <c r="E145">
        <v>565</v>
      </c>
      <c r="F145">
        <v>1256.14330742074</v>
      </c>
      <c r="G145">
        <v>54.5735826171573</v>
      </c>
      <c r="H145" t="s">
        <v>320</v>
      </c>
      <c r="I145" t="s">
        <v>321</v>
      </c>
      <c r="J145" t="s">
        <v>43</v>
      </c>
      <c r="K145">
        <v>204898.94941612499</v>
      </c>
      <c r="L145">
        <v>46312.224858755602</v>
      </c>
      <c r="M145" t="s">
        <v>98</v>
      </c>
      <c r="N145" t="s">
        <v>98</v>
      </c>
      <c r="O145">
        <v>204899</v>
      </c>
      <c r="P145">
        <v>819596</v>
      </c>
      <c r="Q145">
        <v>25</v>
      </c>
      <c r="R145">
        <v>12.906554835179499</v>
      </c>
      <c r="S145" t="s">
        <v>1677</v>
      </c>
      <c r="T145">
        <v>565</v>
      </c>
      <c r="U145">
        <v>1236.14330742074</v>
      </c>
      <c r="V145">
        <v>54.6</v>
      </c>
      <c r="W145" t="s">
        <v>14528</v>
      </c>
      <c r="X145">
        <v>72101595</v>
      </c>
      <c r="Y145" t="s">
        <v>96</v>
      </c>
      <c r="Z145" t="s">
        <v>1677</v>
      </c>
      <c r="AA145" t="s">
        <v>1675</v>
      </c>
      <c r="AB145" t="s">
        <v>1678</v>
      </c>
      <c r="AC145" t="s">
        <v>1676</v>
      </c>
      <c r="AD145" t="s">
        <v>11092</v>
      </c>
      <c r="AE145">
        <v>25</v>
      </c>
      <c r="AF145" t="s">
        <v>14528</v>
      </c>
      <c r="AG145" t="s">
        <v>96</v>
      </c>
      <c r="AH145" t="s">
        <v>96</v>
      </c>
      <c r="AI145" t="str">
        <f>IF(ISNA(VLOOKUP(D145,Listen!J:O,3,0)),"",VLOOKUP(D145,Listen!J:O,3,0))</f>
        <v/>
      </c>
      <c r="AJ145" t="s">
        <v>96</v>
      </c>
      <c r="AK145">
        <v>5</v>
      </c>
      <c r="AL145">
        <v>4</v>
      </c>
      <c r="AM145">
        <v>3</v>
      </c>
      <c r="AN145">
        <v>2</v>
      </c>
      <c r="AO145">
        <v>5</v>
      </c>
      <c r="AP145">
        <f t="shared" si="2"/>
        <v>5</v>
      </c>
    </row>
    <row r="146" spans="1:42" x14ac:dyDescent="0.25">
      <c r="A146" t="s">
        <v>1423</v>
      </c>
      <c r="B146">
        <v>12.894276491504799</v>
      </c>
      <c r="C146">
        <v>113</v>
      </c>
      <c r="D146" t="s">
        <v>13371</v>
      </c>
      <c r="E146">
        <v>3065</v>
      </c>
      <c r="F146">
        <v>1256.94680153886</v>
      </c>
      <c r="G146">
        <v>52.445219800383498</v>
      </c>
      <c r="H146" t="s">
        <v>13372</v>
      </c>
      <c r="I146" t="s">
        <v>13373</v>
      </c>
      <c r="J146" t="s">
        <v>43</v>
      </c>
      <c r="K146">
        <v>101263.775322267</v>
      </c>
      <c r="L146">
        <v>20376.1205321044</v>
      </c>
      <c r="M146" t="s">
        <v>98</v>
      </c>
      <c r="N146" t="s">
        <v>98</v>
      </c>
      <c r="O146">
        <v>101264</v>
      </c>
      <c r="P146">
        <v>405056</v>
      </c>
      <c r="Q146">
        <v>12</v>
      </c>
      <c r="R146">
        <v>12.918876491504799</v>
      </c>
      <c r="S146" t="s">
        <v>1423</v>
      </c>
      <c r="T146">
        <v>3065</v>
      </c>
      <c r="U146">
        <v>1236.94680153886</v>
      </c>
      <c r="V146">
        <v>52.4</v>
      </c>
      <c r="W146" t="s">
        <v>14634</v>
      </c>
      <c r="X146">
        <v>72101595</v>
      </c>
      <c r="Y146" t="s">
        <v>96</v>
      </c>
      <c r="Z146" t="s">
        <v>1423</v>
      </c>
      <c r="AA146" t="s">
        <v>2397</v>
      </c>
      <c r="AB146" t="s">
        <v>13374</v>
      </c>
      <c r="AC146" t="s">
        <v>2398</v>
      </c>
      <c r="AD146" t="s">
        <v>13375</v>
      </c>
      <c r="AE146">
        <v>12</v>
      </c>
      <c r="AF146" t="s">
        <v>14634</v>
      </c>
      <c r="AG146" t="s">
        <v>96</v>
      </c>
      <c r="AH146" t="s">
        <v>96</v>
      </c>
      <c r="AI146" t="str">
        <f>IF(ISNA(VLOOKUP(D146,Listen!J:O,3,0)),"",VLOOKUP(D146,Listen!J:O,3,0))</f>
        <v/>
      </c>
      <c r="AJ146" t="s">
        <v>96</v>
      </c>
      <c r="AK146">
        <v>5</v>
      </c>
      <c r="AL146">
        <v>4</v>
      </c>
      <c r="AM146">
        <v>3</v>
      </c>
      <c r="AN146">
        <v>2</v>
      </c>
      <c r="AO146">
        <v>5</v>
      </c>
      <c r="AP146">
        <f t="shared" si="2"/>
        <v>5</v>
      </c>
    </row>
    <row r="147" spans="1:42" x14ac:dyDescent="0.25">
      <c r="A147" t="s">
        <v>4286</v>
      </c>
      <c r="B147">
        <v>12.936151783456801</v>
      </c>
      <c r="C147">
        <v>97</v>
      </c>
      <c r="D147" t="s">
        <v>13376</v>
      </c>
      <c r="E147">
        <v>742</v>
      </c>
      <c r="F147">
        <v>1259.6774856198199</v>
      </c>
      <c r="G147">
        <v>69.184152232887101</v>
      </c>
      <c r="H147" t="s">
        <v>13377</v>
      </c>
      <c r="I147" t="s">
        <v>1889</v>
      </c>
      <c r="J147" t="s">
        <v>43</v>
      </c>
      <c r="K147">
        <v>82232.886341411198</v>
      </c>
      <c r="L147">
        <v>14147.7232551167</v>
      </c>
      <c r="M147" t="s">
        <v>98</v>
      </c>
      <c r="N147" t="s">
        <v>98</v>
      </c>
      <c r="O147">
        <v>82233</v>
      </c>
      <c r="P147">
        <v>328932</v>
      </c>
      <c r="Q147">
        <v>10</v>
      </c>
      <c r="R147">
        <v>12.9607517834568</v>
      </c>
      <c r="S147" t="s">
        <v>4285</v>
      </c>
      <c r="T147">
        <v>742</v>
      </c>
      <c r="U147">
        <v>1239.6774856198199</v>
      </c>
      <c r="V147">
        <v>69.2</v>
      </c>
      <c r="W147" t="s">
        <v>14654</v>
      </c>
      <c r="X147">
        <v>72101595</v>
      </c>
      <c r="Y147" t="s">
        <v>96</v>
      </c>
      <c r="Z147" t="s">
        <v>4285</v>
      </c>
      <c r="AA147" t="s">
        <v>4283</v>
      </c>
      <c r="AB147" t="s">
        <v>4286</v>
      </c>
      <c r="AC147" t="s">
        <v>4284</v>
      </c>
      <c r="AD147" t="s">
        <v>5818</v>
      </c>
      <c r="AE147">
        <v>10</v>
      </c>
      <c r="AF147" t="s">
        <v>14654</v>
      </c>
      <c r="AG147" t="s">
        <v>96</v>
      </c>
      <c r="AH147" t="s">
        <v>96</v>
      </c>
      <c r="AI147" t="str">
        <f>IF(ISNA(VLOOKUP(D147,Listen!J:O,3,0)),"",VLOOKUP(D147,Listen!J:O,3,0))</f>
        <v/>
      </c>
      <c r="AJ147" t="s">
        <v>96</v>
      </c>
      <c r="AK147">
        <v>5</v>
      </c>
      <c r="AL147">
        <v>4</v>
      </c>
      <c r="AM147">
        <v>3</v>
      </c>
      <c r="AN147">
        <v>2</v>
      </c>
      <c r="AO147">
        <v>5</v>
      </c>
      <c r="AP147">
        <f t="shared" si="2"/>
        <v>5</v>
      </c>
    </row>
    <row r="148" spans="1:42" x14ac:dyDescent="0.25">
      <c r="A148" t="s">
        <v>6488</v>
      </c>
      <c r="B148">
        <v>13.0018696637957</v>
      </c>
      <c r="C148">
        <v>154</v>
      </c>
      <c r="D148" t="s">
        <v>13378</v>
      </c>
      <c r="E148">
        <v>1834</v>
      </c>
      <c r="F148">
        <v>1263.9629427786899</v>
      </c>
      <c r="G148">
        <v>60.485644613489299</v>
      </c>
      <c r="H148" t="s">
        <v>13379</v>
      </c>
      <c r="I148" t="s">
        <v>13380</v>
      </c>
      <c r="J148" t="s">
        <v>43</v>
      </c>
      <c r="K148">
        <v>271730.22760357999</v>
      </c>
      <c r="L148">
        <v>47352.343657753998</v>
      </c>
      <c r="M148" t="s">
        <v>98</v>
      </c>
      <c r="N148" t="s">
        <v>98</v>
      </c>
      <c r="O148">
        <v>271730</v>
      </c>
      <c r="P148">
        <v>1086920</v>
      </c>
      <c r="Q148">
        <v>34</v>
      </c>
      <c r="R148">
        <v>13.0264696637957</v>
      </c>
      <c r="S148" t="s">
        <v>6488</v>
      </c>
      <c r="T148">
        <v>1834</v>
      </c>
      <c r="U148">
        <v>1243.9629427786899</v>
      </c>
      <c r="V148">
        <v>60.5</v>
      </c>
      <c r="W148" t="s">
        <v>14483</v>
      </c>
      <c r="X148">
        <v>72101595</v>
      </c>
      <c r="Y148" t="s">
        <v>96</v>
      </c>
      <c r="Z148" t="s">
        <v>6488</v>
      </c>
      <c r="AA148" t="s">
        <v>6489</v>
      </c>
      <c r="AB148" t="s">
        <v>6490</v>
      </c>
      <c r="AC148" t="s">
        <v>6491</v>
      </c>
      <c r="AD148" t="s">
        <v>6492</v>
      </c>
      <c r="AE148">
        <v>34</v>
      </c>
      <c r="AF148" t="s">
        <v>14483</v>
      </c>
      <c r="AG148" t="s">
        <v>96</v>
      </c>
      <c r="AH148" t="s">
        <v>96</v>
      </c>
      <c r="AI148" t="str">
        <f>IF(ISNA(VLOOKUP(D148,Listen!J:O,3,0)),"",VLOOKUP(D148,Listen!J:O,3,0))</f>
        <v/>
      </c>
      <c r="AJ148" t="s">
        <v>96</v>
      </c>
      <c r="AK148">
        <v>5</v>
      </c>
      <c r="AL148">
        <v>4</v>
      </c>
      <c r="AM148">
        <v>3</v>
      </c>
      <c r="AN148">
        <v>2</v>
      </c>
      <c r="AO148">
        <v>5</v>
      </c>
      <c r="AP148">
        <f t="shared" si="2"/>
        <v>5</v>
      </c>
    </row>
    <row r="149" spans="1:42" x14ac:dyDescent="0.25">
      <c r="A149" t="s">
        <v>2398</v>
      </c>
      <c r="B149">
        <v>13.0891143110264</v>
      </c>
      <c r="C149">
        <v>113.09999847412099</v>
      </c>
      <c r="D149" t="s">
        <v>13381</v>
      </c>
      <c r="E149">
        <v>1054</v>
      </c>
      <c r="F149">
        <v>1269.6521585007999</v>
      </c>
      <c r="G149">
        <v>77.442129503820297</v>
      </c>
      <c r="H149" t="s">
        <v>13382</v>
      </c>
      <c r="I149" t="s">
        <v>5010</v>
      </c>
      <c r="J149" t="s">
        <v>43</v>
      </c>
      <c r="K149">
        <v>711125.03646782902</v>
      </c>
      <c r="L149">
        <v>205920.263898787</v>
      </c>
      <c r="M149" t="s">
        <v>98</v>
      </c>
      <c r="N149" t="s">
        <v>98</v>
      </c>
      <c r="O149">
        <v>711125</v>
      </c>
      <c r="P149">
        <v>2844500</v>
      </c>
      <c r="Q149">
        <v>88</v>
      </c>
      <c r="R149">
        <v>13.113714311026399</v>
      </c>
      <c r="S149" t="s">
        <v>2398</v>
      </c>
      <c r="T149">
        <v>1054</v>
      </c>
      <c r="U149">
        <v>1249.6521585007999</v>
      </c>
      <c r="V149">
        <v>77.400000000000006</v>
      </c>
      <c r="W149" t="s">
        <v>14389</v>
      </c>
      <c r="X149">
        <v>72101595</v>
      </c>
      <c r="Y149" t="s">
        <v>96</v>
      </c>
      <c r="Z149" t="s">
        <v>2398</v>
      </c>
      <c r="AA149" t="s">
        <v>2399</v>
      </c>
      <c r="AB149" t="s">
        <v>2397</v>
      </c>
      <c r="AC149" t="s">
        <v>2408</v>
      </c>
      <c r="AD149" t="s">
        <v>1423</v>
      </c>
      <c r="AE149">
        <v>88</v>
      </c>
      <c r="AF149" t="s">
        <v>14389</v>
      </c>
      <c r="AG149" t="s">
        <v>96</v>
      </c>
      <c r="AH149" t="s">
        <v>96</v>
      </c>
      <c r="AI149" t="str">
        <f>IF(ISNA(VLOOKUP(D149,Listen!J:O,3,0)),"",VLOOKUP(D149,Listen!J:O,3,0))</f>
        <v/>
      </c>
      <c r="AJ149" t="s">
        <v>96</v>
      </c>
      <c r="AK149">
        <v>5</v>
      </c>
      <c r="AL149">
        <v>4</v>
      </c>
      <c r="AM149">
        <v>3</v>
      </c>
      <c r="AN149">
        <v>2</v>
      </c>
      <c r="AO149">
        <v>5</v>
      </c>
      <c r="AP149">
        <f t="shared" si="2"/>
        <v>5</v>
      </c>
    </row>
    <row r="150" spans="1:42" x14ac:dyDescent="0.25">
      <c r="A150" t="s">
        <v>13383</v>
      </c>
      <c r="B150">
        <v>13.1234393835395</v>
      </c>
      <c r="C150">
        <v>133</v>
      </c>
      <c r="D150" t="s">
        <v>13384</v>
      </c>
      <c r="E150">
        <v>1606</v>
      </c>
      <c r="F150">
        <v>1271.89049344057</v>
      </c>
      <c r="G150">
        <v>52.196145891449497</v>
      </c>
      <c r="H150" t="s">
        <v>13385</v>
      </c>
      <c r="I150" t="s">
        <v>1609</v>
      </c>
      <c r="J150" t="s">
        <v>43</v>
      </c>
      <c r="K150">
        <v>86294.078210209307</v>
      </c>
      <c r="L150">
        <v>25438.0980565797</v>
      </c>
      <c r="M150" t="s">
        <v>98</v>
      </c>
      <c r="N150" t="s">
        <v>98</v>
      </c>
      <c r="O150">
        <v>86294</v>
      </c>
      <c r="P150">
        <v>345176</v>
      </c>
      <c r="Q150">
        <v>11</v>
      </c>
      <c r="R150">
        <v>13.1480393835395</v>
      </c>
      <c r="S150" t="s">
        <v>13383</v>
      </c>
      <c r="T150">
        <v>1606</v>
      </c>
      <c r="U150">
        <v>1251.89049344057</v>
      </c>
      <c r="V150">
        <v>52.2</v>
      </c>
      <c r="W150" t="s">
        <v>14643</v>
      </c>
      <c r="X150">
        <v>72101595</v>
      </c>
      <c r="Y150" t="s">
        <v>96</v>
      </c>
      <c r="Z150" t="s">
        <v>13383</v>
      </c>
      <c r="AA150" t="s">
        <v>13386</v>
      </c>
      <c r="AB150" t="s">
        <v>13387</v>
      </c>
      <c r="AC150" t="s">
        <v>13388</v>
      </c>
      <c r="AD150" t="s">
        <v>13389</v>
      </c>
      <c r="AE150">
        <v>11</v>
      </c>
      <c r="AF150" t="s">
        <v>14643</v>
      </c>
      <c r="AG150" t="s">
        <v>96</v>
      </c>
      <c r="AH150" t="s">
        <v>96</v>
      </c>
      <c r="AI150" t="str">
        <f>IF(ISNA(VLOOKUP(D150,Listen!J:O,3,0)),"",VLOOKUP(D150,Listen!J:O,3,0))</f>
        <v/>
      </c>
      <c r="AJ150" t="s">
        <v>96</v>
      </c>
      <c r="AK150">
        <v>5</v>
      </c>
      <c r="AL150">
        <v>4</v>
      </c>
      <c r="AM150">
        <v>3</v>
      </c>
      <c r="AN150">
        <v>2</v>
      </c>
      <c r="AO150">
        <v>5</v>
      </c>
      <c r="AP150">
        <f t="shared" si="2"/>
        <v>5</v>
      </c>
    </row>
    <row r="151" spans="1:42" x14ac:dyDescent="0.25">
      <c r="A151" t="s">
        <v>2695</v>
      </c>
      <c r="B151">
        <v>13.1744628026323</v>
      </c>
      <c r="C151">
        <v>84.099998474121094</v>
      </c>
      <c r="D151" t="s">
        <v>5587</v>
      </c>
      <c r="E151">
        <v>896</v>
      </c>
      <c r="F151">
        <v>1275.2177260824899</v>
      </c>
      <c r="G151">
        <v>57.758464072504196</v>
      </c>
      <c r="H151" t="s">
        <v>5588</v>
      </c>
      <c r="I151" t="s">
        <v>5589</v>
      </c>
      <c r="J151" t="s">
        <v>43</v>
      </c>
      <c r="K151">
        <v>180919.53396102501</v>
      </c>
      <c r="L151">
        <v>46751.739156909702</v>
      </c>
      <c r="M151" t="s">
        <v>98</v>
      </c>
      <c r="N151" t="s">
        <v>98</v>
      </c>
      <c r="O151">
        <v>180920</v>
      </c>
      <c r="P151">
        <v>723680</v>
      </c>
      <c r="Q151">
        <v>22</v>
      </c>
      <c r="R151">
        <v>13.1990628026323</v>
      </c>
      <c r="S151" t="s">
        <v>2695</v>
      </c>
      <c r="T151">
        <v>896</v>
      </c>
      <c r="U151">
        <v>1255.2177260824899</v>
      </c>
      <c r="V151">
        <v>57.8</v>
      </c>
      <c r="W151" t="s">
        <v>14421</v>
      </c>
      <c r="X151">
        <v>72101595</v>
      </c>
      <c r="Y151" t="s">
        <v>96</v>
      </c>
      <c r="Z151" t="s">
        <v>2695</v>
      </c>
      <c r="AA151" t="s">
        <v>2696</v>
      </c>
      <c r="AB151" t="s">
        <v>2697</v>
      </c>
      <c r="AC151" t="s">
        <v>2698</v>
      </c>
      <c r="AD151" t="s">
        <v>2699</v>
      </c>
      <c r="AE151">
        <v>22</v>
      </c>
      <c r="AF151" t="s">
        <v>14421</v>
      </c>
      <c r="AG151" t="s">
        <v>96</v>
      </c>
      <c r="AH151" t="s">
        <v>96</v>
      </c>
      <c r="AI151" t="str">
        <f>IF(ISNA(VLOOKUP(D151,Listen!J:O,3,0)),"",VLOOKUP(D151,Listen!J:O,3,0))</f>
        <v/>
      </c>
      <c r="AJ151" t="s">
        <v>96</v>
      </c>
      <c r="AK151">
        <v>5</v>
      </c>
      <c r="AL151">
        <v>4</v>
      </c>
      <c r="AM151">
        <v>3</v>
      </c>
      <c r="AN151">
        <v>2</v>
      </c>
      <c r="AO151">
        <v>5</v>
      </c>
      <c r="AP151">
        <f t="shared" si="2"/>
        <v>5</v>
      </c>
    </row>
    <row r="152" spans="1:42" x14ac:dyDescent="0.25">
      <c r="A152" t="s">
        <v>2695</v>
      </c>
      <c r="B152">
        <v>13.1745488718812</v>
      </c>
      <c r="C152">
        <v>84</v>
      </c>
      <c r="D152" t="s">
        <v>13390</v>
      </c>
      <c r="E152">
        <v>1030</v>
      </c>
      <c r="F152">
        <v>1275.22333865059</v>
      </c>
      <c r="G152">
        <v>51.331226872717799</v>
      </c>
      <c r="H152" t="s">
        <v>13391</v>
      </c>
      <c r="I152" t="s">
        <v>694</v>
      </c>
      <c r="J152" t="s">
        <v>43</v>
      </c>
      <c r="K152">
        <v>469270.499701211</v>
      </c>
      <c r="L152">
        <v>46751.739156909702</v>
      </c>
      <c r="M152" t="s">
        <v>98</v>
      </c>
      <c r="N152" t="s">
        <v>98</v>
      </c>
      <c r="O152">
        <v>469270</v>
      </c>
      <c r="P152">
        <v>1877080</v>
      </c>
      <c r="Q152">
        <v>58</v>
      </c>
      <c r="R152">
        <v>13.199148871881199</v>
      </c>
      <c r="S152" t="s">
        <v>2695</v>
      </c>
      <c r="T152">
        <v>1030</v>
      </c>
      <c r="U152">
        <v>1255.22333865059</v>
      </c>
      <c r="V152">
        <v>51.3</v>
      </c>
      <c r="W152" t="s">
        <v>14421</v>
      </c>
      <c r="X152">
        <v>72101595</v>
      </c>
      <c r="Y152" t="s">
        <v>96</v>
      </c>
      <c r="Z152" t="s">
        <v>2695</v>
      </c>
      <c r="AA152" t="s">
        <v>2696</v>
      </c>
      <c r="AB152" t="s">
        <v>2697</v>
      </c>
      <c r="AC152" t="s">
        <v>2698</v>
      </c>
      <c r="AD152" t="s">
        <v>2699</v>
      </c>
      <c r="AE152">
        <v>58</v>
      </c>
      <c r="AF152" t="s">
        <v>14421</v>
      </c>
      <c r="AG152" t="s">
        <v>96</v>
      </c>
      <c r="AH152" t="s">
        <v>96</v>
      </c>
      <c r="AI152" t="str">
        <f>IF(ISNA(VLOOKUP(D152,Listen!J:O,3,0)),"",VLOOKUP(D152,Listen!J:O,3,0))</f>
        <v/>
      </c>
      <c r="AJ152" t="s">
        <v>96</v>
      </c>
      <c r="AK152">
        <v>5</v>
      </c>
      <c r="AL152">
        <v>4</v>
      </c>
      <c r="AM152">
        <v>3</v>
      </c>
      <c r="AN152">
        <v>2</v>
      </c>
      <c r="AO152">
        <v>5</v>
      </c>
      <c r="AP152">
        <f t="shared" si="2"/>
        <v>5</v>
      </c>
    </row>
    <row r="153" spans="1:42" x14ac:dyDescent="0.25">
      <c r="A153" t="s">
        <v>858</v>
      </c>
      <c r="B153">
        <v>13.183643659295999</v>
      </c>
      <c r="C153">
        <v>83</v>
      </c>
      <c r="D153" t="s">
        <v>11114</v>
      </c>
      <c r="F153">
        <v>1275.8164089327399</v>
      </c>
      <c r="G153">
        <v>54.981197168756999</v>
      </c>
      <c r="H153" t="s">
        <v>11115</v>
      </c>
      <c r="I153" t="s">
        <v>4119</v>
      </c>
      <c r="J153" t="s">
        <v>43</v>
      </c>
      <c r="K153">
        <v>151691.842045061</v>
      </c>
      <c r="L153">
        <v>29363.563478103901</v>
      </c>
      <c r="M153" t="s">
        <v>98</v>
      </c>
      <c r="N153" t="s">
        <v>98</v>
      </c>
      <c r="O153">
        <v>151692</v>
      </c>
      <c r="P153">
        <v>606768</v>
      </c>
      <c r="Q153">
        <v>19</v>
      </c>
      <c r="R153">
        <v>13.208243659295999</v>
      </c>
      <c r="S153" t="s">
        <v>858</v>
      </c>
      <c r="T153" t="s">
        <v>96</v>
      </c>
      <c r="U153">
        <v>1255.8164089327399</v>
      </c>
      <c r="V153">
        <v>55</v>
      </c>
      <c r="W153" t="s">
        <v>14579</v>
      </c>
      <c r="X153">
        <v>72101595</v>
      </c>
      <c r="Y153" t="s">
        <v>96</v>
      </c>
      <c r="Z153" t="s">
        <v>858</v>
      </c>
      <c r="AA153" t="s">
        <v>857</v>
      </c>
      <c r="AB153" t="s">
        <v>1424</v>
      </c>
      <c r="AC153" t="s">
        <v>856</v>
      </c>
      <c r="AD153" t="s">
        <v>1425</v>
      </c>
      <c r="AE153">
        <v>19</v>
      </c>
      <c r="AF153" t="s">
        <v>14579</v>
      </c>
      <c r="AG153" t="s">
        <v>96</v>
      </c>
      <c r="AH153" t="s">
        <v>96</v>
      </c>
      <c r="AI153" t="str">
        <f>IF(ISNA(VLOOKUP(D153,Listen!J:O,3,0)),"",VLOOKUP(D153,Listen!J:O,3,0))</f>
        <v/>
      </c>
      <c r="AJ153" t="s">
        <v>96</v>
      </c>
      <c r="AK153">
        <v>5</v>
      </c>
      <c r="AL153" t="s">
        <v>96</v>
      </c>
      <c r="AM153">
        <v>3</v>
      </c>
      <c r="AN153">
        <v>2</v>
      </c>
      <c r="AO153">
        <v>5</v>
      </c>
      <c r="AP153">
        <f t="shared" si="2"/>
        <v>5</v>
      </c>
    </row>
    <row r="154" spans="1:42" x14ac:dyDescent="0.25">
      <c r="A154" t="s">
        <v>2406</v>
      </c>
      <c r="B154">
        <v>13.223202572849001</v>
      </c>
      <c r="C154">
        <v>96</v>
      </c>
      <c r="D154" t="s">
        <v>5200</v>
      </c>
      <c r="E154">
        <v>2031</v>
      </c>
      <c r="F154">
        <v>1278.3960421833699</v>
      </c>
      <c r="G154">
        <v>51.287308486744301</v>
      </c>
      <c r="H154" t="s">
        <v>5201</v>
      </c>
      <c r="I154" t="s">
        <v>5202</v>
      </c>
      <c r="J154" t="s">
        <v>43</v>
      </c>
      <c r="K154">
        <v>227937.667044987</v>
      </c>
      <c r="L154">
        <v>62199.084810072301</v>
      </c>
      <c r="M154" t="s">
        <v>98</v>
      </c>
      <c r="N154" t="s">
        <v>98</v>
      </c>
      <c r="O154">
        <v>227938</v>
      </c>
      <c r="P154">
        <v>911752</v>
      </c>
      <c r="Q154">
        <v>28</v>
      </c>
      <c r="R154">
        <v>13.247802572849</v>
      </c>
      <c r="S154" t="s">
        <v>2406</v>
      </c>
      <c r="T154">
        <v>2031</v>
      </c>
      <c r="U154">
        <v>1258.3960421833699</v>
      </c>
      <c r="V154">
        <v>51.3</v>
      </c>
      <c r="W154" t="s">
        <v>14512</v>
      </c>
      <c r="X154">
        <v>72101595</v>
      </c>
      <c r="Y154" t="s">
        <v>96</v>
      </c>
      <c r="Z154" t="s">
        <v>2406</v>
      </c>
      <c r="AA154" t="s">
        <v>2407</v>
      </c>
      <c r="AB154" t="s">
        <v>2405</v>
      </c>
      <c r="AC154" t="s">
        <v>2409</v>
      </c>
      <c r="AD154" t="s">
        <v>2395</v>
      </c>
      <c r="AE154">
        <v>28</v>
      </c>
      <c r="AF154" t="s">
        <v>14512</v>
      </c>
      <c r="AG154" t="s">
        <v>96</v>
      </c>
      <c r="AH154" t="s">
        <v>96</v>
      </c>
      <c r="AI154" t="str">
        <f>IF(ISNA(VLOOKUP(D154,Listen!J:O,3,0)),"",VLOOKUP(D154,Listen!J:O,3,0))</f>
        <v/>
      </c>
      <c r="AJ154" t="s">
        <v>96</v>
      </c>
      <c r="AK154">
        <v>5</v>
      </c>
      <c r="AL154">
        <v>4</v>
      </c>
      <c r="AM154">
        <v>3</v>
      </c>
      <c r="AN154">
        <v>2</v>
      </c>
      <c r="AO154">
        <v>5</v>
      </c>
      <c r="AP154">
        <f t="shared" si="2"/>
        <v>5</v>
      </c>
    </row>
    <row r="155" spans="1:42" x14ac:dyDescent="0.25">
      <c r="A155" t="s">
        <v>2406</v>
      </c>
      <c r="B155">
        <v>13.223371893862</v>
      </c>
      <c r="C155">
        <v>96.099998474121094</v>
      </c>
      <c r="D155" t="s">
        <v>13392</v>
      </c>
      <c r="E155">
        <v>429</v>
      </c>
      <c r="F155">
        <v>1278.40708359163</v>
      </c>
      <c r="G155">
        <v>59.196242043751802</v>
      </c>
      <c r="H155" t="s">
        <v>13393</v>
      </c>
      <c r="I155" t="s">
        <v>13394</v>
      </c>
      <c r="J155" t="s">
        <v>43</v>
      </c>
      <c r="K155">
        <v>183223.83446233399</v>
      </c>
      <c r="L155">
        <v>62199.084810072301</v>
      </c>
      <c r="M155" t="s">
        <v>98</v>
      </c>
      <c r="N155" t="s">
        <v>98</v>
      </c>
      <c r="O155">
        <v>183224</v>
      </c>
      <c r="P155">
        <v>732896</v>
      </c>
      <c r="Q155">
        <v>23</v>
      </c>
      <c r="R155">
        <v>13.247971893861999</v>
      </c>
      <c r="S155" t="s">
        <v>2406</v>
      </c>
      <c r="T155">
        <v>429</v>
      </c>
      <c r="U155">
        <v>1258.40708359163</v>
      </c>
      <c r="V155">
        <v>59.2</v>
      </c>
      <c r="W155" t="s">
        <v>14512</v>
      </c>
      <c r="X155">
        <v>72101595</v>
      </c>
      <c r="Y155" t="s">
        <v>96</v>
      </c>
      <c r="Z155" t="s">
        <v>2406</v>
      </c>
      <c r="AA155" t="s">
        <v>2407</v>
      </c>
      <c r="AB155" t="s">
        <v>2405</v>
      </c>
      <c r="AC155" t="s">
        <v>2409</v>
      </c>
      <c r="AD155" t="s">
        <v>2395</v>
      </c>
      <c r="AE155">
        <v>23</v>
      </c>
      <c r="AF155" t="s">
        <v>14512</v>
      </c>
      <c r="AG155" t="s">
        <v>96</v>
      </c>
      <c r="AH155" t="s">
        <v>96</v>
      </c>
      <c r="AI155" t="str">
        <f>IF(ISNA(VLOOKUP(D155,Listen!J:O,3,0)),"",VLOOKUP(D155,Listen!J:O,3,0))</f>
        <v/>
      </c>
      <c r="AJ155" t="s">
        <v>96</v>
      </c>
      <c r="AK155">
        <v>5</v>
      </c>
      <c r="AL155">
        <v>4</v>
      </c>
      <c r="AM155">
        <v>3</v>
      </c>
      <c r="AN155">
        <v>2</v>
      </c>
      <c r="AO155">
        <v>5</v>
      </c>
      <c r="AP155">
        <f t="shared" si="2"/>
        <v>5</v>
      </c>
    </row>
    <row r="156" spans="1:42" x14ac:dyDescent="0.25">
      <c r="A156" t="s">
        <v>787</v>
      </c>
      <c r="B156">
        <v>13.2400064015499</v>
      </c>
      <c r="C156">
        <v>129</v>
      </c>
      <c r="D156" t="s">
        <v>13395</v>
      </c>
      <c r="F156">
        <v>1279.4918183653101</v>
      </c>
      <c r="G156">
        <v>60.458145364241197</v>
      </c>
      <c r="H156" t="s">
        <v>13396</v>
      </c>
      <c r="I156" t="s">
        <v>13397</v>
      </c>
      <c r="J156" t="s">
        <v>3397</v>
      </c>
      <c r="K156">
        <v>212646.645184811</v>
      </c>
      <c r="L156">
        <v>83911.601492568894</v>
      </c>
      <c r="M156" t="s">
        <v>98</v>
      </c>
      <c r="N156" t="s">
        <v>98</v>
      </c>
      <c r="O156">
        <v>212647</v>
      </c>
      <c r="P156">
        <v>850588</v>
      </c>
      <c r="Q156">
        <v>26</v>
      </c>
      <c r="R156">
        <v>13.2646064015499</v>
      </c>
      <c r="S156" t="s">
        <v>1426</v>
      </c>
      <c r="T156" t="s">
        <v>96</v>
      </c>
      <c r="U156">
        <v>1259.4918183653101</v>
      </c>
      <c r="V156">
        <v>60.5</v>
      </c>
      <c r="W156" t="s">
        <v>14523</v>
      </c>
      <c r="X156">
        <v>72101595</v>
      </c>
      <c r="Y156" t="s">
        <v>96</v>
      </c>
      <c r="Z156" t="s">
        <v>1426</v>
      </c>
      <c r="AA156" t="s">
        <v>1427</v>
      </c>
      <c r="AB156" t="s">
        <v>787</v>
      </c>
      <c r="AC156" t="s">
        <v>1428</v>
      </c>
      <c r="AD156" t="s">
        <v>644</v>
      </c>
      <c r="AE156">
        <v>26</v>
      </c>
      <c r="AF156" t="s">
        <v>14523</v>
      </c>
      <c r="AG156" t="s">
        <v>96</v>
      </c>
      <c r="AH156" t="s">
        <v>96</v>
      </c>
      <c r="AI156" t="str">
        <f>IF(ISNA(VLOOKUP(D156,Listen!J:O,3,0)),"",VLOOKUP(D156,Listen!J:O,3,0))</f>
        <v/>
      </c>
      <c r="AJ156" t="s">
        <v>96</v>
      </c>
      <c r="AK156">
        <v>5</v>
      </c>
      <c r="AL156" t="s">
        <v>96</v>
      </c>
      <c r="AM156" t="s">
        <v>96</v>
      </c>
      <c r="AN156">
        <v>2</v>
      </c>
      <c r="AO156">
        <v>5</v>
      </c>
      <c r="AP156">
        <f t="shared" si="2"/>
        <v>5</v>
      </c>
    </row>
    <row r="157" spans="1:42" x14ac:dyDescent="0.25">
      <c r="A157" t="s">
        <v>2410</v>
      </c>
      <c r="B157">
        <v>13.317039745509801</v>
      </c>
      <c r="C157">
        <v>73.099998474121094</v>
      </c>
      <c r="D157" t="s">
        <v>5821</v>
      </c>
      <c r="E157">
        <v>937</v>
      </c>
      <c r="F157">
        <v>1284.5151559051401</v>
      </c>
      <c r="G157">
        <v>51.096575516350597</v>
      </c>
      <c r="H157" t="s">
        <v>5822</v>
      </c>
      <c r="I157" t="s">
        <v>554</v>
      </c>
      <c r="J157" t="s">
        <v>43</v>
      </c>
      <c r="K157">
        <v>14157.8329448556</v>
      </c>
      <c r="L157">
        <v>5721.3768664729996</v>
      </c>
      <c r="M157" t="s">
        <v>98</v>
      </c>
      <c r="N157" t="s">
        <v>98</v>
      </c>
      <c r="O157">
        <v>14158</v>
      </c>
      <c r="P157">
        <v>56632</v>
      </c>
      <c r="Q157">
        <v>2</v>
      </c>
      <c r="R157">
        <v>13.3416397455098</v>
      </c>
      <c r="S157" t="s">
        <v>2410</v>
      </c>
      <c r="T157">
        <v>937</v>
      </c>
      <c r="U157">
        <v>1264.5151559051401</v>
      </c>
      <c r="V157">
        <v>51.1</v>
      </c>
      <c r="W157" t="s">
        <v>14736</v>
      </c>
      <c r="X157">
        <v>72101595</v>
      </c>
      <c r="Y157" t="s">
        <v>96</v>
      </c>
      <c r="Z157" t="s">
        <v>2410</v>
      </c>
      <c r="AA157" t="s">
        <v>2411</v>
      </c>
      <c r="AB157" t="s">
        <v>2412</v>
      </c>
      <c r="AC157" t="s">
        <v>2413</v>
      </c>
      <c r="AD157" t="s">
        <v>2414</v>
      </c>
      <c r="AE157">
        <v>2</v>
      </c>
      <c r="AF157" t="s">
        <v>14736</v>
      </c>
      <c r="AG157" t="s">
        <v>96</v>
      </c>
      <c r="AH157" t="s">
        <v>96</v>
      </c>
      <c r="AI157" t="str">
        <f>IF(ISNA(VLOOKUP(D157,Listen!J:O,3,0)),"",VLOOKUP(D157,Listen!J:O,3,0))</f>
        <v/>
      </c>
      <c r="AJ157" t="s">
        <v>96</v>
      </c>
      <c r="AK157">
        <v>5</v>
      </c>
      <c r="AL157">
        <v>4</v>
      </c>
      <c r="AM157">
        <v>3</v>
      </c>
      <c r="AN157">
        <v>2</v>
      </c>
      <c r="AO157">
        <v>5</v>
      </c>
      <c r="AP157">
        <f t="shared" si="2"/>
        <v>5</v>
      </c>
    </row>
    <row r="158" spans="1:42" x14ac:dyDescent="0.25">
      <c r="A158" t="s">
        <v>855</v>
      </c>
      <c r="B158">
        <v>13.374323988680899</v>
      </c>
      <c r="C158">
        <v>57</v>
      </c>
      <c r="D158" t="s">
        <v>13398</v>
      </c>
      <c r="E158">
        <v>1488</v>
      </c>
      <c r="F158">
        <v>1288.25065633093</v>
      </c>
      <c r="G158">
        <v>72.265242038443503</v>
      </c>
      <c r="H158" t="s">
        <v>13399</v>
      </c>
      <c r="I158" t="s">
        <v>13400</v>
      </c>
      <c r="J158" t="s">
        <v>43</v>
      </c>
      <c r="K158">
        <v>47080.877517521803</v>
      </c>
      <c r="L158">
        <v>27556.4793399068</v>
      </c>
      <c r="M158">
        <v>73454.727490402205</v>
      </c>
      <c r="N158">
        <v>73454.727490402205</v>
      </c>
      <c r="O158">
        <v>0</v>
      </c>
      <c r="P158">
        <v>0</v>
      </c>
      <c r="Q158">
        <v>0</v>
      </c>
      <c r="R158">
        <v>13.398923988680899</v>
      </c>
      <c r="S158" t="s">
        <v>855</v>
      </c>
      <c r="T158">
        <v>1488</v>
      </c>
      <c r="U158">
        <v>1268.25065633093</v>
      </c>
      <c r="V158">
        <v>72.3</v>
      </c>
      <c r="W158" t="s">
        <v>14772</v>
      </c>
      <c r="X158">
        <v>72101595</v>
      </c>
      <c r="Y158" t="s">
        <v>96</v>
      </c>
      <c r="Z158" t="s">
        <v>855</v>
      </c>
      <c r="AA158" t="s">
        <v>1736</v>
      </c>
      <c r="AB158" t="s">
        <v>788</v>
      </c>
      <c r="AC158" t="s">
        <v>3107</v>
      </c>
      <c r="AD158" t="s">
        <v>162</v>
      </c>
      <c r="AE158">
        <v>0</v>
      </c>
      <c r="AF158" t="s">
        <v>14772</v>
      </c>
      <c r="AG158" t="s">
        <v>96</v>
      </c>
      <c r="AH158" t="s">
        <v>96</v>
      </c>
      <c r="AI158" t="str">
        <f>IF(ISNA(VLOOKUP(D158,Listen!J:O,3,0)),"",VLOOKUP(D158,Listen!J:O,3,0))</f>
        <v/>
      </c>
      <c r="AJ158">
        <v>6</v>
      </c>
      <c r="AK158">
        <v>5</v>
      </c>
      <c r="AL158">
        <v>4</v>
      </c>
      <c r="AM158">
        <v>3</v>
      </c>
      <c r="AN158">
        <v>2</v>
      </c>
      <c r="AO158">
        <v>6</v>
      </c>
      <c r="AP158">
        <f t="shared" si="2"/>
        <v>6</v>
      </c>
    </row>
    <row r="159" spans="1:42" x14ac:dyDescent="0.25">
      <c r="A159" t="s">
        <v>165</v>
      </c>
      <c r="B159">
        <v>13.414094049092199</v>
      </c>
      <c r="C159">
        <v>71</v>
      </c>
      <c r="D159" t="s">
        <v>166</v>
      </c>
      <c r="E159">
        <v>1229</v>
      </c>
      <c r="F159">
        <v>1290.8440584494999</v>
      </c>
      <c r="G159">
        <v>81.154539436927294</v>
      </c>
      <c r="H159" t="s">
        <v>167</v>
      </c>
      <c r="I159" t="s">
        <v>49</v>
      </c>
      <c r="J159" t="s">
        <v>43</v>
      </c>
      <c r="K159">
        <v>267845.07006483601</v>
      </c>
      <c r="L159">
        <v>97157.464872411903</v>
      </c>
      <c r="M159">
        <v>258753.381771188</v>
      </c>
      <c r="N159">
        <v>258753.381771188</v>
      </c>
      <c r="O159">
        <v>9092</v>
      </c>
      <c r="P159">
        <v>36368</v>
      </c>
      <c r="Q159">
        <v>1</v>
      </c>
      <c r="R159">
        <v>13.438694049092199</v>
      </c>
      <c r="S159" t="s">
        <v>165</v>
      </c>
      <c r="T159">
        <v>1229</v>
      </c>
      <c r="U159">
        <v>1270.8440584494999</v>
      </c>
      <c r="V159">
        <v>81.2</v>
      </c>
      <c r="W159" t="s">
        <v>14757</v>
      </c>
      <c r="X159">
        <v>72101595</v>
      </c>
      <c r="Y159" t="s">
        <v>96</v>
      </c>
      <c r="Z159" t="s">
        <v>165</v>
      </c>
      <c r="AA159" t="s">
        <v>168</v>
      </c>
      <c r="AB159" t="s">
        <v>164</v>
      </c>
      <c r="AC159" t="s">
        <v>169</v>
      </c>
      <c r="AD159" t="s">
        <v>163</v>
      </c>
      <c r="AE159">
        <v>1</v>
      </c>
      <c r="AF159" t="s">
        <v>14757</v>
      </c>
      <c r="AG159" t="s">
        <v>96</v>
      </c>
      <c r="AH159" t="s">
        <v>96</v>
      </c>
      <c r="AI159" t="str">
        <f>IF(ISNA(VLOOKUP(D159,Listen!J:O,3,0)),"",VLOOKUP(D159,Listen!J:O,3,0))</f>
        <v/>
      </c>
      <c r="AJ159">
        <v>6</v>
      </c>
      <c r="AK159" t="s">
        <v>96</v>
      </c>
      <c r="AL159" t="s">
        <v>96</v>
      </c>
      <c r="AM159">
        <v>3</v>
      </c>
      <c r="AN159">
        <v>2</v>
      </c>
      <c r="AO159">
        <v>6</v>
      </c>
      <c r="AP159">
        <f t="shared" si="2"/>
        <v>6</v>
      </c>
    </row>
    <row r="160" spans="1:42" x14ac:dyDescent="0.25">
      <c r="A160" t="s">
        <v>4167</v>
      </c>
      <c r="B160">
        <v>13.458217340976599</v>
      </c>
      <c r="C160">
        <v>135</v>
      </c>
      <c r="D160" t="s">
        <v>13401</v>
      </c>
      <c r="E160">
        <v>998</v>
      </c>
      <c r="F160">
        <v>1293.7213344070201</v>
      </c>
      <c r="G160">
        <v>62.531692147896301</v>
      </c>
      <c r="H160" t="s">
        <v>13402</v>
      </c>
      <c r="I160" t="s">
        <v>13403</v>
      </c>
      <c r="J160" t="s">
        <v>43</v>
      </c>
      <c r="K160">
        <v>1579971.6205191701</v>
      </c>
      <c r="L160">
        <v>426144.29172430898</v>
      </c>
      <c r="M160" t="s">
        <v>98</v>
      </c>
      <c r="N160" t="s">
        <v>98</v>
      </c>
      <c r="O160">
        <v>1579972</v>
      </c>
      <c r="P160">
        <v>6319888</v>
      </c>
      <c r="Q160">
        <v>195</v>
      </c>
      <c r="R160">
        <v>13.482817340976599</v>
      </c>
      <c r="S160" t="s">
        <v>4167</v>
      </c>
      <c r="T160">
        <v>998</v>
      </c>
      <c r="U160">
        <v>1273.7213344070201</v>
      </c>
      <c r="V160">
        <v>62.5</v>
      </c>
      <c r="W160" t="s">
        <v>14345</v>
      </c>
      <c r="X160">
        <v>72101595</v>
      </c>
      <c r="Y160" t="s">
        <v>96</v>
      </c>
      <c r="Z160" t="s">
        <v>4167</v>
      </c>
      <c r="AA160" t="s">
        <v>173</v>
      </c>
      <c r="AB160" t="s">
        <v>4165</v>
      </c>
      <c r="AC160" t="s">
        <v>172</v>
      </c>
      <c r="AD160" t="s">
        <v>4164</v>
      </c>
      <c r="AE160">
        <v>195</v>
      </c>
      <c r="AF160" t="s">
        <v>14345</v>
      </c>
      <c r="AG160" t="s">
        <v>96</v>
      </c>
      <c r="AH160" t="s">
        <v>96</v>
      </c>
      <c r="AI160" t="str">
        <f>IF(ISNA(VLOOKUP(D160,Listen!J:O,3,0)),"",VLOOKUP(D160,Listen!J:O,3,0))</f>
        <v/>
      </c>
      <c r="AJ160" t="s">
        <v>96</v>
      </c>
      <c r="AK160">
        <v>5</v>
      </c>
      <c r="AL160">
        <v>4</v>
      </c>
      <c r="AM160">
        <v>3</v>
      </c>
      <c r="AN160">
        <v>2</v>
      </c>
      <c r="AO160">
        <v>5</v>
      </c>
      <c r="AP160">
        <f t="shared" si="2"/>
        <v>5</v>
      </c>
    </row>
    <row r="161" spans="1:42" x14ac:dyDescent="0.25">
      <c r="A161" t="s">
        <v>2823</v>
      </c>
      <c r="B161">
        <v>13.534315339989901</v>
      </c>
      <c r="C161">
        <v>85.099998474121094</v>
      </c>
      <c r="D161" t="s">
        <v>13404</v>
      </c>
      <c r="E161">
        <v>824</v>
      </c>
      <c r="F161">
        <v>1298.6836781857</v>
      </c>
      <c r="G161">
        <v>62.295791159342102</v>
      </c>
      <c r="H161" t="s">
        <v>13405</v>
      </c>
      <c r="I161" t="s">
        <v>277</v>
      </c>
      <c r="J161" t="s">
        <v>43</v>
      </c>
      <c r="K161">
        <v>160933.677659721</v>
      </c>
      <c r="L161">
        <v>27774.897006347801</v>
      </c>
      <c r="M161" t="s">
        <v>98</v>
      </c>
      <c r="N161" t="s">
        <v>98</v>
      </c>
      <c r="O161">
        <v>160934</v>
      </c>
      <c r="P161">
        <v>643736</v>
      </c>
      <c r="Q161">
        <v>20</v>
      </c>
      <c r="R161">
        <v>13.5589153399899</v>
      </c>
      <c r="S161" t="s">
        <v>4476</v>
      </c>
      <c r="T161">
        <v>824</v>
      </c>
      <c r="U161">
        <v>1278.6836781857</v>
      </c>
      <c r="V161">
        <v>62.3</v>
      </c>
      <c r="W161" t="s">
        <v>14573</v>
      </c>
      <c r="X161">
        <v>72101595</v>
      </c>
      <c r="Y161" t="s">
        <v>96</v>
      </c>
      <c r="Z161" t="s">
        <v>4476</v>
      </c>
      <c r="AA161" t="s">
        <v>3250</v>
      </c>
      <c r="AB161" t="s">
        <v>2823</v>
      </c>
      <c r="AC161" t="s">
        <v>1442</v>
      </c>
      <c r="AD161" t="s">
        <v>2822</v>
      </c>
      <c r="AE161">
        <v>20</v>
      </c>
      <c r="AF161" t="s">
        <v>14573</v>
      </c>
      <c r="AG161" t="s">
        <v>96</v>
      </c>
      <c r="AH161" t="s">
        <v>96</v>
      </c>
      <c r="AI161" t="str">
        <f>IF(ISNA(VLOOKUP(D161,Listen!J:O,3,0)),"",VLOOKUP(D161,Listen!J:O,3,0))</f>
        <v/>
      </c>
      <c r="AJ161" t="s">
        <v>96</v>
      </c>
      <c r="AK161">
        <v>5</v>
      </c>
      <c r="AL161">
        <v>4</v>
      </c>
      <c r="AM161">
        <v>3</v>
      </c>
      <c r="AN161">
        <v>2</v>
      </c>
      <c r="AO161">
        <v>5</v>
      </c>
      <c r="AP161">
        <f t="shared" si="2"/>
        <v>5</v>
      </c>
    </row>
    <row r="162" spans="1:42" x14ac:dyDescent="0.25">
      <c r="A162" t="s">
        <v>932</v>
      </c>
      <c r="B162">
        <v>13.5352171378899</v>
      </c>
      <c r="C162">
        <v>148</v>
      </c>
      <c r="D162" t="s">
        <v>13406</v>
      </c>
      <c r="E162">
        <v>1221</v>
      </c>
      <c r="F162">
        <v>1298.74248434692</v>
      </c>
      <c r="G162">
        <v>56.683358482662499</v>
      </c>
      <c r="H162" t="s">
        <v>13407</v>
      </c>
      <c r="I162" t="s">
        <v>3874</v>
      </c>
      <c r="J162" t="s">
        <v>43</v>
      </c>
      <c r="K162">
        <v>442272.58592401602</v>
      </c>
      <c r="L162">
        <v>63568.008191059103</v>
      </c>
      <c r="M162" t="s">
        <v>98</v>
      </c>
      <c r="N162" t="s">
        <v>98</v>
      </c>
      <c r="O162">
        <v>442273</v>
      </c>
      <c r="P162">
        <v>1769092</v>
      </c>
      <c r="Q162">
        <v>55</v>
      </c>
      <c r="R162">
        <v>13.559817137889899</v>
      </c>
      <c r="S162" t="s">
        <v>933</v>
      </c>
      <c r="T162">
        <v>1221</v>
      </c>
      <c r="U162">
        <v>1278.74248434692</v>
      </c>
      <c r="V162">
        <v>56.7</v>
      </c>
      <c r="W162" t="s">
        <v>14430</v>
      </c>
      <c r="X162">
        <v>72101595</v>
      </c>
      <c r="Y162" t="s">
        <v>96</v>
      </c>
      <c r="Z162" t="s">
        <v>933</v>
      </c>
      <c r="AA162" t="s">
        <v>934</v>
      </c>
      <c r="AB162" t="s">
        <v>932</v>
      </c>
      <c r="AC162" t="s">
        <v>935</v>
      </c>
      <c r="AD162" t="s">
        <v>936</v>
      </c>
      <c r="AE162">
        <v>55</v>
      </c>
      <c r="AF162" t="s">
        <v>14430</v>
      </c>
      <c r="AG162" t="s">
        <v>96</v>
      </c>
      <c r="AH162" t="s">
        <v>96</v>
      </c>
      <c r="AI162" t="str">
        <f>IF(ISNA(VLOOKUP(D162,Listen!J:O,3,0)),"",VLOOKUP(D162,Listen!J:O,3,0))</f>
        <v/>
      </c>
      <c r="AJ162" t="s">
        <v>96</v>
      </c>
      <c r="AK162">
        <v>5</v>
      </c>
      <c r="AL162" t="s">
        <v>96</v>
      </c>
      <c r="AM162">
        <v>3</v>
      </c>
      <c r="AN162">
        <v>2</v>
      </c>
      <c r="AO162">
        <v>5</v>
      </c>
      <c r="AP162">
        <f t="shared" si="2"/>
        <v>5</v>
      </c>
    </row>
    <row r="163" spans="1:42" x14ac:dyDescent="0.25">
      <c r="A163" t="s">
        <v>938</v>
      </c>
      <c r="B163">
        <v>13.6250731545465</v>
      </c>
      <c r="C163">
        <v>147</v>
      </c>
      <c r="D163" t="s">
        <v>4479</v>
      </c>
      <c r="E163">
        <v>1569</v>
      </c>
      <c r="F163">
        <v>1304.60198723811</v>
      </c>
      <c r="G163">
        <v>80.616456775574093</v>
      </c>
      <c r="H163" t="s">
        <v>4480</v>
      </c>
      <c r="I163" t="s">
        <v>2973</v>
      </c>
      <c r="J163" t="s">
        <v>43</v>
      </c>
      <c r="K163">
        <v>255484.74215680599</v>
      </c>
      <c r="L163">
        <v>130689.306260488</v>
      </c>
      <c r="M163" t="s">
        <v>98</v>
      </c>
      <c r="N163" t="s">
        <v>98</v>
      </c>
      <c r="O163">
        <v>255485</v>
      </c>
      <c r="P163">
        <v>1021940</v>
      </c>
      <c r="Q163">
        <v>32</v>
      </c>
      <c r="R163">
        <v>13.6496731545465</v>
      </c>
      <c r="S163" t="s">
        <v>938</v>
      </c>
      <c r="T163">
        <v>1569</v>
      </c>
      <c r="U163">
        <v>1284.60198723811</v>
      </c>
      <c r="V163">
        <v>80.599999999999994</v>
      </c>
      <c r="W163" t="s">
        <v>14326</v>
      </c>
      <c r="X163">
        <v>72101595</v>
      </c>
      <c r="Y163" t="s">
        <v>96</v>
      </c>
      <c r="Z163" t="s">
        <v>938</v>
      </c>
      <c r="AA163" t="s">
        <v>939</v>
      </c>
      <c r="AB163" t="s">
        <v>942</v>
      </c>
      <c r="AC163" t="s">
        <v>940</v>
      </c>
      <c r="AD163" t="s">
        <v>2974</v>
      </c>
      <c r="AE163">
        <v>32</v>
      </c>
      <c r="AF163" t="s">
        <v>14326</v>
      </c>
      <c r="AG163" t="s">
        <v>96</v>
      </c>
      <c r="AH163" t="s">
        <v>96</v>
      </c>
      <c r="AI163" t="str">
        <f>IF(ISNA(VLOOKUP(D163,Listen!J:O,3,0)),"",VLOOKUP(D163,Listen!J:O,3,0))</f>
        <v/>
      </c>
      <c r="AJ163" t="s">
        <v>96</v>
      </c>
      <c r="AK163" t="s">
        <v>96</v>
      </c>
      <c r="AL163">
        <v>4</v>
      </c>
      <c r="AM163">
        <v>3</v>
      </c>
      <c r="AN163">
        <v>2</v>
      </c>
      <c r="AO163">
        <v>4</v>
      </c>
      <c r="AP163">
        <f t="shared" si="2"/>
        <v>4</v>
      </c>
    </row>
    <row r="164" spans="1:42" x14ac:dyDescent="0.25">
      <c r="A164" t="s">
        <v>2831</v>
      </c>
      <c r="B164">
        <v>13.6743413863474</v>
      </c>
      <c r="C164">
        <v>83.099998474121094</v>
      </c>
      <c r="D164" t="s">
        <v>13408</v>
      </c>
      <c r="E164">
        <v>1210</v>
      </c>
      <c r="F164">
        <v>1307.8147642721101</v>
      </c>
      <c r="G164">
        <v>63.151499618900203</v>
      </c>
      <c r="H164" t="s">
        <v>13409</v>
      </c>
      <c r="I164" t="s">
        <v>1389</v>
      </c>
      <c r="J164" t="s">
        <v>43</v>
      </c>
      <c r="K164">
        <v>259304.96778257599</v>
      </c>
      <c r="L164">
        <v>34621.123517120097</v>
      </c>
      <c r="M164">
        <v>47984.620407226997</v>
      </c>
      <c r="N164">
        <v>47984.620407226997</v>
      </c>
      <c r="O164">
        <v>211320</v>
      </c>
      <c r="P164">
        <v>845280</v>
      </c>
      <c r="Q164">
        <v>26</v>
      </c>
      <c r="R164">
        <v>13.6989413863474</v>
      </c>
      <c r="S164" t="s">
        <v>2831</v>
      </c>
      <c r="T164">
        <v>1210</v>
      </c>
      <c r="U164">
        <v>1287.8147642721101</v>
      </c>
      <c r="V164">
        <v>63.2</v>
      </c>
      <c r="W164" t="s">
        <v>14422</v>
      </c>
      <c r="X164">
        <v>72101595</v>
      </c>
      <c r="Y164" t="s">
        <v>96</v>
      </c>
      <c r="Z164" t="s">
        <v>2831</v>
      </c>
      <c r="AA164" t="s">
        <v>10126</v>
      </c>
      <c r="AB164" t="s">
        <v>2830</v>
      </c>
      <c r="AC164" t="s">
        <v>5031</v>
      </c>
      <c r="AD164" t="s">
        <v>2829</v>
      </c>
      <c r="AE164">
        <v>26</v>
      </c>
      <c r="AF164" t="s">
        <v>14422</v>
      </c>
      <c r="AG164" t="s">
        <v>96</v>
      </c>
      <c r="AH164" t="s">
        <v>96</v>
      </c>
      <c r="AI164" t="str">
        <f>IF(ISNA(VLOOKUP(D164,Listen!J:O,3,0)),"",VLOOKUP(D164,Listen!J:O,3,0))</f>
        <v/>
      </c>
      <c r="AJ164" t="s">
        <v>96</v>
      </c>
      <c r="AK164">
        <v>5</v>
      </c>
      <c r="AL164" t="s">
        <v>96</v>
      </c>
      <c r="AM164">
        <v>3</v>
      </c>
      <c r="AN164">
        <v>2</v>
      </c>
      <c r="AO164">
        <v>5</v>
      </c>
      <c r="AP164">
        <f t="shared" si="2"/>
        <v>5</v>
      </c>
    </row>
    <row r="165" spans="1:42" x14ac:dyDescent="0.25">
      <c r="A165" t="s">
        <v>2831</v>
      </c>
      <c r="B165">
        <v>13.6748707730024</v>
      </c>
      <c r="C165">
        <v>83</v>
      </c>
      <c r="D165" t="s">
        <v>13410</v>
      </c>
      <c r="E165">
        <v>1342</v>
      </c>
      <c r="F165">
        <v>1307.8492855290201</v>
      </c>
      <c r="G165">
        <v>59.849933118618999</v>
      </c>
      <c r="H165" t="s">
        <v>13411</v>
      </c>
      <c r="I165" t="s">
        <v>3734</v>
      </c>
      <c r="J165" t="s">
        <v>43</v>
      </c>
      <c r="K165">
        <v>519194.26606408</v>
      </c>
      <c r="L165">
        <v>34621.123517120097</v>
      </c>
      <c r="M165">
        <v>47984.620407226997</v>
      </c>
      <c r="N165">
        <v>47984.620407226997</v>
      </c>
      <c r="O165">
        <v>471210</v>
      </c>
      <c r="P165">
        <v>1884840</v>
      </c>
      <c r="Q165">
        <v>58</v>
      </c>
      <c r="R165">
        <v>13.6994707730024</v>
      </c>
      <c r="S165" t="s">
        <v>2831</v>
      </c>
      <c r="T165">
        <v>1342</v>
      </c>
      <c r="U165">
        <v>1287.8492855290201</v>
      </c>
      <c r="V165">
        <v>59.8</v>
      </c>
      <c r="W165" t="s">
        <v>14422</v>
      </c>
      <c r="X165">
        <v>72101595</v>
      </c>
      <c r="Y165" t="s">
        <v>96</v>
      </c>
      <c r="Z165" t="s">
        <v>2831</v>
      </c>
      <c r="AA165" t="s">
        <v>10126</v>
      </c>
      <c r="AB165" t="s">
        <v>2830</v>
      </c>
      <c r="AC165" t="s">
        <v>5031</v>
      </c>
      <c r="AD165" t="s">
        <v>2829</v>
      </c>
      <c r="AE165">
        <v>58</v>
      </c>
      <c r="AF165" t="s">
        <v>14422</v>
      </c>
      <c r="AG165" t="s">
        <v>96</v>
      </c>
      <c r="AH165" t="s">
        <v>96</v>
      </c>
      <c r="AI165" t="str">
        <f>IF(ISNA(VLOOKUP(D165,Listen!J:O,3,0)),"",VLOOKUP(D165,Listen!J:O,3,0))</f>
        <v/>
      </c>
      <c r="AJ165" t="s">
        <v>96</v>
      </c>
      <c r="AK165">
        <v>5</v>
      </c>
      <c r="AL165" t="s">
        <v>96</v>
      </c>
      <c r="AM165">
        <v>3</v>
      </c>
      <c r="AN165">
        <v>2</v>
      </c>
      <c r="AO165">
        <v>5</v>
      </c>
      <c r="AP165">
        <f t="shared" si="2"/>
        <v>5</v>
      </c>
    </row>
    <row r="166" spans="1:42" x14ac:dyDescent="0.25">
      <c r="A166" t="s">
        <v>1437</v>
      </c>
      <c r="B166">
        <v>13.6984615640997</v>
      </c>
      <c r="C166">
        <v>141</v>
      </c>
      <c r="D166" t="s">
        <v>4481</v>
      </c>
      <c r="E166">
        <v>2624</v>
      </c>
      <c r="F166">
        <v>1309.3876389279701</v>
      </c>
      <c r="G166">
        <v>65.041883606239097</v>
      </c>
      <c r="H166" t="s">
        <v>4482</v>
      </c>
      <c r="I166" t="s">
        <v>4483</v>
      </c>
      <c r="J166" t="s">
        <v>43</v>
      </c>
      <c r="K166">
        <v>83442.511077856107</v>
      </c>
      <c r="L166">
        <v>28447.3136971108</v>
      </c>
      <c r="M166">
        <v>24689.5599019693</v>
      </c>
      <c r="N166">
        <v>24689.5599019693</v>
      </c>
      <c r="O166">
        <v>58753</v>
      </c>
      <c r="P166">
        <v>235012</v>
      </c>
      <c r="Q166">
        <v>7</v>
      </c>
      <c r="R166">
        <v>13.7230615640997</v>
      </c>
      <c r="S166" t="s">
        <v>1437</v>
      </c>
      <c r="T166">
        <v>2624</v>
      </c>
      <c r="U166">
        <v>1289.3876389279701</v>
      </c>
      <c r="V166">
        <v>65</v>
      </c>
      <c r="W166" t="s">
        <v>14696</v>
      </c>
      <c r="X166">
        <v>72101595</v>
      </c>
      <c r="Y166" t="s">
        <v>96</v>
      </c>
      <c r="Z166" t="s">
        <v>1437</v>
      </c>
      <c r="AA166" t="s">
        <v>2424</v>
      </c>
      <c r="AB166" t="s">
        <v>2425</v>
      </c>
      <c r="AC166" t="s">
        <v>2426</v>
      </c>
      <c r="AD166" t="s">
        <v>2427</v>
      </c>
      <c r="AE166">
        <v>7</v>
      </c>
      <c r="AF166" t="s">
        <v>14696</v>
      </c>
      <c r="AG166" t="s">
        <v>96</v>
      </c>
      <c r="AH166" t="s">
        <v>96</v>
      </c>
      <c r="AI166" t="str">
        <f>IF(ISNA(VLOOKUP(D166,Listen!J:O,3,0)),"",VLOOKUP(D166,Listen!J:O,3,0))</f>
        <v/>
      </c>
      <c r="AJ166" t="s">
        <v>96</v>
      </c>
      <c r="AK166">
        <v>5</v>
      </c>
      <c r="AL166">
        <v>4</v>
      </c>
      <c r="AM166">
        <v>3</v>
      </c>
      <c r="AN166">
        <v>2</v>
      </c>
      <c r="AO166">
        <v>5</v>
      </c>
      <c r="AP166">
        <f t="shared" si="2"/>
        <v>5</v>
      </c>
    </row>
    <row r="167" spans="1:42" x14ac:dyDescent="0.25">
      <c r="A167" t="s">
        <v>666</v>
      </c>
      <c r="B167">
        <v>13.755664840169899</v>
      </c>
      <c r="C167">
        <v>135</v>
      </c>
      <c r="D167" t="s">
        <v>2191</v>
      </c>
      <c r="E167">
        <v>1928</v>
      </c>
      <c r="F167">
        <v>1313.1178594962801</v>
      </c>
      <c r="G167">
        <v>86.813776388580493</v>
      </c>
      <c r="H167" t="s">
        <v>2192</v>
      </c>
      <c r="I167" t="s">
        <v>2193</v>
      </c>
      <c r="J167" t="s">
        <v>43</v>
      </c>
      <c r="K167">
        <v>201168.96625838001</v>
      </c>
      <c r="L167">
        <v>100593.36216023201</v>
      </c>
      <c r="M167" t="s">
        <v>98</v>
      </c>
      <c r="N167" t="s">
        <v>98</v>
      </c>
      <c r="O167">
        <v>201169</v>
      </c>
      <c r="P167">
        <v>804676</v>
      </c>
      <c r="Q167">
        <v>25</v>
      </c>
      <c r="R167">
        <v>13.780264840169899</v>
      </c>
      <c r="S167" t="s">
        <v>666</v>
      </c>
      <c r="T167">
        <v>1928</v>
      </c>
      <c r="U167">
        <v>1293.1178594962801</v>
      </c>
      <c r="V167">
        <v>86.8</v>
      </c>
      <c r="W167" t="s">
        <v>14327</v>
      </c>
      <c r="X167">
        <v>72101595</v>
      </c>
      <c r="Y167" t="s">
        <v>96</v>
      </c>
      <c r="Z167" t="s">
        <v>666</v>
      </c>
      <c r="AA167" t="s">
        <v>171</v>
      </c>
      <c r="AB167" t="s">
        <v>172</v>
      </c>
      <c r="AC167" t="s">
        <v>665</v>
      </c>
      <c r="AD167" t="s">
        <v>173</v>
      </c>
      <c r="AE167">
        <v>25</v>
      </c>
      <c r="AF167" t="s">
        <v>14327</v>
      </c>
      <c r="AG167" t="s">
        <v>96</v>
      </c>
      <c r="AH167" t="s">
        <v>96</v>
      </c>
      <c r="AI167" t="str">
        <f>IF(ISNA(VLOOKUP(D167,Listen!J:O,3,0)),"",VLOOKUP(D167,Listen!J:O,3,0))</f>
        <v/>
      </c>
      <c r="AJ167" t="s">
        <v>96</v>
      </c>
      <c r="AK167" t="s">
        <v>96</v>
      </c>
      <c r="AL167">
        <v>4</v>
      </c>
      <c r="AM167">
        <v>3</v>
      </c>
      <c r="AN167">
        <v>2</v>
      </c>
      <c r="AO167">
        <v>4</v>
      </c>
      <c r="AP167">
        <f t="shared" si="2"/>
        <v>4</v>
      </c>
    </row>
    <row r="168" spans="1:42" x14ac:dyDescent="0.25">
      <c r="A168" t="s">
        <v>2700</v>
      </c>
      <c r="B168">
        <v>13.781302718823</v>
      </c>
      <c r="C168">
        <v>82.099998474121094</v>
      </c>
      <c r="D168" t="s">
        <v>1430</v>
      </c>
      <c r="E168">
        <v>1363</v>
      </c>
      <c r="F168">
        <v>1314.78970329352</v>
      </c>
      <c r="G168">
        <v>61.491343612603004</v>
      </c>
      <c r="H168" t="s">
        <v>1431</v>
      </c>
      <c r="I168" t="s">
        <v>1432</v>
      </c>
      <c r="J168" t="s">
        <v>43</v>
      </c>
      <c r="K168">
        <v>218850.15054893901</v>
      </c>
      <c r="L168">
        <v>125068.83646821399</v>
      </c>
      <c r="M168">
        <v>65138.250417489398</v>
      </c>
      <c r="N168">
        <v>65138.250417489398</v>
      </c>
      <c r="O168">
        <v>153712</v>
      </c>
      <c r="P168">
        <v>614848</v>
      </c>
      <c r="Q168">
        <v>19</v>
      </c>
      <c r="R168">
        <v>13.805902718822999</v>
      </c>
      <c r="S168" t="s">
        <v>2700</v>
      </c>
      <c r="T168">
        <v>1363</v>
      </c>
      <c r="U168">
        <v>1294.78970329352</v>
      </c>
      <c r="V168">
        <v>61.5</v>
      </c>
      <c r="W168" t="s">
        <v>14580</v>
      </c>
      <c r="X168">
        <v>72101595</v>
      </c>
      <c r="Y168" t="s">
        <v>96</v>
      </c>
      <c r="Z168" t="s">
        <v>2700</v>
      </c>
      <c r="AA168" t="s">
        <v>2701</v>
      </c>
      <c r="AB168" t="s">
        <v>943</v>
      </c>
      <c r="AC168" t="s">
        <v>2702</v>
      </c>
      <c r="AD168" t="s">
        <v>944</v>
      </c>
      <c r="AE168">
        <v>19</v>
      </c>
      <c r="AF168" t="s">
        <v>14580</v>
      </c>
      <c r="AG168" t="s">
        <v>96</v>
      </c>
      <c r="AH168" t="s">
        <v>96</v>
      </c>
      <c r="AI168" t="str">
        <f>IF(ISNA(VLOOKUP(D168,Listen!J:O,3,0)),"",VLOOKUP(D168,Listen!J:O,3,0))</f>
        <v/>
      </c>
      <c r="AJ168" t="s">
        <v>96</v>
      </c>
      <c r="AK168">
        <v>5</v>
      </c>
      <c r="AL168" t="s">
        <v>96</v>
      </c>
      <c r="AM168">
        <v>3</v>
      </c>
      <c r="AN168">
        <v>2</v>
      </c>
      <c r="AO168">
        <v>5</v>
      </c>
      <c r="AP168">
        <f t="shared" si="2"/>
        <v>5</v>
      </c>
    </row>
    <row r="169" spans="1:42" x14ac:dyDescent="0.25">
      <c r="A169" t="s">
        <v>4289</v>
      </c>
      <c r="B169">
        <v>13.7840947241826</v>
      </c>
      <c r="C169">
        <v>142</v>
      </c>
      <c r="D169" t="s">
        <v>4290</v>
      </c>
      <c r="E169">
        <v>1319.0561593017901</v>
      </c>
      <c r="F169">
        <v>1314.9717697158401</v>
      </c>
      <c r="G169">
        <v>68.133741735635795</v>
      </c>
      <c r="H169" t="s">
        <v>4291</v>
      </c>
      <c r="I169" t="s">
        <v>4292</v>
      </c>
      <c r="J169" t="s">
        <v>44</v>
      </c>
      <c r="K169">
        <v>264538.12665464898</v>
      </c>
      <c r="L169">
        <v>28618.432562622402</v>
      </c>
      <c r="M169">
        <v>59279.954223311703</v>
      </c>
      <c r="N169">
        <v>59279.954223311703</v>
      </c>
      <c r="O169">
        <v>205258</v>
      </c>
      <c r="P169">
        <v>821032</v>
      </c>
      <c r="Q169">
        <v>25</v>
      </c>
      <c r="R169">
        <v>13.808694724182599</v>
      </c>
      <c r="S169" t="s">
        <v>4289</v>
      </c>
      <c r="T169">
        <v>1319</v>
      </c>
      <c r="U169">
        <v>1294.9717697158401</v>
      </c>
      <c r="V169">
        <v>68.099999999999994</v>
      </c>
      <c r="W169" t="s">
        <v>14529</v>
      </c>
      <c r="X169">
        <v>72101595</v>
      </c>
      <c r="Y169" t="s">
        <v>96</v>
      </c>
      <c r="Z169" t="s">
        <v>4289</v>
      </c>
      <c r="AA169" t="s">
        <v>4293</v>
      </c>
      <c r="AB169" t="s">
        <v>4294</v>
      </c>
      <c r="AC169" t="s">
        <v>4295</v>
      </c>
      <c r="AD169" t="s">
        <v>4296</v>
      </c>
      <c r="AE169">
        <v>25</v>
      </c>
      <c r="AF169" t="s">
        <v>14529</v>
      </c>
      <c r="AG169" t="s">
        <v>96</v>
      </c>
      <c r="AH169" t="s">
        <v>118</v>
      </c>
      <c r="AI169" t="str">
        <f>IF(ISNA(VLOOKUP(D169,Listen!J:O,3,0)),"",VLOOKUP(D169,Listen!J:O,3,0))</f>
        <v/>
      </c>
      <c r="AJ169" t="s">
        <v>96</v>
      </c>
      <c r="AK169">
        <v>5</v>
      </c>
      <c r="AL169" t="s">
        <v>96</v>
      </c>
      <c r="AM169" t="s">
        <v>96</v>
      </c>
      <c r="AN169">
        <v>2</v>
      </c>
      <c r="AO169">
        <v>5</v>
      </c>
      <c r="AP169">
        <f t="shared" si="2"/>
        <v>5</v>
      </c>
    </row>
    <row r="170" spans="1:42" x14ac:dyDescent="0.25">
      <c r="A170" t="s">
        <v>432</v>
      </c>
      <c r="B170">
        <v>13.806210839017099</v>
      </c>
      <c r="C170">
        <v>100</v>
      </c>
      <c r="D170" s="2" t="s">
        <v>6223</v>
      </c>
      <c r="E170">
        <v>1313</v>
      </c>
      <c r="F170">
        <v>1316.41395960625</v>
      </c>
      <c r="G170">
        <v>69.008903744186995</v>
      </c>
      <c r="H170" t="s">
        <v>6224</v>
      </c>
      <c r="I170" t="s">
        <v>4342</v>
      </c>
      <c r="J170" t="s">
        <v>3397</v>
      </c>
      <c r="K170">
        <v>197863.348595377</v>
      </c>
      <c r="L170">
        <v>109269.408485879</v>
      </c>
      <c r="M170" t="s">
        <v>98</v>
      </c>
      <c r="N170" t="s">
        <v>98</v>
      </c>
      <c r="O170">
        <v>197863</v>
      </c>
      <c r="P170">
        <v>791452</v>
      </c>
      <c r="Q170">
        <v>24</v>
      </c>
      <c r="R170">
        <v>13.830810839017099</v>
      </c>
      <c r="S170" t="s">
        <v>432</v>
      </c>
      <c r="T170">
        <v>1313</v>
      </c>
      <c r="U170">
        <v>1296.41395960625</v>
      </c>
      <c r="V170">
        <v>69</v>
      </c>
      <c r="W170" t="s">
        <v>14535</v>
      </c>
      <c r="X170">
        <v>72101595</v>
      </c>
      <c r="Y170" t="s">
        <v>96</v>
      </c>
      <c r="Z170" t="s">
        <v>432</v>
      </c>
      <c r="AA170" t="s">
        <v>662</v>
      </c>
      <c r="AB170" t="s">
        <v>661</v>
      </c>
      <c r="AC170" t="s">
        <v>663</v>
      </c>
      <c r="AD170" t="s">
        <v>664</v>
      </c>
      <c r="AE170">
        <v>24</v>
      </c>
      <c r="AF170" t="s">
        <v>14535</v>
      </c>
      <c r="AG170" t="s">
        <v>96</v>
      </c>
      <c r="AH170" t="s">
        <v>96</v>
      </c>
      <c r="AI170" t="str">
        <f>IF(ISNA(VLOOKUP(D170,Listen!J:O,3,0)),"",VLOOKUP(D170,Listen!J:O,3,0))</f>
        <v/>
      </c>
      <c r="AJ170" t="s">
        <v>96</v>
      </c>
      <c r="AK170">
        <v>5</v>
      </c>
      <c r="AL170" t="s">
        <v>96</v>
      </c>
      <c r="AM170" t="s">
        <v>96</v>
      </c>
      <c r="AN170">
        <v>2</v>
      </c>
      <c r="AO170">
        <v>5</v>
      </c>
      <c r="AP170">
        <f t="shared" si="2"/>
        <v>5</v>
      </c>
    </row>
    <row r="171" spans="1:42" x14ac:dyDescent="0.25">
      <c r="A171" t="s">
        <v>170</v>
      </c>
      <c r="B171">
        <v>13.828632951064</v>
      </c>
      <c r="C171">
        <v>57.099998474121101</v>
      </c>
      <c r="D171" t="s">
        <v>1104</v>
      </c>
      <c r="E171">
        <v>1300</v>
      </c>
      <c r="F171">
        <v>1317.8761035477901</v>
      </c>
      <c r="G171">
        <v>89.184093237064801</v>
      </c>
      <c r="H171" t="s">
        <v>1107</v>
      </c>
      <c r="I171" t="s">
        <v>49</v>
      </c>
      <c r="J171" t="s">
        <v>43</v>
      </c>
      <c r="K171">
        <v>1805064.7784799701</v>
      </c>
      <c r="L171">
        <v>330299.13672769797</v>
      </c>
      <c r="M171">
        <v>1216873.12131152</v>
      </c>
      <c r="N171">
        <v>1216873.12131152</v>
      </c>
      <c r="O171">
        <v>588192</v>
      </c>
      <c r="P171">
        <v>2352768</v>
      </c>
      <c r="Q171">
        <v>73</v>
      </c>
      <c r="R171">
        <v>13.853232951063999</v>
      </c>
      <c r="S171" t="s">
        <v>1737</v>
      </c>
      <c r="T171">
        <v>1300</v>
      </c>
      <c r="U171">
        <v>1297.8761035477901</v>
      </c>
      <c r="V171">
        <v>89.2</v>
      </c>
      <c r="W171" t="s">
        <v>14815</v>
      </c>
      <c r="X171">
        <v>72101595</v>
      </c>
      <c r="Y171" t="s">
        <v>96</v>
      </c>
      <c r="Z171" t="s">
        <v>1737</v>
      </c>
      <c r="AA171" t="s">
        <v>1738</v>
      </c>
      <c r="AB171" t="s">
        <v>170</v>
      </c>
      <c r="AC171" t="s">
        <v>174</v>
      </c>
      <c r="AD171" t="s">
        <v>1739</v>
      </c>
      <c r="AE171">
        <v>73</v>
      </c>
      <c r="AF171" t="s">
        <v>1107</v>
      </c>
      <c r="AG171" t="s">
        <v>1104</v>
      </c>
      <c r="AH171" t="s">
        <v>96</v>
      </c>
      <c r="AI171" t="str">
        <f>IF(ISNA(VLOOKUP(D171,Listen!J:O,3,0)),"",VLOOKUP(D171,Listen!J:O,3,0))</f>
        <v/>
      </c>
      <c r="AJ171" t="s">
        <v>96</v>
      </c>
      <c r="AK171" t="s">
        <v>96</v>
      </c>
      <c r="AL171" t="s">
        <v>96</v>
      </c>
      <c r="AM171">
        <v>3</v>
      </c>
      <c r="AN171">
        <v>2</v>
      </c>
      <c r="AO171">
        <v>3</v>
      </c>
      <c r="AP171">
        <f t="shared" si="2"/>
        <v>3</v>
      </c>
    </row>
    <row r="172" spans="1:42" x14ac:dyDescent="0.25">
      <c r="A172" t="s">
        <v>170</v>
      </c>
      <c r="B172">
        <v>13.8288809994994</v>
      </c>
      <c r="C172">
        <v>57</v>
      </c>
      <c r="D172" t="s">
        <v>1104</v>
      </c>
      <c r="F172">
        <v>1317.8922787643</v>
      </c>
      <c r="G172">
        <v>94.391094120198304</v>
      </c>
      <c r="H172" t="s">
        <v>13412</v>
      </c>
      <c r="I172" t="s">
        <v>49</v>
      </c>
      <c r="J172" t="s">
        <v>519</v>
      </c>
      <c r="K172">
        <v>1295275.2034904</v>
      </c>
      <c r="L172">
        <v>330299.13672769797</v>
      </c>
      <c r="M172">
        <v>1216873.12131152</v>
      </c>
      <c r="N172">
        <v>1216873.12131152</v>
      </c>
      <c r="O172">
        <v>78402</v>
      </c>
      <c r="P172">
        <v>313608</v>
      </c>
      <c r="Q172">
        <v>10</v>
      </c>
      <c r="R172">
        <v>13.8534809994994</v>
      </c>
      <c r="S172" t="s">
        <v>1737</v>
      </c>
      <c r="T172" t="s">
        <v>96</v>
      </c>
      <c r="U172">
        <v>1297.8922787643</v>
      </c>
      <c r="V172">
        <v>94.4</v>
      </c>
      <c r="W172" t="s">
        <v>14815</v>
      </c>
      <c r="X172">
        <v>72101595</v>
      </c>
      <c r="Y172" t="s">
        <v>96</v>
      </c>
      <c r="Z172" t="s">
        <v>1737</v>
      </c>
      <c r="AA172" t="s">
        <v>1738</v>
      </c>
      <c r="AB172" t="s">
        <v>170</v>
      </c>
      <c r="AC172" t="s">
        <v>174</v>
      </c>
      <c r="AD172" t="s">
        <v>1739</v>
      </c>
      <c r="AE172">
        <v>10</v>
      </c>
      <c r="AF172" t="s">
        <v>13412</v>
      </c>
      <c r="AG172" t="s">
        <v>1104</v>
      </c>
      <c r="AH172" t="s">
        <v>96</v>
      </c>
      <c r="AI172" t="str">
        <f>IF(ISNA(VLOOKUP(D172,Listen!J:O,3,0)),"",VLOOKUP(D172,Listen!J:O,3,0))</f>
        <v/>
      </c>
      <c r="AJ172" t="s">
        <v>96</v>
      </c>
      <c r="AK172" t="s">
        <v>96</v>
      </c>
      <c r="AL172" t="s">
        <v>96</v>
      </c>
      <c r="AM172">
        <v>3</v>
      </c>
      <c r="AN172">
        <v>2</v>
      </c>
      <c r="AO172">
        <v>3</v>
      </c>
      <c r="AP172">
        <f t="shared" si="2"/>
        <v>3</v>
      </c>
    </row>
    <row r="173" spans="1:42" x14ac:dyDescent="0.25">
      <c r="A173" t="s">
        <v>950</v>
      </c>
      <c r="B173">
        <v>13.870825460372499</v>
      </c>
      <c r="C173">
        <v>148</v>
      </c>
      <c r="D173" t="s">
        <v>13413</v>
      </c>
      <c r="E173">
        <v>2134</v>
      </c>
      <c r="F173">
        <v>1320.62747334448</v>
      </c>
      <c r="G173">
        <v>76.999538182433099</v>
      </c>
      <c r="H173" t="s">
        <v>13414</v>
      </c>
      <c r="I173" t="s">
        <v>13415</v>
      </c>
      <c r="J173" t="s">
        <v>43</v>
      </c>
      <c r="K173">
        <v>144075.53943416101</v>
      </c>
      <c r="L173">
        <v>35587.255814548997</v>
      </c>
      <c r="M173" t="s">
        <v>98</v>
      </c>
      <c r="N173" t="s">
        <v>98</v>
      </c>
      <c r="O173">
        <v>144076</v>
      </c>
      <c r="P173">
        <v>576304</v>
      </c>
      <c r="Q173">
        <v>18</v>
      </c>
      <c r="R173">
        <v>13.895425460372499</v>
      </c>
      <c r="S173" t="s">
        <v>950</v>
      </c>
      <c r="T173">
        <v>2134</v>
      </c>
      <c r="U173">
        <v>1300.62747334448</v>
      </c>
      <c r="V173">
        <v>77</v>
      </c>
      <c r="W173" t="s">
        <v>14233</v>
      </c>
      <c r="X173">
        <v>72101595</v>
      </c>
      <c r="Y173" t="s">
        <v>96</v>
      </c>
      <c r="Z173" t="s">
        <v>950</v>
      </c>
      <c r="AA173" t="s">
        <v>951</v>
      </c>
      <c r="AB173" t="s">
        <v>935</v>
      </c>
      <c r="AC173" t="s">
        <v>952</v>
      </c>
      <c r="AD173" t="s">
        <v>934</v>
      </c>
      <c r="AE173">
        <v>18</v>
      </c>
      <c r="AF173" t="s">
        <v>14233</v>
      </c>
      <c r="AG173" t="s">
        <v>96</v>
      </c>
      <c r="AH173" t="s">
        <v>96</v>
      </c>
      <c r="AI173" t="str">
        <f>IF(ISNA(VLOOKUP(D173,Listen!J:O,3,0)),"",VLOOKUP(D173,Listen!J:O,3,0))</f>
        <v/>
      </c>
      <c r="AJ173" t="s">
        <v>96</v>
      </c>
      <c r="AK173">
        <v>5</v>
      </c>
      <c r="AL173">
        <v>4</v>
      </c>
      <c r="AM173">
        <v>3</v>
      </c>
      <c r="AN173">
        <v>2</v>
      </c>
      <c r="AO173">
        <v>5</v>
      </c>
      <c r="AP173">
        <f t="shared" si="2"/>
        <v>5</v>
      </c>
    </row>
    <row r="174" spans="1:42" x14ac:dyDescent="0.25">
      <c r="A174" t="s">
        <v>2433</v>
      </c>
      <c r="B174">
        <v>13.8933667291803</v>
      </c>
      <c r="C174">
        <v>111</v>
      </c>
      <c r="D174" t="s">
        <v>13416</v>
      </c>
      <c r="E174">
        <v>957</v>
      </c>
      <c r="F174">
        <v>1322.09738748785</v>
      </c>
      <c r="G174">
        <v>73.984350107687305</v>
      </c>
      <c r="H174" t="s">
        <v>13417</v>
      </c>
      <c r="I174" t="s">
        <v>2033</v>
      </c>
      <c r="J174" t="s">
        <v>43</v>
      </c>
      <c r="K174">
        <v>189589.028395045</v>
      </c>
      <c r="L174">
        <v>106836.201611816</v>
      </c>
      <c r="M174" t="s">
        <v>98</v>
      </c>
      <c r="N174" t="s">
        <v>98</v>
      </c>
      <c r="O174">
        <v>189589</v>
      </c>
      <c r="P174">
        <v>758356</v>
      </c>
      <c r="Q174">
        <v>23</v>
      </c>
      <c r="R174">
        <v>13.9179667291803</v>
      </c>
      <c r="S174" t="s">
        <v>2433</v>
      </c>
      <c r="T174">
        <v>957</v>
      </c>
      <c r="U174">
        <v>1302.09738748785</v>
      </c>
      <c r="V174">
        <v>74</v>
      </c>
      <c r="W174" t="s">
        <v>14548</v>
      </c>
      <c r="X174">
        <v>72101595</v>
      </c>
      <c r="Y174" t="s">
        <v>96</v>
      </c>
      <c r="Z174" t="s">
        <v>2433</v>
      </c>
      <c r="AA174" t="s">
        <v>2434</v>
      </c>
      <c r="AB174" t="s">
        <v>2435</v>
      </c>
      <c r="AC174" t="s">
        <v>2436</v>
      </c>
      <c r="AD174" t="s">
        <v>2437</v>
      </c>
      <c r="AE174">
        <v>23</v>
      </c>
      <c r="AF174" t="s">
        <v>14548</v>
      </c>
      <c r="AG174" t="s">
        <v>96</v>
      </c>
      <c r="AH174" t="s">
        <v>96</v>
      </c>
      <c r="AI174" t="str">
        <f>IF(ISNA(VLOOKUP(D174,Listen!J:O,3,0)),"",VLOOKUP(D174,Listen!J:O,3,0))</f>
        <v/>
      </c>
      <c r="AJ174" t="s">
        <v>96</v>
      </c>
      <c r="AK174">
        <v>5</v>
      </c>
      <c r="AL174">
        <v>4</v>
      </c>
      <c r="AM174">
        <v>3</v>
      </c>
      <c r="AN174">
        <v>2</v>
      </c>
      <c r="AO174">
        <v>5</v>
      </c>
      <c r="AP174">
        <f t="shared" si="2"/>
        <v>5</v>
      </c>
    </row>
    <row r="175" spans="1:42" x14ac:dyDescent="0.25">
      <c r="A175" t="s">
        <v>2438</v>
      </c>
      <c r="B175">
        <v>13.9239494549273</v>
      </c>
      <c r="C175">
        <v>72</v>
      </c>
      <c r="D175" t="s">
        <v>2088</v>
      </c>
      <c r="E175">
        <v>980</v>
      </c>
      <c r="F175">
        <v>1324.0916843263101</v>
      </c>
      <c r="G175">
        <v>75.391534898123993</v>
      </c>
      <c r="H175" t="s">
        <v>2089</v>
      </c>
      <c r="I175" t="s">
        <v>2090</v>
      </c>
      <c r="J175" t="s">
        <v>43</v>
      </c>
      <c r="K175">
        <v>152966.929592773</v>
      </c>
      <c r="L175">
        <v>65319.748076347198</v>
      </c>
      <c r="M175" t="s">
        <v>98</v>
      </c>
      <c r="N175" t="s">
        <v>98</v>
      </c>
      <c r="O175">
        <v>152967</v>
      </c>
      <c r="P175">
        <v>611868</v>
      </c>
      <c r="Q175">
        <v>19</v>
      </c>
      <c r="R175">
        <v>13.948549454927299</v>
      </c>
      <c r="S175" t="s">
        <v>2438</v>
      </c>
      <c r="T175">
        <v>980</v>
      </c>
      <c r="U175">
        <v>1304.0916843263101</v>
      </c>
      <c r="V175">
        <v>75.400000000000006</v>
      </c>
      <c r="W175" t="s">
        <v>14581</v>
      </c>
      <c r="X175">
        <v>72101595</v>
      </c>
      <c r="Y175" t="s">
        <v>96</v>
      </c>
      <c r="Z175" t="s">
        <v>2438</v>
      </c>
      <c r="AA175" t="s">
        <v>2439</v>
      </c>
      <c r="AB175" t="s">
        <v>2440</v>
      </c>
      <c r="AC175" t="s">
        <v>2441</v>
      </c>
      <c r="AD175" t="s">
        <v>2442</v>
      </c>
      <c r="AE175">
        <v>19</v>
      </c>
      <c r="AF175" t="s">
        <v>14581</v>
      </c>
      <c r="AG175" t="s">
        <v>96</v>
      </c>
      <c r="AH175" t="s">
        <v>96</v>
      </c>
      <c r="AI175" t="str">
        <f>IF(ISNA(VLOOKUP(D175,Listen!J:O,3,0)),"",VLOOKUP(D175,Listen!J:O,3,0))</f>
        <v/>
      </c>
      <c r="AJ175" t="s">
        <v>96</v>
      </c>
      <c r="AK175">
        <v>5</v>
      </c>
      <c r="AL175">
        <v>4</v>
      </c>
      <c r="AM175">
        <v>3</v>
      </c>
      <c r="AN175">
        <v>2</v>
      </c>
      <c r="AO175">
        <v>5</v>
      </c>
      <c r="AP175">
        <f t="shared" si="2"/>
        <v>5</v>
      </c>
    </row>
    <row r="176" spans="1:42" x14ac:dyDescent="0.25">
      <c r="A176" t="s">
        <v>667</v>
      </c>
      <c r="B176">
        <v>14.005296330485701</v>
      </c>
      <c r="C176">
        <v>143</v>
      </c>
      <c r="D176" t="s">
        <v>11177</v>
      </c>
      <c r="E176">
        <v>1311</v>
      </c>
      <c r="F176">
        <v>1329.39630687981</v>
      </c>
      <c r="G176">
        <v>85.422241944000703</v>
      </c>
      <c r="H176" t="s">
        <v>11178</v>
      </c>
      <c r="I176" t="s">
        <v>1444</v>
      </c>
      <c r="J176" t="s">
        <v>43</v>
      </c>
      <c r="K176">
        <v>305665.27637949801</v>
      </c>
      <c r="L176">
        <v>148107.26185846399</v>
      </c>
      <c r="M176" t="s">
        <v>98</v>
      </c>
      <c r="N176" t="s">
        <v>98</v>
      </c>
      <c r="O176">
        <v>305665</v>
      </c>
      <c r="P176">
        <v>1222660</v>
      </c>
      <c r="Q176">
        <v>38</v>
      </c>
      <c r="R176">
        <v>14.0298963304857</v>
      </c>
      <c r="S176" t="s">
        <v>667</v>
      </c>
      <c r="T176">
        <v>1311</v>
      </c>
      <c r="U176">
        <v>1309.39630687981</v>
      </c>
      <c r="V176">
        <v>85.4</v>
      </c>
      <c r="W176" t="s">
        <v>14816</v>
      </c>
      <c r="X176">
        <v>72101595</v>
      </c>
      <c r="Y176" t="s">
        <v>96</v>
      </c>
      <c r="Z176" t="s">
        <v>667</v>
      </c>
      <c r="AA176" t="s">
        <v>668</v>
      </c>
      <c r="AB176" t="s">
        <v>669</v>
      </c>
      <c r="AC176" t="s">
        <v>670</v>
      </c>
      <c r="AD176" t="s">
        <v>671</v>
      </c>
      <c r="AE176">
        <v>38</v>
      </c>
      <c r="AF176" t="s">
        <v>11178</v>
      </c>
      <c r="AG176" t="s">
        <v>11177</v>
      </c>
      <c r="AH176" t="s">
        <v>96</v>
      </c>
      <c r="AI176" t="str">
        <f>IF(ISNA(VLOOKUP(D176,Listen!J:O,3,0)),"",VLOOKUP(D176,Listen!J:O,3,0))</f>
        <v/>
      </c>
      <c r="AJ176" t="s">
        <v>96</v>
      </c>
      <c r="AK176" t="s">
        <v>96</v>
      </c>
      <c r="AL176" t="s">
        <v>96</v>
      </c>
      <c r="AM176">
        <v>3</v>
      </c>
      <c r="AN176">
        <v>2</v>
      </c>
      <c r="AO176">
        <v>3</v>
      </c>
      <c r="AP176">
        <f t="shared" si="2"/>
        <v>3</v>
      </c>
    </row>
    <row r="177" spans="1:42" x14ac:dyDescent="0.25">
      <c r="A177" t="s">
        <v>11174</v>
      </c>
      <c r="B177">
        <v>14.0270158977035</v>
      </c>
      <c r="C177">
        <v>147</v>
      </c>
      <c r="D177" t="s">
        <v>13418</v>
      </c>
      <c r="E177">
        <v>1369</v>
      </c>
      <c r="F177">
        <v>1330.81263793524</v>
      </c>
      <c r="G177">
        <v>63.4995354489607</v>
      </c>
      <c r="H177" t="s">
        <v>13419</v>
      </c>
      <c r="I177" t="s">
        <v>5220</v>
      </c>
      <c r="J177" t="s">
        <v>43</v>
      </c>
      <c r="K177">
        <v>98534.472074010104</v>
      </c>
      <c r="L177">
        <v>28106.598770880399</v>
      </c>
      <c r="M177" t="s">
        <v>98</v>
      </c>
      <c r="N177" t="s">
        <v>98</v>
      </c>
      <c r="O177">
        <v>98534</v>
      </c>
      <c r="P177">
        <v>394136</v>
      </c>
      <c r="Q177">
        <v>12</v>
      </c>
      <c r="R177">
        <v>14.051615897703499</v>
      </c>
      <c r="S177" t="s">
        <v>11175</v>
      </c>
      <c r="T177">
        <v>1369</v>
      </c>
      <c r="U177">
        <v>1310.81263793524</v>
      </c>
      <c r="V177">
        <v>63.5</v>
      </c>
      <c r="W177" t="s">
        <v>14635</v>
      </c>
      <c r="X177">
        <v>72101595</v>
      </c>
      <c r="Y177" t="s">
        <v>96</v>
      </c>
      <c r="Z177" t="s">
        <v>11175</v>
      </c>
      <c r="AA177" t="s">
        <v>11176</v>
      </c>
      <c r="AB177" t="s">
        <v>11174</v>
      </c>
      <c r="AC177" t="s">
        <v>13420</v>
      </c>
      <c r="AD177" t="s">
        <v>941</v>
      </c>
      <c r="AE177">
        <v>12</v>
      </c>
      <c r="AF177" t="s">
        <v>14635</v>
      </c>
      <c r="AG177" t="s">
        <v>96</v>
      </c>
      <c r="AH177" t="s">
        <v>96</v>
      </c>
      <c r="AI177" t="str">
        <f>IF(ISNA(VLOOKUP(D177,Listen!J:O,3,0)),"",VLOOKUP(D177,Listen!J:O,3,0))</f>
        <v/>
      </c>
      <c r="AJ177" t="s">
        <v>96</v>
      </c>
      <c r="AK177">
        <v>5</v>
      </c>
      <c r="AL177" t="s">
        <v>96</v>
      </c>
      <c r="AM177">
        <v>3</v>
      </c>
      <c r="AN177">
        <v>2</v>
      </c>
      <c r="AO177">
        <v>5</v>
      </c>
      <c r="AP177">
        <f t="shared" si="2"/>
        <v>5</v>
      </c>
    </row>
    <row r="178" spans="1:42" x14ac:dyDescent="0.25">
      <c r="A178" t="s">
        <v>3475</v>
      </c>
      <c r="B178">
        <v>14.052277969200301</v>
      </c>
      <c r="C178">
        <v>281</v>
      </c>
      <c r="D178" t="s">
        <v>635</v>
      </c>
      <c r="F178">
        <v>1332.4599753810801</v>
      </c>
      <c r="G178">
        <v>73.424819606215706</v>
      </c>
      <c r="H178" t="s">
        <v>776</v>
      </c>
      <c r="I178" t="s">
        <v>636</v>
      </c>
      <c r="J178" t="s">
        <v>44</v>
      </c>
      <c r="K178">
        <v>101862.52764976599</v>
      </c>
      <c r="L178">
        <v>36531.138375630399</v>
      </c>
      <c r="M178" t="s">
        <v>98</v>
      </c>
      <c r="N178" t="s">
        <v>98</v>
      </c>
      <c r="O178">
        <v>101863</v>
      </c>
      <c r="P178">
        <v>407452</v>
      </c>
      <c r="Q178">
        <v>13</v>
      </c>
      <c r="R178">
        <v>14.0768779692003</v>
      </c>
      <c r="S178" t="s">
        <v>3475</v>
      </c>
      <c r="T178" t="s">
        <v>96</v>
      </c>
      <c r="U178">
        <v>1312.4599753810801</v>
      </c>
      <c r="V178">
        <v>73.400000000000006</v>
      </c>
      <c r="W178" t="s">
        <v>14756</v>
      </c>
      <c r="X178">
        <v>72101595</v>
      </c>
      <c r="Y178" t="s">
        <v>127</v>
      </c>
      <c r="Z178" t="s">
        <v>3475</v>
      </c>
      <c r="AA178" t="s">
        <v>3476</v>
      </c>
      <c r="AB178" t="s">
        <v>3474</v>
      </c>
      <c r="AC178" t="s">
        <v>3477</v>
      </c>
      <c r="AD178" t="s">
        <v>3478</v>
      </c>
      <c r="AE178">
        <v>13</v>
      </c>
      <c r="AF178" t="s">
        <v>14756</v>
      </c>
      <c r="AG178" t="s">
        <v>96</v>
      </c>
      <c r="AH178" t="s">
        <v>118</v>
      </c>
      <c r="AI178" t="str">
        <f>IF(ISNA(VLOOKUP(D178,Listen!J:O,3,0)),"",VLOOKUP(D178,Listen!J:O,3,0))</f>
        <v/>
      </c>
      <c r="AJ178">
        <v>6</v>
      </c>
      <c r="AK178">
        <v>5</v>
      </c>
      <c r="AL178" t="s">
        <v>96</v>
      </c>
      <c r="AM178" t="s">
        <v>96</v>
      </c>
      <c r="AN178">
        <v>2</v>
      </c>
      <c r="AO178">
        <v>6</v>
      </c>
      <c r="AP178">
        <f t="shared" si="2"/>
        <v>6</v>
      </c>
    </row>
    <row r="179" spans="1:42" x14ac:dyDescent="0.25">
      <c r="A179" t="s">
        <v>953</v>
      </c>
      <c r="B179">
        <v>14.091789399579699</v>
      </c>
      <c r="C179">
        <v>89.099998474121094</v>
      </c>
      <c r="D179" t="s">
        <v>10061</v>
      </c>
      <c r="E179">
        <v>524</v>
      </c>
      <c r="F179">
        <v>1335.03651225816</v>
      </c>
      <c r="G179">
        <v>64.603213637415806</v>
      </c>
      <c r="H179" t="s">
        <v>13324</v>
      </c>
      <c r="I179" t="s">
        <v>10063</v>
      </c>
      <c r="J179" t="s">
        <v>43</v>
      </c>
      <c r="K179">
        <v>148396.59495696501</v>
      </c>
      <c r="L179">
        <v>69077.664749372794</v>
      </c>
      <c r="M179" t="s">
        <v>98</v>
      </c>
      <c r="N179" t="s">
        <v>98</v>
      </c>
      <c r="O179">
        <v>148397</v>
      </c>
      <c r="P179">
        <v>593588</v>
      </c>
      <c r="Q179">
        <v>18</v>
      </c>
      <c r="R179">
        <v>14.116389399579699</v>
      </c>
      <c r="S179" t="s">
        <v>953</v>
      </c>
      <c r="T179">
        <v>524</v>
      </c>
      <c r="U179">
        <v>1315.03651225816</v>
      </c>
      <c r="V179">
        <v>64.599999999999994</v>
      </c>
      <c r="W179" t="s">
        <v>14755</v>
      </c>
      <c r="X179">
        <v>72101595</v>
      </c>
      <c r="Y179" t="s">
        <v>127</v>
      </c>
      <c r="Z179" t="s">
        <v>953</v>
      </c>
      <c r="AA179" t="s">
        <v>954</v>
      </c>
      <c r="AB179" t="s">
        <v>790</v>
      </c>
      <c r="AC179" t="s">
        <v>955</v>
      </c>
      <c r="AD179" t="s">
        <v>789</v>
      </c>
      <c r="AE179">
        <v>18</v>
      </c>
      <c r="AF179" t="s">
        <v>14755</v>
      </c>
      <c r="AG179" t="s">
        <v>96</v>
      </c>
      <c r="AH179" t="s">
        <v>96</v>
      </c>
      <c r="AI179" t="str">
        <f>IF(ISNA(VLOOKUP(D179,Listen!J:O,3,0)),"",VLOOKUP(D179,Listen!J:O,3,0))</f>
        <v/>
      </c>
      <c r="AJ179">
        <v>6</v>
      </c>
      <c r="AK179">
        <v>5</v>
      </c>
      <c r="AL179">
        <v>4</v>
      </c>
      <c r="AM179">
        <v>3</v>
      </c>
      <c r="AN179">
        <v>2</v>
      </c>
      <c r="AO179">
        <v>6</v>
      </c>
      <c r="AP179">
        <f t="shared" si="2"/>
        <v>6</v>
      </c>
    </row>
    <row r="180" spans="1:42" x14ac:dyDescent="0.25">
      <c r="A180" t="s">
        <v>1445</v>
      </c>
      <c r="B180">
        <v>14.0988459440883</v>
      </c>
      <c r="C180">
        <v>78</v>
      </c>
      <c r="D180" t="s">
        <v>13421</v>
      </c>
      <c r="E180">
        <v>630</v>
      </c>
      <c r="F180">
        <v>1335.49666890085</v>
      </c>
      <c r="G180">
        <v>53.082547088210603</v>
      </c>
      <c r="H180" t="s">
        <v>13422</v>
      </c>
      <c r="I180" t="s">
        <v>13423</v>
      </c>
      <c r="J180" t="s">
        <v>43</v>
      </c>
      <c r="K180">
        <v>702104.73489274003</v>
      </c>
      <c r="L180">
        <v>88609.779229948501</v>
      </c>
      <c r="M180" t="s">
        <v>98</v>
      </c>
      <c r="N180" t="s">
        <v>98</v>
      </c>
      <c r="O180">
        <v>702105</v>
      </c>
      <c r="P180">
        <v>2808420</v>
      </c>
      <c r="Q180">
        <v>87</v>
      </c>
      <c r="R180">
        <v>14.123445944088299</v>
      </c>
      <c r="S180" t="s">
        <v>1445</v>
      </c>
      <c r="T180">
        <v>630</v>
      </c>
      <c r="U180">
        <v>1315.49666890085</v>
      </c>
      <c r="V180">
        <v>53.1</v>
      </c>
      <c r="W180" t="s">
        <v>14390</v>
      </c>
      <c r="X180">
        <v>72101595</v>
      </c>
      <c r="Y180" t="s">
        <v>96</v>
      </c>
      <c r="Z180" t="s">
        <v>1445</v>
      </c>
      <c r="AA180" t="s">
        <v>3479</v>
      </c>
      <c r="AB180" t="s">
        <v>3480</v>
      </c>
      <c r="AC180" t="s">
        <v>3481</v>
      </c>
      <c r="AD180" t="s">
        <v>3482</v>
      </c>
      <c r="AE180">
        <v>87</v>
      </c>
      <c r="AF180" t="s">
        <v>14390</v>
      </c>
      <c r="AG180" t="s">
        <v>96</v>
      </c>
      <c r="AH180" t="s">
        <v>96</v>
      </c>
      <c r="AI180" t="str">
        <f>IF(ISNA(VLOOKUP(D180,Listen!J:O,3,0)),"",VLOOKUP(D180,Listen!J:O,3,0))</f>
        <v/>
      </c>
      <c r="AJ180" t="s">
        <v>96</v>
      </c>
      <c r="AK180">
        <v>5</v>
      </c>
      <c r="AL180">
        <v>4</v>
      </c>
      <c r="AM180">
        <v>3</v>
      </c>
      <c r="AN180">
        <v>2</v>
      </c>
      <c r="AO180">
        <v>5</v>
      </c>
      <c r="AP180">
        <f t="shared" si="2"/>
        <v>5</v>
      </c>
    </row>
    <row r="181" spans="1:42" x14ac:dyDescent="0.25">
      <c r="A181" t="s">
        <v>174</v>
      </c>
      <c r="B181">
        <v>14.103950135937501</v>
      </c>
      <c r="C181">
        <v>57.099998474121101</v>
      </c>
      <c r="D181" t="s">
        <v>13424</v>
      </c>
      <c r="E181">
        <v>1676</v>
      </c>
      <c r="F181">
        <v>1335.82951279946</v>
      </c>
      <c r="G181">
        <v>59.712948481442901</v>
      </c>
      <c r="H181" t="s">
        <v>13425</v>
      </c>
      <c r="I181" t="s">
        <v>1674</v>
      </c>
      <c r="J181" t="s">
        <v>43</v>
      </c>
      <c r="K181">
        <v>226754.05685936299</v>
      </c>
      <c r="L181">
        <v>20724.789388427402</v>
      </c>
      <c r="M181">
        <v>73538.484282989797</v>
      </c>
      <c r="N181">
        <v>73538.484282989797</v>
      </c>
      <c r="O181">
        <v>153216</v>
      </c>
      <c r="P181">
        <v>612864</v>
      </c>
      <c r="Q181">
        <v>19</v>
      </c>
      <c r="R181">
        <v>14.1285501359375</v>
      </c>
      <c r="S181" t="s">
        <v>174</v>
      </c>
      <c r="T181">
        <v>1676</v>
      </c>
      <c r="U181">
        <v>1315.82951279946</v>
      </c>
      <c r="V181">
        <v>59.7</v>
      </c>
      <c r="W181" t="s">
        <v>14582</v>
      </c>
      <c r="X181">
        <v>72101595</v>
      </c>
      <c r="Y181" t="s">
        <v>96</v>
      </c>
      <c r="Z181" t="s">
        <v>174</v>
      </c>
      <c r="AA181" t="s">
        <v>3253</v>
      </c>
      <c r="AB181" t="s">
        <v>1738</v>
      </c>
      <c r="AC181" t="s">
        <v>3254</v>
      </c>
      <c r="AD181" t="s">
        <v>1737</v>
      </c>
      <c r="AE181">
        <v>19</v>
      </c>
      <c r="AF181" t="s">
        <v>14582</v>
      </c>
      <c r="AG181" t="s">
        <v>96</v>
      </c>
      <c r="AH181" t="s">
        <v>96</v>
      </c>
      <c r="AI181" t="str">
        <f>IF(ISNA(VLOOKUP(D181,Listen!J:O,3,0)),"",VLOOKUP(D181,Listen!J:O,3,0))</f>
        <v/>
      </c>
      <c r="AJ181" t="s">
        <v>96</v>
      </c>
      <c r="AK181">
        <v>5</v>
      </c>
      <c r="AL181">
        <v>4</v>
      </c>
      <c r="AM181">
        <v>3</v>
      </c>
      <c r="AN181">
        <v>2</v>
      </c>
      <c r="AO181">
        <v>5</v>
      </c>
      <c r="AP181">
        <f t="shared" si="2"/>
        <v>5</v>
      </c>
    </row>
    <row r="182" spans="1:42" x14ac:dyDescent="0.25">
      <c r="A182" t="s">
        <v>11188</v>
      </c>
      <c r="B182">
        <v>14.215630250175501</v>
      </c>
      <c r="C182">
        <v>59</v>
      </c>
      <c r="D182" t="s">
        <v>13426</v>
      </c>
      <c r="E182">
        <v>2034</v>
      </c>
      <c r="F182">
        <v>1343.11216316184</v>
      </c>
      <c r="G182">
        <v>50.155939281318901</v>
      </c>
      <c r="H182" t="s">
        <v>13427</v>
      </c>
      <c r="I182" t="s">
        <v>13428</v>
      </c>
      <c r="J182" t="s">
        <v>43</v>
      </c>
      <c r="K182">
        <v>193653.160888485</v>
      </c>
      <c r="L182">
        <v>94198.4503587988</v>
      </c>
      <c r="M182" t="s">
        <v>98</v>
      </c>
      <c r="N182" t="s">
        <v>98</v>
      </c>
      <c r="O182">
        <v>193653</v>
      </c>
      <c r="P182">
        <v>774612</v>
      </c>
      <c r="Q182">
        <v>24</v>
      </c>
      <c r="R182">
        <v>14.2402302501755</v>
      </c>
      <c r="S182" t="s">
        <v>11188</v>
      </c>
      <c r="T182">
        <v>2034</v>
      </c>
      <c r="U182">
        <v>1323.11216316184</v>
      </c>
      <c r="V182">
        <v>50.2</v>
      </c>
      <c r="W182" t="s">
        <v>14536</v>
      </c>
      <c r="X182">
        <v>72101595</v>
      </c>
      <c r="Y182" t="s">
        <v>96</v>
      </c>
      <c r="Z182" t="s">
        <v>11188</v>
      </c>
      <c r="AA182" t="s">
        <v>11192</v>
      </c>
      <c r="AB182" t="s">
        <v>11166</v>
      </c>
      <c r="AC182" t="s">
        <v>13429</v>
      </c>
      <c r="AD182" t="s">
        <v>11159</v>
      </c>
      <c r="AE182">
        <v>24</v>
      </c>
      <c r="AF182" t="s">
        <v>14536</v>
      </c>
      <c r="AG182" t="s">
        <v>96</v>
      </c>
      <c r="AH182" t="s">
        <v>96</v>
      </c>
      <c r="AI182" t="str">
        <f>IF(ISNA(VLOOKUP(D182,Listen!J:O,3,0)),"",VLOOKUP(D182,Listen!J:O,3,0))</f>
        <v/>
      </c>
      <c r="AJ182" t="s">
        <v>96</v>
      </c>
      <c r="AK182">
        <v>5</v>
      </c>
      <c r="AL182">
        <v>4</v>
      </c>
      <c r="AM182">
        <v>3</v>
      </c>
      <c r="AN182">
        <v>2</v>
      </c>
      <c r="AO182">
        <v>5</v>
      </c>
      <c r="AP182">
        <f t="shared" si="2"/>
        <v>5</v>
      </c>
    </row>
    <row r="183" spans="1:42" x14ac:dyDescent="0.25">
      <c r="A183" t="s">
        <v>956</v>
      </c>
      <c r="B183">
        <v>14.2260662047313</v>
      </c>
      <c r="C183">
        <v>112</v>
      </c>
      <c r="D183" t="s">
        <v>13430</v>
      </c>
      <c r="E183">
        <v>1085</v>
      </c>
      <c r="F183">
        <v>1343.79269083452</v>
      </c>
      <c r="G183">
        <v>67.632722256158402</v>
      </c>
      <c r="H183" t="s">
        <v>13431</v>
      </c>
      <c r="I183" t="s">
        <v>1606</v>
      </c>
      <c r="J183" t="s">
        <v>43</v>
      </c>
      <c r="K183">
        <v>206132.125531545</v>
      </c>
      <c r="L183">
        <v>55642.9914896911</v>
      </c>
      <c r="M183" t="s">
        <v>98</v>
      </c>
      <c r="N183" t="s">
        <v>98</v>
      </c>
      <c r="O183">
        <v>206132</v>
      </c>
      <c r="P183">
        <v>824528</v>
      </c>
      <c r="Q183">
        <v>25</v>
      </c>
      <c r="R183">
        <v>14.250666204731299</v>
      </c>
      <c r="S183" t="s">
        <v>957</v>
      </c>
      <c r="T183">
        <v>1085</v>
      </c>
      <c r="U183">
        <v>1323.79269083452</v>
      </c>
      <c r="V183">
        <v>67.599999999999994</v>
      </c>
      <c r="W183" t="s">
        <v>14234</v>
      </c>
      <c r="X183">
        <v>72101595</v>
      </c>
      <c r="Y183" t="s">
        <v>96</v>
      </c>
      <c r="Z183" t="s">
        <v>957</v>
      </c>
      <c r="AA183" t="s">
        <v>958</v>
      </c>
      <c r="AB183" t="s">
        <v>956</v>
      </c>
      <c r="AC183" t="s">
        <v>8433</v>
      </c>
      <c r="AD183" t="s">
        <v>959</v>
      </c>
      <c r="AE183">
        <v>25</v>
      </c>
      <c r="AF183" t="s">
        <v>14234</v>
      </c>
      <c r="AG183" t="s">
        <v>96</v>
      </c>
      <c r="AH183" t="s">
        <v>96</v>
      </c>
      <c r="AI183" t="str">
        <f>IF(ISNA(VLOOKUP(D183,Listen!J:O,3,0)),"",VLOOKUP(D183,Listen!J:O,3,0))</f>
        <v/>
      </c>
      <c r="AJ183" t="s">
        <v>96</v>
      </c>
      <c r="AK183">
        <v>5</v>
      </c>
      <c r="AL183">
        <v>4</v>
      </c>
      <c r="AM183">
        <v>3</v>
      </c>
      <c r="AN183">
        <v>2</v>
      </c>
      <c r="AO183">
        <v>5</v>
      </c>
      <c r="AP183">
        <f t="shared" si="2"/>
        <v>5</v>
      </c>
    </row>
    <row r="184" spans="1:42" x14ac:dyDescent="0.25">
      <c r="A184" t="s">
        <v>3264</v>
      </c>
      <c r="B184">
        <v>14.273745274682801</v>
      </c>
      <c r="C184">
        <v>105</v>
      </c>
      <c r="D184" t="s">
        <v>3109</v>
      </c>
      <c r="E184">
        <v>1368</v>
      </c>
      <c r="F184">
        <v>1346.9018387650101</v>
      </c>
      <c r="G184">
        <v>65.271292702646505</v>
      </c>
      <c r="H184" t="s">
        <v>3110</v>
      </c>
      <c r="I184" t="s">
        <v>1065</v>
      </c>
      <c r="J184" t="s">
        <v>43</v>
      </c>
      <c r="K184">
        <v>186533.25858867401</v>
      </c>
      <c r="L184">
        <v>21349.002299146501</v>
      </c>
      <c r="M184" t="s">
        <v>98</v>
      </c>
      <c r="N184" t="s">
        <v>98</v>
      </c>
      <c r="O184">
        <v>186533</v>
      </c>
      <c r="P184">
        <v>746132</v>
      </c>
      <c r="Q184">
        <v>23</v>
      </c>
      <c r="R184">
        <v>14.2983452746828</v>
      </c>
      <c r="S184" t="s">
        <v>3264</v>
      </c>
      <c r="T184">
        <v>1368</v>
      </c>
      <c r="U184">
        <v>1326.9018387650101</v>
      </c>
      <c r="V184">
        <v>65.3</v>
      </c>
      <c r="W184" t="s">
        <v>14549</v>
      </c>
      <c r="X184">
        <v>72101595</v>
      </c>
      <c r="Y184" t="s">
        <v>96</v>
      </c>
      <c r="Z184" t="s">
        <v>3264</v>
      </c>
      <c r="AA184" t="s">
        <v>2710</v>
      </c>
      <c r="AB184" t="s">
        <v>3265</v>
      </c>
      <c r="AC184" t="s">
        <v>2709</v>
      </c>
      <c r="AD184" t="s">
        <v>3483</v>
      </c>
      <c r="AE184">
        <v>23</v>
      </c>
      <c r="AF184" t="s">
        <v>14549</v>
      </c>
      <c r="AG184" t="s">
        <v>96</v>
      </c>
      <c r="AH184" t="s">
        <v>96</v>
      </c>
      <c r="AI184" t="str">
        <f>IF(ISNA(VLOOKUP(D184,Listen!J:O,3,0)),"",VLOOKUP(D184,Listen!J:O,3,0))</f>
        <v/>
      </c>
      <c r="AJ184" t="s">
        <v>96</v>
      </c>
      <c r="AK184">
        <v>5</v>
      </c>
      <c r="AL184" t="s">
        <v>96</v>
      </c>
      <c r="AM184">
        <v>3</v>
      </c>
      <c r="AN184">
        <v>2</v>
      </c>
      <c r="AO184">
        <v>5</v>
      </c>
      <c r="AP184">
        <f t="shared" si="2"/>
        <v>5</v>
      </c>
    </row>
    <row r="185" spans="1:42" x14ac:dyDescent="0.25">
      <c r="A185" t="s">
        <v>1268</v>
      </c>
      <c r="B185">
        <v>14.3343853762496</v>
      </c>
      <c r="C185">
        <v>126</v>
      </c>
      <c r="D185" t="s">
        <v>13432</v>
      </c>
      <c r="E185">
        <v>1281</v>
      </c>
      <c r="F185">
        <v>1350.85617441969</v>
      </c>
      <c r="G185">
        <v>72.180358408021405</v>
      </c>
      <c r="H185" t="s">
        <v>13433</v>
      </c>
      <c r="I185" t="s">
        <v>3818</v>
      </c>
      <c r="J185" t="s">
        <v>43</v>
      </c>
      <c r="K185">
        <v>84384.599723779407</v>
      </c>
      <c r="L185">
        <v>14150.015065490001</v>
      </c>
      <c r="M185" t="s">
        <v>98</v>
      </c>
      <c r="N185" t="s">
        <v>98</v>
      </c>
      <c r="O185">
        <v>84385</v>
      </c>
      <c r="P185">
        <v>337540</v>
      </c>
      <c r="Q185">
        <v>10</v>
      </c>
      <c r="R185">
        <v>14.358985376249599</v>
      </c>
      <c r="S185" t="s">
        <v>2706</v>
      </c>
      <c r="T185">
        <v>1281</v>
      </c>
      <c r="U185">
        <v>1330.85617441969</v>
      </c>
      <c r="V185">
        <v>72.2</v>
      </c>
      <c r="W185" t="s">
        <v>14655</v>
      </c>
      <c r="X185">
        <v>72101595</v>
      </c>
      <c r="Y185" t="s">
        <v>96</v>
      </c>
      <c r="Z185" t="s">
        <v>2706</v>
      </c>
      <c r="AA185" t="s">
        <v>2707</v>
      </c>
      <c r="AB185" t="s">
        <v>1268</v>
      </c>
      <c r="AC185" t="s">
        <v>4177</v>
      </c>
      <c r="AD185" t="s">
        <v>2705</v>
      </c>
      <c r="AE185">
        <v>10</v>
      </c>
      <c r="AF185" t="s">
        <v>14655</v>
      </c>
      <c r="AG185" t="s">
        <v>96</v>
      </c>
      <c r="AH185" t="s">
        <v>96</v>
      </c>
      <c r="AI185" t="str">
        <f>IF(ISNA(VLOOKUP(D185,Listen!J:O,3,0)),"",VLOOKUP(D185,Listen!J:O,3,0))</f>
        <v/>
      </c>
      <c r="AJ185" t="s">
        <v>96</v>
      </c>
      <c r="AK185">
        <v>5</v>
      </c>
      <c r="AL185" t="s">
        <v>96</v>
      </c>
      <c r="AM185">
        <v>3</v>
      </c>
      <c r="AN185">
        <v>2</v>
      </c>
      <c r="AO185">
        <v>5</v>
      </c>
      <c r="AP185">
        <f t="shared" si="2"/>
        <v>5</v>
      </c>
    </row>
    <row r="186" spans="1:42" x14ac:dyDescent="0.25">
      <c r="A186" t="s">
        <v>2447</v>
      </c>
      <c r="B186">
        <v>14.3781613271649</v>
      </c>
      <c r="C186">
        <v>101</v>
      </c>
      <c r="D186" t="s">
        <v>13434</v>
      </c>
      <c r="F186">
        <v>1353.71080030338</v>
      </c>
      <c r="G186">
        <v>52.4989612516124</v>
      </c>
      <c r="H186" t="s">
        <v>13435</v>
      </c>
      <c r="I186" t="s">
        <v>13436</v>
      </c>
      <c r="J186" t="s">
        <v>3397</v>
      </c>
      <c r="K186">
        <v>142513.30297140399</v>
      </c>
      <c r="L186">
        <v>23852.2280131525</v>
      </c>
      <c r="M186" t="s">
        <v>98</v>
      </c>
      <c r="N186" t="s">
        <v>98</v>
      </c>
      <c r="O186">
        <v>142513</v>
      </c>
      <c r="P186">
        <v>570052</v>
      </c>
      <c r="Q186">
        <v>18</v>
      </c>
      <c r="R186">
        <v>14.4027613271649</v>
      </c>
      <c r="S186" t="s">
        <v>2447</v>
      </c>
      <c r="T186" t="s">
        <v>96</v>
      </c>
      <c r="U186">
        <v>1333.71080030338</v>
      </c>
      <c r="V186">
        <v>52.5</v>
      </c>
      <c r="W186" t="s">
        <v>14592</v>
      </c>
      <c r="X186">
        <v>72101595</v>
      </c>
      <c r="Y186" t="s">
        <v>96</v>
      </c>
      <c r="Z186" t="s">
        <v>2447</v>
      </c>
      <c r="AA186" t="s">
        <v>2448</v>
      </c>
      <c r="AB186" t="s">
        <v>2449</v>
      </c>
      <c r="AC186" t="s">
        <v>2450</v>
      </c>
      <c r="AD186" t="s">
        <v>2451</v>
      </c>
      <c r="AE186">
        <v>18</v>
      </c>
      <c r="AF186" t="s">
        <v>14592</v>
      </c>
      <c r="AG186" t="s">
        <v>96</v>
      </c>
      <c r="AH186" t="s">
        <v>96</v>
      </c>
      <c r="AI186" t="str">
        <f>IF(ISNA(VLOOKUP(D186,Listen!J:O,3,0)),"",VLOOKUP(D186,Listen!J:O,3,0))</f>
        <v/>
      </c>
      <c r="AJ186" t="s">
        <v>96</v>
      </c>
      <c r="AK186">
        <v>5</v>
      </c>
      <c r="AL186" t="s">
        <v>96</v>
      </c>
      <c r="AM186" t="s">
        <v>96</v>
      </c>
      <c r="AN186">
        <v>2</v>
      </c>
      <c r="AO186">
        <v>5</v>
      </c>
      <c r="AP186">
        <f t="shared" si="2"/>
        <v>5</v>
      </c>
    </row>
    <row r="187" spans="1:42" x14ac:dyDescent="0.25">
      <c r="A187" t="s">
        <v>433</v>
      </c>
      <c r="B187">
        <v>14.411297396560901</v>
      </c>
      <c r="C187">
        <v>103</v>
      </c>
      <c r="D187" t="s">
        <v>13437</v>
      </c>
      <c r="E187">
        <v>1374</v>
      </c>
      <c r="F187">
        <v>1355.87160045514</v>
      </c>
      <c r="G187">
        <v>71.068145041945201</v>
      </c>
      <c r="H187" t="s">
        <v>13438</v>
      </c>
      <c r="I187" t="s">
        <v>847</v>
      </c>
      <c r="J187" t="s">
        <v>43</v>
      </c>
      <c r="K187">
        <v>252190.93880674001</v>
      </c>
      <c r="L187">
        <v>96805.006371558193</v>
      </c>
      <c r="M187">
        <v>79553.110545383097</v>
      </c>
      <c r="N187">
        <v>79553.110545383097</v>
      </c>
      <c r="O187">
        <v>172638</v>
      </c>
      <c r="P187">
        <v>690552</v>
      </c>
      <c r="Q187">
        <v>21</v>
      </c>
      <c r="R187">
        <v>14.4358973965609</v>
      </c>
      <c r="S187" t="s">
        <v>433</v>
      </c>
      <c r="T187">
        <v>1374</v>
      </c>
      <c r="U187">
        <v>1335.87160045514</v>
      </c>
      <c r="V187">
        <v>71.099999999999994</v>
      </c>
      <c r="W187" t="s">
        <v>14563</v>
      </c>
      <c r="X187">
        <v>72101595</v>
      </c>
      <c r="Y187" t="s">
        <v>96</v>
      </c>
      <c r="Z187" t="s">
        <v>433</v>
      </c>
      <c r="AA187" t="s">
        <v>729</v>
      </c>
      <c r="AB187" t="s">
        <v>730</v>
      </c>
      <c r="AC187" t="s">
        <v>731</v>
      </c>
      <c r="AD187" t="s">
        <v>732</v>
      </c>
      <c r="AE187">
        <v>21</v>
      </c>
      <c r="AF187" t="s">
        <v>14563</v>
      </c>
      <c r="AG187" t="s">
        <v>96</v>
      </c>
      <c r="AH187" t="s">
        <v>96</v>
      </c>
      <c r="AI187" t="str">
        <f>IF(ISNA(VLOOKUP(D187,Listen!J:O,3,0)),"",VLOOKUP(D187,Listen!J:O,3,0))</f>
        <v/>
      </c>
      <c r="AJ187" t="s">
        <v>96</v>
      </c>
      <c r="AK187">
        <v>5</v>
      </c>
      <c r="AL187" t="s">
        <v>96</v>
      </c>
      <c r="AM187">
        <v>3</v>
      </c>
      <c r="AN187">
        <v>2</v>
      </c>
      <c r="AO187">
        <v>5</v>
      </c>
      <c r="AP187">
        <f t="shared" si="2"/>
        <v>5</v>
      </c>
    </row>
    <row r="188" spans="1:42" x14ac:dyDescent="0.25">
      <c r="A188" t="s">
        <v>13439</v>
      </c>
      <c r="B188">
        <v>14.479406881085801</v>
      </c>
      <c r="C188">
        <v>144</v>
      </c>
      <c r="D188" t="s">
        <v>60</v>
      </c>
      <c r="F188">
        <v>1360.31301391125</v>
      </c>
      <c r="G188">
        <v>51.187858014192898</v>
      </c>
      <c r="H188" t="s">
        <v>13440</v>
      </c>
      <c r="I188" t="s">
        <v>10403</v>
      </c>
      <c r="J188" t="s">
        <v>39</v>
      </c>
      <c r="K188">
        <v>86428.484893708097</v>
      </c>
      <c r="L188">
        <v>14387.345529340901</v>
      </c>
      <c r="M188" t="s">
        <v>98</v>
      </c>
      <c r="N188" t="s">
        <v>98</v>
      </c>
      <c r="O188">
        <v>86428</v>
      </c>
      <c r="P188">
        <v>345712</v>
      </c>
      <c r="Q188">
        <v>11</v>
      </c>
      <c r="R188">
        <v>14.5040068810858</v>
      </c>
      <c r="S188" t="s">
        <v>13439</v>
      </c>
      <c r="T188" t="s">
        <v>96</v>
      </c>
      <c r="U188">
        <v>1340.31301391125</v>
      </c>
      <c r="V188">
        <v>51.2</v>
      </c>
      <c r="W188" t="s">
        <v>14644</v>
      </c>
      <c r="X188">
        <v>72101595</v>
      </c>
      <c r="Y188" t="s">
        <v>96</v>
      </c>
      <c r="Z188" t="s">
        <v>13439</v>
      </c>
      <c r="AA188" t="s">
        <v>13441</v>
      </c>
      <c r="AB188" t="s">
        <v>13442</v>
      </c>
      <c r="AC188" t="s">
        <v>13443</v>
      </c>
      <c r="AD188" t="s">
        <v>13444</v>
      </c>
      <c r="AE188">
        <v>11</v>
      </c>
      <c r="AF188" t="s">
        <v>14644</v>
      </c>
      <c r="AG188" t="s">
        <v>96</v>
      </c>
      <c r="AH188" t="s">
        <v>96</v>
      </c>
      <c r="AI188" t="str">
        <f>IF(ISNA(VLOOKUP(D188,Listen!J:O,3,0)),"",VLOOKUP(D188,Listen!J:O,3,0))</f>
        <v/>
      </c>
      <c r="AJ188" t="s">
        <v>96</v>
      </c>
      <c r="AK188">
        <v>5</v>
      </c>
      <c r="AL188" t="s">
        <v>96</v>
      </c>
      <c r="AM188">
        <v>3</v>
      </c>
      <c r="AN188">
        <v>2</v>
      </c>
      <c r="AO188">
        <v>5</v>
      </c>
      <c r="AP188">
        <f t="shared" si="2"/>
        <v>5</v>
      </c>
    </row>
    <row r="189" spans="1:42" x14ac:dyDescent="0.25">
      <c r="A189" t="s">
        <v>4497</v>
      </c>
      <c r="B189">
        <v>14.5019648653803</v>
      </c>
      <c r="C189">
        <v>84</v>
      </c>
      <c r="D189" t="s">
        <v>13445</v>
      </c>
      <c r="F189">
        <v>1361.78401807003</v>
      </c>
      <c r="G189">
        <v>57.790400099265703</v>
      </c>
      <c r="H189" t="s">
        <v>13446</v>
      </c>
      <c r="I189" t="s">
        <v>2190</v>
      </c>
      <c r="J189" t="s">
        <v>37</v>
      </c>
      <c r="K189">
        <v>76203.522492391596</v>
      </c>
      <c r="L189">
        <v>32523.944625982302</v>
      </c>
      <c r="M189" t="s">
        <v>98</v>
      </c>
      <c r="N189" t="s">
        <v>98</v>
      </c>
      <c r="O189">
        <v>76204</v>
      </c>
      <c r="P189">
        <v>304816</v>
      </c>
      <c r="Q189">
        <v>9</v>
      </c>
      <c r="R189">
        <v>14.526564865380299</v>
      </c>
      <c r="S189" t="s">
        <v>4497</v>
      </c>
      <c r="T189" t="s">
        <v>96</v>
      </c>
      <c r="U189">
        <v>1341.78401807003</v>
      </c>
      <c r="V189">
        <v>57.8</v>
      </c>
      <c r="W189" t="s">
        <v>14666</v>
      </c>
      <c r="X189">
        <v>72101595</v>
      </c>
      <c r="Y189" t="s">
        <v>96</v>
      </c>
      <c r="Z189" t="s">
        <v>4497</v>
      </c>
      <c r="AA189" t="s">
        <v>4496</v>
      </c>
      <c r="AB189" t="s">
        <v>5383</v>
      </c>
      <c r="AC189" t="s">
        <v>4495</v>
      </c>
      <c r="AD189" t="s">
        <v>13447</v>
      </c>
      <c r="AE189">
        <v>9</v>
      </c>
      <c r="AF189" t="s">
        <v>14666</v>
      </c>
      <c r="AG189" t="s">
        <v>96</v>
      </c>
      <c r="AH189" t="s">
        <v>96</v>
      </c>
      <c r="AI189" t="str">
        <f>IF(ISNA(VLOOKUP(D189,Listen!J:O,3,0)),"",VLOOKUP(D189,Listen!J:O,3,0))</f>
        <v/>
      </c>
      <c r="AJ189" t="s">
        <v>96</v>
      </c>
      <c r="AK189">
        <v>5</v>
      </c>
      <c r="AL189" t="s">
        <v>96</v>
      </c>
      <c r="AM189">
        <v>3</v>
      </c>
      <c r="AN189">
        <v>2</v>
      </c>
      <c r="AO189">
        <v>5</v>
      </c>
      <c r="AP189">
        <f t="shared" si="2"/>
        <v>5</v>
      </c>
    </row>
    <row r="190" spans="1:42" x14ac:dyDescent="0.25">
      <c r="A190" t="s">
        <v>3839</v>
      </c>
      <c r="B190">
        <v>14.516584490478699</v>
      </c>
      <c r="C190">
        <v>123</v>
      </c>
      <c r="D190" t="s">
        <v>12801</v>
      </c>
      <c r="E190">
        <v>1191</v>
      </c>
      <c r="F190">
        <v>1362.7373625284199</v>
      </c>
      <c r="G190">
        <v>61.350537746796398</v>
      </c>
      <c r="H190" t="s">
        <v>12802</v>
      </c>
      <c r="I190" t="s">
        <v>3169</v>
      </c>
      <c r="J190" t="s">
        <v>43</v>
      </c>
      <c r="K190">
        <v>167326.367797766</v>
      </c>
      <c r="L190">
        <v>34964.435836602002</v>
      </c>
      <c r="M190" t="s">
        <v>98</v>
      </c>
      <c r="N190" t="s">
        <v>98</v>
      </c>
      <c r="O190">
        <v>167326</v>
      </c>
      <c r="P190">
        <v>669304</v>
      </c>
      <c r="Q190">
        <v>21</v>
      </c>
      <c r="R190">
        <v>14.541184490478699</v>
      </c>
      <c r="S190" t="s">
        <v>3839</v>
      </c>
      <c r="T190">
        <v>1191</v>
      </c>
      <c r="U190">
        <v>1342.7373625284199</v>
      </c>
      <c r="V190">
        <v>61.4</v>
      </c>
      <c r="W190" t="s">
        <v>14564</v>
      </c>
      <c r="X190">
        <v>72101595</v>
      </c>
      <c r="Y190" t="s">
        <v>96</v>
      </c>
      <c r="Z190" t="s">
        <v>3839</v>
      </c>
      <c r="AA190" t="s">
        <v>3840</v>
      </c>
      <c r="AB190" t="s">
        <v>2446</v>
      </c>
      <c r="AC190" t="s">
        <v>13448</v>
      </c>
      <c r="AD190" t="s">
        <v>2445</v>
      </c>
      <c r="AE190">
        <v>21</v>
      </c>
      <c r="AF190" t="s">
        <v>14564</v>
      </c>
      <c r="AG190" t="s">
        <v>96</v>
      </c>
      <c r="AH190" t="s">
        <v>96</v>
      </c>
      <c r="AI190" t="str">
        <f>IF(ISNA(VLOOKUP(D190,Listen!J:O,3,0)),"",VLOOKUP(D190,Listen!J:O,3,0))</f>
        <v/>
      </c>
      <c r="AJ190" t="s">
        <v>96</v>
      </c>
      <c r="AK190">
        <v>5</v>
      </c>
      <c r="AL190">
        <v>4</v>
      </c>
      <c r="AM190">
        <v>3</v>
      </c>
      <c r="AN190">
        <v>2</v>
      </c>
      <c r="AO190">
        <v>5</v>
      </c>
      <c r="AP190">
        <f t="shared" si="2"/>
        <v>5</v>
      </c>
    </row>
    <row r="191" spans="1:42" x14ac:dyDescent="0.25">
      <c r="A191" t="s">
        <v>1623</v>
      </c>
      <c r="B191">
        <v>14.530909395405301</v>
      </c>
      <c r="C191">
        <v>138</v>
      </c>
      <c r="D191" t="s">
        <v>13449</v>
      </c>
      <c r="E191">
        <v>1626</v>
      </c>
      <c r="F191">
        <v>1363.6714883104901</v>
      </c>
      <c r="G191">
        <v>62.474068109244698</v>
      </c>
      <c r="H191" t="s">
        <v>13450</v>
      </c>
      <c r="I191" t="s">
        <v>13451</v>
      </c>
      <c r="J191" t="s">
        <v>43</v>
      </c>
      <c r="K191">
        <v>409115.97603931802</v>
      </c>
      <c r="L191">
        <v>50530.277431382099</v>
      </c>
      <c r="M191">
        <v>439512.91141419602</v>
      </c>
      <c r="N191">
        <v>439512.91141419602</v>
      </c>
      <c r="O191">
        <v>0</v>
      </c>
      <c r="P191">
        <v>0</v>
      </c>
      <c r="Q191">
        <v>0</v>
      </c>
      <c r="R191">
        <v>14.5555093954053</v>
      </c>
      <c r="S191" t="s">
        <v>1624</v>
      </c>
      <c r="T191">
        <v>1626</v>
      </c>
      <c r="U191">
        <v>1343.6714883104901</v>
      </c>
      <c r="V191">
        <v>62.5</v>
      </c>
      <c r="W191" t="s">
        <v>14773</v>
      </c>
      <c r="X191">
        <v>72101595</v>
      </c>
      <c r="Y191" t="s">
        <v>96</v>
      </c>
      <c r="Z191" t="s">
        <v>1624</v>
      </c>
      <c r="AA191" t="s">
        <v>1625</v>
      </c>
      <c r="AB191" t="s">
        <v>1623</v>
      </c>
      <c r="AC191" t="s">
        <v>1626</v>
      </c>
      <c r="AD191" t="s">
        <v>1627</v>
      </c>
      <c r="AE191">
        <v>0</v>
      </c>
      <c r="AF191" t="s">
        <v>14773</v>
      </c>
      <c r="AG191" t="s">
        <v>96</v>
      </c>
      <c r="AH191" t="s">
        <v>96</v>
      </c>
      <c r="AI191" t="str">
        <f>IF(ISNA(VLOOKUP(D191,Listen!J:O,3,0)),"",VLOOKUP(D191,Listen!J:O,3,0))</f>
        <v/>
      </c>
      <c r="AJ191">
        <v>6</v>
      </c>
      <c r="AK191">
        <v>5</v>
      </c>
      <c r="AL191">
        <v>4</v>
      </c>
      <c r="AM191">
        <v>3</v>
      </c>
      <c r="AN191">
        <v>2</v>
      </c>
      <c r="AO191">
        <v>6</v>
      </c>
      <c r="AP191">
        <f t="shared" si="2"/>
        <v>6</v>
      </c>
    </row>
    <row r="192" spans="1:42" x14ac:dyDescent="0.25">
      <c r="A192" t="s">
        <v>13452</v>
      </c>
      <c r="B192">
        <v>14.5371911444941</v>
      </c>
      <c r="C192">
        <v>110</v>
      </c>
      <c r="D192" t="s">
        <v>13453</v>
      </c>
      <c r="E192">
        <v>1559</v>
      </c>
      <c r="F192">
        <v>1364.0811206124399</v>
      </c>
      <c r="G192">
        <v>54.939753976898302</v>
      </c>
      <c r="H192" t="s">
        <v>13454</v>
      </c>
      <c r="I192" t="s">
        <v>2244</v>
      </c>
      <c r="J192" t="s">
        <v>43</v>
      </c>
      <c r="K192">
        <v>270797.28269432101</v>
      </c>
      <c r="L192">
        <v>107833.44175830101</v>
      </c>
      <c r="M192" t="s">
        <v>98</v>
      </c>
      <c r="N192" t="s">
        <v>98</v>
      </c>
      <c r="O192">
        <v>270797</v>
      </c>
      <c r="P192">
        <v>1083188</v>
      </c>
      <c r="Q192">
        <v>33</v>
      </c>
      <c r="R192">
        <v>14.5617911444941</v>
      </c>
      <c r="S192" t="s">
        <v>13455</v>
      </c>
      <c r="T192">
        <v>1559</v>
      </c>
      <c r="U192">
        <v>1344.0811206124399</v>
      </c>
      <c r="V192">
        <v>54.9</v>
      </c>
      <c r="W192" t="s">
        <v>14488</v>
      </c>
      <c r="X192">
        <v>72101595</v>
      </c>
      <c r="Y192" t="s">
        <v>96</v>
      </c>
      <c r="Z192" t="s">
        <v>13455</v>
      </c>
      <c r="AA192" t="s">
        <v>11243</v>
      </c>
      <c r="AB192" t="s">
        <v>13452</v>
      </c>
      <c r="AC192" t="s">
        <v>11241</v>
      </c>
      <c r="AD192" t="s">
        <v>13456</v>
      </c>
      <c r="AE192">
        <v>33</v>
      </c>
      <c r="AF192" t="s">
        <v>14488</v>
      </c>
      <c r="AG192" t="s">
        <v>96</v>
      </c>
      <c r="AH192" t="s">
        <v>96</v>
      </c>
      <c r="AI192" t="str">
        <f>IF(ISNA(VLOOKUP(D192,Listen!J:O,3,0)),"",VLOOKUP(D192,Listen!J:O,3,0))</f>
        <v/>
      </c>
      <c r="AJ192" t="s">
        <v>96</v>
      </c>
      <c r="AK192">
        <v>5</v>
      </c>
      <c r="AL192">
        <v>4</v>
      </c>
      <c r="AM192">
        <v>3</v>
      </c>
      <c r="AN192">
        <v>2</v>
      </c>
      <c r="AO192">
        <v>5</v>
      </c>
      <c r="AP192">
        <f t="shared" si="2"/>
        <v>5</v>
      </c>
    </row>
    <row r="193" spans="1:42" x14ac:dyDescent="0.25">
      <c r="A193" t="s">
        <v>13457</v>
      </c>
      <c r="B193">
        <v>14.5721279637183</v>
      </c>
      <c r="C193">
        <v>81</v>
      </c>
      <c r="D193" t="s">
        <v>13458</v>
      </c>
      <c r="E193">
        <v>1202</v>
      </c>
      <c r="F193">
        <v>1366.35934750108</v>
      </c>
      <c r="G193">
        <v>63.674529092931799</v>
      </c>
      <c r="H193" t="s">
        <v>13459</v>
      </c>
      <c r="I193" t="s">
        <v>6588</v>
      </c>
      <c r="J193" t="s">
        <v>43</v>
      </c>
      <c r="K193">
        <v>195329.88509235499</v>
      </c>
      <c r="L193">
        <v>23152.5690533005</v>
      </c>
      <c r="M193" t="s">
        <v>98</v>
      </c>
      <c r="N193" t="s">
        <v>98</v>
      </c>
      <c r="O193">
        <v>195330</v>
      </c>
      <c r="P193">
        <v>781320</v>
      </c>
      <c r="Q193">
        <v>24</v>
      </c>
      <c r="R193">
        <v>14.596727963718299</v>
      </c>
      <c r="S193" t="s">
        <v>13457</v>
      </c>
      <c r="T193">
        <v>1202</v>
      </c>
      <c r="U193">
        <v>1346.35934750108</v>
      </c>
      <c r="V193">
        <v>63.7</v>
      </c>
      <c r="W193" t="s">
        <v>14537</v>
      </c>
      <c r="X193">
        <v>72101595</v>
      </c>
      <c r="Y193" t="s">
        <v>96</v>
      </c>
      <c r="Z193" t="s">
        <v>13457</v>
      </c>
      <c r="AA193" t="s">
        <v>13460</v>
      </c>
      <c r="AB193" t="s">
        <v>3489</v>
      </c>
      <c r="AC193" t="s">
        <v>3490</v>
      </c>
      <c r="AD193" t="s">
        <v>3491</v>
      </c>
      <c r="AE193">
        <v>24</v>
      </c>
      <c r="AF193" t="s">
        <v>14537</v>
      </c>
      <c r="AG193" t="s">
        <v>96</v>
      </c>
      <c r="AH193" t="s">
        <v>96</v>
      </c>
      <c r="AI193" t="str">
        <f>IF(ISNA(VLOOKUP(D193,Listen!J:O,3,0)),"",VLOOKUP(D193,Listen!J:O,3,0))</f>
        <v/>
      </c>
      <c r="AJ193" t="s">
        <v>96</v>
      </c>
      <c r="AK193">
        <v>5</v>
      </c>
      <c r="AL193">
        <v>4</v>
      </c>
      <c r="AM193">
        <v>3</v>
      </c>
      <c r="AN193">
        <v>2</v>
      </c>
      <c r="AO193">
        <v>5</v>
      </c>
      <c r="AP193">
        <f t="shared" si="2"/>
        <v>5</v>
      </c>
    </row>
    <row r="194" spans="1:42" x14ac:dyDescent="0.25">
      <c r="A194" t="s">
        <v>731</v>
      </c>
      <c r="B194">
        <v>14.581758434844399</v>
      </c>
      <c r="C194">
        <v>103</v>
      </c>
      <c r="D194" t="s">
        <v>13461</v>
      </c>
      <c r="E194">
        <v>1214</v>
      </c>
      <c r="F194">
        <v>1366.98734967063</v>
      </c>
      <c r="G194">
        <v>79.105926093593098</v>
      </c>
      <c r="H194" t="s">
        <v>13462</v>
      </c>
      <c r="I194" t="s">
        <v>3492</v>
      </c>
      <c r="J194" t="s">
        <v>43</v>
      </c>
      <c r="K194">
        <v>436975.89169551199</v>
      </c>
      <c r="L194">
        <v>121987.193507837</v>
      </c>
      <c r="M194">
        <v>79553.110545383097</v>
      </c>
      <c r="N194">
        <v>79553.110545383097</v>
      </c>
      <c r="O194">
        <v>357423</v>
      </c>
      <c r="P194">
        <v>1429692</v>
      </c>
      <c r="Q194">
        <v>44</v>
      </c>
      <c r="R194">
        <v>14.606358434844399</v>
      </c>
      <c r="S194" t="s">
        <v>731</v>
      </c>
      <c r="T194">
        <v>1214</v>
      </c>
      <c r="U194">
        <v>1346.98734967063</v>
      </c>
      <c r="V194">
        <v>79.099999999999994</v>
      </c>
      <c r="W194" t="s">
        <v>14450</v>
      </c>
      <c r="X194">
        <v>72101595</v>
      </c>
      <c r="Y194" t="s">
        <v>96</v>
      </c>
      <c r="Z194" t="s">
        <v>731</v>
      </c>
      <c r="AA194" t="s">
        <v>2712</v>
      </c>
      <c r="AB194" t="s">
        <v>729</v>
      </c>
      <c r="AC194" t="s">
        <v>2713</v>
      </c>
      <c r="AD194" t="s">
        <v>433</v>
      </c>
      <c r="AE194">
        <v>44</v>
      </c>
      <c r="AF194" t="s">
        <v>14450</v>
      </c>
      <c r="AG194" t="s">
        <v>96</v>
      </c>
      <c r="AH194" t="s">
        <v>96</v>
      </c>
      <c r="AI194" t="str">
        <f>IF(ISNA(VLOOKUP(D194,Listen!J:O,3,0)),"",VLOOKUP(D194,Listen!J:O,3,0))</f>
        <v/>
      </c>
      <c r="AJ194" t="s">
        <v>96</v>
      </c>
      <c r="AK194">
        <v>5</v>
      </c>
      <c r="AL194">
        <v>4</v>
      </c>
      <c r="AM194">
        <v>3</v>
      </c>
      <c r="AN194">
        <v>2</v>
      </c>
      <c r="AO194">
        <v>5</v>
      </c>
      <c r="AP194">
        <f t="shared" si="2"/>
        <v>5</v>
      </c>
    </row>
    <row r="195" spans="1:42" x14ac:dyDescent="0.25">
      <c r="A195" t="s">
        <v>13463</v>
      </c>
      <c r="B195">
        <v>14.6236350010177</v>
      </c>
      <c r="C195">
        <v>79.099998474121094</v>
      </c>
      <c r="D195">
        <v>2066483</v>
      </c>
      <c r="E195">
        <v>921</v>
      </c>
      <c r="F195">
        <v>1369.7181168434399</v>
      </c>
      <c r="G195">
        <v>61.205309152722101</v>
      </c>
      <c r="H195" t="s">
        <v>13464</v>
      </c>
      <c r="I195" t="s">
        <v>1267</v>
      </c>
      <c r="J195" t="s">
        <v>43</v>
      </c>
      <c r="K195">
        <v>175475.51072090899</v>
      </c>
      <c r="L195">
        <v>32930.032804997601</v>
      </c>
      <c r="M195" t="s">
        <v>98</v>
      </c>
      <c r="N195" t="s">
        <v>98</v>
      </c>
      <c r="O195">
        <v>175476</v>
      </c>
      <c r="P195">
        <v>701904</v>
      </c>
      <c r="Q195">
        <v>22</v>
      </c>
      <c r="R195">
        <v>14.648235001017699</v>
      </c>
      <c r="S195" t="s">
        <v>13463</v>
      </c>
      <c r="T195">
        <v>921</v>
      </c>
      <c r="U195">
        <v>1349.7181168434399</v>
      </c>
      <c r="V195">
        <v>61.2</v>
      </c>
      <c r="W195" t="s">
        <v>14559</v>
      </c>
      <c r="X195">
        <v>72101595</v>
      </c>
      <c r="Y195" t="s">
        <v>96</v>
      </c>
      <c r="Z195" t="s">
        <v>13463</v>
      </c>
      <c r="AA195" t="s">
        <v>13465</v>
      </c>
      <c r="AB195" t="s">
        <v>13466</v>
      </c>
      <c r="AC195" t="s">
        <v>13467</v>
      </c>
      <c r="AD195" t="s">
        <v>13468</v>
      </c>
      <c r="AE195">
        <v>22</v>
      </c>
      <c r="AF195" t="s">
        <v>14559</v>
      </c>
      <c r="AG195" t="s">
        <v>96</v>
      </c>
      <c r="AH195" t="s">
        <v>96</v>
      </c>
      <c r="AI195" t="str">
        <f>IF(ISNA(VLOOKUP(D195,Listen!J:O,3,0)),"",VLOOKUP(D195,Listen!J:O,3,0))</f>
        <v/>
      </c>
      <c r="AJ195" t="s">
        <v>96</v>
      </c>
      <c r="AK195">
        <v>5</v>
      </c>
      <c r="AL195">
        <v>4</v>
      </c>
      <c r="AM195">
        <v>3</v>
      </c>
      <c r="AN195">
        <v>2</v>
      </c>
      <c r="AO195">
        <v>5</v>
      </c>
      <c r="AP195">
        <f t="shared" ref="AP195:AP258" si="3">IF(OR(O195&lt;10000,Y195="Säule",Y195="BW",Y195="IS"),6,
IF(G195&lt;80,5,
IF(AND(ABS(E195-U195)&gt;100,NOT(E195="")),4,
IF(OR(J195="NIST20.L",J195="NIST17.L",J195="NIST11.L",J195="SWGDRUG.L",J195="WILEY275.L",J195="HPPEST.L",J195="PMW_TOX2.L",J195="ENVI96.L"),3,
IF(AI195="x",1,2)))))</f>
        <v>5</v>
      </c>
    </row>
    <row r="196" spans="1:42" x14ac:dyDescent="0.25">
      <c r="A196" t="s">
        <v>11216</v>
      </c>
      <c r="B196">
        <v>14.6247065318558</v>
      </c>
      <c r="C196">
        <v>108</v>
      </c>
      <c r="D196" t="s">
        <v>4301</v>
      </c>
      <c r="E196">
        <v>1722</v>
      </c>
      <c r="F196">
        <v>1369.78799127453</v>
      </c>
      <c r="G196">
        <v>69.709763409011799</v>
      </c>
      <c r="H196" t="s">
        <v>4302</v>
      </c>
      <c r="I196" t="s">
        <v>4303</v>
      </c>
      <c r="J196" t="s">
        <v>43</v>
      </c>
      <c r="K196">
        <v>393548.61611998599</v>
      </c>
      <c r="L196">
        <v>80964.395132588499</v>
      </c>
      <c r="M196" t="s">
        <v>98</v>
      </c>
      <c r="N196" t="s">
        <v>98</v>
      </c>
      <c r="O196">
        <v>393549</v>
      </c>
      <c r="P196">
        <v>1574196</v>
      </c>
      <c r="Q196">
        <v>49</v>
      </c>
      <c r="R196">
        <v>14.6493065318558</v>
      </c>
      <c r="S196" t="s">
        <v>11216</v>
      </c>
      <c r="T196">
        <v>1722</v>
      </c>
      <c r="U196">
        <v>1349.78799127453</v>
      </c>
      <c r="V196">
        <v>69.7</v>
      </c>
      <c r="W196" t="s">
        <v>14439</v>
      </c>
      <c r="X196">
        <v>72101595</v>
      </c>
      <c r="Y196" t="s">
        <v>96</v>
      </c>
      <c r="Z196" t="s">
        <v>11216</v>
      </c>
      <c r="AA196" t="s">
        <v>11220</v>
      </c>
      <c r="AB196" t="s">
        <v>11221</v>
      </c>
      <c r="AC196" t="s">
        <v>11222</v>
      </c>
      <c r="AD196" t="s">
        <v>11223</v>
      </c>
      <c r="AE196">
        <v>49</v>
      </c>
      <c r="AF196" t="s">
        <v>14439</v>
      </c>
      <c r="AG196" t="s">
        <v>96</v>
      </c>
      <c r="AH196" t="s">
        <v>96</v>
      </c>
      <c r="AI196" t="str">
        <f>IF(ISNA(VLOOKUP(D196,Listen!J:O,3,0)),"",VLOOKUP(D196,Listen!J:O,3,0))</f>
        <v/>
      </c>
      <c r="AJ196" t="s">
        <v>96</v>
      </c>
      <c r="AK196">
        <v>5</v>
      </c>
      <c r="AL196">
        <v>4</v>
      </c>
      <c r="AM196">
        <v>3</v>
      </c>
      <c r="AN196">
        <v>2</v>
      </c>
      <c r="AO196">
        <v>5</v>
      </c>
      <c r="AP196">
        <f t="shared" si="3"/>
        <v>5</v>
      </c>
    </row>
    <row r="197" spans="1:42" x14ac:dyDescent="0.25">
      <c r="A197" t="s">
        <v>2452</v>
      </c>
      <c r="B197">
        <v>14.667691412359799</v>
      </c>
      <c r="C197">
        <v>71</v>
      </c>
      <c r="D197" t="s">
        <v>2091</v>
      </c>
      <c r="E197">
        <v>1588</v>
      </c>
      <c r="F197">
        <v>1372.5910315267299</v>
      </c>
      <c r="G197">
        <v>59.564701560900801</v>
      </c>
      <c r="H197" t="s">
        <v>2092</v>
      </c>
      <c r="I197" t="s">
        <v>1182</v>
      </c>
      <c r="J197" t="s">
        <v>43</v>
      </c>
      <c r="K197">
        <v>127307.82641171</v>
      </c>
      <c r="L197">
        <v>65951.341981972102</v>
      </c>
      <c r="M197">
        <v>17371.5146602932</v>
      </c>
      <c r="N197">
        <v>17371.5146602932</v>
      </c>
      <c r="O197">
        <v>109936</v>
      </c>
      <c r="P197">
        <v>439744</v>
      </c>
      <c r="Q197">
        <v>14</v>
      </c>
      <c r="R197">
        <v>14.692291412359799</v>
      </c>
      <c r="S197" t="s">
        <v>2452</v>
      </c>
      <c r="T197">
        <v>1588</v>
      </c>
      <c r="U197">
        <v>1352.5910315267299</v>
      </c>
      <c r="V197">
        <v>59.6</v>
      </c>
      <c r="W197" t="s">
        <v>14619</v>
      </c>
      <c r="X197">
        <v>72101595</v>
      </c>
      <c r="Y197" t="s">
        <v>96</v>
      </c>
      <c r="Z197" t="s">
        <v>2452</v>
      </c>
      <c r="AA197" t="s">
        <v>1746</v>
      </c>
      <c r="AB197" t="s">
        <v>2453</v>
      </c>
      <c r="AC197" t="s">
        <v>177</v>
      </c>
      <c r="AD197" t="s">
        <v>2454</v>
      </c>
      <c r="AE197">
        <v>14</v>
      </c>
      <c r="AF197" t="s">
        <v>14619</v>
      </c>
      <c r="AG197" t="s">
        <v>96</v>
      </c>
      <c r="AH197" t="s">
        <v>96</v>
      </c>
      <c r="AI197" t="str">
        <f>IF(ISNA(VLOOKUP(D197,Listen!J:O,3,0)),"",VLOOKUP(D197,Listen!J:O,3,0))</f>
        <v/>
      </c>
      <c r="AJ197" t="s">
        <v>96</v>
      </c>
      <c r="AK197">
        <v>5</v>
      </c>
      <c r="AL197">
        <v>4</v>
      </c>
      <c r="AM197">
        <v>3</v>
      </c>
      <c r="AN197">
        <v>2</v>
      </c>
      <c r="AO197">
        <v>5</v>
      </c>
      <c r="AP197">
        <f t="shared" si="3"/>
        <v>5</v>
      </c>
    </row>
    <row r="198" spans="1:42" x14ac:dyDescent="0.25">
      <c r="A198" t="s">
        <v>4492</v>
      </c>
      <c r="B198">
        <v>14.716083822634801</v>
      </c>
      <c r="C198">
        <v>111.09999847412099</v>
      </c>
      <c r="D198" t="s">
        <v>13469</v>
      </c>
      <c r="E198">
        <v>1428</v>
      </c>
      <c r="F198">
        <v>1375.74669631656</v>
      </c>
      <c r="G198">
        <v>61.580537206461003</v>
      </c>
      <c r="H198" t="s">
        <v>13470</v>
      </c>
      <c r="I198" t="s">
        <v>5844</v>
      </c>
      <c r="J198" t="s">
        <v>43</v>
      </c>
      <c r="K198">
        <v>103139.229933341</v>
      </c>
      <c r="L198">
        <v>4909.3951471876799</v>
      </c>
      <c r="M198" t="s">
        <v>98</v>
      </c>
      <c r="N198" t="s">
        <v>98</v>
      </c>
      <c r="O198">
        <v>103139</v>
      </c>
      <c r="P198">
        <v>412556</v>
      </c>
      <c r="Q198">
        <v>13</v>
      </c>
      <c r="R198">
        <v>14.7406838226348</v>
      </c>
      <c r="S198" t="s">
        <v>4492</v>
      </c>
      <c r="T198">
        <v>1428</v>
      </c>
      <c r="U198">
        <v>1355.74669631656</v>
      </c>
      <c r="V198">
        <v>61.6</v>
      </c>
      <c r="W198" t="s">
        <v>14626</v>
      </c>
      <c r="X198">
        <v>72101595</v>
      </c>
      <c r="Y198" t="s">
        <v>96</v>
      </c>
      <c r="Z198" t="s">
        <v>4492</v>
      </c>
      <c r="AA198" t="s">
        <v>4494</v>
      </c>
      <c r="AB198" t="s">
        <v>4491</v>
      </c>
      <c r="AC198" t="s">
        <v>13471</v>
      </c>
      <c r="AD198" t="s">
        <v>4493</v>
      </c>
      <c r="AE198">
        <v>13</v>
      </c>
      <c r="AF198" t="s">
        <v>14626</v>
      </c>
      <c r="AG198" t="s">
        <v>96</v>
      </c>
      <c r="AH198" t="s">
        <v>96</v>
      </c>
      <c r="AI198" t="str">
        <f>IF(ISNA(VLOOKUP(D198,Listen!J:O,3,0)),"",VLOOKUP(D198,Listen!J:O,3,0))</f>
        <v/>
      </c>
      <c r="AJ198" t="s">
        <v>96</v>
      </c>
      <c r="AK198">
        <v>5</v>
      </c>
      <c r="AL198" t="s">
        <v>96</v>
      </c>
      <c r="AM198">
        <v>3</v>
      </c>
      <c r="AN198">
        <v>2</v>
      </c>
      <c r="AO198">
        <v>5</v>
      </c>
      <c r="AP198">
        <f t="shared" si="3"/>
        <v>5</v>
      </c>
    </row>
    <row r="199" spans="1:42" x14ac:dyDescent="0.25">
      <c r="A199" t="s">
        <v>61</v>
      </c>
      <c r="B199">
        <v>14.7590172554321</v>
      </c>
      <c r="C199">
        <v>163</v>
      </c>
      <c r="D199" t="s">
        <v>511</v>
      </c>
      <c r="E199">
        <v>1364</v>
      </c>
      <c r="F199">
        <v>1378.54638166837</v>
      </c>
      <c r="G199">
        <v>79.667752225480896</v>
      </c>
      <c r="H199" t="s">
        <v>512</v>
      </c>
      <c r="I199" t="s">
        <v>513</v>
      </c>
      <c r="J199" t="s">
        <v>43</v>
      </c>
      <c r="K199">
        <v>1615044.3673072199</v>
      </c>
      <c r="L199">
        <v>286466.02240138699</v>
      </c>
      <c r="M199">
        <v>410669.18495140102</v>
      </c>
      <c r="N199">
        <v>410669.18495140102</v>
      </c>
      <c r="O199">
        <v>1204375</v>
      </c>
      <c r="P199">
        <v>4817500</v>
      </c>
      <c r="Q199">
        <v>149</v>
      </c>
      <c r="R199">
        <v>14.7836172554321</v>
      </c>
      <c r="S199" t="s">
        <v>61</v>
      </c>
      <c r="T199">
        <v>1364</v>
      </c>
      <c r="U199">
        <v>1358.54638166837</v>
      </c>
      <c r="V199">
        <v>79.7</v>
      </c>
      <c r="W199" t="s">
        <v>14237</v>
      </c>
      <c r="X199">
        <v>72101595</v>
      </c>
      <c r="Y199" t="s">
        <v>96</v>
      </c>
      <c r="Z199" t="s">
        <v>61</v>
      </c>
      <c r="AA199" t="s">
        <v>298</v>
      </c>
      <c r="AB199" t="s">
        <v>514</v>
      </c>
      <c r="AC199" t="s">
        <v>297</v>
      </c>
      <c r="AD199" t="s">
        <v>515</v>
      </c>
      <c r="AE199">
        <v>149</v>
      </c>
      <c r="AF199" t="s">
        <v>14237</v>
      </c>
      <c r="AG199" t="s">
        <v>96</v>
      </c>
      <c r="AH199" t="s">
        <v>96</v>
      </c>
      <c r="AI199" t="str">
        <f>IF(ISNA(VLOOKUP(D199,Listen!J:O,3,0)),"",VLOOKUP(D199,Listen!J:O,3,0))</f>
        <v/>
      </c>
      <c r="AJ199" t="s">
        <v>96</v>
      </c>
      <c r="AK199">
        <v>5</v>
      </c>
      <c r="AL199" t="s">
        <v>96</v>
      </c>
      <c r="AM199">
        <v>3</v>
      </c>
      <c r="AN199">
        <v>2</v>
      </c>
      <c r="AO199">
        <v>5</v>
      </c>
      <c r="AP199">
        <f t="shared" si="3"/>
        <v>5</v>
      </c>
    </row>
    <row r="200" spans="1:42" x14ac:dyDescent="0.25">
      <c r="A200" t="s">
        <v>61</v>
      </c>
      <c r="B200">
        <v>14.7629460861847</v>
      </c>
      <c r="C200">
        <v>163</v>
      </c>
      <c r="D200" t="s">
        <v>4771</v>
      </c>
      <c r="E200">
        <v>1556</v>
      </c>
      <c r="F200">
        <v>1378.8025803739199</v>
      </c>
      <c r="G200">
        <v>63.404189562854903</v>
      </c>
      <c r="H200" t="s">
        <v>4772</v>
      </c>
      <c r="I200" t="s">
        <v>1609</v>
      </c>
      <c r="J200" t="s">
        <v>43</v>
      </c>
      <c r="K200">
        <v>450452.28144381399</v>
      </c>
      <c r="L200">
        <v>286466.02240138699</v>
      </c>
      <c r="M200">
        <v>410669.18495140102</v>
      </c>
      <c r="N200">
        <v>410669.18495140102</v>
      </c>
      <c r="O200">
        <v>39783</v>
      </c>
      <c r="P200">
        <v>159132</v>
      </c>
      <c r="Q200">
        <v>5</v>
      </c>
      <c r="R200">
        <v>14.787546086184699</v>
      </c>
      <c r="S200" t="s">
        <v>61</v>
      </c>
      <c r="T200">
        <v>1556</v>
      </c>
      <c r="U200">
        <v>1358.8025803739199</v>
      </c>
      <c r="V200">
        <v>63.4</v>
      </c>
      <c r="W200" t="s">
        <v>14237</v>
      </c>
      <c r="X200">
        <v>72101595</v>
      </c>
      <c r="Y200" t="s">
        <v>96</v>
      </c>
      <c r="Z200" t="s">
        <v>61</v>
      </c>
      <c r="AA200" t="s">
        <v>298</v>
      </c>
      <c r="AB200" t="s">
        <v>514</v>
      </c>
      <c r="AC200" t="s">
        <v>297</v>
      </c>
      <c r="AD200" t="s">
        <v>515</v>
      </c>
      <c r="AE200">
        <v>5</v>
      </c>
      <c r="AF200" t="s">
        <v>14237</v>
      </c>
      <c r="AG200" t="s">
        <v>96</v>
      </c>
      <c r="AH200" t="s">
        <v>96</v>
      </c>
      <c r="AI200" t="str">
        <f>IF(ISNA(VLOOKUP(D200,Listen!J:O,3,0)),"",VLOOKUP(D200,Listen!J:O,3,0))</f>
        <v/>
      </c>
      <c r="AJ200" t="s">
        <v>96</v>
      </c>
      <c r="AK200">
        <v>5</v>
      </c>
      <c r="AL200">
        <v>4</v>
      </c>
      <c r="AM200">
        <v>3</v>
      </c>
      <c r="AN200">
        <v>2</v>
      </c>
      <c r="AO200">
        <v>5</v>
      </c>
      <c r="AP200">
        <f t="shared" si="3"/>
        <v>5</v>
      </c>
    </row>
    <row r="201" spans="1:42" x14ac:dyDescent="0.25">
      <c r="A201" t="s">
        <v>5845</v>
      </c>
      <c r="B201">
        <v>14.8218907303053</v>
      </c>
      <c r="C201">
        <v>87.099998474121094</v>
      </c>
      <c r="D201" t="s">
        <v>13472</v>
      </c>
      <c r="E201">
        <v>792</v>
      </c>
      <c r="F201">
        <v>1382.64635539863</v>
      </c>
      <c r="G201">
        <v>50.224282671384202</v>
      </c>
      <c r="H201" t="s">
        <v>13473</v>
      </c>
      <c r="I201" t="s">
        <v>13474</v>
      </c>
      <c r="J201" t="s">
        <v>43</v>
      </c>
      <c r="K201">
        <v>17549.579194005601</v>
      </c>
      <c r="L201">
        <v>10748.287292483399</v>
      </c>
      <c r="M201" t="s">
        <v>98</v>
      </c>
      <c r="N201" t="s">
        <v>98</v>
      </c>
      <c r="O201">
        <v>17550</v>
      </c>
      <c r="P201">
        <v>70200</v>
      </c>
      <c r="Q201">
        <v>2</v>
      </c>
      <c r="R201">
        <v>14.8464907303053</v>
      </c>
      <c r="S201" t="s">
        <v>5845</v>
      </c>
      <c r="T201">
        <v>792</v>
      </c>
      <c r="U201">
        <v>1362.64635539863</v>
      </c>
      <c r="V201">
        <v>50.2</v>
      </c>
      <c r="W201" t="s">
        <v>14737</v>
      </c>
      <c r="X201">
        <v>72101595</v>
      </c>
      <c r="Y201" t="s">
        <v>96</v>
      </c>
      <c r="Z201" t="s">
        <v>5845</v>
      </c>
      <c r="AA201" t="s">
        <v>3495</v>
      </c>
      <c r="AB201" t="s">
        <v>5846</v>
      </c>
      <c r="AC201" t="s">
        <v>3494</v>
      </c>
      <c r="AD201" t="s">
        <v>5847</v>
      </c>
      <c r="AE201">
        <v>2</v>
      </c>
      <c r="AF201" t="s">
        <v>14737</v>
      </c>
      <c r="AG201" t="s">
        <v>96</v>
      </c>
      <c r="AH201" t="s">
        <v>96</v>
      </c>
      <c r="AI201" t="str">
        <f>IF(ISNA(VLOOKUP(D201,Listen!J:O,3,0)),"",VLOOKUP(D201,Listen!J:O,3,0))</f>
        <v/>
      </c>
      <c r="AJ201" t="s">
        <v>96</v>
      </c>
      <c r="AK201">
        <v>5</v>
      </c>
      <c r="AL201">
        <v>4</v>
      </c>
      <c r="AM201">
        <v>3</v>
      </c>
      <c r="AN201">
        <v>2</v>
      </c>
      <c r="AO201">
        <v>5</v>
      </c>
      <c r="AP201">
        <f t="shared" si="3"/>
        <v>5</v>
      </c>
    </row>
    <row r="202" spans="1:42" x14ac:dyDescent="0.25">
      <c r="A202" t="s">
        <v>4506</v>
      </c>
      <c r="B202">
        <v>14.8429076604719</v>
      </c>
      <c r="C202">
        <v>89.099998474121094</v>
      </c>
      <c r="D202" t="s">
        <v>8467</v>
      </c>
      <c r="E202">
        <v>1239</v>
      </c>
      <c r="F202">
        <v>1384.0168675541599</v>
      </c>
      <c r="G202">
        <v>53.2699126262224</v>
      </c>
      <c r="H202" t="s">
        <v>8468</v>
      </c>
      <c r="I202" t="s">
        <v>8469</v>
      </c>
      <c r="J202" t="s">
        <v>43</v>
      </c>
      <c r="K202">
        <v>331057.70177258499</v>
      </c>
      <c r="L202">
        <v>39399.458284182401</v>
      </c>
      <c r="M202" t="s">
        <v>98</v>
      </c>
      <c r="N202" t="s">
        <v>98</v>
      </c>
      <c r="O202">
        <v>331058</v>
      </c>
      <c r="P202">
        <v>1324232</v>
      </c>
      <c r="Q202">
        <v>41</v>
      </c>
      <c r="R202">
        <v>14.867507660471899</v>
      </c>
      <c r="S202" t="s">
        <v>4502</v>
      </c>
      <c r="T202">
        <v>1239</v>
      </c>
      <c r="U202">
        <v>1364.0168675541599</v>
      </c>
      <c r="V202">
        <v>53.3</v>
      </c>
      <c r="W202" t="s">
        <v>14459</v>
      </c>
      <c r="X202">
        <v>72101595</v>
      </c>
      <c r="Y202" t="s">
        <v>96</v>
      </c>
      <c r="Z202" t="s">
        <v>4502</v>
      </c>
      <c r="AA202" t="s">
        <v>4503</v>
      </c>
      <c r="AB202" t="s">
        <v>4506</v>
      </c>
      <c r="AC202" t="s">
        <v>4504</v>
      </c>
      <c r="AD202" t="s">
        <v>12543</v>
      </c>
      <c r="AE202">
        <v>41</v>
      </c>
      <c r="AF202" t="s">
        <v>14459</v>
      </c>
      <c r="AG202" t="s">
        <v>96</v>
      </c>
      <c r="AH202" t="s">
        <v>96</v>
      </c>
      <c r="AI202" t="str">
        <f>IF(ISNA(VLOOKUP(D202,Listen!J:O,3,0)),"",VLOOKUP(D202,Listen!J:O,3,0))</f>
        <v/>
      </c>
      <c r="AJ202" t="s">
        <v>96</v>
      </c>
      <c r="AK202">
        <v>5</v>
      </c>
      <c r="AL202">
        <v>4</v>
      </c>
      <c r="AM202">
        <v>3</v>
      </c>
      <c r="AN202">
        <v>2</v>
      </c>
      <c r="AO202">
        <v>5</v>
      </c>
      <c r="AP202">
        <f t="shared" si="3"/>
        <v>5</v>
      </c>
    </row>
    <row r="203" spans="1:42" x14ac:dyDescent="0.25">
      <c r="A203" t="s">
        <v>1455</v>
      </c>
      <c r="B203">
        <v>14.8449784244551</v>
      </c>
      <c r="C203">
        <v>97</v>
      </c>
      <c r="D203" t="s">
        <v>6228</v>
      </c>
      <c r="E203">
        <v>1525</v>
      </c>
      <c r="F203">
        <v>1384.1519018901799</v>
      </c>
      <c r="G203">
        <v>53.436381818713699</v>
      </c>
      <c r="H203" t="s">
        <v>6229</v>
      </c>
      <c r="I203" t="s">
        <v>6230</v>
      </c>
      <c r="J203" t="s">
        <v>43</v>
      </c>
      <c r="K203">
        <v>441126.77037827199</v>
      </c>
      <c r="L203">
        <v>56832.358591514698</v>
      </c>
      <c r="M203" t="s">
        <v>98</v>
      </c>
      <c r="N203" t="s">
        <v>98</v>
      </c>
      <c r="O203">
        <v>441127</v>
      </c>
      <c r="P203">
        <v>1764508</v>
      </c>
      <c r="Q203">
        <v>54</v>
      </c>
      <c r="R203">
        <v>14.869578424455099</v>
      </c>
      <c r="S203" t="s">
        <v>1456</v>
      </c>
      <c r="T203">
        <v>1525</v>
      </c>
      <c r="U203">
        <v>1364.1519018901799</v>
      </c>
      <c r="V203">
        <v>53.4</v>
      </c>
      <c r="W203" t="s">
        <v>14432</v>
      </c>
      <c r="X203">
        <v>72101595</v>
      </c>
      <c r="Y203" t="s">
        <v>96</v>
      </c>
      <c r="Z203" t="s">
        <v>1456</v>
      </c>
      <c r="AA203" t="s">
        <v>1457</v>
      </c>
      <c r="AB203" t="s">
        <v>1455</v>
      </c>
      <c r="AC203" t="s">
        <v>1458</v>
      </c>
      <c r="AD203" t="s">
        <v>859</v>
      </c>
      <c r="AE203">
        <v>54</v>
      </c>
      <c r="AF203" t="s">
        <v>14432</v>
      </c>
      <c r="AG203" t="s">
        <v>96</v>
      </c>
      <c r="AH203" t="s">
        <v>96</v>
      </c>
      <c r="AI203" t="str">
        <f>IF(ISNA(VLOOKUP(D203,Listen!J:O,3,0)),"",VLOOKUP(D203,Listen!J:O,3,0))</f>
        <v/>
      </c>
      <c r="AJ203" t="s">
        <v>96</v>
      </c>
      <c r="AK203">
        <v>5</v>
      </c>
      <c r="AL203">
        <v>4</v>
      </c>
      <c r="AM203">
        <v>3</v>
      </c>
      <c r="AN203">
        <v>2</v>
      </c>
      <c r="AO203">
        <v>5</v>
      </c>
      <c r="AP203">
        <f t="shared" si="3"/>
        <v>5</v>
      </c>
    </row>
    <row r="204" spans="1:42" x14ac:dyDescent="0.25">
      <c r="A204" t="s">
        <v>13475</v>
      </c>
      <c r="B204">
        <v>14.943768839795499</v>
      </c>
      <c r="C204">
        <v>77</v>
      </c>
      <c r="D204" t="s">
        <v>13476</v>
      </c>
      <c r="E204">
        <v>1443</v>
      </c>
      <c r="F204">
        <v>1390.59401612857</v>
      </c>
      <c r="G204">
        <v>50.801391696366899</v>
      </c>
      <c r="H204" t="s">
        <v>13477</v>
      </c>
      <c r="I204" t="s">
        <v>13478</v>
      </c>
      <c r="J204" t="s">
        <v>43</v>
      </c>
      <c r="K204">
        <v>71041.138511744604</v>
      </c>
      <c r="L204">
        <v>28248.435558712499</v>
      </c>
      <c r="M204" t="s">
        <v>98</v>
      </c>
      <c r="N204" t="s">
        <v>98</v>
      </c>
      <c r="O204">
        <v>71041</v>
      </c>
      <c r="P204">
        <v>284164</v>
      </c>
      <c r="Q204">
        <v>9</v>
      </c>
      <c r="R204">
        <v>14.968368839795499</v>
      </c>
      <c r="S204" t="s">
        <v>13479</v>
      </c>
      <c r="T204">
        <v>1443</v>
      </c>
      <c r="U204">
        <v>1370.59401612857</v>
      </c>
      <c r="V204">
        <v>50.8</v>
      </c>
      <c r="W204" t="s">
        <v>14667</v>
      </c>
      <c r="X204">
        <v>72101595</v>
      </c>
      <c r="Y204" t="s">
        <v>96</v>
      </c>
      <c r="Z204" t="s">
        <v>13479</v>
      </c>
      <c r="AA204" t="s">
        <v>13480</v>
      </c>
      <c r="AB204" t="s">
        <v>13475</v>
      </c>
      <c r="AC204" t="s">
        <v>13481</v>
      </c>
      <c r="AD204" t="s">
        <v>13482</v>
      </c>
      <c r="AE204">
        <v>9</v>
      </c>
      <c r="AF204" t="s">
        <v>14667</v>
      </c>
      <c r="AG204" t="s">
        <v>96</v>
      </c>
      <c r="AH204" t="s">
        <v>96</v>
      </c>
      <c r="AI204" t="str">
        <f>IF(ISNA(VLOOKUP(D204,Listen!J:O,3,0)),"",VLOOKUP(D204,Listen!J:O,3,0))</f>
        <v/>
      </c>
      <c r="AJ204" t="s">
        <v>96</v>
      </c>
      <c r="AK204">
        <v>5</v>
      </c>
      <c r="AL204" t="s">
        <v>96</v>
      </c>
      <c r="AM204">
        <v>3</v>
      </c>
      <c r="AN204">
        <v>2</v>
      </c>
      <c r="AO204">
        <v>5</v>
      </c>
      <c r="AP204">
        <f t="shared" si="3"/>
        <v>5</v>
      </c>
    </row>
    <row r="205" spans="1:42" x14ac:dyDescent="0.25">
      <c r="A205" t="s">
        <v>178</v>
      </c>
      <c r="B205">
        <v>14.959667266443301</v>
      </c>
      <c r="C205">
        <v>71.099998474121094</v>
      </c>
      <c r="D205" t="s">
        <v>4739</v>
      </c>
      <c r="E205">
        <v>1038</v>
      </c>
      <c r="F205">
        <v>1391.6307511227801</v>
      </c>
      <c r="G205">
        <v>74.699742436862493</v>
      </c>
      <c r="H205" t="s">
        <v>4740</v>
      </c>
      <c r="I205" t="s">
        <v>51</v>
      </c>
      <c r="J205" t="s">
        <v>43</v>
      </c>
      <c r="K205">
        <v>122149.372145745</v>
      </c>
      <c r="L205">
        <v>52266.466807133598</v>
      </c>
      <c r="M205">
        <v>117113.91968971799</v>
      </c>
      <c r="N205">
        <v>117113.91968971799</v>
      </c>
      <c r="O205">
        <v>5035</v>
      </c>
      <c r="P205">
        <v>20140</v>
      </c>
      <c r="Q205">
        <v>1</v>
      </c>
      <c r="R205">
        <v>14.9842672664433</v>
      </c>
      <c r="S205" t="s">
        <v>178</v>
      </c>
      <c r="T205">
        <v>1038</v>
      </c>
      <c r="U205">
        <v>1371.6307511227801</v>
      </c>
      <c r="V205">
        <v>74.7</v>
      </c>
      <c r="W205" t="s">
        <v>14758</v>
      </c>
      <c r="X205">
        <v>72101595</v>
      </c>
      <c r="Y205" t="s">
        <v>96</v>
      </c>
      <c r="Z205" t="s">
        <v>178</v>
      </c>
      <c r="AA205" t="s">
        <v>179</v>
      </c>
      <c r="AB205" t="s">
        <v>177</v>
      </c>
      <c r="AC205" t="s">
        <v>180</v>
      </c>
      <c r="AD205" t="s">
        <v>1746</v>
      </c>
      <c r="AE205">
        <v>1</v>
      </c>
      <c r="AF205" t="s">
        <v>14758</v>
      </c>
      <c r="AG205" t="s">
        <v>96</v>
      </c>
      <c r="AH205" t="s">
        <v>96</v>
      </c>
      <c r="AI205" t="str">
        <f>IF(ISNA(VLOOKUP(D205,Listen!J:O,3,0)),"",VLOOKUP(D205,Listen!J:O,3,0))</f>
        <v/>
      </c>
      <c r="AJ205">
        <v>6</v>
      </c>
      <c r="AK205">
        <v>5</v>
      </c>
      <c r="AL205">
        <v>4</v>
      </c>
      <c r="AM205">
        <v>3</v>
      </c>
      <c r="AN205">
        <v>2</v>
      </c>
      <c r="AO205">
        <v>6</v>
      </c>
      <c r="AP205">
        <f t="shared" si="3"/>
        <v>6</v>
      </c>
    </row>
    <row r="206" spans="1:42" x14ac:dyDescent="0.25">
      <c r="A206" t="s">
        <v>13483</v>
      </c>
      <c r="B206">
        <v>14.993391917188999</v>
      </c>
      <c r="C206">
        <v>79</v>
      </c>
      <c r="D206" t="s">
        <v>12570</v>
      </c>
      <c r="F206">
        <v>1393.8299326122501</v>
      </c>
      <c r="G206">
        <v>71.665008656513194</v>
      </c>
      <c r="H206" t="s">
        <v>12571</v>
      </c>
      <c r="I206" t="s">
        <v>12572</v>
      </c>
      <c r="J206" t="s">
        <v>3397</v>
      </c>
      <c r="K206">
        <v>129398.39316892601</v>
      </c>
      <c r="L206">
        <v>31540.636966778198</v>
      </c>
      <c r="M206" t="s">
        <v>98</v>
      </c>
      <c r="N206" t="s">
        <v>98</v>
      </c>
      <c r="O206">
        <v>129398</v>
      </c>
      <c r="P206">
        <v>517592</v>
      </c>
      <c r="Q206">
        <v>16</v>
      </c>
      <c r="R206">
        <v>15.017991917188999</v>
      </c>
      <c r="S206" t="s">
        <v>13483</v>
      </c>
      <c r="T206" t="s">
        <v>96</v>
      </c>
      <c r="U206">
        <v>1373.8299326122501</v>
      </c>
      <c r="V206">
        <v>71.7</v>
      </c>
      <c r="W206" t="s">
        <v>14606</v>
      </c>
      <c r="X206">
        <v>72101595</v>
      </c>
      <c r="Y206" t="s">
        <v>96</v>
      </c>
      <c r="Z206" t="s">
        <v>13483</v>
      </c>
      <c r="AA206" t="s">
        <v>13484</v>
      </c>
      <c r="AB206" t="s">
        <v>13485</v>
      </c>
      <c r="AC206" t="s">
        <v>13486</v>
      </c>
      <c r="AD206" t="s">
        <v>13467</v>
      </c>
      <c r="AE206">
        <v>16</v>
      </c>
      <c r="AF206" t="s">
        <v>14606</v>
      </c>
      <c r="AG206" t="s">
        <v>96</v>
      </c>
      <c r="AH206" t="s">
        <v>96</v>
      </c>
      <c r="AI206" t="str">
        <f>IF(ISNA(VLOOKUP(D206,Listen!J:O,3,0)),"",VLOOKUP(D206,Listen!J:O,3,0))</f>
        <v/>
      </c>
      <c r="AJ206" t="s">
        <v>96</v>
      </c>
      <c r="AK206">
        <v>5</v>
      </c>
      <c r="AL206" t="s">
        <v>96</v>
      </c>
      <c r="AM206" t="s">
        <v>96</v>
      </c>
      <c r="AN206">
        <v>2</v>
      </c>
      <c r="AO206">
        <v>5</v>
      </c>
      <c r="AP206">
        <f t="shared" si="3"/>
        <v>5</v>
      </c>
    </row>
    <row r="207" spans="1:42" x14ac:dyDescent="0.25">
      <c r="A207" t="s">
        <v>797</v>
      </c>
      <c r="B207">
        <v>14.9975443257094</v>
      </c>
      <c r="C207">
        <v>69.099998474121094</v>
      </c>
      <c r="D207" t="s">
        <v>964</v>
      </c>
      <c r="E207">
        <v>1411</v>
      </c>
      <c r="F207">
        <v>1394.10071080426</v>
      </c>
      <c r="G207">
        <v>59.647150255515797</v>
      </c>
      <c r="H207" t="s">
        <v>3276</v>
      </c>
      <c r="I207" t="s">
        <v>516</v>
      </c>
      <c r="J207" t="s">
        <v>43</v>
      </c>
      <c r="K207">
        <v>261570.386022244</v>
      </c>
      <c r="L207">
        <v>67350.300323316405</v>
      </c>
      <c r="M207" t="s">
        <v>98</v>
      </c>
      <c r="N207" t="s">
        <v>98</v>
      </c>
      <c r="O207">
        <v>261570</v>
      </c>
      <c r="P207">
        <v>1046280</v>
      </c>
      <c r="Q207">
        <v>32</v>
      </c>
      <c r="R207">
        <v>15.0221443257094</v>
      </c>
      <c r="S207" t="s">
        <v>797</v>
      </c>
      <c r="T207">
        <v>1411</v>
      </c>
      <c r="U207">
        <v>1374.10071080426</v>
      </c>
      <c r="V207">
        <v>59.6</v>
      </c>
      <c r="W207" t="s">
        <v>14493</v>
      </c>
      <c r="X207">
        <v>72101595</v>
      </c>
      <c r="Y207" t="s">
        <v>96</v>
      </c>
      <c r="Z207" t="s">
        <v>797</v>
      </c>
      <c r="AA207" t="s">
        <v>798</v>
      </c>
      <c r="AB207" t="s">
        <v>796</v>
      </c>
      <c r="AC207" t="s">
        <v>809</v>
      </c>
      <c r="AD207" t="s">
        <v>795</v>
      </c>
      <c r="AE207">
        <v>32</v>
      </c>
      <c r="AF207" t="s">
        <v>14493</v>
      </c>
      <c r="AG207" t="s">
        <v>96</v>
      </c>
      <c r="AH207" t="s">
        <v>96</v>
      </c>
      <c r="AI207" t="str">
        <f>IF(ISNA(VLOOKUP(D207,Listen!J:O,3,0)),"",VLOOKUP(D207,Listen!J:O,3,0))</f>
        <v/>
      </c>
      <c r="AJ207" t="s">
        <v>96</v>
      </c>
      <c r="AK207">
        <v>5</v>
      </c>
      <c r="AL207" t="s">
        <v>96</v>
      </c>
      <c r="AM207">
        <v>3</v>
      </c>
      <c r="AN207">
        <v>2</v>
      </c>
      <c r="AO207">
        <v>5</v>
      </c>
      <c r="AP207">
        <f t="shared" si="3"/>
        <v>5</v>
      </c>
    </row>
    <row r="208" spans="1:42" x14ac:dyDescent="0.25">
      <c r="A208" t="s">
        <v>13487</v>
      </c>
      <c r="B208">
        <v>15.002282985680999</v>
      </c>
      <c r="C208">
        <v>165</v>
      </c>
      <c r="D208" t="s">
        <v>4756</v>
      </c>
      <c r="E208">
        <v>1482</v>
      </c>
      <c r="F208">
        <v>1394.40971840149</v>
      </c>
      <c r="G208">
        <v>67.399792350280293</v>
      </c>
      <c r="H208" t="s">
        <v>4757</v>
      </c>
      <c r="I208" t="s">
        <v>1904</v>
      </c>
      <c r="J208" t="s">
        <v>43</v>
      </c>
      <c r="K208">
        <v>514436.00435673201</v>
      </c>
      <c r="L208">
        <v>138558.65913154901</v>
      </c>
      <c r="M208" t="s">
        <v>98</v>
      </c>
      <c r="N208" t="s">
        <v>98</v>
      </c>
      <c r="O208">
        <v>514436</v>
      </c>
      <c r="P208">
        <v>2057744</v>
      </c>
      <c r="Q208">
        <v>63</v>
      </c>
      <c r="R208">
        <v>15.026882985680999</v>
      </c>
      <c r="S208" t="s">
        <v>13487</v>
      </c>
      <c r="T208">
        <v>1482</v>
      </c>
      <c r="U208">
        <v>1374.40971840149</v>
      </c>
      <c r="V208">
        <v>67.400000000000006</v>
      </c>
      <c r="W208" t="s">
        <v>14411</v>
      </c>
      <c r="X208">
        <v>72101595</v>
      </c>
      <c r="Y208" t="s">
        <v>96</v>
      </c>
      <c r="Z208" t="s">
        <v>13487</v>
      </c>
      <c r="AA208" t="s">
        <v>13488</v>
      </c>
      <c r="AB208" t="s">
        <v>13489</v>
      </c>
      <c r="AC208" t="s">
        <v>13490</v>
      </c>
      <c r="AD208" t="s">
        <v>13491</v>
      </c>
      <c r="AE208">
        <v>63</v>
      </c>
      <c r="AF208" t="s">
        <v>14411</v>
      </c>
      <c r="AG208" t="s">
        <v>96</v>
      </c>
      <c r="AH208" t="s">
        <v>96</v>
      </c>
      <c r="AI208" t="str">
        <f>IF(ISNA(VLOOKUP(D208,Listen!J:O,3,0)),"",VLOOKUP(D208,Listen!J:O,3,0))</f>
        <v/>
      </c>
      <c r="AJ208" t="s">
        <v>96</v>
      </c>
      <c r="AK208">
        <v>5</v>
      </c>
      <c r="AL208">
        <v>4</v>
      </c>
      <c r="AM208">
        <v>3</v>
      </c>
      <c r="AN208">
        <v>2</v>
      </c>
      <c r="AO208">
        <v>5</v>
      </c>
      <c r="AP208">
        <f t="shared" si="3"/>
        <v>5</v>
      </c>
    </row>
    <row r="209" spans="1:42" x14ac:dyDescent="0.25">
      <c r="A209" t="s">
        <v>62</v>
      </c>
      <c r="B209">
        <v>15.005371637713701</v>
      </c>
      <c r="C209">
        <v>164</v>
      </c>
      <c r="D209" t="s">
        <v>2196</v>
      </c>
      <c r="E209">
        <v>1475</v>
      </c>
      <c r="F209">
        <v>1394.6111291271</v>
      </c>
      <c r="G209">
        <v>88.457303556285893</v>
      </c>
      <c r="H209" t="s">
        <v>2197</v>
      </c>
      <c r="I209" t="s">
        <v>63</v>
      </c>
      <c r="J209" t="s">
        <v>43</v>
      </c>
      <c r="K209">
        <v>3243648.9352198299</v>
      </c>
      <c r="L209">
        <v>1202747.7738955501</v>
      </c>
      <c r="M209">
        <v>2010803.35692185</v>
      </c>
      <c r="N209">
        <v>2010803.35692185</v>
      </c>
      <c r="O209">
        <v>1232846</v>
      </c>
      <c r="P209">
        <v>4931384</v>
      </c>
      <c r="Q209">
        <v>152</v>
      </c>
      <c r="R209">
        <v>15.0299716377137</v>
      </c>
      <c r="S209" t="s">
        <v>62</v>
      </c>
      <c r="T209">
        <v>1475</v>
      </c>
      <c r="U209">
        <v>1374.6111291271</v>
      </c>
      <c r="V209">
        <v>88.5</v>
      </c>
      <c r="W209" t="s">
        <v>14319</v>
      </c>
      <c r="X209">
        <v>72101595</v>
      </c>
      <c r="Y209" t="s">
        <v>96</v>
      </c>
      <c r="Z209" t="s">
        <v>62</v>
      </c>
      <c r="AA209" t="s">
        <v>804</v>
      </c>
      <c r="AB209" t="s">
        <v>805</v>
      </c>
      <c r="AC209" t="s">
        <v>806</v>
      </c>
      <c r="AD209" t="s">
        <v>181</v>
      </c>
      <c r="AE209">
        <v>152</v>
      </c>
      <c r="AF209" t="s">
        <v>14319</v>
      </c>
      <c r="AG209" t="s">
        <v>96</v>
      </c>
      <c r="AH209" t="s">
        <v>96</v>
      </c>
      <c r="AI209" t="str">
        <f>IF(ISNA(VLOOKUP(D209,Listen!J:O,3,0)),"",VLOOKUP(D209,Listen!J:O,3,0))</f>
        <v>IS</v>
      </c>
      <c r="AJ209" t="s">
        <v>96</v>
      </c>
      <c r="AK209" t="s">
        <v>96</v>
      </c>
      <c r="AL209">
        <v>4</v>
      </c>
      <c r="AM209">
        <v>3</v>
      </c>
      <c r="AN209">
        <v>2</v>
      </c>
      <c r="AO209">
        <v>4</v>
      </c>
      <c r="AP209">
        <f t="shared" si="3"/>
        <v>4</v>
      </c>
    </row>
    <row r="210" spans="1:42" x14ac:dyDescent="0.25">
      <c r="A210" t="s">
        <v>1461</v>
      </c>
      <c r="B210">
        <v>15.141123208128899</v>
      </c>
      <c r="C210">
        <v>127</v>
      </c>
      <c r="D210" t="s">
        <v>13492</v>
      </c>
      <c r="E210">
        <v>802</v>
      </c>
      <c r="F210">
        <v>1403.46347701574</v>
      </c>
      <c r="G210">
        <v>51.996622729811897</v>
      </c>
      <c r="H210" t="s">
        <v>13493</v>
      </c>
      <c r="I210" t="s">
        <v>13494</v>
      </c>
      <c r="J210" t="s">
        <v>43</v>
      </c>
      <c r="K210">
        <v>237082.421070699</v>
      </c>
      <c r="L210">
        <v>26998.849133383399</v>
      </c>
      <c r="M210" t="s">
        <v>98</v>
      </c>
      <c r="N210" t="s">
        <v>98</v>
      </c>
      <c r="O210">
        <v>237082</v>
      </c>
      <c r="P210">
        <v>948328</v>
      </c>
      <c r="Q210">
        <v>29</v>
      </c>
      <c r="R210">
        <v>15.165723208128899</v>
      </c>
      <c r="S210" t="s">
        <v>1460</v>
      </c>
      <c r="T210">
        <v>802</v>
      </c>
      <c r="U210">
        <v>1383.46347701574</v>
      </c>
      <c r="V210">
        <v>52</v>
      </c>
      <c r="W210" t="s">
        <v>14506</v>
      </c>
      <c r="X210">
        <v>72101595</v>
      </c>
      <c r="Y210" t="s">
        <v>96</v>
      </c>
      <c r="Z210" t="s">
        <v>1460</v>
      </c>
      <c r="AA210" t="s">
        <v>3113</v>
      </c>
      <c r="AB210" t="s">
        <v>1461</v>
      </c>
      <c r="AC210" t="s">
        <v>3114</v>
      </c>
      <c r="AD210" t="s">
        <v>1462</v>
      </c>
      <c r="AE210">
        <v>29</v>
      </c>
      <c r="AF210" t="s">
        <v>14506</v>
      </c>
      <c r="AG210" t="s">
        <v>96</v>
      </c>
      <c r="AH210" t="s">
        <v>96</v>
      </c>
      <c r="AI210" t="str">
        <f>IF(ISNA(VLOOKUP(D210,Listen!J:O,3,0)),"",VLOOKUP(D210,Listen!J:O,3,0))</f>
        <v/>
      </c>
      <c r="AJ210" t="s">
        <v>96</v>
      </c>
      <c r="AK210">
        <v>5</v>
      </c>
      <c r="AL210">
        <v>4</v>
      </c>
      <c r="AM210">
        <v>3</v>
      </c>
      <c r="AN210">
        <v>2</v>
      </c>
      <c r="AO210">
        <v>5</v>
      </c>
      <c r="AP210">
        <f t="shared" si="3"/>
        <v>5</v>
      </c>
    </row>
    <row r="211" spans="1:42" x14ac:dyDescent="0.25">
      <c r="A211" t="s">
        <v>1747</v>
      </c>
      <c r="B211">
        <v>15.1758619945943</v>
      </c>
      <c r="C211">
        <v>83.099998474121094</v>
      </c>
      <c r="D211" t="s">
        <v>13495</v>
      </c>
      <c r="E211">
        <v>1371</v>
      </c>
      <c r="F211">
        <v>1405.7287902057101</v>
      </c>
      <c r="G211">
        <v>86.110077545128803</v>
      </c>
      <c r="H211" t="s">
        <v>13496</v>
      </c>
      <c r="I211" t="s">
        <v>3986</v>
      </c>
      <c r="J211" t="s">
        <v>43</v>
      </c>
      <c r="K211">
        <v>885734.57205846999</v>
      </c>
      <c r="L211">
        <v>105196.01985476</v>
      </c>
      <c r="M211">
        <v>476889.12950295699</v>
      </c>
      <c r="N211">
        <v>476889.12950295699</v>
      </c>
      <c r="O211">
        <v>408845</v>
      </c>
      <c r="P211">
        <v>1635380</v>
      </c>
      <c r="Q211">
        <v>50</v>
      </c>
      <c r="R211">
        <v>15.200461994594299</v>
      </c>
      <c r="S211" t="s">
        <v>1747</v>
      </c>
      <c r="T211">
        <v>1371</v>
      </c>
      <c r="U211">
        <v>1385.7287902057101</v>
      </c>
      <c r="V211">
        <v>86.1</v>
      </c>
      <c r="W211" t="s">
        <v>14817</v>
      </c>
      <c r="X211">
        <v>72101595</v>
      </c>
      <c r="Y211" t="s">
        <v>96</v>
      </c>
      <c r="Z211" t="s">
        <v>1747</v>
      </c>
      <c r="AA211" t="s">
        <v>1748</v>
      </c>
      <c r="AB211" t="s">
        <v>801</v>
      </c>
      <c r="AC211" t="s">
        <v>861</v>
      </c>
      <c r="AD211" t="s">
        <v>800</v>
      </c>
      <c r="AE211">
        <v>50</v>
      </c>
      <c r="AF211" t="s">
        <v>13496</v>
      </c>
      <c r="AG211" t="s">
        <v>13495</v>
      </c>
      <c r="AH211" t="s">
        <v>96</v>
      </c>
      <c r="AI211" t="str">
        <f>IF(ISNA(VLOOKUP(D211,Listen!J:O,3,0)),"",VLOOKUP(D211,Listen!J:O,3,0))</f>
        <v/>
      </c>
      <c r="AJ211" t="s">
        <v>96</v>
      </c>
      <c r="AK211" t="s">
        <v>96</v>
      </c>
      <c r="AL211" t="s">
        <v>96</v>
      </c>
      <c r="AM211">
        <v>3</v>
      </c>
      <c r="AN211">
        <v>2</v>
      </c>
      <c r="AO211">
        <v>3</v>
      </c>
      <c r="AP211">
        <f t="shared" si="3"/>
        <v>3</v>
      </c>
    </row>
    <row r="212" spans="1:42" x14ac:dyDescent="0.25">
      <c r="A212" t="s">
        <v>3496</v>
      </c>
      <c r="B212">
        <v>15.2125501370591</v>
      </c>
      <c r="C212">
        <v>137</v>
      </c>
      <c r="D212" t="s">
        <v>13497</v>
      </c>
      <c r="E212">
        <v>1097</v>
      </c>
      <c r="F212">
        <v>1408.1212207278199</v>
      </c>
      <c r="G212">
        <v>57.060946352960499</v>
      </c>
      <c r="H212" t="s">
        <v>13498</v>
      </c>
      <c r="I212" t="s">
        <v>3956</v>
      </c>
      <c r="J212" t="s">
        <v>43</v>
      </c>
      <c r="K212">
        <v>283802.26908728702</v>
      </c>
      <c r="L212">
        <v>71750.826723450897</v>
      </c>
      <c r="M212" t="s">
        <v>98</v>
      </c>
      <c r="N212" t="s">
        <v>98</v>
      </c>
      <c r="O212">
        <v>283802</v>
      </c>
      <c r="P212">
        <v>1135208</v>
      </c>
      <c r="Q212">
        <v>35</v>
      </c>
      <c r="R212">
        <v>15.2371501370591</v>
      </c>
      <c r="S212" t="s">
        <v>3496</v>
      </c>
      <c r="T212">
        <v>1097</v>
      </c>
      <c r="U212">
        <v>1388.1212207278199</v>
      </c>
      <c r="V212">
        <v>57.1</v>
      </c>
      <c r="W212" t="s">
        <v>14478</v>
      </c>
      <c r="X212">
        <v>72101595</v>
      </c>
      <c r="Y212" t="s">
        <v>96</v>
      </c>
      <c r="Z212" t="s">
        <v>3496</v>
      </c>
      <c r="AA212" t="s">
        <v>971</v>
      </c>
      <c r="AB212" t="s">
        <v>3497</v>
      </c>
      <c r="AC212" t="s">
        <v>970</v>
      </c>
      <c r="AD212" t="s">
        <v>3498</v>
      </c>
      <c r="AE212">
        <v>35</v>
      </c>
      <c r="AF212" t="s">
        <v>14478</v>
      </c>
      <c r="AG212" t="s">
        <v>96</v>
      </c>
      <c r="AH212" t="s">
        <v>96</v>
      </c>
      <c r="AI212" t="str">
        <f>IF(ISNA(VLOOKUP(D212,Listen!J:O,3,0)),"",VLOOKUP(D212,Listen!J:O,3,0))</f>
        <v/>
      </c>
      <c r="AJ212" t="s">
        <v>96</v>
      </c>
      <c r="AK212">
        <v>5</v>
      </c>
      <c r="AL212">
        <v>4</v>
      </c>
      <c r="AM212">
        <v>3</v>
      </c>
      <c r="AN212">
        <v>2</v>
      </c>
      <c r="AO212">
        <v>5</v>
      </c>
      <c r="AP212">
        <f t="shared" si="3"/>
        <v>5</v>
      </c>
    </row>
    <row r="213" spans="1:42" x14ac:dyDescent="0.25">
      <c r="A213" t="s">
        <v>13499</v>
      </c>
      <c r="B213">
        <v>15.2901987579353</v>
      </c>
      <c r="C213">
        <v>71</v>
      </c>
      <c r="D213" t="s">
        <v>2094</v>
      </c>
      <c r="E213">
        <v>1400</v>
      </c>
      <c r="F213">
        <v>1413.2134836502401</v>
      </c>
      <c r="G213">
        <v>89.712641638051593</v>
      </c>
      <c r="H213" t="s">
        <v>2095</v>
      </c>
      <c r="I213" t="s">
        <v>59</v>
      </c>
      <c r="J213" t="s">
        <v>43</v>
      </c>
      <c r="K213">
        <v>1072120.8139472599</v>
      </c>
      <c r="L213">
        <v>188692.41964218899</v>
      </c>
      <c r="M213" t="s">
        <v>98</v>
      </c>
      <c r="N213" t="s">
        <v>98</v>
      </c>
      <c r="O213">
        <v>1072121</v>
      </c>
      <c r="P213">
        <v>4288484</v>
      </c>
      <c r="Q213">
        <v>132</v>
      </c>
      <c r="R213">
        <v>15.3147987579353</v>
      </c>
      <c r="S213" t="s">
        <v>13499</v>
      </c>
      <c r="T213">
        <v>1400</v>
      </c>
      <c r="U213">
        <v>1393.2134836502401</v>
      </c>
      <c r="V213">
        <v>89.7</v>
      </c>
      <c r="W213" t="s">
        <v>14818</v>
      </c>
      <c r="X213">
        <v>72101595</v>
      </c>
      <c r="Y213" t="s">
        <v>96</v>
      </c>
      <c r="Z213" t="s">
        <v>13499</v>
      </c>
      <c r="AA213" t="s">
        <v>13500</v>
      </c>
      <c r="AB213" t="s">
        <v>180</v>
      </c>
      <c r="AC213" t="s">
        <v>13501</v>
      </c>
      <c r="AD213" t="s">
        <v>179</v>
      </c>
      <c r="AE213">
        <v>132</v>
      </c>
      <c r="AF213" t="s">
        <v>2095</v>
      </c>
      <c r="AG213" t="s">
        <v>2094</v>
      </c>
      <c r="AH213" t="s">
        <v>96</v>
      </c>
      <c r="AI213" t="str">
        <f>IF(ISNA(VLOOKUP(D213,Listen!J:O,3,0)),"",VLOOKUP(D213,Listen!J:O,3,0))</f>
        <v>x</v>
      </c>
      <c r="AJ213" t="s">
        <v>96</v>
      </c>
      <c r="AK213" t="s">
        <v>96</v>
      </c>
      <c r="AL213" t="s">
        <v>96</v>
      </c>
      <c r="AM213">
        <v>3</v>
      </c>
      <c r="AN213">
        <v>1</v>
      </c>
      <c r="AO213">
        <v>3</v>
      </c>
      <c r="AP213">
        <f t="shared" si="3"/>
        <v>3</v>
      </c>
    </row>
    <row r="214" spans="1:42" x14ac:dyDescent="0.25">
      <c r="A214" t="s">
        <v>3978</v>
      </c>
      <c r="B214">
        <v>15.3471885556052</v>
      </c>
      <c r="C214">
        <v>143</v>
      </c>
      <c r="D214" t="s">
        <v>2207</v>
      </c>
      <c r="E214">
        <v>1345</v>
      </c>
      <c r="F214">
        <v>1417.5093868818601</v>
      </c>
      <c r="G214">
        <v>63.3076152572444</v>
      </c>
      <c r="H214" t="s">
        <v>2208</v>
      </c>
      <c r="I214" t="s">
        <v>1444</v>
      </c>
      <c r="J214" t="s">
        <v>43</v>
      </c>
      <c r="K214">
        <v>87871.934936908801</v>
      </c>
      <c r="L214">
        <v>25791.408192748899</v>
      </c>
      <c r="M214" t="s">
        <v>98</v>
      </c>
      <c r="N214" t="s">
        <v>98</v>
      </c>
      <c r="O214">
        <v>87872</v>
      </c>
      <c r="P214">
        <v>351488</v>
      </c>
      <c r="Q214">
        <v>11</v>
      </c>
      <c r="R214">
        <v>15.3717885556052</v>
      </c>
      <c r="S214" t="s">
        <v>3973</v>
      </c>
      <c r="T214">
        <v>1345</v>
      </c>
      <c r="U214">
        <v>1397.5093868818601</v>
      </c>
      <c r="V214">
        <v>63.3</v>
      </c>
      <c r="W214" t="s">
        <v>14645</v>
      </c>
      <c r="X214">
        <v>72101595</v>
      </c>
      <c r="Y214" t="s">
        <v>96</v>
      </c>
      <c r="Z214" t="s">
        <v>3973</v>
      </c>
      <c r="AA214" t="s">
        <v>3977</v>
      </c>
      <c r="AB214" t="s">
        <v>3978</v>
      </c>
      <c r="AC214" t="s">
        <v>3979</v>
      </c>
      <c r="AD214" t="s">
        <v>3980</v>
      </c>
      <c r="AE214">
        <v>11</v>
      </c>
      <c r="AF214" t="s">
        <v>14645</v>
      </c>
      <c r="AG214" t="s">
        <v>96</v>
      </c>
      <c r="AH214" t="s">
        <v>96</v>
      </c>
      <c r="AI214" t="str">
        <f>IF(ISNA(VLOOKUP(D214,Listen!J:O,3,0)),"",VLOOKUP(D214,Listen!J:O,3,0))</f>
        <v/>
      </c>
      <c r="AJ214" t="s">
        <v>96</v>
      </c>
      <c r="AK214">
        <v>5</v>
      </c>
      <c r="AL214" t="s">
        <v>96</v>
      </c>
      <c r="AM214">
        <v>3</v>
      </c>
      <c r="AN214">
        <v>2</v>
      </c>
      <c r="AO214">
        <v>5</v>
      </c>
      <c r="AP214">
        <f t="shared" si="3"/>
        <v>5</v>
      </c>
    </row>
    <row r="215" spans="1:42" x14ac:dyDescent="0.25">
      <c r="A215" t="s">
        <v>435</v>
      </c>
      <c r="B215">
        <v>15.535074752537</v>
      </c>
      <c r="C215">
        <v>109.09999847412099</v>
      </c>
      <c r="D215" t="s">
        <v>358</v>
      </c>
      <c r="E215">
        <v>1407</v>
      </c>
      <c r="F215">
        <v>1431.67228890252</v>
      </c>
      <c r="G215">
        <v>84.092416557941604</v>
      </c>
      <c r="H215" t="s">
        <v>734</v>
      </c>
      <c r="I215" t="s">
        <v>359</v>
      </c>
      <c r="J215" t="s">
        <v>43</v>
      </c>
      <c r="K215">
        <v>1783435.48144434</v>
      </c>
      <c r="L215">
        <v>447087.99044844398</v>
      </c>
      <c r="M215">
        <v>52776.778880939397</v>
      </c>
      <c r="N215">
        <v>52776.778880939397</v>
      </c>
      <c r="O215">
        <v>1730659</v>
      </c>
      <c r="P215">
        <v>6922636</v>
      </c>
      <c r="Q215">
        <v>213</v>
      </c>
      <c r="R215">
        <v>15.559674752536999</v>
      </c>
      <c r="S215" t="s">
        <v>436</v>
      </c>
      <c r="T215">
        <v>1407</v>
      </c>
      <c r="U215">
        <v>1411.67228890252</v>
      </c>
      <c r="V215">
        <v>84.1</v>
      </c>
      <c r="W215" t="s">
        <v>14819</v>
      </c>
      <c r="X215">
        <v>72101595</v>
      </c>
      <c r="Y215" t="s">
        <v>96</v>
      </c>
      <c r="Z215" t="s">
        <v>436</v>
      </c>
      <c r="AA215" t="s">
        <v>437</v>
      </c>
      <c r="AB215" t="s">
        <v>435</v>
      </c>
      <c r="AC215" t="s">
        <v>438</v>
      </c>
      <c r="AD215" t="s">
        <v>439</v>
      </c>
      <c r="AE215">
        <v>213</v>
      </c>
      <c r="AF215" t="s">
        <v>734</v>
      </c>
      <c r="AG215" t="s">
        <v>358</v>
      </c>
      <c r="AH215" t="s">
        <v>96</v>
      </c>
      <c r="AI215" t="str">
        <f>IF(ISNA(VLOOKUP(D215,Listen!J:O,3,0)),"",VLOOKUP(D215,Listen!J:O,3,0))</f>
        <v/>
      </c>
      <c r="AJ215" t="s">
        <v>96</v>
      </c>
      <c r="AK215" t="s">
        <v>96</v>
      </c>
      <c r="AL215" t="s">
        <v>96</v>
      </c>
      <c r="AM215">
        <v>3</v>
      </c>
      <c r="AN215">
        <v>2</v>
      </c>
      <c r="AO215">
        <v>3</v>
      </c>
      <c r="AP215">
        <f t="shared" si="3"/>
        <v>3</v>
      </c>
    </row>
    <row r="216" spans="1:42" x14ac:dyDescent="0.25">
      <c r="A216" t="s">
        <v>6018</v>
      </c>
      <c r="B216">
        <v>15.5677987904203</v>
      </c>
      <c r="C216">
        <v>125.09999847412099</v>
      </c>
      <c r="D216" t="s">
        <v>13502</v>
      </c>
      <c r="E216">
        <v>1314</v>
      </c>
      <c r="F216">
        <v>1434.13903393131</v>
      </c>
      <c r="G216">
        <v>60.868440389925297</v>
      </c>
      <c r="H216" t="s">
        <v>13503</v>
      </c>
      <c r="I216" t="s">
        <v>12505</v>
      </c>
      <c r="J216" t="s">
        <v>43</v>
      </c>
      <c r="K216">
        <v>171285.80868186901</v>
      </c>
      <c r="L216">
        <v>39830.919161266298</v>
      </c>
      <c r="M216" t="s">
        <v>98</v>
      </c>
      <c r="N216" t="s">
        <v>98</v>
      </c>
      <c r="O216">
        <v>171286</v>
      </c>
      <c r="P216">
        <v>685144</v>
      </c>
      <c r="Q216">
        <v>21</v>
      </c>
      <c r="R216">
        <v>15.592398790420299</v>
      </c>
      <c r="S216" t="s">
        <v>6018</v>
      </c>
      <c r="T216">
        <v>1314</v>
      </c>
      <c r="U216">
        <v>1414.13903393131</v>
      </c>
      <c r="V216">
        <v>60.9</v>
      </c>
      <c r="W216" t="s">
        <v>14565</v>
      </c>
      <c r="X216">
        <v>72101595</v>
      </c>
      <c r="Y216" t="s">
        <v>96</v>
      </c>
      <c r="Z216" t="s">
        <v>6018</v>
      </c>
      <c r="AA216" t="s">
        <v>6019</v>
      </c>
      <c r="AB216" t="s">
        <v>6020</v>
      </c>
      <c r="AC216" t="s">
        <v>6021</v>
      </c>
      <c r="AD216" t="s">
        <v>6022</v>
      </c>
      <c r="AE216">
        <v>21</v>
      </c>
      <c r="AF216" t="s">
        <v>14565</v>
      </c>
      <c r="AG216" t="s">
        <v>96</v>
      </c>
      <c r="AH216" t="s">
        <v>96</v>
      </c>
      <c r="AI216" t="str">
        <f>IF(ISNA(VLOOKUP(D216,Listen!J:O,3,0)),"",VLOOKUP(D216,Listen!J:O,3,0))</f>
        <v/>
      </c>
      <c r="AJ216" t="s">
        <v>96</v>
      </c>
      <c r="AK216">
        <v>5</v>
      </c>
      <c r="AL216">
        <v>4</v>
      </c>
      <c r="AM216">
        <v>3</v>
      </c>
      <c r="AN216">
        <v>2</v>
      </c>
      <c r="AO216">
        <v>5</v>
      </c>
      <c r="AP216">
        <f t="shared" si="3"/>
        <v>5</v>
      </c>
    </row>
    <row r="217" spans="1:42" x14ac:dyDescent="0.25">
      <c r="A217" t="s">
        <v>5041</v>
      </c>
      <c r="B217">
        <v>15.6904032880414</v>
      </c>
      <c r="C217">
        <v>161</v>
      </c>
      <c r="D217" t="s">
        <v>13504</v>
      </c>
      <c r="E217">
        <v>1659</v>
      </c>
      <c r="F217">
        <v>1443.38098738748</v>
      </c>
      <c r="G217">
        <v>75.159961852978199</v>
      </c>
      <c r="H217" t="s">
        <v>13505</v>
      </c>
      <c r="I217" t="s">
        <v>13506</v>
      </c>
      <c r="J217" t="s">
        <v>43</v>
      </c>
      <c r="K217">
        <v>99349.822896539699</v>
      </c>
      <c r="L217">
        <v>36308.460028076101</v>
      </c>
      <c r="M217" t="s">
        <v>98</v>
      </c>
      <c r="N217" t="s">
        <v>98</v>
      </c>
      <c r="O217">
        <v>99350</v>
      </c>
      <c r="P217">
        <v>397400</v>
      </c>
      <c r="Q217">
        <v>12</v>
      </c>
      <c r="R217">
        <v>15.7150032880414</v>
      </c>
      <c r="S217" t="s">
        <v>5041</v>
      </c>
      <c r="T217">
        <v>1659</v>
      </c>
      <c r="U217">
        <v>1423.38098738748</v>
      </c>
      <c r="V217">
        <v>75.2</v>
      </c>
      <c r="W217" t="s">
        <v>14636</v>
      </c>
      <c r="X217">
        <v>72101595</v>
      </c>
      <c r="Y217" t="s">
        <v>96</v>
      </c>
      <c r="Z217" t="s">
        <v>5041</v>
      </c>
      <c r="AA217" t="s">
        <v>5042</v>
      </c>
      <c r="AB217" t="s">
        <v>5044</v>
      </c>
      <c r="AC217" t="s">
        <v>5043</v>
      </c>
      <c r="AD217" t="s">
        <v>5859</v>
      </c>
      <c r="AE217">
        <v>12</v>
      </c>
      <c r="AF217" t="s">
        <v>14636</v>
      </c>
      <c r="AG217" t="s">
        <v>96</v>
      </c>
      <c r="AH217" t="s">
        <v>96</v>
      </c>
      <c r="AI217" t="str">
        <f>IF(ISNA(VLOOKUP(D217,Listen!J:O,3,0)),"",VLOOKUP(D217,Listen!J:O,3,0))</f>
        <v/>
      </c>
      <c r="AJ217" t="s">
        <v>96</v>
      </c>
      <c r="AK217">
        <v>5</v>
      </c>
      <c r="AL217">
        <v>4</v>
      </c>
      <c r="AM217">
        <v>3</v>
      </c>
      <c r="AN217">
        <v>2</v>
      </c>
      <c r="AO217">
        <v>5</v>
      </c>
      <c r="AP217">
        <f t="shared" si="3"/>
        <v>5</v>
      </c>
    </row>
    <row r="218" spans="1:42" x14ac:dyDescent="0.25">
      <c r="A218" t="s">
        <v>972</v>
      </c>
      <c r="B218">
        <v>15.745345084057799</v>
      </c>
      <c r="C218">
        <v>105</v>
      </c>
      <c r="D218" t="s">
        <v>3843</v>
      </c>
      <c r="E218">
        <v>1254</v>
      </c>
      <c r="F218">
        <v>1447.52251181304</v>
      </c>
      <c r="G218">
        <v>59.017930272003902</v>
      </c>
      <c r="H218" t="s">
        <v>3844</v>
      </c>
      <c r="I218" t="s">
        <v>1363</v>
      </c>
      <c r="J218" t="s">
        <v>43</v>
      </c>
      <c r="K218">
        <v>200755.07767043501</v>
      </c>
      <c r="L218">
        <v>88750.643670085003</v>
      </c>
      <c r="M218" t="s">
        <v>98</v>
      </c>
      <c r="N218" t="s">
        <v>98</v>
      </c>
      <c r="O218">
        <v>200755</v>
      </c>
      <c r="P218">
        <v>803020</v>
      </c>
      <c r="Q218">
        <v>25</v>
      </c>
      <c r="R218">
        <v>15.769945084057799</v>
      </c>
      <c r="S218" t="s">
        <v>973</v>
      </c>
      <c r="T218">
        <v>1254</v>
      </c>
      <c r="U218">
        <v>1427.52251181304</v>
      </c>
      <c r="V218">
        <v>59</v>
      </c>
      <c r="W218" t="s">
        <v>14530</v>
      </c>
      <c r="X218">
        <v>72101595</v>
      </c>
      <c r="Y218" t="s">
        <v>96</v>
      </c>
      <c r="Z218" t="s">
        <v>973</v>
      </c>
      <c r="AA218" t="s">
        <v>974</v>
      </c>
      <c r="AB218" t="s">
        <v>972</v>
      </c>
      <c r="AC218" t="s">
        <v>975</v>
      </c>
      <c r="AD218" t="s">
        <v>976</v>
      </c>
      <c r="AE218">
        <v>25</v>
      </c>
      <c r="AF218" t="s">
        <v>14530</v>
      </c>
      <c r="AG218" t="s">
        <v>96</v>
      </c>
      <c r="AH218" t="s">
        <v>96</v>
      </c>
      <c r="AI218" t="str">
        <f>IF(ISNA(VLOOKUP(D218,Listen!J:O,3,0)),"",VLOOKUP(D218,Listen!J:O,3,0))</f>
        <v/>
      </c>
      <c r="AJ218" t="s">
        <v>96</v>
      </c>
      <c r="AK218">
        <v>5</v>
      </c>
      <c r="AL218">
        <v>4</v>
      </c>
      <c r="AM218">
        <v>3</v>
      </c>
      <c r="AN218">
        <v>2</v>
      </c>
      <c r="AO218">
        <v>5</v>
      </c>
      <c r="AP218">
        <f t="shared" si="3"/>
        <v>5</v>
      </c>
    </row>
    <row r="219" spans="1:42" x14ac:dyDescent="0.25">
      <c r="A219" t="s">
        <v>1749</v>
      </c>
      <c r="B219">
        <v>15.8155909113925</v>
      </c>
      <c r="C219">
        <v>147</v>
      </c>
      <c r="D219" t="s">
        <v>13507</v>
      </c>
      <c r="E219">
        <v>1503</v>
      </c>
      <c r="F219">
        <v>1452.8176574179199</v>
      </c>
      <c r="G219">
        <v>78.883273301276901</v>
      </c>
      <c r="H219" t="s">
        <v>13508</v>
      </c>
      <c r="I219" t="s">
        <v>660</v>
      </c>
      <c r="J219" t="s">
        <v>43</v>
      </c>
      <c r="K219">
        <v>254195.50598137599</v>
      </c>
      <c r="L219">
        <v>169000.59891888101</v>
      </c>
      <c r="M219" t="s">
        <v>98</v>
      </c>
      <c r="N219" t="s">
        <v>98</v>
      </c>
      <c r="O219">
        <v>254196</v>
      </c>
      <c r="P219">
        <v>1016784</v>
      </c>
      <c r="Q219">
        <v>31</v>
      </c>
      <c r="R219">
        <v>15.840190911392499</v>
      </c>
      <c r="S219" t="s">
        <v>1749</v>
      </c>
      <c r="T219">
        <v>1503</v>
      </c>
      <c r="U219">
        <v>1432.8176574179199</v>
      </c>
      <c r="V219">
        <v>78.900000000000006</v>
      </c>
      <c r="W219" t="s">
        <v>14498</v>
      </c>
      <c r="X219">
        <v>72101595</v>
      </c>
      <c r="Y219" t="s">
        <v>96</v>
      </c>
      <c r="Z219" t="s">
        <v>1749</v>
      </c>
      <c r="AA219" t="s">
        <v>1630</v>
      </c>
      <c r="AB219" t="s">
        <v>1750</v>
      </c>
      <c r="AC219" t="s">
        <v>1629</v>
      </c>
      <c r="AD219" t="s">
        <v>1751</v>
      </c>
      <c r="AE219">
        <v>31</v>
      </c>
      <c r="AF219" t="s">
        <v>14498</v>
      </c>
      <c r="AG219" t="s">
        <v>96</v>
      </c>
      <c r="AH219" t="s">
        <v>96</v>
      </c>
      <c r="AI219" t="str">
        <f>IF(ISNA(VLOOKUP(D219,Listen!J:O,3,0)),"",VLOOKUP(D219,Listen!J:O,3,0))</f>
        <v/>
      </c>
      <c r="AJ219" t="s">
        <v>96</v>
      </c>
      <c r="AK219">
        <v>5</v>
      </c>
      <c r="AL219" t="s">
        <v>96</v>
      </c>
      <c r="AM219">
        <v>3</v>
      </c>
      <c r="AN219">
        <v>2</v>
      </c>
      <c r="AO219">
        <v>5</v>
      </c>
      <c r="AP219">
        <f t="shared" si="3"/>
        <v>5</v>
      </c>
    </row>
    <row r="220" spans="1:42" x14ac:dyDescent="0.25">
      <c r="A220" t="s">
        <v>13509</v>
      </c>
      <c r="B220">
        <v>15.8316535391714</v>
      </c>
      <c r="C220">
        <v>122</v>
      </c>
      <c r="D220" t="s">
        <v>4310</v>
      </c>
      <c r="E220">
        <v>1025</v>
      </c>
      <c r="F220">
        <v>1454.02846176194</v>
      </c>
      <c r="G220">
        <v>66.027428248462897</v>
      </c>
      <c r="H220" t="s">
        <v>4311</v>
      </c>
      <c r="I220" t="s">
        <v>3925</v>
      </c>
      <c r="J220" t="s">
        <v>43</v>
      </c>
      <c r="K220">
        <v>44899.579338501899</v>
      </c>
      <c r="L220">
        <v>15130.3647891656</v>
      </c>
      <c r="M220" t="s">
        <v>98</v>
      </c>
      <c r="N220" t="s">
        <v>98</v>
      </c>
      <c r="O220">
        <v>44900</v>
      </c>
      <c r="P220">
        <v>179600</v>
      </c>
      <c r="Q220">
        <v>6</v>
      </c>
      <c r="R220">
        <v>15.8562535391714</v>
      </c>
      <c r="S220" t="s">
        <v>13510</v>
      </c>
      <c r="T220">
        <v>1025</v>
      </c>
      <c r="U220">
        <v>1434.02846176194</v>
      </c>
      <c r="V220">
        <v>66</v>
      </c>
      <c r="W220" t="s">
        <v>14706</v>
      </c>
      <c r="X220">
        <v>72101595</v>
      </c>
      <c r="Y220" t="s">
        <v>96</v>
      </c>
      <c r="Z220" t="s">
        <v>13510</v>
      </c>
      <c r="AA220" t="s">
        <v>10195</v>
      </c>
      <c r="AB220" t="s">
        <v>13509</v>
      </c>
      <c r="AC220" t="s">
        <v>10193</v>
      </c>
      <c r="AD220" t="s">
        <v>13511</v>
      </c>
      <c r="AE220">
        <v>6</v>
      </c>
      <c r="AF220" t="s">
        <v>14706</v>
      </c>
      <c r="AG220" t="s">
        <v>96</v>
      </c>
      <c r="AH220" t="s">
        <v>96</v>
      </c>
      <c r="AI220" t="str">
        <f>IF(ISNA(VLOOKUP(D220,Listen!J:O,3,0)),"",VLOOKUP(D220,Listen!J:O,3,0))</f>
        <v/>
      </c>
      <c r="AJ220" t="s">
        <v>96</v>
      </c>
      <c r="AK220">
        <v>5</v>
      </c>
      <c r="AL220">
        <v>4</v>
      </c>
      <c r="AM220">
        <v>3</v>
      </c>
      <c r="AN220">
        <v>2</v>
      </c>
      <c r="AO220">
        <v>5</v>
      </c>
      <c r="AP220">
        <f t="shared" si="3"/>
        <v>5</v>
      </c>
    </row>
    <row r="221" spans="1:42" x14ac:dyDescent="0.25">
      <c r="A221" t="s">
        <v>983</v>
      </c>
      <c r="B221">
        <v>15.8930929413812</v>
      </c>
      <c r="C221">
        <v>107</v>
      </c>
      <c r="D221" t="s">
        <v>13512</v>
      </c>
      <c r="E221">
        <v>1068</v>
      </c>
      <c r="F221">
        <v>1458.6597771428201</v>
      </c>
      <c r="G221">
        <v>65.276389247163607</v>
      </c>
      <c r="H221" t="s">
        <v>13513</v>
      </c>
      <c r="I221" t="s">
        <v>10167</v>
      </c>
      <c r="J221" t="s">
        <v>43</v>
      </c>
      <c r="K221">
        <v>215854.04949046599</v>
      </c>
      <c r="L221">
        <v>21468.855624975298</v>
      </c>
      <c r="M221" t="s">
        <v>98</v>
      </c>
      <c r="N221" t="s">
        <v>98</v>
      </c>
      <c r="O221">
        <v>215854</v>
      </c>
      <c r="P221">
        <v>863416</v>
      </c>
      <c r="Q221">
        <v>27</v>
      </c>
      <c r="R221">
        <v>15.917692941381199</v>
      </c>
      <c r="S221" t="s">
        <v>983</v>
      </c>
      <c r="T221">
        <v>1068</v>
      </c>
      <c r="U221">
        <v>1438.6597771428201</v>
      </c>
      <c r="V221">
        <v>65.3</v>
      </c>
      <c r="W221" t="s">
        <v>14515</v>
      </c>
      <c r="X221">
        <v>72101595</v>
      </c>
      <c r="Y221" t="s">
        <v>96</v>
      </c>
      <c r="Z221" t="s">
        <v>983</v>
      </c>
      <c r="AA221" t="s">
        <v>984</v>
      </c>
      <c r="AB221" t="s">
        <v>985</v>
      </c>
      <c r="AC221" t="s">
        <v>986</v>
      </c>
      <c r="AD221" t="s">
        <v>987</v>
      </c>
      <c r="AE221">
        <v>27</v>
      </c>
      <c r="AF221" t="s">
        <v>14515</v>
      </c>
      <c r="AG221" t="s">
        <v>96</v>
      </c>
      <c r="AH221" t="s">
        <v>96</v>
      </c>
      <c r="AI221" t="str">
        <f>IF(ISNA(VLOOKUP(D221,Listen!J:O,3,0)),"",VLOOKUP(D221,Listen!J:O,3,0))</f>
        <v/>
      </c>
      <c r="AJ221" t="s">
        <v>96</v>
      </c>
      <c r="AK221">
        <v>5</v>
      </c>
      <c r="AL221">
        <v>4</v>
      </c>
      <c r="AM221">
        <v>3</v>
      </c>
      <c r="AN221">
        <v>2</v>
      </c>
      <c r="AO221">
        <v>5</v>
      </c>
      <c r="AP221">
        <f t="shared" si="3"/>
        <v>5</v>
      </c>
    </row>
    <row r="222" spans="1:42" x14ac:dyDescent="0.25">
      <c r="A222" t="s">
        <v>648</v>
      </c>
      <c r="B222">
        <v>15.913682494965</v>
      </c>
      <c r="C222">
        <v>78</v>
      </c>
      <c r="D222" t="s">
        <v>1446</v>
      </c>
      <c r="E222">
        <v>984</v>
      </c>
      <c r="F222">
        <v>1460.2118221297201</v>
      </c>
      <c r="G222">
        <v>66.885739897234501</v>
      </c>
      <c r="H222" t="s">
        <v>1447</v>
      </c>
      <c r="I222" t="s">
        <v>1448</v>
      </c>
      <c r="J222" t="s">
        <v>43</v>
      </c>
      <c r="K222">
        <v>206638.608498733</v>
      </c>
      <c r="L222">
        <v>89752.469452904101</v>
      </c>
      <c r="M222" t="s">
        <v>98</v>
      </c>
      <c r="N222" t="s">
        <v>98</v>
      </c>
      <c r="O222">
        <v>206639</v>
      </c>
      <c r="P222">
        <v>826556</v>
      </c>
      <c r="Q222">
        <v>25</v>
      </c>
      <c r="R222">
        <v>15.938282494965</v>
      </c>
      <c r="S222" t="s">
        <v>648</v>
      </c>
      <c r="T222">
        <v>984</v>
      </c>
      <c r="U222">
        <v>1440.2118221297201</v>
      </c>
      <c r="V222">
        <v>66.900000000000006</v>
      </c>
      <c r="W222" t="s">
        <v>14531</v>
      </c>
      <c r="X222">
        <v>72101595</v>
      </c>
      <c r="Y222" t="s">
        <v>96</v>
      </c>
      <c r="Z222" t="s">
        <v>648</v>
      </c>
      <c r="AA222" t="s">
        <v>649</v>
      </c>
      <c r="AB222" t="s">
        <v>647</v>
      </c>
      <c r="AC222" t="s">
        <v>650</v>
      </c>
      <c r="AD222" t="s">
        <v>1753</v>
      </c>
      <c r="AE222">
        <v>25</v>
      </c>
      <c r="AF222" t="s">
        <v>14531</v>
      </c>
      <c r="AG222" t="s">
        <v>96</v>
      </c>
      <c r="AH222" t="s">
        <v>96</v>
      </c>
      <c r="AI222" t="str">
        <f>IF(ISNA(VLOOKUP(D222,Listen!J:O,3,0)),"",VLOOKUP(D222,Listen!J:O,3,0))</f>
        <v/>
      </c>
      <c r="AJ222" t="s">
        <v>96</v>
      </c>
      <c r="AK222">
        <v>5</v>
      </c>
      <c r="AL222">
        <v>4</v>
      </c>
      <c r="AM222">
        <v>3</v>
      </c>
      <c r="AN222">
        <v>2</v>
      </c>
      <c r="AO222">
        <v>5</v>
      </c>
      <c r="AP222">
        <f t="shared" si="3"/>
        <v>5</v>
      </c>
    </row>
    <row r="223" spans="1:42" x14ac:dyDescent="0.25">
      <c r="A223" t="s">
        <v>11287</v>
      </c>
      <c r="B223">
        <v>15.965111531016101</v>
      </c>
      <c r="C223">
        <v>104</v>
      </c>
      <c r="D223" t="s">
        <v>13514</v>
      </c>
      <c r="E223">
        <v>2023</v>
      </c>
      <c r="F223">
        <v>1464.08855395198</v>
      </c>
      <c r="G223">
        <v>57.467191171987103</v>
      </c>
      <c r="H223" t="s">
        <v>13515</v>
      </c>
      <c r="I223" t="s">
        <v>67</v>
      </c>
      <c r="J223" t="s">
        <v>43</v>
      </c>
      <c r="K223">
        <v>184854.26200255501</v>
      </c>
      <c r="L223">
        <v>77233.636288488997</v>
      </c>
      <c r="M223" t="s">
        <v>98</v>
      </c>
      <c r="N223" t="s">
        <v>98</v>
      </c>
      <c r="O223">
        <v>184854</v>
      </c>
      <c r="P223">
        <v>739416</v>
      </c>
      <c r="Q223">
        <v>23</v>
      </c>
      <c r="R223">
        <v>15.9897115310161</v>
      </c>
      <c r="S223" t="s">
        <v>11287</v>
      </c>
      <c r="T223">
        <v>2023</v>
      </c>
      <c r="U223">
        <v>1444.08855395198</v>
      </c>
      <c r="V223">
        <v>57.5</v>
      </c>
      <c r="W223" t="s">
        <v>14550</v>
      </c>
      <c r="X223">
        <v>72101595</v>
      </c>
      <c r="Y223" t="s">
        <v>96</v>
      </c>
      <c r="Z223" t="s">
        <v>11287</v>
      </c>
      <c r="AA223" t="s">
        <v>11291</v>
      </c>
      <c r="AB223" t="s">
        <v>11292</v>
      </c>
      <c r="AC223" t="s">
        <v>11293</v>
      </c>
      <c r="AD223" t="s">
        <v>11294</v>
      </c>
      <c r="AE223">
        <v>23</v>
      </c>
      <c r="AF223" t="s">
        <v>14550</v>
      </c>
      <c r="AG223" t="s">
        <v>96</v>
      </c>
      <c r="AH223" t="s">
        <v>96</v>
      </c>
      <c r="AI223" t="str">
        <f>IF(ISNA(VLOOKUP(D223,Listen!J:O,3,0)),"",VLOOKUP(D223,Listen!J:O,3,0))</f>
        <v/>
      </c>
      <c r="AJ223" t="s">
        <v>96</v>
      </c>
      <c r="AK223">
        <v>5</v>
      </c>
      <c r="AL223">
        <v>4</v>
      </c>
      <c r="AM223">
        <v>3</v>
      </c>
      <c r="AN223">
        <v>2</v>
      </c>
      <c r="AO223">
        <v>5</v>
      </c>
      <c r="AP223">
        <f t="shared" si="3"/>
        <v>5</v>
      </c>
    </row>
    <row r="224" spans="1:42" x14ac:dyDescent="0.25">
      <c r="A224" t="s">
        <v>1629</v>
      </c>
      <c r="B224">
        <v>16.045543887552199</v>
      </c>
      <c r="C224">
        <v>147</v>
      </c>
      <c r="D224" t="s">
        <v>6235</v>
      </c>
      <c r="E224">
        <v>1470</v>
      </c>
      <c r="F224">
        <v>1470.1515623236101</v>
      </c>
      <c r="G224">
        <v>84.226421198116995</v>
      </c>
      <c r="H224" t="s">
        <v>6236</v>
      </c>
      <c r="I224" t="s">
        <v>1363</v>
      </c>
      <c r="J224" t="s">
        <v>44</v>
      </c>
      <c r="K224">
        <v>479725.42008642998</v>
      </c>
      <c r="L224">
        <v>250138.040250463</v>
      </c>
      <c r="M224" t="s">
        <v>98</v>
      </c>
      <c r="N224" t="s">
        <v>98</v>
      </c>
      <c r="O224">
        <v>479725</v>
      </c>
      <c r="P224">
        <v>1918900</v>
      </c>
      <c r="Q224">
        <v>59</v>
      </c>
      <c r="R224">
        <v>16.070143887552199</v>
      </c>
      <c r="S224" t="s">
        <v>2470</v>
      </c>
      <c r="T224">
        <v>1470</v>
      </c>
      <c r="U224">
        <v>1450.1515623236101</v>
      </c>
      <c r="V224">
        <v>84.2</v>
      </c>
      <c r="W224" t="s">
        <v>14820</v>
      </c>
      <c r="X224">
        <v>72101595</v>
      </c>
      <c r="Y224" t="s">
        <v>96</v>
      </c>
      <c r="Z224" t="s">
        <v>2470</v>
      </c>
      <c r="AA224" t="s">
        <v>2471</v>
      </c>
      <c r="AB224" t="s">
        <v>1629</v>
      </c>
      <c r="AC224" t="s">
        <v>2472</v>
      </c>
      <c r="AD224" t="s">
        <v>1630</v>
      </c>
      <c r="AE224">
        <v>59</v>
      </c>
      <c r="AF224" t="s">
        <v>6236</v>
      </c>
      <c r="AG224" t="s">
        <v>6235</v>
      </c>
      <c r="AH224" t="s">
        <v>118</v>
      </c>
      <c r="AI224" t="str">
        <f>IF(ISNA(VLOOKUP(D224,Listen!J:O,3,0)),"",VLOOKUP(D224,Listen!J:O,3,0))</f>
        <v/>
      </c>
      <c r="AJ224" t="s">
        <v>96</v>
      </c>
      <c r="AK224" t="s">
        <v>96</v>
      </c>
      <c r="AL224" t="s">
        <v>96</v>
      </c>
      <c r="AM224" t="s">
        <v>96</v>
      </c>
      <c r="AN224">
        <v>2</v>
      </c>
      <c r="AO224">
        <v>2</v>
      </c>
      <c r="AP224">
        <f t="shared" si="3"/>
        <v>2</v>
      </c>
    </row>
    <row r="225" spans="1:42" x14ac:dyDescent="0.25">
      <c r="A225" t="s">
        <v>988</v>
      </c>
      <c r="B225">
        <v>16.068055774538301</v>
      </c>
      <c r="C225">
        <v>81</v>
      </c>
      <c r="D225" t="s">
        <v>4796</v>
      </c>
      <c r="E225">
        <v>1220</v>
      </c>
      <c r="F225">
        <v>1471.84851321671</v>
      </c>
      <c r="G225">
        <v>65.858744391081103</v>
      </c>
      <c r="H225" t="s">
        <v>4797</v>
      </c>
      <c r="I225" t="s">
        <v>4798</v>
      </c>
      <c r="J225" t="s">
        <v>43</v>
      </c>
      <c r="K225">
        <v>274123.609551617</v>
      </c>
      <c r="L225">
        <v>152430.04736953601</v>
      </c>
      <c r="M225" t="s">
        <v>98</v>
      </c>
      <c r="N225" t="s">
        <v>98</v>
      </c>
      <c r="O225">
        <v>274124</v>
      </c>
      <c r="P225">
        <v>1096496</v>
      </c>
      <c r="Q225">
        <v>34</v>
      </c>
      <c r="R225">
        <v>16.092655774538301</v>
      </c>
      <c r="S225" t="s">
        <v>988</v>
      </c>
      <c r="T225">
        <v>1220</v>
      </c>
      <c r="U225">
        <v>1451.84851321671</v>
      </c>
      <c r="V225">
        <v>65.900000000000006</v>
      </c>
      <c r="W225" t="s">
        <v>14242</v>
      </c>
      <c r="X225">
        <v>72101595</v>
      </c>
      <c r="Y225" t="s">
        <v>96</v>
      </c>
      <c r="Z225" t="s">
        <v>988</v>
      </c>
      <c r="AA225" t="s">
        <v>990</v>
      </c>
      <c r="AB225" t="s">
        <v>991</v>
      </c>
      <c r="AC225" t="s">
        <v>992</v>
      </c>
      <c r="AD225" t="s">
        <v>993</v>
      </c>
      <c r="AE225">
        <v>34</v>
      </c>
      <c r="AF225" t="s">
        <v>14242</v>
      </c>
      <c r="AG225" t="s">
        <v>96</v>
      </c>
      <c r="AH225" t="s">
        <v>96</v>
      </c>
      <c r="AI225" t="str">
        <f>IF(ISNA(VLOOKUP(D225,Listen!J:O,3,0)),"",VLOOKUP(D225,Listen!J:O,3,0))</f>
        <v/>
      </c>
      <c r="AJ225" t="s">
        <v>96</v>
      </c>
      <c r="AK225">
        <v>5</v>
      </c>
      <c r="AL225">
        <v>4</v>
      </c>
      <c r="AM225">
        <v>3</v>
      </c>
      <c r="AN225">
        <v>2</v>
      </c>
      <c r="AO225">
        <v>5</v>
      </c>
      <c r="AP225">
        <f t="shared" si="3"/>
        <v>5</v>
      </c>
    </row>
    <row r="226" spans="1:42" x14ac:dyDescent="0.25">
      <c r="A226" t="s">
        <v>9331</v>
      </c>
      <c r="B226">
        <v>16.105329457118302</v>
      </c>
      <c r="C226">
        <v>163</v>
      </c>
      <c r="D226" t="s">
        <v>13516</v>
      </c>
      <c r="E226">
        <v>1756</v>
      </c>
      <c r="F226">
        <v>1474.65821144335</v>
      </c>
      <c r="G226">
        <v>57.056251337617802</v>
      </c>
      <c r="H226" t="s">
        <v>13517</v>
      </c>
      <c r="I226" t="s">
        <v>13518</v>
      </c>
      <c r="J226" t="s">
        <v>43</v>
      </c>
      <c r="K226">
        <v>56264.696348584497</v>
      </c>
      <c r="L226">
        <v>28226.230638687801</v>
      </c>
      <c r="M226" t="s">
        <v>98</v>
      </c>
      <c r="N226" t="s">
        <v>98</v>
      </c>
      <c r="O226">
        <v>56265</v>
      </c>
      <c r="P226">
        <v>225060</v>
      </c>
      <c r="Q226">
        <v>7</v>
      </c>
      <c r="R226">
        <v>16.129929457118301</v>
      </c>
      <c r="S226" t="s">
        <v>9331</v>
      </c>
      <c r="T226">
        <v>1756</v>
      </c>
      <c r="U226">
        <v>1454.65821144335</v>
      </c>
      <c r="V226">
        <v>57.1</v>
      </c>
      <c r="W226" t="s">
        <v>14697</v>
      </c>
      <c r="X226">
        <v>72101595</v>
      </c>
      <c r="Y226" t="s">
        <v>96</v>
      </c>
      <c r="Z226" t="s">
        <v>9331</v>
      </c>
      <c r="AA226" t="s">
        <v>2473</v>
      </c>
      <c r="AB226" t="s">
        <v>9334</v>
      </c>
      <c r="AC226" t="s">
        <v>2474</v>
      </c>
      <c r="AD226" t="s">
        <v>9335</v>
      </c>
      <c r="AE226">
        <v>7</v>
      </c>
      <c r="AF226" t="s">
        <v>14697</v>
      </c>
      <c r="AG226" t="s">
        <v>96</v>
      </c>
      <c r="AH226" t="s">
        <v>96</v>
      </c>
      <c r="AI226" t="str">
        <f>IF(ISNA(VLOOKUP(D226,Listen!J:O,3,0)),"",VLOOKUP(D226,Listen!J:O,3,0))</f>
        <v/>
      </c>
      <c r="AJ226" t="s">
        <v>96</v>
      </c>
      <c r="AK226">
        <v>5</v>
      </c>
      <c r="AL226">
        <v>4</v>
      </c>
      <c r="AM226">
        <v>3</v>
      </c>
      <c r="AN226">
        <v>2</v>
      </c>
      <c r="AO226">
        <v>5</v>
      </c>
      <c r="AP226">
        <f t="shared" si="3"/>
        <v>5</v>
      </c>
    </row>
    <row r="227" spans="1:42" x14ac:dyDescent="0.25">
      <c r="A227" t="s">
        <v>995</v>
      </c>
      <c r="B227">
        <v>16.169647922147799</v>
      </c>
      <c r="C227">
        <v>153</v>
      </c>
      <c r="D227" t="s">
        <v>6032</v>
      </c>
      <c r="E227">
        <v>1602</v>
      </c>
      <c r="F227">
        <v>1479.5065512001199</v>
      </c>
      <c r="G227">
        <v>59.8660447495513</v>
      </c>
      <c r="H227" t="s">
        <v>6033</v>
      </c>
      <c r="I227" t="s">
        <v>2244</v>
      </c>
      <c r="J227" t="s">
        <v>43</v>
      </c>
      <c r="K227">
        <v>512464.30165638297</v>
      </c>
      <c r="L227">
        <v>61178.368481355203</v>
      </c>
      <c r="M227" t="s">
        <v>98</v>
      </c>
      <c r="N227" t="s">
        <v>98</v>
      </c>
      <c r="O227">
        <v>512464</v>
      </c>
      <c r="P227">
        <v>2049856</v>
      </c>
      <c r="Q227">
        <v>63</v>
      </c>
      <c r="R227">
        <v>16.194247922147799</v>
      </c>
      <c r="S227" t="s">
        <v>995</v>
      </c>
      <c r="T227">
        <v>1602</v>
      </c>
      <c r="U227">
        <v>1459.5065512001199</v>
      </c>
      <c r="V227">
        <v>59.9</v>
      </c>
      <c r="W227" t="s">
        <v>14412</v>
      </c>
      <c r="X227">
        <v>72101595</v>
      </c>
      <c r="Y227" t="s">
        <v>96</v>
      </c>
      <c r="Z227" t="s">
        <v>995</v>
      </c>
      <c r="AA227" t="s">
        <v>998</v>
      </c>
      <c r="AB227" t="s">
        <v>999</v>
      </c>
      <c r="AC227" t="s">
        <v>1000</v>
      </c>
      <c r="AD227" t="s">
        <v>1001</v>
      </c>
      <c r="AE227">
        <v>63</v>
      </c>
      <c r="AF227" t="s">
        <v>14412</v>
      </c>
      <c r="AG227" t="s">
        <v>96</v>
      </c>
      <c r="AH227" t="s">
        <v>96</v>
      </c>
      <c r="AI227" t="str">
        <f>IF(ISNA(VLOOKUP(D227,Listen!J:O,3,0)),"",VLOOKUP(D227,Listen!J:O,3,0))</f>
        <v/>
      </c>
      <c r="AJ227" t="s">
        <v>96</v>
      </c>
      <c r="AK227">
        <v>5</v>
      </c>
      <c r="AL227">
        <v>4</v>
      </c>
      <c r="AM227">
        <v>3</v>
      </c>
      <c r="AN227">
        <v>2</v>
      </c>
      <c r="AO227">
        <v>5</v>
      </c>
      <c r="AP227">
        <f t="shared" si="3"/>
        <v>5</v>
      </c>
    </row>
    <row r="228" spans="1:42" x14ac:dyDescent="0.25">
      <c r="A228" t="s">
        <v>182</v>
      </c>
      <c r="B228">
        <v>16.214644376841601</v>
      </c>
      <c r="C228">
        <v>179</v>
      </c>
      <c r="D228" t="s">
        <v>1466</v>
      </c>
      <c r="E228">
        <v>1488</v>
      </c>
      <c r="F228">
        <v>1482.89839365322</v>
      </c>
      <c r="G228">
        <v>90.688437719619401</v>
      </c>
      <c r="H228" t="s">
        <v>2201</v>
      </c>
      <c r="I228" t="s">
        <v>183</v>
      </c>
      <c r="J228" t="s">
        <v>44</v>
      </c>
      <c r="K228">
        <v>920560.92004523997</v>
      </c>
      <c r="L228">
        <v>345100.70452625101</v>
      </c>
      <c r="M228" t="s">
        <v>98</v>
      </c>
      <c r="N228" t="s">
        <v>98</v>
      </c>
      <c r="O228">
        <v>920561</v>
      </c>
      <c r="P228">
        <v>3682244</v>
      </c>
      <c r="Q228">
        <v>114</v>
      </c>
      <c r="R228">
        <v>16.239244376841601</v>
      </c>
      <c r="S228" t="s">
        <v>182</v>
      </c>
      <c r="T228">
        <v>1488</v>
      </c>
      <c r="U228">
        <v>1462.89839365322</v>
      </c>
      <c r="V228">
        <v>90.7</v>
      </c>
      <c r="W228" t="s">
        <v>14821</v>
      </c>
      <c r="X228">
        <v>72101595</v>
      </c>
      <c r="Y228" t="s">
        <v>96</v>
      </c>
      <c r="Z228" t="s">
        <v>182</v>
      </c>
      <c r="AA228" t="s">
        <v>184</v>
      </c>
      <c r="AB228" t="s">
        <v>185</v>
      </c>
      <c r="AC228" t="s">
        <v>186</v>
      </c>
      <c r="AD228" t="s">
        <v>1633</v>
      </c>
      <c r="AE228">
        <v>114</v>
      </c>
      <c r="AF228" t="s">
        <v>2201</v>
      </c>
      <c r="AG228" t="s">
        <v>1466</v>
      </c>
      <c r="AH228" t="s">
        <v>118</v>
      </c>
      <c r="AI228" t="str">
        <f>IF(ISNA(VLOOKUP(D228,Listen!J:O,3,0)),"",VLOOKUP(D228,Listen!J:O,3,0))</f>
        <v/>
      </c>
      <c r="AJ228" t="s">
        <v>96</v>
      </c>
      <c r="AK228" t="s">
        <v>96</v>
      </c>
      <c r="AL228" t="s">
        <v>96</v>
      </c>
      <c r="AM228" t="s">
        <v>96</v>
      </c>
      <c r="AN228">
        <v>2</v>
      </c>
      <c r="AO228">
        <v>2</v>
      </c>
      <c r="AP228">
        <f t="shared" si="3"/>
        <v>2</v>
      </c>
    </row>
    <row r="229" spans="1:42" x14ac:dyDescent="0.25">
      <c r="A229" t="s">
        <v>2477</v>
      </c>
      <c r="B229">
        <v>16.2415488489602</v>
      </c>
      <c r="C229">
        <v>89.099998474121094</v>
      </c>
      <c r="D229" t="s">
        <v>2202</v>
      </c>
      <c r="E229">
        <v>1470</v>
      </c>
      <c r="F229">
        <v>1484.9264585603501</v>
      </c>
      <c r="G229">
        <v>81.213788315967506</v>
      </c>
      <c r="H229" t="s">
        <v>2203</v>
      </c>
      <c r="I229" t="s">
        <v>2204</v>
      </c>
      <c r="J229" t="s">
        <v>43</v>
      </c>
      <c r="K229">
        <v>385229.54114024201</v>
      </c>
      <c r="L229">
        <v>80557.827364227502</v>
      </c>
      <c r="M229" t="s">
        <v>98</v>
      </c>
      <c r="N229" t="s">
        <v>98</v>
      </c>
      <c r="O229">
        <v>385230</v>
      </c>
      <c r="P229">
        <v>1540920</v>
      </c>
      <c r="Q229">
        <v>48</v>
      </c>
      <c r="R229">
        <v>16.266148848960199</v>
      </c>
      <c r="S229" t="s">
        <v>2478</v>
      </c>
      <c r="T229">
        <v>1470</v>
      </c>
      <c r="U229">
        <v>1464.9264585603501</v>
      </c>
      <c r="V229">
        <v>81.2</v>
      </c>
      <c r="W229" t="s">
        <v>14822</v>
      </c>
      <c r="X229">
        <v>72101595</v>
      </c>
      <c r="Y229" t="s">
        <v>96</v>
      </c>
      <c r="Z229" t="s">
        <v>2478</v>
      </c>
      <c r="AA229" t="s">
        <v>2479</v>
      </c>
      <c r="AB229" t="s">
        <v>2477</v>
      </c>
      <c r="AC229" t="s">
        <v>2480</v>
      </c>
      <c r="AD229" t="s">
        <v>2481</v>
      </c>
      <c r="AE229">
        <v>48</v>
      </c>
      <c r="AF229" t="s">
        <v>2203</v>
      </c>
      <c r="AG229" t="s">
        <v>2202</v>
      </c>
      <c r="AH229" t="s">
        <v>96</v>
      </c>
      <c r="AI229" t="str">
        <f>IF(ISNA(VLOOKUP(D229,Listen!J:O,3,0)),"",VLOOKUP(D229,Listen!J:O,3,0))</f>
        <v/>
      </c>
      <c r="AJ229" t="s">
        <v>96</v>
      </c>
      <c r="AK229" t="s">
        <v>96</v>
      </c>
      <c r="AL229" t="s">
        <v>96</v>
      </c>
      <c r="AM229">
        <v>3</v>
      </c>
      <c r="AN229">
        <v>2</v>
      </c>
      <c r="AO229">
        <v>3</v>
      </c>
      <c r="AP229">
        <f t="shared" si="3"/>
        <v>3</v>
      </c>
    </row>
    <row r="230" spans="1:42" x14ac:dyDescent="0.25">
      <c r="A230" t="s">
        <v>736</v>
      </c>
      <c r="B230">
        <v>16.296696504278501</v>
      </c>
      <c r="C230">
        <v>177</v>
      </c>
      <c r="D230" t="s">
        <v>6036</v>
      </c>
      <c r="E230">
        <v>2082</v>
      </c>
      <c r="F230">
        <v>1489.08350070446</v>
      </c>
      <c r="G230">
        <v>65.886775548418498</v>
      </c>
      <c r="H230" t="s">
        <v>6037</v>
      </c>
      <c r="I230" t="s">
        <v>6038</v>
      </c>
      <c r="J230" t="s">
        <v>43</v>
      </c>
      <c r="K230">
        <v>825803.09913123795</v>
      </c>
      <c r="L230">
        <v>132944.520099182</v>
      </c>
      <c r="M230">
        <v>698393.46833450103</v>
      </c>
      <c r="N230">
        <v>698393.46833450103</v>
      </c>
      <c r="O230">
        <v>127410</v>
      </c>
      <c r="P230">
        <v>509640</v>
      </c>
      <c r="Q230">
        <v>16</v>
      </c>
      <c r="R230">
        <v>16.3212965042785</v>
      </c>
      <c r="S230" t="s">
        <v>736</v>
      </c>
      <c r="T230">
        <v>2082</v>
      </c>
      <c r="U230">
        <v>1469.08350070446</v>
      </c>
      <c r="V230">
        <v>65.900000000000006</v>
      </c>
      <c r="W230" t="s">
        <v>14607</v>
      </c>
      <c r="X230">
        <v>72101595</v>
      </c>
      <c r="Y230" t="s">
        <v>96</v>
      </c>
      <c r="Z230" t="s">
        <v>736</v>
      </c>
      <c r="AA230" t="s">
        <v>3278</v>
      </c>
      <c r="AB230" t="s">
        <v>3279</v>
      </c>
      <c r="AC230" t="s">
        <v>3280</v>
      </c>
      <c r="AD230" t="s">
        <v>3281</v>
      </c>
      <c r="AE230">
        <v>16</v>
      </c>
      <c r="AF230" t="s">
        <v>14607</v>
      </c>
      <c r="AG230" t="s">
        <v>96</v>
      </c>
      <c r="AH230" t="s">
        <v>96</v>
      </c>
      <c r="AI230" t="str">
        <f>IF(ISNA(VLOOKUP(D230,Listen!J:O,3,0)),"",VLOOKUP(D230,Listen!J:O,3,0))</f>
        <v/>
      </c>
      <c r="AJ230" t="s">
        <v>96</v>
      </c>
      <c r="AK230">
        <v>5</v>
      </c>
      <c r="AL230">
        <v>4</v>
      </c>
      <c r="AM230">
        <v>3</v>
      </c>
      <c r="AN230">
        <v>2</v>
      </c>
      <c r="AO230">
        <v>5</v>
      </c>
      <c r="AP230">
        <f t="shared" si="3"/>
        <v>5</v>
      </c>
    </row>
    <row r="231" spans="1:42" x14ac:dyDescent="0.25">
      <c r="A231" t="s">
        <v>6237</v>
      </c>
      <c r="B231">
        <v>16.305407155125899</v>
      </c>
      <c r="C231">
        <v>69</v>
      </c>
      <c r="D231" t="s">
        <v>4723</v>
      </c>
      <c r="E231">
        <v>1077</v>
      </c>
      <c r="F231">
        <v>1489.7401114427901</v>
      </c>
      <c r="G231">
        <v>62.129080818382</v>
      </c>
      <c r="H231" t="s">
        <v>4724</v>
      </c>
      <c r="I231" t="s">
        <v>3225</v>
      </c>
      <c r="J231" t="s">
        <v>43</v>
      </c>
      <c r="K231">
        <v>645075.88697916095</v>
      </c>
      <c r="L231">
        <v>134626.20195420401</v>
      </c>
      <c r="M231" t="s">
        <v>98</v>
      </c>
      <c r="N231" t="s">
        <v>98</v>
      </c>
      <c r="O231">
        <v>645076</v>
      </c>
      <c r="P231">
        <v>2580304</v>
      </c>
      <c r="Q231">
        <v>80</v>
      </c>
      <c r="R231">
        <v>16.330007155125898</v>
      </c>
      <c r="S231" t="s">
        <v>6237</v>
      </c>
      <c r="T231">
        <v>1077</v>
      </c>
      <c r="U231">
        <v>1469.7401114427901</v>
      </c>
      <c r="V231">
        <v>62.1</v>
      </c>
      <c r="W231" t="s">
        <v>14393</v>
      </c>
      <c r="X231">
        <v>72101595</v>
      </c>
      <c r="Y231" t="s">
        <v>96</v>
      </c>
      <c r="Z231" t="s">
        <v>6237</v>
      </c>
      <c r="AA231" t="s">
        <v>6238</v>
      </c>
      <c r="AB231" t="s">
        <v>6239</v>
      </c>
      <c r="AC231" t="s">
        <v>6240</v>
      </c>
      <c r="AD231" t="s">
        <v>6241</v>
      </c>
      <c r="AE231">
        <v>80</v>
      </c>
      <c r="AF231" t="s">
        <v>14393</v>
      </c>
      <c r="AG231" t="s">
        <v>96</v>
      </c>
      <c r="AH231" t="s">
        <v>96</v>
      </c>
      <c r="AI231" t="str">
        <f>IF(ISNA(VLOOKUP(D231,Listen!J:O,3,0)),"",VLOOKUP(D231,Listen!J:O,3,0))</f>
        <v/>
      </c>
      <c r="AJ231" t="s">
        <v>96</v>
      </c>
      <c r="AK231">
        <v>5</v>
      </c>
      <c r="AL231">
        <v>4</v>
      </c>
      <c r="AM231">
        <v>3</v>
      </c>
      <c r="AN231">
        <v>2</v>
      </c>
      <c r="AO231">
        <v>5</v>
      </c>
      <c r="AP231">
        <f t="shared" si="3"/>
        <v>5</v>
      </c>
    </row>
    <row r="232" spans="1:42" x14ac:dyDescent="0.25">
      <c r="A232" t="s">
        <v>188</v>
      </c>
      <c r="B232">
        <v>16.308789259693199</v>
      </c>
      <c r="C232">
        <v>83</v>
      </c>
      <c r="D232" t="s">
        <v>4344</v>
      </c>
      <c r="E232">
        <v>2106</v>
      </c>
      <c r="F232">
        <v>1489.9950552140299</v>
      </c>
      <c r="G232">
        <v>65.811445336960801</v>
      </c>
      <c r="H232" t="s">
        <v>4345</v>
      </c>
      <c r="I232" t="s">
        <v>4346</v>
      </c>
      <c r="J232" t="s">
        <v>43</v>
      </c>
      <c r="K232">
        <v>1051008.85631764</v>
      </c>
      <c r="L232">
        <v>142568.03004903701</v>
      </c>
      <c r="M232" t="s">
        <v>98</v>
      </c>
      <c r="N232" t="s">
        <v>98</v>
      </c>
      <c r="O232">
        <v>1051009</v>
      </c>
      <c r="P232">
        <v>4204036</v>
      </c>
      <c r="Q232">
        <v>130</v>
      </c>
      <c r="R232">
        <v>16.333389259693199</v>
      </c>
      <c r="S232" t="s">
        <v>188</v>
      </c>
      <c r="T232">
        <v>2106</v>
      </c>
      <c r="U232">
        <v>1469.9950552140299</v>
      </c>
      <c r="V232">
        <v>65.8</v>
      </c>
      <c r="W232" t="s">
        <v>14336</v>
      </c>
      <c r="X232">
        <v>72101595</v>
      </c>
      <c r="Y232" t="s">
        <v>96</v>
      </c>
      <c r="Z232" t="s">
        <v>188</v>
      </c>
      <c r="AA232" t="s">
        <v>810</v>
      </c>
      <c r="AB232" t="s">
        <v>680</v>
      </c>
      <c r="AC232" t="s">
        <v>862</v>
      </c>
      <c r="AD232" t="s">
        <v>679</v>
      </c>
      <c r="AE232">
        <v>130</v>
      </c>
      <c r="AF232" t="s">
        <v>14336</v>
      </c>
      <c r="AG232" t="s">
        <v>96</v>
      </c>
      <c r="AH232" t="s">
        <v>96</v>
      </c>
      <c r="AI232" t="str">
        <f>IF(ISNA(VLOOKUP(D232,Listen!J:O,3,0)),"",VLOOKUP(D232,Listen!J:O,3,0))</f>
        <v/>
      </c>
      <c r="AJ232" t="s">
        <v>96</v>
      </c>
      <c r="AK232">
        <v>5</v>
      </c>
      <c r="AL232">
        <v>4</v>
      </c>
      <c r="AM232">
        <v>3</v>
      </c>
      <c r="AN232">
        <v>2</v>
      </c>
      <c r="AO232">
        <v>5</v>
      </c>
      <c r="AP232">
        <f t="shared" si="3"/>
        <v>5</v>
      </c>
    </row>
    <row r="233" spans="1:42" x14ac:dyDescent="0.25">
      <c r="A233" t="s">
        <v>188</v>
      </c>
      <c r="B233">
        <v>16.3089012753574</v>
      </c>
      <c r="C233">
        <v>83.099998474121094</v>
      </c>
      <c r="D233" t="s">
        <v>3513</v>
      </c>
      <c r="E233">
        <v>1492</v>
      </c>
      <c r="F233">
        <v>1490.0034989789399</v>
      </c>
      <c r="G233">
        <v>52.529243250754298</v>
      </c>
      <c r="H233" t="s">
        <v>3514</v>
      </c>
      <c r="I233" t="s">
        <v>3355</v>
      </c>
      <c r="J233" t="s">
        <v>44</v>
      </c>
      <c r="K233">
        <v>2122345.1948544001</v>
      </c>
      <c r="L233">
        <v>142568.03004903701</v>
      </c>
      <c r="M233" t="s">
        <v>98</v>
      </c>
      <c r="N233" t="s">
        <v>98</v>
      </c>
      <c r="O233">
        <v>2122345</v>
      </c>
      <c r="P233">
        <v>8489380</v>
      </c>
      <c r="Q233">
        <v>262</v>
      </c>
      <c r="R233">
        <v>16.333501275357399</v>
      </c>
      <c r="S233" t="s">
        <v>188</v>
      </c>
      <c r="T233">
        <v>1492</v>
      </c>
      <c r="U233">
        <v>1470.0034989789399</v>
      </c>
      <c r="V233">
        <v>52.5</v>
      </c>
      <c r="W233" t="s">
        <v>14336</v>
      </c>
      <c r="X233">
        <v>72101595</v>
      </c>
      <c r="Y233" t="s">
        <v>96</v>
      </c>
      <c r="Z233" t="s">
        <v>188</v>
      </c>
      <c r="AA233" t="s">
        <v>810</v>
      </c>
      <c r="AB233" t="s">
        <v>680</v>
      </c>
      <c r="AC233" t="s">
        <v>862</v>
      </c>
      <c r="AD233" t="s">
        <v>679</v>
      </c>
      <c r="AE233">
        <v>262</v>
      </c>
      <c r="AF233" t="s">
        <v>14336</v>
      </c>
      <c r="AG233" t="s">
        <v>96</v>
      </c>
      <c r="AH233" t="s">
        <v>118</v>
      </c>
      <c r="AI233" t="str">
        <f>IF(ISNA(VLOOKUP(D233,Listen!J:O,3,0)),"",VLOOKUP(D233,Listen!J:O,3,0))</f>
        <v/>
      </c>
      <c r="AJ233" t="s">
        <v>96</v>
      </c>
      <c r="AK233">
        <v>5</v>
      </c>
      <c r="AL233" t="s">
        <v>96</v>
      </c>
      <c r="AM233" t="s">
        <v>96</v>
      </c>
      <c r="AN233">
        <v>2</v>
      </c>
      <c r="AO233">
        <v>5</v>
      </c>
      <c r="AP233">
        <f t="shared" si="3"/>
        <v>5</v>
      </c>
    </row>
    <row r="234" spans="1:42" x14ac:dyDescent="0.25">
      <c r="A234" t="s">
        <v>440</v>
      </c>
      <c r="B234">
        <v>16.312621172146201</v>
      </c>
      <c r="C234">
        <v>165</v>
      </c>
      <c r="D234" t="s">
        <v>363</v>
      </c>
      <c r="E234">
        <v>1475</v>
      </c>
      <c r="F234">
        <v>1490.2839056006401</v>
      </c>
      <c r="G234">
        <v>80.847801990574197</v>
      </c>
      <c r="H234" t="s">
        <v>3516</v>
      </c>
      <c r="I234" t="s">
        <v>365</v>
      </c>
      <c r="J234" t="s">
        <v>43</v>
      </c>
      <c r="K234">
        <v>4463887.4655013196</v>
      </c>
      <c r="L234">
        <v>287950.18872680701</v>
      </c>
      <c r="M234">
        <v>182339.40521495001</v>
      </c>
      <c r="N234">
        <v>182339.40521495001</v>
      </c>
      <c r="O234">
        <v>4281548</v>
      </c>
      <c r="P234">
        <v>17126192</v>
      </c>
      <c r="Q234">
        <v>528</v>
      </c>
      <c r="R234">
        <v>16.337221172146201</v>
      </c>
      <c r="S234" t="s">
        <v>440</v>
      </c>
      <c r="T234">
        <v>1475</v>
      </c>
      <c r="U234">
        <v>1470.2839056006401</v>
      </c>
      <c r="V234">
        <v>80.8</v>
      </c>
      <c r="W234" t="s">
        <v>14823</v>
      </c>
      <c r="X234">
        <v>72101595</v>
      </c>
      <c r="Y234" t="s">
        <v>96</v>
      </c>
      <c r="Z234" t="s">
        <v>440</v>
      </c>
      <c r="AA234" t="s">
        <v>441</v>
      </c>
      <c r="AB234" t="s">
        <v>442</v>
      </c>
      <c r="AC234" t="s">
        <v>443</v>
      </c>
      <c r="AD234" t="s">
        <v>444</v>
      </c>
      <c r="AE234">
        <v>528</v>
      </c>
      <c r="AF234" t="s">
        <v>3516</v>
      </c>
      <c r="AG234" t="s">
        <v>363</v>
      </c>
      <c r="AH234" t="s">
        <v>96</v>
      </c>
      <c r="AI234" t="str">
        <f>IF(ISNA(VLOOKUP(D234,Listen!J:O,3,0)),"",VLOOKUP(D234,Listen!J:O,3,0))</f>
        <v/>
      </c>
      <c r="AJ234" t="s">
        <v>96</v>
      </c>
      <c r="AK234" t="s">
        <v>96</v>
      </c>
      <c r="AL234" t="s">
        <v>96</v>
      </c>
      <c r="AM234">
        <v>3</v>
      </c>
      <c r="AN234">
        <v>2</v>
      </c>
      <c r="AO234">
        <v>3</v>
      </c>
      <c r="AP234">
        <f t="shared" si="3"/>
        <v>3</v>
      </c>
    </row>
    <row r="235" spans="1:42" x14ac:dyDescent="0.25">
      <c r="A235" t="s">
        <v>13519</v>
      </c>
      <c r="B235">
        <v>16.362461283795</v>
      </c>
      <c r="C235">
        <v>113.09999847412099</v>
      </c>
      <c r="D235" t="s">
        <v>13520</v>
      </c>
      <c r="E235">
        <v>1126</v>
      </c>
      <c r="F235">
        <v>1494.04086395899</v>
      </c>
      <c r="G235">
        <v>62.826815842859403</v>
      </c>
      <c r="H235" t="s">
        <v>13521</v>
      </c>
      <c r="I235" t="s">
        <v>13522</v>
      </c>
      <c r="J235" t="s">
        <v>43</v>
      </c>
      <c r="K235">
        <v>24892.0222900064</v>
      </c>
      <c r="L235">
        <v>12684.4163121611</v>
      </c>
      <c r="M235" t="s">
        <v>98</v>
      </c>
      <c r="N235" t="s">
        <v>98</v>
      </c>
      <c r="O235">
        <v>24892</v>
      </c>
      <c r="P235">
        <v>99568</v>
      </c>
      <c r="Q235">
        <v>3</v>
      </c>
      <c r="R235">
        <v>16.387061283794999</v>
      </c>
      <c r="S235" t="s">
        <v>13519</v>
      </c>
      <c r="T235">
        <v>1126</v>
      </c>
      <c r="U235">
        <v>1474.04086395899</v>
      </c>
      <c r="V235">
        <v>62.8</v>
      </c>
      <c r="W235" t="s">
        <v>14733</v>
      </c>
      <c r="X235">
        <v>72101595</v>
      </c>
      <c r="Y235" t="s">
        <v>96</v>
      </c>
      <c r="Z235" t="s">
        <v>13519</v>
      </c>
      <c r="AA235" t="s">
        <v>13523</v>
      </c>
      <c r="AB235" t="s">
        <v>13524</v>
      </c>
      <c r="AC235" t="s">
        <v>13525</v>
      </c>
      <c r="AD235" t="s">
        <v>4521</v>
      </c>
      <c r="AE235">
        <v>3</v>
      </c>
      <c r="AF235" t="s">
        <v>14733</v>
      </c>
      <c r="AG235" t="s">
        <v>96</v>
      </c>
      <c r="AH235" t="s">
        <v>96</v>
      </c>
      <c r="AI235" t="str">
        <f>IF(ISNA(VLOOKUP(D235,Listen!J:O,3,0)),"",VLOOKUP(D235,Listen!J:O,3,0))</f>
        <v/>
      </c>
      <c r="AJ235" t="s">
        <v>96</v>
      </c>
      <c r="AK235">
        <v>5</v>
      </c>
      <c r="AL235">
        <v>4</v>
      </c>
      <c r="AM235">
        <v>3</v>
      </c>
      <c r="AN235">
        <v>2</v>
      </c>
      <c r="AO235">
        <v>5</v>
      </c>
      <c r="AP235">
        <f t="shared" si="3"/>
        <v>5</v>
      </c>
    </row>
    <row r="236" spans="1:42" x14ac:dyDescent="0.25">
      <c r="A236" t="s">
        <v>1468</v>
      </c>
      <c r="B236">
        <v>16.3961842736426</v>
      </c>
      <c r="C236">
        <v>163</v>
      </c>
      <c r="D236" t="s">
        <v>2096</v>
      </c>
      <c r="E236">
        <v>2262</v>
      </c>
      <c r="F236">
        <v>1496.5829102021701</v>
      </c>
      <c r="G236">
        <v>68.730323283235904</v>
      </c>
      <c r="H236" t="s">
        <v>2097</v>
      </c>
      <c r="I236" t="s">
        <v>2011</v>
      </c>
      <c r="J236" t="s">
        <v>43</v>
      </c>
      <c r="K236">
        <v>491948.40118676401</v>
      </c>
      <c r="L236">
        <v>304792.73269704002</v>
      </c>
      <c r="M236" t="s">
        <v>98</v>
      </c>
      <c r="N236" t="s">
        <v>98</v>
      </c>
      <c r="O236">
        <v>491948</v>
      </c>
      <c r="P236">
        <v>1967792</v>
      </c>
      <c r="Q236">
        <v>61</v>
      </c>
      <c r="R236">
        <v>16.4207842736426</v>
      </c>
      <c r="S236" t="s">
        <v>1468</v>
      </c>
      <c r="T236">
        <v>2262</v>
      </c>
      <c r="U236">
        <v>1476.5829102021701</v>
      </c>
      <c r="V236">
        <v>68.7</v>
      </c>
      <c r="W236" t="s">
        <v>14416</v>
      </c>
      <c r="X236">
        <v>72101595</v>
      </c>
      <c r="Y236" t="s">
        <v>96</v>
      </c>
      <c r="Z236" t="s">
        <v>1468</v>
      </c>
      <c r="AA236" t="s">
        <v>1469</v>
      </c>
      <c r="AB236" t="s">
        <v>2474</v>
      </c>
      <c r="AC236" t="s">
        <v>2482</v>
      </c>
      <c r="AD236" t="s">
        <v>2473</v>
      </c>
      <c r="AE236">
        <v>61</v>
      </c>
      <c r="AF236" t="s">
        <v>14416</v>
      </c>
      <c r="AG236" t="s">
        <v>96</v>
      </c>
      <c r="AH236" t="s">
        <v>96</v>
      </c>
      <c r="AI236" t="str">
        <f>IF(ISNA(VLOOKUP(D236,Listen!J:O,3,0)),"",VLOOKUP(D236,Listen!J:O,3,0))</f>
        <v/>
      </c>
      <c r="AJ236" t="s">
        <v>96</v>
      </c>
      <c r="AK236">
        <v>5</v>
      </c>
      <c r="AL236">
        <v>4</v>
      </c>
      <c r="AM236">
        <v>3</v>
      </c>
      <c r="AN236">
        <v>2</v>
      </c>
      <c r="AO236">
        <v>5</v>
      </c>
      <c r="AP236">
        <f t="shared" si="3"/>
        <v>5</v>
      </c>
    </row>
    <row r="237" spans="1:42" x14ac:dyDescent="0.25">
      <c r="A237" t="s">
        <v>11339</v>
      </c>
      <c r="B237">
        <v>16.399122956257798</v>
      </c>
      <c r="C237">
        <v>104</v>
      </c>
      <c r="D237" t="s">
        <v>7995</v>
      </c>
      <c r="E237">
        <v>2213</v>
      </c>
      <c r="F237">
        <v>1496.80442873109</v>
      </c>
      <c r="G237">
        <v>74.356364364922797</v>
      </c>
      <c r="H237" t="s">
        <v>7996</v>
      </c>
      <c r="I237" t="s">
        <v>7997</v>
      </c>
      <c r="J237" t="s">
        <v>43</v>
      </c>
      <c r="K237">
        <v>2458884.25063207</v>
      </c>
      <c r="L237">
        <v>952456.98371144</v>
      </c>
      <c r="M237" t="s">
        <v>98</v>
      </c>
      <c r="N237" t="s">
        <v>98</v>
      </c>
      <c r="O237">
        <v>2458884</v>
      </c>
      <c r="P237">
        <v>9835536</v>
      </c>
      <c r="Q237">
        <v>303</v>
      </c>
      <c r="R237">
        <v>16.423722956257798</v>
      </c>
      <c r="S237" t="s">
        <v>11339</v>
      </c>
      <c r="T237">
        <v>2213</v>
      </c>
      <c r="U237">
        <v>1476.80442873109</v>
      </c>
      <c r="V237">
        <v>74.400000000000006</v>
      </c>
      <c r="W237" t="s">
        <v>14334</v>
      </c>
      <c r="X237">
        <v>72101595</v>
      </c>
      <c r="Y237" t="s">
        <v>96</v>
      </c>
      <c r="Z237" t="s">
        <v>11339</v>
      </c>
      <c r="AA237" t="s">
        <v>11340</v>
      </c>
      <c r="AB237" t="s">
        <v>11341</v>
      </c>
      <c r="AC237" t="s">
        <v>5400</v>
      </c>
      <c r="AD237" t="s">
        <v>11293</v>
      </c>
      <c r="AE237">
        <v>303</v>
      </c>
      <c r="AF237" t="s">
        <v>14334</v>
      </c>
      <c r="AG237" t="s">
        <v>96</v>
      </c>
      <c r="AH237" t="s">
        <v>96</v>
      </c>
      <c r="AI237" t="str">
        <f>IF(ISNA(VLOOKUP(D237,Listen!J:O,3,0)),"",VLOOKUP(D237,Listen!J:O,3,0))</f>
        <v/>
      </c>
      <c r="AJ237" t="s">
        <v>96</v>
      </c>
      <c r="AK237">
        <v>5</v>
      </c>
      <c r="AL237">
        <v>4</v>
      </c>
      <c r="AM237">
        <v>3</v>
      </c>
      <c r="AN237">
        <v>2</v>
      </c>
      <c r="AO237">
        <v>5</v>
      </c>
      <c r="AP237">
        <f t="shared" si="3"/>
        <v>5</v>
      </c>
    </row>
    <row r="238" spans="1:42" x14ac:dyDescent="0.25">
      <c r="A238" t="s">
        <v>1002</v>
      </c>
      <c r="B238">
        <v>16.4593061919999</v>
      </c>
      <c r="C238">
        <v>146</v>
      </c>
      <c r="D238" t="s">
        <v>1003</v>
      </c>
      <c r="E238">
        <v>1406</v>
      </c>
      <c r="F238">
        <v>1501.34105401288</v>
      </c>
      <c r="G238">
        <v>65.7116194277924</v>
      </c>
      <c r="H238" t="s">
        <v>1004</v>
      </c>
      <c r="I238" t="s">
        <v>847</v>
      </c>
      <c r="J238" t="s">
        <v>43</v>
      </c>
      <c r="K238">
        <v>296871.98233129299</v>
      </c>
      <c r="L238">
        <v>66998.747549510997</v>
      </c>
      <c r="M238" t="s">
        <v>98</v>
      </c>
      <c r="N238" t="s">
        <v>98</v>
      </c>
      <c r="O238">
        <v>296872</v>
      </c>
      <c r="P238">
        <v>1187488</v>
      </c>
      <c r="Q238">
        <v>37</v>
      </c>
      <c r="R238">
        <v>16.4839061919999</v>
      </c>
      <c r="S238" t="s">
        <v>1002</v>
      </c>
      <c r="T238">
        <v>1406</v>
      </c>
      <c r="U238">
        <v>1481.34105401288</v>
      </c>
      <c r="V238">
        <v>65.7</v>
      </c>
      <c r="W238" t="s">
        <v>14473</v>
      </c>
      <c r="X238">
        <v>72101595</v>
      </c>
      <c r="Y238" t="s">
        <v>96</v>
      </c>
      <c r="Z238" t="s">
        <v>1002</v>
      </c>
      <c r="AA238" t="s">
        <v>1005</v>
      </c>
      <c r="AB238" t="s">
        <v>1006</v>
      </c>
      <c r="AC238" t="s">
        <v>1007</v>
      </c>
      <c r="AD238" t="s">
        <v>1008</v>
      </c>
      <c r="AE238">
        <v>37</v>
      </c>
      <c r="AF238" t="s">
        <v>14473</v>
      </c>
      <c r="AG238" t="s">
        <v>96</v>
      </c>
      <c r="AH238" t="s">
        <v>96</v>
      </c>
      <c r="AI238" t="str">
        <f>IF(ISNA(VLOOKUP(D238,Listen!J:O,3,0)),"",VLOOKUP(D238,Listen!J:O,3,0))</f>
        <v/>
      </c>
      <c r="AJ238" t="s">
        <v>96</v>
      </c>
      <c r="AK238">
        <v>5</v>
      </c>
      <c r="AL238" t="s">
        <v>96</v>
      </c>
      <c r="AM238">
        <v>3</v>
      </c>
      <c r="AN238">
        <v>2</v>
      </c>
      <c r="AO238">
        <v>5</v>
      </c>
      <c r="AP238">
        <f t="shared" si="3"/>
        <v>5</v>
      </c>
    </row>
    <row r="239" spans="1:42" x14ac:dyDescent="0.25">
      <c r="A239" t="s">
        <v>10224</v>
      </c>
      <c r="B239">
        <v>16.4721840964622</v>
      </c>
      <c r="C239">
        <v>87</v>
      </c>
      <c r="D239" t="s">
        <v>11342</v>
      </c>
      <c r="E239">
        <v>1171</v>
      </c>
      <c r="F239">
        <v>1502.3117932268799</v>
      </c>
      <c r="G239">
        <v>65.189795490666498</v>
      </c>
      <c r="H239" t="s">
        <v>11343</v>
      </c>
      <c r="I239" t="s">
        <v>366</v>
      </c>
      <c r="J239" t="s">
        <v>43</v>
      </c>
      <c r="K239">
        <v>1724716.28289306</v>
      </c>
      <c r="L239">
        <v>77951.941959142903</v>
      </c>
      <c r="M239" t="s">
        <v>98</v>
      </c>
      <c r="N239" t="s">
        <v>98</v>
      </c>
      <c r="O239">
        <v>1724716</v>
      </c>
      <c r="P239">
        <v>6898864</v>
      </c>
      <c r="Q239">
        <v>213</v>
      </c>
      <c r="R239">
        <v>16.4967840964622</v>
      </c>
      <c r="S239" t="s">
        <v>10224</v>
      </c>
      <c r="T239">
        <v>1171</v>
      </c>
      <c r="U239">
        <v>1482.3117932268799</v>
      </c>
      <c r="V239">
        <v>65.2</v>
      </c>
      <c r="W239" t="s">
        <v>14342</v>
      </c>
      <c r="X239">
        <v>72101595</v>
      </c>
      <c r="Y239" t="s">
        <v>96</v>
      </c>
      <c r="Z239" t="s">
        <v>10224</v>
      </c>
      <c r="AA239" t="s">
        <v>10225</v>
      </c>
      <c r="AB239" t="s">
        <v>10226</v>
      </c>
      <c r="AC239" t="s">
        <v>10227</v>
      </c>
      <c r="AD239" t="s">
        <v>10228</v>
      </c>
      <c r="AE239">
        <v>213</v>
      </c>
      <c r="AF239" t="s">
        <v>14342</v>
      </c>
      <c r="AG239" t="s">
        <v>96</v>
      </c>
      <c r="AH239" t="s">
        <v>96</v>
      </c>
      <c r="AI239" t="str">
        <f>IF(ISNA(VLOOKUP(D239,Listen!J:O,3,0)),"",VLOOKUP(D239,Listen!J:O,3,0))</f>
        <v/>
      </c>
      <c r="AJ239" t="s">
        <v>96</v>
      </c>
      <c r="AK239">
        <v>5</v>
      </c>
      <c r="AL239">
        <v>4</v>
      </c>
      <c r="AM239">
        <v>3</v>
      </c>
      <c r="AN239">
        <v>2</v>
      </c>
      <c r="AO239">
        <v>5</v>
      </c>
      <c r="AP239">
        <f t="shared" si="3"/>
        <v>5</v>
      </c>
    </row>
    <row r="240" spans="1:42" x14ac:dyDescent="0.25">
      <c r="A240" t="s">
        <v>6245</v>
      </c>
      <c r="B240">
        <v>16.473011933910598</v>
      </c>
      <c r="C240">
        <v>95.099998474121094</v>
      </c>
      <c r="D240" t="s">
        <v>13526</v>
      </c>
      <c r="E240">
        <v>1345</v>
      </c>
      <c r="F240">
        <v>1502.37419579217</v>
      </c>
      <c r="G240">
        <v>58.698921854470697</v>
      </c>
      <c r="H240" t="s">
        <v>13527</v>
      </c>
      <c r="I240" t="s">
        <v>13528</v>
      </c>
      <c r="J240" t="s">
        <v>43</v>
      </c>
      <c r="K240">
        <v>336388.410168548</v>
      </c>
      <c r="L240">
        <v>28694.820572754401</v>
      </c>
      <c r="M240" t="s">
        <v>98</v>
      </c>
      <c r="N240" t="s">
        <v>98</v>
      </c>
      <c r="O240">
        <v>336388</v>
      </c>
      <c r="P240">
        <v>1345552</v>
      </c>
      <c r="Q240">
        <v>41</v>
      </c>
      <c r="R240">
        <v>16.497611933910598</v>
      </c>
      <c r="S240" t="s">
        <v>6245</v>
      </c>
      <c r="T240">
        <v>1345</v>
      </c>
      <c r="U240">
        <v>1482.37419579217</v>
      </c>
      <c r="V240">
        <v>58.7</v>
      </c>
      <c r="W240" t="s">
        <v>14460</v>
      </c>
      <c r="X240">
        <v>72101595</v>
      </c>
      <c r="Y240" t="s">
        <v>96</v>
      </c>
      <c r="Z240" t="s">
        <v>6245</v>
      </c>
      <c r="AA240" t="s">
        <v>6243</v>
      </c>
      <c r="AB240" t="s">
        <v>6246</v>
      </c>
      <c r="AC240" t="s">
        <v>6244</v>
      </c>
      <c r="AD240" t="s">
        <v>9347</v>
      </c>
      <c r="AE240">
        <v>41</v>
      </c>
      <c r="AF240" t="s">
        <v>14460</v>
      </c>
      <c r="AG240" t="s">
        <v>96</v>
      </c>
      <c r="AH240" t="s">
        <v>96</v>
      </c>
      <c r="AI240" t="str">
        <f>IF(ISNA(VLOOKUP(D240,Listen!J:O,3,0)),"",VLOOKUP(D240,Listen!J:O,3,0))</f>
        <v/>
      </c>
      <c r="AJ240" t="s">
        <v>96</v>
      </c>
      <c r="AK240">
        <v>5</v>
      </c>
      <c r="AL240">
        <v>4</v>
      </c>
      <c r="AM240">
        <v>3</v>
      </c>
      <c r="AN240">
        <v>2</v>
      </c>
      <c r="AO240">
        <v>5</v>
      </c>
      <c r="AP240">
        <f t="shared" si="3"/>
        <v>5</v>
      </c>
    </row>
    <row r="241" spans="1:42" x14ac:dyDescent="0.25">
      <c r="A241" t="s">
        <v>10224</v>
      </c>
      <c r="B241">
        <v>16.4730827488175</v>
      </c>
      <c r="C241">
        <v>87.099998474121094</v>
      </c>
      <c r="D241" t="s">
        <v>13529</v>
      </c>
      <c r="E241">
        <v>1268</v>
      </c>
      <c r="F241">
        <v>1502.3795338351099</v>
      </c>
      <c r="G241">
        <v>63.949767453167901</v>
      </c>
      <c r="H241" t="s">
        <v>13530</v>
      </c>
      <c r="I241" t="s">
        <v>376</v>
      </c>
      <c r="J241" t="s">
        <v>43</v>
      </c>
      <c r="K241">
        <v>1172598.51875949</v>
      </c>
      <c r="L241">
        <v>77951.941959142903</v>
      </c>
      <c r="M241" t="s">
        <v>98</v>
      </c>
      <c r="N241" t="s">
        <v>98</v>
      </c>
      <c r="O241">
        <v>1172599</v>
      </c>
      <c r="P241">
        <v>4690396</v>
      </c>
      <c r="Q241">
        <v>145</v>
      </c>
      <c r="R241">
        <v>16.4976827488175</v>
      </c>
      <c r="S241" t="s">
        <v>10224</v>
      </c>
      <c r="T241">
        <v>1268</v>
      </c>
      <c r="U241">
        <v>1482.3795338351099</v>
      </c>
      <c r="V241">
        <v>63.9</v>
      </c>
      <c r="W241" t="s">
        <v>14342</v>
      </c>
      <c r="X241">
        <v>72101595</v>
      </c>
      <c r="Y241" t="s">
        <v>96</v>
      </c>
      <c r="Z241" t="s">
        <v>10224</v>
      </c>
      <c r="AA241" t="s">
        <v>10225</v>
      </c>
      <c r="AB241" t="s">
        <v>10226</v>
      </c>
      <c r="AC241" t="s">
        <v>10227</v>
      </c>
      <c r="AD241" t="s">
        <v>10228</v>
      </c>
      <c r="AE241">
        <v>145</v>
      </c>
      <c r="AF241" t="s">
        <v>14342</v>
      </c>
      <c r="AG241" t="s">
        <v>96</v>
      </c>
      <c r="AH241" t="s">
        <v>96</v>
      </c>
      <c r="AI241" t="str">
        <f>IF(ISNA(VLOOKUP(D241,Listen!J:O,3,0)),"",VLOOKUP(D241,Listen!J:O,3,0))</f>
        <v/>
      </c>
      <c r="AJ241" t="s">
        <v>96</v>
      </c>
      <c r="AK241">
        <v>5</v>
      </c>
      <c r="AL241">
        <v>4</v>
      </c>
      <c r="AM241">
        <v>3</v>
      </c>
      <c r="AN241">
        <v>2</v>
      </c>
      <c r="AO241">
        <v>5</v>
      </c>
      <c r="AP241">
        <f t="shared" si="3"/>
        <v>5</v>
      </c>
    </row>
    <row r="242" spans="1:42" x14ac:dyDescent="0.25">
      <c r="A242" t="s">
        <v>6039</v>
      </c>
      <c r="B242">
        <v>16.5471088408928</v>
      </c>
      <c r="C242">
        <v>118</v>
      </c>
      <c r="D242" t="s">
        <v>13531</v>
      </c>
      <c r="E242">
        <v>1262</v>
      </c>
      <c r="F242">
        <v>1507.9596366109199</v>
      </c>
      <c r="G242">
        <v>53.149704848084497</v>
      </c>
      <c r="H242" t="s">
        <v>13532</v>
      </c>
      <c r="I242" t="s">
        <v>13533</v>
      </c>
      <c r="J242" t="s">
        <v>43</v>
      </c>
      <c r="K242">
        <v>29783.723712032301</v>
      </c>
      <c r="L242">
        <v>14198.689095092601</v>
      </c>
      <c r="M242" t="s">
        <v>98</v>
      </c>
      <c r="N242" t="s">
        <v>98</v>
      </c>
      <c r="O242">
        <v>29784</v>
      </c>
      <c r="P242">
        <v>119136</v>
      </c>
      <c r="Q242">
        <v>4</v>
      </c>
      <c r="R242">
        <v>16.5717088408928</v>
      </c>
      <c r="S242" t="s">
        <v>6040</v>
      </c>
      <c r="T242">
        <v>1262</v>
      </c>
      <c r="U242">
        <v>1487.9596366109199</v>
      </c>
      <c r="V242">
        <v>53.1</v>
      </c>
      <c r="W242" t="s">
        <v>14726</v>
      </c>
      <c r="X242">
        <v>72101595</v>
      </c>
      <c r="Y242" t="s">
        <v>96</v>
      </c>
      <c r="Z242" t="s">
        <v>6040</v>
      </c>
      <c r="AA242" t="s">
        <v>6042</v>
      </c>
      <c r="AB242" t="s">
        <v>6039</v>
      </c>
      <c r="AC242" t="s">
        <v>13534</v>
      </c>
      <c r="AD242" t="s">
        <v>6041</v>
      </c>
      <c r="AE242">
        <v>4</v>
      </c>
      <c r="AF242" t="s">
        <v>14726</v>
      </c>
      <c r="AG242" t="s">
        <v>96</v>
      </c>
      <c r="AH242" t="s">
        <v>96</v>
      </c>
      <c r="AI242" t="str">
        <f>IF(ISNA(VLOOKUP(D242,Listen!J:O,3,0)),"",VLOOKUP(D242,Listen!J:O,3,0))</f>
        <v/>
      </c>
      <c r="AJ242" t="s">
        <v>96</v>
      </c>
      <c r="AK242">
        <v>5</v>
      </c>
      <c r="AL242">
        <v>4</v>
      </c>
      <c r="AM242">
        <v>3</v>
      </c>
      <c r="AN242">
        <v>2</v>
      </c>
      <c r="AO242">
        <v>5</v>
      </c>
      <c r="AP242">
        <f t="shared" si="3"/>
        <v>5</v>
      </c>
    </row>
    <row r="243" spans="1:42" x14ac:dyDescent="0.25">
      <c r="A243" t="s">
        <v>13525</v>
      </c>
      <c r="B243">
        <v>16.603985080127</v>
      </c>
      <c r="C243">
        <v>113</v>
      </c>
      <c r="D243" t="s">
        <v>13535</v>
      </c>
      <c r="E243">
        <v>2199</v>
      </c>
      <c r="F243">
        <v>1512.24697978317</v>
      </c>
      <c r="G243">
        <v>52.937396578094003</v>
      </c>
      <c r="H243" t="s">
        <v>13536</v>
      </c>
      <c r="I243" t="s">
        <v>13537</v>
      </c>
      <c r="J243" t="s">
        <v>43</v>
      </c>
      <c r="K243">
        <v>249108.33616482501</v>
      </c>
      <c r="L243">
        <v>30349.831124140299</v>
      </c>
      <c r="M243" t="s">
        <v>98</v>
      </c>
      <c r="N243" t="s">
        <v>98</v>
      </c>
      <c r="O243">
        <v>249108</v>
      </c>
      <c r="P243">
        <v>996432</v>
      </c>
      <c r="Q243">
        <v>31</v>
      </c>
      <c r="R243">
        <v>16.628585080126999</v>
      </c>
      <c r="S243" t="s">
        <v>13525</v>
      </c>
      <c r="T243">
        <v>2199</v>
      </c>
      <c r="U243">
        <v>1492.24697978317</v>
      </c>
      <c r="V243">
        <v>52.9</v>
      </c>
      <c r="W243" t="s">
        <v>14499</v>
      </c>
      <c r="X243">
        <v>72101595</v>
      </c>
      <c r="Y243" t="s">
        <v>96</v>
      </c>
      <c r="Z243" t="s">
        <v>13525</v>
      </c>
      <c r="AA243" t="s">
        <v>13538</v>
      </c>
      <c r="AB243" t="s">
        <v>13523</v>
      </c>
      <c r="AC243" t="s">
        <v>13539</v>
      </c>
      <c r="AD243" t="s">
        <v>13519</v>
      </c>
      <c r="AE243">
        <v>31</v>
      </c>
      <c r="AF243" t="s">
        <v>14499</v>
      </c>
      <c r="AG243" t="s">
        <v>96</v>
      </c>
      <c r="AH243" t="s">
        <v>96</v>
      </c>
      <c r="AI243" t="str">
        <f>IF(ISNA(VLOOKUP(D243,Listen!J:O,3,0)),"",VLOOKUP(D243,Listen!J:O,3,0))</f>
        <v/>
      </c>
      <c r="AJ243" t="s">
        <v>96</v>
      </c>
      <c r="AK243">
        <v>5</v>
      </c>
      <c r="AL243">
        <v>4</v>
      </c>
      <c r="AM243">
        <v>3</v>
      </c>
      <c r="AN243">
        <v>2</v>
      </c>
      <c r="AO243">
        <v>5</v>
      </c>
      <c r="AP243">
        <f t="shared" si="3"/>
        <v>5</v>
      </c>
    </row>
    <row r="244" spans="1:42" x14ac:dyDescent="0.25">
      <c r="A244" t="s">
        <v>3852</v>
      </c>
      <c r="B244">
        <v>16.612858121700199</v>
      </c>
      <c r="C244">
        <v>82</v>
      </c>
      <c r="D244" t="s">
        <v>13540</v>
      </c>
      <c r="E244">
        <v>1369</v>
      </c>
      <c r="F244">
        <v>1512.9158315694101</v>
      </c>
      <c r="G244">
        <v>59.457626408698999</v>
      </c>
      <c r="H244" t="s">
        <v>13541</v>
      </c>
      <c r="I244" t="s">
        <v>13061</v>
      </c>
      <c r="J244" t="s">
        <v>43</v>
      </c>
      <c r="K244">
        <v>172975.02632986099</v>
      </c>
      <c r="L244">
        <v>26515.785259812899</v>
      </c>
      <c r="M244" t="s">
        <v>98</v>
      </c>
      <c r="N244" t="s">
        <v>98</v>
      </c>
      <c r="O244">
        <v>172975</v>
      </c>
      <c r="P244">
        <v>691900</v>
      </c>
      <c r="Q244">
        <v>21</v>
      </c>
      <c r="R244">
        <v>16.637458121700199</v>
      </c>
      <c r="S244" t="s">
        <v>3852</v>
      </c>
      <c r="T244">
        <v>1369</v>
      </c>
      <c r="U244">
        <v>1492.9158315694101</v>
      </c>
      <c r="V244">
        <v>59.5</v>
      </c>
      <c r="W244" t="s">
        <v>14566</v>
      </c>
      <c r="X244">
        <v>72101595</v>
      </c>
      <c r="Y244" t="s">
        <v>96</v>
      </c>
      <c r="Z244" t="s">
        <v>3852</v>
      </c>
      <c r="AA244" t="s">
        <v>3851</v>
      </c>
      <c r="AB244" t="s">
        <v>3853</v>
      </c>
      <c r="AC244" t="s">
        <v>13542</v>
      </c>
      <c r="AD244" t="s">
        <v>3990</v>
      </c>
      <c r="AE244">
        <v>21</v>
      </c>
      <c r="AF244" t="s">
        <v>14566</v>
      </c>
      <c r="AG244" t="s">
        <v>96</v>
      </c>
      <c r="AH244" t="s">
        <v>96</v>
      </c>
      <c r="AI244" t="str">
        <f>IF(ISNA(VLOOKUP(D244,Listen!J:O,3,0)),"",VLOOKUP(D244,Listen!J:O,3,0))</f>
        <v/>
      </c>
      <c r="AJ244" t="s">
        <v>96</v>
      </c>
      <c r="AK244">
        <v>5</v>
      </c>
      <c r="AL244">
        <v>4</v>
      </c>
      <c r="AM244">
        <v>3</v>
      </c>
      <c r="AN244">
        <v>2</v>
      </c>
      <c r="AO244">
        <v>5</v>
      </c>
      <c r="AP244">
        <f t="shared" si="3"/>
        <v>5</v>
      </c>
    </row>
    <row r="245" spans="1:42" x14ac:dyDescent="0.25">
      <c r="A245" t="s">
        <v>1634</v>
      </c>
      <c r="B245">
        <v>16.641504758812399</v>
      </c>
      <c r="C245">
        <v>71</v>
      </c>
      <c r="D245" t="s">
        <v>4187</v>
      </c>
      <c r="E245">
        <v>1185</v>
      </c>
      <c r="F245">
        <v>1515.07522124926</v>
      </c>
      <c r="G245">
        <v>67.594398028260002</v>
      </c>
      <c r="H245" t="s">
        <v>4188</v>
      </c>
      <c r="I245" t="s">
        <v>49</v>
      </c>
      <c r="J245" t="s">
        <v>43</v>
      </c>
      <c r="K245">
        <v>356195.67283621401</v>
      </c>
      <c r="L245">
        <v>99939.774165529205</v>
      </c>
      <c r="M245" t="s">
        <v>98</v>
      </c>
      <c r="N245" t="s">
        <v>98</v>
      </c>
      <c r="O245">
        <v>356196</v>
      </c>
      <c r="P245">
        <v>1424784</v>
      </c>
      <c r="Q245">
        <v>44</v>
      </c>
      <c r="R245">
        <v>16.666104758812399</v>
      </c>
      <c r="S245" t="s">
        <v>1635</v>
      </c>
      <c r="T245">
        <v>1185</v>
      </c>
      <c r="U245">
        <v>1495.07522124926</v>
      </c>
      <c r="V245">
        <v>67.599999999999994</v>
      </c>
      <c r="W245" t="s">
        <v>14451</v>
      </c>
      <c r="X245">
        <v>72101595</v>
      </c>
      <c r="Y245" t="s">
        <v>96</v>
      </c>
      <c r="Z245" t="s">
        <v>1635</v>
      </c>
      <c r="AA245" t="s">
        <v>1636</v>
      </c>
      <c r="AB245" t="s">
        <v>1634</v>
      </c>
      <c r="AC245" t="s">
        <v>4814</v>
      </c>
      <c r="AD245" t="s">
        <v>445</v>
      </c>
      <c r="AE245">
        <v>44</v>
      </c>
      <c r="AF245" t="s">
        <v>14451</v>
      </c>
      <c r="AG245" t="s">
        <v>96</v>
      </c>
      <c r="AH245" t="s">
        <v>96</v>
      </c>
      <c r="AI245" t="str">
        <f>IF(ISNA(VLOOKUP(D245,Listen!J:O,3,0)),"",VLOOKUP(D245,Listen!J:O,3,0))</f>
        <v/>
      </c>
      <c r="AJ245" t="s">
        <v>96</v>
      </c>
      <c r="AK245">
        <v>5</v>
      </c>
      <c r="AL245">
        <v>4</v>
      </c>
      <c r="AM245">
        <v>3</v>
      </c>
      <c r="AN245">
        <v>2</v>
      </c>
      <c r="AO245">
        <v>5</v>
      </c>
      <c r="AP245">
        <f t="shared" si="3"/>
        <v>5</v>
      </c>
    </row>
    <row r="246" spans="1:42" x14ac:dyDescent="0.25">
      <c r="A246" t="s">
        <v>189</v>
      </c>
      <c r="B246">
        <v>16.643636167649099</v>
      </c>
      <c r="C246">
        <v>57.099998474121101</v>
      </c>
      <c r="D246" t="s">
        <v>3814</v>
      </c>
      <c r="E246">
        <v>1170</v>
      </c>
      <c r="F246">
        <v>1515.2358873067601</v>
      </c>
      <c r="G246">
        <v>69.008923521269196</v>
      </c>
      <c r="H246" t="s">
        <v>3815</v>
      </c>
      <c r="I246" t="s">
        <v>48</v>
      </c>
      <c r="J246" t="s">
        <v>43</v>
      </c>
      <c r="K246">
        <v>405159.88499995298</v>
      </c>
      <c r="L246">
        <v>92519.933910149295</v>
      </c>
      <c r="M246">
        <v>147884.29140875299</v>
      </c>
      <c r="N246">
        <v>147884.29140875299</v>
      </c>
      <c r="O246">
        <v>257276</v>
      </c>
      <c r="P246">
        <v>1029104</v>
      </c>
      <c r="Q246">
        <v>32</v>
      </c>
      <c r="R246">
        <v>16.668236167649098</v>
      </c>
      <c r="S246" t="s">
        <v>737</v>
      </c>
      <c r="T246">
        <v>1170</v>
      </c>
      <c r="U246">
        <v>1495.2358873067601</v>
      </c>
      <c r="V246">
        <v>69</v>
      </c>
      <c r="W246" t="s">
        <v>14494</v>
      </c>
      <c r="X246">
        <v>72101595</v>
      </c>
      <c r="Y246" t="s">
        <v>96</v>
      </c>
      <c r="Z246" t="s">
        <v>737</v>
      </c>
      <c r="AA246" t="s">
        <v>738</v>
      </c>
      <c r="AB246" t="s">
        <v>189</v>
      </c>
      <c r="AC246" t="s">
        <v>739</v>
      </c>
      <c r="AD246" t="s">
        <v>187</v>
      </c>
      <c r="AE246">
        <v>32</v>
      </c>
      <c r="AF246" t="s">
        <v>14494</v>
      </c>
      <c r="AG246" t="s">
        <v>96</v>
      </c>
      <c r="AH246" t="s">
        <v>96</v>
      </c>
      <c r="AI246" t="str">
        <f>IF(ISNA(VLOOKUP(D246,Listen!J:O,3,0)),"",VLOOKUP(D246,Listen!J:O,3,0))</f>
        <v/>
      </c>
      <c r="AJ246" t="s">
        <v>96</v>
      </c>
      <c r="AK246">
        <v>5</v>
      </c>
      <c r="AL246">
        <v>4</v>
      </c>
      <c r="AM246">
        <v>3</v>
      </c>
      <c r="AN246">
        <v>2</v>
      </c>
      <c r="AO246">
        <v>5</v>
      </c>
      <c r="AP246">
        <f t="shared" si="3"/>
        <v>5</v>
      </c>
    </row>
    <row r="247" spans="1:42" x14ac:dyDescent="0.25">
      <c r="A247" t="s">
        <v>1474</v>
      </c>
      <c r="B247">
        <v>16.665868717023599</v>
      </c>
      <c r="C247">
        <v>91</v>
      </c>
      <c r="D247" t="s">
        <v>13543</v>
      </c>
      <c r="E247">
        <v>1521</v>
      </c>
      <c r="F247">
        <v>1516.9117816705</v>
      </c>
      <c r="G247">
        <v>54.6059913378107</v>
      </c>
      <c r="H247" t="s">
        <v>13544</v>
      </c>
      <c r="I247" t="s">
        <v>13545</v>
      </c>
      <c r="J247" t="s">
        <v>3397</v>
      </c>
      <c r="K247">
        <v>114030.568297002</v>
      </c>
      <c r="L247">
        <v>86389.676506644202</v>
      </c>
      <c r="M247" t="s">
        <v>98</v>
      </c>
      <c r="N247" t="s">
        <v>98</v>
      </c>
      <c r="O247">
        <v>114031</v>
      </c>
      <c r="P247">
        <v>456124</v>
      </c>
      <c r="Q247">
        <v>14</v>
      </c>
      <c r="R247">
        <v>16.690468717023599</v>
      </c>
      <c r="S247" t="s">
        <v>1474</v>
      </c>
      <c r="T247">
        <v>1521</v>
      </c>
      <c r="U247">
        <v>1496.9117816705</v>
      </c>
      <c r="V247">
        <v>54.6</v>
      </c>
      <c r="W247" t="s">
        <v>14620</v>
      </c>
      <c r="X247">
        <v>72101595</v>
      </c>
      <c r="Y247" t="s">
        <v>96</v>
      </c>
      <c r="Z247" t="s">
        <v>1474</v>
      </c>
      <c r="AA247" t="s">
        <v>3287</v>
      </c>
      <c r="AB247" t="s">
        <v>3288</v>
      </c>
      <c r="AC247" t="s">
        <v>3289</v>
      </c>
      <c r="AD247" t="s">
        <v>3290</v>
      </c>
      <c r="AE247">
        <v>14</v>
      </c>
      <c r="AF247" t="s">
        <v>14620</v>
      </c>
      <c r="AG247" t="s">
        <v>96</v>
      </c>
      <c r="AH247" t="s">
        <v>96</v>
      </c>
      <c r="AI247" t="str">
        <f>IF(ISNA(VLOOKUP(D247,Listen!J:O,3,0)),"",VLOOKUP(D247,Listen!J:O,3,0))</f>
        <v/>
      </c>
      <c r="AJ247" t="s">
        <v>96</v>
      </c>
      <c r="AK247">
        <v>5</v>
      </c>
      <c r="AL247" t="s">
        <v>96</v>
      </c>
      <c r="AM247" t="s">
        <v>96</v>
      </c>
      <c r="AN247">
        <v>2</v>
      </c>
      <c r="AO247">
        <v>5</v>
      </c>
      <c r="AP247">
        <f t="shared" si="3"/>
        <v>5</v>
      </c>
    </row>
    <row r="248" spans="1:42" x14ac:dyDescent="0.25">
      <c r="A248" t="s">
        <v>1018</v>
      </c>
      <c r="B248">
        <v>16.683338494412499</v>
      </c>
      <c r="C248">
        <v>116</v>
      </c>
      <c r="E248">
        <v>1524</v>
      </c>
      <c r="F248">
        <v>1518.2286572554101</v>
      </c>
      <c r="G248">
        <v>73.757704682869701</v>
      </c>
      <c r="H248" t="s">
        <v>14257</v>
      </c>
      <c r="J248" t="s">
        <v>44</v>
      </c>
      <c r="K248">
        <v>848517.36365003604</v>
      </c>
      <c r="L248">
        <v>198947.94755895401</v>
      </c>
      <c r="M248" t="s">
        <v>98</v>
      </c>
      <c r="N248" t="s">
        <v>98</v>
      </c>
      <c r="O248">
        <v>848517</v>
      </c>
      <c r="P248">
        <v>3394068</v>
      </c>
      <c r="Q248">
        <v>105</v>
      </c>
      <c r="R248">
        <v>16.707938494412499</v>
      </c>
      <c r="S248" t="s">
        <v>1018</v>
      </c>
      <c r="T248">
        <v>1524</v>
      </c>
      <c r="U248">
        <v>1498.2286572554101</v>
      </c>
      <c r="V248">
        <v>73.8</v>
      </c>
      <c r="W248" t="s">
        <v>14377</v>
      </c>
      <c r="X248">
        <v>72101595</v>
      </c>
      <c r="Y248" t="s">
        <v>96</v>
      </c>
      <c r="Z248" t="s">
        <v>1018</v>
      </c>
      <c r="AA248" t="s">
        <v>1019</v>
      </c>
      <c r="AB248" t="s">
        <v>1020</v>
      </c>
      <c r="AC248" t="s">
        <v>1021</v>
      </c>
      <c r="AD248" t="s">
        <v>1022</v>
      </c>
      <c r="AE248">
        <v>105</v>
      </c>
      <c r="AF248" t="s">
        <v>14377</v>
      </c>
      <c r="AG248" t="s">
        <v>96</v>
      </c>
      <c r="AH248" t="s">
        <v>118</v>
      </c>
      <c r="AI248" t="str">
        <f>IF(ISNA(VLOOKUP(D248,Listen!J:O,3,0)),"",VLOOKUP(D248,Listen!J:O,3,0))</f>
        <v/>
      </c>
      <c r="AJ248" t="s">
        <v>96</v>
      </c>
      <c r="AK248">
        <v>5</v>
      </c>
      <c r="AL248" t="s">
        <v>96</v>
      </c>
      <c r="AM248" t="s">
        <v>96</v>
      </c>
      <c r="AN248">
        <v>2</v>
      </c>
      <c r="AO248">
        <v>5</v>
      </c>
      <c r="AP248">
        <f t="shared" si="3"/>
        <v>5</v>
      </c>
    </row>
    <row r="249" spans="1:42" x14ac:dyDescent="0.25">
      <c r="A249" t="s">
        <v>1015</v>
      </c>
      <c r="B249">
        <v>16.7269828110738</v>
      </c>
      <c r="C249">
        <v>175</v>
      </c>
      <c r="D249" t="s">
        <v>11367</v>
      </c>
      <c r="E249">
        <v>1466</v>
      </c>
      <c r="F249">
        <v>1521.51857525218</v>
      </c>
      <c r="G249">
        <v>68.542649985989996</v>
      </c>
      <c r="H249" t="s">
        <v>11368</v>
      </c>
      <c r="I249" t="s">
        <v>603</v>
      </c>
      <c r="J249" t="s">
        <v>43</v>
      </c>
      <c r="K249">
        <v>676676.12445805303</v>
      </c>
      <c r="L249">
        <v>222329.12554530599</v>
      </c>
      <c r="M249" t="s">
        <v>98</v>
      </c>
      <c r="N249" t="s">
        <v>98</v>
      </c>
      <c r="O249">
        <v>676676</v>
      </c>
      <c r="P249">
        <v>2706704</v>
      </c>
      <c r="Q249">
        <v>83</v>
      </c>
      <c r="R249">
        <v>16.751582811073799</v>
      </c>
      <c r="S249" t="s">
        <v>1017</v>
      </c>
      <c r="T249">
        <v>1466</v>
      </c>
      <c r="U249">
        <v>1501.51857525218</v>
      </c>
      <c r="V249">
        <v>68.5</v>
      </c>
      <c r="W249" t="s">
        <v>14250</v>
      </c>
      <c r="X249">
        <v>72101595</v>
      </c>
      <c r="Y249" t="s">
        <v>96</v>
      </c>
      <c r="Z249" t="s">
        <v>1017</v>
      </c>
      <c r="AA249" t="s">
        <v>1023</v>
      </c>
      <c r="AB249" t="s">
        <v>1015</v>
      </c>
      <c r="AC249" t="s">
        <v>1024</v>
      </c>
      <c r="AD249" t="s">
        <v>1014</v>
      </c>
      <c r="AE249">
        <v>83</v>
      </c>
      <c r="AF249" t="s">
        <v>14250</v>
      </c>
      <c r="AG249" t="s">
        <v>96</v>
      </c>
      <c r="AH249" t="s">
        <v>96</v>
      </c>
      <c r="AI249" t="str">
        <f>IF(ISNA(VLOOKUP(D249,Listen!J:O,3,0)),"",VLOOKUP(D249,Listen!J:O,3,0))</f>
        <v/>
      </c>
      <c r="AJ249" t="s">
        <v>96</v>
      </c>
      <c r="AK249">
        <v>5</v>
      </c>
      <c r="AL249" t="s">
        <v>96</v>
      </c>
      <c r="AM249">
        <v>3</v>
      </c>
      <c r="AN249">
        <v>2</v>
      </c>
      <c r="AO249">
        <v>5</v>
      </c>
      <c r="AP249">
        <f t="shared" si="3"/>
        <v>5</v>
      </c>
    </row>
    <row r="250" spans="1:42" x14ac:dyDescent="0.25">
      <c r="A250" t="s">
        <v>190</v>
      </c>
      <c r="B250">
        <v>16.7712844244592</v>
      </c>
      <c r="C250">
        <v>191</v>
      </c>
      <c r="D250" t="s">
        <v>5662</v>
      </c>
      <c r="E250">
        <v>1630</v>
      </c>
      <c r="F250">
        <v>1524.8580404177001</v>
      </c>
      <c r="G250">
        <v>62.815368825324498</v>
      </c>
      <c r="H250" t="s">
        <v>5663</v>
      </c>
      <c r="I250" t="s">
        <v>65</v>
      </c>
      <c r="J250" t="s">
        <v>43</v>
      </c>
      <c r="K250">
        <v>263391.73101257702</v>
      </c>
      <c r="L250">
        <v>80038.962715332207</v>
      </c>
      <c r="M250">
        <v>2844948.5918390299</v>
      </c>
      <c r="N250">
        <v>2844948.5918390299</v>
      </c>
      <c r="O250">
        <v>0</v>
      </c>
      <c r="P250">
        <v>0</v>
      </c>
      <c r="Q250">
        <v>0</v>
      </c>
      <c r="R250">
        <v>16.795884424459199</v>
      </c>
      <c r="S250" t="s">
        <v>190</v>
      </c>
      <c r="T250">
        <v>1630</v>
      </c>
      <c r="U250">
        <v>1504.8580404177001</v>
      </c>
      <c r="V250">
        <v>62.8</v>
      </c>
      <c r="W250" t="s">
        <v>14251</v>
      </c>
      <c r="X250">
        <v>72101595</v>
      </c>
      <c r="Y250" t="s">
        <v>96</v>
      </c>
      <c r="Z250" t="s">
        <v>190</v>
      </c>
      <c r="AA250" t="s">
        <v>191</v>
      </c>
      <c r="AB250" t="s">
        <v>194</v>
      </c>
      <c r="AC250" t="s">
        <v>192</v>
      </c>
      <c r="AD250" t="s">
        <v>1025</v>
      </c>
      <c r="AE250">
        <v>0</v>
      </c>
      <c r="AF250" t="s">
        <v>14251</v>
      </c>
      <c r="AG250" t="s">
        <v>96</v>
      </c>
      <c r="AH250" t="s">
        <v>96</v>
      </c>
      <c r="AI250" t="str">
        <f>IF(ISNA(VLOOKUP(D250,Listen!J:O,3,0)),"",VLOOKUP(D250,Listen!J:O,3,0))</f>
        <v/>
      </c>
      <c r="AJ250">
        <v>6</v>
      </c>
      <c r="AK250">
        <v>5</v>
      </c>
      <c r="AL250">
        <v>4</v>
      </c>
      <c r="AM250">
        <v>3</v>
      </c>
      <c r="AN250">
        <v>2</v>
      </c>
      <c r="AO250">
        <v>6</v>
      </c>
      <c r="AP250">
        <f t="shared" si="3"/>
        <v>6</v>
      </c>
    </row>
    <row r="251" spans="1:42" x14ac:dyDescent="0.25">
      <c r="A251" t="s">
        <v>1026</v>
      </c>
      <c r="B251">
        <v>16.779725787993598</v>
      </c>
      <c r="C251">
        <v>121</v>
      </c>
      <c r="D251" t="s">
        <v>3520</v>
      </c>
      <c r="E251">
        <v>1392</v>
      </c>
      <c r="F251">
        <v>1525.49435222033</v>
      </c>
      <c r="G251">
        <v>91.035065470104001</v>
      </c>
      <c r="H251" t="s">
        <v>3521</v>
      </c>
      <c r="I251" t="s">
        <v>2213</v>
      </c>
      <c r="J251" t="s">
        <v>43</v>
      </c>
      <c r="K251">
        <v>1606717.0813853201</v>
      </c>
      <c r="L251">
        <v>298825.80704793101</v>
      </c>
      <c r="M251">
        <v>76975.145134983395</v>
      </c>
      <c r="N251">
        <v>76975.145134983395</v>
      </c>
      <c r="O251">
        <v>1529742</v>
      </c>
      <c r="P251">
        <v>6118968</v>
      </c>
      <c r="Q251">
        <v>189</v>
      </c>
      <c r="R251">
        <v>16.804325787993598</v>
      </c>
      <c r="S251" t="s">
        <v>1026</v>
      </c>
      <c r="T251">
        <v>1392</v>
      </c>
      <c r="U251">
        <v>1505.49435222033</v>
      </c>
      <c r="V251">
        <v>91</v>
      </c>
      <c r="W251" t="s">
        <v>14318</v>
      </c>
      <c r="X251">
        <v>72101595</v>
      </c>
      <c r="Y251" t="s">
        <v>96</v>
      </c>
      <c r="Z251" t="s">
        <v>1026</v>
      </c>
      <c r="AA251" t="s">
        <v>1030</v>
      </c>
      <c r="AB251" t="s">
        <v>1031</v>
      </c>
      <c r="AC251" t="s">
        <v>1032</v>
      </c>
      <c r="AD251" t="s">
        <v>3292</v>
      </c>
      <c r="AE251">
        <v>189</v>
      </c>
      <c r="AF251" t="s">
        <v>14318</v>
      </c>
      <c r="AG251" t="s">
        <v>96</v>
      </c>
      <c r="AH251" t="s">
        <v>96</v>
      </c>
      <c r="AI251" t="str">
        <f>IF(ISNA(VLOOKUP(D251,Listen!J:O,3,0)),"",VLOOKUP(D251,Listen!J:O,3,0))</f>
        <v/>
      </c>
      <c r="AJ251" t="s">
        <v>96</v>
      </c>
      <c r="AK251" t="s">
        <v>96</v>
      </c>
      <c r="AL251">
        <v>4</v>
      </c>
      <c r="AM251">
        <v>3</v>
      </c>
      <c r="AN251">
        <v>2</v>
      </c>
      <c r="AO251">
        <v>4</v>
      </c>
      <c r="AP251">
        <f t="shared" si="3"/>
        <v>4</v>
      </c>
    </row>
    <row r="252" spans="1:42" x14ac:dyDescent="0.25">
      <c r="A252" t="s">
        <v>6573</v>
      </c>
      <c r="B252">
        <v>16.834815662037201</v>
      </c>
      <c r="C252">
        <v>192</v>
      </c>
      <c r="D252" t="s">
        <v>8538</v>
      </c>
      <c r="F252">
        <v>1529.6470387995</v>
      </c>
      <c r="G252">
        <v>62.947421200065698</v>
      </c>
      <c r="H252" t="s">
        <v>8539</v>
      </c>
      <c r="I252" t="s">
        <v>8540</v>
      </c>
      <c r="J252" t="s">
        <v>3397</v>
      </c>
      <c r="K252">
        <v>737179.17626188998</v>
      </c>
      <c r="L252">
        <v>294633.22488191398</v>
      </c>
      <c r="M252" t="s">
        <v>98</v>
      </c>
      <c r="N252" t="s">
        <v>98</v>
      </c>
      <c r="O252">
        <v>737179</v>
      </c>
      <c r="P252">
        <v>2948716</v>
      </c>
      <c r="Q252">
        <v>91</v>
      </c>
      <c r="R252">
        <v>16.8594156620372</v>
      </c>
      <c r="S252" t="s">
        <v>6574</v>
      </c>
      <c r="T252" t="s">
        <v>96</v>
      </c>
      <c r="U252">
        <v>1509.6470387995</v>
      </c>
      <c r="V252">
        <v>62.9</v>
      </c>
      <c r="W252" t="s">
        <v>14387</v>
      </c>
      <c r="X252">
        <v>72101595</v>
      </c>
      <c r="Y252" t="s">
        <v>96</v>
      </c>
      <c r="Z252" t="s">
        <v>6574</v>
      </c>
      <c r="AA252" t="s">
        <v>6575</v>
      </c>
      <c r="AB252" t="s">
        <v>6573</v>
      </c>
      <c r="AC252" t="s">
        <v>13546</v>
      </c>
      <c r="AD252" t="s">
        <v>6572</v>
      </c>
      <c r="AE252">
        <v>91</v>
      </c>
      <c r="AF252" t="s">
        <v>14387</v>
      </c>
      <c r="AG252" t="s">
        <v>96</v>
      </c>
      <c r="AH252" t="s">
        <v>96</v>
      </c>
      <c r="AI252" t="str">
        <f>IF(ISNA(VLOOKUP(D252,Listen!J:O,3,0)),"",VLOOKUP(D252,Listen!J:O,3,0))</f>
        <v/>
      </c>
      <c r="AJ252" t="s">
        <v>96</v>
      </c>
      <c r="AK252">
        <v>5</v>
      </c>
      <c r="AL252" t="s">
        <v>96</v>
      </c>
      <c r="AM252" t="s">
        <v>96</v>
      </c>
      <c r="AN252">
        <v>2</v>
      </c>
      <c r="AO252">
        <v>5</v>
      </c>
      <c r="AP252">
        <f t="shared" si="3"/>
        <v>5</v>
      </c>
    </row>
    <row r="253" spans="1:42" x14ac:dyDescent="0.25">
      <c r="A253" t="s">
        <v>190</v>
      </c>
      <c r="B253">
        <v>16.837182833279901</v>
      </c>
      <c r="C253">
        <v>190.90000915527301</v>
      </c>
      <c r="D253" t="s">
        <v>1966</v>
      </c>
      <c r="E253">
        <v>1519</v>
      </c>
      <c r="F253">
        <v>1529.8254766779801</v>
      </c>
      <c r="G253">
        <v>91.676962646975397</v>
      </c>
      <c r="H253" t="s">
        <v>1967</v>
      </c>
      <c r="I253" t="s">
        <v>66</v>
      </c>
      <c r="J253" t="s">
        <v>43</v>
      </c>
      <c r="K253">
        <v>4237426.5969492598</v>
      </c>
      <c r="L253">
        <v>2122831.9928141301</v>
      </c>
      <c r="M253">
        <v>2844948.5918390299</v>
      </c>
      <c r="N253">
        <v>2844948.5918390299</v>
      </c>
      <c r="O253">
        <v>1392478</v>
      </c>
      <c r="P253">
        <v>5569912</v>
      </c>
      <c r="Q253">
        <v>172</v>
      </c>
      <c r="R253">
        <v>16.8617828332799</v>
      </c>
      <c r="S253" t="s">
        <v>191</v>
      </c>
      <c r="T253">
        <v>1519</v>
      </c>
      <c r="U253">
        <v>1509.8254766779801</v>
      </c>
      <c r="V253">
        <v>91.7</v>
      </c>
      <c r="W253" t="s">
        <v>14824</v>
      </c>
      <c r="X253">
        <v>72101595</v>
      </c>
      <c r="Y253" t="s">
        <v>96</v>
      </c>
      <c r="Z253" t="s">
        <v>191</v>
      </c>
      <c r="AA253" t="s">
        <v>192</v>
      </c>
      <c r="AB253" t="s">
        <v>190</v>
      </c>
      <c r="AC253" t="s">
        <v>193</v>
      </c>
      <c r="AD253" t="s">
        <v>194</v>
      </c>
      <c r="AE253">
        <v>172</v>
      </c>
      <c r="AF253" t="s">
        <v>1967</v>
      </c>
      <c r="AG253" t="s">
        <v>1966</v>
      </c>
      <c r="AH253" t="s">
        <v>96</v>
      </c>
      <c r="AI253" t="str">
        <f>IF(ISNA(VLOOKUP(D253,Listen!J:O,3,0)),"",VLOOKUP(D253,Listen!J:O,3,0))</f>
        <v/>
      </c>
      <c r="AJ253" t="s">
        <v>96</v>
      </c>
      <c r="AK253" t="s">
        <v>96</v>
      </c>
      <c r="AL253" t="s">
        <v>96</v>
      </c>
      <c r="AM253">
        <v>3</v>
      </c>
      <c r="AN253">
        <v>2</v>
      </c>
      <c r="AO253">
        <v>3</v>
      </c>
      <c r="AP253">
        <f t="shared" si="3"/>
        <v>3</v>
      </c>
    </row>
    <row r="254" spans="1:42" x14ac:dyDescent="0.25">
      <c r="A254" t="s">
        <v>190</v>
      </c>
      <c r="B254">
        <v>16.837260349695399</v>
      </c>
      <c r="C254">
        <v>191</v>
      </c>
      <c r="D254" t="s">
        <v>13547</v>
      </c>
      <c r="E254">
        <v>1555</v>
      </c>
      <c r="F254">
        <v>1529.8313198820799</v>
      </c>
      <c r="G254">
        <v>84.175025810384696</v>
      </c>
      <c r="H254" t="s">
        <v>13548</v>
      </c>
      <c r="I254" t="s">
        <v>66</v>
      </c>
      <c r="J254" t="s">
        <v>43</v>
      </c>
      <c r="K254">
        <v>3626258.1119606802</v>
      </c>
      <c r="L254">
        <v>2131019.29972162</v>
      </c>
      <c r="M254">
        <v>2844948.5918390299</v>
      </c>
      <c r="N254">
        <v>2844948.5918390299</v>
      </c>
      <c r="O254">
        <v>781310</v>
      </c>
      <c r="P254">
        <v>3125240</v>
      </c>
      <c r="Q254">
        <v>96</v>
      </c>
      <c r="R254">
        <v>16.861860349695398</v>
      </c>
      <c r="S254" t="s">
        <v>191</v>
      </c>
      <c r="T254">
        <v>1555</v>
      </c>
      <c r="U254">
        <v>1509.8313198820799</v>
      </c>
      <c r="V254">
        <v>84.2</v>
      </c>
      <c r="W254" t="s">
        <v>14824</v>
      </c>
      <c r="X254">
        <v>72101595</v>
      </c>
      <c r="Y254" t="s">
        <v>96</v>
      </c>
      <c r="Z254" t="s">
        <v>191</v>
      </c>
      <c r="AA254" t="s">
        <v>192</v>
      </c>
      <c r="AB254" t="s">
        <v>190</v>
      </c>
      <c r="AC254" t="s">
        <v>193</v>
      </c>
      <c r="AD254" t="s">
        <v>194</v>
      </c>
      <c r="AE254">
        <v>96</v>
      </c>
      <c r="AF254" t="s">
        <v>13548</v>
      </c>
      <c r="AG254" t="s">
        <v>13547</v>
      </c>
      <c r="AH254" t="s">
        <v>96</v>
      </c>
      <c r="AI254" t="str">
        <f>IF(ISNA(VLOOKUP(D254,Listen!J:O,3,0)),"",VLOOKUP(D254,Listen!J:O,3,0))</f>
        <v/>
      </c>
      <c r="AJ254" t="s">
        <v>96</v>
      </c>
      <c r="AK254" t="s">
        <v>96</v>
      </c>
      <c r="AL254" t="s">
        <v>96</v>
      </c>
      <c r="AM254">
        <v>3</v>
      </c>
      <c r="AN254">
        <v>2</v>
      </c>
      <c r="AO254">
        <v>3</v>
      </c>
      <c r="AP254">
        <f t="shared" si="3"/>
        <v>3</v>
      </c>
    </row>
    <row r="255" spans="1:42" x14ac:dyDescent="0.25">
      <c r="A255" t="s">
        <v>13549</v>
      </c>
      <c r="B255">
        <v>16.842121360901999</v>
      </c>
      <c r="C255">
        <v>150</v>
      </c>
      <c r="D255" t="s">
        <v>13550</v>
      </c>
      <c r="F255">
        <v>1530.1977439545501</v>
      </c>
      <c r="G255">
        <v>51.119866783111299</v>
      </c>
      <c r="H255" t="s">
        <v>13551</v>
      </c>
      <c r="I255" t="s">
        <v>13552</v>
      </c>
      <c r="J255" t="s">
        <v>3397</v>
      </c>
      <c r="K255">
        <v>378304.82022664201</v>
      </c>
      <c r="L255">
        <v>43242.108187980899</v>
      </c>
      <c r="M255" t="s">
        <v>98</v>
      </c>
      <c r="N255" t="s">
        <v>98</v>
      </c>
      <c r="O255">
        <v>378305</v>
      </c>
      <c r="P255">
        <v>1513220</v>
      </c>
      <c r="Q255">
        <v>47</v>
      </c>
      <c r="R255">
        <v>16.866721360901998</v>
      </c>
      <c r="S255" t="s">
        <v>13553</v>
      </c>
      <c r="T255" t="s">
        <v>96</v>
      </c>
      <c r="U255">
        <v>1510.1977439545501</v>
      </c>
      <c r="V255">
        <v>51.1</v>
      </c>
      <c r="W255" t="s">
        <v>14445</v>
      </c>
      <c r="X255">
        <v>72101595</v>
      </c>
      <c r="Y255" t="s">
        <v>96</v>
      </c>
      <c r="Z255" t="s">
        <v>13553</v>
      </c>
      <c r="AA255" t="s">
        <v>13554</v>
      </c>
      <c r="AB255" t="s">
        <v>13549</v>
      </c>
      <c r="AC255" t="s">
        <v>13555</v>
      </c>
      <c r="AD255" t="s">
        <v>13556</v>
      </c>
      <c r="AE255">
        <v>47</v>
      </c>
      <c r="AF255" t="s">
        <v>14445</v>
      </c>
      <c r="AG255" t="s">
        <v>96</v>
      </c>
      <c r="AH255" t="s">
        <v>96</v>
      </c>
      <c r="AI255" t="str">
        <f>IF(ISNA(VLOOKUP(D255,Listen!J:O,3,0)),"",VLOOKUP(D255,Listen!J:O,3,0))</f>
        <v/>
      </c>
      <c r="AJ255" t="s">
        <v>96</v>
      </c>
      <c r="AK255">
        <v>5</v>
      </c>
      <c r="AL255" t="s">
        <v>96</v>
      </c>
      <c r="AM255" t="s">
        <v>96</v>
      </c>
      <c r="AN255">
        <v>2</v>
      </c>
      <c r="AO255">
        <v>5</v>
      </c>
      <c r="AP255">
        <f t="shared" si="3"/>
        <v>5</v>
      </c>
    </row>
    <row r="256" spans="1:42" x14ac:dyDescent="0.25">
      <c r="A256" t="s">
        <v>1274</v>
      </c>
      <c r="B256">
        <v>16.8454870426282</v>
      </c>
      <c r="C256">
        <v>135</v>
      </c>
      <c r="D256" t="s">
        <v>960</v>
      </c>
      <c r="E256">
        <v>1379</v>
      </c>
      <c r="F256">
        <v>1530.4514497685</v>
      </c>
      <c r="G256">
        <v>54.921348064584102</v>
      </c>
      <c r="H256" t="s">
        <v>961</v>
      </c>
      <c r="I256" t="s">
        <v>603</v>
      </c>
      <c r="J256" t="s">
        <v>43</v>
      </c>
      <c r="K256">
        <v>526899.37385490804</v>
      </c>
      <c r="L256">
        <v>126981.836294911</v>
      </c>
      <c r="M256" t="s">
        <v>98</v>
      </c>
      <c r="N256" t="s">
        <v>98</v>
      </c>
      <c r="O256">
        <v>526899</v>
      </c>
      <c r="P256">
        <v>2107596</v>
      </c>
      <c r="Q256">
        <v>65</v>
      </c>
      <c r="R256">
        <v>16.870087042628199</v>
      </c>
      <c r="S256" t="s">
        <v>1276</v>
      </c>
      <c r="T256">
        <v>1379</v>
      </c>
      <c r="U256">
        <v>1510.4514497685</v>
      </c>
      <c r="V256">
        <v>54.9</v>
      </c>
      <c r="W256" t="s">
        <v>14409</v>
      </c>
      <c r="X256">
        <v>72101595</v>
      </c>
      <c r="Y256" t="s">
        <v>96</v>
      </c>
      <c r="Z256" t="s">
        <v>1276</v>
      </c>
      <c r="AA256" t="s">
        <v>1277</v>
      </c>
      <c r="AB256" t="s">
        <v>1274</v>
      </c>
      <c r="AC256" t="s">
        <v>1637</v>
      </c>
      <c r="AD256" t="s">
        <v>2991</v>
      </c>
      <c r="AE256">
        <v>65</v>
      </c>
      <c r="AF256" t="s">
        <v>14409</v>
      </c>
      <c r="AG256" t="s">
        <v>96</v>
      </c>
      <c r="AH256" t="s">
        <v>96</v>
      </c>
      <c r="AI256" t="str">
        <f>IF(ISNA(VLOOKUP(D256,Listen!J:O,3,0)),"",VLOOKUP(D256,Listen!J:O,3,0))</f>
        <v/>
      </c>
      <c r="AJ256" t="s">
        <v>96</v>
      </c>
      <c r="AK256">
        <v>5</v>
      </c>
      <c r="AL256">
        <v>4</v>
      </c>
      <c r="AM256">
        <v>3</v>
      </c>
      <c r="AN256">
        <v>2</v>
      </c>
      <c r="AO256">
        <v>5</v>
      </c>
      <c r="AP256">
        <f t="shared" si="3"/>
        <v>5</v>
      </c>
    </row>
    <row r="257" spans="1:42" x14ac:dyDescent="0.25">
      <c r="A257" t="s">
        <v>446</v>
      </c>
      <c r="B257">
        <v>16.932769911758399</v>
      </c>
      <c r="C257">
        <v>99.099998474121094</v>
      </c>
      <c r="D257" t="s">
        <v>573</v>
      </c>
      <c r="E257">
        <v>1655</v>
      </c>
      <c r="F257">
        <v>1537.03085125599</v>
      </c>
      <c r="G257">
        <v>69.005810863399105</v>
      </c>
      <c r="H257" t="s">
        <v>574</v>
      </c>
      <c r="I257" t="s">
        <v>575</v>
      </c>
      <c r="J257" t="s">
        <v>43</v>
      </c>
      <c r="K257">
        <v>405114.86592784798</v>
      </c>
      <c r="L257">
        <v>276715.98141771002</v>
      </c>
      <c r="M257">
        <v>76097.376188020804</v>
      </c>
      <c r="N257">
        <v>76097.376188020804</v>
      </c>
      <c r="O257">
        <v>329017</v>
      </c>
      <c r="P257">
        <v>1316068</v>
      </c>
      <c r="Q257">
        <v>41</v>
      </c>
      <c r="R257">
        <v>16.957369911758398</v>
      </c>
      <c r="S257" t="s">
        <v>447</v>
      </c>
      <c r="T257">
        <v>1655</v>
      </c>
      <c r="U257">
        <v>1517.03085125599</v>
      </c>
      <c r="V257">
        <v>69</v>
      </c>
      <c r="W257" t="s">
        <v>14256</v>
      </c>
      <c r="X257">
        <v>72101595</v>
      </c>
      <c r="Y257" t="s">
        <v>96</v>
      </c>
      <c r="Z257" t="s">
        <v>447</v>
      </c>
      <c r="AA257" t="s">
        <v>448</v>
      </c>
      <c r="AB257" t="s">
        <v>446</v>
      </c>
      <c r="AC257" t="s">
        <v>449</v>
      </c>
      <c r="AD257" t="s">
        <v>450</v>
      </c>
      <c r="AE257">
        <v>41</v>
      </c>
      <c r="AF257" t="s">
        <v>14256</v>
      </c>
      <c r="AG257" t="s">
        <v>96</v>
      </c>
      <c r="AH257" t="s">
        <v>96</v>
      </c>
      <c r="AI257" t="str">
        <f>IF(ISNA(VLOOKUP(D257,Listen!J:O,3,0)),"",VLOOKUP(D257,Listen!J:O,3,0))</f>
        <v>x</v>
      </c>
      <c r="AJ257" t="s">
        <v>96</v>
      </c>
      <c r="AK257">
        <v>5</v>
      </c>
      <c r="AL257">
        <v>4</v>
      </c>
      <c r="AM257">
        <v>3</v>
      </c>
      <c r="AN257">
        <v>2</v>
      </c>
      <c r="AO257">
        <v>5</v>
      </c>
      <c r="AP257">
        <f t="shared" si="3"/>
        <v>5</v>
      </c>
    </row>
    <row r="258" spans="1:42" x14ac:dyDescent="0.25">
      <c r="A258" t="s">
        <v>1475</v>
      </c>
      <c r="B258">
        <v>17.001443755920999</v>
      </c>
      <c r="C258">
        <v>72.099998474121094</v>
      </c>
      <c r="D258" t="s">
        <v>13557</v>
      </c>
      <c r="E258">
        <v>1785</v>
      </c>
      <c r="F258">
        <v>1542.20750043054</v>
      </c>
      <c r="G258">
        <v>60.317403363242597</v>
      </c>
      <c r="H258" t="s">
        <v>13558</v>
      </c>
      <c r="I258" t="s">
        <v>4315</v>
      </c>
      <c r="J258" t="s">
        <v>43</v>
      </c>
      <c r="K258">
        <v>1074377.3262761801</v>
      </c>
      <c r="L258">
        <v>331810.30862942699</v>
      </c>
      <c r="M258">
        <v>199781.64034385799</v>
      </c>
      <c r="N258">
        <v>199781.64034385799</v>
      </c>
      <c r="O258">
        <v>874596</v>
      </c>
      <c r="P258">
        <v>3498384</v>
      </c>
      <c r="Q258">
        <v>108</v>
      </c>
      <c r="R258">
        <v>17.026043755920998</v>
      </c>
      <c r="S258" t="s">
        <v>1475</v>
      </c>
      <c r="T258">
        <v>1785</v>
      </c>
      <c r="U258">
        <v>1522.20750043054</v>
      </c>
      <c r="V258">
        <v>60.3</v>
      </c>
      <c r="W258" t="s">
        <v>14375</v>
      </c>
      <c r="X258">
        <v>72101595</v>
      </c>
      <c r="Y258" t="s">
        <v>96</v>
      </c>
      <c r="Z258" t="s">
        <v>1475</v>
      </c>
      <c r="AA258" t="s">
        <v>2483</v>
      </c>
      <c r="AB258" t="s">
        <v>2484</v>
      </c>
      <c r="AC258" t="s">
        <v>1476</v>
      </c>
      <c r="AD258" t="s">
        <v>2485</v>
      </c>
      <c r="AE258">
        <v>108</v>
      </c>
      <c r="AF258" t="s">
        <v>14375</v>
      </c>
      <c r="AG258" t="s">
        <v>96</v>
      </c>
      <c r="AH258" t="s">
        <v>96</v>
      </c>
      <c r="AI258" t="str">
        <f>IF(ISNA(VLOOKUP(D258,Listen!J:O,3,0)),"",VLOOKUP(D258,Listen!J:O,3,0))</f>
        <v/>
      </c>
      <c r="AJ258" t="s">
        <v>96</v>
      </c>
      <c r="AK258">
        <v>5</v>
      </c>
      <c r="AL258">
        <v>4</v>
      </c>
      <c r="AM258">
        <v>3</v>
      </c>
      <c r="AN258">
        <v>2</v>
      </c>
      <c r="AO258">
        <v>5</v>
      </c>
      <c r="AP258">
        <f t="shared" si="3"/>
        <v>5</v>
      </c>
    </row>
    <row r="259" spans="1:42" x14ac:dyDescent="0.25">
      <c r="A259" t="s">
        <v>1683</v>
      </c>
      <c r="B259">
        <v>17.0096185777101</v>
      </c>
      <c r="C259">
        <v>107</v>
      </c>
      <c r="D259" t="s">
        <v>13559</v>
      </c>
      <c r="E259">
        <v>1354</v>
      </c>
      <c r="F259">
        <v>1542.8237202589601</v>
      </c>
      <c r="G259">
        <v>51.492763787960598</v>
      </c>
      <c r="H259" t="s">
        <v>13560</v>
      </c>
      <c r="I259" t="s">
        <v>366</v>
      </c>
      <c r="J259" t="s">
        <v>43</v>
      </c>
      <c r="K259">
        <v>199970.70969885899</v>
      </c>
      <c r="L259">
        <v>11139.234370624299</v>
      </c>
      <c r="M259" t="s">
        <v>98</v>
      </c>
      <c r="N259" t="s">
        <v>98</v>
      </c>
      <c r="O259">
        <v>199971</v>
      </c>
      <c r="P259">
        <v>799884</v>
      </c>
      <c r="Q259">
        <v>25</v>
      </c>
      <c r="R259">
        <v>17.034218577710099</v>
      </c>
      <c r="S259" t="s">
        <v>1683</v>
      </c>
      <c r="T259">
        <v>1354</v>
      </c>
      <c r="U259">
        <v>1522.8237202589601</v>
      </c>
      <c r="V259">
        <v>51.5</v>
      </c>
      <c r="W259" t="s">
        <v>14532</v>
      </c>
      <c r="X259">
        <v>72101595</v>
      </c>
      <c r="Y259" t="s">
        <v>96</v>
      </c>
      <c r="Z259" t="s">
        <v>1683</v>
      </c>
      <c r="AA259" t="s">
        <v>6249</v>
      </c>
      <c r="AB259" t="s">
        <v>1682</v>
      </c>
      <c r="AC259" t="s">
        <v>5402</v>
      </c>
      <c r="AD259" t="s">
        <v>1681</v>
      </c>
      <c r="AE259">
        <v>25</v>
      </c>
      <c r="AF259" t="s">
        <v>14532</v>
      </c>
      <c r="AG259" t="s">
        <v>96</v>
      </c>
      <c r="AH259" t="s">
        <v>96</v>
      </c>
      <c r="AI259" t="str">
        <f>IF(ISNA(VLOOKUP(D259,Listen!J:O,3,0)),"",VLOOKUP(D259,Listen!J:O,3,0))</f>
        <v/>
      </c>
      <c r="AJ259" t="s">
        <v>96</v>
      </c>
      <c r="AK259">
        <v>5</v>
      </c>
      <c r="AL259">
        <v>4</v>
      </c>
      <c r="AM259">
        <v>3</v>
      </c>
      <c r="AN259">
        <v>2</v>
      </c>
      <c r="AO259">
        <v>5</v>
      </c>
      <c r="AP259">
        <f t="shared" ref="AP259:AP322" si="4">IF(OR(O259&lt;10000,Y259="Säule",Y259="BW",Y259="IS"),6,
IF(G259&lt;80,5,
IF(AND(ABS(E259-U259)&gt;100,NOT(E259="")),4,
IF(OR(J259="NIST20.L",J259="NIST17.L",J259="NIST11.L",J259="SWGDRUG.L",J259="WILEY275.L",J259="HPPEST.L",J259="PMW_TOX2.L",J259="ENVI96.L"),3,
IF(AI259="x",1,2)))))</f>
        <v>5</v>
      </c>
    </row>
    <row r="260" spans="1:42" x14ac:dyDescent="0.25">
      <c r="A260" t="s">
        <v>13561</v>
      </c>
      <c r="B260">
        <v>17.037171847522799</v>
      </c>
      <c r="C260">
        <v>115</v>
      </c>
      <c r="D260" t="s">
        <v>13562</v>
      </c>
      <c r="E260">
        <v>1371</v>
      </c>
      <c r="F260">
        <v>1544.90069167612</v>
      </c>
      <c r="G260">
        <v>63.472588732859599</v>
      </c>
      <c r="H260" t="s">
        <v>13563</v>
      </c>
      <c r="I260" t="s">
        <v>3527</v>
      </c>
      <c r="J260" t="s">
        <v>43</v>
      </c>
      <c r="K260">
        <v>603104.82202464005</v>
      </c>
      <c r="L260">
        <v>108190.251696886</v>
      </c>
      <c r="M260" t="s">
        <v>98</v>
      </c>
      <c r="N260" t="s">
        <v>98</v>
      </c>
      <c r="O260">
        <v>603105</v>
      </c>
      <c r="P260">
        <v>2412420</v>
      </c>
      <c r="Q260">
        <v>74</v>
      </c>
      <c r="R260">
        <v>17.061771847522799</v>
      </c>
      <c r="S260" t="s">
        <v>13564</v>
      </c>
      <c r="T260">
        <v>1371</v>
      </c>
      <c r="U260">
        <v>1524.90069167612</v>
      </c>
      <c r="V260">
        <v>63.5</v>
      </c>
      <c r="W260" t="s">
        <v>14403</v>
      </c>
      <c r="X260">
        <v>72101595</v>
      </c>
      <c r="Y260" t="s">
        <v>96</v>
      </c>
      <c r="Z260" t="s">
        <v>13564</v>
      </c>
      <c r="AA260" t="s">
        <v>13565</v>
      </c>
      <c r="AB260" t="s">
        <v>13561</v>
      </c>
      <c r="AC260" t="s">
        <v>13566</v>
      </c>
      <c r="AD260" t="s">
        <v>13567</v>
      </c>
      <c r="AE260">
        <v>74</v>
      </c>
      <c r="AF260" t="s">
        <v>14403</v>
      </c>
      <c r="AG260" t="s">
        <v>96</v>
      </c>
      <c r="AH260" t="s">
        <v>96</v>
      </c>
      <c r="AI260" t="str">
        <f>IF(ISNA(VLOOKUP(D260,Listen!J:O,3,0)),"",VLOOKUP(D260,Listen!J:O,3,0))</f>
        <v/>
      </c>
      <c r="AJ260" t="s">
        <v>96</v>
      </c>
      <c r="AK260">
        <v>5</v>
      </c>
      <c r="AL260">
        <v>4</v>
      </c>
      <c r="AM260">
        <v>3</v>
      </c>
      <c r="AN260">
        <v>2</v>
      </c>
      <c r="AO260">
        <v>5</v>
      </c>
      <c r="AP260">
        <f t="shared" si="4"/>
        <v>5</v>
      </c>
    </row>
    <row r="261" spans="1:42" x14ac:dyDescent="0.25">
      <c r="A261" t="s">
        <v>2999</v>
      </c>
      <c r="B261">
        <v>17.038358014759901</v>
      </c>
      <c r="C261">
        <v>143</v>
      </c>
      <c r="D261" t="s">
        <v>3846</v>
      </c>
      <c r="E261">
        <v>2074</v>
      </c>
      <c r="F261">
        <v>1544.9901052181101</v>
      </c>
      <c r="G261">
        <v>60.461367000101603</v>
      </c>
      <c r="H261" t="s">
        <v>3847</v>
      </c>
      <c r="I261" t="s">
        <v>3848</v>
      </c>
      <c r="J261" t="s">
        <v>43</v>
      </c>
      <c r="K261">
        <v>915105.27970354306</v>
      </c>
      <c r="L261">
        <v>254758.81271832</v>
      </c>
      <c r="M261" t="s">
        <v>98</v>
      </c>
      <c r="N261" t="s">
        <v>98</v>
      </c>
      <c r="O261">
        <v>915105</v>
      </c>
      <c r="P261">
        <v>3660420</v>
      </c>
      <c r="Q261">
        <v>113</v>
      </c>
      <c r="R261">
        <v>17.0629580147599</v>
      </c>
      <c r="S261" t="s">
        <v>1033</v>
      </c>
      <c r="T261">
        <v>2074</v>
      </c>
      <c r="U261">
        <v>1524.9901052181101</v>
      </c>
      <c r="V261">
        <v>60.5</v>
      </c>
      <c r="W261" t="s">
        <v>14370</v>
      </c>
      <c r="X261">
        <v>72101595</v>
      </c>
      <c r="Y261" t="s">
        <v>96</v>
      </c>
      <c r="Z261" t="s">
        <v>1033</v>
      </c>
      <c r="AA261" t="s">
        <v>3000</v>
      </c>
      <c r="AB261" t="s">
        <v>2999</v>
      </c>
      <c r="AC261" t="s">
        <v>3001</v>
      </c>
      <c r="AD261" t="s">
        <v>3002</v>
      </c>
      <c r="AE261">
        <v>113</v>
      </c>
      <c r="AF261" t="s">
        <v>14370</v>
      </c>
      <c r="AG261" t="s">
        <v>96</v>
      </c>
      <c r="AH261" t="s">
        <v>96</v>
      </c>
      <c r="AI261" t="str">
        <f>IF(ISNA(VLOOKUP(D261,Listen!J:O,3,0)),"",VLOOKUP(D261,Listen!J:O,3,0))</f>
        <v/>
      </c>
      <c r="AJ261" t="s">
        <v>96</v>
      </c>
      <c r="AK261">
        <v>5</v>
      </c>
      <c r="AL261">
        <v>4</v>
      </c>
      <c r="AM261">
        <v>3</v>
      </c>
      <c r="AN261">
        <v>2</v>
      </c>
      <c r="AO261">
        <v>5</v>
      </c>
      <c r="AP261">
        <f t="shared" si="4"/>
        <v>5</v>
      </c>
    </row>
    <row r="262" spans="1:42" x14ac:dyDescent="0.25">
      <c r="A262" t="s">
        <v>13568</v>
      </c>
      <c r="B262">
        <v>17.0454958546492</v>
      </c>
      <c r="C262">
        <v>194</v>
      </c>
      <c r="D262" t="s">
        <v>8567</v>
      </c>
      <c r="E262">
        <v>2339</v>
      </c>
      <c r="F262">
        <v>1545.5281571274199</v>
      </c>
      <c r="G262">
        <v>50.266520061928503</v>
      </c>
      <c r="H262" t="s">
        <v>8568</v>
      </c>
      <c r="I262" t="s">
        <v>8569</v>
      </c>
      <c r="J262" t="s">
        <v>43</v>
      </c>
      <c r="K262">
        <v>59347.770173404198</v>
      </c>
      <c r="L262">
        <v>16083.873226259</v>
      </c>
      <c r="M262" t="s">
        <v>98</v>
      </c>
      <c r="N262" t="s">
        <v>98</v>
      </c>
      <c r="O262">
        <v>59348</v>
      </c>
      <c r="P262">
        <v>237392</v>
      </c>
      <c r="Q262">
        <v>7</v>
      </c>
      <c r="R262">
        <v>17.0700958546492</v>
      </c>
      <c r="S262" t="s">
        <v>13569</v>
      </c>
      <c r="T262">
        <v>2339</v>
      </c>
      <c r="U262">
        <v>1525.5281571274199</v>
      </c>
      <c r="V262">
        <v>50.3</v>
      </c>
      <c r="W262" t="s">
        <v>14698</v>
      </c>
      <c r="X262">
        <v>72101595</v>
      </c>
      <c r="Y262" t="s">
        <v>96</v>
      </c>
      <c r="Z262" t="s">
        <v>13569</v>
      </c>
      <c r="AA262" t="s">
        <v>13570</v>
      </c>
      <c r="AB262" t="s">
        <v>13568</v>
      </c>
      <c r="AC262" t="s">
        <v>13571</v>
      </c>
      <c r="AD262" t="s">
        <v>13572</v>
      </c>
      <c r="AE262">
        <v>7</v>
      </c>
      <c r="AF262" t="s">
        <v>14698</v>
      </c>
      <c r="AG262" t="s">
        <v>96</v>
      </c>
      <c r="AH262" t="s">
        <v>96</v>
      </c>
      <c r="AI262" t="str">
        <f>IF(ISNA(VLOOKUP(D262,Listen!J:O,3,0)),"",VLOOKUP(D262,Listen!J:O,3,0))</f>
        <v/>
      </c>
      <c r="AJ262" t="s">
        <v>96</v>
      </c>
      <c r="AK262">
        <v>5</v>
      </c>
      <c r="AL262">
        <v>4</v>
      </c>
      <c r="AM262">
        <v>3</v>
      </c>
      <c r="AN262">
        <v>2</v>
      </c>
      <c r="AO262">
        <v>5</v>
      </c>
      <c r="AP262">
        <f t="shared" si="4"/>
        <v>5</v>
      </c>
    </row>
    <row r="263" spans="1:42" x14ac:dyDescent="0.25">
      <c r="A263" t="s">
        <v>11395</v>
      </c>
      <c r="B263">
        <v>17.070586873250399</v>
      </c>
      <c r="C263">
        <v>137</v>
      </c>
      <c r="D263" t="s">
        <v>13573</v>
      </c>
      <c r="F263">
        <v>1547.41952351755</v>
      </c>
      <c r="G263">
        <v>52.344179255007198</v>
      </c>
      <c r="H263" t="s">
        <v>13574</v>
      </c>
      <c r="I263" t="s">
        <v>13575</v>
      </c>
      <c r="J263" t="s">
        <v>519</v>
      </c>
      <c r="K263">
        <v>784779.57896123698</v>
      </c>
      <c r="L263">
        <v>48265.338553190901</v>
      </c>
      <c r="M263" t="s">
        <v>98</v>
      </c>
      <c r="N263" t="s">
        <v>98</v>
      </c>
      <c r="O263">
        <v>784780</v>
      </c>
      <c r="P263">
        <v>3139120</v>
      </c>
      <c r="Q263">
        <v>97</v>
      </c>
      <c r="R263">
        <v>17.095186873250398</v>
      </c>
      <c r="S263" t="s">
        <v>11395</v>
      </c>
      <c r="T263" t="s">
        <v>96</v>
      </c>
      <c r="U263">
        <v>1527.41952351755</v>
      </c>
      <c r="V263">
        <v>52.3</v>
      </c>
      <c r="W263" t="s">
        <v>14381</v>
      </c>
      <c r="X263">
        <v>72101595</v>
      </c>
      <c r="Y263" t="s">
        <v>96</v>
      </c>
      <c r="Z263" t="s">
        <v>11395</v>
      </c>
      <c r="AA263" t="s">
        <v>11398</v>
      </c>
      <c r="AB263" t="s">
        <v>11399</v>
      </c>
      <c r="AC263" t="s">
        <v>11400</v>
      </c>
      <c r="AD263" t="s">
        <v>11401</v>
      </c>
      <c r="AE263">
        <v>97</v>
      </c>
      <c r="AF263" t="s">
        <v>14381</v>
      </c>
      <c r="AG263" t="s">
        <v>96</v>
      </c>
      <c r="AH263" t="s">
        <v>96</v>
      </c>
      <c r="AI263" t="str">
        <f>IF(ISNA(VLOOKUP(D263,Listen!J:O,3,0)),"",VLOOKUP(D263,Listen!J:O,3,0))</f>
        <v/>
      </c>
      <c r="AJ263" t="s">
        <v>96</v>
      </c>
      <c r="AK263">
        <v>5</v>
      </c>
      <c r="AL263" t="s">
        <v>96</v>
      </c>
      <c r="AM263">
        <v>3</v>
      </c>
      <c r="AN263">
        <v>2</v>
      </c>
      <c r="AO263">
        <v>5</v>
      </c>
      <c r="AP263">
        <f t="shared" si="4"/>
        <v>5</v>
      </c>
    </row>
    <row r="264" spans="1:42" x14ac:dyDescent="0.25">
      <c r="A264" t="s">
        <v>3528</v>
      </c>
      <c r="B264">
        <v>17.185830997518799</v>
      </c>
      <c r="C264">
        <v>71</v>
      </c>
      <c r="D264" t="s">
        <v>3991</v>
      </c>
      <c r="E264">
        <v>1682</v>
      </c>
      <c r="F264">
        <v>1556.10665044398</v>
      </c>
      <c r="G264">
        <v>67.167289032034702</v>
      </c>
      <c r="H264" t="s">
        <v>3992</v>
      </c>
      <c r="I264" t="s">
        <v>1373</v>
      </c>
      <c r="J264" t="s">
        <v>43</v>
      </c>
      <c r="K264">
        <v>981379.92472629005</v>
      </c>
      <c r="L264">
        <v>63564.5124858575</v>
      </c>
      <c r="M264">
        <v>127901.679477157</v>
      </c>
      <c r="N264">
        <v>127901.679477157</v>
      </c>
      <c r="O264">
        <v>853478</v>
      </c>
      <c r="P264">
        <v>3413912</v>
      </c>
      <c r="Q264">
        <v>105</v>
      </c>
      <c r="R264">
        <v>17.210430997518799</v>
      </c>
      <c r="S264" t="s">
        <v>3528</v>
      </c>
      <c r="T264">
        <v>1682</v>
      </c>
      <c r="U264">
        <v>1536.10665044398</v>
      </c>
      <c r="V264">
        <v>67.2</v>
      </c>
      <c r="W264" t="s">
        <v>14378</v>
      </c>
      <c r="X264">
        <v>72101595</v>
      </c>
      <c r="Y264" t="s">
        <v>96</v>
      </c>
      <c r="Z264" t="s">
        <v>3528</v>
      </c>
      <c r="AA264" t="s">
        <v>3529</v>
      </c>
      <c r="AB264" t="s">
        <v>3530</v>
      </c>
      <c r="AC264" t="s">
        <v>2842</v>
      </c>
      <c r="AD264" t="s">
        <v>3531</v>
      </c>
      <c r="AE264">
        <v>105</v>
      </c>
      <c r="AF264" t="s">
        <v>14378</v>
      </c>
      <c r="AG264" t="s">
        <v>96</v>
      </c>
      <c r="AH264" t="s">
        <v>96</v>
      </c>
      <c r="AI264" t="str">
        <f>IF(ISNA(VLOOKUP(D264,Listen!J:O,3,0)),"",VLOOKUP(D264,Listen!J:O,3,0))</f>
        <v/>
      </c>
      <c r="AJ264" t="s">
        <v>96</v>
      </c>
      <c r="AK264">
        <v>5</v>
      </c>
      <c r="AL264">
        <v>4</v>
      </c>
      <c r="AM264">
        <v>3</v>
      </c>
      <c r="AN264">
        <v>2</v>
      </c>
      <c r="AO264">
        <v>5</v>
      </c>
      <c r="AP264">
        <f t="shared" si="4"/>
        <v>5</v>
      </c>
    </row>
    <row r="265" spans="1:42" x14ac:dyDescent="0.25">
      <c r="A265" t="s">
        <v>1035</v>
      </c>
      <c r="B265">
        <v>17.185862050230501</v>
      </c>
      <c r="C265">
        <v>190</v>
      </c>
      <c r="D265" t="s">
        <v>960</v>
      </c>
      <c r="E265">
        <v>1379</v>
      </c>
      <c r="F265">
        <v>1556.10899120407</v>
      </c>
      <c r="G265">
        <v>58.0161750873988</v>
      </c>
      <c r="H265" t="s">
        <v>961</v>
      </c>
      <c r="I265" t="s">
        <v>603</v>
      </c>
      <c r="J265" t="s">
        <v>43</v>
      </c>
      <c r="K265">
        <v>528319.81036935095</v>
      </c>
      <c r="L265">
        <v>57186.839737788599</v>
      </c>
      <c r="M265" t="s">
        <v>98</v>
      </c>
      <c r="N265" t="s">
        <v>98</v>
      </c>
      <c r="O265">
        <v>528320</v>
      </c>
      <c r="P265">
        <v>2113280</v>
      </c>
      <c r="Q265">
        <v>65</v>
      </c>
      <c r="R265">
        <v>17.2104620502305</v>
      </c>
      <c r="S265" t="s">
        <v>1035</v>
      </c>
      <c r="T265">
        <v>1379</v>
      </c>
      <c r="U265">
        <v>1536.10899120407</v>
      </c>
      <c r="V265">
        <v>58</v>
      </c>
      <c r="W265" t="s">
        <v>14410</v>
      </c>
      <c r="X265">
        <v>72101595</v>
      </c>
      <c r="Y265" t="s">
        <v>96</v>
      </c>
      <c r="Z265" t="s">
        <v>1035</v>
      </c>
      <c r="AA265" t="s">
        <v>1039</v>
      </c>
      <c r="AB265" t="s">
        <v>1040</v>
      </c>
      <c r="AC265" t="s">
        <v>1041</v>
      </c>
      <c r="AD265" t="s">
        <v>1042</v>
      </c>
      <c r="AE265">
        <v>65</v>
      </c>
      <c r="AF265" t="s">
        <v>14410</v>
      </c>
      <c r="AG265" t="s">
        <v>96</v>
      </c>
      <c r="AH265" t="s">
        <v>96</v>
      </c>
      <c r="AI265" t="str">
        <f>IF(ISNA(VLOOKUP(D265,Listen!J:O,3,0)),"",VLOOKUP(D265,Listen!J:O,3,0))</f>
        <v/>
      </c>
      <c r="AJ265" t="s">
        <v>96</v>
      </c>
      <c r="AK265">
        <v>5</v>
      </c>
      <c r="AL265">
        <v>4</v>
      </c>
      <c r="AM265">
        <v>3</v>
      </c>
      <c r="AN265">
        <v>2</v>
      </c>
      <c r="AO265">
        <v>5</v>
      </c>
      <c r="AP265">
        <f t="shared" si="4"/>
        <v>5</v>
      </c>
    </row>
    <row r="266" spans="1:42" x14ac:dyDescent="0.25">
      <c r="A266" t="s">
        <v>3528</v>
      </c>
      <c r="B266">
        <v>17.191418251655598</v>
      </c>
      <c r="C266">
        <v>71</v>
      </c>
      <c r="D266" t="s">
        <v>13576</v>
      </c>
      <c r="E266">
        <v>1505</v>
      </c>
      <c r="F266">
        <v>1556.52781886505</v>
      </c>
      <c r="G266">
        <v>65.432891875444099</v>
      </c>
      <c r="H266" t="s">
        <v>13577</v>
      </c>
      <c r="I266" t="s">
        <v>13578</v>
      </c>
      <c r="J266" t="s">
        <v>43</v>
      </c>
      <c r="K266">
        <v>343889.27184018301</v>
      </c>
      <c r="L266">
        <v>63564.5124858575</v>
      </c>
      <c r="M266">
        <v>127901.679477157</v>
      </c>
      <c r="N266">
        <v>127901.679477157</v>
      </c>
      <c r="O266">
        <v>215988</v>
      </c>
      <c r="P266">
        <v>863952</v>
      </c>
      <c r="Q266">
        <v>27</v>
      </c>
      <c r="R266">
        <v>17.216018251655598</v>
      </c>
      <c r="S266" t="s">
        <v>3528</v>
      </c>
      <c r="T266">
        <v>1505</v>
      </c>
      <c r="U266">
        <v>1536.52781886505</v>
      </c>
      <c r="V266">
        <v>65.400000000000006</v>
      </c>
      <c r="W266" t="s">
        <v>14516</v>
      </c>
      <c r="X266">
        <v>72101595</v>
      </c>
      <c r="Y266" t="s">
        <v>96</v>
      </c>
      <c r="Z266" t="s">
        <v>3528</v>
      </c>
      <c r="AA266" t="s">
        <v>3529</v>
      </c>
      <c r="AB266" t="s">
        <v>3530</v>
      </c>
      <c r="AC266" t="s">
        <v>2842</v>
      </c>
      <c r="AD266" t="s">
        <v>3531</v>
      </c>
      <c r="AE266">
        <v>27</v>
      </c>
      <c r="AF266" t="s">
        <v>14516</v>
      </c>
      <c r="AG266" t="s">
        <v>96</v>
      </c>
      <c r="AH266" t="s">
        <v>96</v>
      </c>
      <c r="AI266" t="str">
        <f>IF(ISNA(VLOOKUP(D266,Listen!J:O,3,0)),"",VLOOKUP(D266,Listen!J:O,3,0))</f>
        <v/>
      </c>
      <c r="AJ266" t="s">
        <v>96</v>
      </c>
      <c r="AK266">
        <v>5</v>
      </c>
      <c r="AL266" t="s">
        <v>96</v>
      </c>
      <c r="AM266">
        <v>3</v>
      </c>
      <c r="AN266">
        <v>2</v>
      </c>
      <c r="AO266">
        <v>5</v>
      </c>
      <c r="AP266">
        <f t="shared" si="4"/>
        <v>5</v>
      </c>
    </row>
    <row r="267" spans="1:42" x14ac:dyDescent="0.25">
      <c r="A267" t="s">
        <v>1758</v>
      </c>
      <c r="B267">
        <v>17.280156112022599</v>
      </c>
      <c r="C267">
        <v>91</v>
      </c>
      <c r="D267" t="s">
        <v>13579</v>
      </c>
      <c r="E267">
        <v>1390</v>
      </c>
      <c r="F267">
        <v>1563.21689790557</v>
      </c>
      <c r="G267">
        <v>58.612845373636603</v>
      </c>
      <c r="H267" t="s">
        <v>13580</v>
      </c>
      <c r="I267" t="s">
        <v>13581</v>
      </c>
      <c r="J267" t="s">
        <v>43</v>
      </c>
      <c r="K267">
        <v>134949.419612931</v>
      </c>
      <c r="L267">
        <v>44096.180809917401</v>
      </c>
      <c r="M267">
        <v>59532.177596787398</v>
      </c>
      <c r="N267">
        <v>59532.177596787398</v>
      </c>
      <c r="O267">
        <v>75417</v>
      </c>
      <c r="P267">
        <v>301668</v>
      </c>
      <c r="Q267">
        <v>9</v>
      </c>
      <c r="R267">
        <v>17.304756112022599</v>
      </c>
      <c r="S267" t="s">
        <v>1758</v>
      </c>
      <c r="T267">
        <v>1390</v>
      </c>
      <c r="U267">
        <v>1543.21689790557</v>
      </c>
      <c r="V267">
        <v>58.6</v>
      </c>
      <c r="W267" t="s">
        <v>14668</v>
      </c>
      <c r="X267">
        <v>72101595</v>
      </c>
      <c r="Y267" t="s">
        <v>96</v>
      </c>
      <c r="Z267" t="s">
        <v>1758</v>
      </c>
      <c r="AA267" t="s">
        <v>1760</v>
      </c>
      <c r="AB267" t="s">
        <v>1757</v>
      </c>
      <c r="AC267" t="s">
        <v>1763</v>
      </c>
      <c r="AD267" t="s">
        <v>1759</v>
      </c>
      <c r="AE267">
        <v>9</v>
      </c>
      <c r="AF267" t="s">
        <v>14668</v>
      </c>
      <c r="AG267" t="s">
        <v>96</v>
      </c>
      <c r="AH267" t="s">
        <v>96</v>
      </c>
      <c r="AI267" t="str">
        <f>IF(ISNA(VLOOKUP(D267,Listen!J:O,3,0)),"",VLOOKUP(D267,Listen!J:O,3,0))</f>
        <v/>
      </c>
      <c r="AJ267" t="s">
        <v>96</v>
      </c>
      <c r="AK267">
        <v>5</v>
      </c>
      <c r="AL267">
        <v>4</v>
      </c>
      <c r="AM267">
        <v>3</v>
      </c>
      <c r="AN267">
        <v>2</v>
      </c>
      <c r="AO267">
        <v>5</v>
      </c>
      <c r="AP267">
        <f t="shared" si="4"/>
        <v>5</v>
      </c>
    </row>
    <row r="268" spans="1:42" x14ac:dyDescent="0.25">
      <c r="A268" t="s">
        <v>1281</v>
      </c>
      <c r="B268">
        <v>17.3273852458045</v>
      </c>
      <c r="C268">
        <v>105</v>
      </c>
      <c r="D268" t="s">
        <v>5059</v>
      </c>
      <c r="E268">
        <v>1285</v>
      </c>
      <c r="F268">
        <v>1566.77704018956</v>
      </c>
      <c r="G268">
        <v>59.711758568788603</v>
      </c>
      <c r="H268" t="s">
        <v>5060</v>
      </c>
      <c r="I268" t="s">
        <v>356</v>
      </c>
      <c r="J268" t="s">
        <v>43</v>
      </c>
      <c r="K268">
        <v>196017.61356012401</v>
      </c>
      <c r="L268">
        <v>26997.381726688702</v>
      </c>
      <c r="M268" t="s">
        <v>98</v>
      </c>
      <c r="N268" t="s">
        <v>98</v>
      </c>
      <c r="O268">
        <v>196018</v>
      </c>
      <c r="P268">
        <v>784072</v>
      </c>
      <c r="Q268">
        <v>24</v>
      </c>
      <c r="R268">
        <v>17.351985245804499</v>
      </c>
      <c r="S268" t="s">
        <v>818</v>
      </c>
      <c r="T268">
        <v>1285</v>
      </c>
      <c r="U268">
        <v>1546.77704018956</v>
      </c>
      <c r="V268">
        <v>59.7</v>
      </c>
      <c r="W268" t="s">
        <v>14538</v>
      </c>
      <c r="X268">
        <v>72101595</v>
      </c>
      <c r="Y268" t="s">
        <v>96</v>
      </c>
      <c r="Z268" t="s">
        <v>818</v>
      </c>
      <c r="AA268" t="s">
        <v>817</v>
      </c>
      <c r="AB268" t="s">
        <v>1281</v>
      </c>
      <c r="AC268" t="s">
        <v>815</v>
      </c>
      <c r="AD268" t="s">
        <v>2493</v>
      </c>
      <c r="AE268">
        <v>24</v>
      </c>
      <c r="AF268" t="s">
        <v>14538</v>
      </c>
      <c r="AG268" t="s">
        <v>96</v>
      </c>
      <c r="AH268" t="s">
        <v>96</v>
      </c>
      <c r="AI268" t="str">
        <f>IF(ISNA(VLOOKUP(D268,Listen!J:O,3,0)),"",VLOOKUP(D268,Listen!J:O,3,0))</f>
        <v/>
      </c>
      <c r="AJ268" t="s">
        <v>96</v>
      </c>
      <c r="AK268">
        <v>5</v>
      </c>
      <c r="AL268">
        <v>4</v>
      </c>
      <c r="AM268">
        <v>3</v>
      </c>
      <c r="AN268">
        <v>2</v>
      </c>
      <c r="AO268">
        <v>5</v>
      </c>
      <c r="AP268">
        <f t="shared" si="4"/>
        <v>5</v>
      </c>
    </row>
    <row r="269" spans="1:42" x14ac:dyDescent="0.25">
      <c r="A269" t="s">
        <v>11429</v>
      </c>
      <c r="B269">
        <v>17.375559354985899</v>
      </c>
      <c r="C269">
        <v>178</v>
      </c>
      <c r="D269" t="s">
        <v>13582</v>
      </c>
      <c r="E269">
        <v>2608</v>
      </c>
      <c r="F269">
        <v>1570.4084149228299</v>
      </c>
      <c r="G269">
        <v>52.297875691477103</v>
      </c>
      <c r="H269" t="s">
        <v>13583</v>
      </c>
      <c r="I269" t="s">
        <v>13584</v>
      </c>
      <c r="J269" t="s">
        <v>43</v>
      </c>
      <c r="K269">
        <v>345134.79568070098</v>
      </c>
      <c r="L269">
        <v>38176.379875609899</v>
      </c>
      <c r="M269" t="s">
        <v>98</v>
      </c>
      <c r="N269" t="s">
        <v>98</v>
      </c>
      <c r="O269">
        <v>345135</v>
      </c>
      <c r="P269">
        <v>1380540</v>
      </c>
      <c r="Q269">
        <v>43</v>
      </c>
      <c r="R269">
        <v>17.400159354985899</v>
      </c>
      <c r="S269" t="s">
        <v>11429</v>
      </c>
      <c r="T269">
        <v>2608</v>
      </c>
      <c r="U269">
        <v>1550.4084149228299</v>
      </c>
      <c r="V269">
        <v>52.3</v>
      </c>
      <c r="W269" t="s">
        <v>14453</v>
      </c>
      <c r="X269">
        <v>72101595</v>
      </c>
      <c r="Y269" t="s">
        <v>96</v>
      </c>
      <c r="Z269" t="s">
        <v>11429</v>
      </c>
      <c r="AA269" t="s">
        <v>11433</v>
      </c>
      <c r="AB269" t="s">
        <v>11434</v>
      </c>
      <c r="AC269" t="s">
        <v>11435</v>
      </c>
      <c r="AD269" t="s">
        <v>11436</v>
      </c>
      <c r="AE269">
        <v>43</v>
      </c>
      <c r="AF269" t="s">
        <v>14453</v>
      </c>
      <c r="AG269" t="s">
        <v>96</v>
      </c>
      <c r="AH269" t="s">
        <v>96</v>
      </c>
      <c r="AI269" t="str">
        <f>IF(ISNA(VLOOKUP(D269,Listen!J:O,3,0)),"",VLOOKUP(D269,Listen!J:O,3,0))</f>
        <v/>
      </c>
      <c r="AJ269" t="s">
        <v>96</v>
      </c>
      <c r="AK269">
        <v>5</v>
      </c>
      <c r="AL269">
        <v>4</v>
      </c>
      <c r="AM269">
        <v>3</v>
      </c>
      <c r="AN269">
        <v>2</v>
      </c>
      <c r="AO269">
        <v>5</v>
      </c>
      <c r="AP269">
        <f t="shared" si="4"/>
        <v>5</v>
      </c>
    </row>
    <row r="270" spans="1:42" x14ac:dyDescent="0.25">
      <c r="A270" t="s">
        <v>1043</v>
      </c>
      <c r="B270">
        <v>17.434217478223101</v>
      </c>
      <c r="C270">
        <v>153</v>
      </c>
      <c r="D270" t="s">
        <v>1044</v>
      </c>
      <c r="E270">
        <v>1890</v>
      </c>
      <c r="F270">
        <v>1574.8300768952899</v>
      </c>
      <c r="G270">
        <v>77.944346122596897</v>
      </c>
      <c r="H270" t="s">
        <v>1045</v>
      </c>
      <c r="I270" t="s">
        <v>367</v>
      </c>
      <c r="J270" t="s">
        <v>43</v>
      </c>
      <c r="K270">
        <v>292292.71990598401</v>
      </c>
      <c r="L270">
        <v>156549.24050797601</v>
      </c>
      <c r="M270">
        <v>52919.196039508402</v>
      </c>
      <c r="N270">
        <v>52919.196039508402</v>
      </c>
      <c r="O270">
        <v>239374</v>
      </c>
      <c r="P270">
        <v>957496</v>
      </c>
      <c r="Q270">
        <v>30</v>
      </c>
      <c r="R270">
        <v>17.4588174782231</v>
      </c>
      <c r="S270" t="s">
        <v>1046</v>
      </c>
      <c r="T270">
        <v>1890</v>
      </c>
      <c r="U270">
        <v>1554.8300768952899</v>
      </c>
      <c r="V270">
        <v>77.900000000000006</v>
      </c>
      <c r="W270" t="s">
        <v>14502</v>
      </c>
      <c r="X270">
        <v>72101595</v>
      </c>
      <c r="Y270" t="s">
        <v>96</v>
      </c>
      <c r="Z270" t="s">
        <v>1046</v>
      </c>
      <c r="AA270" t="s">
        <v>1047</v>
      </c>
      <c r="AB270" t="s">
        <v>1043</v>
      </c>
      <c r="AC270" t="s">
        <v>1048</v>
      </c>
      <c r="AD270" t="s">
        <v>1034</v>
      </c>
      <c r="AE270">
        <v>30</v>
      </c>
      <c r="AF270" t="s">
        <v>14502</v>
      </c>
      <c r="AG270" t="s">
        <v>96</v>
      </c>
      <c r="AH270" t="s">
        <v>96</v>
      </c>
      <c r="AI270" t="str">
        <f>IF(ISNA(VLOOKUP(D270,Listen!J:O,3,0)),"",VLOOKUP(D270,Listen!J:O,3,0))</f>
        <v/>
      </c>
      <c r="AJ270" t="s">
        <v>96</v>
      </c>
      <c r="AK270">
        <v>5</v>
      </c>
      <c r="AL270">
        <v>4</v>
      </c>
      <c r="AM270">
        <v>3</v>
      </c>
      <c r="AN270">
        <v>2</v>
      </c>
      <c r="AO270">
        <v>5</v>
      </c>
      <c r="AP270">
        <f t="shared" si="4"/>
        <v>5</v>
      </c>
    </row>
    <row r="271" spans="1:42" x14ac:dyDescent="0.25">
      <c r="A271" t="s">
        <v>818</v>
      </c>
      <c r="B271">
        <v>17.448726392542302</v>
      </c>
      <c r="C271">
        <v>105</v>
      </c>
      <c r="D271" t="s">
        <v>13585</v>
      </c>
      <c r="E271">
        <v>2056</v>
      </c>
      <c r="F271">
        <v>1575.92376198385</v>
      </c>
      <c r="G271">
        <v>58.899130175532001</v>
      </c>
      <c r="H271" t="s">
        <v>13586</v>
      </c>
      <c r="I271" t="s">
        <v>13587</v>
      </c>
      <c r="J271" t="s">
        <v>43</v>
      </c>
      <c r="K271">
        <v>80277.964933181007</v>
      </c>
      <c r="L271">
        <v>47921.394434559603</v>
      </c>
      <c r="M271" t="s">
        <v>98</v>
      </c>
      <c r="N271" t="s">
        <v>98</v>
      </c>
      <c r="O271">
        <v>80278</v>
      </c>
      <c r="P271">
        <v>321112</v>
      </c>
      <c r="Q271">
        <v>10</v>
      </c>
      <c r="R271">
        <v>17.473326392542301</v>
      </c>
      <c r="S271" t="s">
        <v>817</v>
      </c>
      <c r="T271">
        <v>2056</v>
      </c>
      <c r="U271">
        <v>1555.92376198385</v>
      </c>
      <c r="V271">
        <v>58.9</v>
      </c>
      <c r="W271" t="s">
        <v>14656</v>
      </c>
      <c r="X271">
        <v>72101595</v>
      </c>
      <c r="Y271" t="s">
        <v>96</v>
      </c>
      <c r="Z271" t="s">
        <v>817</v>
      </c>
      <c r="AA271" t="s">
        <v>815</v>
      </c>
      <c r="AB271" t="s">
        <v>818</v>
      </c>
      <c r="AC271" t="s">
        <v>816</v>
      </c>
      <c r="AD271" t="s">
        <v>1281</v>
      </c>
      <c r="AE271">
        <v>10</v>
      </c>
      <c r="AF271" t="s">
        <v>14656</v>
      </c>
      <c r="AG271" t="s">
        <v>96</v>
      </c>
      <c r="AH271" t="s">
        <v>96</v>
      </c>
      <c r="AI271" t="str">
        <f>IF(ISNA(VLOOKUP(D271,Listen!J:O,3,0)),"",VLOOKUP(D271,Listen!J:O,3,0))</f>
        <v/>
      </c>
      <c r="AJ271" t="s">
        <v>96</v>
      </c>
      <c r="AK271">
        <v>5</v>
      </c>
      <c r="AL271">
        <v>4</v>
      </c>
      <c r="AM271">
        <v>3</v>
      </c>
      <c r="AN271">
        <v>2</v>
      </c>
      <c r="AO271">
        <v>5</v>
      </c>
      <c r="AP271">
        <f t="shared" si="4"/>
        <v>5</v>
      </c>
    </row>
    <row r="272" spans="1:42" x14ac:dyDescent="0.25">
      <c r="A272" t="s">
        <v>1049</v>
      </c>
      <c r="B272">
        <v>17.535363860752401</v>
      </c>
      <c r="C272">
        <v>167</v>
      </c>
      <c r="D272" t="s">
        <v>13588</v>
      </c>
      <c r="E272">
        <v>1551</v>
      </c>
      <c r="F272">
        <v>1582.45451301087</v>
      </c>
      <c r="G272">
        <v>68.143148729559201</v>
      </c>
      <c r="H272" t="s">
        <v>13589</v>
      </c>
      <c r="I272" t="s">
        <v>1481</v>
      </c>
      <c r="J272" t="s">
        <v>43</v>
      </c>
      <c r="K272">
        <v>457506.96035994601</v>
      </c>
      <c r="L272">
        <v>127083.153517097</v>
      </c>
      <c r="M272" t="s">
        <v>98</v>
      </c>
      <c r="N272" t="s">
        <v>98</v>
      </c>
      <c r="O272">
        <v>457507</v>
      </c>
      <c r="P272">
        <v>1830028</v>
      </c>
      <c r="Q272">
        <v>56</v>
      </c>
      <c r="R272">
        <v>17.559963860752401</v>
      </c>
      <c r="S272" t="s">
        <v>1052</v>
      </c>
      <c r="T272">
        <v>1551</v>
      </c>
      <c r="U272">
        <v>1562.45451301087</v>
      </c>
      <c r="V272">
        <v>68.099999999999994</v>
      </c>
      <c r="W272" t="s">
        <v>14427</v>
      </c>
      <c r="X272">
        <v>72101595</v>
      </c>
      <c r="Y272" t="s">
        <v>96</v>
      </c>
      <c r="Z272" t="s">
        <v>1052</v>
      </c>
      <c r="AA272" t="s">
        <v>1053</v>
      </c>
      <c r="AB272" t="s">
        <v>1049</v>
      </c>
      <c r="AC272" t="s">
        <v>1054</v>
      </c>
      <c r="AD272" t="s">
        <v>1055</v>
      </c>
      <c r="AE272">
        <v>56</v>
      </c>
      <c r="AF272" t="s">
        <v>14427</v>
      </c>
      <c r="AG272" t="s">
        <v>96</v>
      </c>
      <c r="AH272" t="s">
        <v>96</v>
      </c>
      <c r="AI272" t="str">
        <f>IF(ISNA(VLOOKUP(D272,Listen!J:O,3,0)),"",VLOOKUP(D272,Listen!J:O,3,0))</f>
        <v/>
      </c>
      <c r="AJ272" t="s">
        <v>96</v>
      </c>
      <c r="AK272">
        <v>5</v>
      </c>
      <c r="AL272" t="s">
        <v>96</v>
      </c>
      <c r="AM272">
        <v>3</v>
      </c>
      <c r="AN272">
        <v>2</v>
      </c>
      <c r="AO272">
        <v>5</v>
      </c>
      <c r="AP272">
        <f t="shared" si="4"/>
        <v>5</v>
      </c>
    </row>
    <row r="273" spans="1:42" x14ac:dyDescent="0.25">
      <c r="A273" t="s">
        <v>4008</v>
      </c>
      <c r="B273">
        <v>17.607571396866099</v>
      </c>
      <c r="C273">
        <v>121</v>
      </c>
      <c r="D273" t="s">
        <v>2228</v>
      </c>
      <c r="E273">
        <v>1480</v>
      </c>
      <c r="F273">
        <v>1587.8975326463301</v>
      </c>
      <c r="G273">
        <v>72.713881286409602</v>
      </c>
      <c r="H273" t="s">
        <v>2229</v>
      </c>
      <c r="I273" t="s">
        <v>516</v>
      </c>
      <c r="J273" t="s">
        <v>43</v>
      </c>
      <c r="K273">
        <v>196716.129080263</v>
      </c>
      <c r="L273">
        <v>60467.356575785998</v>
      </c>
      <c r="M273" t="s">
        <v>98</v>
      </c>
      <c r="N273" t="s">
        <v>98</v>
      </c>
      <c r="O273">
        <v>196716</v>
      </c>
      <c r="P273">
        <v>786864</v>
      </c>
      <c r="Q273">
        <v>24</v>
      </c>
      <c r="R273">
        <v>17.632171396866099</v>
      </c>
      <c r="S273" t="s">
        <v>4008</v>
      </c>
      <c r="T273">
        <v>1480</v>
      </c>
      <c r="U273">
        <v>1567.8975326463301</v>
      </c>
      <c r="V273">
        <v>72.7</v>
      </c>
      <c r="W273" t="s">
        <v>14539</v>
      </c>
      <c r="X273">
        <v>72101595</v>
      </c>
      <c r="Y273" t="s">
        <v>96</v>
      </c>
      <c r="Z273" t="s">
        <v>4008</v>
      </c>
      <c r="AA273" t="s">
        <v>4009</v>
      </c>
      <c r="AB273" t="s">
        <v>4010</v>
      </c>
      <c r="AC273" t="s">
        <v>4011</v>
      </c>
      <c r="AD273" t="s">
        <v>4012</v>
      </c>
      <c r="AE273">
        <v>24</v>
      </c>
      <c r="AF273" t="s">
        <v>14539</v>
      </c>
      <c r="AG273" t="s">
        <v>96</v>
      </c>
      <c r="AH273" t="s">
        <v>96</v>
      </c>
      <c r="AI273" t="str">
        <f>IF(ISNA(VLOOKUP(D273,Listen!J:O,3,0)),"",VLOOKUP(D273,Listen!J:O,3,0))</f>
        <v/>
      </c>
      <c r="AJ273" t="s">
        <v>96</v>
      </c>
      <c r="AK273">
        <v>5</v>
      </c>
      <c r="AL273" t="s">
        <v>96</v>
      </c>
      <c r="AM273">
        <v>3</v>
      </c>
      <c r="AN273">
        <v>2</v>
      </c>
      <c r="AO273">
        <v>5</v>
      </c>
      <c r="AP273">
        <f t="shared" si="4"/>
        <v>5</v>
      </c>
    </row>
    <row r="274" spans="1:42" x14ac:dyDescent="0.25">
      <c r="A274" t="s">
        <v>2504</v>
      </c>
      <c r="B274">
        <v>17.6721204610208</v>
      </c>
      <c r="C274">
        <v>113</v>
      </c>
      <c r="D274" t="s">
        <v>13590</v>
      </c>
      <c r="E274">
        <v>1382</v>
      </c>
      <c r="F274">
        <v>1592.7632550148501</v>
      </c>
      <c r="G274">
        <v>54.853927399221803</v>
      </c>
      <c r="H274" t="s">
        <v>13591</v>
      </c>
      <c r="I274" t="s">
        <v>13592</v>
      </c>
      <c r="J274" t="s">
        <v>43</v>
      </c>
      <c r="K274">
        <v>41872.008294949803</v>
      </c>
      <c r="L274">
        <v>20478.9497256057</v>
      </c>
      <c r="M274" t="s">
        <v>98</v>
      </c>
      <c r="N274" t="s">
        <v>98</v>
      </c>
      <c r="O274">
        <v>41872</v>
      </c>
      <c r="P274">
        <v>167488</v>
      </c>
      <c r="Q274">
        <v>5</v>
      </c>
      <c r="R274">
        <v>17.696720461020799</v>
      </c>
      <c r="S274" t="s">
        <v>2504</v>
      </c>
      <c r="T274">
        <v>1382</v>
      </c>
      <c r="U274">
        <v>1572.7632550148501</v>
      </c>
      <c r="V274">
        <v>54.9</v>
      </c>
      <c r="W274" t="s">
        <v>14712</v>
      </c>
      <c r="X274">
        <v>72101595</v>
      </c>
      <c r="Y274" t="s">
        <v>96</v>
      </c>
      <c r="Z274" t="s">
        <v>2504</v>
      </c>
      <c r="AA274" t="s">
        <v>2502</v>
      </c>
      <c r="AB274" t="s">
        <v>2505</v>
      </c>
      <c r="AC274" t="s">
        <v>2503</v>
      </c>
      <c r="AD274" t="s">
        <v>3533</v>
      </c>
      <c r="AE274">
        <v>5</v>
      </c>
      <c r="AF274" t="s">
        <v>14712</v>
      </c>
      <c r="AG274" t="s">
        <v>96</v>
      </c>
      <c r="AH274" t="s">
        <v>96</v>
      </c>
      <c r="AI274" t="str">
        <f>IF(ISNA(VLOOKUP(D274,Listen!J:O,3,0)),"",VLOOKUP(D274,Listen!J:O,3,0))</f>
        <v/>
      </c>
      <c r="AJ274" t="s">
        <v>96</v>
      </c>
      <c r="AK274">
        <v>5</v>
      </c>
      <c r="AL274">
        <v>4</v>
      </c>
      <c r="AM274">
        <v>3</v>
      </c>
      <c r="AN274">
        <v>2</v>
      </c>
      <c r="AO274">
        <v>5</v>
      </c>
      <c r="AP274">
        <f t="shared" si="4"/>
        <v>5</v>
      </c>
    </row>
    <row r="275" spans="1:42" x14ac:dyDescent="0.25">
      <c r="A275" t="s">
        <v>13593</v>
      </c>
      <c r="B275">
        <v>17.7007555973384</v>
      </c>
      <c r="C275">
        <v>163</v>
      </c>
      <c r="D275" t="s">
        <v>13594</v>
      </c>
      <c r="E275">
        <v>2598</v>
      </c>
      <c r="F275">
        <v>1594.9217777623401</v>
      </c>
      <c r="G275">
        <v>56.873414405407097</v>
      </c>
      <c r="H275" t="s">
        <v>13595</v>
      </c>
      <c r="I275" t="s">
        <v>4013</v>
      </c>
      <c r="J275" t="s">
        <v>43</v>
      </c>
      <c r="K275">
        <v>58610.420622983896</v>
      </c>
      <c r="L275">
        <v>26925.826857299598</v>
      </c>
      <c r="M275" t="s">
        <v>98</v>
      </c>
      <c r="N275" t="s">
        <v>98</v>
      </c>
      <c r="O275">
        <v>58610</v>
      </c>
      <c r="P275">
        <v>234440</v>
      </c>
      <c r="Q275">
        <v>7</v>
      </c>
      <c r="R275">
        <v>17.7253555973384</v>
      </c>
      <c r="S275" t="s">
        <v>13593</v>
      </c>
      <c r="T275">
        <v>2598</v>
      </c>
      <c r="U275">
        <v>1574.9217777623401</v>
      </c>
      <c r="V275">
        <v>56.9</v>
      </c>
      <c r="W275" t="s">
        <v>14699</v>
      </c>
      <c r="X275">
        <v>72101595</v>
      </c>
      <c r="Y275" t="s">
        <v>96</v>
      </c>
      <c r="Z275" t="s">
        <v>13593</v>
      </c>
      <c r="AA275" t="s">
        <v>13596</v>
      </c>
      <c r="AB275" t="s">
        <v>13597</v>
      </c>
      <c r="AC275" t="s">
        <v>13598</v>
      </c>
      <c r="AD275" t="s">
        <v>13599</v>
      </c>
      <c r="AE275">
        <v>7</v>
      </c>
      <c r="AF275" t="s">
        <v>14699</v>
      </c>
      <c r="AG275" t="s">
        <v>96</v>
      </c>
      <c r="AH275" t="s">
        <v>96</v>
      </c>
      <c r="AI275" t="str">
        <f>IF(ISNA(VLOOKUP(D275,Listen!J:O,3,0)),"",VLOOKUP(D275,Listen!J:O,3,0))</f>
        <v/>
      </c>
      <c r="AJ275" t="s">
        <v>96</v>
      </c>
      <c r="AK275">
        <v>5</v>
      </c>
      <c r="AL275">
        <v>4</v>
      </c>
      <c r="AM275">
        <v>3</v>
      </c>
      <c r="AN275">
        <v>2</v>
      </c>
      <c r="AO275">
        <v>5</v>
      </c>
      <c r="AP275">
        <f t="shared" si="4"/>
        <v>5</v>
      </c>
    </row>
    <row r="276" spans="1:42" x14ac:dyDescent="0.25">
      <c r="A276" t="s">
        <v>1048</v>
      </c>
      <c r="B276">
        <v>17.7152201475255</v>
      </c>
      <c r="C276">
        <v>153</v>
      </c>
      <c r="D276" s="2" t="s">
        <v>60</v>
      </c>
      <c r="F276">
        <v>1596.01211867304</v>
      </c>
      <c r="G276">
        <v>79.829425252293802</v>
      </c>
      <c r="H276" t="s">
        <v>1764</v>
      </c>
      <c r="I276" t="s">
        <v>1765</v>
      </c>
      <c r="J276" t="s">
        <v>39</v>
      </c>
      <c r="K276">
        <v>614975.18431488995</v>
      </c>
      <c r="L276">
        <v>139851.083286985</v>
      </c>
      <c r="M276" t="s">
        <v>98</v>
      </c>
      <c r="N276" t="s">
        <v>98</v>
      </c>
      <c r="O276">
        <v>614975</v>
      </c>
      <c r="P276">
        <v>2459900</v>
      </c>
      <c r="Q276">
        <v>76</v>
      </c>
      <c r="R276">
        <v>17.739820147525499</v>
      </c>
      <c r="S276" t="s">
        <v>1048</v>
      </c>
      <c r="T276" t="s">
        <v>96</v>
      </c>
      <c r="U276">
        <v>1576.01211867304</v>
      </c>
      <c r="V276">
        <v>79.8</v>
      </c>
      <c r="W276" t="s">
        <v>14401</v>
      </c>
      <c r="X276">
        <v>72101595</v>
      </c>
      <c r="Y276" t="s">
        <v>96</v>
      </c>
      <c r="Z276" t="s">
        <v>1048</v>
      </c>
      <c r="AA276" t="s">
        <v>1766</v>
      </c>
      <c r="AB276" t="s">
        <v>1047</v>
      </c>
      <c r="AC276" t="s">
        <v>1767</v>
      </c>
      <c r="AD276" t="s">
        <v>1046</v>
      </c>
      <c r="AE276">
        <v>76</v>
      </c>
      <c r="AF276" t="s">
        <v>14401</v>
      </c>
      <c r="AG276" t="s">
        <v>96</v>
      </c>
      <c r="AH276" t="s">
        <v>96</v>
      </c>
      <c r="AI276" t="str">
        <f>IF(ISNA(VLOOKUP(D276,Listen!J:O,3,0)),"",VLOOKUP(D276,Listen!J:O,3,0))</f>
        <v/>
      </c>
      <c r="AJ276" t="s">
        <v>96</v>
      </c>
      <c r="AK276">
        <v>5</v>
      </c>
      <c r="AL276" t="s">
        <v>96</v>
      </c>
      <c r="AM276">
        <v>3</v>
      </c>
      <c r="AN276">
        <v>2</v>
      </c>
      <c r="AO276">
        <v>5</v>
      </c>
      <c r="AP276">
        <f t="shared" si="4"/>
        <v>5</v>
      </c>
    </row>
    <row r="277" spans="1:42" x14ac:dyDescent="0.25">
      <c r="A277" t="s">
        <v>1484</v>
      </c>
      <c r="B277">
        <v>17.7574694176108</v>
      </c>
      <c r="C277">
        <v>119</v>
      </c>
      <c r="D277" t="s">
        <v>1485</v>
      </c>
      <c r="E277">
        <v>1592.11827495231</v>
      </c>
      <c r="F277">
        <v>1599.1968777582399</v>
      </c>
      <c r="G277">
        <v>93.612731803651997</v>
      </c>
      <c r="H277" t="s">
        <v>1486</v>
      </c>
      <c r="I277" t="s">
        <v>846</v>
      </c>
      <c r="J277" t="s">
        <v>44</v>
      </c>
      <c r="K277">
        <v>1174419.9332590101</v>
      </c>
      <c r="L277">
        <v>525255.49055768305</v>
      </c>
      <c r="M277" t="s">
        <v>98</v>
      </c>
      <c r="N277" t="s">
        <v>98</v>
      </c>
      <c r="O277">
        <v>1174420</v>
      </c>
      <c r="P277">
        <v>4697680</v>
      </c>
      <c r="Q277">
        <v>145</v>
      </c>
      <c r="R277">
        <v>17.782069417610799</v>
      </c>
      <c r="S277" t="s">
        <v>1484</v>
      </c>
      <c r="T277">
        <v>1592</v>
      </c>
      <c r="U277">
        <v>1579.1968777582399</v>
      </c>
      <c r="V277">
        <v>93.6</v>
      </c>
      <c r="W277" t="s">
        <v>14825</v>
      </c>
      <c r="X277">
        <v>72101595</v>
      </c>
      <c r="Y277" t="s">
        <v>96</v>
      </c>
      <c r="Z277" t="s">
        <v>1484</v>
      </c>
      <c r="AA277" t="s">
        <v>1487</v>
      </c>
      <c r="AB277" t="s">
        <v>1483</v>
      </c>
      <c r="AC277" t="s">
        <v>1488</v>
      </c>
      <c r="AD277" t="s">
        <v>1482</v>
      </c>
      <c r="AE277">
        <v>145</v>
      </c>
      <c r="AF277" t="s">
        <v>1486</v>
      </c>
      <c r="AG277" t="s">
        <v>1485</v>
      </c>
      <c r="AH277" t="s">
        <v>118</v>
      </c>
      <c r="AI277" t="str">
        <f>IF(ISNA(VLOOKUP(D277,Listen!J:O,3,0)),"",VLOOKUP(D277,Listen!J:O,3,0))</f>
        <v>x</v>
      </c>
      <c r="AJ277" t="s">
        <v>96</v>
      </c>
      <c r="AK277" t="s">
        <v>96</v>
      </c>
      <c r="AL277" t="s">
        <v>96</v>
      </c>
      <c r="AM277" t="s">
        <v>96</v>
      </c>
      <c r="AN277">
        <v>2</v>
      </c>
      <c r="AO277">
        <v>2</v>
      </c>
      <c r="AP277">
        <f t="shared" si="4"/>
        <v>1</v>
      </c>
    </row>
    <row r="278" spans="1:42" x14ac:dyDescent="0.25">
      <c r="A278" t="s">
        <v>1282</v>
      </c>
      <c r="B278">
        <v>17.791190756422999</v>
      </c>
      <c r="C278">
        <v>66</v>
      </c>
      <c r="D278" t="s">
        <v>2211</v>
      </c>
      <c r="E278">
        <v>1591</v>
      </c>
      <c r="F278">
        <v>1601.7387995460099</v>
      </c>
      <c r="G278">
        <v>58.962337792676898</v>
      </c>
      <c r="H278" t="s">
        <v>2212</v>
      </c>
      <c r="I278" t="s">
        <v>2213</v>
      </c>
      <c r="J278" t="s">
        <v>3397</v>
      </c>
      <c r="K278">
        <v>151320.90409256</v>
      </c>
      <c r="L278">
        <v>38795.487055386802</v>
      </c>
      <c r="M278" t="s">
        <v>98</v>
      </c>
      <c r="N278" t="s">
        <v>98</v>
      </c>
      <c r="O278">
        <v>151321</v>
      </c>
      <c r="P278">
        <v>605284</v>
      </c>
      <c r="Q278">
        <v>19</v>
      </c>
      <c r="R278">
        <v>17.815790756422999</v>
      </c>
      <c r="S278" t="s">
        <v>1282</v>
      </c>
      <c r="T278">
        <v>1591</v>
      </c>
      <c r="U278">
        <v>1581.7387995460099</v>
      </c>
      <c r="V278">
        <v>59</v>
      </c>
      <c r="W278" t="s">
        <v>14583</v>
      </c>
      <c r="X278">
        <v>72101595</v>
      </c>
      <c r="Y278" t="s">
        <v>96</v>
      </c>
      <c r="Z278" t="s">
        <v>1282</v>
      </c>
      <c r="AA278" t="s">
        <v>3295</v>
      </c>
      <c r="AB278" t="s">
        <v>3296</v>
      </c>
      <c r="AC278" t="s">
        <v>3297</v>
      </c>
      <c r="AD278" t="s">
        <v>1283</v>
      </c>
      <c r="AE278">
        <v>19</v>
      </c>
      <c r="AF278" t="s">
        <v>14583</v>
      </c>
      <c r="AG278" t="s">
        <v>96</v>
      </c>
      <c r="AH278" t="s">
        <v>96</v>
      </c>
      <c r="AI278" t="str">
        <f>IF(ISNA(VLOOKUP(D278,Listen!J:O,3,0)),"",VLOOKUP(D278,Listen!J:O,3,0))</f>
        <v/>
      </c>
      <c r="AJ278" t="s">
        <v>96</v>
      </c>
      <c r="AK278">
        <v>5</v>
      </c>
      <c r="AL278" t="s">
        <v>96</v>
      </c>
      <c r="AM278" t="s">
        <v>96</v>
      </c>
      <c r="AN278">
        <v>2</v>
      </c>
      <c r="AO278">
        <v>5</v>
      </c>
      <c r="AP278">
        <f t="shared" si="4"/>
        <v>5</v>
      </c>
    </row>
    <row r="279" spans="1:42" x14ac:dyDescent="0.25">
      <c r="A279" t="s">
        <v>200</v>
      </c>
      <c r="B279">
        <v>17.829297193852501</v>
      </c>
      <c r="C279">
        <v>83.099998474121094</v>
      </c>
      <c r="D279" t="s">
        <v>2099</v>
      </c>
      <c r="E279">
        <v>1593.32019346217</v>
      </c>
      <c r="F279">
        <v>1604.6112710126999</v>
      </c>
      <c r="G279">
        <v>84.688857340407196</v>
      </c>
      <c r="H279" t="s">
        <v>2100</v>
      </c>
      <c r="I279" t="s">
        <v>819</v>
      </c>
      <c r="J279" t="s">
        <v>44</v>
      </c>
      <c r="K279">
        <v>823083.98030223395</v>
      </c>
      <c r="L279">
        <v>98763.855565776394</v>
      </c>
      <c r="M279">
        <v>463531.23501889198</v>
      </c>
      <c r="N279">
        <v>463531.23501889198</v>
      </c>
      <c r="O279">
        <v>359553</v>
      </c>
      <c r="P279">
        <v>1438212</v>
      </c>
      <c r="Q279">
        <v>44</v>
      </c>
      <c r="R279">
        <v>17.8538971938525</v>
      </c>
      <c r="S279" t="s">
        <v>2150</v>
      </c>
      <c r="T279">
        <v>1593</v>
      </c>
      <c r="U279">
        <v>1584.6112710126999</v>
      </c>
      <c r="V279">
        <v>84.7</v>
      </c>
      <c r="W279" t="s">
        <v>14826</v>
      </c>
      <c r="X279">
        <v>72101595</v>
      </c>
      <c r="Y279" t="s">
        <v>96</v>
      </c>
      <c r="Z279" t="s">
        <v>2150</v>
      </c>
      <c r="AA279" t="s">
        <v>2506</v>
      </c>
      <c r="AB279" t="s">
        <v>200</v>
      </c>
      <c r="AC279" t="s">
        <v>2507</v>
      </c>
      <c r="AD279" t="s">
        <v>199</v>
      </c>
      <c r="AE279">
        <v>44</v>
      </c>
      <c r="AF279" t="s">
        <v>2100</v>
      </c>
      <c r="AG279" t="s">
        <v>2099</v>
      </c>
      <c r="AH279" t="s">
        <v>118</v>
      </c>
      <c r="AI279" t="str">
        <f>IF(ISNA(VLOOKUP(D279,Listen!J:O,3,0)),"",VLOOKUP(D279,Listen!J:O,3,0))</f>
        <v/>
      </c>
      <c r="AJ279" t="s">
        <v>96</v>
      </c>
      <c r="AK279" t="s">
        <v>96</v>
      </c>
      <c r="AL279" t="s">
        <v>96</v>
      </c>
      <c r="AM279" t="s">
        <v>96</v>
      </c>
      <c r="AN279">
        <v>2</v>
      </c>
      <c r="AO279">
        <v>2</v>
      </c>
      <c r="AP279">
        <f t="shared" si="4"/>
        <v>2</v>
      </c>
    </row>
    <row r="280" spans="1:42" x14ac:dyDescent="0.25">
      <c r="A280" t="s">
        <v>1491</v>
      </c>
      <c r="B280">
        <v>17.8478376692977</v>
      </c>
      <c r="C280">
        <v>171</v>
      </c>
      <c r="D280" t="s">
        <v>1364</v>
      </c>
      <c r="E280">
        <v>1612</v>
      </c>
      <c r="F280">
        <v>1606.00885604787</v>
      </c>
      <c r="G280">
        <v>65.648141850829006</v>
      </c>
      <c r="H280" t="s">
        <v>1365</v>
      </c>
      <c r="I280" t="s">
        <v>820</v>
      </c>
      <c r="J280" t="s">
        <v>3397</v>
      </c>
      <c r="K280">
        <v>349315.517472926</v>
      </c>
      <c r="L280">
        <v>115091.504850426</v>
      </c>
      <c r="M280" t="s">
        <v>98</v>
      </c>
      <c r="N280" t="s">
        <v>98</v>
      </c>
      <c r="O280">
        <v>349316</v>
      </c>
      <c r="P280">
        <v>1397264</v>
      </c>
      <c r="Q280">
        <v>43</v>
      </c>
      <c r="R280">
        <v>17.8724376692977</v>
      </c>
      <c r="S280" t="s">
        <v>1489</v>
      </c>
      <c r="T280">
        <v>1612</v>
      </c>
      <c r="U280">
        <v>1586.00885604787</v>
      </c>
      <c r="V280">
        <v>65.599999999999994</v>
      </c>
      <c r="W280" t="s">
        <v>14454</v>
      </c>
      <c r="X280">
        <v>72101595</v>
      </c>
      <c r="Y280" t="s">
        <v>96</v>
      </c>
      <c r="Z280" t="s">
        <v>1489</v>
      </c>
      <c r="AA280" t="s">
        <v>1490</v>
      </c>
      <c r="AB280" t="s">
        <v>1491</v>
      </c>
      <c r="AC280" t="s">
        <v>1492</v>
      </c>
      <c r="AD280" t="s">
        <v>1493</v>
      </c>
      <c r="AE280">
        <v>43</v>
      </c>
      <c r="AF280" t="s">
        <v>14454</v>
      </c>
      <c r="AG280" t="s">
        <v>96</v>
      </c>
      <c r="AH280" t="s">
        <v>96</v>
      </c>
      <c r="AI280" t="str">
        <f>IF(ISNA(VLOOKUP(D280,Listen!J:O,3,0)),"",VLOOKUP(D280,Listen!J:O,3,0))</f>
        <v/>
      </c>
      <c r="AJ280" t="s">
        <v>96</v>
      </c>
      <c r="AK280">
        <v>5</v>
      </c>
      <c r="AL280" t="s">
        <v>96</v>
      </c>
      <c r="AM280" t="s">
        <v>96</v>
      </c>
      <c r="AN280">
        <v>2</v>
      </c>
      <c r="AO280">
        <v>5</v>
      </c>
      <c r="AP280">
        <f t="shared" si="4"/>
        <v>5</v>
      </c>
    </row>
    <row r="281" spans="1:42" x14ac:dyDescent="0.25">
      <c r="A281" t="s">
        <v>13600</v>
      </c>
      <c r="B281">
        <v>17.894842116032201</v>
      </c>
      <c r="C281">
        <v>151</v>
      </c>
      <c r="D281" t="s">
        <v>4778</v>
      </c>
      <c r="E281">
        <v>1456</v>
      </c>
      <c r="F281">
        <v>1609.5520613737899</v>
      </c>
      <c r="G281">
        <v>69.619838477000499</v>
      </c>
      <c r="H281" t="s">
        <v>4779</v>
      </c>
      <c r="I281" t="s">
        <v>676</v>
      </c>
      <c r="J281" t="s">
        <v>43</v>
      </c>
      <c r="K281">
        <v>64200.923399251697</v>
      </c>
      <c r="L281">
        <v>33781.050706542897</v>
      </c>
      <c r="M281" t="s">
        <v>98</v>
      </c>
      <c r="N281" t="s">
        <v>98</v>
      </c>
      <c r="O281">
        <v>64201</v>
      </c>
      <c r="P281">
        <v>256804</v>
      </c>
      <c r="Q281">
        <v>8</v>
      </c>
      <c r="R281">
        <v>17.919442116032201</v>
      </c>
      <c r="S281" t="s">
        <v>13600</v>
      </c>
      <c r="T281">
        <v>1456</v>
      </c>
      <c r="U281">
        <v>1589.5520613737899</v>
      </c>
      <c r="V281">
        <v>69.599999999999994</v>
      </c>
      <c r="W281" t="s">
        <v>14682</v>
      </c>
      <c r="X281">
        <v>72101595</v>
      </c>
      <c r="Y281" t="s">
        <v>96</v>
      </c>
      <c r="Z281" t="s">
        <v>13600</v>
      </c>
      <c r="AA281" t="s">
        <v>13601</v>
      </c>
      <c r="AB281" t="s">
        <v>13602</v>
      </c>
      <c r="AC281" t="s">
        <v>13603</v>
      </c>
      <c r="AD281" t="s">
        <v>13604</v>
      </c>
      <c r="AE281">
        <v>8</v>
      </c>
      <c r="AF281" t="s">
        <v>14682</v>
      </c>
      <c r="AG281" t="s">
        <v>96</v>
      </c>
      <c r="AH281" t="s">
        <v>96</v>
      </c>
      <c r="AI281" t="str">
        <f>IF(ISNA(VLOOKUP(D281,Listen!J:O,3,0)),"",VLOOKUP(D281,Listen!J:O,3,0))</f>
        <v/>
      </c>
      <c r="AJ281" t="s">
        <v>96</v>
      </c>
      <c r="AK281">
        <v>5</v>
      </c>
      <c r="AL281">
        <v>4</v>
      </c>
      <c r="AM281">
        <v>3</v>
      </c>
      <c r="AN281">
        <v>2</v>
      </c>
      <c r="AO281">
        <v>5</v>
      </c>
      <c r="AP281">
        <f t="shared" si="4"/>
        <v>5</v>
      </c>
    </row>
    <row r="282" spans="1:42" x14ac:dyDescent="0.25">
      <c r="A282" t="s">
        <v>201</v>
      </c>
      <c r="B282">
        <v>17.926402689258801</v>
      </c>
      <c r="C282">
        <v>149</v>
      </c>
      <c r="D282" t="s">
        <v>13605</v>
      </c>
      <c r="E282">
        <v>1860</v>
      </c>
      <c r="F282">
        <v>1611.9311041860001</v>
      </c>
      <c r="G282">
        <v>89.638912264542299</v>
      </c>
      <c r="H282" t="s">
        <v>13606</v>
      </c>
      <c r="I282" t="s">
        <v>9406</v>
      </c>
      <c r="J282" t="s">
        <v>43</v>
      </c>
      <c r="K282">
        <v>972868.92391703301</v>
      </c>
      <c r="L282">
        <v>582763.28485640802</v>
      </c>
      <c r="M282">
        <v>455713.16995554499</v>
      </c>
      <c r="N282">
        <v>455713.16995554499</v>
      </c>
      <c r="O282">
        <v>517156</v>
      </c>
      <c r="P282">
        <v>2068624</v>
      </c>
      <c r="Q282">
        <v>64</v>
      </c>
      <c r="R282">
        <v>17.9510026892588</v>
      </c>
      <c r="S282" t="s">
        <v>202</v>
      </c>
      <c r="T282">
        <v>1860</v>
      </c>
      <c r="U282">
        <v>1591.9311041860001</v>
      </c>
      <c r="V282">
        <v>89.6</v>
      </c>
      <c r="W282" t="s">
        <v>14322</v>
      </c>
      <c r="X282">
        <v>72101595</v>
      </c>
      <c r="Y282" t="s">
        <v>96</v>
      </c>
      <c r="Z282" t="s">
        <v>202</v>
      </c>
      <c r="AA282" t="s">
        <v>2732</v>
      </c>
      <c r="AB282" t="s">
        <v>201</v>
      </c>
      <c r="AC282" t="s">
        <v>2733</v>
      </c>
      <c r="AD282" t="s">
        <v>203</v>
      </c>
      <c r="AE282">
        <v>64</v>
      </c>
      <c r="AF282" t="s">
        <v>14322</v>
      </c>
      <c r="AG282" t="s">
        <v>96</v>
      </c>
      <c r="AH282" t="s">
        <v>96</v>
      </c>
      <c r="AI282" t="str">
        <f>IF(ISNA(VLOOKUP(D282,Listen!J:O,3,0)),"",VLOOKUP(D282,Listen!J:O,3,0))</f>
        <v/>
      </c>
      <c r="AJ282" t="s">
        <v>96</v>
      </c>
      <c r="AK282" t="s">
        <v>96</v>
      </c>
      <c r="AL282">
        <v>4</v>
      </c>
      <c r="AM282">
        <v>3</v>
      </c>
      <c r="AN282">
        <v>2</v>
      </c>
      <c r="AO282">
        <v>4</v>
      </c>
      <c r="AP282">
        <f t="shared" si="4"/>
        <v>4</v>
      </c>
    </row>
    <row r="283" spans="1:42" x14ac:dyDescent="0.25">
      <c r="A283" t="s">
        <v>13607</v>
      </c>
      <c r="B283">
        <v>17.948502150052299</v>
      </c>
      <c r="C283">
        <v>211</v>
      </c>
      <c r="D283" t="s">
        <v>13608</v>
      </c>
      <c r="E283">
        <v>1914</v>
      </c>
      <c r="F283">
        <v>1613.78921525746</v>
      </c>
      <c r="G283">
        <v>50.370037073943202</v>
      </c>
      <c r="H283" t="s">
        <v>13609</v>
      </c>
      <c r="I283" t="s">
        <v>1552</v>
      </c>
      <c r="J283" t="s">
        <v>43</v>
      </c>
      <c r="K283">
        <v>151917.03949217999</v>
      </c>
      <c r="L283">
        <v>55966.0274108714</v>
      </c>
      <c r="M283" t="s">
        <v>98</v>
      </c>
      <c r="N283" t="s">
        <v>98</v>
      </c>
      <c r="O283">
        <v>151917</v>
      </c>
      <c r="P283">
        <v>607668</v>
      </c>
      <c r="Q283">
        <v>19</v>
      </c>
      <c r="R283">
        <v>17.973102150052298</v>
      </c>
      <c r="S283" t="s">
        <v>13610</v>
      </c>
      <c r="T283">
        <v>1914</v>
      </c>
      <c r="U283">
        <v>1593.78921525746</v>
      </c>
      <c r="V283">
        <v>50.4</v>
      </c>
      <c r="W283" t="s">
        <v>14584</v>
      </c>
      <c r="X283">
        <v>72101595</v>
      </c>
      <c r="Y283" t="s">
        <v>96</v>
      </c>
      <c r="Z283" t="s">
        <v>13610</v>
      </c>
      <c r="AA283" t="s">
        <v>13611</v>
      </c>
      <c r="AB283" t="s">
        <v>13607</v>
      </c>
      <c r="AC283" t="s">
        <v>13612</v>
      </c>
      <c r="AD283" t="s">
        <v>13613</v>
      </c>
      <c r="AE283">
        <v>19</v>
      </c>
      <c r="AF283" t="s">
        <v>14584</v>
      </c>
      <c r="AG283" t="s">
        <v>96</v>
      </c>
      <c r="AH283" t="s">
        <v>96</v>
      </c>
      <c r="AI283" t="str">
        <f>IF(ISNA(VLOOKUP(D283,Listen!J:O,3,0)),"",VLOOKUP(D283,Listen!J:O,3,0))</f>
        <v/>
      </c>
      <c r="AJ283" t="s">
        <v>96</v>
      </c>
      <c r="AK283">
        <v>5</v>
      </c>
      <c r="AL283">
        <v>4</v>
      </c>
      <c r="AM283">
        <v>3</v>
      </c>
      <c r="AN283">
        <v>2</v>
      </c>
      <c r="AO283">
        <v>5</v>
      </c>
      <c r="AP283">
        <f t="shared" si="4"/>
        <v>5</v>
      </c>
    </row>
    <row r="284" spans="1:42" x14ac:dyDescent="0.25">
      <c r="A284" t="s">
        <v>302</v>
      </c>
      <c r="B284">
        <v>17.9533093818781</v>
      </c>
      <c r="C284">
        <v>71</v>
      </c>
      <c r="D284" t="s">
        <v>3534</v>
      </c>
      <c r="E284">
        <v>1636</v>
      </c>
      <c r="F284">
        <v>1614.19520894532</v>
      </c>
      <c r="G284">
        <v>71.136656230024897</v>
      </c>
      <c r="H284" t="s">
        <v>3535</v>
      </c>
      <c r="I284" t="s">
        <v>2123</v>
      </c>
      <c r="J284" t="s">
        <v>43</v>
      </c>
      <c r="K284">
        <v>1407635.1432890899</v>
      </c>
      <c r="L284">
        <v>330873.62698188698</v>
      </c>
      <c r="M284">
        <v>345200.563442018</v>
      </c>
      <c r="N284">
        <v>345200.563442018</v>
      </c>
      <c r="O284">
        <v>1062435</v>
      </c>
      <c r="P284">
        <v>4249740</v>
      </c>
      <c r="Q284">
        <v>131</v>
      </c>
      <c r="R284">
        <v>17.977909381878099</v>
      </c>
      <c r="S284" t="s">
        <v>302</v>
      </c>
      <c r="T284">
        <v>1636</v>
      </c>
      <c r="U284">
        <v>1594.19520894532</v>
      </c>
      <c r="V284">
        <v>71.099999999999994</v>
      </c>
      <c r="W284" t="s">
        <v>14364</v>
      </c>
      <c r="X284">
        <v>72101595</v>
      </c>
      <c r="Y284" t="s">
        <v>96</v>
      </c>
      <c r="Z284" t="s">
        <v>302</v>
      </c>
      <c r="AA284" t="s">
        <v>686</v>
      </c>
      <c r="AB284" t="s">
        <v>687</v>
      </c>
      <c r="AC284" t="s">
        <v>1905</v>
      </c>
      <c r="AD284" t="s">
        <v>688</v>
      </c>
      <c r="AE284">
        <v>131</v>
      </c>
      <c r="AF284" t="s">
        <v>14364</v>
      </c>
      <c r="AG284" t="s">
        <v>96</v>
      </c>
      <c r="AH284" t="s">
        <v>96</v>
      </c>
      <c r="AI284" t="str">
        <f>IF(ISNA(VLOOKUP(D284,Listen!J:O,3,0)),"",VLOOKUP(D284,Listen!J:O,3,0))</f>
        <v/>
      </c>
      <c r="AJ284" t="s">
        <v>96</v>
      </c>
      <c r="AK284">
        <v>5</v>
      </c>
      <c r="AL284" t="s">
        <v>96</v>
      </c>
      <c r="AM284">
        <v>3</v>
      </c>
      <c r="AN284">
        <v>2</v>
      </c>
      <c r="AO284">
        <v>5</v>
      </c>
      <c r="AP284">
        <f t="shared" si="4"/>
        <v>5</v>
      </c>
    </row>
    <row r="285" spans="1:42" x14ac:dyDescent="0.25">
      <c r="A285" t="s">
        <v>302</v>
      </c>
      <c r="B285">
        <v>17.956448338569398</v>
      </c>
      <c r="C285">
        <v>71.099998474121094</v>
      </c>
      <c r="D285" t="s">
        <v>2091</v>
      </c>
      <c r="E285">
        <v>1588</v>
      </c>
      <c r="F285">
        <v>1614.4603088301001</v>
      </c>
      <c r="G285">
        <v>62.149120605270802</v>
      </c>
      <c r="H285" t="s">
        <v>2092</v>
      </c>
      <c r="I285" t="s">
        <v>1182</v>
      </c>
      <c r="J285" t="s">
        <v>43</v>
      </c>
      <c r="K285">
        <v>568970.06411335105</v>
      </c>
      <c r="L285">
        <v>330873.62698188698</v>
      </c>
      <c r="M285">
        <v>345200.563442018</v>
      </c>
      <c r="N285">
        <v>345200.563442018</v>
      </c>
      <c r="O285">
        <v>223770</v>
      </c>
      <c r="P285">
        <v>895080</v>
      </c>
      <c r="Q285">
        <v>28</v>
      </c>
      <c r="R285">
        <v>17.981048338569398</v>
      </c>
      <c r="S285" t="s">
        <v>302</v>
      </c>
      <c r="T285">
        <v>1588</v>
      </c>
      <c r="U285">
        <v>1594.4603088301001</v>
      </c>
      <c r="V285">
        <v>62.1</v>
      </c>
      <c r="W285" t="s">
        <v>14364</v>
      </c>
      <c r="X285">
        <v>72101595</v>
      </c>
      <c r="Y285" t="s">
        <v>96</v>
      </c>
      <c r="Z285" t="s">
        <v>302</v>
      </c>
      <c r="AA285" t="s">
        <v>686</v>
      </c>
      <c r="AB285" t="s">
        <v>687</v>
      </c>
      <c r="AC285" t="s">
        <v>1905</v>
      </c>
      <c r="AD285" t="s">
        <v>688</v>
      </c>
      <c r="AE285">
        <v>28</v>
      </c>
      <c r="AF285" t="s">
        <v>14364</v>
      </c>
      <c r="AG285" t="s">
        <v>96</v>
      </c>
      <c r="AH285" t="s">
        <v>96</v>
      </c>
      <c r="AI285" t="str">
        <f>IF(ISNA(VLOOKUP(D285,Listen!J:O,3,0)),"",VLOOKUP(D285,Listen!J:O,3,0))</f>
        <v/>
      </c>
      <c r="AJ285" t="s">
        <v>96</v>
      </c>
      <c r="AK285">
        <v>5</v>
      </c>
      <c r="AL285" t="s">
        <v>96</v>
      </c>
      <c r="AM285">
        <v>3</v>
      </c>
      <c r="AN285">
        <v>2</v>
      </c>
      <c r="AO285">
        <v>5</v>
      </c>
      <c r="AP285">
        <f t="shared" si="4"/>
        <v>5</v>
      </c>
    </row>
    <row r="286" spans="1:42" x14ac:dyDescent="0.25">
      <c r="A286" t="s">
        <v>1058</v>
      </c>
      <c r="B286">
        <v>18.065823735951</v>
      </c>
      <c r="C286">
        <v>181</v>
      </c>
      <c r="D286" t="s">
        <v>1059</v>
      </c>
      <c r="E286">
        <v>1607</v>
      </c>
      <c r="F286">
        <v>1623.6975835348601</v>
      </c>
      <c r="G286">
        <v>83.448539759909707</v>
      </c>
      <c r="H286" t="s">
        <v>3536</v>
      </c>
      <c r="I286" t="s">
        <v>1061</v>
      </c>
      <c r="J286" t="s">
        <v>43</v>
      </c>
      <c r="K286">
        <v>1346283.55311539</v>
      </c>
      <c r="L286">
        <v>384866.67671953602</v>
      </c>
      <c r="M286" t="s">
        <v>98</v>
      </c>
      <c r="N286" t="s">
        <v>98</v>
      </c>
      <c r="O286">
        <v>1346284</v>
      </c>
      <c r="P286">
        <v>5385136</v>
      </c>
      <c r="Q286">
        <v>166</v>
      </c>
      <c r="R286">
        <v>18.090423735950999</v>
      </c>
      <c r="S286" t="s">
        <v>1058</v>
      </c>
      <c r="T286">
        <v>1607</v>
      </c>
      <c r="U286">
        <v>1603.6975835348601</v>
      </c>
      <c r="V286">
        <v>83.4</v>
      </c>
      <c r="W286" t="s">
        <v>14827</v>
      </c>
      <c r="X286">
        <v>72101595</v>
      </c>
      <c r="Y286" t="s">
        <v>96</v>
      </c>
      <c r="Z286" t="s">
        <v>1058</v>
      </c>
      <c r="AA286" t="s">
        <v>1062</v>
      </c>
      <c r="AB286" t="s">
        <v>1063</v>
      </c>
      <c r="AC286" t="s">
        <v>653</v>
      </c>
      <c r="AD286" t="s">
        <v>1064</v>
      </c>
      <c r="AE286">
        <v>166</v>
      </c>
      <c r="AF286" t="s">
        <v>3536</v>
      </c>
      <c r="AG286" t="s">
        <v>1059</v>
      </c>
      <c r="AH286" t="s">
        <v>96</v>
      </c>
      <c r="AI286" t="str">
        <f>IF(ISNA(VLOOKUP(D286,Listen!J:O,3,0)),"",VLOOKUP(D286,Listen!J:O,3,0))</f>
        <v/>
      </c>
      <c r="AJ286" t="s">
        <v>96</v>
      </c>
      <c r="AK286" t="s">
        <v>96</v>
      </c>
      <c r="AL286" t="s">
        <v>96</v>
      </c>
      <c r="AM286">
        <v>3</v>
      </c>
      <c r="AN286">
        <v>2</v>
      </c>
      <c r="AO286">
        <v>3</v>
      </c>
      <c r="AP286">
        <f t="shared" si="4"/>
        <v>3</v>
      </c>
    </row>
    <row r="287" spans="1:42" x14ac:dyDescent="0.25">
      <c r="A287" t="s">
        <v>1284</v>
      </c>
      <c r="B287">
        <v>18.109971372708699</v>
      </c>
      <c r="C287">
        <v>121</v>
      </c>
      <c r="D287" t="s">
        <v>1366</v>
      </c>
      <c r="E287">
        <v>1917</v>
      </c>
      <c r="F287">
        <v>1627.42606231581</v>
      </c>
      <c r="G287">
        <v>60.178584989019299</v>
      </c>
      <c r="H287" t="s">
        <v>1367</v>
      </c>
      <c r="I287" t="s">
        <v>1082</v>
      </c>
      <c r="J287" t="s">
        <v>43</v>
      </c>
      <c r="K287">
        <v>193587.56816253299</v>
      </c>
      <c r="L287">
        <v>82475.454325931496</v>
      </c>
      <c r="M287" t="s">
        <v>98</v>
      </c>
      <c r="N287" t="s">
        <v>98</v>
      </c>
      <c r="O287">
        <v>193588</v>
      </c>
      <c r="P287">
        <v>774352</v>
      </c>
      <c r="Q287">
        <v>24</v>
      </c>
      <c r="R287">
        <v>18.134571372708699</v>
      </c>
      <c r="S287" t="s">
        <v>1284</v>
      </c>
      <c r="T287">
        <v>1917</v>
      </c>
      <c r="U287">
        <v>1607.42606231581</v>
      </c>
      <c r="V287">
        <v>60.2</v>
      </c>
      <c r="W287" t="s">
        <v>14540</v>
      </c>
      <c r="X287">
        <v>72101595</v>
      </c>
      <c r="Y287" t="s">
        <v>96</v>
      </c>
      <c r="Z287" t="s">
        <v>1284</v>
      </c>
      <c r="AA287" t="s">
        <v>1285</v>
      </c>
      <c r="AB287" t="s">
        <v>1286</v>
      </c>
      <c r="AC287" t="s">
        <v>1287</v>
      </c>
      <c r="AD287" t="s">
        <v>1288</v>
      </c>
      <c r="AE287">
        <v>24</v>
      </c>
      <c r="AF287" t="s">
        <v>14540</v>
      </c>
      <c r="AG287" t="s">
        <v>96</v>
      </c>
      <c r="AH287" t="s">
        <v>96</v>
      </c>
      <c r="AI287" t="str">
        <f>IF(ISNA(VLOOKUP(D287,Listen!J:O,3,0)),"",VLOOKUP(D287,Listen!J:O,3,0))</f>
        <v/>
      </c>
      <c r="AJ287" t="s">
        <v>96</v>
      </c>
      <c r="AK287">
        <v>5</v>
      </c>
      <c r="AL287">
        <v>4</v>
      </c>
      <c r="AM287">
        <v>3</v>
      </c>
      <c r="AN287">
        <v>2</v>
      </c>
      <c r="AO287">
        <v>5</v>
      </c>
      <c r="AP287">
        <f t="shared" si="4"/>
        <v>5</v>
      </c>
    </row>
    <row r="288" spans="1:42" x14ac:dyDescent="0.25">
      <c r="A288" t="s">
        <v>13614</v>
      </c>
      <c r="B288">
        <v>18.158742079589199</v>
      </c>
      <c r="C288">
        <v>167</v>
      </c>
      <c r="D288" t="s">
        <v>13615</v>
      </c>
      <c r="E288">
        <v>1795</v>
      </c>
      <c r="F288">
        <v>1631.5449814492299</v>
      </c>
      <c r="G288">
        <v>51.125451298211701</v>
      </c>
      <c r="H288" t="s">
        <v>13616</v>
      </c>
      <c r="I288" t="s">
        <v>13617</v>
      </c>
      <c r="J288" t="s">
        <v>43</v>
      </c>
      <c r="K288">
        <v>105818.217238142</v>
      </c>
      <c r="L288">
        <v>17837.662915282999</v>
      </c>
      <c r="M288" t="s">
        <v>98</v>
      </c>
      <c r="N288" t="s">
        <v>98</v>
      </c>
      <c r="O288">
        <v>105818</v>
      </c>
      <c r="P288">
        <v>423272</v>
      </c>
      <c r="Q288">
        <v>13</v>
      </c>
      <c r="R288">
        <v>18.183342079589199</v>
      </c>
      <c r="S288" t="s">
        <v>13614</v>
      </c>
      <c r="T288">
        <v>1795</v>
      </c>
      <c r="U288">
        <v>1611.5449814492299</v>
      </c>
      <c r="V288">
        <v>51.1</v>
      </c>
      <c r="W288" t="s">
        <v>14627</v>
      </c>
      <c r="X288">
        <v>72101595</v>
      </c>
      <c r="Y288" t="s">
        <v>96</v>
      </c>
      <c r="Z288" t="s">
        <v>13614</v>
      </c>
      <c r="AA288" t="s">
        <v>13618</v>
      </c>
      <c r="AB288" t="s">
        <v>13619</v>
      </c>
      <c r="AC288" t="s">
        <v>13620</v>
      </c>
      <c r="AD288" t="s">
        <v>13621</v>
      </c>
      <c r="AE288">
        <v>13</v>
      </c>
      <c r="AF288" t="s">
        <v>14627</v>
      </c>
      <c r="AG288" t="s">
        <v>96</v>
      </c>
      <c r="AH288" t="s">
        <v>96</v>
      </c>
      <c r="AI288" t="str">
        <f>IF(ISNA(VLOOKUP(D288,Listen!J:O,3,0)),"",VLOOKUP(D288,Listen!J:O,3,0))</f>
        <v/>
      </c>
      <c r="AJ288" t="s">
        <v>96</v>
      </c>
      <c r="AK288">
        <v>5</v>
      </c>
      <c r="AL288">
        <v>4</v>
      </c>
      <c r="AM288">
        <v>3</v>
      </c>
      <c r="AN288">
        <v>2</v>
      </c>
      <c r="AO288">
        <v>5</v>
      </c>
      <c r="AP288">
        <f t="shared" si="4"/>
        <v>5</v>
      </c>
    </row>
    <row r="289" spans="1:42" x14ac:dyDescent="0.25">
      <c r="A289" t="s">
        <v>13622</v>
      </c>
      <c r="B289">
        <v>18.184196777711598</v>
      </c>
      <c r="C289">
        <v>111</v>
      </c>
      <c r="D289" t="s">
        <v>13623</v>
      </c>
      <c r="E289">
        <v>1061</v>
      </c>
      <c r="F289">
        <v>1633.69475228173</v>
      </c>
      <c r="G289">
        <v>57.520552059420801</v>
      </c>
      <c r="H289" t="s">
        <v>13624</v>
      </c>
      <c r="I289" t="s">
        <v>13625</v>
      </c>
      <c r="J289" t="s">
        <v>43</v>
      </c>
      <c r="K289">
        <v>71537.8342154618</v>
      </c>
      <c r="L289">
        <v>13654.304187600501</v>
      </c>
      <c r="M289" t="s">
        <v>98</v>
      </c>
      <c r="N289" t="s">
        <v>98</v>
      </c>
      <c r="O289">
        <v>71538</v>
      </c>
      <c r="P289">
        <v>286152</v>
      </c>
      <c r="Q289">
        <v>9</v>
      </c>
      <c r="R289">
        <v>18.208796777711598</v>
      </c>
      <c r="S289" t="s">
        <v>13622</v>
      </c>
      <c r="T289">
        <v>1061</v>
      </c>
      <c r="U289">
        <v>1613.69475228173</v>
      </c>
      <c r="V289">
        <v>57.5</v>
      </c>
      <c r="W289" t="s">
        <v>14669</v>
      </c>
      <c r="X289">
        <v>72101595</v>
      </c>
      <c r="Y289" t="s">
        <v>96</v>
      </c>
      <c r="Z289" t="s">
        <v>13622</v>
      </c>
      <c r="AA289" t="s">
        <v>13626</v>
      </c>
      <c r="AB289" t="s">
        <v>13627</v>
      </c>
      <c r="AC289" t="s">
        <v>6644</v>
      </c>
      <c r="AD289" t="s">
        <v>7672</v>
      </c>
      <c r="AE289">
        <v>9</v>
      </c>
      <c r="AF289" t="s">
        <v>14669</v>
      </c>
      <c r="AG289" t="s">
        <v>96</v>
      </c>
      <c r="AH289" t="s">
        <v>96</v>
      </c>
      <c r="AI289" t="str">
        <f>IF(ISNA(VLOOKUP(D289,Listen!J:O,3,0)),"",VLOOKUP(D289,Listen!J:O,3,0))</f>
        <v/>
      </c>
      <c r="AJ289" t="s">
        <v>96</v>
      </c>
      <c r="AK289">
        <v>5</v>
      </c>
      <c r="AL289">
        <v>4</v>
      </c>
      <c r="AM289">
        <v>3</v>
      </c>
      <c r="AN289">
        <v>2</v>
      </c>
      <c r="AO289">
        <v>5</v>
      </c>
      <c r="AP289">
        <f t="shared" si="4"/>
        <v>5</v>
      </c>
    </row>
    <row r="290" spans="1:42" x14ac:dyDescent="0.25">
      <c r="A290" t="s">
        <v>5422</v>
      </c>
      <c r="B290">
        <v>18.257558346176999</v>
      </c>
      <c r="C290">
        <v>73.099998474121094</v>
      </c>
      <c r="D290" t="s">
        <v>13628</v>
      </c>
      <c r="E290">
        <v>1506</v>
      </c>
      <c r="F290">
        <v>1639.89048712621</v>
      </c>
      <c r="G290">
        <v>62.405895886672297</v>
      </c>
      <c r="H290" t="s">
        <v>13629</v>
      </c>
      <c r="I290" t="s">
        <v>3239</v>
      </c>
      <c r="J290" t="s">
        <v>43</v>
      </c>
      <c r="K290">
        <v>223150.68125326</v>
      </c>
      <c r="L290">
        <v>29653.175935678999</v>
      </c>
      <c r="M290">
        <v>184807.59317643099</v>
      </c>
      <c r="N290">
        <v>184807.59317643099</v>
      </c>
      <c r="O290">
        <v>38343</v>
      </c>
      <c r="P290">
        <v>153372</v>
      </c>
      <c r="Q290">
        <v>5</v>
      </c>
      <c r="R290">
        <v>18.282158346176999</v>
      </c>
      <c r="S290" t="s">
        <v>5422</v>
      </c>
      <c r="T290">
        <v>1506</v>
      </c>
      <c r="U290">
        <v>1619.89048712621</v>
      </c>
      <c r="V290">
        <v>62.4</v>
      </c>
      <c r="W290" t="s">
        <v>14713</v>
      </c>
      <c r="X290">
        <v>72101595</v>
      </c>
      <c r="Y290" t="s">
        <v>96</v>
      </c>
      <c r="Z290" t="s">
        <v>5422</v>
      </c>
      <c r="AA290" t="s">
        <v>5423</v>
      </c>
      <c r="AB290" t="s">
        <v>5421</v>
      </c>
      <c r="AC290" t="s">
        <v>5428</v>
      </c>
      <c r="AD290" t="s">
        <v>5420</v>
      </c>
      <c r="AE290">
        <v>5</v>
      </c>
      <c r="AF290" t="s">
        <v>14713</v>
      </c>
      <c r="AG290" t="s">
        <v>96</v>
      </c>
      <c r="AH290" t="s">
        <v>96</v>
      </c>
      <c r="AI290" t="str">
        <f>IF(ISNA(VLOOKUP(D290,Listen!J:O,3,0)),"",VLOOKUP(D290,Listen!J:O,3,0))</f>
        <v/>
      </c>
      <c r="AJ290" t="s">
        <v>96</v>
      </c>
      <c r="AK290">
        <v>5</v>
      </c>
      <c r="AL290">
        <v>4</v>
      </c>
      <c r="AM290">
        <v>3</v>
      </c>
      <c r="AN290">
        <v>2</v>
      </c>
      <c r="AO290">
        <v>5</v>
      </c>
      <c r="AP290">
        <f t="shared" si="4"/>
        <v>5</v>
      </c>
    </row>
    <row r="291" spans="1:42" x14ac:dyDescent="0.25">
      <c r="A291" t="s">
        <v>2509</v>
      </c>
      <c r="B291">
        <v>18.260837754637699</v>
      </c>
      <c r="C291">
        <v>102</v>
      </c>
      <c r="D291" t="s">
        <v>2102</v>
      </c>
      <c r="E291">
        <v>1618</v>
      </c>
      <c r="F291">
        <v>1640.1674488337401</v>
      </c>
      <c r="G291">
        <v>83.064707594488297</v>
      </c>
      <c r="H291" t="s">
        <v>2103</v>
      </c>
      <c r="I291" t="s">
        <v>2104</v>
      </c>
      <c r="J291" t="s">
        <v>43</v>
      </c>
      <c r="K291">
        <v>687680.64145581995</v>
      </c>
      <c r="L291">
        <v>62962.977250988799</v>
      </c>
      <c r="M291">
        <v>576604.79564922303</v>
      </c>
      <c r="N291">
        <v>576604.79564922303</v>
      </c>
      <c r="O291">
        <v>111076</v>
      </c>
      <c r="P291">
        <v>444304</v>
      </c>
      <c r="Q291">
        <v>14</v>
      </c>
      <c r="R291">
        <v>18.285437754637698</v>
      </c>
      <c r="S291" t="s">
        <v>2509</v>
      </c>
      <c r="T291">
        <v>1618</v>
      </c>
      <c r="U291">
        <v>1620.1674488337401</v>
      </c>
      <c r="V291">
        <v>83.1</v>
      </c>
      <c r="W291" t="s">
        <v>14828</v>
      </c>
      <c r="X291">
        <v>72101595</v>
      </c>
      <c r="Y291" t="s">
        <v>96</v>
      </c>
      <c r="Z291" t="s">
        <v>2509</v>
      </c>
      <c r="AA291" t="s">
        <v>2510</v>
      </c>
      <c r="AB291" t="s">
        <v>2511</v>
      </c>
      <c r="AC291" t="s">
        <v>2512</v>
      </c>
      <c r="AD291" t="s">
        <v>2513</v>
      </c>
      <c r="AE291">
        <v>14</v>
      </c>
      <c r="AF291" t="s">
        <v>2103</v>
      </c>
      <c r="AG291" t="s">
        <v>2102</v>
      </c>
      <c r="AH291" t="s">
        <v>96</v>
      </c>
      <c r="AI291" t="str">
        <f>IF(ISNA(VLOOKUP(D291,Listen!J:O,3,0)),"",VLOOKUP(D291,Listen!J:O,3,0))</f>
        <v/>
      </c>
      <c r="AJ291" t="s">
        <v>96</v>
      </c>
      <c r="AK291" t="s">
        <v>96</v>
      </c>
      <c r="AL291" t="s">
        <v>96</v>
      </c>
      <c r="AM291">
        <v>3</v>
      </c>
      <c r="AN291">
        <v>2</v>
      </c>
      <c r="AO291">
        <v>3</v>
      </c>
      <c r="AP291">
        <f t="shared" si="4"/>
        <v>3</v>
      </c>
    </row>
    <row r="292" spans="1:42" x14ac:dyDescent="0.25">
      <c r="A292" t="s">
        <v>3138</v>
      </c>
      <c r="B292">
        <v>18.3536560804631</v>
      </c>
      <c r="C292">
        <v>91</v>
      </c>
      <c r="D292" t="s">
        <v>5884</v>
      </c>
      <c r="E292">
        <v>1557</v>
      </c>
      <c r="F292">
        <v>1648.00639976612</v>
      </c>
      <c r="G292">
        <v>59.463395767670903</v>
      </c>
      <c r="H292" t="s">
        <v>5885</v>
      </c>
      <c r="I292" t="s">
        <v>820</v>
      </c>
      <c r="J292" t="s">
        <v>43</v>
      </c>
      <c r="K292">
        <v>979470.88544848002</v>
      </c>
      <c r="L292">
        <v>103715.541492349</v>
      </c>
      <c r="M292">
        <v>400165.40460658597</v>
      </c>
      <c r="N292">
        <v>400165.40460658597</v>
      </c>
      <c r="O292">
        <v>579305</v>
      </c>
      <c r="P292">
        <v>2317220</v>
      </c>
      <c r="Q292">
        <v>71</v>
      </c>
      <c r="R292">
        <v>18.3782560804631</v>
      </c>
      <c r="S292" t="s">
        <v>3138</v>
      </c>
      <c r="T292">
        <v>1557</v>
      </c>
      <c r="U292">
        <v>1628.00639976612</v>
      </c>
      <c r="V292">
        <v>59.5</v>
      </c>
      <c r="W292" t="s">
        <v>14405</v>
      </c>
      <c r="X292">
        <v>72101595</v>
      </c>
      <c r="Y292" t="s">
        <v>96</v>
      </c>
      <c r="Z292" t="s">
        <v>3138</v>
      </c>
      <c r="AA292" t="s">
        <v>1504</v>
      </c>
      <c r="AB292" t="s">
        <v>3139</v>
      </c>
      <c r="AC292" t="s">
        <v>1503</v>
      </c>
      <c r="AD292" t="s">
        <v>3140</v>
      </c>
      <c r="AE292">
        <v>71</v>
      </c>
      <c r="AF292" t="s">
        <v>14405</v>
      </c>
      <c r="AG292" t="s">
        <v>96</v>
      </c>
      <c r="AH292" t="s">
        <v>96</v>
      </c>
      <c r="AI292" t="str">
        <f>IF(ISNA(VLOOKUP(D292,Listen!J:O,3,0)),"",VLOOKUP(D292,Listen!J:O,3,0))</f>
        <v/>
      </c>
      <c r="AJ292" t="s">
        <v>96</v>
      </c>
      <c r="AK292">
        <v>5</v>
      </c>
      <c r="AL292" t="s">
        <v>96</v>
      </c>
      <c r="AM292">
        <v>3</v>
      </c>
      <c r="AN292">
        <v>2</v>
      </c>
      <c r="AO292">
        <v>5</v>
      </c>
      <c r="AP292">
        <f t="shared" si="4"/>
        <v>5</v>
      </c>
    </row>
    <row r="293" spans="1:42" x14ac:dyDescent="0.25">
      <c r="A293" t="s">
        <v>451</v>
      </c>
      <c r="B293">
        <v>18.3963345222177</v>
      </c>
      <c r="C293">
        <v>105</v>
      </c>
      <c r="D293" t="s">
        <v>370</v>
      </c>
      <c r="E293">
        <v>1635</v>
      </c>
      <c r="F293">
        <v>1651.61079801194</v>
      </c>
      <c r="G293">
        <v>79.705712980312896</v>
      </c>
      <c r="H293" t="s">
        <v>371</v>
      </c>
      <c r="I293" t="s">
        <v>86</v>
      </c>
      <c r="J293" t="s">
        <v>43</v>
      </c>
      <c r="K293">
        <v>952515.51479888498</v>
      </c>
      <c r="L293">
        <v>270439.97163084103</v>
      </c>
      <c r="M293">
        <v>53021.944251742003</v>
      </c>
      <c r="N293">
        <v>53021.944251742003</v>
      </c>
      <c r="O293">
        <v>899494</v>
      </c>
      <c r="P293">
        <v>3597976</v>
      </c>
      <c r="Q293">
        <v>111</v>
      </c>
      <c r="R293">
        <v>18.420934522217699</v>
      </c>
      <c r="S293" t="s">
        <v>451</v>
      </c>
      <c r="T293">
        <v>1635</v>
      </c>
      <c r="U293">
        <v>1631.61079801194</v>
      </c>
      <c r="V293">
        <v>79.7</v>
      </c>
      <c r="W293" t="s">
        <v>14373</v>
      </c>
      <c r="X293">
        <v>72101595</v>
      </c>
      <c r="Y293" t="s">
        <v>96</v>
      </c>
      <c r="Z293" t="s">
        <v>451</v>
      </c>
      <c r="AA293" t="s">
        <v>452</v>
      </c>
      <c r="AB293" t="s">
        <v>453</v>
      </c>
      <c r="AC293" t="s">
        <v>454</v>
      </c>
      <c r="AD293" t="s">
        <v>455</v>
      </c>
      <c r="AE293">
        <v>111</v>
      </c>
      <c r="AF293" t="s">
        <v>14373</v>
      </c>
      <c r="AG293" t="s">
        <v>96</v>
      </c>
      <c r="AH293" t="s">
        <v>96</v>
      </c>
      <c r="AI293" t="str">
        <f>IF(ISNA(VLOOKUP(D293,Listen!J:O,3,0)),"",VLOOKUP(D293,Listen!J:O,3,0))</f>
        <v/>
      </c>
      <c r="AJ293" t="s">
        <v>96</v>
      </c>
      <c r="AK293">
        <v>5</v>
      </c>
      <c r="AL293" t="s">
        <v>96</v>
      </c>
      <c r="AM293">
        <v>3</v>
      </c>
      <c r="AN293">
        <v>2</v>
      </c>
      <c r="AO293">
        <v>5</v>
      </c>
      <c r="AP293">
        <f t="shared" si="4"/>
        <v>5</v>
      </c>
    </row>
    <row r="294" spans="1:42" x14ac:dyDescent="0.25">
      <c r="A294" t="s">
        <v>452</v>
      </c>
      <c r="B294">
        <v>18.458901738703101</v>
      </c>
      <c r="C294">
        <v>105</v>
      </c>
      <c r="D294" t="s">
        <v>13630</v>
      </c>
      <c r="E294">
        <v>2390</v>
      </c>
      <c r="F294">
        <v>1656.8948982760101</v>
      </c>
      <c r="G294">
        <v>54.055633849931802</v>
      </c>
      <c r="H294" t="s">
        <v>13631</v>
      </c>
      <c r="I294" t="s">
        <v>13632</v>
      </c>
      <c r="J294" t="s">
        <v>43</v>
      </c>
      <c r="K294">
        <v>70019.999610068306</v>
      </c>
      <c r="L294">
        <v>37715.659393436697</v>
      </c>
      <c r="M294">
        <v>53021.944251742003</v>
      </c>
      <c r="N294">
        <v>53021.944251742003</v>
      </c>
      <c r="O294">
        <v>16998</v>
      </c>
      <c r="P294">
        <v>67992</v>
      </c>
      <c r="Q294">
        <v>2</v>
      </c>
      <c r="R294">
        <v>18.483501738703101</v>
      </c>
      <c r="S294" t="s">
        <v>452</v>
      </c>
      <c r="T294">
        <v>2390</v>
      </c>
      <c r="U294">
        <v>1636.8948982760101</v>
      </c>
      <c r="V294">
        <v>54.1</v>
      </c>
      <c r="W294" t="s">
        <v>14738</v>
      </c>
      <c r="X294">
        <v>72101595</v>
      </c>
      <c r="Y294" t="s">
        <v>96</v>
      </c>
      <c r="Z294" t="s">
        <v>452</v>
      </c>
      <c r="AA294" t="s">
        <v>454</v>
      </c>
      <c r="AB294" t="s">
        <v>451</v>
      </c>
      <c r="AC294" t="s">
        <v>11494</v>
      </c>
      <c r="AD294" t="s">
        <v>453</v>
      </c>
      <c r="AE294">
        <v>2</v>
      </c>
      <c r="AF294" t="s">
        <v>14738</v>
      </c>
      <c r="AG294" t="s">
        <v>96</v>
      </c>
      <c r="AH294" t="s">
        <v>96</v>
      </c>
      <c r="AI294" t="str">
        <f>IF(ISNA(VLOOKUP(D294,Listen!J:O,3,0)),"",VLOOKUP(D294,Listen!J:O,3,0))</f>
        <v/>
      </c>
      <c r="AJ294" t="s">
        <v>96</v>
      </c>
      <c r="AK294">
        <v>5</v>
      </c>
      <c r="AL294">
        <v>4</v>
      </c>
      <c r="AM294">
        <v>3</v>
      </c>
      <c r="AN294">
        <v>2</v>
      </c>
      <c r="AO294">
        <v>5</v>
      </c>
      <c r="AP294">
        <f t="shared" si="4"/>
        <v>5</v>
      </c>
    </row>
    <row r="295" spans="1:42" x14ac:dyDescent="0.25">
      <c r="A295" t="s">
        <v>1504</v>
      </c>
      <c r="B295">
        <v>18.520650893639399</v>
      </c>
      <c r="C295">
        <v>91</v>
      </c>
      <c r="D295" t="s">
        <v>3304</v>
      </c>
      <c r="E295">
        <v>1643</v>
      </c>
      <c r="F295">
        <v>1662.1099093350599</v>
      </c>
      <c r="G295">
        <v>69.9201004539092</v>
      </c>
      <c r="H295" t="s">
        <v>3305</v>
      </c>
      <c r="I295" t="s">
        <v>1304</v>
      </c>
      <c r="J295" t="s">
        <v>43</v>
      </c>
      <c r="K295">
        <v>555277.03967923205</v>
      </c>
      <c r="L295">
        <v>105410.721710039</v>
      </c>
      <c r="M295">
        <v>236158.24394610201</v>
      </c>
      <c r="N295">
        <v>236158.24394610201</v>
      </c>
      <c r="O295">
        <v>319119</v>
      </c>
      <c r="P295">
        <v>1276476</v>
      </c>
      <c r="Q295">
        <v>39</v>
      </c>
      <c r="R295">
        <v>18.545250893639398</v>
      </c>
      <c r="S295" t="s">
        <v>1504</v>
      </c>
      <c r="T295">
        <v>1643</v>
      </c>
      <c r="U295">
        <v>1642.1099093350599</v>
      </c>
      <c r="V295">
        <v>69.900000000000006</v>
      </c>
      <c r="W295" t="s">
        <v>14468</v>
      </c>
      <c r="X295">
        <v>72101595</v>
      </c>
      <c r="Y295" t="s">
        <v>96</v>
      </c>
      <c r="Z295" t="s">
        <v>1504</v>
      </c>
      <c r="AA295" t="s">
        <v>1503</v>
      </c>
      <c r="AB295" t="s">
        <v>3138</v>
      </c>
      <c r="AC295" t="s">
        <v>863</v>
      </c>
      <c r="AD295" t="s">
        <v>3139</v>
      </c>
      <c r="AE295">
        <v>39</v>
      </c>
      <c r="AF295" t="s">
        <v>14468</v>
      </c>
      <c r="AG295" t="s">
        <v>96</v>
      </c>
      <c r="AH295" t="s">
        <v>96</v>
      </c>
      <c r="AI295" t="str">
        <f>IF(ISNA(VLOOKUP(D295,Listen!J:O,3,0)),"",VLOOKUP(D295,Listen!J:O,3,0))</f>
        <v/>
      </c>
      <c r="AJ295" t="s">
        <v>96</v>
      </c>
      <c r="AK295">
        <v>5</v>
      </c>
      <c r="AL295" t="s">
        <v>96</v>
      </c>
      <c r="AM295">
        <v>3</v>
      </c>
      <c r="AN295">
        <v>2</v>
      </c>
      <c r="AO295">
        <v>5</v>
      </c>
      <c r="AP295">
        <f t="shared" si="4"/>
        <v>5</v>
      </c>
    </row>
    <row r="296" spans="1:42" x14ac:dyDescent="0.25">
      <c r="A296" t="s">
        <v>572</v>
      </c>
      <c r="B296">
        <v>18.583484107364502</v>
      </c>
      <c r="C296">
        <v>99.099998474121094</v>
      </c>
      <c r="D296" t="s">
        <v>573</v>
      </c>
      <c r="E296">
        <v>1658.54421003836</v>
      </c>
      <c r="F296">
        <v>1667.41647433648</v>
      </c>
      <c r="G296">
        <v>68.066311647395096</v>
      </c>
      <c r="H296" t="s">
        <v>574</v>
      </c>
      <c r="I296" t="s">
        <v>575</v>
      </c>
      <c r="J296" t="s">
        <v>44</v>
      </c>
      <c r="K296">
        <v>342774.60750128998</v>
      </c>
      <c r="L296">
        <v>231141.042436421</v>
      </c>
      <c r="M296" t="s">
        <v>98</v>
      </c>
      <c r="N296" t="s">
        <v>98</v>
      </c>
      <c r="O296">
        <v>342775</v>
      </c>
      <c r="P296">
        <v>1371100</v>
      </c>
      <c r="Q296">
        <v>42</v>
      </c>
      <c r="R296">
        <v>18.608084107364501</v>
      </c>
      <c r="S296" t="s">
        <v>572</v>
      </c>
      <c r="T296">
        <v>1659</v>
      </c>
      <c r="U296">
        <v>1647.41647433648</v>
      </c>
      <c r="V296">
        <v>68.099999999999994</v>
      </c>
      <c r="W296" t="s">
        <v>14455</v>
      </c>
      <c r="X296">
        <v>72101595</v>
      </c>
      <c r="Y296" t="s">
        <v>96</v>
      </c>
      <c r="Z296" t="s">
        <v>572</v>
      </c>
      <c r="AA296" t="s">
        <v>576</v>
      </c>
      <c r="AB296" t="s">
        <v>577</v>
      </c>
      <c r="AC296" t="s">
        <v>578</v>
      </c>
      <c r="AD296" t="s">
        <v>579</v>
      </c>
      <c r="AE296">
        <v>42</v>
      </c>
      <c r="AF296" t="s">
        <v>14455</v>
      </c>
      <c r="AG296" t="s">
        <v>96</v>
      </c>
      <c r="AH296" t="s">
        <v>118</v>
      </c>
      <c r="AI296" t="str">
        <f>IF(ISNA(VLOOKUP(D296,Listen!J:O,3,0)),"",VLOOKUP(D296,Listen!J:O,3,0))</f>
        <v>x</v>
      </c>
      <c r="AJ296" t="s">
        <v>96</v>
      </c>
      <c r="AK296">
        <v>5</v>
      </c>
      <c r="AL296" t="s">
        <v>96</v>
      </c>
      <c r="AM296" t="s">
        <v>96</v>
      </c>
      <c r="AN296">
        <v>2</v>
      </c>
      <c r="AO296">
        <v>5</v>
      </c>
      <c r="AP296">
        <f t="shared" si="4"/>
        <v>5</v>
      </c>
    </row>
    <row r="297" spans="1:42" x14ac:dyDescent="0.25">
      <c r="A297" t="s">
        <v>11502</v>
      </c>
      <c r="B297">
        <v>18.590852681272601</v>
      </c>
      <c r="C297">
        <v>143</v>
      </c>
      <c r="D297" t="s">
        <v>13633</v>
      </c>
      <c r="E297">
        <v>1921</v>
      </c>
      <c r="F297">
        <v>1668.0387855966101</v>
      </c>
      <c r="G297">
        <v>80.719744594153795</v>
      </c>
      <c r="H297" t="s">
        <v>13634</v>
      </c>
      <c r="I297" t="s">
        <v>13635</v>
      </c>
      <c r="J297" t="s">
        <v>43</v>
      </c>
      <c r="K297">
        <v>464269.20531515399</v>
      </c>
      <c r="L297">
        <v>236260.340584761</v>
      </c>
      <c r="M297" t="s">
        <v>98</v>
      </c>
      <c r="N297" t="s">
        <v>98</v>
      </c>
      <c r="O297">
        <v>464269</v>
      </c>
      <c r="P297">
        <v>1857076</v>
      </c>
      <c r="Q297">
        <v>57</v>
      </c>
      <c r="R297">
        <v>18.6154526812726</v>
      </c>
      <c r="S297" t="s">
        <v>11502</v>
      </c>
      <c r="T297">
        <v>1921</v>
      </c>
      <c r="U297">
        <v>1648.0387855966101</v>
      </c>
      <c r="V297">
        <v>80.7</v>
      </c>
      <c r="W297" t="s">
        <v>14323</v>
      </c>
      <c r="X297">
        <v>72101595</v>
      </c>
      <c r="Y297" t="s">
        <v>96</v>
      </c>
      <c r="Z297" t="s">
        <v>11502</v>
      </c>
      <c r="AA297" t="s">
        <v>11503</v>
      </c>
      <c r="AB297" t="s">
        <v>11504</v>
      </c>
      <c r="AC297" t="s">
        <v>11505</v>
      </c>
      <c r="AD297" t="s">
        <v>11506</v>
      </c>
      <c r="AE297">
        <v>57</v>
      </c>
      <c r="AF297" t="s">
        <v>14323</v>
      </c>
      <c r="AG297" t="s">
        <v>96</v>
      </c>
      <c r="AH297" t="s">
        <v>96</v>
      </c>
      <c r="AI297" t="str">
        <f>IF(ISNA(VLOOKUP(D297,Listen!J:O,3,0)),"",VLOOKUP(D297,Listen!J:O,3,0))</f>
        <v/>
      </c>
      <c r="AJ297" t="s">
        <v>96</v>
      </c>
      <c r="AK297" t="s">
        <v>96</v>
      </c>
      <c r="AL297">
        <v>4</v>
      </c>
      <c r="AM297">
        <v>3</v>
      </c>
      <c r="AN297">
        <v>2</v>
      </c>
      <c r="AO297">
        <v>4</v>
      </c>
      <c r="AP297">
        <f t="shared" si="4"/>
        <v>4</v>
      </c>
    </row>
    <row r="298" spans="1:42" x14ac:dyDescent="0.25">
      <c r="A298" t="s">
        <v>690</v>
      </c>
      <c r="B298">
        <v>18.641275915801501</v>
      </c>
      <c r="C298">
        <v>83.099998474121094</v>
      </c>
      <c r="D298" t="s">
        <v>13636</v>
      </c>
      <c r="E298">
        <v>1754</v>
      </c>
      <c r="F298">
        <v>1672.2972685826901</v>
      </c>
      <c r="G298">
        <v>55.4020757961935</v>
      </c>
      <c r="H298" t="s">
        <v>13637</v>
      </c>
      <c r="I298" t="s">
        <v>13638</v>
      </c>
      <c r="J298" t="s">
        <v>43</v>
      </c>
      <c r="K298">
        <v>460556.33750586701</v>
      </c>
      <c r="L298">
        <v>45416.049803710303</v>
      </c>
      <c r="M298">
        <v>74019.027708189402</v>
      </c>
      <c r="N298">
        <v>74019.027708189402</v>
      </c>
      <c r="O298">
        <v>386537</v>
      </c>
      <c r="P298">
        <v>1546148</v>
      </c>
      <c r="Q298">
        <v>48</v>
      </c>
      <c r="R298">
        <v>18.6658759158015</v>
      </c>
      <c r="S298" t="s">
        <v>208</v>
      </c>
      <c r="T298">
        <v>1754</v>
      </c>
      <c r="U298">
        <v>1652.2972685826901</v>
      </c>
      <c r="V298">
        <v>55.4</v>
      </c>
      <c r="W298" t="s">
        <v>14440</v>
      </c>
      <c r="X298">
        <v>72101595</v>
      </c>
      <c r="Y298" t="s">
        <v>96</v>
      </c>
      <c r="Z298" t="s">
        <v>208</v>
      </c>
      <c r="AA298" t="s">
        <v>691</v>
      </c>
      <c r="AB298" t="s">
        <v>690</v>
      </c>
      <c r="AC298" t="s">
        <v>209</v>
      </c>
      <c r="AD298" t="s">
        <v>689</v>
      </c>
      <c r="AE298">
        <v>48</v>
      </c>
      <c r="AF298" t="s">
        <v>14440</v>
      </c>
      <c r="AG298" t="s">
        <v>96</v>
      </c>
      <c r="AH298" t="s">
        <v>96</v>
      </c>
      <c r="AI298" t="str">
        <f>IF(ISNA(VLOOKUP(D298,Listen!J:O,3,0)),"",VLOOKUP(D298,Listen!J:O,3,0))</f>
        <v/>
      </c>
      <c r="AJ298" t="s">
        <v>96</v>
      </c>
      <c r="AK298">
        <v>5</v>
      </c>
      <c r="AL298">
        <v>4</v>
      </c>
      <c r="AM298">
        <v>3</v>
      </c>
      <c r="AN298">
        <v>2</v>
      </c>
      <c r="AO298">
        <v>5</v>
      </c>
      <c r="AP298">
        <f t="shared" si="4"/>
        <v>5</v>
      </c>
    </row>
    <row r="299" spans="1:42" x14ac:dyDescent="0.25">
      <c r="A299" t="s">
        <v>690</v>
      </c>
      <c r="B299">
        <v>18.643755145001901</v>
      </c>
      <c r="C299">
        <v>83</v>
      </c>
      <c r="D299" t="s">
        <v>1685</v>
      </c>
      <c r="E299">
        <v>1649</v>
      </c>
      <c r="F299">
        <v>1672.5066513299</v>
      </c>
      <c r="G299">
        <v>51.016546545956302</v>
      </c>
      <c r="H299" t="s">
        <v>1686</v>
      </c>
      <c r="I299" t="s">
        <v>1687</v>
      </c>
      <c r="J299" t="s">
        <v>43</v>
      </c>
      <c r="K299">
        <v>140711.46347867601</v>
      </c>
      <c r="L299">
        <v>45416.049803710303</v>
      </c>
      <c r="M299">
        <v>74019.027708189402</v>
      </c>
      <c r="N299">
        <v>74019.027708189402</v>
      </c>
      <c r="O299">
        <v>66692</v>
      </c>
      <c r="P299">
        <v>266768</v>
      </c>
      <c r="Q299">
        <v>8</v>
      </c>
      <c r="R299">
        <v>18.6683551450019</v>
      </c>
      <c r="S299" t="s">
        <v>208</v>
      </c>
      <c r="T299">
        <v>1649</v>
      </c>
      <c r="U299">
        <v>1652.5066513299</v>
      </c>
      <c r="V299">
        <v>51</v>
      </c>
      <c r="W299" t="s">
        <v>14683</v>
      </c>
      <c r="X299">
        <v>72101595</v>
      </c>
      <c r="Y299" t="s">
        <v>96</v>
      </c>
      <c r="Z299" t="s">
        <v>208</v>
      </c>
      <c r="AA299" t="s">
        <v>691</v>
      </c>
      <c r="AB299" t="s">
        <v>690</v>
      </c>
      <c r="AC299" t="s">
        <v>209</v>
      </c>
      <c r="AD299" t="s">
        <v>689</v>
      </c>
      <c r="AE299">
        <v>8</v>
      </c>
      <c r="AF299" t="s">
        <v>14683</v>
      </c>
      <c r="AG299" t="s">
        <v>96</v>
      </c>
      <c r="AH299" t="s">
        <v>96</v>
      </c>
      <c r="AI299" t="str">
        <f>IF(ISNA(VLOOKUP(D299,Listen!J:O,3,0)),"",VLOOKUP(D299,Listen!J:O,3,0))</f>
        <v/>
      </c>
      <c r="AJ299" t="s">
        <v>96</v>
      </c>
      <c r="AK299">
        <v>5</v>
      </c>
      <c r="AL299" t="s">
        <v>96</v>
      </c>
      <c r="AM299">
        <v>3</v>
      </c>
      <c r="AN299">
        <v>2</v>
      </c>
      <c r="AO299">
        <v>5</v>
      </c>
      <c r="AP299">
        <f t="shared" si="4"/>
        <v>5</v>
      </c>
    </row>
    <row r="300" spans="1:42" x14ac:dyDescent="0.25">
      <c r="A300" t="s">
        <v>863</v>
      </c>
      <c r="B300">
        <v>18.6989982387121</v>
      </c>
      <c r="C300">
        <v>91</v>
      </c>
      <c r="D300" t="s">
        <v>1769</v>
      </c>
      <c r="E300">
        <v>1844</v>
      </c>
      <c r="F300">
        <v>1677.17219444433</v>
      </c>
      <c r="G300">
        <v>69.556272257096694</v>
      </c>
      <c r="H300" t="s">
        <v>1770</v>
      </c>
      <c r="I300" t="s">
        <v>1369</v>
      </c>
      <c r="J300" t="s">
        <v>43</v>
      </c>
      <c r="K300">
        <v>171990.534259746</v>
      </c>
      <c r="L300">
        <v>34658.934879895198</v>
      </c>
      <c r="M300">
        <v>596697.04011671804</v>
      </c>
      <c r="N300">
        <v>596697.04011671804</v>
      </c>
      <c r="O300">
        <v>0</v>
      </c>
      <c r="P300">
        <v>0</v>
      </c>
      <c r="Q300">
        <v>0</v>
      </c>
      <c r="R300">
        <v>18.7235982387121</v>
      </c>
      <c r="S300" t="s">
        <v>863</v>
      </c>
      <c r="T300">
        <v>1844</v>
      </c>
      <c r="U300">
        <v>1657.17219444433</v>
      </c>
      <c r="V300">
        <v>69.599999999999994</v>
      </c>
      <c r="W300" t="s">
        <v>14774</v>
      </c>
      <c r="X300">
        <v>72101595</v>
      </c>
      <c r="Y300" t="s">
        <v>96</v>
      </c>
      <c r="Z300" t="s">
        <v>863</v>
      </c>
      <c r="AA300" t="s">
        <v>207</v>
      </c>
      <c r="AB300" t="s">
        <v>1503</v>
      </c>
      <c r="AC300" t="s">
        <v>692</v>
      </c>
      <c r="AD300" t="s">
        <v>1504</v>
      </c>
      <c r="AE300">
        <v>0</v>
      </c>
      <c r="AF300" t="s">
        <v>14774</v>
      </c>
      <c r="AG300" t="s">
        <v>96</v>
      </c>
      <c r="AH300" t="s">
        <v>96</v>
      </c>
      <c r="AI300" t="str">
        <f>IF(ISNA(VLOOKUP(D300,Listen!J:O,3,0)),"",VLOOKUP(D300,Listen!J:O,3,0))</f>
        <v/>
      </c>
      <c r="AJ300">
        <v>6</v>
      </c>
      <c r="AK300">
        <v>5</v>
      </c>
      <c r="AL300">
        <v>4</v>
      </c>
      <c r="AM300">
        <v>3</v>
      </c>
      <c r="AN300">
        <v>2</v>
      </c>
      <c r="AO300">
        <v>6</v>
      </c>
      <c r="AP300">
        <f t="shared" si="4"/>
        <v>6</v>
      </c>
    </row>
    <row r="301" spans="1:42" x14ac:dyDescent="0.25">
      <c r="A301" t="s">
        <v>3544</v>
      </c>
      <c r="B301">
        <v>18.716775778522301</v>
      </c>
      <c r="C301">
        <v>114</v>
      </c>
      <c r="D301" t="s">
        <v>5239</v>
      </c>
      <c r="E301">
        <v>1153</v>
      </c>
      <c r="F301">
        <v>1678.67359258991</v>
      </c>
      <c r="G301">
        <v>50.752454485959099</v>
      </c>
      <c r="H301" t="s">
        <v>5240</v>
      </c>
      <c r="I301" t="s">
        <v>5241</v>
      </c>
      <c r="J301" t="s">
        <v>43</v>
      </c>
      <c r="K301">
        <v>317722.86342933599</v>
      </c>
      <c r="L301">
        <v>77070.232740282197</v>
      </c>
      <c r="M301" t="s">
        <v>98</v>
      </c>
      <c r="N301" t="s">
        <v>98</v>
      </c>
      <c r="O301">
        <v>317723</v>
      </c>
      <c r="P301">
        <v>1270892</v>
      </c>
      <c r="Q301">
        <v>39</v>
      </c>
      <c r="R301">
        <v>18.741375778522301</v>
      </c>
      <c r="S301" t="s">
        <v>3544</v>
      </c>
      <c r="T301">
        <v>1153</v>
      </c>
      <c r="U301">
        <v>1658.67359258991</v>
      </c>
      <c r="V301">
        <v>50.8</v>
      </c>
      <c r="W301" t="s">
        <v>14469</v>
      </c>
      <c r="X301">
        <v>72101595</v>
      </c>
      <c r="Y301" t="s">
        <v>96</v>
      </c>
      <c r="Z301" t="s">
        <v>3544</v>
      </c>
      <c r="AA301" t="s">
        <v>3545</v>
      </c>
      <c r="AB301" t="s">
        <v>3546</v>
      </c>
      <c r="AC301" t="s">
        <v>3547</v>
      </c>
      <c r="AD301" t="s">
        <v>3548</v>
      </c>
      <c r="AE301">
        <v>39</v>
      </c>
      <c r="AF301" t="s">
        <v>14469</v>
      </c>
      <c r="AG301" t="s">
        <v>96</v>
      </c>
      <c r="AH301" t="s">
        <v>96</v>
      </c>
      <c r="AI301" t="str">
        <f>IF(ISNA(VLOOKUP(D301,Listen!J:O,3,0)),"",VLOOKUP(D301,Listen!J:O,3,0))</f>
        <v/>
      </c>
      <c r="AJ301" t="s">
        <v>96</v>
      </c>
      <c r="AK301">
        <v>5</v>
      </c>
      <c r="AL301">
        <v>4</v>
      </c>
      <c r="AM301">
        <v>3</v>
      </c>
      <c r="AN301">
        <v>2</v>
      </c>
      <c r="AO301">
        <v>5</v>
      </c>
      <c r="AP301">
        <f t="shared" si="4"/>
        <v>5</v>
      </c>
    </row>
    <row r="302" spans="1:42" x14ac:dyDescent="0.25">
      <c r="A302" t="s">
        <v>1771</v>
      </c>
      <c r="B302">
        <v>18.761503630202402</v>
      </c>
      <c r="C302">
        <v>124</v>
      </c>
      <c r="D302" t="s">
        <v>13639</v>
      </c>
      <c r="E302">
        <v>1746</v>
      </c>
      <c r="F302">
        <v>1682.4510732922799</v>
      </c>
      <c r="G302">
        <v>69.683032955517305</v>
      </c>
      <c r="H302" t="s">
        <v>13640</v>
      </c>
      <c r="I302" t="s">
        <v>1528</v>
      </c>
      <c r="J302" t="s">
        <v>43</v>
      </c>
      <c r="K302">
        <v>275386.35824934498</v>
      </c>
      <c r="L302">
        <v>193224.51593091001</v>
      </c>
      <c r="M302" t="s">
        <v>98</v>
      </c>
      <c r="N302" t="s">
        <v>98</v>
      </c>
      <c r="O302">
        <v>275386</v>
      </c>
      <c r="P302">
        <v>1101544</v>
      </c>
      <c r="Q302">
        <v>34</v>
      </c>
      <c r="R302">
        <v>18.786103630202401</v>
      </c>
      <c r="S302" t="s">
        <v>1771</v>
      </c>
      <c r="T302">
        <v>1746</v>
      </c>
      <c r="U302">
        <v>1662.4510732922799</v>
      </c>
      <c r="V302">
        <v>69.7</v>
      </c>
      <c r="W302" t="s">
        <v>14484</v>
      </c>
      <c r="X302">
        <v>72101595</v>
      </c>
      <c r="Y302" t="s">
        <v>96</v>
      </c>
      <c r="Z302" t="s">
        <v>1771</v>
      </c>
      <c r="AA302" t="s">
        <v>1772</v>
      </c>
      <c r="AB302" t="s">
        <v>1773</v>
      </c>
      <c r="AC302" t="s">
        <v>1774</v>
      </c>
      <c r="AD302" t="s">
        <v>1775</v>
      </c>
      <c r="AE302">
        <v>34</v>
      </c>
      <c r="AF302" t="s">
        <v>14484</v>
      </c>
      <c r="AG302" t="s">
        <v>96</v>
      </c>
      <c r="AH302" t="s">
        <v>96</v>
      </c>
      <c r="AI302" t="str">
        <f>IF(ISNA(VLOOKUP(D302,Listen!J:O,3,0)),"",VLOOKUP(D302,Listen!J:O,3,0))</f>
        <v/>
      </c>
      <c r="AJ302" t="s">
        <v>96</v>
      </c>
      <c r="AK302">
        <v>5</v>
      </c>
      <c r="AL302" t="s">
        <v>96</v>
      </c>
      <c r="AM302">
        <v>3</v>
      </c>
      <c r="AN302">
        <v>2</v>
      </c>
      <c r="AO302">
        <v>5</v>
      </c>
      <c r="AP302">
        <f t="shared" si="4"/>
        <v>5</v>
      </c>
    </row>
    <row r="303" spans="1:42" x14ac:dyDescent="0.25">
      <c r="A303" t="s">
        <v>207</v>
      </c>
      <c r="B303">
        <v>18.775236571175402</v>
      </c>
      <c r="C303">
        <v>91</v>
      </c>
      <c r="D303" t="s">
        <v>372</v>
      </c>
      <c r="F303">
        <v>1683.61088574835</v>
      </c>
      <c r="G303">
        <v>61.116981152928098</v>
      </c>
      <c r="H303" t="s">
        <v>373</v>
      </c>
      <c r="I303" t="s">
        <v>374</v>
      </c>
      <c r="J303" t="s">
        <v>44</v>
      </c>
      <c r="K303">
        <v>926784.03599277197</v>
      </c>
      <c r="L303">
        <v>96573.219610915898</v>
      </c>
      <c r="M303">
        <v>596697.04011671804</v>
      </c>
      <c r="N303">
        <v>596697.04011671804</v>
      </c>
      <c r="O303">
        <v>330087</v>
      </c>
      <c r="P303">
        <v>1320348</v>
      </c>
      <c r="Q303">
        <v>41</v>
      </c>
      <c r="R303">
        <v>18.799836571175401</v>
      </c>
      <c r="S303" t="s">
        <v>207</v>
      </c>
      <c r="T303" t="s">
        <v>96</v>
      </c>
      <c r="U303">
        <v>1663.61088574835</v>
      </c>
      <c r="V303">
        <v>61.1</v>
      </c>
      <c r="W303" t="s">
        <v>14753</v>
      </c>
      <c r="X303">
        <v>72101595</v>
      </c>
      <c r="Y303" t="s">
        <v>127</v>
      </c>
      <c r="Z303" t="s">
        <v>207</v>
      </c>
      <c r="AA303" t="s">
        <v>692</v>
      </c>
      <c r="AB303" t="s">
        <v>863</v>
      </c>
      <c r="AC303" t="s">
        <v>693</v>
      </c>
      <c r="AD303" t="s">
        <v>1503</v>
      </c>
      <c r="AE303">
        <v>41</v>
      </c>
      <c r="AF303" t="s">
        <v>14753</v>
      </c>
      <c r="AG303" t="s">
        <v>96</v>
      </c>
      <c r="AH303" t="s">
        <v>118</v>
      </c>
      <c r="AI303" t="str">
        <f>IF(ISNA(VLOOKUP(D303,Listen!J:O,3,0)),"",VLOOKUP(D303,Listen!J:O,3,0))</f>
        <v/>
      </c>
      <c r="AJ303">
        <v>6</v>
      </c>
      <c r="AK303">
        <v>5</v>
      </c>
      <c r="AL303" t="s">
        <v>96</v>
      </c>
      <c r="AM303" t="s">
        <v>96</v>
      </c>
      <c r="AN303">
        <v>2</v>
      </c>
      <c r="AO303">
        <v>6</v>
      </c>
      <c r="AP303">
        <f t="shared" si="4"/>
        <v>6</v>
      </c>
    </row>
    <row r="304" spans="1:42" x14ac:dyDescent="0.25">
      <c r="A304" t="s">
        <v>1776</v>
      </c>
      <c r="B304">
        <v>18.833135227928199</v>
      </c>
      <c r="C304">
        <v>171</v>
      </c>
      <c r="D304" t="s">
        <v>1777</v>
      </c>
      <c r="F304">
        <v>1688.5007038451499</v>
      </c>
      <c r="G304">
        <v>63.301150960265197</v>
      </c>
      <c r="H304" t="s">
        <v>1778</v>
      </c>
      <c r="I304" t="s">
        <v>1779</v>
      </c>
      <c r="J304" t="s">
        <v>3397</v>
      </c>
      <c r="K304">
        <v>338863.94970975397</v>
      </c>
      <c r="L304">
        <v>112847.762901401</v>
      </c>
      <c r="M304" t="s">
        <v>98</v>
      </c>
      <c r="N304" t="s">
        <v>98</v>
      </c>
      <c r="O304">
        <v>338864</v>
      </c>
      <c r="P304">
        <v>1355456</v>
      </c>
      <c r="Q304">
        <v>42</v>
      </c>
      <c r="R304">
        <v>18.857735227928199</v>
      </c>
      <c r="S304" t="s">
        <v>1780</v>
      </c>
      <c r="T304" t="s">
        <v>96</v>
      </c>
      <c r="U304">
        <v>1668.5007038451499</v>
      </c>
      <c r="V304">
        <v>63.3</v>
      </c>
      <c r="W304" t="s">
        <v>14456</v>
      </c>
      <c r="X304">
        <v>72101595</v>
      </c>
      <c r="Y304" t="s">
        <v>96</v>
      </c>
      <c r="Z304" t="s">
        <v>1780</v>
      </c>
      <c r="AA304" t="s">
        <v>1782</v>
      </c>
      <c r="AB304" t="s">
        <v>1776</v>
      </c>
      <c r="AC304" t="s">
        <v>2517</v>
      </c>
      <c r="AD304" t="s">
        <v>1781</v>
      </c>
      <c r="AE304">
        <v>42</v>
      </c>
      <c r="AF304" t="s">
        <v>14456</v>
      </c>
      <c r="AG304" t="s">
        <v>96</v>
      </c>
      <c r="AH304" t="s">
        <v>96</v>
      </c>
      <c r="AI304" t="str">
        <f>IF(ISNA(VLOOKUP(D304,Listen!J:O,3,0)),"",VLOOKUP(D304,Listen!J:O,3,0))</f>
        <v/>
      </c>
      <c r="AJ304" t="s">
        <v>96</v>
      </c>
      <c r="AK304">
        <v>5</v>
      </c>
      <c r="AL304" t="s">
        <v>96</v>
      </c>
      <c r="AM304" t="s">
        <v>96</v>
      </c>
      <c r="AN304">
        <v>2</v>
      </c>
      <c r="AO304">
        <v>5</v>
      </c>
      <c r="AP304">
        <f t="shared" si="4"/>
        <v>5</v>
      </c>
    </row>
    <row r="305" spans="1:42" x14ac:dyDescent="0.25">
      <c r="A305" t="s">
        <v>207</v>
      </c>
      <c r="B305">
        <v>18.848826338016199</v>
      </c>
      <c r="C305">
        <v>91</v>
      </c>
      <c r="D305" t="s">
        <v>13641</v>
      </c>
      <c r="E305">
        <v>1248</v>
      </c>
      <c r="F305">
        <v>1689.8258930355501</v>
      </c>
      <c r="G305">
        <v>58.635240880017399</v>
      </c>
      <c r="H305" t="s">
        <v>13642</v>
      </c>
      <c r="I305" t="s">
        <v>3900</v>
      </c>
      <c r="J305" t="s">
        <v>43</v>
      </c>
      <c r="K305">
        <v>761612.61683056504</v>
      </c>
      <c r="L305">
        <v>226385.99603969001</v>
      </c>
      <c r="M305">
        <v>596697.04011671804</v>
      </c>
      <c r="N305">
        <v>596697.04011671804</v>
      </c>
      <c r="O305">
        <v>164916</v>
      </c>
      <c r="P305">
        <v>659664</v>
      </c>
      <c r="Q305">
        <v>20</v>
      </c>
      <c r="R305">
        <v>18.873426338016198</v>
      </c>
      <c r="S305" t="s">
        <v>692</v>
      </c>
      <c r="T305">
        <v>1248</v>
      </c>
      <c r="U305">
        <v>1669.8258930355501</v>
      </c>
      <c r="V305">
        <v>58.6</v>
      </c>
      <c r="W305" t="s">
        <v>14574</v>
      </c>
      <c r="X305">
        <v>72101595</v>
      </c>
      <c r="Y305" t="s">
        <v>96</v>
      </c>
      <c r="Z305" t="s">
        <v>692</v>
      </c>
      <c r="AA305" t="s">
        <v>693</v>
      </c>
      <c r="AB305" t="s">
        <v>207</v>
      </c>
      <c r="AC305" t="s">
        <v>3005</v>
      </c>
      <c r="AD305" t="s">
        <v>863</v>
      </c>
      <c r="AE305">
        <v>20</v>
      </c>
      <c r="AF305" t="s">
        <v>14574</v>
      </c>
      <c r="AG305" t="s">
        <v>96</v>
      </c>
      <c r="AH305" t="s">
        <v>96</v>
      </c>
      <c r="AI305" t="str">
        <f>IF(ISNA(VLOOKUP(D305,Listen!J:O,3,0)),"",VLOOKUP(D305,Listen!J:O,3,0))</f>
        <v/>
      </c>
      <c r="AJ305" t="s">
        <v>96</v>
      </c>
      <c r="AK305">
        <v>5</v>
      </c>
      <c r="AL305">
        <v>4</v>
      </c>
      <c r="AM305">
        <v>3</v>
      </c>
      <c r="AN305">
        <v>2</v>
      </c>
      <c r="AO305">
        <v>5</v>
      </c>
      <c r="AP305">
        <f t="shared" si="4"/>
        <v>5</v>
      </c>
    </row>
    <row r="306" spans="1:42" x14ac:dyDescent="0.25">
      <c r="A306" t="s">
        <v>1505</v>
      </c>
      <c r="B306">
        <v>18.852153337116299</v>
      </c>
      <c r="C306">
        <v>152</v>
      </c>
      <c r="D306" t="s">
        <v>13643</v>
      </c>
      <c r="E306">
        <v>1134</v>
      </c>
      <c r="F306">
        <v>1690.10687399988</v>
      </c>
      <c r="G306">
        <v>58.262039878483797</v>
      </c>
      <c r="H306" t="s">
        <v>13644</v>
      </c>
      <c r="I306" t="s">
        <v>13645</v>
      </c>
      <c r="J306" t="s">
        <v>43</v>
      </c>
      <c r="K306">
        <v>1574728.8803435499</v>
      </c>
      <c r="L306">
        <v>262428.90016281803</v>
      </c>
      <c r="M306" t="s">
        <v>98</v>
      </c>
      <c r="N306" t="s">
        <v>98</v>
      </c>
      <c r="O306">
        <v>1574729</v>
      </c>
      <c r="P306">
        <v>6298916</v>
      </c>
      <c r="Q306">
        <v>194</v>
      </c>
      <c r="R306">
        <v>18.876753337116298</v>
      </c>
      <c r="S306" t="s">
        <v>1505</v>
      </c>
      <c r="T306">
        <v>1134</v>
      </c>
      <c r="U306">
        <v>1670.10687399988</v>
      </c>
      <c r="V306">
        <v>58.3</v>
      </c>
      <c r="W306" t="s">
        <v>14346</v>
      </c>
      <c r="X306">
        <v>72101595</v>
      </c>
      <c r="Y306" t="s">
        <v>96</v>
      </c>
      <c r="Z306" t="s">
        <v>1505</v>
      </c>
      <c r="AA306" t="s">
        <v>1506</v>
      </c>
      <c r="AB306" t="s">
        <v>1507</v>
      </c>
      <c r="AC306" t="s">
        <v>1508</v>
      </c>
      <c r="AD306" t="s">
        <v>1509</v>
      </c>
      <c r="AE306">
        <v>194</v>
      </c>
      <c r="AF306" t="s">
        <v>14346</v>
      </c>
      <c r="AG306" t="s">
        <v>96</v>
      </c>
      <c r="AH306" t="s">
        <v>96</v>
      </c>
      <c r="AI306" t="str">
        <f>IF(ISNA(VLOOKUP(D306,Listen!J:O,3,0)),"",VLOOKUP(D306,Listen!J:O,3,0))</f>
        <v/>
      </c>
      <c r="AJ306" t="s">
        <v>96</v>
      </c>
      <c r="AK306">
        <v>5</v>
      </c>
      <c r="AL306">
        <v>4</v>
      </c>
      <c r="AM306">
        <v>3</v>
      </c>
      <c r="AN306">
        <v>2</v>
      </c>
      <c r="AO306">
        <v>5</v>
      </c>
      <c r="AP306">
        <f t="shared" si="4"/>
        <v>5</v>
      </c>
    </row>
    <row r="307" spans="1:42" x14ac:dyDescent="0.25">
      <c r="A307" t="s">
        <v>1067</v>
      </c>
      <c r="B307">
        <v>18.857589134561302</v>
      </c>
      <c r="C307">
        <v>191</v>
      </c>
      <c r="D307" t="s">
        <v>1070</v>
      </c>
      <c r="F307">
        <v>1690.5659530564301</v>
      </c>
      <c r="G307">
        <v>83.549041573885802</v>
      </c>
      <c r="H307" t="s">
        <v>1071</v>
      </c>
      <c r="I307" t="s">
        <v>87</v>
      </c>
      <c r="J307" t="s">
        <v>44</v>
      </c>
      <c r="K307">
        <v>3497041.26516126</v>
      </c>
      <c r="L307">
        <v>525696.83021000703</v>
      </c>
      <c r="M307" t="s">
        <v>98</v>
      </c>
      <c r="N307" t="s">
        <v>98</v>
      </c>
      <c r="O307">
        <v>3497041</v>
      </c>
      <c r="P307">
        <v>13988164</v>
      </c>
      <c r="Q307">
        <v>431</v>
      </c>
      <c r="R307">
        <v>18.882189134561301</v>
      </c>
      <c r="S307" t="s">
        <v>1067</v>
      </c>
      <c r="T307" t="s">
        <v>96</v>
      </c>
      <c r="U307">
        <v>1670.5659530564301</v>
      </c>
      <c r="V307">
        <v>83.5</v>
      </c>
      <c r="W307" t="s">
        <v>14829</v>
      </c>
      <c r="X307">
        <v>72101595</v>
      </c>
      <c r="Y307" t="s">
        <v>96</v>
      </c>
      <c r="Z307" t="s">
        <v>1067</v>
      </c>
      <c r="AA307" t="s">
        <v>1069</v>
      </c>
      <c r="AB307" t="s">
        <v>1066</v>
      </c>
      <c r="AC307" t="s">
        <v>1072</v>
      </c>
      <c r="AD307" t="s">
        <v>1068</v>
      </c>
      <c r="AE307">
        <v>431</v>
      </c>
      <c r="AF307" t="s">
        <v>1071</v>
      </c>
      <c r="AG307" t="s">
        <v>1070</v>
      </c>
      <c r="AH307" t="s">
        <v>118</v>
      </c>
      <c r="AI307" t="str">
        <f>IF(ISNA(VLOOKUP(D307,Listen!J:O,3,0)),"",VLOOKUP(D307,Listen!J:O,3,0))</f>
        <v/>
      </c>
      <c r="AJ307" t="s">
        <v>96</v>
      </c>
      <c r="AK307" t="s">
        <v>96</v>
      </c>
      <c r="AL307" t="s">
        <v>96</v>
      </c>
      <c r="AM307" t="s">
        <v>96</v>
      </c>
      <c r="AN307">
        <v>2</v>
      </c>
      <c r="AO307">
        <v>2</v>
      </c>
      <c r="AP307">
        <f t="shared" si="4"/>
        <v>2</v>
      </c>
    </row>
    <row r="308" spans="1:42" x14ac:dyDescent="0.25">
      <c r="A308" t="s">
        <v>10302</v>
      </c>
      <c r="B308">
        <v>18.888256791598302</v>
      </c>
      <c r="C308">
        <v>104</v>
      </c>
      <c r="D308" t="s">
        <v>13646</v>
      </c>
      <c r="E308">
        <v>1992</v>
      </c>
      <c r="F308">
        <v>1693.15598316725</v>
      </c>
      <c r="G308">
        <v>59.3213634401855</v>
      </c>
      <c r="H308" t="s">
        <v>13647</v>
      </c>
      <c r="I308" t="s">
        <v>13648</v>
      </c>
      <c r="J308" t="s">
        <v>43</v>
      </c>
      <c r="K308">
        <v>370060.28152113099</v>
      </c>
      <c r="L308">
        <v>129415.984382774</v>
      </c>
      <c r="M308" t="s">
        <v>98</v>
      </c>
      <c r="N308" t="s">
        <v>98</v>
      </c>
      <c r="O308">
        <v>370060</v>
      </c>
      <c r="P308">
        <v>1480240</v>
      </c>
      <c r="Q308">
        <v>46</v>
      </c>
      <c r="R308">
        <v>18.912856791598301</v>
      </c>
      <c r="S308" t="s">
        <v>10302</v>
      </c>
      <c r="T308">
        <v>1992</v>
      </c>
      <c r="U308">
        <v>1673.15598316725</v>
      </c>
      <c r="V308">
        <v>59.3</v>
      </c>
      <c r="W308" t="s">
        <v>14446</v>
      </c>
      <c r="X308">
        <v>72101595</v>
      </c>
      <c r="Y308" t="s">
        <v>96</v>
      </c>
      <c r="Z308" t="s">
        <v>10302</v>
      </c>
      <c r="AA308" t="s">
        <v>10303</v>
      </c>
      <c r="AB308" t="s">
        <v>10304</v>
      </c>
      <c r="AC308" t="s">
        <v>10305</v>
      </c>
      <c r="AD308" t="s">
        <v>10306</v>
      </c>
      <c r="AE308">
        <v>46</v>
      </c>
      <c r="AF308" t="s">
        <v>14446</v>
      </c>
      <c r="AG308" t="s">
        <v>96</v>
      </c>
      <c r="AH308" t="s">
        <v>96</v>
      </c>
      <c r="AI308" t="str">
        <f>IF(ISNA(VLOOKUP(D308,Listen!J:O,3,0)),"",VLOOKUP(D308,Listen!J:O,3,0))</f>
        <v/>
      </c>
      <c r="AJ308" t="s">
        <v>96</v>
      </c>
      <c r="AK308">
        <v>5</v>
      </c>
      <c r="AL308">
        <v>4</v>
      </c>
      <c r="AM308">
        <v>3</v>
      </c>
      <c r="AN308">
        <v>2</v>
      </c>
      <c r="AO308">
        <v>5</v>
      </c>
      <c r="AP308">
        <f t="shared" si="4"/>
        <v>5</v>
      </c>
    </row>
    <row r="309" spans="1:42" x14ac:dyDescent="0.25">
      <c r="A309" t="s">
        <v>1067</v>
      </c>
      <c r="B309">
        <v>18.935212349271701</v>
      </c>
      <c r="C309">
        <v>190.90000915527301</v>
      </c>
      <c r="D309" t="s">
        <v>5960</v>
      </c>
      <c r="E309">
        <v>2976</v>
      </c>
      <c r="F309">
        <v>1697.12160428065</v>
      </c>
      <c r="G309">
        <v>68.609255562661403</v>
      </c>
      <c r="H309" t="s">
        <v>5961</v>
      </c>
      <c r="I309" t="s">
        <v>2128</v>
      </c>
      <c r="J309" t="s">
        <v>43</v>
      </c>
      <c r="K309">
        <v>164133.565130053</v>
      </c>
      <c r="L309">
        <v>72860.195878705796</v>
      </c>
      <c r="M309" t="s">
        <v>98</v>
      </c>
      <c r="N309" t="s">
        <v>98</v>
      </c>
      <c r="O309">
        <v>164134</v>
      </c>
      <c r="P309">
        <v>656536</v>
      </c>
      <c r="Q309">
        <v>20</v>
      </c>
      <c r="R309">
        <v>18.959812349271701</v>
      </c>
      <c r="S309" t="s">
        <v>1069</v>
      </c>
      <c r="T309">
        <v>2976</v>
      </c>
      <c r="U309">
        <v>1677.12160428065</v>
      </c>
      <c r="V309">
        <v>68.599999999999994</v>
      </c>
      <c r="W309" t="s">
        <v>14489</v>
      </c>
      <c r="X309">
        <v>72101595</v>
      </c>
      <c r="Y309" t="s">
        <v>96</v>
      </c>
      <c r="Z309" t="s">
        <v>1069</v>
      </c>
      <c r="AA309" t="s">
        <v>1072</v>
      </c>
      <c r="AB309" t="s">
        <v>1067</v>
      </c>
      <c r="AC309" t="s">
        <v>1073</v>
      </c>
      <c r="AD309" t="s">
        <v>1066</v>
      </c>
      <c r="AE309">
        <v>20</v>
      </c>
      <c r="AF309" t="s">
        <v>14489</v>
      </c>
      <c r="AG309" t="s">
        <v>96</v>
      </c>
      <c r="AH309" t="s">
        <v>96</v>
      </c>
      <c r="AI309" t="str">
        <f>IF(ISNA(VLOOKUP(D309,Listen!J:O,3,0)),"",VLOOKUP(D309,Listen!J:O,3,0))</f>
        <v/>
      </c>
      <c r="AJ309" t="s">
        <v>96</v>
      </c>
      <c r="AK309">
        <v>5</v>
      </c>
      <c r="AL309">
        <v>4</v>
      </c>
      <c r="AM309">
        <v>3</v>
      </c>
      <c r="AN309">
        <v>2</v>
      </c>
      <c r="AO309">
        <v>5</v>
      </c>
      <c r="AP309">
        <f t="shared" si="4"/>
        <v>5</v>
      </c>
    </row>
    <row r="310" spans="1:42" x14ac:dyDescent="0.25">
      <c r="A310" t="s">
        <v>1067</v>
      </c>
      <c r="B310">
        <v>18.9363281430822</v>
      </c>
      <c r="C310">
        <v>191</v>
      </c>
      <c r="D310" t="s">
        <v>1070</v>
      </c>
      <c r="F310">
        <v>1697.2158383971801</v>
      </c>
      <c r="G310">
        <v>60.348980081428699</v>
      </c>
      <c r="H310" t="s">
        <v>1071</v>
      </c>
      <c r="I310" t="s">
        <v>87</v>
      </c>
      <c r="J310" t="s">
        <v>44</v>
      </c>
      <c r="K310">
        <v>267597.48906939401</v>
      </c>
      <c r="L310">
        <v>72975.292692883202</v>
      </c>
      <c r="M310" t="s">
        <v>98</v>
      </c>
      <c r="N310" t="s">
        <v>98</v>
      </c>
      <c r="O310">
        <v>267597</v>
      </c>
      <c r="P310">
        <v>1070388</v>
      </c>
      <c r="Q310">
        <v>33</v>
      </c>
      <c r="R310">
        <v>18.960928143082199</v>
      </c>
      <c r="S310" t="s">
        <v>1069</v>
      </c>
      <c r="T310" t="s">
        <v>96</v>
      </c>
      <c r="U310">
        <v>1677.2158383971801</v>
      </c>
      <c r="V310">
        <v>60.3</v>
      </c>
      <c r="W310" t="s">
        <v>14489</v>
      </c>
      <c r="X310">
        <v>72101595</v>
      </c>
      <c r="Y310" t="s">
        <v>96</v>
      </c>
      <c r="Z310" t="s">
        <v>1069</v>
      </c>
      <c r="AA310" t="s">
        <v>1072</v>
      </c>
      <c r="AB310" t="s">
        <v>1067</v>
      </c>
      <c r="AC310" t="s">
        <v>1073</v>
      </c>
      <c r="AD310" t="s">
        <v>1066</v>
      </c>
      <c r="AE310">
        <v>33</v>
      </c>
      <c r="AF310" t="s">
        <v>14489</v>
      </c>
      <c r="AG310" t="s">
        <v>96</v>
      </c>
      <c r="AH310" t="s">
        <v>118</v>
      </c>
      <c r="AI310" t="str">
        <f>IF(ISNA(VLOOKUP(D310,Listen!J:O,3,0)),"",VLOOKUP(D310,Listen!J:O,3,0))</f>
        <v/>
      </c>
      <c r="AJ310" t="s">
        <v>96</v>
      </c>
      <c r="AK310">
        <v>5</v>
      </c>
      <c r="AL310" t="s">
        <v>96</v>
      </c>
      <c r="AM310" t="s">
        <v>96</v>
      </c>
      <c r="AN310">
        <v>2</v>
      </c>
      <c r="AO310">
        <v>5</v>
      </c>
      <c r="AP310">
        <f t="shared" si="4"/>
        <v>5</v>
      </c>
    </row>
    <row r="311" spans="1:42" x14ac:dyDescent="0.25">
      <c r="A311" t="s">
        <v>2518</v>
      </c>
      <c r="B311">
        <v>18.9622219180652</v>
      </c>
      <c r="C311">
        <v>197</v>
      </c>
      <c r="D311" t="s">
        <v>11535</v>
      </c>
      <c r="E311">
        <v>3818</v>
      </c>
      <c r="F311">
        <v>1699.40269136765</v>
      </c>
      <c r="G311">
        <v>61.277527627866696</v>
      </c>
      <c r="H311" t="s">
        <v>11536</v>
      </c>
      <c r="I311" t="s">
        <v>3559</v>
      </c>
      <c r="J311" t="s">
        <v>43</v>
      </c>
      <c r="K311">
        <v>224466.81443743801</v>
      </c>
      <c r="L311">
        <v>46318.627521779497</v>
      </c>
      <c r="M311">
        <v>195247.502891899</v>
      </c>
      <c r="N311">
        <v>195247.502891899</v>
      </c>
      <c r="O311">
        <v>29219</v>
      </c>
      <c r="P311">
        <v>116876</v>
      </c>
      <c r="Q311">
        <v>4</v>
      </c>
      <c r="R311">
        <v>18.9868219180652</v>
      </c>
      <c r="S311" t="s">
        <v>2518</v>
      </c>
      <c r="T311">
        <v>3818</v>
      </c>
      <c r="U311">
        <v>1679.40269136765</v>
      </c>
      <c r="V311">
        <v>61.3</v>
      </c>
      <c r="W311" t="s">
        <v>14727</v>
      </c>
      <c r="X311">
        <v>72101595</v>
      </c>
      <c r="Y311" t="s">
        <v>96</v>
      </c>
      <c r="Z311" t="s">
        <v>2518</v>
      </c>
      <c r="AA311" t="s">
        <v>2519</v>
      </c>
      <c r="AB311" t="s">
        <v>2522</v>
      </c>
      <c r="AC311" t="s">
        <v>2520</v>
      </c>
      <c r="AD311" t="s">
        <v>3552</v>
      </c>
      <c r="AE311">
        <v>4</v>
      </c>
      <c r="AF311" t="s">
        <v>14727</v>
      </c>
      <c r="AG311" t="s">
        <v>96</v>
      </c>
      <c r="AH311" t="s">
        <v>96</v>
      </c>
      <c r="AI311" t="str">
        <f>IF(ISNA(VLOOKUP(D311,Listen!J:O,3,0)),"",VLOOKUP(D311,Listen!J:O,3,0))</f>
        <v/>
      </c>
      <c r="AJ311" t="s">
        <v>96</v>
      </c>
      <c r="AK311">
        <v>5</v>
      </c>
      <c r="AL311">
        <v>4</v>
      </c>
      <c r="AM311">
        <v>3</v>
      </c>
      <c r="AN311">
        <v>2</v>
      </c>
      <c r="AO311">
        <v>5</v>
      </c>
      <c r="AP311">
        <f t="shared" si="4"/>
        <v>5</v>
      </c>
    </row>
    <row r="312" spans="1:42" x14ac:dyDescent="0.25">
      <c r="A312" t="s">
        <v>13649</v>
      </c>
      <c r="B312">
        <v>18.9885670932868</v>
      </c>
      <c r="C312">
        <v>84.099998474121094</v>
      </c>
      <c r="D312" t="s">
        <v>13650</v>
      </c>
      <c r="E312">
        <v>1224</v>
      </c>
      <c r="F312">
        <v>1701.62766724425</v>
      </c>
      <c r="G312">
        <v>52.181404610858202</v>
      </c>
      <c r="H312" t="s">
        <v>13651</v>
      </c>
      <c r="I312" t="s">
        <v>5642</v>
      </c>
      <c r="J312" t="s">
        <v>43</v>
      </c>
      <c r="K312">
        <v>267311.14241182897</v>
      </c>
      <c r="L312">
        <v>56372.139082763897</v>
      </c>
      <c r="M312" t="s">
        <v>98</v>
      </c>
      <c r="N312" t="s">
        <v>98</v>
      </c>
      <c r="O312">
        <v>267311</v>
      </c>
      <c r="P312">
        <v>1069244</v>
      </c>
      <c r="Q312">
        <v>33</v>
      </c>
      <c r="R312">
        <v>19.0131670932868</v>
      </c>
      <c r="S312" t="s">
        <v>13649</v>
      </c>
      <c r="T312">
        <v>1224</v>
      </c>
      <c r="U312">
        <v>1681.62766724425</v>
      </c>
      <c r="V312">
        <v>52.2</v>
      </c>
      <c r="W312" t="s">
        <v>14490</v>
      </c>
      <c r="X312">
        <v>72101595</v>
      </c>
      <c r="Y312" t="s">
        <v>96</v>
      </c>
      <c r="Z312" t="s">
        <v>13649</v>
      </c>
      <c r="AA312" t="s">
        <v>4848</v>
      </c>
      <c r="AB312" t="s">
        <v>13652</v>
      </c>
      <c r="AC312" t="s">
        <v>4847</v>
      </c>
      <c r="AD312" t="s">
        <v>13653</v>
      </c>
      <c r="AE312">
        <v>33</v>
      </c>
      <c r="AF312" t="s">
        <v>14490</v>
      </c>
      <c r="AG312" t="s">
        <v>96</v>
      </c>
      <c r="AH312" t="s">
        <v>96</v>
      </c>
      <c r="AI312" t="str">
        <f>IF(ISNA(VLOOKUP(D312,Listen!J:O,3,0)),"",VLOOKUP(D312,Listen!J:O,3,0))</f>
        <v/>
      </c>
      <c r="AJ312" t="s">
        <v>96</v>
      </c>
      <c r="AK312">
        <v>5</v>
      </c>
      <c r="AL312">
        <v>4</v>
      </c>
      <c r="AM312">
        <v>3</v>
      </c>
      <c r="AN312">
        <v>2</v>
      </c>
      <c r="AO312">
        <v>5</v>
      </c>
      <c r="AP312">
        <f t="shared" si="4"/>
        <v>5</v>
      </c>
    </row>
    <row r="313" spans="1:42" x14ac:dyDescent="0.25">
      <c r="A313" t="s">
        <v>9435</v>
      </c>
      <c r="B313">
        <v>19.0288200560402</v>
      </c>
      <c r="C313">
        <v>155</v>
      </c>
      <c r="D313" t="s">
        <v>13654</v>
      </c>
      <c r="E313">
        <v>1621</v>
      </c>
      <c r="F313">
        <v>1705.02722220391</v>
      </c>
      <c r="G313">
        <v>59.0805091462042</v>
      </c>
      <c r="H313" t="s">
        <v>13655</v>
      </c>
      <c r="I313" t="s">
        <v>13656</v>
      </c>
      <c r="J313" t="s">
        <v>43</v>
      </c>
      <c r="K313">
        <v>160328.62019773401</v>
      </c>
      <c r="L313">
        <v>36141.3710719226</v>
      </c>
      <c r="M313" t="s">
        <v>98</v>
      </c>
      <c r="N313" t="s">
        <v>98</v>
      </c>
      <c r="O313">
        <v>160329</v>
      </c>
      <c r="P313">
        <v>641316</v>
      </c>
      <c r="Q313">
        <v>20</v>
      </c>
      <c r="R313">
        <v>19.053420056040199</v>
      </c>
      <c r="S313" t="s">
        <v>9437</v>
      </c>
      <c r="T313">
        <v>1621</v>
      </c>
      <c r="U313">
        <v>1685.02722220391</v>
      </c>
      <c r="V313">
        <v>59.1</v>
      </c>
      <c r="W313" t="s">
        <v>14575</v>
      </c>
      <c r="X313">
        <v>72101595</v>
      </c>
      <c r="Y313" t="s">
        <v>96</v>
      </c>
      <c r="Z313" t="s">
        <v>9437</v>
      </c>
      <c r="AA313" t="s">
        <v>13657</v>
      </c>
      <c r="AB313" t="s">
        <v>9435</v>
      </c>
      <c r="AC313" t="s">
        <v>4852</v>
      </c>
      <c r="AD313" t="s">
        <v>9431</v>
      </c>
      <c r="AE313">
        <v>20</v>
      </c>
      <c r="AF313" t="s">
        <v>14575</v>
      </c>
      <c r="AG313" t="s">
        <v>96</v>
      </c>
      <c r="AH313" t="s">
        <v>96</v>
      </c>
      <c r="AI313" t="str">
        <f>IF(ISNA(VLOOKUP(D313,Listen!J:O,3,0)),"",VLOOKUP(D313,Listen!J:O,3,0))</f>
        <v/>
      </c>
      <c r="AJ313" t="s">
        <v>96</v>
      </c>
      <c r="AK313">
        <v>5</v>
      </c>
      <c r="AL313" t="s">
        <v>96</v>
      </c>
      <c r="AM313">
        <v>3</v>
      </c>
      <c r="AN313">
        <v>2</v>
      </c>
      <c r="AO313">
        <v>5</v>
      </c>
      <c r="AP313">
        <f t="shared" si="4"/>
        <v>5</v>
      </c>
    </row>
    <row r="314" spans="1:42" x14ac:dyDescent="0.25">
      <c r="A314" t="s">
        <v>1076</v>
      </c>
      <c r="B314">
        <v>19.041854000646701</v>
      </c>
      <c r="C314">
        <v>164</v>
      </c>
      <c r="D314" t="s">
        <v>4318</v>
      </c>
      <c r="E314">
        <v>1609</v>
      </c>
      <c r="F314">
        <v>1706.12800107831</v>
      </c>
      <c r="G314">
        <v>65.048117448667298</v>
      </c>
      <c r="H314" t="s">
        <v>4319</v>
      </c>
      <c r="I314" t="s">
        <v>4023</v>
      </c>
      <c r="J314" t="s">
        <v>43</v>
      </c>
      <c r="K314">
        <v>125247.353473956</v>
      </c>
      <c r="L314">
        <v>70648.949107084802</v>
      </c>
      <c r="M314">
        <v>77391.786013736899</v>
      </c>
      <c r="N314">
        <v>77391.786013736899</v>
      </c>
      <c r="O314">
        <v>47856</v>
      </c>
      <c r="P314">
        <v>191424</v>
      </c>
      <c r="Q314">
        <v>6</v>
      </c>
      <c r="R314">
        <v>19.066454000646701</v>
      </c>
      <c r="S314" t="s">
        <v>1074</v>
      </c>
      <c r="T314">
        <v>1609</v>
      </c>
      <c r="U314">
        <v>1686.12800107831</v>
      </c>
      <c r="V314">
        <v>65</v>
      </c>
      <c r="W314" t="s">
        <v>14707</v>
      </c>
      <c r="X314">
        <v>72101595</v>
      </c>
      <c r="Y314" t="s">
        <v>96</v>
      </c>
      <c r="Z314" t="s">
        <v>1074</v>
      </c>
      <c r="AA314" t="s">
        <v>1075</v>
      </c>
      <c r="AB314" t="s">
        <v>1076</v>
      </c>
      <c r="AC314" t="s">
        <v>1077</v>
      </c>
      <c r="AD314" t="s">
        <v>1078</v>
      </c>
      <c r="AE314">
        <v>6</v>
      </c>
      <c r="AF314" t="s">
        <v>14707</v>
      </c>
      <c r="AG314" t="s">
        <v>96</v>
      </c>
      <c r="AH314" t="s">
        <v>96</v>
      </c>
      <c r="AI314" t="str">
        <f>IF(ISNA(VLOOKUP(D314,Listen!J:O,3,0)),"",VLOOKUP(D314,Listen!J:O,3,0))</f>
        <v/>
      </c>
      <c r="AJ314" t="s">
        <v>96</v>
      </c>
      <c r="AK314">
        <v>5</v>
      </c>
      <c r="AL314" t="s">
        <v>96</v>
      </c>
      <c r="AM314">
        <v>3</v>
      </c>
      <c r="AN314">
        <v>2</v>
      </c>
      <c r="AO314">
        <v>5</v>
      </c>
      <c r="AP314">
        <f t="shared" si="4"/>
        <v>5</v>
      </c>
    </row>
    <row r="315" spans="1:42" x14ac:dyDescent="0.25">
      <c r="A315" t="s">
        <v>1907</v>
      </c>
      <c r="B315">
        <v>19.128210639595402</v>
      </c>
      <c r="C315">
        <v>71</v>
      </c>
      <c r="D315">
        <v>1553840</v>
      </c>
      <c r="F315">
        <v>1713.4212316918199</v>
      </c>
      <c r="G315">
        <v>68.189625195521202</v>
      </c>
      <c r="H315" t="s">
        <v>7613</v>
      </c>
      <c r="I315" t="s">
        <v>7614</v>
      </c>
      <c r="J315" t="s">
        <v>3397</v>
      </c>
      <c r="K315">
        <v>110067.13663331</v>
      </c>
      <c r="L315">
        <v>37911.868533176297</v>
      </c>
      <c r="M315">
        <v>59652.488999271598</v>
      </c>
      <c r="N315">
        <v>59652.488999271598</v>
      </c>
      <c r="O315">
        <v>50415</v>
      </c>
      <c r="P315">
        <v>201660</v>
      </c>
      <c r="Q315">
        <v>6</v>
      </c>
      <c r="R315">
        <v>19.152810639595401</v>
      </c>
      <c r="S315" t="s">
        <v>1908</v>
      </c>
      <c r="T315" t="s">
        <v>96</v>
      </c>
      <c r="U315">
        <v>1693.4212316918199</v>
      </c>
      <c r="V315">
        <v>68.2</v>
      </c>
      <c r="W315" t="s">
        <v>14708</v>
      </c>
      <c r="X315">
        <v>72101595</v>
      </c>
      <c r="Y315" t="s">
        <v>96</v>
      </c>
      <c r="Z315" t="s">
        <v>1908</v>
      </c>
      <c r="AA315" t="s">
        <v>1909</v>
      </c>
      <c r="AB315" t="s">
        <v>1907</v>
      </c>
      <c r="AC315" t="s">
        <v>1910</v>
      </c>
      <c r="AD315" t="s">
        <v>3307</v>
      </c>
      <c r="AE315">
        <v>6</v>
      </c>
      <c r="AF315" t="s">
        <v>14708</v>
      </c>
      <c r="AG315" t="s">
        <v>96</v>
      </c>
      <c r="AH315" t="s">
        <v>96</v>
      </c>
      <c r="AI315" t="str">
        <f>IF(ISNA(VLOOKUP(D315,Listen!J:O,3,0)),"",VLOOKUP(D315,Listen!J:O,3,0))</f>
        <v/>
      </c>
      <c r="AJ315" t="s">
        <v>96</v>
      </c>
      <c r="AK315">
        <v>5</v>
      </c>
      <c r="AL315" t="s">
        <v>96</v>
      </c>
      <c r="AM315" t="s">
        <v>96</v>
      </c>
      <c r="AN315">
        <v>2</v>
      </c>
      <c r="AO315">
        <v>5</v>
      </c>
      <c r="AP315">
        <f t="shared" si="4"/>
        <v>5</v>
      </c>
    </row>
    <row r="316" spans="1:42" x14ac:dyDescent="0.25">
      <c r="A316" t="s">
        <v>1639</v>
      </c>
      <c r="B316">
        <v>19.1583423710142</v>
      </c>
      <c r="C316">
        <v>121</v>
      </c>
      <c r="D316" t="s">
        <v>13658</v>
      </c>
      <c r="E316">
        <v>1287</v>
      </c>
      <c r="F316">
        <v>1715.9660003245101</v>
      </c>
      <c r="G316">
        <v>58.088135842893202</v>
      </c>
      <c r="H316" t="s">
        <v>13659</v>
      </c>
      <c r="I316" t="s">
        <v>13660</v>
      </c>
      <c r="J316" t="s">
        <v>43</v>
      </c>
      <c r="K316">
        <v>217860.50835228499</v>
      </c>
      <c r="L316">
        <v>64909.899044667902</v>
      </c>
      <c r="M316" t="s">
        <v>98</v>
      </c>
      <c r="N316" t="s">
        <v>98</v>
      </c>
      <c r="O316">
        <v>217861</v>
      </c>
      <c r="P316">
        <v>871444</v>
      </c>
      <c r="Q316">
        <v>27</v>
      </c>
      <c r="R316">
        <v>19.1829423710142</v>
      </c>
      <c r="S316" t="s">
        <v>1639</v>
      </c>
      <c r="T316">
        <v>1287</v>
      </c>
      <c r="U316">
        <v>1695.9660003245101</v>
      </c>
      <c r="V316">
        <v>58.1</v>
      </c>
      <c r="W316" t="s">
        <v>14517</v>
      </c>
      <c r="X316">
        <v>72101595</v>
      </c>
      <c r="Y316" t="s">
        <v>96</v>
      </c>
      <c r="Z316" t="s">
        <v>1639</v>
      </c>
      <c r="AA316" t="s">
        <v>1640</v>
      </c>
      <c r="AB316" t="s">
        <v>1641</v>
      </c>
      <c r="AC316" t="s">
        <v>1642</v>
      </c>
      <c r="AD316" t="s">
        <v>1643</v>
      </c>
      <c r="AE316">
        <v>27</v>
      </c>
      <c r="AF316" t="s">
        <v>14517</v>
      </c>
      <c r="AG316" t="s">
        <v>96</v>
      </c>
      <c r="AH316" t="s">
        <v>96</v>
      </c>
      <c r="AI316" t="str">
        <f>IF(ISNA(VLOOKUP(D316,Listen!J:O,3,0)),"",VLOOKUP(D316,Listen!J:O,3,0))</f>
        <v/>
      </c>
      <c r="AJ316" t="s">
        <v>96</v>
      </c>
      <c r="AK316">
        <v>5</v>
      </c>
      <c r="AL316">
        <v>4</v>
      </c>
      <c r="AM316">
        <v>3</v>
      </c>
      <c r="AN316">
        <v>2</v>
      </c>
      <c r="AO316">
        <v>5</v>
      </c>
      <c r="AP316">
        <f t="shared" si="4"/>
        <v>5</v>
      </c>
    </row>
    <row r="317" spans="1:42" x14ac:dyDescent="0.25">
      <c r="A317" t="s">
        <v>213</v>
      </c>
      <c r="B317">
        <v>19.216893462341201</v>
      </c>
      <c r="C317">
        <v>105</v>
      </c>
      <c r="D317" t="s">
        <v>3308</v>
      </c>
      <c r="E317">
        <v>1708</v>
      </c>
      <c r="F317">
        <v>1720.9109196372499</v>
      </c>
      <c r="G317">
        <v>78.204158746482904</v>
      </c>
      <c r="H317" t="s">
        <v>3309</v>
      </c>
      <c r="I317" t="s">
        <v>1304</v>
      </c>
      <c r="J317" t="s">
        <v>43</v>
      </c>
      <c r="K317">
        <v>856969.40273454995</v>
      </c>
      <c r="L317">
        <v>377271.693104923</v>
      </c>
      <c r="M317">
        <v>495774.76697223302</v>
      </c>
      <c r="N317">
        <v>495774.76697223302</v>
      </c>
      <c r="O317">
        <v>361195</v>
      </c>
      <c r="P317">
        <v>1444780</v>
      </c>
      <c r="Q317">
        <v>45</v>
      </c>
      <c r="R317">
        <v>19.2414934623412</v>
      </c>
      <c r="S317" t="s">
        <v>213</v>
      </c>
      <c r="T317">
        <v>1708</v>
      </c>
      <c r="U317">
        <v>1700.9109196372499</v>
      </c>
      <c r="V317">
        <v>78.2</v>
      </c>
      <c r="W317" t="s">
        <v>14449</v>
      </c>
      <c r="X317">
        <v>72101595</v>
      </c>
      <c r="Y317" t="s">
        <v>96</v>
      </c>
      <c r="Z317" t="s">
        <v>213</v>
      </c>
      <c r="AA317" t="s">
        <v>746</v>
      </c>
      <c r="AB317" t="s">
        <v>821</v>
      </c>
      <c r="AC317" t="s">
        <v>745</v>
      </c>
      <c r="AD317" t="s">
        <v>822</v>
      </c>
      <c r="AE317">
        <v>45</v>
      </c>
      <c r="AF317" t="s">
        <v>14449</v>
      </c>
      <c r="AG317" t="s">
        <v>96</v>
      </c>
      <c r="AH317" t="s">
        <v>96</v>
      </c>
      <c r="AI317" t="str">
        <f>IF(ISNA(VLOOKUP(D317,Listen!J:O,3,0)),"",VLOOKUP(D317,Listen!J:O,3,0))</f>
        <v/>
      </c>
      <c r="AJ317" t="s">
        <v>96</v>
      </c>
      <c r="AK317">
        <v>5</v>
      </c>
      <c r="AL317" t="s">
        <v>96</v>
      </c>
      <c r="AM317">
        <v>3</v>
      </c>
      <c r="AN317">
        <v>2</v>
      </c>
      <c r="AO317">
        <v>5</v>
      </c>
      <c r="AP317">
        <f t="shared" si="4"/>
        <v>5</v>
      </c>
    </row>
    <row r="318" spans="1:42" x14ac:dyDescent="0.25">
      <c r="A318" t="s">
        <v>1073</v>
      </c>
      <c r="B318">
        <v>19.2244217393154</v>
      </c>
      <c r="C318">
        <v>190.90000915527301</v>
      </c>
      <c r="D318" t="s">
        <v>1579</v>
      </c>
      <c r="E318">
        <v>1671</v>
      </c>
      <c r="F318">
        <v>1721.5467185840801</v>
      </c>
      <c r="G318">
        <v>58.332594479082402</v>
      </c>
      <c r="H318" t="s">
        <v>1580</v>
      </c>
      <c r="I318" t="s">
        <v>1357</v>
      </c>
      <c r="J318" t="s">
        <v>43</v>
      </c>
      <c r="K318">
        <v>760911.40031139401</v>
      </c>
      <c r="L318">
        <v>72163.702499059102</v>
      </c>
      <c r="M318" t="s">
        <v>98</v>
      </c>
      <c r="N318" t="s">
        <v>98</v>
      </c>
      <c r="O318">
        <v>760911</v>
      </c>
      <c r="P318">
        <v>3043644</v>
      </c>
      <c r="Q318">
        <v>94</v>
      </c>
      <c r="R318">
        <v>19.249021739315399</v>
      </c>
      <c r="S318" t="s">
        <v>1073</v>
      </c>
      <c r="T318">
        <v>1671</v>
      </c>
      <c r="U318">
        <v>1701.5467185840801</v>
      </c>
      <c r="V318">
        <v>58.3</v>
      </c>
      <c r="W318" t="s">
        <v>14385</v>
      </c>
      <c r="X318">
        <v>72101595</v>
      </c>
      <c r="Y318" t="s">
        <v>96</v>
      </c>
      <c r="Z318" t="s">
        <v>1073</v>
      </c>
      <c r="AA318" t="s">
        <v>1079</v>
      </c>
      <c r="AB318" t="s">
        <v>1072</v>
      </c>
      <c r="AC318" t="s">
        <v>1080</v>
      </c>
      <c r="AD318" t="s">
        <v>1069</v>
      </c>
      <c r="AE318">
        <v>94</v>
      </c>
      <c r="AF318" t="s">
        <v>14385</v>
      </c>
      <c r="AG318" t="s">
        <v>96</v>
      </c>
      <c r="AH318" t="s">
        <v>96</v>
      </c>
      <c r="AI318" t="str">
        <f>IF(ISNA(VLOOKUP(D318,Listen!J:O,3,0)),"",VLOOKUP(D318,Listen!J:O,3,0))</f>
        <v/>
      </c>
      <c r="AJ318" t="s">
        <v>96</v>
      </c>
      <c r="AK318">
        <v>5</v>
      </c>
      <c r="AL318" t="s">
        <v>96</v>
      </c>
      <c r="AM318">
        <v>3</v>
      </c>
      <c r="AN318">
        <v>2</v>
      </c>
      <c r="AO318">
        <v>5</v>
      </c>
      <c r="AP318">
        <f t="shared" si="4"/>
        <v>5</v>
      </c>
    </row>
    <row r="319" spans="1:42" x14ac:dyDescent="0.25">
      <c r="A319" t="s">
        <v>2144</v>
      </c>
      <c r="B319">
        <v>19.233496110783499</v>
      </c>
      <c r="C319">
        <v>119</v>
      </c>
      <c r="D319" t="s">
        <v>5324</v>
      </c>
      <c r="E319">
        <v>1500</v>
      </c>
      <c r="F319">
        <v>1722.3130925953301</v>
      </c>
      <c r="G319">
        <v>57.161433487979899</v>
      </c>
      <c r="H319" t="s">
        <v>5325</v>
      </c>
      <c r="I319" t="s">
        <v>873</v>
      </c>
      <c r="J319" t="s">
        <v>43</v>
      </c>
      <c r="K319">
        <v>188587.690136914</v>
      </c>
      <c r="L319">
        <v>140451.24593117501</v>
      </c>
      <c r="M319" t="s">
        <v>98</v>
      </c>
      <c r="N319" t="s">
        <v>98</v>
      </c>
      <c r="O319">
        <v>188588</v>
      </c>
      <c r="P319">
        <v>754352</v>
      </c>
      <c r="Q319">
        <v>23</v>
      </c>
      <c r="R319">
        <v>19.258096110783498</v>
      </c>
      <c r="S319" t="s">
        <v>2844</v>
      </c>
      <c r="T319">
        <v>1500</v>
      </c>
      <c r="U319">
        <v>1702.3130925953301</v>
      </c>
      <c r="V319">
        <v>57.2</v>
      </c>
      <c r="W319" t="s">
        <v>14551</v>
      </c>
      <c r="X319">
        <v>72101595</v>
      </c>
      <c r="Y319" t="s">
        <v>96</v>
      </c>
      <c r="Z319" t="s">
        <v>2844</v>
      </c>
      <c r="AA319" t="s">
        <v>2845</v>
      </c>
      <c r="AB319" t="s">
        <v>2144</v>
      </c>
      <c r="AC319" t="s">
        <v>1533</v>
      </c>
      <c r="AD319" t="s">
        <v>2846</v>
      </c>
      <c r="AE319">
        <v>23</v>
      </c>
      <c r="AF319" t="s">
        <v>14551</v>
      </c>
      <c r="AG319" t="s">
        <v>96</v>
      </c>
      <c r="AH319" t="s">
        <v>96</v>
      </c>
      <c r="AI319" t="str">
        <f>IF(ISNA(VLOOKUP(D319,Listen!J:O,3,0)),"",VLOOKUP(D319,Listen!J:O,3,0))</f>
        <v/>
      </c>
      <c r="AJ319" t="s">
        <v>96</v>
      </c>
      <c r="AK319">
        <v>5</v>
      </c>
      <c r="AL319">
        <v>4</v>
      </c>
      <c r="AM319">
        <v>3</v>
      </c>
      <c r="AN319">
        <v>2</v>
      </c>
      <c r="AO319">
        <v>5</v>
      </c>
      <c r="AP319">
        <f t="shared" si="4"/>
        <v>5</v>
      </c>
    </row>
    <row r="320" spans="1:42" x14ac:dyDescent="0.25">
      <c r="A320" t="s">
        <v>1909</v>
      </c>
      <c r="B320">
        <v>19.272516977128198</v>
      </c>
      <c r="C320">
        <v>71</v>
      </c>
      <c r="D320" t="s">
        <v>2114</v>
      </c>
      <c r="E320">
        <v>1185</v>
      </c>
      <c r="F320">
        <v>1725.60859112857</v>
      </c>
      <c r="G320">
        <v>79.404096809021496</v>
      </c>
      <c r="H320" t="s">
        <v>2115</v>
      </c>
      <c r="I320" t="s">
        <v>49</v>
      </c>
      <c r="J320" t="s">
        <v>43</v>
      </c>
      <c r="K320">
        <v>494017.38382364798</v>
      </c>
      <c r="L320">
        <v>128265.814238172</v>
      </c>
      <c r="M320">
        <v>66277.448351521394</v>
      </c>
      <c r="N320">
        <v>66277.448351521394</v>
      </c>
      <c r="O320">
        <v>427740</v>
      </c>
      <c r="P320">
        <v>1710960</v>
      </c>
      <c r="Q320">
        <v>53</v>
      </c>
      <c r="R320">
        <v>19.297116977128198</v>
      </c>
      <c r="S320" t="s">
        <v>1909</v>
      </c>
      <c r="T320">
        <v>1185</v>
      </c>
      <c r="U320">
        <v>1705.60859112857</v>
      </c>
      <c r="V320">
        <v>79.400000000000006</v>
      </c>
      <c r="W320" t="s">
        <v>14435</v>
      </c>
      <c r="X320">
        <v>72101595</v>
      </c>
      <c r="Y320" t="s">
        <v>96</v>
      </c>
      <c r="Z320" t="s">
        <v>1909</v>
      </c>
      <c r="AA320" t="s">
        <v>1910</v>
      </c>
      <c r="AB320" t="s">
        <v>1908</v>
      </c>
      <c r="AC320" t="s">
        <v>1911</v>
      </c>
      <c r="AD320" t="s">
        <v>1907</v>
      </c>
      <c r="AE320">
        <v>53</v>
      </c>
      <c r="AF320" t="s">
        <v>14435</v>
      </c>
      <c r="AG320" t="s">
        <v>96</v>
      </c>
      <c r="AH320" t="s">
        <v>96</v>
      </c>
      <c r="AI320" t="str">
        <f>IF(ISNA(VLOOKUP(D320,Listen!J:O,3,0)),"",VLOOKUP(D320,Listen!J:O,3,0))</f>
        <v/>
      </c>
      <c r="AJ320" t="s">
        <v>96</v>
      </c>
      <c r="AK320">
        <v>5</v>
      </c>
      <c r="AL320">
        <v>4</v>
      </c>
      <c r="AM320">
        <v>3</v>
      </c>
      <c r="AN320">
        <v>2</v>
      </c>
      <c r="AO320">
        <v>5</v>
      </c>
      <c r="AP320">
        <f t="shared" si="4"/>
        <v>5</v>
      </c>
    </row>
    <row r="321" spans="1:42" x14ac:dyDescent="0.25">
      <c r="A321" t="s">
        <v>746</v>
      </c>
      <c r="B321">
        <v>19.3225381856669</v>
      </c>
      <c r="C321">
        <v>105</v>
      </c>
      <c r="D321" t="s">
        <v>7471</v>
      </c>
      <c r="E321">
        <v>1330</v>
      </c>
      <c r="F321">
        <v>1729.83312109964</v>
      </c>
      <c r="G321">
        <v>61.780025611969499</v>
      </c>
      <c r="H321" t="s">
        <v>7472</v>
      </c>
      <c r="I321" t="s">
        <v>3957</v>
      </c>
      <c r="J321" t="s">
        <v>43</v>
      </c>
      <c r="K321">
        <v>231699.24424799101</v>
      </c>
      <c r="L321">
        <v>93256.1026473518</v>
      </c>
      <c r="M321">
        <v>136921.92813681901</v>
      </c>
      <c r="N321">
        <v>136921.92813681901</v>
      </c>
      <c r="O321">
        <v>94777</v>
      </c>
      <c r="P321">
        <v>379108</v>
      </c>
      <c r="Q321">
        <v>12</v>
      </c>
      <c r="R321">
        <v>19.3471381856669</v>
      </c>
      <c r="S321" t="s">
        <v>746</v>
      </c>
      <c r="T321">
        <v>1330</v>
      </c>
      <c r="U321">
        <v>1709.83312109964</v>
      </c>
      <c r="V321">
        <v>61.8</v>
      </c>
      <c r="W321" t="s">
        <v>14637</v>
      </c>
      <c r="X321">
        <v>72101595</v>
      </c>
      <c r="Y321" t="s">
        <v>96</v>
      </c>
      <c r="Z321" t="s">
        <v>746</v>
      </c>
      <c r="AA321" t="s">
        <v>745</v>
      </c>
      <c r="AB321" t="s">
        <v>213</v>
      </c>
      <c r="AC321" t="s">
        <v>2527</v>
      </c>
      <c r="AD321" t="s">
        <v>821</v>
      </c>
      <c r="AE321">
        <v>12</v>
      </c>
      <c r="AF321" t="s">
        <v>14637</v>
      </c>
      <c r="AG321" t="s">
        <v>96</v>
      </c>
      <c r="AH321" t="s">
        <v>96</v>
      </c>
      <c r="AI321" t="str">
        <f>IF(ISNA(VLOOKUP(D321,Listen!J:O,3,0)),"",VLOOKUP(D321,Listen!J:O,3,0))</f>
        <v/>
      </c>
      <c r="AJ321" t="s">
        <v>96</v>
      </c>
      <c r="AK321">
        <v>5</v>
      </c>
      <c r="AL321">
        <v>4</v>
      </c>
      <c r="AM321">
        <v>3</v>
      </c>
      <c r="AN321">
        <v>2</v>
      </c>
      <c r="AO321">
        <v>5</v>
      </c>
      <c r="AP321">
        <f t="shared" si="4"/>
        <v>5</v>
      </c>
    </row>
    <row r="322" spans="1:42" x14ac:dyDescent="0.25">
      <c r="A322" t="s">
        <v>13661</v>
      </c>
      <c r="B322">
        <v>19.3516701549065</v>
      </c>
      <c r="C322">
        <v>165</v>
      </c>
      <c r="D322" t="s">
        <v>13662</v>
      </c>
      <c r="E322">
        <v>1918</v>
      </c>
      <c r="F322">
        <v>1732.2934550412599</v>
      </c>
      <c r="G322">
        <v>51.730565612479197</v>
      </c>
      <c r="H322" t="s">
        <v>13663</v>
      </c>
      <c r="I322" t="s">
        <v>5825</v>
      </c>
      <c r="J322" t="s">
        <v>43</v>
      </c>
      <c r="K322">
        <v>65084.401311873196</v>
      </c>
      <c r="L322">
        <v>18181.453883752602</v>
      </c>
      <c r="M322" t="s">
        <v>98</v>
      </c>
      <c r="N322" t="s">
        <v>98</v>
      </c>
      <c r="O322">
        <v>65084</v>
      </c>
      <c r="P322">
        <v>260336</v>
      </c>
      <c r="Q322">
        <v>8</v>
      </c>
      <c r="R322">
        <v>19.3762701549065</v>
      </c>
      <c r="S322" t="s">
        <v>13661</v>
      </c>
      <c r="T322">
        <v>1918</v>
      </c>
      <c r="U322">
        <v>1712.2934550412599</v>
      </c>
      <c r="V322">
        <v>51.7</v>
      </c>
      <c r="W322" t="s">
        <v>14684</v>
      </c>
      <c r="X322">
        <v>72101595</v>
      </c>
      <c r="Y322" t="s">
        <v>96</v>
      </c>
      <c r="Z322" t="s">
        <v>13661</v>
      </c>
      <c r="AA322" t="s">
        <v>13664</v>
      </c>
      <c r="AB322" t="s">
        <v>13665</v>
      </c>
      <c r="AC322" t="s">
        <v>13666</v>
      </c>
      <c r="AD322" t="s">
        <v>13667</v>
      </c>
      <c r="AE322">
        <v>8</v>
      </c>
      <c r="AF322" t="s">
        <v>14684</v>
      </c>
      <c r="AG322" t="s">
        <v>96</v>
      </c>
      <c r="AH322" t="s">
        <v>96</v>
      </c>
      <c r="AI322" t="str">
        <f>IF(ISNA(VLOOKUP(D322,Listen!J:O,3,0)),"",VLOOKUP(D322,Listen!J:O,3,0))</f>
        <v/>
      </c>
      <c r="AJ322" t="s">
        <v>96</v>
      </c>
      <c r="AK322">
        <v>5</v>
      </c>
      <c r="AL322">
        <v>4</v>
      </c>
      <c r="AM322">
        <v>3</v>
      </c>
      <c r="AN322">
        <v>2</v>
      </c>
      <c r="AO322">
        <v>5</v>
      </c>
      <c r="AP322">
        <f t="shared" si="4"/>
        <v>5</v>
      </c>
    </row>
    <row r="323" spans="1:42" x14ac:dyDescent="0.25">
      <c r="A323" t="s">
        <v>1518</v>
      </c>
      <c r="B323">
        <v>19.395076165572601</v>
      </c>
      <c r="C323">
        <v>107</v>
      </c>
      <c r="D323" t="s">
        <v>13668</v>
      </c>
      <c r="E323">
        <v>1586</v>
      </c>
      <c r="F323">
        <v>1735.9592999566501</v>
      </c>
      <c r="G323">
        <v>53.737400493060598</v>
      </c>
      <c r="H323" t="s">
        <v>13669</v>
      </c>
      <c r="I323" t="s">
        <v>13670</v>
      </c>
      <c r="J323" t="s">
        <v>43</v>
      </c>
      <c r="K323">
        <v>154582.690235277</v>
      </c>
      <c r="L323">
        <v>37549.9397369043</v>
      </c>
      <c r="M323" t="s">
        <v>98</v>
      </c>
      <c r="N323" t="s">
        <v>98</v>
      </c>
      <c r="O323">
        <v>154583</v>
      </c>
      <c r="P323">
        <v>618332</v>
      </c>
      <c r="Q323">
        <v>19</v>
      </c>
      <c r="R323">
        <v>19.4196761655726</v>
      </c>
      <c r="S323" t="s">
        <v>1518</v>
      </c>
      <c r="T323">
        <v>1586</v>
      </c>
      <c r="U323">
        <v>1715.9592999566501</v>
      </c>
      <c r="V323">
        <v>53.7</v>
      </c>
      <c r="W323" t="s">
        <v>14585</v>
      </c>
      <c r="X323">
        <v>72101595</v>
      </c>
      <c r="Y323" t="s">
        <v>96</v>
      </c>
      <c r="Z323" t="s">
        <v>1518</v>
      </c>
      <c r="AA323" t="s">
        <v>1519</v>
      </c>
      <c r="AB323" t="s">
        <v>1520</v>
      </c>
      <c r="AC323" t="s">
        <v>1521</v>
      </c>
      <c r="AD323" t="s">
        <v>1522</v>
      </c>
      <c r="AE323">
        <v>19</v>
      </c>
      <c r="AF323" t="s">
        <v>14585</v>
      </c>
      <c r="AG323" t="s">
        <v>96</v>
      </c>
      <c r="AH323" t="s">
        <v>96</v>
      </c>
      <c r="AI323" t="str">
        <f>IF(ISNA(VLOOKUP(D323,Listen!J:O,3,0)),"",VLOOKUP(D323,Listen!J:O,3,0))</f>
        <v/>
      </c>
      <c r="AJ323" t="s">
        <v>96</v>
      </c>
      <c r="AK323">
        <v>5</v>
      </c>
      <c r="AL323">
        <v>4</v>
      </c>
      <c r="AM323">
        <v>3</v>
      </c>
      <c r="AN323">
        <v>2</v>
      </c>
      <c r="AO323">
        <v>5</v>
      </c>
      <c r="AP323">
        <f t="shared" ref="AP323:AP386" si="5">IF(OR(O323&lt;10000,Y323="Säule",Y323="BW",Y323="IS"),6,
IF(G323&lt;80,5,
IF(AND(ABS(E323-U323)&gt;100,NOT(E323="")),4,
IF(OR(J323="NIST20.L",J323="NIST17.L",J323="NIST11.L",J323="SWGDRUG.L",J323="WILEY275.L",J323="HPPEST.L",J323="PMW_TOX2.L",J323="ENVI96.L"),3,
IF(AI323="x",1,2)))))</f>
        <v>5</v>
      </c>
    </row>
    <row r="324" spans="1:42" x14ac:dyDescent="0.25">
      <c r="A324" t="s">
        <v>2847</v>
      </c>
      <c r="B324">
        <v>19.401915637640901</v>
      </c>
      <c r="C324">
        <v>163</v>
      </c>
      <c r="D324" t="s">
        <v>2848</v>
      </c>
      <c r="E324">
        <v>1689</v>
      </c>
      <c r="F324">
        <v>1736.53692603933</v>
      </c>
      <c r="G324">
        <v>75.288017795774806</v>
      </c>
      <c r="H324" t="s">
        <v>2849</v>
      </c>
      <c r="I324" t="s">
        <v>2110</v>
      </c>
      <c r="J324" t="s">
        <v>43</v>
      </c>
      <c r="K324">
        <v>314974.03533397597</v>
      </c>
      <c r="L324">
        <v>120192.89750940799</v>
      </c>
      <c r="M324" t="s">
        <v>98</v>
      </c>
      <c r="N324" t="s">
        <v>98</v>
      </c>
      <c r="O324">
        <v>314974</v>
      </c>
      <c r="P324">
        <v>1259896</v>
      </c>
      <c r="Q324">
        <v>39</v>
      </c>
      <c r="R324">
        <v>19.4265156376409</v>
      </c>
      <c r="S324" t="s">
        <v>2847</v>
      </c>
      <c r="T324">
        <v>1689</v>
      </c>
      <c r="U324">
        <v>1716.53692603933</v>
      </c>
      <c r="V324">
        <v>75.3</v>
      </c>
      <c r="W324" t="s">
        <v>14470</v>
      </c>
      <c r="X324">
        <v>72101595</v>
      </c>
      <c r="Y324" t="s">
        <v>96</v>
      </c>
      <c r="Z324" t="s">
        <v>2847</v>
      </c>
      <c r="AA324" t="s">
        <v>2850</v>
      </c>
      <c r="AB324" t="s">
        <v>2851</v>
      </c>
      <c r="AC324" t="s">
        <v>1081</v>
      </c>
      <c r="AD324" t="s">
        <v>2852</v>
      </c>
      <c r="AE324">
        <v>39</v>
      </c>
      <c r="AF324" t="s">
        <v>14470</v>
      </c>
      <c r="AG324" t="s">
        <v>96</v>
      </c>
      <c r="AH324" t="s">
        <v>96</v>
      </c>
      <c r="AI324" t="str">
        <f>IF(ISNA(VLOOKUP(D324,Listen!J:O,3,0)),"",VLOOKUP(D324,Listen!J:O,3,0))</f>
        <v/>
      </c>
      <c r="AJ324" t="s">
        <v>96</v>
      </c>
      <c r="AK324">
        <v>5</v>
      </c>
      <c r="AL324" t="s">
        <v>96</v>
      </c>
      <c r="AM324">
        <v>3</v>
      </c>
      <c r="AN324">
        <v>2</v>
      </c>
      <c r="AO324">
        <v>5</v>
      </c>
      <c r="AP324">
        <f t="shared" si="5"/>
        <v>5</v>
      </c>
    </row>
    <row r="325" spans="1:42" x14ac:dyDescent="0.25">
      <c r="A325" t="s">
        <v>1788</v>
      </c>
      <c r="B325">
        <v>19.482053043057999</v>
      </c>
      <c r="C325">
        <v>197</v>
      </c>
      <c r="D325" t="s">
        <v>13671</v>
      </c>
      <c r="E325">
        <v>1958</v>
      </c>
      <c r="F325">
        <v>1743.3049126769499</v>
      </c>
      <c r="G325">
        <v>71.743525284940006</v>
      </c>
      <c r="H325" t="s">
        <v>13672</v>
      </c>
      <c r="I325" t="s">
        <v>4026</v>
      </c>
      <c r="J325" t="s">
        <v>43</v>
      </c>
      <c r="K325">
        <v>591732.28613805398</v>
      </c>
      <c r="L325">
        <v>128279.976735927</v>
      </c>
      <c r="M325">
        <v>551011.39417550503</v>
      </c>
      <c r="N325">
        <v>551011.39417550503</v>
      </c>
      <c r="O325">
        <v>40721</v>
      </c>
      <c r="P325">
        <v>162884</v>
      </c>
      <c r="Q325">
        <v>5</v>
      </c>
      <c r="R325">
        <v>19.506653043057998</v>
      </c>
      <c r="S325" t="s">
        <v>1788</v>
      </c>
      <c r="T325">
        <v>1958</v>
      </c>
      <c r="U325">
        <v>1723.3049126769499</v>
      </c>
      <c r="V325">
        <v>71.7</v>
      </c>
      <c r="W325" t="s">
        <v>14714</v>
      </c>
      <c r="X325">
        <v>72101595</v>
      </c>
      <c r="Y325" t="s">
        <v>96</v>
      </c>
      <c r="Z325" t="s">
        <v>1788</v>
      </c>
      <c r="AA325" t="s">
        <v>1786</v>
      </c>
      <c r="AB325" t="s">
        <v>1789</v>
      </c>
      <c r="AC325" t="s">
        <v>1787</v>
      </c>
      <c r="AD325" t="s">
        <v>2521</v>
      </c>
      <c r="AE325">
        <v>5</v>
      </c>
      <c r="AF325" t="s">
        <v>14714</v>
      </c>
      <c r="AG325" t="s">
        <v>96</v>
      </c>
      <c r="AH325" t="s">
        <v>96</v>
      </c>
      <c r="AI325" t="str">
        <f>IF(ISNA(VLOOKUP(D325,Listen!J:O,3,0)),"",VLOOKUP(D325,Listen!J:O,3,0))</f>
        <v/>
      </c>
      <c r="AJ325" t="s">
        <v>96</v>
      </c>
      <c r="AK325">
        <v>5</v>
      </c>
      <c r="AL325">
        <v>4</v>
      </c>
      <c r="AM325">
        <v>3</v>
      </c>
      <c r="AN325">
        <v>2</v>
      </c>
      <c r="AO325">
        <v>5</v>
      </c>
      <c r="AP325">
        <f t="shared" si="5"/>
        <v>5</v>
      </c>
    </row>
    <row r="326" spans="1:42" x14ac:dyDescent="0.25">
      <c r="A326" t="s">
        <v>1788</v>
      </c>
      <c r="B326">
        <v>19.521093282861901</v>
      </c>
      <c r="C326">
        <v>197</v>
      </c>
      <c r="D326" t="s">
        <v>2105</v>
      </c>
      <c r="E326">
        <v>1938</v>
      </c>
      <c r="F326">
        <v>1746.60204739135</v>
      </c>
      <c r="G326">
        <v>56.949573174025801</v>
      </c>
      <c r="H326" t="s">
        <v>2106</v>
      </c>
      <c r="I326" t="s">
        <v>2107</v>
      </c>
      <c r="J326" t="s">
        <v>43</v>
      </c>
      <c r="K326">
        <v>89013.025765437502</v>
      </c>
      <c r="L326">
        <v>67076.562159629393</v>
      </c>
      <c r="M326">
        <v>551011.39417550503</v>
      </c>
      <c r="N326">
        <v>551011.39417550503</v>
      </c>
      <c r="O326">
        <v>0</v>
      </c>
      <c r="P326">
        <v>0</v>
      </c>
      <c r="Q326">
        <v>0</v>
      </c>
      <c r="R326">
        <v>19.545693282861901</v>
      </c>
      <c r="S326" t="s">
        <v>1788</v>
      </c>
      <c r="T326">
        <v>1938</v>
      </c>
      <c r="U326">
        <v>1726.60204739135</v>
      </c>
      <c r="V326">
        <v>56.9</v>
      </c>
      <c r="W326" t="s">
        <v>14775</v>
      </c>
      <c r="X326">
        <v>72101595</v>
      </c>
      <c r="Y326" t="s">
        <v>96</v>
      </c>
      <c r="Z326" t="s">
        <v>1788</v>
      </c>
      <c r="AA326" t="s">
        <v>1786</v>
      </c>
      <c r="AB326" t="s">
        <v>1789</v>
      </c>
      <c r="AC326" t="s">
        <v>1787</v>
      </c>
      <c r="AD326" t="s">
        <v>2521</v>
      </c>
      <c r="AE326">
        <v>0</v>
      </c>
      <c r="AF326" t="s">
        <v>14775</v>
      </c>
      <c r="AG326" t="s">
        <v>96</v>
      </c>
      <c r="AH326" t="s">
        <v>96</v>
      </c>
      <c r="AI326" t="str">
        <f>IF(ISNA(VLOOKUP(D326,Listen!J:O,3,0)),"",VLOOKUP(D326,Listen!J:O,3,0))</f>
        <v/>
      </c>
      <c r="AJ326">
        <v>6</v>
      </c>
      <c r="AK326">
        <v>5</v>
      </c>
      <c r="AL326">
        <v>4</v>
      </c>
      <c r="AM326">
        <v>3</v>
      </c>
      <c r="AN326">
        <v>2</v>
      </c>
      <c r="AO326">
        <v>6</v>
      </c>
      <c r="AP326">
        <f t="shared" si="5"/>
        <v>6</v>
      </c>
    </row>
    <row r="327" spans="1:42" x14ac:dyDescent="0.25">
      <c r="A327" t="s">
        <v>1786</v>
      </c>
      <c r="B327">
        <v>19.566200462518601</v>
      </c>
      <c r="C327">
        <v>197</v>
      </c>
      <c r="D327" t="s">
        <v>2111</v>
      </c>
      <c r="E327">
        <v>1662</v>
      </c>
      <c r="F327">
        <v>1750.41156415307</v>
      </c>
      <c r="G327">
        <v>74.363837228540902</v>
      </c>
      <c r="H327" t="s">
        <v>2112</v>
      </c>
      <c r="I327" t="s">
        <v>2113</v>
      </c>
      <c r="J327" t="s">
        <v>43</v>
      </c>
      <c r="K327">
        <v>377623.97326499398</v>
      </c>
      <c r="L327">
        <v>69314.807417230506</v>
      </c>
      <c r="M327">
        <v>103746.708998606</v>
      </c>
      <c r="N327">
        <v>103746.708998606</v>
      </c>
      <c r="O327">
        <v>273877</v>
      </c>
      <c r="P327">
        <v>1095508</v>
      </c>
      <c r="Q327">
        <v>34</v>
      </c>
      <c r="R327">
        <v>19.590800462518601</v>
      </c>
      <c r="S327" t="s">
        <v>1786</v>
      </c>
      <c r="T327">
        <v>1662</v>
      </c>
      <c r="U327">
        <v>1730.41156415307</v>
      </c>
      <c r="V327">
        <v>74.400000000000006</v>
      </c>
      <c r="W327" t="s">
        <v>14485</v>
      </c>
      <c r="X327">
        <v>72101595</v>
      </c>
      <c r="Y327" t="s">
        <v>96</v>
      </c>
      <c r="Z327" t="s">
        <v>1786</v>
      </c>
      <c r="AA327" t="s">
        <v>1787</v>
      </c>
      <c r="AB327" t="s">
        <v>1788</v>
      </c>
      <c r="AC327" t="s">
        <v>3310</v>
      </c>
      <c r="AD327" t="s">
        <v>1789</v>
      </c>
      <c r="AE327">
        <v>34</v>
      </c>
      <c r="AF327" t="s">
        <v>14485</v>
      </c>
      <c r="AG327" t="s">
        <v>96</v>
      </c>
      <c r="AH327" t="s">
        <v>96</v>
      </c>
      <c r="AI327" t="str">
        <f>IF(ISNA(VLOOKUP(D327,Listen!J:O,3,0)),"",VLOOKUP(D327,Listen!J:O,3,0))</f>
        <v/>
      </c>
      <c r="AJ327" t="s">
        <v>96</v>
      </c>
      <c r="AK327">
        <v>5</v>
      </c>
      <c r="AL327" t="s">
        <v>96</v>
      </c>
      <c r="AM327">
        <v>3</v>
      </c>
      <c r="AN327">
        <v>2</v>
      </c>
      <c r="AO327">
        <v>5</v>
      </c>
      <c r="AP327">
        <f t="shared" si="5"/>
        <v>5</v>
      </c>
    </row>
    <row r="328" spans="1:42" x14ac:dyDescent="0.25">
      <c r="A328" t="s">
        <v>215</v>
      </c>
      <c r="B328">
        <v>19.568776577784899</v>
      </c>
      <c r="C328">
        <v>91</v>
      </c>
      <c r="D328" t="s">
        <v>13673</v>
      </c>
      <c r="E328">
        <v>1306</v>
      </c>
      <c r="F328">
        <v>1750.62912939129</v>
      </c>
      <c r="G328">
        <v>64.058787183517794</v>
      </c>
      <c r="H328" t="s">
        <v>13674</v>
      </c>
      <c r="I328" t="s">
        <v>13675</v>
      </c>
      <c r="J328" t="s">
        <v>43</v>
      </c>
      <c r="K328">
        <v>193998.89748064001</v>
      </c>
      <c r="L328">
        <v>89826.308673625696</v>
      </c>
      <c r="M328">
        <v>158797.98530873199</v>
      </c>
      <c r="N328">
        <v>158797.98530873199</v>
      </c>
      <c r="O328">
        <v>35201</v>
      </c>
      <c r="P328">
        <v>140804</v>
      </c>
      <c r="Q328">
        <v>4</v>
      </c>
      <c r="R328">
        <v>19.593376577784898</v>
      </c>
      <c r="S328" t="s">
        <v>215</v>
      </c>
      <c r="T328">
        <v>1306</v>
      </c>
      <c r="U328">
        <v>1730.62912939129</v>
      </c>
      <c r="V328">
        <v>64.099999999999994</v>
      </c>
      <c r="W328" t="s">
        <v>14728</v>
      </c>
      <c r="X328">
        <v>72101595</v>
      </c>
      <c r="Y328" t="s">
        <v>96</v>
      </c>
      <c r="Z328" t="s">
        <v>215</v>
      </c>
      <c r="AA328" t="s">
        <v>216</v>
      </c>
      <c r="AB328" t="s">
        <v>214</v>
      </c>
      <c r="AC328" t="s">
        <v>1790</v>
      </c>
      <c r="AD328" t="s">
        <v>2853</v>
      </c>
      <c r="AE328">
        <v>4</v>
      </c>
      <c r="AF328" t="s">
        <v>14728</v>
      </c>
      <c r="AG328" t="s">
        <v>96</v>
      </c>
      <c r="AH328" t="s">
        <v>96</v>
      </c>
      <c r="AI328" t="str">
        <f>IF(ISNA(VLOOKUP(D328,Listen!J:O,3,0)),"",VLOOKUP(D328,Listen!J:O,3,0))</f>
        <v/>
      </c>
      <c r="AJ328" t="s">
        <v>96</v>
      </c>
      <c r="AK328">
        <v>5</v>
      </c>
      <c r="AL328">
        <v>4</v>
      </c>
      <c r="AM328">
        <v>3</v>
      </c>
      <c r="AN328">
        <v>2</v>
      </c>
      <c r="AO328">
        <v>5</v>
      </c>
      <c r="AP328">
        <f t="shared" si="5"/>
        <v>5</v>
      </c>
    </row>
    <row r="329" spans="1:42" x14ac:dyDescent="0.25">
      <c r="A329" t="s">
        <v>13676</v>
      </c>
      <c r="B329">
        <v>19.5786259972806</v>
      </c>
      <c r="C329">
        <v>150</v>
      </c>
      <c r="D329" t="s">
        <v>13677</v>
      </c>
      <c r="E329">
        <v>1944</v>
      </c>
      <c r="F329">
        <v>1751.46095991024</v>
      </c>
      <c r="G329">
        <v>55.193830553737698</v>
      </c>
      <c r="H329" t="s">
        <v>13678</v>
      </c>
      <c r="I329" t="s">
        <v>13679</v>
      </c>
      <c r="J329" t="s">
        <v>43</v>
      </c>
      <c r="K329">
        <v>38448.558434345003</v>
      </c>
      <c r="L329">
        <v>9279.3153552900094</v>
      </c>
      <c r="M329" t="s">
        <v>98</v>
      </c>
      <c r="N329" t="s">
        <v>98</v>
      </c>
      <c r="O329">
        <v>38449</v>
      </c>
      <c r="P329">
        <v>153796</v>
      </c>
      <c r="Q329">
        <v>5</v>
      </c>
      <c r="R329">
        <v>19.6032259972806</v>
      </c>
      <c r="S329" t="s">
        <v>13676</v>
      </c>
      <c r="T329">
        <v>1944</v>
      </c>
      <c r="U329">
        <v>1731.46095991024</v>
      </c>
      <c r="V329">
        <v>55.2</v>
      </c>
      <c r="W329" t="s">
        <v>14715</v>
      </c>
      <c r="X329">
        <v>72101595</v>
      </c>
      <c r="Y329" t="s">
        <v>96</v>
      </c>
      <c r="Z329" t="s">
        <v>13676</v>
      </c>
      <c r="AA329" t="s">
        <v>13680</v>
      </c>
      <c r="AB329" t="s">
        <v>13681</v>
      </c>
      <c r="AC329" t="s">
        <v>13682</v>
      </c>
      <c r="AD329" t="s">
        <v>13683</v>
      </c>
      <c r="AE329">
        <v>5</v>
      </c>
      <c r="AF329" t="s">
        <v>14715</v>
      </c>
      <c r="AG329" t="s">
        <v>96</v>
      </c>
      <c r="AH329" t="s">
        <v>96</v>
      </c>
      <c r="AI329" t="str">
        <f>IF(ISNA(VLOOKUP(D329,Listen!J:O,3,0)),"",VLOOKUP(D329,Listen!J:O,3,0))</f>
        <v/>
      </c>
      <c r="AJ329" t="s">
        <v>96</v>
      </c>
      <c r="AK329">
        <v>5</v>
      </c>
      <c r="AL329">
        <v>4</v>
      </c>
      <c r="AM329">
        <v>3</v>
      </c>
      <c r="AN329">
        <v>2</v>
      </c>
      <c r="AO329">
        <v>5</v>
      </c>
      <c r="AP329">
        <f t="shared" si="5"/>
        <v>5</v>
      </c>
    </row>
    <row r="330" spans="1:42" x14ac:dyDescent="0.25">
      <c r="A330" t="s">
        <v>13684</v>
      </c>
      <c r="B330">
        <v>19.632549797489901</v>
      </c>
      <c r="C330">
        <v>94.099998474121094</v>
      </c>
      <c r="D330" t="s">
        <v>13685</v>
      </c>
      <c r="E330">
        <v>668</v>
      </c>
      <c r="F330">
        <v>1756.01508238733</v>
      </c>
      <c r="G330">
        <v>51.850261779649102</v>
      </c>
      <c r="H330" t="s">
        <v>13686</v>
      </c>
      <c r="I330" t="s">
        <v>13687</v>
      </c>
      <c r="J330" t="s">
        <v>43</v>
      </c>
      <c r="K330">
        <v>135192.64796942199</v>
      </c>
      <c r="L330">
        <v>4379.4280229496799</v>
      </c>
      <c r="M330" t="s">
        <v>98</v>
      </c>
      <c r="N330" t="s">
        <v>98</v>
      </c>
      <c r="O330">
        <v>135193</v>
      </c>
      <c r="P330">
        <v>540772</v>
      </c>
      <c r="Q330">
        <v>17</v>
      </c>
      <c r="R330">
        <v>19.6571497974899</v>
      </c>
      <c r="S330" t="s">
        <v>13688</v>
      </c>
      <c r="T330">
        <v>668</v>
      </c>
      <c r="U330">
        <v>1736.01508238733</v>
      </c>
      <c r="V330">
        <v>51.9</v>
      </c>
      <c r="W330" t="s">
        <v>14602</v>
      </c>
      <c r="X330">
        <v>72101595</v>
      </c>
      <c r="Y330" t="s">
        <v>96</v>
      </c>
      <c r="Z330" t="s">
        <v>13688</v>
      </c>
      <c r="AA330" t="s">
        <v>13689</v>
      </c>
      <c r="AB330" t="s">
        <v>13684</v>
      </c>
      <c r="AC330" t="s">
        <v>13690</v>
      </c>
      <c r="AD330" t="s">
        <v>13691</v>
      </c>
      <c r="AE330">
        <v>17</v>
      </c>
      <c r="AF330" t="s">
        <v>14602</v>
      </c>
      <c r="AG330" t="s">
        <v>96</v>
      </c>
      <c r="AH330" t="s">
        <v>96</v>
      </c>
      <c r="AI330" t="str">
        <f>IF(ISNA(VLOOKUP(D330,Listen!J:O,3,0)),"",VLOOKUP(D330,Listen!J:O,3,0))</f>
        <v/>
      </c>
      <c r="AJ330" t="s">
        <v>96</v>
      </c>
      <c r="AK330">
        <v>5</v>
      </c>
      <c r="AL330">
        <v>4</v>
      </c>
      <c r="AM330">
        <v>3</v>
      </c>
      <c r="AN330">
        <v>2</v>
      </c>
      <c r="AO330">
        <v>5</v>
      </c>
      <c r="AP330">
        <f t="shared" si="5"/>
        <v>5</v>
      </c>
    </row>
    <row r="331" spans="1:42" x14ac:dyDescent="0.25">
      <c r="A331" t="s">
        <v>1523</v>
      </c>
      <c r="B331">
        <v>19.665287328540899</v>
      </c>
      <c r="C331">
        <v>137</v>
      </c>
      <c r="D331" t="s">
        <v>13692</v>
      </c>
      <c r="E331">
        <v>2245</v>
      </c>
      <c r="F331">
        <v>1758.7799232447201</v>
      </c>
      <c r="G331">
        <v>51.7734249268984</v>
      </c>
      <c r="H331" t="s">
        <v>13693</v>
      </c>
      <c r="I331" t="s">
        <v>13694</v>
      </c>
      <c r="J331" t="s">
        <v>43</v>
      </c>
      <c r="K331">
        <v>494945.46131077001</v>
      </c>
      <c r="L331">
        <v>31950.315290527898</v>
      </c>
      <c r="M331" t="s">
        <v>98</v>
      </c>
      <c r="N331" t="s">
        <v>98</v>
      </c>
      <c r="O331">
        <v>494945</v>
      </c>
      <c r="P331">
        <v>1979780</v>
      </c>
      <c r="Q331">
        <v>61</v>
      </c>
      <c r="R331">
        <v>19.689887328540898</v>
      </c>
      <c r="S331" t="s">
        <v>1523</v>
      </c>
      <c r="T331">
        <v>2245</v>
      </c>
      <c r="U331">
        <v>1738.7799232447201</v>
      </c>
      <c r="V331">
        <v>51.8</v>
      </c>
      <c r="W331" t="s">
        <v>14417</v>
      </c>
      <c r="X331">
        <v>72101595</v>
      </c>
      <c r="Y331" t="s">
        <v>96</v>
      </c>
      <c r="Z331" t="s">
        <v>1523</v>
      </c>
      <c r="AA331" t="s">
        <v>1524</v>
      </c>
      <c r="AB331" t="s">
        <v>1525</v>
      </c>
      <c r="AC331" t="s">
        <v>1526</v>
      </c>
      <c r="AD331" t="s">
        <v>1527</v>
      </c>
      <c r="AE331">
        <v>61</v>
      </c>
      <c r="AF331" t="s">
        <v>14417</v>
      </c>
      <c r="AG331" t="s">
        <v>96</v>
      </c>
      <c r="AH331" t="s">
        <v>96</v>
      </c>
      <c r="AI331" t="str">
        <f>IF(ISNA(VLOOKUP(D331,Listen!J:O,3,0)),"",VLOOKUP(D331,Listen!J:O,3,0))</f>
        <v/>
      </c>
      <c r="AJ331" t="s">
        <v>96</v>
      </c>
      <c r="AK331">
        <v>5</v>
      </c>
      <c r="AL331">
        <v>4</v>
      </c>
      <c r="AM331">
        <v>3</v>
      </c>
      <c r="AN331">
        <v>2</v>
      </c>
      <c r="AO331">
        <v>5</v>
      </c>
      <c r="AP331">
        <f t="shared" si="5"/>
        <v>5</v>
      </c>
    </row>
    <row r="332" spans="1:42" x14ac:dyDescent="0.25">
      <c r="A332" t="s">
        <v>1529</v>
      </c>
      <c r="B332">
        <v>19.710278532052801</v>
      </c>
      <c r="C332">
        <v>119</v>
      </c>
      <c r="D332" t="s">
        <v>13695</v>
      </c>
      <c r="E332">
        <v>2549</v>
      </c>
      <c r="F332">
        <v>1762.5796452671</v>
      </c>
      <c r="G332">
        <v>51.133267255237797</v>
      </c>
      <c r="H332" t="s">
        <v>13696</v>
      </c>
      <c r="I332" t="s">
        <v>13697</v>
      </c>
      <c r="J332" t="s">
        <v>43</v>
      </c>
      <c r="K332">
        <v>387582.82956209499</v>
      </c>
      <c r="L332">
        <v>97085.267731517204</v>
      </c>
      <c r="M332" t="s">
        <v>98</v>
      </c>
      <c r="N332" t="s">
        <v>98</v>
      </c>
      <c r="O332">
        <v>387583</v>
      </c>
      <c r="P332">
        <v>1550332</v>
      </c>
      <c r="Q332">
        <v>48</v>
      </c>
      <c r="R332">
        <v>19.7348785320528</v>
      </c>
      <c r="S332" t="s">
        <v>1529</v>
      </c>
      <c r="T332">
        <v>2549</v>
      </c>
      <c r="U332">
        <v>1742.5796452671</v>
      </c>
      <c r="V332">
        <v>51.1</v>
      </c>
      <c r="W332" t="s">
        <v>14441</v>
      </c>
      <c r="X332">
        <v>72101595</v>
      </c>
      <c r="Y332" t="s">
        <v>96</v>
      </c>
      <c r="Z332" t="s">
        <v>1529</v>
      </c>
      <c r="AA332" t="s">
        <v>1530</v>
      </c>
      <c r="AB332" t="s">
        <v>1531</v>
      </c>
      <c r="AC332" t="s">
        <v>1532</v>
      </c>
      <c r="AD332" t="s">
        <v>1533</v>
      </c>
      <c r="AE332">
        <v>48</v>
      </c>
      <c r="AF332" t="s">
        <v>14441</v>
      </c>
      <c r="AG332" t="s">
        <v>96</v>
      </c>
      <c r="AH332" t="s">
        <v>96</v>
      </c>
      <c r="AI332" t="str">
        <f>IF(ISNA(VLOOKUP(D332,Listen!J:O,3,0)),"",VLOOKUP(D332,Listen!J:O,3,0))</f>
        <v/>
      </c>
      <c r="AJ332" t="s">
        <v>96</v>
      </c>
      <c r="AK332">
        <v>5</v>
      </c>
      <c r="AL332">
        <v>4</v>
      </c>
      <c r="AM332">
        <v>3</v>
      </c>
      <c r="AN332">
        <v>2</v>
      </c>
      <c r="AO332">
        <v>5</v>
      </c>
      <c r="AP332">
        <f t="shared" si="5"/>
        <v>5</v>
      </c>
    </row>
    <row r="333" spans="1:42" x14ac:dyDescent="0.25">
      <c r="A333" t="s">
        <v>216</v>
      </c>
      <c r="B333">
        <v>19.712888517896101</v>
      </c>
      <c r="C333">
        <v>91</v>
      </c>
      <c r="D333" t="s">
        <v>3304</v>
      </c>
      <c r="E333">
        <v>1643</v>
      </c>
      <c r="F333">
        <v>1762.8000710373101</v>
      </c>
      <c r="G333">
        <v>72.233990724619602</v>
      </c>
      <c r="H333" t="s">
        <v>3305</v>
      </c>
      <c r="I333" t="s">
        <v>1304</v>
      </c>
      <c r="J333" t="s">
        <v>43</v>
      </c>
      <c r="K333">
        <v>554974.80902076105</v>
      </c>
      <c r="L333">
        <v>101463.33930752501</v>
      </c>
      <c r="M333">
        <v>163735.39559901101</v>
      </c>
      <c r="N333">
        <v>163735.39559901101</v>
      </c>
      <c r="O333">
        <v>391239</v>
      </c>
      <c r="P333">
        <v>1564956</v>
      </c>
      <c r="Q333">
        <v>48</v>
      </c>
      <c r="R333">
        <v>19.7374885178961</v>
      </c>
      <c r="S333" t="s">
        <v>216</v>
      </c>
      <c r="T333">
        <v>1643</v>
      </c>
      <c r="U333">
        <v>1742.8000710373101</v>
      </c>
      <c r="V333">
        <v>72.2</v>
      </c>
      <c r="W333" t="s">
        <v>14442</v>
      </c>
      <c r="X333">
        <v>72101595</v>
      </c>
      <c r="Y333" t="s">
        <v>96</v>
      </c>
      <c r="Z333" t="s">
        <v>216</v>
      </c>
      <c r="AA333" t="s">
        <v>1790</v>
      </c>
      <c r="AB333" t="s">
        <v>215</v>
      </c>
      <c r="AC333" t="s">
        <v>1791</v>
      </c>
      <c r="AD333" t="s">
        <v>214</v>
      </c>
      <c r="AE333">
        <v>48</v>
      </c>
      <c r="AF333" t="s">
        <v>14442</v>
      </c>
      <c r="AG333" t="s">
        <v>96</v>
      </c>
      <c r="AH333" t="s">
        <v>96</v>
      </c>
      <c r="AI333" t="str">
        <f>IF(ISNA(VLOOKUP(D333,Listen!J:O,3,0)),"",VLOOKUP(D333,Listen!J:O,3,0))</f>
        <v/>
      </c>
      <c r="AJ333" t="s">
        <v>96</v>
      </c>
      <c r="AK333">
        <v>5</v>
      </c>
      <c r="AL333" t="s">
        <v>96</v>
      </c>
      <c r="AM333">
        <v>3</v>
      </c>
      <c r="AN333">
        <v>2</v>
      </c>
      <c r="AO333">
        <v>5</v>
      </c>
      <c r="AP333">
        <f t="shared" si="5"/>
        <v>5</v>
      </c>
    </row>
    <row r="334" spans="1:42" x14ac:dyDescent="0.25">
      <c r="A334" t="s">
        <v>1689</v>
      </c>
      <c r="B334">
        <v>19.770761042725599</v>
      </c>
      <c r="C334">
        <v>71.099998474121094</v>
      </c>
      <c r="D334" t="s">
        <v>2114</v>
      </c>
      <c r="E334">
        <v>1185</v>
      </c>
      <c r="F334">
        <v>1767.68768216838</v>
      </c>
      <c r="G334">
        <v>78.458390279979199</v>
      </c>
      <c r="H334" t="s">
        <v>2115</v>
      </c>
      <c r="I334" t="s">
        <v>49</v>
      </c>
      <c r="J334" t="s">
        <v>43</v>
      </c>
      <c r="K334">
        <v>466822.70517768798</v>
      </c>
      <c r="L334">
        <v>94511.214861186396</v>
      </c>
      <c r="M334">
        <v>816589.77299720596</v>
      </c>
      <c r="N334">
        <v>816589.77299720596</v>
      </c>
      <c r="O334">
        <v>0</v>
      </c>
      <c r="P334">
        <v>0</v>
      </c>
      <c r="Q334">
        <v>0</v>
      </c>
      <c r="R334">
        <v>19.795361042725599</v>
      </c>
      <c r="S334" t="s">
        <v>1689</v>
      </c>
      <c r="T334">
        <v>1185</v>
      </c>
      <c r="U334">
        <v>1747.68768216838</v>
      </c>
      <c r="V334">
        <v>78.5</v>
      </c>
      <c r="W334" t="s">
        <v>14776</v>
      </c>
      <c r="X334">
        <v>72101595</v>
      </c>
      <c r="Y334" t="s">
        <v>96</v>
      </c>
      <c r="Z334" t="s">
        <v>1689</v>
      </c>
      <c r="AA334" t="s">
        <v>1691</v>
      </c>
      <c r="AB334" t="s">
        <v>1692</v>
      </c>
      <c r="AC334" t="s">
        <v>1693</v>
      </c>
      <c r="AD334" t="s">
        <v>1694</v>
      </c>
      <c r="AE334">
        <v>0</v>
      </c>
      <c r="AF334" t="s">
        <v>14776</v>
      </c>
      <c r="AG334" t="s">
        <v>96</v>
      </c>
      <c r="AH334" t="s">
        <v>96</v>
      </c>
      <c r="AI334" t="str">
        <f>IF(ISNA(VLOOKUP(D334,Listen!J:O,3,0)),"",VLOOKUP(D334,Listen!J:O,3,0))</f>
        <v/>
      </c>
      <c r="AJ334">
        <v>6</v>
      </c>
      <c r="AK334">
        <v>5</v>
      </c>
      <c r="AL334">
        <v>4</v>
      </c>
      <c r="AM334">
        <v>3</v>
      </c>
      <c r="AN334">
        <v>2</v>
      </c>
      <c r="AO334">
        <v>6</v>
      </c>
      <c r="AP334">
        <f t="shared" si="5"/>
        <v>6</v>
      </c>
    </row>
    <row r="335" spans="1:42" x14ac:dyDescent="0.25">
      <c r="A335" t="s">
        <v>1795</v>
      </c>
      <c r="B335">
        <v>19.773787927269499</v>
      </c>
      <c r="C335">
        <v>129</v>
      </c>
      <c r="D335" t="s">
        <v>13698</v>
      </c>
      <c r="E335">
        <v>2180</v>
      </c>
      <c r="F335">
        <v>1767.94331702504</v>
      </c>
      <c r="G335">
        <v>52.64960900674</v>
      </c>
      <c r="H335" t="s">
        <v>13699</v>
      </c>
      <c r="I335" t="s">
        <v>13700</v>
      </c>
      <c r="J335" t="s">
        <v>43</v>
      </c>
      <c r="K335">
        <v>176935.47851708499</v>
      </c>
      <c r="L335">
        <v>13590.1948085933</v>
      </c>
      <c r="M335" t="s">
        <v>98</v>
      </c>
      <c r="N335" t="s">
        <v>98</v>
      </c>
      <c r="O335">
        <v>176935</v>
      </c>
      <c r="P335">
        <v>707740</v>
      </c>
      <c r="Q335">
        <v>22</v>
      </c>
      <c r="R335">
        <v>19.798387927269498</v>
      </c>
      <c r="S335" t="s">
        <v>1795</v>
      </c>
      <c r="T335">
        <v>2180</v>
      </c>
      <c r="U335">
        <v>1747.94331702504</v>
      </c>
      <c r="V335">
        <v>52.6</v>
      </c>
      <c r="W335" t="s">
        <v>14560</v>
      </c>
      <c r="X335">
        <v>72101595</v>
      </c>
      <c r="Y335" t="s">
        <v>96</v>
      </c>
      <c r="Z335" t="s">
        <v>1795</v>
      </c>
      <c r="AA335" t="s">
        <v>217</v>
      </c>
      <c r="AB335" t="s">
        <v>218</v>
      </c>
      <c r="AC335" t="s">
        <v>1794</v>
      </c>
      <c r="AD335" t="s">
        <v>5444</v>
      </c>
      <c r="AE335">
        <v>22</v>
      </c>
      <c r="AF335" t="s">
        <v>14560</v>
      </c>
      <c r="AG335" t="s">
        <v>96</v>
      </c>
      <c r="AH335" t="s">
        <v>96</v>
      </c>
      <c r="AI335" t="str">
        <f>IF(ISNA(VLOOKUP(D335,Listen!J:O,3,0)),"",VLOOKUP(D335,Listen!J:O,3,0))</f>
        <v/>
      </c>
      <c r="AJ335" t="s">
        <v>96</v>
      </c>
      <c r="AK335">
        <v>5</v>
      </c>
      <c r="AL335">
        <v>4</v>
      </c>
      <c r="AM335">
        <v>3</v>
      </c>
      <c r="AN335">
        <v>2</v>
      </c>
      <c r="AO335">
        <v>5</v>
      </c>
      <c r="AP335">
        <f t="shared" si="5"/>
        <v>5</v>
      </c>
    </row>
    <row r="336" spans="1:42" x14ac:dyDescent="0.25">
      <c r="A336" t="s">
        <v>1530</v>
      </c>
      <c r="B336">
        <v>19.8264206494501</v>
      </c>
      <c r="C336">
        <v>119</v>
      </c>
      <c r="D336" t="s">
        <v>5894</v>
      </c>
      <c r="E336">
        <v>1181</v>
      </c>
      <c r="F336">
        <v>1772.38840179621</v>
      </c>
      <c r="G336">
        <v>55.286929345870099</v>
      </c>
      <c r="H336" t="s">
        <v>5895</v>
      </c>
      <c r="I336" t="s">
        <v>5896</v>
      </c>
      <c r="J336" t="s">
        <v>43</v>
      </c>
      <c r="K336">
        <v>75367.364627726594</v>
      </c>
      <c r="L336">
        <v>52884.370309482503</v>
      </c>
      <c r="M336" t="s">
        <v>98</v>
      </c>
      <c r="N336" t="s">
        <v>98</v>
      </c>
      <c r="O336">
        <v>75367</v>
      </c>
      <c r="P336">
        <v>301468</v>
      </c>
      <c r="Q336">
        <v>9</v>
      </c>
      <c r="R336">
        <v>19.851020649450099</v>
      </c>
      <c r="S336" t="s">
        <v>1532</v>
      </c>
      <c r="T336">
        <v>1181</v>
      </c>
      <c r="U336">
        <v>1752.38840179621</v>
      </c>
      <c r="V336">
        <v>55.3</v>
      </c>
      <c r="W336" t="s">
        <v>14670</v>
      </c>
      <c r="X336">
        <v>72101595</v>
      </c>
      <c r="Y336" t="s">
        <v>96</v>
      </c>
      <c r="Z336" t="s">
        <v>1532</v>
      </c>
      <c r="AA336" t="s">
        <v>1534</v>
      </c>
      <c r="AB336" t="s">
        <v>1530</v>
      </c>
      <c r="AC336" t="s">
        <v>1535</v>
      </c>
      <c r="AD336" t="s">
        <v>1529</v>
      </c>
      <c r="AE336">
        <v>9</v>
      </c>
      <c r="AF336" t="s">
        <v>14670</v>
      </c>
      <c r="AG336" t="s">
        <v>96</v>
      </c>
      <c r="AH336" t="s">
        <v>96</v>
      </c>
      <c r="AI336" t="str">
        <f>IF(ISNA(VLOOKUP(D336,Listen!J:O,3,0)),"",VLOOKUP(D336,Listen!J:O,3,0))</f>
        <v/>
      </c>
      <c r="AJ336" t="s">
        <v>96</v>
      </c>
      <c r="AK336">
        <v>5</v>
      </c>
      <c r="AL336">
        <v>4</v>
      </c>
      <c r="AM336">
        <v>3</v>
      </c>
      <c r="AN336">
        <v>2</v>
      </c>
      <c r="AO336">
        <v>5</v>
      </c>
      <c r="AP336">
        <f t="shared" si="5"/>
        <v>5</v>
      </c>
    </row>
    <row r="337" spans="1:42" x14ac:dyDescent="0.25">
      <c r="A337" t="s">
        <v>11595</v>
      </c>
      <c r="B337">
        <v>19.856498901000101</v>
      </c>
      <c r="C337">
        <v>104</v>
      </c>
      <c r="D337" t="s">
        <v>12694</v>
      </c>
      <c r="E337">
        <v>1471</v>
      </c>
      <c r="F337">
        <v>1774.9286537985499</v>
      </c>
      <c r="G337">
        <v>56.658206726667899</v>
      </c>
      <c r="H337" t="s">
        <v>12695</v>
      </c>
      <c r="I337" t="s">
        <v>12696</v>
      </c>
      <c r="J337" t="s">
        <v>43</v>
      </c>
      <c r="K337">
        <v>124485.149473365</v>
      </c>
      <c r="L337">
        <v>37390.902049422497</v>
      </c>
      <c r="M337">
        <v>78946.418610960303</v>
      </c>
      <c r="N337">
        <v>78946.418610960303</v>
      </c>
      <c r="O337">
        <v>45539</v>
      </c>
      <c r="P337">
        <v>182156</v>
      </c>
      <c r="Q337">
        <v>6</v>
      </c>
      <c r="R337">
        <v>19.881098901000101</v>
      </c>
      <c r="S337" t="s">
        <v>11595</v>
      </c>
      <c r="T337">
        <v>1471</v>
      </c>
      <c r="U337">
        <v>1754.9286537985499</v>
      </c>
      <c r="V337">
        <v>56.7</v>
      </c>
      <c r="W337" t="s">
        <v>14709</v>
      </c>
      <c r="X337">
        <v>72101595</v>
      </c>
      <c r="Y337" t="s">
        <v>96</v>
      </c>
      <c r="Z337" t="s">
        <v>11595</v>
      </c>
      <c r="AA337" t="s">
        <v>11596</v>
      </c>
      <c r="AB337" t="s">
        <v>11597</v>
      </c>
      <c r="AC337" t="s">
        <v>11598</v>
      </c>
      <c r="AD337" t="s">
        <v>7812</v>
      </c>
      <c r="AE337">
        <v>6</v>
      </c>
      <c r="AF337" t="s">
        <v>14709</v>
      </c>
      <c r="AG337" t="s">
        <v>96</v>
      </c>
      <c r="AH337" t="s">
        <v>96</v>
      </c>
      <c r="AI337" t="str">
        <f>IF(ISNA(VLOOKUP(D337,Listen!J:O,3,0)),"",VLOOKUP(D337,Listen!J:O,3,0))</f>
        <v/>
      </c>
      <c r="AJ337" t="s">
        <v>96</v>
      </c>
      <c r="AK337">
        <v>5</v>
      </c>
      <c r="AL337">
        <v>4</v>
      </c>
      <c r="AM337">
        <v>3</v>
      </c>
      <c r="AN337">
        <v>2</v>
      </c>
      <c r="AO337">
        <v>5</v>
      </c>
      <c r="AP337">
        <f t="shared" si="5"/>
        <v>5</v>
      </c>
    </row>
    <row r="338" spans="1:42" x14ac:dyDescent="0.25">
      <c r="A338" t="s">
        <v>1536</v>
      </c>
      <c r="B338">
        <v>19.943252951318598</v>
      </c>
      <c r="C338">
        <v>249</v>
      </c>
      <c r="D338" t="s">
        <v>1537</v>
      </c>
      <c r="E338">
        <v>1777.36708135563</v>
      </c>
      <c r="F338">
        <v>1782.25544770035</v>
      </c>
      <c r="G338">
        <v>85.462226092559803</v>
      </c>
      <c r="H338" t="s">
        <v>1538</v>
      </c>
      <c r="I338" t="s">
        <v>1539</v>
      </c>
      <c r="J338" t="s">
        <v>44</v>
      </c>
      <c r="K338">
        <v>399330.19209868601</v>
      </c>
      <c r="L338">
        <v>48983.875701044999</v>
      </c>
      <c r="M338" t="s">
        <v>98</v>
      </c>
      <c r="N338" t="s">
        <v>98</v>
      </c>
      <c r="O338">
        <v>399330</v>
      </c>
      <c r="P338">
        <v>1597320</v>
      </c>
      <c r="Q338">
        <v>49</v>
      </c>
      <c r="R338">
        <v>19.967852951318598</v>
      </c>
      <c r="S338" t="s">
        <v>1540</v>
      </c>
      <c r="T338">
        <v>1777</v>
      </c>
      <c r="U338">
        <v>1762.25544770035</v>
      </c>
      <c r="V338">
        <v>85.5</v>
      </c>
      <c r="W338" t="s">
        <v>14830</v>
      </c>
      <c r="X338">
        <v>72101595</v>
      </c>
      <c r="Y338" t="s">
        <v>96</v>
      </c>
      <c r="Z338" t="s">
        <v>1540</v>
      </c>
      <c r="AA338" t="s">
        <v>1541</v>
      </c>
      <c r="AB338" t="s">
        <v>1536</v>
      </c>
      <c r="AC338" t="s">
        <v>1542</v>
      </c>
      <c r="AD338" t="s">
        <v>1543</v>
      </c>
      <c r="AE338">
        <v>49</v>
      </c>
      <c r="AF338" t="s">
        <v>1538</v>
      </c>
      <c r="AG338" t="s">
        <v>1537</v>
      </c>
      <c r="AH338" t="s">
        <v>118</v>
      </c>
      <c r="AI338" t="str">
        <f>IF(ISNA(VLOOKUP(D338,Listen!J:O,3,0)),"",VLOOKUP(D338,Listen!J:O,3,0))</f>
        <v>x</v>
      </c>
      <c r="AJ338" t="s">
        <v>96</v>
      </c>
      <c r="AK338" t="s">
        <v>96</v>
      </c>
      <c r="AL338" t="s">
        <v>96</v>
      </c>
      <c r="AM338" t="s">
        <v>96</v>
      </c>
      <c r="AN338">
        <v>2</v>
      </c>
      <c r="AO338">
        <v>2</v>
      </c>
      <c r="AP338">
        <f t="shared" si="5"/>
        <v>1</v>
      </c>
    </row>
    <row r="339" spans="1:42" x14ac:dyDescent="0.25">
      <c r="A339" t="s">
        <v>2146</v>
      </c>
      <c r="B339">
        <v>19.998233885210301</v>
      </c>
      <c r="C339">
        <v>219</v>
      </c>
      <c r="D339" t="s">
        <v>2029</v>
      </c>
      <c r="E339">
        <v>1772</v>
      </c>
      <c r="F339">
        <v>1786.8988501659801</v>
      </c>
      <c r="G339">
        <v>80.813254689863498</v>
      </c>
      <c r="H339" t="s">
        <v>2030</v>
      </c>
      <c r="I339" t="s">
        <v>87</v>
      </c>
      <c r="J339" t="s">
        <v>43</v>
      </c>
      <c r="K339">
        <v>1269296.81221706</v>
      </c>
      <c r="L339">
        <v>308108.57458254701</v>
      </c>
      <c r="M339">
        <v>328899.25972728798</v>
      </c>
      <c r="N339">
        <v>328899.25972728798</v>
      </c>
      <c r="O339">
        <v>940398</v>
      </c>
      <c r="P339">
        <v>3761592</v>
      </c>
      <c r="Q339">
        <v>116</v>
      </c>
      <c r="R339">
        <v>20.0228338852103</v>
      </c>
      <c r="S339" t="s">
        <v>2146</v>
      </c>
      <c r="T339">
        <v>1772</v>
      </c>
      <c r="U339">
        <v>1766.8988501659801</v>
      </c>
      <c r="V339">
        <v>80.8</v>
      </c>
      <c r="W339" t="s">
        <v>14831</v>
      </c>
      <c r="X339">
        <v>72101595</v>
      </c>
      <c r="Y339" t="s">
        <v>96</v>
      </c>
      <c r="Z339" t="s">
        <v>2146</v>
      </c>
      <c r="AA339" t="s">
        <v>3311</v>
      </c>
      <c r="AB339" t="s">
        <v>3312</v>
      </c>
      <c r="AC339" t="s">
        <v>3313</v>
      </c>
      <c r="AD339" t="s">
        <v>3314</v>
      </c>
      <c r="AE339">
        <v>116</v>
      </c>
      <c r="AF339" t="s">
        <v>2030</v>
      </c>
      <c r="AG339" t="s">
        <v>2029</v>
      </c>
      <c r="AH339" t="s">
        <v>96</v>
      </c>
      <c r="AI339" t="str">
        <f>IF(ISNA(VLOOKUP(D339,Listen!J:O,3,0)),"",VLOOKUP(D339,Listen!J:O,3,0))</f>
        <v/>
      </c>
      <c r="AJ339" t="s">
        <v>96</v>
      </c>
      <c r="AK339" t="s">
        <v>96</v>
      </c>
      <c r="AL339" t="s">
        <v>96</v>
      </c>
      <c r="AM339">
        <v>3</v>
      </c>
      <c r="AN339">
        <v>2</v>
      </c>
      <c r="AO339">
        <v>3</v>
      </c>
      <c r="AP339">
        <f t="shared" si="5"/>
        <v>3</v>
      </c>
    </row>
    <row r="340" spans="1:42" x14ac:dyDescent="0.25">
      <c r="A340" t="s">
        <v>1088</v>
      </c>
      <c r="B340">
        <v>20.0411816335521</v>
      </c>
      <c r="C340">
        <v>130</v>
      </c>
      <c r="D340" t="s">
        <v>3562</v>
      </c>
      <c r="E340">
        <v>2066</v>
      </c>
      <c r="F340">
        <v>1790.5259926393501</v>
      </c>
      <c r="G340">
        <v>76.482564677035796</v>
      </c>
      <c r="H340" t="s">
        <v>3563</v>
      </c>
      <c r="I340" t="s">
        <v>3564</v>
      </c>
      <c r="J340" t="s">
        <v>43</v>
      </c>
      <c r="K340">
        <v>6791452.1772595597</v>
      </c>
      <c r="L340">
        <v>796717.22336339601</v>
      </c>
      <c r="M340" t="s">
        <v>98</v>
      </c>
      <c r="N340" t="s">
        <v>98</v>
      </c>
      <c r="O340">
        <v>6791452</v>
      </c>
      <c r="P340">
        <v>27165808</v>
      </c>
      <c r="Q340">
        <v>838</v>
      </c>
      <c r="R340">
        <v>20.065781633552099</v>
      </c>
      <c r="S340" t="s">
        <v>1089</v>
      </c>
      <c r="T340">
        <v>2066</v>
      </c>
      <c r="U340">
        <v>1770.5259926393501</v>
      </c>
      <c r="V340">
        <v>76.5</v>
      </c>
      <c r="W340" t="s">
        <v>14330</v>
      </c>
      <c r="X340">
        <v>72101595</v>
      </c>
      <c r="Y340" t="s">
        <v>96</v>
      </c>
      <c r="Z340" t="s">
        <v>1089</v>
      </c>
      <c r="AA340" t="s">
        <v>1090</v>
      </c>
      <c r="AB340" t="s">
        <v>1088</v>
      </c>
      <c r="AC340" t="s">
        <v>1091</v>
      </c>
      <c r="AD340" t="s">
        <v>1092</v>
      </c>
      <c r="AE340">
        <v>838</v>
      </c>
      <c r="AF340" t="s">
        <v>14330</v>
      </c>
      <c r="AG340" t="s">
        <v>96</v>
      </c>
      <c r="AH340" t="s">
        <v>96</v>
      </c>
      <c r="AI340" t="str">
        <f>IF(ISNA(VLOOKUP(D340,Listen!J:O,3,0)),"",VLOOKUP(D340,Listen!J:O,3,0))</f>
        <v/>
      </c>
      <c r="AJ340" t="s">
        <v>96</v>
      </c>
      <c r="AK340">
        <v>5</v>
      </c>
      <c r="AL340">
        <v>4</v>
      </c>
      <c r="AM340">
        <v>3</v>
      </c>
      <c r="AN340">
        <v>2</v>
      </c>
      <c r="AO340">
        <v>5</v>
      </c>
      <c r="AP340">
        <f t="shared" si="5"/>
        <v>5</v>
      </c>
    </row>
    <row r="341" spans="1:42" x14ac:dyDescent="0.25">
      <c r="A341" t="s">
        <v>1547</v>
      </c>
      <c r="B341">
        <v>20.188860823942001</v>
      </c>
      <c r="C341">
        <v>141</v>
      </c>
      <c r="D341" t="s">
        <v>1099</v>
      </c>
      <c r="E341">
        <v>1797</v>
      </c>
      <c r="F341">
        <v>1802.9982056092001</v>
      </c>
      <c r="G341">
        <v>88.465891134796806</v>
      </c>
      <c r="H341" t="s">
        <v>1100</v>
      </c>
      <c r="I341" t="s">
        <v>1101</v>
      </c>
      <c r="J341" t="s">
        <v>44</v>
      </c>
      <c r="K341">
        <v>1833454.53790625</v>
      </c>
      <c r="L341">
        <v>634871.09271571005</v>
      </c>
      <c r="M341">
        <v>127829.20117441</v>
      </c>
      <c r="N341">
        <v>127829.20117441</v>
      </c>
      <c r="O341">
        <v>1705625</v>
      </c>
      <c r="P341">
        <v>6822500</v>
      </c>
      <c r="Q341">
        <v>210</v>
      </c>
      <c r="R341">
        <v>20.213460823942</v>
      </c>
      <c r="S341" t="s">
        <v>1547</v>
      </c>
      <c r="T341">
        <v>1797</v>
      </c>
      <c r="U341">
        <v>1782.9982056092001</v>
      </c>
      <c r="V341">
        <v>88.5</v>
      </c>
      <c r="W341" t="s">
        <v>14832</v>
      </c>
      <c r="X341">
        <v>72101595</v>
      </c>
      <c r="Y341" t="s">
        <v>96</v>
      </c>
      <c r="Z341" t="s">
        <v>1547</v>
      </c>
      <c r="AA341" t="s">
        <v>1548</v>
      </c>
      <c r="AB341" t="s">
        <v>1549</v>
      </c>
      <c r="AC341" t="s">
        <v>1550</v>
      </c>
      <c r="AD341" t="s">
        <v>1551</v>
      </c>
      <c r="AE341">
        <v>210</v>
      </c>
      <c r="AF341" t="s">
        <v>1100</v>
      </c>
      <c r="AG341" t="s">
        <v>1099</v>
      </c>
      <c r="AH341" t="s">
        <v>118</v>
      </c>
      <c r="AI341" t="str">
        <f>IF(ISNA(VLOOKUP(D341,Listen!J:O,3,0)),"",VLOOKUP(D341,Listen!J:O,3,0))</f>
        <v/>
      </c>
      <c r="AJ341" t="s">
        <v>96</v>
      </c>
      <c r="AK341" t="s">
        <v>96</v>
      </c>
      <c r="AL341" t="s">
        <v>96</v>
      </c>
      <c r="AM341" t="s">
        <v>96</v>
      </c>
      <c r="AN341">
        <v>2</v>
      </c>
      <c r="AO341">
        <v>2</v>
      </c>
      <c r="AP341">
        <f t="shared" si="5"/>
        <v>2</v>
      </c>
    </row>
    <row r="342" spans="1:42" x14ac:dyDescent="0.25">
      <c r="A342" t="s">
        <v>1546</v>
      </c>
      <c r="B342">
        <v>20.193839175654599</v>
      </c>
      <c r="C342">
        <v>83</v>
      </c>
      <c r="D342" t="s">
        <v>12710</v>
      </c>
      <c r="E342">
        <v>1577</v>
      </c>
      <c r="F342">
        <v>1803.4186511888099</v>
      </c>
      <c r="G342">
        <v>79.339740437888807</v>
      </c>
      <c r="H342" t="s">
        <v>12711</v>
      </c>
      <c r="I342" t="s">
        <v>3355</v>
      </c>
      <c r="J342" t="s">
        <v>43</v>
      </c>
      <c r="K342">
        <v>690677.75692382397</v>
      </c>
      <c r="L342">
        <v>107275.32210898701</v>
      </c>
      <c r="M342" t="s">
        <v>98</v>
      </c>
      <c r="N342" t="s">
        <v>98</v>
      </c>
      <c r="O342">
        <v>690678</v>
      </c>
      <c r="P342">
        <v>2762712</v>
      </c>
      <c r="Q342">
        <v>85</v>
      </c>
      <c r="R342">
        <v>20.218439175654598</v>
      </c>
      <c r="S342" t="s">
        <v>1546</v>
      </c>
      <c r="T342">
        <v>1577</v>
      </c>
      <c r="U342">
        <v>1783.4186511888099</v>
      </c>
      <c r="V342">
        <v>79.3</v>
      </c>
      <c r="W342" t="s">
        <v>14391</v>
      </c>
      <c r="X342">
        <v>72101595</v>
      </c>
      <c r="Y342" t="s">
        <v>96</v>
      </c>
      <c r="Z342" t="s">
        <v>1546</v>
      </c>
      <c r="AA342" t="s">
        <v>3323</v>
      </c>
      <c r="AB342" t="s">
        <v>4042</v>
      </c>
      <c r="AC342" t="s">
        <v>3322</v>
      </c>
      <c r="AD342" t="s">
        <v>4043</v>
      </c>
      <c r="AE342">
        <v>85</v>
      </c>
      <c r="AF342" t="s">
        <v>14391</v>
      </c>
      <c r="AG342" t="s">
        <v>96</v>
      </c>
      <c r="AH342" t="s">
        <v>96</v>
      </c>
      <c r="AI342" t="str">
        <f>IF(ISNA(VLOOKUP(D342,Listen!J:O,3,0)),"",VLOOKUP(D342,Listen!J:O,3,0))</f>
        <v/>
      </c>
      <c r="AJ342" t="s">
        <v>96</v>
      </c>
      <c r="AK342">
        <v>5</v>
      </c>
      <c r="AL342">
        <v>4</v>
      </c>
      <c r="AM342">
        <v>3</v>
      </c>
      <c r="AN342">
        <v>2</v>
      </c>
      <c r="AO342">
        <v>5</v>
      </c>
      <c r="AP342">
        <f t="shared" si="5"/>
        <v>5</v>
      </c>
    </row>
    <row r="343" spans="1:42" x14ac:dyDescent="0.25">
      <c r="A343" t="s">
        <v>13701</v>
      </c>
      <c r="B343">
        <v>20.215226592858102</v>
      </c>
      <c r="C343">
        <v>179</v>
      </c>
      <c r="D343" t="s">
        <v>12712</v>
      </c>
      <c r="E343">
        <v>1794.7288600331101</v>
      </c>
      <c r="F343">
        <v>1805.2249207216601</v>
      </c>
      <c r="G343">
        <v>62.738482157408598</v>
      </c>
      <c r="H343" t="s">
        <v>12713</v>
      </c>
      <c r="I343" t="s">
        <v>2119</v>
      </c>
      <c r="J343" t="s">
        <v>44</v>
      </c>
      <c r="K343">
        <v>180489.27136523099</v>
      </c>
      <c r="L343">
        <v>13151.467490340199</v>
      </c>
      <c r="M343" t="s">
        <v>98</v>
      </c>
      <c r="N343" t="s">
        <v>98</v>
      </c>
      <c r="O343">
        <v>180489</v>
      </c>
      <c r="P343">
        <v>721956</v>
      </c>
      <c r="Q343">
        <v>22</v>
      </c>
      <c r="R343">
        <v>20.239826592858101</v>
      </c>
      <c r="S343" t="s">
        <v>13701</v>
      </c>
      <c r="T343">
        <v>1795</v>
      </c>
      <c r="U343">
        <v>1785.2249207216601</v>
      </c>
      <c r="V343">
        <v>62.7</v>
      </c>
      <c r="W343" t="s">
        <v>14561</v>
      </c>
      <c r="X343">
        <v>72101595</v>
      </c>
      <c r="Y343" t="s">
        <v>96</v>
      </c>
      <c r="Z343" t="s">
        <v>13701</v>
      </c>
      <c r="AA343" t="s">
        <v>832</v>
      </c>
      <c r="AB343" t="s">
        <v>13702</v>
      </c>
      <c r="AC343" t="s">
        <v>828</v>
      </c>
      <c r="AD343" t="s">
        <v>13703</v>
      </c>
      <c r="AE343">
        <v>22</v>
      </c>
      <c r="AF343" t="s">
        <v>14561</v>
      </c>
      <c r="AG343" t="s">
        <v>96</v>
      </c>
      <c r="AH343" t="s">
        <v>118</v>
      </c>
      <c r="AI343" t="str">
        <f>IF(ISNA(VLOOKUP(D343,Listen!J:O,3,0)),"",VLOOKUP(D343,Listen!J:O,3,0))</f>
        <v>x</v>
      </c>
      <c r="AJ343" t="s">
        <v>96</v>
      </c>
      <c r="AK343">
        <v>5</v>
      </c>
      <c r="AL343" t="s">
        <v>96</v>
      </c>
      <c r="AM343" t="s">
        <v>96</v>
      </c>
      <c r="AN343">
        <v>1</v>
      </c>
      <c r="AO343">
        <v>5</v>
      </c>
      <c r="AP343">
        <f t="shared" si="5"/>
        <v>5</v>
      </c>
    </row>
    <row r="344" spans="1:42" x14ac:dyDescent="0.25">
      <c r="A344" t="s">
        <v>223</v>
      </c>
      <c r="B344">
        <v>20.272704309560201</v>
      </c>
      <c r="C344">
        <v>71</v>
      </c>
      <c r="D344" t="s">
        <v>13704</v>
      </c>
      <c r="E344">
        <v>1185</v>
      </c>
      <c r="F344">
        <v>1810.0877483121101</v>
      </c>
      <c r="G344">
        <v>63.5236198311895</v>
      </c>
      <c r="H344" t="s">
        <v>13705</v>
      </c>
      <c r="I344" t="s">
        <v>49</v>
      </c>
      <c r="J344" t="s">
        <v>43</v>
      </c>
      <c r="K344">
        <v>237342.49672699001</v>
      </c>
      <c r="L344">
        <v>36928.670655583199</v>
      </c>
      <c r="M344">
        <v>128322.699940276</v>
      </c>
      <c r="N344">
        <v>128322.699940276</v>
      </c>
      <c r="O344">
        <v>109020</v>
      </c>
      <c r="P344">
        <v>436080</v>
      </c>
      <c r="Q344">
        <v>13</v>
      </c>
      <c r="R344">
        <v>20.2973043095602</v>
      </c>
      <c r="S344" t="s">
        <v>223</v>
      </c>
      <c r="T344">
        <v>1185</v>
      </c>
      <c r="U344">
        <v>1790.0877483121101</v>
      </c>
      <c r="V344">
        <v>63.5</v>
      </c>
      <c r="W344" t="s">
        <v>14628</v>
      </c>
      <c r="X344">
        <v>72101595</v>
      </c>
      <c r="Y344" t="s">
        <v>96</v>
      </c>
      <c r="Z344" t="s">
        <v>223</v>
      </c>
      <c r="AA344" t="s">
        <v>224</v>
      </c>
      <c r="AB344" t="s">
        <v>225</v>
      </c>
      <c r="AC344" t="s">
        <v>226</v>
      </c>
      <c r="AD344" t="s">
        <v>1106</v>
      </c>
      <c r="AE344">
        <v>13</v>
      </c>
      <c r="AF344" t="s">
        <v>14628</v>
      </c>
      <c r="AG344" t="s">
        <v>96</v>
      </c>
      <c r="AH344" t="s">
        <v>96</v>
      </c>
      <c r="AI344" t="str">
        <f>IF(ISNA(VLOOKUP(D344,Listen!J:O,3,0)),"",VLOOKUP(D344,Listen!J:O,3,0))</f>
        <v/>
      </c>
      <c r="AJ344" t="s">
        <v>96</v>
      </c>
      <c r="AK344">
        <v>5</v>
      </c>
      <c r="AL344">
        <v>4</v>
      </c>
      <c r="AM344">
        <v>3</v>
      </c>
      <c r="AN344">
        <v>2</v>
      </c>
      <c r="AO344">
        <v>5</v>
      </c>
      <c r="AP344">
        <f t="shared" si="5"/>
        <v>5</v>
      </c>
    </row>
    <row r="345" spans="1:42" x14ac:dyDescent="0.25">
      <c r="A345" t="s">
        <v>227</v>
      </c>
      <c r="B345">
        <v>20.376479367265901</v>
      </c>
      <c r="C345">
        <v>125</v>
      </c>
      <c r="D345" t="s">
        <v>88</v>
      </c>
      <c r="E345">
        <v>1814</v>
      </c>
      <c r="F345">
        <v>1819.7994266232599</v>
      </c>
      <c r="G345">
        <v>92.382040764103195</v>
      </c>
      <c r="H345" t="s">
        <v>228</v>
      </c>
      <c r="I345" t="s">
        <v>89</v>
      </c>
      <c r="J345" t="s">
        <v>44</v>
      </c>
      <c r="K345">
        <v>1647410.5562654899</v>
      </c>
      <c r="L345">
        <v>365318.73756860802</v>
      </c>
      <c r="M345">
        <v>72672.868773655995</v>
      </c>
      <c r="N345">
        <v>72672.868773655995</v>
      </c>
      <c r="O345">
        <v>1574738</v>
      </c>
      <c r="P345">
        <v>6298952</v>
      </c>
      <c r="Q345">
        <v>194</v>
      </c>
      <c r="R345">
        <v>20.401079367265901</v>
      </c>
      <c r="S345" t="s">
        <v>227</v>
      </c>
      <c r="T345">
        <v>1814</v>
      </c>
      <c r="U345">
        <v>1799.7994266232599</v>
      </c>
      <c r="V345">
        <v>92.4</v>
      </c>
      <c r="W345" t="s">
        <v>14833</v>
      </c>
      <c r="X345">
        <v>72101595</v>
      </c>
      <c r="Y345" t="s">
        <v>96</v>
      </c>
      <c r="Z345" t="s">
        <v>227</v>
      </c>
      <c r="AA345" t="s">
        <v>755</v>
      </c>
      <c r="AB345" t="s">
        <v>756</v>
      </c>
      <c r="AC345" t="s">
        <v>757</v>
      </c>
      <c r="AD345" t="s">
        <v>758</v>
      </c>
      <c r="AE345">
        <v>194</v>
      </c>
      <c r="AF345" t="s">
        <v>228</v>
      </c>
      <c r="AG345" t="s">
        <v>88</v>
      </c>
      <c r="AH345" t="s">
        <v>118</v>
      </c>
      <c r="AI345" t="str">
        <f>IF(ISNA(VLOOKUP(D345,Listen!J:O,3,0)),"",VLOOKUP(D345,Listen!J:O,3,0))</f>
        <v>x</v>
      </c>
      <c r="AJ345" t="s">
        <v>96</v>
      </c>
      <c r="AK345" t="s">
        <v>96</v>
      </c>
      <c r="AL345" t="s">
        <v>96</v>
      </c>
      <c r="AM345" t="s">
        <v>96</v>
      </c>
      <c r="AN345">
        <v>2</v>
      </c>
      <c r="AO345">
        <v>2</v>
      </c>
      <c r="AP345">
        <f t="shared" si="5"/>
        <v>1</v>
      </c>
    </row>
    <row r="346" spans="1:42" x14ac:dyDescent="0.25">
      <c r="A346" t="s">
        <v>4612</v>
      </c>
      <c r="B346">
        <v>20.432366434137201</v>
      </c>
      <c r="C346">
        <v>181</v>
      </c>
      <c r="D346" t="s">
        <v>8715</v>
      </c>
      <c r="E346">
        <v>1661</v>
      </c>
      <c r="F346">
        <v>1825.0295582869401</v>
      </c>
      <c r="G346">
        <v>67.8441184403477</v>
      </c>
      <c r="H346" t="s">
        <v>8716</v>
      </c>
      <c r="I346" t="s">
        <v>86</v>
      </c>
      <c r="J346" t="s">
        <v>43</v>
      </c>
      <c r="K346">
        <v>447082.41269653599</v>
      </c>
      <c r="L346">
        <v>102330.30011407001</v>
      </c>
      <c r="M346" t="s">
        <v>98</v>
      </c>
      <c r="N346" t="s">
        <v>98</v>
      </c>
      <c r="O346">
        <v>447082</v>
      </c>
      <c r="P346">
        <v>1788328</v>
      </c>
      <c r="Q346">
        <v>55</v>
      </c>
      <c r="R346">
        <v>20.4569664341372</v>
      </c>
      <c r="S346" t="s">
        <v>4613</v>
      </c>
      <c r="T346">
        <v>1661</v>
      </c>
      <c r="U346">
        <v>1805.0295582869401</v>
      </c>
      <c r="V346">
        <v>67.8</v>
      </c>
      <c r="W346" t="s">
        <v>14431</v>
      </c>
      <c r="X346">
        <v>72101595</v>
      </c>
      <c r="Y346" t="s">
        <v>96</v>
      </c>
      <c r="Z346" t="s">
        <v>4613</v>
      </c>
      <c r="AA346" t="s">
        <v>4614</v>
      </c>
      <c r="AB346" t="s">
        <v>4612</v>
      </c>
      <c r="AC346" t="s">
        <v>4615</v>
      </c>
      <c r="AD346" t="s">
        <v>4616</v>
      </c>
      <c r="AE346">
        <v>55</v>
      </c>
      <c r="AF346" t="s">
        <v>14431</v>
      </c>
      <c r="AG346" t="s">
        <v>96</v>
      </c>
      <c r="AH346" t="s">
        <v>96</v>
      </c>
      <c r="AI346" t="str">
        <f>IF(ISNA(VLOOKUP(D346,Listen!J:O,3,0)),"",VLOOKUP(D346,Listen!J:O,3,0))</f>
        <v/>
      </c>
      <c r="AJ346" t="s">
        <v>96</v>
      </c>
      <c r="AK346">
        <v>5</v>
      </c>
      <c r="AL346">
        <v>4</v>
      </c>
      <c r="AM346">
        <v>3</v>
      </c>
      <c r="AN346">
        <v>2</v>
      </c>
      <c r="AO346">
        <v>5</v>
      </c>
      <c r="AP346">
        <f t="shared" si="5"/>
        <v>5</v>
      </c>
    </row>
    <row r="347" spans="1:42" x14ac:dyDescent="0.25">
      <c r="A347" t="s">
        <v>1108</v>
      </c>
      <c r="B347">
        <v>20.435957436134998</v>
      </c>
      <c r="C347">
        <v>151</v>
      </c>
      <c r="D347" t="s">
        <v>1059</v>
      </c>
      <c r="E347">
        <v>1607</v>
      </c>
      <c r="F347">
        <v>1825.36561838644</v>
      </c>
      <c r="G347">
        <v>58.4912876379545</v>
      </c>
      <c r="H347" t="s">
        <v>3536</v>
      </c>
      <c r="I347" t="s">
        <v>1061</v>
      </c>
      <c r="J347" t="s">
        <v>43</v>
      </c>
      <c r="K347">
        <v>1367429.3566548601</v>
      </c>
      <c r="L347">
        <v>150465.41599725999</v>
      </c>
      <c r="M347" t="s">
        <v>98</v>
      </c>
      <c r="N347" t="s">
        <v>98</v>
      </c>
      <c r="O347">
        <v>1367429</v>
      </c>
      <c r="P347">
        <v>5469716</v>
      </c>
      <c r="Q347">
        <v>169</v>
      </c>
      <c r="R347">
        <v>20.460557436134998</v>
      </c>
      <c r="S347" t="s">
        <v>2538</v>
      </c>
      <c r="T347">
        <v>1607</v>
      </c>
      <c r="U347">
        <v>1805.36561838644</v>
      </c>
      <c r="V347">
        <v>58.5</v>
      </c>
      <c r="W347" t="s">
        <v>14351</v>
      </c>
      <c r="X347">
        <v>72101595</v>
      </c>
      <c r="Y347" t="s">
        <v>96</v>
      </c>
      <c r="Z347" t="s">
        <v>2538</v>
      </c>
      <c r="AA347" t="s">
        <v>2539</v>
      </c>
      <c r="AB347" t="s">
        <v>1108</v>
      </c>
      <c r="AC347" t="s">
        <v>2540</v>
      </c>
      <c r="AD347" t="s">
        <v>1109</v>
      </c>
      <c r="AE347">
        <v>169</v>
      </c>
      <c r="AF347" t="s">
        <v>14351</v>
      </c>
      <c r="AG347" t="s">
        <v>96</v>
      </c>
      <c r="AH347" t="s">
        <v>96</v>
      </c>
      <c r="AI347" t="str">
        <f>IF(ISNA(VLOOKUP(D347,Listen!J:O,3,0)),"",VLOOKUP(D347,Listen!J:O,3,0))</f>
        <v/>
      </c>
      <c r="AJ347" t="s">
        <v>96</v>
      </c>
      <c r="AK347">
        <v>5</v>
      </c>
      <c r="AL347">
        <v>4</v>
      </c>
      <c r="AM347">
        <v>3</v>
      </c>
      <c r="AN347">
        <v>2</v>
      </c>
      <c r="AO347">
        <v>5</v>
      </c>
      <c r="AP347">
        <f t="shared" si="5"/>
        <v>5</v>
      </c>
    </row>
    <row r="348" spans="1:42" x14ac:dyDescent="0.25">
      <c r="A348" t="s">
        <v>829</v>
      </c>
      <c r="B348">
        <v>20.455121767780401</v>
      </c>
      <c r="C348">
        <v>179</v>
      </c>
      <c r="D348" t="s">
        <v>1797</v>
      </c>
      <c r="E348">
        <v>1909</v>
      </c>
      <c r="F348">
        <v>1827.15909196384</v>
      </c>
      <c r="G348">
        <v>72.041740223987802</v>
      </c>
      <c r="H348" t="s">
        <v>1798</v>
      </c>
      <c r="I348" t="s">
        <v>1266</v>
      </c>
      <c r="J348" t="s">
        <v>43</v>
      </c>
      <c r="K348">
        <v>109128.304617845</v>
      </c>
      <c r="L348">
        <v>86627.789027985506</v>
      </c>
      <c r="M348" t="s">
        <v>98</v>
      </c>
      <c r="N348" t="s">
        <v>98</v>
      </c>
      <c r="O348">
        <v>109128</v>
      </c>
      <c r="P348">
        <v>436512</v>
      </c>
      <c r="Q348">
        <v>13</v>
      </c>
      <c r="R348">
        <v>20.479721767780401</v>
      </c>
      <c r="S348" t="s">
        <v>829</v>
      </c>
      <c r="T348">
        <v>1909</v>
      </c>
      <c r="U348">
        <v>1807.15909196384</v>
      </c>
      <c r="V348">
        <v>72</v>
      </c>
      <c r="W348" t="s">
        <v>14629</v>
      </c>
      <c r="X348">
        <v>72101595</v>
      </c>
      <c r="Y348" t="s">
        <v>96</v>
      </c>
      <c r="Z348" t="s">
        <v>829</v>
      </c>
      <c r="AA348" t="s">
        <v>830</v>
      </c>
      <c r="AB348" t="s">
        <v>828</v>
      </c>
      <c r="AC348" t="s">
        <v>831</v>
      </c>
      <c r="AD348" t="s">
        <v>832</v>
      </c>
      <c r="AE348">
        <v>13</v>
      </c>
      <c r="AF348" t="s">
        <v>14629</v>
      </c>
      <c r="AG348" t="s">
        <v>96</v>
      </c>
      <c r="AH348" t="s">
        <v>96</v>
      </c>
      <c r="AI348" t="str">
        <f>IF(ISNA(VLOOKUP(D348,Listen!J:O,3,0)),"",VLOOKUP(D348,Listen!J:O,3,0))</f>
        <v/>
      </c>
      <c r="AJ348" t="s">
        <v>96</v>
      </c>
      <c r="AK348">
        <v>5</v>
      </c>
      <c r="AL348">
        <v>4</v>
      </c>
      <c r="AM348">
        <v>3</v>
      </c>
      <c r="AN348">
        <v>2</v>
      </c>
      <c r="AO348">
        <v>5</v>
      </c>
      <c r="AP348">
        <f t="shared" si="5"/>
        <v>5</v>
      </c>
    </row>
    <row r="349" spans="1:42" x14ac:dyDescent="0.25">
      <c r="A349" t="s">
        <v>13706</v>
      </c>
      <c r="B349">
        <v>20.472287667630201</v>
      </c>
      <c r="C349">
        <v>97</v>
      </c>
      <c r="D349" t="s">
        <v>8176</v>
      </c>
      <c r="E349">
        <v>1073</v>
      </c>
      <c r="F349">
        <v>1828.7655444288901</v>
      </c>
      <c r="G349">
        <v>68.434937090254607</v>
      </c>
      <c r="H349" t="s">
        <v>8177</v>
      </c>
      <c r="I349" t="s">
        <v>85</v>
      </c>
      <c r="J349" t="s">
        <v>43</v>
      </c>
      <c r="K349">
        <v>167799.04212428399</v>
      </c>
      <c r="L349">
        <v>34058.025884765797</v>
      </c>
      <c r="M349" t="s">
        <v>98</v>
      </c>
      <c r="N349" t="s">
        <v>98</v>
      </c>
      <c r="O349">
        <v>167799</v>
      </c>
      <c r="P349">
        <v>671196</v>
      </c>
      <c r="Q349">
        <v>21</v>
      </c>
      <c r="R349">
        <v>20.496887667630201</v>
      </c>
      <c r="S349" t="s">
        <v>13706</v>
      </c>
      <c r="T349">
        <v>1073</v>
      </c>
      <c r="U349">
        <v>1808.7655444288901</v>
      </c>
      <c r="V349">
        <v>68.400000000000006</v>
      </c>
      <c r="W349" t="s">
        <v>14567</v>
      </c>
      <c r="X349">
        <v>72101595</v>
      </c>
      <c r="Y349" t="s">
        <v>96</v>
      </c>
      <c r="Z349" t="s">
        <v>13706</v>
      </c>
      <c r="AA349" t="s">
        <v>13707</v>
      </c>
      <c r="AB349" t="s">
        <v>1096</v>
      </c>
      <c r="AC349" t="s">
        <v>13708</v>
      </c>
      <c r="AD349" t="s">
        <v>1094</v>
      </c>
      <c r="AE349">
        <v>21</v>
      </c>
      <c r="AF349" t="s">
        <v>14567</v>
      </c>
      <c r="AG349" t="s">
        <v>96</v>
      </c>
      <c r="AH349" t="s">
        <v>96</v>
      </c>
      <c r="AI349" t="str">
        <f>IF(ISNA(VLOOKUP(D349,Listen!J:O,3,0)),"",VLOOKUP(D349,Listen!J:O,3,0))</f>
        <v/>
      </c>
      <c r="AJ349" t="s">
        <v>96</v>
      </c>
      <c r="AK349">
        <v>5</v>
      </c>
      <c r="AL349">
        <v>4</v>
      </c>
      <c r="AM349">
        <v>3</v>
      </c>
      <c r="AN349">
        <v>2</v>
      </c>
      <c r="AO349">
        <v>5</v>
      </c>
      <c r="AP349">
        <f t="shared" si="5"/>
        <v>5</v>
      </c>
    </row>
    <row r="350" spans="1:42" x14ac:dyDescent="0.25">
      <c r="A350" t="s">
        <v>1696</v>
      </c>
      <c r="B350">
        <v>20.477677960852599</v>
      </c>
      <c r="C350">
        <v>82</v>
      </c>
      <c r="D350" t="s">
        <v>5754</v>
      </c>
      <c r="E350">
        <v>1581</v>
      </c>
      <c r="F350">
        <v>1829.26998928237</v>
      </c>
      <c r="G350">
        <v>72.563173831994902</v>
      </c>
      <c r="H350" t="s">
        <v>5755</v>
      </c>
      <c r="I350" t="s">
        <v>5756</v>
      </c>
      <c r="J350" t="s">
        <v>43</v>
      </c>
      <c r="K350">
        <v>522457.75683205301</v>
      </c>
      <c r="L350">
        <v>50574.942564019999</v>
      </c>
      <c r="M350">
        <v>577028.05373477796</v>
      </c>
      <c r="N350">
        <v>577028.05373477796</v>
      </c>
      <c r="O350">
        <v>0</v>
      </c>
      <c r="P350">
        <v>0</v>
      </c>
      <c r="Q350">
        <v>0</v>
      </c>
      <c r="R350">
        <v>20.502277960852599</v>
      </c>
      <c r="S350" t="s">
        <v>1696</v>
      </c>
      <c r="T350">
        <v>1581</v>
      </c>
      <c r="U350">
        <v>1809.26998928237</v>
      </c>
      <c r="V350">
        <v>72.599999999999994</v>
      </c>
      <c r="W350" t="s">
        <v>14777</v>
      </c>
      <c r="X350">
        <v>72101595</v>
      </c>
      <c r="Y350" t="s">
        <v>96</v>
      </c>
      <c r="Z350" t="s">
        <v>1696</v>
      </c>
      <c r="AA350" t="s">
        <v>1697</v>
      </c>
      <c r="AB350" t="s">
        <v>1698</v>
      </c>
      <c r="AC350" t="s">
        <v>1699</v>
      </c>
      <c r="AD350" t="s">
        <v>1700</v>
      </c>
      <c r="AE350">
        <v>0</v>
      </c>
      <c r="AF350" t="s">
        <v>14777</v>
      </c>
      <c r="AG350" t="s">
        <v>96</v>
      </c>
      <c r="AH350" t="s">
        <v>96</v>
      </c>
      <c r="AI350" t="str">
        <f>IF(ISNA(VLOOKUP(D350,Listen!J:O,3,0)),"",VLOOKUP(D350,Listen!J:O,3,0))</f>
        <v/>
      </c>
      <c r="AJ350">
        <v>6</v>
      </c>
      <c r="AK350">
        <v>5</v>
      </c>
      <c r="AL350">
        <v>4</v>
      </c>
      <c r="AM350">
        <v>3</v>
      </c>
      <c r="AN350">
        <v>2</v>
      </c>
      <c r="AO350">
        <v>6</v>
      </c>
      <c r="AP350">
        <f t="shared" si="5"/>
        <v>6</v>
      </c>
    </row>
    <row r="351" spans="1:42" x14ac:dyDescent="0.25">
      <c r="A351" t="s">
        <v>13709</v>
      </c>
      <c r="B351">
        <v>20.494741569201501</v>
      </c>
      <c r="C351">
        <v>145</v>
      </c>
      <c r="D351" t="s">
        <v>13710</v>
      </c>
      <c r="E351">
        <v>1818</v>
      </c>
      <c r="F351">
        <v>1830.8668689061899</v>
      </c>
      <c r="G351">
        <v>59.783892768906597</v>
      </c>
      <c r="H351" t="s">
        <v>13711</v>
      </c>
      <c r="I351" t="s">
        <v>13712</v>
      </c>
      <c r="J351" t="s">
        <v>3397</v>
      </c>
      <c r="K351">
        <v>321109.58103918802</v>
      </c>
      <c r="L351">
        <v>82652.640614101198</v>
      </c>
      <c r="M351" t="s">
        <v>98</v>
      </c>
      <c r="N351" t="s">
        <v>98</v>
      </c>
      <c r="O351">
        <v>321110</v>
      </c>
      <c r="P351">
        <v>1284440</v>
      </c>
      <c r="Q351">
        <v>40</v>
      </c>
      <c r="R351">
        <v>20.519341569201501</v>
      </c>
      <c r="S351" t="s">
        <v>13709</v>
      </c>
      <c r="T351">
        <v>1818</v>
      </c>
      <c r="U351">
        <v>1810.8668689061899</v>
      </c>
      <c r="V351">
        <v>59.8</v>
      </c>
      <c r="W351" t="s">
        <v>14464</v>
      </c>
      <c r="X351">
        <v>72101595</v>
      </c>
      <c r="Y351" t="s">
        <v>96</v>
      </c>
      <c r="Z351" t="s">
        <v>13709</v>
      </c>
      <c r="AA351" t="s">
        <v>13713</v>
      </c>
      <c r="AB351" t="s">
        <v>13714</v>
      </c>
      <c r="AC351" t="s">
        <v>4224</v>
      </c>
      <c r="AD351" t="s">
        <v>13715</v>
      </c>
      <c r="AE351">
        <v>40</v>
      </c>
      <c r="AF351" t="s">
        <v>14464</v>
      </c>
      <c r="AG351" t="s">
        <v>96</v>
      </c>
      <c r="AH351" t="s">
        <v>96</v>
      </c>
      <c r="AI351" t="str">
        <f>IF(ISNA(VLOOKUP(D351,Listen!J:O,3,0)),"",VLOOKUP(D351,Listen!J:O,3,0))</f>
        <v/>
      </c>
      <c r="AJ351" t="s">
        <v>96</v>
      </c>
      <c r="AK351">
        <v>5</v>
      </c>
      <c r="AL351" t="s">
        <v>96</v>
      </c>
      <c r="AM351" t="s">
        <v>96</v>
      </c>
      <c r="AN351">
        <v>2</v>
      </c>
      <c r="AO351">
        <v>5</v>
      </c>
      <c r="AP351">
        <f t="shared" si="5"/>
        <v>5</v>
      </c>
    </row>
    <row r="352" spans="1:42" x14ac:dyDescent="0.25">
      <c r="A352" t="s">
        <v>1110</v>
      </c>
      <c r="B352">
        <v>20.5307001721444</v>
      </c>
      <c r="C352">
        <v>99.099998474121094</v>
      </c>
      <c r="D352" t="s">
        <v>88</v>
      </c>
      <c r="E352">
        <v>1814</v>
      </c>
      <c r="F352">
        <v>1834.2320164861701</v>
      </c>
      <c r="G352">
        <v>82.527928333681402</v>
      </c>
      <c r="H352" t="s">
        <v>3327</v>
      </c>
      <c r="I352" t="s">
        <v>89</v>
      </c>
      <c r="J352" t="s">
        <v>43</v>
      </c>
      <c r="K352">
        <v>569810.94338652899</v>
      </c>
      <c r="L352">
        <v>104040.608912315</v>
      </c>
      <c r="M352" t="s">
        <v>98</v>
      </c>
      <c r="N352" t="s">
        <v>98</v>
      </c>
      <c r="O352">
        <v>569811</v>
      </c>
      <c r="P352">
        <v>2279244</v>
      </c>
      <c r="Q352">
        <v>70</v>
      </c>
      <c r="R352">
        <v>20.555300172144399</v>
      </c>
      <c r="S352" t="s">
        <v>1111</v>
      </c>
      <c r="T352">
        <v>1814</v>
      </c>
      <c r="U352">
        <v>1814.2320164861701</v>
      </c>
      <c r="V352">
        <v>82.5</v>
      </c>
      <c r="W352" t="s">
        <v>14834</v>
      </c>
      <c r="X352">
        <v>72101595</v>
      </c>
      <c r="Y352" t="s">
        <v>96</v>
      </c>
      <c r="Z352" t="s">
        <v>1111</v>
      </c>
      <c r="AA352" t="s">
        <v>1112</v>
      </c>
      <c r="AB352" t="s">
        <v>1110</v>
      </c>
      <c r="AC352" t="s">
        <v>1113</v>
      </c>
      <c r="AD352" t="s">
        <v>1114</v>
      </c>
      <c r="AE352">
        <v>70</v>
      </c>
      <c r="AF352" t="s">
        <v>3327</v>
      </c>
      <c r="AG352" t="s">
        <v>88</v>
      </c>
      <c r="AH352" t="s">
        <v>96</v>
      </c>
      <c r="AI352" t="str">
        <f>IF(ISNA(VLOOKUP(D352,Listen!J:O,3,0)),"",VLOOKUP(D352,Listen!J:O,3,0))</f>
        <v>x</v>
      </c>
      <c r="AJ352" t="s">
        <v>96</v>
      </c>
      <c r="AK352" t="s">
        <v>96</v>
      </c>
      <c r="AL352" t="s">
        <v>96</v>
      </c>
      <c r="AM352">
        <v>3</v>
      </c>
      <c r="AN352">
        <v>2</v>
      </c>
      <c r="AO352">
        <v>3</v>
      </c>
      <c r="AP352">
        <f t="shared" si="5"/>
        <v>3</v>
      </c>
    </row>
    <row r="353" spans="1:42" x14ac:dyDescent="0.25">
      <c r="A353" t="s">
        <v>1556</v>
      </c>
      <c r="B353">
        <v>20.546174521791599</v>
      </c>
      <c r="C353">
        <v>121</v>
      </c>
      <c r="D353" t="s">
        <v>5897</v>
      </c>
      <c r="E353">
        <v>1893</v>
      </c>
      <c r="F353">
        <v>1835.68016702609</v>
      </c>
      <c r="G353">
        <v>72.991141123353103</v>
      </c>
      <c r="H353" t="s">
        <v>5898</v>
      </c>
      <c r="I353" t="s">
        <v>5899</v>
      </c>
      <c r="J353" t="s">
        <v>43</v>
      </c>
      <c r="K353">
        <v>1095669.1385985999</v>
      </c>
      <c r="L353">
        <v>408149.40927587799</v>
      </c>
      <c r="M353" t="s">
        <v>98</v>
      </c>
      <c r="N353" t="s">
        <v>98</v>
      </c>
      <c r="O353">
        <v>1095669</v>
      </c>
      <c r="P353">
        <v>4382676</v>
      </c>
      <c r="Q353">
        <v>135</v>
      </c>
      <c r="R353">
        <v>20.570774521791598</v>
      </c>
      <c r="S353" t="s">
        <v>1554</v>
      </c>
      <c r="T353">
        <v>1893</v>
      </c>
      <c r="U353">
        <v>1815.68016702609</v>
      </c>
      <c r="V353">
        <v>73</v>
      </c>
      <c r="W353" t="s">
        <v>14361</v>
      </c>
      <c r="X353">
        <v>72101595</v>
      </c>
      <c r="Y353" t="s">
        <v>96</v>
      </c>
      <c r="Z353" t="s">
        <v>1554</v>
      </c>
      <c r="AA353" t="s">
        <v>1555</v>
      </c>
      <c r="AB353" t="s">
        <v>1556</v>
      </c>
      <c r="AC353" t="s">
        <v>1557</v>
      </c>
      <c r="AD353" t="s">
        <v>1558</v>
      </c>
      <c r="AE353">
        <v>135</v>
      </c>
      <c r="AF353" t="s">
        <v>14361</v>
      </c>
      <c r="AG353" t="s">
        <v>96</v>
      </c>
      <c r="AH353" t="s">
        <v>96</v>
      </c>
      <c r="AI353" t="str">
        <f>IF(ISNA(VLOOKUP(D353,Listen!J:O,3,0)),"",VLOOKUP(D353,Listen!J:O,3,0))</f>
        <v/>
      </c>
      <c r="AJ353" t="s">
        <v>96</v>
      </c>
      <c r="AK353">
        <v>5</v>
      </c>
      <c r="AL353" t="s">
        <v>96</v>
      </c>
      <c r="AM353">
        <v>3</v>
      </c>
      <c r="AN353">
        <v>2</v>
      </c>
      <c r="AO353">
        <v>5</v>
      </c>
      <c r="AP353">
        <f t="shared" si="5"/>
        <v>5</v>
      </c>
    </row>
    <row r="354" spans="1:42" x14ac:dyDescent="0.25">
      <c r="A354" t="s">
        <v>1115</v>
      </c>
      <c r="B354">
        <v>20.562355861448602</v>
      </c>
      <c r="C354">
        <v>229</v>
      </c>
      <c r="D354" t="s">
        <v>2065</v>
      </c>
      <c r="E354">
        <v>1827</v>
      </c>
      <c r="F354">
        <v>1837.1944804735299</v>
      </c>
      <c r="G354">
        <v>67.897823678501695</v>
      </c>
      <c r="H354" t="s">
        <v>2066</v>
      </c>
      <c r="I354" t="s">
        <v>1811</v>
      </c>
      <c r="J354" t="s">
        <v>44</v>
      </c>
      <c r="K354">
        <v>355397.60537041398</v>
      </c>
      <c r="L354">
        <v>55328.341220919501</v>
      </c>
      <c r="M354" t="s">
        <v>98</v>
      </c>
      <c r="N354" t="s">
        <v>98</v>
      </c>
      <c r="O354">
        <v>355398</v>
      </c>
      <c r="P354">
        <v>1421592</v>
      </c>
      <c r="Q354">
        <v>44</v>
      </c>
      <c r="R354">
        <v>20.586955861448601</v>
      </c>
      <c r="S354" t="s">
        <v>1115</v>
      </c>
      <c r="T354">
        <v>1827</v>
      </c>
      <c r="U354">
        <v>1817.1944804735299</v>
      </c>
      <c r="V354">
        <v>67.900000000000006</v>
      </c>
      <c r="W354" t="s">
        <v>14452</v>
      </c>
      <c r="X354">
        <v>72101595</v>
      </c>
      <c r="Y354" t="s">
        <v>96</v>
      </c>
      <c r="Z354" t="s">
        <v>1115</v>
      </c>
      <c r="AA354" t="s">
        <v>1116</v>
      </c>
      <c r="AB354" t="s">
        <v>1117</v>
      </c>
      <c r="AC354" t="s">
        <v>1118</v>
      </c>
      <c r="AD354" t="s">
        <v>1119</v>
      </c>
      <c r="AE354">
        <v>44</v>
      </c>
      <c r="AF354" t="s">
        <v>14452</v>
      </c>
      <c r="AG354" t="s">
        <v>96</v>
      </c>
      <c r="AH354" t="s">
        <v>118</v>
      </c>
      <c r="AI354" t="str">
        <f>IF(ISNA(VLOOKUP(D354,Listen!J:O,3,0)),"",VLOOKUP(D354,Listen!J:O,3,0))</f>
        <v/>
      </c>
      <c r="AJ354" t="s">
        <v>96</v>
      </c>
      <c r="AK354">
        <v>5</v>
      </c>
      <c r="AL354" t="s">
        <v>96</v>
      </c>
      <c r="AM354" t="s">
        <v>96</v>
      </c>
      <c r="AN354">
        <v>2</v>
      </c>
      <c r="AO354">
        <v>5</v>
      </c>
      <c r="AP354">
        <f t="shared" si="5"/>
        <v>5</v>
      </c>
    </row>
    <row r="355" spans="1:42" x14ac:dyDescent="0.25">
      <c r="A355" t="s">
        <v>2541</v>
      </c>
      <c r="B355">
        <v>20.5820098858043</v>
      </c>
      <c r="C355">
        <v>233</v>
      </c>
      <c r="D355" t="s">
        <v>5901</v>
      </c>
      <c r="E355">
        <v>1903</v>
      </c>
      <c r="F355">
        <v>1839.0337814219599</v>
      </c>
      <c r="G355">
        <v>80.688808345476502</v>
      </c>
      <c r="H355" t="s">
        <v>5902</v>
      </c>
      <c r="I355" t="s">
        <v>5903</v>
      </c>
      <c r="J355" t="s">
        <v>43</v>
      </c>
      <c r="K355">
        <v>39417.134683049801</v>
      </c>
      <c r="L355">
        <v>22401.418487040599</v>
      </c>
      <c r="M355" t="s">
        <v>98</v>
      </c>
      <c r="N355" t="s">
        <v>98</v>
      </c>
      <c r="O355">
        <v>39417</v>
      </c>
      <c r="P355">
        <v>157668</v>
      </c>
      <c r="Q355">
        <v>5</v>
      </c>
      <c r="R355">
        <v>20.6066098858043</v>
      </c>
      <c r="S355" t="s">
        <v>2541</v>
      </c>
      <c r="T355">
        <v>1903</v>
      </c>
      <c r="U355">
        <v>1819.0337814219599</v>
      </c>
      <c r="V355">
        <v>80.7</v>
      </c>
      <c r="W355" t="s">
        <v>14835</v>
      </c>
      <c r="X355">
        <v>72101595</v>
      </c>
      <c r="Y355" t="s">
        <v>96</v>
      </c>
      <c r="Z355" t="s">
        <v>2541</v>
      </c>
      <c r="AA355" t="s">
        <v>2542</v>
      </c>
      <c r="AB355" t="s">
        <v>2543</v>
      </c>
      <c r="AC355" t="s">
        <v>2544</v>
      </c>
      <c r="AD355" t="s">
        <v>2545</v>
      </c>
      <c r="AE355">
        <v>5</v>
      </c>
      <c r="AF355" t="s">
        <v>5902</v>
      </c>
      <c r="AG355" t="s">
        <v>5901</v>
      </c>
      <c r="AH355" t="s">
        <v>96</v>
      </c>
      <c r="AI355" t="str">
        <f>IF(ISNA(VLOOKUP(D355,Listen!J:O,3,0)),"",VLOOKUP(D355,Listen!J:O,3,0))</f>
        <v/>
      </c>
      <c r="AJ355" t="s">
        <v>96</v>
      </c>
      <c r="AK355" t="s">
        <v>96</v>
      </c>
      <c r="AL355" t="s">
        <v>96</v>
      </c>
      <c r="AM355">
        <v>3</v>
      </c>
      <c r="AN355">
        <v>2</v>
      </c>
      <c r="AO355">
        <v>3</v>
      </c>
      <c r="AP355">
        <f t="shared" si="5"/>
        <v>3</v>
      </c>
    </row>
    <row r="356" spans="1:42" x14ac:dyDescent="0.25">
      <c r="A356" t="s">
        <v>304</v>
      </c>
      <c r="B356">
        <v>20.651037830402601</v>
      </c>
      <c r="C356">
        <v>59</v>
      </c>
      <c r="D356" t="s">
        <v>1708</v>
      </c>
      <c r="E356">
        <v>575</v>
      </c>
      <c r="F356">
        <v>1845.4936881398201</v>
      </c>
      <c r="G356">
        <v>58.126364305683303</v>
      </c>
      <c r="H356" t="s">
        <v>1709</v>
      </c>
      <c r="I356" t="s">
        <v>1710</v>
      </c>
      <c r="J356" t="s">
        <v>43</v>
      </c>
      <c r="K356">
        <v>185535.14272469201</v>
      </c>
      <c r="L356">
        <v>108750.285632065</v>
      </c>
      <c r="M356">
        <v>64830.654228418403</v>
      </c>
      <c r="N356">
        <v>64830.654228418403</v>
      </c>
      <c r="O356">
        <v>120704</v>
      </c>
      <c r="P356">
        <v>482816</v>
      </c>
      <c r="Q356">
        <v>15</v>
      </c>
      <c r="R356">
        <v>20.6756378304026</v>
      </c>
      <c r="S356" t="s">
        <v>304</v>
      </c>
      <c r="T356">
        <v>575</v>
      </c>
      <c r="U356">
        <v>1825.4936881398201</v>
      </c>
      <c r="V356">
        <v>58.1</v>
      </c>
      <c r="W356" t="s">
        <v>14613</v>
      </c>
      <c r="X356">
        <v>72101595</v>
      </c>
      <c r="Y356" t="s">
        <v>96</v>
      </c>
      <c r="Z356" t="s">
        <v>304</v>
      </c>
      <c r="AA356" t="s">
        <v>305</v>
      </c>
      <c r="AB356" t="s">
        <v>306</v>
      </c>
      <c r="AC356" t="s">
        <v>307</v>
      </c>
      <c r="AD356" t="s">
        <v>308</v>
      </c>
      <c r="AE356">
        <v>15</v>
      </c>
      <c r="AF356" t="s">
        <v>14613</v>
      </c>
      <c r="AG356" t="s">
        <v>96</v>
      </c>
      <c r="AH356" t="s">
        <v>96</v>
      </c>
      <c r="AI356" t="str">
        <f>IF(ISNA(VLOOKUP(D356,Listen!J:O,3,0)),"",VLOOKUP(D356,Listen!J:O,3,0))</f>
        <v/>
      </c>
      <c r="AJ356" t="s">
        <v>96</v>
      </c>
      <c r="AK356">
        <v>5</v>
      </c>
      <c r="AL356">
        <v>4</v>
      </c>
      <c r="AM356">
        <v>3</v>
      </c>
      <c r="AN356">
        <v>2</v>
      </c>
      <c r="AO356">
        <v>5</v>
      </c>
      <c r="AP356">
        <f t="shared" si="5"/>
        <v>5</v>
      </c>
    </row>
    <row r="357" spans="1:42" x14ac:dyDescent="0.25">
      <c r="A357" t="s">
        <v>304</v>
      </c>
      <c r="B357">
        <v>20.658025214042901</v>
      </c>
      <c r="C357">
        <v>59.099998474121101</v>
      </c>
      <c r="D357" t="s">
        <v>4217</v>
      </c>
      <c r="E357">
        <v>1598</v>
      </c>
      <c r="F357">
        <v>1846.1475950000199</v>
      </c>
      <c r="G357">
        <v>57.529716349522801</v>
      </c>
      <c r="H357" t="s">
        <v>4218</v>
      </c>
      <c r="I357" t="s">
        <v>1559</v>
      </c>
      <c r="J357" t="s">
        <v>43</v>
      </c>
      <c r="K357">
        <v>1117916.11184011</v>
      </c>
      <c r="L357">
        <v>108918.639801279</v>
      </c>
      <c r="M357">
        <v>64830.654228418403</v>
      </c>
      <c r="N357">
        <v>64830.654228418403</v>
      </c>
      <c r="O357">
        <v>1053085</v>
      </c>
      <c r="P357">
        <v>4212340</v>
      </c>
      <c r="Q357">
        <v>130</v>
      </c>
      <c r="R357">
        <v>20.682625214042901</v>
      </c>
      <c r="S357" t="s">
        <v>304</v>
      </c>
      <c r="T357">
        <v>1598</v>
      </c>
      <c r="U357">
        <v>1826.1475950000199</v>
      </c>
      <c r="V357">
        <v>57.5</v>
      </c>
      <c r="W357" t="s">
        <v>14365</v>
      </c>
      <c r="X357">
        <v>72101595</v>
      </c>
      <c r="Y357" t="s">
        <v>96</v>
      </c>
      <c r="Z357" t="s">
        <v>304</v>
      </c>
      <c r="AA357" t="s">
        <v>305</v>
      </c>
      <c r="AB357" t="s">
        <v>306</v>
      </c>
      <c r="AC357" t="s">
        <v>307</v>
      </c>
      <c r="AD357" t="s">
        <v>308</v>
      </c>
      <c r="AE357">
        <v>130</v>
      </c>
      <c r="AF357" t="s">
        <v>14365</v>
      </c>
      <c r="AG357" t="s">
        <v>96</v>
      </c>
      <c r="AH357" t="s">
        <v>96</v>
      </c>
      <c r="AI357" t="str">
        <f>IF(ISNA(VLOOKUP(D357,Listen!J:O,3,0)),"",VLOOKUP(D357,Listen!J:O,3,0))</f>
        <v/>
      </c>
      <c r="AJ357" t="s">
        <v>96</v>
      </c>
      <c r="AK357">
        <v>5</v>
      </c>
      <c r="AL357">
        <v>4</v>
      </c>
      <c r="AM357">
        <v>3</v>
      </c>
      <c r="AN357">
        <v>2</v>
      </c>
      <c r="AO357">
        <v>5</v>
      </c>
      <c r="AP357">
        <f t="shared" si="5"/>
        <v>5</v>
      </c>
    </row>
    <row r="358" spans="1:42" x14ac:dyDescent="0.25">
      <c r="A358" t="s">
        <v>13716</v>
      </c>
      <c r="B358">
        <v>20.776904885785299</v>
      </c>
      <c r="C358">
        <v>144</v>
      </c>
      <c r="D358" t="s">
        <v>13717</v>
      </c>
      <c r="E358">
        <v>1298</v>
      </c>
      <c r="F358">
        <v>1857.2728225375499</v>
      </c>
      <c r="G358">
        <v>64.435649928672305</v>
      </c>
      <c r="H358" t="s">
        <v>13718</v>
      </c>
      <c r="I358" t="s">
        <v>13719</v>
      </c>
      <c r="J358" t="s">
        <v>43</v>
      </c>
      <c r="K358">
        <v>684890.39179192204</v>
      </c>
      <c r="L358">
        <v>208694.79478595199</v>
      </c>
      <c r="M358" t="s">
        <v>98</v>
      </c>
      <c r="N358" t="s">
        <v>98</v>
      </c>
      <c r="O358">
        <v>684890</v>
      </c>
      <c r="P358">
        <v>2739560</v>
      </c>
      <c r="Q358">
        <v>84</v>
      </c>
      <c r="R358">
        <v>20.801504885785299</v>
      </c>
      <c r="S358" t="s">
        <v>13716</v>
      </c>
      <c r="T358">
        <v>1298</v>
      </c>
      <c r="U358">
        <v>1837.2728225375499</v>
      </c>
      <c r="V358">
        <v>64.400000000000006</v>
      </c>
      <c r="W358" t="s">
        <v>14392</v>
      </c>
      <c r="X358">
        <v>72101595</v>
      </c>
      <c r="Y358" t="s">
        <v>96</v>
      </c>
      <c r="Z358" t="s">
        <v>13716</v>
      </c>
      <c r="AA358" t="s">
        <v>13720</v>
      </c>
      <c r="AB358" t="s">
        <v>11651</v>
      </c>
      <c r="AC358" t="s">
        <v>13721</v>
      </c>
      <c r="AD358" t="s">
        <v>11649</v>
      </c>
      <c r="AE358">
        <v>84</v>
      </c>
      <c r="AF358" t="s">
        <v>14392</v>
      </c>
      <c r="AG358" t="s">
        <v>96</v>
      </c>
      <c r="AH358" t="s">
        <v>96</v>
      </c>
      <c r="AI358" t="str">
        <f>IF(ISNA(VLOOKUP(D358,Listen!J:O,3,0)),"",VLOOKUP(D358,Listen!J:O,3,0))</f>
        <v/>
      </c>
      <c r="AJ358" t="s">
        <v>96</v>
      </c>
      <c r="AK358">
        <v>5</v>
      </c>
      <c r="AL358">
        <v>4</v>
      </c>
      <c r="AM358">
        <v>3</v>
      </c>
      <c r="AN358">
        <v>2</v>
      </c>
      <c r="AO358">
        <v>5</v>
      </c>
      <c r="AP358">
        <f t="shared" si="5"/>
        <v>5</v>
      </c>
    </row>
    <row r="359" spans="1:42" x14ac:dyDescent="0.25">
      <c r="A359" t="s">
        <v>1702</v>
      </c>
      <c r="B359">
        <v>20.790787895398701</v>
      </c>
      <c r="C359">
        <v>213</v>
      </c>
      <c r="D359" t="s">
        <v>1132</v>
      </c>
      <c r="E359">
        <v>1851</v>
      </c>
      <c r="F359">
        <v>1858.57204921433</v>
      </c>
      <c r="G359">
        <v>51.3326124340715</v>
      </c>
      <c r="H359" t="s">
        <v>1133</v>
      </c>
      <c r="I359" t="s">
        <v>1134</v>
      </c>
      <c r="J359" t="s">
        <v>3397</v>
      </c>
      <c r="K359">
        <v>197184.49100579199</v>
      </c>
      <c r="L359">
        <v>22637.122794813498</v>
      </c>
      <c r="M359" t="s">
        <v>98</v>
      </c>
      <c r="N359" t="s">
        <v>98</v>
      </c>
      <c r="O359">
        <v>197184</v>
      </c>
      <c r="P359">
        <v>788736</v>
      </c>
      <c r="Q359">
        <v>24</v>
      </c>
      <c r="R359">
        <v>20.8153878953987</v>
      </c>
      <c r="S359" t="s">
        <v>1702</v>
      </c>
      <c r="T359">
        <v>1851</v>
      </c>
      <c r="U359">
        <v>1838.57204921433</v>
      </c>
      <c r="V359">
        <v>51.3</v>
      </c>
      <c r="W359" t="s">
        <v>14541</v>
      </c>
      <c r="X359">
        <v>72101595</v>
      </c>
      <c r="Y359" t="s">
        <v>96</v>
      </c>
      <c r="Z359" t="s">
        <v>1702</v>
      </c>
      <c r="AA359" t="s">
        <v>1701</v>
      </c>
      <c r="AB359" t="s">
        <v>3328</v>
      </c>
      <c r="AC359" t="s">
        <v>1567</v>
      </c>
      <c r="AD359" t="s">
        <v>3329</v>
      </c>
      <c r="AE359">
        <v>24</v>
      </c>
      <c r="AF359" t="s">
        <v>14541</v>
      </c>
      <c r="AG359" t="s">
        <v>96</v>
      </c>
      <c r="AH359" t="s">
        <v>96</v>
      </c>
      <c r="AI359" t="str">
        <f>IF(ISNA(VLOOKUP(D359,Listen!J:O,3,0)),"",VLOOKUP(D359,Listen!J:O,3,0))</f>
        <v/>
      </c>
      <c r="AJ359" t="s">
        <v>96</v>
      </c>
      <c r="AK359">
        <v>5</v>
      </c>
      <c r="AL359" t="s">
        <v>96</v>
      </c>
      <c r="AM359" t="s">
        <v>96</v>
      </c>
      <c r="AN359">
        <v>2</v>
      </c>
      <c r="AO359">
        <v>5</v>
      </c>
      <c r="AP359">
        <f t="shared" si="5"/>
        <v>5</v>
      </c>
    </row>
    <row r="360" spans="1:42" x14ac:dyDescent="0.25">
      <c r="A360" t="s">
        <v>4223</v>
      </c>
      <c r="B360">
        <v>20.848630933052998</v>
      </c>
      <c r="C360">
        <v>145</v>
      </c>
      <c r="D360" t="s">
        <v>13722</v>
      </c>
      <c r="E360">
        <v>1635</v>
      </c>
      <c r="F360">
        <v>1863.9852283217001</v>
      </c>
      <c r="G360">
        <v>77.225907439608207</v>
      </c>
      <c r="H360" t="s">
        <v>13723</v>
      </c>
      <c r="I360" t="s">
        <v>848</v>
      </c>
      <c r="J360" t="s">
        <v>43</v>
      </c>
      <c r="K360">
        <v>1012105.40242321</v>
      </c>
      <c r="L360">
        <v>415471.94939999701</v>
      </c>
      <c r="M360" t="s">
        <v>98</v>
      </c>
      <c r="N360" t="s">
        <v>98</v>
      </c>
      <c r="O360">
        <v>1012105</v>
      </c>
      <c r="P360">
        <v>4048420</v>
      </c>
      <c r="Q360">
        <v>125</v>
      </c>
      <c r="R360">
        <v>20.873230933052998</v>
      </c>
      <c r="S360" t="s">
        <v>4221</v>
      </c>
      <c r="T360">
        <v>1635</v>
      </c>
      <c r="U360">
        <v>1843.9852283217001</v>
      </c>
      <c r="V360">
        <v>77.2</v>
      </c>
      <c r="W360" t="s">
        <v>14367</v>
      </c>
      <c r="X360">
        <v>72101595</v>
      </c>
      <c r="Y360" t="s">
        <v>96</v>
      </c>
      <c r="Z360" t="s">
        <v>4221</v>
      </c>
      <c r="AA360" t="s">
        <v>4222</v>
      </c>
      <c r="AB360" t="s">
        <v>4223</v>
      </c>
      <c r="AC360" t="s">
        <v>3021</v>
      </c>
      <c r="AD360" t="s">
        <v>4224</v>
      </c>
      <c r="AE360">
        <v>125</v>
      </c>
      <c r="AF360" t="s">
        <v>14367</v>
      </c>
      <c r="AG360" t="s">
        <v>96</v>
      </c>
      <c r="AH360" t="s">
        <v>96</v>
      </c>
      <c r="AI360" t="str">
        <f>IF(ISNA(VLOOKUP(D360,Listen!J:O,3,0)),"",VLOOKUP(D360,Listen!J:O,3,0))</f>
        <v/>
      </c>
      <c r="AJ360" t="s">
        <v>96</v>
      </c>
      <c r="AK360">
        <v>5</v>
      </c>
      <c r="AL360">
        <v>4</v>
      </c>
      <c r="AM360">
        <v>3</v>
      </c>
      <c r="AN360">
        <v>2</v>
      </c>
      <c r="AO360">
        <v>5</v>
      </c>
      <c r="AP360">
        <f t="shared" si="5"/>
        <v>5</v>
      </c>
    </row>
    <row r="361" spans="1:42" x14ac:dyDescent="0.25">
      <c r="A361" t="s">
        <v>3764</v>
      </c>
      <c r="B361">
        <v>20.862168545446998</v>
      </c>
      <c r="C361">
        <v>246</v>
      </c>
      <c r="D361" t="s">
        <v>13724</v>
      </c>
      <c r="E361">
        <v>2000</v>
      </c>
      <c r="F361">
        <v>1865.2521313673701</v>
      </c>
      <c r="G361">
        <v>60.739184154357901</v>
      </c>
      <c r="H361" t="s">
        <v>13725</v>
      </c>
      <c r="I361" t="s">
        <v>6795</v>
      </c>
      <c r="J361" t="s">
        <v>43</v>
      </c>
      <c r="K361">
        <v>95725.347012358499</v>
      </c>
      <c r="L361">
        <v>15024.2951211126</v>
      </c>
      <c r="M361" t="s">
        <v>98</v>
      </c>
      <c r="N361" t="s">
        <v>98</v>
      </c>
      <c r="O361">
        <v>95725</v>
      </c>
      <c r="P361">
        <v>382900</v>
      </c>
      <c r="Q361">
        <v>12</v>
      </c>
      <c r="R361">
        <v>20.886768545446998</v>
      </c>
      <c r="S361" t="s">
        <v>3764</v>
      </c>
      <c r="T361">
        <v>2000</v>
      </c>
      <c r="U361">
        <v>1845.2521313673701</v>
      </c>
      <c r="V361">
        <v>60.7</v>
      </c>
      <c r="W361" t="s">
        <v>14638</v>
      </c>
      <c r="X361">
        <v>72101595</v>
      </c>
      <c r="Y361" t="s">
        <v>96</v>
      </c>
      <c r="Z361" t="s">
        <v>3764</v>
      </c>
      <c r="AA361" t="s">
        <v>3765</v>
      </c>
      <c r="AB361" t="s">
        <v>3763</v>
      </c>
      <c r="AC361" t="s">
        <v>3766</v>
      </c>
      <c r="AD361" t="s">
        <v>3767</v>
      </c>
      <c r="AE361">
        <v>12</v>
      </c>
      <c r="AF361" t="s">
        <v>14638</v>
      </c>
      <c r="AG361" t="s">
        <v>96</v>
      </c>
      <c r="AH361" t="s">
        <v>96</v>
      </c>
      <c r="AI361" t="str">
        <f>IF(ISNA(VLOOKUP(D361,Listen!J:O,3,0)),"",VLOOKUP(D361,Listen!J:O,3,0))</f>
        <v/>
      </c>
      <c r="AJ361" t="s">
        <v>96</v>
      </c>
      <c r="AK361">
        <v>5</v>
      </c>
      <c r="AL361">
        <v>4</v>
      </c>
      <c r="AM361">
        <v>3</v>
      </c>
      <c r="AN361">
        <v>2</v>
      </c>
      <c r="AO361">
        <v>5</v>
      </c>
      <c r="AP361">
        <f t="shared" si="5"/>
        <v>5</v>
      </c>
    </row>
    <row r="362" spans="1:42" x14ac:dyDescent="0.25">
      <c r="A362" t="s">
        <v>4326</v>
      </c>
      <c r="B362">
        <v>20.917731310875499</v>
      </c>
      <c r="C362">
        <v>164</v>
      </c>
      <c r="D362" t="s">
        <v>1802</v>
      </c>
      <c r="E362">
        <v>1370</v>
      </c>
      <c r="F362">
        <v>1870.45191362573</v>
      </c>
      <c r="G362">
        <v>74.152450632352995</v>
      </c>
      <c r="H362" t="s">
        <v>1803</v>
      </c>
      <c r="I362" t="s">
        <v>356</v>
      </c>
      <c r="J362" t="s">
        <v>43</v>
      </c>
      <c r="K362">
        <v>217081.04865649401</v>
      </c>
      <c r="L362">
        <v>79170.856374501396</v>
      </c>
      <c r="M362" t="s">
        <v>98</v>
      </c>
      <c r="N362" t="s">
        <v>98</v>
      </c>
      <c r="O362">
        <v>217081</v>
      </c>
      <c r="P362">
        <v>868324</v>
      </c>
      <c r="Q362">
        <v>27</v>
      </c>
      <c r="R362">
        <v>20.942331310875499</v>
      </c>
      <c r="S362" t="s">
        <v>4326</v>
      </c>
      <c r="T362">
        <v>1370</v>
      </c>
      <c r="U362">
        <v>1850.45191362573</v>
      </c>
      <c r="V362">
        <v>74.2</v>
      </c>
      <c r="W362" t="s">
        <v>14518</v>
      </c>
      <c r="X362">
        <v>72101595</v>
      </c>
      <c r="Y362" t="s">
        <v>96</v>
      </c>
      <c r="Z362" t="s">
        <v>4326</v>
      </c>
      <c r="AA362" t="s">
        <v>4327</v>
      </c>
      <c r="AB362" t="s">
        <v>4328</v>
      </c>
      <c r="AC362" t="s">
        <v>4329</v>
      </c>
      <c r="AD362" t="s">
        <v>4330</v>
      </c>
      <c r="AE362">
        <v>27</v>
      </c>
      <c r="AF362" t="s">
        <v>14518</v>
      </c>
      <c r="AG362" t="s">
        <v>96</v>
      </c>
      <c r="AH362" t="s">
        <v>96</v>
      </c>
      <c r="AI362" t="str">
        <f>IF(ISNA(VLOOKUP(D362,Listen!J:O,3,0)),"",VLOOKUP(D362,Listen!J:O,3,0))</f>
        <v/>
      </c>
      <c r="AJ362" t="s">
        <v>96</v>
      </c>
      <c r="AK362">
        <v>5</v>
      </c>
      <c r="AL362">
        <v>4</v>
      </c>
      <c r="AM362">
        <v>3</v>
      </c>
      <c r="AN362">
        <v>2</v>
      </c>
      <c r="AO362">
        <v>5</v>
      </c>
      <c r="AP362">
        <f t="shared" si="5"/>
        <v>5</v>
      </c>
    </row>
    <row r="363" spans="1:42" x14ac:dyDescent="0.25">
      <c r="A363" t="s">
        <v>4873</v>
      </c>
      <c r="B363">
        <v>20.933598794665802</v>
      </c>
      <c r="C363">
        <v>167</v>
      </c>
      <c r="D363" t="s">
        <v>13726</v>
      </c>
      <c r="E363">
        <v>2628</v>
      </c>
      <c r="F363">
        <v>1871.93685520598</v>
      </c>
      <c r="G363">
        <v>58.370124228855801</v>
      </c>
      <c r="H363" t="s">
        <v>13727</v>
      </c>
      <c r="I363" t="s">
        <v>13728</v>
      </c>
      <c r="J363" t="s">
        <v>43</v>
      </c>
      <c r="K363">
        <v>67598.687521843094</v>
      </c>
      <c r="L363">
        <v>33817.581865892003</v>
      </c>
      <c r="M363" t="s">
        <v>98</v>
      </c>
      <c r="N363" t="s">
        <v>98</v>
      </c>
      <c r="O363">
        <v>67599</v>
      </c>
      <c r="P363">
        <v>270396</v>
      </c>
      <c r="Q363">
        <v>8</v>
      </c>
      <c r="R363">
        <v>20.958198794665801</v>
      </c>
      <c r="S363" t="s">
        <v>4874</v>
      </c>
      <c r="T363">
        <v>2628</v>
      </c>
      <c r="U363">
        <v>1851.93685520598</v>
      </c>
      <c r="V363">
        <v>58.4</v>
      </c>
      <c r="W363" t="s">
        <v>14685</v>
      </c>
      <c r="X363">
        <v>72101595</v>
      </c>
      <c r="Y363" t="s">
        <v>96</v>
      </c>
      <c r="Z363" t="s">
        <v>4874</v>
      </c>
      <c r="AA363" t="s">
        <v>4875</v>
      </c>
      <c r="AB363" t="s">
        <v>4873</v>
      </c>
      <c r="AC363" t="s">
        <v>4876</v>
      </c>
      <c r="AD363" t="s">
        <v>4877</v>
      </c>
      <c r="AE363">
        <v>8</v>
      </c>
      <c r="AF363" t="s">
        <v>14685</v>
      </c>
      <c r="AG363" t="s">
        <v>96</v>
      </c>
      <c r="AH363" t="s">
        <v>96</v>
      </c>
      <c r="AI363" t="str">
        <f>IF(ISNA(VLOOKUP(D363,Listen!J:O,3,0)),"",VLOOKUP(D363,Listen!J:O,3,0))</f>
        <v/>
      </c>
      <c r="AJ363" t="s">
        <v>96</v>
      </c>
      <c r="AK363">
        <v>5</v>
      </c>
      <c r="AL363">
        <v>4</v>
      </c>
      <c r="AM363">
        <v>3</v>
      </c>
      <c r="AN363">
        <v>2</v>
      </c>
      <c r="AO363">
        <v>5</v>
      </c>
      <c r="AP363">
        <f t="shared" si="5"/>
        <v>5</v>
      </c>
    </row>
    <row r="364" spans="1:42" x14ac:dyDescent="0.25">
      <c r="A364" t="s">
        <v>13721</v>
      </c>
      <c r="B364">
        <v>21.0048421956993</v>
      </c>
      <c r="C364">
        <v>144</v>
      </c>
      <c r="D364" t="s">
        <v>13729</v>
      </c>
      <c r="E364">
        <v>2054</v>
      </c>
      <c r="F364">
        <v>1878.60409305605</v>
      </c>
      <c r="G364">
        <v>50.857543502656803</v>
      </c>
      <c r="H364" t="s">
        <v>13730</v>
      </c>
      <c r="I364" t="s">
        <v>4664</v>
      </c>
      <c r="J364" t="s">
        <v>43</v>
      </c>
      <c r="K364">
        <v>192965.57672505901</v>
      </c>
      <c r="L364">
        <v>34128.340959068802</v>
      </c>
      <c r="M364" t="s">
        <v>98</v>
      </c>
      <c r="N364" t="s">
        <v>98</v>
      </c>
      <c r="O364">
        <v>192966</v>
      </c>
      <c r="P364">
        <v>771864</v>
      </c>
      <c r="Q364">
        <v>24</v>
      </c>
      <c r="R364">
        <v>21.0294421956993</v>
      </c>
      <c r="S364" t="s">
        <v>13721</v>
      </c>
      <c r="T364">
        <v>2054</v>
      </c>
      <c r="U364">
        <v>1858.60409305605</v>
      </c>
      <c r="V364">
        <v>50.9</v>
      </c>
      <c r="W364" t="s">
        <v>14542</v>
      </c>
      <c r="X364">
        <v>72101595</v>
      </c>
      <c r="Y364" t="s">
        <v>96</v>
      </c>
      <c r="Z364" t="s">
        <v>13721</v>
      </c>
      <c r="AA364" t="s">
        <v>13731</v>
      </c>
      <c r="AB364" t="s">
        <v>13720</v>
      </c>
      <c r="AC364" t="s">
        <v>13732</v>
      </c>
      <c r="AD364" t="s">
        <v>13716</v>
      </c>
      <c r="AE364">
        <v>24</v>
      </c>
      <c r="AF364" t="s">
        <v>14542</v>
      </c>
      <c r="AG364" t="s">
        <v>96</v>
      </c>
      <c r="AH364" t="s">
        <v>96</v>
      </c>
      <c r="AI364" t="str">
        <f>IF(ISNA(VLOOKUP(D364,Listen!J:O,3,0)),"",VLOOKUP(D364,Listen!J:O,3,0))</f>
        <v/>
      </c>
      <c r="AJ364" t="s">
        <v>96</v>
      </c>
      <c r="AK364">
        <v>5</v>
      </c>
      <c r="AL364">
        <v>4</v>
      </c>
      <c r="AM364">
        <v>3</v>
      </c>
      <c r="AN364">
        <v>2</v>
      </c>
      <c r="AO364">
        <v>5</v>
      </c>
      <c r="AP364">
        <f t="shared" si="5"/>
        <v>5</v>
      </c>
    </row>
    <row r="365" spans="1:42" x14ac:dyDescent="0.25">
      <c r="A365" t="s">
        <v>1131</v>
      </c>
      <c r="B365">
        <v>21.0130375407652</v>
      </c>
      <c r="C365">
        <v>243</v>
      </c>
      <c r="D365" t="s">
        <v>1132</v>
      </c>
      <c r="E365">
        <v>1851</v>
      </c>
      <c r="F365">
        <v>1879.3710457004399</v>
      </c>
      <c r="G365">
        <v>87.658297839512798</v>
      </c>
      <c r="H365" t="s">
        <v>1133</v>
      </c>
      <c r="I365" t="s">
        <v>1134</v>
      </c>
      <c r="J365" t="s">
        <v>43</v>
      </c>
      <c r="K365">
        <v>1589124.01334194</v>
      </c>
      <c r="L365">
        <v>335993.22105045902</v>
      </c>
      <c r="M365" t="s">
        <v>98</v>
      </c>
      <c r="N365" t="s">
        <v>98</v>
      </c>
      <c r="O365">
        <v>1589124</v>
      </c>
      <c r="P365">
        <v>6356496</v>
      </c>
      <c r="Q365">
        <v>196</v>
      </c>
      <c r="R365">
        <v>21.0376375407652</v>
      </c>
      <c r="S365" t="s">
        <v>1131</v>
      </c>
      <c r="T365">
        <v>1851</v>
      </c>
      <c r="U365">
        <v>1859.3710457004399</v>
      </c>
      <c r="V365">
        <v>87.7</v>
      </c>
      <c r="W365" t="s">
        <v>14836</v>
      </c>
      <c r="X365">
        <v>72101595</v>
      </c>
      <c r="Y365" t="s">
        <v>96</v>
      </c>
      <c r="Z365" t="s">
        <v>1131</v>
      </c>
      <c r="AA365" t="s">
        <v>1135</v>
      </c>
      <c r="AB365" t="s">
        <v>1136</v>
      </c>
      <c r="AC365" t="s">
        <v>1137</v>
      </c>
      <c r="AD365" t="s">
        <v>1138</v>
      </c>
      <c r="AE365">
        <v>196</v>
      </c>
      <c r="AF365" t="s">
        <v>1133</v>
      </c>
      <c r="AG365" t="s">
        <v>1132</v>
      </c>
      <c r="AH365" t="s">
        <v>96</v>
      </c>
      <c r="AI365" t="str">
        <f>IF(ISNA(VLOOKUP(D365,Listen!J:O,3,0)),"",VLOOKUP(D365,Listen!J:O,3,0))</f>
        <v/>
      </c>
      <c r="AJ365" t="s">
        <v>96</v>
      </c>
      <c r="AK365" t="s">
        <v>96</v>
      </c>
      <c r="AL365" t="s">
        <v>96</v>
      </c>
      <c r="AM365">
        <v>3</v>
      </c>
      <c r="AN365">
        <v>2</v>
      </c>
      <c r="AO365">
        <v>3</v>
      </c>
      <c r="AP365">
        <f t="shared" si="5"/>
        <v>3</v>
      </c>
    </row>
    <row r="366" spans="1:42" x14ac:dyDescent="0.25">
      <c r="A366" t="s">
        <v>4222</v>
      </c>
      <c r="B366">
        <v>21.048568755259801</v>
      </c>
      <c r="C366">
        <v>145</v>
      </c>
      <c r="D366" t="s">
        <v>13722</v>
      </c>
      <c r="E366">
        <v>1635</v>
      </c>
      <c r="F366">
        <v>1882.69619658741</v>
      </c>
      <c r="G366">
        <v>78.666946681179198</v>
      </c>
      <c r="H366" t="s">
        <v>13723</v>
      </c>
      <c r="I366" t="s">
        <v>848</v>
      </c>
      <c r="J366" t="s">
        <v>43</v>
      </c>
      <c r="K366">
        <v>504333.81264366902</v>
      </c>
      <c r="L366">
        <v>259328.36305603999</v>
      </c>
      <c r="M366" t="s">
        <v>98</v>
      </c>
      <c r="N366" t="s">
        <v>98</v>
      </c>
      <c r="O366">
        <v>504334</v>
      </c>
      <c r="P366">
        <v>2017336</v>
      </c>
      <c r="Q366">
        <v>62</v>
      </c>
      <c r="R366">
        <v>21.0731687552598</v>
      </c>
      <c r="S366" t="s">
        <v>3021</v>
      </c>
      <c r="T366">
        <v>1635</v>
      </c>
      <c r="U366">
        <v>1862.69619658741</v>
      </c>
      <c r="V366">
        <v>78.7</v>
      </c>
      <c r="W366" t="s">
        <v>14415</v>
      </c>
      <c r="X366">
        <v>72101595</v>
      </c>
      <c r="Y366" t="s">
        <v>96</v>
      </c>
      <c r="Z366" t="s">
        <v>3021</v>
      </c>
      <c r="AA366" t="s">
        <v>6853</v>
      </c>
      <c r="AB366" t="s">
        <v>4222</v>
      </c>
      <c r="AC366" t="s">
        <v>6848</v>
      </c>
      <c r="AD366" t="s">
        <v>4221</v>
      </c>
      <c r="AE366">
        <v>62</v>
      </c>
      <c r="AF366" t="s">
        <v>14415</v>
      </c>
      <c r="AG366" t="s">
        <v>96</v>
      </c>
      <c r="AH366" t="s">
        <v>96</v>
      </c>
      <c r="AI366" t="str">
        <f>IF(ISNA(VLOOKUP(D366,Listen!J:O,3,0)),"",VLOOKUP(D366,Listen!J:O,3,0))</f>
        <v/>
      </c>
      <c r="AJ366" t="s">
        <v>96</v>
      </c>
      <c r="AK366">
        <v>5</v>
      </c>
      <c r="AL366">
        <v>4</v>
      </c>
      <c r="AM366">
        <v>3</v>
      </c>
      <c r="AN366">
        <v>2</v>
      </c>
      <c r="AO366">
        <v>5</v>
      </c>
      <c r="AP366">
        <f t="shared" si="5"/>
        <v>5</v>
      </c>
    </row>
    <row r="367" spans="1:42" x14ac:dyDescent="0.25">
      <c r="A367" t="s">
        <v>1139</v>
      </c>
      <c r="B367">
        <v>21.072135211121999</v>
      </c>
      <c r="C367">
        <v>135</v>
      </c>
      <c r="D367" t="s">
        <v>1376</v>
      </c>
      <c r="E367">
        <v>2378</v>
      </c>
      <c r="F367">
        <v>1884.90163827377</v>
      </c>
      <c r="G367">
        <v>64.344738091488196</v>
      </c>
      <c r="H367" t="s">
        <v>1377</v>
      </c>
      <c r="I367" t="s">
        <v>1378</v>
      </c>
      <c r="J367" t="s">
        <v>43</v>
      </c>
      <c r="K367">
        <v>441238.59558614303</v>
      </c>
      <c r="L367">
        <v>299654.11351952999</v>
      </c>
      <c r="M367" t="s">
        <v>98</v>
      </c>
      <c r="N367" t="s">
        <v>98</v>
      </c>
      <c r="O367">
        <v>441239</v>
      </c>
      <c r="P367">
        <v>1764956</v>
      </c>
      <c r="Q367">
        <v>54</v>
      </c>
      <c r="R367">
        <v>21.096735211121999</v>
      </c>
      <c r="S367" t="s">
        <v>1139</v>
      </c>
      <c r="T367">
        <v>2378</v>
      </c>
      <c r="U367">
        <v>1864.90163827377</v>
      </c>
      <c r="V367">
        <v>64.3</v>
      </c>
      <c r="W367" t="s">
        <v>14433</v>
      </c>
      <c r="X367">
        <v>72101595</v>
      </c>
      <c r="Y367" t="s">
        <v>96</v>
      </c>
      <c r="Z367" t="s">
        <v>1139</v>
      </c>
      <c r="AA367" t="s">
        <v>1140</v>
      </c>
      <c r="AB367" t="s">
        <v>1141</v>
      </c>
      <c r="AC367" t="s">
        <v>1142</v>
      </c>
      <c r="AD367" t="s">
        <v>1143</v>
      </c>
      <c r="AE367">
        <v>54</v>
      </c>
      <c r="AF367" t="s">
        <v>14433</v>
      </c>
      <c r="AG367" t="s">
        <v>96</v>
      </c>
      <c r="AH367" t="s">
        <v>96</v>
      </c>
      <c r="AI367" t="str">
        <f>IF(ISNA(VLOOKUP(D367,Listen!J:O,3,0)),"",VLOOKUP(D367,Listen!J:O,3,0))</f>
        <v/>
      </c>
      <c r="AJ367" t="s">
        <v>96</v>
      </c>
      <c r="AK367">
        <v>5</v>
      </c>
      <c r="AL367">
        <v>4</v>
      </c>
      <c r="AM367">
        <v>3</v>
      </c>
      <c r="AN367">
        <v>2</v>
      </c>
      <c r="AO367">
        <v>5</v>
      </c>
      <c r="AP367">
        <f t="shared" si="5"/>
        <v>5</v>
      </c>
    </row>
    <row r="368" spans="1:42" x14ac:dyDescent="0.25">
      <c r="A368" t="s">
        <v>231</v>
      </c>
      <c r="B368">
        <v>21.092796980602301</v>
      </c>
      <c r="C368">
        <v>149</v>
      </c>
      <c r="D368" t="s">
        <v>2031</v>
      </c>
      <c r="E368">
        <v>1887</v>
      </c>
      <c r="F368">
        <v>1886.8352479769801</v>
      </c>
      <c r="G368">
        <v>88.624383262796798</v>
      </c>
      <c r="H368" t="s">
        <v>2032</v>
      </c>
      <c r="I368" t="s">
        <v>67</v>
      </c>
      <c r="J368" t="s">
        <v>44</v>
      </c>
      <c r="K368">
        <v>7872826.91834825</v>
      </c>
      <c r="L368">
        <v>5124773.2579116505</v>
      </c>
      <c r="M368">
        <v>1202449.4881038901</v>
      </c>
      <c r="N368">
        <v>1202449.4881038901</v>
      </c>
      <c r="O368">
        <v>6670377</v>
      </c>
      <c r="P368">
        <v>26681508</v>
      </c>
      <c r="Q368">
        <v>823</v>
      </c>
      <c r="R368">
        <v>21.117396980602301</v>
      </c>
      <c r="S368" t="s">
        <v>231</v>
      </c>
      <c r="T368">
        <v>1887</v>
      </c>
      <c r="U368">
        <v>1866.8352479769801</v>
      </c>
      <c r="V368">
        <v>88.6</v>
      </c>
      <c r="W368" t="s">
        <v>14837</v>
      </c>
      <c r="X368">
        <v>72101595</v>
      </c>
      <c r="Y368" t="s">
        <v>96</v>
      </c>
      <c r="Z368" t="s">
        <v>231</v>
      </c>
      <c r="AA368" t="s">
        <v>232</v>
      </c>
      <c r="AB368" t="s">
        <v>2744</v>
      </c>
      <c r="AC368" t="s">
        <v>233</v>
      </c>
      <c r="AD368" t="s">
        <v>2745</v>
      </c>
      <c r="AE368">
        <v>823</v>
      </c>
      <c r="AF368" t="s">
        <v>2032</v>
      </c>
      <c r="AG368" t="s">
        <v>2031</v>
      </c>
      <c r="AH368" t="s">
        <v>118</v>
      </c>
      <c r="AI368" t="str">
        <f>IF(ISNA(VLOOKUP(D368,Listen!J:O,3,0)),"",VLOOKUP(D368,Listen!J:O,3,0))</f>
        <v/>
      </c>
      <c r="AJ368" t="s">
        <v>96</v>
      </c>
      <c r="AK368" t="s">
        <v>96</v>
      </c>
      <c r="AL368" t="s">
        <v>96</v>
      </c>
      <c r="AM368" t="s">
        <v>96</v>
      </c>
      <c r="AN368">
        <v>2</v>
      </c>
      <c r="AO368">
        <v>2</v>
      </c>
      <c r="AP368">
        <f t="shared" si="5"/>
        <v>2</v>
      </c>
    </row>
    <row r="369" spans="1:42" x14ac:dyDescent="0.25">
      <c r="A369" t="s">
        <v>3331</v>
      </c>
      <c r="B369">
        <v>21.0990407546849</v>
      </c>
      <c r="C369">
        <v>91</v>
      </c>
      <c r="D369" t="s">
        <v>13733</v>
      </c>
      <c r="E369">
        <v>1992</v>
      </c>
      <c r="F369">
        <v>1887.4195649282599</v>
      </c>
      <c r="G369">
        <v>60.190844763807597</v>
      </c>
      <c r="H369" t="s">
        <v>13734</v>
      </c>
      <c r="I369" t="s">
        <v>4019</v>
      </c>
      <c r="J369" t="s">
        <v>43</v>
      </c>
      <c r="K369">
        <v>731370.33963464596</v>
      </c>
      <c r="L369">
        <v>147445.86141754399</v>
      </c>
      <c r="M369">
        <v>85792.333114962297</v>
      </c>
      <c r="N369">
        <v>85792.333114962297</v>
      </c>
      <c r="O369">
        <v>645578</v>
      </c>
      <c r="P369">
        <v>2582312</v>
      </c>
      <c r="Q369">
        <v>80</v>
      </c>
      <c r="R369">
        <v>21.123640754684899</v>
      </c>
      <c r="S369" t="s">
        <v>3331</v>
      </c>
      <c r="T369">
        <v>1992</v>
      </c>
      <c r="U369">
        <v>1867.4195649282599</v>
      </c>
      <c r="V369">
        <v>60.2</v>
      </c>
      <c r="W369" t="s">
        <v>14394</v>
      </c>
      <c r="X369">
        <v>72101595</v>
      </c>
      <c r="Y369" t="s">
        <v>96</v>
      </c>
      <c r="Z369" t="s">
        <v>3331</v>
      </c>
      <c r="AA369" t="s">
        <v>3860</v>
      </c>
      <c r="AB369" t="s">
        <v>3330</v>
      </c>
      <c r="AC369" t="s">
        <v>3861</v>
      </c>
      <c r="AD369" t="s">
        <v>2551</v>
      </c>
      <c r="AE369">
        <v>80</v>
      </c>
      <c r="AF369" t="s">
        <v>14394</v>
      </c>
      <c r="AG369" t="s">
        <v>96</v>
      </c>
      <c r="AH369" t="s">
        <v>96</v>
      </c>
      <c r="AI369" t="str">
        <f>IF(ISNA(VLOOKUP(D369,Listen!J:O,3,0)),"",VLOOKUP(D369,Listen!J:O,3,0))</f>
        <v/>
      </c>
      <c r="AJ369" t="s">
        <v>96</v>
      </c>
      <c r="AK369">
        <v>5</v>
      </c>
      <c r="AL369">
        <v>4</v>
      </c>
      <c r="AM369">
        <v>3</v>
      </c>
      <c r="AN369">
        <v>2</v>
      </c>
      <c r="AO369">
        <v>5</v>
      </c>
      <c r="AP369">
        <f t="shared" si="5"/>
        <v>5</v>
      </c>
    </row>
    <row r="370" spans="1:42" x14ac:dyDescent="0.25">
      <c r="A370" t="s">
        <v>6832</v>
      </c>
      <c r="B370">
        <v>21.104485426749001</v>
      </c>
      <c r="C370">
        <v>171</v>
      </c>
      <c r="D370" t="s">
        <v>60</v>
      </c>
      <c r="F370">
        <v>1887.92909876775</v>
      </c>
      <c r="G370">
        <v>50.695103557743799</v>
      </c>
      <c r="H370" t="s">
        <v>13735</v>
      </c>
      <c r="I370" t="s">
        <v>13736</v>
      </c>
      <c r="J370" t="s">
        <v>39</v>
      </c>
      <c r="K370">
        <v>82012.596334299698</v>
      </c>
      <c r="L370">
        <v>17719.997943688901</v>
      </c>
      <c r="M370" t="s">
        <v>98</v>
      </c>
      <c r="N370" t="s">
        <v>98</v>
      </c>
      <c r="O370">
        <v>82013</v>
      </c>
      <c r="P370">
        <v>328052</v>
      </c>
      <c r="Q370">
        <v>10</v>
      </c>
      <c r="R370">
        <v>21.129085426749</v>
      </c>
      <c r="S370" t="s">
        <v>6832</v>
      </c>
      <c r="T370" t="s">
        <v>96</v>
      </c>
      <c r="U370">
        <v>1867.92909876775</v>
      </c>
      <c r="V370">
        <v>50.7</v>
      </c>
      <c r="W370" t="s">
        <v>14657</v>
      </c>
      <c r="X370">
        <v>72101595</v>
      </c>
      <c r="Y370" t="s">
        <v>96</v>
      </c>
      <c r="Z370" t="s">
        <v>6832</v>
      </c>
      <c r="AA370" t="s">
        <v>6836</v>
      </c>
      <c r="AB370" t="s">
        <v>6839</v>
      </c>
      <c r="AC370" t="s">
        <v>6837</v>
      </c>
      <c r="AD370" t="s">
        <v>13737</v>
      </c>
      <c r="AE370">
        <v>10</v>
      </c>
      <c r="AF370" t="s">
        <v>14657</v>
      </c>
      <c r="AG370" t="s">
        <v>96</v>
      </c>
      <c r="AH370" t="s">
        <v>96</v>
      </c>
      <c r="AI370" t="str">
        <f>IF(ISNA(VLOOKUP(D370,Listen!J:O,3,0)),"",VLOOKUP(D370,Listen!J:O,3,0))</f>
        <v/>
      </c>
      <c r="AJ370" t="s">
        <v>96</v>
      </c>
      <c r="AK370">
        <v>5</v>
      </c>
      <c r="AL370" t="s">
        <v>96</v>
      </c>
      <c r="AM370">
        <v>3</v>
      </c>
      <c r="AN370">
        <v>2</v>
      </c>
      <c r="AO370">
        <v>5</v>
      </c>
      <c r="AP370">
        <f t="shared" si="5"/>
        <v>5</v>
      </c>
    </row>
    <row r="371" spans="1:42" x14ac:dyDescent="0.25">
      <c r="A371" t="s">
        <v>1565</v>
      </c>
      <c r="B371">
        <v>21.118141358907401</v>
      </c>
      <c r="C371">
        <v>213</v>
      </c>
      <c r="D371" t="s">
        <v>3332</v>
      </c>
      <c r="E371">
        <v>1494</v>
      </c>
      <c r="F371">
        <v>1889.20707464262</v>
      </c>
      <c r="G371">
        <v>62.293112224655097</v>
      </c>
      <c r="H371" t="s">
        <v>3333</v>
      </c>
      <c r="I371" t="s">
        <v>3334</v>
      </c>
      <c r="J371" t="s">
        <v>43</v>
      </c>
      <c r="K371">
        <v>506975.31024197303</v>
      </c>
      <c r="L371">
        <v>163113.44641427501</v>
      </c>
      <c r="M371" t="s">
        <v>98</v>
      </c>
      <c r="N371" t="s">
        <v>98</v>
      </c>
      <c r="O371">
        <v>506975</v>
      </c>
      <c r="P371">
        <v>2027900</v>
      </c>
      <c r="Q371">
        <v>63</v>
      </c>
      <c r="R371">
        <v>21.142741358907401</v>
      </c>
      <c r="S371" t="s">
        <v>1565</v>
      </c>
      <c r="T371">
        <v>1494</v>
      </c>
      <c r="U371">
        <v>1869.20707464262</v>
      </c>
      <c r="V371">
        <v>62.3</v>
      </c>
      <c r="W371" t="s">
        <v>14413</v>
      </c>
      <c r="X371">
        <v>72101595</v>
      </c>
      <c r="Y371" t="s">
        <v>96</v>
      </c>
      <c r="Z371" t="s">
        <v>1565</v>
      </c>
      <c r="AA371" t="s">
        <v>1566</v>
      </c>
      <c r="AB371" t="s">
        <v>1567</v>
      </c>
      <c r="AC371" t="s">
        <v>3019</v>
      </c>
      <c r="AD371" t="s">
        <v>1701</v>
      </c>
      <c r="AE371">
        <v>63</v>
      </c>
      <c r="AF371" t="s">
        <v>14413</v>
      </c>
      <c r="AG371" t="s">
        <v>96</v>
      </c>
      <c r="AH371" t="s">
        <v>96</v>
      </c>
      <c r="AI371" t="str">
        <f>IF(ISNA(VLOOKUP(D371,Listen!J:O,3,0)),"",VLOOKUP(D371,Listen!J:O,3,0))</f>
        <v/>
      </c>
      <c r="AJ371" t="s">
        <v>96</v>
      </c>
      <c r="AK371">
        <v>5</v>
      </c>
      <c r="AL371">
        <v>4</v>
      </c>
      <c r="AM371">
        <v>3</v>
      </c>
      <c r="AN371">
        <v>2</v>
      </c>
      <c r="AO371">
        <v>5</v>
      </c>
      <c r="AP371">
        <f t="shared" si="5"/>
        <v>5</v>
      </c>
    </row>
    <row r="372" spans="1:42" x14ac:dyDescent="0.25">
      <c r="A372" t="s">
        <v>1565</v>
      </c>
      <c r="B372">
        <v>21.11945067285</v>
      </c>
      <c r="C372">
        <v>213</v>
      </c>
      <c r="D372" t="s">
        <v>13738</v>
      </c>
      <c r="F372">
        <v>1889.3296053942399</v>
      </c>
      <c r="G372">
        <v>54.513103098784697</v>
      </c>
      <c r="H372" t="s">
        <v>13739</v>
      </c>
      <c r="I372" t="s">
        <v>13740</v>
      </c>
      <c r="J372" t="s">
        <v>39</v>
      </c>
      <c r="K372">
        <v>232110.788876921</v>
      </c>
      <c r="L372">
        <v>163113.44641427501</v>
      </c>
      <c r="M372" t="s">
        <v>98</v>
      </c>
      <c r="N372" t="s">
        <v>98</v>
      </c>
      <c r="O372">
        <v>232111</v>
      </c>
      <c r="P372">
        <v>928444</v>
      </c>
      <c r="Q372">
        <v>29</v>
      </c>
      <c r="R372">
        <v>21.14405067285</v>
      </c>
      <c r="S372" t="s">
        <v>1565</v>
      </c>
      <c r="T372" t="s">
        <v>96</v>
      </c>
      <c r="U372">
        <v>1869.3296053942399</v>
      </c>
      <c r="V372">
        <v>54.5</v>
      </c>
      <c r="W372" t="s">
        <v>14413</v>
      </c>
      <c r="X372">
        <v>72101595</v>
      </c>
      <c r="Y372" t="s">
        <v>96</v>
      </c>
      <c r="Z372" t="s">
        <v>1565</v>
      </c>
      <c r="AA372" t="s">
        <v>1566</v>
      </c>
      <c r="AB372" t="s">
        <v>1567</v>
      </c>
      <c r="AC372" t="s">
        <v>3019</v>
      </c>
      <c r="AD372" t="s">
        <v>1701</v>
      </c>
      <c r="AE372">
        <v>29</v>
      </c>
      <c r="AF372" t="s">
        <v>14413</v>
      </c>
      <c r="AG372" t="s">
        <v>96</v>
      </c>
      <c r="AH372" t="s">
        <v>96</v>
      </c>
      <c r="AI372" t="str">
        <f>IF(ISNA(VLOOKUP(D372,Listen!J:O,3,0)),"",VLOOKUP(D372,Listen!J:O,3,0))</f>
        <v/>
      </c>
      <c r="AJ372" t="s">
        <v>96</v>
      </c>
      <c r="AK372">
        <v>5</v>
      </c>
      <c r="AL372" t="s">
        <v>96</v>
      </c>
      <c r="AM372">
        <v>3</v>
      </c>
      <c r="AN372">
        <v>2</v>
      </c>
      <c r="AO372">
        <v>5</v>
      </c>
      <c r="AP372">
        <f t="shared" si="5"/>
        <v>5</v>
      </c>
    </row>
    <row r="373" spans="1:42" x14ac:dyDescent="0.25">
      <c r="A373" t="s">
        <v>1135</v>
      </c>
      <c r="B373">
        <v>21.1448613398973</v>
      </c>
      <c r="C373">
        <v>243</v>
      </c>
      <c r="E373">
        <v>1895</v>
      </c>
      <c r="F373">
        <v>1891.7076356212499</v>
      </c>
      <c r="G373">
        <v>65.382453591187101</v>
      </c>
      <c r="H373" t="s">
        <v>14838</v>
      </c>
      <c r="J373" t="s">
        <v>44</v>
      </c>
      <c r="K373">
        <v>110276.17887308801</v>
      </c>
      <c r="L373">
        <v>28706.651438921399</v>
      </c>
      <c r="M373" t="s">
        <v>98</v>
      </c>
      <c r="N373" t="s">
        <v>98</v>
      </c>
      <c r="O373">
        <v>110276</v>
      </c>
      <c r="P373">
        <v>441104</v>
      </c>
      <c r="Q373">
        <v>14</v>
      </c>
      <c r="R373">
        <v>21.1694613398973</v>
      </c>
      <c r="S373" t="s">
        <v>1137</v>
      </c>
      <c r="T373">
        <v>1895</v>
      </c>
      <c r="U373">
        <v>1871.7076356212499</v>
      </c>
      <c r="V373">
        <v>65.400000000000006</v>
      </c>
      <c r="W373" t="s">
        <v>14621</v>
      </c>
      <c r="X373">
        <v>72101595</v>
      </c>
      <c r="Y373" t="s">
        <v>96</v>
      </c>
      <c r="Z373" t="s">
        <v>1137</v>
      </c>
      <c r="AA373" t="s">
        <v>1149</v>
      </c>
      <c r="AB373" t="s">
        <v>1135</v>
      </c>
      <c r="AC373" t="s">
        <v>1150</v>
      </c>
      <c r="AD373" t="s">
        <v>1131</v>
      </c>
      <c r="AE373">
        <v>14</v>
      </c>
      <c r="AF373" t="s">
        <v>14621</v>
      </c>
      <c r="AG373" t="s">
        <v>96</v>
      </c>
      <c r="AH373" t="s">
        <v>118</v>
      </c>
      <c r="AI373" t="str">
        <f>IF(ISNA(VLOOKUP(D373,Listen!J:O,3,0)),"",VLOOKUP(D373,Listen!J:O,3,0))</f>
        <v/>
      </c>
      <c r="AJ373" t="s">
        <v>96</v>
      </c>
      <c r="AK373">
        <v>5</v>
      </c>
      <c r="AL373" t="s">
        <v>96</v>
      </c>
      <c r="AM373" t="s">
        <v>96</v>
      </c>
      <c r="AN373">
        <v>2</v>
      </c>
      <c r="AO373">
        <v>5</v>
      </c>
      <c r="AP373">
        <f t="shared" si="5"/>
        <v>5</v>
      </c>
    </row>
    <row r="374" spans="1:42" x14ac:dyDescent="0.25">
      <c r="A374" t="s">
        <v>1997</v>
      </c>
      <c r="B374">
        <v>21.1598507208729</v>
      </c>
      <c r="C374">
        <v>97.099998474121094</v>
      </c>
      <c r="D374" t="s">
        <v>13741</v>
      </c>
      <c r="E374">
        <v>1263</v>
      </c>
      <c r="F374">
        <v>1893.1104008842799</v>
      </c>
      <c r="G374">
        <v>66.348386937547005</v>
      </c>
      <c r="H374" t="s">
        <v>13742</v>
      </c>
      <c r="I374" t="s">
        <v>2033</v>
      </c>
      <c r="J374" t="s">
        <v>43</v>
      </c>
      <c r="K374">
        <v>193450.03956203899</v>
      </c>
      <c r="L374">
        <v>57014.272909213199</v>
      </c>
      <c r="M374" t="s">
        <v>98</v>
      </c>
      <c r="N374" t="s">
        <v>98</v>
      </c>
      <c r="O374">
        <v>193450</v>
      </c>
      <c r="P374">
        <v>773800</v>
      </c>
      <c r="Q374">
        <v>24</v>
      </c>
      <c r="R374">
        <v>21.184450720872899</v>
      </c>
      <c r="S374" t="s">
        <v>1997</v>
      </c>
      <c r="T374">
        <v>1263</v>
      </c>
      <c r="U374">
        <v>1873.1104008842799</v>
      </c>
      <c r="V374">
        <v>66.3</v>
      </c>
      <c r="W374" t="s">
        <v>14543</v>
      </c>
      <c r="X374">
        <v>72101595</v>
      </c>
      <c r="Y374" t="s">
        <v>96</v>
      </c>
      <c r="Z374" t="s">
        <v>1997</v>
      </c>
      <c r="AA374" t="s">
        <v>11698</v>
      </c>
      <c r="AB374" t="s">
        <v>4624</v>
      </c>
      <c r="AC374" t="s">
        <v>11693</v>
      </c>
      <c r="AD374" t="s">
        <v>4620</v>
      </c>
      <c r="AE374">
        <v>24</v>
      </c>
      <c r="AF374" t="s">
        <v>14543</v>
      </c>
      <c r="AG374" t="s">
        <v>96</v>
      </c>
      <c r="AH374" t="s">
        <v>96</v>
      </c>
      <c r="AI374" t="str">
        <f>IF(ISNA(VLOOKUP(D374,Listen!J:O,3,0)),"",VLOOKUP(D374,Listen!J:O,3,0))</f>
        <v/>
      </c>
      <c r="AJ374" t="s">
        <v>96</v>
      </c>
      <c r="AK374">
        <v>5</v>
      </c>
      <c r="AL374">
        <v>4</v>
      </c>
      <c r="AM374">
        <v>3</v>
      </c>
      <c r="AN374">
        <v>2</v>
      </c>
      <c r="AO374">
        <v>5</v>
      </c>
      <c r="AP374">
        <f t="shared" si="5"/>
        <v>5</v>
      </c>
    </row>
    <row r="375" spans="1:42" x14ac:dyDescent="0.25">
      <c r="A375" t="s">
        <v>1152</v>
      </c>
      <c r="B375">
        <v>21.206401006023999</v>
      </c>
      <c r="C375">
        <v>119</v>
      </c>
      <c r="E375">
        <v>1885</v>
      </c>
      <c r="F375">
        <v>1897.4667597693101</v>
      </c>
      <c r="G375">
        <v>62.917551746479099</v>
      </c>
      <c r="H375" t="s">
        <v>14283</v>
      </c>
      <c r="J375" t="s">
        <v>44</v>
      </c>
      <c r="K375">
        <v>2850042.4657266298</v>
      </c>
      <c r="L375">
        <v>315417.74688303203</v>
      </c>
      <c r="M375" t="s">
        <v>98</v>
      </c>
      <c r="N375" t="s">
        <v>98</v>
      </c>
      <c r="O375">
        <v>2850042</v>
      </c>
      <c r="P375">
        <v>11400168</v>
      </c>
      <c r="Q375">
        <v>351</v>
      </c>
      <c r="R375">
        <v>21.231001006023998</v>
      </c>
      <c r="S375" t="s">
        <v>1152</v>
      </c>
      <c r="T375">
        <v>1885</v>
      </c>
      <c r="U375">
        <v>1877.4667597693101</v>
      </c>
      <c r="V375">
        <v>62.9</v>
      </c>
      <c r="W375" t="s">
        <v>14332</v>
      </c>
      <c r="X375">
        <v>72101595</v>
      </c>
      <c r="Y375" t="s">
        <v>96</v>
      </c>
      <c r="Z375" t="s">
        <v>1152</v>
      </c>
      <c r="AA375" t="s">
        <v>1153</v>
      </c>
      <c r="AB375" t="s">
        <v>1154</v>
      </c>
      <c r="AC375" t="s">
        <v>1155</v>
      </c>
      <c r="AD375" t="s">
        <v>1156</v>
      </c>
      <c r="AE375">
        <v>351</v>
      </c>
      <c r="AF375" t="s">
        <v>14332</v>
      </c>
      <c r="AG375" t="s">
        <v>96</v>
      </c>
      <c r="AH375" t="s">
        <v>118</v>
      </c>
      <c r="AI375" t="str">
        <f>IF(ISNA(VLOOKUP(D375,Listen!J:O,3,0)),"",VLOOKUP(D375,Listen!J:O,3,0))</f>
        <v/>
      </c>
      <c r="AJ375" t="s">
        <v>96</v>
      </c>
      <c r="AK375">
        <v>5</v>
      </c>
      <c r="AL375" t="s">
        <v>96</v>
      </c>
      <c r="AM375" t="s">
        <v>96</v>
      </c>
      <c r="AN375">
        <v>2</v>
      </c>
      <c r="AO375">
        <v>5</v>
      </c>
      <c r="AP375">
        <f t="shared" si="5"/>
        <v>5</v>
      </c>
    </row>
    <row r="376" spans="1:42" x14ac:dyDescent="0.25">
      <c r="A376" t="s">
        <v>7887</v>
      </c>
      <c r="B376">
        <v>21.290725848770698</v>
      </c>
      <c r="C376">
        <v>107</v>
      </c>
      <c r="D376" t="s">
        <v>13743</v>
      </c>
      <c r="E376">
        <v>1765</v>
      </c>
      <c r="F376">
        <v>1905.35821041746</v>
      </c>
      <c r="G376">
        <v>50.417731326397003</v>
      </c>
      <c r="H376" t="s">
        <v>13744</v>
      </c>
      <c r="I376" t="s">
        <v>1372</v>
      </c>
      <c r="J376" t="s">
        <v>43</v>
      </c>
      <c r="K376">
        <v>286745.37267998699</v>
      </c>
      <c r="L376">
        <v>78499.565187885004</v>
      </c>
      <c r="M376" t="s">
        <v>98</v>
      </c>
      <c r="N376" t="s">
        <v>98</v>
      </c>
      <c r="O376">
        <v>286745</v>
      </c>
      <c r="P376">
        <v>1146980</v>
      </c>
      <c r="Q376">
        <v>35</v>
      </c>
      <c r="R376">
        <v>21.315325848770698</v>
      </c>
      <c r="S376" t="s">
        <v>7887</v>
      </c>
      <c r="T376">
        <v>1765</v>
      </c>
      <c r="U376">
        <v>1885.35821041746</v>
      </c>
      <c r="V376">
        <v>50.4</v>
      </c>
      <c r="W376" t="s">
        <v>14479</v>
      </c>
      <c r="X376">
        <v>72101595</v>
      </c>
      <c r="Y376" t="s">
        <v>96</v>
      </c>
      <c r="Z376" t="s">
        <v>7887</v>
      </c>
      <c r="AA376" t="s">
        <v>7889</v>
      </c>
      <c r="AB376" t="s">
        <v>7890</v>
      </c>
      <c r="AC376" t="s">
        <v>7891</v>
      </c>
      <c r="AD376" t="s">
        <v>7892</v>
      </c>
      <c r="AE376">
        <v>35</v>
      </c>
      <c r="AF376" t="s">
        <v>14479</v>
      </c>
      <c r="AG376" t="s">
        <v>96</v>
      </c>
      <c r="AH376" t="s">
        <v>96</v>
      </c>
      <c r="AI376" t="str">
        <f>IF(ISNA(VLOOKUP(D376,Listen!J:O,3,0)),"",VLOOKUP(D376,Listen!J:O,3,0))</f>
        <v/>
      </c>
      <c r="AJ376" t="s">
        <v>96</v>
      </c>
      <c r="AK376">
        <v>5</v>
      </c>
      <c r="AL376">
        <v>4</v>
      </c>
      <c r="AM376">
        <v>3</v>
      </c>
      <c r="AN376">
        <v>2</v>
      </c>
      <c r="AO376">
        <v>5</v>
      </c>
      <c r="AP376">
        <f t="shared" si="5"/>
        <v>5</v>
      </c>
    </row>
    <row r="377" spans="1:42" x14ac:dyDescent="0.25">
      <c r="A377" t="s">
        <v>1576</v>
      </c>
      <c r="B377">
        <v>21.294740029879499</v>
      </c>
      <c r="C377">
        <v>121</v>
      </c>
      <c r="E377">
        <v>1893</v>
      </c>
      <c r="F377">
        <v>1905.7338732835999</v>
      </c>
      <c r="G377">
        <v>91.711026953799802</v>
      </c>
      <c r="H377" t="s">
        <v>14284</v>
      </c>
      <c r="J377" t="s">
        <v>44</v>
      </c>
      <c r="K377">
        <v>2216976.5028373902</v>
      </c>
      <c r="L377">
        <v>345754.95186571701</v>
      </c>
      <c r="M377" t="s">
        <v>98</v>
      </c>
      <c r="N377" t="s">
        <v>98</v>
      </c>
      <c r="O377">
        <v>2216977</v>
      </c>
      <c r="P377">
        <v>8867908</v>
      </c>
      <c r="Q377">
        <v>273</v>
      </c>
      <c r="R377">
        <v>21.319340029879498</v>
      </c>
      <c r="S377" t="s">
        <v>1576</v>
      </c>
      <c r="T377">
        <v>1893</v>
      </c>
      <c r="U377">
        <v>1885.7338732835999</v>
      </c>
      <c r="V377">
        <v>91.7</v>
      </c>
      <c r="W377" t="s">
        <v>14839</v>
      </c>
      <c r="X377">
        <v>72101595</v>
      </c>
      <c r="Y377" t="s">
        <v>96</v>
      </c>
      <c r="Z377" t="s">
        <v>1576</v>
      </c>
      <c r="AA377" t="s">
        <v>1312</v>
      </c>
      <c r="AB377" t="s">
        <v>1577</v>
      </c>
      <c r="AC377" t="s">
        <v>1311</v>
      </c>
      <c r="AD377" t="s">
        <v>1578</v>
      </c>
      <c r="AE377">
        <v>273</v>
      </c>
      <c r="AF377" t="s">
        <v>14284</v>
      </c>
      <c r="AG377">
        <v>0</v>
      </c>
      <c r="AH377" t="s">
        <v>118</v>
      </c>
      <c r="AI377" t="str">
        <f>IF(ISNA(VLOOKUP(D377,Listen!J:O,3,0)),"",VLOOKUP(D377,Listen!J:O,3,0))</f>
        <v/>
      </c>
      <c r="AJ377" t="s">
        <v>96</v>
      </c>
      <c r="AK377" t="s">
        <v>96</v>
      </c>
      <c r="AL377" t="s">
        <v>96</v>
      </c>
      <c r="AM377" t="s">
        <v>96</v>
      </c>
      <c r="AN377">
        <v>2</v>
      </c>
      <c r="AO377">
        <v>2</v>
      </c>
      <c r="AP377">
        <f t="shared" si="5"/>
        <v>2</v>
      </c>
    </row>
    <row r="378" spans="1:42" x14ac:dyDescent="0.25">
      <c r="A378" t="s">
        <v>3568</v>
      </c>
      <c r="B378">
        <v>21.358553635172498</v>
      </c>
      <c r="C378">
        <v>71.099998474121094</v>
      </c>
      <c r="D378" t="s">
        <v>2241</v>
      </c>
      <c r="E378">
        <v>928</v>
      </c>
      <c r="F378">
        <v>1911.70580160801</v>
      </c>
      <c r="G378">
        <v>69.4952355089723</v>
      </c>
      <c r="H378" t="s">
        <v>2242</v>
      </c>
      <c r="I378" t="s">
        <v>46</v>
      </c>
      <c r="J378" t="s">
        <v>43</v>
      </c>
      <c r="K378">
        <v>138718.80580145199</v>
      </c>
      <c r="L378">
        <v>32448.2037114714</v>
      </c>
      <c r="M378">
        <v>97524.706703407195</v>
      </c>
      <c r="N378">
        <v>97524.706703407195</v>
      </c>
      <c r="O378">
        <v>41194</v>
      </c>
      <c r="P378">
        <v>164776</v>
      </c>
      <c r="Q378">
        <v>5</v>
      </c>
      <c r="R378">
        <v>21.383153635172498</v>
      </c>
      <c r="S378" t="s">
        <v>3568</v>
      </c>
      <c r="T378">
        <v>928</v>
      </c>
      <c r="U378">
        <v>1891.70580160801</v>
      </c>
      <c r="V378">
        <v>69.5</v>
      </c>
      <c r="W378" t="s">
        <v>14716</v>
      </c>
      <c r="X378">
        <v>72101595</v>
      </c>
      <c r="Y378" t="s">
        <v>96</v>
      </c>
      <c r="Z378" t="s">
        <v>3568</v>
      </c>
      <c r="AA378" t="s">
        <v>1917</v>
      </c>
      <c r="AB378" t="s">
        <v>13745</v>
      </c>
      <c r="AC378" t="s">
        <v>1913</v>
      </c>
      <c r="AD378" t="s">
        <v>13746</v>
      </c>
      <c r="AE378">
        <v>5</v>
      </c>
      <c r="AF378" t="s">
        <v>14716</v>
      </c>
      <c r="AG378" t="s">
        <v>96</v>
      </c>
      <c r="AH378" t="s">
        <v>96</v>
      </c>
      <c r="AI378" t="str">
        <f>IF(ISNA(VLOOKUP(D378,Listen!J:O,3,0)),"",VLOOKUP(D378,Listen!J:O,3,0))</f>
        <v/>
      </c>
      <c r="AJ378" t="s">
        <v>96</v>
      </c>
      <c r="AK378">
        <v>5</v>
      </c>
      <c r="AL378">
        <v>4</v>
      </c>
      <c r="AM378">
        <v>3</v>
      </c>
      <c r="AN378">
        <v>2</v>
      </c>
      <c r="AO378">
        <v>5</v>
      </c>
      <c r="AP378">
        <f t="shared" si="5"/>
        <v>5</v>
      </c>
    </row>
    <row r="379" spans="1:42" x14ac:dyDescent="0.25">
      <c r="A379" t="s">
        <v>1805</v>
      </c>
      <c r="B379">
        <v>21.371398935713099</v>
      </c>
      <c r="C379">
        <v>188</v>
      </c>
      <c r="D379" t="s">
        <v>6078</v>
      </c>
      <c r="F379">
        <v>1912.9079153858099</v>
      </c>
      <c r="G379">
        <v>67.524850985095398</v>
      </c>
      <c r="H379" t="s">
        <v>13747</v>
      </c>
      <c r="I379" t="s">
        <v>3757</v>
      </c>
      <c r="J379" t="s">
        <v>39</v>
      </c>
      <c r="K379">
        <v>467294.94395703601</v>
      </c>
      <c r="L379">
        <v>205544.04682874199</v>
      </c>
      <c r="M379" t="s">
        <v>98</v>
      </c>
      <c r="N379" t="s">
        <v>98</v>
      </c>
      <c r="O379">
        <v>467295</v>
      </c>
      <c r="P379">
        <v>1869180</v>
      </c>
      <c r="Q379">
        <v>58</v>
      </c>
      <c r="R379">
        <v>21.395998935713099</v>
      </c>
      <c r="S379" t="s">
        <v>1805</v>
      </c>
      <c r="T379" t="s">
        <v>96</v>
      </c>
      <c r="U379">
        <v>1892.9079153858099</v>
      </c>
      <c r="V379">
        <v>67.5</v>
      </c>
      <c r="W379" t="s">
        <v>14423</v>
      </c>
      <c r="X379">
        <v>72101595</v>
      </c>
      <c r="Y379" t="s">
        <v>96</v>
      </c>
      <c r="Z379" t="s">
        <v>1805</v>
      </c>
      <c r="AA379" t="s">
        <v>1806</v>
      </c>
      <c r="AB379" t="s">
        <v>1807</v>
      </c>
      <c r="AC379" t="s">
        <v>1808</v>
      </c>
      <c r="AD379" t="s">
        <v>6080</v>
      </c>
      <c r="AE379">
        <v>58</v>
      </c>
      <c r="AF379" t="s">
        <v>14423</v>
      </c>
      <c r="AG379" t="s">
        <v>96</v>
      </c>
      <c r="AH379" t="s">
        <v>96</v>
      </c>
      <c r="AI379" t="str">
        <f>IF(ISNA(VLOOKUP(D379,Listen!J:O,3,0)),"",VLOOKUP(D379,Listen!J:O,3,0))</f>
        <v/>
      </c>
      <c r="AJ379" t="s">
        <v>96</v>
      </c>
      <c r="AK379">
        <v>5</v>
      </c>
      <c r="AL379" t="s">
        <v>96</v>
      </c>
      <c r="AM379">
        <v>3</v>
      </c>
      <c r="AN379">
        <v>2</v>
      </c>
      <c r="AO379">
        <v>5</v>
      </c>
      <c r="AP379">
        <f t="shared" si="5"/>
        <v>5</v>
      </c>
    </row>
    <row r="380" spans="1:42" x14ac:dyDescent="0.25">
      <c r="A380" t="s">
        <v>313</v>
      </c>
      <c r="B380">
        <v>21.379895235659401</v>
      </c>
      <c r="C380">
        <v>149</v>
      </c>
      <c r="E380">
        <v>1902</v>
      </c>
      <c r="F380">
        <v>1913.7030325723299</v>
      </c>
      <c r="G380">
        <v>73.279031806355306</v>
      </c>
      <c r="H380" t="s">
        <v>14285</v>
      </c>
      <c r="J380" t="s">
        <v>44</v>
      </c>
      <c r="K380">
        <v>1891494.8050997099</v>
      </c>
      <c r="L380">
        <v>250167.346127205</v>
      </c>
      <c r="M380" t="s">
        <v>98</v>
      </c>
      <c r="N380" t="s">
        <v>98</v>
      </c>
      <c r="O380">
        <v>1891495</v>
      </c>
      <c r="P380">
        <v>7565980</v>
      </c>
      <c r="Q380">
        <v>233</v>
      </c>
      <c r="R380">
        <v>21.4044952356594</v>
      </c>
      <c r="S380" t="s">
        <v>313</v>
      </c>
      <c r="T380">
        <v>1902</v>
      </c>
      <c r="U380">
        <v>1893.7030325723299</v>
      </c>
      <c r="V380">
        <v>73.3</v>
      </c>
      <c r="W380" t="s">
        <v>14339</v>
      </c>
      <c r="X380">
        <v>72101595</v>
      </c>
      <c r="Y380" t="s">
        <v>96</v>
      </c>
      <c r="Z380" t="s">
        <v>313</v>
      </c>
      <c r="AA380" t="s">
        <v>311</v>
      </c>
      <c r="AB380" t="s">
        <v>233</v>
      </c>
      <c r="AC380" t="s">
        <v>309</v>
      </c>
      <c r="AD380" t="s">
        <v>232</v>
      </c>
      <c r="AE380">
        <v>233</v>
      </c>
      <c r="AF380" t="s">
        <v>14339</v>
      </c>
      <c r="AG380" t="s">
        <v>96</v>
      </c>
      <c r="AH380" t="s">
        <v>118</v>
      </c>
      <c r="AI380" t="str">
        <f>IF(ISNA(VLOOKUP(D380,Listen!J:O,3,0)),"",VLOOKUP(D380,Listen!J:O,3,0))</f>
        <v/>
      </c>
      <c r="AJ380" t="s">
        <v>96</v>
      </c>
      <c r="AK380">
        <v>5</v>
      </c>
      <c r="AL380" t="s">
        <v>96</v>
      </c>
      <c r="AM380" t="s">
        <v>96</v>
      </c>
      <c r="AN380">
        <v>2</v>
      </c>
      <c r="AO380">
        <v>5</v>
      </c>
      <c r="AP380">
        <f t="shared" si="5"/>
        <v>5</v>
      </c>
    </row>
    <row r="381" spans="1:42" x14ac:dyDescent="0.25">
      <c r="A381" t="s">
        <v>12722</v>
      </c>
      <c r="B381">
        <v>21.3905686033685</v>
      </c>
      <c r="C381">
        <v>110.09999847412099</v>
      </c>
      <c r="D381" t="s">
        <v>13748</v>
      </c>
      <c r="E381">
        <v>1763</v>
      </c>
      <c r="F381">
        <v>1914.70188832802</v>
      </c>
      <c r="G381">
        <v>53.606132497444499</v>
      </c>
      <c r="H381" t="s">
        <v>13749</v>
      </c>
      <c r="I381" t="s">
        <v>13750</v>
      </c>
      <c r="J381" t="s">
        <v>43</v>
      </c>
      <c r="K381">
        <v>305032.61504425597</v>
      </c>
      <c r="L381">
        <v>48091.099476492403</v>
      </c>
      <c r="M381" t="s">
        <v>98</v>
      </c>
      <c r="N381" t="s">
        <v>98</v>
      </c>
      <c r="O381">
        <v>305033</v>
      </c>
      <c r="P381">
        <v>1220132</v>
      </c>
      <c r="Q381">
        <v>38</v>
      </c>
      <c r="R381">
        <v>21.4151686033685</v>
      </c>
      <c r="S381" t="s">
        <v>12722</v>
      </c>
      <c r="T381">
        <v>1763</v>
      </c>
      <c r="U381">
        <v>1894.70188832802</v>
      </c>
      <c r="V381">
        <v>53.6</v>
      </c>
      <c r="W381" t="s">
        <v>14471</v>
      </c>
      <c r="X381">
        <v>72101595</v>
      </c>
      <c r="Y381" t="s">
        <v>96</v>
      </c>
      <c r="Z381" t="s">
        <v>12722</v>
      </c>
      <c r="AA381" t="s">
        <v>3569</v>
      </c>
      <c r="AB381" t="s">
        <v>12723</v>
      </c>
      <c r="AC381" t="s">
        <v>3337</v>
      </c>
      <c r="AD381" t="s">
        <v>12724</v>
      </c>
      <c r="AE381">
        <v>38</v>
      </c>
      <c r="AF381" t="s">
        <v>14471</v>
      </c>
      <c r="AG381" t="s">
        <v>96</v>
      </c>
      <c r="AH381" t="s">
        <v>96</v>
      </c>
      <c r="AI381" t="str">
        <f>IF(ISNA(VLOOKUP(D381,Listen!J:O,3,0)),"",VLOOKUP(D381,Listen!J:O,3,0))</f>
        <v/>
      </c>
      <c r="AJ381" t="s">
        <v>96</v>
      </c>
      <c r="AK381">
        <v>5</v>
      </c>
      <c r="AL381">
        <v>4</v>
      </c>
      <c r="AM381">
        <v>3</v>
      </c>
      <c r="AN381">
        <v>2</v>
      </c>
      <c r="AO381">
        <v>5</v>
      </c>
      <c r="AP381">
        <f t="shared" si="5"/>
        <v>5</v>
      </c>
    </row>
    <row r="382" spans="1:42" x14ac:dyDescent="0.25">
      <c r="A382" t="s">
        <v>1162</v>
      </c>
      <c r="B382">
        <v>21.421202474510199</v>
      </c>
      <c r="C382">
        <v>198</v>
      </c>
      <c r="D382" t="s">
        <v>3570</v>
      </c>
      <c r="E382">
        <v>1996</v>
      </c>
      <c r="F382">
        <v>1917.56872655034</v>
      </c>
      <c r="G382">
        <v>92.652503980777297</v>
      </c>
      <c r="H382" t="s">
        <v>3571</v>
      </c>
      <c r="I382" t="s">
        <v>1165</v>
      </c>
      <c r="J382" t="s">
        <v>43</v>
      </c>
      <c r="K382">
        <v>1661464.70783775</v>
      </c>
      <c r="L382">
        <v>371668.39013507002</v>
      </c>
      <c r="M382" t="s">
        <v>98</v>
      </c>
      <c r="N382" t="s">
        <v>98</v>
      </c>
      <c r="O382">
        <v>1661465</v>
      </c>
      <c r="P382">
        <v>6645860</v>
      </c>
      <c r="Q382">
        <v>205</v>
      </c>
      <c r="R382">
        <v>21.445802474510199</v>
      </c>
      <c r="S382" t="s">
        <v>1162</v>
      </c>
      <c r="T382">
        <v>1996</v>
      </c>
      <c r="U382">
        <v>1897.56872655034</v>
      </c>
      <c r="V382">
        <v>92.7</v>
      </c>
      <c r="W382" t="s">
        <v>14840</v>
      </c>
      <c r="X382">
        <v>72101595</v>
      </c>
      <c r="Y382" t="s">
        <v>96</v>
      </c>
      <c r="Z382" t="s">
        <v>1162</v>
      </c>
      <c r="AA382" t="s">
        <v>1166</v>
      </c>
      <c r="AB382" t="s">
        <v>1168</v>
      </c>
      <c r="AC382" t="s">
        <v>1167</v>
      </c>
      <c r="AD382" t="s">
        <v>2553</v>
      </c>
      <c r="AE382">
        <v>205</v>
      </c>
      <c r="AF382" t="s">
        <v>3571</v>
      </c>
      <c r="AG382" t="s">
        <v>3570</v>
      </c>
      <c r="AH382" t="s">
        <v>96</v>
      </c>
      <c r="AI382" t="str">
        <f>IF(ISNA(VLOOKUP(D382,Listen!J:O,3,0)),"",VLOOKUP(D382,Listen!J:O,3,0))</f>
        <v/>
      </c>
      <c r="AJ382" t="s">
        <v>96</v>
      </c>
      <c r="AK382" t="s">
        <v>96</v>
      </c>
      <c r="AL382" t="s">
        <v>96</v>
      </c>
      <c r="AM382">
        <v>3</v>
      </c>
      <c r="AN382">
        <v>2</v>
      </c>
      <c r="AO382">
        <v>3</v>
      </c>
      <c r="AP382">
        <f t="shared" si="5"/>
        <v>3</v>
      </c>
    </row>
    <row r="383" spans="1:42" x14ac:dyDescent="0.25">
      <c r="A383" t="s">
        <v>1305</v>
      </c>
      <c r="B383">
        <v>21.4724324157329</v>
      </c>
      <c r="C383">
        <v>119</v>
      </c>
      <c r="D383" t="s">
        <v>13751</v>
      </c>
      <c r="E383">
        <v>1853</v>
      </c>
      <c r="F383">
        <v>1922.36302606752</v>
      </c>
      <c r="G383">
        <v>51.8322613519938</v>
      </c>
      <c r="H383" t="s">
        <v>13752</v>
      </c>
      <c r="I383" t="s">
        <v>13753</v>
      </c>
      <c r="J383" t="s">
        <v>43</v>
      </c>
      <c r="K383">
        <v>109146.99785934501</v>
      </c>
      <c r="L383">
        <v>73099.906397954299</v>
      </c>
      <c r="M383" t="s">
        <v>98</v>
      </c>
      <c r="N383" t="s">
        <v>98</v>
      </c>
      <c r="O383">
        <v>109147</v>
      </c>
      <c r="P383">
        <v>436588</v>
      </c>
      <c r="Q383">
        <v>13</v>
      </c>
      <c r="R383">
        <v>21.4970324157329</v>
      </c>
      <c r="S383" t="s">
        <v>1305</v>
      </c>
      <c r="T383">
        <v>1853</v>
      </c>
      <c r="U383">
        <v>1902.36302606752</v>
      </c>
      <c r="V383">
        <v>51.8</v>
      </c>
      <c r="W383" t="s">
        <v>14630</v>
      </c>
      <c r="X383">
        <v>72101595</v>
      </c>
      <c r="Y383" t="s">
        <v>96</v>
      </c>
      <c r="Z383" t="s">
        <v>1305</v>
      </c>
      <c r="AA383" t="s">
        <v>1645</v>
      </c>
      <c r="AB383" t="s">
        <v>1155</v>
      </c>
      <c r="AC383" t="s">
        <v>1644</v>
      </c>
      <c r="AD383" t="s">
        <v>1153</v>
      </c>
      <c r="AE383">
        <v>13</v>
      </c>
      <c r="AF383" t="s">
        <v>14630</v>
      </c>
      <c r="AG383" t="s">
        <v>96</v>
      </c>
      <c r="AH383" t="s">
        <v>96</v>
      </c>
      <c r="AI383" t="str">
        <f>IF(ISNA(VLOOKUP(D383,Listen!J:O,3,0)),"",VLOOKUP(D383,Listen!J:O,3,0))</f>
        <v/>
      </c>
      <c r="AJ383" t="s">
        <v>96</v>
      </c>
      <c r="AK383">
        <v>5</v>
      </c>
      <c r="AL383" t="s">
        <v>96</v>
      </c>
      <c r="AM383">
        <v>3</v>
      </c>
      <c r="AN383">
        <v>2</v>
      </c>
      <c r="AO383">
        <v>5</v>
      </c>
      <c r="AP383">
        <f t="shared" si="5"/>
        <v>5</v>
      </c>
    </row>
    <row r="384" spans="1:42" x14ac:dyDescent="0.25">
      <c r="A384" t="s">
        <v>1306</v>
      </c>
      <c r="B384">
        <v>21.500081894154899</v>
      </c>
      <c r="C384">
        <v>86.099998474121094</v>
      </c>
      <c r="D384" t="s">
        <v>13754</v>
      </c>
      <c r="E384">
        <v>1835</v>
      </c>
      <c r="F384">
        <v>1924.9505730739199</v>
      </c>
      <c r="G384">
        <v>64.863999135119201</v>
      </c>
      <c r="H384" t="s">
        <v>13755</v>
      </c>
      <c r="I384" t="s">
        <v>13756</v>
      </c>
      <c r="J384" t="s">
        <v>43</v>
      </c>
      <c r="K384">
        <v>308787.036084842</v>
      </c>
      <c r="L384">
        <v>129327.129303792</v>
      </c>
      <c r="M384" t="s">
        <v>98</v>
      </c>
      <c r="N384" t="s">
        <v>98</v>
      </c>
      <c r="O384">
        <v>308787</v>
      </c>
      <c r="P384">
        <v>1235148</v>
      </c>
      <c r="Q384">
        <v>38</v>
      </c>
      <c r="R384">
        <v>21.524681894154899</v>
      </c>
      <c r="S384" t="s">
        <v>1306</v>
      </c>
      <c r="T384">
        <v>1835</v>
      </c>
      <c r="U384">
        <v>1904.9505730739199</v>
      </c>
      <c r="V384">
        <v>64.900000000000006</v>
      </c>
      <c r="W384" t="s">
        <v>14472</v>
      </c>
      <c r="X384">
        <v>72101595</v>
      </c>
      <c r="Y384" t="s">
        <v>96</v>
      </c>
      <c r="Z384" t="s">
        <v>1306</v>
      </c>
      <c r="AA384" t="s">
        <v>1307</v>
      </c>
      <c r="AB384" t="s">
        <v>1308</v>
      </c>
      <c r="AC384" t="s">
        <v>1309</v>
      </c>
      <c r="AD384" t="s">
        <v>1310</v>
      </c>
      <c r="AE384">
        <v>38</v>
      </c>
      <c r="AF384" t="s">
        <v>14472</v>
      </c>
      <c r="AG384" t="s">
        <v>96</v>
      </c>
      <c r="AH384" t="s">
        <v>96</v>
      </c>
      <c r="AI384" t="str">
        <f>IF(ISNA(VLOOKUP(D384,Listen!J:O,3,0)),"",VLOOKUP(D384,Listen!J:O,3,0))</f>
        <v/>
      </c>
      <c r="AJ384" t="s">
        <v>96</v>
      </c>
      <c r="AK384">
        <v>5</v>
      </c>
      <c r="AL384" t="s">
        <v>96</v>
      </c>
      <c r="AM384">
        <v>3</v>
      </c>
      <c r="AN384">
        <v>2</v>
      </c>
      <c r="AO384">
        <v>5</v>
      </c>
      <c r="AP384">
        <f t="shared" si="5"/>
        <v>5</v>
      </c>
    </row>
    <row r="385" spans="1:42" x14ac:dyDescent="0.25">
      <c r="A385" t="s">
        <v>234</v>
      </c>
      <c r="B385">
        <v>21.528739174731101</v>
      </c>
      <c r="C385">
        <v>105</v>
      </c>
      <c r="D385" t="s">
        <v>5454</v>
      </c>
      <c r="E385">
        <v>1916</v>
      </c>
      <c r="F385">
        <v>1927.6324341721599</v>
      </c>
      <c r="G385">
        <v>60.134499158172801</v>
      </c>
      <c r="H385" t="s">
        <v>5455</v>
      </c>
      <c r="I385" t="s">
        <v>4056</v>
      </c>
      <c r="J385" t="s">
        <v>3397</v>
      </c>
      <c r="K385">
        <v>544512.53464630502</v>
      </c>
      <c r="L385">
        <v>225134.58137543901</v>
      </c>
      <c r="M385">
        <v>258424.48692130999</v>
      </c>
      <c r="N385">
        <v>258424.48692130999</v>
      </c>
      <c r="O385">
        <v>286088</v>
      </c>
      <c r="P385">
        <v>1144352</v>
      </c>
      <c r="Q385">
        <v>35</v>
      </c>
      <c r="R385">
        <v>21.5533391747311</v>
      </c>
      <c r="S385" t="s">
        <v>235</v>
      </c>
      <c r="T385">
        <v>1916</v>
      </c>
      <c r="U385">
        <v>1907.6324341721599</v>
      </c>
      <c r="V385">
        <v>60.1</v>
      </c>
      <c r="W385" t="s">
        <v>14480</v>
      </c>
      <c r="X385">
        <v>72101595</v>
      </c>
      <c r="Y385" t="s">
        <v>96</v>
      </c>
      <c r="Z385" t="s">
        <v>235</v>
      </c>
      <c r="AA385" t="s">
        <v>2554</v>
      </c>
      <c r="AB385" t="s">
        <v>234</v>
      </c>
      <c r="AC385" t="s">
        <v>2555</v>
      </c>
      <c r="AD385" t="s">
        <v>236</v>
      </c>
      <c r="AE385">
        <v>35</v>
      </c>
      <c r="AF385" t="s">
        <v>14480</v>
      </c>
      <c r="AG385" t="s">
        <v>96</v>
      </c>
      <c r="AH385" t="s">
        <v>96</v>
      </c>
      <c r="AI385" t="str">
        <f>IF(ISNA(VLOOKUP(D385,Listen!J:O,3,0)),"",VLOOKUP(D385,Listen!J:O,3,0))</f>
        <v/>
      </c>
      <c r="AJ385" t="s">
        <v>96</v>
      </c>
      <c r="AK385">
        <v>5</v>
      </c>
      <c r="AL385" t="s">
        <v>96</v>
      </c>
      <c r="AM385" t="s">
        <v>96</v>
      </c>
      <c r="AN385">
        <v>2</v>
      </c>
      <c r="AO385">
        <v>5</v>
      </c>
      <c r="AP385">
        <f t="shared" si="5"/>
        <v>5</v>
      </c>
    </row>
    <row r="386" spans="1:42" x14ac:dyDescent="0.25">
      <c r="A386" t="s">
        <v>6876</v>
      </c>
      <c r="B386">
        <v>21.536406757834101</v>
      </c>
      <c r="C386">
        <v>104</v>
      </c>
      <c r="D386" t="s">
        <v>13757</v>
      </c>
      <c r="E386">
        <v>1345</v>
      </c>
      <c r="F386">
        <v>1928.3499967750299</v>
      </c>
      <c r="G386">
        <v>67.182144485316996</v>
      </c>
      <c r="H386" t="s">
        <v>13758</v>
      </c>
      <c r="I386" t="s">
        <v>13759</v>
      </c>
      <c r="J386" t="s">
        <v>43</v>
      </c>
      <c r="K386">
        <v>2309520.83604381</v>
      </c>
      <c r="L386">
        <v>896462.073245015</v>
      </c>
      <c r="M386" t="s">
        <v>98</v>
      </c>
      <c r="N386" t="s">
        <v>98</v>
      </c>
      <c r="O386">
        <v>2309521</v>
      </c>
      <c r="P386">
        <v>9238084</v>
      </c>
      <c r="Q386">
        <v>285</v>
      </c>
      <c r="R386">
        <v>21.5610067578341</v>
      </c>
      <c r="S386" t="s">
        <v>6877</v>
      </c>
      <c r="T386">
        <v>1345</v>
      </c>
      <c r="U386">
        <v>1908.3499967750299</v>
      </c>
      <c r="V386">
        <v>67.2</v>
      </c>
      <c r="W386" t="s">
        <v>14335</v>
      </c>
      <c r="X386">
        <v>72101595</v>
      </c>
      <c r="Y386" t="s">
        <v>96</v>
      </c>
      <c r="Z386" t="s">
        <v>6877</v>
      </c>
      <c r="AA386" t="s">
        <v>6878</v>
      </c>
      <c r="AB386" t="s">
        <v>6876</v>
      </c>
      <c r="AC386" t="s">
        <v>6879</v>
      </c>
      <c r="AD386" t="s">
        <v>6880</v>
      </c>
      <c r="AE386">
        <v>285</v>
      </c>
      <c r="AF386" t="s">
        <v>14335</v>
      </c>
      <c r="AG386" t="s">
        <v>96</v>
      </c>
      <c r="AH386" t="s">
        <v>96</v>
      </c>
      <c r="AI386" t="str">
        <f>IF(ISNA(VLOOKUP(D386,Listen!J:O,3,0)),"",VLOOKUP(D386,Listen!J:O,3,0))</f>
        <v/>
      </c>
      <c r="AJ386" t="s">
        <v>96</v>
      </c>
      <c r="AK386">
        <v>5</v>
      </c>
      <c r="AL386">
        <v>4</v>
      </c>
      <c r="AM386">
        <v>3</v>
      </c>
      <c r="AN386">
        <v>2</v>
      </c>
      <c r="AO386">
        <v>5</v>
      </c>
      <c r="AP386">
        <f t="shared" si="5"/>
        <v>5</v>
      </c>
    </row>
    <row r="387" spans="1:42" x14ac:dyDescent="0.25">
      <c r="A387" t="s">
        <v>1171</v>
      </c>
      <c r="B387">
        <v>21.614744677029801</v>
      </c>
      <c r="C387">
        <v>187</v>
      </c>
      <c r="D387" t="s">
        <v>13760</v>
      </c>
      <c r="E387">
        <v>1955</v>
      </c>
      <c r="F387">
        <v>1935.6811675555</v>
      </c>
      <c r="G387">
        <v>55.305996273027297</v>
      </c>
      <c r="H387" t="s">
        <v>13761</v>
      </c>
      <c r="I387" t="s">
        <v>13762</v>
      </c>
      <c r="J387" t="s">
        <v>43</v>
      </c>
      <c r="K387">
        <v>210750.81752050499</v>
      </c>
      <c r="L387">
        <v>66487.813169649395</v>
      </c>
      <c r="M387" t="s">
        <v>98</v>
      </c>
      <c r="N387" t="s">
        <v>98</v>
      </c>
      <c r="O387">
        <v>210751</v>
      </c>
      <c r="P387">
        <v>843004</v>
      </c>
      <c r="Q387">
        <v>26</v>
      </c>
      <c r="R387">
        <v>21.639344677029801</v>
      </c>
      <c r="S387" t="s">
        <v>1171</v>
      </c>
      <c r="T387">
        <v>1955</v>
      </c>
      <c r="U387">
        <v>1915.6811675555</v>
      </c>
      <c r="V387">
        <v>55.3</v>
      </c>
      <c r="W387" t="s">
        <v>14524</v>
      </c>
      <c r="X387">
        <v>72101595</v>
      </c>
      <c r="Y387" t="s">
        <v>96</v>
      </c>
      <c r="Z387" t="s">
        <v>1171</v>
      </c>
      <c r="AA387" t="s">
        <v>1172</v>
      </c>
      <c r="AB387" t="s">
        <v>1173</v>
      </c>
      <c r="AC387" t="s">
        <v>1174</v>
      </c>
      <c r="AD387" t="s">
        <v>1175</v>
      </c>
      <c r="AE387">
        <v>26</v>
      </c>
      <c r="AF387" t="s">
        <v>14524</v>
      </c>
      <c r="AG387" t="s">
        <v>96</v>
      </c>
      <c r="AH387" t="s">
        <v>96</v>
      </c>
      <c r="AI387" t="str">
        <f>IF(ISNA(VLOOKUP(D387,Listen!J:O,3,0)),"",VLOOKUP(D387,Listen!J:O,3,0))</f>
        <v/>
      </c>
      <c r="AJ387" t="s">
        <v>96</v>
      </c>
      <c r="AK387">
        <v>5</v>
      </c>
      <c r="AL387" t="s">
        <v>96</v>
      </c>
      <c r="AM387">
        <v>3</v>
      </c>
      <c r="AN387">
        <v>2</v>
      </c>
      <c r="AO387">
        <v>5</v>
      </c>
      <c r="AP387">
        <f t="shared" ref="AP387:AP450" si="6">IF(OR(O387&lt;10000,Y387="Säule",Y387="BW",Y387="IS"),6,
IF(G387&lt;80,5,
IF(AND(ABS(E387-U387)&gt;100,NOT(E387="")),4,
IF(OR(J387="NIST20.L",J387="NIST17.L",J387="NIST11.L",J387="SWGDRUG.L",J387="WILEY275.L",J387="HPPEST.L",J387="PMW_TOX2.L",J387="ENVI96.L"),3,
IF(AI387="x",1,2)))))</f>
        <v>5</v>
      </c>
    </row>
    <row r="388" spans="1:42" x14ac:dyDescent="0.25">
      <c r="A388" t="s">
        <v>1813</v>
      </c>
      <c r="B388">
        <v>21.642412850590699</v>
      </c>
      <c r="C388">
        <v>74</v>
      </c>
      <c r="D388" t="s">
        <v>13763</v>
      </c>
      <c r="F388">
        <v>1938.27046412657</v>
      </c>
      <c r="G388">
        <v>55.981968800637397</v>
      </c>
      <c r="H388" t="s">
        <v>13764</v>
      </c>
      <c r="I388" t="s">
        <v>2064</v>
      </c>
      <c r="J388" t="s">
        <v>39</v>
      </c>
      <c r="K388">
        <v>146288.88518862499</v>
      </c>
      <c r="L388">
        <v>42078.7909844276</v>
      </c>
      <c r="M388" t="s">
        <v>98</v>
      </c>
      <c r="N388" t="s">
        <v>98</v>
      </c>
      <c r="O388">
        <v>146289</v>
      </c>
      <c r="P388">
        <v>585156</v>
      </c>
      <c r="Q388">
        <v>18</v>
      </c>
      <c r="R388">
        <v>21.667012850590698</v>
      </c>
      <c r="S388" t="s">
        <v>1810</v>
      </c>
      <c r="T388" t="s">
        <v>96</v>
      </c>
      <c r="U388">
        <v>1918.27046412657</v>
      </c>
      <c r="V388">
        <v>56</v>
      </c>
      <c r="W388" t="s">
        <v>14593</v>
      </c>
      <c r="X388">
        <v>72101595</v>
      </c>
      <c r="Y388" t="s">
        <v>96</v>
      </c>
      <c r="Z388" t="s">
        <v>1810</v>
      </c>
      <c r="AA388" t="s">
        <v>1812</v>
      </c>
      <c r="AB388" t="s">
        <v>1813</v>
      </c>
      <c r="AC388" t="s">
        <v>1814</v>
      </c>
      <c r="AD388" t="s">
        <v>1815</v>
      </c>
      <c r="AE388">
        <v>18</v>
      </c>
      <c r="AF388" t="s">
        <v>14593</v>
      </c>
      <c r="AG388" t="s">
        <v>96</v>
      </c>
      <c r="AH388" t="s">
        <v>96</v>
      </c>
      <c r="AI388" t="str">
        <f>IF(ISNA(VLOOKUP(D388,Listen!J:O,3,0)),"",VLOOKUP(D388,Listen!J:O,3,0))</f>
        <v/>
      </c>
      <c r="AJ388" t="s">
        <v>96</v>
      </c>
      <c r="AK388">
        <v>5</v>
      </c>
      <c r="AL388" t="s">
        <v>96</v>
      </c>
      <c r="AM388">
        <v>3</v>
      </c>
      <c r="AN388">
        <v>2</v>
      </c>
      <c r="AO388">
        <v>5</v>
      </c>
      <c r="AP388">
        <f t="shared" si="6"/>
        <v>5</v>
      </c>
    </row>
    <row r="389" spans="1:42" x14ac:dyDescent="0.25">
      <c r="A389" t="s">
        <v>1703</v>
      </c>
      <c r="B389">
        <v>21.651744250695501</v>
      </c>
      <c r="C389">
        <v>85.099998474121094</v>
      </c>
      <c r="D389" t="s">
        <v>11705</v>
      </c>
      <c r="E389">
        <v>1686</v>
      </c>
      <c r="F389">
        <v>1939.1437332725</v>
      </c>
      <c r="G389">
        <v>50.338964548277303</v>
      </c>
      <c r="H389" t="s">
        <v>11706</v>
      </c>
      <c r="I389" t="s">
        <v>1811</v>
      </c>
      <c r="J389" t="s">
        <v>43</v>
      </c>
      <c r="K389">
        <v>1191954.2243480701</v>
      </c>
      <c r="L389">
        <v>66706.153600585501</v>
      </c>
      <c r="M389" t="s">
        <v>98</v>
      </c>
      <c r="N389" t="s">
        <v>98</v>
      </c>
      <c r="O389">
        <v>1191954</v>
      </c>
      <c r="P389">
        <v>4767816</v>
      </c>
      <c r="Q389">
        <v>147</v>
      </c>
      <c r="R389">
        <v>21.6763442506955</v>
      </c>
      <c r="S389" t="s">
        <v>1703</v>
      </c>
      <c r="T389">
        <v>1686</v>
      </c>
      <c r="U389">
        <v>1919.1437332725</v>
      </c>
      <c r="V389">
        <v>50.3</v>
      </c>
      <c r="W389" t="s">
        <v>14356</v>
      </c>
      <c r="X389">
        <v>72101595</v>
      </c>
      <c r="Y389" t="s">
        <v>96</v>
      </c>
      <c r="Z389" t="s">
        <v>1703</v>
      </c>
      <c r="AA389" t="s">
        <v>1704</v>
      </c>
      <c r="AB389" t="s">
        <v>237</v>
      </c>
      <c r="AC389" t="s">
        <v>1705</v>
      </c>
      <c r="AD389" t="s">
        <v>238</v>
      </c>
      <c r="AE389">
        <v>147</v>
      </c>
      <c r="AF389" t="s">
        <v>14356</v>
      </c>
      <c r="AG389" t="s">
        <v>96</v>
      </c>
      <c r="AH389" t="s">
        <v>96</v>
      </c>
      <c r="AI389" t="str">
        <f>IF(ISNA(VLOOKUP(D389,Listen!J:O,3,0)),"",VLOOKUP(D389,Listen!J:O,3,0))</f>
        <v/>
      </c>
      <c r="AJ389" t="s">
        <v>96</v>
      </c>
      <c r="AK389">
        <v>5</v>
      </c>
      <c r="AL389">
        <v>4</v>
      </c>
      <c r="AM389">
        <v>3</v>
      </c>
      <c r="AN389">
        <v>2</v>
      </c>
      <c r="AO389">
        <v>5</v>
      </c>
      <c r="AP389">
        <f t="shared" si="6"/>
        <v>5</v>
      </c>
    </row>
    <row r="390" spans="1:42" x14ac:dyDescent="0.25">
      <c r="A390" t="s">
        <v>460</v>
      </c>
      <c r="B390">
        <v>21.674198363495002</v>
      </c>
      <c r="C390">
        <v>205</v>
      </c>
      <c r="D390" t="s">
        <v>382</v>
      </c>
      <c r="E390">
        <v>1923</v>
      </c>
      <c r="F390">
        <v>1941.24507751736</v>
      </c>
      <c r="G390">
        <v>68.299011471698506</v>
      </c>
      <c r="H390" t="s">
        <v>383</v>
      </c>
      <c r="I390" t="s">
        <v>384</v>
      </c>
      <c r="J390" t="s">
        <v>43</v>
      </c>
      <c r="K390">
        <v>825906.40542931599</v>
      </c>
      <c r="L390">
        <v>92162.394740199597</v>
      </c>
      <c r="M390">
        <v>772852.76541157404</v>
      </c>
      <c r="N390">
        <v>772852.76541157404</v>
      </c>
      <c r="O390">
        <v>53054</v>
      </c>
      <c r="P390">
        <v>212216</v>
      </c>
      <c r="Q390">
        <v>7</v>
      </c>
      <c r="R390">
        <v>21.698798363495001</v>
      </c>
      <c r="S390" t="s">
        <v>460</v>
      </c>
      <c r="T390">
        <v>1923</v>
      </c>
      <c r="U390">
        <v>1921.24507751736</v>
      </c>
      <c r="V390">
        <v>68.3</v>
      </c>
      <c r="W390" t="s">
        <v>14700</v>
      </c>
      <c r="X390">
        <v>72101595</v>
      </c>
      <c r="Y390" t="s">
        <v>96</v>
      </c>
      <c r="Z390" t="s">
        <v>460</v>
      </c>
      <c r="AA390" t="s">
        <v>462</v>
      </c>
      <c r="AB390" t="s">
        <v>459</v>
      </c>
      <c r="AC390" t="s">
        <v>463</v>
      </c>
      <c r="AD390" t="s">
        <v>461</v>
      </c>
      <c r="AE390">
        <v>7</v>
      </c>
      <c r="AF390" t="s">
        <v>14700</v>
      </c>
      <c r="AG390" t="s">
        <v>96</v>
      </c>
      <c r="AH390" t="s">
        <v>96</v>
      </c>
      <c r="AI390" t="str">
        <f>IF(ISNA(VLOOKUP(D390,Listen!J:O,3,0)),"",VLOOKUP(D390,Listen!J:O,3,0))</f>
        <v/>
      </c>
      <c r="AJ390" t="s">
        <v>96</v>
      </c>
      <c r="AK390">
        <v>5</v>
      </c>
      <c r="AL390" t="s">
        <v>96</v>
      </c>
      <c r="AM390">
        <v>3</v>
      </c>
      <c r="AN390">
        <v>2</v>
      </c>
      <c r="AO390">
        <v>5</v>
      </c>
      <c r="AP390">
        <f t="shared" si="6"/>
        <v>5</v>
      </c>
    </row>
    <row r="391" spans="1:42" x14ac:dyDescent="0.25">
      <c r="A391" t="s">
        <v>11736</v>
      </c>
      <c r="B391">
        <v>21.6807262564488</v>
      </c>
      <c r="C391">
        <v>219</v>
      </c>
      <c r="D391" t="s">
        <v>13765</v>
      </c>
      <c r="E391">
        <v>2259</v>
      </c>
      <c r="F391">
        <v>1941.85598343077</v>
      </c>
      <c r="G391">
        <v>53.677914309218899</v>
      </c>
      <c r="H391" t="s">
        <v>13766</v>
      </c>
      <c r="I391" t="s">
        <v>3762</v>
      </c>
      <c r="J391" t="s">
        <v>43</v>
      </c>
      <c r="K391">
        <v>82091.884167610697</v>
      </c>
      <c r="L391">
        <v>10643.227884039399</v>
      </c>
      <c r="M391" t="s">
        <v>98</v>
      </c>
      <c r="N391" t="s">
        <v>98</v>
      </c>
      <c r="O391">
        <v>82092</v>
      </c>
      <c r="P391">
        <v>328368</v>
      </c>
      <c r="Q391">
        <v>10</v>
      </c>
      <c r="R391">
        <v>21.705326256448799</v>
      </c>
      <c r="S391" t="s">
        <v>11736</v>
      </c>
      <c r="T391">
        <v>2259</v>
      </c>
      <c r="U391">
        <v>1921.85598343077</v>
      </c>
      <c r="V391">
        <v>53.7</v>
      </c>
      <c r="W391" t="s">
        <v>14658</v>
      </c>
      <c r="X391">
        <v>72101595</v>
      </c>
      <c r="Y391" t="s">
        <v>96</v>
      </c>
      <c r="Z391" t="s">
        <v>11736</v>
      </c>
      <c r="AA391" t="s">
        <v>11732</v>
      </c>
      <c r="AB391" t="s">
        <v>11737</v>
      </c>
      <c r="AC391" t="s">
        <v>1188</v>
      </c>
      <c r="AD391" t="s">
        <v>13767</v>
      </c>
      <c r="AE391">
        <v>10</v>
      </c>
      <c r="AF391" t="s">
        <v>14658</v>
      </c>
      <c r="AG391" t="s">
        <v>96</v>
      </c>
      <c r="AH391" t="s">
        <v>96</v>
      </c>
      <c r="AI391" t="str">
        <f>IF(ISNA(VLOOKUP(D391,Listen!J:O,3,0)),"",VLOOKUP(D391,Listen!J:O,3,0))</f>
        <v/>
      </c>
      <c r="AJ391" t="s">
        <v>96</v>
      </c>
      <c r="AK391">
        <v>5</v>
      </c>
      <c r="AL391">
        <v>4</v>
      </c>
      <c r="AM391">
        <v>3</v>
      </c>
      <c r="AN391">
        <v>2</v>
      </c>
      <c r="AO391">
        <v>5</v>
      </c>
      <c r="AP391">
        <f t="shared" si="6"/>
        <v>5</v>
      </c>
    </row>
    <row r="392" spans="1:42" x14ac:dyDescent="0.25">
      <c r="A392" t="s">
        <v>460</v>
      </c>
      <c r="B392">
        <v>21.737284627661001</v>
      </c>
      <c r="C392">
        <v>205</v>
      </c>
      <c r="E392">
        <v>1946</v>
      </c>
      <c r="F392">
        <v>1947.14893839663</v>
      </c>
      <c r="G392">
        <v>65.713878230821905</v>
      </c>
      <c r="H392" t="s">
        <v>14289</v>
      </c>
      <c r="J392" t="s">
        <v>44</v>
      </c>
      <c r="K392">
        <v>2783009.8522084402</v>
      </c>
      <c r="L392">
        <v>276658.47640701197</v>
      </c>
      <c r="M392">
        <v>772852.76541157404</v>
      </c>
      <c r="N392">
        <v>772852.76541157404</v>
      </c>
      <c r="O392">
        <v>2010157</v>
      </c>
      <c r="P392">
        <v>8040628</v>
      </c>
      <c r="Q392">
        <v>248</v>
      </c>
      <c r="R392">
        <v>21.761884627661001</v>
      </c>
      <c r="S392" t="s">
        <v>462</v>
      </c>
      <c r="T392">
        <v>1946</v>
      </c>
      <c r="U392">
        <v>1927.14893839663</v>
      </c>
      <c r="V392">
        <v>65.7</v>
      </c>
      <c r="W392" t="s">
        <v>14287</v>
      </c>
      <c r="X392">
        <v>72101595</v>
      </c>
      <c r="Y392" t="s">
        <v>96</v>
      </c>
      <c r="Z392" t="s">
        <v>462</v>
      </c>
      <c r="AA392" t="s">
        <v>463</v>
      </c>
      <c r="AB392" t="s">
        <v>460</v>
      </c>
      <c r="AC392" t="s">
        <v>464</v>
      </c>
      <c r="AD392" t="s">
        <v>459</v>
      </c>
      <c r="AE392">
        <v>248</v>
      </c>
      <c r="AF392" t="s">
        <v>14287</v>
      </c>
      <c r="AG392" t="s">
        <v>96</v>
      </c>
      <c r="AH392" t="s">
        <v>118</v>
      </c>
      <c r="AI392" t="str">
        <f>IF(ISNA(VLOOKUP(D392,Listen!J:O,3,0)),"",VLOOKUP(D392,Listen!J:O,3,0))</f>
        <v/>
      </c>
      <c r="AJ392" t="s">
        <v>96</v>
      </c>
      <c r="AK392">
        <v>5</v>
      </c>
      <c r="AL392" t="s">
        <v>96</v>
      </c>
      <c r="AM392" t="s">
        <v>96</v>
      </c>
      <c r="AN392">
        <v>2</v>
      </c>
      <c r="AO392">
        <v>5</v>
      </c>
      <c r="AP392">
        <f t="shared" si="6"/>
        <v>5</v>
      </c>
    </row>
    <row r="393" spans="1:42" x14ac:dyDescent="0.25">
      <c r="A393" t="s">
        <v>11714</v>
      </c>
      <c r="B393">
        <v>21.739817207911901</v>
      </c>
      <c r="C393">
        <v>163</v>
      </c>
      <c r="D393" t="s">
        <v>11711</v>
      </c>
      <c r="F393">
        <v>1947.3859472235799</v>
      </c>
      <c r="G393">
        <v>62.918222065238702</v>
      </c>
      <c r="H393" t="s">
        <v>13768</v>
      </c>
      <c r="I393" t="s">
        <v>5401</v>
      </c>
      <c r="J393" t="s">
        <v>39</v>
      </c>
      <c r="K393">
        <v>754183.50984569802</v>
      </c>
      <c r="L393">
        <v>282811.83997205697</v>
      </c>
      <c r="M393">
        <v>118635.342266679</v>
      </c>
      <c r="N393">
        <v>118635.342266679</v>
      </c>
      <c r="O393">
        <v>635548</v>
      </c>
      <c r="P393">
        <v>2542192</v>
      </c>
      <c r="Q393">
        <v>78</v>
      </c>
      <c r="R393">
        <v>21.764417207911901</v>
      </c>
      <c r="S393" t="s">
        <v>11710</v>
      </c>
      <c r="T393" t="s">
        <v>96</v>
      </c>
      <c r="U393">
        <v>1927.3859472235799</v>
      </c>
      <c r="V393">
        <v>62.9</v>
      </c>
      <c r="W393" t="s">
        <v>14398</v>
      </c>
      <c r="X393">
        <v>72101595</v>
      </c>
      <c r="Y393" t="s">
        <v>96</v>
      </c>
      <c r="Z393" t="s">
        <v>11710</v>
      </c>
      <c r="AA393" t="s">
        <v>11713</v>
      </c>
      <c r="AB393" t="s">
        <v>11714</v>
      </c>
      <c r="AC393" t="s">
        <v>11715</v>
      </c>
      <c r="AD393" t="s">
        <v>11716</v>
      </c>
      <c r="AE393">
        <v>78</v>
      </c>
      <c r="AF393" t="s">
        <v>14398</v>
      </c>
      <c r="AG393" t="s">
        <v>96</v>
      </c>
      <c r="AH393" t="s">
        <v>96</v>
      </c>
      <c r="AI393" t="str">
        <f>IF(ISNA(VLOOKUP(D393,Listen!J:O,3,0)),"",VLOOKUP(D393,Listen!J:O,3,0))</f>
        <v/>
      </c>
      <c r="AJ393" t="s">
        <v>96</v>
      </c>
      <c r="AK393">
        <v>5</v>
      </c>
      <c r="AL393" t="s">
        <v>96</v>
      </c>
      <c r="AM393">
        <v>3</v>
      </c>
      <c r="AN393">
        <v>2</v>
      </c>
      <c r="AO393">
        <v>5</v>
      </c>
      <c r="AP393">
        <f t="shared" si="6"/>
        <v>5</v>
      </c>
    </row>
    <row r="394" spans="1:42" x14ac:dyDescent="0.25">
      <c r="A394" t="s">
        <v>6896</v>
      </c>
      <c r="B394">
        <v>21.769383253097999</v>
      </c>
      <c r="C394">
        <v>151</v>
      </c>
      <c r="D394" t="s">
        <v>6897</v>
      </c>
      <c r="E394">
        <v>1536</v>
      </c>
      <c r="F394">
        <v>1950.1528540905001</v>
      </c>
      <c r="G394">
        <v>64.1530754411651</v>
      </c>
      <c r="H394" t="s">
        <v>6898</v>
      </c>
      <c r="I394" t="s">
        <v>791</v>
      </c>
      <c r="J394" t="s">
        <v>43</v>
      </c>
      <c r="K394">
        <v>342986.73847137199</v>
      </c>
      <c r="L394">
        <v>156833.36545150599</v>
      </c>
      <c r="M394" t="s">
        <v>98</v>
      </c>
      <c r="N394" t="s">
        <v>98</v>
      </c>
      <c r="O394">
        <v>342987</v>
      </c>
      <c r="P394">
        <v>1371948</v>
      </c>
      <c r="Q394">
        <v>42</v>
      </c>
      <c r="R394">
        <v>21.793983253097998</v>
      </c>
      <c r="S394" t="s">
        <v>6896</v>
      </c>
      <c r="T394">
        <v>1536</v>
      </c>
      <c r="U394">
        <v>1930.1528540905001</v>
      </c>
      <c r="V394">
        <v>64.2</v>
      </c>
      <c r="W394" t="s">
        <v>14457</v>
      </c>
      <c r="X394">
        <v>72101595</v>
      </c>
      <c r="Y394" t="s">
        <v>96</v>
      </c>
      <c r="Z394" t="s">
        <v>6896</v>
      </c>
      <c r="AA394" t="s">
        <v>6899</v>
      </c>
      <c r="AB394" t="s">
        <v>6900</v>
      </c>
      <c r="AC394" t="s">
        <v>6901</v>
      </c>
      <c r="AD394" t="s">
        <v>6902</v>
      </c>
      <c r="AE394">
        <v>42</v>
      </c>
      <c r="AF394" t="s">
        <v>14457</v>
      </c>
      <c r="AG394" t="s">
        <v>96</v>
      </c>
      <c r="AH394" t="s">
        <v>96</v>
      </c>
      <c r="AI394" t="str">
        <f>IF(ISNA(VLOOKUP(D394,Listen!J:O,3,0)),"",VLOOKUP(D394,Listen!J:O,3,0))</f>
        <v/>
      </c>
      <c r="AJ394" t="s">
        <v>96</v>
      </c>
      <c r="AK394">
        <v>5</v>
      </c>
      <c r="AL394">
        <v>4</v>
      </c>
      <c r="AM394">
        <v>3</v>
      </c>
      <c r="AN394">
        <v>2</v>
      </c>
      <c r="AO394">
        <v>5</v>
      </c>
      <c r="AP394">
        <f t="shared" si="6"/>
        <v>5</v>
      </c>
    </row>
    <row r="395" spans="1:42" x14ac:dyDescent="0.25">
      <c r="A395" t="s">
        <v>462</v>
      </c>
      <c r="B395">
        <v>21.838915280593199</v>
      </c>
      <c r="C395">
        <v>205</v>
      </c>
      <c r="E395">
        <v>1946</v>
      </c>
      <c r="F395">
        <v>1956.65993486968</v>
      </c>
      <c r="G395">
        <v>98.530316627587595</v>
      </c>
      <c r="H395" t="s">
        <v>14289</v>
      </c>
      <c r="J395" t="s">
        <v>44</v>
      </c>
      <c r="K395">
        <v>10133643.801821699</v>
      </c>
      <c r="L395">
        <v>3538394.4292971399</v>
      </c>
      <c r="M395">
        <v>772852.76541157404</v>
      </c>
      <c r="N395">
        <v>772852.76541157404</v>
      </c>
      <c r="O395">
        <v>9360791</v>
      </c>
      <c r="P395">
        <v>37443164</v>
      </c>
      <c r="Q395">
        <v>1154</v>
      </c>
      <c r="R395">
        <v>21.863515280593198</v>
      </c>
      <c r="S395" t="s">
        <v>463</v>
      </c>
      <c r="T395">
        <v>1946</v>
      </c>
      <c r="U395">
        <v>1936.65993486968</v>
      </c>
      <c r="V395">
        <v>98.5</v>
      </c>
      <c r="W395" t="s">
        <v>14841</v>
      </c>
      <c r="X395">
        <v>72101595</v>
      </c>
      <c r="Y395" t="s">
        <v>96</v>
      </c>
      <c r="Z395" t="s">
        <v>463</v>
      </c>
      <c r="AA395" t="s">
        <v>464</v>
      </c>
      <c r="AB395" t="s">
        <v>462</v>
      </c>
      <c r="AC395" t="s">
        <v>654</v>
      </c>
      <c r="AD395" t="s">
        <v>460</v>
      </c>
      <c r="AE395">
        <v>1154</v>
      </c>
      <c r="AF395" t="s">
        <v>14289</v>
      </c>
      <c r="AG395">
        <v>0</v>
      </c>
      <c r="AH395" t="s">
        <v>118</v>
      </c>
      <c r="AI395" t="str">
        <f>IF(ISNA(VLOOKUP(D395,Listen!J:O,3,0)),"",VLOOKUP(D395,Listen!J:O,3,0))</f>
        <v/>
      </c>
      <c r="AJ395" t="s">
        <v>96</v>
      </c>
      <c r="AK395" t="s">
        <v>96</v>
      </c>
      <c r="AL395" t="s">
        <v>96</v>
      </c>
      <c r="AM395" t="s">
        <v>96</v>
      </c>
      <c r="AN395">
        <v>2</v>
      </c>
      <c r="AO395">
        <v>2</v>
      </c>
      <c r="AP395">
        <f t="shared" si="6"/>
        <v>2</v>
      </c>
    </row>
    <row r="396" spans="1:42" x14ac:dyDescent="0.25">
      <c r="A396" t="s">
        <v>13769</v>
      </c>
      <c r="B396">
        <v>21.877358961240802</v>
      </c>
      <c r="C396">
        <v>154</v>
      </c>
      <c r="D396" t="s">
        <v>13770</v>
      </c>
      <c r="E396">
        <v>624</v>
      </c>
      <c r="F396">
        <v>1960.25764580138</v>
      </c>
      <c r="G396">
        <v>73.558082928899907</v>
      </c>
      <c r="H396" t="s">
        <v>13771</v>
      </c>
      <c r="I396" t="s">
        <v>13772</v>
      </c>
      <c r="J396" t="s">
        <v>43</v>
      </c>
      <c r="K396">
        <v>291461.00796009297</v>
      </c>
      <c r="L396">
        <v>190549.305940213</v>
      </c>
      <c r="M396" t="s">
        <v>98</v>
      </c>
      <c r="N396" t="s">
        <v>98</v>
      </c>
      <c r="O396">
        <v>291461</v>
      </c>
      <c r="P396">
        <v>1165844</v>
      </c>
      <c r="Q396">
        <v>36</v>
      </c>
      <c r="R396">
        <v>21.901958961240801</v>
      </c>
      <c r="S396" t="s">
        <v>13769</v>
      </c>
      <c r="T396">
        <v>624</v>
      </c>
      <c r="U396">
        <v>1940.25764580138</v>
      </c>
      <c r="V396">
        <v>73.599999999999994</v>
      </c>
      <c r="W396" t="s">
        <v>14476</v>
      </c>
      <c r="X396">
        <v>72101595</v>
      </c>
      <c r="Y396" t="s">
        <v>96</v>
      </c>
      <c r="Z396" t="s">
        <v>13769</v>
      </c>
      <c r="AA396" t="s">
        <v>13773</v>
      </c>
      <c r="AB396" t="s">
        <v>13774</v>
      </c>
      <c r="AC396" t="s">
        <v>834</v>
      </c>
      <c r="AD396" t="s">
        <v>13775</v>
      </c>
      <c r="AE396">
        <v>36</v>
      </c>
      <c r="AF396" t="s">
        <v>14476</v>
      </c>
      <c r="AG396" t="s">
        <v>96</v>
      </c>
      <c r="AH396" t="s">
        <v>96</v>
      </c>
      <c r="AI396" t="str">
        <f>IF(ISNA(VLOOKUP(D396,Listen!J:O,3,0)),"",VLOOKUP(D396,Listen!J:O,3,0))</f>
        <v/>
      </c>
      <c r="AJ396" t="s">
        <v>96</v>
      </c>
      <c r="AK396">
        <v>5</v>
      </c>
      <c r="AL396">
        <v>4</v>
      </c>
      <c r="AM396">
        <v>3</v>
      </c>
      <c r="AN396">
        <v>2</v>
      </c>
      <c r="AO396">
        <v>5</v>
      </c>
      <c r="AP396">
        <f t="shared" si="6"/>
        <v>5</v>
      </c>
    </row>
    <row r="397" spans="1:42" x14ac:dyDescent="0.25">
      <c r="A397" t="s">
        <v>2749</v>
      </c>
      <c r="B397">
        <v>21.883588256774399</v>
      </c>
      <c r="C397">
        <v>127</v>
      </c>
      <c r="D397" t="s">
        <v>13776</v>
      </c>
      <c r="E397">
        <v>2730</v>
      </c>
      <c r="F397">
        <v>1960.8406077930599</v>
      </c>
      <c r="G397">
        <v>56.212246880056902</v>
      </c>
      <c r="H397" t="s">
        <v>13777</v>
      </c>
      <c r="I397" t="s">
        <v>13778</v>
      </c>
      <c r="J397" t="s">
        <v>43</v>
      </c>
      <c r="K397">
        <v>109536.341160526</v>
      </c>
      <c r="L397">
        <v>46329.7464412505</v>
      </c>
      <c r="M397" t="s">
        <v>98</v>
      </c>
      <c r="N397" t="s">
        <v>98</v>
      </c>
      <c r="O397">
        <v>109536</v>
      </c>
      <c r="P397">
        <v>438144</v>
      </c>
      <c r="Q397">
        <v>14</v>
      </c>
      <c r="R397">
        <v>21.908188256774398</v>
      </c>
      <c r="S397" t="s">
        <v>2749</v>
      </c>
      <c r="T397">
        <v>2730</v>
      </c>
      <c r="U397">
        <v>1940.8406077930599</v>
      </c>
      <c r="V397">
        <v>56.2</v>
      </c>
      <c r="W397" t="s">
        <v>14622</v>
      </c>
      <c r="X397">
        <v>72101595</v>
      </c>
      <c r="Y397" t="s">
        <v>96</v>
      </c>
      <c r="Z397" t="s">
        <v>2749</v>
      </c>
      <c r="AA397" t="s">
        <v>2750</v>
      </c>
      <c r="AB397" t="s">
        <v>2752</v>
      </c>
      <c r="AC397" t="s">
        <v>2751</v>
      </c>
      <c r="AD397" t="s">
        <v>6271</v>
      </c>
      <c r="AE397">
        <v>14</v>
      </c>
      <c r="AF397" t="s">
        <v>14622</v>
      </c>
      <c r="AG397" t="s">
        <v>96</v>
      </c>
      <c r="AH397" t="s">
        <v>96</v>
      </c>
      <c r="AI397" t="str">
        <f>IF(ISNA(VLOOKUP(D397,Listen!J:O,3,0)),"",VLOOKUP(D397,Listen!J:O,3,0))</f>
        <v/>
      </c>
      <c r="AJ397" t="s">
        <v>96</v>
      </c>
      <c r="AK397">
        <v>5</v>
      </c>
      <c r="AL397">
        <v>4</v>
      </c>
      <c r="AM397">
        <v>3</v>
      </c>
      <c r="AN397">
        <v>2</v>
      </c>
      <c r="AO397">
        <v>5</v>
      </c>
      <c r="AP397">
        <f t="shared" si="6"/>
        <v>5</v>
      </c>
    </row>
    <row r="398" spans="1:42" x14ac:dyDescent="0.25">
      <c r="A398" t="s">
        <v>6914</v>
      </c>
      <c r="B398">
        <v>21.965601207597899</v>
      </c>
      <c r="C398">
        <v>228</v>
      </c>
      <c r="D398" t="s">
        <v>13779</v>
      </c>
      <c r="E398">
        <v>2891</v>
      </c>
      <c r="F398">
        <v>1968.5157024964999</v>
      </c>
      <c r="G398">
        <v>67.021853034436305</v>
      </c>
      <c r="H398" t="s">
        <v>13780</v>
      </c>
      <c r="I398" t="s">
        <v>13781</v>
      </c>
      <c r="J398" t="s">
        <v>43</v>
      </c>
      <c r="K398">
        <v>145541.82473957501</v>
      </c>
      <c r="L398">
        <v>35674.343666002998</v>
      </c>
      <c r="M398" t="s">
        <v>98</v>
      </c>
      <c r="N398" t="s">
        <v>98</v>
      </c>
      <c r="O398">
        <v>145542</v>
      </c>
      <c r="P398">
        <v>582168</v>
      </c>
      <c r="Q398">
        <v>18</v>
      </c>
      <c r="R398">
        <v>21.990201207597899</v>
      </c>
      <c r="S398" t="s">
        <v>6914</v>
      </c>
      <c r="T398">
        <v>2891</v>
      </c>
      <c r="U398">
        <v>1948.5157024964999</v>
      </c>
      <c r="V398">
        <v>67</v>
      </c>
      <c r="W398" t="s">
        <v>14594</v>
      </c>
      <c r="X398">
        <v>72101595</v>
      </c>
      <c r="Y398" t="s">
        <v>96</v>
      </c>
      <c r="Z398" t="s">
        <v>6914</v>
      </c>
      <c r="AA398" t="s">
        <v>6915</v>
      </c>
      <c r="AB398" t="s">
        <v>6910</v>
      </c>
      <c r="AC398" t="s">
        <v>6916</v>
      </c>
      <c r="AD398" t="s">
        <v>6917</v>
      </c>
      <c r="AE398">
        <v>18</v>
      </c>
      <c r="AF398" t="s">
        <v>14594</v>
      </c>
      <c r="AG398" t="s">
        <v>96</v>
      </c>
      <c r="AH398" t="s">
        <v>96</v>
      </c>
      <c r="AI398" t="str">
        <f>IF(ISNA(VLOOKUP(D398,Listen!J:O,3,0)),"",VLOOKUP(D398,Listen!J:O,3,0))</f>
        <v/>
      </c>
      <c r="AJ398" t="s">
        <v>96</v>
      </c>
      <c r="AK398">
        <v>5</v>
      </c>
      <c r="AL398">
        <v>4</v>
      </c>
      <c r="AM398">
        <v>3</v>
      </c>
      <c r="AN398">
        <v>2</v>
      </c>
      <c r="AO398">
        <v>5</v>
      </c>
      <c r="AP398">
        <f t="shared" si="6"/>
        <v>5</v>
      </c>
    </row>
    <row r="399" spans="1:42" x14ac:dyDescent="0.25">
      <c r="A399" t="s">
        <v>5461</v>
      </c>
      <c r="B399">
        <v>22.015746017487199</v>
      </c>
      <c r="C399">
        <v>182</v>
      </c>
      <c r="D399" t="s">
        <v>13782</v>
      </c>
      <c r="E399">
        <v>894</v>
      </c>
      <c r="F399">
        <v>1973.2084511529299</v>
      </c>
      <c r="G399">
        <v>50.955861177548798</v>
      </c>
      <c r="H399" t="s">
        <v>13783</v>
      </c>
      <c r="I399" t="s">
        <v>13784</v>
      </c>
      <c r="J399" t="s">
        <v>43</v>
      </c>
      <c r="K399">
        <v>15972.7056423633</v>
      </c>
      <c r="L399">
        <v>9431.3096948187995</v>
      </c>
      <c r="M399" t="s">
        <v>98</v>
      </c>
      <c r="N399" t="s">
        <v>98</v>
      </c>
      <c r="O399">
        <v>15973</v>
      </c>
      <c r="P399">
        <v>63892</v>
      </c>
      <c r="Q399">
        <v>2</v>
      </c>
      <c r="R399">
        <v>22.040346017487199</v>
      </c>
      <c r="S399" t="s">
        <v>5461</v>
      </c>
      <c r="T399">
        <v>894</v>
      </c>
      <c r="U399">
        <v>1953.2084511529299</v>
      </c>
      <c r="V399">
        <v>51</v>
      </c>
      <c r="W399" t="s">
        <v>14739</v>
      </c>
      <c r="X399">
        <v>72101595</v>
      </c>
      <c r="Y399" t="s">
        <v>96</v>
      </c>
      <c r="Z399" t="s">
        <v>5461</v>
      </c>
      <c r="AA399" t="s">
        <v>2564</v>
      </c>
      <c r="AB399" t="s">
        <v>5460</v>
      </c>
      <c r="AC399" t="s">
        <v>2563</v>
      </c>
      <c r="AD399" t="s">
        <v>5462</v>
      </c>
      <c r="AE399">
        <v>2</v>
      </c>
      <c r="AF399" t="s">
        <v>14739</v>
      </c>
      <c r="AG399" t="s">
        <v>96</v>
      </c>
      <c r="AH399" t="s">
        <v>96</v>
      </c>
      <c r="AI399" t="str">
        <f>IF(ISNA(VLOOKUP(D399,Listen!J:O,3,0)),"",VLOOKUP(D399,Listen!J:O,3,0))</f>
        <v/>
      </c>
      <c r="AJ399" t="s">
        <v>96</v>
      </c>
      <c r="AK399">
        <v>5</v>
      </c>
      <c r="AL399">
        <v>4</v>
      </c>
      <c r="AM399">
        <v>3</v>
      </c>
      <c r="AN399">
        <v>2</v>
      </c>
      <c r="AO399">
        <v>5</v>
      </c>
      <c r="AP399">
        <f t="shared" si="6"/>
        <v>5</v>
      </c>
    </row>
    <row r="400" spans="1:42" x14ac:dyDescent="0.25">
      <c r="A400" t="s">
        <v>1183</v>
      </c>
      <c r="B400">
        <v>22.034920644163201</v>
      </c>
      <c r="C400">
        <v>219</v>
      </c>
      <c r="D400" t="s">
        <v>13785</v>
      </c>
      <c r="E400">
        <v>2537</v>
      </c>
      <c r="F400">
        <v>1975.00288817981</v>
      </c>
      <c r="G400">
        <v>70.587267944160004</v>
      </c>
      <c r="H400" t="s">
        <v>13786</v>
      </c>
      <c r="I400" t="s">
        <v>5954</v>
      </c>
      <c r="J400" t="s">
        <v>43</v>
      </c>
      <c r="K400">
        <v>152538.96774420299</v>
      </c>
      <c r="L400">
        <v>112120.96794739801</v>
      </c>
      <c r="M400" t="s">
        <v>98</v>
      </c>
      <c r="N400" t="s">
        <v>98</v>
      </c>
      <c r="O400">
        <v>152539</v>
      </c>
      <c r="P400">
        <v>610156</v>
      </c>
      <c r="Q400">
        <v>19</v>
      </c>
      <c r="R400">
        <v>22.0595206441632</v>
      </c>
      <c r="S400" t="s">
        <v>1185</v>
      </c>
      <c r="T400">
        <v>2537</v>
      </c>
      <c r="U400">
        <v>1955.00288817981</v>
      </c>
      <c r="V400">
        <v>70.599999999999994</v>
      </c>
      <c r="W400" t="s">
        <v>14586</v>
      </c>
      <c r="X400">
        <v>72101595</v>
      </c>
      <c r="Y400" t="s">
        <v>96</v>
      </c>
      <c r="Z400" t="s">
        <v>1185</v>
      </c>
      <c r="AA400" t="s">
        <v>1186</v>
      </c>
      <c r="AB400" t="s">
        <v>1183</v>
      </c>
      <c r="AC400" t="s">
        <v>1187</v>
      </c>
      <c r="AD400" t="s">
        <v>1188</v>
      </c>
      <c r="AE400">
        <v>19</v>
      </c>
      <c r="AF400" t="s">
        <v>14586</v>
      </c>
      <c r="AG400" t="s">
        <v>96</v>
      </c>
      <c r="AH400" t="s">
        <v>96</v>
      </c>
      <c r="AI400" t="str">
        <f>IF(ISNA(VLOOKUP(D400,Listen!J:O,3,0)),"",VLOOKUP(D400,Listen!J:O,3,0))</f>
        <v/>
      </c>
      <c r="AJ400" t="s">
        <v>96</v>
      </c>
      <c r="AK400">
        <v>5</v>
      </c>
      <c r="AL400">
        <v>4</v>
      </c>
      <c r="AM400">
        <v>3</v>
      </c>
      <c r="AN400">
        <v>2</v>
      </c>
      <c r="AO400">
        <v>5</v>
      </c>
      <c r="AP400">
        <f t="shared" si="6"/>
        <v>5</v>
      </c>
    </row>
    <row r="401" spans="1:42" x14ac:dyDescent="0.25">
      <c r="A401" t="s">
        <v>11762</v>
      </c>
      <c r="B401">
        <v>22.082943817064798</v>
      </c>
      <c r="C401">
        <v>168</v>
      </c>
      <c r="D401" t="s">
        <v>13787</v>
      </c>
      <c r="E401">
        <v>2014</v>
      </c>
      <c r="F401">
        <v>1979.4970856971199</v>
      </c>
      <c r="G401">
        <v>63.184363172336703</v>
      </c>
      <c r="H401" t="s">
        <v>13788</v>
      </c>
      <c r="I401" t="s">
        <v>11765</v>
      </c>
      <c r="J401" t="s">
        <v>43</v>
      </c>
      <c r="K401">
        <v>461184.38536374702</v>
      </c>
      <c r="L401">
        <v>289352.533102129</v>
      </c>
      <c r="M401" t="s">
        <v>98</v>
      </c>
      <c r="N401" t="s">
        <v>98</v>
      </c>
      <c r="O401">
        <v>461184</v>
      </c>
      <c r="P401">
        <v>1844736</v>
      </c>
      <c r="Q401">
        <v>57</v>
      </c>
      <c r="R401">
        <v>22.107543817064798</v>
      </c>
      <c r="S401" t="s">
        <v>11762</v>
      </c>
      <c r="T401">
        <v>2014</v>
      </c>
      <c r="U401">
        <v>1959.4970856971199</v>
      </c>
      <c r="V401">
        <v>63.2</v>
      </c>
      <c r="W401" t="s">
        <v>14424</v>
      </c>
      <c r="X401">
        <v>72101595</v>
      </c>
      <c r="Y401" t="s">
        <v>96</v>
      </c>
      <c r="Z401" t="s">
        <v>11762</v>
      </c>
      <c r="AA401" t="s">
        <v>11766</v>
      </c>
      <c r="AB401" t="s">
        <v>11767</v>
      </c>
      <c r="AC401" t="s">
        <v>11768</v>
      </c>
      <c r="AD401" t="s">
        <v>11769</v>
      </c>
      <c r="AE401">
        <v>57</v>
      </c>
      <c r="AF401" t="s">
        <v>14424</v>
      </c>
      <c r="AG401" t="s">
        <v>96</v>
      </c>
      <c r="AH401" t="s">
        <v>96</v>
      </c>
      <c r="AI401" t="str">
        <f>IF(ISNA(VLOOKUP(D401,Listen!J:O,3,0)),"",VLOOKUP(D401,Listen!J:O,3,0))</f>
        <v/>
      </c>
      <c r="AJ401" t="s">
        <v>96</v>
      </c>
      <c r="AK401">
        <v>5</v>
      </c>
      <c r="AL401" t="s">
        <v>96</v>
      </c>
      <c r="AM401">
        <v>3</v>
      </c>
      <c r="AN401">
        <v>2</v>
      </c>
      <c r="AO401">
        <v>5</v>
      </c>
      <c r="AP401">
        <f t="shared" si="6"/>
        <v>5</v>
      </c>
    </row>
    <row r="402" spans="1:42" x14ac:dyDescent="0.25">
      <c r="A402" t="s">
        <v>2870</v>
      </c>
      <c r="B402">
        <v>22.089514452396902</v>
      </c>
      <c r="C402">
        <v>71.099998474121094</v>
      </c>
      <c r="D402" t="s">
        <v>13789</v>
      </c>
      <c r="E402">
        <v>1176</v>
      </c>
      <c r="F402">
        <v>1980.1119916105099</v>
      </c>
      <c r="G402">
        <v>54.821226250181098</v>
      </c>
      <c r="H402" t="s">
        <v>13790</v>
      </c>
      <c r="I402" t="s">
        <v>3239</v>
      </c>
      <c r="J402" t="s">
        <v>43</v>
      </c>
      <c r="K402">
        <v>387010.41524441901</v>
      </c>
      <c r="L402">
        <v>96062.942813106201</v>
      </c>
      <c r="M402">
        <v>153954.223419833</v>
      </c>
      <c r="N402">
        <v>153954.223419833</v>
      </c>
      <c r="O402">
        <v>233056</v>
      </c>
      <c r="P402">
        <v>932224</v>
      </c>
      <c r="Q402">
        <v>29</v>
      </c>
      <c r="R402">
        <v>22.114114452396901</v>
      </c>
      <c r="S402" t="s">
        <v>2870</v>
      </c>
      <c r="T402">
        <v>1176</v>
      </c>
      <c r="U402">
        <v>1960.1119916105099</v>
      </c>
      <c r="V402">
        <v>54.8</v>
      </c>
      <c r="W402" t="s">
        <v>14507</v>
      </c>
      <c r="X402">
        <v>72101595</v>
      </c>
      <c r="Y402" t="s">
        <v>96</v>
      </c>
      <c r="Z402" t="s">
        <v>2870</v>
      </c>
      <c r="AA402" t="s">
        <v>248</v>
      </c>
      <c r="AB402" t="s">
        <v>2871</v>
      </c>
      <c r="AC402" t="s">
        <v>246</v>
      </c>
      <c r="AD402" t="s">
        <v>1916</v>
      </c>
      <c r="AE402">
        <v>29</v>
      </c>
      <c r="AF402" t="s">
        <v>14507</v>
      </c>
      <c r="AG402" t="s">
        <v>96</v>
      </c>
      <c r="AH402" t="s">
        <v>96</v>
      </c>
      <c r="AI402" t="str">
        <f>IF(ISNA(VLOOKUP(D402,Listen!J:O,3,0)),"",VLOOKUP(D402,Listen!J:O,3,0))</f>
        <v/>
      </c>
      <c r="AJ402" t="s">
        <v>96</v>
      </c>
      <c r="AK402">
        <v>5</v>
      </c>
      <c r="AL402">
        <v>4</v>
      </c>
      <c r="AM402">
        <v>3</v>
      </c>
      <c r="AN402">
        <v>2</v>
      </c>
      <c r="AO402">
        <v>5</v>
      </c>
      <c r="AP402">
        <f t="shared" si="6"/>
        <v>5</v>
      </c>
    </row>
    <row r="403" spans="1:42" x14ac:dyDescent="0.25">
      <c r="A403" t="s">
        <v>465</v>
      </c>
      <c r="B403">
        <v>22.095218546133701</v>
      </c>
      <c r="C403">
        <v>149</v>
      </c>
      <c r="D403" t="s">
        <v>386</v>
      </c>
      <c r="E403">
        <v>1973</v>
      </c>
      <c r="F403">
        <v>1980.6458031510999</v>
      </c>
      <c r="G403">
        <v>95.242984290935894</v>
      </c>
      <c r="H403" t="s">
        <v>387</v>
      </c>
      <c r="I403" t="s">
        <v>67</v>
      </c>
      <c r="J403" t="s">
        <v>44</v>
      </c>
      <c r="K403">
        <v>13151602.7815514</v>
      </c>
      <c r="L403">
        <v>9640047.0693716705</v>
      </c>
      <c r="M403">
        <v>2293267.9628603002</v>
      </c>
      <c r="N403">
        <v>2293267.9628603002</v>
      </c>
      <c r="O403">
        <v>10858335</v>
      </c>
      <c r="P403">
        <v>43433340</v>
      </c>
      <c r="Q403">
        <v>1339</v>
      </c>
      <c r="R403">
        <v>22.1198185461337</v>
      </c>
      <c r="S403" t="s">
        <v>465</v>
      </c>
      <c r="T403">
        <v>1973</v>
      </c>
      <c r="U403">
        <v>1960.6458031510999</v>
      </c>
      <c r="V403">
        <v>95.2</v>
      </c>
      <c r="W403" t="s">
        <v>14842</v>
      </c>
      <c r="X403">
        <v>72101595</v>
      </c>
      <c r="Y403" t="s">
        <v>96</v>
      </c>
      <c r="Z403" t="s">
        <v>465</v>
      </c>
      <c r="AA403" t="s">
        <v>466</v>
      </c>
      <c r="AB403" t="s">
        <v>2755</v>
      </c>
      <c r="AC403" t="s">
        <v>467</v>
      </c>
      <c r="AD403" t="s">
        <v>2756</v>
      </c>
      <c r="AE403">
        <v>1339</v>
      </c>
      <c r="AF403" t="s">
        <v>387</v>
      </c>
      <c r="AG403" t="s">
        <v>386</v>
      </c>
      <c r="AH403" t="s">
        <v>118</v>
      </c>
      <c r="AI403" t="str">
        <f>IF(ISNA(VLOOKUP(D403,Listen!J:O,3,0)),"",VLOOKUP(D403,Listen!J:O,3,0))</f>
        <v>x</v>
      </c>
      <c r="AJ403" t="s">
        <v>96</v>
      </c>
      <c r="AK403" t="s">
        <v>96</v>
      </c>
      <c r="AL403" t="s">
        <v>96</v>
      </c>
      <c r="AM403" t="s">
        <v>96</v>
      </c>
      <c r="AN403">
        <v>2</v>
      </c>
      <c r="AO403">
        <v>2</v>
      </c>
      <c r="AP403">
        <f t="shared" si="6"/>
        <v>1</v>
      </c>
    </row>
    <row r="404" spans="1:42" x14ac:dyDescent="0.25">
      <c r="A404" t="s">
        <v>13791</v>
      </c>
      <c r="B404">
        <v>22.096653542236002</v>
      </c>
      <c r="C404">
        <v>223</v>
      </c>
      <c r="D404" t="s">
        <v>13792</v>
      </c>
      <c r="F404">
        <v>1980.78009573384</v>
      </c>
      <c r="G404">
        <v>58.8563941952753</v>
      </c>
      <c r="H404" t="s">
        <v>13793</v>
      </c>
      <c r="I404" t="s">
        <v>10876</v>
      </c>
      <c r="J404" t="s">
        <v>3397</v>
      </c>
      <c r="K404">
        <v>769791.85802228702</v>
      </c>
      <c r="L404">
        <v>255615.327742519</v>
      </c>
      <c r="M404" t="s">
        <v>98</v>
      </c>
      <c r="N404" t="s">
        <v>98</v>
      </c>
      <c r="O404">
        <v>769792</v>
      </c>
      <c r="P404">
        <v>3079168</v>
      </c>
      <c r="Q404">
        <v>95</v>
      </c>
      <c r="R404">
        <v>22.121253542236001</v>
      </c>
      <c r="S404" t="s">
        <v>13791</v>
      </c>
      <c r="T404" t="s">
        <v>96</v>
      </c>
      <c r="U404">
        <v>1960.78009573384</v>
      </c>
      <c r="V404">
        <v>58.9</v>
      </c>
      <c r="W404" t="s">
        <v>14383</v>
      </c>
      <c r="X404">
        <v>72101595</v>
      </c>
      <c r="Y404" t="s">
        <v>96</v>
      </c>
      <c r="Z404" t="s">
        <v>13791</v>
      </c>
      <c r="AA404" t="s">
        <v>13794</v>
      </c>
      <c r="AB404" t="s">
        <v>13795</v>
      </c>
      <c r="AC404" t="s">
        <v>13796</v>
      </c>
      <c r="AD404" t="s">
        <v>13797</v>
      </c>
      <c r="AE404">
        <v>95</v>
      </c>
      <c r="AF404" t="s">
        <v>14383</v>
      </c>
      <c r="AG404" t="s">
        <v>96</v>
      </c>
      <c r="AH404" t="s">
        <v>96</v>
      </c>
      <c r="AI404" t="str">
        <f>IF(ISNA(VLOOKUP(D404,Listen!J:O,3,0)),"",VLOOKUP(D404,Listen!J:O,3,0))</f>
        <v/>
      </c>
      <c r="AJ404" t="s">
        <v>96</v>
      </c>
      <c r="AK404">
        <v>5</v>
      </c>
      <c r="AL404" t="s">
        <v>96</v>
      </c>
      <c r="AM404" t="s">
        <v>96</v>
      </c>
      <c r="AN404">
        <v>2</v>
      </c>
      <c r="AO404">
        <v>5</v>
      </c>
      <c r="AP404">
        <f t="shared" si="6"/>
        <v>5</v>
      </c>
    </row>
    <row r="405" spans="1:42" x14ac:dyDescent="0.25">
      <c r="A405" t="s">
        <v>3589</v>
      </c>
      <c r="B405">
        <v>22.130252444907899</v>
      </c>
      <c r="C405">
        <v>129</v>
      </c>
      <c r="D405" t="s">
        <v>11770</v>
      </c>
      <c r="E405">
        <v>2078</v>
      </c>
      <c r="F405">
        <v>1983.9244132757599</v>
      </c>
      <c r="G405">
        <v>89.181056814391496</v>
      </c>
      <c r="H405" t="s">
        <v>11771</v>
      </c>
      <c r="I405" t="s">
        <v>1587</v>
      </c>
      <c r="J405" t="s">
        <v>43</v>
      </c>
      <c r="K405">
        <v>28894443.971808601</v>
      </c>
      <c r="L405">
        <v>12565538.071513699</v>
      </c>
      <c r="M405" t="s">
        <v>98</v>
      </c>
      <c r="N405" t="s">
        <v>98</v>
      </c>
      <c r="O405">
        <v>28894444</v>
      </c>
      <c r="P405">
        <v>115577776</v>
      </c>
      <c r="Q405">
        <v>3563</v>
      </c>
      <c r="R405">
        <v>22.154852444907899</v>
      </c>
      <c r="S405" t="s">
        <v>3588</v>
      </c>
      <c r="T405">
        <v>2078</v>
      </c>
      <c r="U405">
        <v>1963.9244132757599</v>
      </c>
      <c r="V405">
        <v>89.2</v>
      </c>
      <c r="W405" t="s">
        <v>14314</v>
      </c>
      <c r="X405">
        <v>72101595</v>
      </c>
      <c r="Y405" t="s">
        <v>96</v>
      </c>
      <c r="Z405" t="s">
        <v>3588</v>
      </c>
      <c r="AA405" t="s">
        <v>1586</v>
      </c>
      <c r="AB405" t="s">
        <v>3589</v>
      </c>
      <c r="AC405" t="s">
        <v>3587</v>
      </c>
      <c r="AD405" t="s">
        <v>6272</v>
      </c>
      <c r="AE405">
        <v>3563</v>
      </c>
      <c r="AF405" t="s">
        <v>14314</v>
      </c>
      <c r="AG405" t="s">
        <v>96</v>
      </c>
      <c r="AH405" t="s">
        <v>96</v>
      </c>
      <c r="AI405" t="str">
        <f>IF(ISNA(VLOOKUP(D405,Listen!J:O,3,0)),"",VLOOKUP(D405,Listen!J:O,3,0))</f>
        <v/>
      </c>
      <c r="AJ405" t="s">
        <v>96</v>
      </c>
      <c r="AK405" t="s">
        <v>96</v>
      </c>
      <c r="AL405">
        <v>4</v>
      </c>
      <c r="AM405">
        <v>3</v>
      </c>
      <c r="AN405">
        <v>2</v>
      </c>
      <c r="AO405">
        <v>4</v>
      </c>
      <c r="AP405">
        <f t="shared" si="6"/>
        <v>4</v>
      </c>
    </row>
    <row r="406" spans="1:42" x14ac:dyDescent="0.25">
      <c r="A406" t="s">
        <v>11772</v>
      </c>
      <c r="B406">
        <v>22.166437333356399</v>
      </c>
      <c r="C406">
        <v>158</v>
      </c>
      <c r="D406" t="s">
        <v>13798</v>
      </c>
      <c r="E406">
        <v>1445</v>
      </c>
      <c r="F406">
        <v>1987.3107375438999</v>
      </c>
      <c r="G406">
        <v>64.947944828211803</v>
      </c>
      <c r="H406" t="s">
        <v>13799</v>
      </c>
      <c r="I406" t="s">
        <v>13061</v>
      </c>
      <c r="J406" t="s">
        <v>43</v>
      </c>
      <c r="K406">
        <v>1135282.2423024699</v>
      </c>
      <c r="L406">
        <v>549349.19847857906</v>
      </c>
      <c r="M406" t="s">
        <v>98</v>
      </c>
      <c r="N406" t="s">
        <v>98</v>
      </c>
      <c r="O406">
        <v>1135282</v>
      </c>
      <c r="P406">
        <v>4541128</v>
      </c>
      <c r="Q406">
        <v>140</v>
      </c>
      <c r="R406">
        <v>22.191037333356398</v>
      </c>
      <c r="S406" t="s">
        <v>11772</v>
      </c>
      <c r="T406">
        <v>1445</v>
      </c>
      <c r="U406">
        <v>1967.3107375438999</v>
      </c>
      <c r="V406">
        <v>64.900000000000006</v>
      </c>
      <c r="W406" t="s">
        <v>14359</v>
      </c>
      <c r="X406">
        <v>72101595</v>
      </c>
      <c r="Y406" t="s">
        <v>96</v>
      </c>
      <c r="Z406" t="s">
        <v>11772</v>
      </c>
      <c r="AA406" t="s">
        <v>11776</v>
      </c>
      <c r="AB406" t="s">
        <v>11777</v>
      </c>
      <c r="AC406" t="s">
        <v>11778</v>
      </c>
      <c r="AD406" t="s">
        <v>11779</v>
      </c>
      <c r="AE406">
        <v>140</v>
      </c>
      <c r="AF406" t="s">
        <v>14359</v>
      </c>
      <c r="AG406" t="s">
        <v>96</v>
      </c>
      <c r="AH406" t="s">
        <v>96</v>
      </c>
      <c r="AI406" t="str">
        <f>IF(ISNA(VLOOKUP(D406,Listen!J:O,3,0)),"",VLOOKUP(D406,Listen!J:O,3,0))</f>
        <v/>
      </c>
      <c r="AJ406" t="s">
        <v>96</v>
      </c>
      <c r="AK406">
        <v>5</v>
      </c>
      <c r="AL406">
        <v>4</v>
      </c>
      <c r="AM406">
        <v>3</v>
      </c>
      <c r="AN406">
        <v>2</v>
      </c>
      <c r="AO406">
        <v>5</v>
      </c>
      <c r="AP406">
        <f t="shared" si="6"/>
        <v>5</v>
      </c>
    </row>
    <row r="407" spans="1:42" x14ac:dyDescent="0.25">
      <c r="A407" t="s">
        <v>1189</v>
      </c>
      <c r="B407">
        <v>22.186400238224302</v>
      </c>
      <c r="C407">
        <v>150</v>
      </c>
      <c r="E407">
        <v>1980</v>
      </c>
      <c r="F407">
        <v>1989.17894474627</v>
      </c>
      <c r="G407">
        <v>76.975953511280693</v>
      </c>
      <c r="H407" t="s">
        <v>14291</v>
      </c>
      <c r="J407" t="s">
        <v>44</v>
      </c>
      <c r="K407">
        <v>959291.18299630005</v>
      </c>
      <c r="L407">
        <v>150520.220705955</v>
      </c>
      <c r="M407" t="s">
        <v>98</v>
      </c>
      <c r="N407" t="s">
        <v>98</v>
      </c>
      <c r="O407">
        <v>959291</v>
      </c>
      <c r="P407">
        <v>3837164</v>
      </c>
      <c r="Q407">
        <v>118</v>
      </c>
      <c r="R407">
        <v>22.211000238224301</v>
      </c>
      <c r="S407" t="s">
        <v>1189</v>
      </c>
      <c r="T407">
        <v>1980</v>
      </c>
      <c r="U407">
        <v>1969.17894474627</v>
      </c>
      <c r="V407">
        <v>77</v>
      </c>
      <c r="W407" t="s">
        <v>14369</v>
      </c>
      <c r="X407">
        <v>72101595</v>
      </c>
      <c r="Y407" t="s">
        <v>96</v>
      </c>
      <c r="Z407" t="s">
        <v>1189</v>
      </c>
      <c r="AA407" t="s">
        <v>1190</v>
      </c>
      <c r="AB407" t="s">
        <v>1191</v>
      </c>
      <c r="AC407" t="s">
        <v>1192</v>
      </c>
      <c r="AD407" t="s">
        <v>1193</v>
      </c>
      <c r="AE407">
        <v>118</v>
      </c>
      <c r="AF407" t="s">
        <v>14369</v>
      </c>
      <c r="AG407" t="s">
        <v>96</v>
      </c>
      <c r="AH407" t="s">
        <v>118</v>
      </c>
      <c r="AI407" t="str">
        <f>IF(ISNA(VLOOKUP(D407,Listen!J:O,3,0)),"",VLOOKUP(D407,Listen!J:O,3,0))</f>
        <v/>
      </c>
      <c r="AJ407" t="s">
        <v>96</v>
      </c>
      <c r="AK407">
        <v>5</v>
      </c>
      <c r="AL407" t="s">
        <v>96</v>
      </c>
      <c r="AM407" t="s">
        <v>96</v>
      </c>
      <c r="AN407">
        <v>2</v>
      </c>
      <c r="AO407">
        <v>5</v>
      </c>
      <c r="AP407">
        <f t="shared" si="6"/>
        <v>5</v>
      </c>
    </row>
    <row r="408" spans="1:42" x14ac:dyDescent="0.25">
      <c r="A408" t="s">
        <v>3588</v>
      </c>
      <c r="B408">
        <v>22.212262079973399</v>
      </c>
      <c r="C408">
        <v>129</v>
      </c>
      <c r="D408" t="s">
        <v>11770</v>
      </c>
      <c r="E408">
        <v>2078</v>
      </c>
      <c r="F408">
        <v>1991.5991976775099</v>
      </c>
      <c r="G408">
        <v>81.854059751137399</v>
      </c>
      <c r="H408" t="s">
        <v>11771</v>
      </c>
      <c r="I408" t="s">
        <v>1587</v>
      </c>
      <c r="J408" t="s">
        <v>43</v>
      </c>
      <c r="K408">
        <v>21749672.306644101</v>
      </c>
      <c r="L408">
        <v>10421502.2121673</v>
      </c>
      <c r="M408" t="s">
        <v>98</v>
      </c>
      <c r="N408" t="s">
        <v>98</v>
      </c>
      <c r="O408">
        <v>21749672</v>
      </c>
      <c r="P408">
        <v>86998688</v>
      </c>
      <c r="Q408">
        <v>2682</v>
      </c>
      <c r="R408">
        <v>22.236862079973399</v>
      </c>
      <c r="S408" t="s">
        <v>3588</v>
      </c>
      <c r="T408">
        <v>2078</v>
      </c>
      <c r="U408">
        <v>1971.5991976775099</v>
      </c>
      <c r="V408">
        <v>81.900000000000006</v>
      </c>
      <c r="W408" t="s">
        <v>14315</v>
      </c>
      <c r="X408">
        <v>72101595</v>
      </c>
      <c r="Y408" t="s">
        <v>96</v>
      </c>
      <c r="Z408" t="s">
        <v>3588</v>
      </c>
      <c r="AA408" t="s">
        <v>1586</v>
      </c>
      <c r="AB408" t="s">
        <v>3589</v>
      </c>
      <c r="AC408" t="s">
        <v>3587</v>
      </c>
      <c r="AD408" t="s">
        <v>6272</v>
      </c>
      <c r="AE408">
        <v>2682</v>
      </c>
      <c r="AF408" t="s">
        <v>14315</v>
      </c>
      <c r="AG408" t="s">
        <v>96</v>
      </c>
      <c r="AH408" t="s">
        <v>96</v>
      </c>
      <c r="AI408" t="str">
        <f>IF(ISNA(VLOOKUP(D408,Listen!J:O,3,0)),"",VLOOKUP(D408,Listen!J:O,3,0))</f>
        <v/>
      </c>
      <c r="AJ408" t="s">
        <v>96</v>
      </c>
      <c r="AK408" t="s">
        <v>96</v>
      </c>
      <c r="AL408">
        <v>4</v>
      </c>
      <c r="AM408">
        <v>3</v>
      </c>
      <c r="AN408">
        <v>2</v>
      </c>
      <c r="AO408">
        <v>4</v>
      </c>
      <c r="AP408">
        <f t="shared" si="6"/>
        <v>4</v>
      </c>
    </row>
    <row r="409" spans="1:42" x14ac:dyDescent="0.25">
      <c r="A409" t="s">
        <v>1317</v>
      </c>
      <c r="B409">
        <v>22.238884830424698</v>
      </c>
      <c r="C409">
        <v>229</v>
      </c>
      <c r="D409" t="s">
        <v>1120</v>
      </c>
      <c r="E409">
        <v>3532</v>
      </c>
      <c r="F409">
        <v>1994.0906594396799</v>
      </c>
      <c r="G409">
        <v>51.194759603677397</v>
      </c>
      <c r="H409" t="s">
        <v>1121</v>
      </c>
      <c r="I409" t="s">
        <v>1122</v>
      </c>
      <c r="J409" t="s">
        <v>43</v>
      </c>
      <c r="K409">
        <v>157826.66048424001</v>
      </c>
      <c r="L409">
        <v>55016.343317368402</v>
      </c>
      <c r="M409" t="s">
        <v>98</v>
      </c>
      <c r="N409" t="s">
        <v>98</v>
      </c>
      <c r="O409">
        <v>157827</v>
      </c>
      <c r="P409">
        <v>631308</v>
      </c>
      <c r="Q409">
        <v>19</v>
      </c>
      <c r="R409">
        <v>22.263484830424698</v>
      </c>
      <c r="S409" t="s">
        <v>1318</v>
      </c>
      <c r="T409">
        <v>3532</v>
      </c>
      <c r="U409">
        <v>1974.0906594396799</v>
      </c>
      <c r="V409">
        <v>51.2</v>
      </c>
      <c r="W409" t="s">
        <v>14587</v>
      </c>
      <c r="X409">
        <v>72101595</v>
      </c>
      <c r="Y409" t="s">
        <v>96</v>
      </c>
      <c r="Z409" t="s">
        <v>1318</v>
      </c>
      <c r="AA409" t="s">
        <v>1320</v>
      </c>
      <c r="AB409" t="s">
        <v>1317</v>
      </c>
      <c r="AC409" t="s">
        <v>1584</v>
      </c>
      <c r="AD409" t="s">
        <v>1319</v>
      </c>
      <c r="AE409">
        <v>19</v>
      </c>
      <c r="AF409" t="s">
        <v>14587</v>
      </c>
      <c r="AG409" t="s">
        <v>96</v>
      </c>
      <c r="AH409" t="s">
        <v>96</v>
      </c>
      <c r="AI409" t="str">
        <f>IF(ISNA(VLOOKUP(D409,Listen!J:O,3,0)),"",VLOOKUP(D409,Listen!J:O,3,0))</f>
        <v/>
      </c>
      <c r="AJ409" t="s">
        <v>96</v>
      </c>
      <c r="AK409">
        <v>5</v>
      </c>
      <c r="AL409">
        <v>4</v>
      </c>
      <c r="AM409">
        <v>3</v>
      </c>
      <c r="AN409">
        <v>2</v>
      </c>
      <c r="AO409">
        <v>5</v>
      </c>
      <c r="AP409">
        <f t="shared" si="6"/>
        <v>5</v>
      </c>
    </row>
    <row r="410" spans="1:42" x14ac:dyDescent="0.25">
      <c r="A410" t="s">
        <v>13800</v>
      </c>
      <c r="B410">
        <v>22.251942073313099</v>
      </c>
      <c r="C410">
        <v>104</v>
      </c>
      <c r="D410" t="s">
        <v>377</v>
      </c>
      <c r="F410">
        <v>1995.3126076164899</v>
      </c>
      <c r="G410">
        <v>67.950933318033194</v>
      </c>
      <c r="H410" t="s">
        <v>378</v>
      </c>
      <c r="I410" t="s">
        <v>379</v>
      </c>
      <c r="J410" t="s">
        <v>44</v>
      </c>
      <c r="K410">
        <v>770322.05129570805</v>
      </c>
      <c r="L410">
        <v>86936.474162087703</v>
      </c>
      <c r="M410" t="s">
        <v>98</v>
      </c>
      <c r="N410" t="s">
        <v>98</v>
      </c>
      <c r="O410">
        <v>770322</v>
      </c>
      <c r="P410">
        <v>3081288</v>
      </c>
      <c r="Q410">
        <v>95</v>
      </c>
      <c r="R410">
        <v>22.276542073313099</v>
      </c>
      <c r="S410" t="s">
        <v>13800</v>
      </c>
      <c r="T410" t="s">
        <v>96</v>
      </c>
      <c r="U410">
        <v>1975.3126076164899</v>
      </c>
      <c r="V410">
        <v>68</v>
      </c>
      <c r="W410" t="s">
        <v>14751</v>
      </c>
      <c r="X410">
        <v>72101595</v>
      </c>
      <c r="Y410" t="s">
        <v>127</v>
      </c>
      <c r="Z410" t="s">
        <v>13800</v>
      </c>
      <c r="AA410" t="s">
        <v>13801</v>
      </c>
      <c r="AB410" t="s">
        <v>13802</v>
      </c>
      <c r="AC410" t="s">
        <v>13803</v>
      </c>
      <c r="AD410" t="s">
        <v>13804</v>
      </c>
      <c r="AE410">
        <v>95</v>
      </c>
      <c r="AF410" t="s">
        <v>14751</v>
      </c>
      <c r="AG410" t="s">
        <v>96</v>
      </c>
      <c r="AH410" t="s">
        <v>118</v>
      </c>
      <c r="AI410" t="str">
        <f>IF(ISNA(VLOOKUP(D410,Listen!J:O,3,0)),"",VLOOKUP(D410,Listen!J:O,3,0))</f>
        <v/>
      </c>
      <c r="AJ410">
        <v>6</v>
      </c>
      <c r="AK410">
        <v>5</v>
      </c>
      <c r="AL410" t="s">
        <v>96</v>
      </c>
      <c r="AM410" t="s">
        <v>96</v>
      </c>
      <c r="AN410">
        <v>2</v>
      </c>
      <c r="AO410">
        <v>6</v>
      </c>
      <c r="AP410">
        <f t="shared" si="6"/>
        <v>6</v>
      </c>
    </row>
    <row r="411" spans="1:42" x14ac:dyDescent="0.25">
      <c r="A411" t="s">
        <v>467</v>
      </c>
      <c r="B411">
        <v>22.254579293303799</v>
      </c>
      <c r="C411">
        <v>149</v>
      </c>
      <c r="D411" t="s">
        <v>4784</v>
      </c>
      <c r="E411">
        <v>3048</v>
      </c>
      <c r="F411">
        <v>1995.55940904211</v>
      </c>
      <c r="G411">
        <v>62.770421841911002</v>
      </c>
      <c r="H411" t="s">
        <v>4785</v>
      </c>
      <c r="I411" t="s">
        <v>1184</v>
      </c>
      <c r="J411" t="s">
        <v>43</v>
      </c>
      <c r="K411">
        <v>135707.18751065101</v>
      </c>
      <c r="L411">
        <v>50855.7397489512</v>
      </c>
      <c r="M411">
        <v>2293267.9628603002</v>
      </c>
      <c r="N411">
        <v>2293267.9628603002</v>
      </c>
      <c r="O411">
        <v>0</v>
      </c>
      <c r="P411">
        <v>0</v>
      </c>
      <c r="Q411">
        <v>0</v>
      </c>
      <c r="R411">
        <v>22.279179293303798</v>
      </c>
      <c r="S411" t="s">
        <v>467</v>
      </c>
      <c r="T411">
        <v>3048</v>
      </c>
      <c r="U411">
        <v>1975.55940904211</v>
      </c>
      <c r="V411">
        <v>62.8</v>
      </c>
      <c r="W411" t="s">
        <v>14778</v>
      </c>
      <c r="X411">
        <v>72101595</v>
      </c>
      <c r="Y411" t="s">
        <v>96</v>
      </c>
      <c r="Z411" t="s">
        <v>467</v>
      </c>
      <c r="AA411" t="s">
        <v>469</v>
      </c>
      <c r="AB411" t="s">
        <v>466</v>
      </c>
      <c r="AC411" t="s">
        <v>759</v>
      </c>
      <c r="AD411" t="s">
        <v>465</v>
      </c>
      <c r="AE411">
        <v>0</v>
      </c>
      <c r="AF411" t="s">
        <v>14778</v>
      </c>
      <c r="AG411" t="s">
        <v>96</v>
      </c>
      <c r="AH411" t="s">
        <v>96</v>
      </c>
      <c r="AI411" t="str">
        <f>IF(ISNA(VLOOKUP(D411,Listen!J:O,3,0)),"",VLOOKUP(D411,Listen!J:O,3,0))</f>
        <v/>
      </c>
      <c r="AJ411">
        <v>6</v>
      </c>
      <c r="AK411">
        <v>5</v>
      </c>
      <c r="AL411">
        <v>4</v>
      </c>
      <c r="AM411">
        <v>3</v>
      </c>
      <c r="AN411">
        <v>2</v>
      </c>
      <c r="AO411">
        <v>6</v>
      </c>
      <c r="AP411">
        <f t="shared" si="6"/>
        <v>6</v>
      </c>
    </row>
    <row r="412" spans="1:42" x14ac:dyDescent="0.25">
      <c r="A412" t="s">
        <v>3582</v>
      </c>
      <c r="B412">
        <v>22.263268547812601</v>
      </c>
      <c r="C412">
        <v>58</v>
      </c>
      <c r="D412" t="s">
        <v>13805</v>
      </c>
      <c r="E412">
        <v>828</v>
      </c>
      <c r="F412">
        <v>1996.37258367597</v>
      </c>
      <c r="G412">
        <v>61.171229026857297</v>
      </c>
      <c r="H412" t="s">
        <v>13806</v>
      </c>
      <c r="I412" t="s">
        <v>13807</v>
      </c>
      <c r="J412" t="s">
        <v>43</v>
      </c>
      <c r="K412">
        <v>275734.22819578002</v>
      </c>
      <c r="L412">
        <v>212254.249073596</v>
      </c>
      <c r="M412" t="s">
        <v>98</v>
      </c>
      <c r="N412" t="s">
        <v>98</v>
      </c>
      <c r="O412">
        <v>275734</v>
      </c>
      <c r="P412">
        <v>1102936</v>
      </c>
      <c r="Q412">
        <v>34</v>
      </c>
      <c r="R412">
        <v>22.2878685478126</v>
      </c>
      <c r="S412" t="s">
        <v>3582</v>
      </c>
      <c r="T412">
        <v>828</v>
      </c>
      <c r="U412">
        <v>1976.37258367597</v>
      </c>
      <c r="V412">
        <v>61.2</v>
      </c>
      <c r="W412" t="s">
        <v>14486</v>
      </c>
      <c r="X412">
        <v>72101595</v>
      </c>
      <c r="Y412" t="s">
        <v>96</v>
      </c>
      <c r="Z412" t="s">
        <v>3582</v>
      </c>
      <c r="AA412" t="s">
        <v>3583</v>
      </c>
      <c r="AB412" t="s">
        <v>3584</v>
      </c>
      <c r="AC412" t="s">
        <v>3585</v>
      </c>
      <c r="AD412" t="s">
        <v>3586</v>
      </c>
      <c r="AE412">
        <v>34</v>
      </c>
      <c r="AF412" t="s">
        <v>14486</v>
      </c>
      <c r="AG412" t="s">
        <v>96</v>
      </c>
      <c r="AH412" t="s">
        <v>96</v>
      </c>
      <c r="AI412" t="str">
        <f>IF(ISNA(VLOOKUP(D412,Listen!J:O,3,0)),"",VLOOKUP(D412,Listen!J:O,3,0))</f>
        <v/>
      </c>
      <c r="AJ412" t="s">
        <v>96</v>
      </c>
      <c r="AK412">
        <v>5</v>
      </c>
      <c r="AL412">
        <v>4</v>
      </c>
      <c r="AM412">
        <v>3</v>
      </c>
      <c r="AN412">
        <v>2</v>
      </c>
      <c r="AO412">
        <v>5</v>
      </c>
      <c r="AP412">
        <f t="shared" si="6"/>
        <v>5</v>
      </c>
    </row>
    <row r="413" spans="1:42" x14ac:dyDescent="0.25">
      <c r="A413" t="s">
        <v>11806</v>
      </c>
      <c r="B413">
        <v>22.2841158817732</v>
      </c>
      <c r="C413">
        <v>143</v>
      </c>
      <c r="D413" t="s">
        <v>13808</v>
      </c>
      <c r="E413">
        <v>1510</v>
      </c>
      <c r="F413">
        <v>1998.32355923355</v>
      </c>
      <c r="G413">
        <v>63.834705321739399</v>
      </c>
      <c r="H413" t="s">
        <v>13809</v>
      </c>
      <c r="I413" t="s">
        <v>13810</v>
      </c>
      <c r="J413" t="s">
        <v>43</v>
      </c>
      <c r="K413">
        <v>560993.72026137298</v>
      </c>
      <c r="L413">
        <v>338153.944116525</v>
      </c>
      <c r="M413" t="s">
        <v>98</v>
      </c>
      <c r="N413" t="s">
        <v>98</v>
      </c>
      <c r="O413">
        <v>560994</v>
      </c>
      <c r="P413">
        <v>2243976</v>
      </c>
      <c r="Q413">
        <v>69</v>
      </c>
      <c r="R413">
        <v>22.3087158817732</v>
      </c>
      <c r="S413" t="s">
        <v>11806</v>
      </c>
      <c r="T413">
        <v>1510</v>
      </c>
      <c r="U413">
        <v>1978.32355923355</v>
      </c>
      <c r="V413">
        <v>63.8</v>
      </c>
      <c r="W413" t="s">
        <v>14407</v>
      </c>
      <c r="X413">
        <v>72101595</v>
      </c>
      <c r="Y413" t="s">
        <v>96</v>
      </c>
      <c r="Z413" t="s">
        <v>11806</v>
      </c>
      <c r="AA413" t="s">
        <v>11804</v>
      </c>
      <c r="AB413" t="s">
        <v>13811</v>
      </c>
      <c r="AC413" t="s">
        <v>11799</v>
      </c>
      <c r="AD413" t="s">
        <v>13812</v>
      </c>
      <c r="AE413">
        <v>69</v>
      </c>
      <c r="AF413" t="s">
        <v>14407</v>
      </c>
      <c r="AG413" t="s">
        <v>96</v>
      </c>
      <c r="AH413" t="s">
        <v>96</v>
      </c>
      <c r="AI413" t="str">
        <f>IF(ISNA(VLOOKUP(D413,Listen!J:O,3,0)),"",VLOOKUP(D413,Listen!J:O,3,0))</f>
        <v/>
      </c>
      <c r="AJ413" t="s">
        <v>96</v>
      </c>
      <c r="AK413">
        <v>5</v>
      </c>
      <c r="AL413">
        <v>4</v>
      </c>
      <c r="AM413">
        <v>3</v>
      </c>
      <c r="AN413">
        <v>2</v>
      </c>
      <c r="AO413">
        <v>5</v>
      </c>
      <c r="AP413">
        <f t="shared" si="6"/>
        <v>5</v>
      </c>
    </row>
    <row r="414" spans="1:42" x14ac:dyDescent="0.25">
      <c r="A414" t="s">
        <v>13813</v>
      </c>
      <c r="B414">
        <v>22.3154176799166</v>
      </c>
      <c r="C414">
        <v>211</v>
      </c>
      <c r="D414" t="s">
        <v>13814</v>
      </c>
      <c r="E414">
        <v>1980</v>
      </c>
      <c r="F414">
        <v>2001.25290469334</v>
      </c>
      <c r="G414">
        <v>57.691825056332497</v>
      </c>
      <c r="H414" t="s">
        <v>13815</v>
      </c>
      <c r="I414" t="s">
        <v>1552</v>
      </c>
      <c r="J414" t="s">
        <v>43</v>
      </c>
      <c r="K414">
        <v>761192.92192414997</v>
      </c>
      <c r="L414">
        <v>325695.424746037</v>
      </c>
      <c r="M414" t="s">
        <v>98</v>
      </c>
      <c r="N414" t="s">
        <v>98</v>
      </c>
      <c r="O414">
        <v>761193</v>
      </c>
      <c r="P414">
        <v>3044772</v>
      </c>
      <c r="Q414">
        <v>94</v>
      </c>
      <c r="R414">
        <v>22.340017679916599</v>
      </c>
      <c r="S414" t="s">
        <v>13813</v>
      </c>
      <c r="T414">
        <v>1980</v>
      </c>
      <c r="U414">
        <v>1981.25290469334</v>
      </c>
      <c r="V414">
        <v>57.7</v>
      </c>
      <c r="W414" t="s">
        <v>14386</v>
      </c>
      <c r="X414">
        <v>72101595</v>
      </c>
      <c r="Y414" t="s">
        <v>96</v>
      </c>
      <c r="Z414" t="s">
        <v>13813</v>
      </c>
      <c r="AA414" t="s">
        <v>13816</v>
      </c>
      <c r="AB414" t="s">
        <v>13817</v>
      </c>
      <c r="AC414" t="s">
        <v>13818</v>
      </c>
      <c r="AD414" t="s">
        <v>13819</v>
      </c>
      <c r="AE414">
        <v>94</v>
      </c>
      <c r="AF414" t="s">
        <v>14386</v>
      </c>
      <c r="AG414" t="s">
        <v>96</v>
      </c>
      <c r="AH414" t="s">
        <v>96</v>
      </c>
      <c r="AI414" t="str">
        <f>IF(ISNA(VLOOKUP(D414,Listen!J:O,3,0)),"",VLOOKUP(D414,Listen!J:O,3,0))</f>
        <v/>
      </c>
      <c r="AJ414" t="s">
        <v>96</v>
      </c>
      <c r="AK414">
        <v>5</v>
      </c>
      <c r="AL414" t="s">
        <v>96</v>
      </c>
      <c r="AM414">
        <v>3</v>
      </c>
      <c r="AN414">
        <v>2</v>
      </c>
      <c r="AO414">
        <v>5</v>
      </c>
      <c r="AP414">
        <f t="shared" si="6"/>
        <v>5</v>
      </c>
    </row>
    <row r="415" spans="1:42" x14ac:dyDescent="0.25">
      <c r="A415" t="s">
        <v>468</v>
      </c>
      <c r="B415">
        <v>22.318548262604299</v>
      </c>
      <c r="C415">
        <v>154</v>
      </c>
      <c r="D415" t="s">
        <v>13820</v>
      </c>
      <c r="E415">
        <v>1634</v>
      </c>
      <c r="F415">
        <v>2001.5458769417901</v>
      </c>
      <c r="G415">
        <v>54.7263898382718</v>
      </c>
      <c r="H415" t="s">
        <v>13821</v>
      </c>
      <c r="I415" t="s">
        <v>13822</v>
      </c>
      <c r="J415" t="s">
        <v>43</v>
      </c>
      <c r="K415">
        <v>1866826.98258885</v>
      </c>
      <c r="L415">
        <v>1321176.09925339</v>
      </c>
      <c r="M415" t="s">
        <v>98</v>
      </c>
      <c r="N415" t="s">
        <v>98</v>
      </c>
      <c r="O415">
        <v>1866827</v>
      </c>
      <c r="P415">
        <v>7467308</v>
      </c>
      <c r="Q415">
        <v>230</v>
      </c>
      <c r="R415">
        <v>22.343148262604299</v>
      </c>
      <c r="S415" t="s">
        <v>468</v>
      </c>
      <c r="T415">
        <v>1634</v>
      </c>
      <c r="U415">
        <v>1981.5458769417901</v>
      </c>
      <c r="V415">
        <v>54.7</v>
      </c>
      <c r="W415" t="s">
        <v>14340</v>
      </c>
      <c r="X415">
        <v>72101595</v>
      </c>
      <c r="Y415" t="s">
        <v>96</v>
      </c>
      <c r="Z415" t="s">
        <v>468</v>
      </c>
      <c r="AA415" t="s">
        <v>835</v>
      </c>
      <c r="AB415" t="s">
        <v>833</v>
      </c>
      <c r="AC415" t="s">
        <v>1197</v>
      </c>
      <c r="AD415" t="s">
        <v>834</v>
      </c>
      <c r="AE415">
        <v>230</v>
      </c>
      <c r="AF415" t="s">
        <v>14340</v>
      </c>
      <c r="AG415" t="s">
        <v>96</v>
      </c>
      <c r="AH415" t="s">
        <v>96</v>
      </c>
      <c r="AI415" t="str">
        <f>IF(ISNA(VLOOKUP(D415,Listen!J:O,3,0)),"",VLOOKUP(D415,Listen!J:O,3,0))</f>
        <v/>
      </c>
      <c r="AJ415" t="s">
        <v>96</v>
      </c>
      <c r="AK415">
        <v>5</v>
      </c>
      <c r="AL415">
        <v>4</v>
      </c>
      <c r="AM415">
        <v>3</v>
      </c>
      <c r="AN415">
        <v>2</v>
      </c>
      <c r="AO415">
        <v>5</v>
      </c>
      <c r="AP415">
        <f t="shared" si="6"/>
        <v>5</v>
      </c>
    </row>
    <row r="416" spans="1:42" x14ac:dyDescent="0.25">
      <c r="A416" t="s">
        <v>1586</v>
      </c>
      <c r="B416">
        <v>22.3241495467284</v>
      </c>
      <c r="C416">
        <v>129</v>
      </c>
      <c r="D416" t="s">
        <v>11770</v>
      </c>
      <c r="E416">
        <v>2078</v>
      </c>
      <c r="F416">
        <v>2002.0700671542099</v>
      </c>
      <c r="G416">
        <v>88.525775663872693</v>
      </c>
      <c r="H416" t="s">
        <v>11771</v>
      </c>
      <c r="I416" t="s">
        <v>1587</v>
      </c>
      <c r="J416" t="s">
        <v>43</v>
      </c>
      <c r="K416">
        <v>62508449.1056991</v>
      </c>
      <c r="L416">
        <v>25966781.101095099</v>
      </c>
      <c r="M416" t="s">
        <v>98</v>
      </c>
      <c r="N416" t="s">
        <v>98</v>
      </c>
      <c r="O416">
        <v>62508449</v>
      </c>
      <c r="P416">
        <v>250033796</v>
      </c>
      <c r="Q416">
        <v>7708</v>
      </c>
      <c r="R416">
        <v>22.348749546728399</v>
      </c>
      <c r="S416" t="s">
        <v>1586</v>
      </c>
      <c r="T416">
        <v>2078</v>
      </c>
      <c r="U416">
        <v>1982.0700671542099</v>
      </c>
      <c r="V416">
        <v>88.5</v>
      </c>
      <c r="W416" t="s">
        <v>14843</v>
      </c>
      <c r="X416">
        <v>72101595</v>
      </c>
      <c r="Y416" t="s">
        <v>96</v>
      </c>
      <c r="Z416" t="s">
        <v>1586</v>
      </c>
      <c r="AA416" t="s">
        <v>3587</v>
      </c>
      <c r="AB416" t="s">
        <v>3588</v>
      </c>
      <c r="AC416" t="s">
        <v>6941</v>
      </c>
      <c r="AD416" t="s">
        <v>3589</v>
      </c>
      <c r="AE416">
        <v>7708</v>
      </c>
      <c r="AF416" t="s">
        <v>11771</v>
      </c>
      <c r="AG416" t="s">
        <v>11770</v>
      </c>
      <c r="AH416" t="s">
        <v>96</v>
      </c>
      <c r="AI416" t="str">
        <f>IF(ISNA(VLOOKUP(D416,Listen!J:O,3,0)),"",VLOOKUP(D416,Listen!J:O,3,0))</f>
        <v/>
      </c>
      <c r="AJ416" t="s">
        <v>96</v>
      </c>
      <c r="AK416" t="s">
        <v>96</v>
      </c>
      <c r="AL416" t="s">
        <v>96</v>
      </c>
      <c r="AM416">
        <v>3</v>
      </c>
      <c r="AN416">
        <v>2</v>
      </c>
      <c r="AO416">
        <v>3</v>
      </c>
      <c r="AP416">
        <f t="shared" si="6"/>
        <v>3</v>
      </c>
    </row>
    <row r="417" spans="1:42" x14ac:dyDescent="0.25">
      <c r="A417" t="s">
        <v>241</v>
      </c>
      <c r="B417">
        <v>22.328308156717299</v>
      </c>
      <c r="C417">
        <v>97.099998474121094</v>
      </c>
      <c r="D417" t="s">
        <v>13823</v>
      </c>
      <c r="E417">
        <v>1510</v>
      </c>
      <c r="F417">
        <v>2002.45924624335</v>
      </c>
      <c r="G417">
        <v>51.269316618164297</v>
      </c>
      <c r="H417" t="s">
        <v>13824</v>
      </c>
      <c r="I417" t="s">
        <v>3355</v>
      </c>
      <c r="J417" t="s">
        <v>43</v>
      </c>
      <c r="K417">
        <v>959307.52668787399</v>
      </c>
      <c r="L417">
        <v>97511.258493730202</v>
      </c>
      <c r="M417">
        <v>657044.33031882602</v>
      </c>
      <c r="N417">
        <v>657044.33031882602</v>
      </c>
      <c r="O417">
        <v>302263</v>
      </c>
      <c r="P417">
        <v>1209052</v>
      </c>
      <c r="Q417">
        <v>37</v>
      </c>
      <c r="R417">
        <v>22.352908156717298</v>
      </c>
      <c r="S417" t="s">
        <v>239</v>
      </c>
      <c r="T417">
        <v>1510</v>
      </c>
      <c r="U417">
        <v>1982.45924624335</v>
      </c>
      <c r="V417">
        <v>51.3</v>
      </c>
      <c r="W417" t="s">
        <v>14474</v>
      </c>
      <c r="X417">
        <v>72101595</v>
      </c>
      <c r="Y417" t="s">
        <v>96</v>
      </c>
      <c r="Z417" t="s">
        <v>239</v>
      </c>
      <c r="AA417" t="s">
        <v>240</v>
      </c>
      <c r="AB417" t="s">
        <v>241</v>
      </c>
      <c r="AC417" t="s">
        <v>242</v>
      </c>
      <c r="AD417" t="s">
        <v>243</v>
      </c>
      <c r="AE417">
        <v>37</v>
      </c>
      <c r="AF417" t="s">
        <v>14474</v>
      </c>
      <c r="AG417" t="s">
        <v>96</v>
      </c>
      <c r="AH417" t="s">
        <v>96</v>
      </c>
      <c r="AI417" t="str">
        <f>IF(ISNA(VLOOKUP(D417,Listen!J:O,3,0)),"",VLOOKUP(D417,Listen!J:O,3,0))</f>
        <v/>
      </c>
      <c r="AJ417" t="s">
        <v>96</v>
      </c>
      <c r="AK417">
        <v>5</v>
      </c>
      <c r="AL417">
        <v>4</v>
      </c>
      <c r="AM417">
        <v>3</v>
      </c>
      <c r="AN417">
        <v>2</v>
      </c>
      <c r="AO417">
        <v>5</v>
      </c>
      <c r="AP417">
        <f t="shared" si="6"/>
        <v>5</v>
      </c>
    </row>
    <row r="418" spans="1:42" x14ac:dyDescent="0.25">
      <c r="A418" t="s">
        <v>9709</v>
      </c>
      <c r="B418">
        <v>22.334415893762301</v>
      </c>
      <c r="C418">
        <v>69</v>
      </c>
      <c r="D418" t="s">
        <v>13825</v>
      </c>
      <c r="E418">
        <v>804</v>
      </c>
      <c r="F418">
        <v>2003.0308323132799</v>
      </c>
      <c r="G418">
        <v>58.493058508937501</v>
      </c>
      <c r="H418" t="s">
        <v>13826</v>
      </c>
      <c r="I418" t="s">
        <v>13827</v>
      </c>
      <c r="J418" t="s">
        <v>43</v>
      </c>
      <c r="K418">
        <v>507090.68679717201</v>
      </c>
      <c r="L418">
        <v>92406.259727243407</v>
      </c>
      <c r="M418" t="s">
        <v>98</v>
      </c>
      <c r="N418" t="s">
        <v>98</v>
      </c>
      <c r="O418">
        <v>507091</v>
      </c>
      <c r="P418">
        <v>2028364</v>
      </c>
      <c r="Q418">
        <v>63</v>
      </c>
      <c r="R418">
        <v>22.359015893762301</v>
      </c>
      <c r="S418" t="s">
        <v>9704</v>
      </c>
      <c r="T418">
        <v>804</v>
      </c>
      <c r="U418">
        <v>1983.0308323132799</v>
      </c>
      <c r="V418">
        <v>58.5</v>
      </c>
      <c r="W418" t="s">
        <v>14414</v>
      </c>
      <c r="X418">
        <v>72101595</v>
      </c>
      <c r="Y418" t="s">
        <v>96</v>
      </c>
      <c r="Z418" t="s">
        <v>9704</v>
      </c>
      <c r="AA418" t="s">
        <v>9708</v>
      </c>
      <c r="AB418" t="s">
        <v>9709</v>
      </c>
      <c r="AC418" t="s">
        <v>9710</v>
      </c>
      <c r="AD418" t="s">
        <v>3875</v>
      </c>
      <c r="AE418">
        <v>63</v>
      </c>
      <c r="AF418" t="s">
        <v>14414</v>
      </c>
      <c r="AG418" t="s">
        <v>96</v>
      </c>
      <c r="AH418" t="s">
        <v>96</v>
      </c>
      <c r="AI418" t="str">
        <f>IF(ISNA(VLOOKUP(D418,Listen!J:O,3,0)),"",VLOOKUP(D418,Listen!J:O,3,0))</f>
        <v/>
      </c>
      <c r="AJ418" t="s">
        <v>96</v>
      </c>
      <c r="AK418">
        <v>5</v>
      </c>
      <c r="AL418">
        <v>4</v>
      </c>
      <c r="AM418">
        <v>3</v>
      </c>
      <c r="AN418">
        <v>2</v>
      </c>
      <c r="AO418">
        <v>5</v>
      </c>
      <c r="AP418">
        <f t="shared" si="6"/>
        <v>5</v>
      </c>
    </row>
    <row r="419" spans="1:42" x14ac:dyDescent="0.25">
      <c r="A419" t="s">
        <v>9709</v>
      </c>
      <c r="B419">
        <v>22.334684104787598</v>
      </c>
      <c r="C419">
        <v>69.099998474121094</v>
      </c>
      <c r="D419" t="s">
        <v>12499</v>
      </c>
      <c r="E419">
        <v>1038</v>
      </c>
      <c r="F419">
        <v>2003.05593255658</v>
      </c>
      <c r="G419">
        <v>56.584567947928001</v>
      </c>
      <c r="H419" t="s">
        <v>12500</v>
      </c>
      <c r="I419" t="s">
        <v>1892</v>
      </c>
      <c r="J419" t="s">
        <v>43</v>
      </c>
      <c r="K419">
        <v>437515.74926462502</v>
      </c>
      <c r="L419">
        <v>92406.259727243407</v>
      </c>
      <c r="M419" t="s">
        <v>98</v>
      </c>
      <c r="N419" t="s">
        <v>98</v>
      </c>
      <c r="O419">
        <v>437516</v>
      </c>
      <c r="P419">
        <v>1750064</v>
      </c>
      <c r="Q419">
        <v>54</v>
      </c>
      <c r="R419">
        <v>22.359284104787598</v>
      </c>
      <c r="S419" t="s">
        <v>9704</v>
      </c>
      <c r="T419">
        <v>1038</v>
      </c>
      <c r="U419">
        <v>1983.05593255658</v>
      </c>
      <c r="V419">
        <v>56.6</v>
      </c>
      <c r="W419" t="s">
        <v>14414</v>
      </c>
      <c r="X419">
        <v>72101595</v>
      </c>
      <c r="Y419" t="s">
        <v>96</v>
      </c>
      <c r="Z419" t="s">
        <v>9704</v>
      </c>
      <c r="AA419" t="s">
        <v>9708</v>
      </c>
      <c r="AB419" t="s">
        <v>9709</v>
      </c>
      <c r="AC419" t="s">
        <v>9710</v>
      </c>
      <c r="AD419" t="s">
        <v>3875</v>
      </c>
      <c r="AE419">
        <v>54</v>
      </c>
      <c r="AF419" t="s">
        <v>14414</v>
      </c>
      <c r="AG419" t="s">
        <v>96</v>
      </c>
      <c r="AH419" t="s">
        <v>96</v>
      </c>
      <c r="AI419" t="str">
        <f>IF(ISNA(VLOOKUP(D419,Listen!J:O,3,0)),"",VLOOKUP(D419,Listen!J:O,3,0))</f>
        <v/>
      </c>
      <c r="AJ419" t="s">
        <v>96</v>
      </c>
      <c r="AK419">
        <v>5</v>
      </c>
      <c r="AL419">
        <v>4</v>
      </c>
      <c r="AM419">
        <v>3</v>
      </c>
      <c r="AN419">
        <v>2</v>
      </c>
      <c r="AO419">
        <v>5</v>
      </c>
      <c r="AP419">
        <f t="shared" si="6"/>
        <v>5</v>
      </c>
    </row>
    <row r="420" spans="1:42" x14ac:dyDescent="0.25">
      <c r="A420" t="s">
        <v>469</v>
      </c>
      <c r="B420">
        <v>22.366318775622499</v>
      </c>
      <c r="C420">
        <v>149</v>
      </c>
      <c r="E420">
        <v>1998</v>
      </c>
      <c r="F420">
        <v>2006.01642955287</v>
      </c>
      <c r="G420">
        <v>91.045835540341102</v>
      </c>
      <c r="H420" t="s">
        <v>14294</v>
      </c>
      <c r="J420" t="s">
        <v>44</v>
      </c>
      <c r="K420">
        <v>2774843.5316453502</v>
      </c>
      <c r="L420">
        <v>309494.32244971301</v>
      </c>
      <c r="M420" t="s">
        <v>98</v>
      </c>
      <c r="N420" t="s">
        <v>98</v>
      </c>
      <c r="O420">
        <v>2774844</v>
      </c>
      <c r="P420">
        <v>11099376</v>
      </c>
      <c r="Q420">
        <v>342</v>
      </c>
      <c r="R420">
        <v>22.390918775622499</v>
      </c>
      <c r="S420" t="s">
        <v>469</v>
      </c>
      <c r="T420">
        <v>1998</v>
      </c>
      <c r="U420">
        <v>1986.01642955287</v>
      </c>
      <c r="V420">
        <v>91</v>
      </c>
      <c r="W420" t="s">
        <v>14844</v>
      </c>
      <c r="X420">
        <v>72101595</v>
      </c>
      <c r="Y420" t="s">
        <v>96</v>
      </c>
      <c r="Z420" t="s">
        <v>469</v>
      </c>
      <c r="AA420" t="s">
        <v>759</v>
      </c>
      <c r="AB420" t="s">
        <v>467</v>
      </c>
      <c r="AC420" t="s">
        <v>1195</v>
      </c>
      <c r="AD420" t="s">
        <v>466</v>
      </c>
      <c r="AE420">
        <v>342</v>
      </c>
      <c r="AF420" t="s">
        <v>14294</v>
      </c>
      <c r="AG420">
        <v>0</v>
      </c>
      <c r="AH420" t="s">
        <v>118</v>
      </c>
      <c r="AI420" t="str">
        <f>IF(ISNA(VLOOKUP(D420,Listen!J:O,3,0)),"",VLOOKUP(D420,Listen!J:O,3,0))</f>
        <v/>
      </c>
      <c r="AJ420" t="s">
        <v>96</v>
      </c>
      <c r="AK420" t="s">
        <v>96</v>
      </c>
      <c r="AL420" t="s">
        <v>96</v>
      </c>
      <c r="AM420" t="s">
        <v>96</v>
      </c>
      <c r="AN420">
        <v>2</v>
      </c>
      <c r="AO420">
        <v>2</v>
      </c>
      <c r="AP420">
        <f t="shared" si="6"/>
        <v>2</v>
      </c>
    </row>
    <row r="421" spans="1:42" x14ac:dyDescent="0.25">
      <c r="A421" t="s">
        <v>5117</v>
      </c>
      <c r="B421">
        <v>22.368108790647501</v>
      </c>
      <c r="C421">
        <v>164</v>
      </c>
      <c r="D421" t="s">
        <v>7926</v>
      </c>
      <c r="E421">
        <v>3275</v>
      </c>
      <c r="F421">
        <v>2006.18394620359</v>
      </c>
      <c r="G421">
        <v>50.419442061889399</v>
      </c>
      <c r="H421" t="s">
        <v>7927</v>
      </c>
      <c r="I421" t="s">
        <v>7928</v>
      </c>
      <c r="J421" t="s">
        <v>43</v>
      </c>
      <c r="K421">
        <v>797703.16654202202</v>
      </c>
      <c r="L421">
        <v>242219.50986944701</v>
      </c>
      <c r="M421" t="s">
        <v>98</v>
      </c>
      <c r="N421" t="s">
        <v>98</v>
      </c>
      <c r="O421">
        <v>797703</v>
      </c>
      <c r="P421">
        <v>3190812</v>
      </c>
      <c r="Q421">
        <v>98</v>
      </c>
      <c r="R421">
        <v>22.3927087906475</v>
      </c>
      <c r="S421" t="s">
        <v>5117</v>
      </c>
      <c r="T421">
        <v>3275</v>
      </c>
      <c r="U421">
        <v>1986.18394620359</v>
      </c>
      <c r="V421">
        <v>50.4</v>
      </c>
      <c r="W421" t="s">
        <v>14380</v>
      </c>
      <c r="X421">
        <v>72101595</v>
      </c>
      <c r="Y421" t="s">
        <v>96</v>
      </c>
      <c r="Z421" t="s">
        <v>5117</v>
      </c>
      <c r="AA421" t="s">
        <v>5118</v>
      </c>
      <c r="AB421" t="s">
        <v>5115</v>
      </c>
      <c r="AC421" t="s">
        <v>4905</v>
      </c>
      <c r="AD421" t="s">
        <v>5119</v>
      </c>
      <c r="AE421">
        <v>98</v>
      </c>
      <c r="AF421" t="s">
        <v>14380</v>
      </c>
      <c r="AG421" t="s">
        <v>96</v>
      </c>
      <c r="AH421" t="s">
        <v>96</v>
      </c>
      <c r="AI421" t="str">
        <f>IF(ISNA(VLOOKUP(D421,Listen!J:O,3,0)),"",VLOOKUP(D421,Listen!J:O,3,0))</f>
        <v/>
      </c>
      <c r="AJ421" t="s">
        <v>96</v>
      </c>
      <c r="AK421">
        <v>5</v>
      </c>
      <c r="AL421">
        <v>4</v>
      </c>
      <c r="AM421">
        <v>3</v>
      </c>
      <c r="AN421">
        <v>2</v>
      </c>
      <c r="AO421">
        <v>5</v>
      </c>
      <c r="AP421">
        <f t="shared" si="6"/>
        <v>5</v>
      </c>
    </row>
    <row r="422" spans="1:42" x14ac:dyDescent="0.25">
      <c r="A422" t="s">
        <v>244</v>
      </c>
      <c r="B422">
        <v>22.398940070324201</v>
      </c>
      <c r="C422">
        <v>71.099998474121094</v>
      </c>
      <c r="E422">
        <v>2000</v>
      </c>
      <c r="F422">
        <v>2009.0758206314499</v>
      </c>
      <c r="G422">
        <v>63.968094288049798</v>
      </c>
      <c r="H422" t="s">
        <v>14295</v>
      </c>
      <c r="J422" t="s">
        <v>44</v>
      </c>
      <c r="K422">
        <v>412552.31845022901</v>
      </c>
      <c r="L422">
        <v>82892.887516511604</v>
      </c>
      <c r="M422">
        <v>162923.66305003199</v>
      </c>
      <c r="N422">
        <v>162923.66305003199</v>
      </c>
      <c r="O422">
        <v>249629</v>
      </c>
      <c r="P422">
        <v>998516</v>
      </c>
      <c r="Q422">
        <v>31</v>
      </c>
      <c r="R422">
        <v>22.423540070324201</v>
      </c>
      <c r="S422" t="s">
        <v>244</v>
      </c>
      <c r="T422">
        <v>2000</v>
      </c>
      <c r="U422">
        <v>1989.0758206314499</v>
      </c>
      <c r="V422">
        <v>64</v>
      </c>
      <c r="W422" t="s">
        <v>14500</v>
      </c>
      <c r="X422">
        <v>72101595</v>
      </c>
      <c r="Y422" t="s">
        <v>96</v>
      </c>
      <c r="Z422" t="s">
        <v>244</v>
      </c>
      <c r="AA422" t="s">
        <v>245</v>
      </c>
      <c r="AB422" t="s">
        <v>246</v>
      </c>
      <c r="AC422" t="s">
        <v>247</v>
      </c>
      <c r="AD422" t="s">
        <v>248</v>
      </c>
      <c r="AE422">
        <v>31</v>
      </c>
      <c r="AF422" t="s">
        <v>14500</v>
      </c>
      <c r="AG422" t="s">
        <v>96</v>
      </c>
      <c r="AH422" t="s">
        <v>118</v>
      </c>
      <c r="AI422" t="str">
        <f>IF(ISNA(VLOOKUP(D422,Listen!J:O,3,0)),"",VLOOKUP(D422,Listen!J:O,3,0))</f>
        <v/>
      </c>
      <c r="AJ422" t="s">
        <v>96</v>
      </c>
      <c r="AK422">
        <v>5</v>
      </c>
      <c r="AL422" t="s">
        <v>96</v>
      </c>
      <c r="AM422" t="s">
        <v>96</v>
      </c>
      <c r="AN422">
        <v>2</v>
      </c>
      <c r="AO422">
        <v>5</v>
      </c>
      <c r="AP422">
        <f t="shared" si="6"/>
        <v>5</v>
      </c>
    </row>
    <row r="423" spans="1:42" x14ac:dyDescent="0.25">
      <c r="A423" t="s">
        <v>11804</v>
      </c>
      <c r="B423">
        <v>22.413600796810901</v>
      </c>
      <c r="C423">
        <v>143</v>
      </c>
      <c r="D423" t="s">
        <v>13828</v>
      </c>
      <c r="E423">
        <v>1573</v>
      </c>
      <c r="F423">
        <v>2010.57782051347</v>
      </c>
      <c r="G423">
        <v>59.766551293999903</v>
      </c>
      <c r="H423" t="s">
        <v>13829</v>
      </c>
      <c r="I423" t="s">
        <v>13830</v>
      </c>
      <c r="J423" t="s">
        <v>43</v>
      </c>
      <c r="K423">
        <v>283696.55194984801</v>
      </c>
      <c r="L423">
        <v>136785.56134094801</v>
      </c>
      <c r="M423" t="s">
        <v>98</v>
      </c>
      <c r="N423" t="s">
        <v>98</v>
      </c>
      <c r="O423">
        <v>283697</v>
      </c>
      <c r="P423">
        <v>1134788</v>
      </c>
      <c r="Q423">
        <v>35</v>
      </c>
      <c r="R423">
        <v>22.4382007968109</v>
      </c>
      <c r="S423" t="s">
        <v>11804</v>
      </c>
      <c r="T423">
        <v>1573</v>
      </c>
      <c r="U423">
        <v>1990.57782051347</v>
      </c>
      <c r="V423">
        <v>59.8</v>
      </c>
      <c r="W423" t="s">
        <v>14481</v>
      </c>
      <c r="X423">
        <v>72101595</v>
      </c>
      <c r="Y423" t="s">
        <v>96</v>
      </c>
      <c r="Z423" t="s">
        <v>11804</v>
      </c>
      <c r="AA423" t="s">
        <v>11799</v>
      </c>
      <c r="AB423" t="s">
        <v>11806</v>
      </c>
      <c r="AC423" t="s">
        <v>11803</v>
      </c>
      <c r="AD423" t="s">
        <v>13811</v>
      </c>
      <c r="AE423">
        <v>35</v>
      </c>
      <c r="AF423" t="s">
        <v>14481</v>
      </c>
      <c r="AG423" t="s">
        <v>96</v>
      </c>
      <c r="AH423" t="s">
        <v>96</v>
      </c>
      <c r="AI423" t="str">
        <f>IF(ISNA(VLOOKUP(D423,Listen!J:O,3,0)),"",VLOOKUP(D423,Listen!J:O,3,0))</f>
        <v/>
      </c>
      <c r="AJ423" t="s">
        <v>96</v>
      </c>
      <c r="AK423">
        <v>5</v>
      </c>
      <c r="AL423">
        <v>4</v>
      </c>
      <c r="AM423">
        <v>3</v>
      </c>
      <c r="AN423">
        <v>2</v>
      </c>
      <c r="AO423">
        <v>5</v>
      </c>
      <c r="AP423">
        <f t="shared" si="6"/>
        <v>5</v>
      </c>
    </row>
    <row r="424" spans="1:42" x14ac:dyDescent="0.25">
      <c r="A424" t="s">
        <v>12780</v>
      </c>
      <c r="B424">
        <v>22.457484109575201</v>
      </c>
      <c r="C424">
        <v>203</v>
      </c>
      <c r="D424" t="s">
        <v>6089</v>
      </c>
      <c r="F424">
        <v>2015.0736912095699</v>
      </c>
      <c r="G424">
        <v>64.101532654577397</v>
      </c>
      <c r="H424" t="s">
        <v>6090</v>
      </c>
      <c r="I424" t="s">
        <v>6091</v>
      </c>
      <c r="J424" t="s">
        <v>37</v>
      </c>
      <c r="K424">
        <v>65080.896953271404</v>
      </c>
      <c r="L424">
        <v>29466.075098362398</v>
      </c>
      <c r="M424" t="s">
        <v>98</v>
      </c>
      <c r="N424" t="s">
        <v>98</v>
      </c>
      <c r="O424">
        <v>65081</v>
      </c>
      <c r="P424">
        <v>260324</v>
      </c>
      <c r="Q424">
        <v>8</v>
      </c>
      <c r="R424">
        <v>22.482084109575201</v>
      </c>
      <c r="S424" t="s">
        <v>12780</v>
      </c>
      <c r="T424" t="s">
        <v>96</v>
      </c>
      <c r="U424">
        <v>1995.0736912095699</v>
      </c>
      <c r="V424">
        <v>64.099999999999994</v>
      </c>
      <c r="W424" t="s">
        <v>14686</v>
      </c>
      <c r="X424">
        <v>72101595</v>
      </c>
      <c r="Y424" t="s">
        <v>96</v>
      </c>
      <c r="Z424" t="s">
        <v>12780</v>
      </c>
      <c r="AA424" t="s">
        <v>12778</v>
      </c>
      <c r="AB424" t="s">
        <v>9679</v>
      </c>
      <c r="AC424" t="s">
        <v>12774</v>
      </c>
      <c r="AD424" t="s">
        <v>9678</v>
      </c>
      <c r="AE424">
        <v>8</v>
      </c>
      <c r="AF424" t="s">
        <v>14686</v>
      </c>
      <c r="AG424" t="s">
        <v>96</v>
      </c>
      <c r="AH424" t="s">
        <v>96</v>
      </c>
      <c r="AI424" t="str">
        <f>IF(ISNA(VLOOKUP(D424,Listen!J:O,3,0)),"",VLOOKUP(D424,Listen!J:O,3,0))</f>
        <v/>
      </c>
      <c r="AJ424" t="s">
        <v>96</v>
      </c>
      <c r="AK424">
        <v>5</v>
      </c>
      <c r="AL424" t="s">
        <v>96</v>
      </c>
      <c r="AM424">
        <v>3</v>
      </c>
      <c r="AN424">
        <v>2</v>
      </c>
      <c r="AO424">
        <v>5</v>
      </c>
      <c r="AP424">
        <f t="shared" si="6"/>
        <v>5</v>
      </c>
    </row>
    <row r="425" spans="1:42" x14ac:dyDescent="0.25">
      <c r="A425" t="s">
        <v>6941</v>
      </c>
      <c r="B425">
        <v>22.491825495226799</v>
      </c>
      <c r="C425">
        <v>129</v>
      </c>
      <c r="D425" t="s">
        <v>13831</v>
      </c>
      <c r="F425">
        <v>2018.59198597104</v>
      </c>
      <c r="G425">
        <v>50.278966535787802</v>
      </c>
      <c r="H425" t="s">
        <v>13832</v>
      </c>
      <c r="I425" t="s">
        <v>13833</v>
      </c>
      <c r="J425" t="s">
        <v>37</v>
      </c>
      <c r="K425">
        <v>321171.438250529</v>
      </c>
      <c r="L425">
        <v>196033.840332616</v>
      </c>
      <c r="M425" t="s">
        <v>98</v>
      </c>
      <c r="N425" t="s">
        <v>98</v>
      </c>
      <c r="O425">
        <v>321171</v>
      </c>
      <c r="P425">
        <v>1284684</v>
      </c>
      <c r="Q425">
        <v>40</v>
      </c>
      <c r="R425">
        <v>22.516425495226798</v>
      </c>
      <c r="S425" t="s">
        <v>6941</v>
      </c>
      <c r="T425" t="s">
        <v>96</v>
      </c>
      <c r="U425">
        <v>1998.59198597104</v>
      </c>
      <c r="V425">
        <v>50.3</v>
      </c>
      <c r="W425" t="s">
        <v>14465</v>
      </c>
      <c r="X425">
        <v>72101595</v>
      </c>
      <c r="Y425" t="s">
        <v>96</v>
      </c>
      <c r="Z425" t="s">
        <v>6941</v>
      </c>
      <c r="AA425" t="s">
        <v>13834</v>
      </c>
      <c r="AB425" t="s">
        <v>3587</v>
      </c>
      <c r="AC425" t="s">
        <v>13835</v>
      </c>
      <c r="AD425" t="s">
        <v>1586</v>
      </c>
      <c r="AE425">
        <v>40</v>
      </c>
      <c r="AF425" t="s">
        <v>14465</v>
      </c>
      <c r="AG425" t="s">
        <v>96</v>
      </c>
      <c r="AH425" t="s">
        <v>96</v>
      </c>
      <c r="AI425" t="str">
        <f>IF(ISNA(VLOOKUP(D425,Listen!J:O,3,0)),"",VLOOKUP(D425,Listen!J:O,3,0))</f>
        <v/>
      </c>
      <c r="AJ425" t="s">
        <v>96</v>
      </c>
      <c r="AK425">
        <v>5</v>
      </c>
      <c r="AL425" t="s">
        <v>96</v>
      </c>
      <c r="AM425">
        <v>3</v>
      </c>
      <c r="AN425">
        <v>2</v>
      </c>
      <c r="AO425">
        <v>5</v>
      </c>
      <c r="AP425">
        <f t="shared" si="6"/>
        <v>5</v>
      </c>
    </row>
    <row r="426" spans="1:42" x14ac:dyDescent="0.25">
      <c r="A426" t="s">
        <v>11799</v>
      </c>
      <c r="B426">
        <v>22.496328719456599</v>
      </c>
      <c r="C426">
        <v>143</v>
      </c>
      <c r="D426" t="s">
        <v>13836</v>
      </c>
      <c r="F426">
        <v>2019.0533438899599</v>
      </c>
      <c r="G426">
        <v>72.682092705552506</v>
      </c>
      <c r="H426" t="s">
        <v>13837</v>
      </c>
      <c r="I426" t="s">
        <v>13838</v>
      </c>
      <c r="J426" t="s">
        <v>39</v>
      </c>
      <c r="K426">
        <v>3121350.0763432002</v>
      </c>
      <c r="L426">
        <v>1274839.8090923701</v>
      </c>
      <c r="M426" t="s">
        <v>98</v>
      </c>
      <c r="N426" t="s">
        <v>98</v>
      </c>
      <c r="O426">
        <v>3121350</v>
      </c>
      <c r="P426">
        <v>12485400</v>
      </c>
      <c r="Q426">
        <v>385</v>
      </c>
      <c r="R426">
        <v>22.520928719456599</v>
      </c>
      <c r="S426" t="s">
        <v>11799</v>
      </c>
      <c r="T426" t="s">
        <v>96</v>
      </c>
      <c r="U426">
        <v>1999.0533438899599</v>
      </c>
      <c r="V426">
        <v>72.7</v>
      </c>
      <c r="W426" t="s">
        <v>14331</v>
      </c>
      <c r="X426">
        <v>72101595</v>
      </c>
      <c r="Y426" t="s">
        <v>96</v>
      </c>
      <c r="Z426" t="s">
        <v>11799</v>
      </c>
      <c r="AA426" t="s">
        <v>11803</v>
      </c>
      <c r="AB426" t="s">
        <v>11804</v>
      </c>
      <c r="AC426" t="s">
        <v>11805</v>
      </c>
      <c r="AD426" t="s">
        <v>11806</v>
      </c>
      <c r="AE426">
        <v>385</v>
      </c>
      <c r="AF426" t="s">
        <v>14331</v>
      </c>
      <c r="AG426" t="s">
        <v>96</v>
      </c>
      <c r="AH426" t="s">
        <v>96</v>
      </c>
      <c r="AI426" t="str">
        <f>IF(ISNA(VLOOKUP(D426,Listen!J:O,3,0)),"",VLOOKUP(D426,Listen!J:O,3,0))</f>
        <v/>
      </c>
      <c r="AJ426" t="s">
        <v>96</v>
      </c>
      <c r="AK426">
        <v>5</v>
      </c>
      <c r="AL426" t="s">
        <v>96</v>
      </c>
      <c r="AM426">
        <v>3</v>
      </c>
      <c r="AN426">
        <v>2</v>
      </c>
      <c r="AO426">
        <v>5</v>
      </c>
      <c r="AP426">
        <f t="shared" si="6"/>
        <v>5</v>
      </c>
    </row>
    <row r="427" spans="1:42" x14ac:dyDescent="0.25">
      <c r="A427" t="s">
        <v>761</v>
      </c>
      <c r="B427">
        <v>22.5497504639272</v>
      </c>
      <c r="C427">
        <v>134</v>
      </c>
      <c r="D427" t="s">
        <v>13839</v>
      </c>
      <c r="E427">
        <v>1289</v>
      </c>
      <c r="F427">
        <v>2024.52643241429</v>
      </c>
      <c r="G427">
        <v>72.007190364441399</v>
      </c>
      <c r="H427" t="s">
        <v>13840</v>
      </c>
      <c r="I427" t="s">
        <v>5684</v>
      </c>
      <c r="J427" t="s">
        <v>43</v>
      </c>
      <c r="K427">
        <v>336598.97830625699</v>
      </c>
      <c r="L427">
        <v>172401.01933479699</v>
      </c>
      <c r="M427" t="s">
        <v>98</v>
      </c>
      <c r="N427" t="s">
        <v>98</v>
      </c>
      <c r="O427">
        <v>336599</v>
      </c>
      <c r="P427">
        <v>1346396</v>
      </c>
      <c r="Q427">
        <v>42</v>
      </c>
      <c r="R427">
        <v>22.5743504639272</v>
      </c>
      <c r="S427" t="s">
        <v>470</v>
      </c>
      <c r="T427">
        <v>1289</v>
      </c>
      <c r="U427">
        <v>2004.52643241429</v>
      </c>
      <c r="V427">
        <v>72</v>
      </c>
      <c r="W427" t="s">
        <v>14458</v>
      </c>
      <c r="X427">
        <v>72101595</v>
      </c>
      <c r="Y427" t="s">
        <v>96</v>
      </c>
      <c r="Z427" t="s">
        <v>470</v>
      </c>
      <c r="AA427" t="s">
        <v>866</v>
      </c>
      <c r="AB427" t="s">
        <v>761</v>
      </c>
      <c r="AC427" t="s">
        <v>867</v>
      </c>
      <c r="AD427" t="s">
        <v>760</v>
      </c>
      <c r="AE427">
        <v>42</v>
      </c>
      <c r="AF427" t="s">
        <v>14458</v>
      </c>
      <c r="AG427" t="s">
        <v>96</v>
      </c>
      <c r="AH427" t="s">
        <v>96</v>
      </c>
      <c r="AI427" t="str">
        <f>IF(ISNA(VLOOKUP(D427,Listen!J:O,3,0)),"",VLOOKUP(D427,Listen!J:O,3,0))</f>
        <v/>
      </c>
      <c r="AJ427" t="s">
        <v>96</v>
      </c>
      <c r="AK427">
        <v>5</v>
      </c>
      <c r="AL427">
        <v>4</v>
      </c>
      <c r="AM427">
        <v>3</v>
      </c>
      <c r="AN427">
        <v>2</v>
      </c>
      <c r="AO427">
        <v>5</v>
      </c>
      <c r="AP427">
        <f t="shared" si="6"/>
        <v>5</v>
      </c>
    </row>
    <row r="428" spans="1:42" x14ac:dyDescent="0.25">
      <c r="A428" t="s">
        <v>9731</v>
      </c>
      <c r="B428">
        <v>22.595660643718301</v>
      </c>
      <c r="C428">
        <v>215</v>
      </c>
      <c r="D428" t="s">
        <v>8813</v>
      </c>
      <c r="F428">
        <v>2029.22995680599</v>
      </c>
      <c r="G428">
        <v>79.369239727903505</v>
      </c>
      <c r="H428" t="s">
        <v>8814</v>
      </c>
      <c r="I428" t="s">
        <v>8815</v>
      </c>
      <c r="J428" t="s">
        <v>44</v>
      </c>
      <c r="K428">
        <v>144136.78890581999</v>
      </c>
      <c r="L428">
        <v>64743.718470979104</v>
      </c>
      <c r="M428" t="s">
        <v>98</v>
      </c>
      <c r="N428" t="s">
        <v>98</v>
      </c>
      <c r="O428">
        <v>144137</v>
      </c>
      <c r="P428">
        <v>576548</v>
      </c>
      <c r="Q428">
        <v>18</v>
      </c>
      <c r="R428">
        <v>22.6202606437183</v>
      </c>
      <c r="S428" t="s">
        <v>9731</v>
      </c>
      <c r="T428" t="s">
        <v>96</v>
      </c>
      <c r="U428">
        <v>2009.22995680599</v>
      </c>
      <c r="V428">
        <v>79.400000000000006</v>
      </c>
      <c r="W428" t="s">
        <v>14595</v>
      </c>
      <c r="X428">
        <v>72101595</v>
      </c>
      <c r="Y428" t="s">
        <v>96</v>
      </c>
      <c r="Z428" t="s">
        <v>9731</v>
      </c>
      <c r="AA428" t="s">
        <v>9732</v>
      </c>
      <c r="AB428" t="s">
        <v>9733</v>
      </c>
      <c r="AC428" t="s">
        <v>9734</v>
      </c>
      <c r="AD428" t="s">
        <v>5912</v>
      </c>
      <c r="AE428">
        <v>18</v>
      </c>
      <c r="AF428" t="s">
        <v>14595</v>
      </c>
      <c r="AG428" t="s">
        <v>96</v>
      </c>
      <c r="AH428" t="s">
        <v>118</v>
      </c>
      <c r="AI428" t="str">
        <f>IF(ISNA(VLOOKUP(D428,Listen!J:O,3,0)),"",VLOOKUP(D428,Listen!J:O,3,0))</f>
        <v/>
      </c>
      <c r="AJ428" t="s">
        <v>96</v>
      </c>
      <c r="AK428">
        <v>5</v>
      </c>
      <c r="AL428" t="s">
        <v>96</v>
      </c>
      <c r="AM428" t="s">
        <v>96</v>
      </c>
      <c r="AN428">
        <v>2</v>
      </c>
      <c r="AO428">
        <v>5</v>
      </c>
      <c r="AP428">
        <f t="shared" si="6"/>
        <v>5</v>
      </c>
    </row>
    <row r="429" spans="1:42" x14ac:dyDescent="0.25">
      <c r="A429" t="s">
        <v>1589</v>
      </c>
      <c r="B429">
        <v>22.629995436181702</v>
      </c>
      <c r="C429">
        <v>82.099998474121094</v>
      </c>
      <c r="D429" t="s">
        <v>5261</v>
      </c>
      <c r="E429">
        <v>1198</v>
      </c>
      <c r="F429">
        <v>2032.7475760915099</v>
      </c>
      <c r="G429">
        <v>51.998583847481299</v>
      </c>
      <c r="H429" t="s">
        <v>5262</v>
      </c>
      <c r="I429" t="s">
        <v>5263</v>
      </c>
      <c r="J429" t="s">
        <v>43</v>
      </c>
      <c r="K429">
        <v>199219.15846875499</v>
      </c>
      <c r="L429">
        <v>27142.673686837199</v>
      </c>
      <c r="M429">
        <v>595443.72306662099</v>
      </c>
      <c r="N429">
        <v>595443.72306662099</v>
      </c>
      <c r="O429">
        <v>0</v>
      </c>
      <c r="P429">
        <v>0</v>
      </c>
      <c r="Q429">
        <v>0</v>
      </c>
      <c r="R429">
        <v>22.654595436181701</v>
      </c>
      <c r="S429" t="s">
        <v>1998</v>
      </c>
      <c r="T429">
        <v>1198</v>
      </c>
      <c r="U429">
        <v>2012.7475760915099</v>
      </c>
      <c r="V429">
        <v>52</v>
      </c>
      <c r="W429" t="s">
        <v>14779</v>
      </c>
      <c r="X429">
        <v>72101595</v>
      </c>
      <c r="Y429" t="s">
        <v>96</v>
      </c>
      <c r="Z429" t="s">
        <v>1998</v>
      </c>
      <c r="AA429" t="s">
        <v>1999</v>
      </c>
      <c r="AB429" t="s">
        <v>1589</v>
      </c>
      <c r="AC429" t="s">
        <v>2000</v>
      </c>
      <c r="AD429" t="s">
        <v>1588</v>
      </c>
      <c r="AE429">
        <v>0</v>
      </c>
      <c r="AF429" t="s">
        <v>14779</v>
      </c>
      <c r="AG429" t="s">
        <v>96</v>
      </c>
      <c r="AH429" t="s">
        <v>96</v>
      </c>
      <c r="AI429" t="str">
        <f>IF(ISNA(VLOOKUP(D429,Listen!J:O,3,0)),"",VLOOKUP(D429,Listen!J:O,3,0))</f>
        <v/>
      </c>
      <c r="AJ429">
        <v>6</v>
      </c>
      <c r="AK429">
        <v>5</v>
      </c>
      <c r="AL429">
        <v>4</v>
      </c>
      <c r="AM429">
        <v>3</v>
      </c>
      <c r="AN429">
        <v>2</v>
      </c>
      <c r="AO429">
        <v>6</v>
      </c>
      <c r="AP429">
        <f t="shared" si="6"/>
        <v>6</v>
      </c>
    </row>
    <row r="430" spans="1:42" x14ac:dyDescent="0.25">
      <c r="A430" t="s">
        <v>2763</v>
      </c>
      <c r="B430">
        <v>22.638885907682401</v>
      </c>
      <c r="C430">
        <v>195</v>
      </c>
      <c r="D430" t="s">
        <v>11809</v>
      </c>
      <c r="E430">
        <v>2011</v>
      </c>
      <c r="F430">
        <v>2033.65841002307</v>
      </c>
      <c r="G430">
        <v>68.519006189075199</v>
      </c>
      <c r="H430" t="s">
        <v>11810</v>
      </c>
      <c r="I430" t="s">
        <v>2124</v>
      </c>
      <c r="J430" t="s">
        <v>43</v>
      </c>
      <c r="K430">
        <v>1859285.36564956</v>
      </c>
      <c r="L430">
        <v>190163.24522656901</v>
      </c>
      <c r="M430" t="s">
        <v>98</v>
      </c>
      <c r="N430" t="s">
        <v>98</v>
      </c>
      <c r="O430">
        <v>1859285</v>
      </c>
      <c r="P430">
        <v>7437140</v>
      </c>
      <c r="Q430">
        <v>229</v>
      </c>
      <c r="R430">
        <v>22.6634859076824</v>
      </c>
      <c r="S430" t="s">
        <v>2761</v>
      </c>
      <c r="T430">
        <v>2011</v>
      </c>
      <c r="U430">
        <v>2013.65841002307</v>
      </c>
      <c r="V430">
        <v>68.5</v>
      </c>
      <c r="W430" t="s">
        <v>14341</v>
      </c>
      <c r="X430">
        <v>72101595</v>
      </c>
      <c r="Y430" t="s">
        <v>96</v>
      </c>
      <c r="Z430" t="s">
        <v>2761</v>
      </c>
      <c r="AA430" t="s">
        <v>2762</v>
      </c>
      <c r="AB430" t="s">
        <v>2763</v>
      </c>
      <c r="AC430" t="s">
        <v>2764</v>
      </c>
      <c r="AD430" t="s">
        <v>2765</v>
      </c>
      <c r="AE430">
        <v>229</v>
      </c>
      <c r="AF430" t="s">
        <v>14341</v>
      </c>
      <c r="AG430" t="s">
        <v>96</v>
      </c>
      <c r="AH430" t="s">
        <v>96</v>
      </c>
      <c r="AI430" t="str">
        <f>IF(ISNA(VLOOKUP(D430,Listen!J:O,3,0)),"",VLOOKUP(D430,Listen!J:O,3,0))</f>
        <v/>
      </c>
      <c r="AJ430" t="s">
        <v>96</v>
      </c>
      <c r="AK430">
        <v>5</v>
      </c>
      <c r="AL430" t="s">
        <v>96</v>
      </c>
      <c r="AM430">
        <v>3</v>
      </c>
      <c r="AN430">
        <v>2</v>
      </c>
      <c r="AO430">
        <v>5</v>
      </c>
      <c r="AP430">
        <f t="shared" si="6"/>
        <v>5</v>
      </c>
    </row>
    <row r="431" spans="1:42" x14ac:dyDescent="0.25">
      <c r="A431" t="s">
        <v>249</v>
      </c>
      <c r="B431">
        <v>22.766891363808401</v>
      </c>
      <c r="C431">
        <v>59</v>
      </c>
      <c r="D431" t="s">
        <v>4338</v>
      </c>
      <c r="E431">
        <v>1852</v>
      </c>
      <c r="F431">
        <v>2046.7726428119199</v>
      </c>
      <c r="G431">
        <v>61.198363028265099</v>
      </c>
      <c r="H431" t="s">
        <v>4339</v>
      </c>
      <c r="I431" t="s">
        <v>4340</v>
      </c>
      <c r="J431" t="s">
        <v>43</v>
      </c>
      <c r="K431">
        <v>248261.64622516601</v>
      </c>
      <c r="L431">
        <v>178546.50873923599</v>
      </c>
      <c r="M431">
        <v>74442.780474932501</v>
      </c>
      <c r="N431">
        <v>74442.780474932501</v>
      </c>
      <c r="O431">
        <v>173819</v>
      </c>
      <c r="P431">
        <v>695276</v>
      </c>
      <c r="Q431">
        <v>21</v>
      </c>
      <c r="R431">
        <v>22.791491363808401</v>
      </c>
      <c r="S431" t="s">
        <v>249</v>
      </c>
      <c r="T431">
        <v>1852</v>
      </c>
      <c r="U431">
        <v>2026.7726428119199</v>
      </c>
      <c r="V431">
        <v>61.2</v>
      </c>
      <c r="W431" t="s">
        <v>14568</v>
      </c>
      <c r="X431">
        <v>72101595</v>
      </c>
      <c r="Y431" t="s">
        <v>96</v>
      </c>
      <c r="Z431" t="s">
        <v>249</v>
      </c>
      <c r="AA431" t="s">
        <v>3023</v>
      </c>
      <c r="AB431" t="s">
        <v>3024</v>
      </c>
      <c r="AC431" t="s">
        <v>3025</v>
      </c>
      <c r="AD431" t="s">
        <v>3026</v>
      </c>
      <c r="AE431">
        <v>21</v>
      </c>
      <c r="AF431" t="s">
        <v>14568</v>
      </c>
      <c r="AG431" t="s">
        <v>96</v>
      </c>
      <c r="AH431" t="s">
        <v>96</v>
      </c>
      <c r="AI431" t="str">
        <f>IF(ISNA(VLOOKUP(D431,Listen!J:O,3,0)),"",VLOOKUP(D431,Listen!J:O,3,0))</f>
        <v/>
      </c>
      <c r="AJ431" t="s">
        <v>96</v>
      </c>
      <c r="AK431">
        <v>5</v>
      </c>
      <c r="AL431">
        <v>4</v>
      </c>
      <c r="AM431">
        <v>3</v>
      </c>
      <c r="AN431">
        <v>2</v>
      </c>
      <c r="AO431">
        <v>5</v>
      </c>
      <c r="AP431">
        <f t="shared" si="6"/>
        <v>5</v>
      </c>
    </row>
    <row r="432" spans="1:42" x14ac:dyDescent="0.25">
      <c r="A432" t="s">
        <v>1198</v>
      </c>
      <c r="B432">
        <v>22.808609898956401</v>
      </c>
      <c r="C432">
        <v>121</v>
      </c>
      <c r="D432" t="s">
        <v>360</v>
      </c>
      <c r="E432">
        <v>2434</v>
      </c>
      <c r="F432">
        <v>2051.0467307929998</v>
      </c>
      <c r="G432">
        <v>70.032044413379296</v>
      </c>
      <c r="H432" t="s">
        <v>361</v>
      </c>
      <c r="I432" t="s">
        <v>362</v>
      </c>
      <c r="J432" t="s">
        <v>43</v>
      </c>
      <c r="K432">
        <v>1688464.9411689499</v>
      </c>
      <c r="L432">
        <v>375617.29053123202</v>
      </c>
      <c r="M432" t="s">
        <v>98</v>
      </c>
      <c r="N432" t="s">
        <v>98</v>
      </c>
      <c r="O432">
        <v>1688465</v>
      </c>
      <c r="P432">
        <v>6753860</v>
      </c>
      <c r="Q432">
        <v>208</v>
      </c>
      <c r="R432">
        <v>22.833209898956401</v>
      </c>
      <c r="S432" t="s">
        <v>1198</v>
      </c>
      <c r="T432">
        <v>2434</v>
      </c>
      <c r="U432">
        <v>2031.0467307929998</v>
      </c>
      <c r="V432">
        <v>70</v>
      </c>
      <c r="W432" t="s">
        <v>14344</v>
      </c>
      <c r="X432">
        <v>72101595</v>
      </c>
      <c r="Y432" t="s">
        <v>96</v>
      </c>
      <c r="Z432" t="s">
        <v>1198</v>
      </c>
      <c r="AA432" t="s">
        <v>1199</v>
      </c>
      <c r="AB432" t="s">
        <v>1200</v>
      </c>
      <c r="AC432" t="s">
        <v>471</v>
      </c>
      <c r="AD432" t="s">
        <v>1201</v>
      </c>
      <c r="AE432">
        <v>208</v>
      </c>
      <c r="AF432" t="s">
        <v>14344</v>
      </c>
      <c r="AG432" t="s">
        <v>96</v>
      </c>
      <c r="AH432" t="s">
        <v>96</v>
      </c>
      <c r="AI432" t="str">
        <f>IF(ISNA(VLOOKUP(D432,Listen!J:O,3,0)),"",VLOOKUP(D432,Listen!J:O,3,0))</f>
        <v/>
      </c>
      <c r="AJ432" t="s">
        <v>96</v>
      </c>
      <c r="AK432">
        <v>5</v>
      </c>
      <c r="AL432">
        <v>4</v>
      </c>
      <c r="AM432">
        <v>3</v>
      </c>
      <c r="AN432">
        <v>2</v>
      </c>
      <c r="AO432">
        <v>5</v>
      </c>
      <c r="AP432">
        <f t="shared" si="6"/>
        <v>5</v>
      </c>
    </row>
    <row r="433" spans="1:42" x14ac:dyDescent="0.25">
      <c r="A433" t="s">
        <v>1202</v>
      </c>
      <c r="B433">
        <v>22.862627685720899</v>
      </c>
      <c r="C433">
        <v>92.099998474121094</v>
      </c>
      <c r="D433" t="s">
        <v>1203</v>
      </c>
      <c r="E433">
        <v>2072</v>
      </c>
      <c r="F433">
        <v>2056.5808841940202</v>
      </c>
      <c r="G433">
        <v>86.278153904478799</v>
      </c>
      <c r="H433" t="s">
        <v>1204</v>
      </c>
      <c r="I433" t="s">
        <v>1205</v>
      </c>
      <c r="J433" t="s">
        <v>43</v>
      </c>
      <c r="K433">
        <v>447117.46392555098</v>
      </c>
      <c r="L433">
        <v>116832.984712409</v>
      </c>
      <c r="M433" t="s">
        <v>98</v>
      </c>
      <c r="N433" t="s">
        <v>98</v>
      </c>
      <c r="O433">
        <v>447117</v>
      </c>
      <c r="P433">
        <v>1788468</v>
      </c>
      <c r="Q433">
        <v>55</v>
      </c>
      <c r="R433">
        <v>22.887227685720898</v>
      </c>
      <c r="S433" t="s">
        <v>1202</v>
      </c>
      <c r="T433">
        <v>2072</v>
      </c>
      <c r="U433">
        <v>2036.5808841940202</v>
      </c>
      <c r="V433">
        <v>86.3</v>
      </c>
      <c r="W433" t="s">
        <v>14845</v>
      </c>
      <c r="X433">
        <v>72101595</v>
      </c>
      <c r="Y433" t="s">
        <v>96</v>
      </c>
      <c r="Z433" t="s">
        <v>1202</v>
      </c>
      <c r="AA433" t="s">
        <v>1206</v>
      </c>
      <c r="AB433" t="s">
        <v>1207</v>
      </c>
      <c r="AC433" t="s">
        <v>1208</v>
      </c>
      <c r="AD433" t="s">
        <v>1209</v>
      </c>
      <c r="AE433">
        <v>55</v>
      </c>
      <c r="AF433" t="s">
        <v>1204</v>
      </c>
      <c r="AG433" t="s">
        <v>1203</v>
      </c>
      <c r="AH433" t="s">
        <v>96</v>
      </c>
      <c r="AI433" t="str">
        <f>IF(ISNA(VLOOKUP(D433,Listen!J:O,3,0)),"",VLOOKUP(D433,Listen!J:O,3,0))</f>
        <v/>
      </c>
      <c r="AJ433" t="s">
        <v>96</v>
      </c>
      <c r="AK433" t="s">
        <v>96</v>
      </c>
      <c r="AL433" t="s">
        <v>96</v>
      </c>
      <c r="AM433">
        <v>3</v>
      </c>
      <c r="AN433">
        <v>2</v>
      </c>
      <c r="AO433">
        <v>3</v>
      </c>
      <c r="AP433">
        <f t="shared" si="6"/>
        <v>3</v>
      </c>
    </row>
    <row r="434" spans="1:42" x14ac:dyDescent="0.25">
      <c r="A434" t="s">
        <v>5914</v>
      </c>
      <c r="B434">
        <v>22.902770830306601</v>
      </c>
      <c r="C434">
        <v>202</v>
      </c>
      <c r="D434" t="s">
        <v>13841</v>
      </c>
      <c r="F434">
        <v>2060.6935725036101</v>
      </c>
      <c r="G434">
        <v>52.686606369919701</v>
      </c>
      <c r="H434" t="s">
        <v>13842</v>
      </c>
      <c r="I434" t="s">
        <v>13843</v>
      </c>
      <c r="J434" t="s">
        <v>3397</v>
      </c>
      <c r="K434">
        <v>71437.1984724293</v>
      </c>
      <c r="L434">
        <v>15123.729971176301</v>
      </c>
      <c r="M434" t="s">
        <v>98</v>
      </c>
      <c r="N434" t="s">
        <v>98</v>
      </c>
      <c r="O434">
        <v>71437</v>
      </c>
      <c r="P434">
        <v>285748</v>
      </c>
      <c r="Q434">
        <v>9</v>
      </c>
      <c r="R434">
        <v>22.9273708303066</v>
      </c>
      <c r="S434" t="s">
        <v>5914</v>
      </c>
      <c r="T434" t="s">
        <v>96</v>
      </c>
      <c r="U434">
        <v>2040.6935725036101</v>
      </c>
      <c r="V434">
        <v>52.7</v>
      </c>
      <c r="W434" t="s">
        <v>14671</v>
      </c>
      <c r="X434">
        <v>72101595</v>
      </c>
      <c r="Y434" t="s">
        <v>96</v>
      </c>
      <c r="Z434" t="s">
        <v>5914</v>
      </c>
      <c r="AA434" t="s">
        <v>5915</v>
      </c>
      <c r="AB434" t="s">
        <v>5916</v>
      </c>
      <c r="AC434" t="s">
        <v>2878</v>
      </c>
      <c r="AD434" t="s">
        <v>5917</v>
      </c>
      <c r="AE434">
        <v>9</v>
      </c>
      <c r="AF434" t="s">
        <v>14671</v>
      </c>
      <c r="AG434" t="s">
        <v>96</v>
      </c>
      <c r="AH434" t="s">
        <v>96</v>
      </c>
      <c r="AI434" t="str">
        <f>IF(ISNA(VLOOKUP(D434,Listen!J:O,3,0)),"",VLOOKUP(D434,Listen!J:O,3,0))</f>
        <v/>
      </c>
      <c r="AJ434" t="s">
        <v>96</v>
      </c>
      <c r="AK434">
        <v>5</v>
      </c>
      <c r="AL434" t="s">
        <v>96</v>
      </c>
      <c r="AM434" t="s">
        <v>96</v>
      </c>
      <c r="AN434">
        <v>2</v>
      </c>
      <c r="AO434">
        <v>5</v>
      </c>
      <c r="AP434">
        <f t="shared" si="6"/>
        <v>5</v>
      </c>
    </row>
    <row r="435" spans="1:42" x14ac:dyDescent="0.25">
      <c r="A435" t="s">
        <v>3876</v>
      </c>
      <c r="B435">
        <v>22.960810093849599</v>
      </c>
      <c r="C435">
        <v>176</v>
      </c>
      <c r="D435" t="s">
        <v>13844</v>
      </c>
      <c r="E435">
        <v>2448</v>
      </c>
      <c r="F435">
        <v>2066.6397285193898</v>
      </c>
      <c r="G435">
        <v>51.629972461890702</v>
      </c>
      <c r="H435" t="s">
        <v>13845</v>
      </c>
      <c r="I435" t="s">
        <v>13846</v>
      </c>
      <c r="J435" t="s">
        <v>43</v>
      </c>
      <c r="K435">
        <v>65586.804906258694</v>
      </c>
      <c r="L435">
        <v>22036.831590921902</v>
      </c>
      <c r="M435" t="s">
        <v>98</v>
      </c>
      <c r="N435" t="s">
        <v>98</v>
      </c>
      <c r="O435">
        <v>65587</v>
      </c>
      <c r="P435">
        <v>262348</v>
      </c>
      <c r="Q435">
        <v>8</v>
      </c>
      <c r="R435">
        <v>22.985410093849598</v>
      </c>
      <c r="S435" t="s">
        <v>3876</v>
      </c>
      <c r="T435">
        <v>2448</v>
      </c>
      <c r="U435">
        <v>2046.6397285193898</v>
      </c>
      <c r="V435">
        <v>51.6</v>
      </c>
      <c r="W435" t="s">
        <v>14687</v>
      </c>
      <c r="X435">
        <v>72101595</v>
      </c>
      <c r="Y435" t="s">
        <v>96</v>
      </c>
      <c r="Z435" t="s">
        <v>3876</v>
      </c>
      <c r="AA435" t="s">
        <v>3877</v>
      </c>
      <c r="AB435" t="s">
        <v>3878</v>
      </c>
      <c r="AC435" t="s">
        <v>3879</v>
      </c>
      <c r="AD435" t="s">
        <v>3880</v>
      </c>
      <c r="AE435">
        <v>8</v>
      </c>
      <c r="AF435" t="s">
        <v>14687</v>
      </c>
      <c r="AG435" t="s">
        <v>96</v>
      </c>
      <c r="AH435" t="s">
        <v>96</v>
      </c>
      <c r="AI435" t="str">
        <f>IF(ISNA(VLOOKUP(D435,Listen!J:O,3,0)),"",VLOOKUP(D435,Listen!J:O,3,0))</f>
        <v/>
      </c>
      <c r="AJ435" t="s">
        <v>96</v>
      </c>
      <c r="AK435">
        <v>5</v>
      </c>
      <c r="AL435">
        <v>4</v>
      </c>
      <c r="AM435">
        <v>3</v>
      </c>
      <c r="AN435">
        <v>2</v>
      </c>
      <c r="AO435">
        <v>5</v>
      </c>
      <c r="AP435">
        <f t="shared" si="6"/>
        <v>5</v>
      </c>
    </row>
    <row r="436" spans="1:42" x14ac:dyDescent="0.25">
      <c r="A436" t="s">
        <v>8835</v>
      </c>
      <c r="B436">
        <v>22.971201324780001</v>
      </c>
      <c r="C436">
        <v>150</v>
      </c>
      <c r="D436" t="s">
        <v>13847</v>
      </c>
      <c r="E436">
        <v>2068</v>
      </c>
      <c r="F436">
        <v>2067.7043161198599</v>
      </c>
      <c r="G436">
        <v>50.365763841146702</v>
      </c>
      <c r="H436" t="s">
        <v>13848</v>
      </c>
      <c r="I436" t="s">
        <v>13849</v>
      </c>
      <c r="J436" t="s">
        <v>3397</v>
      </c>
      <c r="K436">
        <v>79894.933066511105</v>
      </c>
      <c r="L436">
        <v>27153.6044916996</v>
      </c>
      <c r="M436" t="s">
        <v>98</v>
      </c>
      <c r="N436" t="s">
        <v>98</v>
      </c>
      <c r="O436">
        <v>79895</v>
      </c>
      <c r="P436">
        <v>319580</v>
      </c>
      <c r="Q436">
        <v>10</v>
      </c>
      <c r="R436">
        <v>22.99580132478</v>
      </c>
      <c r="S436" t="s">
        <v>8835</v>
      </c>
      <c r="T436">
        <v>2068</v>
      </c>
      <c r="U436">
        <v>2047.7043161198599</v>
      </c>
      <c r="V436">
        <v>50.4</v>
      </c>
      <c r="W436" t="s">
        <v>14659</v>
      </c>
      <c r="X436">
        <v>72101595</v>
      </c>
      <c r="Y436" t="s">
        <v>96</v>
      </c>
      <c r="Z436" t="s">
        <v>8835</v>
      </c>
      <c r="AA436" t="s">
        <v>8836</v>
      </c>
      <c r="AB436" t="s">
        <v>8831</v>
      </c>
      <c r="AC436" t="s">
        <v>8837</v>
      </c>
      <c r="AD436" t="s">
        <v>8838</v>
      </c>
      <c r="AE436">
        <v>10</v>
      </c>
      <c r="AF436" t="s">
        <v>14659</v>
      </c>
      <c r="AG436" t="s">
        <v>96</v>
      </c>
      <c r="AH436" t="s">
        <v>96</v>
      </c>
      <c r="AI436" t="str">
        <f>IF(ISNA(VLOOKUP(D436,Listen!J:O,3,0)),"",VLOOKUP(D436,Listen!J:O,3,0))</f>
        <v/>
      </c>
      <c r="AJ436" t="s">
        <v>96</v>
      </c>
      <c r="AK436">
        <v>5</v>
      </c>
      <c r="AL436" t="s">
        <v>96</v>
      </c>
      <c r="AM436" t="s">
        <v>96</v>
      </c>
      <c r="AN436">
        <v>2</v>
      </c>
      <c r="AO436">
        <v>5</v>
      </c>
      <c r="AP436">
        <f t="shared" si="6"/>
        <v>5</v>
      </c>
    </row>
    <row r="437" spans="1:42" x14ac:dyDescent="0.25">
      <c r="A437" t="s">
        <v>1210</v>
      </c>
      <c r="B437">
        <v>23.0575931594888</v>
      </c>
      <c r="C437">
        <v>200</v>
      </c>
      <c r="D437" t="s">
        <v>4239</v>
      </c>
      <c r="E437">
        <v>1866</v>
      </c>
      <c r="F437">
        <v>2076.5552093998499</v>
      </c>
      <c r="G437">
        <v>64.195776249940806</v>
      </c>
      <c r="H437" t="s">
        <v>4240</v>
      </c>
      <c r="I437" t="s">
        <v>4241</v>
      </c>
      <c r="J437" t="s">
        <v>43</v>
      </c>
      <c r="K437">
        <v>139336.870695021</v>
      </c>
      <c r="L437">
        <v>56978.094101038303</v>
      </c>
      <c r="M437" t="s">
        <v>98</v>
      </c>
      <c r="N437" t="s">
        <v>98</v>
      </c>
      <c r="O437">
        <v>139337</v>
      </c>
      <c r="P437">
        <v>557348</v>
      </c>
      <c r="Q437">
        <v>17</v>
      </c>
      <c r="R437">
        <v>23.082193159488799</v>
      </c>
      <c r="S437" t="s">
        <v>1210</v>
      </c>
      <c r="T437">
        <v>1866</v>
      </c>
      <c r="U437">
        <v>2056.5552093998499</v>
      </c>
      <c r="V437">
        <v>64.2</v>
      </c>
      <c r="W437" t="s">
        <v>14603</v>
      </c>
      <c r="X437">
        <v>72101595</v>
      </c>
      <c r="Y437" t="s">
        <v>96</v>
      </c>
      <c r="Z437" t="s">
        <v>1210</v>
      </c>
      <c r="AA437" t="s">
        <v>1211</v>
      </c>
      <c r="AB437" t="s">
        <v>1212</v>
      </c>
      <c r="AC437" t="s">
        <v>1213</v>
      </c>
      <c r="AD437" t="s">
        <v>1214</v>
      </c>
      <c r="AE437">
        <v>17</v>
      </c>
      <c r="AF437" t="s">
        <v>14603</v>
      </c>
      <c r="AG437" t="s">
        <v>96</v>
      </c>
      <c r="AH437" t="s">
        <v>96</v>
      </c>
      <c r="AI437" t="str">
        <f>IF(ISNA(VLOOKUP(D437,Listen!J:O,3,0)),"",VLOOKUP(D437,Listen!J:O,3,0))</f>
        <v/>
      </c>
      <c r="AJ437" t="s">
        <v>96</v>
      </c>
      <c r="AK437">
        <v>5</v>
      </c>
      <c r="AL437">
        <v>4</v>
      </c>
      <c r="AM437">
        <v>3</v>
      </c>
      <c r="AN437">
        <v>2</v>
      </c>
      <c r="AO437">
        <v>5</v>
      </c>
      <c r="AP437">
        <f t="shared" si="6"/>
        <v>5</v>
      </c>
    </row>
    <row r="438" spans="1:42" x14ac:dyDescent="0.25">
      <c r="A438" t="s">
        <v>13850</v>
      </c>
      <c r="B438">
        <v>23.0807238833074</v>
      </c>
      <c r="C438">
        <v>104</v>
      </c>
      <c r="D438" t="s">
        <v>13851</v>
      </c>
      <c r="E438">
        <v>2072</v>
      </c>
      <c r="F438">
        <v>2078.9249653923898</v>
      </c>
      <c r="G438">
        <v>67.108422134239802</v>
      </c>
      <c r="H438" t="s">
        <v>13852</v>
      </c>
      <c r="I438" t="s">
        <v>13853</v>
      </c>
      <c r="J438" t="s">
        <v>3397</v>
      </c>
      <c r="K438">
        <v>148370.947714988</v>
      </c>
      <c r="L438">
        <v>42161.839980004297</v>
      </c>
      <c r="M438" t="s">
        <v>98</v>
      </c>
      <c r="N438" t="s">
        <v>98</v>
      </c>
      <c r="O438">
        <v>148371</v>
      </c>
      <c r="P438">
        <v>593484</v>
      </c>
      <c r="Q438">
        <v>18</v>
      </c>
      <c r="R438">
        <v>23.105323883307399</v>
      </c>
      <c r="S438" t="s">
        <v>13850</v>
      </c>
      <c r="T438">
        <v>2072</v>
      </c>
      <c r="U438">
        <v>2058.9249653923898</v>
      </c>
      <c r="V438">
        <v>67.099999999999994</v>
      </c>
      <c r="W438" t="s">
        <v>14596</v>
      </c>
      <c r="X438">
        <v>72101595</v>
      </c>
      <c r="Y438" t="s">
        <v>96</v>
      </c>
      <c r="Z438" t="s">
        <v>13850</v>
      </c>
      <c r="AA438" t="s">
        <v>13854</v>
      </c>
      <c r="AB438" t="s">
        <v>13855</v>
      </c>
      <c r="AC438" t="s">
        <v>13856</v>
      </c>
      <c r="AD438" t="s">
        <v>13857</v>
      </c>
      <c r="AE438">
        <v>18</v>
      </c>
      <c r="AF438" t="s">
        <v>14596</v>
      </c>
      <c r="AG438" t="s">
        <v>96</v>
      </c>
      <c r="AH438" t="s">
        <v>96</v>
      </c>
      <c r="AI438" t="str">
        <f>IF(ISNA(VLOOKUP(D438,Listen!J:O,3,0)),"",VLOOKUP(D438,Listen!J:O,3,0))</f>
        <v/>
      </c>
      <c r="AJ438" t="s">
        <v>96</v>
      </c>
      <c r="AK438">
        <v>5</v>
      </c>
      <c r="AL438" t="s">
        <v>96</v>
      </c>
      <c r="AM438" t="s">
        <v>96</v>
      </c>
      <c r="AN438">
        <v>2</v>
      </c>
      <c r="AO438">
        <v>5</v>
      </c>
      <c r="AP438">
        <f t="shared" si="6"/>
        <v>5</v>
      </c>
    </row>
    <row r="439" spans="1:42" x14ac:dyDescent="0.25">
      <c r="A439" t="s">
        <v>3344</v>
      </c>
      <c r="B439">
        <v>23.101903851223899</v>
      </c>
      <c r="C439">
        <v>91</v>
      </c>
      <c r="D439" t="s">
        <v>13858</v>
      </c>
      <c r="F439">
        <v>2081.0948653179298</v>
      </c>
      <c r="G439">
        <v>66.104987136130106</v>
      </c>
      <c r="H439" t="s">
        <v>13859</v>
      </c>
      <c r="I439" t="s">
        <v>13860</v>
      </c>
      <c r="J439" t="s">
        <v>3397</v>
      </c>
      <c r="K439">
        <v>276745.71578207199</v>
      </c>
      <c r="L439">
        <v>104625.283526568</v>
      </c>
      <c r="M439" t="s">
        <v>98</v>
      </c>
      <c r="N439" t="s">
        <v>98</v>
      </c>
      <c r="O439">
        <v>276746</v>
      </c>
      <c r="P439">
        <v>1106984</v>
      </c>
      <c r="Q439">
        <v>34</v>
      </c>
      <c r="R439">
        <v>23.126503851223898</v>
      </c>
      <c r="S439" t="s">
        <v>3344</v>
      </c>
      <c r="T439" t="s">
        <v>96</v>
      </c>
      <c r="U439">
        <v>2061.0948653179298</v>
      </c>
      <c r="V439">
        <v>66.099999999999994</v>
      </c>
      <c r="W439" t="s">
        <v>14487</v>
      </c>
      <c r="X439">
        <v>72101595</v>
      </c>
      <c r="Y439" t="s">
        <v>96</v>
      </c>
      <c r="Z439" t="s">
        <v>3344</v>
      </c>
      <c r="AA439" t="s">
        <v>3345</v>
      </c>
      <c r="AB439" t="s">
        <v>3346</v>
      </c>
      <c r="AC439" t="s">
        <v>3347</v>
      </c>
      <c r="AD439" t="s">
        <v>3348</v>
      </c>
      <c r="AE439">
        <v>34</v>
      </c>
      <c r="AF439" t="s">
        <v>14487</v>
      </c>
      <c r="AG439" t="s">
        <v>96</v>
      </c>
      <c r="AH439" t="s">
        <v>96</v>
      </c>
      <c r="AI439" t="str">
        <f>IF(ISNA(VLOOKUP(D439,Listen!J:O,3,0)),"",VLOOKUP(D439,Listen!J:O,3,0))</f>
        <v/>
      </c>
      <c r="AJ439" t="s">
        <v>96</v>
      </c>
      <c r="AK439">
        <v>5</v>
      </c>
      <c r="AL439" t="s">
        <v>96</v>
      </c>
      <c r="AM439" t="s">
        <v>96</v>
      </c>
      <c r="AN439">
        <v>2</v>
      </c>
      <c r="AO439">
        <v>5</v>
      </c>
      <c r="AP439">
        <f t="shared" si="6"/>
        <v>5</v>
      </c>
    </row>
    <row r="440" spans="1:42" x14ac:dyDescent="0.25">
      <c r="A440" t="s">
        <v>11823</v>
      </c>
      <c r="B440">
        <v>23.129291140511299</v>
      </c>
      <c r="C440">
        <v>129</v>
      </c>
      <c r="D440" t="s">
        <v>6939</v>
      </c>
      <c r="E440">
        <v>1978</v>
      </c>
      <c r="F440">
        <v>2083.9007088971198</v>
      </c>
      <c r="G440">
        <v>92.589163350323901</v>
      </c>
      <c r="H440" t="s">
        <v>6940</v>
      </c>
      <c r="I440" t="s">
        <v>1587</v>
      </c>
      <c r="J440" t="s">
        <v>43</v>
      </c>
      <c r="K440">
        <v>7715791.9103461402</v>
      </c>
      <c r="L440">
        <v>3019386.59679233</v>
      </c>
      <c r="M440" t="s">
        <v>98</v>
      </c>
      <c r="N440" t="s">
        <v>98</v>
      </c>
      <c r="O440">
        <v>7715792</v>
      </c>
      <c r="P440">
        <v>30863168</v>
      </c>
      <c r="Q440">
        <v>951</v>
      </c>
      <c r="R440">
        <v>23.153891140511298</v>
      </c>
      <c r="S440" t="s">
        <v>7006</v>
      </c>
      <c r="T440">
        <v>1978</v>
      </c>
      <c r="U440">
        <v>2063.9007088971198</v>
      </c>
      <c r="V440">
        <v>92.6</v>
      </c>
      <c r="W440" t="s">
        <v>14846</v>
      </c>
      <c r="X440">
        <v>72101595</v>
      </c>
      <c r="Y440" t="s">
        <v>96</v>
      </c>
      <c r="Z440" t="s">
        <v>7006</v>
      </c>
      <c r="AA440" t="s">
        <v>7004</v>
      </c>
      <c r="AB440" t="s">
        <v>11823</v>
      </c>
      <c r="AC440" t="s">
        <v>6999</v>
      </c>
      <c r="AD440" t="s">
        <v>11824</v>
      </c>
      <c r="AE440">
        <v>951</v>
      </c>
      <c r="AF440" t="s">
        <v>6940</v>
      </c>
      <c r="AG440" t="s">
        <v>6939</v>
      </c>
      <c r="AH440" t="s">
        <v>96</v>
      </c>
      <c r="AI440" t="str">
        <f>IF(ISNA(VLOOKUP(D440,Listen!J:O,3,0)),"",VLOOKUP(D440,Listen!J:O,3,0))</f>
        <v/>
      </c>
      <c r="AJ440" t="s">
        <v>96</v>
      </c>
      <c r="AK440" t="s">
        <v>96</v>
      </c>
      <c r="AL440" t="s">
        <v>96</v>
      </c>
      <c r="AM440">
        <v>3</v>
      </c>
      <c r="AN440">
        <v>2</v>
      </c>
      <c r="AO440">
        <v>3</v>
      </c>
      <c r="AP440">
        <f t="shared" si="6"/>
        <v>3</v>
      </c>
    </row>
    <row r="441" spans="1:42" x14ac:dyDescent="0.25">
      <c r="A441" t="s">
        <v>3883</v>
      </c>
      <c r="B441">
        <v>23.1547659890646</v>
      </c>
      <c r="C441">
        <v>161</v>
      </c>
      <c r="D441" t="s">
        <v>13861</v>
      </c>
      <c r="E441">
        <v>1524</v>
      </c>
      <c r="F441">
        <v>2086.51062182035</v>
      </c>
      <c r="G441">
        <v>56.089231682488702</v>
      </c>
      <c r="H441" t="s">
        <v>13862</v>
      </c>
      <c r="I441" t="s">
        <v>603</v>
      </c>
      <c r="J441" t="s">
        <v>43</v>
      </c>
      <c r="K441">
        <v>194463.87918266599</v>
      </c>
      <c r="L441">
        <v>18197.365017157201</v>
      </c>
      <c r="M441" t="s">
        <v>98</v>
      </c>
      <c r="N441" t="s">
        <v>98</v>
      </c>
      <c r="O441">
        <v>194464</v>
      </c>
      <c r="P441">
        <v>777856</v>
      </c>
      <c r="Q441">
        <v>24</v>
      </c>
      <c r="R441">
        <v>23.1793659890646</v>
      </c>
      <c r="S441" t="s">
        <v>3883</v>
      </c>
      <c r="T441">
        <v>1524</v>
      </c>
      <c r="U441">
        <v>2066.51062182035</v>
      </c>
      <c r="V441">
        <v>56.1</v>
      </c>
      <c r="W441" t="s">
        <v>14544</v>
      </c>
      <c r="X441">
        <v>72101595</v>
      </c>
      <c r="Y441" t="s">
        <v>96</v>
      </c>
      <c r="Z441" t="s">
        <v>3883</v>
      </c>
      <c r="AA441" t="s">
        <v>3881</v>
      </c>
      <c r="AB441" t="s">
        <v>4914</v>
      </c>
      <c r="AC441" t="s">
        <v>3882</v>
      </c>
      <c r="AD441" t="s">
        <v>4915</v>
      </c>
      <c r="AE441">
        <v>24</v>
      </c>
      <c r="AF441" t="s">
        <v>14544</v>
      </c>
      <c r="AG441" t="s">
        <v>96</v>
      </c>
      <c r="AH441" t="s">
        <v>96</v>
      </c>
      <c r="AI441" t="str">
        <f>IF(ISNA(VLOOKUP(D441,Listen!J:O,3,0)),"",VLOOKUP(D441,Listen!J:O,3,0))</f>
        <v/>
      </c>
      <c r="AJ441" t="s">
        <v>96</v>
      </c>
      <c r="AK441">
        <v>5</v>
      </c>
      <c r="AL441">
        <v>4</v>
      </c>
      <c r="AM441">
        <v>3</v>
      </c>
      <c r="AN441">
        <v>2</v>
      </c>
      <c r="AO441">
        <v>5</v>
      </c>
      <c r="AP441">
        <f t="shared" si="6"/>
        <v>5</v>
      </c>
    </row>
    <row r="442" spans="1:42" x14ac:dyDescent="0.25">
      <c r="A442" t="s">
        <v>1215</v>
      </c>
      <c r="B442">
        <v>23.162001390020801</v>
      </c>
      <c r="C442">
        <v>124</v>
      </c>
      <c r="D442" t="s">
        <v>1819</v>
      </c>
      <c r="F442">
        <v>2087.2518928202999</v>
      </c>
      <c r="G442">
        <v>86.708071598939298</v>
      </c>
      <c r="H442" t="s">
        <v>1820</v>
      </c>
      <c r="I442" t="s">
        <v>1821</v>
      </c>
      <c r="J442" t="s">
        <v>519</v>
      </c>
      <c r="K442">
        <v>3956411.1860246998</v>
      </c>
      <c r="L442">
        <v>911078.04154795397</v>
      </c>
      <c r="M442" t="s">
        <v>98</v>
      </c>
      <c r="N442" t="s">
        <v>98</v>
      </c>
      <c r="O442">
        <v>3956411</v>
      </c>
      <c r="P442">
        <v>15825644</v>
      </c>
      <c r="Q442">
        <v>488</v>
      </c>
      <c r="R442">
        <v>23.186601390020801</v>
      </c>
      <c r="S442" t="s">
        <v>1215</v>
      </c>
      <c r="T442" t="s">
        <v>96</v>
      </c>
      <c r="U442">
        <v>2067.2518928202999</v>
      </c>
      <c r="V442">
        <v>86.7</v>
      </c>
      <c r="W442" t="s">
        <v>14847</v>
      </c>
      <c r="X442">
        <v>72101595</v>
      </c>
      <c r="Y442" t="s">
        <v>96</v>
      </c>
      <c r="Z442" t="s">
        <v>1215</v>
      </c>
      <c r="AA442" t="s">
        <v>3349</v>
      </c>
      <c r="AB442" t="s">
        <v>3350</v>
      </c>
      <c r="AC442" t="s">
        <v>3351</v>
      </c>
      <c r="AD442" t="s">
        <v>3352</v>
      </c>
      <c r="AE442">
        <v>488</v>
      </c>
      <c r="AF442" t="s">
        <v>1820</v>
      </c>
      <c r="AG442" t="s">
        <v>1819</v>
      </c>
      <c r="AH442" t="s">
        <v>96</v>
      </c>
      <c r="AI442" t="str">
        <f>IF(ISNA(VLOOKUP(D442,Listen!J:O,3,0)),"",VLOOKUP(D442,Listen!J:O,3,0))</f>
        <v/>
      </c>
      <c r="AJ442" t="s">
        <v>96</v>
      </c>
      <c r="AK442" t="s">
        <v>96</v>
      </c>
      <c r="AL442" t="s">
        <v>96</v>
      </c>
      <c r="AM442">
        <v>3</v>
      </c>
      <c r="AN442">
        <v>2</v>
      </c>
      <c r="AO442">
        <v>3</v>
      </c>
      <c r="AP442">
        <f t="shared" si="6"/>
        <v>3</v>
      </c>
    </row>
    <row r="443" spans="1:42" x14ac:dyDescent="0.25">
      <c r="A443" t="s">
        <v>1215</v>
      </c>
      <c r="B443">
        <v>23.166549037298399</v>
      </c>
      <c r="C443">
        <v>124</v>
      </c>
      <c r="D443" t="s">
        <v>2214</v>
      </c>
      <c r="E443">
        <v>1662</v>
      </c>
      <c r="F443">
        <v>2087.7178019060898</v>
      </c>
      <c r="G443">
        <v>58.917687634063803</v>
      </c>
      <c r="H443" t="s">
        <v>2215</v>
      </c>
      <c r="I443" t="s">
        <v>2216</v>
      </c>
      <c r="J443" t="s">
        <v>43</v>
      </c>
      <c r="K443">
        <v>1308283.45595929</v>
      </c>
      <c r="L443">
        <v>911078.04154795397</v>
      </c>
      <c r="M443" t="s">
        <v>98</v>
      </c>
      <c r="N443" t="s">
        <v>98</v>
      </c>
      <c r="O443">
        <v>1308283</v>
      </c>
      <c r="P443">
        <v>5233132</v>
      </c>
      <c r="Q443">
        <v>161</v>
      </c>
      <c r="R443">
        <v>23.191149037298398</v>
      </c>
      <c r="S443" t="s">
        <v>1215</v>
      </c>
      <c r="T443">
        <v>1662</v>
      </c>
      <c r="U443">
        <v>2067.7178019060898</v>
      </c>
      <c r="V443">
        <v>58.9</v>
      </c>
      <c r="W443" t="s">
        <v>14354</v>
      </c>
      <c r="X443">
        <v>72101595</v>
      </c>
      <c r="Y443" t="s">
        <v>96</v>
      </c>
      <c r="Z443" t="s">
        <v>1215</v>
      </c>
      <c r="AA443" t="s">
        <v>3349</v>
      </c>
      <c r="AB443" t="s">
        <v>3350</v>
      </c>
      <c r="AC443" t="s">
        <v>3351</v>
      </c>
      <c r="AD443" t="s">
        <v>3352</v>
      </c>
      <c r="AE443">
        <v>161</v>
      </c>
      <c r="AF443" t="s">
        <v>14354</v>
      </c>
      <c r="AG443" t="s">
        <v>96</v>
      </c>
      <c r="AH443" t="s">
        <v>96</v>
      </c>
      <c r="AI443" t="str">
        <f>IF(ISNA(VLOOKUP(D443,Listen!J:O,3,0)),"",VLOOKUP(D443,Listen!J:O,3,0))</f>
        <v/>
      </c>
      <c r="AJ443" t="s">
        <v>96</v>
      </c>
      <c r="AK443">
        <v>5</v>
      </c>
      <c r="AL443">
        <v>4</v>
      </c>
      <c r="AM443">
        <v>3</v>
      </c>
      <c r="AN443">
        <v>2</v>
      </c>
      <c r="AO443">
        <v>5</v>
      </c>
      <c r="AP443">
        <f t="shared" si="6"/>
        <v>5</v>
      </c>
    </row>
    <row r="444" spans="1:42" x14ac:dyDescent="0.25">
      <c r="A444" t="s">
        <v>3594</v>
      </c>
      <c r="B444">
        <v>23.213077951831099</v>
      </c>
      <c r="C444">
        <v>219</v>
      </c>
      <c r="D444" t="s">
        <v>13863</v>
      </c>
      <c r="E444">
        <v>2012</v>
      </c>
      <c r="F444">
        <v>2092.48471602882</v>
      </c>
      <c r="G444">
        <v>66.8779417429011</v>
      </c>
      <c r="H444" t="s">
        <v>13864</v>
      </c>
      <c r="I444" t="s">
        <v>13865</v>
      </c>
      <c r="J444" t="s">
        <v>43</v>
      </c>
      <c r="K444">
        <v>192432.65934755901</v>
      </c>
      <c r="L444">
        <v>87043.722265089498</v>
      </c>
      <c r="M444" t="s">
        <v>98</v>
      </c>
      <c r="N444" t="s">
        <v>98</v>
      </c>
      <c r="O444">
        <v>192433</v>
      </c>
      <c r="P444">
        <v>769732</v>
      </c>
      <c r="Q444">
        <v>24</v>
      </c>
      <c r="R444">
        <v>23.237677951831099</v>
      </c>
      <c r="S444" t="s">
        <v>3594</v>
      </c>
      <c r="T444">
        <v>2012</v>
      </c>
      <c r="U444">
        <v>2072.48471602882</v>
      </c>
      <c r="V444">
        <v>66.900000000000006</v>
      </c>
      <c r="W444" t="s">
        <v>14545</v>
      </c>
      <c r="X444">
        <v>72101595</v>
      </c>
      <c r="Y444" t="s">
        <v>96</v>
      </c>
      <c r="Z444" t="s">
        <v>3594</v>
      </c>
      <c r="AA444" t="s">
        <v>3595</v>
      </c>
      <c r="AB444" t="s">
        <v>3596</v>
      </c>
      <c r="AC444" t="s">
        <v>3597</v>
      </c>
      <c r="AD444" t="s">
        <v>3598</v>
      </c>
      <c r="AE444">
        <v>24</v>
      </c>
      <c r="AF444" t="s">
        <v>14545</v>
      </c>
      <c r="AG444" t="s">
        <v>96</v>
      </c>
      <c r="AH444" t="s">
        <v>96</v>
      </c>
      <c r="AI444" t="str">
        <f>IF(ISNA(VLOOKUP(D444,Listen!J:O,3,0)),"",VLOOKUP(D444,Listen!J:O,3,0))</f>
        <v/>
      </c>
      <c r="AJ444" t="s">
        <v>96</v>
      </c>
      <c r="AK444">
        <v>5</v>
      </c>
      <c r="AL444" t="s">
        <v>96</v>
      </c>
      <c r="AM444">
        <v>3</v>
      </c>
      <c r="AN444">
        <v>2</v>
      </c>
      <c r="AO444">
        <v>5</v>
      </c>
      <c r="AP444">
        <f t="shared" si="6"/>
        <v>5</v>
      </c>
    </row>
    <row r="445" spans="1:42" x14ac:dyDescent="0.25">
      <c r="A445" t="s">
        <v>3353</v>
      </c>
      <c r="B445">
        <v>23.246294510345201</v>
      </c>
      <c r="C445">
        <v>83</v>
      </c>
      <c r="D445" t="s">
        <v>1374</v>
      </c>
      <c r="F445">
        <v>2095.8877716014699</v>
      </c>
      <c r="G445">
        <v>63.511952042935</v>
      </c>
      <c r="H445" t="s">
        <v>1375</v>
      </c>
      <c r="I445" t="s">
        <v>819</v>
      </c>
      <c r="J445" t="s">
        <v>39</v>
      </c>
      <c r="K445">
        <v>877526.55502619105</v>
      </c>
      <c r="L445">
        <v>81394.962680774901</v>
      </c>
      <c r="M445" t="s">
        <v>98</v>
      </c>
      <c r="N445" t="s">
        <v>98</v>
      </c>
      <c r="O445">
        <v>877527</v>
      </c>
      <c r="P445">
        <v>3510108</v>
      </c>
      <c r="Q445">
        <v>108</v>
      </c>
      <c r="R445">
        <v>23.270894510345201</v>
      </c>
      <c r="S445" t="s">
        <v>2590</v>
      </c>
      <c r="T445" t="s">
        <v>96</v>
      </c>
      <c r="U445">
        <v>2075.8877716014699</v>
      </c>
      <c r="V445">
        <v>63.5</v>
      </c>
      <c r="W445" t="s">
        <v>14376</v>
      </c>
      <c r="X445">
        <v>72101595</v>
      </c>
      <c r="Y445" t="s">
        <v>96</v>
      </c>
      <c r="Z445" t="s">
        <v>2590</v>
      </c>
      <c r="AA445" t="s">
        <v>2588</v>
      </c>
      <c r="AB445" t="s">
        <v>3353</v>
      </c>
      <c r="AC445" t="s">
        <v>2589</v>
      </c>
      <c r="AD445" t="s">
        <v>3354</v>
      </c>
      <c r="AE445">
        <v>108</v>
      </c>
      <c r="AF445" t="s">
        <v>14376</v>
      </c>
      <c r="AG445" t="s">
        <v>96</v>
      </c>
      <c r="AH445" t="s">
        <v>96</v>
      </c>
      <c r="AI445" t="str">
        <f>IF(ISNA(VLOOKUP(D445,Listen!J:O,3,0)),"",VLOOKUP(D445,Listen!J:O,3,0))</f>
        <v/>
      </c>
      <c r="AJ445" t="s">
        <v>96</v>
      </c>
      <c r="AK445">
        <v>5</v>
      </c>
      <c r="AL445" t="s">
        <v>96</v>
      </c>
      <c r="AM445">
        <v>3</v>
      </c>
      <c r="AN445">
        <v>2</v>
      </c>
      <c r="AO445">
        <v>5</v>
      </c>
      <c r="AP445">
        <f t="shared" si="6"/>
        <v>5</v>
      </c>
    </row>
    <row r="446" spans="1:42" x14ac:dyDescent="0.25">
      <c r="A446" t="s">
        <v>13866</v>
      </c>
      <c r="B446">
        <v>23.3492241285667</v>
      </c>
      <c r="C446">
        <v>195</v>
      </c>
      <c r="D446" t="s">
        <v>9469</v>
      </c>
      <c r="E446">
        <v>1953</v>
      </c>
      <c r="F446">
        <v>2106.43297033813</v>
      </c>
      <c r="G446">
        <v>52.4240034956849</v>
      </c>
      <c r="H446" t="s">
        <v>9470</v>
      </c>
      <c r="I446" t="s">
        <v>9471</v>
      </c>
      <c r="J446" t="s">
        <v>43</v>
      </c>
      <c r="K446">
        <v>173506.024910034</v>
      </c>
      <c r="L446">
        <v>37879.160941039001</v>
      </c>
      <c r="M446" t="s">
        <v>98</v>
      </c>
      <c r="N446" t="s">
        <v>98</v>
      </c>
      <c r="O446">
        <v>173506</v>
      </c>
      <c r="P446">
        <v>694024</v>
      </c>
      <c r="Q446">
        <v>21</v>
      </c>
      <c r="R446">
        <v>23.373824128566699</v>
      </c>
      <c r="S446" t="s">
        <v>13867</v>
      </c>
      <c r="T446">
        <v>1953</v>
      </c>
      <c r="U446">
        <v>2086.43297033813</v>
      </c>
      <c r="V446">
        <v>52.4</v>
      </c>
      <c r="W446" t="s">
        <v>14569</v>
      </c>
      <c r="X446">
        <v>72101595</v>
      </c>
      <c r="Y446" t="s">
        <v>96</v>
      </c>
      <c r="Z446" t="s">
        <v>13867</v>
      </c>
      <c r="AA446" t="s">
        <v>13868</v>
      </c>
      <c r="AB446" t="s">
        <v>13866</v>
      </c>
      <c r="AC446" t="s">
        <v>13869</v>
      </c>
      <c r="AD446" t="s">
        <v>13870</v>
      </c>
      <c r="AE446">
        <v>21</v>
      </c>
      <c r="AF446" t="s">
        <v>14569</v>
      </c>
      <c r="AG446" t="s">
        <v>96</v>
      </c>
      <c r="AH446" t="s">
        <v>96</v>
      </c>
      <c r="AI446" t="str">
        <f>IF(ISNA(VLOOKUP(D446,Listen!J:O,3,0)),"",VLOOKUP(D446,Listen!J:O,3,0))</f>
        <v/>
      </c>
      <c r="AJ446" t="s">
        <v>96</v>
      </c>
      <c r="AK446">
        <v>5</v>
      </c>
      <c r="AL446">
        <v>4</v>
      </c>
      <c r="AM446">
        <v>3</v>
      </c>
      <c r="AN446">
        <v>2</v>
      </c>
      <c r="AO446">
        <v>5</v>
      </c>
      <c r="AP446">
        <f t="shared" si="6"/>
        <v>5</v>
      </c>
    </row>
    <row r="447" spans="1:42" x14ac:dyDescent="0.25">
      <c r="A447" t="s">
        <v>6999</v>
      </c>
      <c r="B447">
        <v>23.3575774050123</v>
      </c>
      <c r="C447">
        <v>129</v>
      </c>
      <c r="D447" t="s">
        <v>6939</v>
      </c>
      <c r="E447">
        <v>1978</v>
      </c>
      <c r="F447">
        <v>2107.2887683265299</v>
      </c>
      <c r="G447">
        <v>90.429847864402603</v>
      </c>
      <c r="H447" t="s">
        <v>6940</v>
      </c>
      <c r="I447" t="s">
        <v>1587</v>
      </c>
      <c r="J447" t="s">
        <v>43</v>
      </c>
      <c r="K447">
        <v>4841511.2800802598</v>
      </c>
      <c r="L447">
        <v>1530985.7074056801</v>
      </c>
      <c r="M447" t="s">
        <v>98</v>
      </c>
      <c r="N447" t="s">
        <v>98</v>
      </c>
      <c r="O447">
        <v>4841511</v>
      </c>
      <c r="P447">
        <v>19366044</v>
      </c>
      <c r="Q447">
        <v>597</v>
      </c>
      <c r="R447">
        <v>23.3821774050123</v>
      </c>
      <c r="S447" t="s">
        <v>6999</v>
      </c>
      <c r="T447">
        <v>1978</v>
      </c>
      <c r="U447">
        <v>2087.2887683265299</v>
      </c>
      <c r="V447">
        <v>90.4</v>
      </c>
      <c r="W447" t="s">
        <v>14316</v>
      </c>
      <c r="X447">
        <v>72101595</v>
      </c>
      <c r="Y447" t="s">
        <v>96</v>
      </c>
      <c r="Z447" t="s">
        <v>6999</v>
      </c>
      <c r="AA447" t="s">
        <v>7003</v>
      </c>
      <c r="AB447" t="s">
        <v>7004</v>
      </c>
      <c r="AC447" t="s">
        <v>7005</v>
      </c>
      <c r="AD447" t="s">
        <v>7006</v>
      </c>
      <c r="AE447">
        <v>597</v>
      </c>
      <c r="AF447" t="s">
        <v>14316</v>
      </c>
      <c r="AG447" t="s">
        <v>96</v>
      </c>
      <c r="AH447" t="s">
        <v>96</v>
      </c>
      <c r="AI447" t="str">
        <f>IF(ISNA(VLOOKUP(D447,Listen!J:O,3,0)),"",VLOOKUP(D447,Listen!J:O,3,0))</f>
        <v/>
      </c>
      <c r="AJ447" t="s">
        <v>96</v>
      </c>
      <c r="AK447" t="s">
        <v>96</v>
      </c>
      <c r="AL447">
        <v>4</v>
      </c>
      <c r="AM447">
        <v>3</v>
      </c>
      <c r="AN447">
        <v>2</v>
      </c>
      <c r="AO447">
        <v>4</v>
      </c>
      <c r="AP447">
        <f t="shared" si="6"/>
        <v>4</v>
      </c>
    </row>
    <row r="448" spans="1:42" x14ac:dyDescent="0.25">
      <c r="A448" t="s">
        <v>2583</v>
      </c>
      <c r="B448">
        <v>23.372517853495399</v>
      </c>
      <c r="C448">
        <v>81</v>
      </c>
      <c r="D448" t="s">
        <v>5038</v>
      </c>
      <c r="F448">
        <v>2108.81942588838</v>
      </c>
      <c r="G448">
        <v>65.212420818070697</v>
      </c>
      <c r="H448" t="s">
        <v>5039</v>
      </c>
      <c r="I448" t="s">
        <v>5040</v>
      </c>
      <c r="J448" t="s">
        <v>3397</v>
      </c>
      <c r="K448">
        <v>121755.35867377699</v>
      </c>
      <c r="L448">
        <v>35717.015995973197</v>
      </c>
      <c r="M448">
        <v>346034.25874987699</v>
      </c>
      <c r="N448">
        <v>346034.25874987699</v>
      </c>
      <c r="O448">
        <v>0</v>
      </c>
      <c r="P448">
        <v>0</v>
      </c>
      <c r="Q448">
        <v>0</v>
      </c>
      <c r="R448">
        <v>23.397117853495399</v>
      </c>
      <c r="S448" t="s">
        <v>2583</v>
      </c>
      <c r="T448" t="s">
        <v>96</v>
      </c>
      <c r="U448">
        <v>2088.81942588838</v>
      </c>
      <c r="V448">
        <v>65.2</v>
      </c>
      <c r="W448" t="s">
        <v>14780</v>
      </c>
      <c r="X448">
        <v>72101595</v>
      </c>
      <c r="Y448" t="s">
        <v>96</v>
      </c>
      <c r="Z448" t="s">
        <v>2583</v>
      </c>
      <c r="AA448" t="s">
        <v>2584</v>
      </c>
      <c r="AB448" t="s">
        <v>2585</v>
      </c>
      <c r="AC448" t="s">
        <v>2586</v>
      </c>
      <c r="AD448" t="s">
        <v>2587</v>
      </c>
      <c r="AE448">
        <v>0</v>
      </c>
      <c r="AF448" t="s">
        <v>14780</v>
      </c>
      <c r="AG448" t="s">
        <v>96</v>
      </c>
      <c r="AH448" t="s">
        <v>96</v>
      </c>
      <c r="AI448" t="str">
        <f>IF(ISNA(VLOOKUP(D448,Listen!J:O,3,0)),"",VLOOKUP(D448,Listen!J:O,3,0))</f>
        <v/>
      </c>
      <c r="AJ448">
        <v>6</v>
      </c>
      <c r="AK448">
        <v>5</v>
      </c>
      <c r="AL448" t="s">
        <v>96</v>
      </c>
      <c r="AM448" t="s">
        <v>96</v>
      </c>
      <c r="AN448">
        <v>2</v>
      </c>
      <c r="AO448">
        <v>6</v>
      </c>
      <c r="AP448">
        <f t="shared" si="6"/>
        <v>6</v>
      </c>
    </row>
    <row r="449" spans="1:42" x14ac:dyDescent="0.25">
      <c r="A449" t="s">
        <v>250</v>
      </c>
      <c r="B449">
        <v>23.388353571030599</v>
      </c>
      <c r="C449">
        <v>71</v>
      </c>
      <c r="D449" t="s">
        <v>196</v>
      </c>
      <c r="E449">
        <v>1972</v>
      </c>
      <c r="F449">
        <v>2110.4418042808302</v>
      </c>
      <c r="G449">
        <v>86.969798647551997</v>
      </c>
      <c r="H449" t="s">
        <v>197</v>
      </c>
      <c r="I449" t="s">
        <v>198</v>
      </c>
      <c r="J449" t="s">
        <v>43</v>
      </c>
      <c r="K449">
        <v>338440.21512606402</v>
      </c>
      <c r="L449">
        <v>87478.513655226096</v>
      </c>
      <c r="M449" t="s">
        <v>98</v>
      </c>
      <c r="N449" t="s">
        <v>98</v>
      </c>
      <c r="O449">
        <v>338440</v>
      </c>
      <c r="P449">
        <v>1353760</v>
      </c>
      <c r="Q449">
        <v>42</v>
      </c>
      <c r="R449">
        <v>23.412953571030599</v>
      </c>
      <c r="S449" t="s">
        <v>250</v>
      </c>
      <c r="T449">
        <v>1972</v>
      </c>
      <c r="U449">
        <v>2090.4418042808302</v>
      </c>
      <c r="V449">
        <v>87</v>
      </c>
      <c r="W449" t="s">
        <v>14324</v>
      </c>
      <c r="X449">
        <v>72101595</v>
      </c>
      <c r="Y449" t="s">
        <v>96</v>
      </c>
      <c r="Z449" t="s">
        <v>250</v>
      </c>
      <c r="AA449" t="s">
        <v>251</v>
      </c>
      <c r="AB449" t="s">
        <v>252</v>
      </c>
      <c r="AC449" t="s">
        <v>253</v>
      </c>
      <c r="AD449" t="s">
        <v>254</v>
      </c>
      <c r="AE449">
        <v>42</v>
      </c>
      <c r="AF449" t="s">
        <v>14324</v>
      </c>
      <c r="AG449" t="s">
        <v>96</v>
      </c>
      <c r="AH449" t="s">
        <v>96</v>
      </c>
      <c r="AI449" t="str">
        <f>IF(ISNA(VLOOKUP(D449,Listen!J:O,3,0)),"",VLOOKUP(D449,Listen!J:O,3,0))</f>
        <v/>
      </c>
      <c r="AJ449" t="s">
        <v>96</v>
      </c>
      <c r="AK449" t="s">
        <v>96</v>
      </c>
      <c r="AL449">
        <v>4</v>
      </c>
      <c r="AM449">
        <v>3</v>
      </c>
      <c r="AN449">
        <v>2</v>
      </c>
      <c r="AO449">
        <v>4</v>
      </c>
      <c r="AP449">
        <f t="shared" si="6"/>
        <v>4</v>
      </c>
    </row>
    <row r="450" spans="1:42" x14ac:dyDescent="0.25">
      <c r="A450" t="s">
        <v>3358</v>
      </c>
      <c r="B450">
        <v>23.426992552963501</v>
      </c>
      <c r="C450">
        <v>96.099998474121094</v>
      </c>
      <c r="D450" t="s">
        <v>13871</v>
      </c>
      <c r="E450">
        <v>2120</v>
      </c>
      <c r="F450">
        <v>2114.4003902593299</v>
      </c>
      <c r="G450">
        <v>77.404441056203197</v>
      </c>
      <c r="H450" t="s">
        <v>13872</v>
      </c>
      <c r="I450" t="s">
        <v>1762</v>
      </c>
      <c r="J450" t="s">
        <v>3397</v>
      </c>
      <c r="K450">
        <v>1208200.7267605001</v>
      </c>
      <c r="L450">
        <v>56569.628149921802</v>
      </c>
      <c r="M450">
        <v>91607.543444646493</v>
      </c>
      <c r="N450">
        <v>91607.543444646493</v>
      </c>
      <c r="O450">
        <v>1116593</v>
      </c>
      <c r="P450">
        <v>4466372</v>
      </c>
      <c r="Q450">
        <v>138</v>
      </c>
      <c r="R450">
        <v>23.451592552963501</v>
      </c>
      <c r="S450" t="s">
        <v>3359</v>
      </c>
      <c r="T450">
        <v>2120</v>
      </c>
      <c r="U450">
        <v>2094.4003902593299</v>
      </c>
      <c r="V450">
        <v>77.400000000000006</v>
      </c>
      <c r="W450" t="s">
        <v>14360</v>
      </c>
      <c r="X450">
        <v>72101595</v>
      </c>
      <c r="Y450" t="s">
        <v>96</v>
      </c>
      <c r="Z450" t="s">
        <v>3359</v>
      </c>
      <c r="AA450" t="s">
        <v>3360</v>
      </c>
      <c r="AB450" t="s">
        <v>3358</v>
      </c>
      <c r="AC450" t="s">
        <v>3361</v>
      </c>
      <c r="AD450" t="s">
        <v>3362</v>
      </c>
      <c r="AE450">
        <v>138</v>
      </c>
      <c r="AF450" t="s">
        <v>14360</v>
      </c>
      <c r="AG450" t="s">
        <v>96</v>
      </c>
      <c r="AH450" t="s">
        <v>96</v>
      </c>
      <c r="AI450" t="str">
        <f>IF(ISNA(VLOOKUP(D450,Listen!J:O,3,0)),"",VLOOKUP(D450,Listen!J:O,3,0))</f>
        <v/>
      </c>
      <c r="AJ450" t="s">
        <v>96</v>
      </c>
      <c r="AK450">
        <v>5</v>
      </c>
      <c r="AL450" t="s">
        <v>96</v>
      </c>
      <c r="AM450" t="s">
        <v>96</v>
      </c>
      <c r="AN450">
        <v>2</v>
      </c>
      <c r="AO450">
        <v>5</v>
      </c>
      <c r="AP450">
        <f t="shared" si="6"/>
        <v>5</v>
      </c>
    </row>
    <row r="451" spans="1:42" x14ac:dyDescent="0.25">
      <c r="A451" t="s">
        <v>13873</v>
      </c>
      <c r="B451">
        <v>23.5514974042358</v>
      </c>
      <c r="C451">
        <v>206</v>
      </c>
      <c r="D451" t="s">
        <v>13874</v>
      </c>
      <c r="E451">
        <v>1838</v>
      </c>
      <c r="F451">
        <v>2127.15598406246</v>
      </c>
      <c r="G451">
        <v>53.481143022973399</v>
      </c>
      <c r="H451" t="s">
        <v>13875</v>
      </c>
      <c r="I451" t="s">
        <v>13876</v>
      </c>
      <c r="J451" t="s">
        <v>43</v>
      </c>
      <c r="K451">
        <v>75379.549709734099</v>
      </c>
      <c r="L451">
        <v>56296.802869872699</v>
      </c>
      <c r="M451" t="s">
        <v>98</v>
      </c>
      <c r="N451" t="s">
        <v>98</v>
      </c>
      <c r="O451">
        <v>75380</v>
      </c>
      <c r="P451">
        <v>301520</v>
      </c>
      <c r="Q451">
        <v>9</v>
      </c>
      <c r="R451">
        <v>23.576097404235799</v>
      </c>
      <c r="S451" t="s">
        <v>13873</v>
      </c>
      <c r="T451">
        <v>1838</v>
      </c>
      <c r="U451">
        <v>2107.15598406246</v>
      </c>
      <c r="V451">
        <v>53.5</v>
      </c>
      <c r="W451" t="s">
        <v>14672</v>
      </c>
      <c r="X451">
        <v>72101595</v>
      </c>
      <c r="Y451" t="s">
        <v>96</v>
      </c>
      <c r="Z451" t="s">
        <v>13873</v>
      </c>
      <c r="AA451" t="s">
        <v>13877</v>
      </c>
      <c r="AB451" t="s">
        <v>13878</v>
      </c>
      <c r="AC451" t="s">
        <v>13879</v>
      </c>
      <c r="AD451" t="s">
        <v>13880</v>
      </c>
      <c r="AE451">
        <v>9</v>
      </c>
      <c r="AF451" t="s">
        <v>14672</v>
      </c>
      <c r="AG451" t="s">
        <v>96</v>
      </c>
      <c r="AH451" t="s">
        <v>96</v>
      </c>
      <c r="AI451" t="str">
        <f>IF(ISNA(VLOOKUP(D451,Listen!J:O,3,0)),"",VLOOKUP(D451,Listen!J:O,3,0))</f>
        <v/>
      </c>
      <c r="AJ451" t="s">
        <v>96</v>
      </c>
      <c r="AK451">
        <v>5</v>
      </c>
      <c r="AL451">
        <v>4</v>
      </c>
      <c r="AM451">
        <v>3</v>
      </c>
      <c r="AN451">
        <v>2</v>
      </c>
      <c r="AO451">
        <v>5</v>
      </c>
      <c r="AP451">
        <f t="shared" ref="AP451:AP514" si="7">IF(OR(O451&lt;10000,Y451="Säule",Y451="BW",Y451="IS"),6,
IF(G451&lt;80,5,
IF(AND(ABS(E451-U451)&gt;100,NOT(E451="")),4,
IF(OR(J451="NIST20.L",J451="NIST17.L",J451="NIST11.L",J451="SWGDRUG.L",J451="WILEY275.L",J451="HPPEST.L",J451="PMW_TOX2.L",J451="ENVI96.L"),3,
IF(AI451="x",1,2)))))</f>
        <v>5</v>
      </c>
    </row>
    <row r="452" spans="1:42" x14ac:dyDescent="0.25">
      <c r="A452" t="s">
        <v>6275</v>
      </c>
      <c r="B452">
        <v>23.5833777829281</v>
      </c>
      <c r="C452">
        <v>98.099998474121094</v>
      </c>
      <c r="D452" t="s">
        <v>13881</v>
      </c>
      <c r="E452">
        <v>1260</v>
      </c>
      <c r="F452">
        <v>2130.4221472419099</v>
      </c>
      <c r="G452">
        <v>87.055988601591807</v>
      </c>
      <c r="H452" t="s">
        <v>13882</v>
      </c>
      <c r="I452" t="s">
        <v>8418</v>
      </c>
      <c r="J452" t="s">
        <v>43</v>
      </c>
      <c r="K452">
        <v>530641.57431730197</v>
      </c>
      <c r="L452">
        <v>428519.11640166497</v>
      </c>
      <c r="M452" t="s">
        <v>98</v>
      </c>
      <c r="N452" t="s">
        <v>98</v>
      </c>
      <c r="O452">
        <v>530642</v>
      </c>
      <c r="P452">
        <v>2122568</v>
      </c>
      <c r="Q452">
        <v>65</v>
      </c>
      <c r="R452">
        <v>23.607977782928099</v>
      </c>
      <c r="S452" t="s">
        <v>6275</v>
      </c>
      <c r="T452">
        <v>1260</v>
      </c>
      <c r="U452">
        <v>2110.4221472419099</v>
      </c>
      <c r="V452">
        <v>87.1</v>
      </c>
      <c r="W452" t="s">
        <v>14321</v>
      </c>
      <c r="X452">
        <v>72101595</v>
      </c>
      <c r="Y452" t="s">
        <v>96</v>
      </c>
      <c r="Z452" t="s">
        <v>6275</v>
      </c>
      <c r="AA452" t="s">
        <v>6276</v>
      </c>
      <c r="AB452" t="s">
        <v>6274</v>
      </c>
      <c r="AC452" t="s">
        <v>9769</v>
      </c>
      <c r="AD452" t="s">
        <v>6273</v>
      </c>
      <c r="AE452">
        <v>65</v>
      </c>
      <c r="AF452" t="s">
        <v>14321</v>
      </c>
      <c r="AG452" t="s">
        <v>96</v>
      </c>
      <c r="AH452" t="s">
        <v>96</v>
      </c>
      <c r="AI452" t="str">
        <f>IF(ISNA(VLOOKUP(D452,Listen!J:O,3,0)),"",VLOOKUP(D452,Listen!J:O,3,0))</f>
        <v/>
      </c>
      <c r="AJ452" t="s">
        <v>96</v>
      </c>
      <c r="AK452" t="s">
        <v>96</v>
      </c>
      <c r="AL452">
        <v>4</v>
      </c>
      <c r="AM452">
        <v>3</v>
      </c>
      <c r="AN452">
        <v>2</v>
      </c>
      <c r="AO452">
        <v>4</v>
      </c>
      <c r="AP452">
        <f t="shared" si="7"/>
        <v>4</v>
      </c>
    </row>
    <row r="453" spans="1:42" x14ac:dyDescent="0.25">
      <c r="A453" t="s">
        <v>4065</v>
      </c>
      <c r="B453">
        <v>23.599271970321201</v>
      </c>
      <c r="C453">
        <v>149</v>
      </c>
      <c r="D453" t="s">
        <v>13883</v>
      </c>
      <c r="E453">
        <v>1589</v>
      </c>
      <c r="F453">
        <v>2132.0505159050299</v>
      </c>
      <c r="G453">
        <v>59.152949005223697</v>
      </c>
      <c r="H453" t="s">
        <v>13884</v>
      </c>
      <c r="I453" t="s">
        <v>13885</v>
      </c>
      <c r="J453" t="s">
        <v>43</v>
      </c>
      <c r="K453">
        <v>94653.330194611597</v>
      </c>
      <c r="L453">
        <v>42144.119276209203</v>
      </c>
      <c r="M453" t="s">
        <v>98</v>
      </c>
      <c r="N453" t="s">
        <v>98</v>
      </c>
      <c r="O453">
        <v>94653</v>
      </c>
      <c r="P453">
        <v>378612</v>
      </c>
      <c r="Q453">
        <v>12</v>
      </c>
      <c r="R453">
        <v>23.623871970321201</v>
      </c>
      <c r="S453" t="s">
        <v>4065</v>
      </c>
      <c r="T453">
        <v>1589</v>
      </c>
      <c r="U453">
        <v>2112.0505159050299</v>
      </c>
      <c r="V453">
        <v>59.2</v>
      </c>
      <c r="W453" t="s">
        <v>14639</v>
      </c>
      <c r="X453">
        <v>72101595</v>
      </c>
      <c r="Y453" t="s">
        <v>96</v>
      </c>
      <c r="Z453" t="s">
        <v>4065</v>
      </c>
      <c r="AA453" t="s">
        <v>5120</v>
      </c>
      <c r="AB453" t="s">
        <v>4064</v>
      </c>
      <c r="AC453" t="s">
        <v>5121</v>
      </c>
      <c r="AD453" t="s">
        <v>4063</v>
      </c>
      <c r="AE453">
        <v>12</v>
      </c>
      <c r="AF453" t="s">
        <v>14639</v>
      </c>
      <c r="AG453" t="s">
        <v>96</v>
      </c>
      <c r="AH453" t="s">
        <v>96</v>
      </c>
      <c r="AI453" t="str">
        <f>IF(ISNA(VLOOKUP(D453,Listen!J:O,3,0)),"",VLOOKUP(D453,Listen!J:O,3,0))</f>
        <v/>
      </c>
      <c r="AJ453" t="s">
        <v>96</v>
      </c>
      <c r="AK453">
        <v>5</v>
      </c>
      <c r="AL453">
        <v>4</v>
      </c>
      <c r="AM453">
        <v>3</v>
      </c>
      <c r="AN453">
        <v>2</v>
      </c>
      <c r="AO453">
        <v>5</v>
      </c>
      <c r="AP453">
        <f t="shared" si="7"/>
        <v>5</v>
      </c>
    </row>
    <row r="454" spans="1:42" x14ac:dyDescent="0.25">
      <c r="A454" t="s">
        <v>2595</v>
      </c>
      <c r="B454">
        <v>23.6864702964717</v>
      </c>
      <c r="C454">
        <v>58</v>
      </c>
      <c r="D454" t="s">
        <v>11856</v>
      </c>
      <c r="E454">
        <v>2069</v>
      </c>
      <c r="F454">
        <v>2140.9840346982401</v>
      </c>
      <c r="G454">
        <v>60.6745800693391</v>
      </c>
      <c r="H454" t="s">
        <v>3364</v>
      </c>
      <c r="I454" t="s">
        <v>3365</v>
      </c>
      <c r="J454" t="s">
        <v>43</v>
      </c>
      <c r="K454">
        <v>184454.24505478199</v>
      </c>
      <c r="L454">
        <v>111635.162130051</v>
      </c>
      <c r="M454" t="s">
        <v>98</v>
      </c>
      <c r="N454" t="s">
        <v>98</v>
      </c>
      <c r="O454">
        <v>184454</v>
      </c>
      <c r="P454">
        <v>737816</v>
      </c>
      <c r="Q454">
        <v>23</v>
      </c>
      <c r="R454">
        <v>23.7110702964717</v>
      </c>
      <c r="S454" t="s">
        <v>2595</v>
      </c>
      <c r="T454">
        <v>2069</v>
      </c>
      <c r="U454">
        <v>2120.9840346982401</v>
      </c>
      <c r="V454">
        <v>60.7</v>
      </c>
      <c r="W454" t="s">
        <v>14552</v>
      </c>
      <c r="X454">
        <v>72101595</v>
      </c>
      <c r="Y454" t="s">
        <v>96</v>
      </c>
      <c r="Z454" t="s">
        <v>2595</v>
      </c>
      <c r="AA454" t="s">
        <v>1325</v>
      </c>
      <c r="AB454" t="s">
        <v>2596</v>
      </c>
      <c r="AC454" t="s">
        <v>2597</v>
      </c>
      <c r="AD454" t="s">
        <v>2598</v>
      </c>
      <c r="AE454">
        <v>23</v>
      </c>
      <c r="AF454" t="s">
        <v>14552</v>
      </c>
      <c r="AG454" t="s">
        <v>96</v>
      </c>
      <c r="AH454" t="s">
        <v>96</v>
      </c>
      <c r="AI454" t="str">
        <f>IF(ISNA(VLOOKUP(D454,Listen!J:O,3,0)),"",VLOOKUP(D454,Listen!J:O,3,0))</f>
        <v/>
      </c>
      <c r="AJ454" t="s">
        <v>96</v>
      </c>
      <c r="AK454">
        <v>5</v>
      </c>
      <c r="AL454" t="s">
        <v>96</v>
      </c>
      <c r="AM454">
        <v>3</v>
      </c>
      <c r="AN454">
        <v>2</v>
      </c>
      <c r="AO454">
        <v>5</v>
      </c>
      <c r="AP454">
        <f t="shared" si="7"/>
        <v>5</v>
      </c>
    </row>
    <row r="455" spans="1:42" x14ac:dyDescent="0.25">
      <c r="A455" t="s">
        <v>11873</v>
      </c>
      <c r="B455">
        <v>23.787264604560001</v>
      </c>
      <c r="C455">
        <v>180</v>
      </c>
      <c r="D455" t="s">
        <v>13886</v>
      </c>
      <c r="E455">
        <v>2118</v>
      </c>
      <c r="F455">
        <v>2151.3104696805199</v>
      </c>
      <c r="G455">
        <v>66.861477735685895</v>
      </c>
      <c r="H455" t="s">
        <v>13887</v>
      </c>
      <c r="I455" t="s">
        <v>13888</v>
      </c>
      <c r="J455" t="s">
        <v>43</v>
      </c>
      <c r="K455">
        <v>627140.45413679804</v>
      </c>
      <c r="L455">
        <v>510477.262044665</v>
      </c>
      <c r="M455" t="s">
        <v>98</v>
      </c>
      <c r="N455" t="s">
        <v>98</v>
      </c>
      <c r="O455">
        <v>627140</v>
      </c>
      <c r="P455">
        <v>2508560</v>
      </c>
      <c r="Q455">
        <v>77</v>
      </c>
      <c r="R455">
        <v>23.81186460456</v>
      </c>
      <c r="S455" t="s">
        <v>11873</v>
      </c>
      <c r="T455">
        <v>2118</v>
      </c>
      <c r="U455">
        <v>2131.3104696805199</v>
      </c>
      <c r="V455">
        <v>66.900000000000006</v>
      </c>
      <c r="W455" t="s">
        <v>14399</v>
      </c>
      <c r="X455">
        <v>72101595</v>
      </c>
      <c r="Y455" t="s">
        <v>96</v>
      </c>
      <c r="Z455" t="s">
        <v>11873</v>
      </c>
      <c r="AA455" t="s">
        <v>11874</v>
      </c>
      <c r="AB455" t="s">
        <v>11875</v>
      </c>
      <c r="AC455" t="s">
        <v>11876</v>
      </c>
      <c r="AD455" t="s">
        <v>11877</v>
      </c>
      <c r="AE455">
        <v>77</v>
      </c>
      <c r="AF455" t="s">
        <v>14399</v>
      </c>
      <c r="AG455" t="s">
        <v>96</v>
      </c>
      <c r="AH455" t="s">
        <v>96</v>
      </c>
      <c r="AI455" t="str">
        <f>IF(ISNA(VLOOKUP(D455,Listen!J:O,3,0)),"",VLOOKUP(D455,Listen!J:O,3,0))</f>
        <v/>
      </c>
      <c r="AJ455" t="s">
        <v>96</v>
      </c>
      <c r="AK455">
        <v>5</v>
      </c>
      <c r="AL455" t="s">
        <v>96</v>
      </c>
      <c r="AM455">
        <v>3</v>
      </c>
      <c r="AN455">
        <v>2</v>
      </c>
      <c r="AO455">
        <v>5</v>
      </c>
      <c r="AP455">
        <f t="shared" si="7"/>
        <v>5</v>
      </c>
    </row>
    <row r="456" spans="1:42" x14ac:dyDescent="0.25">
      <c r="A456" t="s">
        <v>2593</v>
      </c>
      <c r="B456">
        <v>23.805518496439699</v>
      </c>
      <c r="C456">
        <v>112</v>
      </c>
      <c r="D456" t="s">
        <v>7512</v>
      </c>
      <c r="E456">
        <v>1279</v>
      </c>
      <c r="F456">
        <v>2153.1805914288998</v>
      </c>
      <c r="G456">
        <v>51.659932662522898</v>
      </c>
      <c r="H456" t="s">
        <v>7513</v>
      </c>
      <c r="I456" t="s">
        <v>7514</v>
      </c>
      <c r="J456" t="s">
        <v>43</v>
      </c>
      <c r="K456">
        <v>432836.14057270298</v>
      </c>
      <c r="L456">
        <v>116940.248652682</v>
      </c>
      <c r="M456" t="s">
        <v>98</v>
      </c>
      <c r="N456" t="s">
        <v>98</v>
      </c>
      <c r="O456">
        <v>432836</v>
      </c>
      <c r="P456">
        <v>1731344</v>
      </c>
      <c r="Q456">
        <v>53</v>
      </c>
      <c r="R456">
        <v>23.830118496439699</v>
      </c>
      <c r="S456" t="s">
        <v>2593</v>
      </c>
      <c r="T456">
        <v>1279</v>
      </c>
      <c r="U456">
        <v>2133.1805914288998</v>
      </c>
      <c r="V456">
        <v>51.7</v>
      </c>
      <c r="W456" t="s">
        <v>14436</v>
      </c>
      <c r="X456">
        <v>72101595</v>
      </c>
      <c r="Y456" t="s">
        <v>96</v>
      </c>
      <c r="Z456" t="s">
        <v>2593</v>
      </c>
      <c r="AA456" t="s">
        <v>2594</v>
      </c>
      <c r="AB456" t="s">
        <v>2592</v>
      </c>
      <c r="AC456" t="s">
        <v>2603</v>
      </c>
      <c r="AD456" t="s">
        <v>2591</v>
      </c>
      <c r="AE456">
        <v>53</v>
      </c>
      <c r="AF456" t="s">
        <v>14436</v>
      </c>
      <c r="AG456" t="s">
        <v>96</v>
      </c>
      <c r="AH456" t="s">
        <v>96</v>
      </c>
      <c r="AI456" t="str">
        <f>IF(ISNA(VLOOKUP(D456,Listen!J:O,3,0)),"",VLOOKUP(D456,Listen!J:O,3,0))</f>
        <v/>
      </c>
      <c r="AJ456" t="s">
        <v>96</v>
      </c>
      <c r="AK456">
        <v>5</v>
      </c>
      <c r="AL456">
        <v>4</v>
      </c>
      <c r="AM456">
        <v>3</v>
      </c>
      <c r="AN456">
        <v>2</v>
      </c>
      <c r="AO456">
        <v>5</v>
      </c>
      <c r="AP456">
        <f t="shared" si="7"/>
        <v>5</v>
      </c>
    </row>
    <row r="457" spans="1:42" x14ac:dyDescent="0.25">
      <c r="A457" t="s">
        <v>2593</v>
      </c>
      <c r="B457">
        <v>23.8072685625046</v>
      </c>
      <c r="C457">
        <v>112.09999847412099</v>
      </c>
      <c r="D457" t="s">
        <v>13889</v>
      </c>
      <c r="E457">
        <v>1160</v>
      </c>
      <c r="F457">
        <v>2153.3598867063602</v>
      </c>
      <c r="G457">
        <v>50.9830806399804</v>
      </c>
      <c r="H457" t="s">
        <v>13890</v>
      </c>
      <c r="I457" t="s">
        <v>13891</v>
      </c>
      <c r="J457" t="s">
        <v>43</v>
      </c>
      <c r="K457">
        <v>214375.46221957699</v>
      </c>
      <c r="L457">
        <v>116940.248652682</v>
      </c>
      <c r="M457" t="s">
        <v>98</v>
      </c>
      <c r="N457" t="s">
        <v>98</v>
      </c>
      <c r="O457">
        <v>214375</v>
      </c>
      <c r="P457">
        <v>857500</v>
      </c>
      <c r="Q457">
        <v>26</v>
      </c>
      <c r="R457">
        <v>23.831868562504599</v>
      </c>
      <c r="S457" t="s">
        <v>2593</v>
      </c>
      <c r="T457">
        <v>1160</v>
      </c>
      <c r="U457">
        <v>2133.3598867063602</v>
      </c>
      <c r="V457">
        <v>51</v>
      </c>
      <c r="W457" t="s">
        <v>14436</v>
      </c>
      <c r="X457">
        <v>72101595</v>
      </c>
      <c r="Y457" t="s">
        <v>96</v>
      </c>
      <c r="Z457" t="s">
        <v>2593</v>
      </c>
      <c r="AA457" t="s">
        <v>2594</v>
      </c>
      <c r="AB457" t="s">
        <v>2592</v>
      </c>
      <c r="AC457" t="s">
        <v>2603</v>
      </c>
      <c r="AD457" t="s">
        <v>2591</v>
      </c>
      <c r="AE457">
        <v>26</v>
      </c>
      <c r="AF457" t="s">
        <v>14436</v>
      </c>
      <c r="AG457" t="s">
        <v>96</v>
      </c>
      <c r="AH457" t="s">
        <v>96</v>
      </c>
      <c r="AI457" t="str">
        <f>IF(ISNA(VLOOKUP(D457,Listen!J:O,3,0)),"",VLOOKUP(D457,Listen!J:O,3,0))</f>
        <v/>
      </c>
      <c r="AJ457" t="s">
        <v>96</v>
      </c>
      <c r="AK457">
        <v>5</v>
      </c>
      <c r="AL457">
        <v>4</v>
      </c>
      <c r="AM457">
        <v>3</v>
      </c>
      <c r="AN457">
        <v>2</v>
      </c>
      <c r="AO457">
        <v>5</v>
      </c>
      <c r="AP457">
        <f t="shared" si="7"/>
        <v>5</v>
      </c>
    </row>
    <row r="458" spans="1:42" x14ac:dyDescent="0.25">
      <c r="A458" t="s">
        <v>1217</v>
      </c>
      <c r="B458">
        <v>23.901989191786502</v>
      </c>
      <c r="C458">
        <v>225</v>
      </c>
      <c r="E458">
        <v>2158</v>
      </c>
      <c r="F458">
        <v>2163.0640697927902</v>
      </c>
      <c r="G458">
        <v>74.9483681930421</v>
      </c>
      <c r="H458" t="s">
        <v>14297</v>
      </c>
      <c r="J458" t="s">
        <v>44</v>
      </c>
      <c r="K458">
        <v>1398007.0667825299</v>
      </c>
      <c r="L458">
        <v>263352.85976073198</v>
      </c>
      <c r="M458" t="s">
        <v>98</v>
      </c>
      <c r="N458" t="s">
        <v>98</v>
      </c>
      <c r="O458">
        <v>1398007</v>
      </c>
      <c r="P458">
        <v>5592028</v>
      </c>
      <c r="Q458">
        <v>172</v>
      </c>
      <c r="R458">
        <v>23.926589191786501</v>
      </c>
      <c r="S458" t="s">
        <v>1217</v>
      </c>
      <c r="T458">
        <v>2158</v>
      </c>
      <c r="U458">
        <v>2143.0640697927902</v>
      </c>
      <c r="V458">
        <v>74.900000000000006</v>
      </c>
      <c r="W458" t="s">
        <v>14349</v>
      </c>
      <c r="X458">
        <v>72101595</v>
      </c>
      <c r="Y458" t="s">
        <v>96</v>
      </c>
      <c r="Z458" t="s">
        <v>1217</v>
      </c>
      <c r="AA458" t="s">
        <v>1218</v>
      </c>
      <c r="AB458" t="s">
        <v>1219</v>
      </c>
      <c r="AC458" t="s">
        <v>1220</v>
      </c>
      <c r="AD458" t="s">
        <v>1221</v>
      </c>
      <c r="AE458">
        <v>172</v>
      </c>
      <c r="AF458" t="s">
        <v>14349</v>
      </c>
      <c r="AG458" t="s">
        <v>96</v>
      </c>
      <c r="AH458" t="s">
        <v>118</v>
      </c>
      <c r="AI458" t="str">
        <f>IF(ISNA(VLOOKUP(D458,Listen!J:O,3,0)),"",VLOOKUP(D458,Listen!J:O,3,0))</f>
        <v/>
      </c>
      <c r="AJ458" t="s">
        <v>96</v>
      </c>
      <c r="AK458">
        <v>5</v>
      </c>
      <c r="AL458" t="s">
        <v>96</v>
      </c>
      <c r="AM458" t="s">
        <v>96</v>
      </c>
      <c r="AN458">
        <v>2</v>
      </c>
      <c r="AO458">
        <v>5</v>
      </c>
      <c r="AP458">
        <f t="shared" si="7"/>
        <v>5</v>
      </c>
    </row>
    <row r="459" spans="1:42" x14ac:dyDescent="0.25">
      <c r="A459" t="s">
        <v>2604</v>
      </c>
      <c r="B459">
        <v>23.9563527889798</v>
      </c>
      <c r="C459">
        <v>213</v>
      </c>
      <c r="D459" t="s">
        <v>13892</v>
      </c>
      <c r="F459">
        <v>2168.6336516716301</v>
      </c>
      <c r="G459">
        <v>62.388916680436502</v>
      </c>
      <c r="H459" t="s">
        <v>13893</v>
      </c>
      <c r="I459" t="s">
        <v>13894</v>
      </c>
      <c r="J459" t="s">
        <v>3397</v>
      </c>
      <c r="K459">
        <v>186081.68940743399</v>
      </c>
      <c r="L459">
        <v>29238.094510276602</v>
      </c>
      <c r="M459">
        <v>43207.502764008997</v>
      </c>
      <c r="N459">
        <v>43207.502764008997</v>
      </c>
      <c r="O459">
        <v>142874</v>
      </c>
      <c r="P459">
        <v>571496</v>
      </c>
      <c r="Q459">
        <v>18</v>
      </c>
      <c r="R459">
        <v>23.980952788979799</v>
      </c>
      <c r="S459" t="s">
        <v>2604</v>
      </c>
      <c r="T459" t="s">
        <v>96</v>
      </c>
      <c r="U459">
        <v>2148.6336516716301</v>
      </c>
      <c r="V459">
        <v>62.4</v>
      </c>
      <c r="W459" t="s">
        <v>14597</v>
      </c>
      <c r="X459">
        <v>72101595</v>
      </c>
      <c r="Y459" t="s">
        <v>96</v>
      </c>
      <c r="Z459" t="s">
        <v>2604</v>
      </c>
      <c r="AA459" t="s">
        <v>2605</v>
      </c>
      <c r="AB459" t="s">
        <v>2606</v>
      </c>
      <c r="AC459" t="s">
        <v>2607</v>
      </c>
      <c r="AD459" t="s">
        <v>2608</v>
      </c>
      <c r="AE459">
        <v>18</v>
      </c>
      <c r="AF459" t="s">
        <v>14597</v>
      </c>
      <c r="AG459" t="s">
        <v>96</v>
      </c>
      <c r="AH459" t="s">
        <v>96</v>
      </c>
      <c r="AI459" t="str">
        <f>IF(ISNA(VLOOKUP(D459,Listen!J:O,3,0)),"",VLOOKUP(D459,Listen!J:O,3,0))</f>
        <v/>
      </c>
      <c r="AJ459" t="s">
        <v>96</v>
      </c>
      <c r="AK459">
        <v>5</v>
      </c>
      <c r="AL459" t="s">
        <v>96</v>
      </c>
      <c r="AM459" t="s">
        <v>96</v>
      </c>
      <c r="AN459">
        <v>2</v>
      </c>
      <c r="AO459">
        <v>5</v>
      </c>
      <c r="AP459">
        <f t="shared" si="7"/>
        <v>5</v>
      </c>
    </row>
    <row r="460" spans="1:42" x14ac:dyDescent="0.25">
      <c r="A460" t="s">
        <v>3605</v>
      </c>
      <c r="B460">
        <v>23.9588770050111</v>
      </c>
      <c r="C460">
        <v>103</v>
      </c>
      <c r="D460" t="s">
        <v>6098</v>
      </c>
      <c r="E460">
        <v>988</v>
      </c>
      <c r="F460">
        <v>2168.8922590595098</v>
      </c>
      <c r="G460">
        <v>74.206508834625197</v>
      </c>
      <c r="H460" t="s">
        <v>6099</v>
      </c>
      <c r="I460" t="s">
        <v>5678</v>
      </c>
      <c r="J460" t="s">
        <v>43</v>
      </c>
      <c r="K460">
        <v>189744.97326724601</v>
      </c>
      <c r="L460">
        <v>76207.5753397519</v>
      </c>
      <c r="M460" t="s">
        <v>98</v>
      </c>
      <c r="N460" t="s">
        <v>98</v>
      </c>
      <c r="O460">
        <v>189745</v>
      </c>
      <c r="P460">
        <v>758980</v>
      </c>
      <c r="Q460">
        <v>23</v>
      </c>
      <c r="R460">
        <v>23.9834770050111</v>
      </c>
      <c r="S460" t="s">
        <v>3605</v>
      </c>
      <c r="T460">
        <v>988</v>
      </c>
      <c r="U460">
        <v>2148.8922590595098</v>
      </c>
      <c r="V460">
        <v>74.2</v>
      </c>
      <c r="W460" t="s">
        <v>14553</v>
      </c>
      <c r="X460">
        <v>72101595</v>
      </c>
      <c r="Y460" t="s">
        <v>96</v>
      </c>
      <c r="Z460" t="s">
        <v>3605</v>
      </c>
      <c r="AA460" t="s">
        <v>3606</v>
      </c>
      <c r="AB460" t="s">
        <v>3607</v>
      </c>
      <c r="AC460" t="s">
        <v>3608</v>
      </c>
      <c r="AD460" t="s">
        <v>3609</v>
      </c>
      <c r="AE460">
        <v>23</v>
      </c>
      <c r="AF460" t="s">
        <v>14553</v>
      </c>
      <c r="AG460" t="s">
        <v>96</v>
      </c>
      <c r="AH460" t="s">
        <v>96</v>
      </c>
      <c r="AI460" t="str">
        <f>IF(ISNA(VLOOKUP(D460,Listen!J:O,3,0)),"",VLOOKUP(D460,Listen!J:O,3,0))</f>
        <v/>
      </c>
      <c r="AJ460" t="s">
        <v>96</v>
      </c>
      <c r="AK460">
        <v>5</v>
      </c>
      <c r="AL460">
        <v>4</v>
      </c>
      <c r="AM460">
        <v>3</v>
      </c>
      <c r="AN460">
        <v>2</v>
      </c>
      <c r="AO460">
        <v>5</v>
      </c>
      <c r="AP460">
        <f t="shared" si="7"/>
        <v>5</v>
      </c>
    </row>
    <row r="461" spans="1:42" x14ac:dyDescent="0.25">
      <c r="A461" t="s">
        <v>11871</v>
      </c>
      <c r="B461">
        <v>24.039921559587299</v>
      </c>
      <c r="C461">
        <v>178</v>
      </c>
      <c r="D461" t="s">
        <v>13895</v>
      </c>
      <c r="E461">
        <v>2156</v>
      </c>
      <c r="F461">
        <v>2177.1953204066499</v>
      </c>
      <c r="G461">
        <v>87.503856932895403</v>
      </c>
      <c r="H461" t="s">
        <v>13896</v>
      </c>
      <c r="I461" t="s">
        <v>13237</v>
      </c>
      <c r="J461" t="s">
        <v>43</v>
      </c>
      <c r="K461">
        <v>391983.69412115403</v>
      </c>
      <c r="L461">
        <v>91673.919205143102</v>
      </c>
      <c r="M461" t="s">
        <v>98</v>
      </c>
      <c r="N461" t="s">
        <v>98</v>
      </c>
      <c r="O461">
        <v>391984</v>
      </c>
      <c r="P461">
        <v>1567936</v>
      </c>
      <c r="Q461">
        <v>48</v>
      </c>
      <c r="R461">
        <v>24.064521559587298</v>
      </c>
      <c r="S461" t="s">
        <v>13897</v>
      </c>
      <c r="T461">
        <v>2156</v>
      </c>
      <c r="U461">
        <v>2157.1953204066499</v>
      </c>
      <c r="V461">
        <v>87.5</v>
      </c>
      <c r="W461" t="s">
        <v>14848</v>
      </c>
      <c r="X461">
        <v>72101595</v>
      </c>
      <c r="Y461" t="s">
        <v>96</v>
      </c>
      <c r="Z461" t="s">
        <v>13897</v>
      </c>
      <c r="AA461" t="s">
        <v>13898</v>
      </c>
      <c r="AB461" t="s">
        <v>11871</v>
      </c>
      <c r="AC461" t="s">
        <v>13899</v>
      </c>
      <c r="AD461" t="s">
        <v>11869</v>
      </c>
      <c r="AE461">
        <v>48</v>
      </c>
      <c r="AF461" t="s">
        <v>13896</v>
      </c>
      <c r="AG461" t="s">
        <v>13895</v>
      </c>
      <c r="AH461" t="s">
        <v>96</v>
      </c>
      <c r="AI461" t="str">
        <f>IF(ISNA(VLOOKUP(D461,Listen!J:O,3,0)),"",VLOOKUP(D461,Listen!J:O,3,0))</f>
        <v/>
      </c>
      <c r="AJ461" t="s">
        <v>96</v>
      </c>
      <c r="AK461" t="s">
        <v>96</v>
      </c>
      <c r="AL461" t="s">
        <v>96</v>
      </c>
      <c r="AM461">
        <v>3</v>
      </c>
      <c r="AN461">
        <v>2</v>
      </c>
      <c r="AO461">
        <v>3</v>
      </c>
      <c r="AP461">
        <f t="shared" si="7"/>
        <v>3</v>
      </c>
    </row>
    <row r="462" spans="1:42" x14ac:dyDescent="0.25">
      <c r="A462" t="s">
        <v>1222</v>
      </c>
      <c r="B462">
        <v>24.1788590934216</v>
      </c>
      <c r="C462">
        <v>240</v>
      </c>
      <c r="D462" t="s">
        <v>13900</v>
      </c>
      <c r="E462">
        <v>2583</v>
      </c>
      <c r="F462">
        <v>2191.4295508602199</v>
      </c>
      <c r="G462">
        <v>52.230394782585599</v>
      </c>
      <c r="H462" t="s">
        <v>13901</v>
      </c>
      <c r="I462" t="s">
        <v>13902</v>
      </c>
      <c r="J462" t="s">
        <v>43</v>
      </c>
      <c r="K462">
        <v>455099.38482925203</v>
      </c>
      <c r="L462">
        <v>38502.636273931399</v>
      </c>
      <c r="M462" t="s">
        <v>98</v>
      </c>
      <c r="N462" t="s">
        <v>98</v>
      </c>
      <c r="O462">
        <v>455099</v>
      </c>
      <c r="P462">
        <v>1820396</v>
      </c>
      <c r="Q462">
        <v>56</v>
      </c>
      <c r="R462">
        <v>24.2034590934216</v>
      </c>
      <c r="S462" t="s">
        <v>1222</v>
      </c>
      <c r="T462">
        <v>2583</v>
      </c>
      <c r="U462">
        <v>2171.4295508602199</v>
      </c>
      <c r="V462">
        <v>52.2</v>
      </c>
      <c r="W462" t="s">
        <v>14428</v>
      </c>
      <c r="X462">
        <v>72101595</v>
      </c>
      <c r="Y462" t="s">
        <v>96</v>
      </c>
      <c r="Z462" t="s">
        <v>1222</v>
      </c>
      <c r="AA462" t="s">
        <v>1223</v>
      </c>
      <c r="AB462" t="s">
        <v>1224</v>
      </c>
      <c r="AC462" t="s">
        <v>1225</v>
      </c>
      <c r="AD462" t="s">
        <v>1226</v>
      </c>
      <c r="AE462">
        <v>56</v>
      </c>
      <c r="AF462" t="s">
        <v>14428</v>
      </c>
      <c r="AG462" t="s">
        <v>96</v>
      </c>
      <c r="AH462" t="s">
        <v>96</v>
      </c>
      <c r="AI462" t="str">
        <f>IF(ISNA(VLOOKUP(D462,Listen!J:O,3,0)),"",VLOOKUP(D462,Listen!J:O,3,0))</f>
        <v/>
      </c>
      <c r="AJ462" t="s">
        <v>96</v>
      </c>
      <c r="AK462">
        <v>5</v>
      </c>
      <c r="AL462">
        <v>4</v>
      </c>
      <c r="AM462">
        <v>3</v>
      </c>
      <c r="AN462">
        <v>2</v>
      </c>
      <c r="AO462">
        <v>5</v>
      </c>
      <c r="AP462">
        <f t="shared" si="7"/>
        <v>5</v>
      </c>
    </row>
    <row r="463" spans="1:42" x14ac:dyDescent="0.25">
      <c r="A463" t="s">
        <v>2613</v>
      </c>
      <c r="B463">
        <v>24.1836908050606</v>
      </c>
      <c r="C463">
        <v>85</v>
      </c>
      <c r="D463" t="s">
        <v>5637</v>
      </c>
      <c r="E463">
        <v>1338</v>
      </c>
      <c r="F463">
        <v>2191.9245625036401</v>
      </c>
      <c r="G463">
        <v>58.876944696563001</v>
      </c>
      <c r="H463" t="s">
        <v>5638</v>
      </c>
      <c r="I463" t="s">
        <v>52</v>
      </c>
      <c r="J463" t="s">
        <v>43</v>
      </c>
      <c r="K463">
        <v>151939.48213419301</v>
      </c>
      <c r="L463">
        <v>22801.380405370801</v>
      </c>
      <c r="M463">
        <v>230298.891073162</v>
      </c>
      <c r="N463">
        <v>230298.891073162</v>
      </c>
      <c r="O463">
        <v>0</v>
      </c>
      <c r="P463">
        <v>0</v>
      </c>
      <c r="Q463">
        <v>0</v>
      </c>
      <c r="R463">
        <v>24.208290805060599</v>
      </c>
      <c r="S463" t="s">
        <v>2613</v>
      </c>
      <c r="T463">
        <v>1338</v>
      </c>
      <c r="U463">
        <v>2171.9245625036401</v>
      </c>
      <c r="V463">
        <v>58.9</v>
      </c>
      <c r="W463" t="s">
        <v>14781</v>
      </c>
      <c r="X463">
        <v>72101595</v>
      </c>
      <c r="Y463" t="s">
        <v>96</v>
      </c>
      <c r="Z463" t="s">
        <v>2613</v>
      </c>
      <c r="AA463" t="s">
        <v>479</v>
      </c>
      <c r="AB463" t="s">
        <v>5692</v>
      </c>
      <c r="AC463" t="s">
        <v>480</v>
      </c>
      <c r="AD463" t="s">
        <v>2775</v>
      </c>
      <c r="AE463">
        <v>0</v>
      </c>
      <c r="AF463" t="s">
        <v>14781</v>
      </c>
      <c r="AG463" t="s">
        <v>96</v>
      </c>
      <c r="AH463" t="s">
        <v>96</v>
      </c>
      <c r="AI463" t="str">
        <f>IF(ISNA(VLOOKUP(D463,Listen!J:O,3,0)),"",VLOOKUP(D463,Listen!J:O,3,0))</f>
        <v/>
      </c>
      <c r="AJ463">
        <v>6</v>
      </c>
      <c r="AK463">
        <v>5</v>
      </c>
      <c r="AL463">
        <v>4</v>
      </c>
      <c r="AM463">
        <v>3</v>
      </c>
      <c r="AN463">
        <v>2</v>
      </c>
      <c r="AO463">
        <v>6</v>
      </c>
      <c r="AP463">
        <f t="shared" si="7"/>
        <v>6</v>
      </c>
    </row>
    <row r="464" spans="1:42" x14ac:dyDescent="0.25">
      <c r="A464" t="s">
        <v>13903</v>
      </c>
      <c r="B464">
        <v>24.195833333333301</v>
      </c>
      <c r="C464">
        <v>114</v>
      </c>
      <c r="D464" t="s">
        <v>13904</v>
      </c>
      <c r="E464">
        <v>1418</v>
      </c>
      <c r="F464">
        <v>2193.1685715266299</v>
      </c>
      <c r="G464">
        <v>51.374288969988299</v>
      </c>
      <c r="H464" t="s">
        <v>13905</v>
      </c>
      <c r="I464" t="s">
        <v>5032</v>
      </c>
      <c r="J464" t="s">
        <v>43</v>
      </c>
      <c r="K464">
        <v>12110.9796999147</v>
      </c>
      <c r="L464">
        <v>2723.2417983404798</v>
      </c>
      <c r="M464" t="s">
        <v>98</v>
      </c>
      <c r="N464" t="s">
        <v>98</v>
      </c>
      <c r="O464">
        <v>12111</v>
      </c>
      <c r="P464">
        <v>48444</v>
      </c>
      <c r="Q464">
        <v>1</v>
      </c>
      <c r="R464">
        <v>24.2204333333333</v>
      </c>
      <c r="S464" t="s">
        <v>13903</v>
      </c>
      <c r="T464">
        <v>1418</v>
      </c>
      <c r="U464">
        <v>2173.1685715266299</v>
      </c>
      <c r="V464">
        <v>51.4</v>
      </c>
      <c r="W464" t="s">
        <v>14746</v>
      </c>
      <c r="X464">
        <v>72101595</v>
      </c>
      <c r="Y464" t="s">
        <v>96</v>
      </c>
      <c r="Z464" t="s">
        <v>13903</v>
      </c>
      <c r="AA464" t="s">
        <v>13906</v>
      </c>
      <c r="AB464" t="s">
        <v>13907</v>
      </c>
      <c r="AC464" t="s">
        <v>13908</v>
      </c>
      <c r="AD464" t="s">
        <v>2003</v>
      </c>
      <c r="AE464">
        <v>1</v>
      </c>
      <c r="AF464" t="s">
        <v>14746</v>
      </c>
      <c r="AG464" t="s">
        <v>96</v>
      </c>
      <c r="AH464" t="s">
        <v>96</v>
      </c>
      <c r="AI464" t="str">
        <f>IF(ISNA(VLOOKUP(D464,Listen!J:O,3,0)),"",VLOOKUP(D464,Listen!J:O,3,0))</f>
        <v/>
      </c>
      <c r="AJ464" t="s">
        <v>96</v>
      </c>
      <c r="AK464">
        <v>5</v>
      </c>
      <c r="AL464">
        <v>4</v>
      </c>
      <c r="AM464">
        <v>3</v>
      </c>
      <c r="AN464">
        <v>2</v>
      </c>
      <c r="AO464">
        <v>5</v>
      </c>
      <c r="AP464">
        <f t="shared" si="7"/>
        <v>5</v>
      </c>
    </row>
    <row r="465" spans="1:42" x14ac:dyDescent="0.25">
      <c r="A465" t="s">
        <v>1227</v>
      </c>
      <c r="B465">
        <v>24.270892712858299</v>
      </c>
      <c r="C465">
        <v>214</v>
      </c>
      <c r="D465" t="s">
        <v>60</v>
      </c>
      <c r="F465">
        <v>2200.85844823868</v>
      </c>
      <c r="G465">
        <v>84.941944116586001</v>
      </c>
      <c r="H465" t="s">
        <v>1228</v>
      </c>
      <c r="I465" t="s">
        <v>1229</v>
      </c>
      <c r="J465" t="s">
        <v>39</v>
      </c>
      <c r="K465">
        <v>521263.051737879</v>
      </c>
      <c r="L465">
        <v>98184.717550775706</v>
      </c>
      <c r="M465" t="s">
        <v>98</v>
      </c>
      <c r="N465" t="s">
        <v>98</v>
      </c>
      <c r="O465">
        <v>521263</v>
      </c>
      <c r="P465">
        <v>2085052</v>
      </c>
      <c r="Q465">
        <v>64</v>
      </c>
      <c r="R465">
        <v>24.295492712858298</v>
      </c>
      <c r="S465" t="s">
        <v>1227</v>
      </c>
      <c r="T465" t="s">
        <v>96</v>
      </c>
      <c r="U465">
        <v>2180.85844823868</v>
      </c>
      <c r="V465">
        <v>84.9</v>
      </c>
      <c r="W465" t="s">
        <v>14849</v>
      </c>
      <c r="X465">
        <v>72101595</v>
      </c>
      <c r="Y465" t="s">
        <v>96</v>
      </c>
      <c r="Z465" t="s">
        <v>1227</v>
      </c>
      <c r="AA465" t="s">
        <v>1230</v>
      </c>
      <c r="AB465" t="s">
        <v>1231</v>
      </c>
      <c r="AC465" t="s">
        <v>1232</v>
      </c>
      <c r="AD465" t="s">
        <v>1233</v>
      </c>
      <c r="AE465">
        <v>64</v>
      </c>
      <c r="AF465" t="s">
        <v>1228</v>
      </c>
      <c r="AG465" t="s">
        <v>60</v>
      </c>
      <c r="AH465" t="s">
        <v>96</v>
      </c>
      <c r="AI465" t="str">
        <f>IF(ISNA(VLOOKUP(D465,Listen!J:O,3,0)),"",VLOOKUP(D465,Listen!J:O,3,0))</f>
        <v/>
      </c>
      <c r="AJ465" t="s">
        <v>96</v>
      </c>
      <c r="AK465" t="s">
        <v>96</v>
      </c>
      <c r="AL465" t="s">
        <v>96</v>
      </c>
      <c r="AM465">
        <v>3</v>
      </c>
      <c r="AN465">
        <v>2</v>
      </c>
      <c r="AO465">
        <v>3</v>
      </c>
      <c r="AP465">
        <f t="shared" si="7"/>
        <v>3</v>
      </c>
    </row>
    <row r="466" spans="1:42" x14ac:dyDescent="0.25">
      <c r="A466" t="s">
        <v>1829</v>
      </c>
      <c r="B466">
        <v>24.287503482618401</v>
      </c>
      <c r="C466">
        <v>83</v>
      </c>
      <c r="D466" t="s">
        <v>13909</v>
      </c>
      <c r="E466">
        <v>1391</v>
      </c>
      <c r="F466">
        <v>2202.5602311784701</v>
      </c>
      <c r="G466">
        <v>58.504967963579801</v>
      </c>
      <c r="H466" t="s">
        <v>13910</v>
      </c>
      <c r="I466" t="s">
        <v>4025</v>
      </c>
      <c r="J466" t="s">
        <v>43</v>
      </c>
      <c r="K466">
        <v>465968.30618269101</v>
      </c>
      <c r="L466">
        <v>33477.667724390201</v>
      </c>
      <c r="M466" t="s">
        <v>98</v>
      </c>
      <c r="N466" t="s">
        <v>98</v>
      </c>
      <c r="O466">
        <v>465968</v>
      </c>
      <c r="P466">
        <v>1863872</v>
      </c>
      <c r="Q466">
        <v>57</v>
      </c>
      <c r="R466">
        <v>24.312103482618401</v>
      </c>
      <c r="S466" t="s">
        <v>1829</v>
      </c>
      <c r="T466">
        <v>1391</v>
      </c>
      <c r="U466">
        <v>2182.5602311784701</v>
      </c>
      <c r="V466">
        <v>58.5</v>
      </c>
      <c r="W466" t="s">
        <v>14425</v>
      </c>
      <c r="X466">
        <v>72101595</v>
      </c>
      <c r="Y466" t="s">
        <v>96</v>
      </c>
      <c r="Z466" t="s">
        <v>1829</v>
      </c>
      <c r="AA466" t="s">
        <v>3152</v>
      </c>
      <c r="AB466" t="s">
        <v>3366</v>
      </c>
      <c r="AC466" t="s">
        <v>3151</v>
      </c>
      <c r="AD466" t="s">
        <v>3367</v>
      </c>
      <c r="AE466">
        <v>57</v>
      </c>
      <c r="AF466" t="s">
        <v>14425</v>
      </c>
      <c r="AG466" t="s">
        <v>96</v>
      </c>
      <c r="AH466" t="s">
        <v>96</v>
      </c>
      <c r="AI466" t="str">
        <f>IF(ISNA(VLOOKUP(D466,Listen!J:O,3,0)),"",VLOOKUP(D466,Listen!J:O,3,0))</f>
        <v/>
      </c>
      <c r="AJ466" t="s">
        <v>96</v>
      </c>
      <c r="AK466">
        <v>5</v>
      </c>
      <c r="AL466">
        <v>4</v>
      </c>
      <c r="AM466">
        <v>3</v>
      </c>
      <c r="AN466">
        <v>2</v>
      </c>
      <c r="AO466">
        <v>5</v>
      </c>
      <c r="AP466">
        <f t="shared" si="7"/>
        <v>5</v>
      </c>
    </row>
    <row r="467" spans="1:42" x14ac:dyDescent="0.25">
      <c r="A467" t="s">
        <v>4245</v>
      </c>
      <c r="B467">
        <v>24.291765393132099</v>
      </c>
      <c r="C467">
        <v>58.099998474121101</v>
      </c>
      <c r="D467" t="s">
        <v>13911</v>
      </c>
      <c r="E467">
        <v>2883</v>
      </c>
      <c r="F467">
        <v>2202.9968663680402</v>
      </c>
      <c r="G467">
        <v>51.095820966622099</v>
      </c>
      <c r="H467" t="s">
        <v>13912</v>
      </c>
      <c r="I467" t="s">
        <v>13913</v>
      </c>
      <c r="J467" t="s">
        <v>43</v>
      </c>
      <c r="K467">
        <v>1070659.4758788701</v>
      </c>
      <c r="L467">
        <v>154901.10715959</v>
      </c>
      <c r="M467" t="s">
        <v>98</v>
      </c>
      <c r="N467" t="s">
        <v>98</v>
      </c>
      <c r="O467">
        <v>1070659</v>
      </c>
      <c r="P467">
        <v>4282636</v>
      </c>
      <c r="Q467">
        <v>132</v>
      </c>
      <c r="R467">
        <v>24.316365393132099</v>
      </c>
      <c r="S467" t="s">
        <v>4245</v>
      </c>
      <c r="T467">
        <v>2883</v>
      </c>
      <c r="U467">
        <v>2182.9968663680402</v>
      </c>
      <c r="V467">
        <v>51.1</v>
      </c>
      <c r="W467" t="s">
        <v>14362</v>
      </c>
      <c r="X467">
        <v>72101595</v>
      </c>
      <c r="Y467" t="s">
        <v>96</v>
      </c>
      <c r="Z467" t="s">
        <v>4245</v>
      </c>
      <c r="AA467" t="s">
        <v>2615</v>
      </c>
      <c r="AB467" t="s">
        <v>4246</v>
      </c>
      <c r="AC467" t="s">
        <v>2614</v>
      </c>
      <c r="AD467" t="s">
        <v>4247</v>
      </c>
      <c r="AE467">
        <v>132</v>
      </c>
      <c r="AF467" t="s">
        <v>14362</v>
      </c>
      <c r="AG467" t="s">
        <v>96</v>
      </c>
      <c r="AH467" t="s">
        <v>96</v>
      </c>
      <c r="AI467" t="str">
        <f>IF(ISNA(VLOOKUP(D467,Listen!J:O,3,0)),"",VLOOKUP(D467,Listen!J:O,3,0))</f>
        <v/>
      </c>
      <c r="AJ467" t="s">
        <v>96</v>
      </c>
      <c r="AK467">
        <v>5</v>
      </c>
      <c r="AL467">
        <v>4</v>
      </c>
      <c r="AM467">
        <v>3</v>
      </c>
      <c r="AN467">
        <v>2</v>
      </c>
      <c r="AO467">
        <v>5</v>
      </c>
      <c r="AP467">
        <f t="shared" si="7"/>
        <v>5</v>
      </c>
    </row>
    <row r="468" spans="1:42" x14ac:dyDescent="0.25">
      <c r="A468" t="s">
        <v>476</v>
      </c>
      <c r="B468">
        <v>24.338445385087301</v>
      </c>
      <c r="C468">
        <v>71.099998474121094</v>
      </c>
      <c r="D468" t="s">
        <v>2039</v>
      </c>
      <c r="E468">
        <v>2200</v>
      </c>
      <c r="F468">
        <v>2207.7792584598301</v>
      </c>
      <c r="G468">
        <v>67.011872002635897</v>
      </c>
      <c r="H468" t="s">
        <v>2040</v>
      </c>
      <c r="I468" t="s">
        <v>1963</v>
      </c>
      <c r="J468" t="s">
        <v>44</v>
      </c>
      <c r="K468">
        <v>710208.69472944597</v>
      </c>
      <c r="L468">
        <v>112787.871028793</v>
      </c>
      <c r="M468">
        <v>167483.934761991</v>
      </c>
      <c r="N468">
        <v>167483.934761991</v>
      </c>
      <c r="O468">
        <v>542725</v>
      </c>
      <c r="P468">
        <v>2170900</v>
      </c>
      <c r="Q468">
        <v>67</v>
      </c>
      <c r="R468">
        <v>24.3630453850873</v>
      </c>
      <c r="S468" t="s">
        <v>478</v>
      </c>
      <c r="T468">
        <v>2200</v>
      </c>
      <c r="U468">
        <v>2187.7792584598301</v>
      </c>
      <c r="V468">
        <v>67</v>
      </c>
      <c r="W468" t="s">
        <v>14408</v>
      </c>
      <c r="X468">
        <v>72101595</v>
      </c>
      <c r="Y468" t="s">
        <v>96</v>
      </c>
      <c r="Z468" t="s">
        <v>478</v>
      </c>
      <c r="AA468" t="s">
        <v>1937</v>
      </c>
      <c r="AB468" t="s">
        <v>476</v>
      </c>
      <c r="AC468" t="s">
        <v>1938</v>
      </c>
      <c r="AD468" t="s">
        <v>475</v>
      </c>
      <c r="AE468">
        <v>67</v>
      </c>
      <c r="AF468" t="s">
        <v>14408</v>
      </c>
      <c r="AG468" t="s">
        <v>96</v>
      </c>
      <c r="AH468" t="s">
        <v>118</v>
      </c>
      <c r="AI468" t="str">
        <f>IF(ISNA(VLOOKUP(D468,Listen!J:O,3,0)),"",VLOOKUP(D468,Listen!J:O,3,0))</f>
        <v>x</v>
      </c>
      <c r="AJ468" t="s">
        <v>96</v>
      </c>
      <c r="AK468">
        <v>5</v>
      </c>
      <c r="AL468" t="s">
        <v>96</v>
      </c>
      <c r="AM468" t="s">
        <v>96</v>
      </c>
      <c r="AN468">
        <v>1</v>
      </c>
      <c r="AO468">
        <v>5</v>
      </c>
      <c r="AP468">
        <f t="shared" si="7"/>
        <v>5</v>
      </c>
    </row>
    <row r="469" spans="1:42" x14ac:dyDescent="0.25">
      <c r="A469" t="s">
        <v>1234</v>
      </c>
      <c r="B469">
        <v>24.367974529501701</v>
      </c>
      <c r="C469">
        <v>257</v>
      </c>
      <c r="E469">
        <v>2206</v>
      </c>
      <c r="F469">
        <v>2211.0476552467699</v>
      </c>
      <c r="G469">
        <v>84.804214948335002</v>
      </c>
      <c r="H469" t="s">
        <v>14300</v>
      </c>
      <c r="J469" t="s">
        <v>44</v>
      </c>
      <c r="K469">
        <v>2161303.3372840802</v>
      </c>
      <c r="L469">
        <v>411145.02099062101</v>
      </c>
      <c r="M469" t="s">
        <v>98</v>
      </c>
      <c r="N469" t="s">
        <v>98</v>
      </c>
      <c r="O469">
        <v>2161303</v>
      </c>
      <c r="P469">
        <v>8645212</v>
      </c>
      <c r="Q469">
        <v>267</v>
      </c>
      <c r="R469">
        <v>24.392574529501701</v>
      </c>
      <c r="S469" t="s">
        <v>1234</v>
      </c>
      <c r="T469">
        <v>2206</v>
      </c>
      <c r="U469">
        <v>2191.0476552467699</v>
      </c>
      <c r="V469">
        <v>84.8</v>
      </c>
      <c r="W469" t="s">
        <v>14850</v>
      </c>
      <c r="X469">
        <v>72101595</v>
      </c>
      <c r="Y469" t="s">
        <v>96</v>
      </c>
      <c r="Z469" t="s">
        <v>1234</v>
      </c>
      <c r="AA469" t="s">
        <v>1235</v>
      </c>
      <c r="AB469" t="s">
        <v>1236</v>
      </c>
      <c r="AC469" t="s">
        <v>1237</v>
      </c>
      <c r="AD469" t="s">
        <v>1238</v>
      </c>
      <c r="AE469">
        <v>267</v>
      </c>
      <c r="AF469" t="s">
        <v>14300</v>
      </c>
      <c r="AG469">
        <v>0</v>
      </c>
      <c r="AH469" t="s">
        <v>118</v>
      </c>
      <c r="AI469" t="str">
        <f>IF(ISNA(VLOOKUP(D469,Listen!J:O,3,0)),"",VLOOKUP(D469,Listen!J:O,3,0))</f>
        <v/>
      </c>
      <c r="AJ469" t="s">
        <v>96</v>
      </c>
      <c r="AK469" t="s">
        <v>96</v>
      </c>
      <c r="AL469" t="s">
        <v>96</v>
      </c>
      <c r="AM469" t="s">
        <v>96</v>
      </c>
      <c r="AN469">
        <v>2</v>
      </c>
      <c r="AO469">
        <v>2</v>
      </c>
      <c r="AP469">
        <f t="shared" si="7"/>
        <v>2</v>
      </c>
    </row>
    <row r="470" spans="1:42" x14ac:dyDescent="0.25">
      <c r="A470" t="s">
        <v>4074</v>
      </c>
      <c r="B470">
        <v>24.4131004619979</v>
      </c>
      <c r="C470">
        <v>94.099998474121094</v>
      </c>
      <c r="D470" t="s">
        <v>8237</v>
      </c>
      <c r="E470">
        <v>1168</v>
      </c>
      <c r="F470">
        <v>2216.0716058841299</v>
      </c>
      <c r="G470">
        <v>60.596649357438999</v>
      </c>
      <c r="H470" t="s">
        <v>8238</v>
      </c>
      <c r="I470" t="s">
        <v>505</v>
      </c>
      <c r="J470" t="s">
        <v>43</v>
      </c>
      <c r="K470">
        <v>66617.9710323037</v>
      </c>
      <c r="L470">
        <v>21740.391593721801</v>
      </c>
      <c r="M470" t="s">
        <v>98</v>
      </c>
      <c r="N470" t="s">
        <v>98</v>
      </c>
      <c r="O470">
        <v>66618</v>
      </c>
      <c r="P470">
        <v>266472</v>
      </c>
      <c r="Q470">
        <v>8</v>
      </c>
      <c r="R470">
        <v>24.437700461997899</v>
      </c>
      <c r="S470" t="s">
        <v>4074</v>
      </c>
      <c r="T470">
        <v>1168</v>
      </c>
      <c r="U470">
        <v>2196.0716058841299</v>
      </c>
      <c r="V470">
        <v>60.6</v>
      </c>
      <c r="W470" t="s">
        <v>14688</v>
      </c>
      <c r="X470">
        <v>72101595</v>
      </c>
      <c r="Y470" t="s">
        <v>96</v>
      </c>
      <c r="Z470" t="s">
        <v>4074</v>
      </c>
      <c r="AA470" t="s">
        <v>10510</v>
      </c>
      <c r="AB470" t="s">
        <v>4073</v>
      </c>
      <c r="AC470" t="s">
        <v>13914</v>
      </c>
      <c r="AD470" t="s">
        <v>4075</v>
      </c>
      <c r="AE470">
        <v>8</v>
      </c>
      <c r="AF470" t="s">
        <v>14688</v>
      </c>
      <c r="AG470" t="s">
        <v>96</v>
      </c>
      <c r="AH470" t="s">
        <v>96</v>
      </c>
      <c r="AI470" t="str">
        <f>IF(ISNA(VLOOKUP(D470,Listen!J:O,3,0)),"",VLOOKUP(D470,Listen!J:O,3,0))</f>
        <v/>
      </c>
      <c r="AJ470" t="s">
        <v>96</v>
      </c>
      <c r="AK470">
        <v>5</v>
      </c>
      <c r="AL470">
        <v>4</v>
      </c>
      <c r="AM470">
        <v>3</v>
      </c>
      <c r="AN470">
        <v>2</v>
      </c>
      <c r="AO470">
        <v>5</v>
      </c>
      <c r="AP470">
        <f t="shared" si="7"/>
        <v>5</v>
      </c>
    </row>
    <row r="471" spans="1:42" x14ac:dyDescent="0.25">
      <c r="A471" t="s">
        <v>11927</v>
      </c>
      <c r="B471">
        <v>24.463563041386099</v>
      </c>
      <c r="C471">
        <v>129</v>
      </c>
      <c r="D471" t="s">
        <v>13915</v>
      </c>
      <c r="E471">
        <v>1374</v>
      </c>
      <c r="F471">
        <v>2221.6896949485799</v>
      </c>
      <c r="G471">
        <v>70.658999391509198</v>
      </c>
      <c r="H471" t="s">
        <v>13916</v>
      </c>
      <c r="I471" t="s">
        <v>13917</v>
      </c>
      <c r="J471" t="s">
        <v>43</v>
      </c>
      <c r="K471">
        <v>1162189.1717653701</v>
      </c>
      <c r="L471">
        <v>288387.70639258198</v>
      </c>
      <c r="M471" t="s">
        <v>98</v>
      </c>
      <c r="N471" t="s">
        <v>98</v>
      </c>
      <c r="O471">
        <v>1162189</v>
      </c>
      <c r="P471">
        <v>4648756</v>
      </c>
      <c r="Q471">
        <v>143</v>
      </c>
      <c r="R471">
        <v>24.488163041386098</v>
      </c>
      <c r="S471" t="s">
        <v>11927</v>
      </c>
      <c r="T471">
        <v>1374</v>
      </c>
      <c r="U471">
        <v>2201.6896949485799</v>
      </c>
      <c r="V471">
        <v>70.7</v>
      </c>
      <c r="W471" t="s">
        <v>14358</v>
      </c>
      <c r="X471">
        <v>72101595</v>
      </c>
      <c r="Y471" t="s">
        <v>96</v>
      </c>
      <c r="Z471" t="s">
        <v>11927</v>
      </c>
      <c r="AA471" t="s">
        <v>11929</v>
      </c>
      <c r="AB471" t="s">
        <v>11923</v>
      </c>
      <c r="AC471" t="s">
        <v>11934</v>
      </c>
      <c r="AD471" t="s">
        <v>11928</v>
      </c>
      <c r="AE471">
        <v>143</v>
      </c>
      <c r="AF471" t="s">
        <v>14358</v>
      </c>
      <c r="AG471" t="s">
        <v>96</v>
      </c>
      <c r="AH471" t="s">
        <v>96</v>
      </c>
      <c r="AI471" t="str">
        <f>IF(ISNA(VLOOKUP(D471,Listen!J:O,3,0)),"",VLOOKUP(D471,Listen!J:O,3,0))</f>
        <v/>
      </c>
      <c r="AJ471" t="s">
        <v>96</v>
      </c>
      <c r="AK471">
        <v>5</v>
      </c>
      <c r="AL471">
        <v>4</v>
      </c>
      <c r="AM471">
        <v>3</v>
      </c>
      <c r="AN471">
        <v>2</v>
      </c>
      <c r="AO471">
        <v>5</v>
      </c>
      <c r="AP471">
        <f t="shared" si="7"/>
        <v>5</v>
      </c>
    </row>
    <row r="472" spans="1:42" x14ac:dyDescent="0.25">
      <c r="A472" t="s">
        <v>13918</v>
      </c>
      <c r="B472">
        <v>24.467330154885399</v>
      </c>
      <c r="C472">
        <v>131</v>
      </c>
      <c r="D472" t="s">
        <v>6070</v>
      </c>
      <c r="E472">
        <v>1661</v>
      </c>
      <c r="F472">
        <v>2222.1090944206599</v>
      </c>
      <c r="G472">
        <v>68.7917373251436</v>
      </c>
      <c r="H472" t="s">
        <v>6071</v>
      </c>
      <c r="I472" t="s">
        <v>5858</v>
      </c>
      <c r="J472" t="s">
        <v>43</v>
      </c>
      <c r="K472">
        <v>391681.02268828498</v>
      </c>
      <c r="L472">
        <v>182381.20764332599</v>
      </c>
      <c r="M472" t="s">
        <v>98</v>
      </c>
      <c r="N472" t="s">
        <v>98</v>
      </c>
      <c r="O472">
        <v>391681</v>
      </c>
      <c r="P472">
        <v>1566724</v>
      </c>
      <c r="Q472">
        <v>48</v>
      </c>
      <c r="R472">
        <v>24.491930154885399</v>
      </c>
      <c r="S472" t="s">
        <v>13918</v>
      </c>
      <c r="T472">
        <v>1661</v>
      </c>
      <c r="U472">
        <v>2202.1090944206599</v>
      </c>
      <c r="V472">
        <v>68.8</v>
      </c>
      <c r="W472" t="s">
        <v>14443</v>
      </c>
      <c r="X472">
        <v>72101595</v>
      </c>
      <c r="Y472" t="s">
        <v>96</v>
      </c>
      <c r="Z472" t="s">
        <v>13918</v>
      </c>
      <c r="AA472" t="s">
        <v>13919</v>
      </c>
      <c r="AB472" t="s">
        <v>13920</v>
      </c>
      <c r="AC472" t="s">
        <v>13921</v>
      </c>
      <c r="AD472" t="s">
        <v>13922</v>
      </c>
      <c r="AE472">
        <v>48</v>
      </c>
      <c r="AF472" t="s">
        <v>14443</v>
      </c>
      <c r="AG472" t="s">
        <v>96</v>
      </c>
      <c r="AH472" t="s">
        <v>96</v>
      </c>
      <c r="AI472" t="str">
        <f>IF(ISNA(VLOOKUP(D472,Listen!J:O,3,0)),"",VLOOKUP(D472,Listen!J:O,3,0))</f>
        <v/>
      </c>
      <c r="AJ472" t="s">
        <v>96</v>
      </c>
      <c r="AK472">
        <v>5</v>
      </c>
      <c r="AL472">
        <v>4</v>
      </c>
      <c r="AM472">
        <v>3</v>
      </c>
      <c r="AN472">
        <v>2</v>
      </c>
      <c r="AO472">
        <v>5</v>
      </c>
      <c r="AP472">
        <f t="shared" si="7"/>
        <v>5</v>
      </c>
    </row>
    <row r="473" spans="1:42" x14ac:dyDescent="0.25">
      <c r="A473" t="s">
        <v>528</v>
      </c>
      <c r="B473">
        <v>24.514719080581798</v>
      </c>
      <c r="C473">
        <v>85</v>
      </c>
      <c r="D473" t="s">
        <v>13923</v>
      </c>
      <c r="E473">
        <v>3189</v>
      </c>
      <c r="F473">
        <v>2227.38498813157</v>
      </c>
      <c r="G473">
        <v>51.191076043269497</v>
      </c>
      <c r="H473" t="s">
        <v>13924</v>
      </c>
      <c r="I473" t="s">
        <v>13925</v>
      </c>
      <c r="J473" t="s">
        <v>43</v>
      </c>
      <c r="K473">
        <v>148579.53907456499</v>
      </c>
      <c r="L473">
        <v>27040.5928007806</v>
      </c>
      <c r="M473" t="s">
        <v>98</v>
      </c>
      <c r="N473" t="s">
        <v>98</v>
      </c>
      <c r="O473">
        <v>148580</v>
      </c>
      <c r="P473">
        <v>594320</v>
      </c>
      <c r="Q473">
        <v>18</v>
      </c>
      <c r="R473">
        <v>24.539319080581798</v>
      </c>
      <c r="S473" t="s">
        <v>528</v>
      </c>
      <c r="T473">
        <v>3189</v>
      </c>
      <c r="U473">
        <v>2207.38498813157</v>
      </c>
      <c r="V473">
        <v>51.2</v>
      </c>
      <c r="W473" t="s">
        <v>14598</v>
      </c>
      <c r="X473">
        <v>72101595</v>
      </c>
      <c r="Y473" t="s">
        <v>96</v>
      </c>
      <c r="Z473" t="s">
        <v>528</v>
      </c>
      <c r="AA473" t="s">
        <v>529</v>
      </c>
      <c r="AB473" t="s">
        <v>480</v>
      </c>
      <c r="AC473" t="s">
        <v>4249</v>
      </c>
      <c r="AD473" t="s">
        <v>479</v>
      </c>
      <c r="AE473">
        <v>18</v>
      </c>
      <c r="AF473" t="s">
        <v>14598</v>
      </c>
      <c r="AG473" t="s">
        <v>96</v>
      </c>
      <c r="AH473" t="s">
        <v>96</v>
      </c>
      <c r="AI473" t="str">
        <f>IF(ISNA(VLOOKUP(D473,Listen!J:O,3,0)),"",VLOOKUP(D473,Listen!J:O,3,0))</f>
        <v/>
      </c>
      <c r="AJ473" t="s">
        <v>96</v>
      </c>
      <c r="AK473">
        <v>5</v>
      </c>
      <c r="AL473">
        <v>4</v>
      </c>
      <c r="AM473">
        <v>3</v>
      </c>
      <c r="AN473">
        <v>2</v>
      </c>
      <c r="AO473">
        <v>5</v>
      </c>
      <c r="AP473">
        <f t="shared" si="7"/>
        <v>5</v>
      </c>
    </row>
    <row r="474" spans="1:42" x14ac:dyDescent="0.25">
      <c r="A474" t="s">
        <v>13926</v>
      </c>
      <c r="B474">
        <v>24.617278944513998</v>
      </c>
      <c r="C474">
        <v>73</v>
      </c>
      <c r="D474" t="s">
        <v>13927</v>
      </c>
      <c r="F474">
        <v>2238.80316090424</v>
      </c>
      <c r="G474">
        <v>71.0403582855281</v>
      </c>
      <c r="H474" t="s">
        <v>13928</v>
      </c>
      <c r="I474" t="s">
        <v>4029</v>
      </c>
      <c r="J474" t="s">
        <v>37</v>
      </c>
      <c r="K474">
        <v>203655.87627793601</v>
      </c>
      <c r="L474">
        <v>52361.9891171696</v>
      </c>
      <c r="M474" t="s">
        <v>98</v>
      </c>
      <c r="N474" t="s">
        <v>98</v>
      </c>
      <c r="O474">
        <v>203656</v>
      </c>
      <c r="P474">
        <v>814624</v>
      </c>
      <c r="Q474">
        <v>25</v>
      </c>
      <c r="R474">
        <v>24.641878944513998</v>
      </c>
      <c r="S474" t="s">
        <v>13926</v>
      </c>
      <c r="T474" t="s">
        <v>96</v>
      </c>
      <c r="U474">
        <v>2218.80316090424</v>
      </c>
      <c r="V474">
        <v>71</v>
      </c>
      <c r="W474" t="s">
        <v>14533</v>
      </c>
      <c r="X474">
        <v>72101595</v>
      </c>
      <c r="Y474" t="s">
        <v>96</v>
      </c>
      <c r="Z474" t="s">
        <v>13926</v>
      </c>
      <c r="AA474" t="s">
        <v>13929</v>
      </c>
      <c r="AB474" t="s">
        <v>13930</v>
      </c>
      <c r="AC474" t="s">
        <v>13931</v>
      </c>
      <c r="AD474" t="s">
        <v>5487</v>
      </c>
      <c r="AE474">
        <v>25</v>
      </c>
      <c r="AF474" t="s">
        <v>14533</v>
      </c>
      <c r="AG474" t="s">
        <v>96</v>
      </c>
      <c r="AH474" t="s">
        <v>96</v>
      </c>
      <c r="AI474" t="str">
        <f>IF(ISNA(VLOOKUP(D474,Listen!J:O,3,0)),"",VLOOKUP(D474,Listen!J:O,3,0))</f>
        <v/>
      </c>
      <c r="AJ474" t="s">
        <v>96</v>
      </c>
      <c r="AK474">
        <v>5</v>
      </c>
      <c r="AL474" t="s">
        <v>96</v>
      </c>
      <c r="AM474">
        <v>3</v>
      </c>
      <c r="AN474">
        <v>2</v>
      </c>
      <c r="AO474">
        <v>5</v>
      </c>
      <c r="AP474">
        <f t="shared" si="7"/>
        <v>5</v>
      </c>
    </row>
    <row r="475" spans="1:42" x14ac:dyDescent="0.25">
      <c r="A475" t="s">
        <v>13932</v>
      </c>
      <c r="B475">
        <v>24.622230470760901</v>
      </c>
      <c r="C475">
        <v>156</v>
      </c>
      <c r="D475" t="s">
        <v>13933</v>
      </c>
      <c r="E475">
        <v>1777</v>
      </c>
      <c r="F475">
        <v>2239.35442316228</v>
      </c>
      <c r="G475">
        <v>55.771173318493801</v>
      </c>
      <c r="H475" t="s">
        <v>13934</v>
      </c>
      <c r="I475" t="s">
        <v>13935</v>
      </c>
      <c r="J475" t="s">
        <v>43</v>
      </c>
      <c r="K475">
        <v>154192.674414387</v>
      </c>
      <c r="L475">
        <v>39305.236746338203</v>
      </c>
      <c r="M475" t="s">
        <v>98</v>
      </c>
      <c r="N475" t="s">
        <v>98</v>
      </c>
      <c r="O475">
        <v>154193</v>
      </c>
      <c r="P475">
        <v>616772</v>
      </c>
      <c r="Q475">
        <v>19</v>
      </c>
      <c r="R475">
        <v>24.6468304707609</v>
      </c>
      <c r="S475" t="s">
        <v>13932</v>
      </c>
      <c r="T475">
        <v>1777</v>
      </c>
      <c r="U475">
        <v>2219.35442316228</v>
      </c>
      <c r="V475">
        <v>55.8</v>
      </c>
      <c r="W475" t="s">
        <v>14588</v>
      </c>
      <c r="X475">
        <v>72101595</v>
      </c>
      <c r="Y475" t="s">
        <v>96</v>
      </c>
      <c r="Z475" t="s">
        <v>13932</v>
      </c>
      <c r="AA475" t="s">
        <v>13936</v>
      </c>
      <c r="AB475" t="s">
        <v>13937</v>
      </c>
      <c r="AC475" t="s">
        <v>13938</v>
      </c>
      <c r="AD475" t="s">
        <v>13939</v>
      </c>
      <c r="AE475">
        <v>19</v>
      </c>
      <c r="AF475" t="s">
        <v>14588</v>
      </c>
      <c r="AG475" t="s">
        <v>96</v>
      </c>
      <c r="AH475" t="s">
        <v>96</v>
      </c>
      <c r="AI475" t="str">
        <f>IF(ISNA(VLOOKUP(D475,Listen!J:O,3,0)),"",VLOOKUP(D475,Listen!J:O,3,0))</f>
        <v/>
      </c>
      <c r="AJ475" t="s">
        <v>96</v>
      </c>
      <c r="AK475">
        <v>5</v>
      </c>
      <c r="AL475">
        <v>4</v>
      </c>
      <c r="AM475">
        <v>3</v>
      </c>
      <c r="AN475">
        <v>2</v>
      </c>
      <c r="AO475">
        <v>5</v>
      </c>
      <c r="AP475">
        <f t="shared" si="7"/>
        <v>5</v>
      </c>
    </row>
    <row r="476" spans="1:42" x14ac:dyDescent="0.25">
      <c r="A476" t="s">
        <v>11929</v>
      </c>
      <c r="B476">
        <v>24.629948605179699</v>
      </c>
      <c r="C476">
        <v>129</v>
      </c>
      <c r="D476" t="s">
        <v>13940</v>
      </c>
      <c r="E476">
        <v>1998</v>
      </c>
      <c r="F476">
        <v>2240.2136968478899</v>
      </c>
      <c r="G476">
        <v>61.085151076782097</v>
      </c>
      <c r="H476" t="s">
        <v>13941</v>
      </c>
      <c r="I476" t="s">
        <v>13942</v>
      </c>
      <c r="J476" t="s">
        <v>43</v>
      </c>
      <c r="K476">
        <v>1361097.8300807099</v>
      </c>
      <c r="L476">
        <v>200596.207333242</v>
      </c>
      <c r="M476" t="s">
        <v>98</v>
      </c>
      <c r="N476" t="s">
        <v>98</v>
      </c>
      <c r="O476">
        <v>1361098</v>
      </c>
      <c r="P476">
        <v>5444392</v>
      </c>
      <c r="Q476">
        <v>168</v>
      </c>
      <c r="R476">
        <v>24.654548605179698</v>
      </c>
      <c r="S476" t="s">
        <v>11934</v>
      </c>
      <c r="T476">
        <v>1998</v>
      </c>
      <c r="U476">
        <v>2220.2136968478899</v>
      </c>
      <c r="V476">
        <v>61.1</v>
      </c>
      <c r="W476" t="s">
        <v>14352</v>
      </c>
      <c r="X476">
        <v>72101595</v>
      </c>
      <c r="Y476" t="s">
        <v>96</v>
      </c>
      <c r="Z476" t="s">
        <v>11934</v>
      </c>
      <c r="AA476" t="s">
        <v>11948</v>
      </c>
      <c r="AB476" t="s">
        <v>11929</v>
      </c>
      <c r="AC476" t="s">
        <v>11949</v>
      </c>
      <c r="AD476" t="s">
        <v>11927</v>
      </c>
      <c r="AE476">
        <v>168</v>
      </c>
      <c r="AF476" t="s">
        <v>14352</v>
      </c>
      <c r="AG476" t="s">
        <v>96</v>
      </c>
      <c r="AH476" t="s">
        <v>96</v>
      </c>
      <c r="AI476" t="str">
        <f>IF(ISNA(VLOOKUP(D476,Listen!J:O,3,0)),"",VLOOKUP(D476,Listen!J:O,3,0))</f>
        <v/>
      </c>
      <c r="AJ476" t="s">
        <v>96</v>
      </c>
      <c r="AK476">
        <v>5</v>
      </c>
      <c r="AL476">
        <v>4</v>
      </c>
      <c r="AM476">
        <v>3</v>
      </c>
      <c r="AN476">
        <v>2</v>
      </c>
      <c r="AO476">
        <v>5</v>
      </c>
      <c r="AP476">
        <f t="shared" si="7"/>
        <v>5</v>
      </c>
    </row>
    <row r="477" spans="1:42" x14ac:dyDescent="0.25">
      <c r="A477" t="s">
        <v>4250</v>
      </c>
      <c r="B477">
        <v>24.6697896384035</v>
      </c>
      <c r="C477">
        <v>151</v>
      </c>
      <c r="D477" t="s">
        <v>3618</v>
      </c>
      <c r="E477">
        <v>2262</v>
      </c>
      <c r="F477">
        <v>2244.6492702130399</v>
      </c>
      <c r="G477">
        <v>55.123875510850198</v>
      </c>
      <c r="H477" t="s">
        <v>3619</v>
      </c>
      <c r="I477" t="s">
        <v>3620</v>
      </c>
      <c r="J477" t="s">
        <v>43</v>
      </c>
      <c r="K477">
        <v>155235.671680253</v>
      </c>
      <c r="L477">
        <v>43864.969856645199</v>
      </c>
      <c r="M477" t="s">
        <v>98</v>
      </c>
      <c r="N477" t="s">
        <v>98</v>
      </c>
      <c r="O477">
        <v>155236</v>
      </c>
      <c r="P477">
        <v>620944</v>
      </c>
      <c r="Q477">
        <v>19</v>
      </c>
      <c r="R477">
        <v>24.6943896384035</v>
      </c>
      <c r="S477" t="s">
        <v>4250</v>
      </c>
      <c r="T477">
        <v>2262</v>
      </c>
      <c r="U477">
        <v>2224.6492702130399</v>
      </c>
      <c r="V477">
        <v>55.1</v>
      </c>
      <c r="W477" t="s">
        <v>14589</v>
      </c>
      <c r="X477">
        <v>72101595</v>
      </c>
      <c r="Y477" t="s">
        <v>96</v>
      </c>
      <c r="Z477" t="s">
        <v>4250</v>
      </c>
      <c r="AA477" t="s">
        <v>4251</v>
      </c>
      <c r="AB477" t="s">
        <v>4252</v>
      </c>
      <c r="AC477" t="s">
        <v>4253</v>
      </c>
      <c r="AD477" t="s">
        <v>4254</v>
      </c>
      <c r="AE477">
        <v>19</v>
      </c>
      <c r="AF477" t="s">
        <v>14589</v>
      </c>
      <c r="AG477" t="s">
        <v>96</v>
      </c>
      <c r="AH477" t="s">
        <v>96</v>
      </c>
      <c r="AI477" t="str">
        <f>IF(ISNA(VLOOKUP(D477,Listen!J:O,3,0)),"",VLOOKUP(D477,Listen!J:O,3,0))</f>
        <v/>
      </c>
      <c r="AJ477" t="s">
        <v>96</v>
      </c>
      <c r="AK477">
        <v>5</v>
      </c>
      <c r="AL477" t="s">
        <v>96</v>
      </c>
      <c r="AM477">
        <v>3</v>
      </c>
      <c r="AN477">
        <v>2</v>
      </c>
      <c r="AO477">
        <v>5</v>
      </c>
      <c r="AP477">
        <f t="shared" si="7"/>
        <v>5</v>
      </c>
    </row>
    <row r="478" spans="1:42" x14ac:dyDescent="0.25">
      <c r="A478" t="s">
        <v>11949</v>
      </c>
      <c r="B478">
        <v>24.887385702217301</v>
      </c>
      <c r="C478">
        <v>129</v>
      </c>
      <c r="D478" t="s">
        <v>2125</v>
      </c>
      <c r="E478">
        <v>1324</v>
      </c>
      <c r="F478">
        <v>2268.8746285161801</v>
      </c>
      <c r="G478">
        <v>65.537796322457993</v>
      </c>
      <c r="H478" t="s">
        <v>2126</v>
      </c>
      <c r="I478" t="s">
        <v>2127</v>
      </c>
      <c r="J478" t="s">
        <v>43</v>
      </c>
      <c r="K478">
        <v>215786.566403201</v>
      </c>
      <c r="L478">
        <v>127348.13556209501</v>
      </c>
      <c r="M478" t="s">
        <v>98</v>
      </c>
      <c r="N478" t="s">
        <v>98</v>
      </c>
      <c r="O478">
        <v>215787</v>
      </c>
      <c r="P478">
        <v>863148</v>
      </c>
      <c r="Q478">
        <v>27</v>
      </c>
      <c r="R478">
        <v>24.911985702217301</v>
      </c>
      <c r="S478" t="s">
        <v>11949</v>
      </c>
      <c r="T478">
        <v>1324</v>
      </c>
      <c r="U478">
        <v>2248.8746285161801</v>
      </c>
      <c r="V478">
        <v>65.5</v>
      </c>
      <c r="W478" t="s">
        <v>14519</v>
      </c>
      <c r="X478">
        <v>72101595</v>
      </c>
      <c r="Y478" t="s">
        <v>96</v>
      </c>
      <c r="Z478" t="s">
        <v>11949</v>
      </c>
      <c r="AA478" t="s">
        <v>13943</v>
      </c>
      <c r="AB478" t="s">
        <v>11948</v>
      </c>
      <c r="AC478" t="s">
        <v>13944</v>
      </c>
      <c r="AD478" t="s">
        <v>11934</v>
      </c>
      <c r="AE478">
        <v>27</v>
      </c>
      <c r="AF478" t="s">
        <v>14519</v>
      </c>
      <c r="AG478" t="s">
        <v>96</v>
      </c>
      <c r="AH478" t="s">
        <v>96</v>
      </c>
      <c r="AI478" t="str">
        <f>IF(ISNA(VLOOKUP(D478,Listen!J:O,3,0)),"",VLOOKUP(D478,Listen!J:O,3,0))</f>
        <v/>
      </c>
      <c r="AJ478" t="s">
        <v>96</v>
      </c>
      <c r="AK478">
        <v>5</v>
      </c>
      <c r="AL478">
        <v>4</v>
      </c>
      <c r="AM478">
        <v>3</v>
      </c>
      <c r="AN478">
        <v>2</v>
      </c>
      <c r="AO478">
        <v>5</v>
      </c>
      <c r="AP478">
        <f t="shared" si="7"/>
        <v>5</v>
      </c>
    </row>
    <row r="479" spans="1:42" x14ac:dyDescent="0.25">
      <c r="A479" t="s">
        <v>11949</v>
      </c>
      <c r="B479">
        <v>24.9272733471451</v>
      </c>
      <c r="C479">
        <v>129</v>
      </c>
      <c r="D479" t="s">
        <v>13945</v>
      </c>
      <c r="E479">
        <v>1712</v>
      </c>
      <c r="F479">
        <v>2273.31539124556</v>
      </c>
      <c r="G479">
        <v>65.2759933459145</v>
      </c>
      <c r="H479" t="s">
        <v>13946</v>
      </c>
      <c r="I479" t="s">
        <v>13947</v>
      </c>
      <c r="J479" t="s">
        <v>43</v>
      </c>
      <c r="K479">
        <v>915689.67664530303</v>
      </c>
      <c r="L479">
        <v>225952.272817094</v>
      </c>
      <c r="M479" t="s">
        <v>98</v>
      </c>
      <c r="N479" t="s">
        <v>98</v>
      </c>
      <c r="O479">
        <v>915690</v>
      </c>
      <c r="P479">
        <v>3662760</v>
      </c>
      <c r="Q479">
        <v>113</v>
      </c>
      <c r="R479">
        <v>24.951873347145099</v>
      </c>
      <c r="S479" t="s">
        <v>13943</v>
      </c>
      <c r="T479">
        <v>1712</v>
      </c>
      <c r="U479">
        <v>2253.31539124556</v>
      </c>
      <c r="V479">
        <v>65.3</v>
      </c>
      <c r="W479" t="s">
        <v>14371</v>
      </c>
      <c r="X479">
        <v>72101595</v>
      </c>
      <c r="Y479" t="s">
        <v>96</v>
      </c>
      <c r="Z479" t="s">
        <v>13943</v>
      </c>
      <c r="AA479" t="s">
        <v>13944</v>
      </c>
      <c r="AB479" t="s">
        <v>11949</v>
      </c>
      <c r="AC479" t="s">
        <v>13948</v>
      </c>
      <c r="AD479" t="s">
        <v>11948</v>
      </c>
      <c r="AE479">
        <v>113</v>
      </c>
      <c r="AF479" t="s">
        <v>14371</v>
      </c>
      <c r="AG479" t="s">
        <v>96</v>
      </c>
      <c r="AH479" t="s">
        <v>96</v>
      </c>
      <c r="AI479" t="str">
        <f>IF(ISNA(VLOOKUP(D479,Listen!J:O,3,0)),"",VLOOKUP(D479,Listen!J:O,3,0))</f>
        <v/>
      </c>
      <c r="AJ479" t="s">
        <v>96</v>
      </c>
      <c r="AK479">
        <v>5</v>
      </c>
      <c r="AL479">
        <v>4</v>
      </c>
      <c r="AM479">
        <v>3</v>
      </c>
      <c r="AN479">
        <v>2</v>
      </c>
      <c r="AO479">
        <v>5</v>
      </c>
      <c r="AP479">
        <f t="shared" si="7"/>
        <v>5</v>
      </c>
    </row>
    <row r="480" spans="1:42" x14ac:dyDescent="0.25">
      <c r="A480" t="s">
        <v>13949</v>
      </c>
      <c r="B480">
        <v>24.945608650899199</v>
      </c>
      <c r="C480">
        <v>112.09999847412099</v>
      </c>
      <c r="D480" t="s">
        <v>13950</v>
      </c>
      <c r="E480">
        <v>2139</v>
      </c>
      <c r="F480">
        <v>2275.3566933502698</v>
      </c>
      <c r="G480">
        <v>51.610204909312699</v>
      </c>
      <c r="H480" t="s">
        <v>13951</v>
      </c>
      <c r="I480" t="s">
        <v>5874</v>
      </c>
      <c r="J480" t="s">
        <v>43</v>
      </c>
      <c r="K480">
        <v>573135.90341351903</v>
      </c>
      <c r="L480">
        <v>87477.009676735994</v>
      </c>
      <c r="M480" t="s">
        <v>98</v>
      </c>
      <c r="N480" t="s">
        <v>98</v>
      </c>
      <c r="O480">
        <v>573136</v>
      </c>
      <c r="P480">
        <v>2292544</v>
      </c>
      <c r="Q480">
        <v>71</v>
      </c>
      <c r="R480">
        <v>24.970208650899199</v>
      </c>
      <c r="S480" t="s">
        <v>13952</v>
      </c>
      <c r="T480">
        <v>2139</v>
      </c>
      <c r="U480">
        <v>2255.3566933502698</v>
      </c>
      <c r="V480">
        <v>51.6</v>
      </c>
      <c r="W480" t="s">
        <v>14406</v>
      </c>
      <c r="X480">
        <v>72101595</v>
      </c>
      <c r="Y480" t="s">
        <v>96</v>
      </c>
      <c r="Z480" t="s">
        <v>13952</v>
      </c>
      <c r="AA480" t="s">
        <v>13953</v>
      </c>
      <c r="AB480" t="s">
        <v>13949</v>
      </c>
      <c r="AC480" t="s">
        <v>13954</v>
      </c>
      <c r="AD480" t="s">
        <v>13955</v>
      </c>
      <c r="AE480">
        <v>71</v>
      </c>
      <c r="AF480" t="s">
        <v>14406</v>
      </c>
      <c r="AG480" t="s">
        <v>96</v>
      </c>
      <c r="AH480" t="s">
        <v>96</v>
      </c>
      <c r="AI480" t="str">
        <f>IF(ISNA(VLOOKUP(D480,Listen!J:O,3,0)),"",VLOOKUP(D480,Listen!J:O,3,0))</f>
        <v/>
      </c>
      <c r="AJ480" t="s">
        <v>96</v>
      </c>
      <c r="AK480">
        <v>5</v>
      </c>
      <c r="AL480">
        <v>4</v>
      </c>
      <c r="AM480">
        <v>3</v>
      </c>
      <c r="AN480">
        <v>2</v>
      </c>
      <c r="AO480">
        <v>5</v>
      </c>
      <c r="AP480">
        <f t="shared" si="7"/>
        <v>5</v>
      </c>
    </row>
    <row r="481" spans="1:42" x14ac:dyDescent="0.25">
      <c r="A481" t="s">
        <v>13949</v>
      </c>
      <c r="B481">
        <v>24.9465921845118</v>
      </c>
      <c r="C481">
        <v>112</v>
      </c>
      <c r="D481" t="s">
        <v>4595</v>
      </c>
      <c r="E481">
        <v>1094</v>
      </c>
      <c r="F481">
        <v>2275.4661919034702</v>
      </c>
      <c r="G481">
        <v>51.050304156145202</v>
      </c>
      <c r="H481" t="s">
        <v>4596</v>
      </c>
      <c r="I481" t="s">
        <v>4597</v>
      </c>
      <c r="J481" t="s">
        <v>43</v>
      </c>
      <c r="K481">
        <v>351466.01219583501</v>
      </c>
      <c r="L481">
        <v>87477.009676735994</v>
      </c>
      <c r="M481" t="s">
        <v>98</v>
      </c>
      <c r="N481" t="s">
        <v>98</v>
      </c>
      <c r="O481">
        <v>351466</v>
      </c>
      <c r="P481">
        <v>1405864</v>
      </c>
      <c r="Q481">
        <v>43</v>
      </c>
      <c r="R481">
        <v>24.9711921845118</v>
      </c>
      <c r="S481" t="s">
        <v>13952</v>
      </c>
      <c r="T481">
        <v>1094</v>
      </c>
      <c r="U481">
        <v>2255.4661919034702</v>
      </c>
      <c r="V481">
        <v>51.1</v>
      </c>
      <c r="W481" t="s">
        <v>14406</v>
      </c>
      <c r="X481">
        <v>72101595</v>
      </c>
      <c r="Y481" t="s">
        <v>96</v>
      </c>
      <c r="Z481" t="s">
        <v>13952</v>
      </c>
      <c r="AA481" t="s">
        <v>13953</v>
      </c>
      <c r="AB481" t="s">
        <v>13949</v>
      </c>
      <c r="AC481" t="s">
        <v>13954</v>
      </c>
      <c r="AD481" t="s">
        <v>13955</v>
      </c>
      <c r="AE481">
        <v>43</v>
      </c>
      <c r="AF481" t="s">
        <v>14406</v>
      </c>
      <c r="AG481" t="s">
        <v>96</v>
      </c>
      <c r="AH481" t="s">
        <v>96</v>
      </c>
      <c r="AI481" t="str">
        <f>IF(ISNA(VLOOKUP(D481,Listen!J:O,3,0)),"",VLOOKUP(D481,Listen!J:O,3,0))</f>
        <v/>
      </c>
      <c r="AJ481" t="s">
        <v>96</v>
      </c>
      <c r="AK481">
        <v>5</v>
      </c>
      <c r="AL481">
        <v>4</v>
      </c>
      <c r="AM481">
        <v>3</v>
      </c>
      <c r="AN481">
        <v>2</v>
      </c>
      <c r="AO481">
        <v>5</v>
      </c>
      <c r="AP481">
        <f t="shared" si="7"/>
        <v>5</v>
      </c>
    </row>
    <row r="482" spans="1:42" x14ac:dyDescent="0.25">
      <c r="A482" t="s">
        <v>13956</v>
      </c>
      <c r="B482">
        <v>24.956417989250799</v>
      </c>
      <c r="C482">
        <v>196</v>
      </c>
      <c r="D482" t="s">
        <v>13957</v>
      </c>
      <c r="E482">
        <v>2312</v>
      </c>
      <c r="F482">
        <v>2276.5601162890798</v>
      </c>
      <c r="G482">
        <v>53.840719985282099</v>
      </c>
      <c r="H482" t="s">
        <v>13958</v>
      </c>
      <c r="I482" t="s">
        <v>13959</v>
      </c>
      <c r="J482" t="s">
        <v>43</v>
      </c>
      <c r="K482">
        <v>15973.188102899099</v>
      </c>
      <c r="L482">
        <v>1714.9104282800899</v>
      </c>
      <c r="M482" t="s">
        <v>98</v>
      </c>
      <c r="N482" t="s">
        <v>98</v>
      </c>
      <c r="O482">
        <v>15973</v>
      </c>
      <c r="P482">
        <v>63892</v>
      </c>
      <c r="Q482">
        <v>2</v>
      </c>
      <c r="R482">
        <v>24.981017989250798</v>
      </c>
      <c r="S482" t="s">
        <v>13956</v>
      </c>
      <c r="T482">
        <v>2312</v>
      </c>
      <c r="U482">
        <v>2256.5601162890798</v>
      </c>
      <c r="V482">
        <v>53.8</v>
      </c>
      <c r="W482" t="s">
        <v>14740</v>
      </c>
      <c r="X482">
        <v>72101595</v>
      </c>
      <c r="Y482" t="s">
        <v>96</v>
      </c>
      <c r="Z482" t="s">
        <v>13956</v>
      </c>
      <c r="AA482" t="s">
        <v>13960</v>
      </c>
      <c r="AB482" t="s">
        <v>13961</v>
      </c>
      <c r="AC482" t="s">
        <v>13962</v>
      </c>
      <c r="AD482" t="s">
        <v>13963</v>
      </c>
      <c r="AE482">
        <v>2</v>
      </c>
      <c r="AF482" t="s">
        <v>14740</v>
      </c>
      <c r="AG482" t="s">
        <v>96</v>
      </c>
      <c r="AH482" t="s">
        <v>96</v>
      </c>
      <c r="AI482" t="str">
        <f>IF(ISNA(VLOOKUP(D482,Listen!J:O,3,0)),"",VLOOKUP(D482,Listen!J:O,3,0))</f>
        <v/>
      </c>
      <c r="AJ482" t="s">
        <v>96</v>
      </c>
      <c r="AK482">
        <v>5</v>
      </c>
      <c r="AL482" t="s">
        <v>96</v>
      </c>
      <c r="AM482">
        <v>3</v>
      </c>
      <c r="AN482">
        <v>2</v>
      </c>
      <c r="AO482">
        <v>5</v>
      </c>
      <c r="AP482">
        <f t="shared" si="7"/>
        <v>5</v>
      </c>
    </row>
    <row r="483" spans="1:42" x14ac:dyDescent="0.25">
      <c r="A483" t="s">
        <v>314</v>
      </c>
      <c r="B483">
        <v>24.9707180164778</v>
      </c>
      <c r="C483">
        <v>185</v>
      </c>
      <c r="D483" t="s">
        <v>13964</v>
      </c>
      <c r="E483">
        <v>1893</v>
      </c>
      <c r="F483">
        <v>2278.1521638530198</v>
      </c>
      <c r="G483">
        <v>61.597827082585503</v>
      </c>
      <c r="H483" t="s">
        <v>13965</v>
      </c>
      <c r="I483" t="s">
        <v>743</v>
      </c>
      <c r="J483" t="s">
        <v>43</v>
      </c>
      <c r="K483">
        <v>37530.706713915599</v>
      </c>
      <c r="L483">
        <v>25878.7142917151</v>
      </c>
      <c r="M483" t="s">
        <v>98</v>
      </c>
      <c r="N483" t="s">
        <v>98</v>
      </c>
      <c r="O483">
        <v>37531</v>
      </c>
      <c r="P483">
        <v>150124</v>
      </c>
      <c r="Q483">
        <v>5</v>
      </c>
      <c r="R483">
        <v>24.9953180164778</v>
      </c>
      <c r="S483" t="s">
        <v>314</v>
      </c>
      <c r="T483">
        <v>1893</v>
      </c>
      <c r="U483">
        <v>2258.1521638530198</v>
      </c>
      <c r="V483">
        <v>61.6</v>
      </c>
      <c r="W483" t="s">
        <v>14717</v>
      </c>
      <c r="X483">
        <v>72101595</v>
      </c>
      <c r="Y483" t="s">
        <v>96</v>
      </c>
      <c r="Z483" t="s">
        <v>314</v>
      </c>
      <c r="AA483" t="s">
        <v>315</v>
      </c>
      <c r="AB483" t="s">
        <v>316</v>
      </c>
      <c r="AC483" t="s">
        <v>317</v>
      </c>
      <c r="AD483" t="s">
        <v>318</v>
      </c>
      <c r="AE483">
        <v>5</v>
      </c>
      <c r="AF483" t="s">
        <v>14717</v>
      </c>
      <c r="AG483" t="s">
        <v>96</v>
      </c>
      <c r="AH483" t="s">
        <v>96</v>
      </c>
      <c r="AI483" t="str">
        <f>IF(ISNA(VLOOKUP(D483,Listen!J:O,3,0)),"",VLOOKUP(D483,Listen!J:O,3,0))</f>
        <v/>
      </c>
      <c r="AJ483" t="s">
        <v>96</v>
      </c>
      <c r="AK483">
        <v>5</v>
      </c>
      <c r="AL483">
        <v>4</v>
      </c>
      <c r="AM483">
        <v>3</v>
      </c>
      <c r="AN483">
        <v>2</v>
      </c>
      <c r="AO483">
        <v>5</v>
      </c>
      <c r="AP483">
        <f t="shared" si="7"/>
        <v>5</v>
      </c>
    </row>
    <row r="484" spans="1:42" x14ac:dyDescent="0.25">
      <c r="A484" t="s">
        <v>1830</v>
      </c>
      <c r="B484">
        <v>25.054266195670799</v>
      </c>
      <c r="C484">
        <v>149</v>
      </c>
      <c r="D484" t="s">
        <v>13966</v>
      </c>
      <c r="E484">
        <v>1710</v>
      </c>
      <c r="F484">
        <v>2287.4537318182302</v>
      </c>
      <c r="G484">
        <v>80.287516162023294</v>
      </c>
      <c r="H484" t="s">
        <v>13967</v>
      </c>
      <c r="I484" t="s">
        <v>8663</v>
      </c>
      <c r="J484" t="s">
        <v>43</v>
      </c>
      <c r="K484">
        <v>100612.289133981</v>
      </c>
      <c r="L484">
        <v>77664.705817519207</v>
      </c>
      <c r="M484">
        <v>101606.467516801</v>
      </c>
      <c r="N484">
        <v>101606.467516801</v>
      </c>
      <c r="O484">
        <v>0</v>
      </c>
      <c r="P484">
        <v>0</v>
      </c>
      <c r="Q484">
        <v>0</v>
      </c>
      <c r="R484">
        <v>25.078866195670798</v>
      </c>
      <c r="S484" t="s">
        <v>1830</v>
      </c>
      <c r="T484">
        <v>1710</v>
      </c>
      <c r="U484">
        <v>2267.4537318182302</v>
      </c>
      <c r="V484">
        <v>80.3</v>
      </c>
      <c r="W484" t="s">
        <v>14782</v>
      </c>
      <c r="X484">
        <v>72101595</v>
      </c>
      <c r="Y484" t="s">
        <v>96</v>
      </c>
      <c r="Z484" t="s">
        <v>1830</v>
      </c>
      <c r="AA484" t="s">
        <v>1831</v>
      </c>
      <c r="AB484" t="s">
        <v>1832</v>
      </c>
      <c r="AC484" t="s">
        <v>1833</v>
      </c>
      <c r="AD484" t="s">
        <v>1834</v>
      </c>
      <c r="AE484">
        <v>0</v>
      </c>
      <c r="AF484" t="s">
        <v>14782</v>
      </c>
      <c r="AG484" t="s">
        <v>96</v>
      </c>
      <c r="AH484" t="s">
        <v>96</v>
      </c>
      <c r="AI484" t="str">
        <f>IF(ISNA(VLOOKUP(D484,Listen!J:O,3,0)),"",VLOOKUP(D484,Listen!J:O,3,0))</f>
        <v/>
      </c>
      <c r="AJ484">
        <v>6</v>
      </c>
      <c r="AK484" t="s">
        <v>96</v>
      </c>
      <c r="AL484">
        <v>4</v>
      </c>
      <c r="AM484">
        <v>3</v>
      </c>
      <c r="AN484">
        <v>2</v>
      </c>
      <c r="AO484">
        <v>6</v>
      </c>
      <c r="AP484">
        <f t="shared" si="7"/>
        <v>6</v>
      </c>
    </row>
    <row r="485" spans="1:42" x14ac:dyDescent="0.25">
      <c r="A485" t="s">
        <v>13944</v>
      </c>
      <c r="B485">
        <v>25.076796608866601</v>
      </c>
      <c r="C485">
        <v>129</v>
      </c>
      <c r="D485" t="s">
        <v>13968</v>
      </c>
      <c r="E485">
        <v>2078</v>
      </c>
      <c r="F485">
        <v>2289.9620829474702</v>
      </c>
      <c r="G485">
        <v>68.494635510772596</v>
      </c>
      <c r="H485" t="s">
        <v>13969</v>
      </c>
      <c r="I485" t="s">
        <v>13970</v>
      </c>
      <c r="J485" t="s">
        <v>43</v>
      </c>
      <c r="K485">
        <v>777107.71583969204</v>
      </c>
      <c r="L485">
        <v>162025.61245593199</v>
      </c>
      <c r="M485" t="s">
        <v>98</v>
      </c>
      <c r="N485" t="s">
        <v>98</v>
      </c>
      <c r="O485">
        <v>777108</v>
      </c>
      <c r="P485">
        <v>3108432</v>
      </c>
      <c r="Q485">
        <v>96</v>
      </c>
      <c r="R485">
        <v>25.101396608866601</v>
      </c>
      <c r="S485" t="s">
        <v>13944</v>
      </c>
      <c r="T485">
        <v>2078</v>
      </c>
      <c r="U485">
        <v>2269.9620829474702</v>
      </c>
      <c r="V485">
        <v>68.5</v>
      </c>
      <c r="W485" t="s">
        <v>14382</v>
      </c>
      <c r="X485">
        <v>72101595</v>
      </c>
      <c r="Y485" t="s">
        <v>96</v>
      </c>
      <c r="Z485" t="s">
        <v>13944</v>
      </c>
      <c r="AA485" t="s">
        <v>13948</v>
      </c>
      <c r="AB485" t="s">
        <v>13943</v>
      </c>
      <c r="AC485" t="s">
        <v>13971</v>
      </c>
      <c r="AD485" t="s">
        <v>11949</v>
      </c>
      <c r="AE485">
        <v>96</v>
      </c>
      <c r="AF485" t="s">
        <v>14382</v>
      </c>
      <c r="AG485" t="s">
        <v>96</v>
      </c>
      <c r="AH485" t="s">
        <v>96</v>
      </c>
      <c r="AI485" t="str">
        <f>IF(ISNA(VLOOKUP(D485,Listen!J:O,3,0)),"",VLOOKUP(D485,Listen!J:O,3,0))</f>
        <v/>
      </c>
      <c r="AJ485" t="s">
        <v>96</v>
      </c>
      <c r="AK485">
        <v>5</v>
      </c>
      <c r="AL485">
        <v>4</v>
      </c>
      <c r="AM485">
        <v>3</v>
      </c>
      <c r="AN485">
        <v>2</v>
      </c>
      <c r="AO485">
        <v>5</v>
      </c>
      <c r="AP485">
        <f t="shared" si="7"/>
        <v>5</v>
      </c>
    </row>
    <row r="486" spans="1:42" x14ac:dyDescent="0.25">
      <c r="A486" t="s">
        <v>2616</v>
      </c>
      <c r="B486">
        <v>25.216940659502299</v>
      </c>
      <c r="C486">
        <v>146</v>
      </c>
      <c r="D486" t="s">
        <v>2243</v>
      </c>
      <c r="E486">
        <v>2254</v>
      </c>
      <c r="F486">
        <v>2305.5645703325699</v>
      </c>
      <c r="G486">
        <v>80.562557443008998</v>
      </c>
      <c r="H486" t="s">
        <v>4255</v>
      </c>
      <c r="I486" t="s">
        <v>1912</v>
      </c>
      <c r="J486" t="s">
        <v>43</v>
      </c>
      <c r="K486">
        <v>1215207.3099280801</v>
      </c>
      <c r="L486">
        <v>283781.38513080898</v>
      </c>
      <c r="M486" t="s">
        <v>98</v>
      </c>
      <c r="N486" t="s">
        <v>98</v>
      </c>
      <c r="O486">
        <v>1215207</v>
      </c>
      <c r="P486">
        <v>4860828</v>
      </c>
      <c r="Q486">
        <v>150</v>
      </c>
      <c r="R486">
        <v>25.241540659502299</v>
      </c>
      <c r="S486" t="s">
        <v>2616</v>
      </c>
      <c r="T486">
        <v>2254</v>
      </c>
      <c r="U486">
        <v>2285.5645703325699</v>
      </c>
      <c r="V486">
        <v>80.599999999999994</v>
      </c>
      <c r="W486" t="s">
        <v>14851</v>
      </c>
      <c r="X486">
        <v>72101595</v>
      </c>
      <c r="Y486" t="s">
        <v>96</v>
      </c>
      <c r="Z486" t="s">
        <v>2616</v>
      </c>
      <c r="AA486" t="s">
        <v>2617</v>
      </c>
      <c r="AB486" t="s">
        <v>2618</v>
      </c>
      <c r="AC486" t="s">
        <v>2619</v>
      </c>
      <c r="AD486" t="s">
        <v>2620</v>
      </c>
      <c r="AE486">
        <v>150</v>
      </c>
      <c r="AF486" t="s">
        <v>4255</v>
      </c>
      <c r="AG486" t="s">
        <v>2243</v>
      </c>
      <c r="AH486" t="s">
        <v>96</v>
      </c>
      <c r="AI486" t="str">
        <f>IF(ISNA(VLOOKUP(D486,Listen!J:O,3,0)),"",VLOOKUP(D486,Listen!J:O,3,0))</f>
        <v/>
      </c>
      <c r="AJ486" t="s">
        <v>96</v>
      </c>
      <c r="AK486" t="s">
        <v>96</v>
      </c>
      <c r="AL486" t="s">
        <v>96</v>
      </c>
      <c r="AM486">
        <v>3</v>
      </c>
      <c r="AN486">
        <v>2</v>
      </c>
      <c r="AO486">
        <v>3</v>
      </c>
      <c r="AP486">
        <f t="shared" si="7"/>
        <v>3</v>
      </c>
    </row>
    <row r="487" spans="1:42" x14ac:dyDescent="0.25">
      <c r="A487" t="s">
        <v>1835</v>
      </c>
      <c r="B487">
        <v>25.2326905683597</v>
      </c>
      <c r="C487">
        <v>210</v>
      </c>
      <c r="D487" t="s">
        <v>3371</v>
      </c>
      <c r="E487">
        <v>2206</v>
      </c>
      <c r="F487">
        <v>2307.3180358072</v>
      </c>
      <c r="G487">
        <v>71.939838291728194</v>
      </c>
      <c r="H487" t="s">
        <v>3372</v>
      </c>
      <c r="I487" t="s">
        <v>3373</v>
      </c>
      <c r="J487" t="s">
        <v>43</v>
      </c>
      <c r="K487">
        <v>258138.637658833</v>
      </c>
      <c r="L487">
        <v>118327.57997974</v>
      </c>
      <c r="M487">
        <v>169491.92380001899</v>
      </c>
      <c r="N487">
        <v>169491.92380001899</v>
      </c>
      <c r="O487">
        <v>88647</v>
      </c>
      <c r="P487">
        <v>354588</v>
      </c>
      <c r="Q487">
        <v>11</v>
      </c>
      <c r="R487">
        <v>25.2572905683597</v>
      </c>
      <c r="S487" t="s">
        <v>1836</v>
      </c>
      <c r="T487">
        <v>2206</v>
      </c>
      <c r="U487">
        <v>2287.3180358072</v>
      </c>
      <c r="V487">
        <v>71.900000000000006</v>
      </c>
      <c r="W487" t="s">
        <v>14646</v>
      </c>
      <c r="X487">
        <v>72101595</v>
      </c>
      <c r="Y487" t="s">
        <v>96</v>
      </c>
      <c r="Z487" t="s">
        <v>1836</v>
      </c>
      <c r="AA487" t="s">
        <v>1837</v>
      </c>
      <c r="AB487" t="s">
        <v>1835</v>
      </c>
      <c r="AC487" t="s">
        <v>1838</v>
      </c>
      <c r="AD487" t="s">
        <v>1839</v>
      </c>
      <c r="AE487">
        <v>11</v>
      </c>
      <c r="AF487" t="s">
        <v>14646</v>
      </c>
      <c r="AG487" t="s">
        <v>96</v>
      </c>
      <c r="AH487" t="s">
        <v>96</v>
      </c>
      <c r="AI487" t="str">
        <f>IF(ISNA(VLOOKUP(D487,Listen!J:O,3,0)),"",VLOOKUP(D487,Listen!J:O,3,0))</f>
        <v/>
      </c>
      <c r="AJ487" t="s">
        <v>96</v>
      </c>
      <c r="AK487">
        <v>5</v>
      </c>
      <c r="AL487" t="s">
        <v>96</v>
      </c>
      <c r="AM487">
        <v>3</v>
      </c>
      <c r="AN487">
        <v>2</v>
      </c>
      <c r="AO487">
        <v>5</v>
      </c>
      <c r="AP487">
        <f t="shared" si="7"/>
        <v>5</v>
      </c>
    </row>
    <row r="488" spans="1:42" x14ac:dyDescent="0.25">
      <c r="A488" t="s">
        <v>7062</v>
      </c>
      <c r="B488">
        <v>25.251314753341202</v>
      </c>
      <c r="C488">
        <v>57</v>
      </c>
      <c r="D488" t="s">
        <v>10105</v>
      </c>
      <c r="E488">
        <v>1185</v>
      </c>
      <c r="F488">
        <v>2309.39149957475</v>
      </c>
      <c r="G488">
        <v>73.270642932158907</v>
      </c>
      <c r="H488" t="s">
        <v>10106</v>
      </c>
      <c r="I488" t="s">
        <v>49</v>
      </c>
      <c r="J488" t="s">
        <v>43</v>
      </c>
      <c r="K488">
        <v>256864.058710596</v>
      </c>
      <c r="L488">
        <v>60236.463172638301</v>
      </c>
      <c r="M488" t="s">
        <v>98</v>
      </c>
      <c r="N488" t="s">
        <v>98</v>
      </c>
      <c r="O488">
        <v>256864</v>
      </c>
      <c r="P488">
        <v>1027456</v>
      </c>
      <c r="Q488">
        <v>32</v>
      </c>
      <c r="R488">
        <v>25.275914753341201</v>
      </c>
      <c r="S488" t="s">
        <v>7062</v>
      </c>
      <c r="T488">
        <v>1185</v>
      </c>
      <c r="U488">
        <v>2289.39149957475</v>
      </c>
      <c r="V488">
        <v>73.3</v>
      </c>
      <c r="W488" t="s">
        <v>14495</v>
      </c>
      <c r="X488">
        <v>72101595</v>
      </c>
      <c r="Y488" t="s">
        <v>96</v>
      </c>
      <c r="Z488" t="s">
        <v>7062</v>
      </c>
      <c r="AA488" t="s">
        <v>7063</v>
      </c>
      <c r="AB488" t="s">
        <v>7059</v>
      </c>
      <c r="AC488" t="s">
        <v>7064</v>
      </c>
      <c r="AD488" t="s">
        <v>7065</v>
      </c>
      <c r="AE488">
        <v>32</v>
      </c>
      <c r="AF488" t="s">
        <v>14495</v>
      </c>
      <c r="AG488" t="s">
        <v>96</v>
      </c>
      <c r="AH488" t="s">
        <v>96</v>
      </c>
      <c r="AI488" t="str">
        <f>IF(ISNA(VLOOKUP(D488,Listen!J:O,3,0)),"",VLOOKUP(D488,Listen!J:O,3,0))</f>
        <v/>
      </c>
      <c r="AJ488" t="s">
        <v>96</v>
      </c>
      <c r="AK488">
        <v>5</v>
      </c>
      <c r="AL488">
        <v>4</v>
      </c>
      <c r="AM488">
        <v>3</v>
      </c>
      <c r="AN488">
        <v>2</v>
      </c>
      <c r="AO488">
        <v>5</v>
      </c>
      <c r="AP488">
        <f t="shared" si="7"/>
        <v>5</v>
      </c>
    </row>
    <row r="489" spans="1:42" x14ac:dyDescent="0.25">
      <c r="A489" t="s">
        <v>3621</v>
      </c>
      <c r="B489">
        <v>25.2527551933834</v>
      </c>
      <c r="C489">
        <v>100.09999847412099</v>
      </c>
      <c r="D489" t="s">
        <v>13972</v>
      </c>
      <c r="E489">
        <v>959</v>
      </c>
      <c r="F489">
        <v>2309.5518663365701</v>
      </c>
      <c r="G489">
        <v>70.780400267797901</v>
      </c>
      <c r="H489" t="s">
        <v>13973</v>
      </c>
      <c r="I489" t="s">
        <v>81</v>
      </c>
      <c r="J489" t="s">
        <v>43</v>
      </c>
      <c r="K489">
        <v>482964.23744252097</v>
      </c>
      <c r="L489">
        <v>108365.773574052</v>
      </c>
      <c r="M489" t="s">
        <v>98</v>
      </c>
      <c r="N489" t="s">
        <v>98</v>
      </c>
      <c r="O489">
        <v>482964</v>
      </c>
      <c r="P489">
        <v>1931856</v>
      </c>
      <c r="Q489">
        <v>60</v>
      </c>
      <c r="R489">
        <v>25.2773551933834</v>
      </c>
      <c r="S489" t="s">
        <v>3621</v>
      </c>
      <c r="T489">
        <v>959</v>
      </c>
      <c r="U489">
        <v>2289.5518663365701</v>
      </c>
      <c r="V489">
        <v>70.8</v>
      </c>
      <c r="W489" t="s">
        <v>14420</v>
      </c>
      <c r="X489">
        <v>72101595</v>
      </c>
      <c r="Y489" t="s">
        <v>96</v>
      </c>
      <c r="Z489" t="s">
        <v>3621</v>
      </c>
      <c r="AA489" t="s">
        <v>3622</v>
      </c>
      <c r="AB489" t="s">
        <v>3623</v>
      </c>
      <c r="AC489" t="s">
        <v>3624</v>
      </c>
      <c r="AD489" t="s">
        <v>3625</v>
      </c>
      <c r="AE489">
        <v>60</v>
      </c>
      <c r="AF489" t="s">
        <v>14420</v>
      </c>
      <c r="AG489" t="s">
        <v>96</v>
      </c>
      <c r="AH489" t="s">
        <v>96</v>
      </c>
      <c r="AI489" t="str">
        <f>IF(ISNA(VLOOKUP(D489,Listen!J:O,3,0)),"",VLOOKUP(D489,Listen!J:O,3,0))</f>
        <v/>
      </c>
      <c r="AJ489" t="s">
        <v>96</v>
      </c>
      <c r="AK489">
        <v>5</v>
      </c>
      <c r="AL489">
        <v>4</v>
      </c>
      <c r="AM489">
        <v>3</v>
      </c>
      <c r="AN489">
        <v>2</v>
      </c>
      <c r="AO489">
        <v>5</v>
      </c>
      <c r="AP489">
        <f t="shared" si="7"/>
        <v>5</v>
      </c>
    </row>
    <row r="490" spans="1:42" x14ac:dyDescent="0.25">
      <c r="A490" t="s">
        <v>3621</v>
      </c>
      <c r="B490">
        <v>25.2552187395891</v>
      </c>
      <c r="C490">
        <v>100</v>
      </c>
      <c r="D490" t="s">
        <v>13974</v>
      </c>
      <c r="E490">
        <v>1221</v>
      </c>
      <c r="F490">
        <v>2309.8261373343198</v>
      </c>
      <c r="G490">
        <v>55.157157745914198</v>
      </c>
      <c r="H490" t="s">
        <v>13975</v>
      </c>
      <c r="I490" t="s">
        <v>13976</v>
      </c>
      <c r="J490" t="s">
        <v>43</v>
      </c>
      <c r="K490">
        <v>254702.73142907899</v>
      </c>
      <c r="L490">
        <v>108365.773574052</v>
      </c>
      <c r="M490" t="s">
        <v>98</v>
      </c>
      <c r="N490" t="s">
        <v>98</v>
      </c>
      <c r="O490">
        <v>254703</v>
      </c>
      <c r="P490">
        <v>1018812</v>
      </c>
      <c r="Q490">
        <v>31</v>
      </c>
      <c r="R490">
        <v>25.2798187395891</v>
      </c>
      <c r="S490" t="s">
        <v>3621</v>
      </c>
      <c r="T490">
        <v>1221</v>
      </c>
      <c r="U490">
        <v>2289.8261373343198</v>
      </c>
      <c r="V490">
        <v>55.2</v>
      </c>
      <c r="W490" t="s">
        <v>14420</v>
      </c>
      <c r="X490">
        <v>72101595</v>
      </c>
      <c r="Y490" t="s">
        <v>96</v>
      </c>
      <c r="Z490" t="s">
        <v>3621</v>
      </c>
      <c r="AA490" t="s">
        <v>3622</v>
      </c>
      <c r="AB490" t="s">
        <v>3623</v>
      </c>
      <c r="AC490" t="s">
        <v>3624</v>
      </c>
      <c r="AD490" t="s">
        <v>3625</v>
      </c>
      <c r="AE490">
        <v>31</v>
      </c>
      <c r="AF490" t="s">
        <v>14420</v>
      </c>
      <c r="AG490" t="s">
        <v>96</v>
      </c>
      <c r="AH490" t="s">
        <v>96</v>
      </c>
      <c r="AI490" t="str">
        <f>IF(ISNA(VLOOKUP(D490,Listen!J:O,3,0)),"",VLOOKUP(D490,Listen!J:O,3,0))</f>
        <v/>
      </c>
      <c r="AJ490" t="s">
        <v>96</v>
      </c>
      <c r="AK490">
        <v>5</v>
      </c>
      <c r="AL490">
        <v>4</v>
      </c>
      <c r="AM490">
        <v>3</v>
      </c>
      <c r="AN490">
        <v>2</v>
      </c>
      <c r="AO490">
        <v>5</v>
      </c>
      <c r="AP490">
        <f t="shared" si="7"/>
        <v>5</v>
      </c>
    </row>
    <row r="491" spans="1:42" x14ac:dyDescent="0.25">
      <c r="A491" t="s">
        <v>4256</v>
      </c>
      <c r="B491">
        <v>25.285996906618799</v>
      </c>
      <c r="C491">
        <v>123</v>
      </c>
      <c r="D491" t="s">
        <v>4609</v>
      </c>
      <c r="E491">
        <v>1895</v>
      </c>
      <c r="F491">
        <v>2313.2527256242902</v>
      </c>
      <c r="G491">
        <v>59.176645500127002</v>
      </c>
      <c r="H491" t="s">
        <v>4610</v>
      </c>
      <c r="I491" t="s">
        <v>4611</v>
      </c>
      <c r="J491" t="s">
        <v>43</v>
      </c>
      <c r="K491">
        <v>123450.806322359</v>
      </c>
      <c r="L491">
        <v>62104.784954516901</v>
      </c>
      <c r="M491" t="s">
        <v>98</v>
      </c>
      <c r="N491" t="s">
        <v>98</v>
      </c>
      <c r="O491">
        <v>123451</v>
      </c>
      <c r="P491">
        <v>493804</v>
      </c>
      <c r="Q491">
        <v>15</v>
      </c>
      <c r="R491">
        <v>25.310596906618798</v>
      </c>
      <c r="S491" t="s">
        <v>4256</v>
      </c>
      <c r="T491">
        <v>1895</v>
      </c>
      <c r="U491">
        <v>2293.2527256242902</v>
      </c>
      <c r="V491">
        <v>59.2</v>
      </c>
      <c r="W491" t="s">
        <v>14614</v>
      </c>
      <c r="X491">
        <v>72101595</v>
      </c>
      <c r="Y491" t="s">
        <v>96</v>
      </c>
      <c r="Z491" t="s">
        <v>4256</v>
      </c>
      <c r="AA491" t="s">
        <v>4257</v>
      </c>
      <c r="AB491" t="s">
        <v>4258</v>
      </c>
      <c r="AC491" t="s">
        <v>4259</v>
      </c>
      <c r="AD491" t="s">
        <v>4260</v>
      </c>
      <c r="AE491">
        <v>15</v>
      </c>
      <c r="AF491" t="s">
        <v>14614</v>
      </c>
      <c r="AG491" t="s">
        <v>96</v>
      </c>
      <c r="AH491" t="s">
        <v>96</v>
      </c>
      <c r="AI491" t="str">
        <f>IF(ISNA(VLOOKUP(D491,Listen!J:O,3,0)),"",VLOOKUP(D491,Listen!J:O,3,0))</f>
        <v/>
      </c>
      <c r="AJ491" t="s">
        <v>96</v>
      </c>
      <c r="AK491">
        <v>5</v>
      </c>
      <c r="AL491">
        <v>4</v>
      </c>
      <c r="AM491">
        <v>3</v>
      </c>
      <c r="AN491">
        <v>2</v>
      </c>
      <c r="AO491">
        <v>5</v>
      </c>
      <c r="AP491">
        <f t="shared" si="7"/>
        <v>5</v>
      </c>
    </row>
    <row r="492" spans="1:42" x14ac:dyDescent="0.25">
      <c r="A492" t="s">
        <v>6108</v>
      </c>
      <c r="B492">
        <v>25.3021266821486</v>
      </c>
      <c r="C492">
        <v>84.099998474121094</v>
      </c>
      <c r="D492" t="s">
        <v>1841</v>
      </c>
      <c r="E492">
        <v>2047</v>
      </c>
      <c r="F492">
        <v>2315.0484823338102</v>
      </c>
      <c r="G492">
        <v>67.632480519276498</v>
      </c>
      <c r="H492" t="s">
        <v>1842</v>
      </c>
      <c r="I492" t="s">
        <v>1843</v>
      </c>
      <c r="J492" t="s">
        <v>43</v>
      </c>
      <c r="K492">
        <v>1545167.95719971</v>
      </c>
      <c r="L492">
        <v>147574.54934831001</v>
      </c>
      <c r="M492" t="s">
        <v>98</v>
      </c>
      <c r="N492" t="s">
        <v>98</v>
      </c>
      <c r="O492">
        <v>1545168</v>
      </c>
      <c r="P492">
        <v>6180672</v>
      </c>
      <c r="Q492">
        <v>191</v>
      </c>
      <c r="R492">
        <v>25.3267266821486</v>
      </c>
      <c r="S492" t="s">
        <v>6108</v>
      </c>
      <c r="T492">
        <v>2047</v>
      </c>
      <c r="U492">
        <v>2295.0484823338102</v>
      </c>
      <c r="V492">
        <v>67.599999999999994</v>
      </c>
      <c r="W492" t="s">
        <v>14348</v>
      </c>
      <c r="X492">
        <v>72101595</v>
      </c>
      <c r="Y492" t="s">
        <v>96</v>
      </c>
      <c r="Z492" t="s">
        <v>6108</v>
      </c>
      <c r="AA492" t="s">
        <v>6109</v>
      </c>
      <c r="AB492" t="s">
        <v>6110</v>
      </c>
      <c r="AC492" t="s">
        <v>6111</v>
      </c>
      <c r="AD492" t="s">
        <v>6112</v>
      </c>
      <c r="AE492">
        <v>191</v>
      </c>
      <c r="AF492" t="s">
        <v>14348</v>
      </c>
      <c r="AG492" t="s">
        <v>96</v>
      </c>
      <c r="AH492" t="s">
        <v>96</v>
      </c>
      <c r="AI492" t="str">
        <f>IF(ISNA(VLOOKUP(D492,Listen!J:O,3,0)),"",VLOOKUP(D492,Listen!J:O,3,0))</f>
        <v/>
      </c>
      <c r="AJ492" t="s">
        <v>96</v>
      </c>
      <c r="AK492">
        <v>5</v>
      </c>
      <c r="AL492">
        <v>4</v>
      </c>
      <c r="AM492">
        <v>3</v>
      </c>
      <c r="AN492">
        <v>2</v>
      </c>
      <c r="AO492">
        <v>5</v>
      </c>
      <c r="AP492">
        <f t="shared" si="7"/>
        <v>5</v>
      </c>
    </row>
    <row r="493" spans="1:42" x14ac:dyDescent="0.25">
      <c r="A493" t="s">
        <v>1331</v>
      </c>
      <c r="B493">
        <v>25.346089611553399</v>
      </c>
      <c r="C493">
        <v>195</v>
      </c>
      <c r="D493" t="s">
        <v>3154</v>
      </c>
      <c r="E493">
        <v>2323</v>
      </c>
      <c r="F493">
        <v>2319.9429537604601</v>
      </c>
      <c r="G493">
        <v>52.918606637190202</v>
      </c>
      <c r="H493" t="s">
        <v>3155</v>
      </c>
      <c r="I493" t="s">
        <v>3156</v>
      </c>
      <c r="J493" t="s">
        <v>44</v>
      </c>
      <c r="K493">
        <v>333734.64921869198</v>
      </c>
      <c r="L493">
        <v>99455.601580028597</v>
      </c>
      <c r="M493" t="s">
        <v>98</v>
      </c>
      <c r="N493" t="s">
        <v>98</v>
      </c>
      <c r="O493">
        <v>333735</v>
      </c>
      <c r="P493">
        <v>1334940</v>
      </c>
      <c r="Q493">
        <v>41</v>
      </c>
      <c r="R493">
        <v>25.370689611553399</v>
      </c>
      <c r="S493" t="s">
        <v>1332</v>
      </c>
      <c r="T493">
        <v>2323</v>
      </c>
      <c r="U493">
        <v>2299.9429537604601</v>
      </c>
      <c r="V493">
        <v>52.9</v>
      </c>
      <c r="W493" t="s">
        <v>14461</v>
      </c>
      <c r="X493">
        <v>72101595</v>
      </c>
      <c r="Y493" t="s">
        <v>96</v>
      </c>
      <c r="Z493" t="s">
        <v>1332</v>
      </c>
      <c r="AA493" t="s">
        <v>1334</v>
      </c>
      <c r="AB493" t="s">
        <v>1331</v>
      </c>
      <c r="AC493" t="s">
        <v>1594</v>
      </c>
      <c r="AD493" t="s">
        <v>1333</v>
      </c>
      <c r="AE493">
        <v>41</v>
      </c>
      <c r="AF493" t="s">
        <v>14461</v>
      </c>
      <c r="AG493" t="s">
        <v>96</v>
      </c>
      <c r="AH493" t="s">
        <v>118</v>
      </c>
      <c r="AI493" t="str">
        <f>IF(ISNA(VLOOKUP(D493,Listen!J:O,3,0)),"",VLOOKUP(D493,Listen!J:O,3,0))</f>
        <v/>
      </c>
      <c r="AJ493" t="s">
        <v>96</v>
      </c>
      <c r="AK493">
        <v>5</v>
      </c>
      <c r="AL493" t="s">
        <v>96</v>
      </c>
      <c r="AM493" t="s">
        <v>96</v>
      </c>
      <c r="AN493">
        <v>2</v>
      </c>
      <c r="AO493">
        <v>5</v>
      </c>
      <c r="AP493">
        <f t="shared" si="7"/>
        <v>5</v>
      </c>
    </row>
    <row r="494" spans="1:42" x14ac:dyDescent="0.25">
      <c r="A494" t="s">
        <v>2622</v>
      </c>
      <c r="B494">
        <v>25.489613183915299</v>
      </c>
      <c r="C494">
        <v>211</v>
      </c>
      <c r="D494" t="s">
        <v>60</v>
      </c>
      <c r="F494">
        <v>2335.9216893334901</v>
      </c>
      <c r="G494">
        <v>74.615964111880501</v>
      </c>
      <c r="H494" t="s">
        <v>13977</v>
      </c>
      <c r="I494" t="s">
        <v>1552</v>
      </c>
      <c r="J494" t="s">
        <v>39</v>
      </c>
      <c r="K494">
        <v>240907.11737137299</v>
      </c>
      <c r="L494">
        <v>129562.70421554</v>
      </c>
      <c r="M494" t="s">
        <v>98</v>
      </c>
      <c r="N494" t="s">
        <v>98</v>
      </c>
      <c r="O494">
        <v>240907</v>
      </c>
      <c r="P494">
        <v>963628</v>
      </c>
      <c r="Q494">
        <v>30</v>
      </c>
      <c r="R494">
        <v>25.514213183915299</v>
      </c>
      <c r="S494" t="s">
        <v>2622</v>
      </c>
      <c r="T494" t="s">
        <v>96</v>
      </c>
      <c r="U494">
        <v>2315.9216893334901</v>
      </c>
      <c r="V494">
        <v>74.599999999999994</v>
      </c>
      <c r="W494" t="s">
        <v>14503</v>
      </c>
      <c r="X494">
        <v>72101595</v>
      </c>
      <c r="Y494" t="s">
        <v>96</v>
      </c>
      <c r="Z494" t="s">
        <v>2622</v>
      </c>
      <c r="AA494" t="s">
        <v>2623</v>
      </c>
      <c r="AB494" t="s">
        <v>2624</v>
      </c>
      <c r="AC494" t="s">
        <v>2625</v>
      </c>
      <c r="AD494" t="s">
        <v>2626</v>
      </c>
      <c r="AE494">
        <v>30</v>
      </c>
      <c r="AF494" t="s">
        <v>14503</v>
      </c>
      <c r="AG494" t="s">
        <v>96</v>
      </c>
      <c r="AH494" t="s">
        <v>96</v>
      </c>
      <c r="AI494" t="str">
        <f>IF(ISNA(VLOOKUP(D494,Listen!J:O,3,0)),"",VLOOKUP(D494,Listen!J:O,3,0))</f>
        <v/>
      </c>
      <c r="AJ494" t="s">
        <v>96</v>
      </c>
      <c r="AK494">
        <v>5</v>
      </c>
      <c r="AL494" t="s">
        <v>96</v>
      </c>
      <c r="AM494">
        <v>3</v>
      </c>
      <c r="AN494">
        <v>2</v>
      </c>
      <c r="AO494">
        <v>5</v>
      </c>
      <c r="AP494">
        <f t="shared" si="7"/>
        <v>5</v>
      </c>
    </row>
    <row r="495" spans="1:42" x14ac:dyDescent="0.25">
      <c r="A495" t="s">
        <v>13978</v>
      </c>
      <c r="B495">
        <v>25.677986148552201</v>
      </c>
      <c r="C495">
        <v>139</v>
      </c>
      <c r="D495" t="s">
        <v>13979</v>
      </c>
      <c r="E495">
        <v>1413</v>
      </c>
      <c r="F495">
        <v>2356.89358782729</v>
      </c>
      <c r="G495">
        <v>52.909546481331098</v>
      </c>
      <c r="H495" t="s">
        <v>13980</v>
      </c>
      <c r="I495" t="s">
        <v>5642</v>
      </c>
      <c r="J495" t="s">
        <v>43</v>
      </c>
      <c r="K495">
        <v>69755.877490901898</v>
      </c>
      <c r="L495">
        <v>20408.018849666001</v>
      </c>
      <c r="M495" t="s">
        <v>98</v>
      </c>
      <c r="N495" t="s">
        <v>98</v>
      </c>
      <c r="O495">
        <v>69756</v>
      </c>
      <c r="P495">
        <v>279024</v>
      </c>
      <c r="Q495">
        <v>9</v>
      </c>
      <c r="R495">
        <v>25.7025861485522</v>
      </c>
      <c r="S495" t="s">
        <v>13978</v>
      </c>
      <c r="T495">
        <v>1413</v>
      </c>
      <c r="U495">
        <v>2336.89358782729</v>
      </c>
      <c r="V495">
        <v>52.9</v>
      </c>
      <c r="W495" t="s">
        <v>14673</v>
      </c>
      <c r="X495">
        <v>72101595</v>
      </c>
      <c r="Y495" t="s">
        <v>96</v>
      </c>
      <c r="Z495" t="s">
        <v>13978</v>
      </c>
      <c r="AA495" t="s">
        <v>13981</v>
      </c>
      <c r="AB495" t="s">
        <v>13982</v>
      </c>
      <c r="AC495" t="s">
        <v>13983</v>
      </c>
      <c r="AD495" t="s">
        <v>11986</v>
      </c>
      <c r="AE495">
        <v>9</v>
      </c>
      <c r="AF495" t="s">
        <v>14673</v>
      </c>
      <c r="AG495" t="s">
        <v>96</v>
      </c>
      <c r="AH495" t="s">
        <v>96</v>
      </c>
      <c r="AI495" t="str">
        <f>IF(ISNA(VLOOKUP(D495,Listen!J:O,3,0)),"",VLOOKUP(D495,Listen!J:O,3,0))</f>
        <v/>
      </c>
      <c r="AJ495" t="s">
        <v>96</v>
      </c>
      <c r="AK495">
        <v>5</v>
      </c>
      <c r="AL495">
        <v>4</v>
      </c>
      <c r="AM495">
        <v>3</v>
      </c>
      <c r="AN495">
        <v>2</v>
      </c>
      <c r="AO495">
        <v>5</v>
      </c>
      <c r="AP495">
        <f t="shared" si="7"/>
        <v>5</v>
      </c>
    </row>
    <row r="496" spans="1:42" x14ac:dyDescent="0.25">
      <c r="A496" t="s">
        <v>1595</v>
      </c>
      <c r="B496">
        <v>25.7055196901775</v>
      </c>
      <c r="C496">
        <v>99.099998474121094</v>
      </c>
      <c r="D496" t="s">
        <v>13984</v>
      </c>
      <c r="F496">
        <v>2359.95894617769</v>
      </c>
      <c r="G496">
        <v>69.332121507850204</v>
      </c>
      <c r="H496" t="s">
        <v>13985</v>
      </c>
      <c r="I496" t="s">
        <v>1250</v>
      </c>
      <c r="J496" t="s">
        <v>3397</v>
      </c>
      <c r="K496">
        <v>226338.37452172599</v>
      </c>
      <c r="L496">
        <v>29323.0460185554</v>
      </c>
      <c r="M496" t="s">
        <v>98</v>
      </c>
      <c r="N496" t="s">
        <v>98</v>
      </c>
      <c r="O496">
        <v>226338</v>
      </c>
      <c r="P496">
        <v>905352</v>
      </c>
      <c r="Q496">
        <v>28</v>
      </c>
      <c r="R496">
        <v>25.730119690177499</v>
      </c>
      <c r="S496" t="s">
        <v>1595</v>
      </c>
      <c r="T496" t="s">
        <v>96</v>
      </c>
      <c r="U496">
        <v>2339.95894617769</v>
      </c>
      <c r="V496">
        <v>69.3</v>
      </c>
      <c r="W496" t="s">
        <v>14513</v>
      </c>
      <c r="X496">
        <v>72101595</v>
      </c>
      <c r="Y496" t="s">
        <v>96</v>
      </c>
      <c r="Z496" t="s">
        <v>1595</v>
      </c>
      <c r="AA496" t="s">
        <v>1596</v>
      </c>
      <c r="AB496" t="s">
        <v>1597</v>
      </c>
      <c r="AC496" t="s">
        <v>1254</v>
      </c>
      <c r="AD496" t="s">
        <v>1598</v>
      </c>
      <c r="AE496">
        <v>28</v>
      </c>
      <c r="AF496" t="s">
        <v>14513</v>
      </c>
      <c r="AG496" t="s">
        <v>96</v>
      </c>
      <c r="AH496" t="s">
        <v>96</v>
      </c>
      <c r="AI496" t="str">
        <f>IF(ISNA(VLOOKUP(D496,Listen!J:O,3,0)),"",VLOOKUP(D496,Listen!J:O,3,0))</f>
        <v/>
      </c>
      <c r="AJ496" t="s">
        <v>96</v>
      </c>
      <c r="AK496">
        <v>5</v>
      </c>
      <c r="AL496" t="s">
        <v>96</v>
      </c>
      <c r="AM496" t="s">
        <v>96</v>
      </c>
      <c r="AN496">
        <v>2</v>
      </c>
      <c r="AO496">
        <v>5</v>
      </c>
      <c r="AP496">
        <f t="shared" si="7"/>
        <v>5</v>
      </c>
    </row>
    <row r="497" spans="1:42" x14ac:dyDescent="0.25">
      <c r="A497" t="s">
        <v>1335</v>
      </c>
      <c r="B497">
        <v>25.804140621255598</v>
      </c>
      <c r="C497">
        <v>282</v>
      </c>
      <c r="D497" t="s">
        <v>1386</v>
      </c>
      <c r="E497">
        <v>2732</v>
      </c>
      <c r="F497">
        <v>2370.93859052274</v>
      </c>
      <c r="G497">
        <v>67.762861394679504</v>
      </c>
      <c r="H497" t="s">
        <v>1387</v>
      </c>
      <c r="I497" t="s">
        <v>1388</v>
      </c>
      <c r="J497" t="s">
        <v>43</v>
      </c>
      <c r="K497">
        <v>67511.216209335296</v>
      </c>
      <c r="L497">
        <v>44154.0699467308</v>
      </c>
      <c r="M497" t="s">
        <v>98</v>
      </c>
      <c r="N497" t="s">
        <v>98</v>
      </c>
      <c r="O497">
        <v>67511</v>
      </c>
      <c r="P497">
        <v>270044</v>
      </c>
      <c r="Q497">
        <v>8</v>
      </c>
      <c r="R497">
        <v>25.828740621255598</v>
      </c>
      <c r="S497" t="s">
        <v>1335</v>
      </c>
      <c r="T497">
        <v>2732</v>
      </c>
      <c r="U497">
        <v>2350.93859052274</v>
      </c>
      <c r="V497">
        <v>67.8</v>
      </c>
      <c r="W497" t="s">
        <v>14689</v>
      </c>
      <c r="X497">
        <v>72101595</v>
      </c>
      <c r="Y497" t="s">
        <v>96</v>
      </c>
      <c r="Z497" t="s">
        <v>1335</v>
      </c>
      <c r="AA497" t="s">
        <v>1336</v>
      </c>
      <c r="AB497" t="s">
        <v>1337</v>
      </c>
      <c r="AC497" t="s">
        <v>1338</v>
      </c>
      <c r="AD497" t="s">
        <v>1339</v>
      </c>
      <c r="AE497">
        <v>8</v>
      </c>
      <c r="AF497" t="s">
        <v>14689</v>
      </c>
      <c r="AG497" t="s">
        <v>96</v>
      </c>
      <c r="AH497" t="s">
        <v>96</v>
      </c>
      <c r="AI497" t="str">
        <f>IF(ISNA(VLOOKUP(D497,Listen!J:O,3,0)),"",VLOOKUP(D497,Listen!J:O,3,0))</f>
        <v/>
      </c>
      <c r="AJ497" t="s">
        <v>96</v>
      </c>
      <c r="AK497">
        <v>5</v>
      </c>
      <c r="AL497">
        <v>4</v>
      </c>
      <c r="AM497">
        <v>3</v>
      </c>
      <c r="AN497">
        <v>2</v>
      </c>
      <c r="AO497">
        <v>5</v>
      </c>
      <c r="AP497">
        <f t="shared" si="7"/>
        <v>5</v>
      </c>
    </row>
    <row r="498" spans="1:42" x14ac:dyDescent="0.25">
      <c r="A498" t="s">
        <v>13986</v>
      </c>
      <c r="B498">
        <v>25.824030665269198</v>
      </c>
      <c r="C498">
        <v>195</v>
      </c>
      <c r="D498" t="s">
        <v>13987</v>
      </c>
      <c r="E498">
        <v>2711</v>
      </c>
      <c r="F498">
        <v>2373.1529846365302</v>
      </c>
      <c r="G498">
        <v>50.223458866832701</v>
      </c>
      <c r="H498" t="s">
        <v>13988</v>
      </c>
      <c r="I498" t="s">
        <v>13989</v>
      </c>
      <c r="J498" t="s">
        <v>43</v>
      </c>
      <c r="K498">
        <v>226676.55468494</v>
      </c>
      <c r="L498">
        <v>47622.416379151102</v>
      </c>
      <c r="M498" t="s">
        <v>98</v>
      </c>
      <c r="N498" t="s">
        <v>98</v>
      </c>
      <c r="O498">
        <v>226677</v>
      </c>
      <c r="P498">
        <v>906708</v>
      </c>
      <c r="Q498">
        <v>28</v>
      </c>
      <c r="R498">
        <v>25.848630665269198</v>
      </c>
      <c r="S498" t="s">
        <v>13986</v>
      </c>
      <c r="T498">
        <v>2711</v>
      </c>
      <c r="U498">
        <v>2353.1529846365302</v>
      </c>
      <c r="V498">
        <v>50.2</v>
      </c>
      <c r="W498" t="s">
        <v>14514</v>
      </c>
      <c r="X498">
        <v>72101595</v>
      </c>
      <c r="Y498" t="s">
        <v>96</v>
      </c>
      <c r="Z498" t="s">
        <v>13986</v>
      </c>
      <c r="AA498" t="s">
        <v>13990</v>
      </c>
      <c r="AB498" t="s">
        <v>13991</v>
      </c>
      <c r="AC498" t="s">
        <v>13992</v>
      </c>
      <c r="AD498" t="s">
        <v>1594</v>
      </c>
      <c r="AE498">
        <v>28</v>
      </c>
      <c r="AF498" t="s">
        <v>14514</v>
      </c>
      <c r="AG498" t="s">
        <v>96</v>
      </c>
      <c r="AH498" t="s">
        <v>96</v>
      </c>
      <c r="AI498" t="str">
        <f>IF(ISNA(VLOOKUP(D498,Listen!J:O,3,0)),"",VLOOKUP(D498,Listen!J:O,3,0))</f>
        <v/>
      </c>
      <c r="AJ498" t="s">
        <v>96</v>
      </c>
      <c r="AK498">
        <v>5</v>
      </c>
      <c r="AL498">
        <v>4</v>
      </c>
      <c r="AM498">
        <v>3</v>
      </c>
      <c r="AN498">
        <v>2</v>
      </c>
      <c r="AO498">
        <v>5</v>
      </c>
      <c r="AP498">
        <f t="shared" si="7"/>
        <v>5</v>
      </c>
    </row>
    <row r="499" spans="1:42" x14ac:dyDescent="0.25">
      <c r="A499" t="s">
        <v>840</v>
      </c>
      <c r="B499">
        <v>25.827217486341901</v>
      </c>
      <c r="C499">
        <v>149</v>
      </c>
      <c r="D499" t="s">
        <v>3628</v>
      </c>
      <c r="E499">
        <v>2336</v>
      </c>
      <c r="F499">
        <v>2373.50777911664</v>
      </c>
      <c r="G499">
        <v>69.591656609715301</v>
      </c>
      <c r="H499" t="s">
        <v>3783</v>
      </c>
      <c r="I499" t="s">
        <v>1362</v>
      </c>
      <c r="J499" t="s">
        <v>43</v>
      </c>
      <c r="K499">
        <v>651237.40124267398</v>
      </c>
      <c r="L499">
        <v>214886.710430059</v>
      </c>
      <c r="M499" t="s">
        <v>98</v>
      </c>
      <c r="N499" t="s">
        <v>98</v>
      </c>
      <c r="O499">
        <v>651237</v>
      </c>
      <c r="P499">
        <v>2604948</v>
      </c>
      <c r="Q499">
        <v>80</v>
      </c>
      <c r="R499">
        <v>25.851817486341901</v>
      </c>
      <c r="S499" t="s">
        <v>260</v>
      </c>
      <c r="T499">
        <v>2336</v>
      </c>
      <c r="U499">
        <v>2353.50777911664</v>
      </c>
      <c r="V499">
        <v>69.599999999999994</v>
      </c>
      <c r="W499" t="s">
        <v>14395</v>
      </c>
      <c r="X499">
        <v>72101595</v>
      </c>
      <c r="Y499" t="s">
        <v>96</v>
      </c>
      <c r="Z499" t="s">
        <v>260</v>
      </c>
      <c r="AA499" t="s">
        <v>2005</v>
      </c>
      <c r="AB499" t="s">
        <v>840</v>
      </c>
      <c r="AC499" t="s">
        <v>2006</v>
      </c>
      <c r="AD499" t="s">
        <v>2007</v>
      </c>
      <c r="AE499">
        <v>80</v>
      </c>
      <c r="AF499" t="s">
        <v>14395</v>
      </c>
      <c r="AG499" t="s">
        <v>96</v>
      </c>
      <c r="AH499" t="s">
        <v>96</v>
      </c>
      <c r="AI499" t="str">
        <f>IF(ISNA(VLOOKUP(D499,Listen!J:O,3,0)),"",VLOOKUP(D499,Listen!J:O,3,0))</f>
        <v>x</v>
      </c>
      <c r="AJ499" t="s">
        <v>96</v>
      </c>
      <c r="AK499">
        <v>5</v>
      </c>
      <c r="AL499" t="s">
        <v>96</v>
      </c>
      <c r="AM499">
        <v>3</v>
      </c>
      <c r="AN499">
        <v>2</v>
      </c>
      <c r="AO499">
        <v>5</v>
      </c>
      <c r="AP499">
        <f t="shared" si="7"/>
        <v>5</v>
      </c>
    </row>
    <row r="500" spans="1:42" x14ac:dyDescent="0.25">
      <c r="A500" t="s">
        <v>13993</v>
      </c>
      <c r="B500">
        <v>25.934578213812699</v>
      </c>
      <c r="C500">
        <v>217</v>
      </c>
      <c r="D500" t="s">
        <v>13994</v>
      </c>
      <c r="E500">
        <v>2480</v>
      </c>
      <c r="F500">
        <v>2385.4604405990199</v>
      </c>
      <c r="G500">
        <v>55.535387732737298</v>
      </c>
      <c r="H500" t="s">
        <v>13995</v>
      </c>
      <c r="I500" t="s">
        <v>13996</v>
      </c>
      <c r="J500" t="s">
        <v>43</v>
      </c>
      <c r="K500">
        <v>87395.928934949698</v>
      </c>
      <c r="L500">
        <v>34869.507161604102</v>
      </c>
      <c r="M500" t="s">
        <v>98</v>
      </c>
      <c r="N500" t="s">
        <v>98</v>
      </c>
      <c r="O500">
        <v>87396</v>
      </c>
      <c r="P500">
        <v>349584</v>
      </c>
      <c r="Q500">
        <v>11</v>
      </c>
      <c r="R500">
        <v>25.959178213812699</v>
      </c>
      <c r="S500" t="s">
        <v>13997</v>
      </c>
      <c r="T500">
        <v>2480</v>
      </c>
      <c r="U500">
        <v>2365.4604405990199</v>
      </c>
      <c r="V500">
        <v>55.5</v>
      </c>
      <c r="W500" t="s">
        <v>14647</v>
      </c>
      <c r="X500">
        <v>72101595</v>
      </c>
      <c r="Y500" t="s">
        <v>96</v>
      </c>
      <c r="Z500" t="s">
        <v>13997</v>
      </c>
      <c r="AA500" t="s">
        <v>13998</v>
      </c>
      <c r="AB500" t="s">
        <v>13993</v>
      </c>
      <c r="AC500" t="s">
        <v>13999</v>
      </c>
      <c r="AD500" t="s">
        <v>14000</v>
      </c>
      <c r="AE500">
        <v>11</v>
      </c>
      <c r="AF500" t="s">
        <v>14647</v>
      </c>
      <c r="AG500" t="s">
        <v>96</v>
      </c>
      <c r="AH500" t="s">
        <v>96</v>
      </c>
      <c r="AI500" t="str">
        <f>IF(ISNA(VLOOKUP(D500,Listen!J:O,3,0)),"",VLOOKUP(D500,Listen!J:O,3,0))</f>
        <v/>
      </c>
      <c r="AJ500" t="s">
        <v>96</v>
      </c>
      <c r="AK500">
        <v>5</v>
      </c>
      <c r="AL500">
        <v>4</v>
      </c>
      <c r="AM500">
        <v>3</v>
      </c>
      <c r="AN500">
        <v>2</v>
      </c>
      <c r="AO500">
        <v>5</v>
      </c>
      <c r="AP500">
        <f t="shared" si="7"/>
        <v>5</v>
      </c>
    </row>
    <row r="501" spans="1:42" x14ac:dyDescent="0.25">
      <c r="A501" t="s">
        <v>14001</v>
      </c>
      <c r="B501">
        <v>25.988336913238498</v>
      </c>
      <c r="C501">
        <v>227</v>
      </c>
      <c r="D501" t="s">
        <v>9408</v>
      </c>
      <c r="E501">
        <v>2422</v>
      </c>
      <c r="F501">
        <v>2391.4454925924902</v>
      </c>
      <c r="G501">
        <v>53.544715250808302</v>
      </c>
      <c r="H501" t="s">
        <v>9409</v>
      </c>
      <c r="I501" t="s">
        <v>9410</v>
      </c>
      <c r="J501" t="s">
        <v>43</v>
      </c>
      <c r="K501">
        <v>37173.537141908499</v>
      </c>
      <c r="L501">
        <v>7503.6693194583504</v>
      </c>
      <c r="M501" t="s">
        <v>98</v>
      </c>
      <c r="N501" t="s">
        <v>98</v>
      </c>
      <c r="O501">
        <v>37174</v>
      </c>
      <c r="P501">
        <v>148696</v>
      </c>
      <c r="Q501">
        <v>5</v>
      </c>
      <c r="R501">
        <v>26.012936913238498</v>
      </c>
      <c r="S501" t="s">
        <v>14001</v>
      </c>
      <c r="T501">
        <v>2422</v>
      </c>
      <c r="U501">
        <v>2371.4454925924902</v>
      </c>
      <c r="V501">
        <v>53.5</v>
      </c>
      <c r="W501" t="s">
        <v>14718</v>
      </c>
      <c r="X501">
        <v>72101595</v>
      </c>
      <c r="Y501" t="s">
        <v>96</v>
      </c>
      <c r="Z501" t="s">
        <v>14001</v>
      </c>
      <c r="AA501" t="s">
        <v>14002</v>
      </c>
      <c r="AB501" t="s">
        <v>5942</v>
      </c>
      <c r="AC501" t="s">
        <v>14003</v>
      </c>
      <c r="AD501" t="s">
        <v>5941</v>
      </c>
      <c r="AE501">
        <v>5</v>
      </c>
      <c r="AF501" t="s">
        <v>14718</v>
      </c>
      <c r="AG501" t="s">
        <v>96</v>
      </c>
      <c r="AH501" t="s">
        <v>96</v>
      </c>
      <c r="AI501" t="str">
        <f>IF(ISNA(VLOOKUP(D501,Listen!J:O,3,0)),"",VLOOKUP(D501,Listen!J:O,3,0))</f>
        <v/>
      </c>
      <c r="AJ501" t="s">
        <v>96</v>
      </c>
      <c r="AK501">
        <v>5</v>
      </c>
      <c r="AL501" t="s">
        <v>96</v>
      </c>
      <c r="AM501">
        <v>3</v>
      </c>
      <c r="AN501">
        <v>2</v>
      </c>
      <c r="AO501">
        <v>5</v>
      </c>
      <c r="AP501">
        <f t="shared" si="7"/>
        <v>5</v>
      </c>
    </row>
    <row r="502" spans="1:42" x14ac:dyDescent="0.25">
      <c r="A502" t="s">
        <v>8916</v>
      </c>
      <c r="B502">
        <v>25.995089499547799</v>
      </c>
      <c r="C502">
        <v>165</v>
      </c>
      <c r="D502" t="s">
        <v>14004</v>
      </c>
      <c r="E502">
        <v>1785</v>
      </c>
      <c r="F502">
        <v>2392.1972700830902</v>
      </c>
      <c r="G502">
        <v>61.124463238568403</v>
      </c>
      <c r="H502" t="s">
        <v>14005</v>
      </c>
      <c r="I502" t="s">
        <v>14006</v>
      </c>
      <c r="J502" t="s">
        <v>43</v>
      </c>
      <c r="K502">
        <v>894909.95948553504</v>
      </c>
      <c r="L502">
        <v>226458.07123739799</v>
      </c>
      <c r="M502" t="s">
        <v>98</v>
      </c>
      <c r="N502" t="s">
        <v>98</v>
      </c>
      <c r="O502">
        <v>894910</v>
      </c>
      <c r="P502">
        <v>3579640</v>
      </c>
      <c r="Q502">
        <v>110</v>
      </c>
      <c r="R502">
        <v>26.019689499547798</v>
      </c>
      <c r="S502" t="s">
        <v>8916</v>
      </c>
      <c r="T502">
        <v>1785</v>
      </c>
      <c r="U502">
        <v>2372.1972700830902</v>
      </c>
      <c r="V502">
        <v>61.1</v>
      </c>
      <c r="W502" t="s">
        <v>14374</v>
      </c>
      <c r="X502">
        <v>72101595</v>
      </c>
      <c r="Y502" t="s">
        <v>96</v>
      </c>
      <c r="Z502" t="s">
        <v>8916</v>
      </c>
      <c r="AA502" t="s">
        <v>8919</v>
      </c>
      <c r="AB502" t="s">
        <v>8920</v>
      </c>
      <c r="AC502" t="s">
        <v>8921</v>
      </c>
      <c r="AD502" t="s">
        <v>8922</v>
      </c>
      <c r="AE502">
        <v>110</v>
      </c>
      <c r="AF502" t="s">
        <v>14374</v>
      </c>
      <c r="AG502" t="s">
        <v>96</v>
      </c>
      <c r="AH502" t="s">
        <v>96</v>
      </c>
      <c r="AI502" t="str">
        <f>IF(ISNA(VLOOKUP(D502,Listen!J:O,3,0)),"",VLOOKUP(D502,Listen!J:O,3,0))</f>
        <v/>
      </c>
      <c r="AJ502" t="s">
        <v>96</v>
      </c>
      <c r="AK502">
        <v>5</v>
      </c>
      <c r="AL502">
        <v>4</v>
      </c>
      <c r="AM502">
        <v>3</v>
      </c>
      <c r="AN502">
        <v>2</v>
      </c>
      <c r="AO502">
        <v>5</v>
      </c>
      <c r="AP502">
        <f t="shared" si="7"/>
        <v>5</v>
      </c>
    </row>
    <row r="503" spans="1:42" x14ac:dyDescent="0.25">
      <c r="A503" t="s">
        <v>1251</v>
      </c>
      <c r="B503">
        <v>25.998144811645702</v>
      </c>
      <c r="C503">
        <v>193</v>
      </c>
      <c r="D503" t="s">
        <v>390</v>
      </c>
      <c r="E503">
        <v>2323</v>
      </c>
      <c r="F503">
        <v>2392.5374234342198</v>
      </c>
      <c r="G503">
        <v>95.064230219313799</v>
      </c>
      <c r="H503" t="s">
        <v>391</v>
      </c>
      <c r="I503" t="s">
        <v>392</v>
      </c>
      <c r="J503" t="s">
        <v>43</v>
      </c>
      <c r="K503">
        <v>3887149.15804828</v>
      </c>
      <c r="L503">
        <v>1267493.70956987</v>
      </c>
      <c r="M503" t="s">
        <v>98</v>
      </c>
      <c r="N503" t="s">
        <v>98</v>
      </c>
      <c r="O503">
        <v>3887149</v>
      </c>
      <c r="P503">
        <v>15548596</v>
      </c>
      <c r="Q503">
        <v>479</v>
      </c>
      <c r="R503">
        <v>26.022744811645701</v>
      </c>
      <c r="S503" t="s">
        <v>1251</v>
      </c>
      <c r="T503">
        <v>2323</v>
      </c>
      <c r="U503">
        <v>2372.5374234342198</v>
      </c>
      <c r="V503">
        <v>95.1</v>
      </c>
      <c r="W503" t="s">
        <v>14852</v>
      </c>
      <c r="X503">
        <v>72101595</v>
      </c>
      <c r="Y503" t="s">
        <v>96</v>
      </c>
      <c r="Z503" t="s">
        <v>1251</v>
      </c>
      <c r="AA503" t="s">
        <v>487</v>
      </c>
      <c r="AB503" t="s">
        <v>1252</v>
      </c>
      <c r="AC503" t="s">
        <v>841</v>
      </c>
      <c r="AD503" t="s">
        <v>1253</v>
      </c>
      <c r="AE503">
        <v>479</v>
      </c>
      <c r="AF503" t="s">
        <v>391</v>
      </c>
      <c r="AG503" t="s">
        <v>390</v>
      </c>
      <c r="AH503" t="s">
        <v>96</v>
      </c>
      <c r="AI503" t="str">
        <f>IF(ISNA(VLOOKUP(D503,Listen!J:O,3,0)),"",VLOOKUP(D503,Listen!J:O,3,0))</f>
        <v>x</v>
      </c>
      <c r="AJ503" t="s">
        <v>96</v>
      </c>
      <c r="AK503" t="s">
        <v>96</v>
      </c>
      <c r="AL503" t="s">
        <v>96</v>
      </c>
      <c r="AM503">
        <v>3</v>
      </c>
      <c r="AN503">
        <v>2</v>
      </c>
      <c r="AO503">
        <v>3</v>
      </c>
      <c r="AP503">
        <f t="shared" si="7"/>
        <v>3</v>
      </c>
    </row>
    <row r="504" spans="1:42" x14ac:dyDescent="0.25">
      <c r="A504" t="s">
        <v>2627</v>
      </c>
      <c r="B504">
        <v>26.086261754484202</v>
      </c>
      <c r="C504">
        <v>97</v>
      </c>
      <c r="D504" t="s">
        <v>4648</v>
      </c>
      <c r="E504">
        <v>2493</v>
      </c>
      <c r="F504">
        <v>2402.3476400136301</v>
      </c>
      <c r="G504">
        <v>56.770096798702099</v>
      </c>
      <c r="H504" t="s">
        <v>4649</v>
      </c>
      <c r="I504" t="s">
        <v>4650</v>
      </c>
      <c r="J504" t="s">
        <v>43</v>
      </c>
      <c r="K504">
        <v>216472.62858668299</v>
      </c>
      <c r="L504">
        <v>27642.097134278702</v>
      </c>
      <c r="M504">
        <v>95350.293258364094</v>
      </c>
      <c r="N504">
        <v>95350.293258364094</v>
      </c>
      <c r="O504">
        <v>121122</v>
      </c>
      <c r="P504">
        <v>484488</v>
      </c>
      <c r="Q504">
        <v>15</v>
      </c>
      <c r="R504">
        <v>26.110861754484201</v>
      </c>
      <c r="S504" t="s">
        <v>2627</v>
      </c>
      <c r="T504">
        <v>2493</v>
      </c>
      <c r="U504">
        <v>2382.3476400136301</v>
      </c>
      <c r="V504">
        <v>56.8</v>
      </c>
      <c r="W504" t="s">
        <v>14615</v>
      </c>
      <c r="X504">
        <v>72101595</v>
      </c>
      <c r="Y504" t="s">
        <v>96</v>
      </c>
      <c r="Z504" t="s">
        <v>2627</v>
      </c>
      <c r="AA504" t="s">
        <v>2628</v>
      </c>
      <c r="AB504" t="s">
        <v>2629</v>
      </c>
      <c r="AC504" t="s">
        <v>2630</v>
      </c>
      <c r="AD504" t="s">
        <v>2631</v>
      </c>
      <c r="AE504">
        <v>15</v>
      </c>
      <c r="AF504" t="s">
        <v>14615</v>
      </c>
      <c r="AG504" t="s">
        <v>96</v>
      </c>
      <c r="AH504" t="s">
        <v>96</v>
      </c>
      <c r="AI504" t="str">
        <f>IF(ISNA(VLOOKUP(D504,Listen!J:O,3,0)),"",VLOOKUP(D504,Listen!J:O,3,0))</f>
        <v/>
      </c>
      <c r="AJ504" t="s">
        <v>96</v>
      </c>
      <c r="AK504">
        <v>5</v>
      </c>
      <c r="AL504">
        <v>4</v>
      </c>
      <c r="AM504">
        <v>3</v>
      </c>
      <c r="AN504">
        <v>2</v>
      </c>
      <c r="AO504">
        <v>5</v>
      </c>
      <c r="AP504">
        <f t="shared" si="7"/>
        <v>5</v>
      </c>
    </row>
    <row r="505" spans="1:42" x14ac:dyDescent="0.25">
      <c r="A505" t="s">
        <v>261</v>
      </c>
      <c r="B505">
        <v>26.129061395829201</v>
      </c>
      <c r="C505">
        <v>71</v>
      </c>
      <c r="D505" t="s">
        <v>14007</v>
      </c>
      <c r="E505">
        <v>1310</v>
      </c>
      <c r="F505">
        <v>2407.1218413951801</v>
      </c>
      <c r="G505">
        <v>55.249074820183701</v>
      </c>
      <c r="H505" t="s">
        <v>14008</v>
      </c>
      <c r="I505" t="s">
        <v>396</v>
      </c>
      <c r="J505" t="s">
        <v>43</v>
      </c>
      <c r="K505">
        <v>268488.832387403</v>
      </c>
      <c r="L505">
        <v>115398.551380372</v>
      </c>
      <c r="M505" t="s">
        <v>98</v>
      </c>
      <c r="N505" t="s">
        <v>98</v>
      </c>
      <c r="O505">
        <v>268489</v>
      </c>
      <c r="P505">
        <v>1073956</v>
      </c>
      <c r="Q505">
        <v>33</v>
      </c>
      <c r="R505">
        <v>26.1536613958292</v>
      </c>
      <c r="S505" t="s">
        <v>262</v>
      </c>
      <c r="T505">
        <v>1310</v>
      </c>
      <c r="U505">
        <v>2387.1218413951801</v>
      </c>
      <c r="V505">
        <v>55.2</v>
      </c>
      <c r="W505" t="s">
        <v>14491</v>
      </c>
      <c r="X505">
        <v>72101595</v>
      </c>
      <c r="Y505" t="s">
        <v>96</v>
      </c>
      <c r="Z505" t="s">
        <v>262</v>
      </c>
      <c r="AA505" t="s">
        <v>263</v>
      </c>
      <c r="AB505" t="s">
        <v>261</v>
      </c>
      <c r="AC505" t="s">
        <v>5515</v>
      </c>
      <c r="AD505" t="s">
        <v>264</v>
      </c>
      <c r="AE505">
        <v>33</v>
      </c>
      <c r="AF505" t="s">
        <v>14491</v>
      </c>
      <c r="AG505" t="s">
        <v>96</v>
      </c>
      <c r="AH505" t="s">
        <v>96</v>
      </c>
      <c r="AI505" t="str">
        <f>IF(ISNA(VLOOKUP(D505,Listen!J:O,3,0)),"",VLOOKUP(D505,Listen!J:O,3,0))</f>
        <v/>
      </c>
      <c r="AJ505" t="s">
        <v>96</v>
      </c>
      <c r="AK505">
        <v>5</v>
      </c>
      <c r="AL505">
        <v>4</v>
      </c>
      <c r="AM505">
        <v>3</v>
      </c>
      <c r="AN505">
        <v>2</v>
      </c>
      <c r="AO505">
        <v>5</v>
      </c>
      <c r="AP505">
        <f t="shared" si="7"/>
        <v>5</v>
      </c>
    </row>
    <row r="506" spans="1:42" x14ac:dyDescent="0.25">
      <c r="A506" t="s">
        <v>4095</v>
      </c>
      <c r="B506">
        <v>26.154095235126501</v>
      </c>
      <c r="C506">
        <v>129</v>
      </c>
      <c r="D506" t="s">
        <v>4096</v>
      </c>
      <c r="E506">
        <v>2398</v>
      </c>
      <c r="F506">
        <v>2410.1376318687699</v>
      </c>
      <c r="G506">
        <v>79.971042765168804</v>
      </c>
      <c r="H506" t="s">
        <v>4097</v>
      </c>
      <c r="I506" t="s">
        <v>4098</v>
      </c>
      <c r="J506" t="s">
        <v>44</v>
      </c>
      <c r="K506">
        <v>1107412.63605068</v>
      </c>
      <c r="L506">
        <v>319797.29679502803</v>
      </c>
      <c r="M506">
        <v>977195.44529322803</v>
      </c>
      <c r="N506">
        <v>977195.44529322803</v>
      </c>
      <c r="O506">
        <v>130217</v>
      </c>
      <c r="P506">
        <v>520868</v>
      </c>
      <c r="Q506">
        <v>16</v>
      </c>
      <c r="R506">
        <v>26.178695235126501</v>
      </c>
      <c r="S506" t="s">
        <v>4095</v>
      </c>
      <c r="T506">
        <v>2398</v>
      </c>
      <c r="U506">
        <v>2390.1376318687699</v>
      </c>
      <c r="V506">
        <v>80</v>
      </c>
      <c r="W506" t="s">
        <v>14608</v>
      </c>
      <c r="X506">
        <v>72101595</v>
      </c>
      <c r="Y506" t="s">
        <v>96</v>
      </c>
      <c r="Z506" t="s">
        <v>4095</v>
      </c>
      <c r="AA506" t="s">
        <v>4099</v>
      </c>
      <c r="AB506" t="s">
        <v>4100</v>
      </c>
      <c r="AC506" t="s">
        <v>4101</v>
      </c>
      <c r="AD506" t="s">
        <v>4102</v>
      </c>
      <c r="AE506">
        <v>16</v>
      </c>
      <c r="AF506" t="s">
        <v>14608</v>
      </c>
      <c r="AG506" t="s">
        <v>96</v>
      </c>
      <c r="AH506" t="s">
        <v>118</v>
      </c>
      <c r="AI506" t="str">
        <f>IF(ISNA(VLOOKUP(D506,Listen!J:O,3,0)),"",VLOOKUP(D506,Listen!J:O,3,0))</f>
        <v/>
      </c>
      <c r="AJ506" t="s">
        <v>96</v>
      </c>
      <c r="AK506">
        <v>5</v>
      </c>
      <c r="AL506" t="s">
        <v>96</v>
      </c>
      <c r="AM506" t="s">
        <v>96</v>
      </c>
      <c r="AN506">
        <v>2</v>
      </c>
      <c r="AO506">
        <v>5</v>
      </c>
      <c r="AP506">
        <f t="shared" si="7"/>
        <v>5</v>
      </c>
    </row>
    <row r="507" spans="1:42" x14ac:dyDescent="0.25">
      <c r="A507" t="s">
        <v>3163</v>
      </c>
      <c r="B507">
        <v>26.156757475324699</v>
      </c>
      <c r="C507">
        <v>57.099998474121101</v>
      </c>
      <c r="D507" t="s">
        <v>14009</v>
      </c>
      <c r="E507">
        <v>1610</v>
      </c>
      <c r="F507">
        <v>2410.4583481014301</v>
      </c>
      <c r="G507">
        <v>62.080522195858499</v>
      </c>
      <c r="H507" t="s">
        <v>14010</v>
      </c>
      <c r="I507" t="s">
        <v>14011</v>
      </c>
      <c r="J507" t="s">
        <v>43</v>
      </c>
      <c r="K507">
        <v>330074.036549941</v>
      </c>
      <c r="L507">
        <v>103402.24786083899</v>
      </c>
      <c r="M507" t="s">
        <v>98</v>
      </c>
      <c r="N507" t="s">
        <v>98</v>
      </c>
      <c r="O507">
        <v>330074</v>
      </c>
      <c r="P507">
        <v>1320296</v>
      </c>
      <c r="Q507">
        <v>41</v>
      </c>
      <c r="R507">
        <v>26.181357475324699</v>
      </c>
      <c r="S507" t="s">
        <v>3163</v>
      </c>
      <c r="T507">
        <v>1610</v>
      </c>
      <c r="U507">
        <v>2390.4583481014301</v>
      </c>
      <c r="V507">
        <v>62.1</v>
      </c>
      <c r="W507" t="s">
        <v>14462</v>
      </c>
      <c r="X507">
        <v>72101595</v>
      </c>
      <c r="Y507" t="s">
        <v>96</v>
      </c>
      <c r="Z507" t="s">
        <v>3163</v>
      </c>
      <c r="AA507" t="s">
        <v>3161</v>
      </c>
      <c r="AB507" t="s">
        <v>4692</v>
      </c>
      <c r="AC507" t="s">
        <v>3162</v>
      </c>
      <c r="AD507" t="s">
        <v>4693</v>
      </c>
      <c r="AE507">
        <v>41</v>
      </c>
      <c r="AF507" t="s">
        <v>14462</v>
      </c>
      <c r="AG507" t="s">
        <v>96</v>
      </c>
      <c r="AH507" t="s">
        <v>96</v>
      </c>
      <c r="AI507" t="str">
        <f>IF(ISNA(VLOOKUP(D507,Listen!J:O,3,0)),"",VLOOKUP(D507,Listen!J:O,3,0))</f>
        <v/>
      </c>
      <c r="AJ507" t="s">
        <v>96</v>
      </c>
      <c r="AK507">
        <v>5</v>
      </c>
      <c r="AL507">
        <v>4</v>
      </c>
      <c r="AM507">
        <v>3</v>
      </c>
      <c r="AN507">
        <v>2</v>
      </c>
      <c r="AO507">
        <v>5</v>
      </c>
      <c r="AP507">
        <f t="shared" si="7"/>
        <v>5</v>
      </c>
    </row>
    <row r="508" spans="1:42" x14ac:dyDescent="0.25">
      <c r="A508" t="s">
        <v>14012</v>
      </c>
      <c r="B508">
        <v>26.2934182490288</v>
      </c>
      <c r="C508">
        <v>170</v>
      </c>
      <c r="D508" t="s">
        <v>14013</v>
      </c>
      <c r="E508">
        <v>2885</v>
      </c>
      <c r="F508">
        <v>2426.9216741840501</v>
      </c>
      <c r="G508">
        <v>51.777725455596403</v>
      </c>
      <c r="H508" t="s">
        <v>14014</v>
      </c>
      <c r="I508" t="s">
        <v>10284</v>
      </c>
      <c r="J508" t="s">
        <v>43</v>
      </c>
      <c r="K508">
        <v>54051.083473733299</v>
      </c>
      <c r="L508">
        <v>15046.681609741099</v>
      </c>
      <c r="M508" t="s">
        <v>98</v>
      </c>
      <c r="N508" t="s">
        <v>98</v>
      </c>
      <c r="O508">
        <v>54051</v>
      </c>
      <c r="P508">
        <v>216204</v>
      </c>
      <c r="Q508">
        <v>7</v>
      </c>
      <c r="R508">
        <v>26.3180182490288</v>
      </c>
      <c r="S508" t="s">
        <v>14012</v>
      </c>
      <c r="T508">
        <v>2885</v>
      </c>
      <c r="U508">
        <v>2406.9216741840501</v>
      </c>
      <c r="V508">
        <v>51.8</v>
      </c>
      <c r="W508" t="s">
        <v>14701</v>
      </c>
      <c r="X508">
        <v>72101595</v>
      </c>
      <c r="Y508" t="s">
        <v>96</v>
      </c>
      <c r="Z508" t="s">
        <v>14012</v>
      </c>
      <c r="AA508" t="s">
        <v>14015</v>
      </c>
      <c r="AB508" t="s">
        <v>14016</v>
      </c>
      <c r="AC508" t="s">
        <v>14017</v>
      </c>
      <c r="AD508" t="s">
        <v>14018</v>
      </c>
      <c r="AE508">
        <v>7</v>
      </c>
      <c r="AF508" t="s">
        <v>14701</v>
      </c>
      <c r="AG508" t="s">
        <v>96</v>
      </c>
      <c r="AH508" t="s">
        <v>96</v>
      </c>
      <c r="AI508" t="str">
        <f>IF(ISNA(VLOOKUP(D508,Listen!J:O,3,0)),"",VLOOKUP(D508,Listen!J:O,3,0))</f>
        <v/>
      </c>
      <c r="AJ508" t="s">
        <v>96</v>
      </c>
      <c r="AK508">
        <v>5</v>
      </c>
      <c r="AL508">
        <v>4</v>
      </c>
      <c r="AM508">
        <v>3</v>
      </c>
      <c r="AN508">
        <v>2</v>
      </c>
      <c r="AO508">
        <v>5</v>
      </c>
      <c r="AP508">
        <f t="shared" si="7"/>
        <v>5</v>
      </c>
    </row>
    <row r="509" spans="1:42" x14ac:dyDescent="0.25">
      <c r="A509" t="s">
        <v>14019</v>
      </c>
      <c r="B509">
        <v>26.5064554996844</v>
      </c>
      <c r="C509">
        <v>206</v>
      </c>
      <c r="D509" t="s">
        <v>5276</v>
      </c>
      <c r="F509">
        <v>2452.5859641644502</v>
      </c>
      <c r="G509">
        <v>51.620893767025201</v>
      </c>
      <c r="H509" t="s">
        <v>5277</v>
      </c>
      <c r="I509" t="s">
        <v>5278</v>
      </c>
      <c r="J509" t="s">
        <v>37</v>
      </c>
      <c r="K509">
        <v>13753.2963527351</v>
      </c>
      <c r="L509">
        <v>5218.2487998044198</v>
      </c>
      <c r="M509" t="s">
        <v>98</v>
      </c>
      <c r="N509" t="s">
        <v>98</v>
      </c>
      <c r="O509">
        <v>13753</v>
      </c>
      <c r="P509">
        <v>55012</v>
      </c>
      <c r="Q509">
        <v>2</v>
      </c>
      <c r="R509">
        <v>26.531055499684399</v>
      </c>
      <c r="S509" t="s">
        <v>14019</v>
      </c>
      <c r="T509" t="s">
        <v>96</v>
      </c>
      <c r="U509">
        <v>2432.5859641644502</v>
      </c>
      <c r="V509">
        <v>51.6</v>
      </c>
      <c r="W509" t="s">
        <v>14741</v>
      </c>
      <c r="X509">
        <v>72101595</v>
      </c>
      <c r="Y509" t="s">
        <v>96</v>
      </c>
      <c r="Z509" t="s">
        <v>14019</v>
      </c>
      <c r="AA509" t="s">
        <v>14020</v>
      </c>
      <c r="AB509" t="s">
        <v>7116</v>
      </c>
      <c r="AC509" t="s">
        <v>14021</v>
      </c>
      <c r="AD509" t="s">
        <v>7115</v>
      </c>
      <c r="AE509">
        <v>2</v>
      </c>
      <c r="AF509" t="s">
        <v>14741</v>
      </c>
      <c r="AG509" t="s">
        <v>96</v>
      </c>
      <c r="AH509" t="s">
        <v>96</v>
      </c>
      <c r="AI509" t="str">
        <f>IF(ISNA(VLOOKUP(D509,Listen!J:O,3,0)),"",VLOOKUP(D509,Listen!J:O,3,0))</f>
        <v/>
      </c>
      <c r="AJ509" t="s">
        <v>96</v>
      </c>
      <c r="AK509">
        <v>5</v>
      </c>
      <c r="AL509" t="s">
        <v>96</v>
      </c>
      <c r="AM509">
        <v>3</v>
      </c>
      <c r="AN509">
        <v>2</v>
      </c>
      <c r="AO509">
        <v>5</v>
      </c>
      <c r="AP509">
        <f t="shared" si="7"/>
        <v>5</v>
      </c>
    </row>
    <row r="510" spans="1:42" x14ac:dyDescent="0.25">
      <c r="A510" t="s">
        <v>1340</v>
      </c>
      <c r="B510">
        <v>26.538414793716001</v>
      </c>
      <c r="C510">
        <v>131</v>
      </c>
      <c r="D510" t="s">
        <v>14022</v>
      </c>
      <c r="E510">
        <v>2456</v>
      </c>
      <c r="F510">
        <v>2456.4360541701799</v>
      </c>
      <c r="G510">
        <v>51.821590264569103</v>
      </c>
      <c r="H510" t="s">
        <v>14023</v>
      </c>
      <c r="I510" t="s">
        <v>14024</v>
      </c>
      <c r="J510" t="s">
        <v>3397</v>
      </c>
      <c r="K510">
        <v>164621.21327539399</v>
      </c>
      <c r="L510">
        <v>40795.551077697899</v>
      </c>
      <c r="M510" t="s">
        <v>98</v>
      </c>
      <c r="N510" t="s">
        <v>98</v>
      </c>
      <c r="O510">
        <v>164621</v>
      </c>
      <c r="P510">
        <v>658484</v>
      </c>
      <c r="Q510">
        <v>20</v>
      </c>
      <c r="R510">
        <v>26.563014793716</v>
      </c>
      <c r="S510" t="s">
        <v>1343</v>
      </c>
      <c r="T510">
        <v>2456</v>
      </c>
      <c r="U510">
        <v>2436.4360541701799</v>
      </c>
      <c r="V510">
        <v>51.8</v>
      </c>
      <c r="W510" t="s">
        <v>14576</v>
      </c>
      <c r="X510">
        <v>72101595</v>
      </c>
      <c r="Y510" t="s">
        <v>96</v>
      </c>
      <c r="Z510" t="s">
        <v>1343</v>
      </c>
      <c r="AA510" t="s">
        <v>1345</v>
      </c>
      <c r="AB510" t="s">
        <v>1340</v>
      </c>
      <c r="AC510" t="s">
        <v>1601</v>
      </c>
      <c r="AD510" t="s">
        <v>1344</v>
      </c>
      <c r="AE510">
        <v>20</v>
      </c>
      <c r="AF510" t="s">
        <v>14576</v>
      </c>
      <c r="AG510" t="s">
        <v>96</v>
      </c>
      <c r="AH510" t="s">
        <v>96</v>
      </c>
      <c r="AI510" t="str">
        <f>IF(ISNA(VLOOKUP(D510,Listen!J:O,3,0)),"",VLOOKUP(D510,Listen!J:O,3,0))</f>
        <v/>
      </c>
      <c r="AJ510" t="s">
        <v>96</v>
      </c>
      <c r="AK510">
        <v>5</v>
      </c>
      <c r="AL510" t="s">
        <v>96</v>
      </c>
      <c r="AM510" t="s">
        <v>96</v>
      </c>
      <c r="AN510">
        <v>2</v>
      </c>
      <c r="AO510">
        <v>5</v>
      </c>
      <c r="AP510">
        <f t="shared" si="7"/>
        <v>5</v>
      </c>
    </row>
    <row r="511" spans="1:42" x14ac:dyDescent="0.25">
      <c r="A511" t="s">
        <v>3641</v>
      </c>
      <c r="B511">
        <v>26.694850824876301</v>
      </c>
      <c r="C511">
        <v>87.099998474121094</v>
      </c>
      <c r="D511" t="s">
        <v>14025</v>
      </c>
      <c r="E511">
        <v>1598</v>
      </c>
      <c r="F511">
        <v>2475.2816769649098</v>
      </c>
      <c r="G511">
        <v>55.642834153626502</v>
      </c>
      <c r="H511" t="s">
        <v>14026</v>
      </c>
      <c r="I511" t="s">
        <v>5871</v>
      </c>
      <c r="J511" t="s">
        <v>43</v>
      </c>
      <c r="K511">
        <v>79807.317225975203</v>
      </c>
      <c r="L511">
        <v>42157.595365253299</v>
      </c>
      <c r="M511" t="s">
        <v>98</v>
      </c>
      <c r="N511" t="s">
        <v>98</v>
      </c>
      <c r="O511">
        <v>79807</v>
      </c>
      <c r="P511">
        <v>319228</v>
      </c>
      <c r="Q511">
        <v>10</v>
      </c>
      <c r="R511">
        <v>26.719450824876301</v>
      </c>
      <c r="S511" t="s">
        <v>3641</v>
      </c>
      <c r="T511">
        <v>1598</v>
      </c>
      <c r="U511">
        <v>2455.2816769649098</v>
      </c>
      <c r="V511">
        <v>55.6</v>
      </c>
      <c r="W511" t="s">
        <v>14660</v>
      </c>
      <c r="X511">
        <v>72101595</v>
      </c>
      <c r="Y511" t="s">
        <v>96</v>
      </c>
      <c r="Z511" t="s">
        <v>3641</v>
      </c>
      <c r="AA511" t="s">
        <v>3642</v>
      </c>
      <c r="AB511" t="s">
        <v>3643</v>
      </c>
      <c r="AC511" t="s">
        <v>3644</v>
      </c>
      <c r="AD511" t="s">
        <v>3645</v>
      </c>
      <c r="AE511">
        <v>10</v>
      </c>
      <c r="AF511" t="s">
        <v>14660</v>
      </c>
      <c r="AG511" t="s">
        <v>96</v>
      </c>
      <c r="AH511" t="s">
        <v>96</v>
      </c>
      <c r="AI511" t="str">
        <f>IF(ISNA(VLOOKUP(D511,Listen!J:O,3,0)),"",VLOOKUP(D511,Listen!J:O,3,0))</f>
        <v/>
      </c>
      <c r="AJ511" t="s">
        <v>96</v>
      </c>
      <c r="AK511">
        <v>5</v>
      </c>
      <c r="AL511">
        <v>4</v>
      </c>
      <c r="AM511">
        <v>3</v>
      </c>
      <c r="AN511">
        <v>2</v>
      </c>
      <c r="AO511">
        <v>5</v>
      </c>
      <c r="AP511">
        <f t="shared" si="7"/>
        <v>5</v>
      </c>
    </row>
    <row r="512" spans="1:42" x14ac:dyDescent="0.25">
      <c r="A512" t="s">
        <v>1255</v>
      </c>
      <c r="B512">
        <v>26.783880512988301</v>
      </c>
      <c r="C512">
        <v>180</v>
      </c>
      <c r="D512" t="s">
        <v>1256</v>
      </c>
      <c r="E512">
        <v>2490</v>
      </c>
      <c r="F512">
        <v>2486.0069549411301</v>
      </c>
      <c r="G512">
        <v>81.715282722708594</v>
      </c>
      <c r="H512" t="s">
        <v>1257</v>
      </c>
      <c r="I512" t="s">
        <v>393</v>
      </c>
      <c r="J512" t="s">
        <v>44</v>
      </c>
      <c r="K512">
        <v>730578.43265331001</v>
      </c>
      <c r="L512">
        <v>212557.20719554101</v>
      </c>
      <c r="M512" t="s">
        <v>98</v>
      </c>
      <c r="N512" t="s">
        <v>98</v>
      </c>
      <c r="O512">
        <v>730578</v>
      </c>
      <c r="P512">
        <v>2922312</v>
      </c>
      <c r="Q512">
        <v>90</v>
      </c>
      <c r="R512">
        <v>26.8084805129883</v>
      </c>
      <c r="S512" t="s">
        <v>1255</v>
      </c>
      <c r="T512">
        <v>2490</v>
      </c>
      <c r="U512">
        <v>2466.0069549411301</v>
      </c>
      <c r="V512">
        <v>81.7</v>
      </c>
      <c r="W512" t="s">
        <v>14853</v>
      </c>
      <c r="X512">
        <v>72101595</v>
      </c>
      <c r="Y512" t="s">
        <v>96</v>
      </c>
      <c r="Z512" t="s">
        <v>1255</v>
      </c>
      <c r="AA512" t="s">
        <v>844</v>
      </c>
      <c r="AB512" t="s">
        <v>1258</v>
      </c>
      <c r="AC512" t="s">
        <v>843</v>
      </c>
      <c r="AD512" t="s">
        <v>1259</v>
      </c>
      <c r="AE512">
        <v>90</v>
      </c>
      <c r="AF512" t="s">
        <v>1257</v>
      </c>
      <c r="AG512" t="s">
        <v>1256</v>
      </c>
      <c r="AH512" t="s">
        <v>118</v>
      </c>
      <c r="AI512" t="str">
        <f>IF(ISNA(VLOOKUP(D512,Listen!J:O,3,0)),"",VLOOKUP(D512,Listen!J:O,3,0))</f>
        <v/>
      </c>
      <c r="AJ512" t="s">
        <v>96</v>
      </c>
      <c r="AK512" t="s">
        <v>96</v>
      </c>
      <c r="AL512" t="s">
        <v>96</v>
      </c>
      <c r="AM512" t="s">
        <v>96</v>
      </c>
      <c r="AN512">
        <v>2</v>
      </c>
      <c r="AO512">
        <v>2</v>
      </c>
      <c r="AP512">
        <f t="shared" si="7"/>
        <v>2</v>
      </c>
    </row>
    <row r="513" spans="1:42" x14ac:dyDescent="0.25">
      <c r="A513" t="s">
        <v>1848</v>
      </c>
      <c r="B513">
        <v>26.827688762781602</v>
      </c>
      <c r="C513">
        <v>94.099998474121094</v>
      </c>
      <c r="E513">
        <v>2501</v>
      </c>
      <c r="F513">
        <v>2491.28447153868</v>
      </c>
      <c r="G513">
        <v>82.418252063639599</v>
      </c>
      <c r="H513" t="s">
        <v>14311</v>
      </c>
      <c r="J513" t="s">
        <v>44</v>
      </c>
      <c r="K513">
        <v>1509370.98570726</v>
      </c>
      <c r="L513">
        <v>904191.89607909101</v>
      </c>
      <c r="M513" t="s">
        <v>98</v>
      </c>
      <c r="N513" t="s">
        <v>98</v>
      </c>
      <c r="O513">
        <v>1509371</v>
      </c>
      <c r="P513">
        <v>6037484</v>
      </c>
      <c r="Q513">
        <v>186</v>
      </c>
      <c r="R513">
        <v>26.852288762781601</v>
      </c>
      <c r="S513" t="s">
        <v>3646</v>
      </c>
      <c r="T513">
        <v>2501</v>
      </c>
      <c r="U513">
        <v>2471.28447153868</v>
      </c>
      <c r="V513">
        <v>82.4</v>
      </c>
      <c r="W513" t="s">
        <v>14854</v>
      </c>
      <c r="X513">
        <v>72101595</v>
      </c>
      <c r="Y513" t="s">
        <v>96</v>
      </c>
      <c r="Z513" t="s">
        <v>3646</v>
      </c>
      <c r="AA513" t="s">
        <v>3384</v>
      </c>
      <c r="AB513" t="s">
        <v>1848</v>
      </c>
      <c r="AC513" t="s">
        <v>1847</v>
      </c>
      <c r="AD513" t="s">
        <v>3647</v>
      </c>
      <c r="AE513">
        <v>186</v>
      </c>
      <c r="AF513" t="s">
        <v>14311</v>
      </c>
      <c r="AG513">
        <v>0</v>
      </c>
      <c r="AH513" t="s">
        <v>118</v>
      </c>
      <c r="AI513" t="str">
        <f>IF(ISNA(VLOOKUP(D513,Listen!J:O,3,0)),"",VLOOKUP(D513,Listen!J:O,3,0))</f>
        <v/>
      </c>
      <c r="AJ513" t="s">
        <v>96</v>
      </c>
      <c r="AK513" t="s">
        <v>96</v>
      </c>
      <c r="AL513" t="s">
        <v>96</v>
      </c>
      <c r="AM513" t="s">
        <v>96</v>
      </c>
      <c r="AN513">
        <v>2</v>
      </c>
      <c r="AO513">
        <v>2</v>
      </c>
      <c r="AP513">
        <f t="shared" si="7"/>
        <v>2</v>
      </c>
    </row>
    <row r="514" spans="1:42" x14ac:dyDescent="0.25">
      <c r="A514" t="s">
        <v>3646</v>
      </c>
      <c r="B514">
        <v>26.8691045420018</v>
      </c>
      <c r="C514">
        <v>94</v>
      </c>
      <c r="E514">
        <v>2501</v>
      </c>
      <c r="F514">
        <v>2496.27377066077</v>
      </c>
      <c r="G514">
        <v>75.8222228978874</v>
      </c>
      <c r="H514" t="s">
        <v>14311</v>
      </c>
      <c r="J514" t="s">
        <v>44</v>
      </c>
      <c r="K514">
        <v>1351497.20407382</v>
      </c>
      <c r="L514">
        <v>891860.41170833702</v>
      </c>
      <c r="M514" t="s">
        <v>98</v>
      </c>
      <c r="N514" t="s">
        <v>98</v>
      </c>
      <c r="O514">
        <v>1351497</v>
      </c>
      <c r="P514">
        <v>5405988</v>
      </c>
      <c r="Q514">
        <v>167</v>
      </c>
      <c r="R514">
        <v>26.893704542001799</v>
      </c>
      <c r="S514" t="s">
        <v>3646</v>
      </c>
      <c r="T514">
        <v>2501</v>
      </c>
      <c r="U514">
        <v>2476.27377066077</v>
      </c>
      <c r="V514">
        <v>75.8</v>
      </c>
      <c r="W514" t="s">
        <v>14353</v>
      </c>
      <c r="X514">
        <v>72101595</v>
      </c>
      <c r="Y514" t="s">
        <v>96</v>
      </c>
      <c r="Z514" t="s">
        <v>3646</v>
      </c>
      <c r="AA514" t="s">
        <v>3384</v>
      </c>
      <c r="AB514" t="s">
        <v>1848</v>
      </c>
      <c r="AC514" t="s">
        <v>1847</v>
      </c>
      <c r="AD514" t="s">
        <v>3647</v>
      </c>
      <c r="AE514">
        <v>167</v>
      </c>
      <c r="AF514" t="s">
        <v>14353</v>
      </c>
      <c r="AG514" t="s">
        <v>96</v>
      </c>
      <c r="AH514" t="s">
        <v>118</v>
      </c>
      <c r="AI514" t="str">
        <f>IF(ISNA(VLOOKUP(D514,Listen!J:O,3,0)),"",VLOOKUP(D514,Listen!J:O,3,0))</f>
        <v/>
      </c>
      <c r="AJ514" t="s">
        <v>96</v>
      </c>
      <c r="AK514">
        <v>5</v>
      </c>
      <c r="AL514" t="s">
        <v>96</v>
      </c>
      <c r="AM514" t="s">
        <v>96</v>
      </c>
      <c r="AN514">
        <v>2</v>
      </c>
      <c r="AO514">
        <v>5</v>
      </c>
      <c r="AP514">
        <f t="shared" si="7"/>
        <v>5</v>
      </c>
    </row>
    <row r="515" spans="1:42" x14ac:dyDescent="0.25">
      <c r="A515" t="s">
        <v>1260</v>
      </c>
      <c r="B515">
        <v>26.916860662175299</v>
      </c>
      <c r="C515">
        <v>207</v>
      </c>
      <c r="D515" t="s">
        <v>1261</v>
      </c>
      <c r="E515">
        <v>2499</v>
      </c>
      <c r="F515">
        <v>2502.0268815026602</v>
      </c>
      <c r="G515">
        <v>92.998990186905203</v>
      </c>
      <c r="H515" t="s">
        <v>1262</v>
      </c>
      <c r="I515" t="s">
        <v>1263</v>
      </c>
      <c r="J515" t="s">
        <v>44</v>
      </c>
      <c r="K515">
        <v>760432.497868262</v>
      </c>
      <c r="L515">
        <v>138307.60287067099</v>
      </c>
      <c r="M515" t="s">
        <v>98</v>
      </c>
      <c r="N515" t="s">
        <v>98</v>
      </c>
      <c r="O515">
        <v>760432</v>
      </c>
      <c r="P515">
        <v>3041728</v>
      </c>
      <c r="Q515">
        <v>94</v>
      </c>
      <c r="R515">
        <v>26.941460662175299</v>
      </c>
      <c r="S515" t="s">
        <v>1260</v>
      </c>
      <c r="T515">
        <v>2499</v>
      </c>
      <c r="U515">
        <v>2482.0268815026602</v>
      </c>
      <c r="V515">
        <v>93</v>
      </c>
      <c r="W515" t="s">
        <v>14855</v>
      </c>
      <c r="X515">
        <v>72101595</v>
      </c>
      <c r="Y515" t="s">
        <v>96</v>
      </c>
      <c r="Z515" t="s">
        <v>1260</v>
      </c>
      <c r="AA515" t="s">
        <v>3053</v>
      </c>
      <c r="AB515" t="s">
        <v>3054</v>
      </c>
      <c r="AC515" t="s">
        <v>3055</v>
      </c>
      <c r="AD515" t="s">
        <v>3056</v>
      </c>
      <c r="AE515">
        <v>94</v>
      </c>
      <c r="AF515" t="s">
        <v>1262</v>
      </c>
      <c r="AG515" t="s">
        <v>1261</v>
      </c>
      <c r="AH515" t="s">
        <v>118</v>
      </c>
      <c r="AI515" t="str">
        <f>IF(ISNA(VLOOKUP(D515,Listen!J:O,3,0)),"",VLOOKUP(D515,Listen!J:O,3,0))</f>
        <v/>
      </c>
      <c r="AJ515" t="s">
        <v>96</v>
      </c>
      <c r="AK515" t="s">
        <v>96</v>
      </c>
      <c r="AL515" t="s">
        <v>96</v>
      </c>
      <c r="AM515" t="s">
        <v>96</v>
      </c>
      <c r="AN515">
        <v>2</v>
      </c>
      <c r="AO515">
        <v>2</v>
      </c>
      <c r="AP515">
        <f t="shared" ref="AP515:AP578" si="8">IF(OR(O515&lt;10000,Y515="Säule",Y515="BW",Y515="IS"),6,
IF(G515&lt;80,5,
IF(AND(ABS(E515-U515)&gt;100,NOT(E515="")),4,
IF(OR(J515="NIST20.L",J515="NIST17.L",J515="NIST11.L",J515="SWGDRUG.L",J515="WILEY275.L",J515="HPPEST.L",J515="PMW_TOX2.L",J515="ENVI96.L"),3,
IF(AI515="x",1,2)))))</f>
        <v>2</v>
      </c>
    </row>
    <row r="516" spans="1:42" x14ac:dyDescent="0.25">
      <c r="A516" t="s">
        <v>3384</v>
      </c>
      <c r="B516">
        <v>26.965471358384399</v>
      </c>
      <c r="C516">
        <v>94.099998474121094</v>
      </c>
      <c r="E516">
        <v>2501</v>
      </c>
      <c r="F516">
        <v>2507.8829418856299</v>
      </c>
      <c r="G516">
        <v>85.036771760650495</v>
      </c>
      <c r="H516" t="s">
        <v>14311</v>
      </c>
      <c r="J516" t="s">
        <v>44</v>
      </c>
      <c r="K516">
        <v>1786325.9279511999</v>
      </c>
      <c r="L516">
        <v>1004232.62488806</v>
      </c>
      <c r="M516" t="s">
        <v>98</v>
      </c>
      <c r="N516" t="s">
        <v>98</v>
      </c>
      <c r="O516">
        <v>1786326</v>
      </c>
      <c r="P516">
        <v>7145304</v>
      </c>
      <c r="Q516">
        <v>220</v>
      </c>
      <c r="R516">
        <v>26.990071358384398</v>
      </c>
      <c r="S516" t="s">
        <v>3384</v>
      </c>
      <c r="T516">
        <v>2501</v>
      </c>
      <c r="U516">
        <v>2487.8829418856299</v>
      </c>
      <c r="V516">
        <v>85</v>
      </c>
      <c r="W516" t="s">
        <v>14856</v>
      </c>
      <c r="X516">
        <v>72101595</v>
      </c>
      <c r="Y516" t="s">
        <v>96</v>
      </c>
      <c r="Z516" t="s">
        <v>3384</v>
      </c>
      <c r="AA516" t="s">
        <v>1847</v>
      </c>
      <c r="AB516" t="s">
        <v>3646</v>
      </c>
      <c r="AC516" t="s">
        <v>3381</v>
      </c>
      <c r="AD516" t="s">
        <v>1848</v>
      </c>
      <c r="AE516">
        <v>220</v>
      </c>
      <c r="AF516" t="s">
        <v>14311</v>
      </c>
      <c r="AG516">
        <v>0</v>
      </c>
      <c r="AH516" t="s">
        <v>118</v>
      </c>
      <c r="AI516" t="str">
        <f>IF(ISNA(VLOOKUP(D516,Listen!J:O,3,0)),"",VLOOKUP(D516,Listen!J:O,3,0))</f>
        <v/>
      </c>
      <c r="AJ516" t="s">
        <v>96</v>
      </c>
      <c r="AK516" t="s">
        <v>96</v>
      </c>
      <c r="AL516" t="s">
        <v>96</v>
      </c>
      <c r="AM516" t="s">
        <v>96</v>
      </c>
      <c r="AN516">
        <v>2</v>
      </c>
      <c r="AO516">
        <v>2</v>
      </c>
      <c r="AP516">
        <f t="shared" si="8"/>
        <v>2</v>
      </c>
    </row>
    <row r="517" spans="1:42" x14ac:dyDescent="0.25">
      <c r="A517" t="s">
        <v>9867</v>
      </c>
      <c r="B517">
        <v>27.097941567582001</v>
      </c>
      <c r="C517">
        <v>282.99996948242199</v>
      </c>
      <c r="D517" t="s">
        <v>1386</v>
      </c>
      <c r="E517">
        <v>2732</v>
      </c>
      <c r="F517">
        <v>2523.8414367129399</v>
      </c>
      <c r="G517">
        <v>62.586489874640598</v>
      </c>
      <c r="H517" t="s">
        <v>1387</v>
      </c>
      <c r="I517" t="s">
        <v>1388</v>
      </c>
      <c r="J517" t="s">
        <v>43</v>
      </c>
      <c r="K517">
        <v>72063.699660910104</v>
      </c>
      <c r="L517">
        <v>14512.8455212399</v>
      </c>
      <c r="M517" t="s">
        <v>98</v>
      </c>
      <c r="N517" t="s">
        <v>98</v>
      </c>
      <c r="O517">
        <v>72064</v>
      </c>
      <c r="P517">
        <v>288256</v>
      </c>
      <c r="Q517">
        <v>9</v>
      </c>
      <c r="R517">
        <v>27.122541567582001</v>
      </c>
      <c r="S517" t="s">
        <v>9867</v>
      </c>
      <c r="T517">
        <v>2732</v>
      </c>
      <c r="U517">
        <v>2503.8414367129399</v>
      </c>
      <c r="V517">
        <v>62.6</v>
      </c>
      <c r="W517" t="s">
        <v>14674</v>
      </c>
      <c r="X517">
        <v>72101595</v>
      </c>
      <c r="Y517" t="s">
        <v>96</v>
      </c>
      <c r="Z517" t="s">
        <v>9867</v>
      </c>
      <c r="AA517" t="s">
        <v>9871</v>
      </c>
      <c r="AB517" t="s">
        <v>9872</v>
      </c>
      <c r="AC517" t="s">
        <v>9873</v>
      </c>
      <c r="AD517" t="s">
        <v>9874</v>
      </c>
      <c r="AE517">
        <v>9</v>
      </c>
      <c r="AF517" t="s">
        <v>14674</v>
      </c>
      <c r="AG517" t="s">
        <v>96</v>
      </c>
      <c r="AH517" t="s">
        <v>96</v>
      </c>
      <c r="AI517" t="str">
        <f>IF(ISNA(VLOOKUP(D517,Listen!J:O,3,0)),"",VLOOKUP(D517,Listen!J:O,3,0))</f>
        <v/>
      </c>
      <c r="AJ517" t="s">
        <v>96</v>
      </c>
      <c r="AK517">
        <v>5</v>
      </c>
      <c r="AL517">
        <v>4</v>
      </c>
      <c r="AM517">
        <v>3</v>
      </c>
      <c r="AN517">
        <v>2</v>
      </c>
      <c r="AO517">
        <v>5</v>
      </c>
      <c r="AP517">
        <f t="shared" si="8"/>
        <v>5</v>
      </c>
    </row>
    <row r="518" spans="1:42" x14ac:dyDescent="0.25">
      <c r="A518" t="s">
        <v>1849</v>
      </c>
      <c r="B518">
        <v>27.115267053526601</v>
      </c>
      <c r="C518">
        <v>193</v>
      </c>
      <c r="D518" t="s">
        <v>14027</v>
      </c>
      <c r="F518">
        <v>2525.9286129882798</v>
      </c>
      <c r="G518">
        <v>62.702662941219799</v>
      </c>
      <c r="H518" t="s">
        <v>14028</v>
      </c>
      <c r="I518" t="s">
        <v>14029</v>
      </c>
      <c r="J518" t="s">
        <v>3397</v>
      </c>
      <c r="K518">
        <v>591632.20350965299</v>
      </c>
      <c r="L518">
        <v>294650.81933682301</v>
      </c>
      <c r="M518" t="s">
        <v>98</v>
      </c>
      <c r="N518" t="s">
        <v>98</v>
      </c>
      <c r="O518">
        <v>591632</v>
      </c>
      <c r="P518">
        <v>2366528</v>
      </c>
      <c r="Q518">
        <v>73</v>
      </c>
      <c r="R518">
        <v>27.139867053526601</v>
      </c>
      <c r="S518" t="s">
        <v>1849</v>
      </c>
      <c r="T518" t="s">
        <v>96</v>
      </c>
      <c r="U518">
        <v>2505.9286129882798</v>
      </c>
      <c r="V518">
        <v>62.7</v>
      </c>
      <c r="W518" t="s">
        <v>14404</v>
      </c>
      <c r="X518">
        <v>72101595</v>
      </c>
      <c r="Y518" t="s">
        <v>96</v>
      </c>
      <c r="Z518" t="s">
        <v>1849</v>
      </c>
      <c r="AA518" t="s">
        <v>1852</v>
      </c>
      <c r="AB518" t="s">
        <v>1853</v>
      </c>
      <c r="AC518" t="s">
        <v>1854</v>
      </c>
      <c r="AD518" t="s">
        <v>1855</v>
      </c>
      <c r="AE518">
        <v>73</v>
      </c>
      <c r="AF518" t="s">
        <v>14404</v>
      </c>
      <c r="AG518" t="s">
        <v>96</v>
      </c>
      <c r="AH518" t="s">
        <v>96</v>
      </c>
      <c r="AI518" t="str">
        <f>IF(ISNA(VLOOKUP(D518,Listen!J:O,3,0)),"",VLOOKUP(D518,Listen!J:O,3,0))</f>
        <v/>
      </c>
      <c r="AJ518" t="s">
        <v>96</v>
      </c>
      <c r="AK518">
        <v>5</v>
      </c>
      <c r="AL518" t="s">
        <v>96</v>
      </c>
      <c r="AM518" t="s">
        <v>96</v>
      </c>
      <c r="AN518">
        <v>2</v>
      </c>
      <c r="AO518">
        <v>5</v>
      </c>
      <c r="AP518">
        <f t="shared" si="8"/>
        <v>5</v>
      </c>
    </row>
    <row r="519" spans="1:42" x14ac:dyDescent="0.25">
      <c r="A519" t="s">
        <v>5307</v>
      </c>
      <c r="B519">
        <v>27.126531061123</v>
      </c>
      <c r="C519">
        <v>192</v>
      </c>
      <c r="D519" t="s">
        <v>14030</v>
      </c>
      <c r="E519">
        <v>2004</v>
      </c>
      <c r="F519">
        <v>2527.2855717192401</v>
      </c>
      <c r="G519">
        <v>54.911911530923</v>
      </c>
      <c r="H519" t="s">
        <v>14031</v>
      </c>
      <c r="I519" t="s">
        <v>14032</v>
      </c>
      <c r="J519" t="s">
        <v>43</v>
      </c>
      <c r="K519">
        <v>115688.944951628</v>
      </c>
      <c r="L519">
        <v>38408.0740079592</v>
      </c>
      <c r="M519" t="s">
        <v>98</v>
      </c>
      <c r="N519" t="s">
        <v>98</v>
      </c>
      <c r="O519">
        <v>115689</v>
      </c>
      <c r="P519">
        <v>462756</v>
      </c>
      <c r="Q519">
        <v>14</v>
      </c>
      <c r="R519">
        <v>27.151131061122999</v>
      </c>
      <c r="S519" t="s">
        <v>5308</v>
      </c>
      <c r="T519">
        <v>2004</v>
      </c>
      <c r="U519">
        <v>2507.2855717192401</v>
      </c>
      <c r="V519">
        <v>54.9</v>
      </c>
      <c r="W519" t="s">
        <v>14623</v>
      </c>
      <c r="X519">
        <v>72101595</v>
      </c>
      <c r="Y519" t="s">
        <v>96</v>
      </c>
      <c r="Z519" t="s">
        <v>5308</v>
      </c>
      <c r="AA519" t="s">
        <v>9865</v>
      </c>
      <c r="AB519" t="s">
        <v>5307</v>
      </c>
      <c r="AC519" t="s">
        <v>14033</v>
      </c>
      <c r="AD519" t="s">
        <v>5306</v>
      </c>
      <c r="AE519">
        <v>14</v>
      </c>
      <c r="AF519" t="s">
        <v>14623</v>
      </c>
      <c r="AG519" t="s">
        <v>96</v>
      </c>
      <c r="AH519" t="s">
        <v>96</v>
      </c>
      <c r="AI519" t="str">
        <f>IF(ISNA(VLOOKUP(D519,Listen!J:O,3,0)),"",VLOOKUP(D519,Listen!J:O,3,0))</f>
        <v/>
      </c>
      <c r="AJ519" t="s">
        <v>96</v>
      </c>
      <c r="AK519">
        <v>5</v>
      </c>
      <c r="AL519">
        <v>4</v>
      </c>
      <c r="AM519">
        <v>3</v>
      </c>
      <c r="AN519">
        <v>2</v>
      </c>
      <c r="AO519">
        <v>5</v>
      </c>
      <c r="AP519">
        <f t="shared" si="8"/>
        <v>5</v>
      </c>
    </row>
    <row r="520" spans="1:42" x14ac:dyDescent="0.25">
      <c r="A520" t="s">
        <v>1847</v>
      </c>
      <c r="B520">
        <v>27.131168205716701</v>
      </c>
      <c r="C520">
        <v>94</v>
      </c>
      <c r="D520" t="s">
        <v>3687</v>
      </c>
      <c r="E520">
        <v>2528</v>
      </c>
      <c r="F520">
        <v>2527.8442018328301</v>
      </c>
      <c r="G520">
        <v>82.780691782548601</v>
      </c>
      <c r="H520" t="s">
        <v>3688</v>
      </c>
      <c r="I520" t="s">
        <v>3689</v>
      </c>
      <c r="J520" t="s">
        <v>44</v>
      </c>
      <c r="K520">
        <v>1476942.3184976</v>
      </c>
      <c r="L520">
        <v>1010459.5991689001</v>
      </c>
      <c r="M520" t="s">
        <v>98</v>
      </c>
      <c r="N520" t="s">
        <v>98</v>
      </c>
      <c r="O520">
        <v>1476942</v>
      </c>
      <c r="P520">
        <v>5907768</v>
      </c>
      <c r="Q520">
        <v>182</v>
      </c>
      <c r="R520">
        <v>27.155768205716701</v>
      </c>
      <c r="S520" t="s">
        <v>3381</v>
      </c>
      <c r="T520">
        <v>2528</v>
      </c>
      <c r="U520">
        <v>2507.8442018328301</v>
      </c>
      <c r="V520">
        <v>82.8</v>
      </c>
      <c r="W520" t="s">
        <v>14857</v>
      </c>
      <c r="X520">
        <v>72101595</v>
      </c>
      <c r="Y520" t="s">
        <v>96</v>
      </c>
      <c r="Z520" t="s">
        <v>3381</v>
      </c>
      <c r="AA520" t="s">
        <v>3382</v>
      </c>
      <c r="AB520" t="s">
        <v>1847</v>
      </c>
      <c r="AC520" t="s">
        <v>3383</v>
      </c>
      <c r="AD520" t="s">
        <v>3384</v>
      </c>
      <c r="AE520">
        <v>182</v>
      </c>
      <c r="AF520" t="s">
        <v>3688</v>
      </c>
      <c r="AG520" t="s">
        <v>3687</v>
      </c>
      <c r="AH520" t="s">
        <v>118</v>
      </c>
      <c r="AI520" t="str">
        <f>IF(ISNA(VLOOKUP(D520,Listen!J:O,3,0)),"",VLOOKUP(D520,Listen!J:O,3,0))</f>
        <v/>
      </c>
      <c r="AJ520" t="s">
        <v>96</v>
      </c>
      <c r="AK520" t="s">
        <v>96</v>
      </c>
      <c r="AL520" t="s">
        <v>96</v>
      </c>
      <c r="AM520" t="s">
        <v>96</v>
      </c>
      <c r="AN520">
        <v>2</v>
      </c>
      <c r="AO520">
        <v>2</v>
      </c>
      <c r="AP520">
        <f t="shared" si="8"/>
        <v>2</v>
      </c>
    </row>
    <row r="521" spans="1:42" x14ac:dyDescent="0.25">
      <c r="A521" t="s">
        <v>14034</v>
      </c>
      <c r="B521">
        <v>27.1355460152086</v>
      </c>
      <c r="C521">
        <v>81</v>
      </c>
      <c r="D521" t="s">
        <v>14035</v>
      </c>
      <c r="E521">
        <v>1213</v>
      </c>
      <c r="F521">
        <v>2528.3715902211802</v>
      </c>
      <c r="G521">
        <v>60.407481480745503</v>
      </c>
      <c r="H521" t="s">
        <v>14036</v>
      </c>
      <c r="I521" t="s">
        <v>1361</v>
      </c>
      <c r="J521" t="s">
        <v>43</v>
      </c>
      <c r="K521">
        <v>213033.16202669</v>
      </c>
      <c r="L521">
        <v>11959.3443336583</v>
      </c>
      <c r="M521" t="s">
        <v>98</v>
      </c>
      <c r="N521" t="s">
        <v>98</v>
      </c>
      <c r="O521">
        <v>213033</v>
      </c>
      <c r="P521">
        <v>852132</v>
      </c>
      <c r="Q521">
        <v>26</v>
      </c>
      <c r="R521">
        <v>27.1601460152086</v>
      </c>
      <c r="S521" t="s">
        <v>14037</v>
      </c>
      <c r="T521">
        <v>1213</v>
      </c>
      <c r="U521">
        <v>2508.3715902211802</v>
      </c>
      <c r="V521">
        <v>60.4</v>
      </c>
      <c r="W521" t="s">
        <v>14525</v>
      </c>
      <c r="X521">
        <v>72101595</v>
      </c>
      <c r="Y521" t="s">
        <v>96</v>
      </c>
      <c r="Z521" t="s">
        <v>14037</v>
      </c>
      <c r="AA521" t="s">
        <v>14038</v>
      </c>
      <c r="AB521" t="s">
        <v>14034</v>
      </c>
      <c r="AC521" t="s">
        <v>14039</v>
      </c>
      <c r="AD521" t="s">
        <v>14040</v>
      </c>
      <c r="AE521">
        <v>26</v>
      </c>
      <c r="AF521" t="s">
        <v>14525</v>
      </c>
      <c r="AG521" t="s">
        <v>96</v>
      </c>
      <c r="AH521" t="s">
        <v>96</v>
      </c>
      <c r="AI521" t="str">
        <f>IF(ISNA(VLOOKUP(D521,Listen!J:O,3,0)),"",VLOOKUP(D521,Listen!J:O,3,0))</f>
        <v/>
      </c>
      <c r="AJ521" t="s">
        <v>96</v>
      </c>
      <c r="AK521">
        <v>5</v>
      </c>
      <c r="AL521">
        <v>4</v>
      </c>
      <c r="AM521">
        <v>3</v>
      </c>
      <c r="AN521">
        <v>2</v>
      </c>
      <c r="AO521">
        <v>5</v>
      </c>
      <c r="AP521">
        <f t="shared" si="8"/>
        <v>5</v>
      </c>
    </row>
    <row r="522" spans="1:42" x14ac:dyDescent="0.25">
      <c r="A522" t="s">
        <v>12060</v>
      </c>
      <c r="B522">
        <v>27.159762616013701</v>
      </c>
      <c r="C522">
        <v>180</v>
      </c>
      <c r="D522" t="s">
        <v>14041</v>
      </c>
      <c r="E522">
        <v>1905</v>
      </c>
      <c r="F522">
        <v>2531.2889291536299</v>
      </c>
      <c r="G522">
        <v>60.800409648274197</v>
      </c>
      <c r="H522" t="s">
        <v>14042</v>
      </c>
      <c r="I522" t="s">
        <v>14043</v>
      </c>
      <c r="J522" t="s">
        <v>43</v>
      </c>
      <c r="K522">
        <v>242625.607625451</v>
      </c>
      <c r="L522">
        <v>169587.23994949399</v>
      </c>
      <c r="M522" t="s">
        <v>98</v>
      </c>
      <c r="N522" t="s">
        <v>98</v>
      </c>
      <c r="O522">
        <v>242626</v>
      </c>
      <c r="P522">
        <v>970504</v>
      </c>
      <c r="Q522">
        <v>30</v>
      </c>
      <c r="R522">
        <v>27.184362616013701</v>
      </c>
      <c r="S522" t="s">
        <v>12060</v>
      </c>
      <c r="T522">
        <v>1905</v>
      </c>
      <c r="U522">
        <v>2511.2889291536299</v>
      </c>
      <c r="V522">
        <v>60.8</v>
      </c>
      <c r="W522" t="s">
        <v>14504</v>
      </c>
      <c r="X522">
        <v>72101595</v>
      </c>
      <c r="Y522" t="s">
        <v>96</v>
      </c>
      <c r="Z522" t="s">
        <v>12060</v>
      </c>
      <c r="AA522" t="s">
        <v>8094</v>
      </c>
      <c r="AB522" t="s">
        <v>12064</v>
      </c>
      <c r="AC522" t="s">
        <v>8088</v>
      </c>
      <c r="AD522" t="s">
        <v>843</v>
      </c>
      <c r="AE522">
        <v>30</v>
      </c>
      <c r="AF522" t="s">
        <v>14504</v>
      </c>
      <c r="AG522" t="s">
        <v>96</v>
      </c>
      <c r="AH522" t="s">
        <v>96</v>
      </c>
      <c r="AI522" t="str">
        <f>IF(ISNA(VLOOKUP(D522,Listen!J:O,3,0)),"",VLOOKUP(D522,Listen!J:O,3,0))</f>
        <v/>
      </c>
      <c r="AJ522" t="s">
        <v>96</v>
      </c>
      <c r="AK522">
        <v>5</v>
      </c>
      <c r="AL522">
        <v>4</v>
      </c>
      <c r="AM522">
        <v>3</v>
      </c>
      <c r="AN522">
        <v>2</v>
      </c>
      <c r="AO522">
        <v>5</v>
      </c>
      <c r="AP522">
        <f t="shared" si="8"/>
        <v>5</v>
      </c>
    </row>
    <row r="523" spans="1:42" x14ac:dyDescent="0.25">
      <c r="A523" t="s">
        <v>2646</v>
      </c>
      <c r="B523">
        <v>27.413293305764601</v>
      </c>
      <c r="C523">
        <v>277</v>
      </c>
      <c r="D523" t="s">
        <v>2250</v>
      </c>
      <c r="E523">
        <v>2561</v>
      </c>
      <c r="F523">
        <v>2561.8314052730602</v>
      </c>
      <c r="G523">
        <v>91.061413726333797</v>
      </c>
      <c r="H523" t="s">
        <v>2251</v>
      </c>
      <c r="I523" t="s">
        <v>1604</v>
      </c>
      <c r="J523" t="s">
        <v>44</v>
      </c>
      <c r="K523">
        <v>2123466.5000371402</v>
      </c>
      <c r="L523">
        <v>678247.50366143498</v>
      </c>
      <c r="M523" t="s">
        <v>98</v>
      </c>
      <c r="N523" t="s">
        <v>98</v>
      </c>
      <c r="O523">
        <v>2123467</v>
      </c>
      <c r="P523">
        <v>8493868</v>
      </c>
      <c r="Q523">
        <v>262</v>
      </c>
      <c r="R523">
        <v>27.4378933057646</v>
      </c>
      <c r="S523" t="s">
        <v>2646</v>
      </c>
      <c r="T523">
        <v>2561</v>
      </c>
      <c r="U523">
        <v>2541.8314052730602</v>
      </c>
      <c r="V523">
        <v>91.1</v>
      </c>
      <c r="W523" t="s">
        <v>14858</v>
      </c>
      <c r="X523">
        <v>72101595</v>
      </c>
      <c r="Y523" t="s">
        <v>96</v>
      </c>
      <c r="Z523" t="s">
        <v>2646</v>
      </c>
      <c r="AA523" t="s">
        <v>1605</v>
      </c>
      <c r="AB523" t="s">
        <v>2647</v>
      </c>
      <c r="AC523" t="s">
        <v>2648</v>
      </c>
      <c r="AD523" t="s">
        <v>2649</v>
      </c>
      <c r="AE523">
        <v>262</v>
      </c>
      <c r="AF523" t="s">
        <v>2251</v>
      </c>
      <c r="AG523" t="s">
        <v>2250</v>
      </c>
      <c r="AH523" t="s">
        <v>118</v>
      </c>
      <c r="AI523" t="str">
        <f>IF(ISNA(VLOOKUP(D523,Listen!J:O,3,0)),"",VLOOKUP(D523,Listen!J:O,3,0))</f>
        <v/>
      </c>
      <c r="AJ523" t="s">
        <v>96</v>
      </c>
      <c r="AK523" t="s">
        <v>96</v>
      </c>
      <c r="AL523" t="s">
        <v>96</v>
      </c>
      <c r="AM523" t="s">
        <v>96</v>
      </c>
      <c r="AN523">
        <v>2</v>
      </c>
      <c r="AO523">
        <v>2</v>
      </c>
      <c r="AP523">
        <f t="shared" si="8"/>
        <v>2</v>
      </c>
    </row>
    <row r="524" spans="1:42" x14ac:dyDescent="0.25">
      <c r="A524" t="s">
        <v>10623</v>
      </c>
      <c r="B524">
        <v>27.438350193157198</v>
      </c>
      <c r="C524">
        <v>57</v>
      </c>
      <c r="D524" t="s">
        <v>14044</v>
      </c>
      <c r="E524">
        <v>937</v>
      </c>
      <c r="F524">
        <v>2564.84997231743</v>
      </c>
      <c r="G524">
        <v>54.679663835046298</v>
      </c>
      <c r="H524" t="s">
        <v>14045</v>
      </c>
      <c r="I524" t="s">
        <v>46</v>
      </c>
      <c r="J524" t="s">
        <v>43</v>
      </c>
      <c r="K524">
        <v>773102.91013295797</v>
      </c>
      <c r="L524">
        <v>177668.560236263</v>
      </c>
      <c r="M524" t="s">
        <v>98</v>
      </c>
      <c r="N524" t="s">
        <v>98</v>
      </c>
      <c r="O524">
        <v>773103</v>
      </c>
      <c r="P524">
        <v>3092412</v>
      </c>
      <c r="Q524">
        <v>95</v>
      </c>
      <c r="R524">
        <v>27.462950193157198</v>
      </c>
      <c r="S524" t="s">
        <v>10620</v>
      </c>
      <c r="T524">
        <v>937</v>
      </c>
      <c r="U524">
        <v>2544.84997231743</v>
      </c>
      <c r="V524">
        <v>54.7</v>
      </c>
      <c r="W524" t="s">
        <v>14384</v>
      </c>
      <c r="X524">
        <v>72101595</v>
      </c>
      <c r="Y524" t="s">
        <v>96</v>
      </c>
      <c r="Z524" t="s">
        <v>10620</v>
      </c>
      <c r="AA524" t="s">
        <v>2890</v>
      </c>
      <c r="AB524" t="s">
        <v>10623</v>
      </c>
      <c r="AC524" t="s">
        <v>2888</v>
      </c>
      <c r="AD524" t="s">
        <v>10624</v>
      </c>
      <c r="AE524">
        <v>95</v>
      </c>
      <c r="AF524" t="s">
        <v>14384</v>
      </c>
      <c r="AG524" t="s">
        <v>96</v>
      </c>
      <c r="AH524" t="s">
        <v>96</v>
      </c>
      <c r="AI524" t="str">
        <f>IF(ISNA(VLOOKUP(D524,Listen!J:O,3,0)),"",VLOOKUP(D524,Listen!J:O,3,0))</f>
        <v/>
      </c>
      <c r="AJ524" t="s">
        <v>96</v>
      </c>
      <c r="AK524">
        <v>5</v>
      </c>
      <c r="AL524">
        <v>4</v>
      </c>
      <c r="AM524">
        <v>3</v>
      </c>
      <c r="AN524">
        <v>2</v>
      </c>
      <c r="AO524">
        <v>5</v>
      </c>
      <c r="AP524">
        <f t="shared" si="8"/>
        <v>5</v>
      </c>
    </row>
    <row r="525" spans="1:42" x14ac:dyDescent="0.25">
      <c r="A525" t="s">
        <v>269</v>
      </c>
      <c r="B525">
        <v>27.439713943200601</v>
      </c>
      <c r="C525">
        <v>149</v>
      </c>
      <c r="D525" t="s">
        <v>71</v>
      </c>
      <c r="E525">
        <v>2575</v>
      </c>
      <c r="F525">
        <v>2565.0142613160301</v>
      </c>
      <c r="G525">
        <v>82.310866812832202</v>
      </c>
      <c r="H525" t="s">
        <v>72</v>
      </c>
      <c r="I525" t="s">
        <v>73</v>
      </c>
      <c r="J525" t="s">
        <v>44</v>
      </c>
      <c r="K525">
        <v>4095701.3600623598</v>
      </c>
      <c r="L525">
        <v>2119958.5491822902</v>
      </c>
      <c r="M525">
        <v>1356568.5427973201</v>
      </c>
      <c r="N525">
        <v>1356568.5427973201</v>
      </c>
      <c r="O525">
        <v>2739133</v>
      </c>
      <c r="P525">
        <v>10956532</v>
      </c>
      <c r="Q525">
        <v>338</v>
      </c>
      <c r="R525">
        <v>27.464313943200601</v>
      </c>
      <c r="S525" t="s">
        <v>267</v>
      </c>
      <c r="T525">
        <v>2575</v>
      </c>
      <c r="U525">
        <v>2545.0142613160301</v>
      </c>
      <c r="V525">
        <v>82.3</v>
      </c>
      <c r="W525" t="s">
        <v>14859</v>
      </c>
      <c r="X525">
        <v>72101595</v>
      </c>
      <c r="Y525" t="s">
        <v>96</v>
      </c>
      <c r="Z525" t="s">
        <v>267</v>
      </c>
      <c r="AA525" t="s">
        <v>268</v>
      </c>
      <c r="AB525" t="s">
        <v>269</v>
      </c>
      <c r="AC525" t="s">
        <v>270</v>
      </c>
      <c r="AD525" t="s">
        <v>271</v>
      </c>
      <c r="AE525">
        <v>338</v>
      </c>
      <c r="AF525" t="s">
        <v>72</v>
      </c>
      <c r="AG525" t="s">
        <v>71</v>
      </c>
      <c r="AH525" t="s">
        <v>118</v>
      </c>
      <c r="AI525" t="str">
        <f>IF(ISNA(VLOOKUP(D525,Listen!J:O,3,0)),"",VLOOKUP(D525,Listen!J:O,3,0))</f>
        <v/>
      </c>
      <c r="AJ525" t="s">
        <v>96</v>
      </c>
      <c r="AK525" t="s">
        <v>96</v>
      </c>
      <c r="AL525" t="s">
        <v>96</v>
      </c>
      <c r="AM525" t="s">
        <v>96</v>
      </c>
      <c r="AN525">
        <v>2</v>
      </c>
      <c r="AO525">
        <v>2</v>
      </c>
      <c r="AP525">
        <f t="shared" si="8"/>
        <v>2</v>
      </c>
    </row>
    <row r="526" spans="1:42" x14ac:dyDescent="0.25">
      <c r="A526" t="s">
        <v>1856</v>
      </c>
      <c r="B526">
        <v>27.467028981853701</v>
      </c>
      <c r="C526">
        <v>94.099998474121094</v>
      </c>
      <c r="E526">
        <v>2584</v>
      </c>
      <c r="F526">
        <v>2568.30486458217</v>
      </c>
      <c r="G526">
        <v>70.180042211629896</v>
      </c>
      <c r="H526" t="s">
        <v>14860</v>
      </c>
      <c r="J526" t="s">
        <v>44</v>
      </c>
      <c r="K526">
        <v>1575925.9982745</v>
      </c>
      <c r="L526">
        <v>1189784.7237357299</v>
      </c>
      <c r="M526" t="s">
        <v>98</v>
      </c>
      <c r="N526" t="s">
        <v>98</v>
      </c>
      <c r="O526">
        <v>1575926</v>
      </c>
      <c r="P526">
        <v>6303704</v>
      </c>
      <c r="Q526">
        <v>194</v>
      </c>
      <c r="R526">
        <v>27.491628981853701</v>
      </c>
      <c r="S526" t="s">
        <v>1856</v>
      </c>
      <c r="T526">
        <v>2584</v>
      </c>
      <c r="U526">
        <v>2548.30486458217</v>
      </c>
      <c r="V526">
        <v>70.2</v>
      </c>
      <c r="W526" t="s">
        <v>14347</v>
      </c>
      <c r="X526">
        <v>72101595</v>
      </c>
      <c r="Y526" t="s">
        <v>96</v>
      </c>
      <c r="Z526" t="s">
        <v>1856</v>
      </c>
      <c r="AA526" t="s">
        <v>1857</v>
      </c>
      <c r="AB526" t="s">
        <v>3383</v>
      </c>
      <c r="AC526" t="s">
        <v>1858</v>
      </c>
      <c r="AD526" t="s">
        <v>3382</v>
      </c>
      <c r="AE526">
        <v>194</v>
      </c>
      <c r="AF526" t="s">
        <v>14347</v>
      </c>
      <c r="AG526" t="s">
        <v>96</v>
      </c>
      <c r="AH526" t="s">
        <v>118</v>
      </c>
      <c r="AI526" t="str">
        <f>IF(ISNA(VLOOKUP(D526,Listen!J:O,3,0)),"",VLOOKUP(D526,Listen!J:O,3,0))</f>
        <v/>
      </c>
      <c r="AJ526" t="s">
        <v>96</v>
      </c>
      <c r="AK526">
        <v>5</v>
      </c>
      <c r="AL526" t="s">
        <v>96</v>
      </c>
      <c r="AM526" t="s">
        <v>96</v>
      </c>
      <c r="AN526">
        <v>2</v>
      </c>
      <c r="AO526">
        <v>5</v>
      </c>
      <c r="AP526">
        <f t="shared" si="8"/>
        <v>5</v>
      </c>
    </row>
    <row r="527" spans="1:42" x14ac:dyDescent="0.25">
      <c r="A527" t="s">
        <v>14046</v>
      </c>
      <c r="B527">
        <v>27.563216941424599</v>
      </c>
      <c r="C527">
        <v>173</v>
      </c>
      <c r="D527" t="s">
        <v>14047</v>
      </c>
      <c r="E527">
        <v>2487</v>
      </c>
      <c r="F527">
        <v>2579.8924891851698</v>
      </c>
      <c r="G527">
        <v>54.451471585316703</v>
      </c>
      <c r="H527" t="s">
        <v>14048</v>
      </c>
      <c r="I527" t="s">
        <v>14049</v>
      </c>
      <c r="J527" t="s">
        <v>43</v>
      </c>
      <c r="K527">
        <v>87799.477805880801</v>
      </c>
      <c r="L527">
        <v>17340.726665284601</v>
      </c>
      <c r="M527" t="s">
        <v>98</v>
      </c>
      <c r="N527" t="s">
        <v>98</v>
      </c>
      <c r="O527">
        <v>87799</v>
      </c>
      <c r="P527">
        <v>351196</v>
      </c>
      <c r="Q527">
        <v>11</v>
      </c>
      <c r="R527">
        <v>27.587816941424599</v>
      </c>
      <c r="S527" t="s">
        <v>14046</v>
      </c>
      <c r="T527">
        <v>2487</v>
      </c>
      <c r="U527">
        <v>2559.8924891851698</v>
      </c>
      <c r="V527">
        <v>54.5</v>
      </c>
      <c r="W527" t="s">
        <v>14648</v>
      </c>
      <c r="X527">
        <v>72101595</v>
      </c>
      <c r="Y527" t="s">
        <v>96</v>
      </c>
      <c r="Z527" t="s">
        <v>14046</v>
      </c>
      <c r="AA527" t="s">
        <v>14050</v>
      </c>
      <c r="AB527" t="s">
        <v>14051</v>
      </c>
      <c r="AC527" t="s">
        <v>14052</v>
      </c>
      <c r="AD527" t="s">
        <v>14053</v>
      </c>
      <c r="AE527">
        <v>11</v>
      </c>
      <c r="AF527" t="s">
        <v>14648</v>
      </c>
      <c r="AG527" t="s">
        <v>96</v>
      </c>
      <c r="AH527" t="s">
        <v>96</v>
      </c>
      <c r="AI527" t="str">
        <f>IF(ISNA(VLOOKUP(D527,Listen!J:O,3,0)),"",VLOOKUP(D527,Listen!J:O,3,0))</f>
        <v/>
      </c>
      <c r="AJ527" t="s">
        <v>96</v>
      </c>
      <c r="AK527">
        <v>5</v>
      </c>
      <c r="AL527" t="s">
        <v>96</v>
      </c>
      <c r="AM527">
        <v>3</v>
      </c>
      <c r="AN527">
        <v>2</v>
      </c>
      <c r="AO527">
        <v>5</v>
      </c>
      <c r="AP527">
        <f t="shared" si="8"/>
        <v>5</v>
      </c>
    </row>
    <row r="528" spans="1:42" x14ac:dyDescent="0.25">
      <c r="A528" t="s">
        <v>1858</v>
      </c>
      <c r="B528">
        <v>27.6505229938601</v>
      </c>
      <c r="C528">
        <v>94</v>
      </c>
      <c r="E528">
        <v>2590</v>
      </c>
      <c r="F528">
        <v>2590.4101232602202</v>
      </c>
      <c r="G528">
        <v>88.857999417388299</v>
      </c>
      <c r="H528" t="s">
        <v>14310</v>
      </c>
      <c r="J528" t="s">
        <v>44</v>
      </c>
      <c r="K528">
        <v>1891970.16261814</v>
      </c>
      <c r="L528">
        <v>1106405.6311178801</v>
      </c>
      <c r="M528" t="s">
        <v>98</v>
      </c>
      <c r="N528" t="s">
        <v>98</v>
      </c>
      <c r="O528">
        <v>1891970</v>
      </c>
      <c r="P528">
        <v>7567880</v>
      </c>
      <c r="Q528">
        <v>233</v>
      </c>
      <c r="R528">
        <v>27.6751229938601</v>
      </c>
      <c r="S528" t="s">
        <v>1858</v>
      </c>
      <c r="T528">
        <v>2590</v>
      </c>
      <c r="U528">
        <v>2570.4101232602202</v>
      </c>
      <c r="V528">
        <v>88.9</v>
      </c>
      <c r="W528" t="s">
        <v>14861</v>
      </c>
      <c r="X528">
        <v>72101595</v>
      </c>
      <c r="Y528" t="s">
        <v>96</v>
      </c>
      <c r="Z528" t="s">
        <v>1858</v>
      </c>
      <c r="AA528" t="s">
        <v>2650</v>
      </c>
      <c r="AB528" t="s">
        <v>1857</v>
      </c>
      <c r="AC528" t="s">
        <v>2138</v>
      </c>
      <c r="AD528" t="s">
        <v>1856</v>
      </c>
      <c r="AE528">
        <v>233</v>
      </c>
      <c r="AF528" t="s">
        <v>14310</v>
      </c>
      <c r="AG528">
        <v>0</v>
      </c>
      <c r="AH528" t="s">
        <v>118</v>
      </c>
      <c r="AI528" t="str">
        <f>IF(ISNA(VLOOKUP(D528,Listen!J:O,3,0)),"",VLOOKUP(D528,Listen!J:O,3,0))</f>
        <v/>
      </c>
      <c r="AJ528" t="s">
        <v>96</v>
      </c>
      <c r="AK528" t="s">
        <v>96</v>
      </c>
      <c r="AL528" t="s">
        <v>96</v>
      </c>
      <c r="AM528" t="s">
        <v>96</v>
      </c>
      <c r="AN528">
        <v>2</v>
      </c>
      <c r="AO528">
        <v>2</v>
      </c>
      <c r="AP528">
        <f t="shared" si="8"/>
        <v>2</v>
      </c>
    </row>
    <row r="529" spans="1:42" x14ac:dyDescent="0.25">
      <c r="A529" t="s">
        <v>12090</v>
      </c>
      <c r="B529">
        <v>27.699881814896202</v>
      </c>
      <c r="C529">
        <v>83.099998474121094</v>
      </c>
      <c r="D529" t="s">
        <v>14054</v>
      </c>
      <c r="E529">
        <v>1009</v>
      </c>
      <c r="F529">
        <v>2596.3563091608698</v>
      </c>
      <c r="G529">
        <v>57.7892209029933</v>
      </c>
      <c r="H529" t="s">
        <v>14055</v>
      </c>
      <c r="I529" t="s">
        <v>14056</v>
      </c>
      <c r="J529" t="s">
        <v>43</v>
      </c>
      <c r="K529">
        <v>321864.16470649699</v>
      </c>
      <c r="L529">
        <v>63454.7451726402</v>
      </c>
      <c r="M529" t="s">
        <v>98</v>
      </c>
      <c r="N529" t="s">
        <v>98</v>
      </c>
      <c r="O529">
        <v>321864</v>
      </c>
      <c r="P529">
        <v>1287456</v>
      </c>
      <c r="Q529">
        <v>40</v>
      </c>
      <c r="R529">
        <v>27.724481814896201</v>
      </c>
      <c r="S529" t="s">
        <v>12090</v>
      </c>
      <c r="T529">
        <v>1009</v>
      </c>
      <c r="U529">
        <v>2576.3563091608698</v>
      </c>
      <c r="V529">
        <v>57.8</v>
      </c>
      <c r="W529" t="s">
        <v>14466</v>
      </c>
      <c r="X529">
        <v>72101595</v>
      </c>
      <c r="Y529" t="s">
        <v>96</v>
      </c>
      <c r="Z529" t="s">
        <v>12090</v>
      </c>
      <c r="AA529" t="s">
        <v>3385</v>
      </c>
      <c r="AB529" t="s">
        <v>12091</v>
      </c>
      <c r="AC529" t="s">
        <v>3386</v>
      </c>
      <c r="AD529" t="s">
        <v>14057</v>
      </c>
      <c r="AE529">
        <v>40</v>
      </c>
      <c r="AF529" t="s">
        <v>14466</v>
      </c>
      <c r="AG529" t="s">
        <v>96</v>
      </c>
      <c r="AH529" t="s">
        <v>96</v>
      </c>
      <c r="AI529" t="str">
        <f>IF(ISNA(VLOOKUP(D529,Listen!J:O,3,0)),"",VLOOKUP(D529,Listen!J:O,3,0))</f>
        <v/>
      </c>
      <c r="AJ529" t="s">
        <v>96</v>
      </c>
      <c r="AK529">
        <v>5</v>
      </c>
      <c r="AL529">
        <v>4</v>
      </c>
      <c r="AM529">
        <v>3</v>
      </c>
      <c r="AN529">
        <v>2</v>
      </c>
      <c r="AO529">
        <v>5</v>
      </c>
      <c r="AP529">
        <f t="shared" si="8"/>
        <v>5</v>
      </c>
    </row>
    <row r="530" spans="1:42" x14ac:dyDescent="0.25">
      <c r="A530" t="s">
        <v>1858</v>
      </c>
      <c r="B530">
        <v>27.703940741946401</v>
      </c>
      <c r="C530">
        <v>94</v>
      </c>
      <c r="E530">
        <v>2610</v>
      </c>
      <c r="F530">
        <v>2596.8452822418899</v>
      </c>
      <c r="G530">
        <v>89.889957053238106</v>
      </c>
      <c r="H530" t="s">
        <v>14312</v>
      </c>
      <c r="J530" t="s">
        <v>44</v>
      </c>
      <c r="K530">
        <v>1129220.9357682001</v>
      </c>
      <c r="L530">
        <v>736018.94433377997</v>
      </c>
      <c r="M530" t="s">
        <v>98</v>
      </c>
      <c r="N530" t="s">
        <v>98</v>
      </c>
      <c r="O530">
        <v>1129221</v>
      </c>
      <c r="P530">
        <v>4516884</v>
      </c>
      <c r="Q530">
        <v>139</v>
      </c>
      <c r="R530">
        <v>27.7285407419464</v>
      </c>
      <c r="S530" t="s">
        <v>1858</v>
      </c>
      <c r="T530">
        <v>2610</v>
      </c>
      <c r="U530">
        <v>2576.8452822418899</v>
      </c>
      <c r="V530">
        <v>89.9</v>
      </c>
      <c r="W530" t="s">
        <v>14862</v>
      </c>
      <c r="X530">
        <v>72101595</v>
      </c>
      <c r="Y530" t="s">
        <v>96</v>
      </c>
      <c r="Z530" t="s">
        <v>1858</v>
      </c>
      <c r="AA530" t="s">
        <v>2650</v>
      </c>
      <c r="AB530" t="s">
        <v>1857</v>
      </c>
      <c r="AC530" t="s">
        <v>2138</v>
      </c>
      <c r="AD530" t="s">
        <v>1856</v>
      </c>
      <c r="AE530">
        <v>139</v>
      </c>
      <c r="AF530" t="s">
        <v>14312</v>
      </c>
      <c r="AG530">
        <v>0</v>
      </c>
      <c r="AH530" t="s">
        <v>118</v>
      </c>
      <c r="AI530" t="str">
        <f>IF(ISNA(VLOOKUP(D530,Listen!J:O,3,0)),"",VLOOKUP(D530,Listen!J:O,3,0))</f>
        <v/>
      </c>
      <c r="AJ530" t="s">
        <v>96</v>
      </c>
      <c r="AK530" t="s">
        <v>96</v>
      </c>
      <c r="AL530" t="s">
        <v>96</v>
      </c>
      <c r="AM530" t="s">
        <v>96</v>
      </c>
      <c r="AN530">
        <v>2</v>
      </c>
      <c r="AO530">
        <v>2</v>
      </c>
      <c r="AP530">
        <f t="shared" si="8"/>
        <v>2</v>
      </c>
    </row>
    <row r="531" spans="1:42" x14ac:dyDescent="0.25">
      <c r="A531" t="s">
        <v>2650</v>
      </c>
      <c r="B531">
        <v>27.805681567258699</v>
      </c>
      <c r="C531">
        <v>94</v>
      </c>
      <c r="E531">
        <v>2610</v>
      </c>
      <c r="F531">
        <v>2609.31990079048</v>
      </c>
      <c r="G531">
        <v>85.057969112656806</v>
      </c>
      <c r="H531" t="s">
        <v>14312</v>
      </c>
      <c r="J531" t="s">
        <v>44</v>
      </c>
      <c r="K531">
        <v>1153972.12175963</v>
      </c>
      <c r="L531">
        <v>739596.68595160602</v>
      </c>
      <c r="M531">
        <v>102818.21578425</v>
      </c>
      <c r="N531">
        <v>102818.21578425</v>
      </c>
      <c r="O531">
        <v>1051154</v>
      </c>
      <c r="P531">
        <v>4204616</v>
      </c>
      <c r="Q531">
        <v>130</v>
      </c>
      <c r="R531">
        <v>27.830281567258698</v>
      </c>
      <c r="S531" t="s">
        <v>2650</v>
      </c>
      <c r="T531">
        <v>2610</v>
      </c>
      <c r="U531">
        <v>2589.31990079048</v>
      </c>
      <c r="V531">
        <v>85.1</v>
      </c>
      <c r="W531" t="s">
        <v>14863</v>
      </c>
      <c r="X531">
        <v>72101595</v>
      </c>
      <c r="Y531" t="s">
        <v>96</v>
      </c>
      <c r="Z531" t="s">
        <v>2650</v>
      </c>
      <c r="AA531" t="s">
        <v>2138</v>
      </c>
      <c r="AB531" t="s">
        <v>1858</v>
      </c>
      <c r="AC531" t="s">
        <v>3656</v>
      </c>
      <c r="AD531" t="s">
        <v>1857</v>
      </c>
      <c r="AE531">
        <v>130</v>
      </c>
      <c r="AF531" t="s">
        <v>14312</v>
      </c>
      <c r="AG531">
        <v>0</v>
      </c>
      <c r="AH531" t="s">
        <v>118</v>
      </c>
      <c r="AI531" t="str">
        <f>IF(ISNA(VLOOKUP(D531,Listen!J:O,3,0)),"",VLOOKUP(D531,Listen!J:O,3,0))</f>
        <v/>
      </c>
      <c r="AJ531" t="s">
        <v>96</v>
      </c>
      <c r="AK531" t="s">
        <v>96</v>
      </c>
      <c r="AL531" t="s">
        <v>96</v>
      </c>
      <c r="AM531" t="s">
        <v>96</v>
      </c>
      <c r="AN531">
        <v>2</v>
      </c>
      <c r="AO531">
        <v>2</v>
      </c>
      <c r="AP531">
        <f t="shared" si="8"/>
        <v>2</v>
      </c>
    </row>
    <row r="532" spans="1:42" x14ac:dyDescent="0.25">
      <c r="A532" t="s">
        <v>2138</v>
      </c>
      <c r="B532">
        <v>27.864178208483899</v>
      </c>
      <c r="C532">
        <v>94</v>
      </c>
      <c r="E532">
        <v>2610</v>
      </c>
      <c r="F532">
        <v>2616.8622839305099</v>
      </c>
      <c r="G532">
        <v>89.646579338576004</v>
      </c>
      <c r="H532" t="s">
        <v>14312</v>
      </c>
      <c r="J532" t="s">
        <v>44</v>
      </c>
      <c r="K532">
        <v>1757507.39100456</v>
      </c>
      <c r="L532">
        <v>1225539.88805479</v>
      </c>
      <c r="M532">
        <v>102818.21578425</v>
      </c>
      <c r="N532">
        <v>102818.21578425</v>
      </c>
      <c r="O532">
        <v>1654689</v>
      </c>
      <c r="P532">
        <v>6618756</v>
      </c>
      <c r="Q532">
        <v>204</v>
      </c>
      <c r="R532">
        <v>27.888778208483899</v>
      </c>
      <c r="S532" t="s">
        <v>2138</v>
      </c>
      <c r="T532">
        <v>2610</v>
      </c>
      <c r="U532">
        <v>2596.8622839305099</v>
      </c>
      <c r="V532">
        <v>89.6</v>
      </c>
      <c r="W532" t="s">
        <v>14864</v>
      </c>
      <c r="X532">
        <v>72101595</v>
      </c>
      <c r="Y532" t="s">
        <v>96</v>
      </c>
      <c r="Z532" t="s">
        <v>2138</v>
      </c>
      <c r="AA532" t="s">
        <v>3656</v>
      </c>
      <c r="AB532" t="s">
        <v>2650</v>
      </c>
      <c r="AC532" t="s">
        <v>3657</v>
      </c>
      <c r="AD532" t="s">
        <v>1858</v>
      </c>
      <c r="AE532">
        <v>204</v>
      </c>
      <c r="AF532" t="s">
        <v>14312</v>
      </c>
      <c r="AG532">
        <v>0</v>
      </c>
      <c r="AH532" t="s">
        <v>118</v>
      </c>
      <c r="AI532" t="str">
        <f>IF(ISNA(VLOOKUP(D532,Listen!J:O,3,0)),"",VLOOKUP(D532,Listen!J:O,3,0))</f>
        <v/>
      </c>
      <c r="AJ532" t="s">
        <v>96</v>
      </c>
      <c r="AK532" t="s">
        <v>96</v>
      </c>
      <c r="AL532" t="s">
        <v>96</v>
      </c>
      <c r="AM532" t="s">
        <v>96</v>
      </c>
      <c r="AN532">
        <v>2</v>
      </c>
      <c r="AO532">
        <v>2</v>
      </c>
      <c r="AP532">
        <f t="shared" si="8"/>
        <v>2</v>
      </c>
    </row>
    <row r="533" spans="1:42" x14ac:dyDescent="0.25">
      <c r="A533" t="s">
        <v>8978</v>
      </c>
      <c r="B533">
        <v>27.877206874323399</v>
      </c>
      <c r="C533">
        <v>190</v>
      </c>
      <c r="D533" t="s">
        <v>14058</v>
      </c>
      <c r="E533">
        <v>1051</v>
      </c>
      <c r="F533">
        <v>2618.5421613988001</v>
      </c>
      <c r="G533">
        <v>57.918792765807702</v>
      </c>
      <c r="H533" t="s">
        <v>14059</v>
      </c>
      <c r="I533" t="s">
        <v>14060</v>
      </c>
      <c r="J533" t="s">
        <v>43</v>
      </c>
      <c r="K533">
        <v>38464.688606396099</v>
      </c>
      <c r="L533">
        <v>5077.5848803704903</v>
      </c>
      <c r="M533" t="s">
        <v>98</v>
      </c>
      <c r="N533" t="s">
        <v>98</v>
      </c>
      <c r="O533">
        <v>38465</v>
      </c>
      <c r="P533">
        <v>153860</v>
      </c>
      <c r="Q533">
        <v>5</v>
      </c>
      <c r="R533">
        <v>27.901806874323398</v>
      </c>
      <c r="S533" t="s">
        <v>8978</v>
      </c>
      <c r="T533">
        <v>1051</v>
      </c>
      <c r="U533">
        <v>2598.5421613988001</v>
      </c>
      <c r="V533">
        <v>57.9</v>
      </c>
      <c r="W533" t="s">
        <v>14719</v>
      </c>
      <c r="X533">
        <v>72101595</v>
      </c>
      <c r="Y533" t="s">
        <v>96</v>
      </c>
      <c r="Z533" t="s">
        <v>8978</v>
      </c>
      <c r="AA533" t="s">
        <v>8976</v>
      </c>
      <c r="AB533" t="s">
        <v>14061</v>
      </c>
      <c r="AC533" t="s">
        <v>8971</v>
      </c>
      <c r="AD533" t="s">
        <v>7155</v>
      </c>
      <c r="AE533">
        <v>5</v>
      </c>
      <c r="AF533" t="s">
        <v>14719</v>
      </c>
      <c r="AG533" t="s">
        <v>96</v>
      </c>
      <c r="AH533" t="s">
        <v>96</v>
      </c>
      <c r="AI533" t="str">
        <f>IF(ISNA(VLOOKUP(D533,Listen!J:O,3,0)),"",VLOOKUP(D533,Listen!J:O,3,0))</f>
        <v/>
      </c>
      <c r="AJ533" t="s">
        <v>96</v>
      </c>
      <c r="AK533">
        <v>5</v>
      </c>
      <c r="AL533">
        <v>4</v>
      </c>
      <c r="AM533">
        <v>3</v>
      </c>
      <c r="AN533">
        <v>2</v>
      </c>
      <c r="AO533">
        <v>5</v>
      </c>
      <c r="AP533">
        <f t="shared" si="8"/>
        <v>5</v>
      </c>
    </row>
    <row r="534" spans="1:42" x14ac:dyDescent="0.25">
      <c r="A534" t="s">
        <v>3662</v>
      </c>
      <c r="B534">
        <v>27.933818328322999</v>
      </c>
      <c r="C534">
        <v>129</v>
      </c>
      <c r="D534" t="s">
        <v>6301</v>
      </c>
      <c r="E534">
        <v>2620</v>
      </c>
      <c r="F534">
        <v>2625.8414740983899</v>
      </c>
      <c r="G534">
        <v>67.079302285324204</v>
      </c>
      <c r="H534" t="s">
        <v>6302</v>
      </c>
      <c r="I534" t="s">
        <v>6303</v>
      </c>
      <c r="J534" t="s">
        <v>3397</v>
      </c>
      <c r="K534">
        <v>296803.08247972903</v>
      </c>
      <c r="L534">
        <v>89222.460919482503</v>
      </c>
      <c r="M534" t="s">
        <v>98</v>
      </c>
      <c r="N534" t="s">
        <v>98</v>
      </c>
      <c r="O534">
        <v>296803</v>
      </c>
      <c r="P534">
        <v>1187212</v>
      </c>
      <c r="Q534">
        <v>37</v>
      </c>
      <c r="R534">
        <v>27.958418328322999</v>
      </c>
      <c r="S534" t="s">
        <v>3663</v>
      </c>
      <c r="T534">
        <v>2620</v>
      </c>
      <c r="U534">
        <v>2605.8414740983899</v>
      </c>
      <c r="V534">
        <v>67.099999999999994</v>
      </c>
      <c r="W534" t="s">
        <v>14475</v>
      </c>
      <c r="X534">
        <v>72101595</v>
      </c>
      <c r="Y534" t="s">
        <v>96</v>
      </c>
      <c r="Z534" t="s">
        <v>3663</v>
      </c>
      <c r="AA534" t="s">
        <v>3664</v>
      </c>
      <c r="AB534" t="s">
        <v>3662</v>
      </c>
      <c r="AC534" t="s">
        <v>3665</v>
      </c>
      <c r="AD534" t="s">
        <v>3666</v>
      </c>
      <c r="AE534">
        <v>37</v>
      </c>
      <c r="AF534" t="s">
        <v>14475</v>
      </c>
      <c r="AG534" t="s">
        <v>96</v>
      </c>
      <c r="AH534" t="s">
        <v>96</v>
      </c>
      <c r="AI534" t="str">
        <f>IF(ISNA(VLOOKUP(D534,Listen!J:O,3,0)),"",VLOOKUP(D534,Listen!J:O,3,0))</f>
        <v/>
      </c>
      <c r="AJ534" t="s">
        <v>96</v>
      </c>
      <c r="AK534">
        <v>5</v>
      </c>
      <c r="AL534" t="s">
        <v>96</v>
      </c>
      <c r="AM534" t="s">
        <v>96</v>
      </c>
      <c r="AN534">
        <v>2</v>
      </c>
      <c r="AO534">
        <v>5</v>
      </c>
      <c r="AP534">
        <f t="shared" si="8"/>
        <v>5</v>
      </c>
    </row>
    <row r="535" spans="1:42" x14ac:dyDescent="0.25">
      <c r="A535" t="s">
        <v>14062</v>
      </c>
      <c r="B535">
        <v>27.966414879282201</v>
      </c>
      <c r="C535">
        <v>327</v>
      </c>
      <c r="D535" t="s">
        <v>14063</v>
      </c>
      <c r="E535">
        <v>2293</v>
      </c>
      <c r="F535">
        <v>2630.0443765424998</v>
      </c>
      <c r="G535">
        <v>50.629500378757598</v>
      </c>
      <c r="H535" t="s">
        <v>14064</v>
      </c>
      <c r="I535" t="s">
        <v>4441</v>
      </c>
      <c r="J535" t="s">
        <v>43</v>
      </c>
      <c r="K535">
        <v>121423.704995252</v>
      </c>
      <c r="L535">
        <v>4276.9022785652096</v>
      </c>
      <c r="M535" t="s">
        <v>98</v>
      </c>
      <c r="N535" t="s">
        <v>98</v>
      </c>
      <c r="O535">
        <v>121424</v>
      </c>
      <c r="P535">
        <v>485696</v>
      </c>
      <c r="Q535">
        <v>15</v>
      </c>
      <c r="R535">
        <v>27.991014879282201</v>
      </c>
      <c r="S535" t="s">
        <v>14062</v>
      </c>
      <c r="T535">
        <v>2293</v>
      </c>
      <c r="U535">
        <v>2610.0443765424998</v>
      </c>
      <c r="V535">
        <v>50.6</v>
      </c>
      <c r="W535" t="s">
        <v>14616</v>
      </c>
      <c r="X535">
        <v>72101595</v>
      </c>
      <c r="Y535" t="s">
        <v>96</v>
      </c>
      <c r="Z535" t="s">
        <v>14062</v>
      </c>
      <c r="AA535" t="s">
        <v>14065</v>
      </c>
      <c r="AB535" t="s">
        <v>14066</v>
      </c>
      <c r="AC535" t="s">
        <v>14067</v>
      </c>
      <c r="AD535" t="s">
        <v>14068</v>
      </c>
      <c r="AE535">
        <v>15</v>
      </c>
      <c r="AF535" t="s">
        <v>14616</v>
      </c>
      <c r="AG535" t="s">
        <v>96</v>
      </c>
      <c r="AH535" t="s">
        <v>96</v>
      </c>
      <c r="AI535" t="str">
        <f>IF(ISNA(VLOOKUP(D535,Listen!J:O,3,0)),"",VLOOKUP(D535,Listen!J:O,3,0))</f>
        <v/>
      </c>
      <c r="AJ535" t="s">
        <v>96</v>
      </c>
      <c r="AK535">
        <v>5</v>
      </c>
      <c r="AL535">
        <v>4</v>
      </c>
      <c r="AM535">
        <v>3</v>
      </c>
      <c r="AN535">
        <v>2</v>
      </c>
      <c r="AO535">
        <v>5</v>
      </c>
      <c r="AP535">
        <f t="shared" si="8"/>
        <v>5</v>
      </c>
    </row>
    <row r="536" spans="1:42" x14ac:dyDescent="0.25">
      <c r="A536" t="s">
        <v>3656</v>
      </c>
      <c r="B536">
        <v>27.975621092691998</v>
      </c>
      <c r="C536">
        <v>94.099998474121094</v>
      </c>
      <c r="D536" t="s">
        <v>2075</v>
      </c>
      <c r="E536">
        <v>2627</v>
      </c>
      <c r="F536">
        <v>2631.2313983500999</v>
      </c>
      <c r="G536">
        <v>85.797490380978502</v>
      </c>
      <c r="H536" t="s">
        <v>2076</v>
      </c>
      <c r="I536" t="s">
        <v>2077</v>
      </c>
      <c r="J536" t="s">
        <v>44</v>
      </c>
      <c r="K536">
        <v>1205211.35679842</v>
      </c>
      <c r="L536">
        <v>806756.44745361398</v>
      </c>
      <c r="M536">
        <v>102818.21578425</v>
      </c>
      <c r="N536">
        <v>102818.21578425</v>
      </c>
      <c r="O536">
        <v>1102393</v>
      </c>
      <c r="P536">
        <v>4409572</v>
      </c>
      <c r="Q536">
        <v>136</v>
      </c>
      <c r="R536">
        <v>28.000221092691998</v>
      </c>
      <c r="S536" t="s">
        <v>3656</v>
      </c>
      <c r="T536">
        <v>2627</v>
      </c>
      <c r="U536">
        <v>2611.2313983500999</v>
      </c>
      <c r="V536">
        <v>85.8</v>
      </c>
      <c r="W536" t="s">
        <v>14865</v>
      </c>
      <c r="X536">
        <v>72101595</v>
      </c>
      <c r="Y536" t="s">
        <v>96</v>
      </c>
      <c r="Z536" t="s">
        <v>3656</v>
      </c>
      <c r="AA536" t="s">
        <v>3657</v>
      </c>
      <c r="AB536" t="s">
        <v>2138</v>
      </c>
      <c r="AC536" t="s">
        <v>3667</v>
      </c>
      <c r="AD536" t="s">
        <v>2650</v>
      </c>
      <c r="AE536">
        <v>136</v>
      </c>
      <c r="AF536" t="s">
        <v>2076</v>
      </c>
      <c r="AG536" t="s">
        <v>2075</v>
      </c>
      <c r="AH536" t="s">
        <v>118</v>
      </c>
      <c r="AI536" t="str">
        <f>IF(ISNA(VLOOKUP(D536,Listen!J:O,3,0)),"",VLOOKUP(D536,Listen!J:O,3,0))</f>
        <v/>
      </c>
      <c r="AJ536" t="s">
        <v>96</v>
      </c>
      <c r="AK536" t="s">
        <v>96</v>
      </c>
      <c r="AL536" t="s">
        <v>96</v>
      </c>
      <c r="AM536" t="s">
        <v>96</v>
      </c>
      <c r="AN536">
        <v>2</v>
      </c>
      <c r="AO536">
        <v>2</v>
      </c>
      <c r="AP536">
        <f t="shared" si="8"/>
        <v>2</v>
      </c>
    </row>
    <row r="537" spans="1:42" x14ac:dyDescent="0.25">
      <c r="A537" t="s">
        <v>1859</v>
      </c>
      <c r="B537">
        <v>28.133263915683902</v>
      </c>
      <c r="C537">
        <v>266</v>
      </c>
      <c r="D537" t="s">
        <v>6126</v>
      </c>
      <c r="E537">
        <v>2262</v>
      </c>
      <c r="F537">
        <v>2651.5573956274802</v>
      </c>
      <c r="G537">
        <v>63.873915282325697</v>
      </c>
      <c r="H537" t="s">
        <v>6127</v>
      </c>
      <c r="I537" t="s">
        <v>6128</v>
      </c>
      <c r="J537" t="s">
        <v>43</v>
      </c>
      <c r="K537">
        <v>192105.55519237701</v>
      </c>
      <c r="L537">
        <v>62187.997972270401</v>
      </c>
      <c r="M537">
        <v>117742.419129865</v>
      </c>
      <c r="N537">
        <v>117742.419129865</v>
      </c>
      <c r="O537">
        <v>74363</v>
      </c>
      <c r="P537">
        <v>297452</v>
      </c>
      <c r="Q537">
        <v>9</v>
      </c>
      <c r="R537">
        <v>28.157863915683901</v>
      </c>
      <c r="S537" t="s">
        <v>1860</v>
      </c>
      <c r="T537">
        <v>2262</v>
      </c>
      <c r="U537">
        <v>2631.5573956274802</v>
      </c>
      <c r="V537">
        <v>63.9</v>
      </c>
      <c r="W537" t="s">
        <v>14675</v>
      </c>
      <c r="X537">
        <v>72101595</v>
      </c>
      <c r="Y537" t="s">
        <v>96</v>
      </c>
      <c r="Z537" t="s">
        <v>1860</v>
      </c>
      <c r="AA537" t="s">
        <v>1861</v>
      </c>
      <c r="AB537" t="s">
        <v>1859</v>
      </c>
      <c r="AC537" t="s">
        <v>1862</v>
      </c>
      <c r="AD537" t="s">
        <v>1863</v>
      </c>
      <c r="AE537">
        <v>9</v>
      </c>
      <c r="AF537" t="s">
        <v>14675</v>
      </c>
      <c r="AG537" t="s">
        <v>96</v>
      </c>
      <c r="AH537" t="s">
        <v>96</v>
      </c>
      <c r="AI537" t="str">
        <f>IF(ISNA(VLOOKUP(D537,Listen!J:O,3,0)),"",VLOOKUP(D537,Listen!J:O,3,0))</f>
        <v/>
      </c>
      <c r="AJ537" t="s">
        <v>96</v>
      </c>
      <c r="AK537">
        <v>5</v>
      </c>
      <c r="AL537">
        <v>4</v>
      </c>
      <c r="AM537">
        <v>3</v>
      </c>
      <c r="AN537">
        <v>2</v>
      </c>
      <c r="AO537">
        <v>5</v>
      </c>
      <c r="AP537">
        <f t="shared" si="8"/>
        <v>5</v>
      </c>
    </row>
    <row r="538" spans="1:42" x14ac:dyDescent="0.25">
      <c r="A538" t="s">
        <v>2140</v>
      </c>
      <c r="B538">
        <v>28.306405347011601</v>
      </c>
      <c r="C538">
        <v>94.099998474121094</v>
      </c>
      <c r="E538">
        <v>2685</v>
      </c>
      <c r="F538">
        <v>2673.8817374210198</v>
      </c>
      <c r="G538">
        <v>86.300052606357298</v>
      </c>
      <c r="H538" t="s">
        <v>14313</v>
      </c>
      <c r="J538" t="s">
        <v>44</v>
      </c>
      <c r="K538">
        <v>1049932.51989113</v>
      </c>
      <c r="L538">
        <v>913595.50586208899</v>
      </c>
      <c r="M538" t="s">
        <v>98</v>
      </c>
      <c r="N538" t="s">
        <v>98</v>
      </c>
      <c r="O538">
        <v>1049933</v>
      </c>
      <c r="P538">
        <v>4199732</v>
      </c>
      <c r="Q538">
        <v>129</v>
      </c>
      <c r="R538">
        <v>28.331005347011601</v>
      </c>
      <c r="S538" t="s">
        <v>2140</v>
      </c>
      <c r="T538">
        <v>2685</v>
      </c>
      <c r="U538">
        <v>2653.8817374210198</v>
      </c>
      <c r="V538">
        <v>86.3</v>
      </c>
      <c r="W538" t="s">
        <v>14866</v>
      </c>
      <c r="X538">
        <v>72101595</v>
      </c>
      <c r="Y538" t="s">
        <v>96</v>
      </c>
      <c r="Z538" t="s">
        <v>2140</v>
      </c>
      <c r="AA538" t="s">
        <v>2652</v>
      </c>
      <c r="AB538" t="s">
        <v>3667</v>
      </c>
      <c r="AC538" t="s">
        <v>2139</v>
      </c>
      <c r="AD538" t="s">
        <v>3657</v>
      </c>
      <c r="AE538">
        <v>129</v>
      </c>
      <c r="AF538" t="s">
        <v>14313</v>
      </c>
      <c r="AG538">
        <v>0</v>
      </c>
      <c r="AH538" t="s">
        <v>118</v>
      </c>
      <c r="AI538" t="str">
        <f>IF(ISNA(VLOOKUP(D538,Listen!J:O,3,0)),"",VLOOKUP(D538,Listen!J:O,3,0))</f>
        <v/>
      </c>
      <c r="AJ538" t="s">
        <v>96</v>
      </c>
      <c r="AK538" t="s">
        <v>96</v>
      </c>
      <c r="AL538" t="s">
        <v>96</v>
      </c>
      <c r="AM538" t="s">
        <v>96</v>
      </c>
      <c r="AN538">
        <v>2</v>
      </c>
      <c r="AO538">
        <v>2</v>
      </c>
      <c r="AP538">
        <f t="shared" si="8"/>
        <v>2</v>
      </c>
    </row>
    <row r="539" spans="1:42" x14ac:dyDescent="0.25">
      <c r="A539" t="s">
        <v>6309</v>
      </c>
      <c r="B539">
        <v>28.313221408195599</v>
      </c>
      <c r="C539">
        <v>111</v>
      </c>
      <c r="D539" t="s">
        <v>14069</v>
      </c>
      <c r="E539">
        <v>1610</v>
      </c>
      <c r="F539">
        <v>2674.7605801012</v>
      </c>
      <c r="G539">
        <v>52.638461404600399</v>
      </c>
      <c r="H539" t="s">
        <v>14070</v>
      </c>
      <c r="I539" t="s">
        <v>14011</v>
      </c>
      <c r="J539" t="s">
        <v>43</v>
      </c>
      <c r="K539">
        <v>77430.301336348799</v>
      </c>
      <c r="L539">
        <v>23046.423811522502</v>
      </c>
      <c r="M539" t="s">
        <v>98</v>
      </c>
      <c r="N539" t="s">
        <v>98</v>
      </c>
      <c r="O539">
        <v>77430</v>
      </c>
      <c r="P539">
        <v>309720</v>
      </c>
      <c r="Q539">
        <v>10</v>
      </c>
      <c r="R539">
        <v>28.337821408195598</v>
      </c>
      <c r="S539" t="s">
        <v>6309</v>
      </c>
      <c r="T539">
        <v>1610</v>
      </c>
      <c r="U539">
        <v>2654.7605801012</v>
      </c>
      <c r="V539">
        <v>52.6</v>
      </c>
      <c r="W539" t="s">
        <v>14661</v>
      </c>
      <c r="X539">
        <v>72101595</v>
      </c>
      <c r="Y539" t="s">
        <v>96</v>
      </c>
      <c r="Z539" t="s">
        <v>6309</v>
      </c>
      <c r="AA539" t="s">
        <v>6307</v>
      </c>
      <c r="AB539" t="s">
        <v>12947</v>
      </c>
      <c r="AC539" t="s">
        <v>6308</v>
      </c>
      <c r="AD539" t="s">
        <v>12948</v>
      </c>
      <c r="AE539">
        <v>10</v>
      </c>
      <c r="AF539" t="s">
        <v>14661</v>
      </c>
      <c r="AG539" t="s">
        <v>96</v>
      </c>
      <c r="AH539" t="s">
        <v>96</v>
      </c>
      <c r="AI539" t="str">
        <f>IF(ISNA(VLOOKUP(D539,Listen!J:O,3,0)),"",VLOOKUP(D539,Listen!J:O,3,0))</f>
        <v/>
      </c>
      <c r="AJ539" t="s">
        <v>96</v>
      </c>
      <c r="AK539">
        <v>5</v>
      </c>
      <c r="AL539">
        <v>4</v>
      </c>
      <c r="AM539">
        <v>3</v>
      </c>
      <c r="AN539">
        <v>2</v>
      </c>
      <c r="AO539">
        <v>5</v>
      </c>
      <c r="AP539">
        <f t="shared" si="8"/>
        <v>5</v>
      </c>
    </row>
    <row r="540" spans="1:42" x14ac:dyDescent="0.25">
      <c r="A540" t="s">
        <v>6131</v>
      </c>
      <c r="B540">
        <v>28.4593660379286</v>
      </c>
      <c r="C540">
        <v>69.099998474121094</v>
      </c>
      <c r="D540" t="s">
        <v>14071</v>
      </c>
      <c r="E540">
        <v>1797</v>
      </c>
      <c r="F540">
        <v>2693.6040344981602</v>
      </c>
      <c r="G540">
        <v>51.033388632242499</v>
      </c>
      <c r="H540" t="s">
        <v>14072</v>
      </c>
      <c r="I540" t="s">
        <v>5027</v>
      </c>
      <c r="J540" t="s">
        <v>43</v>
      </c>
      <c r="K540">
        <v>148477.01122878399</v>
      </c>
      <c r="L540">
        <v>76083.214804061106</v>
      </c>
      <c r="M540" t="s">
        <v>98</v>
      </c>
      <c r="N540" t="s">
        <v>98</v>
      </c>
      <c r="O540">
        <v>148477</v>
      </c>
      <c r="P540">
        <v>593908</v>
      </c>
      <c r="Q540">
        <v>18</v>
      </c>
      <c r="R540">
        <v>28.483966037928599</v>
      </c>
      <c r="S540" t="s">
        <v>6131</v>
      </c>
      <c r="T540">
        <v>1797</v>
      </c>
      <c r="U540">
        <v>2673.6040344981602</v>
      </c>
      <c r="V540">
        <v>51</v>
      </c>
      <c r="W540" t="s">
        <v>14599</v>
      </c>
      <c r="X540">
        <v>72101595</v>
      </c>
      <c r="Y540" t="s">
        <v>96</v>
      </c>
      <c r="Z540" t="s">
        <v>6131</v>
      </c>
      <c r="AA540" t="s">
        <v>5733</v>
      </c>
      <c r="AB540" t="s">
        <v>6130</v>
      </c>
      <c r="AC540" t="s">
        <v>5732</v>
      </c>
      <c r="AD540" t="s">
        <v>6129</v>
      </c>
      <c r="AE540">
        <v>18</v>
      </c>
      <c r="AF540" t="s">
        <v>14599</v>
      </c>
      <c r="AG540" t="s">
        <v>96</v>
      </c>
      <c r="AH540" t="s">
        <v>96</v>
      </c>
      <c r="AI540" t="str">
        <f>IF(ISNA(VLOOKUP(D540,Listen!J:O,3,0)),"",VLOOKUP(D540,Listen!J:O,3,0))</f>
        <v/>
      </c>
      <c r="AJ540" t="s">
        <v>96</v>
      </c>
      <c r="AK540">
        <v>5</v>
      </c>
      <c r="AL540">
        <v>4</v>
      </c>
      <c r="AM540">
        <v>3</v>
      </c>
      <c r="AN540">
        <v>2</v>
      </c>
      <c r="AO540">
        <v>5</v>
      </c>
      <c r="AP540">
        <f t="shared" si="8"/>
        <v>5</v>
      </c>
    </row>
    <row r="541" spans="1:42" x14ac:dyDescent="0.25">
      <c r="A541" t="s">
        <v>2139</v>
      </c>
      <c r="B541">
        <v>28.471891790415501</v>
      </c>
      <c r="C541">
        <v>94</v>
      </c>
      <c r="E541">
        <v>2685</v>
      </c>
      <c r="F541">
        <v>2695.21906781281</v>
      </c>
      <c r="G541">
        <v>77.580008797734806</v>
      </c>
      <c r="H541" t="s">
        <v>14313</v>
      </c>
      <c r="J541" t="s">
        <v>44</v>
      </c>
      <c r="K541">
        <v>1612620.1419291699</v>
      </c>
      <c r="L541">
        <v>1259371.32614419</v>
      </c>
      <c r="M541" t="s">
        <v>98</v>
      </c>
      <c r="N541" t="s">
        <v>98</v>
      </c>
      <c r="O541">
        <v>1612620</v>
      </c>
      <c r="P541">
        <v>6450480</v>
      </c>
      <c r="Q541">
        <v>199</v>
      </c>
      <c r="R541">
        <v>28.496491790415501</v>
      </c>
      <c r="S541" t="s">
        <v>2139</v>
      </c>
      <c r="T541">
        <v>2685</v>
      </c>
      <c r="U541">
        <v>2675.21906781281</v>
      </c>
      <c r="V541">
        <v>77.599999999999994</v>
      </c>
      <c r="W541" t="s">
        <v>14337</v>
      </c>
      <c r="X541">
        <v>72101595</v>
      </c>
      <c r="Y541" t="s">
        <v>96</v>
      </c>
      <c r="Z541" t="s">
        <v>2139</v>
      </c>
      <c r="AA541" t="s">
        <v>2651</v>
      </c>
      <c r="AB541" t="s">
        <v>2652</v>
      </c>
      <c r="AC541" t="s">
        <v>2142</v>
      </c>
      <c r="AD541" t="s">
        <v>2140</v>
      </c>
      <c r="AE541">
        <v>199</v>
      </c>
      <c r="AF541" t="s">
        <v>14337</v>
      </c>
      <c r="AG541" t="s">
        <v>96</v>
      </c>
      <c r="AH541" t="s">
        <v>118</v>
      </c>
      <c r="AI541" t="str">
        <f>IF(ISNA(VLOOKUP(D541,Listen!J:O,3,0)),"",VLOOKUP(D541,Listen!J:O,3,0))</f>
        <v/>
      </c>
      <c r="AJ541" t="s">
        <v>96</v>
      </c>
      <c r="AK541">
        <v>5</v>
      </c>
      <c r="AL541" t="s">
        <v>96</v>
      </c>
      <c r="AM541" t="s">
        <v>96</v>
      </c>
      <c r="AN541">
        <v>2</v>
      </c>
      <c r="AO541">
        <v>5</v>
      </c>
      <c r="AP541">
        <f t="shared" si="8"/>
        <v>5</v>
      </c>
    </row>
    <row r="542" spans="1:42" x14ac:dyDescent="0.25">
      <c r="A542" t="s">
        <v>2139</v>
      </c>
      <c r="B542">
        <v>28.471925066386301</v>
      </c>
      <c r="C542">
        <v>94.099998474121094</v>
      </c>
      <c r="E542">
        <v>2713</v>
      </c>
      <c r="F542">
        <v>2695.2233583176198</v>
      </c>
      <c r="G542">
        <v>69.902318828429102</v>
      </c>
      <c r="H542" t="s">
        <v>14867</v>
      </c>
      <c r="J542" t="s">
        <v>44</v>
      </c>
      <c r="K542">
        <v>2083685.5511255299</v>
      </c>
      <c r="L542">
        <v>1259371.32614419</v>
      </c>
      <c r="M542" t="s">
        <v>98</v>
      </c>
      <c r="N542" t="s">
        <v>98</v>
      </c>
      <c r="O542">
        <v>2083686</v>
      </c>
      <c r="P542">
        <v>8334744</v>
      </c>
      <c r="Q542">
        <v>257</v>
      </c>
      <c r="R542">
        <v>28.496525066386301</v>
      </c>
      <c r="S542" t="s">
        <v>2139</v>
      </c>
      <c r="T542">
        <v>2713</v>
      </c>
      <c r="U542">
        <v>2675.2233583176198</v>
      </c>
      <c r="V542">
        <v>69.900000000000006</v>
      </c>
      <c r="W542" t="s">
        <v>14337</v>
      </c>
      <c r="X542">
        <v>72101595</v>
      </c>
      <c r="Y542" t="s">
        <v>96</v>
      </c>
      <c r="Z542" t="s">
        <v>2139</v>
      </c>
      <c r="AA542" t="s">
        <v>2651</v>
      </c>
      <c r="AB542" t="s">
        <v>2652</v>
      </c>
      <c r="AC542" t="s">
        <v>2142</v>
      </c>
      <c r="AD542" t="s">
        <v>2140</v>
      </c>
      <c r="AE542">
        <v>257</v>
      </c>
      <c r="AF542" t="s">
        <v>14337</v>
      </c>
      <c r="AG542" t="s">
        <v>96</v>
      </c>
      <c r="AH542" t="s">
        <v>118</v>
      </c>
      <c r="AI542" t="str">
        <f>IF(ISNA(VLOOKUP(D542,Listen!J:O,3,0)),"",VLOOKUP(D542,Listen!J:O,3,0))</f>
        <v/>
      </c>
      <c r="AJ542" t="s">
        <v>96</v>
      </c>
      <c r="AK542">
        <v>5</v>
      </c>
      <c r="AL542" t="s">
        <v>96</v>
      </c>
      <c r="AM542" t="s">
        <v>96</v>
      </c>
      <c r="AN542">
        <v>2</v>
      </c>
      <c r="AO542">
        <v>5</v>
      </c>
      <c r="AP542">
        <f t="shared" si="8"/>
        <v>5</v>
      </c>
    </row>
    <row r="543" spans="1:42" x14ac:dyDescent="0.25">
      <c r="A543" t="s">
        <v>2147</v>
      </c>
      <c r="B543">
        <v>28.555280763931599</v>
      </c>
      <c r="C543">
        <v>331</v>
      </c>
      <c r="D543" t="s">
        <v>1992</v>
      </c>
      <c r="E543">
        <v>2923</v>
      </c>
      <c r="F543">
        <v>2705.9709943292401</v>
      </c>
      <c r="G543">
        <v>68.305412932867497</v>
      </c>
      <c r="H543" t="s">
        <v>1993</v>
      </c>
      <c r="I543" t="s">
        <v>1994</v>
      </c>
      <c r="J543" t="s">
        <v>43</v>
      </c>
      <c r="K543">
        <v>627176.86187325697</v>
      </c>
      <c r="L543">
        <v>159120.92297954499</v>
      </c>
      <c r="M543" t="s">
        <v>98</v>
      </c>
      <c r="N543" t="s">
        <v>98</v>
      </c>
      <c r="O543">
        <v>627177</v>
      </c>
      <c r="P543">
        <v>2508708</v>
      </c>
      <c r="Q543">
        <v>77</v>
      </c>
      <c r="R543">
        <v>28.579880763931598</v>
      </c>
      <c r="S543" t="s">
        <v>2147</v>
      </c>
      <c r="T543">
        <v>2923</v>
      </c>
      <c r="U543">
        <v>2685.9709943292401</v>
      </c>
      <c r="V543">
        <v>68.3</v>
      </c>
      <c r="W543" t="s">
        <v>14400</v>
      </c>
      <c r="X543">
        <v>72101595</v>
      </c>
      <c r="Y543" t="s">
        <v>96</v>
      </c>
      <c r="Z543" t="s">
        <v>2147</v>
      </c>
      <c r="AA543" t="s">
        <v>3673</v>
      </c>
      <c r="AB543" t="s">
        <v>3674</v>
      </c>
      <c r="AC543" t="s">
        <v>3675</v>
      </c>
      <c r="AD543" t="s">
        <v>3676</v>
      </c>
      <c r="AE543">
        <v>77</v>
      </c>
      <c r="AF543" t="s">
        <v>14400</v>
      </c>
      <c r="AG543" t="s">
        <v>96</v>
      </c>
      <c r="AH543" t="s">
        <v>96</v>
      </c>
      <c r="AI543" t="str">
        <f>IF(ISNA(VLOOKUP(D543,Listen!J:O,3,0)),"",VLOOKUP(D543,Listen!J:O,3,0))</f>
        <v/>
      </c>
      <c r="AJ543" t="s">
        <v>96</v>
      </c>
      <c r="AK543">
        <v>5</v>
      </c>
      <c r="AL543">
        <v>4</v>
      </c>
      <c r="AM543">
        <v>3</v>
      </c>
      <c r="AN543">
        <v>2</v>
      </c>
      <c r="AO543">
        <v>5</v>
      </c>
      <c r="AP543">
        <f t="shared" si="8"/>
        <v>5</v>
      </c>
    </row>
    <row r="544" spans="1:42" x14ac:dyDescent="0.25">
      <c r="A544" t="s">
        <v>2653</v>
      </c>
      <c r="B544">
        <v>28.595127855912299</v>
      </c>
      <c r="C544">
        <v>227</v>
      </c>
      <c r="D544" t="s">
        <v>14073</v>
      </c>
      <c r="E544">
        <v>2164</v>
      </c>
      <c r="F544">
        <v>2711.1087599930302</v>
      </c>
      <c r="G544">
        <v>51.819978517540697</v>
      </c>
      <c r="H544" t="s">
        <v>14074</v>
      </c>
      <c r="I544" t="s">
        <v>2041</v>
      </c>
      <c r="J544" t="s">
        <v>43</v>
      </c>
      <c r="K544">
        <v>182556.37270341101</v>
      </c>
      <c r="L544">
        <v>54535.446640643298</v>
      </c>
      <c r="M544" t="s">
        <v>98</v>
      </c>
      <c r="N544" t="s">
        <v>98</v>
      </c>
      <c r="O544">
        <v>182556</v>
      </c>
      <c r="P544">
        <v>730224</v>
      </c>
      <c r="Q544">
        <v>23</v>
      </c>
      <c r="R544">
        <v>28.619727855912299</v>
      </c>
      <c r="S544" t="s">
        <v>2653</v>
      </c>
      <c r="T544">
        <v>2164</v>
      </c>
      <c r="U544">
        <v>2691.1087599930302</v>
      </c>
      <c r="V544">
        <v>51.8</v>
      </c>
      <c r="W544" t="s">
        <v>14554</v>
      </c>
      <c r="X544">
        <v>72101595</v>
      </c>
      <c r="Y544" t="s">
        <v>96</v>
      </c>
      <c r="Z544" t="s">
        <v>2653</v>
      </c>
      <c r="AA544" t="s">
        <v>2654</v>
      </c>
      <c r="AB544" t="s">
        <v>2655</v>
      </c>
      <c r="AC544" t="s">
        <v>2656</v>
      </c>
      <c r="AD544" t="s">
        <v>2657</v>
      </c>
      <c r="AE544">
        <v>23</v>
      </c>
      <c r="AF544" t="s">
        <v>14554</v>
      </c>
      <c r="AG544" t="s">
        <v>96</v>
      </c>
      <c r="AH544" t="s">
        <v>96</v>
      </c>
      <c r="AI544" t="str">
        <f>IF(ISNA(VLOOKUP(D544,Listen!J:O,3,0)),"",VLOOKUP(D544,Listen!J:O,3,0))</f>
        <v/>
      </c>
      <c r="AJ544" t="s">
        <v>96</v>
      </c>
      <c r="AK544">
        <v>5</v>
      </c>
      <c r="AL544">
        <v>4</v>
      </c>
      <c r="AM544">
        <v>3</v>
      </c>
      <c r="AN544">
        <v>2</v>
      </c>
      <c r="AO544">
        <v>5</v>
      </c>
      <c r="AP544">
        <f t="shared" si="8"/>
        <v>5</v>
      </c>
    </row>
    <row r="545" spans="1:42" x14ac:dyDescent="0.25">
      <c r="A545" t="s">
        <v>14075</v>
      </c>
      <c r="B545">
        <v>28.6072092752777</v>
      </c>
      <c r="C545">
        <v>215</v>
      </c>
      <c r="D545" t="s">
        <v>13738</v>
      </c>
      <c r="F545">
        <v>2712.6665023149999</v>
      </c>
      <c r="G545">
        <v>58.2798576554543</v>
      </c>
      <c r="H545" t="s">
        <v>13739</v>
      </c>
      <c r="I545" t="s">
        <v>13740</v>
      </c>
      <c r="J545" t="s">
        <v>39</v>
      </c>
      <c r="K545">
        <v>209275.18678766501</v>
      </c>
      <c r="L545">
        <v>36095.006111180497</v>
      </c>
      <c r="M545" t="s">
        <v>98</v>
      </c>
      <c r="N545" t="s">
        <v>98</v>
      </c>
      <c r="O545">
        <v>209275</v>
      </c>
      <c r="P545">
        <v>837100</v>
      </c>
      <c r="Q545">
        <v>26</v>
      </c>
      <c r="R545">
        <v>28.6318092752777</v>
      </c>
      <c r="S545" t="s">
        <v>14075</v>
      </c>
      <c r="T545" t="s">
        <v>96</v>
      </c>
      <c r="U545">
        <v>2692.6665023149999</v>
      </c>
      <c r="V545">
        <v>58.3</v>
      </c>
      <c r="W545" t="s">
        <v>14526</v>
      </c>
      <c r="X545">
        <v>72101595</v>
      </c>
      <c r="Y545" t="s">
        <v>96</v>
      </c>
      <c r="Z545" t="s">
        <v>14075</v>
      </c>
      <c r="AA545" t="s">
        <v>14076</v>
      </c>
      <c r="AB545" t="s">
        <v>14077</v>
      </c>
      <c r="AC545" t="s">
        <v>14078</v>
      </c>
      <c r="AD545" t="s">
        <v>14079</v>
      </c>
      <c r="AE545">
        <v>26</v>
      </c>
      <c r="AF545" t="s">
        <v>14526</v>
      </c>
      <c r="AG545" t="s">
        <v>96</v>
      </c>
      <c r="AH545" t="s">
        <v>96</v>
      </c>
      <c r="AI545" t="str">
        <f>IF(ISNA(VLOOKUP(D545,Listen!J:O,3,0)),"",VLOOKUP(D545,Listen!J:O,3,0))</f>
        <v/>
      </c>
      <c r="AJ545" t="s">
        <v>96</v>
      </c>
      <c r="AK545">
        <v>5</v>
      </c>
      <c r="AL545" t="s">
        <v>96</v>
      </c>
      <c r="AM545">
        <v>3</v>
      </c>
      <c r="AN545">
        <v>2</v>
      </c>
      <c r="AO545">
        <v>5</v>
      </c>
      <c r="AP545">
        <f t="shared" si="8"/>
        <v>5</v>
      </c>
    </row>
    <row r="546" spans="1:42" x14ac:dyDescent="0.25">
      <c r="A546" t="s">
        <v>2651</v>
      </c>
      <c r="B546">
        <v>28.621745310299399</v>
      </c>
      <c r="C546">
        <v>94.099998474121094</v>
      </c>
      <c r="E546">
        <v>2713</v>
      </c>
      <c r="F546">
        <v>2714.5407354876102</v>
      </c>
      <c r="G546">
        <v>65.722838784271602</v>
      </c>
      <c r="H546" t="s">
        <v>14867</v>
      </c>
      <c r="J546" t="s">
        <v>44</v>
      </c>
      <c r="K546">
        <v>495691.08632839803</v>
      </c>
      <c r="L546">
        <v>345069.49888263899</v>
      </c>
      <c r="M546" t="s">
        <v>98</v>
      </c>
      <c r="N546" t="s">
        <v>98</v>
      </c>
      <c r="O546">
        <v>495691</v>
      </c>
      <c r="P546">
        <v>1982764</v>
      </c>
      <c r="Q546">
        <v>61</v>
      </c>
      <c r="R546">
        <v>28.646345310299399</v>
      </c>
      <c r="S546" t="s">
        <v>2651</v>
      </c>
      <c r="T546">
        <v>2713</v>
      </c>
      <c r="U546">
        <v>2694.5407354876102</v>
      </c>
      <c r="V546">
        <v>65.7</v>
      </c>
      <c r="W546" t="s">
        <v>14418</v>
      </c>
      <c r="X546">
        <v>72101595</v>
      </c>
      <c r="Y546" t="s">
        <v>96</v>
      </c>
      <c r="Z546" t="s">
        <v>2651</v>
      </c>
      <c r="AA546" t="s">
        <v>2142</v>
      </c>
      <c r="AB546" t="s">
        <v>2139</v>
      </c>
      <c r="AC546" t="s">
        <v>2660</v>
      </c>
      <c r="AD546" t="s">
        <v>2652</v>
      </c>
      <c r="AE546">
        <v>61</v>
      </c>
      <c r="AF546" t="s">
        <v>14418</v>
      </c>
      <c r="AG546" t="s">
        <v>96</v>
      </c>
      <c r="AH546" t="s">
        <v>118</v>
      </c>
      <c r="AI546" t="str">
        <f>IF(ISNA(VLOOKUP(D546,Listen!J:O,3,0)),"",VLOOKUP(D546,Listen!J:O,3,0))</f>
        <v/>
      </c>
      <c r="AJ546" t="s">
        <v>96</v>
      </c>
      <c r="AK546">
        <v>5</v>
      </c>
      <c r="AL546" t="s">
        <v>96</v>
      </c>
      <c r="AM546" t="s">
        <v>96</v>
      </c>
      <c r="AN546">
        <v>2</v>
      </c>
      <c r="AO546">
        <v>5</v>
      </c>
      <c r="AP546">
        <f t="shared" si="8"/>
        <v>5</v>
      </c>
    </row>
    <row r="547" spans="1:42" x14ac:dyDescent="0.25">
      <c r="A547" t="s">
        <v>1350</v>
      </c>
      <c r="B547">
        <v>28.6430900424626</v>
      </c>
      <c r="C547">
        <v>221</v>
      </c>
      <c r="D547" t="s">
        <v>377</v>
      </c>
      <c r="E547">
        <v>1553</v>
      </c>
      <c r="F547">
        <v>2717.2928618426199</v>
      </c>
      <c r="G547">
        <v>52.5532022981415</v>
      </c>
      <c r="H547" t="s">
        <v>1354</v>
      </c>
      <c r="I547" t="s">
        <v>379</v>
      </c>
      <c r="J547" t="s">
        <v>43</v>
      </c>
      <c r="K547">
        <v>405920.15646432497</v>
      </c>
      <c r="L547">
        <v>60901.6654572759</v>
      </c>
      <c r="M547" t="s">
        <v>98</v>
      </c>
      <c r="N547" t="s">
        <v>98</v>
      </c>
      <c r="O547">
        <v>405920</v>
      </c>
      <c r="P547">
        <v>1623680</v>
      </c>
      <c r="Q547">
        <v>50</v>
      </c>
      <c r="R547">
        <v>28.667690042462599</v>
      </c>
      <c r="S547" t="s">
        <v>1351</v>
      </c>
      <c r="T547">
        <v>1553</v>
      </c>
      <c r="U547">
        <v>2697.2928618426199</v>
      </c>
      <c r="V547">
        <v>52.6</v>
      </c>
      <c r="W547" t="s">
        <v>14752</v>
      </c>
      <c r="X547">
        <v>72101595</v>
      </c>
      <c r="Y547" t="s">
        <v>127</v>
      </c>
      <c r="Z547" t="s">
        <v>1351</v>
      </c>
      <c r="AA547" t="s">
        <v>1353</v>
      </c>
      <c r="AB547" t="s">
        <v>1350</v>
      </c>
      <c r="AC547" t="s">
        <v>2658</v>
      </c>
      <c r="AD547" t="s">
        <v>1352</v>
      </c>
      <c r="AE547">
        <v>50</v>
      </c>
      <c r="AF547" t="s">
        <v>14752</v>
      </c>
      <c r="AG547" t="s">
        <v>96</v>
      </c>
      <c r="AH547" t="s">
        <v>96</v>
      </c>
      <c r="AI547" t="str">
        <f>IF(ISNA(VLOOKUP(D547,Listen!J:O,3,0)),"",VLOOKUP(D547,Listen!J:O,3,0))</f>
        <v/>
      </c>
      <c r="AJ547">
        <v>6</v>
      </c>
      <c r="AK547">
        <v>5</v>
      </c>
      <c r="AL547">
        <v>4</v>
      </c>
      <c r="AM547">
        <v>3</v>
      </c>
      <c r="AN547">
        <v>2</v>
      </c>
      <c r="AO547">
        <v>6</v>
      </c>
      <c r="AP547">
        <f t="shared" si="8"/>
        <v>6</v>
      </c>
    </row>
    <row r="548" spans="1:42" x14ac:dyDescent="0.25">
      <c r="A548" t="s">
        <v>2142</v>
      </c>
      <c r="B548">
        <v>28.694760786636699</v>
      </c>
      <c r="C548">
        <v>94.099998474121094</v>
      </c>
      <c r="E548">
        <v>2713</v>
      </c>
      <c r="F548">
        <v>2723.9551340949802</v>
      </c>
      <c r="G548">
        <v>73.856586593335606</v>
      </c>
      <c r="H548" t="s">
        <v>14867</v>
      </c>
      <c r="J548" t="s">
        <v>44</v>
      </c>
      <c r="K548">
        <v>1379426.18434627</v>
      </c>
      <c r="L548">
        <v>1066585.2546268301</v>
      </c>
      <c r="M548" t="s">
        <v>98</v>
      </c>
      <c r="N548" t="s">
        <v>98</v>
      </c>
      <c r="O548">
        <v>1379426</v>
      </c>
      <c r="P548">
        <v>5517704</v>
      </c>
      <c r="Q548">
        <v>170</v>
      </c>
      <c r="R548">
        <v>28.719360786636699</v>
      </c>
      <c r="S548" t="s">
        <v>2142</v>
      </c>
      <c r="T548">
        <v>2713</v>
      </c>
      <c r="U548">
        <v>2703.9551340949802</v>
      </c>
      <c r="V548">
        <v>73.900000000000006</v>
      </c>
      <c r="W548" t="s">
        <v>14350</v>
      </c>
      <c r="X548">
        <v>72101595</v>
      </c>
      <c r="Y548" t="s">
        <v>96</v>
      </c>
      <c r="Z548" t="s">
        <v>2142</v>
      </c>
      <c r="AA548" t="s">
        <v>2660</v>
      </c>
      <c r="AB548" t="s">
        <v>2651</v>
      </c>
      <c r="AC548" t="s">
        <v>2661</v>
      </c>
      <c r="AD548" t="s">
        <v>2139</v>
      </c>
      <c r="AE548">
        <v>170</v>
      </c>
      <c r="AF548" t="s">
        <v>14350</v>
      </c>
      <c r="AG548" t="s">
        <v>96</v>
      </c>
      <c r="AH548" t="s">
        <v>118</v>
      </c>
      <c r="AI548" t="str">
        <f>IF(ISNA(VLOOKUP(D548,Listen!J:O,3,0)),"",VLOOKUP(D548,Listen!J:O,3,0))</f>
        <v/>
      </c>
      <c r="AJ548" t="s">
        <v>96</v>
      </c>
      <c r="AK548">
        <v>5</v>
      </c>
      <c r="AL548" t="s">
        <v>96</v>
      </c>
      <c r="AM548" t="s">
        <v>96</v>
      </c>
      <c r="AN548">
        <v>2</v>
      </c>
      <c r="AO548">
        <v>5</v>
      </c>
      <c r="AP548">
        <f t="shared" si="8"/>
        <v>5</v>
      </c>
    </row>
    <row r="549" spans="1:42" x14ac:dyDescent="0.25">
      <c r="A549" t="s">
        <v>10703</v>
      </c>
      <c r="B549">
        <v>28.762909113377201</v>
      </c>
      <c r="C549">
        <v>141</v>
      </c>
      <c r="D549" t="s">
        <v>14080</v>
      </c>
      <c r="E549">
        <v>2075</v>
      </c>
      <c r="F549">
        <v>2732.7419768925001</v>
      </c>
      <c r="G549">
        <v>50.834079339138398</v>
      </c>
      <c r="H549" t="s">
        <v>14081</v>
      </c>
      <c r="I549" t="s">
        <v>8903</v>
      </c>
      <c r="J549" t="s">
        <v>43</v>
      </c>
      <c r="K549">
        <v>64242.920535972502</v>
      </c>
      <c r="L549">
        <v>22281.478380660101</v>
      </c>
      <c r="M549" t="s">
        <v>98</v>
      </c>
      <c r="N549" t="s">
        <v>98</v>
      </c>
      <c r="O549">
        <v>64243</v>
      </c>
      <c r="P549">
        <v>256972</v>
      </c>
      <c r="Q549">
        <v>8</v>
      </c>
      <c r="R549">
        <v>28.787509113377201</v>
      </c>
      <c r="S549" t="s">
        <v>10703</v>
      </c>
      <c r="T549">
        <v>2075</v>
      </c>
      <c r="U549">
        <v>2712.7419768925001</v>
      </c>
      <c r="V549">
        <v>50.8</v>
      </c>
      <c r="W549" t="s">
        <v>14690</v>
      </c>
      <c r="X549">
        <v>72101595</v>
      </c>
      <c r="Y549" t="s">
        <v>96</v>
      </c>
      <c r="Z549" t="s">
        <v>10703</v>
      </c>
      <c r="AA549" t="s">
        <v>10707</v>
      </c>
      <c r="AB549" t="s">
        <v>10708</v>
      </c>
      <c r="AC549" t="s">
        <v>10709</v>
      </c>
      <c r="AD549" t="s">
        <v>10710</v>
      </c>
      <c r="AE549">
        <v>8</v>
      </c>
      <c r="AF549" t="s">
        <v>14690</v>
      </c>
      <c r="AG549" t="s">
        <v>96</v>
      </c>
      <c r="AH549" t="s">
        <v>96</v>
      </c>
      <c r="AI549" t="str">
        <f>IF(ISNA(VLOOKUP(D549,Listen!J:O,3,0)),"",VLOOKUP(D549,Listen!J:O,3,0))</f>
        <v/>
      </c>
      <c r="AJ549" t="s">
        <v>96</v>
      </c>
      <c r="AK549">
        <v>5</v>
      </c>
      <c r="AL549">
        <v>4</v>
      </c>
      <c r="AM549">
        <v>3</v>
      </c>
      <c r="AN549">
        <v>2</v>
      </c>
      <c r="AO549">
        <v>5</v>
      </c>
      <c r="AP549">
        <f t="shared" si="8"/>
        <v>5</v>
      </c>
    </row>
    <row r="550" spans="1:42" x14ac:dyDescent="0.25">
      <c r="A550" t="s">
        <v>2660</v>
      </c>
      <c r="B550">
        <v>28.7895013290611</v>
      </c>
      <c r="C550">
        <v>94</v>
      </c>
      <c r="D550" t="s">
        <v>14082</v>
      </c>
      <c r="E550">
        <v>1464</v>
      </c>
      <c r="F550">
        <v>2736.1706981836601</v>
      </c>
      <c r="G550">
        <v>61.077365148998297</v>
      </c>
      <c r="H550" t="s">
        <v>14083</v>
      </c>
      <c r="I550" t="s">
        <v>66</v>
      </c>
      <c r="J550" t="s">
        <v>43</v>
      </c>
      <c r="K550">
        <v>385407.03088030597</v>
      </c>
      <c r="L550">
        <v>369111.33548163902</v>
      </c>
      <c r="M550" t="s">
        <v>98</v>
      </c>
      <c r="N550" t="s">
        <v>98</v>
      </c>
      <c r="O550">
        <v>385407</v>
      </c>
      <c r="P550">
        <v>1541628</v>
      </c>
      <c r="Q550">
        <v>48</v>
      </c>
      <c r="R550">
        <v>28.814101329061099</v>
      </c>
      <c r="S550" t="s">
        <v>2660</v>
      </c>
      <c r="T550">
        <v>1464</v>
      </c>
      <c r="U550">
        <v>2716.1706981836601</v>
      </c>
      <c r="V550">
        <v>61.1</v>
      </c>
      <c r="W550" t="s">
        <v>14419</v>
      </c>
      <c r="X550">
        <v>72101595</v>
      </c>
      <c r="Y550" t="s">
        <v>96</v>
      </c>
      <c r="Z550" t="s">
        <v>2660</v>
      </c>
      <c r="AA550" t="s">
        <v>2661</v>
      </c>
      <c r="AB550" t="s">
        <v>2142</v>
      </c>
      <c r="AC550" t="s">
        <v>2662</v>
      </c>
      <c r="AD550" t="s">
        <v>2651</v>
      </c>
      <c r="AE550">
        <v>48</v>
      </c>
      <c r="AF550" t="s">
        <v>14419</v>
      </c>
      <c r="AG550" t="s">
        <v>96</v>
      </c>
      <c r="AH550" t="s">
        <v>96</v>
      </c>
      <c r="AI550" t="str">
        <f>IF(ISNA(VLOOKUP(D550,Listen!J:O,3,0)),"",VLOOKUP(D550,Listen!J:O,3,0))</f>
        <v/>
      </c>
      <c r="AJ550" t="s">
        <v>96</v>
      </c>
      <c r="AK550">
        <v>5</v>
      </c>
      <c r="AL550">
        <v>4</v>
      </c>
      <c r="AM550">
        <v>3</v>
      </c>
      <c r="AN550">
        <v>2</v>
      </c>
      <c r="AO550">
        <v>5</v>
      </c>
      <c r="AP550">
        <f t="shared" si="8"/>
        <v>5</v>
      </c>
    </row>
    <row r="551" spans="1:42" x14ac:dyDescent="0.25">
      <c r="A551" t="s">
        <v>2660</v>
      </c>
      <c r="B551">
        <v>28.789502867214999</v>
      </c>
      <c r="C551">
        <v>94.099998474121094</v>
      </c>
      <c r="E551">
        <v>2725</v>
      </c>
      <c r="F551">
        <v>2736.17089650865</v>
      </c>
      <c r="G551">
        <v>59.812591147741202</v>
      </c>
      <c r="H551" t="s">
        <v>14868</v>
      </c>
      <c r="J551" t="s">
        <v>44</v>
      </c>
      <c r="K551">
        <v>497555.32617184398</v>
      </c>
      <c r="L551">
        <v>369111.33548163902</v>
      </c>
      <c r="M551" t="s">
        <v>98</v>
      </c>
      <c r="N551" t="s">
        <v>98</v>
      </c>
      <c r="O551">
        <v>497555</v>
      </c>
      <c r="P551">
        <v>1990220</v>
      </c>
      <c r="Q551">
        <v>61</v>
      </c>
      <c r="R551">
        <v>28.814102867214999</v>
      </c>
      <c r="S551" t="s">
        <v>2660</v>
      </c>
      <c r="T551">
        <v>2725</v>
      </c>
      <c r="U551">
        <v>2716.17089650865</v>
      </c>
      <c r="V551">
        <v>59.8</v>
      </c>
      <c r="W551" t="s">
        <v>14419</v>
      </c>
      <c r="X551">
        <v>72101595</v>
      </c>
      <c r="Y551" t="s">
        <v>96</v>
      </c>
      <c r="Z551" t="s">
        <v>2660</v>
      </c>
      <c r="AA551" t="s">
        <v>2661</v>
      </c>
      <c r="AB551" t="s">
        <v>2142</v>
      </c>
      <c r="AC551" t="s">
        <v>2662</v>
      </c>
      <c r="AD551" t="s">
        <v>2651</v>
      </c>
      <c r="AE551">
        <v>61</v>
      </c>
      <c r="AF551" t="s">
        <v>14419</v>
      </c>
      <c r="AG551" t="s">
        <v>96</v>
      </c>
      <c r="AH551" t="s">
        <v>118</v>
      </c>
      <c r="AI551" t="str">
        <f>IF(ISNA(VLOOKUP(D551,Listen!J:O,3,0)),"",VLOOKUP(D551,Listen!J:O,3,0))</f>
        <v/>
      </c>
      <c r="AJ551" t="s">
        <v>96</v>
      </c>
      <c r="AK551">
        <v>5</v>
      </c>
      <c r="AL551" t="s">
        <v>96</v>
      </c>
      <c r="AM551" t="s">
        <v>96</v>
      </c>
      <c r="AN551">
        <v>2</v>
      </c>
      <c r="AO551">
        <v>5</v>
      </c>
      <c r="AP551">
        <f t="shared" si="8"/>
        <v>5</v>
      </c>
    </row>
    <row r="552" spans="1:42" x14ac:dyDescent="0.25">
      <c r="A552" t="s">
        <v>14084</v>
      </c>
      <c r="B552">
        <v>28.796544964919001</v>
      </c>
      <c r="C552">
        <v>156</v>
      </c>
      <c r="D552" t="s">
        <v>14085</v>
      </c>
      <c r="F552">
        <v>2737.07888366621</v>
      </c>
      <c r="G552">
        <v>52.032782993616003</v>
      </c>
      <c r="H552" t="s">
        <v>14086</v>
      </c>
      <c r="I552" t="s">
        <v>13976</v>
      </c>
      <c r="J552" t="s">
        <v>3397</v>
      </c>
      <c r="K552">
        <v>62466.477980463897</v>
      </c>
      <c r="L552">
        <v>4048.5411931160202</v>
      </c>
      <c r="M552" t="s">
        <v>98</v>
      </c>
      <c r="N552" t="s">
        <v>98</v>
      </c>
      <c r="O552">
        <v>62466</v>
      </c>
      <c r="P552">
        <v>249864</v>
      </c>
      <c r="Q552">
        <v>8</v>
      </c>
      <c r="R552">
        <v>28.821144964919</v>
      </c>
      <c r="S552" t="s">
        <v>14084</v>
      </c>
      <c r="T552" t="s">
        <v>96</v>
      </c>
      <c r="U552">
        <v>2717.07888366621</v>
      </c>
      <c r="V552">
        <v>52</v>
      </c>
      <c r="W552" t="s">
        <v>14691</v>
      </c>
      <c r="X552">
        <v>72101595</v>
      </c>
      <c r="Y552" t="s">
        <v>96</v>
      </c>
      <c r="Z552" t="s">
        <v>14084</v>
      </c>
      <c r="AA552" t="s">
        <v>14087</v>
      </c>
      <c r="AB552" t="s">
        <v>14088</v>
      </c>
      <c r="AC552" t="s">
        <v>14089</v>
      </c>
      <c r="AD552" t="s">
        <v>14090</v>
      </c>
      <c r="AE552">
        <v>8</v>
      </c>
      <c r="AF552" t="s">
        <v>14691</v>
      </c>
      <c r="AG552" t="s">
        <v>96</v>
      </c>
      <c r="AH552" t="s">
        <v>96</v>
      </c>
      <c r="AI552" t="str">
        <f>IF(ISNA(VLOOKUP(D552,Listen!J:O,3,0)),"",VLOOKUP(D552,Listen!J:O,3,0))</f>
        <v/>
      </c>
      <c r="AJ552" t="s">
        <v>96</v>
      </c>
      <c r="AK552">
        <v>5</v>
      </c>
      <c r="AL552" t="s">
        <v>96</v>
      </c>
      <c r="AM552" t="s">
        <v>96</v>
      </c>
      <c r="AN552">
        <v>2</v>
      </c>
      <c r="AO552">
        <v>5</v>
      </c>
      <c r="AP552">
        <f t="shared" si="8"/>
        <v>5</v>
      </c>
    </row>
    <row r="553" spans="1:42" x14ac:dyDescent="0.25">
      <c r="A553" t="s">
        <v>14091</v>
      </c>
      <c r="B553">
        <v>28.841751087400802</v>
      </c>
      <c r="C553">
        <v>278.99996948242199</v>
      </c>
      <c r="D553" t="s">
        <v>14092</v>
      </c>
      <c r="E553">
        <v>2330</v>
      </c>
      <c r="F553">
        <v>2742.9076268024201</v>
      </c>
      <c r="G553">
        <v>58.6195143833353</v>
      </c>
      <c r="H553" t="s">
        <v>14093</v>
      </c>
      <c r="I553" t="s">
        <v>14094</v>
      </c>
      <c r="J553" t="s">
        <v>43</v>
      </c>
      <c r="K553">
        <v>17422.259408152</v>
      </c>
      <c r="L553">
        <v>8629.4906577501497</v>
      </c>
      <c r="M553" t="s">
        <v>98</v>
      </c>
      <c r="N553" t="s">
        <v>98</v>
      </c>
      <c r="O553">
        <v>17422</v>
      </c>
      <c r="P553">
        <v>69688</v>
      </c>
      <c r="Q553">
        <v>2</v>
      </c>
      <c r="R553">
        <v>28.866351087400801</v>
      </c>
      <c r="S553" t="s">
        <v>14095</v>
      </c>
      <c r="T553">
        <v>2330</v>
      </c>
      <c r="U553">
        <v>2722.9076268024201</v>
      </c>
      <c r="V553">
        <v>58.6</v>
      </c>
      <c r="W553" t="s">
        <v>14742</v>
      </c>
      <c r="X553">
        <v>72101595</v>
      </c>
      <c r="Y553" t="s">
        <v>96</v>
      </c>
      <c r="Z553" t="s">
        <v>14095</v>
      </c>
      <c r="AA553" t="s">
        <v>14096</v>
      </c>
      <c r="AB553" t="s">
        <v>14091</v>
      </c>
      <c r="AC553" t="s">
        <v>14097</v>
      </c>
      <c r="AD553" t="s">
        <v>14098</v>
      </c>
      <c r="AE553">
        <v>2</v>
      </c>
      <c r="AF553" t="s">
        <v>14742</v>
      </c>
      <c r="AG553" t="s">
        <v>96</v>
      </c>
      <c r="AH553" t="s">
        <v>96</v>
      </c>
      <c r="AI553" t="str">
        <f>IF(ISNA(VLOOKUP(D553,Listen!J:O,3,0)),"",VLOOKUP(D553,Listen!J:O,3,0))</f>
        <v/>
      </c>
      <c r="AJ553" t="s">
        <v>96</v>
      </c>
      <c r="AK553">
        <v>5</v>
      </c>
      <c r="AL553">
        <v>4</v>
      </c>
      <c r="AM553">
        <v>3</v>
      </c>
      <c r="AN553">
        <v>2</v>
      </c>
      <c r="AO553">
        <v>5</v>
      </c>
      <c r="AP553">
        <f t="shared" si="8"/>
        <v>5</v>
      </c>
    </row>
    <row r="554" spans="1:42" x14ac:dyDescent="0.25">
      <c r="A554" t="s">
        <v>329</v>
      </c>
      <c r="B554">
        <v>28.976720566968901</v>
      </c>
      <c r="C554">
        <v>149</v>
      </c>
      <c r="D554" t="s">
        <v>9020</v>
      </c>
      <c r="E554">
        <v>2704</v>
      </c>
      <c r="F554">
        <v>2760.3101905358299</v>
      </c>
      <c r="G554">
        <v>67.955690442704395</v>
      </c>
      <c r="H554" t="s">
        <v>9021</v>
      </c>
      <c r="I554" t="s">
        <v>73</v>
      </c>
      <c r="J554" t="s">
        <v>43</v>
      </c>
      <c r="K554">
        <v>258025.407965349</v>
      </c>
      <c r="L554">
        <v>63663.763484859999</v>
      </c>
      <c r="M554" t="s">
        <v>98</v>
      </c>
      <c r="N554" t="s">
        <v>98</v>
      </c>
      <c r="O554">
        <v>258025</v>
      </c>
      <c r="P554">
        <v>1032100</v>
      </c>
      <c r="Q554">
        <v>32</v>
      </c>
      <c r="R554">
        <v>29.0013205669689</v>
      </c>
      <c r="S554" t="s">
        <v>329</v>
      </c>
      <c r="T554">
        <v>2704</v>
      </c>
      <c r="U554">
        <v>2740.3101905358299</v>
      </c>
      <c r="V554">
        <v>68</v>
      </c>
      <c r="W554" t="s">
        <v>14496</v>
      </c>
      <c r="X554">
        <v>72101595</v>
      </c>
      <c r="Y554" t="s">
        <v>96</v>
      </c>
      <c r="Z554" t="s">
        <v>329</v>
      </c>
      <c r="AA554" t="s">
        <v>330</v>
      </c>
      <c r="AB554" t="s">
        <v>328</v>
      </c>
      <c r="AC554" t="s">
        <v>278</v>
      </c>
      <c r="AD554" t="s">
        <v>327</v>
      </c>
      <c r="AE554">
        <v>32</v>
      </c>
      <c r="AF554" t="s">
        <v>14496</v>
      </c>
      <c r="AG554" t="s">
        <v>96</v>
      </c>
      <c r="AH554" t="s">
        <v>96</v>
      </c>
      <c r="AI554" t="str">
        <f>IF(ISNA(VLOOKUP(D554,Listen!J:O,3,0)),"",VLOOKUP(D554,Listen!J:O,3,0))</f>
        <v/>
      </c>
      <c r="AJ554" t="s">
        <v>96</v>
      </c>
      <c r="AK554">
        <v>5</v>
      </c>
      <c r="AL554" t="s">
        <v>96</v>
      </c>
      <c r="AM554">
        <v>3</v>
      </c>
      <c r="AN554">
        <v>2</v>
      </c>
      <c r="AO554">
        <v>5</v>
      </c>
      <c r="AP554">
        <f t="shared" si="8"/>
        <v>5</v>
      </c>
    </row>
    <row r="555" spans="1:42" x14ac:dyDescent="0.25">
      <c r="A555" t="s">
        <v>329</v>
      </c>
      <c r="B555">
        <v>29.030075047194899</v>
      </c>
      <c r="C555">
        <v>149</v>
      </c>
      <c r="D555" t="s">
        <v>14099</v>
      </c>
      <c r="E555">
        <v>2676</v>
      </c>
      <c r="F555">
        <v>2767.1895587127501</v>
      </c>
      <c r="G555">
        <v>66.261335811682997</v>
      </c>
      <c r="H555" t="s">
        <v>14100</v>
      </c>
      <c r="I555" t="s">
        <v>14101</v>
      </c>
      <c r="J555" t="s">
        <v>43</v>
      </c>
      <c r="K555">
        <v>81857.143553604707</v>
      </c>
      <c r="L555">
        <v>63361.055058945603</v>
      </c>
      <c r="M555" t="s">
        <v>98</v>
      </c>
      <c r="N555" t="s">
        <v>98</v>
      </c>
      <c r="O555">
        <v>81857</v>
      </c>
      <c r="P555">
        <v>327428</v>
      </c>
      <c r="Q555">
        <v>10</v>
      </c>
      <c r="R555">
        <v>29.054675047194898</v>
      </c>
      <c r="S555" t="s">
        <v>330</v>
      </c>
      <c r="T555">
        <v>2676</v>
      </c>
      <c r="U555">
        <v>2747.1895587127501</v>
      </c>
      <c r="V555">
        <v>66.3</v>
      </c>
      <c r="W555" t="s">
        <v>14662</v>
      </c>
      <c r="X555">
        <v>72101595</v>
      </c>
      <c r="Y555" t="s">
        <v>96</v>
      </c>
      <c r="Z555" t="s">
        <v>330</v>
      </c>
      <c r="AA555" t="s">
        <v>278</v>
      </c>
      <c r="AB555" t="s">
        <v>329</v>
      </c>
      <c r="AC555" t="s">
        <v>2786</v>
      </c>
      <c r="AD555" t="s">
        <v>328</v>
      </c>
      <c r="AE555">
        <v>10</v>
      </c>
      <c r="AF555" t="s">
        <v>14662</v>
      </c>
      <c r="AG555" t="s">
        <v>96</v>
      </c>
      <c r="AH555" t="s">
        <v>96</v>
      </c>
      <c r="AI555" t="str">
        <f>IF(ISNA(VLOOKUP(D555,Listen!J:O,3,0)),"",VLOOKUP(D555,Listen!J:O,3,0))</f>
        <v/>
      </c>
      <c r="AJ555" t="s">
        <v>96</v>
      </c>
      <c r="AK555">
        <v>5</v>
      </c>
      <c r="AL555" t="s">
        <v>96</v>
      </c>
      <c r="AM555">
        <v>3</v>
      </c>
      <c r="AN555">
        <v>2</v>
      </c>
      <c r="AO555">
        <v>5</v>
      </c>
      <c r="AP555">
        <f t="shared" si="8"/>
        <v>5</v>
      </c>
    </row>
    <row r="556" spans="1:42" x14ac:dyDescent="0.25">
      <c r="A556" t="s">
        <v>2141</v>
      </c>
      <c r="B556">
        <v>29.118342411523201</v>
      </c>
      <c r="C556">
        <v>94</v>
      </c>
      <c r="E556">
        <v>2767</v>
      </c>
      <c r="F556">
        <v>2778.5704904479799</v>
      </c>
      <c r="G556">
        <v>64.156126787070605</v>
      </c>
      <c r="H556" t="s">
        <v>14869</v>
      </c>
      <c r="J556" t="s">
        <v>44</v>
      </c>
      <c r="K556">
        <v>434191.12040487898</v>
      </c>
      <c r="L556">
        <v>398238.56790169899</v>
      </c>
      <c r="M556" t="s">
        <v>98</v>
      </c>
      <c r="N556" t="s">
        <v>98</v>
      </c>
      <c r="O556">
        <v>434191</v>
      </c>
      <c r="P556">
        <v>1736764</v>
      </c>
      <c r="Q556">
        <v>54</v>
      </c>
      <c r="R556">
        <v>29.142942411523201</v>
      </c>
      <c r="S556" t="s">
        <v>2141</v>
      </c>
      <c r="T556">
        <v>2767</v>
      </c>
      <c r="U556">
        <v>2758.5704904479799</v>
      </c>
      <c r="V556">
        <v>64.2</v>
      </c>
      <c r="W556" t="s">
        <v>14434</v>
      </c>
      <c r="X556">
        <v>72101595</v>
      </c>
      <c r="Y556" t="s">
        <v>96</v>
      </c>
      <c r="Z556" t="s">
        <v>2141</v>
      </c>
      <c r="AA556" t="s">
        <v>2663</v>
      </c>
      <c r="AB556" t="s">
        <v>2662</v>
      </c>
      <c r="AC556" t="s">
        <v>2143</v>
      </c>
      <c r="AD556" t="s">
        <v>2661</v>
      </c>
      <c r="AE556">
        <v>54</v>
      </c>
      <c r="AF556" t="s">
        <v>14434</v>
      </c>
      <c r="AG556" t="s">
        <v>96</v>
      </c>
      <c r="AH556" t="s">
        <v>118</v>
      </c>
      <c r="AI556" t="str">
        <f>IF(ISNA(VLOOKUP(D556,Listen!J:O,3,0)),"",VLOOKUP(D556,Listen!J:O,3,0))</f>
        <v/>
      </c>
      <c r="AJ556" t="s">
        <v>96</v>
      </c>
      <c r="AK556">
        <v>5</v>
      </c>
      <c r="AL556" t="s">
        <v>96</v>
      </c>
      <c r="AM556" t="s">
        <v>96</v>
      </c>
      <c r="AN556">
        <v>2</v>
      </c>
      <c r="AO556">
        <v>5</v>
      </c>
      <c r="AP556">
        <f t="shared" si="8"/>
        <v>5</v>
      </c>
    </row>
    <row r="557" spans="1:42" x14ac:dyDescent="0.25">
      <c r="A557" t="s">
        <v>3682</v>
      </c>
      <c r="B557">
        <v>29.177161141610998</v>
      </c>
      <c r="C557">
        <v>315</v>
      </c>
      <c r="D557" t="s">
        <v>2042</v>
      </c>
      <c r="E557">
        <v>2608</v>
      </c>
      <c r="F557">
        <v>2786.1544027690902</v>
      </c>
      <c r="G557">
        <v>63.727059975513697</v>
      </c>
      <c r="H557" t="s">
        <v>2043</v>
      </c>
      <c r="I557" t="s">
        <v>2044</v>
      </c>
      <c r="J557" t="s">
        <v>43</v>
      </c>
      <c r="K557">
        <v>1120612.9886073601</v>
      </c>
      <c r="L557">
        <v>276260.39486053499</v>
      </c>
      <c r="M557">
        <v>48769.4697749392</v>
      </c>
      <c r="N557">
        <v>48769.4697749392</v>
      </c>
      <c r="O557">
        <v>1071844</v>
      </c>
      <c r="P557">
        <v>4287376</v>
      </c>
      <c r="Q557">
        <v>132</v>
      </c>
      <c r="R557">
        <v>29.201761141610998</v>
      </c>
      <c r="S557" t="s">
        <v>3682</v>
      </c>
      <c r="T557">
        <v>2608</v>
      </c>
      <c r="U557">
        <v>2766.1544027690902</v>
      </c>
      <c r="V557">
        <v>63.7</v>
      </c>
      <c r="W557" t="s">
        <v>14363</v>
      </c>
      <c r="X557">
        <v>72101595</v>
      </c>
      <c r="Y557" t="s">
        <v>96</v>
      </c>
      <c r="Z557" t="s">
        <v>3682</v>
      </c>
      <c r="AA557" t="s">
        <v>3683</v>
      </c>
      <c r="AB557" t="s">
        <v>3684</v>
      </c>
      <c r="AC557" t="s">
        <v>3685</v>
      </c>
      <c r="AD557" t="s">
        <v>3686</v>
      </c>
      <c r="AE557">
        <v>132</v>
      </c>
      <c r="AF557" t="s">
        <v>14363</v>
      </c>
      <c r="AG557" t="s">
        <v>96</v>
      </c>
      <c r="AH557" t="s">
        <v>96</v>
      </c>
      <c r="AI557" t="str">
        <f>IF(ISNA(VLOOKUP(D557,Listen!J:O,3,0)),"",VLOOKUP(D557,Listen!J:O,3,0))</f>
        <v/>
      </c>
      <c r="AJ557" t="s">
        <v>96</v>
      </c>
      <c r="AK557">
        <v>5</v>
      </c>
      <c r="AL557">
        <v>4</v>
      </c>
      <c r="AM557">
        <v>3</v>
      </c>
      <c r="AN557">
        <v>2</v>
      </c>
      <c r="AO557">
        <v>5</v>
      </c>
      <c r="AP557">
        <f t="shared" si="8"/>
        <v>5</v>
      </c>
    </row>
    <row r="558" spans="1:42" x14ac:dyDescent="0.25">
      <c r="A558" t="s">
        <v>6132</v>
      </c>
      <c r="B558">
        <v>29.273752588569899</v>
      </c>
      <c r="C558">
        <v>213</v>
      </c>
      <c r="D558" t="s">
        <v>14102</v>
      </c>
      <c r="E558">
        <v>1718</v>
      </c>
      <c r="F558">
        <v>2798.6086169898399</v>
      </c>
      <c r="G558">
        <v>54.100483718437999</v>
      </c>
      <c r="H558" t="s">
        <v>14103</v>
      </c>
      <c r="I558" t="s">
        <v>10484</v>
      </c>
      <c r="J558" t="s">
        <v>43</v>
      </c>
      <c r="K558">
        <v>128884.88596631</v>
      </c>
      <c r="L558">
        <v>54557.760207519699</v>
      </c>
      <c r="M558" t="s">
        <v>98</v>
      </c>
      <c r="N558" t="s">
        <v>98</v>
      </c>
      <c r="O558">
        <v>128885</v>
      </c>
      <c r="P558">
        <v>515540</v>
      </c>
      <c r="Q558">
        <v>16</v>
      </c>
      <c r="R558">
        <v>29.298352588569898</v>
      </c>
      <c r="S558" t="s">
        <v>6132</v>
      </c>
      <c r="T558">
        <v>1718</v>
      </c>
      <c r="U558">
        <v>2778.6086169898399</v>
      </c>
      <c r="V558">
        <v>54.1</v>
      </c>
      <c r="W558" t="s">
        <v>14609</v>
      </c>
      <c r="X558">
        <v>72101595</v>
      </c>
      <c r="Y558" t="s">
        <v>96</v>
      </c>
      <c r="Z558" t="s">
        <v>6132</v>
      </c>
      <c r="AA558" t="s">
        <v>6133</v>
      </c>
      <c r="AB558" t="s">
        <v>6134</v>
      </c>
      <c r="AC558" t="s">
        <v>6135</v>
      </c>
      <c r="AD558" t="s">
        <v>6136</v>
      </c>
      <c r="AE558">
        <v>16</v>
      </c>
      <c r="AF558" t="s">
        <v>14609</v>
      </c>
      <c r="AG558" t="s">
        <v>96</v>
      </c>
      <c r="AH558" t="s">
        <v>96</v>
      </c>
      <c r="AI558" t="str">
        <f>IF(ISNA(VLOOKUP(D558,Listen!J:O,3,0)),"",VLOOKUP(D558,Listen!J:O,3,0))</f>
        <v/>
      </c>
      <c r="AJ558" t="s">
        <v>96</v>
      </c>
      <c r="AK558">
        <v>5</v>
      </c>
      <c r="AL558">
        <v>4</v>
      </c>
      <c r="AM558">
        <v>3</v>
      </c>
      <c r="AN558">
        <v>2</v>
      </c>
      <c r="AO558">
        <v>5</v>
      </c>
      <c r="AP558">
        <f t="shared" si="8"/>
        <v>5</v>
      </c>
    </row>
    <row r="559" spans="1:42" x14ac:dyDescent="0.25">
      <c r="A559" t="s">
        <v>2143</v>
      </c>
      <c r="B559">
        <v>29.290344443955899</v>
      </c>
      <c r="C559">
        <v>94.099998474121094</v>
      </c>
      <c r="D559" t="s">
        <v>4123</v>
      </c>
      <c r="E559">
        <v>1832</v>
      </c>
      <c r="F559">
        <v>2800.7479215328699</v>
      </c>
      <c r="G559">
        <v>69.364317055687394</v>
      </c>
      <c r="H559" t="s">
        <v>4124</v>
      </c>
      <c r="I559" t="s">
        <v>2193</v>
      </c>
      <c r="J559" t="s">
        <v>43</v>
      </c>
      <c r="K559">
        <v>1022773.61473603</v>
      </c>
      <c r="L559">
        <v>712232.999846027</v>
      </c>
      <c r="M559" t="s">
        <v>98</v>
      </c>
      <c r="N559" t="s">
        <v>98</v>
      </c>
      <c r="O559">
        <v>1022774</v>
      </c>
      <c r="P559">
        <v>4091096</v>
      </c>
      <c r="Q559">
        <v>126</v>
      </c>
      <c r="R559">
        <v>29.314944443955898</v>
      </c>
      <c r="S559" t="s">
        <v>2143</v>
      </c>
      <c r="T559">
        <v>1832</v>
      </c>
      <c r="U559">
        <v>2780.7479215328699</v>
      </c>
      <c r="V559">
        <v>69.400000000000006</v>
      </c>
      <c r="W559" t="s">
        <v>14366</v>
      </c>
      <c r="X559">
        <v>72101595</v>
      </c>
      <c r="Y559" t="s">
        <v>96</v>
      </c>
      <c r="Z559" t="s">
        <v>2143</v>
      </c>
      <c r="AA559" t="s">
        <v>3690</v>
      </c>
      <c r="AB559" t="s">
        <v>2663</v>
      </c>
      <c r="AC559" t="s">
        <v>2145</v>
      </c>
      <c r="AD559" t="s">
        <v>2141</v>
      </c>
      <c r="AE559">
        <v>126</v>
      </c>
      <c r="AF559" t="s">
        <v>14366</v>
      </c>
      <c r="AG559" t="s">
        <v>96</v>
      </c>
      <c r="AH559" t="s">
        <v>96</v>
      </c>
      <c r="AI559" t="str">
        <f>IF(ISNA(VLOOKUP(D559,Listen!J:O,3,0)),"",VLOOKUP(D559,Listen!J:O,3,0))</f>
        <v/>
      </c>
      <c r="AJ559" t="s">
        <v>96</v>
      </c>
      <c r="AK559">
        <v>5</v>
      </c>
      <c r="AL559">
        <v>4</v>
      </c>
      <c r="AM559">
        <v>3</v>
      </c>
      <c r="AN559">
        <v>2</v>
      </c>
      <c r="AO559">
        <v>5</v>
      </c>
      <c r="AP559">
        <f t="shared" si="8"/>
        <v>5</v>
      </c>
    </row>
    <row r="560" spans="1:42" x14ac:dyDescent="0.25">
      <c r="A560" t="s">
        <v>2787</v>
      </c>
      <c r="B560">
        <v>29.3832515980497</v>
      </c>
      <c r="C560">
        <v>149</v>
      </c>
      <c r="D560" t="s">
        <v>2129</v>
      </c>
      <c r="E560">
        <v>2933</v>
      </c>
      <c r="F560">
        <v>2812.72709397675</v>
      </c>
      <c r="G560">
        <v>74.129900948460602</v>
      </c>
      <c r="H560" t="s">
        <v>2130</v>
      </c>
      <c r="I560" t="s">
        <v>2131</v>
      </c>
      <c r="J560" t="s">
        <v>43</v>
      </c>
      <c r="K560">
        <v>2640803.6412376598</v>
      </c>
      <c r="L560">
        <v>1460322.51937271</v>
      </c>
      <c r="M560">
        <v>2977901.86493346</v>
      </c>
      <c r="N560">
        <v>2977901.86493346</v>
      </c>
      <c r="O560">
        <v>0</v>
      </c>
      <c r="P560">
        <v>0</v>
      </c>
      <c r="Q560">
        <v>0</v>
      </c>
      <c r="R560">
        <v>29.4078515980497</v>
      </c>
      <c r="S560" t="s">
        <v>2787</v>
      </c>
      <c r="T560">
        <v>2933</v>
      </c>
      <c r="U560">
        <v>2792.72709397675</v>
      </c>
      <c r="V560">
        <v>74.099999999999994</v>
      </c>
      <c r="W560" t="s">
        <v>14783</v>
      </c>
      <c r="X560">
        <v>72101595</v>
      </c>
      <c r="Y560" t="s">
        <v>96</v>
      </c>
      <c r="Z560" t="s">
        <v>2787</v>
      </c>
      <c r="AA560" t="s">
        <v>2788</v>
      </c>
      <c r="AB560" t="s">
        <v>2786</v>
      </c>
      <c r="AC560" t="s">
        <v>2789</v>
      </c>
      <c r="AD560" t="s">
        <v>278</v>
      </c>
      <c r="AE560">
        <v>0</v>
      </c>
      <c r="AF560" t="s">
        <v>14783</v>
      </c>
      <c r="AG560" t="s">
        <v>96</v>
      </c>
      <c r="AH560" t="s">
        <v>96</v>
      </c>
      <c r="AI560" t="str">
        <f>IF(ISNA(VLOOKUP(D560,Listen!J:O,3,0)),"",VLOOKUP(D560,Listen!J:O,3,0))</f>
        <v/>
      </c>
      <c r="AJ560">
        <v>6</v>
      </c>
      <c r="AK560">
        <v>5</v>
      </c>
      <c r="AL560">
        <v>4</v>
      </c>
      <c r="AM560">
        <v>3</v>
      </c>
      <c r="AN560">
        <v>2</v>
      </c>
      <c r="AO560">
        <v>6</v>
      </c>
      <c r="AP560">
        <f t="shared" si="8"/>
        <v>6</v>
      </c>
    </row>
    <row r="561" spans="1:42" x14ac:dyDescent="0.25">
      <c r="A561" t="s">
        <v>3690</v>
      </c>
      <c r="B561">
        <v>29.403568015149201</v>
      </c>
      <c r="C561">
        <v>94.099998474121094</v>
      </c>
      <c r="D561" t="s">
        <v>14104</v>
      </c>
      <c r="E561">
        <v>1209</v>
      </c>
      <c r="F561">
        <v>2815.3466324423298</v>
      </c>
      <c r="G561">
        <v>50.963580067096302</v>
      </c>
      <c r="H561" t="s">
        <v>14105</v>
      </c>
      <c r="I561" t="s">
        <v>14106</v>
      </c>
      <c r="J561" t="s">
        <v>43</v>
      </c>
      <c r="K561">
        <v>161433.89533602801</v>
      </c>
      <c r="L561">
        <v>137114.15300962399</v>
      </c>
      <c r="M561" t="s">
        <v>98</v>
      </c>
      <c r="N561" t="s">
        <v>98</v>
      </c>
      <c r="O561">
        <v>161434</v>
      </c>
      <c r="P561">
        <v>645736</v>
      </c>
      <c r="Q561">
        <v>20</v>
      </c>
      <c r="R561">
        <v>29.4281680151492</v>
      </c>
      <c r="S561" t="s">
        <v>3690</v>
      </c>
      <c r="T561">
        <v>1209</v>
      </c>
      <c r="U561">
        <v>2795.3466324423298</v>
      </c>
      <c r="V561">
        <v>51</v>
      </c>
      <c r="W561" t="s">
        <v>14577</v>
      </c>
      <c r="X561">
        <v>72101595</v>
      </c>
      <c r="Y561" t="s">
        <v>96</v>
      </c>
      <c r="Z561" t="s">
        <v>3690</v>
      </c>
      <c r="AA561" t="s">
        <v>2145</v>
      </c>
      <c r="AB561" t="s">
        <v>2143</v>
      </c>
      <c r="AC561" t="s">
        <v>3695</v>
      </c>
      <c r="AD561" t="s">
        <v>2663</v>
      </c>
      <c r="AE561">
        <v>20</v>
      </c>
      <c r="AF561" t="s">
        <v>14577</v>
      </c>
      <c r="AG561" t="s">
        <v>96</v>
      </c>
      <c r="AH561" t="s">
        <v>96</v>
      </c>
      <c r="AI561" t="str">
        <f>IF(ISNA(VLOOKUP(D561,Listen!J:O,3,0)),"",VLOOKUP(D561,Listen!J:O,3,0))</f>
        <v/>
      </c>
      <c r="AJ561" t="s">
        <v>96</v>
      </c>
      <c r="AK561">
        <v>5</v>
      </c>
      <c r="AL561">
        <v>4</v>
      </c>
      <c r="AM561">
        <v>3</v>
      </c>
      <c r="AN561">
        <v>2</v>
      </c>
      <c r="AO561">
        <v>5</v>
      </c>
      <c r="AP561">
        <f t="shared" si="8"/>
        <v>5</v>
      </c>
    </row>
    <row r="562" spans="1:42" x14ac:dyDescent="0.25">
      <c r="A562" t="s">
        <v>2145</v>
      </c>
      <c r="B562">
        <v>29.492905956675401</v>
      </c>
      <c r="C562">
        <v>94</v>
      </c>
      <c r="D562" t="s">
        <v>5317</v>
      </c>
      <c r="E562">
        <v>1447</v>
      </c>
      <c r="F562">
        <v>2826.8656012210299</v>
      </c>
      <c r="G562">
        <v>59.527804001553598</v>
      </c>
      <c r="H562" t="s">
        <v>5318</v>
      </c>
      <c r="I562" t="s">
        <v>1057</v>
      </c>
      <c r="J562" t="s">
        <v>43</v>
      </c>
      <c r="K562">
        <v>652046.80372197903</v>
      </c>
      <c r="L562">
        <v>460640.36309293</v>
      </c>
      <c r="M562" t="s">
        <v>98</v>
      </c>
      <c r="N562" t="s">
        <v>98</v>
      </c>
      <c r="O562">
        <v>652047</v>
      </c>
      <c r="P562">
        <v>2608188</v>
      </c>
      <c r="Q562">
        <v>80</v>
      </c>
      <c r="R562">
        <v>29.5175059566754</v>
      </c>
      <c r="S562" t="s">
        <v>2145</v>
      </c>
      <c r="T562">
        <v>1447</v>
      </c>
      <c r="U562">
        <v>2806.8656012210299</v>
      </c>
      <c r="V562">
        <v>59.5</v>
      </c>
      <c r="W562" t="s">
        <v>14396</v>
      </c>
      <c r="X562">
        <v>72101595</v>
      </c>
      <c r="Y562" t="s">
        <v>96</v>
      </c>
      <c r="Z562" t="s">
        <v>2145</v>
      </c>
      <c r="AA562" t="s">
        <v>3695</v>
      </c>
      <c r="AB562" t="s">
        <v>3690</v>
      </c>
      <c r="AC562" t="s">
        <v>3696</v>
      </c>
      <c r="AD562" t="s">
        <v>2143</v>
      </c>
      <c r="AE562">
        <v>80</v>
      </c>
      <c r="AF562" t="s">
        <v>14396</v>
      </c>
      <c r="AG562" t="s">
        <v>96</v>
      </c>
      <c r="AH562" t="s">
        <v>96</v>
      </c>
      <c r="AI562" t="str">
        <f>IF(ISNA(VLOOKUP(D562,Listen!J:O,3,0)),"",VLOOKUP(D562,Listen!J:O,3,0))</f>
        <v/>
      </c>
      <c r="AJ562" t="s">
        <v>96</v>
      </c>
      <c r="AK562">
        <v>5</v>
      </c>
      <c r="AL562">
        <v>4</v>
      </c>
      <c r="AM562">
        <v>3</v>
      </c>
      <c r="AN562">
        <v>2</v>
      </c>
      <c r="AO562">
        <v>5</v>
      </c>
      <c r="AP562">
        <f t="shared" si="8"/>
        <v>5</v>
      </c>
    </row>
    <row r="563" spans="1:42" x14ac:dyDescent="0.25">
      <c r="A563" t="s">
        <v>2793</v>
      </c>
      <c r="B563">
        <v>29.554893665673301</v>
      </c>
      <c r="C563">
        <v>71.099998474121094</v>
      </c>
      <c r="D563" t="s">
        <v>6314</v>
      </c>
      <c r="E563">
        <v>2458</v>
      </c>
      <c r="F563">
        <v>2834.85811226854</v>
      </c>
      <c r="G563">
        <v>62.555373354660297</v>
      </c>
      <c r="H563" t="s">
        <v>6315</v>
      </c>
      <c r="I563" t="s">
        <v>6316</v>
      </c>
      <c r="J563" t="s">
        <v>43</v>
      </c>
      <c r="K563">
        <v>79733.135311171995</v>
      </c>
      <c r="L563">
        <v>32489.175629883801</v>
      </c>
      <c r="M563" t="s">
        <v>98</v>
      </c>
      <c r="N563" t="s">
        <v>98</v>
      </c>
      <c r="O563">
        <v>79733</v>
      </c>
      <c r="P563">
        <v>318932</v>
      </c>
      <c r="Q563">
        <v>10</v>
      </c>
      <c r="R563">
        <v>29.579493665673301</v>
      </c>
      <c r="S563" t="s">
        <v>2793</v>
      </c>
      <c r="T563">
        <v>2458</v>
      </c>
      <c r="U563">
        <v>2814.85811226854</v>
      </c>
      <c r="V563">
        <v>62.6</v>
      </c>
      <c r="W563" t="s">
        <v>14663</v>
      </c>
      <c r="X563">
        <v>72101595</v>
      </c>
      <c r="Y563" t="s">
        <v>96</v>
      </c>
      <c r="Z563" t="s">
        <v>2793</v>
      </c>
      <c r="AA563" t="s">
        <v>6138</v>
      </c>
      <c r="AB563" t="s">
        <v>3693</v>
      </c>
      <c r="AC563" t="s">
        <v>6139</v>
      </c>
      <c r="AD563" t="s">
        <v>3692</v>
      </c>
      <c r="AE563">
        <v>10</v>
      </c>
      <c r="AF563" t="s">
        <v>14663</v>
      </c>
      <c r="AG563" t="s">
        <v>96</v>
      </c>
      <c r="AH563" t="s">
        <v>96</v>
      </c>
      <c r="AI563" t="str">
        <f>IF(ISNA(VLOOKUP(D563,Listen!J:O,3,0)),"",VLOOKUP(D563,Listen!J:O,3,0))</f>
        <v/>
      </c>
      <c r="AJ563" t="s">
        <v>96</v>
      </c>
      <c r="AK563">
        <v>5</v>
      </c>
      <c r="AL563">
        <v>4</v>
      </c>
      <c r="AM563">
        <v>3</v>
      </c>
      <c r="AN563">
        <v>2</v>
      </c>
      <c r="AO563">
        <v>5</v>
      </c>
      <c r="AP563">
        <f t="shared" si="8"/>
        <v>5</v>
      </c>
    </row>
    <row r="564" spans="1:42" x14ac:dyDescent="0.25">
      <c r="A564" t="s">
        <v>331</v>
      </c>
      <c r="B564">
        <v>29.5936495649831</v>
      </c>
      <c r="C564">
        <v>69.099998474121094</v>
      </c>
      <c r="D564" t="s">
        <v>332</v>
      </c>
      <c r="E564">
        <v>2832</v>
      </c>
      <c r="F564">
        <v>2839.8551827910201</v>
      </c>
      <c r="G564">
        <v>65.005083588355802</v>
      </c>
      <c r="H564" t="s">
        <v>333</v>
      </c>
      <c r="I564" t="s">
        <v>334</v>
      </c>
      <c r="J564" t="s">
        <v>44</v>
      </c>
      <c r="K564">
        <v>1305957.64952574</v>
      </c>
      <c r="L564">
        <v>227551.59968722099</v>
      </c>
      <c r="M564" t="s">
        <v>98</v>
      </c>
      <c r="N564" t="s">
        <v>98</v>
      </c>
      <c r="O564">
        <v>1305958</v>
      </c>
      <c r="P564">
        <v>5223832</v>
      </c>
      <c r="Q564">
        <v>161</v>
      </c>
      <c r="R564">
        <v>29.618249564983099</v>
      </c>
      <c r="S564" t="s">
        <v>331</v>
      </c>
      <c r="T564">
        <v>2832</v>
      </c>
      <c r="U564">
        <v>2819.8551827910201</v>
      </c>
      <c r="V564">
        <v>65</v>
      </c>
      <c r="W564" t="s">
        <v>14355</v>
      </c>
      <c r="X564">
        <v>72101595</v>
      </c>
      <c r="Y564" t="s">
        <v>96</v>
      </c>
      <c r="Z564" t="s">
        <v>331</v>
      </c>
      <c r="AA564" t="s">
        <v>335</v>
      </c>
      <c r="AB564" t="s">
        <v>336</v>
      </c>
      <c r="AC564" t="s">
        <v>337</v>
      </c>
      <c r="AD564" t="s">
        <v>338</v>
      </c>
      <c r="AE564">
        <v>161</v>
      </c>
      <c r="AF564" t="s">
        <v>14355</v>
      </c>
      <c r="AG564" t="s">
        <v>96</v>
      </c>
      <c r="AH564" t="s">
        <v>118</v>
      </c>
      <c r="AI564" t="str">
        <f>IF(ISNA(VLOOKUP(D564,Listen!J:O,3,0)),"",VLOOKUP(D564,Listen!J:O,3,0))</f>
        <v/>
      </c>
      <c r="AJ564" t="s">
        <v>96</v>
      </c>
      <c r="AK564">
        <v>5</v>
      </c>
      <c r="AL564" t="s">
        <v>96</v>
      </c>
      <c r="AM564" t="s">
        <v>96</v>
      </c>
      <c r="AN564">
        <v>2</v>
      </c>
      <c r="AO564">
        <v>5</v>
      </c>
      <c r="AP564">
        <f t="shared" si="8"/>
        <v>5</v>
      </c>
    </row>
    <row r="565" spans="1:42" x14ac:dyDescent="0.25">
      <c r="A565" t="s">
        <v>14107</v>
      </c>
      <c r="B565">
        <v>29.596395419536599</v>
      </c>
      <c r="C565">
        <v>121</v>
      </c>
      <c r="D565" t="s">
        <v>4642</v>
      </c>
      <c r="E565">
        <v>1002</v>
      </c>
      <c r="F565">
        <v>2840.2092251198701</v>
      </c>
      <c r="G565">
        <v>62.648089175270201</v>
      </c>
      <c r="H565" t="s">
        <v>4643</v>
      </c>
      <c r="I565" t="s">
        <v>4644</v>
      </c>
      <c r="J565" t="s">
        <v>43</v>
      </c>
      <c r="K565">
        <v>332192.29422523599</v>
      </c>
      <c r="L565">
        <v>57246.951019912303</v>
      </c>
      <c r="M565" t="s">
        <v>98</v>
      </c>
      <c r="N565" t="s">
        <v>98</v>
      </c>
      <c r="O565">
        <v>332192</v>
      </c>
      <c r="P565">
        <v>1328768</v>
      </c>
      <c r="Q565">
        <v>41</v>
      </c>
      <c r="R565">
        <v>29.620995419536598</v>
      </c>
      <c r="S565" t="s">
        <v>14107</v>
      </c>
      <c r="T565">
        <v>1002</v>
      </c>
      <c r="U565">
        <v>2820.2092251198701</v>
      </c>
      <c r="V565">
        <v>62.6</v>
      </c>
      <c r="W565" t="s">
        <v>14463</v>
      </c>
      <c r="X565">
        <v>72101595</v>
      </c>
      <c r="Y565" t="s">
        <v>96</v>
      </c>
      <c r="Z565" t="s">
        <v>14107</v>
      </c>
      <c r="AA565" t="s">
        <v>5544</v>
      </c>
      <c r="AB565" t="s">
        <v>14108</v>
      </c>
      <c r="AC565" t="s">
        <v>5543</v>
      </c>
      <c r="AD565" t="s">
        <v>14109</v>
      </c>
      <c r="AE565">
        <v>41</v>
      </c>
      <c r="AF565" t="s">
        <v>14463</v>
      </c>
      <c r="AG565" t="s">
        <v>96</v>
      </c>
      <c r="AH565" t="s">
        <v>96</v>
      </c>
      <c r="AI565" t="str">
        <f>IF(ISNA(VLOOKUP(D565,Listen!J:O,3,0)),"",VLOOKUP(D565,Listen!J:O,3,0))</f>
        <v/>
      </c>
      <c r="AJ565" t="s">
        <v>96</v>
      </c>
      <c r="AK565">
        <v>5</v>
      </c>
      <c r="AL565">
        <v>4</v>
      </c>
      <c r="AM565">
        <v>3</v>
      </c>
      <c r="AN565">
        <v>2</v>
      </c>
      <c r="AO565">
        <v>5</v>
      </c>
      <c r="AP565">
        <f t="shared" si="8"/>
        <v>5</v>
      </c>
    </row>
    <row r="566" spans="1:42" x14ac:dyDescent="0.25">
      <c r="A566" t="s">
        <v>14110</v>
      </c>
      <c r="B566">
        <v>29.9802679855989</v>
      </c>
      <c r="C566">
        <v>207.89999389648401</v>
      </c>
      <c r="D566" t="s">
        <v>14111</v>
      </c>
      <c r="E566">
        <v>2342</v>
      </c>
      <c r="F566">
        <v>2889.7046133941899</v>
      </c>
      <c r="G566">
        <v>62.997158344611201</v>
      </c>
      <c r="H566" t="s">
        <v>14112</v>
      </c>
      <c r="I566" t="s">
        <v>14113</v>
      </c>
      <c r="J566" t="s">
        <v>43</v>
      </c>
      <c r="K566">
        <v>69047.991817657195</v>
      </c>
      <c r="L566">
        <v>32723.419849608501</v>
      </c>
      <c r="M566" t="s">
        <v>98</v>
      </c>
      <c r="N566" t="s">
        <v>98</v>
      </c>
      <c r="O566">
        <v>69048</v>
      </c>
      <c r="P566">
        <v>276192</v>
      </c>
      <c r="Q566">
        <v>9</v>
      </c>
      <c r="R566">
        <v>30.004867985598899</v>
      </c>
      <c r="S566" t="s">
        <v>14110</v>
      </c>
      <c r="T566">
        <v>2342</v>
      </c>
      <c r="U566">
        <v>2869.7046133941899</v>
      </c>
      <c r="V566">
        <v>63</v>
      </c>
      <c r="W566" t="s">
        <v>14676</v>
      </c>
      <c r="X566">
        <v>72101595</v>
      </c>
      <c r="Y566" t="s">
        <v>96</v>
      </c>
      <c r="Z566" t="s">
        <v>14110</v>
      </c>
      <c r="AA566" t="s">
        <v>14114</v>
      </c>
      <c r="AB566" t="s">
        <v>14115</v>
      </c>
      <c r="AC566" t="s">
        <v>14116</v>
      </c>
      <c r="AD566" t="s">
        <v>14117</v>
      </c>
      <c r="AE566">
        <v>9</v>
      </c>
      <c r="AF566" t="s">
        <v>14676</v>
      </c>
      <c r="AG566" t="s">
        <v>96</v>
      </c>
      <c r="AH566" t="s">
        <v>96</v>
      </c>
      <c r="AI566" t="str">
        <f>IF(ISNA(VLOOKUP(D566,Listen!J:O,3,0)),"",VLOOKUP(D566,Listen!J:O,3,0))</f>
        <v/>
      </c>
      <c r="AJ566" t="s">
        <v>96</v>
      </c>
      <c r="AK566">
        <v>5</v>
      </c>
      <c r="AL566">
        <v>4</v>
      </c>
      <c r="AM566">
        <v>3</v>
      </c>
      <c r="AN566">
        <v>2</v>
      </c>
      <c r="AO566">
        <v>5</v>
      </c>
      <c r="AP566">
        <f t="shared" si="8"/>
        <v>5</v>
      </c>
    </row>
    <row r="567" spans="1:42" x14ac:dyDescent="0.25">
      <c r="A567" t="s">
        <v>3392</v>
      </c>
      <c r="B567">
        <v>30.6009406544276</v>
      </c>
      <c r="C567">
        <v>322</v>
      </c>
      <c r="D567" t="s">
        <v>2132</v>
      </c>
      <c r="E567">
        <v>2969.3805111656502</v>
      </c>
      <c r="F567">
        <v>2969.7323034426499</v>
      </c>
      <c r="G567">
        <v>92.695009681812095</v>
      </c>
      <c r="H567" t="s">
        <v>2133</v>
      </c>
      <c r="I567" t="s">
        <v>2134</v>
      </c>
      <c r="J567" t="s">
        <v>44</v>
      </c>
      <c r="K567">
        <v>4664434.0848656697</v>
      </c>
      <c r="L567">
        <v>1768898.9525627301</v>
      </c>
      <c r="M567">
        <v>4255308.1737123597</v>
      </c>
      <c r="N567">
        <v>4255308.1737123597</v>
      </c>
      <c r="O567">
        <v>409126</v>
      </c>
      <c r="P567">
        <v>1636504</v>
      </c>
      <c r="Q567">
        <v>50</v>
      </c>
      <c r="R567">
        <v>30.625540654427599</v>
      </c>
      <c r="S567" t="s">
        <v>3392</v>
      </c>
      <c r="T567">
        <v>2969</v>
      </c>
      <c r="U567">
        <v>2949.7323034426499</v>
      </c>
      <c r="V567">
        <v>92.7</v>
      </c>
      <c r="W567" t="s">
        <v>14870</v>
      </c>
      <c r="X567">
        <v>72101595</v>
      </c>
      <c r="Y567" t="s">
        <v>96</v>
      </c>
      <c r="Z567" t="s">
        <v>3392</v>
      </c>
      <c r="AA567" t="s">
        <v>3393</v>
      </c>
      <c r="AB567" t="s">
        <v>3394</v>
      </c>
      <c r="AC567" t="s">
        <v>3395</v>
      </c>
      <c r="AD567" t="s">
        <v>3396</v>
      </c>
      <c r="AE567">
        <v>50</v>
      </c>
      <c r="AF567" t="s">
        <v>2133</v>
      </c>
      <c r="AG567" t="s">
        <v>2132</v>
      </c>
      <c r="AH567" t="s">
        <v>118</v>
      </c>
      <c r="AI567" t="str">
        <f>IF(ISNA(VLOOKUP(D567,Listen!J:O,3,0)),"",VLOOKUP(D567,Listen!J:O,3,0))</f>
        <v/>
      </c>
      <c r="AJ567" t="s">
        <v>96</v>
      </c>
      <c r="AK567" t="s">
        <v>96</v>
      </c>
      <c r="AL567" t="s">
        <v>96</v>
      </c>
      <c r="AM567" t="s">
        <v>96</v>
      </c>
      <c r="AN567">
        <v>2</v>
      </c>
      <c r="AO567">
        <v>2</v>
      </c>
      <c r="AP567">
        <f t="shared" si="8"/>
        <v>2</v>
      </c>
    </row>
    <row r="568" spans="1:42" x14ac:dyDescent="0.25">
      <c r="A568" t="s">
        <v>5761</v>
      </c>
      <c r="B568">
        <v>30.678072476046399</v>
      </c>
      <c r="C568">
        <v>73</v>
      </c>
      <c r="D568" t="s">
        <v>372</v>
      </c>
      <c r="F568">
        <v>2979.6774513819601</v>
      </c>
      <c r="G568">
        <v>51.619789735592597</v>
      </c>
      <c r="H568" t="s">
        <v>373</v>
      </c>
      <c r="I568" t="s">
        <v>374</v>
      </c>
      <c r="J568" t="s">
        <v>44</v>
      </c>
      <c r="K568">
        <v>244439.44954700401</v>
      </c>
      <c r="L568">
        <v>87861.331162108894</v>
      </c>
      <c r="M568" t="s">
        <v>98</v>
      </c>
      <c r="N568" t="s">
        <v>98</v>
      </c>
      <c r="O568">
        <v>244439</v>
      </c>
      <c r="P568">
        <v>977756</v>
      </c>
      <c r="Q568">
        <v>30</v>
      </c>
      <c r="R568">
        <v>30.702672476046398</v>
      </c>
      <c r="S568" t="s">
        <v>5761</v>
      </c>
      <c r="T568" t="s">
        <v>96</v>
      </c>
      <c r="U568">
        <v>2959.6774513819601</v>
      </c>
      <c r="V568">
        <v>51.6</v>
      </c>
      <c r="W568" t="s">
        <v>14754</v>
      </c>
      <c r="X568">
        <v>72101595</v>
      </c>
      <c r="Y568" t="s">
        <v>127</v>
      </c>
      <c r="Z568" t="s">
        <v>5761</v>
      </c>
      <c r="AA568" t="s">
        <v>5762</v>
      </c>
      <c r="AB568" t="s">
        <v>5760</v>
      </c>
      <c r="AC568" t="s">
        <v>5763</v>
      </c>
      <c r="AD568" t="s">
        <v>5764</v>
      </c>
      <c r="AE568">
        <v>30</v>
      </c>
      <c r="AF568" t="s">
        <v>14754</v>
      </c>
      <c r="AG568" t="s">
        <v>96</v>
      </c>
      <c r="AH568" t="s">
        <v>118</v>
      </c>
      <c r="AI568" t="str">
        <f>IF(ISNA(VLOOKUP(D568,Listen!J:O,3,0)),"",VLOOKUP(D568,Listen!J:O,3,0))</f>
        <v/>
      </c>
      <c r="AJ568">
        <v>6</v>
      </c>
      <c r="AK568">
        <v>5</v>
      </c>
      <c r="AL568" t="s">
        <v>96</v>
      </c>
      <c r="AM568" t="s">
        <v>96</v>
      </c>
      <c r="AN568">
        <v>2</v>
      </c>
      <c r="AO568">
        <v>6</v>
      </c>
      <c r="AP568">
        <f t="shared" si="8"/>
        <v>6</v>
      </c>
    </row>
    <row r="569" spans="1:42" x14ac:dyDescent="0.25">
      <c r="A569" t="s">
        <v>5761</v>
      </c>
      <c r="B569">
        <v>30.6922941013162</v>
      </c>
      <c r="C569">
        <v>73.099998474121094</v>
      </c>
      <c r="D569" t="s">
        <v>377</v>
      </c>
      <c r="F569">
        <v>2981.5111454951798</v>
      </c>
      <c r="G569">
        <v>59.031414949200197</v>
      </c>
      <c r="H569" t="s">
        <v>378</v>
      </c>
      <c r="I569" t="s">
        <v>379</v>
      </c>
      <c r="J569" t="s">
        <v>44</v>
      </c>
      <c r="K569">
        <v>848509.21114648203</v>
      </c>
      <c r="L569">
        <v>87861.331162108894</v>
      </c>
      <c r="M569" t="s">
        <v>98</v>
      </c>
      <c r="N569" t="s">
        <v>98</v>
      </c>
      <c r="O569">
        <v>848509</v>
      </c>
      <c r="P569">
        <v>3394036</v>
      </c>
      <c r="Q569">
        <v>105</v>
      </c>
      <c r="R569">
        <v>30.7168941013162</v>
      </c>
      <c r="S569" t="s">
        <v>5761</v>
      </c>
      <c r="T569" t="s">
        <v>96</v>
      </c>
      <c r="U569">
        <v>2961.5111454951798</v>
      </c>
      <c r="V569">
        <v>59</v>
      </c>
      <c r="W569" t="s">
        <v>14750</v>
      </c>
      <c r="X569">
        <v>72101595</v>
      </c>
      <c r="Y569" t="s">
        <v>127</v>
      </c>
      <c r="Z569" t="s">
        <v>5761</v>
      </c>
      <c r="AA569" t="s">
        <v>5762</v>
      </c>
      <c r="AB569" t="s">
        <v>5760</v>
      </c>
      <c r="AC569" t="s">
        <v>5763</v>
      </c>
      <c r="AD569" t="s">
        <v>5764</v>
      </c>
      <c r="AE569">
        <v>105</v>
      </c>
      <c r="AF569" t="s">
        <v>14750</v>
      </c>
      <c r="AG569" t="s">
        <v>96</v>
      </c>
      <c r="AH569" t="s">
        <v>118</v>
      </c>
      <c r="AI569" t="str">
        <f>IF(ISNA(VLOOKUP(D569,Listen!J:O,3,0)),"",VLOOKUP(D569,Listen!J:O,3,0))</f>
        <v/>
      </c>
      <c r="AJ569">
        <v>6</v>
      </c>
      <c r="AK569">
        <v>5</v>
      </c>
      <c r="AL569" t="s">
        <v>96</v>
      </c>
      <c r="AM569" t="s">
        <v>96</v>
      </c>
      <c r="AN569">
        <v>2</v>
      </c>
      <c r="AO569">
        <v>6</v>
      </c>
      <c r="AP569">
        <f t="shared" si="8"/>
        <v>6</v>
      </c>
    </row>
    <row r="570" spans="1:42" x14ac:dyDescent="0.25">
      <c r="A570" t="s">
        <v>14118</v>
      </c>
      <c r="B570">
        <v>30.793948923485999</v>
      </c>
      <c r="C570">
        <v>160</v>
      </c>
      <c r="D570" t="s">
        <v>14119</v>
      </c>
      <c r="E570">
        <v>1271</v>
      </c>
      <c r="F570">
        <v>2994.6182162735499</v>
      </c>
      <c r="G570">
        <v>51.875597529102002</v>
      </c>
      <c r="H570" t="s">
        <v>14120</v>
      </c>
      <c r="I570" t="s">
        <v>14121</v>
      </c>
      <c r="J570" t="s">
        <v>43</v>
      </c>
      <c r="K570">
        <v>24305.451170252301</v>
      </c>
      <c r="L570">
        <v>3787.5749862428402</v>
      </c>
      <c r="M570" t="s">
        <v>98</v>
      </c>
      <c r="N570" t="s">
        <v>98</v>
      </c>
      <c r="O570">
        <v>24305</v>
      </c>
      <c r="P570">
        <v>97220</v>
      </c>
      <c r="Q570">
        <v>3</v>
      </c>
      <c r="R570">
        <v>30.818548923485999</v>
      </c>
      <c r="S570" t="s">
        <v>14118</v>
      </c>
      <c r="T570">
        <v>1271</v>
      </c>
      <c r="U570">
        <v>2974.6182162735499</v>
      </c>
      <c r="V570">
        <v>51.9</v>
      </c>
      <c r="W570" t="s">
        <v>14734</v>
      </c>
      <c r="X570">
        <v>72101595</v>
      </c>
      <c r="Y570" t="s">
        <v>96</v>
      </c>
      <c r="Z570" t="s">
        <v>14118</v>
      </c>
      <c r="AA570" t="s">
        <v>14122</v>
      </c>
      <c r="AB570" t="s">
        <v>14123</v>
      </c>
      <c r="AC570" t="s">
        <v>14124</v>
      </c>
      <c r="AD570" t="s">
        <v>13010</v>
      </c>
      <c r="AE570">
        <v>3</v>
      </c>
      <c r="AF570" t="s">
        <v>14734</v>
      </c>
      <c r="AG570" t="s">
        <v>96</v>
      </c>
      <c r="AH570" t="s">
        <v>96</v>
      </c>
      <c r="AI570" t="str">
        <f>IF(ISNA(VLOOKUP(D570,Listen!J:O,3,0)),"",VLOOKUP(D570,Listen!J:O,3,0))</f>
        <v/>
      </c>
      <c r="AJ570" t="s">
        <v>96</v>
      </c>
      <c r="AK570">
        <v>5</v>
      </c>
      <c r="AL570">
        <v>4</v>
      </c>
      <c r="AM570">
        <v>3</v>
      </c>
      <c r="AN570">
        <v>2</v>
      </c>
      <c r="AO570">
        <v>5</v>
      </c>
      <c r="AP570">
        <f t="shared" si="8"/>
        <v>5</v>
      </c>
    </row>
    <row r="571" spans="1:42" x14ac:dyDescent="0.25">
      <c r="A571" t="s">
        <v>6311</v>
      </c>
      <c r="B571">
        <v>31.060796912610499</v>
      </c>
      <c r="C571">
        <v>57.099998474121101</v>
      </c>
      <c r="D571" t="s">
        <v>346</v>
      </c>
      <c r="F571">
        <v>3029.0248032496002</v>
      </c>
      <c r="G571">
        <v>54.708966875428303</v>
      </c>
      <c r="H571" t="s">
        <v>347</v>
      </c>
      <c r="I571" t="s">
        <v>348</v>
      </c>
      <c r="J571" t="s">
        <v>3397</v>
      </c>
      <c r="K571">
        <v>233568.33909848999</v>
      </c>
      <c r="L571">
        <v>91855.417146483102</v>
      </c>
      <c r="M571" t="s">
        <v>98</v>
      </c>
      <c r="N571" t="s">
        <v>98</v>
      </c>
      <c r="O571">
        <v>233568</v>
      </c>
      <c r="P571">
        <v>934272</v>
      </c>
      <c r="Q571">
        <v>29</v>
      </c>
      <c r="R571">
        <v>31.085396912610499</v>
      </c>
      <c r="S571" t="s">
        <v>6311</v>
      </c>
      <c r="T571" t="s">
        <v>96</v>
      </c>
      <c r="U571">
        <v>3009.0248032496002</v>
      </c>
      <c r="V571">
        <v>54.7</v>
      </c>
      <c r="W571" t="s">
        <v>14508</v>
      </c>
      <c r="X571">
        <v>72101595</v>
      </c>
      <c r="Y571" t="s">
        <v>96</v>
      </c>
      <c r="Z571" t="s">
        <v>6311</v>
      </c>
      <c r="AA571" t="s">
        <v>6312</v>
      </c>
      <c r="AB571" t="s">
        <v>5554</v>
      </c>
      <c r="AC571" t="s">
        <v>6313</v>
      </c>
      <c r="AD571" t="s">
        <v>5552</v>
      </c>
      <c r="AE571">
        <v>29</v>
      </c>
      <c r="AF571" t="s">
        <v>14508</v>
      </c>
      <c r="AG571" t="s">
        <v>96</v>
      </c>
      <c r="AH571" t="s">
        <v>96</v>
      </c>
      <c r="AI571" t="str">
        <f>IF(ISNA(VLOOKUP(D571,Listen!J:O,3,0)),"",VLOOKUP(D571,Listen!J:O,3,0))</f>
        <v/>
      </c>
      <c r="AJ571" t="s">
        <v>96</v>
      </c>
      <c r="AK571">
        <v>5</v>
      </c>
      <c r="AL571" t="s">
        <v>96</v>
      </c>
      <c r="AM571" t="s">
        <v>96</v>
      </c>
      <c r="AN571">
        <v>2</v>
      </c>
      <c r="AO571">
        <v>5</v>
      </c>
      <c r="AP571">
        <f t="shared" si="8"/>
        <v>5</v>
      </c>
    </row>
    <row r="572" spans="1:42" x14ac:dyDescent="0.25">
      <c r="A572" t="s">
        <v>5558</v>
      </c>
      <c r="B572">
        <v>31.0707833197506</v>
      </c>
      <c r="C572">
        <v>281</v>
      </c>
      <c r="D572" t="s">
        <v>13097</v>
      </c>
      <c r="E572">
        <v>2597</v>
      </c>
      <c r="F572">
        <v>3030.31242091901</v>
      </c>
      <c r="G572">
        <v>55.642267569979403</v>
      </c>
      <c r="H572" t="s">
        <v>13098</v>
      </c>
      <c r="I572" t="s">
        <v>13099</v>
      </c>
      <c r="J572" t="s">
        <v>43</v>
      </c>
      <c r="K572">
        <v>192237.980682625</v>
      </c>
      <c r="L572">
        <v>42023.821364117997</v>
      </c>
      <c r="M572" t="s">
        <v>98</v>
      </c>
      <c r="N572" t="s">
        <v>98</v>
      </c>
      <c r="O572">
        <v>192238</v>
      </c>
      <c r="P572">
        <v>768952</v>
      </c>
      <c r="Q572">
        <v>24</v>
      </c>
      <c r="R572">
        <v>31.095383319750599</v>
      </c>
      <c r="S572" t="s">
        <v>5558</v>
      </c>
      <c r="T572">
        <v>2597</v>
      </c>
      <c r="U572">
        <v>3010.31242091901</v>
      </c>
      <c r="V572">
        <v>55.6</v>
      </c>
      <c r="W572" t="s">
        <v>14546</v>
      </c>
      <c r="X572">
        <v>72101595</v>
      </c>
      <c r="Y572" t="s">
        <v>96</v>
      </c>
      <c r="Z572" t="s">
        <v>5558</v>
      </c>
      <c r="AA572" t="s">
        <v>5556</v>
      </c>
      <c r="AB572" t="s">
        <v>5559</v>
      </c>
      <c r="AC572" t="s">
        <v>5557</v>
      </c>
      <c r="AD572" t="s">
        <v>13028</v>
      </c>
      <c r="AE572">
        <v>24</v>
      </c>
      <c r="AF572" t="s">
        <v>14546</v>
      </c>
      <c r="AG572" t="s">
        <v>96</v>
      </c>
      <c r="AH572" t="s">
        <v>96</v>
      </c>
      <c r="AI572" t="str">
        <f>IF(ISNA(VLOOKUP(D572,Listen!J:O,3,0)),"",VLOOKUP(D572,Listen!J:O,3,0))</f>
        <v/>
      </c>
      <c r="AJ572" t="s">
        <v>96</v>
      </c>
      <c r="AK572">
        <v>5</v>
      </c>
      <c r="AL572">
        <v>4</v>
      </c>
      <c r="AM572">
        <v>3</v>
      </c>
      <c r="AN572">
        <v>2</v>
      </c>
      <c r="AO572">
        <v>5</v>
      </c>
      <c r="AP572">
        <f t="shared" si="8"/>
        <v>5</v>
      </c>
    </row>
    <row r="573" spans="1:42" x14ac:dyDescent="0.25">
      <c r="A573" t="s">
        <v>14125</v>
      </c>
      <c r="B573">
        <v>31.3221771345919</v>
      </c>
      <c r="C573">
        <v>264.89999389648398</v>
      </c>
      <c r="D573" t="s">
        <v>4409</v>
      </c>
      <c r="F573">
        <v>3062.7263925736502</v>
      </c>
      <c r="G573">
        <v>53.368189265848002</v>
      </c>
      <c r="H573" t="s">
        <v>4410</v>
      </c>
      <c r="I573" t="s">
        <v>4411</v>
      </c>
      <c r="J573" t="s">
        <v>3397</v>
      </c>
      <c r="K573">
        <v>15090.023426259</v>
      </c>
      <c r="L573">
        <v>2728.5853220828199</v>
      </c>
      <c r="M573" t="s">
        <v>98</v>
      </c>
      <c r="N573" t="s">
        <v>98</v>
      </c>
      <c r="O573">
        <v>15090</v>
      </c>
      <c r="P573">
        <v>60360</v>
      </c>
      <c r="Q573">
        <v>2</v>
      </c>
      <c r="R573">
        <v>31.3467771345919</v>
      </c>
      <c r="S573" t="s">
        <v>14125</v>
      </c>
      <c r="T573" t="s">
        <v>96</v>
      </c>
      <c r="U573">
        <v>3042.7263925736502</v>
      </c>
      <c r="V573">
        <v>53.4</v>
      </c>
      <c r="W573" t="s">
        <v>14743</v>
      </c>
      <c r="X573">
        <v>72101595</v>
      </c>
      <c r="Y573" t="s">
        <v>96</v>
      </c>
      <c r="Z573" t="s">
        <v>14125</v>
      </c>
      <c r="AA573" t="s">
        <v>14126</v>
      </c>
      <c r="AB573" t="s">
        <v>14127</v>
      </c>
      <c r="AC573" t="s">
        <v>14128</v>
      </c>
      <c r="AD573" t="s">
        <v>14129</v>
      </c>
      <c r="AE573">
        <v>2</v>
      </c>
      <c r="AF573" t="s">
        <v>14743</v>
      </c>
      <c r="AG573" t="s">
        <v>96</v>
      </c>
      <c r="AH573" t="s">
        <v>96</v>
      </c>
      <c r="AI573" t="str">
        <f>IF(ISNA(VLOOKUP(D573,Listen!J:O,3,0)),"",VLOOKUP(D573,Listen!J:O,3,0))</f>
        <v/>
      </c>
      <c r="AJ573" t="s">
        <v>96</v>
      </c>
      <c r="AK573">
        <v>5</v>
      </c>
      <c r="AL573" t="s">
        <v>96</v>
      </c>
      <c r="AM573" t="s">
        <v>96</v>
      </c>
      <c r="AN573">
        <v>2</v>
      </c>
      <c r="AO573">
        <v>5</v>
      </c>
      <c r="AP573">
        <f t="shared" si="8"/>
        <v>5</v>
      </c>
    </row>
    <row r="574" spans="1:42" x14ac:dyDescent="0.25">
      <c r="A574" t="s">
        <v>14130</v>
      </c>
      <c r="B574">
        <v>31.583653505065499</v>
      </c>
      <c r="C574">
        <v>188</v>
      </c>
      <c r="D574" t="s">
        <v>14131</v>
      </c>
      <c r="E574">
        <v>2712</v>
      </c>
      <c r="F574">
        <v>3096.44037899863</v>
      </c>
      <c r="G574">
        <v>51.1203114907075</v>
      </c>
      <c r="H574" t="s">
        <v>14132</v>
      </c>
      <c r="I574" t="s">
        <v>14133</v>
      </c>
      <c r="J574" t="s">
        <v>43</v>
      </c>
      <c r="K574">
        <v>19797.521220106799</v>
      </c>
      <c r="L574">
        <v>4956.6169384762998</v>
      </c>
      <c r="M574" t="s">
        <v>98</v>
      </c>
      <c r="N574" t="s">
        <v>98</v>
      </c>
      <c r="O574">
        <v>19798</v>
      </c>
      <c r="P574">
        <v>79192</v>
      </c>
      <c r="Q574">
        <v>2</v>
      </c>
      <c r="R574">
        <v>31.608253505065498</v>
      </c>
      <c r="S574" t="s">
        <v>14130</v>
      </c>
      <c r="T574">
        <v>2712</v>
      </c>
      <c r="U574">
        <v>3076.44037899863</v>
      </c>
      <c r="V574">
        <v>51.1</v>
      </c>
      <c r="W574" t="s">
        <v>14744</v>
      </c>
      <c r="X574">
        <v>72101595</v>
      </c>
      <c r="Y574" t="s">
        <v>96</v>
      </c>
      <c r="Z574" t="s">
        <v>14130</v>
      </c>
      <c r="AA574" t="s">
        <v>14134</v>
      </c>
      <c r="AB574" t="s">
        <v>14135</v>
      </c>
      <c r="AC574" t="s">
        <v>14136</v>
      </c>
      <c r="AD574" t="s">
        <v>14137</v>
      </c>
      <c r="AE574">
        <v>2</v>
      </c>
      <c r="AF574" t="s">
        <v>14744</v>
      </c>
      <c r="AG574" t="s">
        <v>96</v>
      </c>
      <c r="AH574" t="s">
        <v>96</v>
      </c>
      <c r="AI574" t="str">
        <f>IF(ISNA(VLOOKUP(D574,Listen!J:O,3,0)),"",VLOOKUP(D574,Listen!J:O,3,0))</f>
        <v/>
      </c>
      <c r="AJ574" t="s">
        <v>96</v>
      </c>
      <c r="AK574">
        <v>5</v>
      </c>
      <c r="AL574">
        <v>4</v>
      </c>
      <c r="AM574">
        <v>3</v>
      </c>
      <c r="AN574">
        <v>2</v>
      </c>
      <c r="AO574">
        <v>5</v>
      </c>
      <c r="AP574">
        <f t="shared" si="8"/>
        <v>5</v>
      </c>
    </row>
    <row r="575" spans="1:42" x14ac:dyDescent="0.25">
      <c r="A575" t="s">
        <v>4355</v>
      </c>
      <c r="B575">
        <v>31.637141837224402</v>
      </c>
      <c r="C575">
        <v>355</v>
      </c>
      <c r="D575" t="s">
        <v>14138</v>
      </c>
      <c r="E575">
        <v>2624</v>
      </c>
      <c r="F575">
        <v>3103.3370056461499</v>
      </c>
      <c r="G575">
        <v>60.395961485037603</v>
      </c>
      <c r="H575" t="s">
        <v>14139</v>
      </c>
      <c r="I575" t="s">
        <v>14140</v>
      </c>
      <c r="J575" t="s">
        <v>43</v>
      </c>
      <c r="K575">
        <v>89812.121049383306</v>
      </c>
      <c r="L575">
        <v>60881.468298944397</v>
      </c>
      <c r="M575" t="s">
        <v>98</v>
      </c>
      <c r="N575" t="s">
        <v>98</v>
      </c>
      <c r="O575">
        <v>89812</v>
      </c>
      <c r="P575">
        <v>359248</v>
      </c>
      <c r="Q575">
        <v>11</v>
      </c>
      <c r="R575">
        <v>31.661741837224401</v>
      </c>
      <c r="S575" t="s">
        <v>3715</v>
      </c>
      <c r="T575">
        <v>2624</v>
      </c>
      <c r="U575">
        <v>3083.3370056461499</v>
      </c>
      <c r="V575">
        <v>60.4</v>
      </c>
      <c r="W575" t="s">
        <v>14649</v>
      </c>
      <c r="X575">
        <v>72101595</v>
      </c>
      <c r="Y575" t="s">
        <v>96</v>
      </c>
      <c r="Z575" t="s">
        <v>3715</v>
      </c>
      <c r="AA575" t="s">
        <v>3713</v>
      </c>
      <c r="AB575" t="s">
        <v>4355</v>
      </c>
      <c r="AC575" t="s">
        <v>3714</v>
      </c>
      <c r="AD575" t="s">
        <v>4356</v>
      </c>
      <c r="AE575">
        <v>11</v>
      </c>
      <c r="AF575" t="s">
        <v>14649</v>
      </c>
      <c r="AG575" t="s">
        <v>96</v>
      </c>
      <c r="AH575" t="s">
        <v>96</v>
      </c>
      <c r="AI575" t="str">
        <f>IF(ISNA(VLOOKUP(D575,Listen!J:O,3,0)),"",VLOOKUP(D575,Listen!J:O,3,0))</f>
        <v/>
      </c>
      <c r="AJ575" t="s">
        <v>96</v>
      </c>
      <c r="AK575">
        <v>5</v>
      </c>
      <c r="AL575">
        <v>4</v>
      </c>
      <c r="AM575">
        <v>3</v>
      </c>
      <c r="AN575">
        <v>2</v>
      </c>
      <c r="AO575">
        <v>5</v>
      </c>
      <c r="AP575">
        <f t="shared" si="8"/>
        <v>5</v>
      </c>
    </row>
    <row r="576" spans="1:42" x14ac:dyDescent="0.25">
      <c r="A576" t="s">
        <v>4355</v>
      </c>
      <c r="B576">
        <v>31.638628158389398</v>
      </c>
      <c r="C576">
        <v>355</v>
      </c>
      <c r="D576" t="s">
        <v>14141</v>
      </c>
      <c r="E576">
        <v>2624</v>
      </c>
      <c r="F576">
        <v>3103.5286474816498</v>
      </c>
      <c r="G576">
        <v>56.788542445699903</v>
      </c>
      <c r="H576" t="s">
        <v>14142</v>
      </c>
      <c r="I576" t="s">
        <v>14140</v>
      </c>
      <c r="J576" t="s">
        <v>43</v>
      </c>
      <c r="K576">
        <v>293954.17555387499</v>
      </c>
      <c r="L576">
        <v>60881.468298944397</v>
      </c>
      <c r="M576" t="s">
        <v>98</v>
      </c>
      <c r="N576" t="s">
        <v>98</v>
      </c>
      <c r="O576">
        <v>293954</v>
      </c>
      <c r="P576">
        <v>1175816</v>
      </c>
      <c r="Q576">
        <v>36</v>
      </c>
      <c r="R576">
        <v>31.663228158389398</v>
      </c>
      <c r="S576" t="s">
        <v>3715</v>
      </c>
      <c r="T576">
        <v>2624</v>
      </c>
      <c r="U576">
        <v>3083.5286474816498</v>
      </c>
      <c r="V576">
        <v>56.8</v>
      </c>
      <c r="W576" t="s">
        <v>14477</v>
      </c>
      <c r="X576">
        <v>72101595</v>
      </c>
      <c r="Y576" t="s">
        <v>96</v>
      </c>
      <c r="Z576" t="s">
        <v>3715</v>
      </c>
      <c r="AA576" t="s">
        <v>3713</v>
      </c>
      <c r="AB576" t="s">
        <v>4355</v>
      </c>
      <c r="AC576" t="s">
        <v>3714</v>
      </c>
      <c r="AD576" t="s">
        <v>4356</v>
      </c>
      <c r="AE576">
        <v>36</v>
      </c>
      <c r="AF576" t="s">
        <v>14477</v>
      </c>
      <c r="AG576" t="s">
        <v>96</v>
      </c>
      <c r="AH576" t="s">
        <v>96</v>
      </c>
      <c r="AI576" t="str">
        <f>IF(ISNA(VLOOKUP(D576,Listen!J:O,3,0)),"",VLOOKUP(D576,Listen!J:O,3,0))</f>
        <v/>
      </c>
      <c r="AJ576" t="s">
        <v>96</v>
      </c>
      <c r="AK576">
        <v>5</v>
      </c>
      <c r="AL576">
        <v>4</v>
      </c>
      <c r="AM576">
        <v>3</v>
      </c>
      <c r="AN576">
        <v>2</v>
      </c>
      <c r="AO576">
        <v>5</v>
      </c>
      <c r="AP576">
        <f t="shared" si="8"/>
        <v>5</v>
      </c>
    </row>
    <row r="577" spans="1:42" x14ac:dyDescent="0.25">
      <c r="A577" t="s">
        <v>14143</v>
      </c>
      <c r="B577">
        <v>31.6611178357591</v>
      </c>
      <c r="C577">
        <v>404</v>
      </c>
      <c r="D577" t="s">
        <v>14144</v>
      </c>
      <c r="E577">
        <v>3096</v>
      </c>
      <c r="F577">
        <v>3106.4283996702402</v>
      </c>
      <c r="G577">
        <v>52.168823114166699</v>
      </c>
      <c r="H577" t="s">
        <v>14145</v>
      </c>
      <c r="I577" t="s">
        <v>14146</v>
      </c>
      <c r="J577" t="s">
        <v>3397</v>
      </c>
      <c r="K577">
        <v>11072.101777506999</v>
      </c>
      <c r="L577">
        <v>4438.6834329228705</v>
      </c>
      <c r="M577" t="s">
        <v>98</v>
      </c>
      <c r="N577" t="s">
        <v>98</v>
      </c>
      <c r="O577">
        <v>11072</v>
      </c>
      <c r="P577">
        <v>44288</v>
      </c>
      <c r="Q577">
        <v>1</v>
      </c>
      <c r="R577">
        <v>31.6857178357591</v>
      </c>
      <c r="S577" t="s">
        <v>14143</v>
      </c>
      <c r="T577">
        <v>3096</v>
      </c>
      <c r="U577">
        <v>3086.4283996702402</v>
      </c>
      <c r="V577">
        <v>52.2</v>
      </c>
      <c r="W577" t="s">
        <v>14747</v>
      </c>
      <c r="X577">
        <v>72101595</v>
      </c>
      <c r="Y577" t="s">
        <v>96</v>
      </c>
      <c r="Z577" t="s">
        <v>14143</v>
      </c>
      <c r="AA577" t="s">
        <v>14147</v>
      </c>
      <c r="AB577" t="s">
        <v>14148</v>
      </c>
      <c r="AC577" t="s">
        <v>14149</v>
      </c>
      <c r="AD577" t="s">
        <v>14150</v>
      </c>
      <c r="AE577">
        <v>1</v>
      </c>
      <c r="AF577" t="s">
        <v>14747</v>
      </c>
      <c r="AG577" t="s">
        <v>96</v>
      </c>
      <c r="AH577" t="s">
        <v>96</v>
      </c>
      <c r="AI577" t="str">
        <f>IF(ISNA(VLOOKUP(D577,Listen!J:O,3,0)),"",VLOOKUP(D577,Listen!J:O,3,0))</f>
        <v/>
      </c>
      <c r="AJ577" t="s">
        <v>96</v>
      </c>
      <c r="AK577">
        <v>5</v>
      </c>
      <c r="AL577" t="s">
        <v>96</v>
      </c>
      <c r="AM577" t="s">
        <v>96</v>
      </c>
      <c r="AN577">
        <v>2</v>
      </c>
      <c r="AO577">
        <v>5</v>
      </c>
      <c r="AP577">
        <f t="shared" si="8"/>
        <v>5</v>
      </c>
    </row>
    <row r="578" spans="1:42" x14ac:dyDescent="0.25">
      <c r="A578" t="s">
        <v>12191</v>
      </c>
      <c r="B578">
        <v>31.699858738970399</v>
      </c>
      <c r="C578">
        <v>190.90000915527301</v>
      </c>
      <c r="D578" t="s">
        <v>14151</v>
      </c>
      <c r="E578">
        <v>1785</v>
      </c>
      <c r="F578">
        <v>3111.42353664032</v>
      </c>
      <c r="G578">
        <v>58.751947198113598</v>
      </c>
      <c r="H578" t="s">
        <v>14152</v>
      </c>
      <c r="I578" t="s">
        <v>14153</v>
      </c>
      <c r="J578" t="s">
        <v>43</v>
      </c>
      <c r="K578">
        <v>63679.299516889303</v>
      </c>
      <c r="L578">
        <v>39182.643886962302</v>
      </c>
      <c r="M578" t="s">
        <v>98</v>
      </c>
      <c r="N578" t="s">
        <v>98</v>
      </c>
      <c r="O578">
        <v>63679</v>
      </c>
      <c r="P578">
        <v>254716</v>
      </c>
      <c r="Q578">
        <v>8</v>
      </c>
      <c r="R578">
        <v>31.724458738970398</v>
      </c>
      <c r="S578" t="s">
        <v>12191</v>
      </c>
      <c r="T578">
        <v>1785</v>
      </c>
      <c r="U578">
        <v>3091.42353664032</v>
      </c>
      <c r="V578">
        <v>58.8</v>
      </c>
      <c r="W578" t="s">
        <v>14692</v>
      </c>
      <c r="X578">
        <v>72101595</v>
      </c>
      <c r="Y578" t="s">
        <v>96</v>
      </c>
      <c r="Z578" t="s">
        <v>12191</v>
      </c>
      <c r="AA578" t="s">
        <v>12195</v>
      </c>
      <c r="AB578" t="s">
        <v>12198</v>
      </c>
      <c r="AC578" t="s">
        <v>12196</v>
      </c>
      <c r="AD578" t="s">
        <v>14154</v>
      </c>
      <c r="AE578">
        <v>8</v>
      </c>
      <c r="AF578" t="s">
        <v>14692</v>
      </c>
      <c r="AG578" t="s">
        <v>96</v>
      </c>
      <c r="AH578" t="s">
        <v>96</v>
      </c>
      <c r="AI578" t="str">
        <f>IF(ISNA(VLOOKUP(D578,Listen!J:O,3,0)),"",VLOOKUP(D578,Listen!J:O,3,0))</f>
        <v/>
      </c>
      <c r="AJ578" t="s">
        <v>96</v>
      </c>
      <c r="AK578">
        <v>5</v>
      </c>
      <c r="AL578">
        <v>4</v>
      </c>
      <c r="AM578">
        <v>3</v>
      </c>
      <c r="AN578">
        <v>2</v>
      </c>
      <c r="AO578">
        <v>5</v>
      </c>
      <c r="AP578">
        <f t="shared" si="8"/>
        <v>5</v>
      </c>
    </row>
    <row r="579" spans="1:42" x14ac:dyDescent="0.25">
      <c r="A579" t="s">
        <v>4125</v>
      </c>
      <c r="B579">
        <v>31.814835580230501</v>
      </c>
      <c r="C579">
        <v>215</v>
      </c>
      <c r="D579" t="s">
        <v>14155</v>
      </c>
      <c r="E579">
        <v>2586</v>
      </c>
      <c r="F579">
        <v>3126.2483089836601</v>
      </c>
      <c r="G579">
        <v>57.653294858011499</v>
      </c>
      <c r="H579" t="s">
        <v>14156</v>
      </c>
      <c r="I579" t="s">
        <v>4126</v>
      </c>
      <c r="J579" t="s">
        <v>43</v>
      </c>
      <c r="K579">
        <v>1945149.1698306799</v>
      </c>
      <c r="L579">
        <v>51409.125136316099</v>
      </c>
      <c r="M579" t="s">
        <v>98</v>
      </c>
      <c r="N579" t="s">
        <v>98</v>
      </c>
      <c r="O579">
        <v>1945149</v>
      </c>
      <c r="P579">
        <v>7780596</v>
      </c>
      <c r="Q579">
        <v>240</v>
      </c>
      <c r="R579">
        <v>31.8394355802305</v>
      </c>
      <c r="S579" t="s">
        <v>4125</v>
      </c>
      <c r="T579">
        <v>2586</v>
      </c>
      <c r="U579">
        <v>3106.2483089836601</v>
      </c>
      <c r="V579">
        <v>57.7</v>
      </c>
      <c r="W579" t="s">
        <v>14338</v>
      </c>
      <c r="X579">
        <v>72101595</v>
      </c>
      <c r="Y579" t="s">
        <v>96</v>
      </c>
      <c r="Z579" t="s">
        <v>4125</v>
      </c>
      <c r="AA579" t="s">
        <v>4127</v>
      </c>
      <c r="AB579" t="s">
        <v>4129</v>
      </c>
      <c r="AC579" t="s">
        <v>4128</v>
      </c>
      <c r="AD579" t="s">
        <v>14157</v>
      </c>
      <c r="AE579">
        <v>240</v>
      </c>
      <c r="AF579" t="s">
        <v>14338</v>
      </c>
      <c r="AG579" t="s">
        <v>96</v>
      </c>
      <c r="AH579" t="s">
        <v>96</v>
      </c>
      <c r="AI579" t="str">
        <f>IF(ISNA(VLOOKUP(D579,Listen!J:O,3,0)),"",VLOOKUP(D579,Listen!J:O,3,0))</f>
        <v/>
      </c>
      <c r="AJ579" t="s">
        <v>96</v>
      </c>
      <c r="AK579">
        <v>5</v>
      </c>
      <c r="AL579">
        <v>4</v>
      </c>
      <c r="AM579">
        <v>3</v>
      </c>
      <c r="AN579">
        <v>2</v>
      </c>
      <c r="AO579">
        <v>5</v>
      </c>
      <c r="AP579">
        <f t="shared" ref="AP579:AP588" si="9">IF(OR(O579&lt;10000,Y579="Säule",Y579="BW",Y579="IS"),6,
IF(G579&lt;80,5,
IF(AND(ABS(E579-U579)&gt;100,NOT(E579="")),4,
IF(OR(J579="NIST20.L",J579="NIST17.L",J579="NIST11.L",J579="SWGDRUG.L",J579="WILEY275.L",J579="HPPEST.L",J579="PMW_TOX2.L",J579="ENVI96.L"),3,
IF(AI579="x",1,2)))))</f>
        <v>5</v>
      </c>
    </row>
    <row r="580" spans="1:42" x14ac:dyDescent="0.25">
      <c r="A580" t="s">
        <v>14158</v>
      </c>
      <c r="B580">
        <v>31.8394978166518</v>
      </c>
      <c r="C580">
        <v>189</v>
      </c>
      <c r="D580" t="s">
        <v>14159</v>
      </c>
      <c r="E580">
        <v>2192</v>
      </c>
      <c r="F580">
        <v>3129.4281844822099</v>
      </c>
      <c r="G580">
        <v>64.946026615526705</v>
      </c>
      <c r="H580" t="s">
        <v>14160</v>
      </c>
      <c r="I580" t="s">
        <v>14161</v>
      </c>
      <c r="J580" t="s">
        <v>43</v>
      </c>
      <c r="K580">
        <v>187037.171068328</v>
      </c>
      <c r="L580">
        <v>135253.29050415099</v>
      </c>
      <c r="M580" t="s">
        <v>98</v>
      </c>
      <c r="N580" t="s">
        <v>98</v>
      </c>
      <c r="O580">
        <v>187037</v>
      </c>
      <c r="P580">
        <v>748148</v>
      </c>
      <c r="Q580">
        <v>23</v>
      </c>
      <c r="R580">
        <v>31.8640978166518</v>
      </c>
      <c r="S580" t="s">
        <v>14162</v>
      </c>
      <c r="T580">
        <v>2192</v>
      </c>
      <c r="U580">
        <v>3109.4281844822099</v>
      </c>
      <c r="V580">
        <v>64.900000000000006</v>
      </c>
      <c r="W580" t="s">
        <v>14555</v>
      </c>
      <c r="X580">
        <v>72101595</v>
      </c>
      <c r="Y580" t="s">
        <v>96</v>
      </c>
      <c r="Z580" t="s">
        <v>14162</v>
      </c>
      <c r="AA580" t="s">
        <v>10831</v>
      </c>
      <c r="AB580" t="s">
        <v>14158</v>
      </c>
      <c r="AC580" t="s">
        <v>10829</v>
      </c>
      <c r="AD580" t="s">
        <v>14163</v>
      </c>
      <c r="AE580">
        <v>23</v>
      </c>
      <c r="AF580" t="s">
        <v>14555</v>
      </c>
      <c r="AG580" t="s">
        <v>96</v>
      </c>
      <c r="AH580" t="s">
        <v>96</v>
      </c>
      <c r="AI580" t="str">
        <f>IF(ISNA(VLOOKUP(D580,Listen!J:O,3,0)),"",VLOOKUP(D580,Listen!J:O,3,0))</f>
        <v/>
      </c>
      <c r="AJ580" t="s">
        <v>96</v>
      </c>
      <c r="AK580">
        <v>5</v>
      </c>
      <c r="AL580">
        <v>4</v>
      </c>
      <c r="AM580">
        <v>3</v>
      </c>
      <c r="AN580">
        <v>2</v>
      </c>
      <c r="AO580">
        <v>5</v>
      </c>
      <c r="AP580">
        <f t="shared" si="9"/>
        <v>5</v>
      </c>
    </row>
    <row r="581" spans="1:42" x14ac:dyDescent="0.25">
      <c r="A581" t="s">
        <v>14164</v>
      </c>
      <c r="B581">
        <v>32.0636151176233</v>
      </c>
      <c r="C581">
        <v>156</v>
      </c>
      <c r="D581" t="s">
        <v>14165</v>
      </c>
      <c r="E581">
        <v>1334</v>
      </c>
      <c r="F581">
        <v>3158.3252034704801</v>
      </c>
      <c r="G581">
        <v>53.379675385642699</v>
      </c>
      <c r="H581" t="s">
        <v>14166</v>
      </c>
      <c r="I581" t="s">
        <v>10078</v>
      </c>
      <c r="J581" t="s">
        <v>43</v>
      </c>
      <c r="K581">
        <v>12149.1716711147</v>
      </c>
      <c r="L581">
        <v>7107.6244955395996</v>
      </c>
      <c r="M581" t="s">
        <v>98</v>
      </c>
      <c r="N581" t="s">
        <v>98</v>
      </c>
      <c r="O581">
        <v>12149</v>
      </c>
      <c r="P581">
        <v>48596</v>
      </c>
      <c r="Q581">
        <v>1</v>
      </c>
      <c r="R581">
        <v>32.088215117623299</v>
      </c>
      <c r="S581" t="s">
        <v>14164</v>
      </c>
      <c r="T581">
        <v>1334</v>
      </c>
      <c r="U581">
        <v>3138.3252034704801</v>
      </c>
      <c r="V581">
        <v>53.4</v>
      </c>
      <c r="W581" t="s">
        <v>14748</v>
      </c>
      <c r="X581">
        <v>72101595</v>
      </c>
      <c r="Y581" t="s">
        <v>96</v>
      </c>
      <c r="Z581" t="s">
        <v>14164</v>
      </c>
      <c r="AA581" t="s">
        <v>14167</v>
      </c>
      <c r="AB581" t="s">
        <v>14168</v>
      </c>
      <c r="AC581" t="s">
        <v>14169</v>
      </c>
      <c r="AD581" t="s">
        <v>14170</v>
      </c>
      <c r="AE581">
        <v>1</v>
      </c>
      <c r="AF581" t="s">
        <v>14748</v>
      </c>
      <c r="AG581" t="s">
        <v>96</v>
      </c>
      <c r="AH581" t="s">
        <v>96</v>
      </c>
      <c r="AI581" t="str">
        <f>IF(ISNA(VLOOKUP(D581,Listen!J:O,3,0)),"",VLOOKUP(D581,Listen!J:O,3,0))</f>
        <v/>
      </c>
      <c r="AJ581" t="s">
        <v>96</v>
      </c>
      <c r="AK581">
        <v>5</v>
      </c>
      <c r="AL581">
        <v>4</v>
      </c>
      <c r="AM581">
        <v>3</v>
      </c>
      <c r="AN581">
        <v>2</v>
      </c>
      <c r="AO581">
        <v>5</v>
      </c>
      <c r="AP581">
        <f t="shared" si="9"/>
        <v>5</v>
      </c>
    </row>
    <row r="582" spans="1:42" x14ac:dyDescent="0.25">
      <c r="A582" t="s">
        <v>5564</v>
      </c>
      <c r="B582">
        <v>32.199150383079797</v>
      </c>
      <c r="C582">
        <v>145</v>
      </c>
      <c r="D582" t="s">
        <v>5569</v>
      </c>
      <c r="E582">
        <v>2596</v>
      </c>
      <c r="F582">
        <v>3175.8007179555202</v>
      </c>
      <c r="G582">
        <v>63.6472071916834</v>
      </c>
      <c r="H582" t="s">
        <v>5570</v>
      </c>
      <c r="I582" t="s">
        <v>4130</v>
      </c>
      <c r="J582" t="s">
        <v>43</v>
      </c>
      <c r="K582">
        <v>2472727.6405170201</v>
      </c>
      <c r="L582">
        <v>53938.269686573803</v>
      </c>
      <c r="M582" t="s">
        <v>98</v>
      </c>
      <c r="N582" t="s">
        <v>98</v>
      </c>
      <c r="O582">
        <v>2472728</v>
      </c>
      <c r="P582">
        <v>9890912</v>
      </c>
      <c r="Q582">
        <v>305</v>
      </c>
      <c r="R582">
        <v>32.223750383079796</v>
      </c>
      <c r="S582" t="s">
        <v>5564</v>
      </c>
      <c r="T582">
        <v>2596</v>
      </c>
      <c r="U582">
        <v>3155.8007179555202</v>
      </c>
      <c r="V582">
        <v>63.6</v>
      </c>
      <c r="W582" t="s">
        <v>14333</v>
      </c>
      <c r="X582">
        <v>72101595</v>
      </c>
      <c r="Y582" t="s">
        <v>96</v>
      </c>
      <c r="Z582" t="s">
        <v>5564</v>
      </c>
      <c r="AA582" t="s">
        <v>5565</v>
      </c>
      <c r="AB582" t="s">
        <v>5567</v>
      </c>
      <c r="AC582" t="s">
        <v>5566</v>
      </c>
      <c r="AD582" t="s">
        <v>5774</v>
      </c>
      <c r="AE582">
        <v>305</v>
      </c>
      <c r="AF582" t="s">
        <v>14333</v>
      </c>
      <c r="AG582" t="s">
        <v>96</v>
      </c>
      <c r="AH582" t="s">
        <v>96</v>
      </c>
      <c r="AI582" t="str">
        <f>IF(ISNA(VLOOKUP(D582,Listen!J:O,3,0)),"",VLOOKUP(D582,Listen!J:O,3,0))</f>
        <v/>
      </c>
      <c r="AJ582" t="s">
        <v>96</v>
      </c>
      <c r="AK582">
        <v>5</v>
      </c>
      <c r="AL582">
        <v>4</v>
      </c>
      <c r="AM582">
        <v>3</v>
      </c>
      <c r="AN582">
        <v>2</v>
      </c>
      <c r="AO582">
        <v>5</v>
      </c>
      <c r="AP582">
        <f t="shared" si="9"/>
        <v>5</v>
      </c>
    </row>
    <row r="583" spans="1:42" x14ac:dyDescent="0.25">
      <c r="A583" t="s">
        <v>2674</v>
      </c>
      <c r="B583">
        <v>32.343814392503603</v>
      </c>
      <c r="C583">
        <v>201</v>
      </c>
      <c r="D583" t="s">
        <v>2254</v>
      </c>
      <c r="E583">
        <v>3165</v>
      </c>
      <c r="F583">
        <v>3194.4532655684002</v>
      </c>
      <c r="G583">
        <v>74.210522489278503</v>
      </c>
      <c r="H583" t="s">
        <v>2255</v>
      </c>
      <c r="I583" t="s">
        <v>2256</v>
      </c>
      <c r="J583" t="s">
        <v>43</v>
      </c>
      <c r="K583">
        <v>1758589.6866863</v>
      </c>
      <c r="L583">
        <v>248262.24653580601</v>
      </c>
      <c r="M583">
        <v>2641642.8643597998</v>
      </c>
      <c r="N583">
        <v>2641642.8643597998</v>
      </c>
      <c r="O583">
        <v>0</v>
      </c>
      <c r="P583">
        <v>0</v>
      </c>
      <c r="Q583">
        <v>0</v>
      </c>
      <c r="R583">
        <v>32.368414392503603</v>
      </c>
      <c r="S583" t="s">
        <v>2672</v>
      </c>
      <c r="T583">
        <v>3165</v>
      </c>
      <c r="U583">
        <v>3174.4532655684002</v>
      </c>
      <c r="V583">
        <v>74.2</v>
      </c>
      <c r="W583" t="s">
        <v>14784</v>
      </c>
      <c r="X583">
        <v>72101595</v>
      </c>
      <c r="Y583" t="s">
        <v>96</v>
      </c>
      <c r="Z583" t="s">
        <v>2672</v>
      </c>
      <c r="AA583" t="s">
        <v>2673</v>
      </c>
      <c r="AB583" t="s">
        <v>2674</v>
      </c>
      <c r="AC583" t="s">
        <v>2675</v>
      </c>
      <c r="AD583" t="s">
        <v>2676</v>
      </c>
      <c r="AE583">
        <v>0</v>
      </c>
      <c r="AF583" t="s">
        <v>14784</v>
      </c>
      <c r="AG583" t="s">
        <v>96</v>
      </c>
      <c r="AH583" t="s">
        <v>96</v>
      </c>
      <c r="AI583" t="str">
        <f>IF(ISNA(VLOOKUP(D583,Listen!J:O,3,0)),"",VLOOKUP(D583,Listen!J:O,3,0))</f>
        <v/>
      </c>
      <c r="AJ583">
        <v>6</v>
      </c>
      <c r="AK583">
        <v>5</v>
      </c>
      <c r="AL583" t="s">
        <v>96</v>
      </c>
      <c r="AM583">
        <v>3</v>
      </c>
      <c r="AN583">
        <v>2</v>
      </c>
      <c r="AO583">
        <v>6</v>
      </c>
      <c r="AP583">
        <f t="shared" si="9"/>
        <v>6</v>
      </c>
    </row>
    <row r="584" spans="1:42" x14ac:dyDescent="0.25">
      <c r="A584" t="s">
        <v>14171</v>
      </c>
      <c r="B584">
        <v>32.567345271190199</v>
      </c>
      <c r="C584">
        <v>254</v>
      </c>
      <c r="D584" t="s">
        <v>14172</v>
      </c>
      <c r="F584">
        <v>3223.27467300938</v>
      </c>
      <c r="G584">
        <v>56.212705703273301</v>
      </c>
      <c r="H584" t="s">
        <v>14173</v>
      </c>
      <c r="I584" t="s">
        <v>14174</v>
      </c>
      <c r="J584" t="s">
        <v>39</v>
      </c>
      <c r="K584">
        <v>31212.621744036602</v>
      </c>
      <c r="L584">
        <v>10683.169538788799</v>
      </c>
      <c r="M584" t="s">
        <v>98</v>
      </c>
      <c r="N584" t="s">
        <v>98</v>
      </c>
      <c r="O584">
        <v>31213</v>
      </c>
      <c r="P584">
        <v>124852</v>
      </c>
      <c r="Q584">
        <v>4</v>
      </c>
      <c r="R584">
        <v>32.591945271190198</v>
      </c>
      <c r="S584" t="s">
        <v>14171</v>
      </c>
      <c r="T584" t="s">
        <v>96</v>
      </c>
      <c r="U584">
        <v>3203.27467300938</v>
      </c>
      <c r="V584">
        <v>56.2</v>
      </c>
      <c r="W584" t="s">
        <v>14729</v>
      </c>
      <c r="X584">
        <v>72101595</v>
      </c>
      <c r="Y584" t="s">
        <v>96</v>
      </c>
      <c r="Z584" t="s">
        <v>14171</v>
      </c>
      <c r="AA584" t="s">
        <v>14175</v>
      </c>
      <c r="AB584" t="s">
        <v>14176</v>
      </c>
      <c r="AC584" t="s">
        <v>14177</v>
      </c>
      <c r="AD584" t="s">
        <v>14178</v>
      </c>
      <c r="AE584">
        <v>4</v>
      </c>
      <c r="AF584" t="s">
        <v>14729</v>
      </c>
      <c r="AG584" t="s">
        <v>96</v>
      </c>
      <c r="AH584" t="s">
        <v>96</v>
      </c>
      <c r="AI584" t="str">
        <f>IF(ISNA(VLOOKUP(D584,Listen!J:O,3,0)),"",VLOOKUP(D584,Listen!J:O,3,0))</f>
        <v/>
      </c>
      <c r="AJ584" t="s">
        <v>96</v>
      </c>
      <c r="AK584">
        <v>5</v>
      </c>
      <c r="AL584" t="s">
        <v>96</v>
      </c>
      <c r="AM584">
        <v>3</v>
      </c>
      <c r="AN584">
        <v>2</v>
      </c>
      <c r="AO584">
        <v>5</v>
      </c>
      <c r="AP584">
        <f t="shared" si="9"/>
        <v>5</v>
      </c>
    </row>
    <row r="585" spans="1:42" x14ac:dyDescent="0.25">
      <c r="A585" t="s">
        <v>14179</v>
      </c>
      <c r="B585">
        <v>32.641156584899001</v>
      </c>
      <c r="C585">
        <v>156</v>
      </c>
      <c r="D585" t="s">
        <v>14180</v>
      </c>
      <c r="E585">
        <v>1462</v>
      </c>
      <c r="F585">
        <v>3232.7916845231898</v>
      </c>
      <c r="G585">
        <v>57.673416862115602</v>
      </c>
      <c r="H585" t="s">
        <v>14181</v>
      </c>
      <c r="I585" t="s">
        <v>1316</v>
      </c>
      <c r="J585" t="s">
        <v>43</v>
      </c>
      <c r="K585">
        <v>55309.321827699503</v>
      </c>
      <c r="L585">
        <v>16273.916750488601</v>
      </c>
      <c r="M585">
        <v>13367.9894316304</v>
      </c>
      <c r="N585">
        <v>13367.9894316304</v>
      </c>
      <c r="O585">
        <v>41941</v>
      </c>
      <c r="P585">
        <v>167764</v>
      </c>
      <c r="Q585">
        <v>5</v>
      </c>
      <c r="R585">
        <v>32.665756584899</v>
      </c>
      <c r="S585" t="s">
        <v>14182</v>
      </c>
      <c r="T585">
        <v>1462</v>
      </c>
      <c r="U585">
        <v>3212.7916845231898</v>
      </c>
      <c r="V585">
        <v>57.7</v>
      </c>
      <c r="W585" t="s">
        <v>14720</v>
      </c>
      <c r="X585">
        <v>72101595</v>
      </c>
      <c r="Y585" t="s">
        <v>96</v>
      </c>
      <c r="Z585" t="s">
        <v>14182</v>
      </c>
      <c r="AA585" t="s">
        <v>14183</v>
      </c>
      <c r="AB585" t="s">
        <v>14179</v>
      </c>
      <c r="AC585" t="s">
        <v>14184</v>
      </c>
      <c r="AD585" t="s">
        <v>14185</v>
      </c>
      <c r="AE585">
        <v>5</v>
      </c>
      <c r="AF585" t="s">
        <v>14720</v>
      </c>
      <c r="AG585" t="s">
        <v>96</v>
      </c>
      <c r="AH585" t="s">
        <v>96</v>
      </c>
      <c r="AI585" t="str">
        <f>IF(ISNA(VLOOKUP(D585,Listen!J:O,3,0)),"",VLOOKUP(D585,Listen!J:O,3,0))</f>
        <v/>
      </c>
      <c r="AJ585" t="s">
        <v>96</v>
      </c>
      <c r="AK585">
        <v>5</v>
      </c>
      <c r="AL585">
        <v>4</v>
      </c>
      <c r="AM585">
        <v>3</v>
      </c>
      <c r="AN585">
        <v>2</v>
      </c>
      <c r="AO585">
        <v>5</v>
      </c>
      <c r="AP585">
        <f t="shared" si="9"/>
        <v>5</v>
      </c>
    </row>
    <row r="586" spans="1:42" x14ac:dyDescent="0.25">
      <c r="A586" t="s">
        <v>14186</v>
      </c>
      <c r="B586">
        <v>34.054228066696297</v>
      </c>
      <c r="C586">
        <v>429</v>
      </c>
      <c r="D586" t="s">
        <v>14187</v>
      </c>
      <c r="E586">
        <v>3570</v>
      </c>
      <c r="F586">
        <v>3414.9889234881298</v>
      </c>
      <c r="G586">
        <v>56.909244051851402</v>
      </c>
      <c r="H586" t="s">
        <v>14188</v>
      </c>
      <c r="I586" t="s">
        <v>14189</v>
      </c>
      <c r="J586" t="s">
        <v>43</v>
      </c>
      <c r="K586">
        <v>55788.008977493198</v>
      </c>
      <c r="L586">
        <v>34603.825127442098</v>
      </c>
      <c r="M586" t="s">
        <v>98</v>
      </c>
      <c r="N586" t="s">
        <v>98</v>
      </c>
      <c r="O586">
        <v>55788</v>
      </c>
      <c r="P586">
        <v>223152</v>
      </c>
      <c r="Q586">
        <v>7</v>
      </c>
      <c r="R586">
        <v>34.078828066696296</v>
      </c>
      <c r="S586" t="s">
        <v>14186</v>
      </c>
      <c r="T586">
        <v>3570</v>
      </c>
      <c r="U586">
        <v>3394.9889234881298</v>
      </c>
      <c r="V586">
        <v>56.9</v>
      </c>
      <c r="W586" t="s">
        <v>14702</v>
      </c>
      <c r="X586">
        <v>72101595</v>
      </c>
      <c r="Y586" t="s">
        <v>96</v>
      </c>
      <c r="Z586" t="s">
        <v>14186</v>
      </c>
      <c r="AA586" t="s">
        <v>14190</v>
      </c>
      <c r="AB586" t="s">
        <v>14191</v>
      </c>
      <c r="AC586" t="s">
        <v>14192</v>
      </c>
      <c r="AD586" t="s">
        <v>14193</v>
      </c>
      <c r="AE586">
        <v>7</v>
      </c>
      <c r="AF586" t="s">
        <v>14702</v>
      </c>
      <c r="AG586" t="s">
        <v>96</v>
      </c>
      <c r="AH586" t="s">
        <v>96</v>
      </c>
      <c r="AI586" t="str">
        <f>IF(ISNA(VLOOKUP(D586,Listen!J:O,3,0)),"",VLOOKUP(D586,Listen!J:O,3,0))</f>
        <v/>
      </c>
      <c r="AJ586" t="s">
        <v>96</v>
      </c>
      <c r="AK586">
        <v>5</v>
      </c>
      <c r="AL586">
        <v>4</v>
      </c>
      <c r="AM586">
        <v>3</v>
      </c>
      <c r="AN586">
        <v>2</v>
      </c>
      <c r="AO586">
        <v>5</v>
      </c>
      <c r="AP586">
        <f t="shared" si="9"/>
        <v>5</v>
      </c>
    </row>
    <row r="587" spans="1:42" x14ac:dyDescent="0.25">
      <c r="A587" t="s">
        <v>14194</v>
      </c>
      <c r="B587">
        <v>34.142125990221601</v>
      </c>
      <c r="C587">
        <v>399</v>
      </c>
      <c r="D587" t="s">
        <v>14195</v>
      </c>
      <c r="E587">
        <v>2593</v>
      </c>
      <c r="F587">
        <v>3426.3222206237401</v>
      </c>
      <c r="G587">
        <v>51.652175181476103</v>
      </c>
      <c r="H587" t="s">
        <v>14196</v>
      </c>
      <c r="I587" t="s">
        <v>4537</v>
      </c>
      <c r="J587" t="s">
        <v>43</v>
      </c>
      <c r="K587">
        <v>21641.561263537398</v>
      </c>
      <c r="L587">
        <v>5500.9366108853701</v>
      </c>
      <c r="M587" t="s">
        <v>98</v>
      </c>
      <c r="N587" t="s">
        <v>98</v>
      </c>
      <c r="O587">
        <v>21642</v>
      </c>
      <c r="P587">
        <v>86568</v>
      </c>
      <c r="Q587">
        <v>3</v>
      </c>
      <c r="R587">
        <v>34.1667259902216</v>
      </c>
      <c r="S587" t="s">
        <v>14197</v>
      </c>
      <c r="T587">
        <v>2593</v>
      </c>
      <c r="U587">
        <v>3406.3222206237401</v>
      </c>
      <c r="V587">
        <v>51.7</v>
      </c>
      <c r="W587" t="s">
        <v>14735</v>
      </c>
      <c r="X587">
        <v>72101595</v>
      </c>
      <c r="Y587" t="s">
        <v>96</v>
      </c>
      <c r="Z587" t="s">
        <v>14197</v>
      </c>
      <c r="AA587" t="s">
        <v>14198</v>
      </c>
      <c r="AB587" t="s">
        <v>14194</v>
      </c>
      <c r="AC587" t="s">
        <v>14199</v>
      </c>
      <c r="AD587" t="s">
        <v>14200</v>
      </c>
      <c r="AE587">
        <v>3</v>
      </c>
      <c r="AF587" t="s">
        <v>14735</v>
      </c>
      <c r="AG587" t="s">
        <v>96</v>
      </c>
      <c r="AH587" t="s">
        <v>96</v>
      </c>
      <c r="AI587" t="str">
        <f>IF(ISNA(VLOOKUP(D587,Listen!J:O,3,0)),"",VLOOKUP(D587,Listen!J:O,3,0))</f>
        <v/>
      </c>
      <c r="AJ587" t="s">
        <v>96</v>
      </c>
      <c r="AK587">
        <v>5</v>
      </c>
      <c r="AL587">
        <v>4</v>
      </c>
      <c r="AM587">
        <v>3</v>
      </c>
      <c r="AN587">
        <v>2</v>
      </c>
      <c r="AO587">
        <v>5</v>
      </c>
      <c r="AP587">
        <f t="shared" si="9"/>
        <v>5</v>
      </c>
    </row>
    <row r="588" spans="1:42" x14ac:dyDescent="0.25">
      <c r="A588" t="s">
        <v>14201</v>
      </c>
      <c r="B588">
        <v>34.7030124219363</v>
      </c>
      <c r="C588">
        <v>326.89999389648398</v>
      </c>
      <c r="D588" t="s">
        <v>4762</v>
      </c>
      <c r="E588">
        <v>2824</v>
      </c>
      <c r="F588">
        <v>3498.6412508693502</v>
      </c>
      <c r="G588">
        <v>53.271602531583397</v>
      </c>
      <c r="H588" t="s">
        <v>4763</v>
      </c>
      <c r="I588" t="s">
        <v>4764</v>
      </c>
      <c r="J588" t="s">
        <v>43</v>
      </c>
      <c r="K588">
        <v>40636.104342298699</v>
      </c>
      <c r="L588">
        <v>13629.058698242899</v>
      </c>
      <c r="M588" t="s">
        <v>98</v>
      </c>
      <c r="N588" t="s">
        <v>98</v>
      </c>
      <c r="O588">
        <v>40636</v>
      </c>
      <c r="P588">
        <v>162544</v>
      </c>
      <c r="Q588">
        <v>5</v>
      </c>
      <c r="R588">
        <v>34.7276124219363</v>
      </c>
      <c r="S588" t="s">
        <v>14201</v>
      </c>
      <c r="T588">
        <v>2824</v>
      </c>
      <c r="U588">
        <v>3478.6412508693502</v>
      </c>
      <c r="V588">
        <v>53.3</v>
      </c>
      <c r="W588" t="s">
        <v>14721</v>
      </c>
      <c r="X588">
        <v>72101595</v>
      </c>
      <c r="Y588" t="s">
        <v>96</v>
      </c>
      <c r="Z588" t="s">
        <v>14201</v>
      </c>
      <c r="AA588" t="s">
        <v>14202</v>
      </c>
      <c r="AB588" t="s">
        <v>14203</v>
      </c>
      <c r="AC588" t="s">
        <v>14204</v>
      </c>
      <c r="AD588" t="s">
        <v>14205</v>
      </c>
      <c r="AE588">
        <v>5</v>
      </c>
      <c r="AF588" t="s">
        <v>14721</v>
      </c>
      <c r="AG588" t="s">
        <v>96</v>
      </c>
      <c r="AH588" t="s">
        <v>96</v>
      </c>
      <c r="AI588" t="str">
        <f>IF(ISNA(VLOOKUP(D588,Listen!J:O,3,0)),"",VLOOKUP(D588,Listen!J:O,3,0))</f>
        <v/>
      </c>
      <c r="AJ588" t="s">
        <v>96</v>
      </c>
      <c r="AK588">
        <v>5</v>
      </c>
      <c r="AL588">
        <v>4</v>
      </c>
      <c r="AM588">
        <v>3</v>
      </c>
      <c r="AN588">
        <v>2</v>
      </c>
      <c r="AO588">
        <v>5</v>
      </c>
      <c r="AP588">
        <f t="shared" si="9"/>
        <v>5</v>
      </c>
    </row>
  </sheetData>
  <conditionalFormatting sqref="C1:C1048576">
    <cfRule type="cellIs" dxfId="63" priority="8" operator="between">
      <formula>163.5</formula>
      <formula>164.5</formula>
    </cfRule>
  </conditionalFormatting>
  <conditionalFormatting sqref="F2:F205">
    <cfRule type="cellIs" dxfId="62" priority="6" operator="lessThan">
      <formula>$E2-100</formula>
    </cfRule>
    <cfRule type="cellIs" dxfId="61" priority="7" operator="greaterThan">
      <formula>$E2+100</formula>
    </cfRule>
  </conditionalFormatting>
  <conditionalFormatting sqref="AP1:AP1048576">
    <cfRule type="cellIs" dxfId="60" priority="1" operator="equal">
      <formula>5</formula>
    </cfRule>
    <cfRule type="cellIs" dxfId="59" priority="2" operator="equal">
      <formula>4</formula>
    </cfRule>
    <cfRule type="cellIs" dxfId="58" priority="3" operator="equal">
      <formula>3</formula>
    </cfRule>
    <cfRule type="cellIs" dxfId="57" priority="4" operator="equal">
      <formula>2</formula>
    </cfRule>
    <cfRule type="cellIs" dxfId="56" priority="5" operator="equal">
      <formula>1</formula>
    </cfRule>
  </conditionalFormatting>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P349"/>
  <sheetViews>
    <sheetView topLeftCell="A149" workbookViewId="0">
      <selection activeCell="D3" sqref="D3"/>
    </sheetView>
  </sheetViews>
  <sheetFormatPr baseColWidth="10" defaultColWidth="11.42578125" defaultRowHeight="15" x14ac:dyDescent="0.25"/>
  <cols>
    <col min="1" max="1" width="9" customWidth="1"/>
    <col min="2" max="2" width="8.28515625" customWidth="1"/>
    <col min="3" max="3" width="5.7109375" customWidth="1"/>
    <col min="5" max="6" width="6.7109375" customWidth="1"/>
    <col min="7" max="7" width="5.7109375" customWidth="1"/>
    <col min="8" max="8" width="27.140625" customWidth="1"/>
    <col min="9" max="9" width="18.42578125" customWidth="1"/>
    <col min="10" max="10" width="13.5703125" customWidth="1"/>
    <col min="23" max="23" width="26" customWidth="1"/>
    <col min="25" max="33" width="9.28515625" customWidth="1"/>
    <col min="34" max="34" width="5" customWidth="1"/>
    <col min="35" max="35" width="6.140625" customWidth="1"/>
    <col min="36" max="41" width="4" customWidth="1"/>
    <col min="42" max="42" width="5.5703125" customWidth="1"/>
  </cols>
  <sheetData>
    <row r="1" spans="1:42" x14ac:dyDescent="0.25">
      <c r="A1" s="3" t="s">
        <v>6</v>
      </c>
      <c r="B1" t="s">
        <v>7</v>
      </c>
      <c r="C1" t="s">
        <v>8</v>
      </c>
      <c r="D1" t="s">
        <v>9</v>
      </c>
      <c r="E1" t="s">
        <v>10</v>
      </c>
      <c r="F1" t="s">
        <v>11</v>
      </c>
      <c r="G1" t="s">
        <v>12</v>
      </c>
      <c r="H1" t="s">
        <v>13</v>
      </c>
      <c r="I1" t="s">
        <v>14</v>
      </c>
      <c r="J1" t="s">
        <v>15</v>
      </c>
      <c r="K1" t="s">
        <v>16</v>
      </c>
      <c r="L1" t="s">
        <v>17</v>
      </c>
      <c r="M1" t="s">
        <v>18</v>
      </c>
      <c r="N1" t="s">
        <v>19</v>
      </c>
      <c r="O1" t="s">
        <v>20</v>
      </c>
      <c r="P1" t="s">
        <v>21</v>
      </c>
      <c r="Q1" t="s">
        <v>22</v>
      </c>
      <c r="R1" t="s">
        <v>23</v>
      </c>
      <c r="S1" s="3" t="s">
        <v>25</v>
      </c>
      <c r="T1" t="s">
        <v>92</v>
      </c>
      <c r="U1" t="s">
        <v>24</v>
      </c>
      <c r="V1" t="s">
        <v>93</v>
      </c>
      <c r="W1" t="s">
        <v>26</v>
      </c>
      <c r="X1" t="s">
        <v>2</v>
      </c>
      <c r="Y1" t="s">
        <v>27</v>
      </c>
      <c r="Z1" t="s">
        <v>25</v>
      </c>
      <c r="AE1" t="s">
        <v>22</v>
      </c>
      <c r="AF1" t="s">
        <v>94</v>
      </c>
      <c r="AG1" t="s">
        <v>95</v>
      </c>
      <c r="AH1" t="s">
        <v>28</v>
      </c>
      <c r="AI1" t="s">
        <v>29</v>
      </c>
      <c r="AJ1" t="s">
        <v>30</v>
      </c>
      <c r="AK1" t="s">
        <v>31</v>
      </c>
      <c r="AL1" t="s">
        <v>32</v>
      </c>
      <c r="AM1" t="s">
        <v>33</v>
      </c>
      <c r="AN1" t="s">
        <v>34</v>
      </c>
      <c r="AO1" t="s">
        <v>35</v>
      </c>
      <c r="AP1" t="s">
        <v>36</v>
      </c>
    </row>
    <row r="2" spans="1:42" x14ac:dyDescent="0.25">
      <c r="A2" t="s">
        <v>12300</v>
      </c>
      <c r="B2">
        <v>4.0991746686109902</v>
      </c>
      <c r="C2">
        <v>111</v>
      </c>
      <c r="D2" t="s">
        <v>12301</v>
      </c>
      <c r="F2">
        <v>794.59957927480002</v>
      </c>
      <c r="G2">
        <v>55.9697660292181</v>
      </c>
      <c r="H2" t="s">
        <v>12302</v>
      </c>
      <c r="I2" t="s">
        <v>7824</v>
      </c>
      <c r="J2" t="s">
        <v>43</v>
      </c>
      <c r="K2">
        <v>730677.05446480203</v>
      </c>
      <c r="L2">
        <v>233810.81113129301</v>
      </c>
      <c r="M2">
        <v>418455.53167700802</v>
      </c>
      <c r="N2">
        <v>418455.53167700802</v>
      </c>
      <c r="O2">
        <v>312222</v>
      </c>
      <c r="P2">
        <v>1248888</v>
      </c>
      <c r="Q2">
        <v>35</v>
      </c>
      <c r="R2">
        <v>4.124074668610989</v>
      </c>
      <c r="S2" t="s">
        <v>12300</v>
      </c>
      <c r="T2" t="s">
        <v>96</v>
      </c>
      <c r="U2">
        <v>774.59957927480002</v>
      </c>
      <c r="V2">
        <v>56</v>
      </c>
      <c r="W2" t="s">
        <v>14871</v>
      </c>
      <c r="X2">
        <v>72101388</v>
      </c>
      <c r="Y2" t="s">
        <v>96</v>
      </c>
      <c r="Z2" t="s">
        <v>12300</v>
      </c>
      <c r="AA2" t="s">
        <v>12303</v>
      </c>
      <c r="AB2" t="s">
        <v>12304</v>
      </c>
      <c r="AC2" t="s">
        <v>12305</v>
      </c>
      <c r="AD2" t="s">
        <v>12306</v>
      </c>
      <c r="AE2">
        <v>35</v>
      </c>
      <c r="AF2" t="s">
        <v>14871</v>
      </c>
      <c r="AG2" t="s">
        <v>96</v>
      </c>
      <c r="AH2" t="s">
        <v>96</v>
      </c>
      <c r="AI2" t="str">
        <f>IF(ISNA(VLOOKUP(D2,Listen!J:O,3,0)),"",VLOOKUP(D2,Listen!J:O,3,0))</f>
        <v/>
      </c>
      <c r="AJ2" t="s">
        <v>96</v>
      </c>
      <c r="AK2">
        <v>5</v>
      </c>
      <c r="AL2" t="s">
        <v>96</v>
      </c>
      <c r="AM2">
        <v>3</v>
      </c>
      <c r="AN2">
        <v>2</v>
      </c>
      <c r="AO2">
        <v>5</v>
      </c>
      <c r="AP2">
        <f>IF(OR(O2&lt;10000,Y2="Säule",Y2="BW",Y2="IS"),6,
IF(G2&lt;80,5,
IF(AND(ABS(E2-U2)&gt;100,NOT(E2="")),4,
IF(OR(J2="NIST20.L",J2="NIST17.L",J2="NIST11.L",J2="SWGDRUG.L",J2="WILEY275.L",J2="HPPEST.L",J2="PMW_TOX2.L",J2="ENVI96.L"),3,
IF(AI2="x",1,2)))))</f>
        <v>5</v>
      </c>
    </row>
    <row r="3" spans="1:42" x14ac:dyDescent="0.25">
      <c r="A3" t="s">
        <v>9975</v>
      </c>
      <c r="B3">
        <v>4.1011728057993997</v>
      </c>
      <c r="C3">
        <v>55.099998474121101</v>
      </c>
      <c r="D3" t="s">
        <v>12307</v>
      </c>
      <c r="F3">
        <v>794.70257425852299</v>
      </c>
      <c r="G3">
        <v>53.5889006117375</v>
      </c>
      <c r="H3" t="s">
        <v>12308</v>
      </c>
      <c r="I3" t="s">
        <v>799</v>
      </c>
      <c r="J3" t="s">
        <v>37</v>
      </c>
      <c r="K3">
        <v>1008597.12517975</v>
      </c>
      <c r="L3">
        <v>139415.33192729199</v>
      </c>
      <c r="M3" t="s">
        <v>98</v>
      </c>
      <c r="N3" t="s">
        <v>98</v>
      </c>
      <c r="O3">
        <v>1008597</v>
      </c>
      <c r="P3">
        <v>4034388</v>
      </c>
      <c r="Q3">
        <v>114</v>
      </c>
      <c r="R3">
        <v>4.1260728057993985</v>
      </c>
      <c r="S3" t="s">
        <v>9975</v>
      </c>
      <c r="T3" t="s">
        <v>96</v>
      </c>
      <c r="U3">
        <v>774.70257425852299</v>
      </c>
      <c r="V3">
        <v>53.6</v>
      </c>
      <c r="W3" t="s">
        <v>14872</v>
      </c>
      <c r="X3">
        <v>72101388</v>
      </c>
      <c r="Y3" t="s">
        <v>96</v>
      </c>
      <c r="Z3" t="s">
        <v>9975</v>
      </c>
      <c r="AA3" t="s">
        <v>9973</v>
      </c>
      <c r="AB3" t="s">
        <v>9977</v>
      </c>
      <c r="AC3" t="s">
        <v>9974</v>
      </c>
      <c r="AD3" t="s">
        <v>12309</v>
      </c>
      <c r="AE3">
        <v>114</v>
      </c>
      <c r="AF3" t="s">
        <v>14872</v>
      </c>
      <c r="AG3" t="s">
        <v>96</v>
      </c>
      <c r="AH3" t="s">
        <v>96</v>
      </c>
      <c r="AI3" t="str">
        <f>IF(ISNA(VLOOKUP(D3,Listen!J:O,3,0)),"",VLOOKUP(D3,Listen!J:O,3,0))</f>
        <v/>
      </c>
      <c r="AJ3" t="s">
        <v>96</v>
      </c>
      <c r="AK3">
        <v>5</v>
      </c>
      <c r="AL3" t="s">
        <v>96</v>
      </c>
      <c r="AM3">
        <v>3</v>
      </c>
      <c r="AN3">
        <v>2</v>
      </c>
      <c r="AO3">
        <v>5</v>
      </c>
      <c r="AP3">
        <f t="shared" ref="AP3:AP66" si="0">IF(OR(O3&lt;10000,Y3="Säule",Y3="BW",Y3="IS"),6,
IF(G3&lt;80,5,
IF(AND(ABS(E3-U3)&gt;100,NOT(E3="")),4,
IF(OR(J3="NIST20.L",J3="NIST17.L",J3="NIST11.L",J3="SWGDRUG.L",J3="WILEY275.L",J3="HPPEST.L",J3="PMW_TOX2.L",J3="ENVI96.L"),3,
IF(AI3="x",1,2)))))</f>
        <v>5</v>
      </c>
    </row>
    <row r="4" spans="1:42" x14ac:dyDescent="0.25">
      <c r="A4" t="s">
        <v>2151</v>
      </c>
      <c r="B4">
        <v>4.1107990509922798</v>
      </c>
      <c r="C4">
        <v>97.099998474121094</v>
      </c>
      <c r="D4">
        <v>136911</v>
      </c>
      <c r="F4">
        <v>795.19876389590502</v>
      </c>
      <c r="G4">
        <v>66.9305904302892</v>
      </c>
      <c r="H4" t="s">
        <v>12310</v>
      </c>
      <c r="I4" t="s">
        <v>52</v>
      </c>
      <c r="J4" t="s">
        <v>37</v>
      </c>
      <c r="K4">
        <v>2360081.59971542</v>
      </c>
      <c r="L4">
        <v>221515.32250564499</v>
      </c>
      <c r="M4" t="s">
        <v>98</v>
      </c>
      <c r="N4" t="s">
        <v>98</v>
      </c>
      <c r="O4">
        <v>2360082</v>
      </c>
      <c r="P4">
        <v>9440328</v>
      </c>
      <c r="Q4">
        <v>267</v>
      </c>
      <c r="R4">
        <v>4.1356990509922786</v>
      </c>
      <c r="S4" t="s">
        <v>2151</v>
      </c>
      <c r="T4" t="s">
        <v>96</v>
      </c>
      <c r="U4">
        <v>775.19876389590502</v>
      </c>
      <c r="V4">
        <v>66.900000000000006</v>
      </c>
      <c r="W4" t="s">
        <v>14759</v>
      </c>
      <c r="X4">
        <v>72101388</v>
      </c>
      <c r="Y4" t="s">
        <v>96</v>
      </c>
      <c r="Z4" t="s">
        <v>2151</v>
      </c>
      <c r="AA4" t="s">
        <v>3175</v>
      </c>
      <c r="AB4" t="s">
        <v>3176</v>
      </c>
      <c r="AC4" t="s">
        <v>3177</v>
      </c>
      <c r="AD4" t="s">
        <v>3178</v>
      </c>
      <c r="AE4">
        <v>267</v>
      </c>
      <c r="AF4" t="s">
        <v>14759</v>
      </c>
      <c r="AG4" t="s">
        <v>96</v>
      </c>
      <c r="AH4" t="s">
        <v>96</v>
      </c>
      <c r="AI4" t="str">
        <f>IF(ISNA(VLOOKUP(D4,Listen!J:O,3,0)),"",VLOOKUP(D4,Listen!J:O,3,0))</f>
        <v/>
      </c>
      <c r="AJ4" t="s">
        <v>96</v>
      </c>
      <c r="AK4">
        <v>5</v>
      </c>
      <c r="AL4" t="s">
        <v>96</v>
      </c>
      <c r="AM4">
        <v>3</v>
      </c>
      <c r="AN4">
        <v>2</v>
      </c>
      <c r="AO4">
        <v>5</v>
      </c>
      <c r="AP4">
        <f t="shared" si="0"/>
        <v>5</v>
      </c>
    </row>
    <row r="5" spans="1:42" x14ac:dyDescent="0.25">
      <c r="A5" t="s">
        <v>2794</v>
      </c>
      <c r="B5">
        <v>4.1176691069296396</v>
      </c>
      <c r="C5">
        <v>69</v>
      </c>
      <c r="D5" t="s">
        <v>5637</v>
      </c>
      <c r="F5">
        <v>795.55288437549405</v>
      </c>
      <c r="G5">
        <v>57.434263896315102</v>
      </c>
      <c r="H5" t="s">
        <v>5638</v>
      </c>
      <c r="I5" t="s">
        <v>52</v>
      </c>
      <c r="J5" t="s">
        <v>37</v>
      </c>
      <c r="K5">
        <v>789281.12974501995</v>
      </c>
      <c r="L5">
        <v>407603.83133935498</v>
      </c>
      <c r="M5">
        <v>1020985.15962968</v>
      </c>
      <c r="N5">
        <v>1020985.15962968</v>
      </c>
      <c r="O5">
        <v>0</v>
      </c>
      <c r="P5">
        <v>0</v>
      </c>
      <c r="Q5">
        <v>0</v>
      </c>
      <c r="R5">
        <v>4.1425691069296384</v>
      </c>
      <c r="S5" t="s">
        <v>2794</v>
      </c>
      <c r="T5" t="s">
        <v>96</v>
      </c>
      <c r="U5">
        <v>775.55288437549405</v>
      </c>
      <c r="V5">
        <v>57.4</v>
      </c>
      <c r="W5" t="s">
        <v>14873</v>
      </c>
      <c r="X5">
        <v>72101388</v>
      </c>
      <c r="Y5" t="s">
        <v>96</v>
      </c>
      <c r="Z5" t="s">
        <v>2794</v>
      </c>
      <c r="AA5" t="s">
        <v>2795</v>
      </c>
      <c r="AB5" t="s">
        <v>2798</v>
      </c>
      <c r="AC5" t="s">
        <v>2796</v>
      </c>
      <c r="AD5" t="s">
        <v>5971</v>
      </c>
      <c r="AE5">
        <v>0</v>
      </c>
      <c r="AF5" t="s">
        <v>14873</v>
      </c>
      <c r="AG5" t="s">
        <v>96</v>
      </c>
      <c r="AH5" t="s">
        <v>96</v>
      </c>
      <c r="AI5" t="str">
        <f>IF(ISNA(VLOOKUP(D5,Listen!J:O,3,0)),"",VLOOKUP(D5,Listen!J:O,3,0))</f>
        <v/>
      </c>
      <c r="AJ5">
        <v>6</v>
      </c>
      <c r="AK5">
        <v>5</v>
      </c>
      <c r="AL5" t="s">
        <v>96</v>
      </c>
      <c r="AM5">
        <v>3</v>
      </c>
      <c r="AN5">
        <v>2</v>
      </c>
      <c r="AO5">
        <v>6</v>
      </c>
      <c r="AP5">
        <f t="shared" si="0"/>
        <v>6</v>
      </c>
    </row>
    <row r="6" spans="1:42" x14ac:dyDescent="0.25">
      <c r="A6" t="s">
        <v>3398</v>
      </c>
      <c r="B6">
        <v>4.1518246014154503</v>
      </c>
      <c r="C6">
        <v>165</v>
      </c>
      <c r="D6" t="s">
        <v>12311</v>
      </c>
      <c r="F6">
        <v>797.31344647254298</v>
      </c>
      <c r="G6">
        <v>50.0059711119141</v>
      </c>
      <c r="H6" t="s">
        <v>12312</v>
      </c>
      <c r="I6" t="s">
        <v>79</v>
      </c>
      <c r="J6" t="s">
        <v>37</v>
      </c>
      <c r="K6">
        <v>138882.50272442601</v>
      </c>
      <c r="L6">
        <v>10099.824540076999</v>
      </c>
      <c r="M6" t="s">
        <v>98</v>
      </c>
      <c r="N6" t="s">
        <v>98</v>
      </c>
      <c r="O6">
        <v>138883</v>
      </c>
      <c r="P6">
        <v>555532</v>
      </c>
      <c r="Q6">
        <v>16</v>
      </c>
      <c r="R6">
        <v>4.1767246014154491</v>
      </c>
      <c r="S6" t="s">
        <v>3398</v>
      </c>
      <c r="T6" t="s">
        <v>96</v>
      </c>
      <c r="U6">
        <v>777.31344647254298</v>
      </c>
      <c r="V6">
        <v>50</v>
      </c>
      <c r="W6" t="s">
        <v>14874</v>
      </c>
      <c r="X6">
        <v>72101388</v>
      </c>
      <c r="Y6" t="s">
        <v>96</v>
      </c>
      <c r="Z6" t="s">
        <v>3398</v>
      </c>
      <c r="AA6" t="s">
        <v>3399</v>
      </c>
      <c r="AB6" t="s">
        <v>3400</v>
      </c>
      <c r="AC6" t="s">
        <v>3401</v>
      </c>
      <c r="AD6" t="s">
        <v>3402</v>
      </c>
      <c r="AE6">
        <v>16</v>
      </c>
      <c r="AF6" t="s">
        <v>14874</v>
      </c>
      <c r="AG6" t="s">
        <v>96</v>
      </c>
      <c r="AH6" t="s">
        <v>96</v>
      </c>
      <c r="AI6" t="str">
        <f>IF(ISNA(VLOOKUP(D6,Listen!J:O,3,0)),"",VLOOKUP(D6,Listen!J:O,3,0))</f>
        <v/>
      </c>
      <c r="AJ6" t="s">
        <v>96</v>
      </c>
      <c r="AK6">
        <v>5</v>
      </c>
      <c r="AL6" t="s">
        <v>96</v>
      </c>
      <c r="AM6">
        <v>3</v>
      </c>
      <c r="AN6">
        <v>2</v>
      </c>
      <c r="AO6">
        <v>5</v>
      </c>
      <c r="AP6">
        <f t="shared" si="0"/>
        <v>5</v>
      </c>
    </row>
    <row r="7" spans="1:42" x14ac:dyDescent="0.25">
      <c r="A7" t="s">
        <v>4139</v>
      </c>
      <c r="B7">
        <v>4.3430169204339304</v>
      </c>
      <c r="C7">
        <v>71.099998474121094</v>
      </c>
      <c r="D7" t="s">
        <v>12313</v>
      </c>
      <c r="F7">
        <v>807.16855046615694</v>
      </c>
      <c r="G7">
        <v>64.596271469155397</v>
      </c>
      <c r="H7" t="s">
        <v>12314</v>
      </c>
      <c r="I7" t="s">
        <v>12315</v>
      </c>
      <c r="J7" t="s">
        <v>37</v>
      </c>
      <c r="K7">
        <v>76085.254271903803</v>
      </c>
      <c r="L7">
        <v>31645.482468521699</v>
      </c>
      <c r="M7">
        <v>1149788.4438040301</v>
      </c>
      <c r="N7">
        <v>1149788.4438040301</v>
      </c>
      <c r="O7">
        <v>0</v>
      </c>
      <c r="P7">
        <v>0</v>
      </c>
      <c r="Q7">
        <v>0</v>
      </c>
      <c r="R7">
        <v>4.3679169204339292</v>
      </c>
      <c r="S7" t="s">
        <v>4953</v>
      </c>
      <c r="T7" t="s">
        <v>96</v>
      </c>
      <c r="U7">
        <v>787.16855046615694</v>
      </c>
      <c r="V7">
        <v>64.599999999999994</v>
      </c>
      <c r="W7" t="s">
        <v>14875</v>
      </c>
      <c r="X7">
        <v>72101388</v>
      </c>
      <c r="Y7" t="s">
        <v>96</v>
      </c>
      <c r="Z7" t="s">
        <v>4953</v>
      </c>
      <c r="AA7" t="s">
        <v>12316</v>
      </c>
      <c r="AB7" t="s">
        <v>4139</v>
      </c>
      <c r="AC7" t="s">
        <v>12317</v>
      </c>
      <c r="AD7" t="s">
        <v>4137</v>
      </c>
      <c r="AE7">
        <v>0</v>
      </c>
      <c r="AF7" t="s">
        <v>14875</v>
      </c>
      <c r="AG7" t="s">
        <v>96</v>
      </c>
      <c r="AH7" t="s">
        <v>96</v>
      </c>
      <c r="AI7" t="str">
        <f>IF(ISNA(VLOOKUP(D7,Listen!J:O,3,0)),"",VLOOKUP(D7,Listen!J:O,3,0))</f>
        <v/>
      </c>
      <c r="AJ7">
        <v>6</v>
      </c>
      <c r="AK7">
        <v>5</v>
      </c>
      <c r="AL7" t="s">
        <v>96</v>
      </c>
      <c r="AM7">
        <v>3</v>
      </c>
      <c r="AN7">
        <v>2</v>
      </c>
      <c r="AO7">
        <v>6</v>
      </c>
      <c r="AP7">
        <f t="shared" si="0"/>
        <v>6</v>
      </c>
    </row>
    <row r="8" spans="1:42" x14ac:dyDescent="0.25">
      <c r="A8" t="s">
        <v>4139</v>
      </c>
      <c r="B8">
        <v>4.3436840353958104</v>
      </c>
      <c r="C8">
        <v>71</v>
      </c>
      <c r="D8" t="s">
        <v>5778</v>
      </c>
      <c r="F8">
        <v>807.20293724151895</v>
      </c>
      <c r="G8">
        <v>68.905696290090901</v>
      </c>
      <c r="H8" t="s">
        <v>5779</v>
      </c>
      <c r="I8" t="s">
        <v>5653</v>
      </c>
      <c r="J8" t="s">
        <v>37</v>
      </c>
      <c r="K8">
        <v>75341.890714273206</v>
      </c>
      <c r="L8">
        <v>31645.482468521699</v>
      </c>
      <c r="M8">
        <v>1149788.4438040301</v>
      </c>
      <c r="N8">
        <v>1149788.4438040301</v>
      </c>
      <c r="O8">
        <v>0</v>
      </c>
      <c r="P8">
        <v>0</v>
      </c>
      <c r="Q8">
        <v>0</v>
      </c>
      <c r="R8">
        <v>4.3685840353958092</v>
      </c>
      <c r="S8" t="s">
        <v>4953</v>
      </c>
      <c r="T8" t="s">
        <v>96</v>
      </c>
      <c r="U8">
        <v>787.20293724151895</v>
      </c>
      <c r="V8">
        <v>68.900000000000006</v>
      </c>
      <c r="W8" t="s">
        <v>14875</v>
      </c>
      <c r="X8">
        <v>72101388</v>
      </c>
      <c r="Y8" t="s">
        <v>96</v>
      </c>
      <c r="Z8" t="s">
        <v>4953</v>
      </c>
      <c r="AA8" t="s">
        <v>12316</v>
      </c>
      <c r="AB8" t="s">
        <v>4139</v>
      </c>
      <c r="AC8" t="s">
        <v>12317</v>
      </c>
      <c r="AD8" t="s">
        <v>4137</v>
      </c>
      <c r="AE8">
        <v>0</v>
      </c>
      <c r="AF8" t="s">
        <v>14875</v>
      </c>
      <c r="AG8" t="s">
        <v>96</v>
      </c>
      <c r="AH8" t="s">
        <v>96</v>
      </c>
      <c r="AI8" t="str">
        <f>IF(ISNA(VLOOKUP(D8,Listen!J:O,3,0)),"",VLOOKUP(D8,Listen!J:O,3,0))</f>
        <v/>
      </c>
      <c r="AJ8">
        <v>6</v>
      </c>
      <c r="AK8">
        <v>5</v>
      </c>
      <c r="AL8" t="s">
        <v>96</v>
      </c>
      <c r="AM8">
        <v>3</v>
      </c>
      <c r="AN8">
        <v>2</v>
      </c>
      <c r="AO8">
        <v>6</v>
      </c>
      <c r="AP8">
        <f t="shared" si="0"/>
        <v>6</v>
      </c>
    </row>
    <row r="9" spans="1:42" x14ac:dyDescent="0.25">
      <c r="A9" t="s">
        <v>99</v>
      </c>
      <c r="B9">
        <v>4.4025377873290896</v>
      </c>
      <c r="C9">
        <v>83.099998474121094</v>
      </c>
      <c r="D9" t="s">
        <v>12318</v>
      </c>
      <c r="F9">
        <v>810.23658340834402</v>
      </c>
      <c r="G9">
        <v>84.3494082524021</v>
      </c>
      <c r="H9" t="s">
        <v>12319</v>
      </c>
      <c r="I9" t="s">
        <v>97</v>
      </c>
      <c r="J9" t="s">
        <v>37</v>
      </c>
      <c r="K9">
        <v>174489.93730003299</v>
      </c>
      <c r="L9">
        <v>40303.494118721697</v>
      </c>
      <c r="M9">
        <v>94514.719220267696</v>
      </c>
      <c r="N9">
        <v>94514.719220267696</v>
      </c>
      <c r="O9">
        <v>79975</v>
      </c>
      <c r="P9">
        <v>319900</v>
      </c>
      <c r="Q9">
        <v>9</v>
      </c>
      <c r="R9">
        <v>4.4274377873290884</v>
      </c>
      <c r="S9" t="s">
        <v>99</v>
      </c>
      <c r="T9" t="s">
        <v>96</v>
      </c>
      <c r="U9">
        <v>790.23658340834402</v>
      </c>
      <c r="V9">
        <v>84.3</v>
      </c>
      <c r="W9" t="s">
        <v>14722</v>
      </c>
      <c r="X9">
        <v>72101388</v>
      </c>
      <c r="Y9" t="s">
        <v>96</v>
      </c>
      <c r="Z9" t="s">
        <v>99</v>
      </c>
      <c r="AA9" t="s">
        <v>700</v>
      </c>
      <c r="AB9" t="s">
        <v>100</v>
      </c>
      <c r="AC9" t="s">
        <v>1264</v>
      </c>
      <c r="AD9" t="s">
        <v>101</v>
      </c>
      <c r="AE9">
        <v>9</v>
      </c>
      <c r="AF9" t="s">
        <v>12319</v>
      </c>
      <c r="AG9" t="s">
        <v>12318</v>
      </c>
      <c r="AH9" t="s">
        <v>96</v>
      </c>
      <c r="AI9" t="str">
        <f>IF(ISNA(VLOOKUP(D9,Listen!J:O,3,0)),"",VLOOKUP(D9,Listen!J:O,3,0))</f>
        <v/>
      </c>
      <c r="AJ9" t="s">
        <v>96</v>
      </c>
      <c r="AK9" t="s">
        <v>96</v>
      </c>
      <c r="AL9" t="s">
        <v>96</v>
      </c>
      <c r="AM9">
        <v>3</v>
      </c>
      <c r="AN9">
        <v>2</v>
      </c>
      <c r="AO9">
        <v>3</v>
      </c>
      <c r="AP9">
        <f t="shared" si="0"/>
        <v>3</v>
      </c>
    </row>
    <row r="10" spans="1:42" x14ac:dyDescent="0.25">
      <c r="A10" t="s">
        <v>1264</v>
      </c>
      <c r="B10">
        <v>4.6154279642029996</v>
      </c>
      <c r="C10">
        <v>83.099998474121094</v>
      </c>
      <c r="D10" t="s">
        <v>2078</v>
      </c>
      <c r="F10">
        <v>821.21011436964</v>
      </c>
      <c r="G10">
        <v>85.082568041434797</v>
      </c>
      <c r="H10" t="s">
        <v>2079</v>
      </c>
      <c r="I10" t="s">
        <v>97</v>
      </c>
      <c r="J10" t="s">
        <v>37</v>
      </c>
      <c r="K10">
        <v>133476.030331613</v>
      </c>
      <c r="L10">
        <v>47470.463178460297</v>
      </c>
      <c r="M10">
        <v>94514.719220267696</v>
      </c>
      <c r="N10">
        <v>94514.719220267696</v>
      </c>
      <c r="O10">
        <v>38961</v>
      </c>
      <c r="P10">
        <v>155844</v>
      </c>
      <c r="Q10">
        <v>4</v>
      </c>
      <c r="R10">
        <v>4.6403279642029984</v>
      </c>
      <c r="S10" t="s">
        <v>1264</v>
      </c>
      <c r="T10" t="s">
        <v>96</v>
      </c>
      <c r="U10">
        <v>801.21011436964</v>
      </c>
      <c r="V10">
        <v>85.1</v>
      </c>
      <c r="W10" t="s">
        <v>14876</v>
      </c>
      <c r="X10">
        <v>72101388</v>
      </c>
      <c r="Y10" t="s">
        <v>96</v>
      </c>
      <c r="Z10" t="s">
        <v>1264</v>
      </c>
      <c r="AA10" t="s">
        <v>2261</v>
      </c>
      <c r="AB10" t="s">
        <v>700</v>
      </c>
      <c r="AC10" t="s">
        <v>2262</v>
      </c>
      <c r="AD10" t="s">
        <v>99</v>
      </c>
      <c r="AE10">
        <v>4</v>
      </c>
      <c r="AF10" t="s">
        <v>2079</v>
      </c>
      <c r="AG10" t="s">
        <v>2078</v>
      </c>
      <c r="AH10" t="s">
        <v>96</v>
      </c>
      <c r="AI10" t="str">
        <f>IF(ISNA(VLOOKUP(D10,Listen!J:O,3,0)),"",VLOOKUP(D10,Listen!J:O,3,0))</f>
        <v/>
      </c>
      <c r="AJ10" t="s">
        <v>96</v>
      </c>
      <c r="AK10" t="s">
        <v>96</v>
      </c>
      <c r="AL10" t="s">
        <v>96</v>
      </c>
      <c r="AM10">
        <v>3</v>
      </c>
      <c r="AN10">
        <v>2</v>
      </c>
      <c r="AO10">
        <v>3</v>
      </c>
      <c r="AP10">
        <f t="shared" si="0"/>
        <v>3</v>
      </c>
    </row>
    <row r="11" spans="1:42" x14ac:dyDescent="0.25">
      <c r="A11" t="s">
        <v>12320</v>
      </c>
      <c r="B11">
        <v>4.9172920307188299</v>
      </c>
      <c r="C11">
        <v>118</v>
      </c>
      <c r="D11" t="s">
        <v>12321</v>
      </c>
      <c r="F11">
        <v>836.76984910543194</v>
      </c>
      <c r="G11">
        <v>51.303917803997301</v>
      </c>
      <c r="H11" t="s">
        <v>12322</v>
      </c>
      <c r="I11" t="s">
        <v>2098</v>
      </c>
      <c r="J11" t="s">
        <v>37</v>
      </c>
      <c r="K11">
        <v>19663.552265210001</v>
      </c>
      <c r="L11">
        <v>4110.6580030669502</v>
      </c>
      <c r="M11" t="s">
        <v>98</v>
      </c>
      <c r="N11" t="s">
        <v>98</v>
      </c>
      <c r="O11">
        <v>19664</v>
      </c>
      <c r="P11">
        <v>78656</v>
      </c>
      <c r="Q11">
        <v>2</v>
      </c>
      <c r="R11">
        <v>4.9421920307188287</v>
      </c>
      <c r="S11" t="s">
        <v>12320</v>
      </c>
      <c r="T11" t="s">
        <v>96</v>
      </c>
      <c r="U11">
        <v>816.76984910543194</v>
      </c>
      <c r="V11">
        <v>51.3</v>
      </c>
      <c r="W11" t="s">
        <v>14877</v>
      </c>
      <c r="X11">
        <v>72101388</v>
      </c>
      <c r="Y11" t="s">
        <v>96</v>
      </c>
      <c r="Z11" t="s">
        <v>12320</v>
      </c>
      <c r="AA11" t="s">
        <v>5321</v>
      </c>
      <c r="AB11" t="s">
        <v>12323</v>
      </c>
      <c r="AC11" t="s">
        <v>5320</v>
      </c>
      <c r="AD11" t="s">
        <v>12324</v>
      </c>
      <c r="AE11">
        <v>2</v>
      </c>
      <c r="AF11" t="s">
        <v>14877</v>
      </c>
      <c r="AG11" t="s">
        <v>96</v>
      </c>
      <c r="AH11" t="s">
        <v>96</v>
      </c>
      <c r="AI11" t="str">
        <f>IF(ISNA(VLOOKUP(D11,Listen!J:O,3,0)),"",VLOOKUP(D11,Listen!J:O,3,0))</f>
        <v/>
      </c>
      <c r="AJ11" t="s">
        <v>96</v>
      </c>
      <c r="AK11">
        <v>5</v>
      </c>
      <c r="AL11" t="s">
        <v>96</v>
      </c>
      <c r="AM11">
        <v>3</v>
      </c>
      <c r="AN11">
        <v>2</v>
      </c>
      <c r="AO11">
        <v>5</v>
      </c>
      <c r="AP11">
        <f t="shared" si="0"/>
        <v>5</v>
      </c>
    </row>
    <row r="12" spans="1:42" x14ac:dyDescent="0.25">
      <c r="A12" t="s">
        <v>12325</v>
      </c>
      <c r="B12">
        <v>5.1537499999999996</v>
      </c>
      <c r="C12">
        <v>89</v>
      </c>
      <c r="D12" t="s">
        <v>12326</v>
      </c>
      <c r="F12">
        <v>848.95819374891903</v>
      </c>
      <c r="G12">
        <v>54.910926579241703</v>
      </c>
      <c r="H12" t="s">
        <v>12327</v>
      </c>
      <c r="I12" t="s">
        <v>5411</v>
      </c>
      <c r="J12" t="s">
        <v>37</v>
      </c>
      <c r="K12">
        <v>1943.4492513581399</v>
      </c>
      <c r="L12">
        <v>879.21982479454698</v>
      </c>
      <c r="M12" t="s">
        <v>98</v>
      </c>
      <c r="N12" t="s">
        <v>98</v>
      </c>
      <c r="O12">
        <v>1943</v>
      </c>
      <c r="P12">
        <v>7772</v>
      </c>
      <c r="Q12">
        <v>0</v>
      </c>
      <c r="R12">
        <v>5.1786499999999984</v>
      </c>
      <c r="S12" t="s">
        <v>12325</v>
      </c>
      <c r="T12" t="s">
        <v>96</v>
      </c>
      <c r="U12">
        <v>828.95819374891903</v>
      </c>
      <c r="V12">
        <v>54.9</v>
      </c>
      <c r="W12" t="s">
        <v>14878</v>
      </c>
      <c r="X12">
        <v>72101388</v>
      </c>
      <c r="Y12" t="s">
        <v>96</v>
      </c>
      <c r="Z12" t="s">
        <v>12325</v>
      </c>
      <c r="AA12" t="s">
        <v>12328</v>
      </c>
      <c r="AB12" t="s">
        <v>10919</v>
      </c>
      <c r="AC12" t="s">
        <v>12329</v>
      </c>
      <c r="AD12" t="s">
        <v>10917</v>
      </c>
      <c r="AE12">
        <v>0</v>
      </c>
      <c r="AF12" t="s">
        <v>14878</v>
      </c>
      <c r="AG12" t="s">
        <v>96</v>
      </c>
      <c r="AH12" t="s">
        <v>96</v>
      </c>
      <c r="AI12" t="str">
        <f>IF(ISNA(VLOOKUP(D12,Listen!J:O,3,0)),"",VLOOKUP(D12,Listen!J:O,3,0))</f>
        <v/>
      </c>
      <c r="AJ12">
        <v>6</v>
      </c>
      <c r="AK12">
        <v>5</v>
      </c>
      <c r="AL12" t="s">
        <v>96</v>
      </c>
      <c r="AM12">
        <v>3</v>
      </c>
      <c r="AN12">
        <v>2</v>
      </c>
      <c r="AO12">
        <v>6</v>
      </c>
      <c r="AP12">
        <f t="shared" si="0"/>
        <v>6</v>
      </c>
    </row>
    <row r="13" spans="1:42" x14ac:dyDescent="0.25">
      <c r="A13" t="s">
        <v>12330</v>
      </c>
      <c r="B13">
        <v>5.2027859927479403</v>
      </c>
      <c r="C13">
        <v>77.099998474121094</v>
      </c>
      <c r="D13" t="s">
        <v>11530</v>
      </c>
      <c r="F13">
        <v>851.48577859354998</v>
      </c>
      <c r="G13">
        <v>61.029786661728998</v>
      </c>
      <c r="H13" t="s">
        <v>11531</v>
      </c>
      <c r="I13" t="s">
        <v>42</v>
      </c>
      <c r="J13" t="s">
        <v>37</v>
      </c>
      <c r="K13">
        <v>395668.89934818097</v>
      </c>
      <c r="L13">
        <v>174538.20547354501</v>
      </c>
      <c r="M13" t="s">
        <v>98</v>
      </c>
      <c r="N13" t="s">
        <v>98</v>
      </c>
      <c r="O13">
        <v>395669</v>
      </c>
      <c r="P13">
        <v>1582676</v>
      </c>
      <c r="Q13">
        <v>45</v>
      </c>
      <c r="R13">
        <v>5.2276859927479391</v>
      </c>
      <c r="S13" t="s">
        <v>12330</v>
      </c>
      <c r="T13" t="s">
        <v>96</v>
      </c>
      <c r="U13">
        <v>831.48577859354998</v>
      </c>
      <c r="V13">
        <v>61</v>
      </c>
      <c r="W13" t="s">
        <v>14879</v>
      </c>
      <c r="X13">
        <v>72101388</v>
      </c>
      <c r="Y13" t="s">
        <v>96</v>
      </c>
      <c r="Z13" t="s">
        <v>12330</v>
      </c>
      <c r="AA13" t="s">
        <v>12331</v>
      </c>
      <c r="AB13" t="s">
        <v>12332</v>
      </c>
      <c r="AC13" t="s">
        <v>12333</v>
      </c>
      <c r="AD13" t="s">
        <v>12334</v>
      </c>
      <c r="AE13">
        <v>45</v>
      </c>
      <c r="AF13" t="s">
        <v>14879</v>
      </c>
      <c r="AG13" t="s">
        <v>96</v>
      </c>
      <c r="AH13" t="s">
        <v>96</v>
      </c>
      <c r="AI13" t="str">
        <f>IF(ISNA(VLOOKUP(D13,Listen!J:O,3,0)),"",VLOOKUP(D13,Listen!J:O,3,0))</f>
        <v/>
      </c>
      <c r="AJ13" t="s">
        <v>96</v>
      </c>
      <c r="AK13">
        <v>5</v>
      </c>
      <c r="AL13" t="s">
        <v>96</v>
      </c>
      <c r="AM13">
        <v>3</v>
      </c>
      <c r="AN13">
        <v>2</v>
      </c>
      <c r="AO13">
        <v>5</v>
      </c>
      <c r="AP13">
        <f t="shared" si="0"/>
        <v>5</v>
      </c>
    </row>
    <row r="14" spans="1:42" x14ac:dyDescent="0.25">
      <c r="A14" t="s">
        <v>108</v>
      </c>
      <c r="B14">
        <v>5.3728065615179403</v>
      </c>
      <c r="C14">
        <v>91</v>
      </c>
      <c r="D14" t="s">
        <v>768</v>
      </c>
      <c r="E14">
        <v>866</v>
      </c>
      <c r="F14">
        <v>860.24957409999899</v>
      </c>
      <c r="G14">
        <v>94.9544488997211</v>
      </c>
      <c r="H14" t="s">
        <v>2020</v>
      </c>
      <c r="I14" t="s">
        <v>38</v>
      </c>
      <c r="J14" t="s">
        <v>44</v>
      </c>
      <c r="K14">
        <v>21706341.807914998</v>
      </c>
      <c r="L14">
        <v>8843131.2536437791</v>
      </c>
      <c r="M14">
        <v>21238015.137708601</v>
      </c>
      <c r="N14">
        <v>21238015.137708601</v>
      </c>
      <c r="O14">
        <v>468327</v>
      </c>
      <c r="P14">
        <v>1873308</v>
      </c>
      <c r="Q14">
        <v>53</v>
      </c>
      <c r="R14">
        <v>5.3977065615179392</v>
      </c>
      <c r="S14" t="s">
        <v>108</v>
      </c>
      <c r="T14">
        <v>866</v>
      </c>
      <c r="U14">
        <v>840.24957409999899</v>
      </c>
      <c r="V14">
        <v>95</v>
      </c>
      <c r="W14" t="s">
        <v>14787</v>
      </c>
      <c r="X14">
        <v>72101388</v>
      </c>
      <c r="Y14" t="s">
        <v>96</v>
      </c>
      <c r="Z14" t="s">
        <v>108</v>
      </c>
      <c r="AA14" t="s">
        <v>110</v>
      </c>
      <c r="AB14" t="s">
        <v>107</v>
      </c>
      <c r="AC14" t="s">
        <v>1617</v>
      </c>
      <c r="AD14" t="s">
        <v>767</v>
      </c>
      <c r="AE14">
        <v>53</v>
      </c>
      <c r="AF14" t="s">
        <v>2020</v>
      </c>
      <c r="AG14" t="s">
        <v>768</v>
      </c>
      <c r="AH14" t="s">
        <v>118</v>
      </c>
      <c r="AI14" t="str">
        <f>IF(ISNA(VLOOKUP(D14,Listen!J:O,3,0)),"",VLOOKUP(D14,Listen!J:O,3,0))</f>
        <v>x</v>
      </c>
      <c r="AJ14" t="s">
        <v>96</v>
      </c>
      <c r="AK14" t="s">
        <v>96</v>
      </c>
      <c r="AL14" t="s">
        <v>96</v>
      </c>
      <c r="AM14" t="s">
        <v>96</v>
      </c>
      <c r="AN14">
        <v>2</v>
      </c>
      <c r="AO14">
        <v>2</v>
      </c>
      <c r="AP14">
        <f t="shared" si="0"/>
        <v>1</v>
      </c>
    </row>
    <row r="15" spans="1:42" x14ac:dyDescent="0.25">
      <c r="A15" t="s">
        <v>12335</v>
      </c>
      <c r="B15">
        <v>5.8791343669885103</v>
      </c>
      <c r="C15">
        <v>74</v>
      </c>
      <c r="D15" t="s">
        <v>12336</v>
      </c>
      <c r="F15">
        <v>886.34849482750099</v>
      </c>
      <c r="G15">
        <v>53.800341569065701</v>
      </c>
      <c r="H15" t="s">
        <v>12337</v>
      </c>
      <c r="I15" t="s">
        <v>12338</v>
      </c>
      <c r="J15" t="s">
        <v>37</v>
      </c>
      <c r="K15">
        <v>74564.041582830701</v>
      </c>
      <c r="L15">
        <v>24381.761717114001</v>
      </c>
      <c r="M15" t="s">
        <v>98</v>
      </c>
      <c r="N15" t="s">
        <v>98</v>
      </c>
      <c r="O15">
        <v>74564</v>
      </c>
      <c r="P15">
        <v>298256</v>
      </c>
      <c r="Q15">
        <v>8</v>
      </c>
      <c r="R15">
        <v>5.9040343669885091</v>
      </c>
      <c r="S15" t="s">
        <v>12335</v>
      </c>
      <c r="T15" t="s">
        <v>96</v>
      </c>
      <c r="U15">
        <v>866.34849482750099</v>
      </c>
      <c r="V15">
        <v>53.8</v>
      </c>
      <c r="W15" t="s">
        <v>14880</v>
      </c>
      <c r="X15">
        <v>72101388</v>
      </c>
      <c r="Y15" t="s">
        <v>96</v>
      </c>
      <c r="Z15" t="s">
        <v>12335</v>
      </c>
      <c r="AA15" t="s">
        <v>12339</v>
      </c>
      <c r="AB15" t="s">
        <v>12340</v>
      </c>
      <c r="AC15" t="s">
        <v>12341</v>
      </c>
      <c r="AD15" t="s">
        <v>12342</v>
      </c>
      <c r="AE15">
        <v>8</v>
      </c>
      <c r="AF15" t="s">
        <v>14880</v>
      </c>
      <c r="AG15" t="s">
        <v>96</v>
      </c>
      <c r="AH15" t="s">
        <v>96</v>
      </c>
      <c r="AI15" t="str">
        <f>IF(ISNA(VLOOKUP(D15,Listen!J:O,3,0)),"",VLOOKUP(D15,Listen!J:O,3,0))</f>
        <v/>
      </c>
      <c r="AJ15" t="s">
        <v>96</v>
      </c>
      <c r="AK15">
        <v>5</v>
      </c>
      <c r="AL15" t="s">
        <v>96</v>
      </c>
      <c r="AM15">
        <v>3</v>
      </c>
      <c r="AN15">
        <v>2</v>
      </c>
      <c r="AO15">
        <v>5</v>
      </c>
      <c r="AP15">
        <f t="shared" si="0"/>
        <v>5</v>
      </c>
    </row>
    <row r="16" spans="1:42" x14ac:dyDescent="0.25">
      <c r="A16" t="s">
        <v>3186</v>
      </c>
      <c r="B16">
        <v>5.8876638945078197</v>
      </c>
      <c r="C16">
        <v>91</v>
      </c>
      <c r="D16" t="s">
        <v>768</v>
      </c>
      <c r="F16">
        <v>886.78815360224098</v>
      </c>
      <c r="G16">
        <v>96.515113079151007</v>
      </c>
      <c r="H16" t="s">
        <v>769</v>
      </c>
      <c r="I16" t="s">
        <v>38</v>
      </c>
      <c r="J16" t="s">
        <v>37</v>
      </c>
      <c r="K16">
        <v>7431409.2780075604</v>
      </c>
      <c r="L16">
        <v>3010280.51445386</v>
      </c>
      <c r="M16">
        <v>6969510.7443134403</v>
      </c>
      <c r="N16">
        <v>6969510.7443134403</v>
      </c>
      <c r="O16">
        <v>461899</v>
      </c>
      <c r="P16">
        <v>1847596</v>
      </c>
      <c r="Q16">
        <v>52</v>
      </c>
      <c r="R16">
        <v>5.9125638945078185</v>
      </c>
      <c r="S16" t="s">
        <v>3186</v>
      </c>
      <c r="T16" t="s">
        <v>96</v>
      </c>
      <c r="U16">
        <v>866.78815360224098</v>
      </c>
      <c r="V16">
        <v>96.5</v>
      </c>
      <c r="W16" t="s">
        <v>14790</v>
      </c>
      <c r="X16">
        <v>72101388</v>
      </c>
      <c r="Y16" t="s">
        <v>96</v>
      </c>
      <c r="Z16" t="s">
        <v>3186</v>
      </c>
      <c r="AA16" t="s">
        <v>3187</v>
      </c>
      <c r="AB16" t="s">
        <v>3188</v>
      </c>
      <c r="AC16" t="s">
        <v>3189</v>
      </c>
      <c r="AD16" t="s">
        <v>3190</v>
      </c>
      <c r="AE16">
        <v>52</v>
      </c>
      <c r="AF16" t="s">
        <v>769</v>
      </c>
      <c r="AG16" t="s">
        <v>768</v>
      </c>
      <c r="AH16" t="s">
        <v>96</v>
      </c>
      <c r="AI16" t="str">
        <f>IF(ISNA(VLOOKUP(D16,Listen!J:O,3,0)),"",VLOOKUP(D16,Listen!J:O,3,0))</f>
        <v>x</v>
      </c>
      <c r="AJ16" t="s">
        <v>96</v>
      </c>
      <c r="AK16" t="s">
        <v>96</v>
      </c>
      <c r="AL16" t="s">
        <v>96</v>
      </c>
      <c r="AM16">
        <v>3</v>
      </c>
      <c r="AN16">
        <v>2</v>
      </c>
      <c r="AO16">
        <v>3</v>
      </c>
      <c r="AP16">
        <f t="shared" si="0"/>
        <v>3</v>
      </c>
    </row>
    <row r="17" spans="1:42" x14ac:dyDescent="0.25">
      <c r="A17" t="s">
        <v>1959</v>
      </c>
      <c r="B17">
        <v>5.8898654963721002</v>
      </c>
      <c r="C17">
        <v>77</v>
      </c>
      <c r="D17" t="s">
        <v>12343</v>
      </c>
      <c r="F17">
        <v>886.90163627474794</v>
      </c>
      <c r="G17">
        <v>81.355070258961504</v>
      </c>
      <c r="H17" t="s">
        <v>12344</v>
      </c>
      <c r="I17" t="s">
        <v>12345</v>
      </c>
      <c r="J17" t="s">
        <v>37</v>
      </c>
      <c r="K17">
        <v>826910.33671076305</v>
      </c>
      <c r="L17">
        <v>396143.33098309097</v>
      </c>
      <c r="M17" t="s">
        <v>98</v>
      </c>
      <c r="N17" t="s">
        <v>98</v>
      </c>
      <c r="O17">
        <v>826910</v>
      </c>
      <c r="P17">
        <v>3307640</v>
      </c>
      <c r="Q17">
        <v>93</v>
      </c>
      <c r="R17">
        <v>5.914765496372099</v>
      </c>
      <c r="S17" t="s">
        <v>1959</v>
      </c>
      <c r="T17" t="s">
        <v>96</v>
      </c>
      <c r="U17">
        <v>866.90163627474794</v>
      </c>
      <c r="V17">
        <v>81.400000000000006</v>
      </c>
      <c r="W17" t="s">
        <v>14467</v>
      </c>
      <c r="X17">
        <v>72101388</v>
      </c>
      <c r="Y17" t="s">
        <v>96</v>
      </c>
      <c r="Z17" t="s">
        <v>1959</v>
      </c>
      <c r="AA17" t="s">
        <v>3183</v>
      </c>
      <c r="AB17" t="s">
        <v>3184</v>
      </c>
      <c r="AC17" t="s">
        <v>4728</v>
      </c>
      <c r="AD17" t="s">
        <v>3185</v>
      </c>
      <c r="AE17">
        <v>93</v>
      </c>
      <c r="AF17" t="s">
        <v>12344</v>
      </c>
      <c r="AG17" t="s">
        <v>12343</v>
      </c>
      <c r="AH17" t="s">
        <v>96</v>
      </c>
      <c r="AI17" t="str">
        <f>IF(ISNA(VLOOKUP(D17,Listen!J:O,3,0)),"",VLOOKUP(D17,Listen!J:O,3,0))</f>
        <v/>
      </c>
      <c r="AJ17" t="s">
        <v>96</v>
      </c>
      <c r="AK17" t="s">
        <v>96</v>
      </c>
      <c r="AL17" t="s">
        <v>96</v>
      </c>
      <c r="AM17">
        <v>3</v>
      </c>
      <c r="AN17">
        <v>2</v>
      </c>
      <c r="AO17">
        <v>3</v>
      </c>
      <c r="AP17">
        <f t="shared" si="0"/>
        <v>3</v>
      </c>
    </row>
    <row r="18" spans="1:42" x14ac:dyDescent="0.25">
      <c r="A18" t="s">
        <v>5595</v>
      </c>
      <c r="B18">
        <v>6.6900582304592904</v>
      </c>
      <c r="C18">
        <v>79.099998474121094</v>
      </c>
      <c r="D18" t="s">
        <v>12346</v>
      </c>
      <c r="F18">
        <v>928.14797216233706</v>
      </c>
      <c r="G18">
        <v>58.492370850051401</v>
      </c>
      <c r="H18" t="s">
        <v>12347</v>
      </c>
      <c r="I18" t="s">
        <v>12348</v>
      </c>
      <c r="J18" t="s">
        <v>37</v>
      </c>
      <c r="K18">
        <v>24786.659481840899</v>
      </c>
      <c r="L18">
        <v>16081.402096191399</v>
      </c>
      <c r="M18" t="s">
        <v>98</v>
      </c>
      <c r="N18" t="s">
        <v>98</v>
      </c>
      <c r="O18">
        <v>24787</v>
      </c>
      <c r="P18">
        <v>99148</v>
      </c>
      <c r="Q18">
        <v>3</v>
      </c>
      <c r="R18">
        <v>6.7149582304592892</v>
      </c>
      <c r="S18" t="s">
        <v>5595</v>
      </c>
      <c r="T18" t="s">
        <v>96</v>
      </c>
      <c r="U18">
        <v>908.14797216233706</v>
      </c>
      <c r="V18">
        <v>58.5</v>
      </c>
      <c r="W18" t="s">
        <v>14881</v>
      </c>
      <c r="X18">
        <v>72101388</v>
      </c>
      <c r="Y18" t="s">
        <v>96</v>
      </c>
      <c r="Z18" t="s">
        <v>5595</v>
      </c>
      <c r="AA18" t="s">
        <v>5596</v>
      </c>
      <c r="AB18" t="s">
        <v>5599</v>
      </c>
      <c r="AC18" t="s">
        <v>5597</v>
      </c>
      <c r="AD18" t="s">
        <v>6185</v>
      </c>
      <c r="AE18">
        <v>3</v>
      </c>
      <c r="AF18" t="s">
        <v>14881</v>
      </c>
      <c r="AG18" t="s">
        <v>96</v>
      </c>
      <c r="AH18" t="s">
        <v>96</v>
      </c>
      <c r="AI18" t="str">
        <f>IF(ISNA(VLOOKUP(D18,Listen!J:O,3,0)),"",VLOOKUP(D18,Listen!J:O,3,0))</f>
        <v/>
      </c>
      <c r="AJ18" t="s">
        <v>96</v>
      </c>
      <c r="AK18">
        <v>5</v>
      </c>
      <c r="AL18" t="s">
        <v>96</v>
      </c>
      <c r="AM18">
        <v>3</v>
      </c>
      <c r="AN18">
        <v>2</v>
      </c>
      <c r="AO18">
        <v>5</v>
      </c>
      <c r="AP18">
        <f t="shared" si="0"/>
        <v>5</v>
      </c>
    </row>
    <row r="19" spans="1:42" x14ac:dyDescent="0.25">
      <c r="A19" t="s">
        <v>12349</v>
      </c>
      <c r="B19">
        <v>6.9611095856779297</v>
      </c>
      <c r="C19">
        <v>83.099998474121094</v>
      </c>
      <c r="D19" t="s">
        <v>210</v>
      </c>
      <c r="F19">
        <v>942.11945023741305</v>
      </c>
      <c r="G19">
        <v>58.394942990144699</v>
      </c>
      <c r="H19" t="s">
        <v>211</v>
      </c>
      <c r="I19" t="s">
        <v>212</v>
      </c>
      <c r="J19" t="s">
        <v>44</v>
      </c>
      <c r="K19">
        <v>64948.1586793315</v>
      </c>
      <c r="L19">
        <v>6741.2033364868703</v>
      </c>
      <c r="M19" t="s">
        <v>98</v>
      </c>
      <c r="N19" t="s">
        <v>98</v>
      </c>
      <c r="O19">
        <v>64948</v>
      </c>
      <c r="P19">
        <v>259792</v>
      </c>
      <c r="Q19">
        <v>7</v>
      </c>
      <c r="R19">
        <v>6.9860095856779285</v>
      </c>
      <c r="S19" t="s">
        <v>12349</v>
      </c>
      <c r="T19" t="s">
        <v>96</v>
      </c>
      <c r="U19">
        <v>922.11945023741305</v>
      </c>
      <c r="V19">
        <v>58.4</v>
      </c>
      <c r="W19" t="s">
        <v>14882</v>
      </c>
      <c r="X19">
        <v>72101388</v>
      </c>
      <c r="Y19" t="s">
        <v>96</v>
      </c>
      <c r="Z19" t="s">
        <v>12349</v>
      </c>
      <c r="AA19" t="s">
        <v>12350</v>
      </c>
      <c r="AB19" t="s">
        <v>12351</v>
      </c>
      <c r="AC19" t="s">
        <v>12352</v>
      </c>
      <c r="AD19" t="s">
        <v>12353</v>
      </c>
      <c r="AE19">
        <v>7</v>
      </c>
      <c r="AF19" t="s">
        <v>14882</v>
      </c>
      <c r="AG19" t="s">
        <v>96</v>
      </c>
      <c r="AH19" t="s">
        <v>118</v>
      </c>
      <c r="AI19" t="str">
        <f>IF(ISNA(VLOOKUP(D19,Listen!J:O,3,0)),"",VLOOKUP(D19,Listen!J:O,3,0))</f>
        <v/>
      </c>
      <c r="AJ19" t="s">
        <v>96</v>
      </c>
      <c r="AK19">
        <v>5</v>
      </c>
      <c r="AL19" t="s">
        <v>96</v>
      </c>
      <c r="AM19" t="s">
        <v>96</v>
      </c>
      <c r="AN19">
        <v>2</v>
      </c>
      <c r="AO19">
        <v>5</v>
      </c>
      <c r="AP19">
        <f t="shared" si="0"/>
        <v>5</v>
      </c>
    </row>
    <row r="20" spans="1:42" x14ac:dyDescent="0.25">
      <c r="A20" t="s">
        <v>2278</v>
      </c>
      <c r="B20">
        <v>7.0289142139850496</v>
      </c>
      <c r="C20">
        <v>58</v>
      </c>
      <c r="D20" t="s">
        <v>12354</v>
      </c>
      <c r="F20">
        <v>945.61447381704897</v>
      </c>
      <c r="G20">
        <v>73.014778551916194</v>
      </c>
      <c r="H20" t="s">
        <v>12355</v>
      </c>
      <c r="I20" t="s">
        <v>12356</v>
      </c>
      <c r="J20" t="s">
        <v>37</v>
      </c>
      <c r="K20">
        <v>23835.172724551201</v>
      </c>
      <c r="L20">
        <v>15571.9752313933</v>
      </c>
      <c r="M20" t="s">
        <v>98</v>
      </c>
      <c r="N20" t="s">
        <v>98</v>
      </c>
      <c r="O20">
        <v>23835</v>
      </c>
      <c r="P20">
        <v>95340</v>
      </c>
      <c r="Q20">
        <v>3</v>
      </c>
      <c r="R20">
        <v>7.0538142139850484</v>
      </c>
      <c r="S20" t="s">
        <v>2279</v>
      </c>
      <c r="T20" t="s">
        <v>96</v>
      </c>
      <c r="U20">
        <v>925.61447381704897</v>
      </c>
      <c r="V20">
        <v>73</v>
      </c>
      <c r="W20" t="s">
        <v>14883</v>
      </c>
      <c r="X20">
        <v>72101388</v>
      </c>
      <c r="Y20" t="s">
        <v>96</v>
      </c>
      <c r="Z20" t="s">
        <v>2279</v>
      </c>
      <c r="AA20" t="s">
        <v>2281</v>
      </c>
      <c r="AB20" t="s">
        <v>2278</v>
      </c>
      <c r="AC20" t="s">
        <v>5781</v>
      </c>
      <c r="AD20" t="s">
        <v>2280</v>
      </c>
      <c r="AE20">
        <v>3</v>
      </c>
      <c r="AF20" t="s">
        <v>14883</v>
      </c>
      <c r="AG20" t="s">
        <v>96</v>
      </c>
      <c r="AH20" t="s">
        <v>96</v>
      </c>
      <c r="AI20" t="str">
        <f>IF(ISNA(VLOOKUP(D20,Listen!J:O,3,0)),"",VLOOKUP(D20,Listen!J:O,3,0))</f>
        <v/>
      </c>
      <c r="AJ20" t="s">
        <v>96</v>
      </c>
      <c r="AK20">
        <v>5</v>
      </c>
      <c r="AL20" t="s">
        <v>96</v>
      </c>
      <c r="AM20">
        <v>3</v>
      </c>
      <c r="AN20">
        <v>2</v>
      </c>
      <c r="AO20">
        <v>5</v>
      </c>
      <c r="AP20">
        <f t="shared" si="0"/>
        <v>5</v>
      </c>
    </row>
    <row r="21" spans="1:42" x14ac:dyDescent="0.25">
      <c r="A21" t="s">
        <v>6186</v>
      </c>
      <c r="B21">
        <v>7.0918270448514598</v>
      </c>
      <c r="C21">
        <v>57.099998474121101</v>
      </c>
      <c r="D21" t="s">
        <v>12357</v>
      </c>
      <c r="F21">
        <v>948.85734724368103</v>
      </c>
      <c r="G21">
        <v>59.0250289635187</v>
      </c>
      <c r="H21" t="s">
        <v>12358</v>
      </c>
      <c r="I21" t="s">
        <v>12338</v>
      </c>
      <c r="J21" t="s">
        <v>43</v>
      </c>
      <c r="K21">
        <v>83772.301305024201</v>
      </c>
      <c r="L21">
        <v>27671.350838155799</v>
      </c>
      <c r="M21" t="s">
        <v>98</v>
      </c>
      <c r="N21" t="s">
        <v>98</v>
      </c>
      <c r="O21">
        <v>83772</v>
      </c>
      <c r="P21">
        <v>335088</v>
      </c>
      <c r="Q21">
        <v>9</v>
      </c>
      <c r="R21">
        <v>7.1167270448514586</v>
      </c>
      <c r="S21" t="s">
        <v>6186</v>
      </c>
      <c r="T21" t="s">
        <v>96</v>
      </c>
      <c r="U21">
        <v>928.85734724368103</v>
      </c>
      <c r="V21">
        <v>59</v>
      </c>
      <c r="W21" t="s">
        <v>14884</v>
      </c>
      <c r="X21">
        <v>72101388</v>
      </c>
      <c r="Y21" t="s">
        <v>96</v>
      </c>
      <c r="Z21" t="s">
        <v>6186</v>
      </c>
      <c r="AA21" t="s">
        <v>6187</v>
      </c>
      <c r="AB21" t="s">
        <v>6188</v>
      </c>
      <c r="AC21" t="s">
        <v>6189</v>
      </c>
      <c r="AD21" t="s">
        <v>6190</v>
      </c>
      <c r="AE21">
        <v>9</v>
      </c>
      <c r="AF21" t="s">
        <v>14884</v>
      </c>
      <c r="AG21" t="s">
        <v>96</v>
      </c>
      <c r="AH21" t="s">
        <v>96</v>
      </c>
      <c r="AI21" t="str">
        <f>IF(ISNA(VLOOKUP(D21,Listen!J:O,3,0)),"",VLOOKUP(D21,Listen!J:O,3,0))</f>
        <v/>
      </c>
      <c r="AJ21" t="s">
        <v>96</v>
      </c>
      <c r="AK21">
        <v>5</v>
      </c>
      <c r="AL21" t="s">
        <v>96</v>
      </c>
      <c r="AM21">
        <v>3</v>
      </c>
      <c r="AN21">
        <v>2</v>
      </c>
      <c r="AO21">
        <v>5</v>
      </c>
      <c r="AP21">
        <f t="shared" si="0"/>
        <v>5</v>
      </c>
    </row>
    <row r="22" spans="1:42" x14ac:dyDescent="0.25">
      <c r="A22" t="s">
        <v>3083</v>
      </c>
      <c r="B22">
        <v>7.3379885274153001</v>
      </c>
      <c r="C22">
        <v>91</v>
      </c>
      <c r="D22" t="s">
        <v>9994</v>
      </c>
      <c r="F22">
        <v>961.54586434699797</v>
      </c>
      <c r="G22">
        <v>76.293623297042501</v>
      </c>
      <c r="H22" t="s">
        <v>9995</v>
      </c>
      <c r="I22" t="s">
        <v>3081</v>
      </c>
      <c r="J22" t="s">
        <v>37</v>
      </c>
      <c r="K22">
        <v>56422.034341355196</v>
      </c>
      <c r="L22">
        <v>50691.144634735603</v>
      </c>
      <c r="M22" t="s">
        <v>98</v>
      </c>
      <c r="N22" t="s">
        <v>98</v>
      </c>
      <c r="O22">
        <v>56422</v>
      </c>
      <c r="P22">
        <v>225688</v>
      </c>
      <c r="Q22">
        <v>6</v>
      </c>
      <c r="R22">
        <v>7.3628885274152989</v>
      </c>
      <c r="S22" t="s">
        <v>3080</v>
      </c>
      <c r="T22" t="s">
        <v>96</v>
      </c>
      <c r="U22">
        <v>941.54586434699797</v>
      </c>
      <c r="V22">
        <v>76.3</v>
      </c>
      <c r="W22" t="s">
        <v>14885</v>
      </c>
      <c r="X22">
        <v>72101388</v>
      </c>
      <c r="Y22" t="s">
        <v>96</v>
      </c>
      <c r="Z22" t="s">
        <v>3080</v>
      </c>
      <c r="AA22" t="s">
        <v>3082</v>
      </c>
      <c r="AB22" t="s">
        <v>3083</v>
      </c>
      <c r="AC22" t="s">
        <v>3084</v>
      </c>
      <c r="AD22" t="s">
        <v>3085</v>
      </c>
      <c r="AE22">
        <v>6</v>
      </c>
      <c r="AF22" t="s">
        <v>14885</v>
      </c>
      <c r="AG22" t="s">
        <v>96</v>
      </c>
      <c r="AH22" t="s">
        <v>96</v>
      </c>
      <c r="AI22" t="str">
        <f>IF(ISNA(VLOOKUP(D22,Listen!J:O,3,0)),"",VLOOKUP(D22,Listen!J:O,3,0))</f>
        <v/>
      </c>
      <c r="AJ22" t="s">
        <v>96</v>
      </c>
      <c r="AK22">
        <v>5</v>
      </c>
      <c r="AL22" t="s">
        <v>96</v>
      </c>
      <c r="AM22">
        <v>3</v>
      </c>
      <c r="AN22">
        <v>2</v>
      </c>
      <c r="AO22">
        <v>5</v>
      </c>
      <c r="AP22">
        <f t="shared" si="0"/>
        <v>5</v>
      </c>
    </row>
    <row r="23" spans="1:42" x14ac:dyDescent="0.25">
      <c r="A23" t="s">
        <v>12359</v>
      </c>
      <c r="B23">
        <v>7.5377194020990004</v>
      </c>
      <c r="C23">
        <v>120</v>
      </c>
      <c r="D23" t="s">
        <v>12360</v>
      </c>
      <c r="F23">
        <v>971.84109247566005</v>
      </c>
      <c r="G23">
        <v>65.505108163833498</v>
      </c>
      <c r="H23" t="s">
        <v>12361</v>
      </c>
      <c r="I23" t="s">
        <v>3146</v>
      </c>
      <c r="J23" t="s">
        <v>37</v>
      </c>
      <c r="K23">
        <v>166347.10796869799</v>
      </c>
      <c r="L23">
        <v>64341.777306493699</v>
      </c>
      <c r="M23">
        <v>139448.49740153301</v>
      </c>
      <c r="N23">
        <v>139448.49740153301</v>
      </c>
      <c r="O23">
        <v>26899</v>
      </c>
      <c r="P23">
        <v>107596</v>
      </c>
      <c r="Q23">
        <v>3</v>
      </c>
      <c r="R23">
        <v>7.5626194020989992</v>
      </c>
      <c r="S23" t="s">
        <v>12362</v>
      </c>
      <c r="T23" t="s">
        <v>96</v>
      </c>
      <c r="U23">
        <v>951.84109247566005</v>
      </c>
      <c r="V23">
        <v>65.5</v>
      </c>
      <c r="W23" t="s">
        <v>14886</v>
      </c>
      <c r="X23">
        <v>72101388</v>
      </c>
      <c r="Y23" t="s">
        <v>96</v>
      </c>
      <c r="Z23" t="s">
        <v>12362</v>
      </c>
      <c r="AA23" t="s">
        <v>12363</v>
      </c>
      <c r="AB23" t="s">
        <v>12359</v>
      </c>
      <c r="AC23" t="s">
        <v>12364</v>
      </c>
      <c r="AD23" t="s">
        <v>12365</v>
      </c>
      <c r="AE23">
        <v>3</v>
      </c>
      <c r="AF23" t="s">
        <v>14886</v>
      </c>
      <c r="AG23" t="s">
        <v>96</v>
      </c>
      <c r="AH23" t="s">
        <v>96</v>
      </c>
      <c r="AI23" t="str">
        <f>IF(ISNA(VLOOKUP(D23,Listen!J:O,3,0)),"",VLOOKUP(D23,Listen!J:O,3,0))</f>
        <v/>
      </c>
      <c r="AJ23" t="s">
        <v>96</v>
      </c>
      <c r="AK23">
        <v>5</v>
      </c>
      <c r="AL23" t="s">
        <v>96</v>
      </c>
      <c r="AM23">
        <v>3</v>
      </c>
      <c r="AN23">
        <v>2</v>
      </c>
      <c r="AO23">
        <v>5</v>
      </c>
      <c r="AP23">
        <f t="shared" si="0"/>
        <v>5</v>
      </c>
    </row>
    <row r="24" spans="1:42" x14ac:dyDescent="0.25">
      <c r="A24" t="s">
        <v>12366</v>
      </c>
      <c r="B24">
        <v>8.1038190637716507</v>
      </c>
      <c r="C24">
        <v>207</v>
      </c>
      <c r="D24" t="s">
        <v>12367</v>
      </c>
      <c r="F24">
        <v>1001.02098351508</v>
      </c>
      <c r="G24">
        <v>64.748267854240098</v>
      </c>
      <c r="H24" t="s">
        <v>12368</v>
      </c>
      <c r="I24" t="s">
        <v>2223</v>
      </c>
      <c r="J24" t="s">
        <v>37</v>
      </c>
      <c r="K24">
        <v>11040.124275799901</v>
      </c>
      <c r="L24">
        <v>2672.42657949558</v>
      </c>
      <c r="M24">
        <v>80089.346968994898</v>
      </c>
      <c r="N24">
        <v>80089.346968994898</v>
      </c>
      <c r="O24">
        <v>0</v>
      </c>
      <c r="P24">
        <v>0</v>
      </c>
      <c r="Q24">
        <v>0</v>
      </c>
      <c r="R24">
        <v>8.1287190637716495</v>
      </c>
      <c r="S24" t="s">
        <v>12366</v>
      </c>
      <c r="T24" t="s">
        <v>96</v>
      </c>
      <c r="U24">
        <v>981.02098351508005</v>
      </c>
      <c r="V24">
        <v>64.7</v>
      </c>
      <c r="W24" t="s">
        <v>14704</v>
      </c>
      <c r="X24">
        <v>72101388</v>
      </c>
      <c r="Y24" t="s">
        <v>96</v>
      </c>
      <c r="Z24" t="s">
        <v>12366</v>
      </c>
      <c r="AA24" t="s">
        <v>12369</v>
      </c>
      <c r="AB24" t="s">
        <v>12370</v>
      </c>
      <c r="AC24" t="s">
        <v>12371</v>
      </c>
      <c r="AD24" t="s">
        <v>9120</v>
      </c>
      <c r="AE24">
        <v>0</v>
      </c>
      <c r="AF24" t="s">
        <v>14704</v>
      </c>
      <c r="AG24" t="s">
        <v>96</v>
      </c>
      <c r="AH24" t="s">
        <v>96</v>
      </c>
      <c r="AI24" t="str">
        <f>IF(ISNA(VLOOKUP(D24,Listen!J:O,3,0)),"",VLOOKUP(D24,Listen!J:O,3,0))</f>
        <v/>
      </c>
      <c r="AJ24">
        <v>6</v>
      </c>
      <c r="AK24">
        <v>5</v>
      </c>
      <c r="AL24" t="s">
        <v>96</v>
      </c>
      <c r="AM24">
        <v>3</v>
      </c>
      <c r="AN24">
        <v>2</v>
      </c>
      <c r="AO24">
        <v>6</v>
      </c>
      <c r="AP24">
        <f t="shared" si="0"/>
        <v>6</v>
      </c>
    </row>
    <row r="25" spans="1:42" x14ac:dyDescent="0.25">
      <c r="A25" t="s">
        <v>10963</v>
      </c>
      <c r="B25">
        <v>8.2303848377216493</v>
      </c>
      <c r="C25">
        <v>56</v>
      </c>
      <c r="D25" t="s">
        <v>12372</v>
      </c>
      <c r="F25">
        <v>1007.54487982385</v>
      </c>
      <c r="G25">
        <v>67.029476377350804</v>
      </c>
      <c r="H25" t="s">
        <v>12373</v>
      </c>
      <c r="I25" t="s">
        <v>10539</v>
      </c>
      <c r="J25" t="s">
        <v>37</v>
      </c>
      <c r="K25">
        <v>21597.3732706191</v>
      </c>
      <c r="L25">
        <v>5119.4775704112699</v>
      </c>
      <c r="M25" t="s">
        <v>98</v>
      </c>
      <c r="N25" t="s">
        <v>98</v>
      </c>
      <c r="O25">
        <v>21597</v>
      </c>
      <c r="P25">
        <v>86388</v>
      </c>
      <c r="Q25">
        <v>2</v>
      </c>
      <c r="R25">
        <v>8.2552848377216481</v>
      </c>
      <c r="S25" t="s">
        <v>10964</v>
      </c>
      <c r="T25" t="s">
        <v>96</v>
      </c>
      <c r="U25">
        <v>987.54487982385001</v>
      </c>
      <c r="V25">
        <v>67</v>
      </c>
      <c r="W25" t="s">
        <v>14887</v>
      </c>
      <c r="X25">
        <v>72101388</v>
      </c>
      <c r="Y25" t="s">
        <v>96</v>
      </c>
      <c r="Z25" t="s">
        <v>10964</v>
      </c>
      <c r="AA25" t="s">
        <v>10965</v>
      </c>
      <c r="AB25" t="s">
        <v>10963</v>
      </c>
      <c r="AC25" t="s">
        <v>10966</v>
      </c>
      <c r="AD25" t="s">
        <v>5788</v>
      </c>
      <c r="AE25">
        <v>2</v>
      </c>
      <c r="AF25" t="s">
        <v>14887</v>
      </c>
      <c r="AG25" t="s">
        <v>96</v>
      </c>
      <c r="AH25" t="s">
        <v>96</v>
      </c>
      <c r="AI25" t="str">
        <f>IF(ISNA(VLOOKUP(D25,Listen!J:O,3,0)),"",VLOOKUP(D25,Listen!J:O,3,0))</f>
        <v/>
      </c>
      <c r="AJ25" t="s">
        <v>96</v>
      </c>
      <c r="AK25">
        <v>5</v>
      </c>
      <c r="AL25" t="s">
        <v>96</v>
      </c>
      <c r="AM25">
        <v>3</v>
      </c>
      <c r="AN25">
        <v>2</v>
      </c>
      <c r="AO25">
        <v>5</v>
      </c>
      <c r="AP25">
        <f t="shared" si="0"/>
        <v>5</v>
      </c>
    </row>
    <row r="26" spans="1:42" x14ac:dyDescent="0.25">
      <c r="A26" t="s">
        <v>12374</v>
      </c>
      <c r="B26">
        <v>8.2497851838635707</v>
      </c>
      <c r="C26">
        <v>91</v>
      </c>
      <c r="D26" t="s">
        <v>12375</v>
      </c>
      <c r="F26">
        <v>1008.54488039773</v>
      </c>
      <c r="G26">
        <v>69.339360223704006</v>
      </c>
      <c r="H26" t="s">
        <v>12376</v>
      </c>
      <c r="I26" t="s">
        <v>3728</v>
      </c>
      <c r="J26" t="s">
        <v>37</v>
      </c>
      <c r="K26">
        <v>118640.443151061</v>
      </c>
      <c r="L26">
        <v>29201.255554443502</v>
      </c>
      <c r="M26" t="s">
        <v>98</v>
      </c>
      <c r="N26" t="s">
        <v>98</v>
      </c>
      <c r="O26">
        <v>118640</v>
      </c>
      <c r="P26">
        <v>474560</v>
      </c>
      <c r="Q26">
        <v>13</v>
      </c>
      <c r="R26">
        <v>8.2746851838635695</v>
      </c>
      <c r="S26" t="s">
        <v>12377</v>
      </c>
      <c r="T26" t="s">
        <v>96</v>
      </c>
      <c r="U26">
        <v>988.54488039773003</v>
      </c>
      <c r="V26">
        <v>69.3</v>
      </c>
      <c r="W26" t="s">
        <v>14888</v>
      </c>
      <c r="X26">
        <v>72101388</v>
      </c>
      <c r="Y26" t="s">
        <v>96</v>
      </c>
      <c r="Z26" t="s">
        <v>12377</v>
      </c>
      <c r="AA26" t="s">
        <v>12378</v>
      </c>
      <c r="AB26" t="s">
        <v>12374</v>
      </c>
      <c r="AC26" t="s">
        <v>12379</v>
      </c>
      <c r="AD26" t="s">
        <v>12380</v>
      </c>
      <c r="AE26">
        <v>13</v>
      </c>
      <c r="AF26" t="s">
        <v>14888</v>
      </c>
      <c r="AG26" t="s">
        <v>96</v>
      </c>
      <c r="AH26" t="s">
        <v>96</v>
      </c>
      <c r="AI26" t="str">
        <f>IF(ISNA(VLOOKUP(D26,Listen!J:O,3,0)),"",VLOOKUP(D26,Listen!J:O,3,0))</f>
        <v/>
      </c>
      <c r="AJ26" t="s">
        <v>96</v>
      </c>
      <c r="AK26">
        <v>5</v>
      </c>
      <c r="AL26" t="s">
        <v>96</v>
      </c>
      <c r="AM26">
        <v>3</v>
      </c>
      <c r="AN26">
        <v>2</v>
      </c>
      <c r="AO26">
        <v>5</v>
      </c>
      <c r="AP26">
        <f t="shared" si="0"/>
        <v>5</v>
      </c>
    </row>
    <row r="27" spans="1:42" x14ac:dyDescent="0.25">
      <c r="A27" t="s">
        <v>3415</v>
      </c>
      <c r="B27">
        <v>8.2540524134499904</v>
      </c>
      <c r="C27">
        <v>105</v>
      </c>
      <c r="D27" t="s">
        <v>2167</v>
      </c>
      <c r="F27">
        <v>1008.7648368873801</v>
      </c>
      <c r="G27">
        <v>94.096424216037093</v>
      </c>
      <c r="H27" t="s">
        <v>2168</v>
      </c>
      <c r="I27" t="s">
        <v>1267</v>
      </c>
      <c r="J27" t="s">
        <v>37</v>
      </c>
      <c r="K27">
        <v>499693.85683959501</v>
      </c>
      <c r="L27">
        <v>191309.75190716999</v>
      </c>
      <c r="M27">
        <v>327615.67048174801</v>
      </c>
      <c r="N27">
        <v>327615.67048174801</v>
      </c>
      <c r="O27">
        <v>172078</v>
      </c>
      <c r="P27">
        <v>688312</v>
      </c>
      <c r="Q27">
        <v>19</v>
      </c>
      <c r="R27">
        <v>8.2789524134499892</v>
      </c>
      <c r="S27" t="s">
        <v>3415</v>
      </c>
      <c r="T27" t="s">
        <v>96</v>
      </c>
      <c r="U27">
        <v>988.76483688738006</v>
      </c>
      <c r="V27">
        <v>94.1</v>
      </c>
      <c r="W27" t="s">
        <v>14766</v>
      </c>
      <c r="X27">
        <v>72101388</v>
      </c>
      <c r="Y27" t="s">
        <v>96</v>
      </c>
      <c r="Z27" t="s">
        <v>3415</v>
      </c>
      <c r="AA27" t="s">
        <v>3416</v>
      </c>
      <c r="AB27" t="s">
        <v>3417</v>
      </c>
      <c r="AC27" t="s">
        <v>3418</v>
      </c>
      <c r="AD27" t="s">
        <v>3419</v>
      </c>
      <c r="AE27">
        <v>19</v>
      </c>
      <c r="AF27" t="s">
        <v>2168</v>
      </c>
      <c r="AG27" t="s">
        <v>2167</v>
      </c>
      <c r="AH27" t="s">
        <v>96</v>
      </c>
      <c r="AI27" t="str">
        <f>IF(ISNA(VLOOKUP(D27,Listen!J:O,3,0)),"",VLOOKUP(D27,Listen!J:O,3,0))</f>
        <v/>
      </c>
      <c r="AJ27" t="s">
        <v>96</v>
      </c>
      <c r="AK27" t="s">
        <v>96</v>
      </c>
      <c r="AL27" t="s">
        <v>96</v>
      </c>
      <c r="AM27">
        <v>3</v>
      </c>
      <c r="AN27">
        <v>2</v>
      </c>
      <c r="AO27">
        <v>3</v>
      </c>
      <c r="AP27">
        <f t="shared" si="0"/>
        <v>3</v>
      </c>
    </row>
    <row r="28" spans="1:42" x14ac:dyDescent="0.25">
      <c r="A28" t="s">
        <v>489</v>
      </c>
      <c r="B28">
        <v>8.2895891218469107</v>
      </c>
      <c r="C28">
        <v>121</v>
      </c>
      <c r="D28" t="s">
        <v>2184</v>
      </c>
      <c r="F28">
        <v>1010.59659434835</v>
      </c>
      <c r="G28">
        <v>85.093243267469404</v>
      </c>
      <c r="H28" t="s">
        <v>2185</v>
      </c>
      <c r="I28" t="s">
        <v>1657</v>
      </c>
      <c r="J28" t="s">
        <v>37</v>
      </c>
      <c r="K28">
        <v>276857.44114003202</v>
      </c>
      <c r="L28">
        <v>122826.254751242</v>
      </c>
      <c r="M28">
        <v>1155389.85689121</v>
      </c>
      <c r="N28">
        <v>1155389.85689121</v>
      </c>
      <c r="O28">
        <v>0</v>
      </c>
      <c r="P28">
        <v>0</v>
      </c>
      <c r="Q28">
        <v>0</v>
      </c>
      <c r="R28">
        <v>8.3144891218469095</v>
      </c>
      <c r="S28" t="s">
        <v>489</v>
      </c>
      <c r="T28" t="s">
        <v>96</v>
      </c>
      <c r="U28">
        <v>990.59659434834998</v>
      </c>
      <c r="V28">
        <v>85.1</v>
      </c>
      <c r="W28" t="s">
        <v>14889</v>
      </c>
      <c r="X28">
        <v>72101388</v>
      </c>
      <c r="Y28" t="s">
        <v>96</v>
      </c>
      <c r="Z28" t="s">
        <v>489</v>
      </c>
      <c r="AA28" t="s">
        <v>772</v>
      </c>
      <c r="AB28" t="s">
        <v>773</v>
      </c>
      <c r="AC28" t="s">
        <v>774</v>
      </c>
      <c r="AD28" t="s">
        <v>775</v>
      </c>
      <c r="AE28">
        <v>0</v>
      </c>
      <c r="AF28" t="s">
        <v>14889</v>
      </c>
      <c r="AG28" t="s">
        <v>96</v>
      </c>
      <c r="AH28" t="s">
        <v>96</v>
      </c>
      <c r="AI28" t="str">
        <f>IF(ISNA(VLOOKUP(D28,Listen!J:O,3,0)),"",VLOOKUP(D28,Listen!J:O,3,0))</f>
        <v/>
      </c>
      <c r="AJ28">
        <v>6</v>
      </c>
      <c r="AK28" t="s">
        <v>96</v>
      </c>
      <c r="AL28" t="s">
        <v>96</v>
      </c>
      <c r="AM28">
        <v>3</v>
      </c>
      <c r="AN28">
        <v>2</v>
      </c>
      <c r="AO28">
        <v>6</v>
      </c>
      <c r="AP28">
        <f t="shared" si="0"/>
        <v>6</v>
      </c>
    </row>
    <row r="29" spans="1:42" x14ac:dyDescent="0.25">
      <c r="A29" t="s">
        <v>10964</v>
      </c>
      <c r="B29">
        <v>8.3228485207391003</v>
      </c>
      <c r="C29">
        <v>56.099998474121101</v>
      </c>
      <c r="D29" t="s">
        <v>12381</v>
      </c>
      <c r="F29">
        <v>1012.3109667485101</v>
      </c>
      <c r="G29">
        <v>55.240019530748498</v>
      </c>
      <c r="H29" t="s">
        <v>12382</v>
      </c>
      <c r="I29" t="s">
        <v>562</v>
      </c>
      <c r="J29" t="s">
        <v>37</v>
      </c>
      <c r="K29">
        <v>163440.73660256001</v>
      </c>
      <c r="L29">
        <v>49464.729504818497</v>
      </c>
      <c r="M29" t="s">
        <v>98</v>
      </c>
      <c r="N29" t="s">
        <v>98</v>
      </c>
      <c r="O29">
        <v>163441</v>
      </c>
      <c r="P29">
        <v>653764</v>
      </c>
      <c r="Q29">
        <v>18</v>
      </c>
      <c r="R29">
        <v>8.3477485207390991</v>
      </c>
      <c r="S29" t="s">
        <v>10964</v>
      </c>
      <c r="T29" t="s">
        <v>96</v>
      </c>
      <c r="U29">
        <v>992.31096674851005</v>
      </c>
      <c r="V29">
        <v>55.2</v>
      </c>
      <c r="W29" t="s">
        <v>14890</v>
      </c>
      <c r="X29">
        <v>72101388</v>
      </c>
      <c r="Y29" t="s">
        <v>96</v>
      </c>
      <c r="Z29" t="s">
        <v>10964</v>
      </c>
      <c r="AA29" t="s">
        <v>10965</v>
      </c>
      <c r="AB29" t="s">
        <v>10963</v>
      </c>
      <c r="AC29" t="s">
        <v>10966</v>
      </c>
      <c r="AD29" t="s">
        <v>5788</v>
      </c>
      <c r="AE29">
        <v>18</v>
      </c>
      <c r="AF29" t="s">
        <v>14890</v>
      </c>
      <c r="AG29" t="s">
        <v>96</v>
      </c>
      <c r="AH29" t="s">
        <v>96</v>
      </c>
      <c r="AI29" t="str">
        <f>IF(ISNA(VLOOKUP(D29,Listen!J:O,3,0)),"",VLOOKUP(D29,Listen!J:O,3,0))</f>
        <v/>
      </c>
      <c r="AJ29" t="s">
        <v>96</v>
      </c>
      <c r="AK29">
        <v>5</v>
      </c>
      <c r="AL29" t="s">
        <v>96</v>
      </c>
      <c r="AM29">
        <v>3</v>
      </c>
      <c r="AN29">
        <v>2</v>
      </c>
      <c r="AO29">
        <v>5</v>
      </c>
      <c r="AP29">
        <f t="shared" si="0"/>
        <v>5</v>
      </c>
    </row>
    <row r="30" spans="1:42" x14ac:dyDescent="0.25">
      <c r="A30" t="s">
        <v>10964</v>
      </c>
      <c r="B30">
        <v>8.3228485885498102</v>
      </c>
      <c r="C30">
        <v>56</v>
      </c>
      <c r="D30" t="s">
        <v>12383</v>
      </c>
      <c r="F30">
        <v>1012.31097024385</v>
      </c>
      <c r="G30">
        <v>55.382783735011998</v>
      </c>
      <c r="H30" t="s">
        <v>12384</v>
      </c>
      <c r="I30" t="s">
        <v>562</v>
      </c>
      <c r="J30" t="s">
        <v>37</v>
      </c>
      <c r="K30">
        <v>162215.69296929301</v>
      </c>
      <c r="L30">
        <v>49443.602934419403</v>
      </c>
      <c r="M30" t="s">
        <v>98</v>
      </c>
      <c r="N30" t="s">
        <v>98</v>
      </c>
      <c r="O30">
        <v>162216</v>
      </c>
      <c r="P30">
        <v>648864</v>
      </c>
      <c r="Q30">
        <v>18</v>
      </c>
      <c r="R30">
        <v>8.3477485885498091</v>
      </c>
      <c r="S30" t="s">
        <v>10964</v>
      </c>
      <c r="T30" t="s">
        <v>96</v>
      </c>
      <c r="U30">
        <v>992.31097024384997</v>
      </c>
      <c r="V30">
        <v>55.4</v>
      </c>
      <c r="W30" t="s">
        <v>14890</v>
      </c>
      <c r="X30">
        <v>72101388</v>
      </c>
      <c r="Y30" t="s">
        <v>96</v>
      </c>
      <c r="Z30" t="s">
        <v>10964</v>
      </c>
      <c r="AA30" t="s">
        <v>10965</v>
      </c>
      <c r="AB30" t="s">
        <v>10963</v>
      </c>
      <c r="AC30" t="s">
        <v>10966</v>
      </c>
      <c r="AD30" t="s">
        <v>5788</v>
      </c>
      <c r="AE30">
        <v>18</v>
      </c>
      <c r="AF30" t="s">
        <v>14890</v>
      </c>
      <c r="AG30" t="s">
        <v>96</v>
      </c>
      <c r="AH30" t="s">
        <v>96</v>
      </c>
      <c r="AI30" t="str">
        <f>IF(ISNA(VLOOKUP(D30,Listen!J:O,3,0)),"",VLOOKUP(D30,Listen!J:O,3,0))</f>
        <v/>
      </c>
      <c r="AJ30" t="s">
        <v>96</v>
      </c>
      <c r="AK30">
        <v>5</v>
      </c>
      <c r="AL30" t="s">
        <v>96</v>
      </c>
      <c r="AM30">
        <v>3</v>
      </c>
      <c r="AN30">
        <v>2</v>
      </c>
      <c r="AO30">
        <v>5</v>
      </c>
      <c r="AP30">
        <f t="shared" si="0"/>
        <v>5</v>
      </c>
    </row>
    <row r="31" spans="1:42" x14ac:dyDescent="0.25">
      <c r="A31" t="s">
        <v>4406</v>
      </c>
      <c r="B31">
        <v>8.3270900123880107</v>
      </c>
      <c r="C31">
        <v>82.099998474121094</v>
      </c>
      <c r="D31" t="s">
        <v>12385</v>
      </c>
      <c r="F31">
        <v>1012.52959656326</v>
      </c>
      <c r="G31">
        <v>69.665264016132696</v>
      </c>
      <c r="H31" t="s">
        <v>12386</v>
      </c>
      <c r="I31" t="s">
        <v>3153</v>
      </c>
      <c r="J31" t="s">
        <v>37</v>
      </c>
      <c r="K31">
        <v>601584.89587177103</v>
      </c>
      <c r="L31">
        <v>201084.359981405</v>
      </c>
      <c r="M31" t="s">
        <v>98</v>
      </c>
      <c r="N31" t="s">
        <v>98</v>
      </c>
      <c r="O31">
        <v>601585</v>
      </c>
      <c r="P31">
        <v>2406340</v>
      </c>
      <c r="Q31">
        <v>68</v>
      </c>
      <c r="R31">
        <v>8.3519900123880095</v>
      </c>
      <c r="S31" t="s">
        <v>4408</v>
      </c>
      <c r="T31" t="s">
        <v>96</v>
      </c>
      <c r="U31">
        <v>992.52959656326004</v>
      </c>
      <c r="V31">
        <v>69.7</v>
      </c>
      <c r="W31" t="s">
        <v>14891</v>
      </c>
      <c r="X31">
        <v>72101388</v>
      </c>
      <c r="Y31" t="s">
        <v>96</v>
      </c>
      <c r="Z31" t="s">
        <v>4408</v>
      </c>
      <c r="AA31" t="s">
        <v>4980</v>
      </c>
      <c r="AB31" t="s">
        <v>4406</v>
      </c>
      <c r="AC31" t="s">
        <v>12387</v>
      </c>
      <c r="AD31" t="s">
        <v>4404</v>
      </c>
      <c r="AE31">
        <v>68</v>
      </c>
      <c r="AF31" t="s">
        <v>14891</v>
      </c>
      <c r="AG31" t="s">
        <v>96</v>
      </c>
      <c r="AH31" t="s">
        <v>96</v>
      </c>
      <c r="AI31" t="str">
        <f>IF(ISNA(VLOOKUP(D31,Listen!J:O,3,0)),"",VLOOKUP(D31,Listen!J:O,3,0))</f>
        <v/>
      </c>
      <c r="AJ31" t="s">
        <v>96</v>
      </c>
      <c r="AK31">
        <v>5</v>
      </c>
      <c r="AL31" t="s">
        <v>96</v>
      </c>
      <c r="AM31">
        <v>3</v>
      </c>
      <c r="AN31">
        <v>2</v>
      </c>
      <c r="AO31">
        <v>5</v>
      </c>
      <c r="AP31">
        <f t="shared" si="0"/>
        <v>5</v>
      </c>
    </row>
    <row r="32" spans="1:42" x14ac:dyDescent="0.25">
      <c r="A32" t="s">
        <v>1403</v>
      </c>
      <c r="B32">
        <v>8.3289615511090407</v>
      </c>
      <c r="C32">
        <v>97.099998474121094</v>
      </c>
      <c r="D32" t="s">
        <v>1401</v>
      </c>
      <c r="F32">
        <v>1012.62606596547</v>
      </c>
      <c r="G32">
        <v>96.332487871174393</v>
      </c>
      <c r="H32" t="s">
        <v>1402</v>
      </c>
      <c r="I32" t="s">
        <v>290</v>
      </c>
      <c r="J32" t="s">
        <v>43</v>
      </c>
      <c r="K32">
        <v>1192648.4519100201</v>
      </c>
      <c r="L32">
        <v>210061.136798247</v>
      </c>
      <c r="M32">
        <v>1009809.25216637</v>
      </c>
      <c r="N32">
        <v>1009809.25216637</v>
      </c>
      <c r="O32">
        <v>182839</v>
      </c>
      <c r="P32">
        <v>731356</v>
      </c>
      <c r="Q32">
        <v>21</v>
      </c>
      <c r="R32">
        <v>8.3538615511090395</v>
      </c>
      <c r="S32" t="s">
        <v>2902</v>
      </c>
      <c r="T32" t="s">
        <v>96</v>
      </c>
      <c r="U32">
        <v>992.62606596547005</v>
      </c>
      <c r="V32">
        <v>96.3</v>
      </c>
      <c r="W32" t="s">
        <v>14795</v>
      </c>
      <c r="X32">
        <v>72101388</v>
      </c>
      <c r="Y32" t="s">
        <v>96</v>
      </c>
      <c r="Z32" t="s">
        <v>2902</v>
      </c>
      <c r="AA32" t="s">
        <v>3420</v>
      </c>
      <c r="AB32" t="s">
        <v>1403</v>
      </c>
      <c r="AC32" t="s">
        <v>3421</v>
      </c>
      <c r="AD32" t="s">
        <v>1400</v>
      </c>
      <c r="AE32">
        <v>21</v>
      </c>
      <c r="AF32" t="s">
        <v>1402</v>
      </c>
      <c r="AG32" t="s">
        <v>1401</v>
      </c>
      <c r="AH32" t="s">
        <v>96</v>
      </c>
      <c r="AI32" t="str">
        <f>IF(ISNA(VLOOKUP(D32,Listen!J:O,3,0)),"",VLOOKUP(D32,Listen!J:O,3,0))</f>
        <v/>
      </c>
      <c r="AJ32" t="s">
        <v>96</v>
      </c>
      <c r="AK32" t="s">
        <v>96</v>
      </c>
      <c r="AL32" t="s">
        <v>96</v>
      </c>
      <c r="AM32">
        <v>3</v>
      </c>
      <c r="AN32">
        <v>2</v>
      </c>
      <c r="AO32">
        <v>3</v>
      </c>
      <c r="AP32">
        <f t="shared" si="0"/>
        <v>3</v>
      </c>
    </row>
    <row r="33" spans="1:42" x14ac:dyDescent="0.25">
      <c r="A33" t="s">
        <v>5607</v>
      </c>
      <c r="B33">
        <v>8.3294961511347196</v>
      </c>
      <c r="C33">
        <v>67</v>
      </c>
      <c r="D33" t="s">
        <v>12388</v>
      </c>
      <c r="F33">
        <v>1012.65362219197</v>
      </c>
      <c r="G33">
        <v>80.466318277707003</v>
      </c>
      <c r="H33" t="s">
        <v>12389</v>
      </c>
      <c r="I33" t="s">
        <v>12390</v>
      </c>
      <c r="J33" t="s">
        <v>43</v>
      </c>
      <c r="K33">
        <v>435159.51923535398</v>
      </c>
      <c r="L33">
        <v>180607.019607864</v>
      </c>
      <c r="M33" t="s">
        <v>98</v>
      </c>
      <c r="N33" t="s">
        <v>98</v>
      </c>
      <c r="O33">
        <v>435160</v>
      </c>
      <c r="P33">
        <v>1740640</v>
      </c>
      <c r="Q33">
        <v>49</v>
      </c>
      <c r="R33">
        <v>8.3543961511347185</v>
      </c>
      <c r="S33" t="s">
        <v>5608</v>
      </c>
      <c r="T33" t="s">
        <v>96</v>
      </c>
      <c r="U33">
        <v>992.65362219197004</v>
      </c>
      <c r="V33">
        <v>80.5</v>
      </c>
      <c r="W33" t="s">
        <v>14892</v>
      </c>
      <c r="X33">
        <v>72101388</v>
      </c>
      <c r="Y33" t="s">
        <v>96</v>
      </c>
      <c r="Z33" t="s">
        <v>5608</v>
      </c>
      <c r="AA33" t="s">
        <v>5610</v>
      </c>
      <c r="AB33" t="s">
        <v>5607</v>
      </c>
      <c r="AC33" t="s">
        <v>12391</v>
      </c>
      <c r="AD33" t="s">
        <v>5609</v>
      </c>
      <c r="AE33">
        <v>49</v>
      </c>
      <c r="AF33" t="s">
        <v>12389</v>
      </c>
      <c r="AG33" t="s">
        <v>12388</v>
      </c>
      <c r="AH33" t="s">
        <v>96</v>
      </c>
      <c r="AI33" t="str">
        <f>IF(ISNA(VLOOKUP(D33,Listen!J:O,3,0)),"",VLOOKUP(D33,Listen!J:O,3,0))</f>
        <v/>
      </c>
      <c r="AJ33" t="s">
        <v>96</v>
      </c>
      <c r="AK33" t="s">
        <v>96</v>
      </c>
      <c r="AL33" t="s">
        <v>96</v>
      </c>
      <c r="AM33">
        <v>3</v>
      </c>
      <c r="AN33">
        <v>2</v>
      </c>
      <c r="AO33">
        <v>3</v>
      </c>
      <c r="AP33">
        <f t="shared" si="0"/>
        <v>3</v>
      </c>
    </row>
    <row r="34" spans="1:42" x14ac:dyDescent="0.25">
      <c r="A34" t="s">
        <v>2303</v>
      </c>
      <c r="B34">
        <v>8.4245233081904392</v>
      </c>
      <c r="C34">
        <v>57.099998474121101</v>
      </c>
      <c r="D34" t="s">
        <v>3106</v>
      </c>
      <c r="F34">
        <v>1017.55184467188</v>
      </c>
      <c r="G34">
        <v>88.807362050869301</v>
      </c>
      <c r="H34" t="s">
        <v>3207</v>
      </c>
      <c r="I34" t="s">
        <v>46</v>
      </c>
      <c r="J34" t="s">
        <v>37</v>
      </c>
      <c r="K34">
        <v>133767.89395580901</v>
      </c>
      <c r="L34">
        <v>35102.9937881183</v>
      </c>
      <c r="M34">
        <v>96441.697254537503</v>
      </c>
      <c r="N34">
        <v>96441.697254537503</v>
      </c>
      <c r="O34">
        <v>37326</v>
      </c>
      <c r="P34">
        <v>149304</v>
      </c>
      <c r="Q34">
        <v>4</v>
      </c>
      <c r="R34">
        <v>8.449423308190438</v>
      </c>
      <c r="S34" t="s">
        <v>2303</v>
      </c>
      <c r="T34" t="s">
        <v>96</v>
      </c>
      <c r="U34">
        <v>997.55184467187996</v>
      </c>
      <c r="V34">
        <v>88.8</v>
      </c>
      <c r="W34" t="s">
        <v>14796</v>
      </c>
      <c r="X34">
        <v>72101388</v>
      </c>
      <c r="Y34" t="s">
        <v>96</v>
      </c>
      <c r="Z34" t="s">
        <v>2303</v>
      </c>
      <c r="AA34" t="s">
        <v>2304</v>
      </c>
      <c r="AB34" t="s">
        <v>2305</v>
      </c>
      <c r="AC34" t="s">
        <v>2306</v>
      </c>
      <c r="AD34" t="s">
        <v>1962</v>
      </c>
      <c r="AE34">
        <v>4</v>
      </c>
      <c r="AF34" t="s">
        <v>3207</v>
      </c>
      <c r="AG34" t="s">
        <v>3106</v>
      </c>
      <c r="AH34" t="s">
        <v>96</v>
      </c>
      <c r="AI34" t="str">
        <f>IF(ISNA(VLOOKUP(D34,Listen!J:O,3,0)),"",VLOOKUP(D34,Listen!J:O,3,0))</f>
        <v>x</v>
      </c>
      <c r="AJ34" t="s">
        <v>96</v>
      </c>
      <c r="AK34" t="s">
        <v>96</v>
      </c>
      <c r="AL34" t="s">
        <v>96</v>
      </c>
      <c r="AM34">
        <v>3</v>
      </c>
      <c r="AN34">
        <v>1</v>
      </c>
      <c r="AO34">
        <v>3</v>
      </c>
      <c r="AP34">
        <f t="shared" si="0"/>
        <v>3</v>
      </c>
    </row>
    <row r="35" spans="1:42" x14ac:dyDescent="0.25">
      <c r="A35" t="s">
        <v>2905</v>
      </c>
      <c r="B35">
        <v>8.4947132428983796</v>
      </c>
      <c r="C35">
        <v>281</v>
      </c>
      <c r="D35" t="s">
        <v>635</v>
      </c>
      <c r="F35">
        <v>1021.1698200665101</v>
      </c>
      <c r="G35">
        <v>79.758644769471303</v>
      </c>
      <c r="H35" t="s">
        <v>776</v>
      </c>
      <c r="I35" t="s">
        <v>636</v>
      </c>
      <c r="J35" t="s">
        <v>44</v>
      </c>
      <c r="K35">
        <v>169221.56641446601</v>
      </c>
      <c r="L35">
        <v>63830.104915626704</v>
      </c>
      <c r="M35" t="s">
        <v>98</v>
      </c>
      <c r="N35" t="s">
        <v>98</v>
      </c>
      <c r="O35">
        <v>169222</v>
      </c>
      <c r="P35">
        <v>676888</v>
      </c>
      <c r="Q35">
        <v>19</v>
      </c>
      <c r="R35">
        <v>8.5196132428983784</v>
      </c>
      <c r="S35" t="s">
        <v>2905</v>
      </c>
      <c r="T35" t="s">
        <v>96</v>
      </c>
      <c r="U35">
        <v>1001.1698200665101</v>
      </c>
      <c r="V35">
        <v>79.8</v>
      </c>
      <c r="W35" t="s">
        <v>14893</v>
      </c>
      <c r="X35">
        <v>72101388</v>
      </c>
      <c r="Y35" t="s">
        <v>127</v>
      </c>
      <c r="Z35" t="s">
        <v>2905</v>
      </c>
      <c r="AA35" t="s">
        <v>2907</v>
      </c>
      <c r="AB35" t="s">
        <v>2904</v>
      </c>
      <c r="AC35" t="s">
        <v>3208</v>
      </c>
      <c r="AD35" t="s">
        <v>2906</v>
      </c>
      <c r="AE35">
        <v>19</v>
      </c>
      <c r="AF35" t="s">
        <v>14893</v>
      </c>
      <c r="AG35" t="s">
        <v>96</v>
      </c>
      <c r="AH35" t="s">
        <v>118</v>
      </c>
      <c r="AI35" t="str">
        <f>IF(ISNA(VLOOKUP(D35,Listen!J:O,3,0)),"",VLOOKUP(D35,Listen!J:O,3,0))</f>
        <v/>
      </c>
      <c r="AJ35">
        <v>6</v>
      </c>
      <c r="AK35">
        <v>5</v>
      </c>
      <c r="AL35" t="s">
        <v>96</v>
      </c>
      <c r="AM35" t="s">
        <v>96</v>
      </c>
      <c r="AN35">
        <v>2</v>
      </c>
      <c r="AO35">
        <v>6</v>
      </c>
      <c r="AP35">
        <f t="shared" si="0"/>
        <v>6</v>
      </c>
    </row>
    <row r="36" spans="1:42" x14ac:dyDescent="0.25">
      <c r="A36" t="s">
        <v>409</v>
      </c>
      <c r="B36">
        <v>8.5651277606018201</v>
      </c>
      <c r="C36">
        <v>59</v>
      </c>
      <c r="D36" t="s">
        <v>5488</v>
      </c>
      <c r="F36">
        <v>1024.79937170431</v>
      </c>
      <c r="G36">
        <v>82.131904697841094</v>
      </c>
      <c r="H36" t="s">
        <v>5489</v>
      </c>
      <c r="I36" t="s">
        <v>395</v>
      </c>
      <c r="J36" t="s">
        <v>37</v>
      </c>
      <c r="K36">
        <v>42129.963565229198</v>
      </c>
      <c r="L36">
        <v>12358.4223941773</v>
      </c>
      <c r="M36">
        <v>240137.20600025399</v>
      </c>
      <c r="N36">
        <v>240137.20600025399</v>
      </c>
      <c r="O36">
        <v>0</v>
      </c>
      <c r="P36">
        <v>0</v>
      </c>
      <c r="Q36">
        <v>0</v>
      </c>
      <c r="R36">
        <v>8.5900277606018189</v>
      </c>
      <c r="S36" t="s">
        <v>409</v>
      </c>
      <c r="T36" t="s">
        <v>96</v>
      </c>
      <c r="U36">
        <v>1004.79937170431</v>
      </c>
      <c r="V36">
        <v>82.1</v>
      </c>
      <c r="W36" t="s">
        <v>14631</v>
      </c>
      <c r="X36">
        <v>72101388</v>
      </c>
      <c r="Y36" t="s">
        <v>96</v>
      </c>
      <c r="Z36" t="s">
        <v>409</v>
      </c>
      <c r="AA36" t="s">
        <v>407</v>
      </c>
      <c r="AB36" t="s">
        <v>3093</v>
      </c>
      <c r="AC36" t="s">
        <v>405</v>
      </c>
      <c r="AD36" t="s">
        <v>3094</v>
      </c>
      <c r="AE36">
        <v>0</v>
      </c>
      <c r="AF36" t="s">
        <v>14631</v>
      </c>
      <c r="AG36" t="s">
        <v>96</v>
      </c>
      <c r="AH36" t="s">
        <v>96</v>
      </c>
      <c r="AI36" t="str">
        <f>IF(ISNA(VLOOKUP(D36,Listen!J:O,3,0)),"",VLOOKUP(D36,Listen!J:O,3,0))</f>
        <v/>
      </c>
      <c r="AJ36">
        <v>6</v>
      </c>
      <c r="AK36" t="s">
        <v>96</v>
      </c>
      <c r="AL36" t="s">
        <v>96</v>
      </c>
      <c r="AM36">
        <v>3</v>
      </c>
      <c r="AN36">
        <v>2</v>
      </c>
      <c r="AO36">
        <v>6</v>
      </c>
      <c r="AP36">
        <f t="shared" si="0"/>
        <v>6</v>
      </c>
    </row>
    <row r="37" spans="1:42" x14ac:dyDescent="0.25">
      <c r="A37" t="s">
        <v>3913</v>
      </c>
      <c r="B37">
        <v>8.6233170504659196</v>
      </c>
      <c r="C37">
        <v>93.099998474121094</v>
      </c>
      <c r="D37" t="s">
        <v>12392</v>
      </c>
      <c r="F37">
        <v>1027.79876784046</v>
      </c>
      <c r="G37">
        <v>70.174239572892901</v>
      </c>
      <c r="H37" t="s">
        <v>12393</v>
      </c>
      <c r="I37" t="s">
        <v>2731</v>
      </c>
      <c r="J37" t="s">
        <v>43</v>
      </c>
      <c r="K37">
        <v>172066.08674364499</v>
      </c>
      <c r="L37">
        <v>25182.578820645998</v>
      </c>
      <c r="M37" t="s">
        <v>98</v>
      </c>
      <c r="N37" t="s">
        <v>98</v>
      </c>
      <c r="O37">
        <v>172066</v>
      </c>
      <c r="P37">
        <v>688264</v>
      </c>
      <c r="Q37">
        <v>19</v>
      </c>
      <c r="R37">
        <v>8.6482170504659184</v>
      </c>
      <c r="S37" t="s">
        <v>3913</v>
      </c>
      <c r="T37" t="s">
        <v>96</v>
      </c>
      <c r="U37">
        <v>1007.79876784046</v>
      </c>
      <c r="V37">
        <v>70.2</v>
      </c>
      <c r="W37" t="s">
        <v>14624</v>
      </c>
      <c r="X37">
        <v>72101388</v>
      </c>
      <c r="Y37" t="s">
        <v>96</v>
      </c>
      <c r="Z37" t="s">
        <v>3913</v>
      </c>
      <c r="AA37" t="s">
        <v>3914</v>
      </c>
      <c r="AB37" t="s">
        <v>3915</v>
      </c>
      <c r="AC37" t="s">
        <v>3916</v>
      </c>
      <c r="AD37" t="s">
        <v>3917</v>
      </c>
      <c r="AE37">
        <v>19</v>
      </c>
      <c r="AF37" t="s">
        <v>14624</v>
      </c>
      <c r="AG37" t="s">
        <v>96</v>
      </c>
      <c r="AH37" t="s">
        <v>96</v>
      </c>
      <c r="AI37" t="str">
        <f>IF(ISNA(VLOOKUP(D37,Listen!J:O,3,0)),"",VLOOKUP(D37,Listen!J:O,3,0))</f>
        <v/>
      </c>
      <c r="AJ37" t="s">
        <v>96</v>
      </c>
      <c r="AK37">
        <v>5</v>
      </c>
      <c r="AL37" t="s">
        <v>96</v>
      </c>
      <c r="AM37">
        <v>3</v>
      </c>
      <c r="AN37">
        <v>2</v>
      </c>
      <c r="AO37">
        <v>5</v>
      </c>
      <c r="AP37">
        <f t="shared" si="0"/>
        <v>5</v>
      </c>
    </row>
    <row r="38" spans="1:42" x14ac:dyDescent="0.25">
      <c r="A38" t="s">
        <v>1721</v>
      </c>
      <c r="B38">
        <v>8.8826065622499399</v>
      </c>
      <c r="C38">
        <v>105</v>
      </c>
      <c r="D38" t="s">
        <v>2080</v>
      </c>
      <c r="F38">
        <v>1041.1639757954799</v>
      </c>
      <c r="G38">
        <v>64.624931241711394</v>
      </c>
      <c r="H38" t="s">
        <v>2081</v>
      </c>
      <c r="I38" t="s">
        <v>1267</v>
      </c>
      <c r="J38" t="s">
        <v>37</v>
      </c>
      <c r="K38">
        <v>159127.26740253001</v>
      </c>
      <c r="L38">
        <v>50293.938578151501</v>
      </c>
      <c r="M38" t="s">
        <v>98</v>
      </c>
      <c r="N38" t="s">
        <v>98</v>
      </c>
      <c r="O38">
        <v>159127</v>
      </c>
      <c r="P38">
        <v>636508</v>
      </c>
      <c r="Q38">
        <v>18</v>
      </c>
      <c r="R38">
        <v>8.9075065622499388</v>
      </c>
      <c r="S38" t="s">
        <v>1721</v>
      </c>
      <c r="T38" t="s">
        <v>96</v>
      </c>
      <c r="U38">
        <v>1021.1639757954799</v>
      </c>
      <c r="V38">
        <v>64.599999999999994</v>
      </c>
      <c r="W38" t="s">
        <v>14894</v>
      </c>
      <c r="X38">
        <v>72101388</v>
      </c>
      <c r="Y38" t="s">
        <v>96</v>
      </c>
      <c r="Z38" t="s">
        <v>1721</v>
      </c>
      <c r="AA38" t="s">
        <v>1722</v>
      </c>
      <c r="AB38" t="s">
        <v>1723</v>
      </c>
      <c r="AC38" t="s">
        <v>1724</v>
      </c>
      <c r="AD38" t="s">
        <v>1725</v>
      </c>
      <c r="AE38">
        <v>18</v>
      </c>
      <c r="AF38" t="s">
        <v>14894</v>
      </c>
      <c r="AG38" t="s">
        <v>96</v>
      </c>
      <c r="AH38" t="s">
        <v>96</v>
      </c>
      <c r="AI38" t="str">
        <f>IF(ISNA(VLOOKUP(D38,Listen!J:O,3,0)),"",VLOOKUP(D38,Listen!J:O,3,0))</f>
        <v/>
      </c>
      <c r="AJ38" t="s">
        <v>96</v>
      </c>
      <c r="AK38">
        <v>5</v>
      </c>
      <c r="AL38" t="s">
        <v>96</v>
      </c>
      <c r="AM38">
        <v>3</v>
      </c>
      <c r="AN38">
        <v>2</v>
      </c>
      <c r="AO38">
        <v>5</v>
      </c>
      <c r="AP38">
        <f t="shared" si="0"/>
        <v>5</v>
      </c>
    </row>
    <row r="39" spans="1:42" x14ac:dyDescent="0.25">
      <c r="A39" t="s">
        <v>12394</v>
      </c>
      <c r="B39">
        <v>9.0333073432370998</v>
      </c>
      <c r="C39">
        <v>93</v>
      </c>
      <c r="D39" t="s">
        <v>12395</v>
      </c>
      <c r="F39">
        <v>1048.9319231490699</v>
      </c>
      <c r="G39">
        <v>60.965923891025199</v>
      </c>
      <c r="H39" t="s">
        <v>12396</v>
      </c>
      <c r="I39" t="s">
        <v>9260</v>
      </c>
      <c r="J39" t="s">
        <v>37</v>
      </c>
      <c r="K39">
        <v>43079.341032369797</v>
      </c>
      <c r="L39">
        <v>9761.0282432861204</v>
      </c>
      <c r="M39" t="s">
        <v>98</v>
      </c>
      <c r="N39" t="s">
        <v>98</v>
      </c>
      <c r="O39">
        <v>43079</v>
      </c>
      <c r="P39">
        <v>172316</v>
      </c>
      <c r="Q39">
        <v>5</v>
      </c>
      <c r="R39">
        <v>9.0582073432370986</v>
      </c>
      <c r="S39" t="s">
        <v>12397</v>
      </c>
      <c r="T39" t="s">
        <v>96</v>
      </c>
      <c r="U39">
        <v>1028.9319231490699</v>
      </c>
      <c r="V39">
        <v>61</v>
      </c>
      <c r="W39" t="s">
        <v>14895</v>
      </c>
      <c r="X39">
        <v>72101388</v>
      </c>
      <c r="Y39" t="s">
        <v>96</v>
      </c>
      <c r="Z39" t="s">
        <v>12397</v>
      </c>
      <c r="AA39" t="s">
        <v>12398</v>
      </c>
      <c r="AB39" t="s">
        <v>12394</v>
      </c>
      <c r="AC39" t="s">
        <v>12399</v>
      </c>
      <c r="AD39" t="s">
        <v>10969</v>
      </c>
      <c r="AE39">
        <v>5</v>
      </c>
      <c r="AF39" t="s">
        <v>14895</v>
      </c>
      <c r="AG39" t="s">
        <v>96</v>
      </c>
      <c r="AH39" t="s">
        <v>96</v>
      </c>
      <c r="AI39" t="str">
        <f>IF(ISNA(VLOOKUP(D39,Listen!J:O,3,0)),"",VLOOKUP(D39,Listen!J:O,3,0))</f>
        <v/>
      </c>
      <c r="AJ39" t="s">
        <v>96</v>
      </c>
      <c r="AK39">
        <v>5</v>
      </c>
      <c r="AL39" t="s">
        <v>96</v>
      </c>
      <c r="AM39">
        <v>3</v>
      </c>
      <c r="AN39">
        <v>2</v>
      </c>
      <c r="AO39">
        <v>5</v>
      </c>
      <c r="AP39">
        <f t="shared" si="0"/>
        <v>5</v>
      </c>
    </row>
    <row r="40" spans="1:42" x14ac:dyDescent="0.25">
      <c r="A40" t="s">
        <v>129</v>
      </c>
      <c r="B40">
        <v>9.0684444670456408</v>
      </c>
      <c r="C40">
        <v>57.099998474121101</v>
      </c>
      <c r="D40" t="s">
        <v>4738</v>
      </c>
      <c r="F40">
        <v>1050.74308382199</v>
      </c>
      <c r="G40">
        <v>92.157416290813202</v>
      </c>
      <c r="H40" t="s">
        <v>4995</v>
      </c>
      <c r="I40" t="s">
        <v>130</v>
      </c>
      <c r="J40" t="s">
        <v>37</v>
      </c>
      <c r="K40">
        <v>416386.716027004</v>
      </c>
      <c r="L40">
        <v>109826.397927802</v>
      </c>
      <c r="M40">
        <v>771896.04829769605</v>
      </c>
      <c r="N40">
        <v>771896.04829769605</v>
      </c>
      <c r="O40">
        <v>0</v>
      </c>
      <c r="P40">
        <v>0</v>
      </c>
      <c r="Q40">
        <v>0</v>
      </c>
      <c r="R40">
        <v>9.0933444670456396</v>
      </c>
      <c r="S40" t="s">
        <v>129</v>
      </c>
      <c r="T40" t="s">
        <v>96</v>
      </c>
      <c r="U40">
        <v>1030.74308382199</v>
      </c>
      <c r="V40">
        <v>92.2</v>
      </c>
      <c r="W40" t="s">
        <v>14798</v>
      </c>
      <c r="X40">
        <v>72101388</v>
      </c>
      <c r="Y40" t="s">
        <v>96</v>
      </c>
      <c r="Z40" t="s">
        <v>129</v>
      </c>
      <c r="AA40" t="s">
        <v>2910</v>
      </c>
      <c r="AB40" t="s">
        <v>2908</v>
      </c>
      <c r="AC40" t="s">
        <v>3095</v>
      </c>
      <c r="AD40" t="s">
        <v>2909</v>
      </c>
      <c r="AE40">
        <v>0</v>
      </c>
      <c r="AF40" t="s">
        <v>14798</v>
      </c>
      <c r="AG40" t="s">
        <v>96</v>
      </c>
      <c r="AH40" t="s">
        <v>96</v>
      </c>
      <c r="AI40" t="str">
        <f>IF(ISNA(VLOOKUP(D40,Listen!J:O,3,0)),"",VLOOKUP(D40,Listen!J:O,3,0))</f>
        <v/>
      </c>
      <c r="AJ40">
        <v>6</v>
      </c>
      <c r="AK40" t="s">
        <v>96</v>
      </c>
      <c r="AL40" t="s">
        <v>96</v>
      </c>
      <c r="AM40">
        <v>3</v>
      </c>
      <c r="AN40">
        <v>2</v>
      </c>
      <c r="AO40">
        <v>6</v>
      </c>
      <c r="AP40">
        <f t="shared" si="0"/>
        <v>6</v>
      </c>
    </row>
    <row r="41" spans="1:42" x14ac:dyDescent="0.25">
      <c r="A41" t="s">
        <v>12400</v>
      </c>
      <c r="B41">
        <v>9.1599189852404006</v>
      </c>
      <c r="C41">
        <v>77</v>
      </c>
      <c r="D41" t="s">
        <v>12401</v>
      </c>
      <c r="F41">
        <v>1055.4581837496601</v>
      </c>
      <c r="G41">
        <v>72.959626648553595</v>
      </c>
      <c r="H41" t="s">
        <v>12402</v>
      </c>
      <c r="I41" t="s">
        <v>295</v>
      </c>
      <c r="J41" t="s">
        <v>37</v>
      </c>
      <c r="K41">
        <v>34481.288157296098</v>
      </c>
      <c r="L41">
        <v>10847.337875610499</v>
      </c>
      <c r="M41" t="s">
        <v>98</v>
      </c>
      <c r="N41" t="s">
        <v>98</v>
      </c>
      <c r="O41">
        <v>34481</v>
      </c>
      <c r="P41">
        <v>137924</v>
      </c>
      <c r="Q41">
        <v>4</v>
      </c>
      <c r="R41">
        <v>9.1848189852403994</v>
      </c>
      <c r="S41" t="s">
        <v>12400</v>
      </c>
      <c r="T41" t="s">
        <v>96</v>
      </c>
      <c r="U41">
        <v>1035.4581837496601</v>
      </c>
      <c r="V41">
        <v>73</v>
      </c>
      <c r="W41" t="s">
        <v>14896</v>
      </c>
      <c r="X41">
        <v>72101388</v>
      </c>
      <c r="Y41" t="s">
        <v>96</v>
      </c>
      <c r="Z41" t="s">
        <v>12400</v>
      </c>
      <c r="AA41" t="s">
        <v>12403</v>
      </c>
      <c r="AB41" t="s">
        <v>12404</v>
      </c>
      <c r="AC41" t="s">
        <v>12405</v>
      </c>
      <c r="AD41" t="s">
        <v>12406</v>
      </c>
      <c r="AE41">
        <v>4</v>
      </c>
      <c r="AF41" t="s">
        <v>14896</v>
      </c>
      <c r="AG41" t="s">
        <v>96</v>
      </c>
      <c r="AH41" t="s">
        <v>96</v>
      </c>
      <c r="AI41" t="str">
        <f>IF(ISNA(VLOOKUP(D41,Listen!J:O,3,0)),"",VLOOKUP(D41,Listen!J:O,3,0))</f>
        <v/>
      </c>
      <c r="AJ41" t="s">
        <v>96</v>
      </c>
      <c r="AK41">
        <v>5</v>
      </c>
      <c r="AL41" t="s">
        <v>96</v>
      </c>
      <c r="AM41">
        <v>3</v>
      </c>
      <c r="AN41">
        <v>2</v>
      </c>
      <c r="AO41">
        <v>5</v>
      </c>
      <c r="AP41">
        <f t="shared" si="0"/>
        <v>5</v>
      </c>
    </row>
    <row r="42" spans="1:42" x14ac:dyDescent="0.25">
      <c r="A42" t="s">
        <v>12407</v>
      </c>
      <c r="B42">
        <v>9.3579634209546505</v>
      </c>
      <c r="C42">
        <v>59</v>
      </c>
      <c r="D42" t="s">
        <v>12408</v>
      </c>
      <c r="F42">
        <v>1065.6664835356501</v>
      </c>
      <c r="G42">
        <v>69.560015342563801</v>
      </c>
      <c r="H42" t="s">
        <v>12409</v>
      </c>
      <c r="I42" t="s">
        <v>281</v>
      </c>
      <c r="J42" t="s">
        <v>37</v>
      </c>
      <c r="K42">
        <v>32761.268106700601</v>
      </c>
      <c r="L42">
        <v>20374.373463477899</v>
      </c>
      <c r="M42" t="s">
        <v>98</v>
      </c>
      <c r="N42" t="s">
        <v>98</v>
      </c>
      <c r="O42">
        <v>32761</v>
      </c>
      <c r="P42">
        <v>131044</v>
      </c>
      <c r="Q42">
        <v>4</v>
      </c>
      <c r="R42">
        <v>9.3828634209546493</v>
      </c>
      <c r="S42" t="s">
        <v>12407</v>
      </c>
      <c r="T42" t="s">
        <v>96</v>
      </c>
      <c r="U42">
        <v>1045.6664835356501</v>
      </c>
      <c r="V42">
        <v>69.599999999999994</v>
      </c>
      <c r="W42" t="s">
        <v>14897</v>
      </c>
      <c r="X42">
        <v>72101388</v>
      </c>
      <c r="Y42" t="s">
        <v>96</v>
      </c>
      <c r="Z42" t="s">
        <v>12407</v>
      </c>
      <c r="AA42" t="s">
        <v>12410</v>
      </c>
      <c r="AB42" t="s">
        <v>133</v>
      </c>
      <c r="AC42" t="s">
        <v>12411</v>
      </c>
      <c r="AD42" t="s">
        <v>134</v>
      </c>
      <c r="AE42">
        <v>4</v>
      </c>
      <c r="AF42" t="s">
        <v>14897</v>
      </c>
      <c r="AG42" t="s">
        <v>96</v>
      </c>
      <c r="AH42" t="s">
        <v>96</v>
      </c>
      <c r="AI42" t="str">
        <f>IF(ISNA(VLOOKUP(D42,Listen!J:O,3,0)),"",VLOOKUP(D42,Listen!J:O,3,0))</f>
        <v/>
      </c>
      <c r="AJ42" t="s">
        <v>96</v>
      </c>
      <c r="AK42">
        <v>5</v>
      </c>
      <c r="AL42" t="s">
        <v>96</v>
      </c>
      <c r="AM42">
        <v>3</v>
      </c>
      <c r="AN42">
        <v>2</v>
      </c>
      <c r="AO42">
        <v>5</v>
      </c>
      <c r="AP42">
        <f t="shared" si="0"/>
        <v>5</v>
      </c>
    </row>
    <row r="43" spans="1:42" x14ac:dyDescent="0.25">
      <c r="A43" t="s">
        <v>12412</v>
      </c>
      <c r="B43">
        <v>9.5056046338992193</v>
      </c>
      <c r="C43">
        <v>105</v>
      </c>
      <c r="D43" t="s">
        <v>12413</v>
      </c>
      <c r="F43">
        <v>1073.2767239196901</v>
      </c>
      <c r="G43">
        <v>77.268384798891006</v>
      </c>
      <c r="H43" t="s">
        <v>12414</v>
      </c>
      <c r="I43" t="s">
        <v>1368</v>
      </c>
      <c r="J43" t="s">
        <v>37</v>
      </c>
      <c r="K43">
        <v>69528.639604183394</v>
      </c>
      <c r="L43">
        <v>41688.293040073397</v>
      </c>
      <c r="M43" t="s">
        <v>98</v>
      </c>
      <c r="N43" t="s">
        <v>98</v>
      </c>
      <c r="O43">
        <v>69529</v>
      </c>
      <c r="P43">
        <v>278116</v>
      </c>
      <c r="Q43">
        <v>8</v>
      </c>
      <c r="R43">
        <v>9.5305046338992181</v>
      </c>
      <c r="S43" t="s">
        <v>12412</v>
      </c>
      <c r="T43" t="s">
        <v>96</v>
      </c>
      <c r="U43">
        <v>1053.2767239196901</v>
      </c>
      <c r="V43">
        <v>77.3</v>
      </c>
      <c r="W43" t="s">
        <v>14898</v>
      </c>
      <c r="X43">
        <v>72101388</v>
      </c>
      <c r="Y43" t="s">
        <v>96</v>
      </c>
      <c r="Z43" t="s">
        <v>12412</v>
      </c>
      <c r="AA43" t="s">
        <v>421</v>
      </c>
      <c r="AB43" t="s">
        <v>12415</v>
      </c>
      <c r="AC43" t="s">
        <v>419</v>
      </c>
      <c r="AD43" t="s">
        <v>12416</v>
      </c>
      <c r="AE43">
        <v>8</v>
      </c>
      <c r="AF43" t="s">
        <v>14898</v>
      </c>
      <c r="AG43" t="s">
        <v>96</v>
      </c>
      <c r="AH43" t="s">
        <v>96</v>
      </c>
      <c r="AI43" t="str">
        <f>IF(ISNA(VLOOKUP(D43,Listen!J:O,3,0)),"",VLOOKUP(D43,Listen!J:O,3,0))</f>
        <v/>
      </c>
      <c r="AJ43" t="s">
        <v>96</v>
      </c>
      <c r="AK43">
        <v>5</v>
      </c>
      <c r="AL43" t="s">
        <v>96</v>
      </c>
      <c r="AM43">
        <v>3</v>
      </c>
      <c r="AN43">
        <v>2</v>
      </c>
      <c r="AO43">
        <v>5</v>
      </c>
      <c r="AP43">
        <f t="shared" si="0"/>
        <v>5</v>
      </c>
    </row>
    <row r="44" spans="1:42" ht="15" customHeight="1" x14ac:dyDescent="0.25">
      <c r="A44" t="s">
        <v>12417</v>
      </c>
      <c r="B44">
        <v>9.5913827907615001</v>
      </c>
      <c r="C44">
        <v>110.09999847412099</v>
      </c>
      <c r="D44" t="s">
        <v>12418</v>
      </c>
      <c r="F44">
        <v>1077.69820204495</v>
      </c>
      <c r="G44">
        <v>60.835348421848501</v>
      </c>
      <c r="H44" t="s">
        <v>12419</v>
      </c>
      <c r="I44" t="s">
        <v>6971</v>
      </c>
      <c r="J44" t="s">
        <v>37</v>
      </c>
      <c r="K44">
        <v>9315.3731726407204</v>
      </c>
      <c r="L44">
        <v>7693.59754635642</v>
      </c>
      <c r="M44" t="s">
        <v>98</v>
      </c>
      <c r="N44" t="s">
        <v>98</v>
      </c>
      <c r="O44">
        <v>9315</v>
      </c>
      <c r="P44">
        <v>37260</v>
      </c>
      <c r="Q44">
        <v>1</v>
      </c>
      <c r="R44">
        <v>9.6162827907614989</v>
      </c>
      <c r="S44" t="s">
        <v>12417</v>
      </c>
      <c r="T44" t="s">
        <v>96</v>
      </c>
      <c r="U44">
        <v>1057.69820204495</v>
      </c>
      <c r="V44">
        <v>60.8</v>
      </c>
      <c r="W44" t="s">
        <v>14899</v>
      </c>
      <c r="X44">
        <v>72101388</v>
      </c>
      <c r="Y44" t="s">
        <v>96</v>
      </c>
      <c r="Z44" t="s">
        <v>12417</v>
      </c>
      <c r="AA44" t="s">
        <v>12420</v>
      </c>
      <c r="AB44" t="s">
        <v>6207</v>
      </c>
      <c r="AC44" t="s">
        <v>12421</v>
      </c>
      <c r="AD44" t="s">
        <v>6206</v>
      </c>
      <c r="AE44">
        <v>1</v>
      </c>
      <c r="AF44" t="s">
        <v>14899</v>
      </c>
      <c r="AG44" t="s">
        <v>96</v>
      </c>
      <c r="AH44" t="s">
        <v>96</v>
      </c>
      <c r="AI44" t="str">
        <f>IF(ISNA(VLOOKUP(D44,Listen!J:O,3,0)),"",VLOOKUP(D44,Listen!J:O,3,0))</f>
        <v/>
      </c>
      <c r="AJ44">
        <v>6</v>
      </c>
      <c r="AK44">
        <v>5</v>
      </c>
      <c r="AL44" t="s">
        <v>96</v>
      </c>
      <c r="AM44">
        <v>3</v>
      </c>
      <c r="AN44">
        <v>2</v>
      </c>
      <c r="AO44">
        <v>6</v>
      </c>
      <c r="AP44">
        <f t="shared" si="0"/>
        <v>6</v>
      </c>
    </row>
    <row r="45" spans="1:42" x14ac:dyDescent="0.25">
      <c r="A45" t="s">
        <v>291</v>
      </c>
      <c r="B45">
        <v>9.6368667314073306</v>
      </c>
      <c r="C45">
        <v>85</v>
      </c>
      <c r="D45" t="s">
        <v>12422</v>
      </c>
      <c r="F45">
        <v>1080.04269458213</v>
      </c>
      <c r="G45">
        <v>73.846370373491993</v>
      </c>
      <c r="H45" t="s">
        <v>12423</v>
      </c>
      <c r="I45" t="s">
        <v>588</v>
      </c>
      <c r="J45" t="s">
        <v>37</v>
      </c>
      <c r="K45">
        <v>129635.166723109</v>
      </c>
      <c r="L45">
        <v>40387.939269743503</v>
      </c>
      <c r="M45" t="s">
        <v>98</v>
      </c>
      <c r="N45" t="s">
        <v>98</v>
      </c>
      <c r="O45">
        <v>129635</v>
      </c>
      <c r="P45">
        <v>518540</v>
      </c>
      <c r="Q45">
        <v>15</v>
      </c>
      <c r="R45">
        <v>9.6617667314073294</v>
      </c>
      <c r="S45" t="s">
        <v>879</v>
      </c>
      <c r="T45" t="s">
        <v>96</v>
      </c>
      <c r="U45">
        <v>1060.04269458213</v>
      </c>
      <c r="V45">
        <v>73.8</v>
      </c>
      <c r="W45" t="s">
        <v>14900</v>
      </c>
      <c r="X45">
        <v>72101388</v>
      </c>
      <c r="Y45" t="s">
        <v>96</v>
      </c>
      <c r="Z45" t="s">
        <v>879</v>
      </c>
      <c r="AA45" t="s">
        <v>880</v>
      </c>
      <c r="AB45" t="s">
        <v>291</v>
      </c>
      <c r="AC45" t="s">
        <v>881</v>
      </c>
      <c r="AD45" t="s">
        <v>292</v>
      </c>
      <c r="AE45">
        <v>15</v>
      </c>
      <c r="AF45" t="s">
        <v>14900</v>
      </c>
      <c r="AG45" t="s">
        <v>96</v>
      </c>
      <c r="AH45" t="s">
        <v>96</v>
      </c>
      <c r="AI45" t="str">
        <f>IF(ISNA(VLOOKUP(D45,Listen!J:O,3,0)),"",VLOOKUP(D45,Listen!J:O,3,0))</f>
        <v/>
      </c>
      <c r="AJ45" t="s">
        <v>96</v>
      </c>
      <c r="AK45">
        <v>5</v>
      </c>
      <c r="AL45" t="s">
        <v>96</v>
      </c>
      <c r="AM45">
        <v>3</v>
      </c>
      <c r="AN45">
        <v>2</v>
      </c>
      <c r="AO45">
        <v>5</v>
      </c>
      <c r="AP45">
        <f t="shared" si="0"/>
        <v>5</v>
      </c>
    </row>
    <row r="46" spans="1:42" x14ac:dyDescent="0.25">
      <c r="A46" t="s">
        <v>1619</v>
      </c>
      <c r="B46">
        <v>9.6452393495240294</v>
      </c>
      <c r="C46">
        <v>71.099998474121094</v>
      </c>
      <c r="D46" t="s">
        <v>2048</v>
      </c>
      <c r="F46">
        <v>1080.4742653830001</v>
      </c>
      <c r="G46">
        <v>78.832031528269496</v>
      </c>
      <c r="H46" t="s">
        <v>9141</v>
      </c>
      <c r="I46" t="s">
        <v>51</v>
      </c>
      <c r="J46" t="s">
        <v>39</v>
      </c>
      <c r="K46">
        <v>279886.46942443599</v>
      </c>
      <c r="L46">
        <v>40449.033649900302</v>
      </c>
      <c r="M46">
        <v>181792.69339804401</v>
      </c>
      <c r="N46">
        <v>181792.69339804401</v>
      </c>
      <c r="O46">
        <v>98094</v>
      </c>
      <c r="P46">
        <v>392376</v>
      </c>
      <c r="Q46">
        <v>11</v>
      </c>
      <c r="R46">
        <v>9.6701393495240282</v>
      </c>
      <c r="S46" t="s">
        <v>135</v>
      </c>
      <c r="T46" t="s">
        <v>96</v>
      </c>
      <c r="U46">
        <v>1060.4742653830001</v>
      </c>
      <c r="V46">
        <v>78.8</v>
      </c>
      <c r="W46" t="s">
        <v>14901</v>
      </c>
      <c r="X46">
        <v>72101388</v>
      </c>
      <c r="Y46" t="s">
        <v>96</v>
      </c>
      <c r="Z46" t="s">
        <v>135</v>
      </c>
      <c r="AA46" t="s">
        <v>2919</v>
      </c>
      <c r="AB46" t="s">
        <v>1619</v>
      </c>
      <c r="AC46" t="s">
        <v>2920</v>
      </c>
      <c r="AD46" t="s">
        <v>2921</v>
      </c>
      <c r="AE46">
        <v>11</v>
      </c>
      <c r="AF46" t="s">
        <v>14901</v>
      </c>
      <c r="AG46" t="s">
        <v>96</v>
      </c>
      <c r="AH46" t="s">
        <v>96</v>
      </c>
      <c r="AI46" t="str">
        <f>IF(ISNA(VLOOKUP(D46,Listen!J:O,3,0)),"",VLOOKUP(D46,Listen!J:O,3,0))</f>
        <v/>
      </c>
      <c r="AJ46" t="s">
        <v>96</v>
      </c>
      <c r="AK46">
        <v>5</v>
      </c>
      <c r="AL46" t="s">
        <v>96</v>
      </c>
      <c r="AM46">
        <v>3</v>
      </c>
      <c r="AN46">
        <v>2</v>
      </c>
      <c r="AO46">
        <v>5</v>
      </c>
      <c r="AP46">
        <f t="shared" si="0"/>
        <v>5</v>
      </c>
    </row>
    <row r="47" spans="1:42" x14ac:dyDescent="0.25">
      <c r="A47" t="s">
        <v>3433</v>
      </c>
      <c r="B47">
        <v>9.9224315307683302</v>
      </c>
      <c r="C47">
        <v>56</v>
      </c>
      <c r="D47" t="s">
        <v>12424</v>
      </c>
      <c r="F47">
        <v>1094.76227541605</v>
      </c>
      <c r="G47">
        <v>73.474218807561698</v>
      </c>
      <c r="H47" t="s">
        <v>12425</v>
      </c>
      <c r="I47" t="s">
        <v>97</v>
      </c>
      <c r="J47" t="s">
        <v>37</v>
      </c>
      <c r="K47">
        <v>89167.511707159807</v>
      </c>
      <c r="L47">
        <v>20554.884911224301</v>
      </c>
      <c r="M47">
        <v>35875.094157947897</v>
      </c>
      <c r="N47">
        <v>35875.094157947897</v>
      </c>
      <c r="O47">
        <v>53292</v>
      </c>
      <c r="P47">
        <v>213168</v>
      </c>
      <c r="Q47">
        <v>6</v>
      </c>
      <c r="R47">
        <v>9.947331530768329</v>
      </c>
      <c r="S47" t="s">
        <v>3433</v>
      </c>
      <c r="T47" t="s">
        <v>96</v>
      </c>
      <c r="U47">
        <v>1074.76227541605</v>
      </c>
      <c r="V47">
        <v>73.5</v>
      </c>
      <c r="W47" t="s">
        <v>14902</v>
      </c>
      <c r="X47">
        <v>72101388</v>
      </c>
      <c r="Y47" t="s">
        <v>96</v>
      </c>
      <c r="Z47" t="s">
        <v>3433</v>
      </c>
      <c r="AA47" t="s">
        <v>3434</v>
      </c>
      <c r="AB47" t="s">
        <v>3435</v>
      </c>
      <c r="AC47" t="s">
        <v>3436</v>
      </c>
      <c r="AD47" t="s">
        <v>3437</v>
      </c>
      <c r="AE47">
        <v>6</v>
      </c>
      <c r="AF47" t="s">
        <v>14902</v>
      </c>
      <c r="AG47" t="s">
        <v>96</v>
      </c>
      <c r="AH47" t="s">
        <v>96</v>
      </c>
      <c r="AI47" t="str">
        <f>IF(ISNA(VLOOKUP(D47,Listen!J:O,3,0)),"",VLOOKUP(D47,Listen!J:O,3,0))</f>
        <v/>
      </c>
      <c r="AJ47" t="s">
        <v>96</v>
      </c>
      <c r="AK47">
        <v>5</v>
      </c>
      <c r="AL47" t="s">
        <v>96</v>
      </c>
      <c r="AM47">
        <v>3</v>
      </c>
      <c r="AN47">
        <v>2</v>
      </c>
      <c r="AO47">
        <v>5</v>
      </c>
      <c r="AP47">
        <f t="shared" si="0"/>
        <v>5</v>
      </c>
    </row>
    <row r="48" spans="1:42" x14ac:dyDescent="0.25">
      <c r="A48" t="s">
        <v>12426</v>
      </c>
      <c r="B48">
        <v>9.92337383722192</v>
      </c>
      <c r="C48">
        <v>70.099998474121094</v>
      </c>
      <c r="D48" t="s">
        <v>12427</v>
      </c>
      <c r="F48">
        <v>1094.8108470749</v>
      </c>
      <c r="G48">
        <v>78.7268953272511</v>
      </c>
      <c r="H48" t="s">
        <v>12428</v>
      </c>
      <c r="I48" t="s">
        <v>97</v>
      </c>
      <c r="J48" t="s">
        <v>37</v>
      </c>
      <c r="K48">
        <v>69748.555085775501</v>
      </c>
      <c r="L48">
        <v>11459.078393554701</v>
      </c>
      <c r="M48" t="s">
        <v>98</v>
      </c>
      <c r="N48" t="s">
        <v>98</v>
      </c>
      <c r="O48">
        <v>69749</v>
      </c>
      <c r="P48">
        <v>278996</v>
      </c>
      <c r="Q48">
        <v>8</v>
      </c>
      <c r="R48">
        <v>9.9482738372219188</v>
      </c>
      <c r="S48" t="s">
        <v>12426</v>
      </c>
      <c r="T48" t="s">
        <v>96</v>
      </c>
      <c r="U48">
        <v>1074.8108470749</v>
      </c>
      <c r="V48">
        <v>78.7</v>
      </c>
      <c r="W48" t="s">
        <v>14903</v>
      </c>
      <c r="X48">
        <v>72101388</v>
      </c>
      <c r="Y48" t="s">
        <v>96</v>
      </c>
      <c r="Z48" t="s">
        <v>12426</v>
      </c>
      <c r="AA48" t="s">
        <v>10039</v>
      </c>
      <c r="AB48" t="s">
        <v>12429</v>
      </c>
      <c r="AC48" t="s">
        <v>9166</v>
      </c>
      <c r="AD48" t="s">
        <v>12430</v>
      </c>
      <c r="AE48">
        <v>8</v>
      </c>
      <c r="AF48" t="s">
        <v>14903</v>
      </c>
      <c r="AG48" t="s">
        <v>96</v>
      </c>
      <c r="AH48" t="s">
        <v>96</v>
      </c>
      <c r="AI48" t="str">
        <f>IF(ISNA(VLOOKUP(D48,Listen!J:O,3,0)),"",VLOOKUP(D48,Listen!J:O,3,0))</f>
        <v/>
      </c>
      <c r="AJ48" t="s">
        <v>96</v>
      </c>
      <c r="AK48">
        <v>5</v>
      </c>
      <c r="AL48" t="s">
        <v>96</v>
      </c>
      <c r="AM48">
        <v>3</v>
      </c>
      <c r="AN48">
        <v>2</v>
      </c>
      <c r="AO48">
        <v>5</v>
      </c>
      <c r="AP48">
        <f t="shared" si="0"/>
        <v>5</v>
      </c>
    </row>
    <row r="49" spans="1:42" x14ac:dyDescent="0.25">
      <c r="A49" t="s">
        <v>2319</v>
      </c>
      <c r="B49">
        <v>10.0204050964067</v>
      </c>
      <c r="C49">
        <v>134</v>
      </c>
      <c r="D49" t="s">
        <v>12431</v>
      </c>
      <c r="F49">
        <v>1099.81237200438</v>
      </c>
      <c r="G49">
        <v>63.914494252181697</v>
      </c>
      <c r="H49" t="s">
        <v>12432</v>
      </c>
      <c r="I49" t="s">
        <v>5621</v>
      </c>
      <c r="J49" t="s">
        <v>37</v>
      </c>
      <c r="K49">
        <v>52499.679517983503</v>
      </c>
      <c r="L49">
        <v>18613.135719628099</v>
      </c>
      <c r="M49" t="s">
        <v>98</v>
      </c>
      <c r="N49" t="s">
        <v>98</v>
      </c>
      <c r="O49">
        <v>52500</v>
      </c>
      <c r="P49">
        <v>210000</v>
      </c>
      <c r="Q49">
        <v>6</v>
      </c>
      <c r="R49">
        <v>10.045305096406699</v>
      </c>
      <c r="S49" t="s">
        <v>2319</v>
      </c>
      <c r="T49" t="s">
        <v>96</v>
      </c>
      <c r="U49">
        <v>1079.81237200438</v>
      </c>
      <c r="V49">
        <v>63.9</v>
      </c>
      <c r="W49" t="s">
        <v>14904</v>
      </c>
      <c r="X49">
        <v>72101388</v>
      </c>
      <c r="Y49" t="s">
        <v>96</v>
      </c>
      <c r="Z49" t="s">
        <v>2319</v>
      </c>
      <c r="AA49" t="s">
        <v>2321</v>
      </c>
      <c r="AB49" t="s">
        <v>2318</v>
      </c>
      <c r="AC49" t="s">
        <v>6208</v>
      </c>
      <c r="AD49" t="s">
        <v>2320</v>
      </c>
      <c r="AE49">
        <v>6</v>
      </c>
      <c r="AF49" t="s">
        <v>14904</v>
      </c>
      <c r="AG49" t="s">
        <v>96</v>
      </c>
      <c r="AH49" t="s">
        <v>96</v>
      </c>
      <c r="AI49" t="str">
        <f>IF(ISNA(VLOOKUP(D49,Listen!J:O,3,0)),"",VLOOKUP(D49,Listen!J:O,3,0))</f>
        <v/>
      </c>
      <c r="AJ49" t="s">
        <v>96</v>
      </c>
      <c r="AK49">
        <v>5</v>
      </c>
      <c r="AL49" t="s">
        <v>96</v>
      </c>
      <c r="AM49">
        <v>3</v>
      </c>
      <c r="AN49">
        <v>2</v>
      </c>
      <c r="AO49">
        <v>5</v>
      </c>
      <c r="AP49">
        <f t="shared" si="0"/>
        <v>5</v>
      </c>
    </row>
    <row r="50" spans="1:42" x14ac:dyDescent="0.25">
      <c r="A50" t="s">
        <v>883</v>
      </c>
      <c r="B50">
        <v>10.097834546279699</v>
      </c>
      <c r="C50">
        <v>119</v>
      </c>
      <c r="D50" t="s">
        <v>6390</v>
      </c>
      <c r="F50">
        <v>1103.80351183984</v>
      </c>
      <c r="G50">
        <v>67.2634372077449</v>
      </c>
      <c r="H50" t="s">
        <v>6391</v>
      </c>
      <c r="I50" t="s">
        <v>6392</v>
      </c>
      <c r="J50" t="s">
        <v>37</v>
      </c>
      <c r="K50">
        <v>422180.44660674199</v>
      </c>
      <c r="L50">
        <v>309546.82755587599</v>
      </c>
      <c r="M50">
        <v>1070303.9054560901</v>
      </c>
      <c r="N50">
        <v>1070303.9054560901</v>
      </c>
      <c r="O50">
        <v>0</v>
      </c>
      <c r="P50">
        <v>0</v>
      </c>
      <c r="Q50">
        <v>0</v>
      </c>
      <c r="R50">
        <v>10.122734546279698</v>
      </c>
      <c r="S50" t="s">
        <v>883</v>
      </c>
      <c r="T50" t="s">
        <v>96</v>
      </c>
      <c r="U50">
        <v>1083.80351183984</v>
      </c>
      <c r="V50">
        <v>67.3</v>
      </c>
      <c r="W50" t="s">
        <v>14801</v>
      </c>
      <c r="X50">
        <v>72101388</v>
      </c>
      <c r="Y50" t="s">
        <v>96</v>
      </c>
      <c r="Z50" t="s">
        <v>883</v>
      </c>
      <c r="AA50" t="s">
        <v>2810</v>
      </c>
      <c r="AB50" t="s">
        <v>2809</v>
      </c>
      <c r="AC50" t="s">
        <v>2811</v>
      </c>
      <c r="AD50" t="s">
        <v>2812</v>
      </c>
      <c r="AE50">
        <v>0</v>
      </c>
      <c r="AF50" t="s">
        <v>14801</v>
      </c>
      <c r="AG50" t="s">
        <v>96</v>
      </c>
      <c r="AH50" t="s">
        <v>96</v>
      </c>
      <c r="AI50" t="str">
        <f>IF(ISNA(VLOOKUP(D50,Listen!J:O,3,0)),"",VLOOKUP(D50,Listen!J:O,3,0))</f>
        <v/>
      </c>
      <c r="AJ50">
        <v>6</v>
      </c>
      <c r="AK50">
        <v>5</v>
      </c>
      <c r="AL50" t="s">
        <v>96</v>
      </c>
      <c r="AM50">
        <v>3</v>
      </c>
      <c r="AN50">
        <v>2</v>
      </c>
      <c r="AO50">
        <v>6</v>
      </c>
      <c r="AP50">
        <f t="shared" si="0"/>
        <v>6</v>
      </c>
    </row>
    <row r="51" spans="1:42" x14ac:dyDescent="0.25">
      <c r="A51" t="s">
        <v>1881</v>
      </c>
      <c r="B51">
        <v>10.1983366075431</v>
      </c>
      <c r="C51">
        <v>121</v>
      </c>
      <c r="D51" t="s">
        <v>12433</v>
      </c>
      <c r="F51">
        <v>1108.9839410035599</v>
      </c>
      <c r="G51">
        <v>71.621907006158096</v>
      </c>
      <c r="H51" t="s">
        <v>12434</v>
      </c>
      <c r="I51" t="s">
        <v>295</v>
      </c>
      <c r="J51" t="s">
        <v>37</v>
      </c>
      <c r="K51">
        <v>82573.439896274096</v>
      </c>
      <c r="L51">
        <v>28252.7771067822</v>
      </c>
      <c r="M51" t="s">
        <v>98</v>
      </c>
      <c r="N51" t="s">
        <v>98</v>
      </c>
      <c r="O51">
        <v>82573</v>
      </c>
      <c r="P51">
        <v>330292</v>
      </c>
      <c r="Q51">
        <v>9</v>
      </c>
      <c r="R51">
        <v>10.223236607543098</v>
      </c>
      <c r="S51" t="s">
        <v>1881</v>
      </c>
      <c r="T51" t="s">
        <v>96</v>
      </c>
      <c r="U51">
        <v>1088.9839410035599</v>
      </c>
      <c r="V51">
        <v>71.599999999999994</v>
      </c>
      <c r="W51" t="s">
        <v>14802</v>
      </c>
      <c r="X51">
        <v>72101388</v>
      </c>
      <c r="Y51" t="s">
        <v>96</v>
      </c>
      <c r="Z51" t="s">
        <v>1881</v>
      </c>
      <c r="AA51" t="s">
        <v>1882</v>
      </c>
      <c r="AB51" t="s">
        <v>1880</v>
      </c>
      <c r="AC51" t="s">
        <v>1883</v>
      </c>
      <c r="AD51" t="s">
        <v>1884</v>
      </c>
      <c r="AE51">
        <v>9</v>
      </c>
      <c r="AF51" t="s">
        <v>14802</v>
      </c>
      <c r="AG51" t="s">
        <v>96</v>
      </c>
      <c r="AH51" t="s">
        <v>96</v>
      </c>
      <c r="AI51" t="str">
        <f>IF(ISNA(VLOOKUP(D51,Listen!J:O,3,0)),"",VLOOKUP(D51,Listen!J:O,3,0))</f>
        <v/>
      </c>
      <c r="AJ51" t="s">
        <v>96</v>
      </c>
      <c r="AK51">
        <v>5</v>
      </c>
      <c r="AL51" t="s">
        <v>96</v>
      </c>
      <c r="AM51">
        <v>3</v>
      </c>
      <c r="AN51">
        <v>2</v>
      </c>
      <c r="AO51">
        <v>5</v>
      </c>
      <c r="AP51">
        <f t="shared" si="0"/>
        <v>5</v>
      </c>
    </row>
    <row r="52" spans="1:42" x14ac:dyDescent="0.25">
      <c r="A52" t="s">
        <v>422</v>
      </c>
      <c r="B52">
        <v>10.518949399631</v>
      </c>
      <c r="C52">
        <v>71</v>
      </c>
      <c r="D52" t="s">
        <v>4431</v>
      </c>
      <c r="F52">
        <v>1125.5100882040899</v>
      </c>
      <c r="G52">
        <v>63.341240722288099</v>
      </c>
      <c r="H52" t="s">
        <v>4432</v>
      </c>
      <c r="I52" t="s">
        <v>4433</v>
      </c>
      <c r="J52" t="s">
        <v>37</v>
      </c>
      <c r="K52">
        <v>89301.177408555101</v>
      </c>
      <c r="L52">
        <v>45240.764671997902</v>
      </c>
      <c r="M52">
        <v>333925.045494019</v>
      </c>
      <c r="N52">
        <v>333925.045494019</v>
      </c>
      <c r="O52">
        <v>0</v>
      </c>
      <c r="P52">
        <v>0</v>
      </c>
      <c r="Q52">
        <v>0</v>
      </c>
      <c r="R52">
        <v>10.543849399630998</v>
      </c>
      <c r="S52" t="s">
        <v>422</v>
      </c>
      <c r="T52" t="s">
        <v>96</v>
      </c>
      <c r="U52">
        <v>1105.5100882040899</v>
      </c>
      <c r="V52">
        <v>63.3</v>
      </c>
      <c r="W52" t="s">
        <v>14905</v>
      </c>
      <c r="X52">
        <v>72101388</v>
      </c>
      <c r="Y52" t="s">
        <v>96</v>
      </c>
      <c r="Z52" t="s">
        <v>422</v>
      </c>
      <c r="AA52" t="s">
        <v>423</v>
      </c>
      <c r="AB52" t="s">
        <v>712</v>
      </c>
      <c r="AC52" t="s">
        <v>713</v>
      </c>
      <c r="AD52" t="s">
        <v>711</v>
      </c>
      <c r="AE52">
        <v>0</v>
      </c>
      <c r="AF52" t="s">
        <v>14905</v>
      </c>
      <c r="AG52" t="s">
        <v>96</v>
      </c>
      <c r="AH52" t="s">
        <v>96</v>
      </c>
      <c r="AI52" t="str">
        <f>IF(ISNA(VLOOKUP(D52,Listen!J:O,3,0)),"",VLOOKUP(D52,Listen!J:O,3,0))</f>
        <v/>
      </c>
      <c r="AJ52">
        <v>6</v>
      </c>
      <c r="AK52">
        <v>5</v>
      </c>
      <c r="AL52" t="s">
        <v>96</v>
      </c>
      <c r="AM52">
        <v>3</v>
      </c>
      <c r="AN52">
        <v>2</v>
      </c>
      <c r="AO52">
        <v>6</v>
      </c>
      <c r="AP52">
        <f t="shared" si="0"/>
        <v>6</v>
      </c>
    </row>
    <row r="53" spans="1:42" x14ac:dyDescent="0.25">
      <c r="A53" t="s">
        <v>11031</v>
      </c>
      <c r="B53">
        <v>10.6344395160814</v>
      </c>
      <c r="C53">
        <v>81.099998474121094</v>
      </c>
      <c r="D53" t="s">
        <v>11032</v>
      </c>
      <c r="F53">
        <v>1131.46308419104</v>
      </c>
      <c r="G53">
        <v>70.540299124855295</v>
      </c>
      <c r="H53" t="s">
        <v>11033</v>
      </c>
      <c r="I53" t="s">
        <v>3225</v>
      </c>
      <c r="J53" t="s">
        <v>37</v>
      </c>
      <c r="K53">
        <v>91570.060685320597</v>
      </c>
      <c r="L53">
        <v>15690.549255710701</v>
      </c>
      <c r="M53">
        <v>139165.937373216</v>
      </c>
      <c r="N53">
        <v>139165.937373216</v>
      </c>
      <c r="O53">
        <v>0</v>
      </c>
      <c r="P53">
        <v>0</v>
      </c>
      <c r="Q53">
        <v>0</v>
      </c>
      <c r="R53">
        <v>10.659339516081399</v>
      </c>
      <c r="S53" t="s">
        <v>11034</v>
      </c>
      <c r="T53" t="s">
        <v>96</v>
      </c>
      <c r="U53">
        <v>1111.46308419104</v>
      </c>
      <c r="V53">
        <v>70.5</v>
      </c>
      <c r="W53" t="s">
        <v>14906</v>
      </c>
      <c r="X53">
        <v>72101388</v>
      </c>
      <c r="Y53" t="s">
        <v>96</v>
      </c>
      <c r="Z53" t="s">
        <v>11034</v>
      </c>
      <c r="AA53" t="s">
        <v>11035</v>
      </c>
      <c r="AB53" t="s">
        <v>11031</v>
      </c>
      <c r="AC53" t="s">
        <v>11036</v>
      </c>
      <c r="AD53" t="s">
        <v>3449</v>
      </c>
      <c r="AE53">
        <v>0</v>
      </c>
      <c r="AF53" t="s">
        <v>14906</v>
      </c>
      <c r="AG53" t="s">
        <v>96</v>
      </c>
      <c r="AH53" t="s">
        <v>96</v>
      </c>
      <c r="AI53" t="str">
        <f>IF(ISNA(VLOOKUP(D53,Listen!J:O,3,0)),"",VLOOKUP(D53,Listen!J:O,3,0))</f>
        <v/>
      </c>
      <c r="AJ53">
        <v>6</v>
      </c>
      <c r="AK53">
        <v>5</v>
      </c>
      <c r="AL53" t="s">
        <v>96</v>
      </c>
      <c r="AM53">
        <v>3</v>
      </c>
      <c r="AN53">
        <v>2</v>
      </c>
      <c r="AO53">
        <v>6</v>
      </c>
      <c r="AP53">
        <f t="shared" si="0"/>
        <v>6</v>
      </c>
    </row>
    <row r="54" spans="1:42" x14ac:dyDescent="0.25">
      <c r="A54" t="s">
        <v>2347</v>
      </c>
      <c r="B54">
        <v>10.761261387321699</v>
      </c>
      <c r="C54">
        <v>123</v>
      </c>
      <c r="D54" t="s">
        <v>11486</v>
      </c>
      <c r="F54">
        <v>1138.0001811631</v>
      </c>
      <c r="G54">
        <v>54.207347892184998</v>
      </c>
      <c r="H54" t="s">
        <v>11487</v>
      </c>
      <c r="I54" t="s">
        <v>53</v>
      </c>
      <c r="J54" t="s">
        <v>37</v>
      </c>
      <c r="K54">
        <v>101173.416368733</v>
      </c>
      <c r="L54">
        <v>20664.972624087899</v>
      </c>
      <c r="M54">
        <v>153668.110037156</v>
      </c>
      <c r="N54">
        <v>153668.110037156</v>
      </c>
      <c r="O54">
        <v>0</v>
      </c>
      <c r="P54">
        <v>0</v>
      </c>
      <c r="Q54">
        <v>0</v>
      </c>
      <c r="R54">
        <v>10.786161387321698</v>
      </c>
      <c r="S54" t="s">
        <v>2347</v>
      </c>
      <c r="T54" t="s">
        <v>96</v>
      </c>
      <c r="U54">
        <v>1118.0001811631</v>
      </c>
      <c r="V54">
        <v>54.2</v>
      </c>
      <c r="W54" t="s">
        <v>14448</v>
      </c>
      <c r="X54">
        <v>72101388</v>
      </c>
      <c r="Y54" t="s">
        <v>96</v>
      </c>
      <c r="Z54" t="s">
        <v>2347</v>
      </c>
      <c r="AA54" t="s">
        <v>2348</v>
      </c>
      <c r="AB54" t="s">
        <v>2349</v>
      </c>
      <c r="AC54" t="s">
        <v>2350</v>
      </c>
      <c r="AD54" t="s">
        <v>2336</v>
      </c>
      <c r="AE54">
        <v>0</v>
      </c>
      <c r="AF54" t="s">
        <v>14448</v>
      </c>
      <c r="AG54" t="s">
        <v>96</v>
      </c>
      <c r="AH54" t="s">
        <v>96</v>
      </c>
      <c r="AI54" t="str">
        <f>IF(ISNA(VLOOKUP(D54,Listen!J:O,3,0)),"",VLOOKUP(D54,Listen!J:O,3,0))</f>
        <v/>
      </c>
      <c r="AJ54">
        <v>6</v>
      </c>
      <c r="AK54">
        <v>5</v>
      </c>
      <c r="AL54" t="s">
        <v>96</v>
      </c>
      <c r="AM54">
        <v>3</v>
      </c>
      <c r="AN54">
        <v>2</v>
      </c>
      <c r="AO54">
        <v>6</v>
      </c>
      <c r="AP54">
        <f t="shared" si="0"/>
        <v>6</v>
      </c>
    </row>
    <row r="55" spans="1:42" x14ac:dyDescent="0.25">
      <c r="A55" t="s">
        <v>139</v>
      </c>
      <c r="B55">
        <v>10.8083858680078</v>
      </c>
      <c r="C55">
        <v>266.89999389648398</v>
      </c>
      <c r="D55" t="s">
        <v>550</v>
      </c>
      <c r="F55">
        <v>1140.4292361596199</v>
      </c>
      <c r="G55">
        <v>70.575087103429894</v>
      </c>
      <c r="H55" t="s">
        <v>551</v>
      </c>
      <c r="I55" t="s">
        <v>140</v>
      </c>
      <c r="J55" t="s">
        <v>37</v>
      </c>
      <c r="K55">
        <v>72951.584956521896</v>
      </c>
      <c r="L55">
        <v>22392.548075606901</v>
      </c>
      <c r="M55" t="s">
        <v>98</v>
      </c>
      <c r="N55" t="s">
        <v>98</v>
      </c>
      <c r="O55">
        <v>72952</v>
      </c>
      <c r="P55">
        <v>291808</v>
      </c>
      <c r="Q55">
        <v>8</v>
      </c>
      <c r="R55">
        <v>10.833285868007799</v>
      </c>
      <c r="S55" t="s">
        <v>139</v>
      </c>
      <c r="T55" t="s">
        <v>96</v>
      </c>
      <c r="U55">
        <v>1120.4292361596199</v>
      </c>
      <c r="V55">
        <v>70.599999999999994</v>
      </c>
      <c r="W55" t="s">
        <v>14907</v>
      </c>
      <c r="X55">
        <v>72101388</v>
      </c>
      <c r="Y55" t="s">
        <v>96</v>
      </c>
      <c r="Z55" t="s">
        <v>139</v>
      </c>
      <c r="AA55" t="s">
        <v>141</v>
      </c>
      <c r="AB55" t="s">
        <v>142</v>
      </c>
      <c r="AC55" t="s">
        <v>143</v>
      </c>
      <c r="AD55" t="s">
        <v>144</v>
      </c>
      <c r="AE55">
        <v>8</v>
      </c>
      <c r="AF55" t="s">
        <v>14907</v>
      </c>
      <c r="AG55" t="s">
        <v>96</v>
      </c>
      <c r="AH55" t="s">
        <v>96</v>
      </c>
      <c r="AI55" t="str">
        <f>IF(ISNA(VLOOKUP(D55,Listen!J:O,3,0)),"",VLOOKUP(D55,Listen!J:O,3,0))</f>
        <v/>
      </c>
      <c r="AJ55" t="s">
        <v>96</v>
      </c>
      <c r="AK55">
        <v>5</v>
      </c>
      <c r="AL55" t="s">
        <v>96</v>
      </c>
      <c r="AM55">
        <v>3</v>
      </c>
      <c r="AN55">
        <v>2</v>
      </c>
      <c r="AO55">
        <v>5</v>
      </c>
      <c r="AP55">
        <f t="shared" si="0"/>
        <v>5</v>
      </c>
    </row>
    <row r="56" spans="1:42" x14ac:dyDescent="0.25">
      <c r="A56" t="s">
        <v>3222</v>
      </c>
      <c r="B56">
        <v>10.841383986893399</v>
      </c>
      <c r="C56">
        <v>119</v>
      </c>
      <c r="D56" t="s">
        <v>1411</v>
      </c>
      <c r="E56">
        <v>1149</v>
      </c>
      <c r="F56">
        <v>1142.1301407507699</v>
      </c>
      <c r="G56">
        <v>53.437487347252102</v>
      </c>
      <c r="H56" t="s">
        <v>1412</v>
      </c>
      <c r="I56" t="s">
        <v>1413</v>
      </c>
      <c r="J56" t="s">
        <v>44</v>
      </c>
      <c r="K56">
        <v>72157.442113994693</v>
      </c>
      <c r="L56">
        <v>26309.788552001799</v>
      </c>
      <c r="M56" t="s">
        <v>98</v>
      </c>
      <c r="N56" t="s">
        <v>98</v>
      </c>
      <c r="O56">
        <v>72157</v>
      </c>
      <c r="P56">
        <v>288628</v>
      </c>
      <c r="Q56">
        <v>8</v>
      </c>
      <c r="R56">
        <v>10.866283986893398</v>
      </c>
      <c r="S56" t="s">
        <v>3223</v>
      </c>
      <c r="T56">
        <v>1149</v>
      </c>
      <c r="U56">
        <v>1122.1301407507699</v>
      </c>
      <c r="V56">
        <v>53.4</v>
      </c>
      <c r="W56" t="s">
        <v>14908</v>
      </c>
      <c r="X56">
        <v>72101388</v>
      </c>
      <c r="Y56" t="s">
        <v>96</v>
      </c>
      <c r="Z56" t="s">
        <v>3223</v>
      </c>
      <c r="AA56" t="s">
        <v>1417</v>
      </c>
      <c r="AB56" t="s">
        <v>3222</v>
      </c>
      <c r="AC56" t="s">
        <v>1415</v>
      </c>
      <c r="AD56" t="s">
        <v>3224</v>
      </c>
      <c r="AE56">
        <v>8</v>
      </c>
      <c r="AF56" t="s">
        <v>14908</v>
      </c>
      <c r="AG56" t="s">
        <v>96</v>
      </c>
      <c r="AH56" t="s">
        <v>118</v>
      </c>
      <c r="AI56" t="str">
        <f>IF(ISNA(VLOOKUP(D56,Listen!J:O,3,0)),"",VLOOKUP(D56,Listen!J:O,3,0))</f>
        <v/>
      </c>
      <c r="AJ56" t="s">
        <v>96</v>
      </c>
      <c r="AK56">
        <v>5</v>
      </c>
      <c r="AL56" t="s">
        <v>96</v>
      </c>
      <c r="AM56" t="s">
        <v>96</v>
      </c>
      <c r="AN56">
        <v>2</v>
      </c>
      <c r="AO56">
        <v>5</v>
      </c>
      <c r="AP56">
        <f t="shared" si="0"/>
        <v>5</v>
      </c>
    </row>
    <row r="57" spans="1:42" x14ac:dyDescent="0.25">
      <c r="A57" t="s">
        <v>12435</v>
      </c>
      <c r="B57">
        <v>10.944447119167</v>
      </c>
      <c r="C57">
        <v>95</v>
      </c>
      <c r="D57" t="s">
        <v>12436</v>
      </c>
      <c r="F57">
        <v>1147.44258160445</v>
      </c>
      <c r="G57">
        <v>80.913854775905094</v>
      </c>
      <c r="H57" t="s">
        <v>12437</v>
      </c>
      <c r="I57" t="s">
        <v>1464</v>
      </c>
      <c r="J57" t="s">
        <v>37</v>
      </c>
      <c r="K57">
        <v>107897.970773953</v>
      </c>
      <c r="L57">
        <v>14003.9278671875</v>
      </c>
      <c r="M57" t="s">
        <v>98</v>
      </c>
      <c r="N57" t="s">
        <v>98</v>
      </c>
      <c r="O57">
        <v>107898</v>
      </c>
      <c r="P57">
        <v>431592</v>
      </c>
      <c r="Q57">
        <v>12</v>
      </c>
      <c r="R57">
        <v>10.969347119166999</v>
      </c>
      <c r="S57" t="s">
        <v>12438</v>
      </c>
      <c r="T57" t="s">
        <v>96</v>
      </c>
      <c r="U57">
        <v>1127.44258160445</v>
      </c>
      <c r="V57">
        <v>80.900000000000006</v>
      </c>
      <c r="W57" t="s">
        <v>14909</v>
      </c>
      <c r="X57">
        <v>72101388</v>
      </c>
      <c r="Y57" t="s">
        <v>96</v>
      </c>
      <c r="Z57" t="s">
        <v>12438</v>
      </c>
      <c r="AA57" t="s">
        <v>145</v>
      </c>
      <c r="AB57" t="s">
        <v>12435</v>
      </c>
      <c r="AC57" t="s">
        <v>3232</v>
      </c>
      <c r="AD57" t="s">
        <v>12439</v>
      </c>
      <c r="AE57">
        <v>12</v>
      </c>
      <c r="AF57" t="s">
        <v>12437</v>
      </c>
      <c r="AG57" t="s">
        <v>12436</v>
      </c>
      <c r="AH57" t="s">
        <v>96</v>
      </c>
      <c r="AI57" t="str">
        <f>IF(ISNA(VLOOKUP(D57,Listen!J:O,3,0)),"",VLOOKUP(D57,Listen!J:O,3,0))</f>
        <v/>
      </c>
      <c r="AJ57" t="s">
        <v>96</v>
      </c>
      <c r="AK57" t="s">
        <v>96</v>
      </c>
      <c r="AL57" t="s">
        <v>96</v>
      </c>
      <c r="AM57">
        <v>3</v>
      </c>
      <c r="AN57">
        <v>2</v>
      </c>
      <c r="AO57">
        <v>3</v>
      </c>
      <c r="AP57">
        <f t="shared" si="0"/>
        <v>3</v>
      </c>
    </row>
    <row r="58" spans="1:42" x14ac:dyDescent="0.25">
      <c r="A58" t="s">
        <v>2940</v>
      </c>
      <c r="B58">
        <v>11.1016117998211</v>
      </c>
      <c r="C58">
        <v>155.09999084472699</v>
      </c>
      <c r="D58" t="s">
        <v>8840</v>
      </c>
      <c r="F58">
        <v>1155.5437139089299</v>
      </c>
      <c r="G58">
        <v>84.8926208925201</v>
      </c>
      <c r="H58" t="s">
        <v>8841</v>
      </c>
      <c r="I58" t="s">
        <v>5086</v>
      </c>
      <c r="J58" t="s">
        <v>43</v>
      </c>
      <c r="K58">
        <v>154180.250740913</v>
      </c>
      <c r="L58">
        <v>24980.831043038899</v>
      </c>
      <c r="M58" t="s">
        <v>98</v>
      </c>
      <c r="N58" t="s">
        <v>98</v>
      </c>
      <c r="O58">
        <v>154180</v>
      </c>
      <c r="P58">
        <v>616720</v>
      </c>
      <c r="Q58">
        <v>17</v>
      </c>
      <c r="R58">
        <v>11.126511799821099</v>
      </c>
      <c r="S58" t="s">
        <v>2940</v>
      </c>
      <c r="T58" t="s">
        <v>96</v>
      </c>
      <c r="U58">
        <v>1135.5437139089299</v>
      </c>
      <c r="V58">
        <v>84.9</v>
      </c>
      <c r="W58" t="s">
        <v>14910</v>
      </c>
      <c r="X58">
        <v>72101388</v>
      </c>
      <c r="Y58" t="s">
        <v>96</v>
      </c>
      <c r="Z58" t="s">
        <v>2940</v>
      </c>
      <c r="AA58" t="s">
        <v>2941</v>
      </c>
      <c r="AB58" t="s">
        <v>553</v>
      </c>
      <c r="AC58" t="s">
        <v>4998</v>
      </c>
      <c r="AD58" t="s">
        <v>2942</v>
      </c>
      <c r="AE58">
        <v>17</v>
      </c>
      <c r="AF58" t="s">
        <v>8841</v>
      </c>
      <c r="AG58" t="s">
        <v>8840</v>
      </c>
      <c r="AH58" t="s">
        <v>96</v>
      </c>
      <c r="AI58" t="str">
        <f>IF(ISNA(VLOOKUP(D58,Listen!J:O,3,0)),"",VLOOKUP(D58,Listen!J:O,3,0))</f>
        <v/>
      </c>
      <c r="AJ58" t="s">
        <v>96</v>
      </c>
      <c r="AK58" t="s">
        <v>96</v>
      </c>
      <c r="AL58" t="s">
        <v>96</v>
      </c>
      <c r="AM58">
        <v>3</v>
      </c>
      <c r="AN58">
        <v>2</v>
      </c>
      <c r="AO58">
        <v>3</v>
      </c>
      <c r="AP58">
        <f t="shared" si="0"/>
        <v>3</v>
      </c>
    </row>
    <row r="59" spans="1:42" x14ac:dyDescent="0.25">
      <c r="A59" t="s">
        <v>12440</v>
      </c>
      <c r="B59">
        <v>11.3542515119825</v>
      </c>
      <c r="C59">
        <v>152</v>
      </c>
      <c r="D59" t="s">
        <v>12441</v>
      </c>
      <c r="F59">
        <v>1168.5661546066001</v>
      </c>
      <c r="G59">
        <v>56.729962632251002</v>
      </c>
      <c r="H59" t="s">
        <v>12442</v>
      </c>
      <c r="I59" t="s">
        <v>11386</v>
      </c>
      <c r="J59" t="s">
        <v>37</v>
      </c>
      <c r="K59">
        <v>49695.197354691903</v>
      </c>
      <c r="L59">
        <v>12208.232567175401</v>
      </c>
      <c r="M59" t="s">
        <v>98</v>
      </c>
      <c r="N59" t="s">
        <v>98</v>
      </c>
      <c r="O59">
        <v>49695</v>
      </c>
      <c r="P59">
        <v>198780</v>
      </c>
      <c r="Q59">
        <v>6</v>
      </c>
      <c r="R59">
        <v>11.379151511982499</v>
      </c>
      <c r="S59" t="s">
        <v>12440</v>
      </c>
      <c r="T59" t="s">
        <v>96</v>
      </c>
      <c r="U59">
        <v>1148.5661546066001</v>
      </c>
      <c r="V59">
        <v>56.7</v>
      </c>
      <c r="W59" t="s">
        <v>14911</v>
      </c>
      <c r="X59">
        <v>72101388</v>
      </c>
      <c r="Y59" t="s">
        <v>96</v>
      </c>
      <c r="Z59" t="s">
        <v>12440</v>
      </c>
      <c r="AA59" t="s">
        <v>12443</v>
      </c>
      <c r="AB59" t="s">
        <v>12444</v>
      </c>
      <c r="AC59" t="s">
        <v>12445</v>
      </c>
      <c r="AD59" t="s">
        <v>3228</v>
      </c>
      <c r="AE59">
        <v>6</v>
      </c>
      <c r="AF59" t="s">
        <v>14911</v>
      </c>
      <c r="AG59" t="s">
        <v>96</v>
      </c>
      <c r="AH59" t="s">
        <v>96</v>
      </c>
      <c r="AI59" t="str">
        <f>IF(ISNA(VLOOKUP(D59,Listen!J:O,3,0)),"",VLOOKUP(D59,Listen!J:O,3,0))</f>
        <v/>
      </c>
      <c r="AJ59" t="s">
        <v>96</v>
      </c>
      <c r="AK59">
        <v>5</v>
      </c>
      <c r="AL59" t="s">
        <v>96</v>
      </c>
      <c r="AM59">
        <v>3</v>
      </c>
      <c r="AN59">
        <v>2</v>
      </c>
      <c r="AO59">
        <v>5</v>
      </c>
      <c r="AP59">
        <f t="shared" si="0"/>
        <v>5</v>
      </c>
    </row>
    <row r="60" spans="1:42" x14ac:dyDescent="0.25">
      <c r="A60" t="s">
        <v>3229</v>
      </c>
      <c r="B60">
        <v>11.3589992153904</v>
      </c>
      <c r="C60">
        <v>95</v>
      </c>
      <c r="D60" t="s">
        <v>12446</v>
      </c>
      <c r="F60">
        <v>1168.8108773603899</v>
      </c>
      <c r="G60">
        <v>71.622524885825598</v>
      </c>
      <c r="H60" t="s">
        <v>12447</v>
      </c>
      <c r="I60" t="s">
        <v>3225</v>
      </c>
      <c r="J60" t="s">
        <v>37</v>
      </c>
      <c r="K60">
        <v>119211.465848172</v>
      </c>
      <c r="L60">
        <v>17708.052730545602</v>
      </c>
      <c r="M60" t="s">
        <v>98</v>
      </c>
      <c r="N60" t="s">
        <v>98</v>
      </c>
      <c r="O60">
        <v>119211</v>
      </c>
      <c r="P60">
        <v>476844</v>
      </c>
      <c r="Q60">
        <v>13</v>
      </c>
      <c r="R60">
        <v>11.383899215390398</v>
      </c>
      <c r="S60" t="s">
        <v>3229</v>
      </c>
      <c r="T60" t="s">
        <v>96</v>
      </c>
      <c r="U60">
        <v>1148.8108773603899</v>
      </c>
      <c r="V60">
        <v>71.599999999999994</v>
      </c>
      <c r="W60" t="s">
        <v>14912</v>
      </c>
      <c r="X60">
        <v>72101388</v>
      </c>
      <c r="Y60" t="s">
        <v>96</v>
      </c>
      <c r="Z60" t="s">
        <v>3229</v>
      </c>
      <c r="AA60" t="s">
        <v>3230</v>
      </c>
      <c r="AB60" t="s">
        <v>3231</v>
      </c>
      <c r="AC60" t="s">
        <v>1735</v>
      </c>
      <c r="AD60" t="s">
        <v>3232</v>
      </c>
      <c r="AE60">
        <v>13</v>
      </c>
      <c r="AF60" t="s">
        <v>14912</v>
      </c>
      <c r="AG60" t="s">
        <v>96</v>
      </c>
      <c r="AH60" t="s">
        <v>96</v>
      </c>
      <c r="AI60" t="str">
        <f>IF(ISNA(VLOOKUP(D60,Listen!J:O,3,0)),"",VLOOKUP(D60,Listen!J:O,3,0))</f>
        <v/>
      </c>
      <c r="AJ60" t="s">
        <v>96</v>
      </c>
      <c r="AK60">
        <v>5</v>
      </c>
      <c r="AL60" t="s">
        <v>96</v>
      </c>
      <c r="AM60">
        <v>3</v>
      </c>
      <c r="AN60">
        <v>2</v>
      </c>
      <c r="AO60">
        <v>5</v>
      </c>
      <c r="AP60">
        <f t="shared" si="0"/>
        <v>5</v>
      </c>
    </row>
    <row r="61" spans="1:42" x14ac:dyDescent="0.25">
      <c r="A61" t="s">
        <v>10079</v>
      </c>
      <c r="B61">
        <v>11.551979297852199</v>
      </c>
      <c r="C61">
        <v>70</v>
      </c>
      <c r="D61" t="s">
        <v>10338</v>
      </c>
      <c r="F61">
        <v>1178.7581325175099</v>
      </c>
      <c r="G61">
        <v>62.496878608006</v>
      </c>
      <c r="H61" t="s">
        <v>10339</v>
      </c>
      <c r="I61" t="s">
        <v>10340</v>
      </c>
      <c r="J61" t="s">
        <v>519</v>
      </c>
      <c r="K61">
        <v>74332.452589347304</v>
      </c>
      <c r="L61">
        <v>8839.0325205079098</v>
      </c>
      <c r="M61" t="s">
        <v>98</v>
      </c>
      <c r="N61" t="s">
        <v>98</v>
      </c>
      <c r="O61">
        <v>74332</v>
      </c>
      <c r="P61">
        <v>297328</v>
      </c>
      <c r="Q61">
        <v>8</v>
      </c>
      <c r="R61">
        <v>11.576879297852198</v>
      </c>
      <c r="S61" t="s">
        <v>10079</v>
      </c>
      <c r="T61" t="s">
        <v>96</v>
      </c>
      <c r="U61">
        <v>1158.7581325175099</v>
      </c>
      <c r="V61">
        <v>62.5</v>
      </c>
      <c r="W61" t="s">
        <v>14913</v>
      </c>
      <c r="X61">
        <v>72101388</v>
      </c>
      <c r="Y61" t="s">
        <v>96</v>
      </c>
      <c r="Z61" t="s">
        <v>10079</v>
      </c>
      <c r="AA61" t="s">
        <v>10083</v>
      </c>
      <c r="AB61" t="s">
        <v>10086</v>
      </c>
      <c r="AC61" t="s">
        <v>10084</v>
      </c>
      <c r="AD61" t="s">
        <v>6442</v>
      </c>
      <c r="AE61">
        <v>8</v>
      </c>
      <c r="AF61" t="s">
        <v>14913</v>
      </c>
      <c r="AG61" t="s">
        <v>96</v>
      </c>
      <c r="AH61" t="s">
        <v>96</v>
      </c>
      <c r="AI61" t="str">
        <f>IF(ISNA(VLOOKUP(D61,Listen!J:O,3,0)),"",VLOOKUP(D61,Listen!J:O,3,0))</f>
        <v/>
      </c>
      <c r="AJ61" t="s">
        <v>96</v>
      </c>
      <c r="AK61">
        <v>5</v>
      </c>
      <c r="AL61" t="s">
        <v>96</v>
      </c>
      <c r="AM61">
        <v>3</v>
      </c>
      <c r="AN61">
        <v>2</v>
      </c>
      <c r="AO61">
        <v>5</v>
      </c>
      <c r="AP61">
        <f t="shared" si="0"/>
        <v>5</v>
      </c>
    </row>
    <row r="62" spans="1:42" x14ac:dyDescent="0.25">
      <c r="A62" t="s">
        <v>3233</v>
      </c>
      <c r="B62">
        <v>11.6533810770045</v>
      </c>
      <c r="C62">
        <v>108</v>
      </c>
      <c r="D62" t="s">
        <v>12448</v>
      </c>
      <c r="F62">
        <v>1183.9849380911501</v>
      </c>
      <c r="G62">
        <v>64.7197146282126</v>
      </c>
      <c r="H62" t="s">
        <v>12449</v>
      </c>
      <c r="I62" t="s">
        <v>12450</v>
      </c>
      <c r="J62" t="s">
        <v>37</v>
      </c>
      <c r="K62">
        <v>181295.58865041501</v>
      </c>
      <c r="L62">
        <v>15134.786375038</v>
      </c>
      <c r="M62">
        <v>149666.40430644801</v>
      </c>
      <c r="N62">
        <v>149666.40430644801</v>
      </c>
      <c r="O62">
        <v>31629</v>
      </c>
      <c r="P62">
        <v>126516</v>
      </c>
      <c r="Q62">
        <v>4</v>
      </c>
      <c r="R62">
        <v>11.678281077004499</v>
      </c>
      <c r="S62" t="s">
        <v>3233</v>
      </c>
      <c r="T62" t="s">
        <v>96</v>
      </c>
      <c r="U62">
        <v>1163.9849380911501</v>
      </c>
      <c r="V62">
        <v>64.7</v>
      </c>
      <c r="W62" t="s">
        <v>14605</v>
      </c>
      <c r="X62">
        <v>72101388</v>
      </c>
      <c r="Y62" t="s">
        <v>96</v>
      </c>
      <c r="Z62" t="s">
        <v>3233</v>
      </c>
      <c r="AA62" t="s">
        <v>3234</v>
      </c>
      <c r="AB62" t="s">
        <v>901</v>
      </c>
      <c r="AC62" t="s">
        <v>3235</v>
      </c>
      <c r="AD62" t="s">
        <v>3236</v>
      </c>
      <c r="AE62">
        <v>4</v>
      </c>
      <c r="AF62" t="s">
        <v>14605</v>
      </c>
      <c r="AG62" t="s">
        <v>96</v>
      </c>
      <c r="AH62" t="s">
        <v>96</v>
      </c>
      <c r="AI62" t="str">
        <f>IF(ISNA(VLOOKUP(D62,Listen!J:O,3,0)),"",VLOOKUP(D62,Listen!J:O,3,0))</f>
        <v/>
      </c>
      <c r="AJ62" t="s">
        <v>96</v>
      </c>
      <c r="AK62">
        <v>5</v>
      </c>
      <c r="AL62" t="s">
        <v>96</v>
      </c>
      <c r="AM62">
        <v>3</v>
      </c>
      <c r="AN62">
        <v>2</v>
      </c>
      <c r="AO62">
        <v>5</v>
      </c>
      <c r="AP62">
        <f t="shared" si="0"/>
        <v>5</v>
      </c>
    </row>
    <row r="63" spans="1:42" x14ac:dyDescent="0.25">
      <c r="A63" t="s">
        <v>5645</v>
      </c>
      <c r="B63">
        <v>11.7348171245185</v>
      </c>
      <c r="C63">
        <v>57</v>
      </c>
      <c r="D63" t="s">
        <v>12451</v>
      </c>
      <c r="F63">
        <v>1188.1826000118799</v>
      </c>
      <c r="G63">
        <v>55.283367066598302</v>
      </c>
      <c r="H63" t="s">
        <v>12452</v>
      </c>
      <c r="I63" t="s">
        <v>87</v>
      </c>
      <c r="J63" t="s">
        <v>37</v>
      </c>
      <c r="K63">
        <v>114185.798629358</v>
      </c>
      <c r="L63">
        <v>20787.148104214299</v>
      </c>
      <c r="M63" t="s">
        <v>98</v>
      </c>
      <c r="N63" t="s">
        <v>98</v>
      </c>
      <c r="O63">
        <v>114186</v>
      </c>
      <c r="P63">
        <v>456744</v>
      </c>
      <c r="Q63">
        <v>13</v>
      </c>
      <c r="R63">
        <v>11.759717124518499</v>
      </c>
      <c r="S63" t="s">
        <v>5358</v>
      </c>
      <c r="T63" t="s">
        <v>96</v>
      </c>
      <c r="U63">
        <v>1168.1826000118799</v>
      </c>
      <c r="V63">
        <v>55.3</v>
      </c>
      <c r="W63" t="s">
        <v>14914</v>
      </c>
      <c r="X63">
        <v>72101388</v>
      </c>
      <c r="Y63" t="s">
        <v>96</v>
      </c>
      <c r="Z63" t="s">
        <v>5358</v>
      </c>
      <c r="AA63" t="s">
        <v>157</v>
      </c>
      <c r="AB63" t="s">
        <v>5645</v>
      </c>
      <c r="AC63" t="s">
        <v>155</v>
      </c>
      <c r="AD63" t="s">
        <v>5187</v>
      </c>
      <c r="AE63">
        <v>13</v>
      </c>
      <c r="AF63" t="s">
        <v>14914</v>
      </c>
      <c r="AG63" t="s">
        <v>96</v>
      </c>
      <c r="AH63" t="s">
        <v>96</v>
      </c>
      <c r="AI63" t="str">
        <f>IF(ISNA(VLOOKUP(D63,Listen!J:O,3,0)),"",VLOOKUP(D63,Listen!J:O,3,0))</f>
        <v/>
      </c>
      <c r="AJ63" t="s">
        <v>96</v>
      </c>
      <c r="AK63">
        <v>5</v>
      </c>
      <c r="AL63" t="s">
        <v>96</v>
      </c>
      <c r="AM63">
        <v>3</v>
      </c>
      <c r="AN63">
        <v>2</v>
      </c>
      <c r="AO63">
        <v>5</v>
      </c>
      <c r="AP63">
        <f t="shared" si="0"/>
        <v>5</v>
      </c>
    </row>
    <row r="64" spans="1:42" x14ac:dyDescent="0.25">
      <c r="A64" t="s">
        <v>12453</v>
      </c>
      <c r="B64">
        <v>11.771598431753</v>
      </c>
      <c r="C64">
        <v>96</v>
      </c>
      <c r="D64" t="s">
        <v>12454</v>
      </c>
      <c r="F64">
        <v>1190.07851094427</v>
      </c>
      <c r="G64">
        <v>67.163671208143398</v>
      </c>
      <c r="H64" t="s">
        <v>12455</v>
      </c>
      <c r="I64" t="s">
        <v>539</v>
      </c>
      <c r="J64" t="s">
        <v>37</v>
      </c>
      <c r="K64">
        <v>135579.94139691399</v>
      </c>
      <c r="L64">
        <v>12819.1262969527</v>
      </c>
      <c r="M64" t="s">
        <v>98</v>
      </c>
      <c r="N64" t="s">
        <v>98</v>
      </c>
      <c r="O64">
        <v>135580</v>
      </c>
      <c r="P64">
        <v>542320</v>
      </c>
      <c r="Q64">
        <v>15</v>
      </c>
      <c r="R64">
        <v>11.796498431752999</v>
      </c>
      <c r="S64" t="s">
        <v>12453</v>
      </c>
      <c r="T64" t="s">
        <v>96</v>
      </c>
      <c r="U64">
        <v>1170.07851094427</v>
      </c>
      <c r="V64">
        <v>67.2</v>
      </c>
      <c r="W64" t="s">
        <v>14915</v>
      </c>
      <c r="X64">
        <v>72101388</v>
      </c>
      <c r="Y64" t="s">
        <v>96</v>
      </c>
      <c r="Z64" t="s">
        <v>12453</v>
      </c>
      <c r="AA64" t="s">
        <v>12456</v>
      </c>
      <c r="AB64" t="s">
        <v>12457</v>
      </c>
      <c r="AC64" t="s">
        <v>12458</v>
      </c>
      <c r="AD64" t="s">
        <v>12459</v>
      </c>
      <c r="AE64">
        <v>15</v>
      </c>
      <c r="AF64" t="s">
        <v>14915</v>
      </c>
      <c r="AG64" t="s">
        <v>96</v>
      </c>
      <c r="AH64" t="s">
        <v>96</v>
      </c>
      <c r="AI64" t="str">
        <f>IF(ISNA(VLOOKUP(D64,Listen!J:O,3,0)),"",VLOOKUP(D64,Listen!J:O,3,0))</f>
        <v/>
      </c>
      <c r="AJ64" t="s">
        <v>96</v>
      </c>
      <c r="AK64">
        <v>5</v>
      </c>
      <c r="AL64" t="s">
        <v>96</v>
      </c>
      <c r="AM64">
        <v>3</v>
      </c>
      <c r="AN64">
        <v>2</v>
      </c>
      <c r="AO64">
        <v>5</v>
      </c>
      <c r="AP64">
        <f t="shared" si="0"/>
        <v>5</v>
      </c>
    </row>
    <row r="65" spans="1:42" x14ac:dyDescent="0.25">
      <c r="A65" t="s">
        <v>12460</v>
      </c>
      <c r="B65">
        <v>11.9787593090772</v>
      </c>
      <c r="C65">
        <v>127.09999847412099</v>
      </c>
      <c r="D65" t="s">
        <v>4451</v>
      </c>
      <c r="F65">
        <v>1200.7567222862299</v>
      </c>
      <c r="G65">
        <v>76.547219857935403</v>
      </c>
      <c r="H65" t="s">
        <v>4452</v>
      </c>
      <c r="I65" t="s">
        <v>4453</v>
      </c>
      <c r="J65" t="s">
        <v>43</v>
      </c>
      <c r="K65">
        <v>64036.988771803997</v>
      </c>
      <c r="L65">
        <v>25707.194161834101</v>
      </c>
      <c r="M65" t="s">
        <v>98</v>
      </c>
      <c r="N65" t="s">
        <v>98</v>
      </c>
      <c r="O65">
        <v>64037</v>
      </c>
      <c r="P65">
        <v>256148</v>
      </c>
      <c r="Q65">
        <v>7</v>
      </c>
      <c r="R65">
        <v>12.003659309077198</v>
      </c>
      <c r="S65" t="s">
        <v>12460</v>
      </c>
      <c r="T65" t="s">
        <v>96</v>
      </c>
      <c r="U65">
        <v>1180.7567222862299</v>
      </c>
      <c r="V65">
        <v>76.5</v>
      </c>
      <c r="W65" t="s">
        <v>14916</v>
      </c>
      <c r="X65">
        <v>72101388</v>
      </c>
      <c r="Y65" t="s">
        <v>96</v>
      </c>
      <c r="Z65" t="s">
        <v>12460</v>
      </c>
      <c r="AA65" t="s">
        <v>12461</v>
      </c>
      <c r="AB65" t="s">
        <v>5644</v>
      </c>
      <c r="AC65" t="s">
        <v>12462</v>
      </c>
      <c r="AD65" t="s">
        <v>5643</v>
      </c>
      <c r="AE65">
        <v>7</v>
      </c>
      <c r="AF65" t="s">
        <v>14916</v>
      </c>
      <c r="AG65" t="s">
        <v>96</v>
      </c>
      <c r="AH65" t="s">
        <v>96</v>
      </c>
      <c r="AI65" t="str">
        <f>IF(ISNA(VLOOKUP(D65,Listen!J:O,3,0)),"",VLOOKUP(D65,Listen!J:O,3,0))</f>
        <v/>
      </c>
      <c r="AJ65" t="s">
        <v>96</v>
      </c>
      <c r="AK65">
        <v>5</v>
      </c>
      <c r="AL65" t="s">
        <v>96</v>
      </c>
      <c r="AM65">
        <v>3</v>
      </c>
      <c r="AN65">
        <v>2</v>
      </c>
      <c r="AO65">
        <v>5</v>
      </c>
      <c r="AP65">
        <f t="shared" si="0"/>
        <v>5</v>
      </c>
    </row>
    <row r="66" spans="1:42" x14ac:dyDescent="0.25">
      <c r="A66" t="s">
        <v>12463</v>
      </c>
      <c r="B66">
        <v>12.0862060644476</v>
      </c>
      <c r="C66">
        <v>96</v>
      </c>
      <c r="D66" t="s">
        <v>12464</v>
      </c>
      <c r="F66">
        <v>1206.2951191914401</v>
      </c>
      <c r="G66">
        <v>58.1532657978114</v>
      </c>
      <c r="H66" t="s">
        <v>12465</v>
      </c>
      <c r="I66" t="s">
        <v>527</v>
      </c>
      <c r="J66" t="s">
        <v>37</v>
      </c>
      <c r="K66">
        <v>53722.2131476094</v>
      </c>
      <c r="L66">
        <v>10444.2962677953</v>
      </c>
      <c r="M66" t="s">
        <v>98</v>
      </c>
      <c r="N66" t="s">
        <v>98</v>
      </c>
      <c r="O66">
        <v>53722</v>
      </c>
      <c r="P66">
        <v>214888</v>
      </c>
      <c r="Q66">
        <v>6</v>
      </c>
      <c r="R66">
        <v>12.111106064447599</v>
      </c>
      <c r="S66" t="s">
        <v>12463</v>
      </c>
      <c r="T66" t="s">
        <v>96</v>
      </c>
      <c r="U66">
        <v>1186.2951191914401</v>
      </c>
      <c r="V66">
        <v>58.2</v>
      </c>
      <c r="W66" t="s">
        <v>14917</v>
      </c>
      <c r="X66">
        <v>72101388</v>
      </c>
      <c r="Y66" t="s">
        <v>96</v>
      </c>
      <c r="Z66" t="s">
        <v>12463</v>
      </c>
      <c r="AA66" t="s">
        <v>12466</v>
      </c>
      <c r="AB66" t="s">
        <v>12458</v>
      </c>
      <c r="AC66" t="s">
        <v>12467</v>
      </c>
      <c r="AD66" t="s">
        <v>12456</v>
      </c>
      <c r="AE66">
        <v>6</v>
      </c>
      <c r="AF66" t="s">
        <v>14917</v>
      </c>
      <c r="AG66" t="s">
        <v>96</v>
      </c>
      <c r="AH66" t="s">
        <v>96</v>
      </c>
      <c r="AI66" t="str">
        <f>IF(ISNA(VLOOKUP(D66,Listen!J:O,3,0)),"",VLOOKUP(D66,Listen!J:O,3,0))</f>
        <v/>
      </c>
      <c r="AJ66" t="s">
        <v>96</v>
      </c>
      <c r="AK66">
        <v>5</v>
      </c>
      <c r="AL66" t="s">
        <v>96</v>
      </c>
      <c r="AM66">
        <v>3</v>
      </c>
      <c r="AN66">
        <v>2</v>
      </c>
      <c r="AO66">
        <v>5</v>
      </c>
      <c r="AP66">
        <f t="shared" si="0"/>
        <v>5</v>
      </c>
    </row>
    <row r="67" spans="1:42" x14ac:dyDescent="0.25">
      <c r="A67" t="s">
        <v>2377</v>
      </c>
      <c r="B67">
        <v>12.1025349822038</v>
      </c>
      <c r="C67">
        <v>83</v>
      </c>
      <c r="D67" t="s">
        <v>4161</v>
      </c>
      <c r="F67">
        <v>1207.1368014484301</v>
      </c>
      <c r="G67">
        <v>93.122236140197003</v>
      </c>
      <c r="H67" t="s">
        <v>4162</v>
      </c>
      <c r="I67" t="s">
        <v>4163</v>
      </c>
      <c r="J67" t="s">
        <v>37</v>
      </c>
      <c r="K67">
        <v>771923.91892583098</v>
      </c>
      <c r="L67">
        <v>89352.475294968404</v>
      </c>
      <c r="M67">
        <v>854925.66049840301</v>
      </c>
      <c r="N67">
        <v>854925.66049840301</v>
      </c>
      <c r="O67">
        <v>0</v>
      </c>
      <c r="P67">
        <v>0</v>
      </c>
      <c r="Q67">
        <v>0</v>
      </c>
      <c r="R67">
        <v>12.127434982203798</v>
      </c>
      <c r="S67" t="s">
        <v>2377</v>
      </c>
      <c r="T67" t="s">
        <v>96</v>
      </c>
      <c r="U67">
        <v>1187.1368014484301</v>
      </c>
      <c r="V67">
        <v>93.1</v>
      </c>
      <c r="W67" t="s">
        <v>14811</v>
      </c>
      <c r="X67">
        <v>72101388</v>
      </c>
      <c r="Y67" t="s">
        <v>96</v>
      </c>
      <c r="Z67" t="s">
        <v>2377</v>
      </c>
      <c r="AA67" t="s">
        <v>2378</v>
      </c>
      <c r="AB67" t="s">
        <v>2379</v>
      </c>
      <c r="AC67" t="s">
        <v>2380</v>
      </c>
      <c r="AD67" t="s">
        <v>2381</v>
      </c>
      <c r="AE67">
        <v>0</v>
      </c>
      <c r="AF67" t="s">
        <v>14811</v>
      </c>
      <c r="AG67" t="s">
        <v>96</v>
      </c>
      <c r="AH67" t="s">
        <v>96</v>
      </c>
      <c r="AI67" t="str">
        <f>IF(ISNA(VLOOKUP(D67,Listen!J:O,3,0)),"",VLOOKUP(D67,Listen!J:O,3,0))</f>
        <v/>
      </c>
      <c r="AJ67">
        <v>6</v>
      </c>
      <c r="AK67" t="s">
        <v>96</v>
      </c>
      <c r="AL67" t="s">
        <v>96</v>
      </c>
      <c r="AM67">
        <v>3</v>
      </c>
      <c r="AN67">
        <v>2</v>
      </c>
      <c r="AO67">
        <v>6</v>
      </c>
      <c r="AP67">
        <f t="shared" ref="AP67:AP130" si="1">IF(OR(O67&lt;10000,Y67="Säule",Y67="BW",Y67="IS"),6,
IF(G67&lt;80,5,
IF(AND(ABS(E67-U67)&gt;100,NOT(E67="")),4,
IF(OR(J67="NIST20.L",J67="NIST17.L",J67="NIST11.L",J67="SWGDRUG.L",J67="WILEY275.L",J67="HPPEST.L",J67="PMW_TOX2.L",J67="ENVI96.L"),3,
IF(AI67="x",1,2)))))</f>
        <v>6</v>
      </c>
    </row>
    <row r="68" spans="1:42" x14ac:dyDescent="0.25">
      <c r="A68" t="s">
        <v>7431</v>
      </c>
      <c r="B68">
        <v>12.104772570664601</v>
      </c>
      <c r="C68">
        <v>70</v>
      </c>
      <c r="D68" t="s">
        <v>8431</v>
      </c>
      <c r="F68">
        <v>1207.25213906811</v>
      </c>
      <c r="G68">
        <v>71.882501387577094</v>
      </c>
      <c r="H68" t="s">
        <v>8432</v>
      </c>
      <c r="I68" t="s">
        <v>530</v>
      </c>
      <c r="J68" t="s">
        <v>37</v>
      </c>
      <c r="K68">
        <v>315407.99042084499</v>
      </c>
      <c r="L68">
        <v>70346.204492174395</v>
      </c>
      <c r="M68" t="s">
        <v>98</v>
      </c>
      <c r="N68" t="s">
        <v>98</v>
      </c>
      <c r="O68">
        <v>315408</v>
      </c>
      <c r="P68">
        <v>1261632</v>
      </c>
      <c r="Q68">
        <v>36</v>
      </c>
      <c r="R68">
        <v>12.129672570664599</v>
      </c>
      <c r="S68" t="s">
        <v>7431</v>
      </c>
      <c r="T68" t="s">
        <v>96</v>
      </c>
      <c r="U68">
        <v>1187.25213906811</v>
      </c>
      <c r="V68">
        <v>71.900000000000006</v>
      </c>
      <c r="W68" t="s">
        <v>14918</v>
      </c>
      <c r="X68">
        <v>72101388</v>
      </c>
      <c r="Y68" t="s">
        <v>96</v>
      </c>
      <c r="Z68" t="s">
        <v>7431</v>
      </c>
      <c r="AA68" t="s">
        <v>7427</v>
      </c>
      <c r="AB68" t="s">
        <v>7433</v>
      </c>
      <c r="AC68" t="s">
        <v>7430</v>
      </c>
      <c r="AD68" t="s">
        <v>10085</v>
      </c>
      <c r="AE68">
        <v>36</v>
      </c>
      <c r="AF68" t="s">
        <v>14918</v>
      </c>
      <c r="AG68" t="s">
        <v>96</v>
      </c>
      <c r="AH68" t="s">
        <v>96</v>
      </c>
      <c r="AI68" t="str">
        <f>IF(ISNA(VLOOKUP(D68,Listen!J:O,3,0)),"",VLOOKUP(D68,Listen!J:O,3,0))</f>
        <v/>
      </c>
      <c r="AJ68" t="s">
        <v>96</v>
      </c>
      <c r="AK68">
        <v>5</v>
      </c>
      <c r="AL68" t="s">
        <v>96</v>
      </c>
      <c r="AM68">
        <v>3</v>
      </c>
      <c r="AN68">
        <v>2</v>
      </c>
      <c r="AO68">
        <v>5</v>
      </c>
      <c r="AP68">
        <f t="shared" si="1"/>
        <v>5</v>
      </c>
    </row>
    <row r="69" spans="1:42" x14ac:dyDescent="0.25">
      <c r="A69" t="s">
        <v>12468</v>
      </c>
      <c r="B69">
        <v>12.2310991233356</v>
      </c>
      <c r="C69">
        <v>131</v>
      </c>
      <c r="D69">
        <v>1080123</v>
      </c>
      <c r="F69">
        <v>1213.76370459604</v>
      </c>
      <c r="G69">
        <v>56.073690457492397</v>
      </c>
      <c r="H69" t="s">
        <v>12469</v>
      </c>
      <c r="I69" t="s">
        <v>12470</v>
      </c>
      <c r="J69" t="s">
        <v>37</v>
      </c>
      <c r="K69">
        <v>64562.549539908599</v>
      </c>
      <c r="L69">
        <v>10793.3850179443</v>
      </c>
      <c r="M69" t="s">
        <v>98</v>
      </c>
      <c r="N69" t="s">
        <v>98</v>
      </c>
      <c r="O69">
        <v>64563</v>
      </c>
      <c r="P69">
        <v>258252</v>
      </c>
      <c r="Q69">
        <v>7</v>
      </c>
      <c r="R69">
        <v>12.255999123335599</v>
      </c>
      <c r="S69" t="s">
        <v>12471</v>
      </c>
      <c r="T69" t="s">
        <v>96</v>
      </c>
      <c r="U69">
        <v>1193.76370459604</v>
      </c>
      <c r="V69">
        <v>56.1</v>
      </c>
      <c r="W69" t="s">
        <v>14919</v>
      </c>
      <c r="X69">
        <v>72101388</v>
      </c>
      <c r="Y69" t="s">
        <v>96</v>
      </c>
      <c r="Z69" t="s">
        <v>12471</v>
      </c>
      <c r="AA69" t="s">
        <v>12472</v>
      </c>
      <c r="AB69" t="s">
        <v>12468</v>
      </c>
      <c r="AC69" t="s">
        <v>12473</v>
      </c>
      <c r="AD69" t="s">
        <v>12474</v>
      </c>
      <c r="AE69">
        <v>7</v>
      </c>
      <c r="AF69" t="s">
        <v>14919</v>
      </c>
      <c r="AG69" t="s">
        <v>96</v>
      </c>
      <c r="AH69" t="s">
        <v>96</v>
      </c>
      <c r="AI69" t="str">
        <f>IF(ISNA(VLOOKUP(D69,Listen!J:O,3,0)),"",VLOOKUP(D69,Listen!J:O,3,0))</f>
        <v/>
      </c>
      <c r="AJ69" t="s">
        <v>96</v>
      </c>
      <c r="AK69">
        <v>5</v>
      </c>
      <c r="AL69" t="s">
        <v>96</v>
      </c>
      <c r="AM69">
        <v>3</v>
      </c>
      <c r="AN69">
        <v>2</v>
      </c>
      <c r="AO69">
        <v>5</v>
      </c>
      <c r="AP69">
        <f t="shared" si="1"/>
        <v>5</v>
      </c>
    </row>
    <row r="70" spans="1:42" x14ac:dyDescent="0.25">
      <c r="A70" t="s">
        <v>2384</v>
      </c>
      <c r="B70">
        <v>12.348027917805201</v>
      </c>
      <c r="C70">
        <v>82.099998474121094</v>
      </c>
      <c r="D70" t="s">
        <v>5216</v>
      </c>
      <c r="F70">
        <v>1221.3259804075101</v>
      </c>
      <c r="G70">
        <v>69.712910388456507</v>
      </c>
      <c r="H70" t="s">
        <v>5217</v>
      </c>
      <c r="I70" t="s">
        <v>5218</v>
      </c>
      <c r="J70" t="s">
        <v>37</v>
      </c>
      <c r="K70">
        <v>77525.723198216903</v>
      </c>
      <c r="L70">
        <v>14554.0829709471</v>
      </c>
      <c r="M70">
        <v>74687.598306091604</v>
      </c>
      <c r="N70">
        <v>74687.598306091604</v>
      </c>
      <c r="O70">
        <v>2838</v>
      </c>
      <c r="P70">
        <v>11352</v>
      </c>
      <c r="Q70">
        <v>0</v>
      </c>
      <c r="R70">
        <v>12.3729279178052</v>
      </c>
      <c r="S70" t="s">
        <v>2382</v>
      </c>
      <c r="T70" t="s">
        <v>96</v>
      </c>
      <c r="U70">
        <v>1201.3259804075101</v>
      </c>
      <c r="V70">
        <v>69.7</v>
      </c>
      <c r="W70" t="s">
        <v>14920</v>
      </c>
      <c r="X70">
        <v>72101388</v>
      </c>
      <c r="Y70" t="s">
        <v>96</v>
      </c>
      <c r="Z70" t="s">
        <v>2382</v>
      </c>
      <c r="AA70" t="s">
        <v>2383</v>
      </c>
      <c r="AB70" t="s">
        <v>2384</v>
      </c>
      <c r="AC70" t="s">
        <v>2385</v>
      </c>
      <c r="AD70" t="s">
        <v>2386</v>
      </c>
      <c r="AE70">
        <v>0</v>
      </c>
      <c r="AF70" t="s">
        <v>14920</v>
      </c>
      <c r="AG70" t="s">
        <v>96</v>
      </c>
      <c r="AH70" t="s">
        <v>96</v>
      </c>
      <c r="AI70" t="str">
        <f>IF(ISNA(VLOOKUP(D70,Listen!J:O,3,0)),"",VLOOKUP(D70,Listen!J:O,3,0))</f>
        <v/>
      </c>
      <c r="AJ70">
        <v>6</v>
      </c>
      <c r="AK70">
        <v>5</v>
      </c>
      <c r="AL70" t="s">
        <v>96</v>
      </c>
      <c r="AM70">
        <v>3</v>
      </c>
      <c r="AN70">
        <v>2</v>
      </c>
      <c r="AO70">
        <v>6</v>
      </c>
      <c r="AP70">
        <f t="shared" si="1"/>
        <v>6</v>
      </c>
    </row>
    <row r="71" spans="1:42" x14ac:dyDescent="0.25">
      <c r="A71" t="s">
        <v>2963</v>
      </c>
      <c r="B71">
        <v>12.4762362845751</v>
      </c>
      <c r="C71">
        <v>57.099998474121101</v>
      </c>
      <c r="D71" t="s">
        <v>12475</v>
      </c>
      <c r="F71">
        <v>1229.68643665423</v>
      </c>
      <c r="G71">
        <v>81.935509444727202</v>
      </c>
      <c r="H71" t="s">
        <v>12476</v>
      </c>
      <c r="I71" t="s">
        <v>12477</v>
      </c>
      <c r="J71" t="s">
        <v>37</v>
      </c>
      <c r="K71">
        <v>321016.04855156899</v>
      </c>
      <c r="L71">
        <v>87142.127473353001</v>
      </c>
      <c r="M71">
        <v>271287.70124327199</v>
      </c>
      <c r="N71">
        <v>271287.70124327199</v>
      </c>
      <c r="O71">
        <v>49728</v>
      </c>
      <c r="P71">
        <v>198912</v>
      </c>
      <c r="Q71">
        <v>6</v>
      </c>
      <c r="R71">
        <v>12.501136284575098</v>
      </c>
      <c r="S71" t="s">
        <v>2963</v>
      </c>
      <c r="T71" t="s">
        <v>96</v>
      </c>
      <c r="U71">
        <v>1209.68643665423</v>
      </c>
      <c r="V71">
        <v>81.900000000000006</v>
      </c>
      <c r="W71" t="s">
        <v>14921</v>
      </c>
      <c r="X71">
        <v>72101388</v>
      </c>
      <c r="Y71" t="s">
        <v>96</v>
      </c>
      <c r="Z71" t="s">
        <v>2963</v>
      </c>
      <c r="AA71" t="s">
        <v>2964</v>
      </c>
      <c r="AB71" t="s">
        <v>2962</v>
      </c>
      <c r="AC71" t="s">
        <v>2965</v>
      </c>
      <c r="AD71" t="s">
        <v>156</v>
      </c>
      <c r="AE71">
        <v>6</v>
      </c>
      <c r="AF71" t="s">
        <v>12476</v>
      </c>
      <c r="AG71" t="s">
        <v>12475</v>
      </c>
      <c r="AH71" t="s">
        <v>96</v>
      </c>
      <c r="AI71" t="str">
        <f>IF(ISNA(VLOOKUP(D71,Listen!J:O,3,0)),"",VLOOKUP(D71,Listen!J:O,3,0))</f>
        <v/>
      </c>
      <c r="AJ71" t="s">
        <v>96</v>
      </c>
      <c r="AK71" t="s">
        <v>96</v>
      </c>
      <c r="AL71" t="s">
        <v>96</v>
      </c>
      <c r="AM71">
        <v>3</v>
      </c>
      <c r="AN71">
        <v>2</v>
      </c>
      <c r="AO71">
        <v>3</v>
      </c>
      <c r="AP71">
        <f t="shared" si="1"/>
        <v>3</v>
      </c>
    </row>
    <row r="72" spans="1:42" x14ac:dyDescent="0.25">
      <c r="A72" t="s">
        <v>158</v>
      </c>
      <c r="B72">
        <v>12.6225031220535</v>
      </c>
      <c r="C72">
        <v>94</v>
      </c>
      <c r="D72" t="s">
        <v>5005</v>
      </c>
      <c r="F72">
        <v>1239.2244841771401</v>
      </c>
      <c r="G72">
        <v>56.104031577059899</v>
      </c>
      <c r="H72" t="s">
        <v>5006</v>
      </c>
      <c r="I72" t="s">
        <v>1420</v>
      </c>
      <c r="J72" t="s">
        <v>37</v>
      </c>
      <c r="K72">
        <v>193931.096740304</v>
      </c>
      <c r="L72">
        <v>63222.5104906009</v>
      </c>
      <c r="M72" t="s">
        <v>98</v>
      </c>
      <c r="N72" t="s">
        <v>98</v>
      </c>
      <c r="O72">
        <v>193931</v>
      </c>
      <c r="P72">
        <v>775724</v>
      </c>
      <c r="Q72">
        <v>22</v>
      </c>
      <c r="R72">
        <v>12.647403122053499</v>
      </c>
      <c r="S72" t="s">
        <v>158</v>
      </c>
      <c r="T72" t="s">
        <v>96</v>
      </c>
      <c r="U72">
        <v>1219.2244841771401</v>
      </c>
      <c r="V72">
        <v>56.1</v>
      </c>
      <c r="W72" t="s">
        <v>14922</v>
      </c>
      <c r="X72">
        <v>72101388</v>
      </c>
      <c r="Y72" t="s">
        <v>96</v>
      </c>
      <c r="Z72" t="s">
        <v>158</v>
      </c>
      <c r="AA72" t="s">
        <v>3466</v>
      </c>
      <c r="AB72" t="s">
        <v>3467</v>
      </c>
      <c r="AC72" t="s">
        <v>3468</v>
      </c>
      <c r="AD72" t="s">
        <v>3469</v>
      </c>
      <c r="AE72">
        <v>22</v>
      </c>
      <c r="AF72" t="s">
        <v>14922</v>
      </c>
      <c r="AG72" t="s">
        <v>96</v>
      </c>
      <c r="AH72" t="s">
        <v>96</v>
      </c>
      <c r="AI72" t="str">
        <f>IF(ISNA(VLOOKUP(D72,Listen!J:O,3,0)),"",VLOOKUP(D72,Listen!J:O,3,0))</f>
        <v/>
      </c>
      <c r="AJ72" t="s">
        <v>96</v>
      </c>
      <c r="AK72">
        <v>5</v>
      </c>
      <c r="AL72" t="s">
        <v>96</v>
      </c>
      <c r="AM72">
        <v>3</v>
      </c>
      <c r="AN72">
        <v>2</v>
      </c>
      <c r="AO72">
        <v>5</v>
      </c>
      <c r="AP72">
        <f t="shared" si="1"/>
        <v>5</v>
      </c>
    </row>
    <row r="73" spans="1:42" x14ac:dyDescent="0.25">
      <c r="A73" t="s">
        <v>2391</v>
      </c>
      <c r="B73">
        <v>12.745841845593</v>
      </c>
      <c r="C73">
        <v>70</v>
      </c>
      <c r="D73" t="s">
        <v>6215</v>
      </c>
      <c r="F73">
        <v>1247.2673914199299</v>
      </c>
      <c r="G73">
        <v>80.744555681407405</v>
      </c>
      <c r="H73" t="s">
        <v>6216</v>
      </c>
      <c r="I73" t="s">
        <v>159</v>
      </c>
      <c r="J73" t="s">
        <v>37</v>
      </c>
      <c r="K73">
        <v>464260.843723609</v>
      </c>
      <c r="L73">
        <v>95005.509195852195</v>
      </c>
      <c r="M73">
        <v>285824.65680503298</v>
      </c>
      <c r="N73">
        <v>285824.65680503298</v>
      </c>
      <c r="O73">
        <v>178436</v>
      </c>
      <c r="P73">
        <v>713744</v>
      </c>
      <c r="Q73">
        <v>20</v>
      </c>
      <c r="R73">
        <v>12.770741845592999</v>
      </c>
      <c r="S73" t="s">
        <v>1622</v>
      </c>
      <c r="T73" t="s">
        <v>96</v>
      </c>
      <c r="U73">
        <v>1227.2673914199299</v>
      </c>
      <c r="V73">
        <v>80.7</v>
      </c>
      <c r="W73" t="s">
        <v>14771</v>
      </c>
      <c r="X73">
        <v>72101388</v>
      </c>
      <c r="Y73" t="s">
        <v>96</v>
      </c>
      <c r="Z73" t="s">
        <v>1622</v>
      </c>
      <c r="AA73" t="s">
        <v>2390</v>
      </c>
      <c r="AB73" t="s">
        <v>2391</v>
      </c>
      <c r="AC73" t="s">
        <v>2392</v>
      </c>
      <c r="AD73" t="s">
        <v>2393</v>
      </c>
      <c r="AE73">
        <v>20</v>
      </c>
      <c r="AF73" t="s">
        <v>6216</v>
      </c>
      <c r="AG73" t="s">
        <v>6215</v>
      </c>
      <c r="AH73" t="s">
        <v>96</v>
      </c>
      <c r="AI73" t="str">
        <f>IF(ISNA(VLOOKUP(D73,Listen!J:O,3,0)),"",VLOOKUP(D73,Listen!J:O,3,0))</f>
        <v/>
      </c>
      <c r="AJ73" t="s">
        <v>96</v>
      </c>
      <c r="AK73" t="s">
        <v>96</v>
      </c>
      <c r="AL73" t="s">
        <v>96</v>
      </c>
      <c r="AM73">
        <v>3</v>
      </c>
      <c r="AN73">
        <v>2</v>
      </c>
      <c r="AO73">
        <v>3</v>
      </c>
      <c r="AP73">
        <f t="shared" si="1"/>
        <v>3</v>
      </c>
    </row>
    <row r="74" spans="1:42" x14ac:dyDescent="0.25">
      <c r="A74" t="s">
        <v>1893</v>
      </c>
      <c r="B74">
        <v>12.8824353458205</v>
      </c>
      <c r="C74">
        <v>83</v>
      </c>
      <c r="D74" t="s">
        <v>12478</v>
      </c>
      <c r="F74">
        <v>1256.1746414770901</v>
      </c>
      <c r="G74">
        <v>76.108230267433299</v>
      </c>
      <c r="H74" t="s">
        <v>12479</v>
      </c>
      <c r="I74" t="s">
        <v>57</v>
      </c>
      <c r="J74" t="s">
        <v>37</v>
      </c>
      <c r="K74">
        <v>134721.84420290901</v>
      </c>
      <c r="L74">
        <v>47482.032195133303</v>
      </c>
      <c r="M74">
        <v>147746.42190216601</v>
      </c>
      <c r="N74">
        <v>147746.42190216601</v>
      </c>
      <c r="O74">
        <v>0</v>
      </c>
      <c r="P74">
        <v>0</v>
      </c>
      <c r="Q74">
        <v>0</v>
      </c>
      <c r="R74">
        <v>12.907335345820499</v>
      </c>
      <c r="S74" t="s">
        <v>1893</v>
      </c>
      <c r="T74" t="s">
        <v>96</v>
      </c>
      <c r="U74">
        <v>1236.1746414770901</v>
      </c>
      <c r="V74">
        <v>76.099999999999994</v>
      </c>
      <c r="W74" t="s">
        <v>14923</v>
      </c>
      <c r="X74">
        <v>72101388</v>
      </c>
      <c r="Y74" t="s">
        <v>96</v>
      </c>
      <c r="Z74" t="s">
        <v>1893</v>
      </c>
      <c r="AA74" t="s">
        <v>1425</v>
      </c>
      <c r="AB74" t="s">
        <v>1894</v>
      </c>
      <c r="AC74" t="s">
        <v>1424</v>
      </c>
      <c r="AD74" t="s">
        <v>2394</v>
      </c>
      <c r="AE74">
        <v>0</v>
      </c>
      <c r="AF74" t="s">
        <v>14923</v>
      </c>
      <c r="AG74" t="s">
        <v>96</v>
      </c>
      <c r="AH74" t="s">
        <v>96</v>
      </c>
      <c r="AI74" t="str">
        <f>IF(ISNA(VLOOKUP(D74,Listen!J:O,3,0)),"",VLOOKUP(D74,Listen!J:O,3,0))</f>
        <v/>
      </c>
      <c r="AJ74">
        <v>6</v>
      </c>
      <c r="AK74">
        <v>5</v>
      </c>
      <c r="AL74" t="s">
        <v>96</v>
      </c>
      <c r="AM74">
        <v>3</v>
      </c>
      <c r="AN74">
        <v>2</v>
      </c>
      <c r="AO74">
        <v>6</v>
      </c>
      <c r="AP74">
        <f t="shared" si="1"/>
        <v>6</v>
      </c>
    </row>
    <row r="75" spans="1:42" x14ac:dyDescent="0.25">
      <c r="A75" t="s">
        <v>4286</v>
      </c>
      <c r="B75">
        <v>12.932924134729999</v>
      </c>
      <c r="C75">
        <v>97.099998474121094</v>
      </c>
      <c r="D75" t="s">
        <v>6217</v>
      </c>
      <c r="F75">
        <v>1259.46701093209</v>
      </c>
      <c r="G75">
        <v>69.339671474439797</v>
      </c>
      <c r="H75" t="s">
        <v>6218</v>
      </c>
      <c r="I75" t="s">
        <v>3153</v>
      </c>
      <c r="J75" t="s">
        <v>37</v>
      </c>
      <c r="K75">
        <v>84231.402253247405</v>
      </c>
      <c r="L75">
        <v>22618.9251978758</v>
      </c>
      <c r="M75" t="s">
        <v>98</v>
      </c>
      <c r="N75" t="s">
        <v>98</v>
      </c>
      <c r="O75">
        <v>84231</v>
      </c>
      <c r="P75">
        <v>336924</v>
      </c>
      <c r="Q75">
        <v>10</v>
      </c>
      <c r="R75">
        <v>12.957824134729998</v>
      </c>
      <c r="S75" t="s">
        <v>4285</v>
      </c>
      <c r="T75" t="s">
        <v>96</v>
      </c>
      <c r="U75">
        <v>1239.46701093209</v>
      </c>
      <c r="V75">
        <v>69.3</v>
      </c>
      <c r="W75" t="s">
        <v>14924</v>
      </c>
      <c r="X75">
        <v>72101388</v>
      </c>
      <c r="Y75" t="s">
        <v>96</v>
      </c>
      <c r="Z75" t="s">
        <v>4285</v>
      </c>
      <c r="AA75" t="s">
        <v>4283</v>
      </c>
      <c r="AB75" t="s">
        <v>4286</v>
      </c>
      <c r="AC75" t="s">
        <v>4284</v>
      </c>
      <c r="AD75" t="s">
        <v>5818</v>
      </c>
      <c r="AE75">
        <v>10</v>
      </c>
      <c r="AF75" t="s">
        <v>14924</v>
      </c>
      <c r="AG75" t="s">
        <v>96</v>
      </c>
      <c r="AH75" t="s">
        <v>96</v>
      </c>
      <c r="AI75" t="str">
        <f>IF(ISNA(VLOOKUP(D75,Listen!J:O,3,0)),"",VLOOKUP(D75,Listen!J:O,3,0))</f>
        <v/>
      </c>
      <c r="AJ75" t="s">
        <v>96</v>
      </c>
      <c r="AK75">
        <v>5</v>
      </c>
      <c r="AL75" t="s">
        <v>96</v>
      </c>
      <c r="AM75">
        <v>3</v>
      </c>
      <c r="AN75">
        <v>2</v>
      </c>
      <c r="AO75">
        <v>5</v>
      </c>
      <c r="AP75">
        <f t="shared" si="1"/>
        <v>5</v>
      </c>
    </row>
    <row r="76" spans="1:42" x14ac:dyDescent="0.25">
      <c r="A76" t="s">
        <v>4286</v>
      </c>
      <c r="B76">
        <v>12.933860099616799</v>
      </c>
      <c r="C76">
        <v>97</v>
      </c>
      <c r="D76" t="s">
        <v>4621</v>
      </c>
      <c r="F76">
        <v>1259.5280451194999</v>
      </c>
      <c r="G76">
        <v>59.2762021845896</v>
      </c>
      <c r="H76" t="s">
        <v>4622</v>
      </c>
      <c r="I76" t="s">
        <v>4623</v>
      </c>
      <c r="J76" t="s">
        <v>37</v>
      </c>
      <c r="K76">
        <v>205808.861154905</v>
      </c>
      <c r="L76">
        <v>22618.9251978758</v>
      </c>
      <c r="M76" t="s">
        <v>98</v>
      </c>
      <c r="N76" t="s">
        <v>98</v>
      </c>
      <c r="O76">
        <v>205809</v>
      </c>
      <c r="P76">
        <v>823236</v>
      </c>
      <c r="Q76">
        <v>23</v>
      </c>
      <c r="R76">
        <v>12.958760099616798</v>
      </c>
      <c r="S76" t="s">
        <v>4285</v>
      </c>
      <c r="T76" t="s">
        <v>96</v>
      </c>
      <c r="U76">
        <v>1239.5280451194999</v>
      </c>
      <c r="V76">
        <v>59.3</v>
      </c>
      <c r="W76" t="s">
        <v>14654</v>
      </c>
      <c r="X76">
        <v>72101388</v>
      </c>
      <c r="Y76" t="s">
        <v>96</v>
      </c>
      <c r="Z76" t="s">
        <v>4285</v>
      </c>
      <c r="AA76" t="s">
        <v>4283</v>
      </c>
      <c r="AB76" t="s">
        <v>4286</v>
      </c>
      <c r="AC76" t="s">
        <v>4284</v>
      </c>
      <c r="AD76" t="s">
        <v>5818</v>
      </c>
      <c r="AE76">
        <v>23</v>
      </c>
      <c r="AF76" t="s">
        <v>14654</v>
      </c>
      <c r="AG76" t="s">
        <v>96</v>
      </c>
      <c r="AH76" t="s">
        <v>96</v>
      </c>
      <c r="AI76" t="str">
        <f>IF(ISNA(VLOOKUP(D76,Listen!J:O,3,0)),"",VLOOKUP(D76,Listen!J:O,3,0))</f>
        <v/>
      </c>
      <c r="AJ76" t="s">
        <v>96</v>
      </c>
      <c r="AK76">
        <v>5</v>
      </c>
      <c r="AL76" t="s">
        <v>96</v>
      </c>
      <c r="AM76">
        <v>3</v>
      </c>
      <c r="AN76">
        <v>2</v>
      </c>
      <c r="AO76">
        <v>5</v>
      </c>
      <c r="AP76">
        <f t="shared" si="1"/>
        <v>5</v>
      </c>
    </row>
    <row r="77" spans="1:42" x14ac:dyDescent="0.25">
      <c r="A77" t="s">
        <v>506</v>
      </c>
      <c r="B77">
        <v>12.958237790079201</v>
      </c>
      <c r="C77">
        <v>59</v>
      </c>
      <c r="D77" t="s">
        <v>12480</v>
      </c>
      <c r="F77">
        <v>1261.1177121563801</v>
      </c>
      <c r="G77">
        <v>51.077640639847999</v>
      </c>
      <c r="H77" t="s">
        <v>12481</v>
      </c>
      <c r="I77" t="s">
        <v>12482</v>
      </c>
      <c r="J77" t="s">
        <v>37</v>
      </c>
      <c r="K77">
        <v>49680.496562031403</v>
      </c>
      <c r="L77">
        <v>21151.755156360701</v>
      </c>
      <c r="M77" t="s">
        <v>98</v>
      </c>
      <c r="N77" t="s">
        <v>98</v>
      </c>
      <c r="O77">
        <v>49680</v>
      </c>
      <c r="P77">
        <v>198720</v>
      </c>
      <c r="Q77">
        <v>6</v>
      </c>
      <c r="R77">
        <v>12.9831377900792</v>
      </c>
      <c r="S77" t="s">
        <v>506</v>
      </c>
      <c r="T77" t="s">
        <v>96</v>
      </c>
      <c r="U77">
        <v>1241.1177121563801</v>
      </c>
      <c r="V77">
        <v>51.1</v>
      </c>
      <c r="W77" t="s">
        <v>14925</v>
      </c>
      <c r="X77">
        <v>72101388</v>
      </c>
      <c r="Y77" t="s">
        <v>96</v>
      </c>
      <c r="Z77" t="s">
        <v>506</v>
      </c>
      <c r="AA77" t="s">
        <v>507</v>
      </c>
      <c r="AB77" t="s">
        <v>508</v>
      </c>
      <c r="AC77" t="s">
        <v>509</v>
      </c>
      <c r="AD77" t="s">
        <v>2396</v>
      </c>
      <c r="AE77">
        <v>6</v>
      </c>
      <c r="AF77" t="s">
        <v>14925</v>
      </c>
      <c r="AG77" t="s">
        <v>96</v>
      </c>
      <c r="AH77" t="s">
        <v>96</v>
      </c>
      <c r="AI77" t="str">
        <f>IF(ISNA(VLOOKUP(D77,Listen!J:O,3,0)),"",VLOOKUP(D77,Listen!J:O,3,0))</f>
        <v/>
      </c>
      <c r="AJ77" t="s">
        <v>96</v>
      </c>
      <c r="AK77">
        <v>5</v>
      </c>
      <c r="AL77" t="s">
        <v>96</v>
      </c>
      <c r="AM77">
        <v>3</v>
      </c>
      <c r="AN77">
        <v>2</v>
      </c>
      <c r="AO77">
        <v>5</v>
      </c>
      <c r="AP77">
        <f t="shared" si="1"/>
        <v>5</v>
      </c>
    </row>
    <row r="78" spans="1:42" x14ac:dyDescent="0.25">
      <c r="A78" t="s">
        <v>506</v>
      </c>
      <c r="B78">
        <v>13.034125133841799</v>
      </c>
      <c r="C78">
        <v>59.099998474121101</v>
      </c>
      <c r="D78" s="2" t="s">
        <v>12483</v>
      </c>
      <c r="F78">
        <v>1266.0663191248</v>
      </c>
      <c r="G78">
        <v>55.286657614003602</v>
      </c>
      <c r="H78" t="s">
        <v>12484</v>
      </c>
      <c r="I78" t="s">
        <v>10089</v>
      </c>
      <c r="J78" t="s">
        <v>37</v>
      </c>
      <c r="K78">
        <v>35096.774955707398</v>
      </c>
      <c r="L78">
        <v>33227.533493384501</v>
      </c>
      <c r="M78" t="s">
        <v>98</v>
      </c>
      <c r="N78" t="s">
        <v>98</v>
      </c>
      <c r="O78">
        <v>35097</v>
      </c>
      <c r="P78">
        <v>140388</v>
      </c>
      <c r="Q78">
        <v>4</v>
      </c>
      <c r="R78">
        <v>13.059025133841798</v>
      </c>
      <c r="S78" t="s">
        <v>507</v>
      </c>
      <c r="T78" t="s">
        <v>96</v>
      </c>
      <c r="U78">
        <v>1246.0663191248</v>
      </c>
      <c r="V78">
        <v>55.3</v>
      </c>
      <c r="W78" t="s">
        <v>14926</v>
      </c>
      <c r="X78">
        <v>72101388</v>
      </c>
      <c r="Y78" t="s">
        <v>96</v>
      </c>
      <c r="Z78" t="s">
        <v>507</v>
      </c>
      <c r="AA78" t="s">
        <v>509</v>
      </c>
      <c r="AB78" t="s">
        <v>506</v>
      </c>
      <c r="AC78" t="s">
        <v>3473</v>
      </c>
      <c r="AD78" t="s">
        <v>508</v>
      </c>
      <c r="AE78">
        <v>4</v>
      </c>
      <c r="AF78" t="s">
        <v>14926</v>
      </c>
      <c r="AG78" t="s">
        <v>96</v>
      </c>
      <c r="AH78" t="s">
        <v>96</v>
      </c>
      <c r="AI78" t="str">
        <f>IF(ISNA(VLOOKUP(D78,Listen!J:O,3,0)),"",VLOOKUP(D78,Listen!J:O,3,0))</f>
        <v/>
      </c>
      <c r="AJ78" t="s">
        <v>96</v>
      </c>
      <c r="AK78">
        <v>5</v>
      </c>
      <c r="AL78" t="s">
        <v>96</v>
      </c>
      <c r="AM78">
        <v>3</v>
      </c>
      <c r="AN78">
        <v>2</v>
      </c>
      <c r="AO78">
        <v>5</v>
      </c>
      <c r="AP78">
        <f t="shared" si="1"/>
        <v>5</v>
      </c>
    </row>
    <row r="79" spans="1:42" x14ac:dyDescent="0.25">
      <c r="A79" t="s">
        <v>506</v>
      </c>
      <c r="B79">
        <v>13.034145898634801</v>
      </c>
      <c r="C79">
        <v>59</v>
      </c>
      <c r="D79" t="s">
        <v>3038</v>
      </c>
      <c r="F79">
        <v>1266.0676731951201</v>
      </c>
      <c r="G79">
        <v>64.264734580802397</v>
      </c>
      <c r="H79" t="s">
        <v>3039</v>
      </c>
      <c r="I79" t="s">
        <v>3040</v>
      </c>
      <c r="J79" t="s">
        <v>37</v>
      </c>
      <c r="K79">
        <v>29399.8619981048</v>
      </c>
      <c r="L79">
        <v>24540.794824660999</v>
      </c>
      <c r="M79" t="s">
        <v>98</v>
      </c>
      <c r="N79" t="s">
        <v>98</v>
      </c>
      <c r="O79">
        <v>29400</v>
      </c>
      <c r="P79">
        <v>117600</v>
      </c>
      <c r="Q79">
        <v>3</v>
      </c>
      <c r="R79">
        <v>13.0590458986348</v>
      </c>
      <c r="S79" t="s">
        <v>507</v>
      </c>
      <c r="T79" t="s">
        <v>96</v>
      </c>
      <c r="U79">
        <v>1246.0676731951201</v>
      </c>
      <c r="V79">
        <v>64.3</v>
      </c>
      <c r="W79" t="s">
        <v>14926</v>
      </c>
      <c r="X79">
        <v>72101388</v>
      </c>
      <c r="Y79" t="s">
        <v>96</v>
      </c>
      <c r="Z79" t="s">
        <v>507</v>
      </c>
      <c r="AA79" t="s">
        <v>509</v>
      </c>
      <c r="AB79" t="s">
        <v>506</v>
      </c>
      <c r="AC79" t="s">
        <v>3473</v>
      </c>
      <c r="AD79" t="s">
        <v>508</v>
      </c>
      <c r="AE79">
        <v>3</v>
      </c>
      <c r="AF79" t="s">
        <v>14926</v>
      </c>
      <c r="AG79" t="s">
        <v>96</v>
      </c>
      <c r="AH79" t="s">
        <v>96</v>
      </c>
      <c r="AI79" t="str">
        <f>IF(ISNA(VLOOKUP(D79,Listen!J:O,3,0)),"",VLOOKUP(D79,Listen!J:O,3,0))</f>
        <v/>
      </c>
      <c r="AJ79" t="s">
        <v>96</v>
      </c>
      <c r="AK79">
        <v>5</v>
      </c>
      <c r="AL79" t="s">
        <v>96</v>
      </c>
      <c r="AM79">
        <v>3</v>
      </c>
      <c r="AN79">
        <v>2</v>
      </c>
      <c r="AO79">
        <v>5</v>
      </c>
      <c r="AP79">
        <f t="shared" si="1"/>
        <v>5</v>
      </c>
    </row>
    <row r="80" spans="1:42" x14ac:dyDescent="0.25">
      <c r="A80" t="s">
        <v>161</v>
      </c>
      <c r="B80">
        <v>13.0903193896962</v>
      </c>
      <c r="C80">
        <v>57.099998474121101</v>
      </c>
      <c r="D80" t="s">
        <v>12485</v>
      </c>
      <c r="F80">
        <v>1269.73074157417</v>
      </c>
      <c r="G80">
        <v>59.231339216778899</v>
      </c>
      <c r="H80" t="s">
        <v>12486</v>
      </c>
      <c r="I80" t="s">
        <v>12487</v>
      </c>
      <c r="J80" t="s">
        <v>37</v>
      </c>
      <c r="K80">
        <v>191219.11614011801</v>
      </c>
      <c r="L80">
        <v>36659.051680625103</v>
      </c>
      <c r="M80">
        <v>170258.566728398</v>
      </c>
      <c r="N80">
        <v>170258.566728398</v>
      </c>
      <c r="O80">
        <v>20961</v>
      </c>
      <c r="P80">
        <v>83844</v>
      </c>
      <c r="Q80">
        <v>2</v>
      </c>
      <c r="R80">
        <v>13.115219389696199</v>
      </c>
      <c r="S80" t="s">
        <v>161</v>
      </c>
      <c r="T80" t="s">
        <v>96</v>
      </c>
      <c r="U80">
        <v>1249.73074157417</v>
      </c>
      <c r="V80">
        <v>59.2</v>
      </c>
      <c r="W80" t="s">
        <v>14927</v>
      </c>
      <c r="X80">
        <v>72101388</v>
      </c>
      <c r="Y80" t="s">
        <v>96</v>
      </c>
      <c r="Z80" t="s">
        <v>161</v>
      </c>
      <c r="AA80" t="s">
        <v>162</v>
      </c>
      <c r="AB80" t="s">
        <v>2970</v>
      </c>
      <c r="AC80" t="s">
        <v>788</v>
      </c>
      <c r="AD80" t="s">
        <v>2967</v>
      </c>
      <c r="AE80">
        <v>2</v>
      </c>
      <c r="AF80" t="s">
        <v>14927</v>
      </c>
      <c r="AG80" t="s">
        <v>96</v>
      </c>
      <c r="AH80" t="s">
        <v>96</v>
      </c>
      <c r="AI80" t="str">
        <f>IF(ISNA(VLOOKUP(D80,Listen!J:O,3,0)),"",VLOOKUP(D80,Listen!J:O,3,0))</f>
        <v/>
      </c>
      <c r="AJ80" t="s">
        <v>96</v>
      </c>
      <c r="AK80">
        <v>5</v>
      </c>
      <c r="AL80" t="s">
        <v>96</v>
      </c>
      <c r="AM80">
        <v>3</v>
      </c>
      <c r="AN80">
        <v>2</v>
      </c>
      <c r="AO80">
        <v>5</v>
      </c>
      <c r="AP80">
        <f t="shared" si="1"/>
        <v>5</v>
      </c>
    </row>
    <row r="81" spans="1:42" x14ac:dyDescent="0.25">
      <c r="A81" t="s">
        <v>2398</v>
      </c>
      <c r="B81">
        <v>13.097558092195399</v>
      </c>
      <c r="C81">
        <v>113.09999847412099</v>
      </c>
      <c r="D81" t="s">
        <v>3951</v>
      </c>
      <c r="F81">
        <v>1270.2027767233001</v>
      </c>
      <c r="G81">
        <v>79.268232128403596</v>
      </c>
      <c r="H81" t="s">
        <v>3952</v>
      </c>
      <c r="I81" t="s">
        <v>45</v>
      </c>
      <c r="J81" t="s">
        <v>37</v>
      </c>
      <c r="K81">
        <v>1147662.86895252</v>
      </c>
      <c r="L81">
        <v>191169.38129259599</v>
      </c>
      <c r="M81">
        <v>605087.15405591798</v>
      </c>
      <c r="N81">
        <v>605087.15405591798</v>
      </c>
      <c r="O81">
        <v>542576</v>
      </c>
      <c r="P81">
        <v>2170304</v>
      </c>
      <c r="Q81">
        <v>61</v>
      </c>
      <c r="R81">
        <v>13.122458092195398</v>
      </c>
      <c r="S81" t="s">
        <v>2398</v>
      </c>
      <c r="T81" t="s">
        <v>96</v>
      </c>
      <c r="U81">
        <v>1250.2027767233001</v>
      </c>
      <c r="V81">
        <v>79.3</v>
      </c>
      <c r="W81" t="s">
        <v>14389</v>
      </c>
      <c r="X81">
        <v>72101388</v>
      </c>
      <c r="Y81" t="s">
        <v>96</v>
      </c>
      <c r="Z81" t="s">
        <v>2398</v>
      </c>
      <c r="AA81" t="s">
        <v>2399</v>
      </c>
      <c r="AB81" t="s">
        <v>2397</v>
      </c>
      <c r="AC81" t="s">
        <v>2408</v>
      </c>
      <c r="AD81" t="s">
        <v>1423</v>
      </c>
      <c r="AE81">
        <v>61</v>
      </c>
      <c r="AF81" t="s">
        <v>14389</v>
      </c>
      <c r="AG81" t="s">
        <v>96</v>
      </c>
      <c r="AH81" t="s">
        <v>96</v>
      </c>
      <c r="AI81" t="str">
        <f>IF(ISNA(VLOOKUP(D81,Listen!J:O,3,0)),"",VLOOKUP(D81,Listen!J:O,3,0))</f>
        <v/>
      </c>
      <c r="AJ81" t="s">
        <v>96</v>
      </c>
      <c r="AK81">
        <v>5</v>
      </c>
      <c r="AL81" t="s">
        <v>96</v>
      </c>
      <c r="AM81">
        <v>3</v>
      </c>
      <c r="AN81">
        <v>2</v>
      </c>
      <c r="AO81">
        <v>5</v>
      </c>
      <c r="AP81">
        <f t="shared" si="1"/>
        <v>5</v>
      </c>
    </row>
    <row r="82" spans="1:42" x14ac:dyDescent="0.25">
      <c r="A82" t="s">
        <v>12488</v>
      </c>
      <c r="B82">
        <v>13.1052224807593</v>
      </c>
      <c r="C82">
        <v>123</v>
      </c>
      <c r="D82" t="s">
        <v>12489</v>
      </c>
      <c r="F82">
        <v>1270.7025708230201</v>
      </c>
      <c r="G82">
        <v>53.201682830011102</v>
      </c>
      <c r="H82" t="s">
        <v>12490</v>
      </c>
      <c r="I82" t="s">
        <v>12491</v>
      </c>
      <c r="J82" t="s">
        <v>37</v>
      </c>
      <c r="K82">
        <v>205001.193145756</v>
      </c>
      <c r="L82">
        <v>27524.812506347502</v>
      </c>
      <c r="M82" t="s">
        <v>98</v>
      </c>
      <c r="N82" t="s">
        <v>98</v>
      </c>
      <c r="O82">
        <v>205001</v>
      </c>
      <c r="P82">
        <v>820004</v>
      </c>
      <c r="Q82">
        <v>23</v>
      </c>
      <c r="R82">
        <v>13.130122480759299</v>
      </c>
      <c r="S82" t="s">
        <v>12488</v>
      </c>
      <c r="T82" t="s">
        <v>96</v>
      </c>
      <c r="U82">
        <v>1250.7025708230201</v>
      </c>
      <c r="V82">
        <v>53.2</v>
      </c>
      <c r="W82" t="s">
        <v>14928</v>
      </c>
      <c r="X82">
        <v>72101388</v>
      </c>
      <c r="Y82" t="s">
        <v>96</v>
      </c>
      <c r="Z82" t="s">
        <v>12488</v>
      </c>
      <c r="AA82" t="s">
        <v>12492</v>
      </c>
      <c r="AB82" t="s">
        <v>12493</v>
      </c>
      <c r="AC82" t="s">
        <v>12494</v>
      </c>
      <c r="AD82" t="s">
        <v>12495</v>
      </c>
      <c r="AE82">
        <v>23</v>
      </c>
      <c r="AF82" t="s">
        <v>14928</v>
      </c>
      <c r="AG82" t="s">
        <v>96</v>
      </c>
      <c r="AH82" t="s">
        <v>96</v>
      </c>
      <c r="AI82" t="str">
        <f>IF(ISNA(VLOOKUP(D82,Listen!J:O,3,0)),"",VLOOKUP(D82,Listen!J:O,3,0))</f>
        <v/>
      </c>
      <c r="AJ82" t="s">
        <v>96</v>
      </c>
      <c r="AK82">
        <v>5</v>
      </c>
      <c r="AL82" t="s">
        <v>96</v>
      </c>
      <c r="AM82">
        <v>3</v>
      </c>
      <c r="AN82">
        <v>2</v>
      </c>
      <c r="AO82">
        <v>5</v>
      </c>
      <c r="AP82">
        <f t="shared" si="1"/>
        <v>5</v>
      </c>
    </row>
    <row r="83" spans="1:42" x14ac:dyDescent="0.25">
      <c r="A83" t="s">
        <v>163</v>
      </c>
      <c r="B83">
        <v>13.1964854612155</v>
      </c>
      <c r="C83">
        <v>71</v>
      </c>
      <c r="D83" t="s">
        <v>5819</v>
      </c>
      <c r="F83">
        <v>1276.65382169902</v>
      </c>
      <c r="G83">
        <v>86.163042295630504</v>
      </c>
      <c r="H83" t="s">
        <v>5820</v>
      </c>
      <c r="I83" t="s">
        <v>49</v>
      </c>
      <c r="J83" t="s">
        <v>37</v>
      </c>
      <c r="K83">
        <v>118289.28459811</v>
      </c>
      <c r="L83">
        <v>34214.694338641297</v>
      </c>
      <c r="M83">
        <v>311243.63061097299</v>
      </c>
      <c r="N83">
        <v>311243.63061097299</v>
      </c>
      <c r="O83">
        <v>0</v>
      </c>
      <c r="P83">
        <v>0</v>
      </c>
      <c r="Q83">
        <v>0</v>
      </c>
      <c r="R83">
        <v>13.221385461215499</v>
      </c>
      <c r="S83" t="s">
        <v>163</v>
      </c>
      <c r="T83" t="s">
        <v>96</v>
      </c>
      <c r="U83">
        <v>1256.65382169902</v>
      </c>
      <c r="V83">
        <v>86.2</v>
      </c>
      <c r="W83" t="s">
        <v>14929</v>
      </c>
      <c r="X83">
        <v>72101388</v>
      </c>
      <c r="Y83" t="s">
        <v>96</v>
      </c>
      <c r="Z83" t="s">
        <v>163</v>
      </c>
      <c r="AA83" t="s">
        <v>164</v>
      </c>
      <c r="AB83" t="s">
        <v>2971</v>
      </c>
      <c r="AC83" t="s">
        <v>165</v>
      </c>
      <c r="AD83" t="s">
        <v>2969</v>
      </c>
      <c r="AE83">
        <v>0</v>
      </c>
      <c r="AF83" t="s">
        <v>14929</v>
      </c>
      <c r="AG83" t="s">
        <v>96</v>
      </c>
      <c r="AH83" t="s">
        <v>96</v>
      </c>
      <c r="AI83" t="str">
        <f>IF(ISNA(VLOOKUP(D83,Listen!J:O,3,0)),"",VLOOKUP(D83,Listen!J:O,3,0))</f>
        <v/>
      </c>
      <c r="AJ83">
        <v>6</v>
      </c>
      <c r="AK83" t="s">
        <v>96</v>
      </c>
      <c r="AL83" t="s">
        <v>96</v>
      </c>
      <c r="AM83">
        <v>3</v>
      </c>
      <c r="AN83">
        <v>2</v>
      </c>
      <c r="AO83">
        <v>6</v>
      </c>
      <c r="AP83">
        <f t="shared" si="1"/>
        <v>6</v>
      </c>
    </row>
    <row r="84" spans="1:42" x14ac:dyDescent="0.25">
      <c r="A84" t="s">
        <v>788</v>
      </c>
      <c r="B84">
        <v>13.2701875235669</v>
      </c>
      <c r="C84">
        <v>57</v>
      </c>
      <c r="D84" t="s">
        <v>3814</v>
      </c>
      <c r="F84">
        <v>1281.4599266600901</v>
      </c>
      <c r="G84">
        <v>84.121205867527806</v>
      </c>
      <c r="H84" t="s">
        <v>3815</v>
      </c>
      <c r="I84" t="s">
        <v>48</v>
      </c>
      <c r="J84" t="s">
        <v>37</v>
      </c>
      <c r="K84">
        <v>204863.11626621499</v>
      </c>
      <c r="L84">
        <v>33461.2134984269</v>
      </c>
      <c r="M84">
        <v>170258.566728398</v>
      </c>
      <c r="N84">
        <v>170258.566728398</v>
      </c>
      <c r="O84">
        <v>34605</v>
      </c>
      <c r="P84">
        <v>138420</v>
      </c>
      <c r="Q84">
        <v>4</v>
      </c>
      <c r="R84">
        <v>13.295087523566899</v>
      </c>
      <c r="S84" t="s">
        <v>788</v>
      </c>
      <c r="T84" t="s">
        <v>96</v>
      </c>
      <c r="U84">
        <v>1261.4599266600901</v>
      </c>
      <c r="V84">
        <v>84.1</v>
      </c>
      <c r="W84" t="s">
        <v>14930</v>
      </c>
      <c r="X84">
        <v>72101388</v>
      </c>
      <c r="Y84" t="s">
        <v>96</v>
      </c>
      <c r="Z84" t="s">
        <v>788</v>
      </c>
      <c r="AA84" t="s">
        <v>855</v>
      </c>
      <c r="AB84" t="s">
        <v>162</v>
      </c>
      <c r="AC84" t="s">
        <v>1736</v>
      </c>
      <c r="AD84" t="s">
        <v>161</v>
      </c>
      <c r="AE84">
        <v>4</v>
      </c>
      <c r="AF84" t="s">
        <v>3815</v>
      </c>
      <c r="AG84" t="s">
        <v>3814</v>
      </c>
      <c r="AH84" t="s">
        <v>96</v>
      </c>
      <c r="AI84" t="str">
        <f>IF(ISNA(VLOOKUP(D84,Listen!J:O,3,0)),"",VLOOKUP(D84,Listen!J:O,3,0))</f>
        <v/>
      </c>
      <c r="AJ84" t="s">
        <v>96</v>
      </c>
      <c r="AK84" t="s">
        <v>96</v>
      </c>
      <c r="AL84" t="s">
        <v>96</v>
      </c>
      <c r="AM84">
        <v>3</v>
      </c>
      <c r="AN84">
        <v>2</v>
      </c>
      <c r="AO84">
        <v>3</v>
      </c>
      <c r="AP84">
        <f t="shared" si="1"/>
        <v>3</v>
      </c>
    </row>
    <row r="85" spans="1:42" x14ac:dyDescent="0.25">
      <c r="A85" t="s">
        <v>788</v>
      </c>
      <c r="B85">
        <v>13.2702560752697</v>
      </c>
      <c r="C85">
        <v>57.099998474121101</v>
      </c>
      <c r="D85" t="s">
        <v>11121</v>
      </c>
      <c r="F85">
        <v>1281.46439691056</v>
      </c>
      <c r="G85">
        <v>84.184090291094094</v>
      </c>
      <c r="H85" t="s">
        <v>11122</v>
      </c>
      <c r="I85" t="s">
        <v>11123</v>
      </c>
      <c r="J85" t="s">
        <v>43</v>
      </c>
      <c r="K85">
        <v>183906.29476284899</v>
      </c>
      <c r="L85">
        <v>33569.9722440853</v>
      </c>
      <c r="M85">
        <v>170258.566728398</v>
      </c>
      <c r="N85">
        <v>170258.566728398</v>
      </c>
      <c r="O85">
        <v>13648</v>
      </c>
      <c r="P85">
        <v>54592</v>
      </c>
      <c r="Q85">
        <v>2</v>
      </c>
      <c r="R85">
        <v>13.295156075269698</v>
      </c>
      <c r="S85" t="s">
        <v>788</v>
      </c>
      <c r="T85" t="s">
        <v>96</v>
      </c>
      <c r="U85">
        <v>1261.46439691056</v>
      </c>
      <c r="V85">
        <v>84.2</v>
      </c>
      <c r="W85" t="s">
        <v>14930</v>
      </c>
      <c r="X85">
        <v>72101388</v>
      </c>
      <c r="Y85" t="s">
        <v>96</v>
      </c>
      <c r="Z85" t="s">
        <v>788</v>
      </c>
      <c r="AA85" t="s">
        <v>855</v>
      </c>
      <c r="AB85" t="s">
        <v>162</v>
      </c>
      <c r="AC85" t="s">
        <v>1736</v>
      </c>
      <c r="AD85" t="s">
        <v>161</v>
      </c>
      <c r="AE85">
        <v>2</v>
      </c>
      <c r="AF85" t="s">
        <v>11122</v>
      </c>
      <c r="AG85" t="s">
        <v>11121</v>
      </c>
      <c r="AH85" t="s">
        <v>96</v>
      </c>
      <c r="AI85" t="str">
        <f>IF(ISNA(VLOOKUP(D85,Listen!J:O,3,0)),"",VLOOKUP(D85,Listen!J:O,3,0))</f>
        <v/>
      </c>
      <c r="AJ85" t="s">
        <v>96</v>
      </c>
      <c r="AK85" t="s">
        <v>96</v>
      </c>
      <c r="AL85" t="s">
        <v>96</v>
      </c>
      <c r="AM85">
        <v>3</v>
      </c>
      <c r="AN85">
        <v>2</v>
      </c>
      <c r="AO85">
        <v>3</v>
      </c>
      <c r="AP85">
        <f t="shared" si="1"/>
        <v>3</v>
      </c>
    </row>
    <row r="86" spans="1:42" x14ac:dyDescent="0.25">
      <c r="A86" t="s">
        <v>2410</v>
      </c>
      <c r="B86">
        <v>13.340099342243199</v>
      </c>
      <c r="C86">
        <v>73.099998474121094</v>
      </c>
      <c r="D86">
        <v>899352</v>
      </c>
      <c r="F86">
        <v>1286.01887016665</v>
      </c>
      <c r="G86">
        <v>68.345637732423597</v>
      </c>
      <c r="H86" t="s">
        <v>10806</v>
      </c>
      <c r="I86" t="s">
        <v>1870</v>
      </c>
      <c r="J86" t="s">
        <v>37</v>
      </c>
      <c r="K86">
        <v>23567.853725533001</v>
      </c>
      <c r="L86">
        <v>6112.6187977904501</v>
      </c>
      <c r="M86" t="s">
        <v>98</v>
      </c>
      <c r="N86" t="s">
        <v>98</v>
      </c>
      <c r="O86">
        <v>23568</v>
      </c>
      <c r="P86">
        <v>94272</v>
      </c>
      <c r="Q86">
        <v>3</v>
      </c>
      <c r="R86">
        <v>13.364999342243198</v>
      </c>
      <c r="S86" t="s">
        <v>2411</v>
      </c>
      <c r="T86" t="s">
        <v>96</v>
      </c>
      <c r="U86">
        <v>1266.01887016665</v>
      </c>
      <c r="V86">
        <v>68.3</v>
      </c>
      <c r="W86" t="s">
        <v>14931</v>
      </c>
      <c r="X86">
        <v>72101388</v>
      </c>
      <c r="Y86" t="s">
        <v>96</v>
      </c>
      <c r="Z86" t="s">
        <v>2411</v>
      </c>
      <c r="AA86" t="s">
        <v>2413</v>
      </c>
      <c r="AB86" t="s">
        <v>2410</v>
      </c>
      <c r="AC86" t="s">
        <v>12496</v>
      </c>
      <c r="AD86" t="s">
        <v>2412</v>
      </c>
      <c r="AE86">
        <v>3</v>
      </c>
      <c r="AF86" t="s">
        <v>14931</v>
      </c>
      <c r="AG86" t="s">
        <v>96</v>
      </c>
      <c r="AH86" t="s">
        <v>96</v>
      </c>
      <c r="AI86" t="str">
        <f>IF(ISNA(VLOOKUP(D86,Listen!J:O,3,0)),"",VLOOKUP(D86,Listen!J:O,3,0))</f>
        <v/>
      </c>
      <c r="AJ86" t="s">
        <v>96</v>
      </c>
      <c r="AK86">
        <v>5</v>
      </c>
      <c r="AL86" t="s">
        <v>96</v>
      </c>
      <c r="AM86">
        <v>3</v>
      </c>
      <c r="AN86">
        <v>2</v>
      </c>
      <c r="AO86">
        <v>5</v>
      </c>
      <c r="AP86">
        <f t="shared" si="1"/>
        <v>5</v>
      </c>
    </row>
    <row r="87" spans="1:42" x14ac:dyDescent="0.25">
      <c r="A87" t="s">
        <v>4760</v>
      </c>
      <c r="B87">
        <v>13.369793190326201</v>
      </c>
      <c r="C87">
        <v>99</v>
      </c>
      <c r="D87" t="s">
        <v>12497</v>
      </c>
      <c r="F87">
        <v>1287.9552033713401</v>
      </c>
      <c r="G87">
        <v>59.9650681435512</v>
      </c>
      <c r="H87" t="s">
        <v>12498</v>
      </c>
      <c r="I87" t="s">
        <v>10022</v>
      </c>
      <c r="J87" t="s">
        <v>37</v>
      </c>
      <c r="K87">
        <v>30469.180668364901</v>
      </c>
      <c r="L87">
        <v>19992.7790258963</v>
      </c>
      <c r="M87" t="s">
        <v>98</v>
      </c>
      <c r="N87" t="s">
        <v>98</v>
      </c>
      <c r="O87">
        <v>30469</v>
      </c>
      <c r="P87">
        <v>121876</v>
      </c>
      <c r="Q87">
        <v>3</v>
      </c>
      <c r="R87">
        <v>13.394693190326199</v>
      </c>
      <c r="S87" t="s">
        <v>4760</v>
      </c>
      <c r="T87" t="s">
        <v>96</v>
      </c>
      <c r="U87">
        <v>1267.9552033713401</v>
      </c>
      <c r="V87">
        <v>60</v>
      </c>
      <c r="W87" t="s">
        <v>14932</v>
      </c>
      <c r="X87">
        <v>72101388</v>
      </c>
      <c r="Y87" t="s">
        <v>96</v>
      </c>
      <c r="Z87" t="s">
        <v>4760</v>
      </c>
      <c r="AA87" t="s">
        <v>4761</v>
      </c>
      <c r="AB87" t="s">
        <v>3828</v>
      </c>
      <c r="AC87" t="s">
        <v>2430</v>
      </c>
      <c r="AD87" t="s">
        <v>3827</v>
      </c>
      <c r="AE87">
        <v>3</v>
      </c>
      <c r="AF87" t="s">
        <v>14932</v>
      </c>
      <c r="AG87" t="s">
        <v>96</v>
      </c>
      <c r="AH87" t="s">
        <v>96</v>
      </c>
      <c r="AI87" t="str">
        <f>IF(ISNA(VLOOKUP(D87,Listen!J:O,3,0)),"",VLOOKUP(D87,Listen!J:O,3,0))</f>
        <v/>
      </c>
      <c r="AJ87" t="s">
        <v>96</v>
      </c>
      <c r="AK87">
        <v>5</v>
      </c>
      <c r="AL87" t="s">
        <v>96</v>
      </c>
      <c r="AM87">
        <v>3</v>
      </c>
      <c r="AN87">
        <v>2</v>
      </c>
      <c r="AO87">
        <v>5</v>
      </c>
      <c r="AP87">
        <f t="shared" si="1"/>
        <v>5</v>
      </c>
    </row>
    <row r="88" spans="1:42" x14ac:dyDescent="0.25">
      <c r="A88" t="s">
        <v>855</v>
      </c>
      <c r="B88">
        <v>13.3774571774627</v>
      </c>
      <c r="C88">
        <v>57.099998474121101</v>
      </c>
      <c r="D88" t="s">
        <v>5823</v>
      </c>
      <c r="F88">
        <v>1288.45497129401</v>
      </c>
      <c r="G88">
        <v>61.995767681430003</v>
      </c>
      <c r="H88" t="s">
        <v>5824</v>
      </c>
      <c r="I88" t="s">
        <v>49</v>
      </c>
      <c r="J88" t="s">
        <v>37</v>
      </c>
      <c r="K88">
        <v>177839.335899962</v>
      </c>
      <c r="L88">
        <v>38606.853049095102</v>
      </c>
      <c r="M88">
        <v>106077.273172872</v>
      </c>
      <c r="N88">
        <v>106077.273172872</v>
      </c>
      <c r="O88">
        <v>71762</v>
      </c>
      <c r="P88">
        <v>287048</v>
      </c>
      <c r="Q88">
        <v>8</v>
      </c>
      <c r="R88">
        <v>13.402357177462699</v>
      </c>
      <c r="S88" t="s">
        <v>855</v>
      </c>
      <c r="T88" t="s">
        <v>96</v>
      </c>
      <c r="U88">
        <v>1268.45497129401</v>
      </c>
      <c r="V88">
        <v>62</v>
      </c>
      <c r="W88" t="s">
        <v>14772</v>
      </c>
      <c r="X88">
        <v>72101388</v>
      </c>
      <c r="Y88" t="s">
        <v>96</v>
      </c>
      <c r="Z88" t="s">
        <v>855</v>
      </c>
      <c r="AA88" t="s">
        <v>1736</v>
      </c>
      <c r="AB88" t="s">
        <v>788</v>
      </c>
      <c r="AC88" t="s">
        <v>3107</v>
      </c>
      <c r="AD88" t="s">
        <v>162</v>
      </c>
      <c r="AE88">
        <v>8</v>
      </c>
      <c r="AF88" t="s">
        <v>14772</v>
      </c>
      <c r="AG88" t="s">
        <v>96</v>
      </c>
      <c r="AH88" t="s">
        <v>96</v>
      </c>
      <c r="AI88" t="str">
        <f>IF(ISNA(VLOOKUP(D88,Listen!J:O,3,0)),"",VLOOKUP(D88,Listen!J:O,3,0))</f>
        <v/>
      </c>
      <c r="AJ88" t="s">
        <v>96</v>
      </c>
      <c r="AK88">
        <v>5</v>
      </c>
      <c r="AL88" t="s">
        <v>96</v>
      </c>
      <c r="AM88">
        <v>3</v>
      </c>
      <c r="AN88">
        <v>2</v>
      </c>
      <c r="AO88">
        <v>5</v>
      </c>
      <c r="AP88">
        <f t="shared" si="1"/>
        <v>5</v>
      </c>
    </row>
    <row r="89" spans="1:42" x14ac:dyDescent="0.25">
      <c r="A89" t="s">
        <v>2829</v>
      </c>
      <c r="B89">
        <v>13.4898874599488</v>
      </c>
      <c r="C89">
        <v>83.099998474121094</v>
      </c>
      <c r="D89" t="s">
        <v>12499</v>
      </c>
      <c r="F89">
        <v>1295.7865400614301</v>
      </c>
      <c r="G89">
        <v>69.383372582648093</v>
      </c>
      <c r="H89" t="s">
        <v>12500</v>
      </c>
      <c r="I89" t="s">
        <v>1892</v>
      </c>
      <c r="J89" t="s">
        <v>37</v>
      </c>
      <c r="K89">
        <v>252211.43407629</v>
      </c>
      <c r="L89">
        <v>79904.870758939898</v>
      </c>
      <c r="M89">
        <v>291786.703072773</v>
      </c>
      <c r="N89">
        <v>291786.703072773</v>
      </c>
      <c r="O89">
        <v>0</v>
      </c>
      <c r="P89">
        <v>0</v>
      </c>
      <c r="Q89">
        <v>0</v>
      </c>
      <c r="R89">
        <v>13.514787459948799</v>
      </c>
      <c r="S89" t="s">
        <v>2829</v>
      </c>
      <c r="T89" t="s">
        <v>96</v>
      </c>
      <c r="U89">
        <v>1275.7865400614301</v>
      </c>
      <c r="V89">
        <v>69.400000000000006</v>
      </c>
      <c r="W89" t="s">
        <v>14933</v>
      </c>
      <c r="X89">
        <v>72101388</v>
      </c>
      <c r="Y89" t="s">
        <v>96</v>
      </c>
      <c r="Z89" t="s">
        <v>2829</v>
      </c>
      <c r="AA89" t="s">
        <v>2830</v>
      </c>
      <c r="AB89" t="s">
        <v>856</v>
      </c>
      <c r="AC89" t="s">
        <v>2831</v>
      </c>
      <c r="AD89" t="s">
        <v>857</v>
      </c>
      <c r="AE89">
        <v>0</v>
      </c>
      <c r="AF89" t="s">
        <v>14933</v>
      </c>
      <c r="AG89" t="s">
        <v>96</v>
      </c>
      <c r="AH89" t="s">
        <v>96</v>
      </c>
      <c r="AI89" t="str">
        <f>IF(ISNA(VLOOKUP(D89,Listen!J:O,3,0)),"",VLOOKUP(D89,Listen!J:O,3,0))</f>
        <v/>
      </c>
      <c r="AJ89">
        <v>6</v>
      </c>
      <c r="AK89">
        <v>5</v>
      </c>
      <c r="AL89" t="s">
        <v>96</v>
      </c>
      <c r="AM89">
        <v>3</v>
      </c>
      <c r="AN89">
        <v>2</v>
      </c>
      <c r="AO89">
        <v>6</v>
      </c>
      <c r="AP89">
        <f t="shared" si="1"/>
        <v>6</v>
      </c>
    </row>
    <row r="90" spans="1:42" x14ac:dyDescent="0.25">
      <c r="A90" t="s">
        <v>168</v>
      </c>
      <c r="B90">
        <v>13.531243972895</v>
      </c>
      <c r="C90">
        <v>71</v>
      </c>
      <c r="D90" t="s">
        <v>12501</v>
      </c>
      <c r="F90">
        <v>1298.4833946093499</v>
      </c>
      <c r="G90">
        <v>77.749196592211902</v>
      </c>
      <c r="H90" t="s">
        <v>12502</v>
      </c>
      <c r="I90" t="s">
        <v>48</v>
      </c>
      <c r="J90" t="s">
        <v>37</v>
      </c>
      <c r="K90">
        <v>234380.082023947</v>
      </c>
      <c r="L90">
        <v>48124.294027067801</v>
      </c>
      <c r="M90">
        <v>311243.63061097299</v>
      </c>
      <c r="N90">
        <v>311243.63061097299</v>
      </c>
      <c r="O90">
        <v>0</v>
      </c>
      <c r="P90">
        <v>0</v>
      </c>
      <c r="Q90">
        <v>0</v>
      </c>
      <c r="R90">
        <v>13.556143972894999</v>
      </c>
      <c r="S90" t="s">
        <v>169</v>
      </c>
      <c r="T90" t="s">
        <v>96</v>
      </c>
      <c r="U90">
        <v>1278.4833946093499</v>
      </c>
      <c r="V90">
        <v>77.7</v>
      </c>
      <c r="W90" t="s">
        <v>14934</v>
      </c>
      <c r="X90">
        <v>72101388</v>
      </c>
      <c r="Y90" t="s">
        <v>96</v>
      </c>
      <c r="Z90" t="s">
        <v>169</v>
      </c>
      <c r="AA90" t="s">
        <v>4287</v>
      </c>
      <c r="AB90" t="s">
        <v>168</v>
      </c>
      <c r="AC90" t="s">
        <v>4288</v>
      </c>
      <c r="AD90" t="s">
        <v>165</v>
      </c>
      <c r="AE90">
        <v>0</v>
      </c>
      <c r="AF90" t="s">
        <v>14934</v>
      </c>
      <c r="AG90" t="s">
        <v>96</v>
      </c>
      <c r="AH90" t="s">
        <v>96</v>
      </c>
      <c r="AI90" t="str">
        <f>IF(ISNA(VLOOKUP(D90,Listen!J:O,3,0)),"",VLOOKUP(D90,Listen!J:O,3,0))</f>
        <v/>
      </c>
      <c r="AJ90">
        <v>6</v>
      </c>
      <c r="AK90">
        <v>5</v>
      </c>
      <c r="AL90" t="s">
        <v>96</v>
      </c>
      <c r="AM90">
        <v>3</v>
      </c>
      <c r="AN90">
        <v>2</v>
      </c>
      <c r="AO90">
        <v>6</v>
      </c>
      <c r="AP90">
        <f t="shared" si="1"/>
        <v>6</v>
      </c>
    </row>
    <row r="91" spans="1:42" x14ac:dyDescent="0.25">
      <c r="A91" t="s">
        <v>168</v>
      </c>
      <c r="B91">
        <v>13.533955769752801</v>
      </c>
      <c r="C91">
        <v>71.099998474121094</v>
      </c>
      <c r="D91" t="s">
        <v>5851</v>
      </c>
      <c r="F91">
        <v>1298.6602306423699</v>
      </c>
      <c r="G91">
        <v>80.373070609730604</v>
      </c>
      <c r="H91" t="s">
        <v>5852</v>
      </c>
      <c r="I91" t="s">
        <v>49</v>
      </c>
      <c r="J91" t="s">
        <v>37</v>
      </c>
      <c r="K91">
        <v>176719.05224365799</v>
      </c>
      <c r="L91">
        <v>48124.294027067801</v>
      </c>
      <c r="M91">
        <v>311243.63061097299</v>
      </c>
      <c r="N91">
        <v>311243.63061097299</v>
      </c>
      <c r="O91">
        <v>0</v>
      </c>
      <c r="P91">
        <v>0</v>
      </c>
      <c r="Q91">
        <v>0</v>
      </c>
      <c r="R91">
        <v>13.5588557697528</v>
      </c>
      <c r="S91" t="s">
        <v>169</v>
      </c>
      <c r="T91" t="s">
        <v>96</v>
      </c>
      <c r="U91">
        <v>1278.6602306423699</v>
      </c>
      <c r="V91">
        <v>80.400000000000006</v>
      </c>
      <c r="W91" t="s">
        <v>14935</v>
      </c>
      <c r="X91">
        <v>72101388</v>
      </c>
      <c r="Y91" t="s">
        <v>96</v>
      </c>
      <c r="Z91" t="s">
        <v>169</v>
      </c>
      <c r="AA91" t="s">
        <v>4287</v>
      </c>
      <c r="AB91" t="s">
        <v>168</v>
      </c>
      <c r="AC91" t="s">
        <v>4288</v>
      </c>
      <c r="AD91" t="s">
        <v>165</v>
      </c>
      <c r="AE91">
        <v>0</v>
      </c>
      <c r="AF91" t="s">
        <v>14935</v>
      </c>
      <c r="AG91" t="s">
        <v>96</v>
      </c>
      <c r="AH91" t="s">
        <v>96</v>
      </c>
      <c r="AI91" t="str">
        <f>IF(ISNA(VLOOKUP(D91,Listen!J:O,3,0)),"",VLOOKUP(D91,Listen!J:O,3,0))</f>
        <v/>
      </c>
      <c r="AJ91">
        <v>6</v>
      </c>
      <c r="AK91" t="s">
        <v>96</v>
      </c>
      <c r="AL91" t="s">
        <v>96</v>
      </c>
      <c r="AM91">
        <v>3</v>
      </c>
      <c r="AN91">
        <v>2</v>
      </c>
      <c r="AO91">
        <v>6</v>
      </c>
      <c r="AP91">
        <f t="shared" si="1"/>
        <v>6</v>
      </c>
    </row>
    <row r="92" spans="1:42" x14ac:dyDescent="0.25">
      <c r="A92" t="s">
        <v>2419</v>
      </c>
      <c r="B92">
        <v>13.677648413357</v>
      </c>
      <c r="C92">
        <v>125.09999847412099</v>
      </c>
      <c r="D92" t="s">
        <v>9563</v>
      </c>
      <c r="F92">
        <v>1308.0304152106401</v>
      </c>
      <c r="G92">
        <v>76.404284352959607</v>
      </c>
      <c r="H92" t="s">
        <v>9564</v>
      </c>
      <c r="I92" t="s">
        <v>9565</v>
      </c>
      <c r="J92" t="s">
        <v>37</v>
      </c>
      <c r="K92">
        <v>109854.98991078199</v>
      </c>
      <c r="L92">
        <v>34014.094716579297</v>
      </c>
      <c r="M92">
        <v>344142.19919717999</v>
      </c>
      <c r="N92">
        <v>344142.19919717999</v>
      </c>
      <c r="O92">
        <v>0</v>
      </c>
      <c r="P92">
        <v>0</v>
      </c>
      <c r="Q92">
        <v>0</v>
      </c>
      <c r="R92">
        <v>13.702548413356999</v>
      </c>
      <c r="S92" t="s">
        <v>2419</v>
      </c>
      <c r="T92" t="s">
        <v>96</v>
      </c>
      <c r="U92">
        <v>1288.0304152106401</v>
      </c>
      <c r="V92">
        <v>76.400000000000006</v>
      </c>
      <c r="W92" t="s">
        <v>14936</v>
      </c>
      <c r="X92">
        <v>72101388</v>
      </c>
      <c r="Y92" t="s">
        <v>96</v>
      </c>
      <c r="Z92" t="s">
        <v>2419</v>
      </c>
      <c r="AA92" t="s">
        <v>2420</v>
      </c>
      <c r="AB92" t="s">
        <v>2421</v>
      </c>
      <c r="AC92" t="s">
        <v>2422</v>
      </c>
      <c r="AD92" t="s">
        <v>2423</v>
      </c>
      <c r="AE92">
        <v>0</v>
      </c>
      <c r="AF92" t="s">
        <v>14936</v>
      </c>
      <c r="AG92" t="s">
        <v>96</v>
      </c>
      <c r="AH92" t="s">
        <v>96</v>
      </c>
      <c r="AI92" t="str">
        <f>IF(ISNA(VLOOKUP(D92,Listen!J:O,3,0)),"",VLOOKUP(D92,Listen!J:O,3,0))</f>
        <v/>
      </c>
      <c r="AJ92">
        <v>6</v>
      </c>
      <c r="AK92">
        <v>5</v>
      </c>
      <c r="AL92" t="s">
        <v>96</v>
      </c>
      <c r="AM92">
        <v>3</v>
      </c>
      <c r="AN92">
        <v>2</v>
      </c>
      <c r="AO92">
        <v>6</v>
      </c>
      <c r="AP92">
        <f t="shared" si="1"/>
        <v>6</v>
      </c>
    </row>
    <row r="93" spans="1:42" x14ac:dyDescent="0.25">
      <c r="A93" t="s">
        <v>5015</v>
      </c>
      <c r="B93">
        <v>13.6780083852423</v>
      </c>
      <c r="C93">
        <v>97</v>
      </c>
      <c r="D93" t="s">
        <v>12503</v>
      </c>
      <c r="E93">
        <v>1314</v>
      </c>
      <c r="F93">
        <v>1308.0538889454101</v>
      </c>
      <c r="G93">
        <v>72.947334632487298</v>
      </c>
      <c r="H93" t="s">
        <v>12504</v>
      </c>
      <c r="I93" t="s">
        <v>12505</v>
      </c>
      <c r="J93" t="s">
        <v>43</v>
      </c>
      <c r="K93">
        <v>178768.379551961</v>
      </c>
      <c r="L93">
        <v>33146.863325122897</v>
      </c>
      <c r="M93">
        <v>171992.548721656</v>
      </c>
      <c r="N93">
        <v>171992.548721656</v>
      </c>
      <c r="O93">
        <v>6776</v>
      </c>
      <c r="P93">
        <v>27104</v>
      </c>
      <c r="Q93">
        <v>1</v>
      </c>
      <c r="R93">
        <v>13.702908385242299</v>
      </c>
      <c r="S93" t="s">
        <v>5015</v>
      </c>
      <c r="T93">
        <v>1314</v>
      </c>
      <c r="U93">
        <v>1288.0538889454101</v>
      </c>
      <c r="V93">
        <v>72.900000000000006</v>
      </c>
      <c r="W93" t="s">
        <v>14937</v>
      </c>
      <c r="X93">
        <v>72101388</v>
      </c>
      <c r="Y93" t="s">
        <v>96</v>
      </c>
      <c r="Z93" t="s">
        <v>5015</v>
      </c>
      <c r="AA93" t="s">
        <v>5826</v>
      </c>
      <c r="AB93" t="s">
        <v>5014</v>
      </c>
      <c r="AC93" t="s">
        <v>5827</v>
      </c>
      <c r="AD93" t="s">
        <v>5013</v>
      </c>
      <c r="AE93">
        <v>1</v>
      </c>
      <c r="AF93" t="s">
        <v>14937</v>
      </c>
      <c r="AG93" t="s">
        <v>96</v>
      </c>
      <c r="AH93" t="s">
        <v>96</v>
      </c>
      <c r="AI93" t="str">
        <f>IF(ISNA(VLOOKUP(D93,Listen!J:O,3,0)),"",VLOOKUP(D93,Listen!J:O,3,0))</f>
        <v/>
      </c>
      <c r="AJ93">
        <v>6</v>
      </c>
      <c r="AK93">
        <v>5</v>
      </c>
      <c r="AL93" t="s">
        <v>96</v>
      </c>
      <c r="AM93">
        <v>3</v>
      </c>
      <c r="AN93">
        <v>2</v>
      </c>
      <c r="AO93">
        <v>6</v>
      </c>
      <c r="AP93">
        <f t="shared" si="1"/>
        <v>6</v>
      </c>
    </row>
    <row r="94" spans="1:42" x14ac:dyDescent="0.25">
      <c r="A94" t="s">
        <v>4289</v>
      </c>
      <c r="B94">
        <v>13.7885408769517</v>
      </c>
      <c r="C94">
        <v>142</v>
      </c>
      <c r="D94" t="s">
        <v>4290</v>
      </c>
      <c r="E94">
        <v>1319.0561593017901</v>
      </c>
      <c r="F94">
        <v>1315.2617029442899</v>
      </c>
      <c r="G94">
        <v>80.368916706011802</v>
      </c>
      <c r="H94" t="s">
        <v>4291</v>
      </c>
      <c r="I94" t="s">
        <v>4292</v>
      </c>
      <c r="J94" t="s">
        <v>44</v>
      </c>
      <c r="K94">
        <v>136390.00741904601</v>
      </c>
      <c r="L94">
        <v>26804.611321803801</v>
      </c>
      <c r="M94" t="s">
        <v>98</v>
      </c>
      <c r="N94" t="s">
        <v>98</v>
      </c>
      <c r="O94">
        <v>136390</v>
      </c>
      <c r="P94">
        <v>545560</v>
      </c>
      <c r="Q94">
        <v>15</v>
      </c>
      <c r="R94">
        <v>13.813440876951699</v>
      </c>
      <c r="S94" t="s">
        <v>4289</v>
      </c>
      <c r="T94">
        <v>1319</v>
      </c>
      <c r="U94">
        <v>1295.2617029442899</v>
      </c>
      <c r="V94">
        <v>80.400000000000006</v>
      </c>
      <c r="W94" t="s">
        <v>14529</v>
      </c>
      <c r="X94">
        <v>72101388</v>
      </c>
      <c r="Y94" t="s">
        <v>96</v>
      </c>
      <c r="Z94" t="s">
        <v>4289</v>
      </c>
      <c r="AA94" t="s">
        <v>4293</v>
      </c>
      <c r="AB94" t="s">
        <v>4294</v>
      </c>
      <c r="AC94" t="s">
        <v>4295</v>
      </c>
      <c r="AD94" t="s">
        <v>4296</v>
      </c>
      <c r="AE94">
        <v>15</v>
      </c>
      <c r="AF94" t="s">
        <v>4291</v>
      </c>
      <c r="AG94" t="s">
        <v>4290</v>
      </c>
      <c r="AH94" t="s">
        <v>118</v>
      </c>
      <c r="AI94" t="str">
        <f>IF(ISNA(VLOOKUP(D94,Listen!J:O,3,0)),"",VLOOKUP(D94,Listen!J:O,3,0))</f>
        <v/>
      </c>
      <c r="AJ94" t="s">
        <v>96</v>
      </c>
      <c r="AK94" t="s">
        <v>96</v>
      </c>
      <c r="AL94" t="s">
        <v>96</v>
      </c>
      <c r="AM94" t="s">
        <v>96</v>
      </c>
      <c r="AN94">
        <v>2</v>
      </c>
      <c r="AO94">
        <v>2</v>
      </c>
      <c r="AP94">
        <f t="shared" si="1"/>
        <v>2</v>
      </c>
    </row>
    <row r="95" spans="1:42" x14ac:dyDescent="0.25">
      <c r="A95" t="s">
        <v>2433</v>
      </c>
      <c r="B95">
        <v>13.900267201294</v>
      </c>
      <c r="C95">
        <v>111</v>
      </c>
      <c r="D95" t="s">
        <v>2194</v>
      </c>
      <c r="F95">
        <v>1322.54736666348</v>
      </c>
      <c r="G95">
        <v>68.8037495904275</v>
      </c>
      <c r="H95" t="s">
        <v>2195</v>
      </c>
      <c r="I95" t="s">
        <v>2018</v>
      </c>
      <c r="J95" t="s">
        <v>37</v>
      </c>
      <c r="K95">
        <v>77328.266346219505</v>
      </c>
      <c r="L95">
        <v>23154.964613155102</v>
      </c>
      <c r="M95">
        <v>88082.427940490394</v>
      </c>
      <c r="N95">
        <v>88082.427940490394</v>
      </c>
      <c r="O95">
        <v>0</v>
      </c>
      <c r="P95">
        <v>0</v>
      </c>
      <c r="Q95">
        <v>0</v>
      </c>
      <c r="R95">
        <v>13.925167201293998</v>
      </c>
      <c r="S95" t="s">
        <v>2433</v>
      </c>
      <c r="T95" t="s">
        <v>96</v>
      </c>
      <c r="U95">
        <v>1302.54736666348</v>
      </c>
      <c r="V95">
        <v>68.8</v>
      </c>
      <c r="W95" t="s">
        <v>14938</v>
      </c>
      <c r="X95">
        <v>72101388</v>
      </c>
      <c r="Y95" t="s">
        <v>96</v>
      </c>
      <c r="Z95" t="s">
        <v>2433</v>
      </c>
      <c r="AA95" t="s">
        <v>2434</v>
      </c>
      <c r="AB95" t="s">
        <v>2435</v>
      </c>
      <c r="AC95" t="s">
        <v>2436</v>
      </c>
      <c r="AD95" t="s">
        <v>2437</v>
      </c>
      <c r="AE95">
        <v>0</v>
      </c>
      <c r="AF95" t="s">
        <v>14938</v>
      </c>
      <c r="AG95" t="s">
        <v>96</v>
      </c>
      <c r="AH95" t="s">
        <v>96</v>
      </c>
      <c r="AI95" t="str">
        <f>IF(ISNA(VLOOKUP(D95,Listen!J:O,3,0)),"",VLOOKUP(D95,Listen!J:O,3,0))</f>
        <v/>
      </c>
      <c r="AJ95">
        <v>6</v>
      </c>
      <c r="AK95">
        <v>5</v>
      </c>
      <c r="AL95" t="s">
        <v>96</v>
      </c>
      <c r="AM95">
        <v>3</v>
      </c>
      <c r="AN95">
        <v>2</v>
      </c>
      <c r="AO95">
        <v>6</v>
      </c>
      <c r="AP95">
        <f t="shared" si="1"/>
        <v>6</v>
      </c>
    </row>
    <row r="96" spans="1:42" x14ac:dyDescent="0.25">
      <c r="A96" t="s">
        <v>2701</v>
      </c>
      <c r="B96">
        <v>13.931996177343301</v>
      </c>
      <c r="C96">
        <v>82.099998474121094</v>
      </c>
      <c r="D96" t="s">
        <v>6005</v>
      </c>
      <c r="F96">
        <v>1324.61641038268</v>
      </c>
      <c r="G96">
        <v>56.380340002063498</v>
      </c>
      <c r="H96" t="s">
        <v>6006</v>
      </c>
      <c r="I96" t="s">
        <v>5218</v>
      </c>
      <c r="J96" t="s">
        <v>37</v>
      </c>
      <c r="K96">
        <v>309570.421559443</v>
      </c>
      <c r="L96">
        <v>39358.238583251499</v>
      </c>
      <c r="M96">
        <v>272995.85787986702</v>
      </c>
      <c r="N96">
        <v>272995.85787986702</v>
      </c>
      <c r="O96">
        <v>36575</v>
      </c>
      <c r="P96">
        <v>146300</v>
      </c>
      <c r="Q96">
        <v>4</v>
      </c>
      <c r="R96">
        <v>13.9568961773433</v>
      </c>
      <c r="S96" t="s">
        <v>2702</v>
      </c>
      <c r="T96" t="s">
        <v>96</v>
      </c>
      <c r="U96">
        <v>1304.61641038268</v>
      </c>
      <c r="V96">
        <v>56.4</v>
      </c>
      <c r="W96" t="s">
        <v>14939</v>
      </c>
      <c r="X96">
        <v>72101388</v>
      </c>
      <c r="Y96" t="s">
        <v>96</v>
      </c>
      <c r="Z96" t="s">
        <v>2702</v>
      </c>
      <c r="AA96" t="s">
        <v>4173</v>
      </c>
      <c r="AB96" t="s">
        <v>2701</v>
      </c>
      <c r="AC96" t="s">
        <v>4174</v>
      </c>
      <c r="AD96" t="s">
        <v>2700</v>
      </c>
      <c r="AE96">
        <v>4</v>
      </c>
      <c r="AF96" t="s">
        <v>14939</v>
      </c>
      <c r="AG96" t="s">
        <v>96</v>
      </c>
      <c r="AH96" t="s">
        <v>96</v>
      </c>
      <c r="AI96" t="str">
        <f>IF(ISNA(VLOOKUP(D96,Listen!J:O,3,0)),"",VLOOKUP(D96,Listen!J:O,3,0))</f>
        <v/>
      </c>
      <c r="AJ96" t="s">
        <v>96</v>
      </c>
      <c r="AK96">
        <v>5</v>
      </c>
      <c r="AL96" t="s">
        <v>96</v>
      </c>
      <c r="AM96">
        <v>3</v>
      </c>
      <c r="AN96">
        <v>2</v>
      </c>
      <c r="AO96">
        <v>5</v>
      </c>
      <c r="AP96">
        <f t="shared" si="1"/>
        <v>5</v>
      </c>
    </row>
    <row r="97" spans="1:42" x14ac:dyDescent="0.25">
      <c r="A97" t="s">
        <v>12506</v>
      </c>
      <c r="B97">
        <v>13.937616504416599</v>
      </c>
      <c r="C97">
        <v>67</v>
      </c>
      <c r="D97" t="s">
        <v>12507</v>
      </c>
      <c r="F97">
        <v>1324.98291141356</v>
      </c>
      <c r="G97">
        <v>53.763973602930399</v>
      </c>
      <c r="H97" t="s">
        <v>12508</v>
      </c>
      <c r="I97" t="s">
        <v>4798</v>
      </c>
      <c r="J97" t="s">
        <v>37</v>
      </c>
      <c r="K97">
        <v>157087.552492641</v>
      </c>
      <c r="L97">
        <v>13903.957561428901</v>
      </c>
      <c r="M97" t="s">
        <v>98</v>
      </c>
      <c r="N97" t="s">
        <v>98</v>
      </c>
      <c r="O97">
        <v>157088</v>
      </c>
      <c r="P97">
        <v>628352</v>
      </c>
      <c r="Q97">
        <v>18</v>
      </c>
      <c r="R97">
        <v>13.962516504416598</v>
      </c>
      <c r="S97" t="s">
        <v>12509</v>
      </c>
      <c r="T97" t="s">
        <v>96</v>
      </c>
      <c r="U97">
        <v>1304.98291141356</v>
      </c>
      <c r="V97">
        <v>53.8</v>
      </c>
      <c r="W97" t="s">
        <v>14940</v>
      </c>
      <c r="X97">
        <v>72101388</v>
      </c>
      <c r="Y97" t="s">
        <v>96</v>
      </c>
      <c r="Z97" t="s">
        <v>12509</v>
      </c>
      <c r="AA97" t="s">
        <v>12510</v>
      </c>
      <c r="AB97" t="s">
        <v>12506</v>
      </c>
      <c r="AC97" t="s">
        <v>12511</v>
      </c>
      <c r="AD97" t="s">
        <v>12512</v>
      </c>
      <c r="AE97">
        <v>18</v>
      </c>
      <c r="AF97" t="s">
        <v>14940</v>
      </c>
      <c r="AG97" t="s">
        <v>96</v>
      </c>
      <c r="AH97" t="s">
        <v>96</v>
      </c>
      <c r="AI97" t="str">
        <f>IF(ISNA(VLOOKUP(D97,Listen!J:O,3,0)),"",VLOOKUP(D97,Listen!J:O,3,0))</f>
        <v/>
      </c>
      <c r="AJ97" t="s">
        <v>96</v>
      </c>
      <c r="AK97">
        <v>5</v>
      </c>
      <c r="AL97" t="s">
        <v>96</v>
      </c>
      <c r="AM97">
        <v>3</v>
      </c>
      <c r="AN97">
        <v>2</v>
      </c>
      <c r="AO97">
        <v>5</v>
      </c>
      <c r="AP97">
        <f t="shared" si="1"/>
        <v>5</v>
      </c>
    </row>
    <row r="98" spans="1:42" x14ac:dyDescent="0.25">
      <c r="A98" t="s">
        <v>174</v>
      </c>
      <c r="B98">
        <v>14.100164407989199</v>
      </c>
      <c r="C98">
        <v>57.099998474121101</v>
      </c>
      <c r="D98" t="s">
        <v>5087</v>
      </c>
      <c r="F98">
        <v>1335.5826458151</v>
      </c>
      <c r="G98">
        <v>72.939534977715496</v>
      </c>
      <c r="H98" t="s">
        <v>5088</v>
      </c>
      <c r="I98" t="s">
        <v>46</v>
      </c>
      <c r="J98" t="s">
        <v>37</v>
      </c>
      <c r="K98">
        <v>110770.84511723901</v>
      </c>
      <c r="L98">
        <v>29536.725974177702</v>
      </c>
      <c r="M98">
        <v>139142.281023619</v>
      </c>
      <c r="N98">
        <v>139142.281023619</v>
      </c>
      <c r="O98">
        <v>0</v>
      </c>
      <c r="P98">
        <v>0</v>
      </c>
      <c r="Q98">
        <v>0</v>
      </c>
      <c r="R98">
        <v>14.125064407989198</v>
      </c>
      <c r="S98" t="s">
        <v>174</v>
      </c>
      <c r="T98" t="s">
        <v>96</v>
      </c>
      <c r="U98">
        <v>1315.5826458151</v>
      </c>
      <c r="V98">
        <v>72.900000000000006</v>
      </c>
      <c r="W98" t="s">
        <v>14582</v>
      </c>
      <c r="X98">
        <v>72101388</v>
      </c>
      <c r="Y98" t="s">
        <v>96</v>
      </c>
      <c r="Z98" t="s">
        <v>174</v>
      </c>
      <c r="AA98" t="s">
        <v>3253</v>
      </c>
      <c r="AB98" t="s">
        <v>1738</v>
      </c>
      <c r="AC98" t="s">
        <v>3254</v>
      </c>
      <c r="AD98" t="s">
        <v>1737</v>
      </c>
      <c r="AE98">
        <v>0</v>
      </c>
      <c r="AF98" t="s">
        <v>14582</v>
      </c>
      <c r="AG98" t="s">
        <v>96</v>
      </c>
      <c r="AH98" t="s">
        <v>96</v>
      </c>
      <c r="AI98" t="str">
        <f>IF(ISNA(VLOOKUP(D98,Listen!J:O,3,0)),"",VLOOKUP(D98,Listen!J:O,3,0))</f>
        <v/>
      </c>
      <c r="AJ98">
        <v>6</v>
      </c>
      <c r="AK98">
        <v>5</v>
      </c>
      <c r="AL98" t="s">
        <v>96</v>
      </c>
      <c r="AM98">
        <v>3</v>
      </c>
      <c r="AN98">
        <v>2</v>
      </c>
      <c r="AO98">
        <v>6</v>
      </c>
      <c r="AP98">
        <f t="shared" si="1"/>
        <v>6</v>
      </c>
    </row>
    <row r="99" spans="1:42" x14ac:dyDescent="0.25">
      <c r="A99" t="s">
        <v>3260</v>
      </c>
      <c r="B99">
        <v>14.231471619680001</v>
      </c>
      <c r="C99">
        <v>71</v>
      </c>
      <c r="D99" t="s">
        <v>12513</v>
      </c>
      <c r="F99">
        <v>1344.1451774647901</v>
      </c>
      <c r="G99">
        <v>79.502264204976996</v>
      </c>
      <c r="H99" t="s">
        <v>12514</v>
      </c>
      <c r="I99" t="s">
        <v>296</v>
      </c>
      <c r="J99" t="s">
        <v>37</v>
      </c>
      <c r="K99">
        <v>174134.97746951599</v>
      </c>
      <c r="L99">
        <v>27094.992327460801</v>
      </c>
      <c r="M99" t="s">
        <v>98</v>
      </c>
      <c r="N99" t="s">
        <v>98</v>
      </c>
      <c r="O99">
        <v>174135</v>
      </c>
      <c r="P99">
        <v>696540</v>
      </c>
      <c r="Q99">
        <v>20</v>
      </c>
      <c r="R99">
        <v>14.256371619679999</v>
      </c>
      <c r="S99" t="s">
        <v>1680</v>
      </c>
      <c r="T99" t="s">
        <v>96</v>
      </c>
      <c r="U99">
        <v>1324.1451774647901</v>
      </c>
      <c r="V99">
        <v>79.5</v>
      </c>
      <c r="W99" t="s">
        <v>14941</v>
      </c>
      <c r="X99">
        <v>72101388</v>
      </c>
      <c r="Y99" t="s">
        <v>96</v>
      </c>
      <c r="Z99" t="s">
        <v>1680</v>
      </c>
      <c r="AA99" t="s">
        <v>3261</v>
      </c>
      <c r="AB99" t="s">
        <v>3260</v>
      </c>
      <c r="AC99" t="s">
        <v>2454</v>
      </c>
      <c r="AD99" t="s">
        <v>3262</v>
      </c>
      <c r="AE99">
        <v>20</v>
      </c>
      <c r="AF99" t="s">
        <v>14941</v>
      </c>
      <c r="AG99" t="s">
        <v>96</v>
      </c>
      <c r="AH99" t="s">
        <v>96</v>
      </c>
      <c r="AI99" t="str">
        <f>IF(ISNA(VLOOKUP(D99,Listen!J:O,3,0)),"",VLOOKUP(D99,Listen!J:O,3,0))</f>
        <v/>
      </c>
      <c r="AJ99" t="s">
        <v>96</v>
      </c>
      <c r="AK99">
        <v>5</v>
      </c>
      <c r="AL99" t="s">
        <v>96</v>
      </c>
      <c r="AM99">
        <v>3</v>
      </c>
      <c r="AN99">
        <v>2</v>
      </c>
      <c r="AO99">
        <v>5</v>
      </c>
      <c r="AP99">
        <f t="shared" si="1"/>
        <v>5</v>
      </c>
    </row>
    <row r="100" spans="1:42" x14ac:dyDescent="0.25">
      <c r="A100" t="s">
        <v>2976</v>
      </c>
      <c r="B100">
        <v>14.2643347518312</v>
      </c>
      <c r="C100">
        <v>341</v>
      </c>
      <c r="D100" t="s">
        <v>674</v>
      </c>
      <c r="F100">
        <v>1346.2881794029699</v>
      </c>
      <c r="G100">
        <v>91.151435608732399</v>
      </c>
      <c r="H100" t="s">
        <v>3263</v>
      </c>
      <c r="I100" t="s">
        <v>675</v>
      </c>
      <c r="J100" t="s">
        <v>37</v>
      </c>
      <c r="K100">
        <v>270201.98533570301</v>
      </c>
      <c r="L100">
        <v>46228.593486805003</v>
      </c>
      <c r="M100" t="s">
        <v>98</v>
      </c>
      <c r="N100" t="s">
        <v>98</v>
      </c>
      <c r="O100">
        <v>270202</v>
      </c>
      <c r="P100">
        <v>1080808</v>
      </c>
      <c r="Q100">
        <v>31</v>
      </c>
      <c r="R100">
        <v>14.289234751831199</v>
      </c>
      <c r="S100" t="s">
        <v>2976</v>
      </c>
      <c r="T100" t="s">
        <v>96</v>
      </c>
      <c r="U100">
        <v>1326.2881794029699</v>
      </c>
      <c r="V100">
        <v>91.2</v>
      </c>
      <c r="W100" t="s">
        <v>14942</v>
      </c>
      <c r="X100">
        <v>72101388</v>
      </c>
      <c r="Y100" t="s">
        <v>127</v>
      </c>
      <c r="Z100" t="s">
        <v>2976</v>
      </c>
      <c r="AA100" t="s">
        <v>2977</v>
      </c>
      <c r="AB100" t="s">
        <v>2975</v>
      </c>
      <c r="AC100" t="s">
        <v>2978</v>
      </c>
      <c r="AD100" t="s">
        <v>2979</v>
      </c>
      <c r="AE100">
        <v>31</v>
      </c>
      <c r="AF100" t="s">
        <v>14942</v>
      </c>
      <c r="AG100" t="s">
        <v>96</v>
      </c>
      <c r="AH100" t="s">
        <v>96</v>
      </c>
      <c r="AI100" t="str">
        <f>IF(ISNA(VLOOKUP(D100,Listen!J:O,3,0)),"",VLOOKUP(D100,Listen!J:O,3,0))</f>
        <v/>
      </c>
      <c r="AJ100">
        <v>6</v>
      </c>
      <c r="AK100" t="s">
        <v>96</v>
      </c>
      <c r="AL100" t="s">
        <v>96</v>
      </c>
      <c r="AM100">
        <v>3</v>
      </c>
      <c r="AN100">
        <v>2</v>
      </c>
      <c r="AO100">
        <v>6</v>
      </c>
      <c r="AP100">
        <f t="shared" si="1"/>
        <v>6</v>
      </c>
    </row>
    <row r="101" spans="1:42" x14ac:dyDescent="0.25">
      <c r="A101" t="s">
        <v>12515</v>
      </c>
      <c r="B101">
        <v>14.292504906789</v>
      </c>
      <c r="C101">
        <v>137</v>
      </c>
      <c r="D101" t="s">
        <v>12516</v>
      </c>
      <c r="F101">
        <v>1348.12515271386</v>
      </c>
      <c r="G101">
        <v>70.434243810061702</v>
      </c>
      <c r="H101" t="s">
        <v>12517</v>
      </c>
      <c r="I101" t="s">
        <v>3956</v>
      </c>
      <c r="J101" t="s">
        <v>37</v>
      </c>
      <c r="K101">
        <v>57332.462324914501</v>
      </c>
      <c r="L101">
        <v>15584.3799139926</v>
      </c>
      <c r="M101" t="s">
        <v>98</v>
      </c>
      <c r="N101" t="s">
        <v>98</v>
      </c>
      <c r="O101">
        <v>57332</v>
      </c>
      <c r="P101">
        <v>229328</v>
      </c>
      <c r="Q101">
        <v>6</v>
      </c>
      <c r="R101">
        <v>14.317404906788999</v>
      </c>
      <c r="S101" t="s">
        <v>12515</v>
      </c>
      <c r="T101" t="s">
        <v>96</v>
      </c>
      <c r="U101">
        <v>1328.12515271386</v>
      </c>
      <c r="V101">
        <v>70.400000000000006</v>
      </c>
      <c r="W101" t="s">
        <v>14943</v>
      </c>
      <c r="X101">
        <v>72101388</v>
      </c>
      <c r="Y101" t="s">
        <v>96</v>
      </c>
      <c r="Z101" t="s">
        <v>12515</v>
      </c>
      <c r="AA101" t="s">
        <v>4490</v>
      </c>
      <c r="AB101" t="s">
        <v>12518</v>
      </c>
      <c r="AC101" t="s">
        <v>2711</v>
      </c>
      <c r="AD101" t="s">
        <v>12519</v>
      </c>
      <c r="AE101">
        <v>6</v>
      </c>
      <c r="AF101" t="s">
        <v>14943</v>
      </c>
      <c r="AG101" t="s">
        <v>96</v>
      </c>
      <c r="AH101" t="s">
        <v>96</v>
      </c>
      <c r="AI101" t="str">
        <f>IF(ISNA(VLOOKUP(D101,Listen!J:O,3,0)),"",VLOOKUP(D101,Listen!J:O,3,0))</f>
        <v/>
      </c>
      <c r="AJ101" t="s">
        <v>96</v>
      </c>
      <c r="AK101">
        <v>5</v>
      </c>
      <c r="AL101" t="s">
        <v>96</v>
      </c>
      <c r="AM101">
        <v>3</v>
      </c>
      <c r="AN101">
        <v>2</v>
      </c>
      <c r="AO101">
        <v>5</v>
      </c>
      <c r="AP101">
        <f t="shared" si="1"/>
        <v>5</v>
      </c>
    </row>
    <row r="102" spans="1:42" x14ac:dyDescent="0.25">
      <c r="A102" t="s">
        <v>4486</v>
      </c>
      <c r="B102">
        <v>14.3407905144004</v>
      </c>
      <c r="C102">
        <v>124.09999847412099</v>
      </c>
      <c r="D102" t="s">
        <v>12520</v>
      </c>
      <c r="F102">
        <v>1351.2738529114599</v>
      </c>
      <c r="G102">
        <v>62.545722936572702</v>
      </c>
      <c r="H102" t="s">
        <v>12521</v>
      </c>
      <c r="I102" t="s">
        <v>12522</v>
      </c>
      <c r="J102" t="s">
        <v>37</v>
      </c>
      <c r="K102">
        <v>57626.532710195897</v>
      </c>
      <c r="L102">
        <v>19728.086564218898</v>
      </c>
      <c r="M102" t="s">
        <v>98</v>
      </c>
      <c r="N102" t="s">
        <v>98</v>
      </c>
      <c r="O102">
        <v>57627</v>
      </c>
      <c r="P102">
        <v>230508</v>
      </c>
      <c r="Q102">
        <v>7</v>
      </c>
      <c r="R102">
        <v>14.365690514400399</v>
      </c>
      <c r="S102" t="s">
        <v>4488</v>
      </c>
      <c r="T102" t="s">
        <v>96</v>
      </c>
      <c r="U102">
        <v>1331.2738529114599</v>
      </c>
      <c r="V102">
        <v>62.5</v>
      </c>
      <c r="W102" t="s">
        <v>14944</v>
      </c>
      <c r="X102">
        <v>72101388</v>
      </c>
      <c r="Y102" t="s">
        <v>96</v>
      </c>
      <c r="Z102" t="s">
        <v>4488</v>
      </c>
      <c r="AA102" t="s">
        <v>5841</v>
      </c>
      <c r="AB102" t="s">
        <v>4486</v>
      </c>
      <c r="AC102" t="s">
        <v>5842</v>
      </c>
      <c r="AD102" t="s">
        <v>4484</v>
      </c>
      <c r="AE102">
        <v>7</v>
      </c>
      <c r="AF102" t="s">
        <v>14944</v>
      </c>
      <c r="AG102" t="s">
        <v>96</v>
      </c>
      <c r="AH102" t="s">
        <v>96</v>
      </c>
      <c r="AI102" t="str">
        <f>IF(ISNA(VLOOKUP(D102,Listen!J:O,3,0)),"",VLOOKUP(D102,Listen!J:O,3,0))</f>
        <v/>
      </c>
      <c r="AJ102" t="s">
        <v>96</v>
      </c>
      <c r="AK102">
        <v>5</v>
      </c>
      <c r="AL102" t="s">
        <v>96</v>
      </c>
      <c r="AM102">
        <v>3</v>
      </c>
      <c r="AN102">
        <v>2</v>
      </c>
      <c r="AO102">
        <v>5</v>
      </c>
      <c r="AP102">
        <f t="shared" si="1"/>
        <v>5</v>
      </c>
    </row>
    <row r="103" spans="1:42" x14ac:dyDescent="0.25">
      <c r="A103" t="s">
        <v>12523</v>
      </c>
      <c r="B103">
        <v>14.372014172084199</v>
      </c>
      <c r="C103">
        <v>69</v>
      </c>
      <c r="D103" t="s">
        <v>12524</v>
      </c>
      <c r="F103">
        <v>1353.3099448647799</v>
      </c>
      <c r="G103">
        <v>65.493336481396298</v>
      </c>
      <c r="H103" t="s">
        <v>12525</v>
      </c>
      <c r="I103" t="s">
        <v>12526</v>
      </c>
      <c r="J103" t="s">
        <v>43</v>
      </c>
      <c r="K103">
        <v>9876.7599862056704</v>
      </c>
      <c r="L103">
        <v>4492.2002167969604</v>
      </c>
      <c r="M103" t="s">
        <v>98</v>
      </c>
      <c r="N103" t="s">
        <v>98</v>
      </c>
      <c r="O103">
        <v>9877</v>
      </c>
      <c r="P103">
        <v>39508</v>
      </c>
      <c r="Q103">
        <v>1</v>
      </c>
      <c r="R103">
        <v>14.396914172084198</v>
      </c>
      <c r="S103" t="s">
        <v>12523</v>
      </c>
      <c r="T103" t="s">
        <v>96</v>
      </c>
      <c r="U103">
        <v>1333.3099448647799</v>
      </c>
      <c r="V103">
        <v>65.5</v>
      </c>
      <c r="W103" t="s">
        <v>14945</v>
      </c>
      <c r="X103">
        <v>72101388</v>
      </c>
      <c r="Y103" t="s">
        <v>96</v>
      </c>
      <c r="Z103" t="s">
        <v>12523</v>
      </c>
      <c r="AA103" t="s">
        <v>12527</v>
      </c>
      <c r="AB103" t="s">
        <v>12528</v>
      </c>
      <c r="AC103" t="s">
        <v>12529</v>
      </c>
      <c r="AD103" t="s">
        <v>12530</v>
      </c>
      <c r="AE103">
        <v>1</v>
      </c>
      <c r="AF103" t="s">
        <v>14945</v>
      </c>
      <c r="AG103" t="s">
        <v>96</v>
      </c>
      <c r="AH103" t="s">
        <v>96</v>
      </c>
      <c r="AI103" t="str">
        <f>IF(ISNA(VLOOKUP(D103,Listen!J:O,3,0)),"",VLOOKUP(D103,Listen!J:O,3,0))</f>
        <v/>
      </c>
      <c r="AJ103">
        <v>6</v>
      </c>
      <c r="AK103">
        <v>5</v>
      </c>
      <c r="AL103" t="s">
        <v>96</v>
      </c>
      <c r="AM103">
        <v>3</v>
      </c>
      <c r="AN103">
        <v>2</v>
      </c>
      <c r="AO103">
        <v>6</v>
      </c>
      <c r="AP103">
        <f t="shared" si="1"/>
        <v>6</v>
      </c>
    </row>
    <row r="104" spans="1:42" x14ac:dyDescent="0.25">
      <c r="A104" t="s">
        <v>3266</v>
      </c>
      <c r="B104">
        <v>14.488412116496299</v>
      </c>
      <c r="C104">
        <v>83.099998474121094</v>
      </c>
      <c r="D104" t="s">
        <v>12531</v>
      </c>
      <c r="F104">
        <v>1360.90024451513</v>
      </c>
      <c r="G104">
        <v>73.113077877285093</v>
      </c>
      <c r="H104" t="s">
        <v>12532</v>
      </c>
      <c r="I104" t="s">
        <v>4077</v>
      </c>
      <c r="J104" t="s">
        <v>37</v>
      </c>
      <c r="K104">
        <v>114150.89671158799</v>
      </c>
      <c r="L104">
        <v>33267.846543810003</v>
      </c>
      <c r="M104">
        <v>101262.057465159</v>
      </c>
      <c r="N104">
        <v>101262.057465159</v>
      </c>
      <c r="O104">
        <v>12889</v>
      </c>
      <c r="P104">
        <v>51556</v>
      </c>
      <c r="Q104">
        <v>1</v>
      </c>
      <c r="R104">
        <v>14.513312116496298</v>
      </c>
      <c r="S104" t="s">
        <v>3266</v>
      </c>
      <c r="T104" t="s">
        <v>96</v>
      </c>
      <c r="U104">
        <v>1340.90024451513</v>
      </c>
      <c r="V104">
        <v>73.099999999999994</v>
      </c>
      <c r="W104" t="s">
        <v>14946</v>
      </c>
      <c r="X104">
        <v>72101388</v>
      </c>
      <c r="Y104" t="s">
        <v>96</v>
      </c>
      <c r="Z104" t="s">
        <v>3266</v>
      </c>
      <c r="AA104" t="s">
        <v>3267</v>
      </c>
      <c r="AB104" t="s">
        <v>3268</v>
      </c>
      <c r="AC104" t="s">
        <v>3269</v>
      </c>
      <c r="AD104" t="s">
        <v>3270</v>
      </c>
      <c r="AE104">
        <v>1</v>
      </c>
      <c r="AF104" t="s">
        <v>14946</v>
      </c>
      <c r="AG104" t="s">
        <v>96</v>
      </c>
      <c r="AH104" t="s">
        <v>96</v>
      </c>
      <c r="AI104" t="str">
        <f>IF(ISNA(VLOOKUP(D104,Listen!J:O,3,0)),"",VLOOKUP(D104,Listen!J:O,3,0))</f>
        <v/>
      </c>
      <c r="AJ104" t="s">
        <v>96</v>
      </c>
      <c r="AK104">
        <v>5</v>
      </c>
      <c r="AL104" t="s">
        <v>96</v>
      </c>
      <c r="AM104">
        <v>3</v>
      </c>
      <c r="AN104">
        <v>2</v>
      </c>
      <c r="AO104">
        <v>5</v>
      </c>
      <c r="AP104">
        <f t="shared" si="1"/>
        <v>5</v>
      </c>
    </row>
    <row r="105" spans="1:42" x14ac:dyDescent="0.25">
      <c r="A105" t="s">
        <v>3266</v>
      </c>
      <c r="B105">
        <v>14.488730578623301</v>
      </c>
      <c r="C105">
        <v>83</v>
      </c>
      <c r="D105" t="s">
        <v>12533</v>
      </c>
      <c r="F105">
        <v>1360.9210114022401</v>
      </c>
      <c r="G105">
        <v>72.373971937934002</v>
      </c>
      <c r="H105" t="s">
        <v>12534</v>
      </c>
      <c r="I105" t="s">
        <v>294</v>
      </c>
      <c r="J105" t="s">
        <v>37</v>
      </c>
      <c r="K105">
        <v>118362.625162938</v>
      </c>
      <c r="L105">
        <v>33267.846543810003</v>
      </c>
      <c r="M105">
        <v>101262.057465159</v>
      </c>
      <c r="N105">
        <v>101262.057465159</v>
      </c>
      <c r="O105">
        <v>17101</v>
      </c>
      <c r="P105">
        <v>68404</v>
      </c>
      <c r="Q105">
        <v>2</v>
      </c>
      <c r="R105">
        <v>14.5136305786233</v>
      </c>
      <c r="S105" t="s">
        <v>3266</v>
      </c>
      <c r="T105" t="s">
        <v>96</v>
      </c>
      <c r="U105">
        <v>1340.9210114022401</v>
      </c>
      <c r="V105">
        <v>72.400000000000006</v>
      </c>
      <c r="W105" t="s">
        <v>14946</v>
      </c>
      <c r="X105">
        <v>72101388</v>
      </c>
      <c r="Y105" t="s">
        <v>96</v>
      </c>
      <c r="Z105" t="s">
        <v>3266</v>
      </c>
      <c r="AA105" t="s">
        <v>3267</v>
      </c>
      <c r="AB105" t="s">
        <v>3268</v>
      </c>
      <c r="AC105" t="s">
        <v>3269</v>
      </c>
      <c r="AD105" t="s">
        <v>3270</v>
      </c>
      <c r="AE105">
        <v>2</v>
      </c>
      <c r="AF105" t="s">
        <v>14946</v>
      </c>
      <c r="AG105" t="s">
        <v>96</v>
      </c>
      <c r="AH105" t="s">
        <v>96</v>
      </c>
      <c r="AI105" t="str">
        <f>IF(ISNA(VLOOKUP(D105,Listen!J:O,3,0)),"",VLOOKUP(D105,Listen!J:O,3,0))</f>
        <v/>
      </c>
      <c r="AJ105" t="s">
        <v>96</v>
      </c>
      <c r="AK105">
        <v>5</v>
      </c>
      <c r="AL105" t="s">
        <v>96</v>
      </c>
      <c r="AM105">
        <v>3</v>
      </c>
      <c r="AN105">
        <v>2</v>
      </c>
      <c r="AO105">
        <v>5</v>
      </c>
      <c r="AP105">
        <f t="shared" si="1"/>
        <v>5</v>
      </c>
    </row>
    <row r="106" spans="1:42" x14ac:dyDescent="0.25">
      <c r="A106" t="s">
        <v>1623</v>
      </c>
      <c r="B106">
        <v>14.5319441037269</v>
      </c>
      <c r="C106">
        <v>138</v>
      </c>
      <c r="D106" t="s">
        <v>6011</v>
      </c>
      <c r="F106">
        <v>1363.7389615485399</v>
      </c>
      <c r="G106">
        <v>66.027872027939296</v>
      </c>
      <c r="H106" t="s">
        <v>6012</v>
      </c>
      <c r="I106" t="s">
        <v>3293</v>
      </c>
      <c r="J106" t="s">
        <v>37</v>
      </c>
      <c r="K106">
        <v>287692.47006160801</v>
      </c>
      <c r="L106">
        <v>30202.995526946201</v>
      </c>
      <c r="M106" t="s">
        <v>98</v>
      </c>
      <c r="N106" t="s">
        <v>98</v>
      </c>
      <c r="O106">
        <v>287692</v>
      </c>
      <c r="P106">
        <v>1150768</v>
      </c>
      <c r="Q106">
        <v>33</v>
      </c>
      <c r="R106">
        <v>14.556844103726899</v>
      </c>
      <c r="S106" t="s">
        <v>1624</v>
      </c>
      <c r="T106" t="s">
        <v>96</v>
      </c>
      <c r="U106">
        <v>1343.7389615485399</v>
      </c>
      <c r="V106">
        <v>66</v>
      </c>
      <c r="W106" t="s">
        <v>14773</v>
      </c>
      <c r="X106">
        <v>72101388</v>
      </c>
      <c r="Y106" t="s">
        <v>96</v>
      </c>
      <c r="Z106" t="s">
        <v>1624</v>
      </c>
      <c r="AA106" t="s">
        <v>1625</v>
      </c>
      <c r="AB106" t="s">
        <v>1623</v>
      </c>
      <c r="AC106" t="s">
        <v>1626</v>
      </c>
      <c r="AD106" t="s">
        <v>1627</v>
      </c>
      <c r="AE106">
        <v>33</v>
      </c>
      <c r="AF106" t="s">
        <v>14773</v>
      </c>
      <c r="AG106" t="s">
        <v>96</v>
      </c>
      <c r="AH106" t="s">
        <v>96</v>
      </c>
      <c r="AI106" t="str">
        <f>IF(ISNA(VLOOKUP(D106,Listen!J:O,3,0)),"",VLOOKUP(D106,Listen!J:O,3,0))</f>
        <v/>
      </c>
      <c r="AJ106" t="s">
        <v>96</v>
      </c>
      <c r="AK106">
        <v>5</v>
      </c>
      <c r="AL106" t="s">
        <v>96</v>
      </c>
      <c r="AM106">
        <v>3</v>
      </c>
      <c r="AN106">
        <v>2</v>
      </c>
      <c r="AO106">
        <v>5</v>
      </c>
      <c r="AP106">
        <f t="shared" si="1"/>
        <v>5</v>
      </c>
    </row>
    <row r="107" spans="1:42" x14ac:dyDescent="0.25">
      <c r="A107" t="s">
        <v>10163</v>
      </c>
      <c r="B107">
        <v>14.6243450330636</v>
      </c>
      <c r="C107">
        <v>85.099998474121094</v>
      </c>
      <c r="D107" t="s">
        <v>12535</v>
      </c>
      <c r="F107">
        <v>1369.76441797029</v>
      </c>
      <c r="G107">
        <v>64.348560744423807</v>
      </c>
      <c r="H107" t="s">
        <v>12536</v>
      </c>
      <c r="I107" t="s">
        <v>12537</v>
      </c>
      <c r="J107" t="s">
        <v>37</v>
      </c>
      <c r="K107">
        <v>44041.759233437297</v>
      </c>
      <c r="L107">
        <v>16192.391773437599</v>
      </c>
      <c r="M107" t="s">
        <v>98</v>
      </c>
      <c r="N107" t="s">
        <v>98</v>
      </c>
      <c r="O107">
        <v>44042</v>
      </c>
      <c r="P107">
        <v>176168</v>
      </c>
      <c r="Q107">
        <v>5</v>
      </c>
      <c r="R107">
        <v>14.649245033063599</v>
      </c>
      <c r="S107" t="s">
        <v>10163</v>
      </c>
      <c r="T107" t="s">
        <v>96</v>
      </c>
      <c r="U107">
        <v>1349.76441797029</v>
      </c>
      <c r="V107">
        <v>64.3</v>
      </c>
      <c r="W107" t="s">
        <v>14947</v>
      </c>
      <c r="X107">
        <v>72101388</v>
      </c>
      <c r="Y107" t="s">
        <v>96</v>
      </c>
      <c r="Z107" t="s">
        <v>10163</v>
      </c>
      <c r="AA107" t="s">
        <v>10162</v>
      </c>
      <c r="AB107" t="s">
        <v>12538</v>
      </c>
      <c r="AC107" t="s">
        <v>1743</v>
      </c>
      <c r="AD107" t="s">
        <v>12539</v>
      </c>
      <c r="AE107">
        <v>5</v>
      </c>
      <c r="AF107" t="s">
        <v>14947</v>
      </c>
      <c r="AG107" t="s">
        <v>96</v>
      </c>
      <c r="AH107" t="s">
        <v>96</v>
      </c>
      <c r="AI107" t="str">
        <f>IF(ISNA(VLOOKUP(D107,Listen!J:O,3,0)),"",VLOOKUP(D107,Listen!J:O,3,0))</f>
        <v/>
      </c>
      <c r="AJ107" t="s">
        <v>96</v>
      </c>
      <c r="AK107">
        <v>5</v>
      </c>
      <c r="AL107" t="s">
        <v>96</v>
      </c>
      <c r="AM107">
        <v>3</v>
      </c>
      <c r="AN107">
        <v>2</v>
      </c>
      <c r="AO107">
        <v>5</v>
      </c>
      <c r="AP107">
        <f t="shared" si="1"/>
        <v>5</v>
      </c>
    </row>
    <row r="108" spans="1:42" x14ac:dyDescent="0.25">
      <c r="A108" t="s">
        <v>10163</v>
      </c>
      <c r="B108">
        <v>14.624460901942999</v>
      </c>
      <c r="C108">
        <v>85</v>
      </c>
      <c r="D108" t="s">
        <v>12540</v>
      </c>
      <c r="F108">
        <v>1369.77197376967</v>
      </c>
      <c r="G108">
        <v>64.493298413814699</v>
      </c>
      <c r="H108" t="s">
        <v>12541</v>
      </c>
      <c r="I108" t="s">
        <v>12542</v>
      </c>
      <c r="J108" t="s">
        <v>37</v>
      </c>
      <c r="K108">
        <v>45304.536861405599</v>
      </c>
      <c r="L108">
        <v>16192.391773437599</v>
      </c>
      <c r="M108" t="s">
        <v>98</v>
      </c>
      <c r="N108" t="s">
        <v>98</v>
      </c>
      <c r="O108">
        <v>45305</v>
      </c>
      <c r="P108">
        <v>181220</v>
      </c>
      <c r="Q108">
        <v>5</v>
      </c>
      <c r="R108">
        <v>14.649360901942998</v>
      </c>
      <c r="S108" t="s">
        <v>10163</v>
      </c>
      <c r="T108" t="s">
        <v>96</v>
      </c>
      <c r="U108">
        <v>1349.77197376967</v>
      </c>
      <c r="V108">
        <v>64.5</v>
      </c>
      <c r="W108" t="s">
        <v>14947</v>
      </c>
      <c r="X108">
        <v>72101388</v>
      </c>
      <c r="Y108" t="s">
        <v>96</v>
      </c>
      <c r="Z108" t="s">
        <v>10163</v>
      </c>
      <c r="AA108" t="s">
        <v>10162</v>
      </c>
      <c r="AB108" t="s">
        <v>12538</v>
      </c>
      <c r="AC108" t="s">
        <v>1743</v>
      </c>
      <c r="AD108" t="s">
        <v>12539</v>
      </c>
      <c r="AE108">
        <v>5</v>
      </c>
      <c r="AF108" t="s">
        <v>14947</v>
      </c>
      <c r="AG108" t="s">
        <v>96</v>
      </c>
      <c r="AH108" t="s">
        <v>96</v>
      </c>
      <c r="AI108" t="str">
        <f>IF(ISNA(VLOOKUP(D108,Listen!J:O,3,0)),"",VLOOKUP(D108,Listen!J:O,3,0))</f>
        <v/>
      </c>
      <c r="AJ108" t="s">
        <v>96</v>
      </c>
      <c r="AK108">
        <v>5</v>
      </c>
      <c r="AL108" t="s">
        <v>96</v>
      </c>
      <c r="AM108">
        <v>3</v>
      </c>
      <c r="AN108">
        <v>2</v>
      </c>
      <c r="AO108">
        <v>5</v>
      </c>
      <c r="AP108">
        <f t="shared" si="1"/>
        <v>5</v>
      </c>
    </row>
    <row r="109" spans="1:42" x14ac:dyDescent="0.25">
      <c r="A109" t="s">
        <v>12543</v>
      </c>
      <c r="B109">
        <v>14.671768719462801</v>
      </c>
      <c r="C109">
        <v>89</v>
      </c>
      <c r="D109" t="s">
        <v>12544</v>
      </c>
      <c r="F109">
        <v>1372.85691236195</v>
      </c>
      <c r="G109">
        <v>52.602169729769898</v>
      </c>
      <c r="H109" t="s">
        <v>12545</v>
      </c>
      <c r="I109" t="s">
        <v>4166</v>
      </c>
      <c r="J109" t="s">
        <v>43</v>
      </c>
      <c r="K109">
        <v>14420.4658396005</v>
      </c>
      <c r="L109">
        <v>5753.9953508430399</v>
      </c>
      <c r="M109">
        <v>86662.125921436906</v>
      </c>
      <c r="N109">
        <v>86662.125921436906</v>
      </c>
      <c r="O109">
        <v>0</v>
      </c>
      <c r="P109">
        <v>0</v>
      </c>
      <c r="Q109">
        <v>0</v>
      </c>
      <c r="R109">
        <v>14.696668719462799</v>
      </c>
      <c r="S109" t="s">
        <v>12543</v>
      </c>
      <c r="T109" t="s">
        <v>96</v>
      </c>
      <c r="U109">
        <v>1352.85691236195</v>
      </c>
      <c r="V109">
        <v>52.6</v>
      </c>
      <c r="W109" t="s">
        <v>14948</v>
      </c>
      <c r="X109">
        <v>72101388</v>
      </c>
      <c r="Y109" t="s">
        <v>96</v>
      </c>
      <c r="Z109" t="s">
        <v>12543</v>
      </c>
      <c r="AA109" t="s">
        <v>4506</v>
      </c>
      <c r="AB109" t="s">
        <v>12546</v>
      </c>
      <c r="AC109" t="s">
        <v>4502</v>
      </c>
      <c r="AD109" t="s">
        <v>12547</v>
      </c>
      <c r="AE109">
        <v>0</v>
      </c>
      <c r="AF109" t="s">
        <v>14948</v>
      </c>
      <c r="AG109" t="s">
        <v>96</v>
      </c>
      <c r="AH109" t="s">
        <v>96</v>
      </c>
      <c r="AI109" t="str">
        <f>IF(ISNA(VLOOKUP(D109,Listen!J:O,3,0)),"",VLOOKUP(D109,Listen!J:O,3,0))</f>
        <v/>
      </c>
      <c r="AJ109">
        <v>6</v>
      </c>
      <c r="AK109">
        <v>5</v>
      </c>
      <c r="AL109" t="s">
        <v>96</v>
      </c>
      <c r="AM109">
        <v>3</v>
      </c>
      <c r="AN109">
        <v>2</v>
      </c>
      <c r="AO109">
        <v>6</v>
      </c>
      <c r="AP109">
        <f t="shared" si="1"/>
        <v>6</v>
      </c>
    </row>
    <row r="110" spans="1:42" x14ac:dyDescent="0.25">
      <c r="A110" t="s">
        <v>2452</v>
      </c>
      <c r="B110">
        <v>14.691601174196601</v>
      </c>
      <c r="C110">
        <v>71.099998474121094</v>
      </c>
      <c r="D110" t="s">
        <v>12548</v>
      </c>
      <c r="F110">
        <v>1374.1501849793699</v>
      </c>
      <c r="G110">
        <v>59.242154333491598</v>
      </c>
      <c r="H110" t="s">
        <v>12549</v>
      </c>
      <c r="I110" t="s">
        <v>74</v>
      </c>
      <c r="J110" t="s">
        <v>37</v>
      </c>
      <c r="K110">
        <v>114883.080845406</v>
      </c>
      <c r="L110">
        <v>23413.201260753802</v>
      </c>
      <c r="M110">
        <v>322237.981473586</v>
      </c>
      <c r="N110">
        <v>322237.981473586</v>
      </c>
      <c r="O110">
        <v>0</v>
      </c>
      <c r="P110">
        <v>0</v>
      </c>
      <c r="Q110">
        <v>0</v>
      </c>
      <c r="R110">
        <v>14.716501174196599</v>
      </c>
      <c r="S110" t="s">
        <v>2452</v>
      </c>
      <c r="T110" t="s">
        <v>96</v>
      </c>
      <c r="U110">
        <v>1354.1501849793699</v>
      </c>
      <c r="V110">
        <v>59.2</v>
      </c>
      <c r="W110" t="s">
        <v>14949</v>
      </c>
      <c r="X110">
        <v>72101388</v>
      </c>
      <c r="Y110" t="s">
        <v>96</v>
      </c>
      <c r="Z110" t="s">
        <v>2452</v>
      </c>
      <c r="AA110" t="s">
        <v>1746</v>
      </c>
      <c r="AB110" t="s">
        <v>2453</v>
      </c>
      <c r="AC110" t="s">
        <v>177</v>
      </c>
      <c r="AD110" t="s">
        <v>2454</v>
      </c>
      <c r="AE110">
        <v>0</v>
      </c>
      <c r="AF110" t="s">
        <v>14949</v>
      </c>
      <c r="AG110" t="s">
        <v>96</v>
      </c>
      <c r="AH110" t="s">
        <v>96</v>
      </c>
      <c r="AI110" t="str">
        <f>IF(ISNA(VLOOKUP(D110,Listen!J:O,3,0)),"",VLOOKUP(D110,Listen!J:O,3,0))</f>
        <v/>
      </c>
      <c r="AJ110">
        <v>6</v>
      </c>
      <c r="AK110">
        <v>5</v>
      </c>
      <c r="AL110" t="s">
        <v>96</v>
      </c>
      <c r="AM110">
        <v>3</v>
      </c>
      <c r="AN110">
        <v>2</v>
      </c>
      <c r="AO110">
        <v>6</v>
      </c>
      <c r="AP110">
        <f t="shared" si="1"/>
        <v>6</v>
      </c>
    </row>
    <row r="111" spans="1:42" x14ac:dyDescent="0.25">
      <c r="A111" t="s">
        <v>12550</v>
      </c>
      <c r="B111">
        <v>14.756802052902</v>
      </c>
      <c r="C111">
        <v>112.09999847412099</v>
      </c>
      <c r="D111" t="s">
        <v>12551</v>
      </c>
      <c r="F111">
        <v>1378.4019285074901</v>
      </c>
      <c r="G111">
        <v>57.133582095044503</v>
      </c>
      <c r="H111" t="s">
        <v>12552</v>
      </c>
      <c r="I111" t="s">
        <v>4059</v>
      </c>
      <c r="J111" t="s">
        <v>37</v>
      </c>
      <c r="K111">
        <v>51164.980805133797</v>
      </c>
      <c r="L111">
        <v>17516.6801753734</v>
      </c>
      <c r="M111" t="s">
        <v>98</v>
      </c>
      <c r="N111" t="s">
        <v>98</v>
      </c>
      <c r="O111">
        <v>51165</v>
      </c>
      <c r="P111">
        <v>204660</v>
      </c>
      <c r="Q111">
        <v>6</v>
      </c>
      <c r="R111">
        <v>14.781702052901998</v>
      </c>
      <c r="S111" t="s">
        <v>12550</v>
      </c>
      <c r="T111" t="s">
        <v>96</v>
      </c>
      <c r="U111">
        <v>1358.4019285074901</v>
      </c>
      <c r="V111">
        <v>57.1</v>
      </c>
      <c r="W111" t="s">
        <v>14950</v>
      </c>
      <c r="X111">
        <v>72101388</v>
      </c>
      <c r="Y111" t="s">
        <v>96</v>
      </c>
      <c r="Z111" t="s">
        <v>12550</v>
      </c>
      <c r="AA111" t="s">
        <v>12553</v>
      </c>
      <c r="AB111" t="s">
        <v>12554</v>
      </c>
      <c r="AC111" t="s">
        <v>2717</v>
      </c>
      <c r="AD111" t="s">
        <v>12555</v>
      </c>
      <c r="AE111">
        <v>6</v>
      </c>
      <c r="AF111" t="s">
        <v>14950</v>
      </c>
      <c r="AG111" t="s">
        <v>96</v>
      </c>
      <c r="AH111" t="s">
        <v>96</v>
      </c>
      <c r="AI111" t="str">
        <f>IF(ISNA(VLOOKUP(D111,Listen!J:O,3,0)),"",VLOOKUP(D111,Listen!J:O,3,0))</f>
        <v/>
      </c>
      <c r="AJ111" t="s">
        <v>96</v>
      </c>
      <c r="AK111">
        <v>5</v>
      </c>
      <c r="AL111" t="s">
        <v>96</v>
      </c>
      <c r="AM111">
        <v>3</v>
      </c>
      <c r="AN111">
        <v>2</v>
      </c>
      <c r="AO111">
        <v>5</v>
      </c>
      <c r="AP111">
        <f t="shared" si="1"/>
        <v>5</v>
      </c>
    </row>
    <row r="112" spans="1:42" x14ac:dyDescent="0.25">
      <c r="A112" t="s">
        <v>4774</v>
      </c>
      <c r="B112">
        <v>14.8760608657904</v>
      </c>
      <c r="C112">
        <v>99</v>
      </c>
      <c r="D112" t="s">
        <v>12556</v>
      </c>
      <c r="F112">
        <v>1386.1787851379199</v>
      </c>
      <c r="G112">
        <v>55.824653250567401</v>
      </c>
      <c r="H112" t="s">
        <v>12557</v>
      </c>
      <c r="I112" t="s">
        <v>6603</v>
      </c>
      <c r="J112" t="s">
        <v>37</v>
      </c>
      <c r="K112">
        <v>46923.514185450098</v>
      </c>
      <c r="L112">
        <v>7433.8884772650499</v>
      </c>
      <c r="M112">
        <v>111596.50268230699</v>
      </c>
      <c r="N112">
        <v>111596.50268230699</v>
      </c>
      <c r="O112">
        <v>0</v>
      </c>
      <c r="P112">
        <v>0</v>
      </c>
      <c r="Q112">
        <v>0</v>
      </c>
      <c r="R112">
        <v>14.900960865790399</v>
      </c>
      <c r="S112" t="s">
        <v>4774</v>
      </c>
      <c r="T112" t="s">
        <v>96</v>
      </c>
      <c r="U112">
        <v>1366.1787851379199</v>
      </c>
      <c r="V112">
        <v>55.8</v>
      </c>
      <c r="W112" t="s">
        <v>14951</v>
      </c>
      <c r="X112">
        <v>72101388</v>
      </c>
      <c r="Y112" t="s">
        <v>96</v>
      </c>
      <c r="Z112" t="s">
        <v>4774</v>
      </c>
      <c r="AA112" t="s">
        <v>4775</v>
      </c>
      <c r="AB112" t="s">
        <v>4773</v>
      </c>
      <c r="AC112" t="s">
        <v>4776</v>
      </c>
      <c r="AD112" t="s">
        <v>4777</v>
      </c>
      <c r="AE112">
        <v>0</v>
      </c>
      <c r="AF112" t="s">
        <v>14951</v>
      </c>
      <c r="AG112" t="s">
        <v>96</v>
      </c>
      <c r="AH112" t="s">
        <v>96</v>
      </c>
      <c r="AI112" t="str">
        <f>IF(ISNA(VLOOKUP(D112,Listen!J:O,3,0)),"",VLOOKUP(D112,Listen!J:O,3,0))</f>
        <v/>
      </c>
      <c r="AJ112">
        <v>6</v>
      </c>
      <c r="AK112">
        <v>5</v>
      </c>
      <c r="AL112" t="s">
        <v>96</v>
      </c>
      <c r="AM112">
        <v>3</v>
      </c>
      <c r="AN112">
        <v>2</v>
      </c>
      <c r="AO112">
        <v>6</v>
      </c>
      <c r="AP112">
        <f t="shared" si="1"/>
        <v>6</v>
      </c>
    </row>
    <row r="113" spans="1:42" x14ac:dyDescent="0.25">
      <c r="A113" t="s">
        <v>178</v>
      </c>
      <c r="B113">
        <v>14.9637356313347</v>
      </c>
      <c r="C113">
        <v>71.099998474121094</v>
      </c>
      <c r="D113" t="s">
        <v>12558</v>
      </c>
      <c r="F113">
        <v>1391.8960488371699</v>
      </c>
      <c r="G113">
        <v>68.093650827888496</v>
      </c>
      <c r="H113" t="s">
        <v>12559</v>
      </c>
      <c r="I113" t="s">
        <v>46</v>
      </c>
      <c r="J113" t="s">
        <v>37</v>
      </c>
      <c r="K113">
        <v>298898.08023053501</v>
      </c>
      <c r="L113">
        <v>79963.786412806701</v>
      </c>
      <c r="M113">
        <v>245983.04216110701</v>
      </c>
      <c r="N113">
        <v>245983.04216110701</v>
      </c>
      <c r="O113">
        <v>52915</v>
      </c>
      <c r="P113">
        <v>211660</v>
      </c>
      <c r="Q113">
        <v>6</v>
      </c>
      <c r="R113">
        <v>14.988635631334699</v>
      </c>
      <c r="S113" t="s">
        <v>178</v>
      </c>
      <c r="T113" t="s">
        <v>96</v>
      </c>
      <c r="U113">
        <v>1371.8960488371699</v>
      </c>
      <c r="V113">
        <v>68.099999999999994</v>
      </c>
      <c r="W113" t="s">
        <v>14758</v>
      </c>
      <c r="X113">
        <v>72101388</v>
      </c>
      <c r="Y113" t="s">
        <v>96</v>
      </c>
      <c r="Z113" t="s">
        <v>178</v>
      </c>
      <c r="AA113" t="s">
        <v>179</v>
      </c>
      <c r="AB113" t="s">
        <v>177</v>
      </c>
      <c r="AC113" t="s">
        <v>180</v>
      </c>
      <c r="AD113" t="s">
        <v>1746</v>
      </c>
      <c r="AE113">
        <v>6</v>
      </c>
      <c r="AF113" t="s">
        <v>14758</v>
      </c>
      <c r="AG113" t="s">
        <v>96</v>
      </c>
      <c r="AH113" t="s">
        <v>96</v>
      </c>
      <c r="AI113" t="str">
        <f>IF(ISNA(VLOOKUP(D113,Listen!J:O,3,0)),"",VLOOKUP(D113,Listen!J:O,3,0))</f>
        <v/>
      </c>
      <c r="AJ113" t="s">
        <v>96</v>
      </c>
      <c r="AK113">
        <v>5</v>
      </c>
      <c r="AL113" t="s">
        <v>96</v>
      </c>
      <c r="AM113">
        <v>3</v>
      </c>
      <c r="AN113">
        <v>2</v>
      </c>
      <c r="AO113">
        <v>5</v>
      </c>
      <c r="AP113">
        <f t="shared" si="1"/>
        <v>5</v>
      </c>
    </row>
    <row r="114" spans="1:42" x14ac:dyDescent="0.25">
      <c r="A114" t="s">
        <v>4503</v>
      </c>
      <c r="B114">
        <v>14.9676016647618</v>
      </c>
      <c r="C114">
        <v>89</v>
      </c>
      <c r="D114" t="s">
        <v>637</v>
      </c>
      <c r="F114">
        <v>1392.1481525347001</v>
      </c>
      <c r="G114">
        <v>63.395877811525999</v>
      </c>
      <c r="H114" t="s">
        <v>638</v>
      </c>
      <c r="I114" t="s">
        <v>91</v>
      </c>
      <c r="J114" t="s">
        <v>43</v>
      </c>
      <c r="K114">
        <v>83922.867611348498</v>
      </c>
      <c r="L114">
        <v>29710.628366822199</v>
      </c>
      <c r="M114">
        <v>86662.125921436906</v>
      </c>
      <c r="N114">
        <v>86662.125921436906</v>
      </c>
      <c r="O114">
        <v>0</v>
      </c>
      <c r="P114">
        <v>0</v>
      </c>
      <c r="Q114">
        <v>0</v>
      </c>
      <c r="R114">
        <v>14.992501664761798</v>
      </c>
      <c r="S114" t="s">
        <v>4503</v>
      </c>
      <c r="T114" t="s">
        <v>96</v>
      </c>
      <c r="U114">
        <v>1372.1481525347001</v>
      </c>
      <c r="V114">
        <v>63.4</v>
      </c>
      <c r="W114" t="s">
        <v>14239</v>
      </c>
      <c r="X114">
        <v>72101388</v>
      </c>
      <c r="Y114" t="s">
        <v>96</v>
      </c>
      <c r="Z114" t="s">
        <v>4503</v>
      </c>
      <c r="AA114" t="s">
        <v>4504</v>
      </c>
      <c r="AB114" t="s">
        <v>4502</v>
      </c>
      <c r="AC114" t="s">
        <v>4505</v>
      </c>
      <c r="AD114" t="s">
        <v>4506</v>
      </c>
      <c r="AE114">
        <v>0</v>
      </c>
      <c r="AF114" t="s">
        <v>14239</v>
      </c>
      <c r="AG114" t="s">
        <v>96</v>
      </c>
      <c r="AH114" t="s">
        <v>96</v>
      </c>
      <c r="AI114" t="str">
        <f>IF(ISNA(VLOOKUP(D114,Listen!J:O,3,0)),"",VLOOKUP(D114,Listen!J:O,3,0))</f>
        <v/>
      </c>
      <c r="AJ114">
        <v>6</v>
      </c>
      <c r="AK114">
        <v>5</v>
      </c>
      <c r="AL114" t="s">
        <v>96</v>
      </c>
      <c r="AM114">
        <v>3</v>
      </c>
      <c r="AN114">
        <v>2</v>
      </c>
      <c r="AO114">
        <v>6</v>
      </c>
      <c r="AP114">
        <f t="shared" si="1"/>
        <v>6</v>
      </c>
    </row>
    <row r="115" spans="1:42" x14ac:dyDescent="0.25">
      <c r="A115" t="s">
        <v>1747</v>
      </c>
      <c r="B115">
        <v>15.178503542459699</v>
      </c>
      <c r="C115">
        <v>83.099998474121094</v>
      </c>
      <c r="D115" t="s">
        <v>3368</v>
      </c>
      <c r="F115">
        <v>1405.9010453081601</v>
      </c>
      <c r="G115">
        <v>95.224477387359101</v>
      </c>
      <c r="H115" t="s">
        <v>11249</v>
      </c>
      <c r="I115" t="s">
        <v>2093</v>
      </c>
      <c r="J115" t="s">
        <v>37</v>
      </c>
      <c r="K115">
        <v>984215.40617467696</v>
      </c>
      <c r="L115">
        <v>128298.663168538</v>
      </c>
      <c r="M115">
        <v>1255502.7836857601</v>
      </c>
      <c r="N115">
        <v>1255502.7836857601</v>
      </c>
      <c r="O115">
        <v>0</v>
      </c>
      <c r="P115">
        <v>0</v>
      </c>
      <c r="Q115">
        <v>0</v>
      </c>
      <c r="R115">
        <v>15.203403542459698</v>
      </c>
      <c r="S115" t="s">
        <v>1747</v>
      </c>
      <c r="T115" t="s">
        <v>96</v>
      </c>
      <c r="U115">
        <v>1385.9010453081601</v>
      </c>
      <c r="V115">
        <v>95.2</v>
      </c>
      <c r="W115" t="s">
        <v>14817</v>
      </c>
      <c r="X115">
        <v>72101388</v>
      </c>
      <c r="Y115" t="s">
        <v>96</v>
      </c>
      <c r="Z115" t="s">
        <v>1747</v>
      </c>
      <c r="AA115" t="s">
        <v>1748</v>
      </c>
      <c r="AB115" t="s">
        <v>801</v>
      </c>
      <c r="AC115" t="s">
        <v>861</v>
      </c>
      <c r="AD115" t="s">
        <v>800</v>
      </c>
      <c r="AE115">
        <v>0</v>
      </c>
      <c r="AF115" t="s">
        <v>14817</v>
      </c>
      <c r="AG115" t="s">
        <v>96</v>
      </c>
      <c r="AH115" t="s">
        <v>96</v>
      </c>
      <c r="AI115" t="str">
        <f>IF(ISNA(VLOOKUP(D115,Listen!J:O,3,0)),"",VLOOKUP(D115,Listen!J:O,3,0))</f>
        <v/>
      </c>
      <c r="AJ115">
        <v>6</v>
      </c>
      <c r="AK115" t="s">
        <v>96</v>
      </c>
      <c r="AL115" t="s">
        <v>96</v>
      </c>
      <c r="AM115">
        <v>3</v>
      </c>
      <c r="AN115">
        <v>2</v>
      </c>
      <c r="AO115">
        <v>6</v>
      </c>
      <c r="AP115">
        <f t="shared" si="1"/>
        <v>6</v>
      </c>
    </row>
    <row r="116" spans="1:42" x14ac:dyDescent="0.25">
      <c r="A116" t="s">
        <v>6231</v>
      </c>
      <c r="B116">
        <v>15.283120093777701</v>
      </c>
      <c r="C116">
        <v>141.09999084472699</v>
      </c>
      <c r="D116" t="s">
        <v>12560</v>
      </c>
      <c r="F116">
        <v>1412.7230813578601</v>
      </c>
      <c r="G116">
        <v>70.128438732097393</v>
      </c>
      <c r="H116" t="s">
        <v>12561</v>
      </c>
      <c r="I116" t="s">
        <v>12562</v>
      </c>
      <c r="J116" t="s">
        <v>37</v>
      </c>
      <c r="K116">
        <v>113835.420928395</v>
      </c>
      <c r="L116">
        <v>14415.236829711899</v>
      </c>
      <c r="M116" t="s">
        <v>98</v>
      </c>
      <c r="N116" t="s">
        <v>98</v>
      </c>
      <c r="O116">
        <v>113835</v>
      </c>
      <c r="P116">
        <v>455340</v>
      </c>
      <c r="Q116">
        <v>13</v>
      </c>
      <c r="R116">
        <v>15.308020093777699</v>
      </c>
      <c r="S116" t="s">
        <v>6231</v>
      </c>
      <c r="T116" t="s">
        <v>96</v>
      </c>
      <c r="U116">
        <v>1392.7230813578601</v>
      </c>
      <c r="V116">
        <v>70.099999999999994</v>
      </c>
      <c r="W116" t="s">
        <v>14952</v>
      </c>
      <c r="X116">
        <v>72101388</v>
      </c>
      <c r="Y116" t="s">
        <v>96</v>
      </c>
      <c r="Z116" t="s">
        <v>6231</v>
      </c>
      <c r="AA116" t="s">
        <v>6232</v>
      </c>
      <c r="AB116" t="s">
        <v>6233</v>
      </c>
      <c r="AC116" t="s">
        <v>4184</v>
      </c>
      <c r="AD116" t="s">
        <v>6234</v>
      </c>
      <c r="AE116">
        <v>13</v>
      </c>
      <c r="AF116" t="s">
        <v>14952</v>
      </c>
      <c r="AG116" t="s">
        <v>96</v>
      </c>
      <c r="AH116" t="s">
        <v>96</v>
      </c>
      <c r="AI116" t="str">
        <f>IF(ISNA(VLOOKUP(D116,Listen!J:O,3,0)),"",VLOOKUP(D116,Listen!J:O,3,0))</f>
        <v/>
      </c>
      <c r="AJ116" t="s">
        <v>96</v>
      </c>
      <c r="AK116">
        <v>5</v>
      </c>
      <c r="AL116" t="s">
        <v>96</v>
      </c>
      <c r="AM116">
        <v>3</v>
      </c>
      <c r="AN116">
        <v>2</v>
      </c>
      <c r="AO116">
        <v>5</v>
      </c>
      <c r="AP116">
        <f t="shared" si="1"/>
        <v>5</v>
      </c>
    </row>
    <row r="117" spans="1:42" x14ac:dyDescent="0.25">
      <c r="A117" t="s">
        <v>12563</v>
      </c>
      <c r="B117">
        <v>15.356800060262801</v>
      </c>
      <c r="C117">
        <v>97.099998474121094</v>
      </c>
      <c r="D117" t="s">
        <v>12564</v>
      </c>
      <c r="F117">
        <v>1418.2339041745599</v>
      </c>
      <c r="G117">
        <v>62.092626488335597</v>
      </c>
      <c r="H117" t="s">
        <v>12565</v>
      </c>
      <c r="I117" t="s">
        <v>342</v>
      </c>
      <c r="J117" t="s">
        <v>37</v>
      </c>
      <c r="K117">
        <v>26131.200680741</v>
      </c>
      <c r="L117">
        <v>8147.5917386381097</v>
      </c>
      <c r="M117" t="s">
        <v>98</v>
      </c>
      <c r="N117" t="s">
        <v>98</v>
      </c>
      <c r="O117">
        <v>26131</v>
      </c>
      <c r="P117">
        <v>104524</v>
      </c>
      <c r="Q117">
        <v>3</v>
      </c>
      <c r="R117">
        <v>15.3817000602628</v>
      </c>
      <c r="S117" t="s">
        <v>12563</v>
      </c>
      <c r="T117" t="s">
        <v>96</v>
      </c>
      <c r="U117">
        <v>1398.2339041745599</v>
      </c>
      <c r="V117">
        <v>62.1</v>
      </c>
      <c r="W117" t="s">
        <v>14953</v>
      </c>
      <c r="X117">
        <v>72101388</v>
      </c>
      <c r="Y117" t="s">
        <v>96</v>
      </c>
      <c r="Z117" t="s">
        <v>12563</v>
      </c>
      <c r="AA117" t="s">
        <v>12566</v>
      </c>
      <c r="AB117" t="s">
        <v>12567</v>
      </c>
      <c r="AC117" t="s">
        <v>12568</v>
      </c>
      <c r="AD117" t="s">
        <v>12569</v>
      </c>
      <c r="AE117">
        <v>3</v>
      </c>
      <c r="AF117" t="s">
        <v>14953</v>
      </c>
      <c r="AG117" t="s">
        <v>96</v>
      </c>
      <c r="AH117" t="s">
        <v>96</v>
      </c>
      <c r="AI117" t="str">
        <f>IF(ISNA(VLOOKUP(D117,Listen!J:O,3,0)),"",VLOOKUP(D117,Listen!J:O,3,0))</f>
        <v/>
      </c>
      <c r="AJ117" t="s">
        <v>96</v>
      </c>
      <c r="AK117">
        <v>5</v>
      </c>
      <c r="AL117" t="s">
        <v>96</v>
      </c>
      <c r="AM117">
        <v>3</v>
      </c>
      <c r="AN117">
        <v>2</v>
      </c>
      <c r="AO117">
        <v>5</v>
      </c>
      <c r="AP117">
        <f t="shared" si="1"/>
        <v>5</v>
      </c>
    </row>
    <row r="118" spans="1:42" x14ac:dyDescent="0.25">
      <c r="A118" t="s">
        <v>435</v>
      </c>
      <c r="B118">
        <v>15.535741507105801</v>
      </c>
      <c r="C118">
        <v>109</v>
      </c>
      <c r="D118" t="s">
        <v>12570</v>
      </c>
      <c r="F118">
        <v>1431.7225490056101</v>
      </c>
      <c r="G118">
        <v>71.814356993854204</v>
      </c>
      <c r="H118" t="s">
        <v>12571</v>
      </c>
      <c r="I118" t="s">
        <v>12572</v>
      </c>
      <c r="J118" t="s">
        <v>43</v>
      </c>
      <c r="K118">
        <v>104795.427705005</v>
      </c>
      <c r="L118">
        <v>36475.728060791102</v>
      </c>
      <c r="M118">
        <v>2369983.5446497402</v>
      </c>
      <c r="N118">
        <v>2369983.5446497402</v>
      </c>
      <c r="O118">
        <v>0</v>
      </c>
      <c r="P118">
        <v>0</v>
      </c>
      <c r="Q118">
        <v>0</v>
      </c>
      <c r="R118">
        <v>15.5606415071058</v>
      </c>
      <c r="S118" t="s">
        <v>436</v>
      </c>
      <c r="T118" t="s">
        <v>96</v>
      </c>
      <c r="U118">
        <v>1411.7225490056101</v>
      </c>
      <c r="V118">
        <v>71.8</v>
      </c>
      <c r="W118" t="s">
        <v>14819</v>
      </c>
      <c r="X118">
        <v>72101388</v>
      </c>
      <c r="Y118" t="s">
        <v>96</v>
      </c>
      <c r="Z118" t="s">
        <v>436</v>
      </c>
      <c r="AA118" t="s">
        <v>437</v>
      </c>
      <c r="AB118" t="s">
        <v>435</v>
      </c>
      <c r="AC118" t="s">
        <v>438</v>
      </c>
      <c r="AD118" t="s">
        <v>439</v>
      </c>
      <c r="AE118">
        <v>0</v>
      </c>
      <c r="AF118" t="s">
        <v>14819</v>
      </c>
      <c r="AG118" t="s">
        <v>96</v>
      </c>
      <c r="AH118" t="s">
        <v>96</v>
      </c>
      <c r="AI118" t="str">
        <f>IF(ISNA(VLOOKUP(D118,Listen!J:O,3,0)),"",VLOOKUP(D118,Listen!J:O,3,0))</f>
        <v/>
      </c>
      <c r="AJ118">
        <v>6</v>
      </c>
      <c r="AK118">
        <v>5</v>
      </c>
      <c r="AL118" t="s">
        <v>96</v>
      </c>
      <c r="AM118">
        <v>3</v>
      </c>
      <c r="AN118">
        <v>2</v>
      </c>
      <c r="AO118">
        <v>6</v>
      </c>
      <c r="AP118">
        <f t="shared" si="1"/>
        <v>6</v>
      </c>
    </row>
    <row r="119" spans="1:42" x14ac:dyDescent="0.25">
      <c r="A119" t="s">
        <v>7583</v>
      </c>
      <c r="B119">
        <v>15.811206091122299</v>
      </c>
      <c r="C119">
        <v>91</v>
      </c>
      <c r="D119" t="s">
        <v>12573</v>
      </c>
      <c r="F119">
        <v>1452.48712872087</v>
      </c>
      <c r="G119">
        <v>62.308083969742803</v>
      </c>
      <c r="H119" t="s">
        <v>12574</v>
      </c>
      <c r="I119" t="s">
        <v>9549</v>
      </c>
      <c r="J119" t="s">
        <v>37</v>
      </c>
      <c r="K119">
        <v>27645.674413676599</v>
      </c>
      <c r="L119">
        <v>12066.4952441971</v>
      </c>
      <c r="M119">
        <v>82757.795210045995</v>
      </c>
      <c r="N119">
        <v>82757.795210045995</v>
      </c>
      <c r="O119">
        <v>0</v>
      </c>
      <c r="P119">
        <v>0</v>
      </c>
      <c r="Q119">
        <v>0</v>
      </c>
      <c r="R119">
        <v>15.836106091122298</v>
      </c>
      <c r="S119" t="s">
        <v>7583</v>
      </c>
      <c r="T119" t="s">
        <v>96</v>
      </c>
      <c r="U119">
        <v>1432.48712872087</v>
      </c>
      <c r="V119">
        <v>62.3</v>
      </c>
      <c r="W119" t="s">
        <v>14954</v>
      </c>
      <c r="X119">
        <v>72101388</v>
      </c>
      <c r="Y119" t="s">
        <v>96</v>
      </c>
      <c r="Z119" t="s">
        <v>7583</v>
      </c>
      <c r="AA119" t="s">
        <v>7578</v>
      </c>
      <c r="AB119" t="s">
        <v>7585</v>
      </c>
      <c r="AC119" t="s">
        <v>7582</v>
      </c>
      <c r="AD119" t="s">
        <v>12575</v>
      </c>
      <c r="AE119">
        <v>0</v>
      </c>
      <c r="AF119" t="s">
        <v>14954</v>
      </c>
      <c r="AG119" t="s">
        <v>96</v>
      </c>
      <c r="AH119" t="s">
        <v>96</v>
      </c>
      <c r="AI119" t="str">
        <f>IF(ISNA(VLOOKUP(D119,Listen!J:O,3,0)),"",VLOOKUP(D119,Listen!J:O,3,0))</f>
        <v/>
      </c>
      <c r="AJ119">
        <v>6</v>
      </c>
      <c r="AK119">
        <v>5</v>
      </c>
      <c r="AL119" t="s">
        <v>96</v>
      </c>
      <c r="AM119">
        <v>3</v>
      </c>
      <c r="AN119">
        <v>2</v>
      </c>
      <c r="AO119">
        <v>6</v>
      </c>
      <c r="AP119">
        <f t="shared" si="1"/>
        <v>6</v>
      </c>
    </row>
    <row r="120" spans="1:42" x14ac:dyDescent="0.25">
      <c r="A120" t="s">
        <v>5386</v>
      </c>
      <c r="B120">
        <v>15.8992495962209</v>
      </c>
      <c r="C120">
        <v>121</v>
      </c>
      <c r="D120" t="s">
        <v>12576</v>
      </c>
      <c r="F120">
        <v>1459.12386711161</v>
      </c>
      <c r="G120">
        <v>51.808187469894598</v>
      </c>
      <c r="H120" t="s">
        <v>12577</v>
      </c>
      <c r="I120" t="s">
        <v>12578</v>
      </c>
      <c r="J120" t="s">
        <v>37</v>
      </c>
      <c r="K120">
        <v>63732.622073175997</v>
      </c>
      <c r="L120">
        <v>21572.187537353599</v>
      </c>
      <c r="M120" t="s">
        <v>98</v>
      </c>
      <c r="N120" t="s">
        <v>98</v>
      </c>
      <c r="O120">
        <v>63733</v>
      </c>
      <c r="P120">
        <v>254932</v>
      </c>
      <c r="Q120">
        <v>7</v>
      </c>
      <c r="R120">
        <v>15.924149596220898</v>
      </c>
      <c r="S120" t="s">
        <v>5386</v>
      </c>
      <c r="T120" t="s">
        <v>96</v>
      </c>
      <c r="U120">
        <v>1439.12386711161</v>
      </c>
      <c r="V120">
        <v>51.8</v>
      </c>
      <c r="W120" t="s">
        <v>14955</v>
      </c>
      <c r="X120">
        <v>72101388</v>
      </c>
      <c r="Y120" t="s">
        <v>96</v>
      </c>
      <c r="Z120" t="s">
        <v>5386</v>
      </c>
      <c r="AA120" t="s">
        <v>5387</v>
      </c>
      <c r="AB120" t="s">
        <v>5385</v>
      </c>
      <c r="AC120" t="s">
        <v>3515</v>
      </c>
      <c r="AD120" t="s">
        <v>5384</v>
      </c>
      <c r="AE120">
        <v>7</v>
      </c>
      <c r="AF120" t="s">
        <v>14955</v>
      </c>
      <c r="AG120" t="s">
        <v>96</v>
      </c>
      <c r="AH120" t="s">
        <v>96</v>
      </c>
      <c r="AI120" t="str">
        <f>IF(ISNA(VLOOKUP(D120,Listen!J:O,3,0)),"",VLOOKUP(D120,Listen!J:O,3,0))</f>
        <v/>
      </c>
      <c r="AJ120" t="s">
        <v>96</v>
      </c>
      <c r="AK120">
        <v>5</v>
      </c>
      <c r="AL120" t="s">
        <v>96</v>
      </c>
      <c r="AM120">
        <v>3</v>
      </c>
      <c r="AN120">
        <v>2</v>
      </c>
      <c r="AO120">
        <v>5</v>
      </c>
      <c r="AP120">
        <f t="shared" si="1"/>
        <v>5</v>
      </c>
    </row>
    <row r="121" spans="1:42" x14ac:dyDescent="0.25">
      <c r="A121" t="s">
        <v>12579</v>
      </c>
      <c r="B121">
        <v>15.9075727824843</v>
      </c>
      <c r="C121">
        <v>111</v>
      </c>
      <c r="D121" t="s">
        <v>12580</v>
      </c>
      <c r="F121">
        <v>1459.75127068608</v>
      </c>
      <c r="G121">
        <v>51.465038715483502</v>
      </c>
      <c r="H121" t="s">
        <v>12581</v>
      </c>
      <c r="I121" t="s">
        <v>3823</v>
      </c>
      <c r="J121" t="s">
        <v>37</v>
      </c>
      <c r="K121">
        <v>54994.273611176599</v>
      </c>
      <c r="L121">
        <v>15594.8625289308</v>
      </c>
      <c r="M121" t="s">
        <v>98</v>
      </c>
      <c r="N121" t="s">
        <v>98</v>
      </c>
      <c r="O121">
        <v>54994</v>
      </c>
      <c r="P121">
        <v>219976</v>
      </c>
      <c r="Q121">
        <v>6</v>
      </c>
      <c r="R121">
        <v>15.932472782484298</v>
      </c>
      <c r="S121" t="s">
        <v>12579</v>
      </c>
      <c r="T121" t="s">
        <v>96</v>
      </c>
      <c r="U121">
        <v>1439.75127068608</v>
      </c>
      <c r="V121">
        <v>51.5</v>
      </c>
      <c r="W121" t="s">
        <v>14956</v>
      </c>
      <c r="X121">
        <v>72101388</v>
      </c>
      <c r="Y121" t="s">
        <v>96</v>
      </c>
      <c r="Z121" t="s">
        <v>12579</v>
      </c>
      <c r="AA121" t="s">
        <v>12582</v>
      </c>
      <c r="AB121" t="s">
        <v>12583</v>
      </c>
      <c r="AC121" t="s">
        <v>12584</v>
      </c>
      <c r="AD121" t="s">
        <v>12585</v>
      </c>
      <c r="AE121">
        <v>6</v>
      </c>
      <c r="AF121" t="s">
        <v>14956</v>
      </c>
      <c r="AG121" t="s">
        <v>96</v>
      </c>
      <c r="AH121" t="s">
        <v>96</v>
      </c>
      <c r="AI121" t="str">
        <f>IF(ISNA(VLOOKUP(D121,Listen!J:O,3,0)),"",VLOOKUP(D121,Listen!J:O,3,0))</f>
        <v/>
      </c>
      <c r="AJ121" t="s">
        <v>96</v>
      </c>
      <c r="AK121">
        <v>5</v>
      </c>
      <c r="AL121" t="s">
        <v>96</v>
      </c>
      <c r="AM121">
        <v>3</v>
      </c>
      <c r="AN121">
        <v>2</v>
      </c>
      <c r="AO121">
        <v>5</v>
      </c>
      <c r="AP121">
        <f t="shared" si="1"/>
        <v>5</v>
      </c>
    </row>
    <row r="122" spans="1:42" x14ac:dyDescent="0.25">
      <c r="A122" t="s">
        <v>12579</v>
      </c>
      <c r="B122">
        <v>15.916899979318901</v>
      </c>
      <c r="C122">
        <v>111.09999847412099</v>
      </c>
      <c r="D122" t="s">
        <v>5299</v>
      </c>
      <c r="F122">
        <v>1460.4543567937999</v>
      </c>
      <c r="G122">
        <v>56.819201777237303</v>
      </c>
      <c r="H122" t="s">
        <v>5300</v>
      </c>
      <c r="I122" t="s">
        <v>5301</v>
      </c>
      <c r="J122" t="s">
        <v>37</v>
      </c>
      <c r="K122">
        <v>57370.056146111798</v>
      </c>
      <c r="L122">
        <v>15594.8625289308</v>
      </c>
      <c r="M122" t="s">
        <v>98</v>
      </c>
      <c r="N122" t="s">
        <v>98</v>
      </c>
      <c r="O122">
        <v>57370</v>
      </c>
      <c r="P122">
        <v>229480</v>
      </c>
      <c r="Q122">
        <v>6</v>
      </c>
      <c r="R122">
        <v>15.941799979318899</v>
      </c>
      <c r="S122" t="s">
        <v>12579</v>
      </c>
      <c r="T122" t="s">
        <v>96</v>
      </c>
      <c r="U122">
        <v>1440.4543567937999</v>
      </c>
      <c r="V122">
        <v>56.8</v>
      </c>
      <c r="W122" t="s">
        <v>14956</v>
      </c>
      <c r="X122">
        <v>72101388</v>
      </c>
      <c r="Y122" t="s">
        <v>96</v>
      </c>
      <c r="Z122" t="s">
        <v>12579</v>
      </c>
      <c r="AA122" t="s">
        <v>12582</v>
      </c>
      <c r="AB122" t="s">
        <v>12583</v>
      </c>
      <c r="AC122" t="s">
        <v>12584</v>
      </c>
      <c r="AD122" t="s">
        <v>12585</v>
      </c>
      <c r="AE122">
        <v>6</v>
      </c>
      <c r="AF122" t="s">
        <v>14956</v>
      </c>
      <c r="AG122" t="s">
        <v>96</v>
      </c>
      <c r="AH122" t="s">
        <v>96</v>
      </c>
      <c r="AI122" t="str">
        <f>IF(ISNA(VLOOKUP(D122,Listen!J:O,3,0)),"",VLOOKUP(D122,Listen!J:O,3,0))</f>
        <v/>
      </c>
      <c r="AJ122" t="s">
        <v>96</v>
      </c>
      <c r="AK122">
        <v>5</v>
      </c>
      <c r="AL122" t="s">
        <v>96</v>
      </c>
      <c r="AM122">
        <v>3</v>
      </c>
      <c r="AN122">
        <v>2</v>
      </c>
      <c r="AO122">
        <v>5</v>
      </c>
      <c r="AP122">
        <f t="shared" si="1"/>
        <v>5</v>
      </c>
    </row>
    <row r="123" spans="1:42" x14ac:dyDescent="0.25">
      <c r="A123" t="s">
        <v>12586</v>
      </c>
      <c r="B123">
        <v>15.9807510935193</v>
      </c>
      <c r="C123">
        <v>198</v>
      </c>
      <c r="D123" t="s">
        <v>12587</v>
      </c>
      <c r="F123">
        <v>1465.26746754433</v>
      </c>
      <c r="G123">
        <v>61.006835796483401</v>
      </c>
      <c r="H123" t="s">
        <v>12588</v>
      </c>
      <c r="I123" t="s">
        <v>12589</v>
      </c>
      <c r="J123" t="s">
        <v>37</v>
      </c>
      <c r="K123">
        <v>143496.544395148</v>
      </c>
      <c r="L123">
        <v>15917.572985253601</v>
      </c>
      <c r="M123" t="s">
        <v>98</v>
      </c>
      <c r="N123" t="s">
        <v>98</v>
      </c>
      <c r="O123">
        <v>143497</v>
      </c>
      <c r="P123">
        <v>573988</v>
      </c>
      <c r="Q123">
        <v>16</v>
      </c>
      <c r="R123">
        <v>16.005651093519297</v>
      </c>
      <c r="S123" t="s">
        <v>12586</v>
      </c>
      <c r="T123" t="s">
        <v>96</v>
      </c>
      <c r="U123">
        <v>1445.26746754433</v>
      </c>
      <c r="V123">
        <v>61</v>
      </c>
      <c r="W123" t="s">
        <v>14957</v>
      </c>
      <c r="X123">
        <v>72101388</v>
      </c>
      <c r="Y123" t="s">
        <v>96</v>
      </c>
      <c r="Z123" t="s">
        <v>12586</v>
      </c>
      <c r="AA123" t="s">
        <v>12590</v>
      </c>
      <c r="AB123" t="s">
        <v>12591</v>
      </c>
      <c r="AC123" t="s">
        <v>12592</v>
      </c>
      <c r="AD123" t="s">
        <v>12593</v>
      </c>
      <c r="AE123">
        <v>16</v>
      </c>
      <c r="AF123" t="s">
        <v>14957</v>
      </c>
      <c r="AG123" t="s">
        <v>96</v>
      </c>
      <c r="AH123" t="s">
        <v>96</v>
      </c>
      <c r="AI123" t="str">
        <f>IF(ISNA(VLOOKUP(D123,Listen!J:O,3,0)),"",VLOOKUP(D123,Listen!J:O,3,0))</f>
        <v/>
      </c>
      <c r="AJ123" t="s">
        <v>96</v>
      </c>
      <c r="AK123">
        <v>5</v>
      </c>
      <c r="AL123" t="s">
        <v>96</v>
      </c>
      <c r="AM123">
        <v>3</v>
      </c>
      <c r="AN123">
        <v>2</v>
      </c>
      <c r="AO123">
        <v>5</v>
      </c>
      <c r="AP123">
        <f t="shared" si="1"/>
        <v>5</v>
      </c>
    </row>
    <row r="124" spans="1:42" x14ac:dyDescent="0.25">
      <c r="A124" t="s">
        <v>12594</v>
      </c>
      <c r="B124">
        <v>15.985001090043999</v>
      </c>
      <c r="C124">
        <v>199</v>
      </c>
      <c r="D124" t="s">
        <v>12595</v>
      </c>
      <c r="F124">
        <v>1465.5878331983799</v>
      </c>
      <c r="G124">
        <v>55.671367775928701</v>
      </c>
      <c r="H124" t="s">
        <v>12596</v>
      </c>
      <c r="I124" t="s">
        <v>12597</v>
      </c>
      <c r="J124" t="s">
        <v>43</v>
      </c>
      <c r="K124">
        <v>116449.682347644</v>
      </c>
      <c r="L124">
        <v>20251.236987669101</v>
      </c>
      <c r="M124" t="s">
        <v>98</v>
      </c>
      <c r="N124" t="s">
        <v>98</v>
      </c>
      <c r="O124">
        <v>116450</v>
      </c>
      <c r="P124">
        <v>465800</v>
      </c>
      <c r="Q124">
        <v>13</v>
      </c>
      <c r="R124">
        <v>16.009901090043996</v>
      </c>
      <c r="S124" t="s">
        <v>12594</v>
      </c>
      <c r="T124" t="s">
        <v>96</v>
      </c>
      <c r="U124">
        <v>1445.5878331983799</v>
      </c>
      <c r="V124">
        <v>55.7</v>
      </c>
      <c r="W124" t="s">
        <v>14958</v>
      </c>
      <c r="X124">
        <v>72101388</v>
      </c>
      <c r="Y124" t="s">
        <v>96</v>
      </c>
      <c r="Z124" t="s">
        <v>12594</v>
      </c>
      <c r="AA124" t="s">
        <v>12598</v>
      </c>
      <c r="AB124" t="s">
        <v>12599</v>
      </c>
      <c r="AC124" t="s">
        <v>12600</v>
      </c>
      <c r="AD124" t="s">
        <v>12601</v>
      </c>
      <c r="AE124">
        <v>13</v>
      </c>
      <c r="AF124" t="s">
        <v>14958</v>
      </c>
      <c r="AG124" t="s">
        <v>96</v>
      </c>
      <c r="AH124" t="s">
        <v>96</v>
      </c>
      <c r="AI124" t="str">
        <f>IF(ISNA(VLOOKUP(D124,Listen!J:O,3,0)),"",VLOOKUP(D124,Listen!J:O,3,0))</f>
        <v/>
      </c>
      <c r="AJ124" t="s">
        <v>96</v>
      </c>
      <c r="AK124">
        <v>5</v>
      </c>
      <c r="AL124" t="s">
        <v>96</v>
      </c>
      <c r="AM124">
        <v>3</v>
      </c>
      <c r="AN124">
        <v>2</v>
      </c>
      <c r="AO124">
        <v>5</v>
      </c>
      <c r="AP124">
        <f t="shared" si="1"/>
        <v>5</v>
      </c>
    </row>
    <row r="125" spans="1:42" x14ac:dyDescent="0.25">
      <c r="A125" t="s">
        <v>2992</v>
      </c>
      <c r="B125">
        <v>16.295099349037301</v>
      </c>
      <c r="C125">
        <v>135</v>
      </c>
      <c r="D125" t="s">
        <v>12602</v>
      </c>
      <c r="F125">
        <v>1488.96310679814</v>
      </c>
      <c r="G125">
        <v>56.1748522461248</v>
      </c>
      <c r="H125" t="s">
        <v>12603</v>
      </c>
      <c r="I125" t="s">
        <v>2223</v>
      </c>
      <c r="J125" t="s">
        <v>37</v>
      </c>
      <c r="K125">
        <v>346026.799628401</v>
      </c>
      <c r="L125">
        <v>75942.684449828899</v>
      </c>
      <c r="M125" t="s">
        <v>98</v>
      </c>
      <c r="N125" t="s">
        <v>98</v>
      </c>
      <c r="O125">
        <v>346027</v>
      </c>
      <c r="P125">
        <v>1384108</v>
      </c>
      <c r="Q125">
        <v>39</v>
      </c>
      <c r="R125">
        <v>16.3199993490373</v>
      </c>
      <c r="S125" t="s">
        <v>2992</v>
      </c>
      <c r="T125" t="s">
        <v>96</v>
      </c>
      <c r="U125">
        <v>1468.96310679814</v>
      </c>
      <c r="V125">
        <v>56.2</v>
      </c>
      <c r="W125" t="s">
        <v>14959</v>
      </c>
      <c r="X125">
        <v>72101388</v>
      </c>
      <c r="Y125" t="s">
        <v>96</v>
      </c>
      <c r="Z125" t="s">
        <v>2992</v>
      </c>
      <c r="AA125" t="s">
        <v>2990</v>
      </c>
      <c r="AB125" t="s">
        <v>3511</v>
      </c>
      <c r="AC125" t="s">
        <v>2988</v>
      </c>
      <c r="AD125" t="s">
        <v>3512</v>
      </c>
      <c r="AE125">
        <v>39</v>
      </c>
      <c r="AF125" t="s">
        <v>14959</v>
      </c>
      <c r="AG125" t="s">
        <v>96</v>
      </c>
      <c r="AH125" t="s">
        <v>96</v>
      </c>
      <c r="AI125" t="str">
        <f>IF(ISNA(VLOOKUP(D125,Listen!J:O,3,0)),"",VLOOKUP(D125,Listen!J:O,3,0))</f>
        <v/>
      </c>
      <c r="AJ125" t="s">
        <v>96</v>
      </c>
      <c r="AK125">
        <v>5</v>
      </c>
      <c r="AL125" t="s">
        <v>96</v>
      </c>
      <c r="AM125">
        <v>3</v>
      </c>
      <c r="AN125">
        <v>2</v>
      </c>
      <c r="AO125">
        <v>5</v>
      </c>
      <c r="AP125">
        <f t="shared" si="1"/>
        <v>5</v>
      </c>
    </row>
    <row r="126" spans="1:42" x14ac:dyDescent="0.25">
      <c r="A126" t="s">
        <v>736</v>
      </c>
      <c r="B126">
        <v>16.296272969077201</v>
      </c>
      <c r="C126">
        <v>176.90000915527301</v>
      </c>
      <c r="D126" t="s">
        <v>12604</v>
      </c>
      <c r="F126">
        <v>1489.0515745297</v>
      </c>
      <c r="G126">
        <v>69.058177615626903</v>
      </c>
      <c r="H126" t="s">
        <v>12605</v>
      </c>
      <c r="I126" t="s">
        <v>1609</v>
      </c>
      <c r="J126" t="s">
        <v>37</v>
      </c>
      <c r="K126">
        <v>916357.13272511598</v>
      </c>
      <c r="L126">
        <v>126076.487612522</v>
      </c>
      <c r="M126">
        <v>444397.123713965</v>
      </c>
      <c r="N126">
        <v>444397.123713965</v>
      </c>
      <c r="O126">
        <v>471960</v>
      </c>
      <c r="P126">
        <v>1887840</v>
      </c>
      <c r="Q126">
        <v>53</v>
      </c>
      <c r="R126">
        <v>16.3211729690772</v>
      </c>
      <c r="S126" t="s">
        <v>736</v>
      </c>
      <c r="T126" t="s">
        <v>96</v>
      </c>
      <c r="U126">
        <v>1469.0515745297</v>
      </c>
      <c r="V126">
        <v>69.099999999999994</v>
      </c>
      <c r="W126" t="s">
        <v>14607</v>
      </c>
      <c r="X126">
        <v>72101388</v>
      </c>
      <c r="Y126" t="s">
        <v>96</v>
      </c>
      <c r="Z126" t="s">
        <v>736</v>
      </c>
      <c r="AA126" t="s">
        <v>3278</v>
      </c>
      <c r="AB126" t="s">
        <v>3279</v>
      </c>
      <c r="AC126" t="s">
        <v>3280</v>
      </c>
      <c r="AD126" t="s">
        <v>3281</v>
      </c>
      <c r="AE126">
        <v>53</v>
      </c>
      <c r="AF126" t="s">
        <v>14607</v>
      </c>
      <c r="AG126" t="s">
        <v>96</v>
      </c>
      <c r="AH126" t="s">
        <v>96</v>
      </c>
      <c r="AI126" t="str">
        <f>IF(ISNA(VLOOKUP(D126,Listen!J:O,3,0)),"",VLOOKUP(D126,Listen!J:O,3,0))</f>
        <v/>
      </c>
      <c r="AJ126" t="s">
        <v>96</v>
      </c>
      <c r="AK126">
        <v>5</v>
      </c>
      <c r="AL126" t="s">
        <v>96</v>
      </c>
      <c r="AM126">
        <v>3</v>
      </c>
      <c r="AN126">
        <v>2</v>
      </c>
      <c r="AO126">
        <v>5</v>
      </c>
      <c r="AP126">
        <f t="shared" si="1"/>
        <v>5</v>
      </c>
    </row>
    <row r="127" spans="1:42" x14ac:dyDescent="0.25">
      <c r="A127" t="s">
        <v>188</v>
      </c>
      <c r="B127">
        <v>16.307496150949099</v>
      </c>
      <c r="C127">
        <v>83.099998474121094</v>
      </c>
      <c r="D127" t="s">
        <v>12606</v>
      </c>
      <c r="F127">
        <v>1489.89758039819</v>
      </c>
      <c r="G127">
        <v>72.699971794966103</v>
      </c>
      <c r="H127" t="s">
        <v>12607</v>
      </c>
      <c r="I127" t="s">
        <v>12608</v>
      </c>
      <c r="J127" t="s">
        <v>37</v>
      </c>
      <c r="K127">
        <v>3171767.25495676</v>
      </c>
      <c r="L127">
        <v>173722.130213728</v>
      </c>
      <c r="M127">
        <v>1414769.42620009</v>
      </c>
      <c r="N127">
        <v>1414769.42620009</v>
      </c>
      <c r="O127">
        <v>1756998</v>
      </c>
      <c r="P127">
        <v>7027992</v>
      </c>
      <c r="Q127">
        <v>199</v>
      </c>
      <c r="R127">
        <v>16.332396150949098</v>
      </c>
      <c r="S127" t="s">
        <v>188</v>
      </c>
      <c r="T127" t="s">
        <v>96</v>
      </c>
      <c r="U127">
        <v>1469.89758039819</v>
      </c>
      <c r="V127">
        <v>72.7</v>
      </c>
      <c r="W127" t="s">
        <v>14336</v>
      </c>
      <c r="X127">
        <v>72101388</v>
      </c>
      <c r="Y127" t="s">
        <v>96</v>
      </c>
      <c r="Z127" t="s">
        <v>188</v>
      </c>
      <c r="AA127" t="s">
        <v>810</v>
      </c>
      <c r="AB127" t="s">
        <v>680</v>
      </c>
      <c r="AC127" t="s">
        <v>862</v>
      </c>
      <c r="AD127" t="s">
        <v>679</v>
      </c>
      <c r="AE127">
        <v>199</v>
      </c>
      <c r="AF127" t="s">
        <v>14336</v>
      </c>
      <c r="AG127" t="s">
        <v>96</v>
      </c>
      <c r="AH127" t="s">
        <v>96</v>
      </c>
      <c r="AI127" t="str">
        <f>IF(ISNA(VLOOKUP(D127,Listen!J:O,3,0)),"",VLOOKUP(D127,Listen!J:O,3,0))</f>
        <v/>
      </c>
      <c r="AJ127" t="s">
        <v>96</v>
      </c>
      <c r="AK127">
        <v>5</v>
      </c>
      <c r="AL127" t="s">
        <v>96</v>
      </c>
      <c r="AM127">
        <v>3</v>
      </c>
      <c r="AN127">
        <v>2</v>
      </c>
      <c r="AO127">
        <v>5</v>
      </c>
      <c r="AP127">
        <f t="shared" si="1"/>
        <v>5</v>
      </c>
    </row>
    <row r="128" spans="1:42" x14ac:dyDescent="0.25">
      <c r="A128" t="s">
        <v>440</v>
      </c>
      <c r="B128">
        <v>16.318463896895398</v>
      </c>
      <c r="C128">
        <v>165</v>
      </c>
      <c r="D128" t="s">
        <v>12609</v>
      </c>
      <c r="F128">
        <v>1490.7243314515499</v>
      </c>
      <c r="G128">
        <v>57.4280490554249</v>
      </c>
      <c r="H128" t="s">
        <v>12610</v>
      </c>
      <c r="I128" t="s">
        <v>12611</v>
      </c>
      <c r="J128" t="s">
        <v>37</v>
      </c>
      <c r="K128">
        <v>187333.72898859601</v>
      </c>
      <c r="L128">
        <v>58050.282815619197</v>
      </c>
      <c r="M128">
        <v>4848556.4523658901</v>
      </c>
      <c r="N128">
        <v>4848556.4523658901</v>
      </c>
      <c r="O128">
        <v>0</v>
      </c>
      <c r="P128">
        <v>0</v>
      </c>
      <c r="Q128">
        <v>0</v>
      </c>
      <c r="R128">
        <v>16.343363896895397</v>
      </c>
      <c r="S128" t="s">
        <v>440</v>
      </c>
      <c r="T128" t="s">
        <v>96</v>
      </c>
      <c r="U128">
        <v>1470.7243314515499</v>
      </c>
      <c r="V128">
        <v>57.4</v>
      </c>
      <c r="W128" t="s">
        <v>14245</v>
      </c>
      <c r="X128">
        <v>72101388</v>
      </c>
      <c r="Y128" t="s">
        <v>96</v>
      </c>
      <c r="Z128" t="s">
        <v>440</v>
      </c>
      <c r="AA128" t="s">
        <v>441</v>
      </c>
      <c r="AB128" t="s">
        <v>442</v>
      </c>
      <c r="AC128" t="s">
        <v>443</v>
      </c>
      <c r="AD128" t="s">
        <v>444</v>
      </c>
      <c r="AE128">
        <v>0</v>
      </c>
      <c r="AF128" t="s">
        <v>14245</v>
      </c>
      <c r="AG128" t="s">
        <v>96</v>
      </c>
      <c r="AH128" t="s">
        <v>96</v>
      </c>
      <c r="AI128" t="str">
        <f>IF(ISNA(VLOOKUP(D128,Listen!J:O,3,0)),"",VLOOKUP(D128,Listen!J:O,3,0))</f>
        <v/>
      </c>
      <c r="AJ128">
        <v>6</v>
      </c>
      <c r="AK128">
        <v>5</v>
      </c>
      <c r="AL128" t="s">
        <v>96</v>
      </c>
      <c r="AM128">
        <v>3</v>
      </c>
      <c r="AN128">
        <v>2</v>
      </c>
      <c r="AO128">
        <v>6</v>
      </c>
      <c r="AP128">
        <f t="shared" si="1"/>
        <v>6</v>
      </c>
    </row>
    <row r="129" spans="1:42" x14ac:dyDescent="0.25">
      <c r="A129" t="s">
        <v>1011</v>
      </c>
      <c r="B129">
        <v>16.3927355929398</v>
      </c>
      <c r="C129">
        <v>164</v>
      </c>
      <c r="D129" t="s">
        <v>12612</v>
      </c>
      <c r="F129">
        <v>1496.3229479074801</v>
      </c>
      <c r="G129">
        <v>55.305674162360198</v>
      </c>
      <c r="H129" t="s">
        <v>12613</v>
      </c>
      <c r="I129" t="s">
        <v>9651</v>
      </c>
      <c r="J129" t="s">
        <v>37</v>
      </c>
      <c r="K129">
        <v>123159.838336539</v>
      </c>
      <c r="L129">
        <v>29791.263723889999</v>
      </c>
      <c r="M129" t="s">
        <v>98</v>
      </c>
      <c r="N129" t="s">
        <v>98</v>
      </c>
      <c r="O129">
        <v>123160</v>
      </c>
      <c r="P129">
        <v>492640</v>
      </c>
      <c r="Q129">
        <v>14</v>
      </c>
      <c r="R129">
        <v>16.417635592939799</v>
      </c>
      <c r="S129" t="s">
        <v>1011</v>
      </c>
      <c r="T129" t="s">
        <v>96</v>
      </c>
      <c r="U129">
        <v>1476.3229479074801</v>
      </c>
      <c r="V129">
        <v>55.3</v>
      </c>
      <c r="W129" t="s">
        <v>14960</v>
      </c>
      <c r="X129">
        <v>72101388</v>
      </c>
      <c r="Y129" t="s">
        <v>96</v>
      </c>
      <c r="Z129" t="s">
        <v>1011</v>
      </c>
      <c r="AA129" t="s">
        <v>1009</v>
      </c>
      <c r="AB129" t="s">
        <v>1013</v>
      </c>
      <c r="AC129" t="s">
        <v>1010</v>
      </c>
      <c r="AD129" t="s">
        <v>4795</v>
      </c>
      <c r="AE129">
        <v>14</v>
      </c>
      <c r="AF129" t="s">
        <v>14960</v>
      </c>
      <c r="AG129" t="s">
        <v>96</v>
      </c>
      <c r="AH129" t="s">
        <v>96</v>
      </c>
      <c r="AI129" t="str">
        <f>IF(ISNA(VLOOKUP(D129,Listen!J:O,3,0)),"",VLOOKUP(D129,Listen!J:O,3,0))</f>
        <v/>
      </c>
      <c r="AJ129" t="s">
        <v>96</v>
      </c>
      <c r="AK129">
        <v>5</v>
      </c>
      <c r="AL129" t="s">
        <v>96</v>
      </c>
      <c r="AM129">
        <v>3</v>
      </c>
      <c r="AN129">
        <v>2</v>
      </c>
      <c r="AO129">
        <v>5</v>
      </c>
      <c r="AP129">
        <f t="shared" si="1"/>
        <v>5</v>
      </c>
    </row>
    <row r="130" spans="1:42" x14ac:dyDescent="0.25">
      <c r="A130" t="s">
        <v>1634</v>
      </c>
      <c r="B130">
        <v>16.611058281403999</v>
      </c>
      <c r="C130">
        <v>71</v>
      </c>
      <c r="D130" t="s">
        <v>12614</v>
      </c>
      <c r="F130">
        <v>1512.7801592199601</v>
      </c>
      <c r="G130">
        <v>54.277561399625398</v>
      </c>
      <c r="H130" t="s">
        <v>12615</v>
      </c>
      <c r="I130" t="s">
        <v>6248</v>
      </c>
      <c r="J130" t="s">
        <v>37</v>
      </c>
      <c r="K130">
        <v>169349.254231392</v>
      </c>
      <c r="L130">
        <v>29729.788673127699</v>
      </c>
      <c r="M130" t="s">
        <v>98</v>
      </c>
      <c r="N130" t="s">
        <v>98</v>
      </c>
      <c r="O130">
        <v>169349</v>
      </c>
      <c r="P130">
        <v>677396</v>
      </c>
      <c r="Q130">
        <v>19</v>
      </c>
      <c r="R130">
        <v>16.635958281403997</v>
      </c>
      <c r="S130" t="s">
        <v>1634</v>
      </c>
      <c r="T130" t="s">
        <v>96</v>
      </c>
      <c r="U130">
        <v>1492.7801592199601</v>
      </c>
      <c r="V130">
        <v>54.3</v>
      </c>
      <c r="W130" t="s">
        <v>14961</v>
      </c>
      <c r="X130">
        <v>72101388</v>
      </c>
      <c r="Y130" t="s">
        <v>96</v>
      </c>
      <c r="Z130" t="s">
        <v>1634</v>
      </c>
      <c r="AA130" t="s">
        <v>1635</v>
      </c>
      <c r="AB130" t="s">
        <v>445</v>
      </c>
      <c r="AC130" t="s">
        <v>1636</v>
      </c>
      <c r="AD130" t="s">
        <v>811</v>
      </c>
      <c r="AE130">
        <v>19</v>
      </c>
      <c r="AF130" t="s">
        <v>14961</v>
      </c>
      <c r="AG130" t="s">
        <v>96</v>
      </c>
      <c r="AH130" t="s">
        <v>96</v>
      </c>
      <c r="AI130" t="str">
        <f>IF(ISNA(VLOOKUP(D130,Listen!J:O,3,0)),"",VLOOKUP(D130,Listen!J:O,3,0))</f>
        <v/>
      </c>
      <c r="AJ130" t="s">
        <v>96</v>
      </c>
      <c r="AK130">
        <v>5</v>
      </c>
      <c r="AL130" t="s">
        <v>96</v>
      </c>
      <c r="AM130">
        <v>3</v>
      </c>
      <c r="AN130">
        <v>2</v>
      </c>
      <c r="AO130">
        <v>5</v>
      </c>
      <c r="AP130">
        <f t="shared" si="1"/>
        <v>5</v>
      </c>
    </row>
    <row r="131" spans="1:42" x14ac:dyDescent="0.25">
      <c r="A131" t="s">
        <v>189</v>
      </c>
      <c r="B131">
        <v>16.644796316560399</v>
      </c>
      <c r="C131">
        <v>57</v>
      </c>
      <c r="D131" t="s">
        <v>586</v>
      </c>
      <c r="F131">
        <v>1515.3233395817499</v>
      </c>
      <c r="G131">
        <v>89.495743040197596</v>
      </c>
      <c r="H131" t="s">
        <v>587</v>
      </c>
      <c r="I131" t="s">
        <v>588</v>
      </c>
      <c r="J131" t="s">
        <v>37</v>
      </c>
      <c r="K131">
        <v>206727.81192253999</v>
      </c>
      <c r="L131">
        <v>81543.684068160001</v>
      </c>
      <c r="M131" t="s">
        <v>98</v>
      </c>
      <c r="N131" t="s">
        <v>98</v>
      </c>
      <c r="O131">
        <v>206728</v>
      </c>
      <c r="P131">
        <v>826912</v>
      </c>
      <c r="Q131">
        <v>23</v>
      </c>
      <c r="R131">
        <v>16.669696316560398</v>
      </c>
      <c r="S131" t="s">
        <v>737</v>
      </c>
      <c r="T131" t="s">
        <v>96</v>
      </c>
      <c r="U131">
        <v>1495.3233395817499</v>
      </c>
      <c r="V131">
        <v>89.5</v>
      </c>
      <c r="W131" t="s">
        <v>14494</v>
      </c>
      <c r="X131">
        <v>72101388</v>
      </c>
      <c r="Y131" t="s">
        <v>96</v>
      </c>
      <c r="Z131" t="s">
        <v>737</v>
      </c>
      <c r="AA131" t="s">
        <v>738</v>
      </c>
      <c r="AB131" t="s">
        <v>189</v>
      </c>
      <c r="AC131" t="s">
        <v>739</v>
      </c>
      <c r="AD131" t="s">
        <v>187</v>
      </c>
      <c r="AE131">
        <v>23</v>
      </c>
      <c r="AF131" t="s">
        <v>587</v>
      </c>
      <c r="AG131" t="s">
        <v>586</v>
      </c>
      <c r="AH131" t="s">
        <v>96</v>
      </c>
      <c r="AI131" t="str">
        <f>IF(ISNA(VLOOKUP(D131,Listen!J:O,3,0)),"",VLOOKUP(D131,Listen!J:O,3,0))</f>
        <v/>
      </c>
      <c r="AJ131" t="s">
        <v>96</v>
      </c>
      <c r="AK131" t="s">
        <v>96</v>
      </c>
      <c r="AL131" t="s">
        <v>96</v>
      </c>
      <c r="AM131">
        <v>3</v>
      </c>
      <c r="AN131">
        <v>2</v>
      </c>
      <c r="AO131">
        <v>3</v>
      </c>
      <c r="AP131">
        <f t="shared" ref="AP131:AP194" si="2">IF(OR(O131&lt;10000,Y131="Säule",Y131="BW",Y131="IS"),6,
IF(G131&lt;80,5,
IF(AND(ABS(E131-U131)&gt;100,NOT(E131="")),4,
IF(OR(J131="NIST20.L",J131="NIST17.L",J131="NIST11.L",J131="SWGDRUG.L",J131="WILEY275.L",J131="HPPEST.L",J131="PMW_TOX2.L",J131="ENVI96.L"),3,
IF(AI131="x",1,2)))))</f>
        <v>3</v>
      </c>
    </row>
    <row r="132" spans="1:42" x14ac:dyDescent="0.25">
      <c r="A132" t="s">
        <v>682</v>
      </c>
      <c r="B132">
        <v>16.6574654650639</v>
      </c>
      <c r="C132">
        <v>281</v>
      </c>
      <c r="D132" t="s">
        <v>565</v>
      </c>
      <c r="F132">
        <v>1516.2783427265799</v>
      </c>
      <c r="G132">
        <v>58.997290848072403</v>
      </c>
      <c r="H132" t="s">
        <v>566</v>
      </c>
      <c r="I132" t="s">
        <v>567</v>
      </c>
      <c r="J132" t="s">
        <v>37</v>
      </c>
      <c r="K132">
        <v>157886.425621806</v>
      </c>
      <c r="L132">
        <v>38789.503996570696</v>
      </c>
      <c r="M132" t="s">
        <v>98</v>
      </c>
      <c r="N132" t="s">
        <v>98</v>
      </c>
      <c r="O132">
        <v>157886</v>
      </c>
      <c r="P132">
        <v>631544</v>
      </c>
      <c r="Q132">
        <v>18</v>
      </c>
      <c r="R132">
        <v>16.682365465063899</v>
      </c>
      <c r="S132" t="s">
        <v>682</v>
      </c>
      <c r="T132" t="s">
        <v>96</v>
      </c>
      <c r="U132">
        <v>1496.2783427265799</v>
      </c>
      <c r="V132">
        <v>59</v>
      </c>
      <c r="W132" t="s">
        <v>14962</v>
      </c>
      <c r="X132">
        <v>72101388</v>
      </c>
      <c r="Y132" t="s">
        <v>127</v>
      </c>
      <c r="Z132" t="s">
        <v>682</v>
      </c>
      <c r="AA132" t="s">
        <v>683</v>
      </c>
      <c r="AB132" t="s">
        <v>681</v>
      </c>
      <c r="AC132" t="s">
        <v>684</v>
      </c>
      <c r="AD132" t="s">
        <v>685</v>
      </c>
      <c r="AE132">
        <v>18</v>
      </c>
      <c r="AF132" t="s">
        <v>14962</v>
      </c>
      <c r="AG132" t="s">
        <v>96</v>
      </c>
      <c r="AH132" t="s">
        <v>96</v>
      </c>
      <c r="AI132" t="str">
        <f>IF(ISNA(VLOOKUP(D132,Listen!J:O,3,0)),"",VLOOKUP(D132,Listen!J:O,3,0))</f>
        <v/>
      </c>
      <c r="AJ132">
        <v>6</v>
      </c>
      <c r="AK132">
        <v>5</v>
      </c>
      <c r="AL132" t="s">
        <v>96</v>
      </c>
      <c r="AM132">
        <v>3</v>
      </c>
      <c r="AN132">
        <v>2</v>
      </c>
      <c r="AO132">
        <v>6</v>
      </c>
      <c r="AP132">
        <f t="shared" si="2"/>
        <v>6</v>
      </c>
    </row>
    <row r="133" spans="1:42" x14ac:dyDescent="0.25">
      <c r="A133" t="s">
        <v>3127</v>
      </c>
      <c r="B133">
        <v>16.721540388799401</v>
      </c>
      <c r="C133">
        <v>179</v>
      </c>
      <c r="D133" t="s">
        <v>5047</v>
      </c>
      <c r="F133">
        <v>1521.10832428812</v>
      </c>
      <c r="G133">
        <v>67.923882334438204</v>
      </c>
      <c r="H133" t="s">
        <v>5048</v>
      </c>
      <c r="I133" t="s">
        <v>5049</v>
      </c>
      <c r="J133" t="s">
        <v>37</v>
      </c>
      <c r="K133">
        <v>189868.72744138201</v>
      </c>
      <c r="L133">
        <v>101280.299288075</v>
      </c>
      <c r="M133" t="s">
        <v>98</v>
      </c>
      <c r="N133" t="s">
        <v>98</v>
      </c>
      <c r="O133">
        <v>189869</v>
      </c>
      <c r="P133">
        <v>759476</v>
      </c>
      <c r="Q133">
        <v>21</v>
      </c>
      <c r="R133">
        <v>16.7464403887994</v>
      </c>
      <c r="S133" t="s">
        <v>3127</v>
      </c>
      <c r="T133" t="s">
        <v>96</v>
      </c>
      <c r="U133">
        <v>1501.10832428812</v>
      </c>
      <c r="V133">
        <v>67.900000000000006</v>
      </c>
      <c r="W133" t="s">
        <v>14963</v>
      </c>
      <c r="X133">
        <v>72101388</v>
      </c>
      <c r="Y133" t="s">
        <v>96</v>
      </c>
      <c r="Z133" t="s">
        <v>3127</v>
      </c>
      <c r="AA133" t="s">
        <v>3125</v>
      </c>
      <c r="AB133" t="s">
        <v>3291</v>
      </c>
      <c r="AC133" t="s">
        <v>3123</v>
      </c>
      <c r="AD133" t="s">
        <v>299</v>
      </c>
      <c r="AE133">
        <v>21</v>
      </c>
      <c r="AF133" t="s">
        <v>14963</v>
      </c>
      <c r="AG133" t="s">
        <v>96</v>
      </c>
      <c r="AH133" t="s">
        <v>96</v>
      </c>
      <c r="AI133" t="str">
        <f>IF(ISNA(VLOOKUP(D133,Listen!J:O,3,0)),"",VLOOKUP(D133,Listen!J:O,3,0))</f>
        <v/>
      </c>
      <c r="AJ133" t="s">
        <v>96</v>
      </c>
      <c r="AK133">
        <v>5</v>
      </c>
      <c r="AL133" t="s">
        <v>96</v>
      </c>
      <c r="AM133">
        <v>3</v>
      </c>
      <c r="AN133">
        <v>2</v>
      </c>
      <c r="AO133">
        <v>5</v>
      </c>
      <c r="AP133">
        <f t="shared" si="2"/>
        <v>5</v>
      </c>
    </row>
    <row r="134" spans="1:42" x14ac:dyDescent="0.25">
      <c r="A134" t="s">
        <v>6046</v>
      </c>
      <c r="B134">
        <v>16.745113244738199</v>
      </c>
      <c r="C134">
        <v>123</v>
      </c>
      <c r="D134" t="s">
        <v>12616</v>
      </c>
      <c r="F134">
        <v>1522.88525124955</v>
      </c>
      <c r="G134">
        <v>52.3216215631845</v>
      </c>
      <c r="H134" t="s">
        <v>12617</v>
      </c>
      <c r="I134" t="s">
        <v>12618</v>
      </c>
      <c r="J134" t="s">
        <v>37</v>
      </c>
      <c r="K134">
        <v>8845.5105738705806</v>
      </c>
      <c r="L134">
        <v>5401.26901765204</v>
      </c>
      <c r="M134" t="s">
        <v>98</v>
      </c>
      <c r="N134" t="s">
        <v>98</v>
      </c>
      <c r="O134">
        <v>8846</v>
      </c>
      <c r="P134">
        <v>35384</v>
      </c>
      <c r="Q134">
        <v>1</v>
      </c>
      <c r="R134">
        <v>16.770013244738198</v>
      </c>
      <c r="S134" t="s">
        <v>6048</v>
      </c>
      <c r="T134" t="s">
        <v>96</v>
      </c>
      <c r="U134">
        <v>1502.88525124955</v>
      </c>
      <c r="V134">
        <v>52.3</v>
      </c>
      <c r="W134" t="s">
        <v>14964</v>
      </c>
      <c r="X134">
        <v>72101388</v>
      </c>
      <c r="Y134" t="s">
        <v>96</v>
      </c>
      <c r="Z134" t="s">
        <v>6048</v>
      </c>
      <c r="AA134" t="s">
        <v>12619</v>
      </c>
      <c r="AB134" t="s">
        <v>6046</v>
      </c>
      <c r="AC134" t="s">
        <v>12620</v>
      </c>
      <c r="AD134" t="s">
        <v>6044</v>
      </c>
      <c r="AE134">
        <v>1</v>
      </c>
      <c r="AF134" t="s">
        <v>14964</v>
      </c>
      <c r="AG134" t="s">
        <v>96</v>
      </c>
      <c r="AH134" t="s">
        <v>96</v>
      </c>
      <c r="AI134" t="str">
        <f>IF(ISNA(VLOOKUP(D134,Listen!J:O,3,0)),"",VLOOKUP(D134,Listen!J:O,3,0))</f>
        <v/>
      </c>
      <c r="AJ134">
        <v>6</v>
      </c>
      <c r="AK134">
        <v>5</v>
      </c>
      <c r="AL134" t="s">
        <v>96</v>
      </c>
      <c r="AM134">
        <v>3</v>
      </c>
      <c r="AN134">
        <v>2</v>
      </c>
      <c r="AO134">
        <v>6</v>
      </c>
      <c r="AP134">
        <f t="shared" si="2"/>
        <v>6</v>
      </c>
    </row>
    <row r="135" spans="1:42" x14ac:dyDescent="0.25">
      <c r="A135" t="s">
        <v>190</v>
      </c>
      <c r="B135">
        <v>16.8340926426871</v>
      </c>
      <c r="C135">
        <v>191</v>
      </c>
      <c r="D135" t="s">
        <v>1966</v>
      </c>
      <c r="E135">
        <v>1519</v>
      </c>
      <c r="F135">
        <v>1529.5925374450501</v>
      </c>
      <c r="G135">
        <v>92.786450141049798</v>
      </c>
      <c r="H135" t="s">
        <v>1967</v>
      </c>
      <c r="I135" t="s">
        <v>66</v>
      </c>
      <c r="J135" t="s">
        <v>43</v>
      </c>
      <c r="K135">
        <v>4840384.0129361805</v>
      </c>
      <c r="L135">
        <v>2398084.1427528202</v>
      </c>
      <c r="M135">
        <v>4457689.5536485603</v>
      </c>
      <c r="N135">
        <v>4457689.5536485603</v>
      </c>
      <c r="O135">
        <v>382694</v>
      </c>
      <c r="P135">
        <v>1530776</v>
      </c>
      <c r="Q135">
        <v>43</v>
      </c>
      <c r="R135">
        <v>16.858992642687099</v>
      </c>
      <c r="S135" t="s">
        <v>191</v>
      </c>
      <c r="T135">
        <v>1519</v>
      </c>
      <c r="U135">
        <v>1509.5925374450501</v>
      </c>
      <c r="V135">
        <v>92.8</v>
      </c>
      <c r="W135" t="s">
        <v>14824</v>
      </c>
      <c r="X135">
        <v>72101388</v>
      </c>
      <c r="Y135" t="s">
        <v>96</v>
      </c>
      <c r="Z135" t="s">
        <v>191</v>
      </c>
      <c r="AA135" t="s">
        <v>192</v>
      </c>
      <c r="AB135" t="s">
        <v>190</v>
      </c>
      <c r="AC135" t="s">
        <v>193</v>
      </c>
      <c r="AD135" t="s">
        <v>194</v>
      </c>
      <c r="AE135">
        <v>43</v>
      </c>
      <c r="AF135" t="s">
        <v>1967</v>
      </c>
      <c r="AG135" t="s">
        <v>1966</v>
      </c>
      <c r="AH135" t="s">
        <v>96</v>
      </c>
      <c r="AI135" t="str">
        <f>IF(ISNA(VLOOKUP(D135,Listen!J:O,3,0)),"",VLOOKUP(D135,Listen!J:O,3,0))</f>
        <v/>
      </c>
      <c r="AJ135" t="s">
        <v>96</v>
      </c>
      <c r="AK135" t="s">
        <v>96</v>
      </c>
      <c r="AL135" t="s">
        <v>96</v>
      </c>
      <c r="AM135">
        <v>3</v>
      </c>
      <c r="AN135">
        <v>2</v>
      </c>
      <c r="AO135">
        <v>3</v>
      </c>
      <c r="AP135">
        <f t="shared" si="2"/>
        <v>3</v>
      </c>
    </row>
    <row r="136" spans="1:42" x14ac:dyDescent="0.25">
      <c r="A136" t="s">
        <v>190</v>
      </c>
      <c r="B136">
        <v>16.834092761713201</v>
      </c>
      <c r="C136">
        <v>190.90000915527301</v>
      </c>
      <c r="D136" t="s">
        <v>12621</v>
      </c>
      <c r="F136">
        <v>1529.5925464172699</v>
      </c>
      <c r="G136">
        <v>86.293134756129206</v>
      </c>
      <c r="H136" t="s">
        <v>12622</v>
      </c>
      <c r="I136" t="s">
        <v>3898</v>
      </c>
      <c r="J136" t="s">
        <v>37</v>
      </c>
      <c r="K136">
        <v>4269045.5299972398</v>
      </c>
      <c r="L136">
        <v>2404460.8743454302</v>
      </c>
      <c r="M136">
        <v>4457689.5536485603</v>
      </c>
      <c r="N136">
        <v>4457689.5536485603</v>
      </c>
      <c r="O136">
        <v>0</v>
      </c>
      <c r="P136">
        <v>0</v>
      </c>
      <c r="Q136">
        <v>0</v>
      </c>
      <c r="R136">
        <v>16.8589927617132</v>
      </c>
      <c r="S136" t="s">
        <v>191</v>
      </c>
      <c r="T136" t="s">
        <v>96</v>
      </c>
      <c r="U136">
        <v>1509.5925464172699</v>
      </c>
      <c r="V136">
        <v>86.3</v>
      </c>
      <c r="W136" t="s">
        <v>14824</v>
      </c>
      <c r="X136">
        <v>72101388</v>
      </c>
      <c r="Y136" t="s">
        <v>96</v>
      </c>
      <c r="Z136" t="s">
        <v>191</v>
      </c>
      <c r="AA136" t="s">
        <v>192</v>
      </c>
      <c r="AB136" t="s">
        <v>190</v>
      </c>
      <c r="AC136" t="s">
        <v>193</v>
      </c>
      <c r="AD136" t="s">
        <v>194</v>
      </c>
      <c r="AE136">
        <v>0</v>
      </c>
      <c r="AF136" t="s">
        <v>14824</v>
      </c>
      <c r="AG136" t="s">
        <v>96</v>
      </c>
      <c r="AH136" t="s">
        <v>96</v>
      </c>
      <c r="AI136" t="str">
        <f>IF(ISNA(VLOOKUP(D136,Listen!J:O,3,0)),"",VLOOKUP(D136,Listen!J:O,3,0))</f>
        <v/>
      </c>
      <c r="AJ136">
        <v>6</v>
      </c>
      <c r="AK136" t="s">
        <v>96</v>
      </c>
      <c r="AL136" t="s">
        <v>96</v>
      </c>
      <c r="AM136">
        <v>3</v>
      </c>
      <c r="AN136">
        <v>2</v>
      </c>
      <c r="AO136">
        <v>6</v>
      </c>
      <c r="AP136">
        <f t="shared" si="2"/>
        <v>6</v>
      </c>
    </row>
    <row r="137" spans="1:42" x14ac:dyDescent="0.25">
      <c r="A137" t="s">
        <v>195</v>
      </c>
      <c r="B137">
        <v>16.8898596128608</v>
      </c>
      <c r="C137">
        <v>205</v>
      </c>
      <c r="D137" t="s">
        <v>1610</v>
      </c>
      <c r="F137">
        <v>1533.79626367644</v>
      </c>
      <c r="G137">
        <v>61.470785619014798</v>
      </c>
      <c r="H137" t="s">
        <v>1611</v>
      </c>
      <c r="I137" t="s">
        <v>1612</v>
      </c>
      <c r="J137" t="s">
        <v>37</v>
      </c>
      <c r="K137">
        <v>21754.0954486474</v>
      </c>
      <c r="L137">
        <v>6768.8846205004702</v>
      </c>
      <c r="M137" t="s">
        <v>98</v>
      </c>
      <c r="N137" t="s">
        <v>98</v>
      </c>
      <c r="O137">
        <v>21754</v>
      </c>
      <c r="P137">
        <v>87016</v>
      </c>
      <c r="Q137">
        <v>2</v>
      </c>
      <c r="R137">
        <v>16.914759612860799</v>
      </c>
      <c r="S137" t="s">
        <v>195</v>
      </c>
      <c r="T137" t="s">
        <v>96</v>
      </c>
      <c r="U137">
        <v>1513.79626367644</v>
      </c>
      <c r="V137">
        <v>61.5</v>
      </c>
      <c r="W137" t="s">
        <v>14965</v>
      </c>
      <c r="X137">
        <v>72101388</v>
      </c>
      <c r="Y137" t="s">
        <v>96</v>
      </c>
      <c r="Z137" t="s">
        <v>195</v>
      </c>
      <c r="AA137" t="s">
        <v>2995</v>
      </c>
      <c r="AB137" t="s">
        <v>2996</v>
      </c>
      <c r="AC137" t="s">
        <v>2997</v>
      </c>
      <c r="AD137" t="s">
        <v>2998</v>
      </c>
      <c r="AE137">
        <v>2</v>
      </c>
      <c r="AF137" t="s">
        <v>14965</v>
      </c>
      <c r="AG137" t="s">
        <v>96</v>
      </c>
      <c r="AH137" t="s">
        <v>96</v>
      </c>
      <c r="AI137" t="str">
        <f>IF(ISNA(VLOOKUP(D137,Listen!J:O,3,0)),"",VLOOKUP(D137,Listen!J:O,3,0))</f>
        <v/>
      </c>
      <c r="AJ137" t="s">
        <v>96</v>
      </c>
      <c r="AK137">
        <v>5</v>
      </c>
      <c r="AL137" t="s">
        <v>96</v>
      </c>
      <c r="AM137">
        <v>3</v>
      </c>
      <c r="AN137">
        <v>2</v>
      </c>
      <c r="AO137">
        <v>5</v>
      </c>
      <c r="AP137">
        <f t="shared" si="2"/>
        <v>5</v>
      </c>
    </row>
    <row r="138" spans="1:42" x14ac:dyDescent="0.25">
      <c r="A138" t="s">
        <v>742</v>
      </c>
      <c r="B138">
        <v>16.9940344005749</v>
      </c>
      <c r="C138">
        <v>97</v>
      </c>
      <c r="D138" t="s">
        <v>6118</v>
      </c>
      <c r="F138">
        <v>1541.64898162758</v>
      </c>
      <c r="G138">
        <v>62.7118396217666</v>
      </c>
      <c r="H138" t="s">
        <v>6119</v>
      </c>
      <c r="I138" t="s">
        <v>839</v>
      </c>
      <c r="J138" t="s">
        <v>37</v>
      </c>
      <c r="K138">
        <v>215749.196441284</v>
      </c>
      <c r="L138">
        <v>44236.040612304998</v>
      </c>
      <c r="M138" t="s">
        <v>98</v>
      </c>
      <c r="N138" t="s">
        <v>98</v>
      </c>
      <c r="O138">
        <v>215749</v>
      </c>
      <c r="P138">
        <v>862996</v>
      </c>
      <c r="Q138">
        <v>24</v>
      </c>
      <c r="R138">
        <v>17.018934400574899</v>
      </c>
      <c r="S138" t="s">
        <v>742</v>
      </c>
      <c r="T138" t="s">
        <v>96</v>
      </c>
      <c r="U138">
        <v>1521.64898162758</v>
      </c>
      <c r="V138">
        <v>62.7</v>
      </c>
      <c r="W138" t="s">
        <v>14966</v>
      </c>
      <c r="X138">
        <v>72101388</v>
      </c>
      <c r="Y138" t="s">
        <v>96</v>
      </c>
      <c r="Z138" t="s">
        <v>742</v>
      </c>
      <c r="AA138" t="s">
        <v>741</v>
      </c>
      <c r="AB138" t="s">
        <v>1903</v>
      </c>
      <c r="AC138" t="s">
        <v>740</v>
      </c>
      <c r="AD138" t="s">
        <v>4540</v>
      </c>
      <c r="AE138">
        <v>24</v>
      </c>
      <c r="AF138" t="s">
        <v>14966</v>
      </c>
      <c r="AG138" t="s">
        <v>96</v>
      </c>
      <c r="AH138" t="s">
        <v>96</v>
      </c>
      <c r="AI138" t="str">
        <f>IF(ISNA(VLOOKUP(D138,Listen!J:O,3,0)),"",VLOOKUP(D138,Listen!J:O,3,0))</f>
        <v/>
      </c>
      <c r="AJ138" t="s">
        <v>96</v>
      </c>
      <c r="AK138">
        <v>5</v>
      </c>
      <c r="AL138" t="s">
        <v>96</v>
      </c>
      <c r="AM138">
        <v>3</v>
      </c>
      <c r="AN138">
        <v>2</v>
      </c>
      <c r="AO138">
        <v>5</v>
      </c>
      <c r="AP138">
        <f t="shared" si="2"/>
        <v>5</v>
      </c>
    </row>
    <row r="139" spans="1:42" x14ac:dyDescent="0.25">
      <c r="A139" t="s">
        <v>1475</v>
      </c>
      <c r="B139">
        <v>17.004844913487801</v>
      </c>
      <c r="C139">
        <v>72.099998474121094</v>
      </c>
      <c r="D139" t="s">
        <v>60</v>
      </c>
      <c r="F139">
        <v>1542.4638804209901</v>
      </c>
      <c r="G139">
        <v>61.3107290002296</v>
      </c>
      <c r="H139" t="s">
        <v>11393</v>
      </c>
      <c r="I139" t="s">
        <v>11394</v>
      </c>
      <c r="J139" t="s">
        <v>39</v>
      </c>
      <c r="K139">
        <v>1276437.2697528</v>
      </c>
      <c r="L139">
        <v>447087.893045448</v>
      </c>
      <c r="M139">
        <v>567052.44780340698</v>
      </c>
      <c r="N139">
        <v>567052.44780340698</v>
      </c>
      <c r="O139">
        <v>709385</v>
      </c>
      <c r="P139">
        <v>2837540</v>
      </c>
      <c r="Q139">
        <v>80</v>
      </c>
      <c r="R139">
        <v>17.0297449134878</v>
      </c>
      <c r="S139" t="s">
        <v>1475</v>
      </c>
      <c r="T139" t="s">
        <v>96</v>
      </c>
      <c r="U139">
        <v>1522.4638804209901</v>
      </c>
      <c r="V139">
        <v>61.3</v>
      </c>
      <c r="W139" t="s">
        <v>14375</v>
      </c>
      <c r="X139">
        <v>72101388</v>
      </c>
      <c r="Y139" t="s">
        <v>96</v>
      </c>
      <c r="Z139" t="s">
        <v>1475</v>
      </c>
      <c r="AA139" t="s">
        <v>2483</v>
      </c>
      <c r="AB139" t="s">
        <v>2484</v>
      </c>
      <c r="AC139" t="s">
        <v>1476</v>
      </c>
      <c r="AD139" t="s">
        <v>2485</v>
      </c>
      <c r="AE139">
        <v>80</v>
      </c>
      <c r="AF139" t="s">
        <v>14375</v>
      </c>
      <c r="AG139" t="s">
        <v>96</v>
      </c>
      <c r="AH139" t="s">
        <v>96</v>
      </c>
      <c r="AI139" t="str">
        <f>IF(ISNA(VLOOKUP(D139,Listen!J:O,3,0)),"",VLOOKUP(D139,Listen!J:O,3,0))</f>
        <v/>
      </c>
      <c r="AJ139" t="s">
        <v>96</v>
      </c>
      <c r="AK139">
        <v>5</v>
      </c>
      <c r="AL139" t="s">
        <v>96</v>
      </c>
      <c r="AM139">
        <v>3</v>
      </c>
      <c r="AN139">
        <v>2</v>
      </c>
      <c r="AO139">
        <v>5</v>
      </c>
      <c r="AP139">
        <f t="shared" si="2"/>
        <v>5</v>
      </c>
    </row>
    <row r="140" spans="1:42" x14ac:dyDescent="0.25">
      <c r="A140" t="s">
        <v>12623</v>
      </c>
      <c r="B140">
        <v>17.089821279876698</v>
      </c>
      <c r="C140">
        <v>83.099998474121094</v>
      </c>
      <c r="D140" t="s">
        <v>12624</v>
      </c>
      <c r="F140">
        <v>1548.86941723472</v>
      </c>
      <c r="G140">
        <v>81.075751111894306</v>
      </c>
      <c r="H140" t="s">
        <v>12625</v>
      </c>
      <c r="I140" t="s">
        <v>733</v>
      </c>
      <c r="J140" t="s">
        <v>37</v>
      </c>
      <c r="K140">
        <v>7836.4047874394</v>
      </c>
      <c r="L140">
        <v>10297.926711190299</v>
      </c>
      <c r="M140" t="s">
        <v>98</v>
      </c>
      <c r="N140" t="s">
        <v>98</v>
      </c>
      <c r="O140">
        <v>7836</v>
      </c>
      <c r="P140">
        <v>31344</v>
      </c>
      <c r="Q140">
        <v>1</v>
      </c>
      <c r="R140">
        <v>17.114721279876697</v>
      </c>
      <c r="S140" t="s">
        <v>12623</v>
      </c>
      <c r="T140" t="s">
        <v>96</v>
      </c>
      <c r="U140">
        <v>1528.86941723472</v>
      </c>
      <c r="V140">
        <v>81.099999999999994</v>
      </c>
      <c r="W140" t="s">
        <v>14967</v>
      </c>
      <c r="X140">
        <v>72101388</v>
      </c>
      <c r="Y140" t="s">
        <v>96</v>
      </c>
      <c r="Z140" t="s">
        <v>12623</v>
      </c>
      <c r="AA140" t="s">
        <v>12626</v>
      </c>
      <c r="AB140" t="s">
        <v>12627</v>
      </c>
      <c r="AC140" t="s">
        <v>12628</v>
      </c>
      <c r="AD140" t="s">
        <v>1473</v>
      </c>
      <c r="AE140">
        <v>1</v>
      </c>
      <c r="AF140" t="s">
        <v>14967</v>
      </c>
      <c r="AG140" t="s">
        <v>96</v>
      </c>
      <c r="AH140" t="s">
        <v>96</v>
      </c>
      <c r="AI140" t="str">
        <f>IF(ISNA(VLOOKUP(D140,Listen!J:O,3,0)),"",VLOOKUP(D140,Listen!J:O,3,0))</f>
        <v/>
      </c>
      <c r="AJ140">
        <v>6</v>
      </c>
      <c r="AK140" t="s">
        <v>96</v>
      </c>
      <c r="AL140" t="s">
        <v>96</v>
      </c>
      <c r="AM140">
        <v>3</v>
      </c>
      <c r="AN140">
        <v>2</v>
      </c>
      <c r="AO140">
        <v>6</v>
      </c>
      <c r="AP140">
        <f t="shared" si="2"/>
        <v>6</v>
      </c>
    </row>
    <row r="141" spans="1:42" x14ac:dyDescent="0.25">
      <c r="A141" t="s">
        <v>1757</v>
      </c>
      <c r="B141">
        <v>17.173907445517798</v>
      </c>
      <c r="C141">
        <v>91</v>
      </c>
      <c r="D141">
        <v>963455</v>
      </c>
      <c r="F141">
        <v>1555.20785052421</v>
      </c>
      <c r="G141">
        <v>81.141308634655999</v>
      </c>
      <c r="H141" t="s">
        <v>12629</v>
      </c>
      <c r="I141" t="s">
        <v>2101</v>
      </c>
      <c r="J141" t="s">
        <v>37</v>
      </c>
      <c r="K141">
        <v>138590.88806282799</v>
      </c>
      <c r="L141">
        <v>59994.314633700298</v>
      </c>
      <c r="M141">
        <v>145346.13178148799</v>
      </c>
      <c r="N141">
        <v>145346.13178148799</v>
      </c>
      <c r="O141">
        <v>0</v>
      </c>
      <c r="P141">
        <v>0</v>
      </c>
      <c r="Q141">
        <v>0</v>
      </c>
      <c r="R141">
        <v>17.198807445517797</v>
      </c>
      <c r="S141" t="s">
        <v>1757</v>
      </c>
      <c r="T141" t="s">
        <v>96</v>
      </c>
      <c r="U141">
        <v>1535.20785052421</v>
      </c>
      <c r="V141">
        <v>81.099999999999994</v>
      </c>
      <c r="W141" t="s">
        <v>14968</v>
      </c>
      <c r="X141">
        <v>72101388</v>
      </c>
      <c r="Y141" t="s">
        <v>96</v>
      </c>
      <c r="Z141" t="s">
        <v>1757</v>
      </c>
      <c r="AA141" t="s">
        <v>1758</v>
      </c>
      <c r="AB141" t="s">
        <v>1759</v>
      </c>
      <c r="AC141" t="s">
        <v>1760</v>
      </c>
      <c r="AD141" t="s">
        <v>1761</v>
      </c>
      <c r="AE141">
        <v>0</v>
      </c>
      <c r="AF141" t="s">
        <v>14968</v>
      </c>
      <c r="AG141" t="s">
        <v>96</v>
      </c>
      <c r="AH141" t="s">
        <v>96</v>
      </c>
      <c r="AI141" t="str">
        <f>IF(ISNA(VLOOKUP(D141,Listen!J:O,3,0)),"",VLOOKUP(D141,Listen!J:O,3,0))</f>
        <v/>
      </c>
      <c r="AJ141">
        <v>6</v>
      </c>
      <c r="AK141" t="s">
        <v>96</v>
      </c>
      <c r="AL141" t="s">
        <v>96</v>
      </c>
      <c r="AM141">
        <v>3</v>
      </c>
      <c r="AN141">
        <v>2</v>
      </c>
      <c r="AO141">
        <v>6</v>
      </c>
      <c r="AP141">
        <f t="shared" si="2"/>
        <v>6</v>
      </c>
    </row>
    <row r="142" spans="1:42" x14ac:dyDescent="0.25">
      <c r="A142" t="s">
        <v>12630</v>
      </c>
      <c r="B142">
        <v>17.187076254614901</v>
      </c>
      <c r="C142">
        <v>152</v>
      </c>
      <c r="D142" t="s">
        <v>12631</v>
      </c>
      <c r="F142">
        <v>1556.20051819228</v>
      </c>
      <c r="G142">
        <v>56.765829123014498</v>
      </c>
      <c r="H142" t="s">
        <v>12632</v>
      </c>
      <c r="I142" t="s">
        <v>12633</v>
      </c>
      <c r="J142" t="s">
        <v>37</v>
      </c>
      <c r="K142">
        <v>55858.248084430801</v>
      </c>
      <c r="L142">
        <v>2982.7371441944701</v>
      </c>
      <c r="M142" t="s">
        <v>98</v>
      </c>
      <c r="N142" t="s">
        <v>98</v>
      </c>
      <c r="O142">
        <v>55858</v>
      </c>
      <c r="P142">
        <v>223432</v>
      </c>
      <c r="Q142">
        <v>6</v>
      </c>
      <c r="R142">
        <v>17.2119762546149</v>
      </c>
      <c r="S142" t="s">
        <v>12630</v>
      </c>
      <c r="T142" t="s">
        <v>96</v>
      </c>
      <c r="U142">
        <v>1536.20051819228</v>
      </c>
      <c r="V142">
        <v>56.8</v>
      </c>
      <c r="W142" t="s">
        <v>14969</v>
      </c>
      <c r="X142">
        <v>72101388</v>
      </c>
      <c r="Y142" t="s">
        <v>96</v>
      </c>
      <c r="Z142" t="s">
        <v>12630</v>
      </c>
      <c r="AA142" t="s">
        <v>12634</v>
      </c>
      <c r="AB142" t="s">
        <v>12635</v>
      </c>
      <c r="AC142" t="s">
        <v>12636</v>
      </c>
      <c r="AD142" t="s">
        <v>12637</v>
      </c>
      <c r="AE142">
        <v>6</v>
      </c>
      <c r="AF142" t="s">
        <v>14969</v>
      </c>
      <c r="AG142" t="s">
        <v>96</v>
      </c>
      <c r="AH142" t="s">
        <v>96</v>
      </c>
      <c r="AI142" t="str">
        <f>IF(ISNA(VLOOKUP(D142,Listen!J:O,3,0)),"",VLOOKUP(D142,Listen!J:O,3,0))</f>
        <v/>
      </c>
      <c r="AJ142" t="s">
        <v>96</v>
      </c>
      <c r="AK142">
        <v>5</v>
      </c>
      <c r="AL142" t="s">
        <v>96</v>
      </c>
      <c r="AM142">
        <v>3</v>
      </c>
      <c r="AN142">
        <v>2</v>
      </c>
      <c r="AO142">
        <v>5</v>
      </c>
      <c r="AP142">
        <f t="shared" si="2"/>
        <v>5</v>
      </c>
    </row>
    <row r="143" spans="1:42" x14ac:dyDescent="0.25">
      <c r="A143" t="s">
        <v>3528</v>
      </c>
      <c r="B143">
        <v>17.1921550354005</v>
      </c>
      <c r="C143">
        <v>71.099998474121094</v>
      </c>
      <c r="D143" t="s">
        <v>2120</v>
      </c>
      <c r="F143">
        <v>1556.5833577825399</v>
      </c>
      <c r="G143">
        <v>67.111897851228903</v>
      </c>
      <c r="H143" t="s">
        <v>5542</v>
      </c>
      <c r="I143" t="s">
        <v>2122</v>
      </c>
      <c r="J143" t="s">
        <v>39</v>
      </c>
      <c r="K143">
        <v>214273.43133157</v>
      </c>
      <c r="L143">
        <v>41858.271760755299</v>
      </c>
      <c r="M143">
        <v>301159.41329166002</v>
      </c>
      <c r="N143">
        <v>301159.41329166002</v>
      </c>
      <c r="O143">
        <v>0</v>
      </c>
      <c r="P143">
        <v>0</v>
      </c>
      <c r="Q143">
        <v>0</v>
      </c>
      <c r="R143">
        <v>17.217055035400499</v>
      </c>
      <c r="S143" t="s">
        <v>3528</v>
      </c>
      <c r="T143" t="s">
        <v>96</v>
      </c>
      <c r="U143">
        <v>1536.5833577825399</v>
      </c>
      <c r="V143">
        <v>67.099999999999994</v>
      </c>
      <c r="W143" t="s">
        <v>14516</v>
      </c>
      <c r="X143">
        <v>72101388</v>
      </c>
      <c r="Y143" t="s">
        <v>96</v>
      </c>
      <c r="Z143" t="s">
        <v>3528</v>
      </c>
      <c r="AA143" t="s">
        <v>3529</v>
      </c>
      <c r="AB143" t="s">
        <v>3530</v>
      </c>
      <c r="AC143" t="s">
        <v>2842</v>
      </c>
      <c r="AD143" t="s">
        <v>3531</v>
      </c>
      <c r="AE143">
        <v>0</v>
      </c>
      <c r="AF143" t="s">
        <v>14516</v>
      </c>
      <c r="AG143" t="s">
        <v>96</v>
      </c>
      <c r="AH143" t="s">
        <v>96</v>
      </c>
      <c r="AI143" t="str">
        <f>IF(ISNA(VLOOKUP(D143,Listen!J:O,3,0)),"",VLOOKUP(D143,Listen!J:O,3,0))</f>
        <v>x</v>
      </c>
      <c r="AJ143">
        <v>6</v>
      </c>
      <c r="AK143">
        <v>5</v>
      </c>
      <c r="AL143" t="s">
        <v>96</v>
      </c>
      <c r="AM143">
        <v>3</v>
      </c>
      <c r="AN143">
        <v>1</v>
      </c>
      <c r="AO143">
        <v>6</v>
      </c>
      <c r="AP143">
        <f t="shared" si="2"/>
        <v>6</v>
      </c>
    </row>
    <row r="144" spans="1:42" x14ac:dyDescent="0.25">
      <c r="A144" t="s">
        <v>12638</v>
      </c>
      <c r="B144">
        <v>17.335319627321901</v>
      </c>
      <c r="C144">
        <v>69.099998474121094</v>
      </c>
      <c r="D144" t="s">
        <v>12639</v>
      </c>
      <c r="F144">
        <v>1567.37513557847</v>
      </c>
      <c r="G144">
        <v>68.999684210124201</v>
      </c>
      <c r="H144" t="s">
        <v>12640</v>
      </c>
      <c r="I144" t="s">
        <v>12641</v>
      </c>
      <c r="J144" t="s">
        <v>37</v>
      </c>
      <c r="K144">
        <v>39944.788634798599</v>
      </c>
      <c r="L144">
        <v>7163.2025980529197</v>
      </c>
      <c r="M144" t="s">
        <v>98</v>
      </c>
      <c r="N144" t="s">
        <v>98</v>
      </c>
      <c r="O144">
        <v>39945</v>
      </c>
      <c r="P144">
        <v>159780</v>
      </c>
      <c r="Q144">
        <v>5</v>
      </c>
      <c r="R144">
        <v>17.3602196273219</v>
      </c>
      <c r="S144" t="s">
        <v>2501</v>
      </c>
      <c r="T144" t="s">
        <v>96</v>
      </c>
      <c r="U144">
        <v>1547.37513557847</v>
      </c>
      <c r="V144">
        <v>69</v>
      </c>
      <c r="W144" t="s">
        <v>14970</v>
      </c>
      <c r="X144">
        <v>72101388</v>
      </c>
      <c r="Y144" t="s">
        <v>96</v>
      </c>
      <c r="Z144" t="s">
        <v>2501</v>
      </c>
      <c r="AA144" t="s">
        <v>2499</v>
      </c>
      <c r="AB144" t="s">
        <v>12638</v>
      </c>
      <c r="AC144" t="s">
        <v>2498</v>
      </c>
      <c r="AD144" t="s">
        <v>12642</v>
      </c>
      <c r="AE144">
        <v>5</v>
      </c>
      <c r="AF144" t="s">
        <v>14970</v>
      </c>
      <c r="AG144" t="s">
        <v>96</v>
      </c>
      <c r="AH144" t="s">
        <v>96</v>
      </c>
      <c r="AI144" t="str">
        <f>IF(ISNA(VLOOKUP(D144,Listen!J:O,3,0)),"",VLOOKUP(D144,Listen!J:O,3,0))</f>
        <v/>
      </c>
      <c r="AJ144" t="s">
        <v>96</v>
      </c>
      <c r="AK144">
        <v>5</v>
      </c>
      <c r="AL144" t="s">
        <v>96</v>
      </c>
      <c r="AM144">
        <v>3</v>
      </c>
      <c r="AN144">
        <v>2</v>
      </c>
      <c r="AO144">
        <v>5</v>
      </c>
      <c r="AP144">
        <f t="shared" si="2"/>
        <v>5</v>
      </c>
    </row>
    <row r="145" spans="1:42" x14ac:dyDescent="0.25">
      <c r="A145" t="s">
        <v>1763</v>
      </c>
      <c r="B145">
        <v>17.522525539963699</v>
      </c>
      <c r="C145">
        <v>91</v>
      </c>
      <c r="D145" t="s">
        <v>12643</v>
      </c>
      <c r="F145">
        <v>1581.48675762272</v>
      </c>
      <c r="G145">
        <v>75.969752217075197</v>
      </c>
      <c r="H145" t="s">
        <v>12644</v>
      </c>
      <c r="I145" t="s">
        <v>2101</v>
      </c>
      <c r="J145" t="s">
        <v>37</v>
      </c>
      <c r="K145">
        <v>152671.703232261</v>
      </c>
      <c r="L145">
        <v>59368.130987053897</v>
      </c>
      <c r="M145">
        <v>147829.04489623901</v>
      </c>
      <c r="N145">
        <v>147829.04489623901</v>
      </c>
      <c r="O145">
        <v>4843</v>
      </c>
      <c r="P145">
        <v>19372</v>
      </c>
      <c r="Q145">
        <v>1</v>
      </c>
      <c r="R145">
        <v>17.547425539963697</v>
      </c>
      <c r="S145" t="s">
        <v>1763</v>
      </c>
      <c r="T145" t="s">
        <v>96</v>
      </c>
      <c r="U145">
        <v>1561.48675762272</v>
      </c>
      <c r="V145">
        <v>76</v>
      </c>
      <c r="W145" t="s">
        <v>14971</v>
      </c>
      <c r="X145">
        <v>72101388</v>
      </c>
      <c r="Y145" t="s">
        <v>96</v>
      </c>
      <c r="Z145" t="s">
        <v>1763</v>
      </c>
      <c r="AA145" t="s">
        <v>4316</v>
      </c>
      <c r="AB145" t="s">
        <v>1760</v>
      </c>
      <c r="AC145" t="s">
        <v>4317</v>
      </c>
      <c r="AD145" t="s">
        <v>1758</v>
      </c>
      <c r="AE145">
        <v>1</v>
      </c>
      <c r="AF145" t="s">
        <v>14971</v>
      </c>
      <c r="AG145" t="s">
        <v>96</v>
      </c>
      <c r="AH145" t="s">
        <v>96</v>
      </c>
      <c r="AI145" t="str">
        <f>IF(ISNA(VLOOKUP(D145,Listen!J:O,3,0)),"",VLOOKUP(D145,Listen!J:O,3,0))</f>
        <v/>
      </c>
      <c r="AJ145">
        <v>6</v>
      </c>
      <c r="AK145">
        <v>5</v>
      </c>
      <c r="AL145" t="s">
        <v>96</v>
      </c>
      <c r="AM145">
        <v>3</v>
      </c>
      <c r="AN145">
        <v>2</v>
      </c>
      <c r="AO145">
        <v>6</v>
      </c>
      <c r="AP145">
        <f t="shared" si="2"/>
        <v>6</v>
      </c>
    </row>
    <row r="146" spans="1:42" x14ac:dyDescent="0.25">
      <c r="A146" t="s">
        <v>4826</v>
      </c>
      <c r="B146">
        <v>17.663946057408801</v>
      </c>
      <c r="C146">
        <v>115</v>
      </c>
      <c r="D146" t="s">
        <v>12645</v>
      </c>
      <c r="F146">
        <v>1592.1470667087201</v>
      </c>
      <c r="G146">
        <v>63.504603120747497</v>
      </c>
      <c r="H146" t="s">
        <v>12646</v>
      </c>
      <c r="I146" t="s">
        <v>12647</v>
      </c>
      <c r="J146" t="s">
        <v>37</v>
      </c>
      <c r="K146">
        <v>121321.2742917</v>
      </c>
      <c r="L146">
        <v>40219.539939208502</v>
      </c>
      <c r="M146" t="s">
        <v>98</v>
      </c>
      <c r="N146" t="s">
        <v>98</v>
      </c>
      <c r="O146">
        <v>121321</v>
      </c>
      <c r="P146">
        <v>485284</v>
      </c>
      <c r="Q146">
        <v>14</v>
      </c>
      <c r="R146">
        <v>17.688846057408799</v>
      </c>
      <c r="S146" t="s">
        <v>4826</v>
      </c>
      <c r="T146" t="s">
        <v>96</v>
      </c>
      <c r="U146">
        <v>1572.1470667087201</v>
      </c>
      <c r="V146">
        <v>63.5</v>
      </c>
      <c r="W146" t="s">
        <v>14972</v>
      </c>
      <c r="X146">
        <v>72101388</v>
      </c>
      <c r="Y146" t="s">
        <v>96</v>
      </c>
      <c r="Z146" t="s">
        <v>4826</v>
      </c>
      <c r="AA146" t="s">
        <v>4827</v>
      </c>
      <c r="AB146" t="s">
        <v>4828</v>
      </c>
      <c r="AC146" t="s">
        <v>4829</v>
      </c>
      <c r="AD146" t="s">
        <v>4830</v>
      </c>
      <c r="AE146">
        <v>14</v>
      </c>
      <c r="AF146" t="s">
        <v>14972</v>
      </c>
      <c r="AG146" t="s">
        <v>96</v>
      </c>
      <c r="AH146" t="s">
        <v>96</v>
      </c>
      <c r="AI146" t="str">
        <f>IF(ISNA(VLOOKUP(D146,Listen!J:O,3,0)),"",VLOOKUP(D146,Listen!J:O,3,0))</f>
        <v/>
      </c>
      <c r="AJ146" t="s">
        <v>96</v>
      </c>
      <c r="AK146">
        <v>5</v>
      </c>
      <c r="AL146" t="s">
        <v>96</v>
      </c>
      <c r="AM146">
        <v>3</v>
      </c>
      <c r="AN146">
        <v>2</v>
      </c>
      <c r="AO146">
        <v>5</v>
      </c>
      <c r="AP146">
        <f t="shared" si="2"/>
        <v>5</v>
      </c>
    </row>
    <row r="147" spans="1:42" x14ac:dyDescent="0.25">
      <c r="A147" t="s">
        <v>3131</v>
      </c>
      <c r="B147">
        <v>17.829990910543799</v>
      </c>
      <c r="C147">
        <v>97.099998474121094</v>
      </c>
      <c r="D147" t="s">
        <v>12648</v>
      </c>
      <c r="F147">
        <v>1604.6635635264099</v>
      </c>
      <c r="G147">
        <v>69.860295442082403</v>
      </c>
      <c r="H147" t="s">
        <v>12649</v>
      </c>
      <c r="I147" t="s">
        <v>85</v>
      </c>
      <c r="J147" t="s">
        <v>37</v>
      </c>
      <c r="K147">
        <v>627577.77843124804</v>
      </c>
      <c r="L147">
        <v>132972.659126307</v>
      </c>
      <c r="M147" t="s">
        <v>98</v>
      </c>
      <c r="N147" t="s">
        <v>98</v>
      </c>
      <c r="O147">
        <v>627578</v>
      </c>
      <c r="P147">
        <v>2510312</v>
      </c>
      <c r="Q147">
        <v>71</v>
      </c>
      <c r="R147">
        <v>17.854890910543798</v>
      </c>
      <c r="S147" t="s">
        <v>3132</v>
      </c>
      <c r="T147" t="s">
        <v>96</v>
      </c>
      <c r="U147">
        <v>1584.6635635264099</v>
      </c>
      <c r="V147">
        <v>69.900000000000006</v>
      </c>
      <c r="W147" t="s">
        <v>14973</v>
      </c>
      <c r="X147">
        <v>72101388</v>
      </c>
      <c r="Y147" t="s">
        <v>96</v>
      </c>
      <c r="Z147" t="s">
        <v>3132</v>
      </c>
      <c r="AA147" t="s">
        <v>3134</v>
      </c>
      <c r="AB147" t="s">
        <v>3131</v>
      </c>
      <c r="AC147" t="s">
        <v>3298</v>
      </c>
      <c r="AD147" t="s">
        <v>3133</v>
      </c>
      <c r="AE147">
        <v>71</v>
      </c>
      <c r="AF147" t="s">
        <v>14973</v>
      </c>
      <c r="AG147" t="s">
        <v>96</v>
      </c>
      <c r="AH147" t="s">
        <v>96</v>
      </c>
      <c r="AI147" t="str">
        <f>IF(ISNA(VLOOKUP(D147,Listen!J:O,3,0)),"",VLOOKUP(D147,Listen!J:O,3,0))</f>
        <v/>
      </c>
      <c r="AJ147" t="s">
        <v>96</v>
      </c>
      <c r="AK147">
        <v>5</v>
      </c>
      <c r="AL147" t="s">
        <v>96</v>
      </c>
      <c r="AM147">
        <v>3</v>
      </c>
      <c r="AN147">
        <v>2</v>
      </c>
      <c r="AO147">
        <v>5</v>
      </c>
      <c r="AP147">
        <f t="shared" si="2"/>
        <v>5</v>
      </c>
    </row>
    <row r="148" spans="1:42" x14ac:dyDescent="0.25">
      <c r="A148" t="s">
        <v>206</v>
      </c>
      <c r="B148">
        <v>17.9191191309767</v>
      </c>
      <c r="C148">
        <v>57</v>
      </c>
      <c r="D148" t="s">
        <v>12650</v>
      </c>
      <c r="F148">
        <v>1611.3820679928399</v>
      </c>
      <c r="G148">
        <v>85.993244340648701</v>
      </c>
      <c r="H148" t="s">
        <v>12651</v>
      </c>
      <c r="I148" t="s">
        <v>385</v>
      </c>
      <c r="J148" t="s">
        <v>37</v>
      </c>
      <c r="K148">
        <v>387266.44254048303</v>
      </c>
      <c r="L148">
        <v>86421.150949027506</v>
      </c>
      <c r="M148" t="s">
        <v>98</v>
      </c>
      <c r="N148" t="s">
        <v>98</v>
      </c>
      <c r="O148">
        <v>387266</v>
      </c>
      <c r="P148">
        <v>1549064</v>
      </c>
      <c r="Q148">
        <v>44</v>
      </c>
      <c r="R148">
        <v>17.944019130976699</v>
      </c>
      <c r="S148" t="s">
        <v>206</v>
      </c>
      <c r="T148" t="s">
        <v>96</v>
      </c>
      <c r="U148">
        <v>1591.3820679928399</v>
      </c>
      <c r="V148">
        <v>86</v>
      </c>
      <c r="W148" t="s">
        <v>14974</v>
      </c>
      <c r="X148">
        <v>72101388</v>
      </c>
      <c r="Y148" t="s">
        <v>96</v>
      </c>
      <c r="Z148" t="s">
        <v>206</v>
      </c>
      <c r="AA148" t="s">
        <v>204</v>
      </c>
      <c r="AB148" t="s">
        <v>569</v>
      </c>
      <c r="AC148" t="s">
        <v>205</v>
      </c>
      <c r="AD148" t="s">
        <v>570</v>
      </c>
      <c r="AE148">
        <v>44</v>
      </c>
      <c r="AF148" t="s">
        <v>12651</v>
      </c>
      <c r="AG148" t="s">
        <v>12650</v>
      </c>
      <c r="AH148" t="s">
        <v>96</v>
      </c>
      <c r="AI148" t="str">
        <f>IF(ISNA(VLOOKUP(D148,Listen!J:O,3,0)),"",VLOOKUP(D148,Listen!J:O,3,0))</f>
        <v/>
      </c>
      <c r="AJ148" t="s">
        <v>96</v>
      </c>
      <c r="AK148" t="s">
        <v>96</v>
      </c>
      <c r="AL148" t="s">
        <v>96</v>
      </c>
      <c r="AM148">
        <v>3</v>
      </c>
      <c r="AN148">
        <v>2</v>
      </c>
      <c r="AO148">
        <v>3</v>
      </c>
      <c r="AP148">
        <f t="shared" si="2"/>
        <v>3</v>
      </c>
    </row>
    <row r="149" spans="1:42" x14ac:dyDescent="0.25">
      <c r="A149" t="s">
        <v>206</v>
      </c>
      <c r="B149">
        <v>17.9191739426468</v>
      </c>
      <c r="C149">
        <v>57.099998474121101</v>
      </c>
      <c r="D149" t="s">
        <v>8013</v>
      </c>
      <c r="F149">
        <v>1611.38619970834</v>
      </c>
      <c r="G149">
        <v>85.361666023441401</v>
      </c>
      <c r="H149" t="s">
        <v>8014</v>
      </c>
      <c r="I149" t="s">
        <v>49</v>
      </c>
      <c r="J149" t="s">
        <v>37</v>
      </c>
      <c r="K149">
        <v>395388.43446894601</v>
      </c>
      <c r="L149">
        <v>86421.150949027506</v>
      </c>
      <c r="M149" t="s">
        <v>98</v>
      </c>
      <c r="N149" t="s">
        <v>98</v>
      </c>
      <c r="O149">
        <v>395388</v>
      </c>
      <c r="P149">
        <v>1581552</v>
      </c>
      <c r="Q149">
        <v>45</v>
      </c>
      <c r="R149">
        <v>17.944073942646799</v>
      </c>
      <c r="S149" t="s">
        <v>206</v>
      </c>
      <c r="T149" t="s">
        <v>96</v>
      </c>
      <c r="U149">
        <v>1591.38619970834</v>
      </c>
      <c r="V149">
        <v>85.4</v>
      </c>
      <c r="W149" t="s">
        <v>14974</v>
      </c>
      <c r="X149">
        <v>72101388</v>
      </c>
      <c r="Y149" t="s">
        <v>96</v>
      </c>
      <c r="Z149" t="s">
        <v>206</v>
      </c>
      <c r="AA149" t="s">
        <v>204</v>
      </c>
      <c r="AB149" t="s">
        <v>569</v>
      </c>
      <c r="AC149" t="s">
        <v>205</v>
      </c>
      <c r="AD149" t="s">
        <v>570</v>
      </c>
      <c r="AE149">
        <v>45</v>
      </c>
      <c r="AF149" t="s">
        <v>8014</v>
      </c>
      <c r="AG149" t="s">
        <v>8013</v>
      </c>
      <c r="AH149" t="s">
        <v>96</v>
      </c>
      <c r="AI149" t="str">
        <f>IF(ISNA(VLOOKUP(D149,Listen!J:O,3,0)),"",VLOOKUP(D149,Listen!J:O,3,0))</f>
        <v/>
      </c>
      <c r="AJ149" t="s">
        <v>96</v>
      </c>
      <c r="AK149" t="s">
        <v>96</v>
      </c>
      <c r="AL149" t="s">
        <v>96</v>
      </c>
      <c r="AM149">
        <v>3</v>
      </c>
      <c r="AN149">
        <v>2</v>
      </c>
      <c r="AO149">
        <v>3</v>
      </c>
      <c r="AP149">
        <f t="shared" si="2"/>
        <v>3</v>
      </c>
    </row>
    <row r="150" spans="1:42" x14ac:dyDescent="0.25">
      <c r="A150" t="s">
        <v>5064</v>
      </c>
      <c r="B150">
        <v>17.923372893160401</v>
      </c>
      <c r="C150">
        <v>150</v>
      </c>
      <c r="D150" t="s">
        <v>12652</v>
      </c>
      <c r="F150">
        <v>1611.7027175030801</v>
      </c>
      <c r="G150">
        <v>64.997574959120001</v>
      </c>
      <c r="H150" t="s">
        <v>12653</v>
      </c>
      <c r="I150" t="s">
        <v>1965</v>
      </c>
      <c r="J150" t="s">
        <v>37</v>
      </c>
      <c r="K150">
        <v>265522.38917276601</v>
      </c>
      <c r="L150">
        <v>82951.673310611994</v>
      </c>
      <c r="M150" t="s">
        <v>98</v>
      </c>
      <c r="N150" t="s">
        <v>98</v>
      </c>
      <c r="O150">
        <v>265522</v>
      </c>
      <c r="P150">
        <v>1062088</v>
      </c>
      <c r="Q150">
        <v>30</v>
      </c>
      <c r="R150">
        <v>17.9482728931604</v>
      </c>
      <c r="S150" t="s">
        <v>5064</v>
      </c>
      <c r="T150" t="s">
        <v>96</v>
      </c>
      <c r="U150">
        <v>1591.7027175030801</v>
      </c>
      <c r="V150">
        <v>65</v>
      </c>
      <c r="W150" t="s">
        <v>14975</v>
      </c>
      <c r="X150">
        <v>72101388</v>
      </c>
      <c r="Y150" t="s">
        <v>96</v>
      </c>
      <c r="Z150" t="s">
        <v>5064</v>
      </c>
      <c r="AA150" t="s">
        <v>4566</v>
      </c>
      <c r="AB150" t="s">
        <v>5065</v>
      </c>
      <c r="AC150" t="s">
        <v>4565</v>
      </c>
      <c r="AD150" t="s">
        <v>5066</v>
      </c>
      <c r="AE150">
        <v>30</v>
      </c>
      <c r="AF150" t="s">
        <v>14975</v>
      </c>
      <c r="AG150" t="s">
        <v>96</v>
      </c>
      <c r="AH150" t="s">
        <v>96</v>
      </c>
      <c r="AI150" t="str">
        <f>IF(ISNA(VLOOKUP(D150,Listen!J:O,3,0)),"",VLOOKUP(D150,Listen!J:O,3,0))</f>
        <v/>
      </c>
      <c r="AJ150" t="s">
        <v>96</v>
      </c>
      <c r="AK150">
        <v>5</v>
      </c>
      <c r="AL150" t="s">
        <v>96</v>
      </c>
      <c r="AM150">
        <v>3</v>
      </c>
      <c r="AN150">
        <v>2</v>
      </c>
      <c r="AO150">
        <v>5</v>
      </c>
      <c r="AP150">
        <f t="shared" si="2"/>
        <v>5</v>
      </c>
    </row>
    <row r="151" spans="1:42" x14ac:dyDescent="0.25">
      <c r="A151" t="s">
        <v>302</v>
      </c>
      <c r="B151">
        <v>17.955846713448398</v>
      </c>
      <c r="C151">
        <v>71.099998474121094</v>
      </c>
      <c r="D151" t="s">
        <v>12654</v>
      </c>
      <c r="F151">
        <v>1614.40949871517</v>
      </c>
      <c r="G151">
        <v>79.275512093712194</v>
      </c>
      <c r="H151" t="s">
        <v>12655</v>
      </c>
      <c r="I151" t="s">
        <v>1182</v>
      </c>
      <c r="J151" t="s">
        <v>37</v>
      </c>
      <c r="K151">
        <v>267376.38248771703</v>
      </c>
      <c r="L151">
        <v>147870.98785760801</v>
      </c>
      <c r="M151">
        <v>358016.95042518602</v>
      </c>
      <c r="N151">
        <v>358016.95042518602</v>
      </c>
      <c r="O151">
        <v>0</v>
      </c>
      <c r="P151">
        <v>0</v>
      </c>
      <c r="Q151">
        <v>0</v>
      </c>
      <c r="R151">
        <v>17.980746713448397</v>
      </c>
      <c r="S151" t="s">
        <v>302</v>
      </c>
      <c r="T151" t="s">
        <v>96</v>
      </c>
      <c r="U151">
        <v>1594.40949871517</v>
      </c>
      <c r="V151">
        <v>79.3</v>
      </c>
      <c r="W151" t="s">
        <v>14364</v>
      </c>
      <c r="X151">
        <v>72101388</v>
      </c>
      <c r="Y151" t="s">
        <v>96</v>
      </c>
      <c r="Z151" t="s">
        <v>302</v>
      </c>
      <c r="AA151" t="s">
        <v>686</v>
      </c>
      <c r="AB151" t="s">
        <v>687</v>
      </c>
      <c r="AC151" t="s">
        <v>1905</v>
      </c>
      <c r="AD151" t="s">
        <v>688</v>
      </c>
      <c r="AE151">
        <v>0</v>
      </c>
      <c r="AF151" t="s">
        <v>14364</v>
      </c>
      <c r="AG151" t="s">
        <v>96</v>
      </c>
      <c r="AH151" t="s">
        <v>96</v>
      </c>
      <c r="AI151" t="str">
        <f>IF(ISNA(VLOOKUP(D151,Listen!J:O,3,0)),"",VLOOKUP(D151,Listen!J:O,3,0))</f>
        <v/>
      </c>
      <c r="AJ151">
        <v>6</v>
      </c>
      <c r="AK151">
        <v>5</v>
      </c>
      <c r="AL151" t="s">
        <v>96</v>
      </c>
      <c r="AM151">
        <v>3</v>
      </c>
      <c r="AN151">
        <v>2</v>
      </c>
      <c r="AO151">
        <v>6</v>
      </c>
      <c r="AP151">
        <f t="shared" si="2"/>
        <v>6</v>
      </c>
    </row>
    <row r="152" spans="1:42" x14ac:dyDescent="0.25">
      <c r="A152" t="s">
        <v>520</v>
      </c>
      <c r="B152">
        <v>17.980697599513299</v>
      </c>
      <c r="C152">
        <v>105</v>
      </c>
      <c r="D152" t="s">
        <v>12656</v>
      </c>
      <c r="E152">
        <v>1607</v>
      </c>
      <c r="F152">
        <v>1616.50827473549</v>
      </c>
      <c r="G152">
        <v>88.012262738423502</v>
      </c>
      <c r="H152" t="s">
        <v>12657</v>
      </c>
      <c r="I152" t="s">
        <v>2101</v>
      </c>
      <c r="J152" t="s">
        <v>43</v>
      </c>
      <c r="K152">
        <v>340499.91102268099</v>
      </c>
      <c r="L152">
        <v>196543.69824172099</v>
      </c>
      <c r="M152">
        <v>312899.78729307803</v>
      </c>
      <c r="N152">
        <v>312899.78729307803</v>
      </c>
      <c r="O152">
        <v>27600</v>
      </c>
      <c r="P152">
        <v>110400</v>
      </c>
      <c r="Q152">
        <v>3</v>
      </c>
      <c r="R152">
        <v>18.005597599513298</v>
      </c>
      <c r="S152" t="s">
        <v>520</v>
      </c>
      <c r="T152">
        <v>1607</v>
      </c>
      <c r="U152">
        <v>1596.50827473549</v>
      </c>
      <c r="V152">
        <v>88</v>
      </c>
      <c r="W152" t="s">
        <v>14976</v>
      </c>
      <c r="X152">
        <v>72101388</v>
      </c>
      <c r="Y152" t="s">
        <v>96</v>
      </c>
      <c r="Z152" t="s">
        <v>520</v>
      </c>
      <c r="AA152" t="s">
        <v>2508</v>
      </c>
      <c r="AB152" t="s">
        <v>651</v>
      </c>
      <c r="AC152" t="s">
        <v>455</v>
      </c>
      <c r="AD152" t="s">
        <v>652</v>
      </c>
      <c r="AE152">
        <v>3</v>
      </c>
      <c r="AF152" t="s">
        <v>12657</v>
      </c>
      <c r="AG152" t="s">
        <v>12656</v>
      </c>
      <c r="AH152" t="s">
        <v>96</v>
      </c>
      <c r="AI152" t="str">
        <f>IF(ISNA(VLOOKUP(D152,Listen!J:O,3,0)),"",VLOOKUP(D152,Listen!J:O,3,0))</f>
        <v/>
      </c>
      <c r="AJ152" t="s">
        <v>96</v>
      </c>
      <c r="AK152" t="s">
        <v>96</v>
      </c>
      <c r="AL152" t="s">
        <v>96</v>
      </c>
      <c r="AM152">
        <v>3</v>
      </c>
      <c r="AN152">
        <v>2</v>
      </c>
      <c r="AO152">
        <v>3</v>
      </c>
      <c r="AP152">
        <f t="shared" si="2"/>
        <v>3</v>
      </c>
    </row>
    <row r="153" spans="1:42" x14ac:dyDescent="0.25">
      <c r="A153" t="s">
        <v>3137</v>
      </c>
      <c r="B153">
        <v>18.055550194584502</v>
      </c>
      <c r="C153">
        <v>141</v>
      </c>
      <c r="D153" t="s">
        <v>6252</v>
      </c>
      <c r="F153">
        <v>1622.8299338982399</v>
      </c>
      <c r="G153">
        <v>57.079153861581602</v>
      </c>
      <c r="H153" t="s">
        <v>6253</v>
      </c>
      <c r="I153" t="s">
        <v>6254</v>
      </c>
      <c r="J153" t="s">
        <v>37</v>
      </c>
      <c r="K153">
        <v>323290.47510118299</v>
      </c>
      <c r="L153">
        <v>111388.26416529001</v>
      </c>
      <c r="M153" t="s">
        <v>98</v>
      </c>
      <c r="N153" t="s">
        <v>98</v>
      </c>
      <c r="O153">
        <v>323290</v>
      </c>
      <c r="P153">
        <v>1293160</v>
      </c>
      <c r="Q153">
        <v>37</v>
      </c>
      <c r="R153">
        <v>18.0804501945845</v>
      </c>
      <c r="S153" t="s">
        <v>3137</v>
      </c>
      <c r="T153" t="s">
        <v>96</v>
      </c>
      <c r="U153">
        <v>1602.8299338982399</v>
      </c>
      <c r="V153">
        <v>57.1</v>
      </c>
      <c r="W153" t="s">
        <v>14977</v>
      </c>
      <c r="X153">
        <v>72101388</v>
      </c>
      <c r="Y153" t="s">
        <v>96</v>
      </c>
      <c r="Z153" t="s">
        <v>3137</v>
      </c>
      <c r="AA153" t="s">
        <v>3135</v>
      </c>
      <c r="AB153" t="s">
        <v>3537</v>
      </c>
      <c r="AC153" t="s">
        <v>3136</v>
      </c>
      <c r="AD153" t="s">
        <v>3538</v>
      </c>
      <c r="AE153">
        <v>37</v>
      </c>
      <c r="AF153" t="s">
        <v>14977</v>
      </c>
      <c r="AG153" t="s">
        <v>96</v>
      </c>
      <c r="AH153" t="s">
        <v>96</v>
      </c>
      <c r="AI153" t="str">
        <f>IF(ISNA(VLOOKUP(D153,Listen!J:O,3,0)),"",VLOOKUP(D153,Listen!J:O,3,0))</f>
        <v/>
      </c>
      <c r="AJ153" t="s">
        <v>96</v>
      </c>
      <c r="AK153">
        <v>5</v>
      </c>
      <c r="AL153" t="s">
        <v>96</v>
      </c>
      <c r="AM153">
        <v>3</v>
      </c>
      <c r="AN153">
        <v>2</v>
      </c>
      <c r="AO153">
        <v>5</v>
      </c>
      <c r="AP153">
        <f t="shared" si="2"/>
        <v>5</v>
      </c>
    </row>
    <row r="154" spans="1:42" x14ac:dyDescent="0.25">
      <c r="A154" t="s">
        <v>3137</v>
      </c>
      <c r="B154">
        <v>18.0558661058053</v>
      </c>
      <c r="C154">
        <v>141.09999084472699</v>
      </c>
      <c r="D154" t="s">
        <v>12658</v>
      </c>
      <c r="F154">
        <v>1622.8566141096801</v>
      </c>
      <c r="G154">
        <v>57.477108373066699</v>
      </c>
      <c r="H154" t="s">
        <v>12659</v>
      </c>
      <c r="I154" t="s">
        <v>12660</v>
      </c>
      <c r="J154" t="s">
        <v>37</v>
      </c>
      <c r="K154">
        <v>291193.22752738599</v>
      </c>
      <c r="L154">
        <v>111236.766788372</v>
      </c>
      <c r="M154" t="s">
        <v>98</v>
      </c>
      <c r="N154" t="s">
        <v>98</v>
      </c>
      <c r="O154">
        <v>291193</v>
      </c>
      <c r="P154">
        <v>1164772</v>
      </c>
      <c r="Q154">
        <v>33</v>
      </c>
      <c r="R154">
        <v>18.080766105805299</v>
      </c>
      <c r="S154" t="s">
        <v>3137</v>
      </c>
      <c r="T154" t="s">
        <v>96</v>
      </c>
      <c r="U154">
        <v>1602.8566141096801</v>
      </c>
      <c r="V154">
        <v>57.5</v>
      </c>
      <c r="W154" t="s">
        <v>14977</v>
      </c>
      <c r="X154">
        <v>72101388</v>
      </c>
      <c r="Y154" t="s">
        <v>96</v>
      </c>
      <c r="Z154" t="s">
        <v>3137</v>
      </c>
      <c r="AA154" t="s">
        <v>3135</v>
      </c>
      <c r="AB154" t="s">
        <v>3537</v>
      </c>
      <c r="AC154" t="s">
        <v>3136</v>
      </c>
      <c r="AD154" t="s">
        <v>3538</v>
      </c>
      <c r="AE154">
        <v>33</v>
      </c>
      <c r="AF154" t="s">
        <v>14977</v>
      </c>
      <c r="AG154" t="s">
        <v>96</v>
      </c>
      <c r="AH154" t="s">
        <v>96</v>
      </c>
      <c r="AI154" t="str">
        <f>IF(ISNA(VLOOKUP(D154,Listen!J:O,3,0)),"",VLOOKUP(D154,Listen!J:O,3,0))</f>
        <v/>
      </c>
      <c r="AJ154" t="s">
        <v>96</v>
      </c>
      <c r="AK154">
        <v>5</v>
      </c>
      <c r="AL154" t="s">
        <v>96</v>
      </c>
      <c r="AM154">
        <v>3</v>
      </c>
      <c r="AN154">
        <v>2</v>
      </c>
      <c r="AO154">
        <v>5</v>
      </c>
      <c r="AP154">
        <f t="shared" si="2"/>
        <v>5</v>
      </c>
    </row>
    <row r="155" spans="1:42" x14ac:dyDescent="0.25">
      <c r="A155" t="s">
        <v>2509</v>
      </c>
      <c r="B155">
        <v>18.261363995986699</v>
      </c>
      <c r="C155">
        <v>102</v>
      </c>
      <c r="D155" t="s">
        <v>2102</v>
      </c>
      <c r="F155">
        <v>1640.2118924290801</v>
      </c>
      <c r="G155">
        <v>89.681856167463295</v>
      </c>
      <c r="H155" t="s">
        <v>2103</v>
      </c>
      <c r="I155" t="s">
        <v>2104</v>
      </c>
      <c r="J155" t="s">
        <v>37</v>
      </c>
      <c r="K155">
        <v>668702.94172239501</v>
      </c>
      <c r="L155">
        <v>56919.682838070803</v>
      </c>
      <c r="M155">
        <v>454192.49120236101</v>
      </c>
      <c r="N155">
        <v>454192.49120236101</v>
      </c>
      <c r="O155">
        <v>214510</v>
      </c>
      <c r="P155">
        <v>858040</v>
      </c>
      <c r="Q155">
        <v>24</v>
      </c>
      <c r="R155">
        <v>18.286263995986697</v>
      </c>
      <c r="S155" t="s">
        <v>2509</v>
      </c>
      <c r="T155" t="s">
        <v>96</v>
      </c>
      <c r="U155">
        <v>1620.2118924290801</v>
      </c>
      <c r="V155">
        <v>89.7</v>
      </c>
      <c r="W155" t="s">
        <v>14828</v>
      </c>
      <c r="X155">
        <v>72101388</v>
      </c>
      <c r="Y155" t="s">
        <v>96</v>
      </c>
      <c r="Z155" t="s">
        <v>2509</v>
      </c>
      <c r="AA155" t="s">
        <v>2510</v>
      </c>
      <c r="AB155" t="s">
        <v>2511</v>
      </c>
      <c r="AC155" t="s">
        <v>2512</v>
      </c>
      <c r="AD155" t="s">
        <v>2513</v>
      </c>
      <c r="AE155">
        <v>24</v>
      </c>
      <c r="AF155" t="s">
        <v>2103</v>
      </c>
      <c r="AG155" t="s">
        <v>2102</v>
      </c>
      <c r="AH155" t="s">
        <v>96</v>
      </c>
      <c r="AI155" t="str">
        <f>IF(ISNA(VLOOKUP(D155,Listen!J:O,3,0)),"",VLOOKUP(D155,Listen!J:O,3,0))</f>
        <v/>
      </c>
      <c r="AJ155" t="s">
        <v>96</v>
      </c>
      <c r="AK155" t="s">
        <v>96</v>
      </c>
      <c r="AL155" t="s">
        <v>96</v>
      </c>
      <c r="AM155">
        <v>3</v>
      </c>
      <c r="AN155">
        <v>2</v>
      </c>
      <c r="AO155">
        <v>3</v>
      </c>
      <c r="AP155">
        <f t="shared" si="2"/>
        <v>3</v>
      </c>
    </row>
    <row r="156" spans="1:42" x14ac:dyDescent="0.25">
      <c r="A156" t="s">
        <v>3138</v>
      </c>
      <c r="B156">
        <v>18.360518914369699</v>
      </c>
      <c r="C156">
        <v>91</v>
      </c>
      <c r="D156" t="s">
        <v>12661</v>
      </c>
      <c r="F156">
        <v>1648.58599886762</v>
      </c>
      <c r="G156">
        <v>70.211716680932199</v>
      </c>
      <c r="H156" t="s">
        <v>12662</v>
      </c>
      <c r="I156" t="s">
        <v>1304</v>
      </c>
      <c r="J156" t="s">
        <v>37</v>
      </c>
      <c r="K156">
        <v>152214.69977252401</v>
      </c>
      <c r="L156">
        <v>85288.834659605098</v>
      </c>
      <c r="M156">
        <v>374665.729317319</v>
      </c>
      <c r="N156">
        <v>374665.729317319</v>
      </c>
      <c r="O156">
        <v>0</v>
      </c>
      <c r="P156">
        <v>0</v>
      </c>
      <c r="Q156">
        <v>0</v>
      </c>
      <c r="R156">
        <v>18.385418914369698</v>
      </c>
      <c r="S156" t="s">
        <v>3138</v>
      </c>
      <c r="T156" t="s">
        <v>96</v>
      </c>
      <c r="U156">
        <v>1628.58599886762</v>
      </c>
      <c r="V156">
        <v>70.2</v>
      </c>
      <c r="W156" t="s">
        <v>14978</v>
      </c>
      <c r="X156">
        <v>72101388</v>
      </c>
      <c r="Y156" t="s">
        <v>96</v>
      </c>
      <c r="Z156" t="s">
        <v>3138</v>
      </c>
      <c r="AA156" t="s">
        <v>1504</v>
      </c>
      <c r="AB156" t="s">
        <v>3139</v>
      </c>
      <c r="AC156" t="s">
        <v>1503</v>
      </c>
      <c r="AD156" t="s">
        <v>3140</v>
      </c>
      <c r="AE156">
        <v>0</v>
      </c>
      <c r="AF156" t="s">
        <v>14978</v>
      </c>
      <c r="AG156" t="s">
        <v>96</v>
      </c>
      <c r="AH156" t="s">
        <v>96</v>
      </c>
      <c r="AI156" t="str">
        <f>IF(ISNA(VLOOKUP(D156,Listen!J:O,3,0)),"",VLOOKUP(D156,Listen!J:O,3,0))</f>
        <v/>
      </c>
      <c r="AJ156">
        <v>6</v>
      </c>
      <c r="AK156">
        <v>5</v>
      </c>
      <c r="AL156" t="s">
        <v>96</v>
      </c>
      <c r="AM156">
        <v>3</v>
      </c>
      <c r="AN156">
        <v>2</v>
      </c>
      <c r="AO156">
        <v>6</v>
      </c>
      <c r="AP156">
        <f t="shared" si="2"/>
        <v>6</v>
      </c>
    </row>
    <row r="157" spans="1:42" x14ac:dyDescent="0.25">
      <c r="A157" t="s">
        <v>9417</v>
      </c>
      <c r="B157">
        <v>18.388392543686901</v>
      </c>
      <c r="C157">
        <v>133</v>
      </c>
      <c r="D157" t="s">
        <v>12663</v>
      </c>
      <c r="F157">
        <v>1650.9400599927501</v>
      </c>
      <c r="G157">
        <v>56.855292936208201</v>
      </c>
      <c r="H157" t="s">
        <v>12664</v>
      </c>
      <c r="I157" t="s">
        <v>4047</v>
      </c>
      <c r="J157" t="s">
        <v>37</v>
      </c>
      <c r="K157">
        <v>22211.998885948498</v>
      </c>
      <c r="L157">
        <v>10808.350374634299</v>
      </c>
      <c r="M157" t="s">
        <v>98</v>
      </c>
      <c r="N157" t="s">
        <v>98</v>
      </c>
      <c r="O157">
        <v>22212</v>
      </c>
      <c r="P157">
        <v>88848</v>
      </c>
      <c r="Q157">
        <v>3</v>
      </c>
      <c r="R157">
        <v>18.4132925436869</v>
      </c>
      <c r="S157" t="s">
        <v>9417</v>
      </c>
      <c r="T157" t="s">
        <v>96</v>
      </c>
      <c r="U157">
        <v>1630.9400599927501</v>
      </c>
      <c r="V157">
        <v>56.9</v>
      </c>
      <c r="W157" t="s">
        <v>14979</v>
      </c>
      <c r="X157">
        <v>72101388</v>
      </c>
      <c r="Y157" t="s">
        <v>96</v>
      </c>
      <c r="Z157" t="s">
        <v>9417</v>
      </c>
      <c r="AA157" t="s">
        <v>9418</v>
      </c>
      <c r="AB157" t="s">
        <v>9419</v>
      </c>
      <c r="AC157" t="s">
        <v>9420</v>
      </c>
      <c r="AD157" t="s">
        <v>5233</v>
      </c>
      <c r="AE157">
        <v>3</v>
      </c>
      <c r="AF157" t="s">
        <v>14979</v>
      </c>
      <c r="AG157" t="s">
        <v>96</v>
      </c>
      <c r="AH157" t="s">
        <v>96</v>
      </c>
      <c r="AI157" t="str">
        <f>IF(ISNA(VLOOKUP(D157,Listen!J:O,3,0)),"",VLOOKUP(D157,Listen!J:O,3,0))</f>
        <v/>
      </c>
      <c r="AJ157" t="s">
        <v>96</v>
      </c>
      <c r="AK157">
        <v>5</v>
      </c>
      <c r="AL157" t="s">
        <v>96</v>
      </c>
      <c r="AM157">
        <v>3</v>
      </c>
      <c r="AN157">
        <v>2</v>
      </c>
      <c r="AO157">
        <v>5</v>
      </c>
      <c r="AP157">
        <f t="shared" si="2"/>
        <v>5</v>
      </c>
    </row>
    <row r="158" spans="1:42" x14ac:dyDescent="0.25">
      <c r="A158" t="s">
        <v>3299</v>
      </c>
      <c r="B158">
        <v>18.474253948024501</v>
      </c>
      <c r="C158">
        <v>173</v>
      </c>
      <c r="D158" t="s">
        <v>12665</v>
      </c>
      <c r="F158">
        <v>1658.19146567802</v>
      </c>
      <c r="G158">
        <v>58.086671163413001</v>
      </c>
      <c r="H158" t="s">
        <v>12666</v>
      </c>
      <c r="I158" t="s">
        <v>12667</v>
      </c>
      <c r="J158" t="s">
        <v>37</v>
      </c>
      <c r="K158">
        <v>298698.93328930601</v>
      </c>
      <c r="L158">
        <v>127660.654863196</v>
      </c>
      <c r="M158">
        <v>330595.27209094702</v>
      </c>
      <c r="N158">
        <v>330595.27209094702</v>
      </c>
      <c r="O158">
        <v>0</v>
      </c>
      <c r="P158">
        <v>0</v>
      </c>
      <c r="Q158">
        <v>0</v>
      </c>
      <c r="R158">
        <v>18.4991539480245</v>
      </c>
      <c r="S158" t="s">
        <v>3299</v>
      </c>
      <c r="T158" t="s">
        <v>96</v>
      </c>
      <c r="U158">
        <v>1638.19146567802</v>
      </c>
      <c r="V158">
        <v>58.1</v>
      </c>
      <c r="W158" t="s">
        <v>14980</v>
      </c>
      <c r="X158">
        <v>72101388</v>
      </c>
      <c r="Y158" t="s">
        <v>96</v>
      </c>
      <c r="Z158" t="s">
        <v>3299</v>
      </c>
      <c r="AA158" t="s">
        <v>3300</v>
      </c>
      <c r="AB158" t="s">
        <v>3301</v>
      </c>
      <c r="AC158" t="s">
        <v>3302</v>
      </c>
      <c r="AD158" t="s">
        <v>3303</v>
      </c>
      <c r="AE158">
        <v>0</v>
      </c>
      <c r="AF158" t="s">
        <v>14980</v>
      </c>
      <c r="AG158" t="s">
        <v>96</v>
      </c>
      <c r="AH158" t="s">
        <v>96</v>
      </c>
      <c r="AI158" t="str">
        <f>IF(ISNA(VLOOKUP(D158,Listen!J:O,3,0)),"",VLOOKUP(D158,Listen!J:O,3,0))</f>
        <v/>
      </c>
      <c r="AJ158">
        <v>6</v>
      </c>
      <c r="AK158">
        <v>5</v>
      </c>
      <c r="AL158" t="s">
        <v>96</v>
      </c>
      <c r="AM158">
        <v>3</v>
      </c>
      <c r="AN158">
        <v>2</v>
      </c>
      <c r="AO158">
        <v>6</v>
      </c>
      <c r="AP158">
        <f t="shared" si="2"/>
        <v>6</v>
      </c>
    </row>
    <row r="159" spans="1:42" x14ac:dyDescent="0.25">
      <c r="A159" t="s">
        <v>3539</v>
      </c>
      <c r="B159">
        <v>18.714701661039602</v>
      </c>
      <c r="C159">
        <v>157</v>
      </c>
      <c r="D159" t="s">
        <v>4020</v>
      </c>
      <c r="F159">
        <v>1678.49842346215</v>
      </c>
      <c r="G159">
        <v>79.672550474656603</v>
      </c>
      <c r="H159" t="s">
        <v>4021</v>
      </c>
      <c r="I159" t="s">
        <v>4022</v>
      </c>
      <c r="J159" t="s">
        <v>37</v>
      </c>
      <c r="K159">
        <v>565798.08648765297</v>
      </c>
      <c r="L159">
        <v>100148.975549087</v>
      </c>
      <c r="M159">
        <v>620607.86396896304</v>
      </c>
      <c r="N159">
        <v>620607.86396896304</v>
      </c>
      <c r="O159">
        <v>0</v>
      </c>
      <c r="P159">
        <v>0</v>
      </c>
      <c r="Q159">
        <v>0</v>
      </c>
      <c r="R159">
        <v>18.7396016610396</v>
      </c>
      <c r="S159" t="s">
        <v>3539</v>
      </c>
      <c r="T159" t="s">
        <v>96</v>
      </c>
      <c r="U159">
        <v>1658.49842346215</v>
      </c>
      <c r="V159">
        <v>79.7</v>
      </c>
      <c r="W159" t="s">
        <v>14981</v>
      </c>
      <c r="X159">
        <v>72101388</v>
      </c>
      <c r="Y159" t="s">
        <v>96</v>
      </c>
      <c r="Z159" t="s">
        <v>3539</v>
      </c>
      <c r="AA159" t="s">
        <v>3540</v>
      </c>
      <c r="AB159" t="s">
        <v>3541</v>
      </c>
      <c r="AC159" t="s">
        <v>3542</v>
      </c>
      <c r="AD159" t="s">
        <v>3543</v>
      </c>
      <c r="AE159">
        <v>0</v>
      </c>
      <c r="AF159" t="s">
        <v>14981</v>
      </c>
      <c r="AG159" t="s">
        <v>96</v>
      </c>
      <c r="AH159" t="s">
        <v>96</v>
      </c>
      <c r="AI159" t="str">
        <f>IF(ISNA(VLOOKUP(D159,Listen!J:O,3,0)),"",VLOOKUP(D159,Listen!J:O,3,0))</f>
        <v/>
      </c>
      <c r="AJ159">
        <v>6</v>
      </c>
      <c r="AK159">
        <v>5</v>
      </c>
      <c r="AL159" t="s">
        <v>96</v>
      </c>
      <c r="AM159">
        <v>3</v>
      </c>
      <c r="AN159">
        <v>2</v>
      </c>
      <c r="AO159">
        <v>6</v>
      </c>
      <c r="AP159">
        <f t="shared" si="2"/>
        <v>6</v>
      </c>
    </row>
    <row r="160" spans="1:42" x14ac:dyDescent="0.25">
      <c r="A160" t="s">
        <v>3544</v>
      </c>
      <c r="B160">
        <v>18.719139773227699</v>
      </c>
      <c r="C160">
        <v>114</v>
      </c>
      <c r="D160" t="s">
        <v>3922</v>
      </c>
      <c r="F160">
        <v>1678.8732432336301</v>
      </c>
      <c r="G160">
        <v>82.373414741979104</v>
      </c>
      <c r="H160" t="s">
        <v>3923</v>
      </c>
      <c r="I160" t="s">
        <v>3924</v>
      </c>
      <c r="J160" t="s">
        <v>37</v>
      </c>
      <c r="K160">
        <v>212878.88777933799</v>
      </c>
      <c r="L160">
        <v>89261.335077608004</v>
      </c>
      <c r="M160">
        <v>176931.519707873</v>
      </c>
      <c r="N160">
        <v>176931.519707873</v>
      </c>
      <c r="O160">
        <v>35947</v>
      </c>
      <c r="P160">
        <v>143788</v>
      </c>
      <c r="Q160">
        <v>4</v>
      </c>
      <c r="R160">
        <v>18.744039773227698</v>
      </c>
      <c r="S160" t="s">
        <v>3544</v>
      </c>
      <c r="T160" t="s">
        <v>96</v>
      </c>
      <c r="U160">
        <v>1658.8732432336301</v>
      </c>
      <c r="V160">
        <v>82.4</v>
      </c>
      <c r="W160" t="s">
        <v>14469</v>
      </c>
      <c r="X160">
        <v>72101388</v>
      </c>
      <c r="Y160" t="s">
        <v>96</v>
      </c>
      <c r="Z160" t="s">
        <v>3544</v>
      </c>
      <c r="AA160" t="s">
        <v>3545</v>
      </c>
      <c r="AB160" t="s">
        <v>3546</v>
      </c>
      <c r="AC160" t="s">
        <v>3547</v>
      </c>
      <c r="AD160" t="s">
        <v>3548</v>
      </c>
      <c r="AE160">
        <v>4</v>
      </c>
      <c r="AF160" t="s">
        <v>3923</v>
      </c>
      <c r="AG160" t="s">
        <v>3922</v>
      </c>
      <c r="AH160" t="s">
        <v>96</v>
      </c>
      <c r="AI160" t="str">
        <f>IF(ISNA(VLOOKUP(D160,Listen!J:O,3,0)),"",VLOOKUP(D160,Listen!J:O,3,0))</f>
        <v/>
      </c>
      <c r="AJ160" t="s">
        <v>96</v>
      </c>
      <c r="AK160" t="s">
        <v>96</v>
      </c>
      <c r="AL160" t="s">
        <v>96</v>
      </c>
      <c r="AM160">
        <v>3</v>
      </c>
      <c r="AN160">
        <v>2</v>
      </c>
      <c r="AO160">
        <v>3</v>
      </c>
      <c r="AP160">
        <f t="shared" si="2"/>
        <v>3</v>
      </c>
    </row>
    <row r="161" spans="1:42" x14ac:dyDescent="0.25">
      <c r="A161" t="s">
        <v>5083</v>
      </c>
      <c r="B161">
        <v>18.857264863183602</v>
      </c>
      <c r="C161">
        <v>97.099998474121094</v>
      </c>
      <c r="D161" t="s">
        <v>12668</v>
      </c>
      <c r="F161">
        <v>1690.5385667897999</v>
      </c>
      <c r="G161">
        <v>58.6255590320702</v>
      </c>
      <c r="H161" t="s">
        <v>12669</v>
      </c>
      <c r="I161" t="s">
        <v>2028</v>
      </c>
      <c r="J161" t="s">
        <v>37</v>
      </c>
      <c r="K161">
        <v>422099.62786297</v>
      </c>
      <c r="L161">
        <v>23009.3407746589</v>
      </c>
      <c r="M161" t="s">
        <v>98</v>
      </c>
      <c r="N161" t="s">
        <v>98</v>
      </c>
      <c r="O161">
        <v>422100</v>
      </c>
      <c r="P161">
        <v>1688400</v>
      </c>
      <c r="Q161">
        <v>48</v>
      </c>
      <c r="R161">
        <v>18.882164863183601</v>
      </c>
      <c r="S161" t="s">
        <v>5083</v>
      </c>
      <c r="T161" t="s">
        <v>96</v>
      </c>
      <c r="U161">
        <v>1670.5385667897999</v>
      </c>
      <c r="V161">
        <v>58.6</v>
      </c>
      <c r="W161" t="s">
        <v>14982</v>
      </c>
      <c r="X161">
        <v>72101388</v>
      </c>
      <c r="Y161" t="s">
        <v>96</v>
      </c>
      <c r="Z161" t="s">
        <v>5083</v>
      </c>
      <c r="AA161" t="s">
        <v>4209</v>
      </c>
      <c r="AB161" t="s">
        <v>12670</v>
      </c>
      <c r="AC161" t="s">
        <v>4208</v>
      </c>
      <c r="AD161" t="s">
        <v>12671</v>
      </c>
      <c r="AE161">
        <v>48</v>
      </c>
      <c r="AF161" t="s">
        <v>14982</v>
      </c>
      <c r="AG161" t="s">
        <v>96</v>
      </c>
      <c r="AH161" t="s">
        <v>96</v>
      </c>
      <c r="AI161" t="str">
        <f>IF(ISNA(VLOOKUP(D161,Listen!J:O,3,0)),"",VLOOKUP(D161,Listen!J:O,3,0))</f>
        <v/>
      </c>
      <c r="AJ161" t="s">
        <v>96</v>
      </c>
      <c r="AK161">
        <v>5</v>
      </c>
      <c r="AL161" t="s">
        <v>96</v>
      </c>
      <c r="AM161">
        <v>3</v>
      </c>
      <c r="AN161">
        <v>2</v>
      </c>
      <c r="AO161">
        <v>5</v>
      </c>
      <c r="AP161">
        <f t="shared" si="2"/>
        <v>5</v>
      </c>
    </row>
    <row r="162" spans="1:42" x14ac:dyDescent="0.25">
      <c r="A162" t="s">
        <v>5083</v>
      </c>
      <c r="B162">
        <v>18.859664672499601</v>
      </c>
      <c r="C162">
        <v>97</v>
      </c>
      <c r="D162" t="s">
        <v>9402</v>
      </c>
      <c r="F162">
        <v>1690.7412421484401</v>
      </c>
      <c r="G162">
        <v>61.672864442350701</v>
      </c>
      <c r="H162" t="s">
        <v>9403</v>
      </c>
      <c r="I162" t="s">
        <v>799</v>
      </c>
      <c r="J162" t="s">
        <v>37</v>
      </c>
      <c r="K162">
        <v>190915.16523539199</v>
      </c>
      <c r="L162">
        <v>23009.3407746589</v>
      </c>
      <c r="M162" t="s">
        <v>98</v>
      </c>
      <c r="N162" t="s">
        <v>98</v>
      </c>
      <c r="O162">
        <v>190915</v>
      </c>
      <c r="P162">
        <v>763660</v>
      </c>
      <c r="Q162">
        <v>22</v>
      </c>
      <c r="R162">
        <v>18.8845646724996</v>
      </c>
      <c r="S162" t="s">
        <v>5083</v>
      </c>
      <c r="T162" t="s">
        <v>96</v>
      </c>
      <c r="U162">
        <v>1670.7412421484401</v>
      </c>
      <c r="V162">
        <v>61.7</v>
      </c>
      <c r="W162" t="s">
        <v>14982</v>
      </c>
      <c r="X162">
        <v>72101388</v>
      </c>
      <c r="Y162" t="s">
        <v>96</v>
      </c>
      <c r="Z162" t="s">
        <v>5083</v>
      </c>
      <c r="AA162" t="s">
        <v>4209</v>
      </c>
      <c r="AB162" t="s">
        <v>12670</v>
      </c>
      <c r="AC162" t="s">
        <v>4208</v>
      </c>
      <c r="AD162" t="s">
        <v>12671</v>
      </c>
      <c r="AE162">
        <v>22</v>
      </c>
      <c r="AF162" t="s">
        <v>14982</v>
      </c>
      <c r="AG162" t="s">
        <v>96</v>
      </c>
      <c r="AH162" t="s">
        <v>96</v>
      </c>
      <c r="AI162" t="str">
        <f>IF(ISNA(VLOOKUP(D162,Listen!J:O,3,0)),"",VLOOKUP(D162,Listen!J:O,3,0))</f>
        <v/>
      </c>
      <c r="AJ162" t="s">
        <v>96</v>
      </c>
      <c r="AK162">
        <v>5</v>
      </c>
      <c r="AL162" t="s">
        <v>96</v>
      </c>
      <c r="AM162">
        <v>3</v>
      </c>
      <c r="AN162">
        <v>2</v>
      </c>
      <c r="AO162">
        <v>5</v>
      </c>
      <c r="AP162">
        <f t="shared" si="2"/>
        <v>5</v>
      </c>
    </row>
    <row r="163" spans="1:42" x14ac:dyDescent="0.25">
      <c r="A163" t="s">
        <v>521</v>
      </c>
      <c r="B163">
        <v>18.961193661720401</v>
      </c>
      <c r="C163">
        <v>129</v>
      </c>
      <c r="D163" t="s">
        <v>12672</v>
      </c>
      <c r="E163">
        <v>1709</v>
      </c>
      <c r="F163">
        <v>1699.3158502081999</v>
      </c>
      <c r="G163">
        <v>57.630790805309601</v>
      </c>
      <c r="H163" t="s">
        <v>12673</v>
      </c>
      <c r="I163" t="s">
        <v>2222</v>
      </c>
      <c r="J163" t="s">
        <v>43</v>
      </c>
      <c r="K163">
        <v>491975.16959548497</v>
      </c>
      <c r="L163">
        <v>56358.478167540103</v>
      </c>
      <c r="M163" t="s">
        <v>98</v>
      </c>
      <c r="N163" t="s">
        <v>98</v>
      </c>
      <c r="O163">
        <v>491975</v>
      </c>
      <c r="P163">
        <v>1967900</v>
      </c>
      <c r="Q163">
        <v>56</v>
      </c>
      <c r="R163">
        <v>18.9860936617204</v>
      </c>
      <c r="S163" t="s">
        <v>521</v>
      </c>
      <c r="T163">
        <v>1709</v>
      </c>
      <c r="U163">
        <v>1679.3158502081999</v>
      </c>
      <c r="V163">
        <v>57.6</v>
      </c>
      <c r="W163" t="s">
        <v>14983</v>
      </c>
      <c r="X163">
        <v>72101388</v>
      </c>
      <c r="Y163" t="s">
        <v>96</v>
      </c>
      <c r="Z163" t="s">
        <v>521</v>
      </c>
      <c r="AA163" t="s">
        <v>522</v>
      </c>
      <c r="AB163" t="s">
        <v>1784</v>
      </c>
      <c r="AC163" t="s">
        <v>523</v>
      </c>
      <c r="AD163" t="s">
        <v>1785</v>
      </c>
      <c r="AE163">
        <v>56</v>
      </c>
      <c r="AF163" t="s">
        <v>14983</v>
      </c>
      <c r="AG163" t="s">
        <v>96</v>
      </c>
      <c r="AH163" t="s">
        <v>96</v>
      </c>
      <c r="AI163" t="str">
        <f>IF(ISNA(VLOOKUP(D163,Listen!J:O,3,0)),"",VLOOKUP(D163,Listen!J:O,3,0))</f>
        <v/>
      </c>
      <c r="AJ163" t="s">
        <v>96</v>
      </c>
      <c r="AK163">
        <v>5</v>
      </c>
      <c r="AL163" t="s">
        <v>96</v>
      </c>
      <c r="AM163">
        <v>3</v>
      </c>
      <c r="AN163">
        <v>2</v>
      </c>
      <c r="AO163">
        <v>5</v>
      </c>
      <c r="AP163">
        <f t="shared" si="2"/>
        <v>5</v>
      </c>
    </row>
    <row r="164" spans="1:42" x14ac:dyDescent="0.25">
      <c r="A164" t="s">
        <v>2518</v>
      </c>
      <c r="B164">
        <v>19.023695624532799</v>
      </c>
      <c r="C164">
        <v>197</v>
      </c>
      <c r="D164" t="s">
        <v>2111</v>
      </c>
      <c r="F164">
        <v>1704.59443948793</v>
      </c>
      <c r="G164">
        <v>74.891890543789302</v>
      </c>
      <c r="H164" t="s">
        <v>2112</v>
      </c>
      <c r="I164" t="s">
        <v>2113</v>
      </c>
      <c r="J164" t="s">
        <v>37</v>
      </c>
      <c r="K164">
        <v>136110.09015727599</v>
      </c>
      <c r="L164">
        <v>46507.345701459803</v>
      </c>
      <c r="M164" t="s">
        <v>98</v>
      </c>
      <c r="N164" t="s">
        <v>98</v>
      </c>
      <c r="O164">
        <v>136110</v>
      </c>
      <c r="P164">
        <v>544440</v>
      </c>
      <c r="Q164">
        <v>15</v>
      </c>
      <c r="R164">
        <v>19.048595624532798</v>
      </c>
      <c r="S164" t="s">
        <v>2518</v>
      </c>
      <c r="T164" t="s">
        <v>96</v>
      </c>
      <c r="U164">
        <v>1684.59443948793</v>
      </c>
      <c r="V164">
        <v>74.900000000000006</v>
      </c>
      <c r="W164" t="s">
        <v>14984</v>
      </c>
      <c r="X164">
        <v>72101388</v>
      </c>
      <c r="Y164" t="s">
        <v>96</v>
      </c>
      <c r="Z164" t="s">
        <v>2518</v>
      </c>
      <c r="AA164" t="s">
        <v>2519</v>
      </c>
      <c r="AB164" t="s">
        <v>2522</v>
      </c>
      <c r="AC164" t="s">
        <v>2520</v>
      </c>
      <c r="AD164" t="s">
        <v>3552</v>
      </c>
      <c r="AE164">
        <v>15</v>
      </c>
      <c r="AF164" t="s">
        <v>14984</v>
      </c>
      <c r="AG164" t="s">
        <v>96</v>
      </c>
      <c r="AH164" t="s">
        <v>96</v>
      </c>
      <c r="AI164" t="str">
        <f>IF(ISNA(VLOOKUP(D164,Listen!J:O,3,0)),"",VLOOKUP(D164,Listen!J:O,3,0))</f>
        <v/>
      </c>
      <c r="AJ164" t="s">
        <v>96</v>
      </c>
      <c r="AK164">
        <v>5</v>
      </c>
      <c r="AL164" t="s">
        <v>96</v>
      </c>
      <c r="AM164">
        <v>3</v>
      </c>
      <c r="AN164">
        <v>2</v>
      </c>
      <c r="AO164">
        <v>5</v>
      </c>
      <c r="AP164">
        <f t="shared" si="2"/>
        <v>5</v>
      </c>
    </row>
    <row r="165" spans="1:42" x14ac:dyDescent="0.25">
      <c r="A165" t="s">
        <v>3554</v>
      </c>
      <c r="B165">
        <v>19.1252702344832</v>
      </c>
      <c r="C165">
        <v>57.099998474121101</v>
      </c>
      <c r="D165">
        <v>909554</v>
      </c>
      <c r="F165">
        <v>1713.1729004362101</v>
      </c>
      <c r="G165">
        <v>72.461781025740706</v>
      </c>
      <c r="H165" t="s">
        <v>4928</v>
      </c>
      <c r="I165" t="s">
        <v>50</v>
      </c>
      <c r="J165" t="s">
        <v>37</v>
      </c>
      <c r="K165">
        <v>130227.955613777</v>
      </c>
      <c r="L165">
        <v>36400.309995739699</v>
      </c>
      <c r="M165" t="s">
        <v>98</v>
      </c>
      <c r="N165" t="s">
        <v>98</v>
      </c>
      <c r="O165">
        <v>130228</v>
      </c>
      <c r="P165">
        <v>520912</v>
      </c>
      <c r="Q165">
        <v>15</v>
      </c>
      <c r="R165">
        <v>19.150170234483198</v>
      </c>
      <c r="S165" t="s">
        <v>3555</v>
      </c>
      <c r="T165" t="s">
        <v>96</v>
      </c>
      <c r="U165">
        <v>1693.1729004362101</v>
      </c>
      <c r="V165">
        <v>72.5</v>
      </c>
      <c r="W165" t="s">
        <v>14985</v>
      </c>
      <c r="X165">
        <v>72101388</v>
      </c>
      <c r="Y165" t="s">
        <v>96</v>
      </c>
      <c r="Z165" t="s">
        <v>3555</v>
      </c>
      <c r="AA165" t="s">
        <v>3556</v>
      </c>
      <c r="AB165" t="s">
        <v>3554</v>
      </c>
      <c r="AC165" t="s">
        <v>3557</v>
      </c>
      <c r="AD165" t="s">
        <v>3558</v>
      </c>
      <c r="AE165">
        <v>15</v>
      </c>
      <c r="AF165" t="s">
        <v>14985</v>
      </c>
      <c r="AG165" t="s">
        <v>96</v>
      </c>
      <c r="AH165" t="s">
        <v>96</v>
      </c>
      <c r="AI165" t="str">
        <f>IF(ISNA(VLOOKUP(D165,Listen!J:O,3,0)),"",VLOOKUP(D165,Listen!J:O,3,0))</f>
        <v/>
      </c>
      <c r="AJ165" t="s">
        <v>96</v>
      </c>
      <c r="AK165">
        <v>5</v>
      </c>
      <c r="AL165" t="s">
        <v>96</v>
      </c>
      <c r="AM165">
        <v>3</v>
      </c>
      <c r="AN165">
        <v>2</v>
      </c>
      <c r="AO165">
        <v>5</v>
      </c>
      <c r="AP165">
        <f t="shared" si="2"/>
        <v>5</v>
      </c>
    </row>
    <row r="166" spans="1:42" x14ac:dyDescent="0.25">
      <c r="A166" t="s">
        <v>2523</v>
      </c>
      <c r="B166">
        <v>19.125401757862701</v>
      </c>
      <c r="C166">
        <v>58</v>
      </c>
      <c r="D166" t="s">
        <v>5492</v>
      </c>
      <c r="F166">
        <v>1713.1840082137801</v>
      </c>
      <c r="G166">
        <v>82.664702105585405</v>
      </c>
      <c r="H166" t="s">
        <v>5493</v>
      </c>
      <c r="I166" t="s">
        <v>2895</v>
      </c>
      <c r="J166" t="s">
        <v>37</v>
      </c>
      <c r="K166">
        <v>146518.04241672301</v>
      </c>
      <c r="L166">
        <v>13024.618966305099</v>
      </c>
      <c r="M166" t="s">
        <v>98</v>
      </c>
      <c r="N166" t="s">
        <v>98</v>
      </c>
      <c r="O166">
        <v>146518</v>
      </c>
      <c r="P166">
        <v>586072</v>
      </c>
      <c r="Q166">
        <v>17</v>
      </c>
      <c r="R166">
        <v>19.1503017578627</v>
      </c>
      <c r="S166" t="s">
        <v>2524</v>
      </c>
      <c r="T166" t="s">
        <v>96</v>
      </c>
      <c r="U166">
        <v>1693.1840082137801</v>
      </c>
      <c r="V166">
        <v>82.7</v>
      </c>
      <c r="W166" t="s">
        <v>14986</v>
      </c>
      <c r="X166">
        <v>72101388</v>
      </c>
      <c r="Y166" t="s">
        <v>96</v>
      </c>
      <c r="Z166" t="s">
        <v>2524</v>
      </c>
      <c r="AA166" t="s">
        <v>2526</v>
      </c>
      <c r="AB166" t="s">
        <v>2523</v>
      </c>
      <c r="AC166" t="s">
        <v>5436</v>
      </c>
      <c r="AD166" t="s">
        <v>2525</v>
      </c>
      <c r="AE166">
        <v>17</v>
      </c>
      <c r="AF166" t="s">
        <v>5493</v>
      </c>
      <c r="AG166" t="s">
        <v>5492</v>
      </c>
      <c r="AH166" t="s">
        <v>96</v>
      </c>
      <c r="AI166" t="str">
        <f>IF(ISNA(VLOOKUP(D166,Listen!J:O,3,0)),"",VLOOKUP(D166,Listen!J:O,3,0))</f>
        <v/>
      </c>
      <c r="AJ166" t="s">
        <v>96</v>
      </c>
      <c r="AK166" t="s">
        <v>96</v>
      </c>
      <c r="AL166" t="s">
        <v>96</v>
      </c>
      <c r="AM166">
        <v>3</v>
      </c>
      <c r="AN166">
        <v>2</v>
      </c>
      <c r="AO166">
        <v>3</v>
      </c>
      <c r="AP166">
        <f t="shared" si="2"/>
        <v>3</v>
      </c>
    </row>
    <row r="167" spans="1:42" x14ac:dyDescent="0.25">
      <c r="A167" t="s">
        <v>1909</v>
      </c>
      <c r="B167">
        <v>19.2728956722076</v>
      </c>
      <c r="C167">
        <v>71.099998474121094</v>
      </c>
      <c r="D167" t="s">
        <v>5437</v>
      </c>
      <c r="E167">
        <v>1731</v>
      </c>
      <c r="F167">
        <v>1725.64057373674</v>
      </c>
      <c r="G167">
        <v>52.825656216590403</v>
      </c>
      <c r="H167" t="s">
        <v>5438</v>
      </c>
      <c r="I167" t="s">
        <v>3668</v>
      </c>
      <c r="J167" t="s">
        <v>44</v>
      </c>
      <c r="K167">
        <v>694193.650760766</v>
      </c>
      <c r="L167">
        <v>132363.433692233</v>
      </c>
      <c r="M167">
        <v>437678.75797093799</v>
      </c>
      <c r="N167">
        <v>437678.75797093799</v>
      </c>
      <c r="O167">
        <v>256515</v>
      </c>
      <c r="P167">
        <v>1026060</v>
      </c>
      <c r="Q167">
        <v>29</v>
      </c>
      <c r="R167">
        <v>19.297795672207599</v>
      </c>
      <c r="S167" t="s">
        <v>1909</v>
      </c>
      <c r="T167">
        <v>1731</v>
      </c>
      <c r="U167">
        <v>1705.64057373674</v>
      </c>
      <c r="V167">
        <v>52.8</v>
      </c>
      <c r="W167" t="s">
        <v>14435</v>
      </c>
      <c r="X167">
        <v>72101388</v>
      </c>
      <c r="Y167" t="s">
        <v>96</v>
      </c>
      <c r="Z167" t="s">
        <v>1909</v>
      </c>
      <c r="AA167" t="s">
        <v>1910</v>
      </c>
      <c r="AB167" t="s">
        <v>1908</v>
      </c>
      <c r="AC167" t="s">
        <v>1911</v>
      </c>
      <c r="AD167" t="s">
        <v>1907</v>
      </c>
      <c r="AE167">
        <v>29</v>
      </c>
      <c r="AF167" t="s">
        <v>14435</v>
      </c>
      <c r="AG167" t="s">
        <v>96</v>
      </c>
      <c r="AH167" t="s">
        <v>118</v>
      </c>
      <c r="AI167" t="str">
        <f>IF(ISNA(VLOOKUP(D167,Listen!J:O,3,0)),"",VLOOKUP(D167,Listen!J:O,3,0))</f>
        <v/>
      </c>
      <c r="AJ167" t="s">
        <v>96</v>
      </c>
      <c r="AK167">
        <v>5</v>
      </c>
      <c r="AL167" t="s">
        <v>96</v>
      </c>
      <c r="AM167" t="s">
        <v>96</v>
      </c>
      <c r="AN167">
        <v>2</v>
      </c>
      <c r="AO167">
        <v>5</v>
      </c>
      <c r="AP167">
        <f t="shared" si="2"/>
        <v>5</v>
      </c>
    </row>
    <row r="168" spans="1:42" x14ac:dyDescent="0.25">
      <c r="A168" t="s">
        <v>746</v>
      </c>
      <c r="B168">
        <v>19.321307950665599</v>
      </c>
      <c r="C168">
        <v>105</v>
      </c>
      <c r="D168" t="s">
        <v>2108</v>
      </c>
      <c r="E168">
        <v>1735</v>
      </c>
      <c r="F168">
        <v>1729.7292218779601</v>
      </c>
      <c r="G168">
        <v>78.9968113668954</v>
      </c>
      <c r="H168" t="s">
        <v>2109</v>
      </c>
      <c r="I168" t="s">
        <v>87</v>
      </c>
      <c r="J168" t="s">
        <v>43</v>
      </c>
      <c r="K168">
        <v>165683.18297260601</v>
      </c>
      <c r="L168">
        <v>67455.731730985106</v>
      </c>
      <c r="M168">
        <v>592749.71436036599</v>
      </c>
      <c r="N168">
        <v>592749.71436036599</v>
      </c>
      <c r="O168">
        <v>0</v>
      </c>
      <c r="P168">
        <v>0</v>
      </c>
      <c r="Q168">
        <v>0</v>
      </c>
      <c r="R168">
        <v>19.346207950665598</v>
      </c>
      <c r="S168" t="s">
        <v>746</v>
      </c>
      <c r="T168">
        <v>1735</v>
      </c>
      <c r="U168">
        <v>1709.7292218779601</v>
      </c>
      <c r="V168">
        <v>79</v>
      </c>
      <c r="W168" t="s">
        <v>14637</v>
      </c>
      <c r="X168">
        <v>72101388</v>
      </c>
      <c r="Y168" t="s">
        <v>96</v>
      </c>
      <c r="Z168" t="s">
        <v>746</v>
      </c>
      <c r="AA168" t="s">
        <v>745</v>
      </c>
      <c r="AB168" t="s">
        <v>213</v>
      </c>
      <c r="AC168" t="s">
        <v>2527</v>
      </c>
      <c r="AD168" t="s">
        <v>821</v>
      </c>
      <c r="AE168">
        <v>0</v>
      </c>
      <c r="AF168" t="s">
        <v>14637</v>
      </c>
      <c r="AG168" t="s">
        <v>96</v>
      </c>
      <c r="AH168" t="s">
        <v>96</v>
      </c>
      <c r="AI168" t="str">
        <f>IF(ISNA(VLOOKUP(D168,Listen!J:O,3,0)),"",VLOOKUP(D168,Listen!J:O,3,0))</f>
        <v/>
      </c>
      <c r="AJ168">
        <v>6</v>
      </c>
      <c r="AK168">
        <v>5</v>
      </c>
      <c r="AL168" t="s">
        <v>96</v>
      </c>
      <c r="AM168">
        <v>3</v>
      </c>
      <c r="AN168">
        <v>2</v>
      </c>
      <c r="AO168">
        <v>6</v>
      </c>
      <c r="AP168">
        <f t="shared" si="2"/>
        <v>6</v>
      </c>
    </row>
    <row r="169" spans="1:42" x14ac:dyDescent="0.25">
      <c r="A169" t="s">
        <v>1910</v>
      </c>
      <c r="B169">
        <v>19.374622826170299</v>
      </c>
      <c r="C169">
        <v>71</v>
      </c>
      <c r="D169" t="s">
        <v>4320</v>
      </c>
      <c r="F169">
        <v>1734.23191775543</v>
      </c>
      <c r="G169">
        <v>55.514983543793797</v>
      </c>
      <c r="H169" t="s">
        <v>4321</v>
      </c>
      <c r="I169" t="s">
        <v>276</v>
      </c>
      <c r="J169" t="s">
        <v>37</v>
      </c>
      <c r="K169">
        <v>67878.957831506006</v>
      </c>
      <c r="L169">
        <v>21513.7254316406</v>
      </c>
      <c r="M169">
        <v>437678.75797093799</v>
      </c>
      <c r="N169">
        <v>437678.75797093799</v>
      </c>
      <c r="O169">
        <v>0</v>
      </c>
      <c r="P169">
        <v>0</v>
      </c>
      <c r="Q169">
        <v>0</v>
      </c>
      <c r="R169">
        <v>19.399522826170298</v>
      </c>
      <c r="S169" t="s">
        <v>1910</v>
      </c>
      <c r="T169" t="s">
        <v>96</v>
      </c>
      <c r="U169">
        <v>1714.23191775543</v>
      </c>
      <c r="V169">
        <v>55.5</v>
      </c>
      <c r="W169" t="s">
        <v>14987</v>
      </c>
      <c r="X169">
        <v>72101388</v>
      </c>
      <c r="Y169" t="s">
        <v>96</v>
      </c>
      <c r="Z169" t="s">
        <v>1910</v>
      </c>
      <c r="AA169" t="s">
        <v>1911</v>
      </c>
      <c r="AB169" t="s">
        <v>1909</v>
      </c>
      <c r="AC169" t="s">
        <v>1694</v>
      </c>
      <c r="AD169" t="s">
        <v>1908</v>
      </c>
      <c r="AE169">
        <v>0</v>
      </c>
      <c r="AF169" t="s">
        <v>14987</v>
      </c>
      <c r="AG169" t="s">
        <v>96</v>
      </c>
      <c r="AH169" t="s">
        <v>96</v>
      </c>
      <c r="AI169" t="str">
        <f>IF(ISNA(VLOOKUP(D169,Listen!J:O,3,0)),"",VLOOKUP(D169,Listen!J:O,3,0))</f>
        <v/>
      </c>
      <c r="AJ169">
        <v>6</v>
      </c>
      <c r="AK169">
        <v>5</v>
      </c>
      <c r="AL169" t="s">
        <v>96</v>
      </c>
      <c r="AM169">
        <v>3</v>
      </c>
      <c r="AN169">
        <v>2</v>
      </c>
      <c r="AO169">
        <v>6</v>
      </c>
      <c r="AP169">
        <f t="shared" si="2"/>
        <v>6</v>
      </c>
    </row>
    <row r="170" spans="1:42" x14ac:dyDescent="0.25">
      <c r="A170" t="s">
        <v>2847</v>
      </c>
      <c r="B170">
        <v>19.4062789847586</v>
      </c>
      <c r="C170">
        <v>163</v>
      </c>
      <c r="D170" s="2" t="s">
        <v>12674</v>
      </c>
      <c r="F170">
        <v>1736.9054315435201</v>
      </c>
      <c r="G170">
        <v>91.01017910441</v>
      </c>
      <c r="H170" t="s">
        <v>12675</v>
      </c>
      <c r="I170" t="s">
        <v>8663</v>
      </c>
      <c r="J170" t="s">
        <v>37</v>
      </c>
      <c r="K170">
        <v>533815.15925156395</v>
      </c>
      <c r="L170">
        <v>243150.781665224</v>
      </c>
      <c r="M170">
        <v>770545.47015358799</v>
      </c>
      <c r="N170">
        <v>770545.47015358799</v>
      </c>
      <c r="O170">
        <v>0</v>
      </c>
      <c r="P170">
        <v>0</v>
      </c>
      <c r="Q170">
        <v>0</v>
      </c>
      <c r="R170">
        <v>19.431178984758599</v>
      </c>
      <c r="S170" t="s">
        <v>2847</v>
      </c>
      <c r="T170" t="s">
        <v>96</v>
      </c>
      <c r="U170">
        <v>1716.9054315435201</v>
      </c>
      <c r="V170">
        <v>91</v>
      </c>
      <c r="W170" t="s">
        <v>14470</v>
      </c>
      <c r="X170">
        <v>72101388</v>
      </c>
      <c r="Y170" t="s">
        <v>96</v>
      </c>
      <c r="Z170" t="s">
        <v>2847</v>
      </c>
      <c r="AA170" t="s">
        <v>2850</v>
      </c>
      <c r="AB170" t="s">
        <v>2851</v>
      </c>
      <c r="AC170" t="s">
        <v>1081</v>
      </c>
      <c r="AD170" t="s">
        <v>2852</v>
      </c>
      <c r="AE170">
        <v>0</v>
      </c>
      <c r="AF170" t="s">
        <v>14470</v>
      </c>
      <c r="AG170" t="s">
        <v>96</v>
      </c>
      <c r="AH170" t="s">
        <v>96</v>
      </c>
      <c r="AI170" t="str">
        <f>IF(ISNA(VLOOKUP(D170,Listen!J:O,3,0)),"",VLOOKUP(D170,Listen!J:O,3,0))</f>
        <v/>
      </c>
      <c r="AJ170">
        <v>6</v>
      </c>
      <c r="AK170" t="s">
        <v>96</v>
      </c>
      <c r="AL170" t="s">
        <v>96</v>
      </c>
      <c r="AM170">
        <v>3</v>
      </c>
      <c r="AN170">
        <v>2</v>
      </c>
      <c r="AO170">
        <v>6</v>
      </c>
      <c r="AP170">
        <f t="shared" si="2"/>
        <v>6</v>
      </c>
    </row>
    <row r="171" spans="1:42" x14ac:dyDescent="0.25">
      <c r="A171" t="s">
        <v>1788</v>
      </c>
      <c r="B171">
        <v>19.484884701391501</v>
      </c>
      <c r="C171">
        <v>197</v>
      </c>
      <c r="D171" t="s">
        <v>2220</v>
      </c>
      <c r="F171">
        <v>1743.54405974771</v>
      </c>
      <c r="G171">
        <v>72.624853087743304</v>
      </c>
      <c r="H171" t="s">
        <v>2221</v>
      </c>
      <c r="I171" t="s">
        <v>2222</v>
      </c>
      <c r="J171" t="s">
        <v>37</v>
      </c>
      <c r="K171">
        <v>837208.83439264202</v>
      </c>
      <c r="L171">
        <v>124522.449466185</v>
      </c>
      <c r="M171">
        <v>596440.16254938405</v>
      </c>
      <c r="N171">
        <v>596440.16254938405</v>
      </c>
      <c r="O171">
        <v>240769</v>
      </c>
      <c r="P171">
        <v>963076</v>
      </c>
      <c r="Q171">
        <v>27</v>
      </c>
      <c r="R171">
        <v>19.509784701391499</v>
      </c>
      <c r="S171" t="s">
        <v>1788</v>
      </c>
      <c r="T171" t="s">
        <v>96</v>
      </c>
      <c r="U171">
        <v>1723.54405974771</v>
      </c>
      <c r="V171">
        <v>72.599999999999994</v>
      </c>
      <c r="W171" t="s">
        <v>14988</v>
      </c>
      <c r="X171">
        <v>72101388</v>
      </c>
      <c r="Y171" t="s">
        <v>96</v>
      </c>
      <c r="Z171" t="s">
        <v>1788</v>
      </c>
      <c r="AA171" t="s">
        <v>1786</v>
      </c>
      <c r="AB171" t="s">
        <v>1789</v>
      </c>
      <c r="AC171" t="s">
        <v>1787</v>
      </c>
      <c r="AD171" t="s">
        <v>2521</v>
      </c>
      <c r="AE171">
        <v>27</v>
      </c>
      <c r="AF171" t="s">
        <v>14988</v>
      </c>
      <c r="AG171" t="s">
        <v>96</v>
      </c>
      <c r="AH171" t="s">
        <v>96</v>
      </c>
      <c r="AI171" t="str">
        <f>IF(ISNA(VLOOKUP(D171,Listen!J:O,3,0)),"",VLOOKUP(D171,Listen!J:O,3,0))</f>
        <v/>
      </c>
      <c r="AJ171" t="s">
        <v>96</v>
      </c>
      <c r="AK171">
        <v>5</v>
      </c>
      <c r="AL171" t="s">
        <v>96</v>
      </c>
      <c r="AM171">
        <v>3</v>
      </c>
      <c r="AN171">
        <v>2</v>
      </c>
      <c r="AO171">
        <v>5</v>
      </c>
      <c r="AP171">
        <f t="shared" si="2"/>
        <v>5</v>
      </c>
    </row>
    <row r="172" spans="1:42" x14ac:dyDescent="0.25">
      <c r="A172" t="s">
        <v>12676</v>
      </c>
      <c r="B172">
        <v>19.4969975509363</v>
      </c>
      <c r="C172">
        <v>152</v>
      </c>
      <c r="D172" t="s">
        <v>12677</v>
      </c>
      <c r="F172">
        <v>1744.56704774484</v>
      </c>
      <c r="G172">
        <v>51.000857906310699</v>
      </c>
      <c r="H172" t="s">
        <v>12678</v>
      </c>
      <c r="I172" t="s">
        <v>5316</v>
      </c>
      <c r="J172" t="s">
        <v>37</v>
      </c>
      <c r="K172">
        <v>47731.900673242002</v>
      </c>
      <c r="L172">
        <v>29532.179952921098</v>
      </c>
      <c r="M172" t="s">
        <v>98</v>
      </c>
      <c r="N172" t="s">
        <v>98</v>
      </c>
      <c r="O172">
        <v>47732</v>
      </c>
      <c r="P172">
        <v>190928</v>
      </c>
      <c r="Q172">
        <v>5</v>
      </c>
      <c r="R172">
        <v>19.521897550936298</v>
      </c>
      <c r="S172" t="s">
        <v>12676</v>
      </c>
      <c r="T172" t="s">
        <v>96</v>
      </c>
      <c r="U172">
        <v>1724.56704774484</v>
      </c>
      <c r="V172">
        <v>51</v>
      </c>
      <c r="W172" t="s">
        <v>14989</v>
      </c>
      <c r="X172">
        <v>72101388</v>
      </c>
      <c r="Y172" t="s">
        <v>96</v>
      </c>
      <c r="Z172" t="s">
        <v>12676</v>
      </c>
      <c r="AA172" t="s">
        <v>12679</v>
      </c>
      <c r="AB172" t="s">
        <v>12680</v>
      </c>
      <c r="AC172" t="s">
        <v>12681</v>
      </c>
      <c r="AD172" t="s">
        <v>12682</v>
      </c>
      <c r="AE172">
        <v>5</v>
      </c>
      <c r="AF172" t="s">
        <v>14989</v>
      </c>
      <c r="AG172" t="s">
        <v>96</v>
      </c>
      <c r="AH172" t="s">
        <v>96</v>
      </c>
      <c r="AI172" t="str">
        <f>IF(ISNA(VLOOKUP(D172,Listen!J:O,3,0)),"",VLOOKUP(D172,Listen!J:O,3,0))</f>
        <v/>
      </c>
      <c r="AJ172" t="s">
        <v>96</v>
      </c>
      <c r="AK172">
        <v>5</v>
      </c>
      <c r="AL172" t="s">
        <v>96</v>
      </c>
      <c r="AM172">
        <v>3</v>
      </c>
      <c r="AN172">
        <v>2</v>
      </c>
      <c r="AO172">
        <v>5</v>
      </c>
      <c r="AP172">
        <f t="shared" si="2"/>
        <v>5</v>
      </c>
    </row>
    <row r="173" spans="1:42" x14ac:dyDescent="0.25">
      <c r="A173" t="s">
        <v>1786</v>
      </c>
      <c r="B173">
        <v>19.613348618477598</v>
      </c>
      <c r="C173">
        <v>197</v>
      </c>
      <c r="D173" t="s">
        <v>12683</v>
      </c>
      <c r="F173">
        <v>1754.3934511115899</v>
      </c>
      <c r="G173">
        <v>56.2448886489207</v>
      </c>
      <c r="H173" t="s">
        <v>12684</v>
      </c>
      <c r="I173" t="s">
        <v>12685</v>
      </c>
      <c r="J173" t="s">
        <v>37</v>
      </c>
      <c r="K173">
        <v>157596.41868755699</v>
      </c>
      <c r="L173">
        <v>26122.9634778121</v>
      </c>
      <c r="M173">
        <v>596440.16254938405</v>
      </c>
      <c r="N173">
        <v>596440.16254938405</v>
      </c>
      <c r="O173">
        <v>0</v>
      </c>
      <c r="P173">
        <v>0</v>
      </c>
      <c r="Q173">
        <v>0</v>
      </c>
      <c r="R173">
        <v>19.638248618477597</v>
      </c>
      <c r="S173" t="s">
        <v>1786</v>
      </c>
      <c r="T173" t="s">
        <v>96</v>
      </c>
      <c r="U173">
        <v>1734.3934511115899</v>
      </c>
      <c r="V173">
        <v>56.2</v>
      </c>
      <c r="W173" t="s">
        <v>14990</v>
      </c>
      <c r="X173">
        <v>72101388</v>
      </c>
      <c r="Y173" t="s">
        <v>96</v>
      </c>
      <c r="Z173" t="s">
        <v>1786</v>
      </c>
      <c r="AA173" t="s">
        <v>1787</v>
      </c>
      <c r="AB173" t="s">
        <v>1788</v>
      </c>
      <c r="AC173" t="s">
        <v>3310</v>
      </c>
      <c r="AD173" t="s">
        <v>1789</v>
      </c>
      <c r="AE173">
        <v>0</v>
      </c>
      <c r="AF173" t="s">
        <v>14990</v>
      </c>
      <c r="AG173" t="s">
        <v>96</v>
      </c>
      <c r="AH173" t="s">
        <v>96</v>
      </c>
      <c r="AI173" t="str">
        <f>IF(ISNA(VLOOKUP(D173,Listen!J:O,3,0)),"",VLOOKUP(D173,Listen!J:O,3,0))</f>
        <v/>
      </c>
      <c r="AJ173">
        <v>6</v>
      </c>
      <c r="AK173">
        <v>5</v>
      </c>
      <c r="AL173" t="s">
        <v>96</v>
      </c>
      <c r="AM173">
        <v>3</v>
      </c>
      <c r="AN173">
        <v>2</v>
      </c>
      <c r="AO173">
        <v>6</v>
      </c>
      <c r="AP173">
        <f t="shared" si="2"/>
        <v>6</v>
      </c>
    </row>
    <row r="174" spans="1:42" x14ac:dyDescent="0.25">
      <c r="A174" t="s">
        <v>1689</v>
      </c>
      <c r="B174">
        <v>19.769293234108002</v>
      </c>
      <c r="C174">
        <v>71.099998474121094</v>
      </c>
      <c r="D174" t="s">
        <v>2114</v>
      </c>
      <c r="F174">
        <v>1767.5637187201201</v>
      </c>
      <c r="G174">
        <v>82.704312273042206</v>
      </c>
      <c r="H174" t="s">
        <v>2115</v>
      </c>
      <c r="I174" t="s">
        <v>49</v>
      </c>
      <c r="J174" t="s">
        <v>37</v>
      </c>
      <c r="K174">
        <v>819094.23492972401</v>
      </c>
      <c r="L174">
        <v>146576.72411580299</v>
      </c>
      <c r="M174" t="s">
        <v>98</v>
      </c>
      <c r="N174" t="s">
        <v>98</v>
      </c>
      <c r="O174">
        <v>819094</v>
      </c>
      <c r="P174">
        <v>3276376</v>
      </c>
      <c r="Q174">
        <v>93</v>
      </c>
      <c r="R174">
        <v>19.794193234108</v>
      </c>
      <c r="S174" t="s">
        <v>1689</v>
      </c>
      <c r="T174" t="s">
        <v>96</v>
      </c>
      <c r="U174">
        <v>1747.5637187201201</v>
      </c>
      <c r="V174">
        <v>82.7</v>
      </c>
      <c r="W174" t="s">
        <v>14776</v>
      </c>
      <c r="X174">
        <v>72101388</v>
      </c>
      <c r="Y174" t="s">
        <v>96</v>
      </c>
      <c r="Z174" t="s">
        <v>1689</v>
      </c>
      <c r="AA174" t="s">
        <v>1691</v>
      </c>
      <c r="AB174" t="s">
        <v>1692</v>
      </c>
      <c r="AC174" t="s">
        <v>1693</v>
      </c>
      <c r="AD174" t="s">
        <v>1694</v>
      </c>
      <c r="AE174">
        <v>93</v>
      </c>
      <c r="AF174" t="s">
        <v>2115</v>
      </c>
      <c r="AG174" t="s">
        <v>2114</v>
      </c>
      <c r="AH174" t="s">
        <v>96</v>
      </c>
      <c r="AI174" t="str">
        <f>IF(ISNA(VLOOKUP(D174,Listen!J:O,3,0)),"",VLOOKUP(D174,Listen!J:O,3,0))</f>
        <v/>
      </c>
      <c r="AJ174" t="s">
        <v>96</v>
      </c>
      <c r="AK174" t="s">
        <v>96</v>
      </c>
      <c r="AL174" t="s">
        <v>96</v>
      </c>
      <c r="AM174">
        <v>3</v>
      </c>
      <c r="AN174">
        <v>2</v>
      </c>
      <c r="AO174">
        <v>3</v>
      </c>
      <c r="AP174">
        <f t="shared" si="2"/>
        <v>3</v>
      </c>
    </row>
    <row r="175" spans="1:42" x14ac:dyDescent="0.25">
      <c r="A175" t="s">
        <v>12686</v>
      </c>
      <c r="B175">
        <v>19.788515383006398</v>
      </c>
      <c r="C175">
        <v>80</v>
      </c>
      <c r="D175" t="s">
        <v>12687</v>
      </c>
      <c r="F175">
        <v>1769.1871210029101</v>
      </c>
      <c r="G175">
        <v>59.073332210315201</v>
      </c>
      <c r="H175" t="s">
        <v>12688</v>
      </c>
      <c r="I175" t="s">
        <v>12689</v>
      </c>
      <c r="J175" t="s">
        <v>37</v>
      </c>
      <c r="K175">
        <v>164113.86143004699</v>
      </c>
      <c r="L175">
        <v>91585.034923767395</v>
      </c>
      <c r="M175" t="s">
        <v>98</v>
      </c>
      <c r="N175" t="s">
        <v>98</v>
      </c>
      <c r="O175">
        <v>164114</v>
      </c>
      <c r="P175">
        <v>656456</v>
      </c>
      <c r="Q175">
        <v>19</v>
      </c>
      <c r="R175">
        <v>19.813415383006397</v>
      </c>
      <c r="S175" t="s">
        <v>12686</v>
      </c>
      <c r="T175" t="s">
        <v>96</v>
      </c>
      <c r="U175">
        <v>1749.1871210029101</v>
      </c>
      <c r="V175">
        <v>59.1</v>
      </c>
      <c r="W175" t="s">
        <v>14991</v>
      </c>
      <c r="X175">
        <v>72101388</v>
      </c>
      <c r="Y175" t="s">
        <v>96</v>
      </c>
      <c r="Z175" t="s">
        <v>12686</v>
      </c>
      <c r="AA175" t="s">
        <v>12690</v>
      </c>
      <c r="AB175" t="s">
        <v>12691</v>
      </c>
      <c r="AC175" t="s">
        <v>12692</v>
      </c>
      <c r="AD175" t="s">
        <v>12693</v>
      </c>
      <c r="AE175">
        <v>19</v>
      </c>
      <c r="AF175" t="s">
        <v>14991</v>
      </c>
      <c r="AG175" t="s">
        <v>96</v>
      </c>
      <c r="AH175" t="s">
        <v>96</v>
      </c>
      <c r="AI175" t="str">
        <f>IF(ISNA(VLOOKUP(D175,Listen!J:O,3,0)),"",VLOOKUP(D175,Listen!J:O,3,0))</f>
        <v/>
      </c>
      <c r="AJ175" t="s">
        <v>96</v>
      </c>
      <c r="AK175">
        <v>5</v>
      </c>
      <c r="AL175" t="s">
        <v>96</v>
      </c>
      <c r="AM175">
        <v>3</v>
      </c>
      <c r="AN175">
        <v>2</v>
      </c>
      <c r="AO175">
        <v>5</v>
      </c>
      <c r="AP175">
        <f t="shared" si="2"/>
        <v>5</v>
      </c>
    </row>
    <row r="176" spans="1:42" x14ac:dyDescent="0.25">
      <c r="A176" t="s">
        <v>11595</v>
      </c>
      <c r="B176">
        <v>19.854794618504801</v>
      </c>
      <c r="C176">
        <v>104</v>
      </c>
      <c r="D176" t="s">
        <v>12694</v>
      </c>
      <c r="F176">
        <v>1774.7847190018699</v>
      </c>
      <c r="G176">
        <v>67.043424341397497</v>
      </c>
      <c r="H176" t="s">
        <v>12695</v>
      </c>
      <c r="I176" t="s">
        <v>12696</v>
      </c>
      <c r="J176" t="s">
        <v>37</v>
      </c>
      <c r="K176">
        <v>133637.195936014</v>
      </c>
      <c r="L176">
        <v>32931.929218136902</v>
      </c>
      <c r="M176">
        <v>75665.864463725695</v>
      </c>
      <c r="N176">
        <v>75665.864463725695</v>
      </c>
      <c r="O176">
        <v>57971</v>
      </c>
      <c r="P176">
        <v>231884</v>
      </c>
      <c r="Q176">
        <v>7</v>
      </c>
      <c r="R176">
        <v>19.8796946185048</v>
      </c>
      <c r="S176" t="s">
        <v>11595</v>
      </c>
      <c r="T176" t="s">
        <v>96</v>
      </c>
      <c r="U176">
        <v>1754.7847190018699</v>
      </c>
      <c r="V176">
        <v>67</v>
      </c>
      <c r="W176" t="s">
        <v>14709</v>
      </c>
      <c r="X176">
        <v>72101388</v>
      </c>
      <c r="Y176" t="s">
        <v>96</v>
      </c>
      <c r="Z176" t="s">
        <v>11595</v>
      </c>
      <c r="AA176" t="s">
        <v>11596</v>
      </c>
      <c r="AB176" t="s">
        <v>11597</v>
      </c>
      <c r="AC176" t="s">
        <v>11598</v>
      </c>
      <c r="AD176" t="s">
        <v>7812</v>
      </c>
      <c r="AE176">
        <v>7</v>
      </c>
      <c r="AF176" t="s">
        <v>14709</v>
      </c>
      <c r="AG176" t="s">
        <v>96</v>
      </c>
      <c r="AH176" t="s">
        <v>96</v>
      </c>
      <c r="AI176" t="str">
        <f>IF(ISNA(VLOOKUP(D176,Listen!J:O,3,0)),"",VLOOKUP(D176,Listen!J:O,3,0))</f>
        <v/>
      </c>
      <c r="AJ176" t="s">
        <v>96</v>
      </c>
      <c r="AK176">
        <v>5</v>
      </c>
      <c r="AL176" t="s">
        <v>96</v>
      </c>
      <c r="AM176">
        <v>3</v>
      </c>
      <c r="AN176">
        <v>2</v>
      </c>
      <c r="AO176">
        <v>5</v>
      </c>
      <c r="AP176">
        <f t="shared" si="2"/>
        <v>5</v>
      </c>
    </row>
    <row r="177" spans="1:42" x14ac:dyDescent="0.25">
      <c r="A177" t="s">
        <v>12697</v>
      </c>
      <c r="B177">
        <v>19.873538162191402</v>
      </c>
      <c r="C177">
        <v>85.099998474121094</v>
      </c>
      <c r="D177" t="s">
        <v>623</v>
      </c>
      <c r="F177">
        <v>1776.3677007886199</v>
      </c>
      <c r="G177">
        <v>72.591519075105893</v>
      </c>
      <c r="H177" t="s">
        <v>624</v>
      </c>
      <c r="I177" t="s">
        <v>625</v>
      </c>
      <c r="J177" t="s">
        <v>37</v>
      </c>
      <c r="K177">
        <v>75924.810179078806</v>
      </c>
      <c r="L177">
        <v>25837.007899455701</v>
      </c>
      <c r="M177">
        <v>476032.73937857</v>
      </c>
      <c r="N177">
        <v>476032.73937857</v>
      </c>
      <c r="O177">
        <v>0</v>
      </c>
      <c r="P177">
        <v>0</v>
      </c>
      <c r="Q177">
        <v>0</v>
      </c>
      <c r="R177">
        <v>19.8984381621914</v>
      </c>
      <c r="S177" t="s">
        <v>12697</v>
      </c>
      <c r="T177" t="s">
        <v>96</v>
      </c>
      <c r="U177">
        <v>1756.3677007886199</v>
      </c>
      <c r="V177">
        <v>72.599999999999994</v>
      </c>
      <c r="W177" t="s">
        <v>14992</v>
      </c>
      <c r="X177">
        <v>72101388</v>
      </c>
      <c r="Y177" t="s">
        <v>96</v>
      </c>
      <c r="Z177" t="s">
        <v>12697</v>
      </c>
      <c r="AA177" t="s">
        <v>12698</v>
      </c>
      <c r="AB177" t="s">
        <v>12699</v>
      </c>
      <c r="AC177" t="s">
        <v>2534</v>
      </c>
      <c r="AD177" t="s">
        <v>12700</v>
      </c>
      <c r="AE177">
        <v>0</v>
      </c>
      <c r="AF177" t="s">
        <v>14992</v>
      </c>
      <c r="AG177" t="s">
        <v>96</v>
      </c>
      <c r="AH177" t="s">
        <v>96</v>
      </c>
      <c r="AI177" t="str">
        <f>IF(ISNA(VLOOKUP(D177,Listen!J:O,3,0)),"",VLOOKUP(D177,Listen!J:O,3,0))</f>
        <v/>
      </c>
      <c r="AJ177">
        <v>6</v>
      </c>
      <c r="AK177">
        <v>5</v>
      </c>
      <c r="AL177" t="s">
        <v>96</v>
      </c>
      <c r="AM177">
        <v>3</v>
      </c>
      <c r="AN177">
        <v>2</v>
      </c>
      <c r="AO177">
        <v>6</v>
      </c>
      <c r="AP177">
        <f t="shared" si="2"/>
        <v>6</v>
      </c>
    </row>
    <row r="178" spans="1:42" x14ac:dyDescent="0.25">
      <c r="A178" t="s">
        <v>217</v>
      </c>
      <c r="B178">
        <v>19.907712023620601</v>
      </c>
      <c r="C178">
        <v>129</v>
      </c>
      <c r="D178" t="s">
        <v>1792</v>
      </c>
      <c r="F178">
        <v>1779.2538466066101</v>
      </c>
      <c r="G178">
        <v>69.755674190222706</v>
      </c>
      <c r="H178" t="s">
        <v>1793</v>
      </c>
      <c r="I178" t="s">
        <v>1182</v>
      </c>
      <c r="J178" t="s">
        <v>37</v>
      </c>
      <c r="K178">
        <v>162767.176527562</v>
      </c>
      <c r="L178">
        <v>32314.835048267101</v>
      </c>
      <c r="M178">
        <v>134528.76056928499</v>
      </c>
      <c r="N178">
        <v>134528.76056928499</v>
      </c>
      <c r="O178">
        <v>28238</v>
      </c>
      <c r="P178">
        <v>112952</v>
      </c>
      <c r="Q178">
        <v>3</v>
      </c>
      <c r="R178">
        <v>19.932612023620599</v>
      </c>
      <c r="S178" t="s">
        <v>217</v>
      </c>
      <c r="T178" t="s">
        <v>96</v>
      </c>
      <c r="U178">
        <v>1759.2538466066101</v>
      </c>
      <c r="V178">
        <v>69.8</v>
      </c>
      <c r="W178" t="s">
        <v>14993</v>
      </c>
      <c r="X178">
        <v>72101388</v>
      </c>
      <c r="Y178" t="s">
        <v>96</v>
      </c>
      <c r="Z178" t="s">
        <v>217</v>
      </c>
      <c r="AA178" t="s">
        <v>1794</v>
      </c>
      <c r="AB178" t="s">
        <v>1795</v>
      </c>
      <c r="AC178" t="s">
        <v>1796</v>
      </c>
      <c r="AD178" t="s">
        <v>218</v>
      </c>
      <c r="AE178">
        <v>3</v>
      </c>
      <c r="AF178" t="s">
        <v>14993</v>
      </c>
      <c r="AG178" t="s">
        <v>96</v>
      </c>
      <c r="AH178" t="s">
        <v>96</v>
      </c>
      <c r="AI178" t="str">
        <f>IF(ISNA(VLOOKUP(D178,Listen!J:O,3,0)),"",VLOOKUP(D178,Listen!J:O,3,0))</f>
        <v/>
      </c>
      <c r="AJ178" t="s">
        <v>96</v>
      </c>
      <c r="AK178">
        <v>5</v>
      </c>
      <c r="AL178" t="s">
        <v>96</v>
      </c>
      <c r="AM178">
        <v>3</v>
      </c>
      <c r="AN178">
        <v>2</v>
      </c>
      <c r="AO178">
        <v>5</v>
      </c>
      <c r="AP178">
        <f t="shared" si="2"/>
        <v>5</v>
      </c>
    </row>
    <row r="179" spans="1:42" x14ac:dyDescent="0.25">
      <c r="A179" t="s">
        <v>4037</v>
      </c>
      <c r="B179">
        <v>19.963873384051102</v>
      </c>
      <c r="C179">
        <v>91</v>
      </c>
      <c r="D179" t="s">
        <v>4038</v>
      </c>
      <c r="F179">
        <v>1783.99694173137</v>
      </c>
      <c r="G179">
        <v>85.865481171795693</v>
      </c>
      <c r="H179" t="s">
        <v>4039</v>
      </c>
      <c r="I179" t="s">
        <v>1379</v>
      </c>
      <c r="J179" t="s">
        <v>37</v>
      </c>
      <c r="K179">
        <v>453203.946066798</v>
      </c>
      <c r="L179">
        <v>147564.698180212</v>
      </c>
      <c r="M179" t="s">
        <v>98</v>
      </c>
      <c r="N179" t="s">
        <v>98</v>
      </c>
      <c r="O179">
        <v>453204</v>
      </c>
      <c r="P179">
        <v>1812816</v>
      </c>
      <c r="Q179">
        <v>51</v>
      </c>
      <c r="R179">
        <v>19.9887733840511</v>
      </c>
      <c r="S179" t="s">
        <v>4037</v>
      </c>
      <c r="T179" t="s">
        <v>96</v>
      </c>
      <c r="U179">
        <v>1763.99694173137</v>
      </c>
      <c r="V179">
        <v>85.9</v>
      </c>
      <c r="W179" t="s">
        <v>14994</v>
      </c>
      <c r="X179">
        <v>72101388</v>
      </c>
      <c r="Y179" t="s">
        <v>96</v>
      </c>
      <c r="Z179" t="s">
        <v>4037</v>
      </c>
      <c r="AA179" t="s">
        <v>4040</v>
      </c>
      <c r="AB179" t="s">
        <v>1791</v>
      </c>
      <c r="AC179" t="s">
        <v>4041</v>
      </c>
      <c r="AD179" t="s">
        <v>1790</v>
      </c>
      <c r="AE179">
        <v>51</v>
      </c>
      <c r="AF179" t="s">
        <v>4039</v>
      </c>
      <c r="AG179" t="s">
        <v>4038</v>
      </c>
      <c r="AH179" t="s">
        <v>96</v>
      </c>
      <c r="AI179" t="str">
        <f>IF(ISNA(VLOOKUP(D179,Listen!J:O,3,0)),"",VLOOKUP(D179,Listen!J:O,3,0))</f>
        <v/>
      </c>
      <c r="AJ179" t="s">
        <v>96</v>
      </c>
      <c r="AK179" t="s">
        <v>96</v>
      </c>
      <c r="AL179" t="s">
        <v>96</v>
      </c>
      <c r="AM179">
        <v>3</v>
      </c>
      <c r="AN179">
        <v>2</v>
      </c>
      <c r="AO179">
        <v>3</v>
      </c>
      <c r="AP179">
        <f t="shared" si="2"/>
        <v>3</v>
      </c>
    </row>
    <row r="180" spans="1:42" x14ac:dyDescent="0.25">
      <c r="A180" t="s">
        <v>2146</v>
      </c>
      <c r="B180">
        <v>19.9970649578996</v>
      </c>
      <c r="C180">
        <v>219</v>
      </c>
      <c r="D180" t="s">
        <v>2029</v>
      </c>
      <c r="F180">
        <v>1786.8001286715901</v>
      </c>
      <c r="G180">
        <v>86.744522679828407</v>
      </c>
      <c r="H180" t="s">
        <v>2030</v>
      </c>
      <c r="I180" t="s">
        <v>87</v>
      </c>
      <c r="J180" t="s">
        <v>37</v>
      </c>
      <c r="K180">
        <v>1125371.98526162</v>
      </c>
      <c r="L180">
        <v>247358.69020633699</v>
      </c>
      <c r="M180">
        <v>294677.88722639502</v>
      </c>
      <c r="N180">
        <v>294677.88722639502</v>
      </c>
      <c r="O180">
        <v>830694</v>
      </c>
      <c r="P180">
        <v>3322776</v>
      </c>
      <c r="Q180">
        <v>94</v>
      </c>
      <c r="R180">
        <v>20.021964957899598</v>
      </c>
      <c r="S180" t="s">
        <v>2146</v>
      </c>
      <c r="T180" t="s">
        <v>96</v>
      </c>
      <c r="U180">
        <v>1766.8001286715901</v>
      </c>
      <c r="V180">
        <v>86.7</v>
      </c>
      <c r="W180" t="s">
        <v>14831</v>
      </c>
      <c r="X180">
        <v>72101388</v>
      </c>
      <c r="Y180" t="s">
        <v>96</v>
      </c>
      <c r="Z180" t="s">
        <v>2146</v>
      </c>
      <c r="AA180" t="s">
        <v>3311</v>
      </c>
      <c r="AB180" t="s">
        <v>3312</v>
      </c>
      <c r="AC180" t="s">
        <v>3313</v>
      </c>
      <c r="AD180" t="s">
        <v>3314</v>
      </c>
      <c r="AE180">
        <v>94</v>
      </c>
      <c r="AF180" t="s">
        <v>2030</v>
      </c>
      <c r="AG180" t="s">
        <v>2029</v>
      </c>
      <c r="AH180" t="s">
        <v>96</v>
      </c>
      <c r="AI180" t="str">
        <f>IF(ISNA(VLOOKUP(D180,Listen!J:O,3,0)),"",VLOOKUP(D180,Listen!J:O,3,0))</f>
        <v/>
      </c>
      <c r="AJ180" t="s">
        <v>96</v>
      </c>
      <c r="AK180" t="s">
        <v>96</v>
      </c>
      <c r="AL180" t="s">
        <v>96</v>
      </c>
      <c r="AM180">
        <v>3</v>
      </c>
      <c r="AN180">
        <v>2</v>
      </c>
      <c r="AO180">
        <v>3</v>
      </c>
      <c r="AP180">
        <f t="shared" si="2"/>
        <v>3</v>
      </c>
    </row>
    <row r="181" spans="1:42" x14ac:dyDescent="0.25">
      <c r="A181" t="s">
        <v>1693</v>
      </c>
      <c r="B181">
        <v>20.038572909732</v>
      </c>
      <c r="C181">
        <v>71.099998474121094</v>
      </c>
      <c r="D181" t="s">
        <v>5177</v>
      </c>
      <c r="F181">
        <v>1790.3056734530201</v>
      </c>
      <c r="G181">
        <v>72.564830513500198</v>
      </c>
      <c r="H181" t="s">
        <v>5178</v>
      </c>
      <c r="I181" t="s">
        <v>3986</v>
      </c>
      <c r="J181" t="s">
        <v>37</v>
      </c>
      <c r="K181">
        <v>54937.713743856199</v>
      </c>
      <c r="L181">
        <v>15695.9607109605</v>
      </c>
      <c r="M181" t="s">
        <v>98</v>
      </c>
      <c r="N181" t="s">
        <v>98</v>
      </c>
      <c r="O181">
        <v>54938</v>
      </c>
      <c r="P181">
        <v>219752</v>
      </c>
      <c r="Q181">
        <v>6</v>
      </c>
      <c r="R181">
        <v>20.063472909731999</v>
      </c>
      <c r="S181" t="s">
        <v>1106</v>
      </c>
      <c r="T181" t="s">
        <v>96</v>
      </c>
      <c r="U181">
        <v>1770.3056734530201</v>
      </c>
      <c r="V181">
        <v>72.599999999999994</v>
      </c>
      <c r="W181" t="s">
        <v>14995</v>
      </c>
      <c r="X181">
        <v>72101388</v>
      </c>
      <c r="Y181" t="s">
        <v>96</v>
      </c>
      <c r="Z181" t="s">
        <v>1106</v>
      </c>
      <c r="AA181" t="s">
        <v>225</v>
      </c>
      <c r="AB181" t="s">
        <v>1693</v>
      </c>
      <c r="AC181" t="s">
        <v>223</v>
      </c>
      <c r="AD181" t="s">
        <v>1691</v>
      </c>
      <c r="AE181">
        <v>6</v>
      </c>
      <c r="AF181" t="s">
        <v>14995</v>
      </c>
      <c r="AG181" t="s">
        <v>96</v>
      </c>
      <c r="AH181" t="s">
        <v>96</v>
      </c>
      <c r="AI181" t="str">
        <f>IF(ISNA(VLOOKUP(D181,Listen!J:O,3,0)),"",VLOOKUP(D181,Listen!J:O,3,0))</f>
        <v/>
      </c>
      <c r="AJ181" t="s">
        <v>96</v>
      </c>
      <c r="AK181">
        <v>5</v>
      </c>
      <c r="AL181" t="s">
        <v>96</v>
      </c>
      <c r="AM181">
        <v>3</v>
      </c>
      <c r="AN181">
        <v>2</v>
      </c>
      <c r="AO181">
        <v>5</v>
      </c>
      <c r="AP181">
        <f t="shared" si="2"/>
        <v>5</v>
      </c>
    </row>
    <row r="182" spans="1:42" x14ac:dyDescent="0.25">
      <c r="A182" t="s">
        <v>12701</v>
      </c>
      <c r="B182">
        <v>20.190672196173299</v>
      </c>
      <c r="C182">
        <v>56</v>
      </c>
      <c r="D182" t="s">
        <v>12702</v>
      </c>
      <c r="F182">
        <v>1803.1511846455701</v>
      </c>
      <c r="G182">
        <v>52.446868518367097</v>
      </c>
      <c r="H182" t="s">
        <v>12703</v>
      </c>
      <c r="I182" t="s">
        <v>4378</v>
      </c>
      <c r="J182" t="s">
        <v>37</v>
      </c>
      <c r="K182">
        <v>137563.29877578199</v>
      </c>
      <c r="L182">
        <v>31816.8554420332</v>
      </c>
      <c r="M182" t="s">
        <v>98</v>
      </c>
      <c r="N182" t="s">
        <v>98</v>
      </c>
      <c r="O182">
        <v>137563</v>
      </c>
      <c r="P182">
        <v>550252</v>
      </c>
      <c r="Q182">
        <v>16</v>
      </c>
      <c r="R182">
        <v>20.215572196173298</v>
      </c>
      <c r="S182" t="s">
        <v>12701</v>
      </c>
      <c r="T182" t="s">
        <v>96</v>
      </c>
      <c r="U182">
        <v>1783.1511846455701</v>
      </c>
      <c r="V182">
        <v>52.4</v>
      </c>
      <c r="W182" t="s">
        <v>14996</v>
      </c>
      <c r="X182">
        <v>72101388</v>
      </c>
      <c r="Y182" t="s">
        <v>96</v>
      </c>
      <c r="Z182" t="s">
        <v>12701</v>
      </c>
      <c r="AA182" t="s">
        <v>12704</v>
      </c>
      <c r="AB182" t="s">
        <v>12705</v>
      </c>
      <c r="AC182" t="s">
        <v>12706</v>
      </c>
      <c r="AD182" t="s">
        <v>12707</v>
      </c>
      <c r="AE182">
        <v>16</v>
      </c>
      <c r="AF182" t="s">
        <v>14996</v>
      </c>
      <c r="AG182" t="s">
        <v>96</v>
      </c>
      <c r="AH182" t="s">
        <v>96</v>
      </c>
      <c r="AI182" t="str">
        <f>IF(ISNA(VLOOKUP(D182,Listen!J:O,3,0)),"",VLOOKUP(D182,Listen!J:O,3,0))</f>
        <v/>
      </c>
      <c r="AJ182" t="s">
        <v>96</v>
      </c>
      <c r="AK182">
        <v>5</v>
      </c>
      <c r="AL182" t="s">
        <v>96</v>
      </c>
      <c r="AM182">
        <v>3</v>
      </c>
      <c r="AN182">
        <v>2</v>
      </c>
      <c r="AO182">
        <v>5</v>
      </c>
      <c r="AP182">
        <f t="shared" si="2"/>
        <v>5</v>
      </c>
    </row>
    <row r="183" spans="1:42" x14ac:dyDescent="0.25">
      <c r="A183" t="s">
        <v>12701</v>
      </c>
      <c r="B183">
        <v>20.190672393737199</v>
      </c>
      <c r="C183">
        <v>56.099998474121101</v>
      </c>
      <c r="D183" t="s">
        <v>12708</v>
      </c>
      <c r="F183">
        <v>1803.1512013307799</v>
      </c>
      <c r="G183">
        <v>53.251467638890702</v>
      </c>
      <c r="H183" t="s">
        <v>12709</v>
      </c>
      <c r="I183" t="s">
        <v>4583</v>
      </c>
      <c r="J183" t="s">
        <v>37</v>
      </c>
      <c r="K183">
        <v>135059.43184113601</v>
      </c>
      <c r="L183">
        <v>30373.902049945598</v>
      </c>
      <c r="M183" t="s">
        <v>98</v>
      </c>
      <c r="N183" t="s">
        <v>98</v>
      </c>
      <c r="O183">
        <v>135059</v>
      </c>
      <c r="P183">
        <v>540236</v>
      </c>
      <c r="Q183">
        <v>15</v>
      </c>
      <c r="R183">
        <v>20.215572393737197</v>
      </c>
      <c r="S183" t="s">
        <v>12701</v>
      </c>
      <c r="T183" t="s">
        <v>96</v>
      </c>
      <c r="U183">
        <v>1783.1512013307799</v>
      </c>
      <c r="V183">
        <v>53.3</v>
      </c>
      <c r="W183" t="s">
        <v>14996</v>
      </c>
      <c r="X183">
        <v>72101388</v>
      </c>
      <c r="Y183" t="s">
        <v>96</v>
      </c>
      <c r="Z183" t="s">
        <v>12701</v>
      </c>
      <c r="AA183" t="s">
        <v>12704</v>
      </c>
      <c r="AB183" t="s">
        <v>12705</v>
      </c>
      <c r="AC183" t="s">
        <v>12706</v>
      </c>
      <c r="AD183" t="s">
        <v>12707</v>
      </c>
      <c r="AE183">
        <v>15</v>
      </c>
      <c r="AF183" t="s">
        <v>14996</v>
      </c>
      <c r="AG183" t="s">
        <v>96</v>
      </c>
      <c r="AH183" t="s">
        <v>96</v>
      </c>
      <c r="AI183" t="str">
        <f>IF(ISNA(VLOOKUP(D183,Listen!J:O,3,0)),"",VLOOKUP(D183,Listen!J:O,3,0))</f>
        <v/>
      </c>
      <c r="AJ183" t="s">
        <v>96</v>
      </c>
      <c r="AK183">
        <v>5</v>
      </c>
      <c r="AL183" t="s">
        <v>96</v>
      </c>
      <c r="AM183">
        <v>3</v>
      </c>
      <c r="AN183">
        <v>2</v>
      </c>
      <c r="AO183">
        <v>5</v>
      </c>
      <c r="AP183">
        <f t="shared" si="2"/>
        <v>5</v>
      </c>
    </row>
    <row r="184" spans="1:42" x14ac:dyDescent="0.25">
      <c r="A184" t="s">
        <v>1093</v>
      </c>
      <c r="B184">
        <v>20.1942139299796</v>
      </c>
      <c r="C184">
        <v>97</v>
      </c>
      <c r="D184" t="s">
        <v>12710</v>
      </c>
      <c r="F184">
        <v>1803.45030098145</v>
      </c>
      <c r="G184">
        <v>89.844396013943197</v>
      </c>
      <c r="H184" t="s">
        <v>12711</v>
      </c>
      <c r="I184" t="s">
        <v>3355</v>
      </c>
      <c r="J184" t="s">
        <v>37</v>
      </c>
      <c r="K184">
        <v>957091.96427145705</v>
      </c>
      <c r="L184">
        <v>130631.879837024</v>
      </c>
      <c r="M184">
        <v>779196.34403708205</v>
      </c>
      <c r="N184">
        <v>779196.34403708205</v>
      </c>
      <c r="O184">
        <v>177896</v>
      </c>
      <c r="P184">
        <v>711584</v>
      </c>
      <c r="Q184">
        <v>20</v>
      </c>
      <c r="R184">
        <v>20.219113929979599</v>
      </c>
      <c r="S184" t="s">
        <v>1093</v>
      </c>
      <c r="T184" t="s">
        <v>96</v>
      </c>
      <c r="U184">
        <v>1783.45030098145</v>
      </c>
      <c r="V184">
        <v>89.8</v>
      </c>
      <c r="W184" t="s">
        <v>14997</v>
      </c>
      <c r="X184">
        <v>72101388</v>
      </c>
      <c r="Y184" t="s">
        <v>96</v>
      </c>
      <c r="Z184" t="s">
        <v>1093</v>
      </c>
      <c r="AA184" t="s">
        <v>1094</v>
      </c>
      <c r="AB184" t="s">
        <v>1095</v>
      </c>
      <c r="AC184" t="s">
        <v>1096</v>
      </c>
      <c r="AD184" t="s">
        <v>1097</v>
      </c>
      <c r="AE184">
        <v>20</v>
      </c>
      <c r="AF184" t="s">
        <v>12711</v>
      </c>
      <c r="AG184" t="s">
        <v>12710</v>
      </c>
      <c r="AH184" t="s">
        <v>96</v>
      </c>
      <c r="AI184" t="str">
        <f>IF(ISNA(VLOOKUP(D184,Listen!J:O,3,0)),"",VLOOKUP(D184,Listen!J:O,3,0))</f>
        <v/>
      </c>
      <c r="AJ184" t="s">
        <v>96</v>
      </c>
      <c r="AK184" t="s">
        <v>96</v>
      </c>
      <c r="AL184" t="s">
        <v>96</v>
      </c>
      <c r="AM184">
        <v>3</v>
      </c>
      <c r="AN184">
        <v>2</v>
      </c>
      <c r="AO184">
        <v>3</v>
      </c>
      <c r="AP184">
        <f t="shared" si="2"/>
        <v>3</v>
      </c>
    </row>
    <row r="185" spans="1:42" x14ac:dyDescent="0.25">
      <c r="A185" t="s">
        <v>1102</v>
      </c>
      <c r="B185">
        <v>20.221426055316702</v>
      </c>
      <c r="C185">
        <v>178</v>
      </c>
      <c r="D185" t="s">
        <v>12712</v>
      </c>
      <c r="E185">
        <v>1794.7288600331101</v>
      </c>
      <c r="F185">
        <v>1805.74849493599</v>
      </c>
      <c r="G185">
        <v>79.7548125747238</v>
      </c>
      <c r="H185" t="s">
        <v>12713</v>
      </c>
      <c r="I185" t="s">
        <v>2119</v>
      </c>
      <c r="J185" t="s">
        <v>44</v>
      </c>
      <c r="K185">
        <v>226389.436362726</v>
      </c>
      <c r="L185">
        <v>89683.009952584893</v>
      </c>
      <c r="M185" t="s">
        <v>98</v>
      </c>
      <c r="N185" t="s">
        <v>98</v>
      </c>
      <c r="O185">
        <v>226389</v>
      </c>
      <c r="P185">
        <v>905556</v>
      </c>
      <c r="Q185">
        <v>26</v>
      </c>
      <c r="R185">
        <v>20.2463260553167</v>
      </c>
      <c r="S185" t="s">
        <v>1102</v>
      </c>
      <c r="T185">
        <v>1795</v>
      </c>
      <c r="U185">
        <v>1785.74849493599</v>
      </c>
      <c r="V185">
        <v>79.8</v>
      </c>
      <c r="W185" t="s">
        <v>14998</v>
      </c>
      <c r="X185">
        <v>72101388</v>
      </c>
      <c r="Y185" t="s">
        <v>96</v>
      </c>
      <c r="Z185" t="s">
        <v>1102</v>
      </c>
      <c r="AA185" t="s">
        <v>1103</v>
      </c>
      <c r="AB185" t="s">
        <v>2535</v>
      </c>
      <c r="AC185" t="s">
        <v>2536</v>
      </c>
      <c r="AD185" t="s">
        <v>2537</v>
      </c>
      <c r="AE185">
        <v>26</v>
      </c>
      <c r="AF185" t="s">
        <v>14998</v>
      </c>
      <c r="AG185" t="s">
        <v>96</v>
      </c>
      <c r="AH185" t="s">
        <v>118</v>
      </c>
      <c r="AI185" t="str">
        <f>IF(ISNA(VLOOKUP(D185,Listen!J:O,3,0)),"",VLOOKUP(D185,Listen!J:O,3,0))</f>
        <v>x</v>
      </c>
      <c r="AJ185" t="s">
        <v>96</v>
      </c>
      <c r="AK185">
        <v>5</v>
      </c>
      <c r="AL185" t="s">
        <v>96</v>
      </c>
      <c r="AM185" t="s">
        <v>96</v>
      </c>
      <c r="AN185">
        <v>1</v>
      </c>
      <c r="AO185">
        <v>5</v>
      </c>
      <c r="AP185">
        <f t="shared" si="2"/>
        <v>5</v>
      </c>
    </row>
    <row r="186" spans="1:42" x14ac:dyDescent="0.25">
      <c r="A186" t="s">
        <v>223</v>
      </c>
      <c r="B186">
        <v>20.269287632359301</v>
      </c>
      <c r="C186">
        <v>71.099998474121094</v>
      </c>
      <c r="D186" t="s">
        <v>2120</v>
      </c>
      <c r="E186">
        <v>1800</v>
      </c>
      <c r="F186">
        <v>1809.79063371244</v>
      </c>
      <c r="G186">
        <v>74.711740247063105</v>
      </c>
      <c r="H186" t="s">
        <v>2121</v>
      </c>
      <c r="I186" t="s">
        <v>2122</v>
      </c>
      <c r="J186" t="s">
        <v>43</v>
      </c>
      <c r="K186">
        <v>200404.77383840099</v>
      </c>
      <c r="L186">
        <v>52807.809139572499</v>
      </c>
      <c r="M186" t="s">
        <v>98</v>
      </c>
      <c r="N186" t="s">
        <v>98</v>
      </c>
      <c r="O186">
        <v>200405</v>
      </c>
      <c r="P186">
        <v>801620</v>
      </c>
      <c r="Q186">
        <v>23</v>
      </c>
      <c r="R186">
        <v>20.2941876323593</v>
      </c>
      <c r="S186" t="s">
        <v>223</v>
      </c>
      <c r="T186">
        <v>1800</v>
      </c>
      <c r="U186">
        <v>1789.79063371244</v>
      </c>
      <c r="V186">
        <v>74.7</v>
      </c>
      <c r="W186" t="s">
        <v>14628</v>
      </c>
      <c r="X186">
        <v>72101388</v>
      </c>
      <c r="Y186" t="s">
        <v>96</v>
      </c>
      <c r="Z186" t="s">
        <v>223</v>
      </c>
      <c r="AA186" t="s">
        <v>224</v>
      </c>
      <c r="AB186" t="s">
        <v>225</v>
      </c>
      <c r="AC186" t="s">
        <v>226</v>
      </c>
      <c r="AD186" t="s">
        <v>1106</v>
      </c>
      <c r="AE186">
        <v>23</v>
      </c>
      <c r="AF186" t="s">
        <v>14628</v>
      </c>
      <c r="AG186" t="s">
        <v>96</v>
      </c>
      <c r="AH186" t="s">
        <v>96</v>
      </c>
      <c r="AI186" t="str">
        <f>IF(ISNA(VLOOKUP(D186,Listen!J:O,3,0)),"",VLOOKUP(D186,Listen!J:O,3,0))</f>
        <v>x</v>
      </c>
      <c r="AJ186" t="s">
        <v>96</v>
      </c>
      <c r="AK186">
        <v>5</v>
      </c>
      <c r="AL186" t="s">
        <v>96</v>
      </c>
      <c r="AM186">
        <v>3</v>
      </c>
      <c r="AN186">
        <v>1</v>
      </c>
      <c r="AO186">
        <v>5</v>
      </c>
      <c r="AP186">
        <f t="shared" si="2"/>
        <v>5</v>
      </c>
    </row>
    <row r="187" spans="1:42" x14ac:dyDescent="0.25">
      <c r="A187" t="s">
        <v>223</v>
      </c>
      <c r="B187">
        <v>20.2694540437091</v>
      </c>
      <c r="C187">
        <v>71</v>
      </c>
      <c r="D187" t="s">
        <v>1380</v>
      </c>
      <c r="F187">
        <v>1809.8046879457499</v>
      </c>
      <c r="G187">
        <v>75.183688501742594</v>
      </c>
      <c r="H187" t="s">
        <v>1381</v>
      </c>
      <c r="I187" t="s">
        <v>1382</v>
      </c>
      <c r="J187" t="s">
        <v>37</v>
      </c>
      <c r="K187">
        <v>178018.96468745201</v>
      </c>
      <c r="L187">
        <v>52807.809139572499</v>
      </c>
      <c r="M187" t="s">
        <v>98</v>
      </c>
      <c r="N187" t="s">
        <v>98</v>
      </c>
      <c r="O187">
        <v>178019</v>
      </c>
      <c r="P187">
        <v>712076</v>
      </c>
      <c r="Q187">
        <v>20</v>
      </c>
      <c r="R187">
        <v>20.294354043709099</v>
      </c>
      <c r="S187" t="s">
        <v>223</v>
      </c>
      <c r="T187" t="s">
        <v>96</v>
      </c>
      <c r="U187">
        <v>1789.8046879457499</v>
      </c>
      <c r="V187">
        <v>75.2</v>
      </c>
      <c r="W187" t="s">
        <v>14628</v>
      </c>
      <c r="X187">
        <v>72101388</v>
      </c>
      <c r="Y187" t="s">
        <v>96</v>
      </c>
      <c r="Z187" t="s">
        <v>223</v>
      </c>
      <c r="AA187" t="s">
        <v>224</v>
      </c>
      <c r="AB187" t="s">
        <v>225</v>
      </c>
      <c r="AC187" t="s">
        <v>226</v>
      </c>
      <c r="AD187" t="s">
        <v>1106</v>
      </c>
      <c r="AE187">
        <v>20</v>
      </c>
      <c r="AF187" t="s">
        <v>14628</v>
      </c>
      <c r="AG187" t="s">
        <v>96</v>
      </c>
      <c r="AH187" t="s">
        <v>96</v>
      </c>
      <c r="AI187" t="str">
        <f>IF(ISNA(VLOOKUP(D187,Listen!J:O,3,0)),"",VLOOKUP(D187,Listen!J:O,3,0))</f>
        <v/>
      </c>
      <c r="AJ187" t="s">
        <v>96</v>
      </c>
      <c r="AK187">
        <v>5</v>
      </c>
      <c r="AL187" t="s">
        <v>96</v>
      </c>
      <c r="AM187">
        <v>3</v>
      </c>
      <c r="AN187">
        <v>2</v>
      </c>
      <c r="AO187">
        <v>5</v>
      </c>
      <c r="AP187">
        <f t="shared" si="2"/>
        <v>5</v>
      </c>
    </row>
    <row r="188" spans="1:42" x14ac:dyDescent="0.25">
      <c r="A188" t="s">
        <v>3315</v>
      </c>
      <c r="B188">
        <v>20.398491069990001</v>
      </c>
      <c r="C188">
        <v>105</v>
      </c>
      <c r="D188" t="s">
        <v>3316</v>
      </c>
      <c r="F188">
        <v>1821.8593683921399</v>
      </c>
      <c r="G188">
        <v>83.194660419183705</v>
      </c>
      <c r="H188" t="s">
        <v>3317</v>
      </c>
      <c r="I188" t="s">
        <v>1379</v>
      </c>
      <c r="J188" t="s">
        <v>37</v>
      </c>
      <c r="K188">
        <v>704161.35527682898</v>
      </c>
      <c r="L188">
        <v>392578.94722990697</v>
      </c>
      <c r="M188">
        <v>508848.51055242697</v>
      </c>
      <c r="N188">
        <v>508848.51055242697</v>
      </c>
      <c r="O188">
        <v>195313</v>
      </c>
      <c r="P188">
        <v>781252</v>
      </c>
      <c r="Q188">
        <v>22</v>
      </c>
      <c r="R188">
        <v>20.42339106999</v>
      </c>
      <c r="S188" t="s">
        <v>3315</v>
      </c>
      <c r="T188" t="s">
        <v>96</v>
      </c>
      <c r="U188">
        <v>1801.8593683921399</v>
      </c>
      <c r="V188">
        <v>83.2</v>
      </c>
      <c r="W188" t="s">
        <v>14999</v>
      </c>
      <c r="X188">
        <v>72101388</v>
      </c>
      <c r="Y188" t="s">
        <v>96</v>
      </c>
      <c r="Z188" t="s">
        <v>3315</v>
      </c>
      <c r="AA188" t="s">
        <v>3318</v>
      </c>
      <c r="AB188" t="s">
        <v>3319</v>
      </c>
      <c r="AC188" t="s">
        <v>3320</v>
      </c>
      <c r="AD188" t="s">
        <v>3321</v>
      </c>
      <c r="AE188">
        <v>22</v>
      </c>
      <c r="AF188" t="s">
        <v>3317</v>
      </c>
      <c r="AG188" t="s">
        <v>3316</v>
      </c>
      <c r="AH188" t="s">
        <v>96</v>
      </c>
      <c r="AI188" t="str">
        <f>IF(ISNA(VLOOKUP(D188,Listen!J:O,3,0)),"",VLOOKUP(D188,Listen!J:O,3,0))</f>
        <v/>
      </c>
      <c r="AJ188" t="s">
        <v>96</v>
      </c>
      <c r="AK188" t="s">
        <v>96</v>
      </c>
      <c r="AL188" t="s">
        <v>96</v>
      </c>
      <c r="AM188">
        <v>3</v>
      </c>
      <c r="AN188">
        <v>2</v>
      </c>
      <c r="AO188">
        <v>3</v>
      </c>
      <c r="AP188">
        <f t="shared" si="2"/>
        <v>3</v>
      </c>
    </row>
    <row r="189" spans="1:42" x14ac:dyDescent="0.25">
      <c r="A189" t="s">
        <v>1696</v>
      </c>
      <c r="B189">
        <v>20.477809076172498</v>
      </c>
      <c r="C189">
        <v>82.099998474121094</v>
      </c>
      <c r="D189" s="23" t="s">
        <v>21270</v>
      </c>
      <c r="F189">
        <v>1829.28225957001</v>
      </c>
      <c r="G189">
        <v>89.801575387715502</v>
      </c>
      <c r="H189" t="s">
        <v>2226</v>
      </c>
      <c r="I189" t="s">
        <v>2227</v>
      </c>
      <c r="J189" t="s">
        <v>37</v>
      </c>
      <c r="K189">
        <v>694293.81247789005</v>
      </c>
      <c r="L189">
        <v>65154.278371576103</v>
      </c>
      <c r="M189">
        <v>486086.98894335498</v>
      </c>
      <c r="N189">
        <v>486086.98894335498</v>
      </c>
      <c r="O189">
        <v>208207</v>
      </c>
      <c r="P189">
        <v>832828</v>
      </c>
      <c r="Q189">
        <v>24</v>
      </c>
      <c r="R189">
        <v>20.502709076172497</v>
      </c>
      <c r="S189" t="s">
        <v>1696</v>
      </c>
      <c r="T189" t="s">
        <v>96</v>
      </c>
      <c r="U189">
        <v>1809.28225957001</v>
      </c>
      <c r="V189">
        <v>89.8</v>
      </c>
      <c r="W189" t="s">
        <v>14777</v>
      </c>
      <c r="X189">
        <v>72101388</v>
      </c>
      <c r="Y189" t="s">
        <v>96</v>
      </c>
      <c r="Z189" t="s">
        <v>1696</v>
      </c>
      <c r="AA189" t="s">
        <v>1697</v>
      </c>
      <c r="AB189" t="s">
        <v>1698</v>
      </c>
      <c r="AC189" t="s">
        <v>1699</v>
      </c>
      <c r="AD189" t="s">
        <v>1700</v>
      </c>
      <c r="AE189">
        <v>24</v>
      </c>
      <c r="AF189" t="s">
        <v>2226</v>
      </c>
      <c r="AG189" s="23" t="s">
        <v>21270</v>
      </c>
      <c r="AH189" t="s">
        <v>96</v>
      </c>
      <c r="AI189" t="str">
        <f>IF(ISNA(VLOOKUP(D189,Listen!J:O,3,0)),"",VLOOKUP(D189,Listen!J:O,3,0))</f>
        <v/>
      </c>
      <c r="AJ189" t="s">
        <v>96</v>
      </c>
      <c r="AK189" t="s">
        <v>96</v>
      </c>
      <c r="AL189" t="s">
        <v>96</v>
      </c>
      <c r="AM189">
        <v>3</v>
      </c>
      <c r="AN189">
        <v>2</v>
      </c>
      <c r="AO189">
        <v>3</v>
      </c>
      <c r="AP189">
        <f t="shared" si="2"/>
        <v>3</v>
      </c>
    </row>
    <row r="190" spans="1:42" x14ac:dyDescent="0.25">
      <c r="A190" t="s">
        <v>12714</v>
      </c>
      <c r="B190">
        <v>20.562626656832901</v>
      </c>
      <c r="C190">
        <v>102</v>
      </c>
      <c r="D190" t="s">
        <v>2065</v>
      </c>
      <c r="E190">
        <v>1827</v>
      </c>
      <c r="F190">
        <v>1837.21982257132</v>
      </c>
      <c r="G190">
        <v>79.737099442007803</v>
      </c>
      <c r="H190" t="s">
        <v>2066</v>
      </c>
      <c r="I190" t="s">
        <v>1811</v>
      </c>
      <c r="J190" t="s">
        <v>44</v>
      </c>
      <c r="K190">
        <v>462738.98374512303</v>
      </c>
      <c r="L190">
        <v>46506.079280316299</v>
      </c>
      <c r="M190" t="s">
        <v>98</v>
      </c>
      <c r="N190" t="s">
        <v>98</v>
      </c>
      <c r="O190">
        <v>462739</v>
      </c>
      <c r="P190">
        <v>1850956</v>
      </c>
      <c r="Q190">
        <v>52</v>
      </c>
      <c r="R190">
        <v>20.5875266568329</v>
      </c>
      <c r="S190" t="s">
        <v>12714</v>
      </c>
      <c r="T190">
        <v>1827</v>
      </c>
      <c r="U190">
        <v>1817.21982257132</v>
      </c>
      <c r="V190">
        <v>79.7</v>
      </c>
      <c r="W190" t="s">
        <v>15000</v>
      </c>
      <c r="X190">
        <v>72101388</v>
      </c>
      <c r="Y190" t="s">
        <v>96</v>
      </c>
      <c r="Z190" t="s">
        <v>12714</v>
      </c>
      <c r="AA190" t="s">
        <v>12715</v>
      </c>
      <c r="AB190" t="s">
        <v>12716</v>
      </c>
      <c r="AC190" t="s">
        <v>12717</v>
      </c>
      <c r="AD190" t="s">
        <v>12718</v>
      </c>
      <c r="AE190">
        <v>52</v>
      </c>
      <c r="AF190" t="s">
        <v>15000</v>
      </c>
      <c r="AG190" t="s">
        <v>96</v>
      </c>
      <c r="AH190" t="s">
        <v>118</v>
      </c>
      <c r="AI190" t="str">
        <f>IF(ISNA(VLOOKUP(D190,Listen!J:O,3,0)),"",VLOOKUP(D190,Listen!J:O,3,0))</f>
        <v/>
      </c>
      <c r="AJ190" t="s">
        <v>96</v>
      </c>
      <c r="AK190">
        <v>5</v>
      </c>
      <c r="AL190" t="s">
        <v>96</v>
      </c>
      <c r="AM190" t="s">
        <v>96</v>
      </c>
      <c r="AN190">
        <v>2</v>
      </c>
      <c r="AO190">
        <v>5</v>
      </c>
      <c r="AP190">
        <f t="shared" si="2"/>
        <v>5</v>
      </c>
    </row>
    <row r="191" spans="1:42" x14ac:dyDescent="0.25">
      <c r="A191" t="s">
        <v>1301</v>
      </c>
      <c r="B191">
        <v>20.6106397968978</v>
      </c>
      <c r="C191">
        <v>73</v>
      </c>
      <c r="D191" t="s">
        <v>377</v>
      </c>
      <c r="F191">
        <v>1841.7130811763</v>
      </c>
      <c r="G191">
        <v>64.779024341881694</v>
      </c>
      <c r="H191" t="s">
        <v>378</v>
      </c>
      <c r="I191" t="s">
        <v>379</v>
      </c>
      <c r="J191" t="s">
        <v>44</v>
      </c>
      <c r="K191">
        <v>225937.21970487901</v>
      </c>
      <c r="L191">
        <v>27921.590920917799</v>
      </c>
      <c r="M191" t="s">
        <v>98</v>
      </c>
      <c r="N191" t="s">
        <v>98</v>
      </c>
      <c r="O191">
        <v>225937</v>
      </c>
      <c r="P191">
        <v>903748</v>
      </c>
      <c r="Q191">
        <v>26</v>
      </c>
      <c r="R191">
        <v>20.635539796897799</v>
      </c>
      <c r="S191" t="s">
        <v>1301</v>
      </c>
      <c r="T191" t="s">
        <v>96</v>
      </c>
      <c r="U191">
        <v>1821.7130811763</v>
      </c>
      <c r="V191">
        <v>64.8</v>
      </c>
      <c r="W191" t="s">
        <v>15001</v>
      </c>
      <c r="X191">
        <v>72101388</v>
      </c>
      <c r="Y191" t="s">
        <v>127</v>
      </c>
      <c r="Z191" t="s">
        <v>1301</v>
      </c>
      <c r="AA191" t="s">
        <v>1302</v>
      </c>
      <c r="AB191" t="s">
        <v>457</v>
      </c>
      <c r="AC191" t="s">
        <v>1303</v>
      </c>
      <c r="AD191" t="s">
        <v>458</v>
      </c>
      <c r="AE191">
        <v>26</v>
      </c>
      <c r="AF191" t="s">
        <v>15001</v>
      </c>
      <c r="AG191" t="s">
        <v>96</v>
      </c>
      <c r="AH191" t="s">
        <v>118</v>
      </c>
      <c r="AI191" t="str">
        <f>IF(ISNA(VLOOKUP(D191,Listen!J:O,3,0)),"",VLOOKUP(D191,Listen!J:O,3,0))</f>
        <v/>
      </c>
      <c r="AJ191">
        <v>6</v>
      </c>
      <c r="AK191">
        <v>5</v>
      </c>
      <c r="AL191" t="s">
        <v>96</v>
      </c>
      <c r="AM191" t="s">
        <v>96</v>
      </c>
      <c r="AN191">
        <v>2</v>
      </c>
      <c r="AO191">
        <v>6</v>
      </c>
      <c r="AP191">
        <f t="shared" si="2"/>
        <v>6</v>
      </c>
    </row>
    <row r="192" spans="1:42" x14ac:dyDescent="0.25">
      <c r="A192" t="s">
        <v>4868</v>
      </c>
      <c r="B192">
        <v>20.611473293823401</v>
      </c>
      <c r="C192">
        <v>429</v>
      </c>
      <c r="D192" t="s">
        <v>674</v>
      </c>
      <c r="F192">
        <v>1841.7910830988601</v>
      </c>
      <c r="G192">
        <v>50.168982890905902</v>
      </c>
      <c r="H192" t="s">
        <v>3263</v>
      </c>
      <c r="I192" t="s">
        <v>675</v>
      </c>
      <c r="J192" t="s">
        <v>37</v>
      </c>
      <c r="K192">
        <v>101443.021917484</v>
      </c>
      <c r="L192">
        <v>10731.956984648999</v>
      </c>
      <c r="M192" t="s">
        <v>98</v>
      </c>
      <c r="N192" t="s">
        <v>98</v>
      </c>
      <c r="O192">
        <v>101443</v>
      </c>
      <c r="P192">
        <v>405772</v>
      </c>
      <c r="Q192">
        <v>11</v>
      </c>
      <c r="R192">
        <v>20.6363732938234</v>
      </c>
      <c r="S192" t="s">
        <v>4868</v>
      </c>
      <c r="T192" t="s">
        <v>96</v>
      </c>
      <c r="U192">
        <v>1821.7910830988601</v>
      </c>
      <c r="V192">
        <v>50.2</v>
      </c>
      <c r="W192" t="s">
        <v>15002</v>
      </c>
      <c r="X192">
        <v>72101388</v>
      </c>
      <c r="Y192" t="s">
        <v>127</v>
      </c>
      <c r="Z192" t="s">
        <v>4868</v>
      </c>
      <c r="AA192" t="s">
        <v>4869</v>
      </c>
      <c r="AB192" t="s">
        <v>4870</v>
      </c>
      <c r="AC192" t="s">
        <v>4871</v>
      </c>
      <c r="AD192" t="s">
        <v>4872</v>
      </c>
      <c r="AE192">
        <v>11</v>
      </c>
      <c r="AF192" t="s">
        <v>15002</v>
      </c>
      <c r="AG192" t="s">
        <v>96</v>
      </c>
      <c r="AH192" t="s">
        <v>96</v>
      </c>
      <c r="AI192" t="str">
        <f>IF(ISNA(VLOOKUP(D192,Listen!J:O,3,0)),"",VLOOKUP(D192,Listen!J:O,3,0))</f>
        <v/>
      </c>
      <c r="AJ192">
        <v>6</v>
      </c>
      <c r="AK192">
        <v>5</v>
      </c>
      <c r="AL192" t="s">
        <v>96</v>
      </c>
      <c r="AM192">
        <v>3</v>
      </c>
      <c r="AN192">
        <v>2</v>
      </c>
      <c r="AO192">
        <v>6</v>
      </c>
      <c r="AP192">
        <f t="shared" si="2"/>
        <v>6</v>
      </c>
    </row>
    <row r="193" spans="1:42" x14ac:dyDescent="0.25">
      <c r="A193" t="s">
        <v>2548</v>
      </c>
      <c r="B193">
        <v>20.6204713557118</v>
      </c>
      <c r="C193">
        <v>91</v>
      </c>
      <c r="D193" t="s">
        <v>12719</v>
      </c>
      <c r="F193">
        <v>1842.6331571426199</v>
      </c>
      <c r="G193">
        <v>57.823518644994699</v>
      </c>
      <c r="H193" t="s">
        <v>12720</v>
      </c>
      <c r="I193" t="s">
        <v>12721</v>
      </c>
      <c r="J193" t="s">
        <v>37</v>
      </c>
      <c r="K193">
        <v>116774.150905692</v>
      </c>
      <c r="L193">
        <v>89601.398576164895</v>
      </c>
      <c r="M193">
        <v>198277.33789838199</v>
      </c>
      <c r="N193">
        <v>198277.33789838199</v>
      </c>
      <c r="O193">
        <v>0</v>
      </c>
      <c r="P193">
        <v>0</v>
      </c>
      <c r="Q193">
        <v>0</v>
      </c>
      <c r="R193">
        <v>20.645371355711799</v>
      </c>
      <c r="S193" t="s">
        <v>2548</v>
      </c>
      <c r="T193" t="s">
        <v>96</v>
      </c>
      <c r="U193">
        <v>1822.6331571426199</v>
      </c>
      <c r="V193">
        <v>57.8</v>
      </c>
      <c r="W193" t="s">
        <v>15003</v>
      </c>
      <c r="X193">
        <v>72101388</v>
      </c>
      <c r="Y193" t="s">
        <v>96</v>
      </c>
      <c r="Z193" t="s">
        <v>2548</v>
      </c>
      <c r="AA193" t="s">
        <v>2549</v>
      </c>
      <c r="AB193" t="s">
        <v>2552</v>
      </c>
      <c r="AC193" t="s">
        <v>2550</v>
      </c>
      <c r="AD193" t="s">
        <v>4216</v>
      </c>
      <c r="AE193">
        <v>0</v>
      </c>
      <c r="AF193" t="s">
        <v>15003</v>
      </c>
      <c r="AG193" t="s">
        <v>96</v>
      </c>
      <c r="AH193" t="s">
        <v>96</v>
      </c>
      <c r="AI193" t="str">
        <f>IF(ISNA(VLOOKUP(D193,Listen!J:O,3,0)),"",VLOOKUP(D193,Listen!J:O,3,0))</f>
        <v/>
      </c>
      <c r="AJ193">
        <v>6</v>
      </c>
      <c r="AK193">
        <v>5</v>
      </c>
      <c r="AL193" t="s">
        <v>96</v>
      </c>
      <c r="AM193">
        <v>3</v>
      </c>
      <c r="AN193">
        <v>2</v>
      </c>
      <c r="AO193">
        <v>6</v>
      </c>
      <c r="AP193">
        <f t="shared" si="2"/>
        <v>6</v>
      </c>
    </row>
    <row r="194" spans="1:42" x14ac:dyDescent="0.25">
      <c r="A194" t="s">
        <v>304</v>
      </c>
      <c r="B194">
        <v>20.651449630883899</v>
      </c>
      <c r="C194">
        <v>59</v>
      </c>
      <c r="D194" t="s">
        <v>3566</v>
      </c>
      <c r="F194">
        <v>1845.53222604951</v>
      </c>
      <c r="G194">
        <v>67.884386280539999</v>
      </c>
      <c r="H194" t="s">
        <v>3567</v>
      </c>
      <c r="I194" t="s">
        <v>1710</v>
      </c>
      <c r="J194" t="s">
        <v>37</v>
      </c>
      <c r="K194">
        <v>162744.12746517599</v>
      </c>
      <c r="L194">
        <v>131347.026569829</v>
      </c>
      <c r="M194">
        <v>255607.61154367801</v>
      </c>
      <c r="N194">
        <v>255607.61154367801</v>
      </c>
      <c r="O194">
        <v>0</v>
      </c>
      <c r="P194">
        <v>0</v>
      </c>
      <c r="Q194">
        <v>0</v>
      </c>
      <c r="R194">
        <v>20.676349630883898</v>
      </c>
      <c r="S194" t="s">
        <v>304</v>
      </c>
      <c r="T194" t="s">
        <v>96</v>
      </c>
      <c r="U194">
        <v>1825.53222604951</v>
      </c>
      <c r="V194">
        <v>67.900000000000006</v>
      </c>
      <c r="W194" t="s">
        <v>14365</v>
      </c>
      <c r="X194">
        <v>72101388</v>
      </c>
      <c r="Y194" t="s">
        <v>96</v>
      </c>
      <c r="Z194" t="s">
        <v>304</v>
      </c>
      <c r="AA194" t="s">
        <v>305</v>
      </c>
      <c r="AB194" t="s">
        <v>306</v>
      </c>
      <c r="AC194" t="s">
        <v>307</v>
      </c>
      <c r="AD194" t="s">
        <v>308</v>
      </c>
      <c r="AE194">
        <v>0</v>
      </c>
      <c r="AF194" t="s">
        <v>14365</v>
      </c>
      <c r="AG194" t="s">
        <v>96</v>
      </c>
      <c r="AH194" t="s">
        <v>96</v>
      </c>
      <c r="AI194" t="str">
        <f>IF(ISNA(VLOOKUP(D194,Listen!J:O,3,0)),"",VLOOKUP(D194,Listen!J:O,3,0))</f>
        <v/>
      </c>
      <c r="AJ194">
        <v>6</v>
      </c>
      <c r="AK194">
        <v>5</v>
      </c>
      <c r="AL194" t="s">
        <v>96</v>
      </c>
      <c r="AM194">
        <v>3</v>
      </c>
      <c r="AN194">
        <v>2</v>
      </c>
      <c r="AO194">
        <v>6</v>
      </c>
      <c r="AP194">
        <f t="shared" si="2"/>
        <v>6</v>
      </c>
    </row>
    <row r="195" spans="1:42" x14ac:dyDescent="0.25">
      <c r="A195" t="s">
        <v>304</v>
      </c>
      <c r="B195">
        <v>20.651450209139501</v>
      </c>
      <c r="C195">
        <v>59.099998474121101</v>
      </c>
      <c r="D195" t="s">
        <v>4049</v>
      </c>
      <c r="F195">
        <v>1845.53228016495</v>
      </c>
      <c r="G195">
        <v>56.851892357646904</v>
      </c>
      <c r="H195" t="s">
        <v>4050</v>
      </c>
      <c r="I195" t="s">
        <v>4051</v>
      </c>
      <c r="J195" t="s">
        <v>43</v>
      </c>
      <c r="K195">
        <v>201857.89081932401</v>
      </c>
      <c r="L195">
        <v>131434.805887433</v>
      </c>
      <c r="M195">
        <v>255607.61154367801</v>
      </c>
      <c r="N195">
        <v>255607.61154367801</v>
      </c>
      <c r="O195">
        <v>0</v>
      </c>
      <c r="P195">
        <v>0</v>
      </c>
      <c r="Q195">
        <v>0</v>
      </c>
      <c r="R195">
        <v>20.6763502091395</v>
      </c>
      <c r="S195" t="s">
        <v>304</v>
      </c>
      <c r="T195" t="s">
        <v>96</v>
      </c>
      <c r="U195">
        <v>1825.53228016495</v>
      </c>
      <c r="V195">
        <v>56.9</v>
      </c>
      <c r="W195" t="s">
        <v>14365</v>
      </c>
      <c r="X195">
        <v>72101388</v>
      </c>
      <c r="Y195" t="s">
        <v>96</v>
      </c>
      <c r="Z195" t="s">
        <v>304</v>
      </c>
      <c r="AA195" t="s">
        <v>305</v>
      </c>
      <c r="AB195" t="s">
        <v>306</v>
      </c>
      <c r="AC195" t="s">
        <v>307</v>
      </c>
      <c r="AD195" t="s">
        <v>308</v>
      </c>
      <c r="AE195">
        <v>0</v>
      </c>
      <c r="AF195" t="s">
        <v>14365</v>
      </c>
      <c r="AG195" t="s">
        <v>96</v>
      </c>
      <c r="AH195" t="s">
        <v>96</v>
      </c>
      <c r="AI195" t="str">
        <f>IF(ISNA(VLOOKUP(D195,Listen!J:O,3,0)),"",VLOOKUP(D195,Listen!J:O,3,0))</f>
        <v/>
      </c>
      <c r="AJ195">
        <v>6</v>
      </c>
      <c r="AK195">
        <v>5</v>
      </c>
      <c r="AL195" t="s">
        <v>96</v>
      </c>
      <c r="AM195">
        <v>3</v>
      </c>
      <c r="AN195">
        <v>2</v>
      </c>
      <c r="AO195">
        <v>6</v>
      </c>
      <c r="AP195">
        <f t="shared" ref="AP195:AP258" si="3">IF(OR(O195&lt;10000,Y195="Säule",Y195="BW",Y195="IS"),6,
IF(G195&lt;80,5,
IF(AND(ABS(E195-U195)&gt;100,NOT(E195="")),4,
IF(OR(J195="NIST20.L",J195="NIST17.L",J195="NIST11.L",J195="SWGDRUG.L",J195="WILEY275.L",J195="HPPEST.L",J195="PMW_TOX2.L",J195="ENVI96.L"),3,
IF(AI195="x",1,2)))))</f>
        <v>6</v>
      </c>
    </row>
    <row r="196" spans="1:42" x14ac:dyDescent="0.25">
      <c r="A196" t="s">
        <v>2549</v>
      </c>
      <c r="B196">
        <v>20.703219280977901</v>
      </c>
      <c r="C196">
        <v>91</v>
      </c>
      <c r="D196" t="s">
        <v>4054</v>
      </c>
      <c r="F196">
        <v>1850.3770336469199</v>
      </c>
      <c r="G196">
        <v>76.322206602127395</v>
      </c>
      <c r="H196" t="s">
        <v>4055</v>
      </c>
      <c r="I196" t="s">
        <v>4056</v>
      </c>
      <c r="J196" t="s">
        <v>37</v>
      </c>
      <c r="K196">
        <v>114107.265737972</v>
      </c>
      <c r="L196">
        <v>63818.1967619727</v>
      </c>
      <c r="M196">
        <v>198277.33789838199</v>
      </c>
      <c r="N196">
        <v>198277.33789838199</v>
      </c>
      <c r="O196">
        <v>0</v>
      </c>
      <c r="P196">
        <v>0</v>
      </c>
      <c r="Q196">
        <v>0</v>
      </c>
      <c r="R196">
        <v>20.7281192809779</v>
      </c>
      <c r="S196" t="s">
        <v>2549</v>
      </c>
      <c r="T196" t="s">
        <v>96</v>
      </c>
      <c r="U196">
        <v>1830.3770336469199</v>
      </c>
      <c r="V196">
        <v>76.3</v>
      </c>
      <c r="W196" t="s">
        <v>15004</v>
      </c>
      <c r="X196">
        <v>72101388</v>
      </c>
      <c r="Y196" t="s">
        <v>96</v>
      </c>
      <c r="Z196" t="s">
        <v>2549</v>
      </c>
      <c r="AA196" t="s">
        <v>2550</v>
      </c>
      <c r="AB196" t="s">
        <v>2548</v>
      </c>
      <c r="AC196" t="s">
        <v>2551</v>
      </c>
      <c r="AD196" t="s">
        <v>2552</v>
      </c>
      <c r="AE196">
        <v>0</v>
      </c>
      <c r="AF196" t="s">
        <v>15004</v>
      </c>
      <c r="AG196" t="s">
        <v>96</v>
      </c>
      <c r="AH196" t="s">
        <v>96</v>
      </c>
      <c r="AI196" t="str">
        <f>IF(ISNA(VLOOKUP(D196,Listen!J:O,3,0)),"",VLOOKUP(D196,Listen!J:O,3,0))</f>
        <v/>
      </c>
      <c r="AJ196">
        <v>6</v>
      </c>
      <c r="AK196">
        <v>5</v>
      </c>
      <c r="AL196" t="s">
        <v>96</v>
      </c>
      <c r="AM196">
        <v>3</v>
      </c>
      <c r="AN196">
        <v>2</v>
      </c>
      <c r="AO196">
        <v>6</v>
      </c>
      <c r="AP196">
        <f t="shared" si="3"/>
        <v>6</v>
      </c>
    </row>
    <row r="197" spans="1:42" x14ac:dyDescent="0.25">
      <c r="A197" t="s">
        <v>2550</v>
      </c>
      <c r="B197">
        <v>20.841290218372801</v>
      </c>
      <c r="C197">
        <v>91</v>
      </c>
      <c r="D197" t="s">
        <v>5452</v>
      </c>
      <c r="F197">
        <v>1863.2982553522399</v>
      </c>
      <c r="G197">
        <v>53.966753244757903</v>
      </c>
      <c r="H197" t="s">
        <v>5453</v>
      </c>
      <c r="I197" t="s">
        <v>4056</v>
      </c>
      <c r="J197" t="s">
        <v>37</v>
      </c>
      <c r="K197">
        <v>179098.29360256699</v>
      </c>
      <c r="L197">
        <v>53350.3064263095</v>
      </c>
      <c r="M197">
        <v>198277.33789838199</v>
      </c>
      <c r="N197">
        <v>198277.33789838199</v>
      </c>
      <c r="O197">
        <v>0</v>
      </c>
      <c r="P197">
        <v>0</v>
      </c>
      <c r="Q197">
        <v>0</v>
      </c>
      <c r="R197">
        <v>20.8661902183728</v>
      </c>
      <c r="S197" t="s">
        <v>2551</v>
      </c>
      <c r="T197" t="s">
        <v>96</v>
      </c>
      <c r="U197">
        <v>1843.2982553522399</v>
      </c>
      <c r="V197">
        <v>54</v>
      </c>
      <c r="W197" t="s">
        <v>15005</v>
      </c>
      <c r="X197">
        <v>72101388</v>
      </c>
      <c r="Y197" t="s">
        <v>96</v>
      </c>
      <c r="Z197" t="s">
        <v>2551</v>
      </c>
      <c r="AA197" t="s">
        <v>3330</v>
      </c>
      <c r="AB197" t="s">
        <v>2550</v>
      </c>
      <c r="AC197" t="s">
        <v>3331</v>
      </c>
      <c r="AD197" t="s">
        <v>2549</v>
      </c>
      <c r="AE197">
        <v>0</v>
      </c>
      <c r="AF197" t="s">
        <v>15005</v>
      </c>
      <c r="AG197" t="s">
        <v>96</v>
      </c>
      <c r="AH197" t="s">
        <v>96</v>
      </c>
      <c r="AI197" t="str">
        <f>IF(ISNA(VLOOKUP(D197,Listen!J:O,3,0)),"",VLOOKUP(D197,Listen!J:O,3,0))</f>
        <v/>
      </c>
      <c r="AJ197">
        <v>6</v>
      </c>
      <c r="AK197">
        <v>5</v>
      </c>
      <c r="AL197" t="s">
        <v>96</v>
      </c>
      <c r="AM197">
        <v>3</v>
      </c>
      <c r="AN197">
        <v>2</v>
      </c>
      <c r="AO197">
        <v>6</v>
      </c>
      <c r="AP197">
        <f t="shared" si="3"/>
        <v>6</v>
      </c>
    </row>
    <row r="198" spans="1:42" x14ac:dyDescent="0.25">
      <c r="A198" t="s">
        <v>1154</v>
      </c>
      <c r="B198">
        <v>21.1049607727156</v>
      </c>
      <c r="C198">
        <v>119</v>
      </c>
      <c r="D198" t="s">
        <v>1733</v>
      </c>
      <c r="F198">
        <v>1887.97358351405</v>
      </c>
      <c r="G198">
        <v>61.798586487093701</v>
      </c>
      <c r="H198" t="s">
        <v>1734</v>
      </c>
      <c r="I198" t="s">
        <v>777</v>
      </c>
      <c r="J198" t="s">
        <v>37</v>
      </c>
      <c r="K198">
        <v>124036.132773306</v>
      </c>
      <c r="L198">
        <v>44081.464838283602</v>
      </c>
      <c r="M198">
        <v>71719.436966910202</v>
      </c>
      <c r="N198">
        <v>71719.436966910202</v>
      </c>
      <c r="O198">
        <v>52317</v>
      </c>
      <c r="P198">
        <v>209268</v>
      </c>
      <c r="Q198">
        <v>6</v>
      </c>
      <c r="R198">
        <v>21.129860772715599</v>
      </c>
      <c r="S198" t="s">
        <v>1154</v>
      </c>
      <c r="T198" t="s">
        <v>96</v>
      </c>
      <c r="U198">
        <v>1867.97358351405</v>
      </c>
      <c r="V198">
        <v>61.8</v>
      </c>
      <c r="W198" t="s">
        <v>15006</v>
      </c>
      <c r="X198">
        <v>72101388</v>
      </c>
      <c r="Y198" t="s">
        <v>96</v>
      </c>
      <c r="Z198" t="s">
        <v>1154</v>
      </c>
      <c r="AA198" t="s">
        <v>1152</v>
      </c>
      <c r="AB198" t="s">
        <v>1156</v>
      </c>
      <c r="AC198" t="s">
        <v>1153</v>
      </c>
      <c r="AD198" t="s">
        <v>10398</v>
      </c>
      <c r="AE198">
        <v>6</v>
      </c>
      <c r="AF198" t="s">
        <v>15006</v>
      </c>
      <c r="AG198" t="s">
        <v>96</v>
      </c>
      <c r="AH198" t="s">
        <v>96</v>
      </c>
      <c r="AI198" t="str">
        <f>IF(ISNA(VLOOKUP(D198,Listen!J:O,3,0)),"",VLOOKUP(D198,Listen!J:O,3,0))</f>
        <v/>
      </c>
      <c r="AJ198" t="s">
        <v>96</v>
      </c>
      <c r="AK198">
        <v>5</v>
      </c>
      <c r="AL198" t="s">
        <v>96</v>
      </c>
      <c r="AM198">
        <v>3</v>
      </c>
      <c r="AN198">
        <v>2</v>
      </c>
      <c r="AO198">
        <v>5</v>
      </c>
      <c r="AP198">
        <f t="shared" si="3"/>
        <v>5</v>
      </c>
    </row>
    <row r="199" spans="1:42" x14ac:dyDescent="0.25">
      <c r="A199" t="s">
        <v>10402</v>
      </c>
      <c r="B199">
        <v>21.202623226734602</v>
      </c>
      <c r="C199">
        <v>114</v>
      </c>
      <c r="D199" t="s">
        <v>3922</v>
      </c>
      <c r="F199">
        <v>1897.1132203157899</v>
      </c>
      <c r="G199">
        <v>67.394958719034705</v>
      </c>
      <c r="H199" t="s">
        <v>3923</v>
      </c>
      <c r="I199" t="s">
        <v>3924</v>
      </c>
      <c r="J199" t="s">
        <v>37</v>
      </c>
      <c r="K199">
        <v>870782.22756489099</v>
      </c>
      <c r="L199">
        <v>123717.775725951</v>
      </c>
      <c r="M199" t="s">
        <v>98</v>
      </c>
      <c r="N199" t="s">
        <v>98</v>
      </c>
      <c r="O199">
        <v>870782</v>
      </c>
      <c r="P199">
        <v>3483128</v>
      </c>
      <c r="Q199">
        <v>98</v>
      </c>
      <c r="R199">
        <v>21.227523226734601</v>
      </c>
      <c r="S199" t="s">
        <v>10402</v>
      </c>
      <c r="T199" t="s">
        <v>96</v>
      </c>
      <c r="U199">
        <v>1877.1132203157899</v>
      </c>
      <c r="V199">
        <v>67.400000000000006</v>
      </c>
      <c r="W199" t="s">
        <v>15007</v>
      </c>
      <c r="X199">
        <v>72101388</v>
      </c>
      <c r="Y199" t="s">
        <v>96</v>
      </c>
      <c r="Z199" t="s">
        <v>10402</v>
      </c>
      <c r="AA199" t="s">
        <v>10404</v>
      </c>
      <c r="AB199" t="s">
        <v>10405</v>
      </c>
      <c r="AC199" t="s">
        <v>10406</v>
      </c>
      <c r="AD199" t="s">
        <v>10407</v>
      </c>
      <c r="AE199">
        <v>98</v>
      </c>
      <c r="AF199" t="s">
        <v>15007</v>
      </c>
      <c r="AG199" t="s">
        <v>96</v>
      </c>
      <c r="AH199" t="s">
        <v>96</v>
      </c>
      <c r="AI199" t="str">
        <f>IF(ISNA(VLOOKUP(D199,Listen!J:O,3,0)),"",VLOOKUP(D199,Listen!J:O,3,0))</f>
        <v/>
      </c>
      <c r="AJ199" t="s">
        <v>96</v>
      </c>
      <c r="AK199">
        <v>5</v>
      </c>
      <c r="AL199" t="s">
        <v>96</v>
      </c>
      <c r="AM199">
        <v>3</v>
      </c>
      <c r="AN199">
        <v>2</v>
      </c>
      <c r="AO199">
        <v>5</v>
      </c>
      <c r="AP199">
        <f t="shared" si="3"/>
        <v>5</v>
      </c>
    </row>
    <row r="200" spans="1:42" x14ac:dyDescent="0.25">
      <c r="A200" t="s">
        <v>10408</v>
      </c>
      <c r="B200">
        <v>21.202623226734602</v>
      </c>
      <c r="C200">
        <v>87.099998474121094</v>
      </c>
      <c r="D200" t="s">
        <v>10409</v>
      </c>
      <c r="F200">
        <v>1897.1132203157899</v>
      </c>
      <c r="G200">
        <v>66.905619856175406</v>
      </c>
      <c r="H200" t="s">
        <v>10410</v>
      </c>
      <c r="I200" t="s">
        <v>10411</v>
      </c>
      <c r="J200" t="s">
        <v>37</v>
      </c>
      <c r="K200">
        <v>870778.45356067503</v>
      </c>
      <c r="L200">
        <v>167489.52828091799</v>
      </c>
      <c r="M200" t="s">
        <v>98</v>
      </c>
      <c r="N200" t="s">
        <v>98</v>
      </c>
      <c r="O200">
        <v>870778</v>
      </c>
      <c r="P200">
        <v>3483112</v>
      </c>
      <c r="Q200">
        <v>98</v>
      </c>
      <c r="R200">
        <v>21.227523226734601</v>
      </c>
      <c r="S200" t="s">
        <v>10408</v>
      </c>
      <c r="T200" t="s">
        <v>96</v>
      </c>
      <c r="U200">
        <v>1877.1132203157899</v>
      </c>
      <c r="V200">
        <v>66.900000000000006</v>
      </c>
      <c r="W200" t="s">
        <v>15008</v>
      </c>
      <c r="X200">
        <v>72101388</v>
      </c>
      <c r="Y200" t="s">
        <v>96</v>
      </c>
      <c r="Z200" t="s">
        <v>10408</v>
      </c>
      <c r="AA200" t="s">
        <v>10412</v>
      </c>
      <c r="AB200" t="s">
        <v>10413</v>
      </c>
      <c r="AC200" t="s">
        <v>10414</v>
      </c>
      <c r="AD200" t="s">
        <v>10415</v>
      </c>
      <c r="AE200">
        <v>98</v>
      </c>
      <c r="AF200" t="s">
        <v>15008</v>
      </c>
      <c r="AG200" t="s">
        <v>96</v>
      </c>
      <c r="AH200" t="s">
        <v>96</v>
      </c>
      <c r="AI200" t="str">
        <f>IF(ISNA(VLOOKUP(D200,Listen!J:O,3,0)),"",VLOOKUP(D200,Listen!J:O,3,0))</f>
        <v/>
      </c>
      <c r="AJ200" t="s">
        <v>96</v>
      </c>
      <c r="AK200">
        <v>5</v>
      </c>
      <c r="AL200" t="s">
        <v>96</v>
      </c>
      <c r="AM200">
        <v>3</v>
      </c>
      <c r="AN200">
        <v>2</v>
      </c>
      <c r="AO200">
        <v>5</v>
      </c>
      <c r="AP200">
        <f t="shared" si="3"/>
        <v>5</v>
      </c>
    </row>
    <row r="201" spans="1:42" x14ac:dyDescent="0.25">
      <c r="A201" t="s">
        <v>6268</v>
      </c>
      <c r="B201">
        <v>21.359678968641202</v>
      </c>
      <c r="C201">
        <v>57</v>
      </c>
      <c r="D201" t="s">
        <v>586</v>
      </c>
      <c r="F201">
        <v>1911.8111147428101</v>
      </c>
      <c r="G201">
        <v>65.073850202475199</v>
      </c>
      <c r="H201" t="s">
        <v>587</v>
      </c>
      <c r="I201" t="s">
        <v>588</v>
      </c>
      <c r="J201" t="s">
        <v>37</v>
      </c>
      <c r="K201">
        <v>159113.507750964</v>
      </c>
      <c r="L201">
        <v>28874.528970218002</v>
      </c>
      <c r="M201" t="s">
        <v>98</v>
      </c>
      <c r="N201" t="s">
        <v>98</v>
      </c>
      <c r="O201">
        <v>159114</v>
      </c>
      <c r="P201">
        <v>636456</v>
      </c>
      <c r="Q201">
        <v>18</v>
      </c>
      <c r="R201">
        <v>21.3845789686412</v>
      </c>
      <c r="S201" t="s">
        <v>6268</v>
      </c>
      <c r="T201" t="s">
        <v>96</v>
      </c>
      <c r="U201">
        <v>1891.8111147428101</v>
      </c>
      <c r="V201">
        <v>65.099999999999994</v>
      </c>
      <c r="W201" t="s">
        <v>15009</v>
      </c>
      <c r="X201">
        <v>72101388</v>
      </c>
      <c r="Y201" t="s">
        <v>96</v>
      </c>
      <c r="Z201" t="s">
        <v>6268</v>
      </c>
      <c r="AA201" t="s">
        <v>3144</v>
      </c>
      <c r="AB201" t="s">
        <v>6269</v>
      </c>
      <c r="AC201" t="s">
        <v>3145</v>
      </c>
      <c r="AD201" t="s">
        <v>6270</v>
      </c>
      <c r="AE201">
        <v>18</v>
      </c>
      <c r="AF201" t="s">
        <v>15009</v>
      </c>
      <c r="AG201" t="s">
        <v>96</v>
      </c>
      <c r="AH201" t="s">
        <v>96</v>
      </c>
      <c r="AI201" t="str">
        <f>IF(ISNA(VLOOKUP(D201,Listen!J:O,3,0)),"",VLOOKUP(D201,Listen!J:O,3,0))</f>
        <v/>
      </c>
      <c r="AJ201" t="s">
        <v>96</v>
      </c>
      <c r="AK201">
        <v>5</v>
      </c>
      <c r="AL201" t="s">
        <v>96</v>
      </c>
      <c r="AM201">
        <v>3</v>
      </c>
      <c r="AN201">
        <v>2</v>
      </c>
      <c r="AO201">
        <v>5</v>
      </c>
      <c r="AP201">
        <f t="shared" si="3"/>
        <v>5</v>
      </c>
    </row>
    <row r="202" spans="1:42" x14ac:dyDescent="0.25">
      <c r="A202" t="s">
        <v>12722</v>
      </c>
      <c r="B202">
        <v>21.3955868348434</v>
      </c>
      <c r="C202">
        <v>110</v>
      </c>
      <c r="D202" t="s">
        <v>5923</v>
      </c>
      <c r="F202">
        <v>1915.1715141789</v>
      </c>
      <c r="G202">
        <v>66.252560290298703</v>
      </c>
      <c r="H202" t="s">
        <v>5924</v>
      </c>
      <c r="I202" t="s">
        <v>4919</v>
      </c>
      <c r="J202" t="s">
        <v>37</v>
      </c>
      <c r="K202">
        <v>142956.99775874999</v>
      </c>
      <c r="L202">
        <v>24434.215971101901</v>
      </c>
      <c r="M202" t="s">
        <v>98</v>
      </c>
      <c r="N202" t="s">
        <v>98</v>
      </c>
      <c r="O202">
        <v>142957</v>
      </c>
      <c r="P202">
        <v>571828</v>
      </c>
      <c r="Q202">
        <v>16</v>
      </c>
      <c r="R202">
        <v>21.420486834843398</v>
      </c>
      <c r="S202" t="s">
        <v>12722</v>
      </c>
      <c r="T202" t="s">
        <v>96</v>
      </c>
      <c r="U202">
        <v>1895.1715141789</v>
      </c>
      <c r="V202">
        <v>66.3</v>
      </c>
      <c r="W202" t="s">
        <v>14471</v>
      </c>
      <c r="X202">
        <v>72101388</v>
      </c>
      <c r="Y202" t="s">
        <v>96</v>
      </c>
      <c r="Z202" t="s">
        <v>12722</v>
      </c>
      <c r="AA202" t="s">
        <v>3569</v>
      </c>
      <c r="AB202" t="s">
        <v>12723</v>
      </c>
      <c r="AC202" t="s">
        <v>3337</v>
      </c>
      <c r="AD202" t="s">
        <v>12724</v>
      </c>
      <c r="AE202">
        <v>16</v>
      </c>
      <c r="AF202" t="s">
        <v>14471</v>
      </c>
      <c r="AG202" t="s">
        <v>96</v>
      </c>
      <c r="AH202" t="s">
        <v>96</v>
      </c>
      <c r="AI202" t="str">
        <f>IF(ISNA(VLOOKUP(D202,Listen!J:O,3,0)),"",VLOOKUP(D202,Listen!J:O,3,0))</f>
        <v/>
      </c>
      <c r="AJ202" t="s">
        <v>96</v>
      </c>
      <c r="AK202">
        <v>5</v>
      </c>
      <c r="AL202" t="s">
        <v>96</v>
      </c>
      <c r="AM202">
        <v>3</v>
      </c>
      <c r="AN202">
        <v>2</v>
      </c>
      <c r="AO202">
        <v>5</v>
      </c>
      <c r="AP202">
        <f t="shared" si="3"/>
        <v>5</v>
      </c>
    </row>
    <row r="203" spans="1:42" x14ac:dyDescent="0.25">
      <c r="A203" t="s">
        <v>234</v>
      </c>
      <c r="B203">
        <v>21.523392364328298</v>
      </c>
      <c r="C203">
        <v>105</v>
      </c>
      <c r="D203" t="s">
        <v>5454</v>
      </c>
      <c r="E203">
        <v>1914</v>
      </c>
      <c r="F203">
        <v>1927.1320586120701</v>
      </c>
      <c r="G203">
        <v>71.400932389068402</v>
      </c>
      <c r="H203" t="s">
        <v>5455</v>
      </c>
      <c r="I203" t="s">
        <v>4056</v>
      </c>
      <c r="J203" t="s">
        <v>43</v>
      </c>
      <c r="K203">
        <v>350114.00714050501</v>
      </c>
      <c r="L203">
        <v>218642.495346957</v>
      </c>
      <c r="M203" t="s">
        <v>98</v>
      </c>
      <c r="N203" t="s">
        <v>98</v>
      </c>
      <c r="O203">
        <v>350114</v>
      </c>
      <c r="P203">
        <v>1400456</v>
      </c>
      <c r="Q203">
        <v>40</v>
      </c>
      <c r="R203">
        <v>21.548292364328297</v>
      </c>
      <c r="S203" t="s">
        <v>234</v>
      </c>
      <c r="T203">
        <v>1914</v>
      </c>
      <c r="U203">
        <v>1907.1320586120701</v>
      </c>
      <c r="V203">
        <v>71.400000000000006</v>
      </c>
      <c r="W203" t="s">
        <v>15010</v>
      </c>
      <c r="X203">
        <v>72101388</v>
      </c>
      <c r="Y203" t="s">
        <v>96</v>
      </c>
      <c r="Z203" t="s">
        <v>234</v>
      </c>
      <c r="AA203" t="s">
        <v>235</v>
      </c>
      <c r="AB203" t="s">
        <v>236</v>
      </c>
      <c r="AC203" t="s">
        <v>2554</v>
      </c>
      <c r="AD203" t="s">
        <v>4635</v>
      </c>
      <c r="AE203">
        <v>40</v>
      </c>
      <c r="AF203" t="s">
        <v>15010</v>
      </c>
      <c r="AG203" t="s">
        <v>96</v>
      </c>
      <c r="AH203" t="s">
        <v>96</v>
      </c>
      <c r="AI203" t="str">
        <f>IF(ISNA(VLOOKUP(D203,Listen!J:O,3,0)),"",VLOOKUP(D203,Listen!J:O,3,0))</f>
        <v/>
      </c>
      <c r="AJ203" t="s">
        <v>96</v>
      </c>
      <c r="AK203">
        <v>5</v>
      </c>
      <c r="AL203" t="s">
        <v>96</v>
      </c>
      <c r="AM203">
        <v>3</v>
      </c>
      <c r="AN203">
        <v>2</v>
      </c>
      <c r="AO203">
        <v>5</v>
      </c>
      <c r="AP203">
        <f t="shared" si="3"/>
        <v>5</v>
      </c>
    </row>
    <row r="204" spans="1:42" x14ac:dyDescent="0.25">
      <c r="A204" t="s">
        <v>309</v>
      </c>
      <c r="B204">
        <v>21.593296014153101</v>
      </c>
      <c r="C204">
        <v>149</v>
      </c>
      <c r="D204" t="s">
        <v>4228</v>
      </c>
      <c r="F204">
        <v>1933.6739172713999</v>
      </c>
      <c r="G204">
        <v>86.771712286178499</v>
      </c>
      <c r="H204" t="s">
        <v>4229</v>
      </c>
      <c r="I204" t="s">
        <v>2785</v>
      </c>
      <c r="J204" t="s">
        <v>37</v>
      </c>
      <c r="K204">
        <v>134557.826136783</v>
      </c>
      <c r="L204">
        <v>109070.116768001</v>
      </c>
      <c r="M204">
        <v>433780.40982024698</v>
      </c>
      <c r="N204">
        <v>433780.40982024698</v>
      </c>
      <c r="O204">
        <v>0</v>
      </c>
      <c r="P204">
        <v>0</v>
      </c>
      <c r="Q204">
        <v>0</v>
      </c>
      <c r="R204">
        <v>21.618196014153099</v>
      </c>
      <c r="S204" t="s">
        <v>309</v>
      </c>
      <c r="T204" t="s">
        <v>96</v>
      </c>
      <c r="U204">
        <v>1913.6739172713999</v>
      </c>
      <c r="V204">
        <v>86.8</v>
      </c>
      <c r="W204" t="s">
        <v>15011</v>
      </c>
      <c r="X204">
        <v>72101388</v>
      </c>
      <c r="Y204" t="s">
        <v>96</v>
      </c>
      <c r="Z204" t="s">
        <v>309</v>
      </c>
      <c r="AA204" t="s">
        <v>310</v>
      </c>
      <c r="AB204" t="s">
        <v>311</v>
      </c>
      <c r="AC204" t="s">
        <v>312</v>
      </c>
      <c r="AD204" t="s">
        <v>313</v>
      </c>
      <c r="AE204">
        <v>0</v>
      </c>
      <c r="AF204" t="s">
        <v>15011</v>
      </c>
      <c r="AG204" t="s">
        <v>96</v>
      </c>
      <c r="AH204" t="s">
        <v>96</v>
      </c>
      <c r="AI204" t="str">
        <f>IF(ISNA(VLOOKUP(D204,Listen!J:O,3,0)),"",VLOOKUP(D204,Listen!J:O,3,0))</f>
        <v/>
      </c>
      <c r="AJ204">
        <v>6</v>
      </c>
      <c r="AK204" t="s">
        <v>96</v>
      </c>
      <c r="AL204" t="s">
        <v>96</v>
      </c>
      <c r="AM204">
        <v>3</v>
      </c>
      <c r="AN204">
        <v>2</v>
      </c>
      <c r="AO204">
        <v>6</v>
      </c>
      <c r="AP204">
        <f t="shared" si="3"/>
        <v>6</v>
      </c>
    </row>
    <row r="205" spans="1:42" x14ac:dyDescent="0.25">
      <c r="A205" t="s">
        <v>3145</v>
      </c>
      <c r="B205">
        <v>21.648848497545</v>
      </c>
      <c r="C205">
        <v>57</v>
      </c>
      <c r="D205" t="s">
        <v>12725</v>
      </c>
      <c r="F205">
        <v>1938.8727372963101</v>
      </c>
      <c r="G205">
        <v>76.819211427355597</v>
      </c>
      <c r="H205" t="s">
        <v>12726</v>
      </c>
      <c r="I205" t="s">
        <v>12727</v>
      </c>
      <c r="J205" t="s">
        <v>37</v>
      </c>
      <c r="K205">
        <v>811943.62664176198</v>
      </c>
      <c r="L205">
        <v>106900.053964766</v>
      </c>
      <c r="M205" t="s">
        <v>98</v>
      </c>
      <c r="N205" t="s">
        <v>98</v>
      </c>
      <c r="O205">
        <v>811944</v>
      </c>
      <c r="P205">
        <v>3247776</v>
      </c>
      <c r="Q205">
        <v>92</v>
      </c>
      <c r="R205">
        <v>21.673748497544999</v>
      </c>
      <c r="S205" t="s">
        <v>3572</v>
      </c>
      <c r="T205" t="s">
        <v>96</v>
      </c>
      <c r="U205">
        <v>1918.8727372963101</v>
      </c>
      <c r="V205">
        <v>76.8</v>
      </c>
      <c r="W205" t="s">
        <v>15012</v>
      </c>
      <c r="X205">
        <v>72101388</v>
      </c>
      <c r="Y205" t="s">
        <v>96</v>
      </c>
      <c r="Z205" t="s">
        <v>3572</v>
      </c>
      <c r="AA205" t="s">
        <v>3573</v>
      </c>
      <c r="AB205" t="s">
        <v>3145</v>
      </c>
      <c r="AC205" t="s">
        <v>3574</v>
      </c>
      <c r="AD205" t="s">
        <v>3144</v>
      </c>
      <c r="AE205">
        <v>92</v>
      </c>
      <c r="AF205" t="s">
        <v>15012</v>
      </c>
      <c r="AG205" t="s">
        <v>96</v>
      </c>
      <c r="AH205" t="s">
        <v>96</v>
      </c>
      <c r="AI205" t="str">
        <f>IF(ISNA(VLOOKUP(D205,Listen!J:O,3,0)),"",VLOOKUP(D205,Listen!J:O,3,0))</f>
        <v/>
      </c>
      <c r="AJ205" t="s">
        <v>96</v>
      </c>
      <c r="AK205">
        <v>5</v>
      </c>
      <c r="AL205" t="s">
        <v>96</v>
      </c>
      <c r="AM205">
        <v>3</v>
      </c>
      <c r="AN205">
        <v>2</v>
      </c>
      <c r="AO205">
        <v>5</v>
      </c>
      <c r="AP205">
        <f t="shared" si="3"/>
        <v>5</v>
      </c>
    </row>
    <row r="206" spans="1:42" x14ac:dyDescent="0.25">
      <c r="A206" t="s">
        <v>12728</v>
      </c>
      <c r="B206">
        <v>21.657463428868802</v>
      </c>
      <c r="C206">
        <v>142</v>
      </c>
      <c r="D206" t="s">
        <v>12729</v>
      </c>
      <c r="F206">
        <v>1939.67895647401</v>
      </c>
      <c r="G206">
        <v>52.186355068209302</v>
      </c>
      <c r="H206" t="s">
        <v>12730</v>
      </c>
      <c r="I206" t="s">
        <v>12731</v>
      </c>
      <c r="J206" t="s">
        <v>37</v>
      </c>
      <c r="K206">
        <v>61191.688934921403</v>
      </c>
      <c r="L206">
        <v>6621.0296220022001</v>
      </c>
      <c r="M206" t="s">
        <v>98</v>
      </c>
      <c r="N206" t="s">
        <v>98</v>
      </c>
      <c r="O206">
        <v>61192</v>
      </c>
      <c r="P206">
        <v>244768</v>
      </c>
      <c r="Q206">
        <v>7</v>
      </c>
      <c r="R206">
        <v>21.682363428868801</v>
      </c>
      <c r="S206" t="s">
        <v>12728</v>
      </c>
      <c r="T206" t="s">
        <v>96</v>
      </c>
      <c r="U206">
        <v>1919.67895647401</v>
      </c>
      <c r="V206">
        <v>52.2</v>
      </c>
      <c r="W206" t="s">
        <v>15013</v>
      </c>
      <c r="X206">
        <v>72101388</v>
      </c>
      <c r="Y206" t="s">
        <v>96</v>
      </c>
      <c r="Z206" t="s">
        <v>12728</v>
      </c>
      <c r="AA206" t="s">
        <v>12732</v>
      </c>
      <c r="AB206" t="s">
        <v>12733</v>
      </c>
      <c r="AC206" t="s">
        <v>12734</v>
      </c>
      <c r="AD206" t="s">
        <v>12735</v>
      </c>
      <c r="AE206">
        <v>7</v>
      </c>
      <c r="AF206" t="s">
        <v>15013</v>
      </c>
      <c r="AG206" t="s">
        <v>96</v>
      </c>
      <c r="AH206" t="s">
        <v>96</v>
      </c>
      <c r="AI206" t="str">
        <f>IF(ISNA(VLOOKUP(D206,Listen!J:O,3,0)),"",VLOOKUP(D206,Listen!J:O,3,0))</f>
        <v/>
      </c>
      <c r="AJ206" t="s">
        <v>96</v>
      </c>
      <c r="AK206">
        <v>5</v>
      </c>
      <c r="AL206" t="s">
        <v>96</v>
      </c>
      <c r="AM206">
        <v>3</v>
      </c>
      <c r="AN206">
        <v>2</v>
      </c>
      <c r="AO206">
        <v>5</v>
      </c>
      <c r="AP206">
        <f t="shared" si="3"/>
        <v>5</v>
      </c>
    </row>
    <row r="207" spans="1:42" x14ac:dyDescent="0.25">
      <c r="A207" t="s">
        <v>1703</v>
      </c>
      <c r="B207">
        <v>21.670106951024099</v>
      </c>
      <c r="C207">
        <v>85.099998474121094</v>
      </c>
      <c r="D207" t="s">
        <v>382</v>
      </c>
      <c r="F207">
        <v>1940.86218703641</v>
      </c>
      <c r="G207">
        <v>75.582788028548194</v>
      </c>
      <c r="H207" t="s">
        <v>383</v>
      </c>
      <c r="I207" t="s">
        <v>384</v>
      </c>
      <c r="J207" t="s">
        <v>37</v>
      </c>
      <c r="K207">
        <v>3465013.7675255402</v>
      </c>
      <c r="L207">
        <v>125689.811788048</v>
      </c>
      <c r="M207" t="s">
        <v>98</v>
      </c>
      <c r="N207" t="s">
        <v>98</v>
      </c>
      <c r="O207">
        <v>3465014</v>
      </c>
      <c r="P207">
        <v>13860056</v>
      </c>
      <c r="Q207">
        <v>392</v>
      </c>
      <c r="R207">
        <v>21.695006951024098</v>
      </c>
      <c r="S207" t="s">
        <v>1703</v>
      </c>
      <c r="T207" t="s">
        <v>96</v>
      </c>
      <c r="U207">
        <v>1920.86218703641</v>
      </c>
      <c r="V207">
        <v>75.599999999999994</v>
      </c>
      <c r="W207" t="s">
        <v>15014</v>
      </c>
      <c r="X207">
        <v>72101388</v>
      </c>
      <c r="Y207" t="s">
        <v>96</v>
      </c>
      <c r="Z207" t="s">
        <v>1703</v>
      </c>
      <c r="AA207" t="s">
        <v>1704</v>
      </c>
      <c r="AB207" t="s">
        <v>237</v>
      </c>
      <c r="AC207" t="s">
        <v>1705</v>
      </c>
      <c r="AD207" t="s">
        <v>238</v>
      </c>
      <c r="AE207">
        <v>392</v>
      </c>
      <c r="AF207" t="s">
        <v>15014</v>
      </c>
      <c r="AG207" t="s">
        <v>96</v>
      </c>
      <c r="AH207" t="s">
        <v>96</v>
      </c>
      <c r="AI207" t="str">
        <f>IF(ISNA(VLOOKUP(D207,Listen!J:O,3,0)),"",VLOOKUP(D207,Listen!J:O,3,0))</f>
        <v/>
      </c>
      <c r="AJ207" t="s">
        <v>96</v>
      </c>
      <c r="AK207">
        <v>5</v>
      </c>
      <c r="AL207" t="s">
        <v>96</v>
      </c>
      <c r="AM207">
        <v>3</v>
      </c>
      <c r="AN207">
        <v>2</v>
      </c>
      <c r="AO207">
        <v>5</v>
      </c>
      <c r="AP207">
        <f t="shared" si="3"/>
        <v>5</v>
      </c>
    </row>
    <row r="208" spans="1:42" x14ac:dyDescent="0.25">
      <c r="A208" t="s">
        <v>2871</v>
      </c>
      <c r="B208">
        <v>21.9664188774453</v>
      </c>
      <c r="C208">
        <v>71.099998474121094</v>
      </c>
      <c r="D208" t="s">
        <v>12736</v>
      </c>
      <c r="F208">
        <v>1968.5922232588</v>
      </c>
      <c r="G208">
        <v>52.789530570020098</v>
      </c>
      <c r="H208" t="s">
        <v>12737</v>
      </c>
      <c r="I208" t="s">
        <v>5219</v>
      </c>
      <c r="J208" t="s">
        <v>37</v>
      </c>
      <c r="K208">
        <v>52565.879172879002</v>
      </c>
      <c r="L208">
        <v>9113.3011060886201</v>
      </c>
      <c r="M208" t="s">
        <v>98</v>
      </c>
      <c r="N208" t="s">
        <v>98</v>
      </c>
      <c r="O208">
        <v>52566</v>
      </c>
      <c r="P208">
        <v>210264</v>
      </c>
      <c r="Q208">
        <v>6</v>
      </c>
      <c r="R208">
        <v>21.991318877445298</v>
      </c>
      <c r="S208" t="s">
        <v>2871</v>
      </c>
      <c r="T208" t="s">
        <v>96</v>
      </c>
      <c r="U208">
        <v>1948.5922232588</v>
      </c>
      <c r="V208">
        <v>52.8</v>
      </c>
      <c r="W208" t="s">
        <v>15015</v>
      </c>
      <c r="X208">
        <v>72101388</v>
      </c>
      <c r="Y208" t="s">
        <v>96</v>
      </c>
      <c r="Z208" t="s">
        <v>2871</v>
      </c>
      <c r="AA208" t="s">
        <v>2870</v>
      </c>
      <c r="AB208" t="s">
        <v>1916</v>
      </c>
      <c r="AC208" t="s">
        <v>248</v>
      </c>
      <c r="AD208" t="s">
        <v>1915</v>
      </c>
      <c r="AE208">
        <v>6</v>
      </c>
      <c r="AF208" t="s">
        <v>15015</v>
      </c>
      <c r="AG208" t="s">
        <v>96</v>
      </c>
      <c r="AH208" t="s">
        <v>96</v>
      </c>
      <c r="AI208" t="str">
        <f>IF(ISNA(VLOOKUP(D208,Listen!J:O,3,0)),"",VLOOKUP(D208,Listen!J:O,3,0))</f>
        <v/>
      </c>
      <c r="AJ208" t="s">
        <v>96</v>
      </c>
      <c r="AK208">
        <v>5</v>
      </c>
      <c r="AL208" t="s">
        <v>96</v>
      </c>
      <c r="AM208">
        <v>3</v>
      </c>
      <c r="AN208">
        <v>2</v>
      </c>
      <c r="AO208">
        <v>5</v>
      </c>
      <c r="AP208">
        <f t="shared" si="3"/>
        <v>5</v>
      </c>
    </row>
    <row r="209" spans="1:42" x14ac:dyDescent="0.25">
      <c r="A209" t="s">
        <v>4896</v>
      </c>
      <c r="B209">
        <v>21.966634413658401</v>
      </c>
      <c r="C209">
        <v>57</v>
      </c>
      <c r="D209" t="s">
        <v>12738</v>
      </c>
      <c r="F209">
        <v>1968.6123939858701</v>
      </c>
      <c r="G209">
        <v>61.669532558858101</v>
      </c>
      <c r="H209" t="s">
        <v>12739</v>
      </c>
      <c r="I209" t="s">
        <v>1716</v>
      </c>
      <c r="J209" t="s">
        <v>37</v>
      </c>
      <c r="K209">
        <v>58377.202512511103</v>
      </c>
      <c r="L209">
        <v>13887.548342529701</v>
      </c>
      <c r="M209" t="s">
        <v>98</v>
      </c>
      <c r="N209" t="s">
        <v>98</v>
      </c>
      <c r="O209">
        <v>58377</v>
      </c>
      <c r="P209">
        <v>233508</v>
      </c>
      <c r="Q209">
        <v>7</v>
      </c>
      <c r="R209">
        <v>21.9915344136584</v>
      </c>
      <c r="S209" t="s">
        <v>4896</v>
      </c>
      <c r="T209" t="s">
        <v>96</v>
      </c>
      <c r="U209">
        <v>1948.6123939858701</v>
      </c>
      <c r="V209">
        <v>61.7</v>
      </c>
      <c r="W209" t="s">
        <v>15016</v>
      </c>
      <c r="X209">
        <v>72101388</v>
      </c>
      <c r="Y209" t="s">
        <v>96</v>
      </c>
      <c r="Z209" t="s">
        <v>4896</v>
      </c>
      <c r="AA209" t="s">
        <v>4893</v>
      </c>
      <c r="AB209" t="s">
        <v>3574</v>
      </c>
      <c r="AC209" t="s">
        <v>3593</v>
      </c>
      <c r="AD209" t="s">
        <v>3573</v>
      </c>
      <c r="AE209">
        <v>7</v>
      </c>
      <c r="AF209" t="s">
        <v>15016</v>
      </c>
      <c r="AG209" t="s">
        <v>96</v>
      </c>
      <c r="AH209" t="s">
        <v>96</v>
      </c>
      <c r="AI209" t="str">
        <f>IF(ISNA(VLOOKUP(D209,Listen!J:O,3,0)),"",VLOOKUP(D209,Listen!J:O,3,0))</f>
        <v/>
      </c>
      <c r="AJ209" t="s">
        <v>96</v>
      </c>
      <c r="AK209">
        <v>5</v>
      </c>
      <c r="AL209" t="s">
        <v>96</v>
      </c>
      <c r="AM209">
        <v>3</v>
      </c>
      <c r="AN209">
        <v>2</v>
      </c>
      <c r="AO209">
        <v>5</v>
      </c>
      <c r="AP209">
        <f t="shared" si="3"/>
        <v>5</v>
      </c>
    </row>
    <row r="210" spans="1:42" x14ac:dyDescent="0.25">
      <c r="A210" t="s">
        <v>465</v>
      </c>
      <c r="B210">
        <v>22.087870613570299</v>
      </c>
      <c r="C210">
        <v>149</v>
      </c>
      <c r="D210" t="s">
        <v>386</v>
      </c>
      <c r="E210">
        <v>1973</v>
      </c>
      <c r="F210">
        <v>1979.9581547037301</v>
      </c>
      <c r="G210">
        <v>93.8561975683821</v>
      </c>
      <c r="H210" t="s">
        <v>387</v>
      </c>
      <c r="I210" t="s">
        <v>67</v>
      </c>
      <c r="J210" t="s">
        <v>44</v>
      </c>
      <c r="K210">
        <v>9926724.7184841391</v>
      </c>
      <c r="L210">
        <v>7080901.1734245904</v>
      </c>
      <c r="M210">
        <v>6638136.1098730396</v>
      </c>
      <c r="N210">
        <v>6638136.1098730396</v>
      </c>
      <c r="O210">
        <v>3288589</v>
      </c>
      <c r="P210">
        <v>13154356</v>
      </c>
      <c r="Q210">
        <v>372</v>
      </c>
      <c r="R210">
        <v>22.112770613570298</v>
      </c>
      <c r="S210" t="s">
        <v>465</v>
      </c>
      <c r="T210">
        <v>1973</v>
      </c>
      <c r="U210">
        <v>1959.9581547037301</v>
      </c>
      <c r="V210">
        <v>93.9</v>
      </c>
      <c r="W210" t="s">
        <v>15017</v>
      </c>
      <c r="X210">
        <v>72101388</v>
      </c>
      <c r="Y210" t="s">
        <v>96</v>
      </c>
      <c r="Z210" t="s">
        <v>465</v>
      </c>
      <c r="AA210" t="s">
        <v>466</v>
      </c>
      <c r="AB210" t="s">
        <v>2755</v>
      </c>
      <c r="AC210" t="s">
        <v>467</v>
      </c>
      <c r="AD210" t="s">
        <v>2756</v>
      </c>
      <c r="AE210">
        <v>372</v>
      </c>
      <c r="AF210" t="s">
        <v>387</v>
      </c>
      <c r="AG210" t="s">
        <v>386</v>
      </c>
      <c r="AH210" t="s">
        <v>118</v>
      </c>
      <c r="AI210" t="str">
        <f>IF(ISNA(VLOOKUP(D210,Listen!J:O,3,0)),"",VLOOKUP(D210,Listen!J:O,3,0))</f>
        <v>x</v>
      </c>
      <c r="AJ210" t="s">
        <v>96</v>
      </c>
      <c r="AK210" t="s">
        <v>96</v>
      </c>
      <c r="AL210" t="s">
        <v>96</v>
      </c>
      <c r="AM210" t="s">
        <v>96</v>
      </c>
      <c r="AN210">
        <v>2</v>
      </c>
      <c r="AO210">
        <v>2</v>
      </c>
      <c r="AP210">
        <f t="shared" si="3"/>
        <v>1</v>
      </c>
    </row>
    <row r="211" spans="1:42" x14ac:dyDescent="0.25">
      <c r="A211" t="s">
        <v>12740</v>
      </c>
      <c r="B211">
        <v>22.142072913232901</v>
      </c>
      <c r="C211">
        <v>75.099998474121094</v>
      </c>
      <c r="D211" t="s">
        <v>12741</v>
      </c>
      <c r="F211">
        <v>1985.0306192215501</v>
      </c>
      <c r="G211">
        <v>51.633308605248097</v>
      </c>
      <c r="H211" t="s">
        <v>12742</v>
      </c>
      <c r="I211" t="s">
        <v>12743</v>
      </c>
      <c r="J211" t="s">
        <v>37</v>
      </c>
      <c r="K211">
        <v>14647.39893868</v>
      </c>
      <c r="L211">
        <v>8083.4649244182301</v>
      </c>
      <c r="M211" t="s">
        <v>98</v>
      </c>
      <c r="N211" t="s">
        <v>98</v>
      </c>
      <c r="O211">
        <v>14647</v>
      </c>
      <c r="P211">
        <v>58588</v>
      </c>
      <c r="Q211">
        <v>2</v>
      </c>
      <c r="R211">
        <v>22.1669729132329</v>
      </c>
      <c r="S211" t="s">
        <v>12744</v>
      </c>
      <c r="T211" t="s">
        <v>96</v>
      </c>
      <c r="U211">
        <v>1965.0306192215501</v>
      </c>
      <c r="V211">
        <v>51.6</v>
      </c>
      <c r="W211" t="s">
        <v>15018</v>
      </c>
      <c r="X211">
        <v>72101388</v>
      </c>
      <c r="Y211" t="s">
        <v>96</v>
      </c>
      <c r="Z211" t="s">
        <v>12744</v>
      </c>
      <c r="AA211" t="s">
        <v>12745</v>
      </c>
      <c r="AB211" t="s">
        <v>12740</v>
      </c>
      <c r="AC211" t="s">
        <v>12746</v>
      </c>
      <c r="AD211" t="s">
        <v>12747</v>
      </c>
      <c r="AE211">
        <v>2</v>
      </c>
      <c r="AF211" t="s">
        <v>15018</v>
      </c>
      <c r="AG211" t="s">
        <v>96</v>
      </c>
      <c r="AH211" t="s">
        <v>96</v>
      </c>
      <c r="AI211" t="str">
        <f>IF(ISNA(VLOOKUP(D211,Listen!J:O,3,0)),"",VLOOKUP(D211,Listen!J:O,3,0))</f>
        <v/>
      </c>
      <c r="AJ211" t="s">
        <v>96</v>
      </c>
      <c r="AK211">
        <v>5</v>
      </c>
      <c r="AL211" t="s">
        <v>96</v>
      </c>
      <c r="AM211">
        <v>3</v>
      </c>
      <c r="AN211">
        <v>2</v>
      </c>
      <c r="AO211">
        <v>5</v>
      </c>
      <c r="AP211">
        <f t="shared" si="3"/>
        <v>5</v>
      </c>
    </row>
    <row r="212" spans="1:42" x14ac:dyDescent="0.25">
      <c r="A212" t="s">
        <v>5909</v>
      </c>
      <c r="B212">
        <v>22.167199117313501</v>
      </c>
      <c r="C212">
        <v>215</v>
      </c>
      <c r="D212" t="s">
        <v>3575</v>
      </c>
      <c r="E212">
        <v>1981.72269156739</v>
      </c>
      <c r="F212">
        <v>1987.38202828463</v>
      </c>
      <c r="G212">
        <v>56.411841895760503</v>
      </c>
      <c r="H212" t="s">
        <v>3576</v>
      </c>
      <c r="I212" t="s">
        <v>2683</v>
      </c>
      <c r="J212" t="s">
        <v>44</v>
      </c>
      <c r="K212">
        <v>140357.47312129199</v>
      </c>
      <c r="L212">
        <v>39502.982245454303</v>
      </c>
      <c r="M212" t="s">
        <v>98</v>
      </c>
      <c r="N212" t="s">
        <v>98</v>
      </c>
      <c r="O212">
        <v>140357</v>
      </c>
      <c r="P212">
        <v>561428</v>
      </c>
      <c r="Q212">
        <v>16</v>
      </c>
      <c r="R212">
        <v>22.1920991173135</v>
      </c>
      <c r="S212" t="s">
        <v>5909</v>
      </c>
      <c r="T212">
        <v>1982</v>
      </c>
      <c r="U212">
        <v>1967.38202828463</v>
      </c>
      <c r="V212">
        <v>56.4</v>
      </c>
      <c r="W212" t="s">
        <v>15019</v>
      </c>
      <c r="X212">
        <v>72101388</v>
      </c>
      <c r="Y212" t="s">
        <v>96</v>
      </c>
      <c r="Z212" t="s">
        <v>5909</v>
      </c>
      <c r="AA212" t="s">
        <v>5910</v>
      </c>
      <c r="AB212" t="s">
        <v>5911</v>
      </c>
      <c r="AC212" t="s">
        <v>5912</v>
      </c>
      <c r="AD212" t="s">
        <v>5913</v>
      </c>
      <c r="AE212">
        <v>16</v>
      </c>
      <c r="AF212" t="s">
        <v>15019</v>
      </c>
      <c r="AG212" t="s">
        <v>96</v>
      </c>
      <c r="AH212" t="s">
        <v>118</v>
      </c>
      <c r="AI212" t="str">
        <f>IF(ISNA(VLOOKUP(D212,Listen!J:O,3,0)),"",VLOOKUP(D212,Listen!J:O,3,0))</f>
        <v>x</v>
      </c>
      <c r="AJ212" t="s">
        <v>96</v>
      </c>
      <c r="AK212">
        <v>5</v>
      </c>
      <c r="AL212" t="s">
        <v>96</v>
      </c>
      <c r="AM212" t="s">
        <v>96</v>
      </c>
      <c r="AN212">
        <v>2</v>
      </c>
      <c r="AO212">
        <v>5</v>
      </c>
      <c r="AP212">
        <f t="shared" si="3"/>
        <v>5</v>
      </c>
    </row>
    <row r="213" spans="1:42" x14ac:dyDescent="0.25">
      <c r="A213" t="s">
        <v>5106</v>
      </c>
      <c r="B213">
        <v>22.240025606914202</v>
      </c>
      <c r="C213">
        <v>73.099998474121094</v>
      </c>
      <c r="D213" t="s">
        <v>377</v>
      </c>
      <c r="F213">
        <v>1994.1974177931399</v>
      </c>
      <c r="G213">
        <v>68.264618390915999</v>
      </c>
      <c r="H213" t="s">
        <v>378</v>
      </c>
      <c r="I213" t="s">
        <v>379</v>
      </c>
      <c r="J213" t="s">
        <v>44</v>
      </c>
      <c r="K213">
        <v>393750.37054904603</v>
      </c>
      <c r="L213">
        <v>22944.305461815798</v>
      </c>
      <c r="M213" t="s">
        <v>98</v>
      </c>
      <c r="N213" t="s">
        <v>98</v>
      </c>
      <c r="O213">
        <v>393750</v>
      </c>
      <c r="P213">
        <v>1575000</v>
      </c>
      <c r="Q213">
        <v>44</v>
      </c>
      <c r="R213">
        <v>22.264925606914201</v>
      </c>
      <c r="S213" t="s">
        <v>5107</v>
      </c>
      <c r="T213" t="s">
        <v>96</v>
      </c>
      <c r="U213">
        <v>1974.1974177931399</v>
      </c>
      <c r="V213">
        <v>68.3</v>
      </c>
      <c r="W213" t="s">
        <v>15020</v>
      </c>
      <c r="X213">
        <v>72101388</v>
      </c>
      <c r="Y213" t="s">
        <v>127</v>
      </c>
      <c r="Z213" t="s">
        <v>5107</v>
      </c>
      <c r="AA213" t="s">
        <v>5109</v>
      </c>
      <c r="AB213" t="s">
        <v>5106</v>
      </c>
      <c r="AC213" t="s">
        <v>5464</v>
      </c>
      <c r="AD213" t="s">
        <v>5108</v>
      </c>
      <c r="AE213">
        <v>44</v>
      </c>
      <c r="AF213" t="s">
        <v>15020</v>
      </c>
      <c r="AG213" t="s">
        <v>96</v>
      </c>
      <c r="AH213" t="s">
        <v>118</v>
      </c>
      <c r="AI213" t="str">
        <f>IF(ISNA(VLOOKUP(D213,Listen!J:O,3,0)),"",VLOOKUP(D213,Listen!J:O,3,0))</f>
        <v/>
      </c>
      <c r="AJ213">
        <v>6</v>
      </c>
      <c r="AK213">
        <v>5</v>
      </c>
      <c r="AL213" t="s">
        <v>96</v>
      </c>
      <c r="AM213" t="s">
        <v>96</v>
      </c>
      <c r="AN213">
        <v>2</v>
      </c>
      <c r="AO213">
        <v>6</v>
      </c>
      <c r="AP213">
        <f t="shared" si="3"/>
        <v>6</v>
      </c>
    </row>
    <row r="214" spans="1:42" x14ac:dyDescent="0.25">
      <c r="A214" t="s">
        <v>12748</v>
      </c>
      <c r="B214">
        <v>22.3360784680496</v>
      </c>
      <c r="C214">
        <v>70</v>
      </c>
      <c r="D214" t="s">
        <v>12749</v>
      </c>
      <c r="F214">
        <v>2003.1864225582101</v>
      </c>
      <c r="G214">
        <v>69.969866247752094</v>
      </c>
      <c r="H214" t="s">
        <v>12750</v>
      </c>
      <c r="I214" t="s">
        <v>9123</v>
      </c>
      <c r="J214" t="s">
        <v>37</v>
      </c>
      <c r="K214">
        <v>470213.90963585401</v>
      </c>
      <c r="L214">
        <v>52019.7840228114</v>
      </c>
      <c r="M214">
        <v>102924.798584367</v>
      </c>
      <c r="N214">
        <v>102924.798584367</v>
      </c>
      <c r="O214">
        <v>367289</v>
      </c>
      <c r="P214">
        <v>1469156</v>
      </c>
      <c r="Q214">
        <v>42</v>
      </c>
      <c r="R214">
        <v>22.360978468049598</v>
      </c>
      <c r="S214" t="s">
        <v>12751</v>
      </c>
      <c r="T214" t="s">
        <v>96</v>
      </c>
      <c r="U214">
        <v>1983.1864225582101</v>
      </c>
      <c r="V214">
        <v>70</v>
      </c>
      <c r="W214" t="s">
        <v>15021</v>
      </c>
      <c r="X214">
        <v>72101388</v>
      </c>
      <c r="Y214" t="s">
        <v>96</v>
      </c>
      <c r="Z214" t="s">
        <v>12751</v>
      </c>
      <c r="AA214" t="s">
        <v>12752</v>
      </c>
      <c r="AB214" t="s">
        <v>12748</v>
      </c>
      <c r="AC214" t="s">
        <v>12753</v>
      </c>
      <c r="AD214" t="s">
        <v>12754</v>
      </c>
      <c r="AE214">
        <v>42</v>
      </c>
      <c r="AF214" t="s">
        <v>15021</v>
      </c>
      <c r="AG214" t="s">
        <v>96</v>
      </c>
      <c r="AH214" t="s">
        <v>96</v>
      </c>
      <c r="AI214" t="str">
        <f>IF(ISNA(VLOOKUP(D214,Listen!J:O,3,0)),"",VLOOKUP(D214,Listen!J:O,3,0))</f>
        <v/>
      </c>
      <c r="AJ214" t="s">
        <v>96</v>
      </c>
      <c r="AK214">
        <v>5</v>
      </c>
      <c r="AL214" t="s">
        <v>96</v>
      </c>
      <c r="AM214">
        <v>3</v>
      </c>
      <c r="AN214">
        <v>2</v>
      </c>
      <c r="AO214">
        <v>5</v>
      </c>
      <c r="AP214">
        <f t="shared" si="3"/>
        <v>5</v>
      </c>
    </row>
    <row r="215" spans="1:42" x14ac:dyDescent="0.25">
      <c r="A215" t="s">
        <v>12748</v>
      </c>
      <c r="B215">
        <v>22.336225792512199</v>
      </c>
      <c r="C215">
        <v>70.099998474121094</v>
      </c>
      <c r="D215" t="s">
        <v>12755</v>
      </c>
      <c r="F215">
        <v>2003.2002097612201</v>
      </c>
      <c r="G215">
        <v>69.975018333136106</v>
      </c>
      <c r="H215" t="s">
        <v>12756</v>
      </c>
      <c r="I215" t="s">
        <v>290</v>
      </c>
      <c r="J215" t="s">
        <v>37</v>
      </c>
      <c r="K215">
        <v>449619.23690467898</v>
      </c>
      <c r="L215">
        <v>52019.7840228114</v>
      </c>
      <c r="M215">
        <v>102924.798584367</v>
      </c>
      <c r="N215">
        <v>102924.798584367</v>
      </c>
      <c r="O215">
        <v>346694</v>
      </c>
      <c r="P215">
        <v>1386776</v>
      </c>
      <c r="Q215">
        <v>39</v>
      </c>
      <c r="R215">
        <v>22.361125792512198</v>
      </c>
      <c r="S215" t="s">
        <v>12751</v>
      </c>
      <c r="T215" t="s">
        <v>96</v>
      </c>
      <c r="U215">
        <v>1983.2002097612201</v>
      </c>
      <c r="V215">
        <v>70</v>
      </c>
      <c r="W215" t="s">
        <v>15021</v>
      </c>
      <c r="X215">
        <v>72101388</v>
      </c>
      <c r="Y215" t="s">
        <v>96</v>
      </c>
      <c r="Z215" t="s">
        <v>12751</v>
      </c>
      <c r="AA215" t="s">
        <v>12752</v>
      </c>
      <c r="AB215" t="s">
        <v>12748</v>
      </c>
      <c r="AC215" t="s">
        <v>12753</v>
      </c>
      <c r="AD215" t="s">
        <v>12754</v>
      </c>
      <c r="AE215">
        <v>39</v>
      </c>
      <c r="AF215" t="s">
        <v>15021</v>
      </c>
      <c r="AG215" t="s">
        <v>96</v>
      </c>
      <c r="AH215" t="s">
        <v>96</v>
      </c>
      <c r="AI215" t="str">
        <f>IF(ISNA(VLOOKUP(D215,Listen!J:O,3,0)),"",VLOOKUP(D215,Listen!J:O,3,0))</f>
        <v/>
      </c>
      <c r="AJ215" t="s">
        <v>96</v>
      </c>
      <c r="AK215">
        <v>5</v>
      </c>
      <c r="AL215" t="s">
        <v>96</v>
      </c>
      <c r="AM215">
        <v>3</v>
      </c>
      <c r="AN215">
        <v>2</v>
      </c>
      <c r="AO215">
        <v>5</v>
      </c>
      <c r="AP215">
        <f t="shared" si="3"/>
        <v>5</v>
      </c>
    </row>
    <row r="216" spans="1:42" x14ac:dyDescent="0.25">
      <c r="A216" t="s">
        <v>2565</v>
      </c>
      <c r="B216">
        <v>22.3386951765251</v>
      </c>
      <c r="C216">
        <v>83.099998474121094</v>
      </c>
      <c r="D216" t="s">
        <v>12757</v>
      </c>
      <c r="F216">
        <v>2003.4313044355099</v>
      </c>
      <c r="G216">
        <v>67.670932879230193</v>
      </c>
      <c r="H216" t="s">
        <v>12758</v>
      </c>
      <c r="I216" t="s">
        <v>2033</v>
      </c>
      <c r="J216" t="s">
        <v>37</v>
      </c>
      <c r="K216">
        <v>450952.26495520002</v>
      </c>
      <c r="L216">
        <v>82380.744500810702</v>
      </c>
      <c r="M216" t="s">
        <v>98</v>
      </c>
      <c r="N216" t="s">
        <v>98</v>
      </c>
      <c r="O216">
        <v>450952</v>
      </c>
      <c r="P216">
        <v>1803808</v>
      </c>
      <c r="Q216">
        <v>51</v>
      </c>
      <c r="R216">
        <v>22.363595176525099</v>
      </c>
      <c r="S216" t="s">
        <v>2566</v>
      </c>
      <c r="T216" t="s">
        <v>96</v>
      </c>
      <c r="U216">
        <v>1983.4313044355099</v>
      </c>
      <c r="V216">
        <v>67.7</v>
      </c>
      <c r="W216" t="s">
        <v>15022</v>
      </c>
      <c r="X216">
        <v>72101388</v>
      </c>
      <c r="Y216" t="s">
        <v>96</v>
      </c>
      <c r="Z216" t="s">
        <v>2566</v>
      </c>
      <c r="AA216" t="s">
        <v>2567</v>
      </c>
      <c r="AB216" t="s">
        <v>2565</v>
      </c>
      <c r="AC216" t="s">
        <v>2568</v>
      </c>
      <c r="AD216" t="s">
        <v>2569</v>
      </c>
      <c r="AE216">
        <v>51</v>
      </c>
      <c r="AF216" t="s">
        <v>15022</v>
      </c>
      <c r="AG216" t="s">
        <v>96</v>
      </c>
      <c r="AH216" t="s">
        <v>96</v>
      </c>
      <c r="AI216" t="str">
        <f>IF(ISNA(VLOOKUP(D216,Listen!J:O,3,0)),"",VLOOKUP(D216,Listen!J:O,3,0))</f>
        <v/>
      </c>
      <c r="AJ216" t="s">
        <v>96</v>
      </c>
      <c r="AK216">
        <v>5</v>
      </c>
      <c r="AL216" t="s">
        <v>96</v>
      </c>
      <c r="AM216">
        <v>3</v>
      </c>
      <c r="AN216">
        <v>2</v>
      </c>
      <c r="AO216">
        <v>5</v>
      </c>
      <c r="AP216">
        <f t="shared" si="3"/>
        <v>5</v>
      </c>
    </row>
    <row r="217" spans="1:42" x14ac:dyDescent="0.25">
      <c r="A217" t="s">
        <v>12759</v>
      </c>
      <c r="B217">
        <v>22.456893559754501</v>
      </c>
      <c r="C217">
        <v>117</v>
      </c>
      <c r="D217" t="s">
        <v>12760</v>
      </c>
      <c r="F217">
        <v>2015.01318903993</v>
      </c>
      <c r="G217">
        <v>67.1986611257216</v>
      </c>
      <c r="H217" t="s">
        <v>12761</v>
      </c>
      <c r="I217" t="s">
        <v>12762</v>
      </c>
      <c r="J217" t="s">
        <v>43</v>
      </c>
      <c r="K217">
        <v>107403.72046789801</v>
      </c>
      <c r="L217">
        <v>90134.779494750604</v>
      </c>
      <c r="M217" t="s">
        <v>98</v>
      </c>
      <c r="N217" t="s">
        <v>98</v>
      </c>
      <c r="O217">
        <v>107404</v>
      </c>
      <c r="P217">
        <v>429616</v>
      </c>
      <c r="Q217">
        <v>12</v>
      </c>
      <c r="R217">
        <v>22.4817935597545</v>
      </c>
      <c r="S217" t="s">
        <v>12759</v>
      </c>
      <c r="T217" t="s">
        <v>96</v>
      </c>
      <c r="U217">
        <v>1995.01318903993</v>
      </c>
      <c r="V217">
        <v>67.2</v>
      </c>
      <c r="W217" t="s">
        <v>15023</v>
      </c>
      <c r="X217">
        <v>72101388</v>
      </c>
      <c r="Y217" t="s">
        <v>96</v>
      </c>
      <c r="Z217" t="s">
        <v>12759</v>
      </c>
      <c r="AA217" t="s">
        <v>12763</v>
      </c>
      <c r="AB217" t="s">
        <v>12764</v>
      </c>
      <c r="AC217" t="s">
        <v>12765</v>
      </c>
      <c r="AD217" t="s">
        <v>12766</v>
      </c>
      <c r="AE217">
        <v>12</v>
      </c>
      <c r="AF217" t="s">
        <v>15023</v>
      </c>
      <c r="AG217" t="s">
        <v>96</v>
      </c>
      <c r="AH217" t="s">
        <v>96</v>
      </c>
      <c r="AI217" t="str">
        <f>IF(ISNA(VLOOKUP(D217,Listen!J:O,3,0)),"",VLOOKUP(D217,Listen!J:O,3,0))</f>
        <v/>
      </c>
      <c r="AJ217" t="s">
        <v>96</v>
      </c>
      <c r="AK217">
        <v>5</v>
      </c>
      <c r="AL217" t="s">
        <v>96</v>
      </c>
      <c r="AM217">
        <v>3</v>
      </c>
      <c r="AN217">
        <v>2</v>
      </c>
      <c r="AO217">
        <v>5</v>
      </c>
      <c r="AP217">
        <f t="shared" si="3"/>
        <v>5</v>
      </c>
    </row>
    <row r="218" spans="1:42" x14ac:dyDescent="0.25">
      <c r="A218" t="s">
        <v>470</v>
      </c>
      <c r="B218">
        <v>22.558773917059899</v>
      </c>
      <c r="C218">
        <v>134</v>
      </c>
      <c r="D218" t="s">
        <v>12767</v>
      </c>
      <c r="F218">
        <v>2025.4508903907199</v>
      </c>
      <c r="G218">
        <v>52.868501949327701</v>
      </c>
      <c r="H218" t="s">
        <v>12768</v>
      </c>
      <c r="I218" t="s">
        <v>4663</v>
      </c>
      <c r="J218" t="s">
        <v>37</v>
      </c>
      <c r="K218">
        <v>61026.507033695299</v>
      </c>
      <c r="L218">
        <v>20367.785599854102</v>
      </c>
      <c r="M218">
        <v>335751.54813535197</v>
      </c>
      <c r="N218">
        <v>335751.54813535197</v>
      </c>
      <c r="O218">
        <v>0</v>
      </c>
      <c r="P218">
        <v>0</v>
      </c>
      <c r="Q218">
        <v>0</v>
      </c>
      <c r="R218">
        <v>22.583673917059897</v>
      </c>
      <c r="S218" t="s">
        <v>470</v>
      </c>
      <c r="T218" t="s">
        <v>96</v>
      </c>
      <c r="U218">
        <v>2005.4508903907199</v>
      </c>
      <c r="V218">
        <v>52.9</v>
      </c>
      <c r="W218" t="s">
        <v>14458</v>
      </c>
      <c r="X218">
        <v>72101388</v>
      </c>
      <c r="Y218" t="s">
        <v>96</v>
      </c>
      <c r="Z218" t="s">
        <v>470</v>
      </c>
      <c r="AA218" t="s">
        <v>866</v>
      </c>
      <c r="AB218" t="s">
        <v>761</v>
      </c>
      <c r="AC218" t="s">
        <v>867</v>
      </c>
      <c r="AD218" t="s">
        <v>760</v>
      </c>
      <c r="AE218">
        <v>0</v>
      </c>
      <c r="AF218" t="s">
        <v>14458</v>
      </c>
      <c r="AG218" t="s">
        <v>96</v>
      </c>
      <c r="AH218" t="s">
        <v>96</v>
      </c>
      <c r="AI218" t="str">
        <f>IF(ISNA(VLOOKUP(D218,Listen!J:O,3,0)),"",VLOOKUP(D218,Listen!J:O,3,0))</f>
        <v/>
      </c>
      <c r="AJ218">
        <v>6</v>
      </c>
      <c r="AK218">
        <v>5</v>
      </c>
      <c r="AL218" t="s">
        <v>96</v>
      </c>
      <c r="AM218">
        <v>3</v>
      </c>
      <c r="AN218">
        <v>2</v>
      </c>
      <c r="AO218">
        <v>6</v>
      </c>
      <c r="AP218">
        <f t="shared" si="3"/>
        <v>6</v>
      </c>
    </row>
    <row r="219" spans="1:42" x14ac:dyDescent="0.25">
      <c r="A219" t="s">
        <v>1589</v>
      </c>
      <c r="B219">
        <v>22.631817676386898</v>
      </c>
      <c r="C219">
        <v>82</v>
      </c>
      <c r="D219" t="s">
        <v>12769</v>
      </c>
      <c r="F219">
        <v>2032.9342656512499</v>
      </c>
      <c r="G219">
        <v>84.549019147324302</v>
      </c>
      <c r="H219" t="s">
        <v>12770</v>
      </c>
      <c r="I219" t="s">
        <v>5456</v>
      </c>
      <c r="J219" t="s">
        <v>37</v>
      </c>
      <c r="K219">
        <v>683474.95302080503</v>
      </c>
      <c r="L219">
        <v>69547.027193530594</v>
      </c>
      <c r="M219" t="s">
        <v>98</v>
      </c>
      <c r="N219" t="s">
        <v>98</v>
      </c>
      <c r="O219">
        <v>683475</v>
      </c>
      <c r="P219">
        <v>2733900</v>
      </c>
      <c r="Q219">
        <v>77</v>
      </c>
      <c r="R219">
        <v>22.656717676386897</v>
      </c>
      <c r="S219" t="s">
        <v>1998</v>
      </c>
      <c r="T219" t="s">
        <v>96</v>
      </c>
      <c r="U219">
        <v>2012.9342656512499</v>
      </c>
      <c r="V219">
        <v>84.5</v>
      </c>
      <c r="W219" t="s">
        <v>14779</v>
      </c>
      <c r="X219">
        <v>72101388</v>
      </c>
      <c r="Y219" t="s">
        <v>96</v>
      </c>
      <c r="Z219" t="s">
        <v>1998</v>
      </c>
      <c r="AA219" t="s">
        <v>1999</v>
      </c>
      <c r="AB219" t="s">
        <v>1589</v>
      </c>
      <c r="AC219" t="s">
        <v>2000</v>
      </c>
      <c r="AD219" t="s">
        <v>1588</v>
      </c>
      <c r="AE219">
        <v>77</v>
      </c>
      <c r="AF219" t="s">
        <v>12770</v>
      </c>
      <c r="AG219" t="s">
        <v>12769</v>
      </c>
      <c r="AH219" t="s">
        <v>96</v>
      </c>
      <c r="AI219" t="str">
        <f>IF(ISNA(VLOOKUP(D219,Listen!J:O,3,0)),"",VLOOKUP(D219,Listen!J:O,3,0))</f>
        <v/>
      </c>
      <c r="AJ219" t="s">
        <v>96</v>
      </c>
      <c r="AK219" t="s">
        <v>96</v>
      </c>
      <c r="AL219" t="s">
        <v>96</v>
      </c>
      <c r="AM219">
        <v>3</v>
      </c>
      <c r="AN219">
        <v>2</v>
      </c>
      <c r="AO219">
        <v>3</v>
      </c>
      <c r="AP219">
        <f t="shared" si="3"/>
        <v>3</v>
      </c>
    </row>
    <row r="220" spans="1:42" x14ac:dyDescent="0.25">
      <c r="A220" t="s">
        <v>5465</v>
      </c>
      <c r="B220">
        <v>22.650912666582901</v>
      </c>
      <c r="C220">
        <v>102</v>
      </c>
      <c r="D220" t="s">
        <v>12771</v>
      </c>
      <c r="E220">
        <v>2023</v>
      </c>
      <c r="F220">
        <v>2034.8905584071199</v>
      </c>
      <c r="G220">
        <v>64.637967999976993</v>
      </c>
      <c r="H220" t="s">
        <v>12772</v>
      </c>
      <c r="I220" t="s">
        <v>12773</v>
      </c>
      <c r="J220" t="s">
        <v>44</v>
      </c>
      <c r="K220">
        <v>88478.993635482897</v>
      </c>
      <c r="L220">
        <v>8537.5914434845508</v>
      </c>
      <c r="M220" t="s">
        <v>98</v>
      </c>
      <c r="N220" t="s">
        <v>98</v>
      </c>
      <c r="O220">
        <v>88479</v>
      </c>
      <c r="P220">
        <v>353916</v>
      </c>
      <c r="Q220">
        <v>10</v>
      </c>
      <c r="R220">
        <v>22.6758126665829</v>
      </c>
      <c r="S220" t="s">
        <v>5465</v>
      </c>
      <c r="T220">
        <v>2023</v>
      </c>
      <c r="U220">
        <v>2014.8905584071199</v>
      </c>
      <c r="V220">
        <v>64.599999999999994</v>
      </c>
      <c r="W220" t="s">
        <v>15024</v>
      </c>
      <c r="X220">
        <v>72101388</v>
      </c>
      <c r="Y220" t="s">
        <v>96</v>
      </c>
      <c r="Z220" t="s">
        <v>5465</v>
      </c>
      <c r="AA220" t="s">
        <v>5466</v>
      </c>
      <c r="AB220" t="s">
        <v>5467</v>
      </c>
      <c r="AC220" t="s">
        <v>5468</v>
      </c>
      <c r="AD220" t="s">
        <v>5469</v>
      </c>
      <c r="AE220">
        <v>10</v>
      </c>
      <c r="AF220" t="s">
        <v>15024</v>
      </c>
      <c r="AG220" t="s">
        <v>96</v>
      </c>
      <c r="AH220" t="s">
        <v>118</v>
      </c>
      <c r="AI220" t="str">
        <f>IF(ISNA(VLOOKUP(D220,Listen!J:O,3,0)),"",VLOOKUP(D220,Listen!J:O,3,0))</f>
        <v/>
      </c>
      <c r="AJ220" t="s">
        <v>96</v>
      </c>
      <c r="AK220">
        <v>5</v>
      </c>
      <c r="AL220" t="s">
        <v>96</v>
      </c>
      <c r="AM220" t="s">
        <v>96</v>
      </c>
      <c r="AN220">
        <v>2</v>
      </c>
      <c r="AO220">
        <v>5</v>
      </c>
      <c r="AP220">
        <f t="shared" si="3"/>
        <v>5</v>
      </c>
    </row>
    <row r="221" spans="1:42" x14ac:dyDescent="0.25">
      <c r="A221" t="s">
        <v>12774</v>
      </c>
      <c r="B221">
        <v>22.6897281861498</v>
      </c>
      <c r="C221">
        <v>203</v>
      </c>
      <c r="D221" t="s">
        <v>12775</v>
      </c>
      <c r="F221">
        <v>2038.8672307680199</v>
      </c>
      <c r="G221">
        <v>56.213001797428198</v>
      </c>
      <c r="H221" t="s">
        <v>12776</v>
      </c>
      <c r="I221" t="s">
        <v>5568</v>
      </c>
      <c r="J221" t="s">
        <v>37</v>
      </c>
      <c r="K221">
        <v>37515.822873125697</v>
      </c>
      <c r="L221">
        <v>16640.7438904218</v>
      </c>
      <c r="M221" t="s">
        <v>98</v>
      </c>
      <c r="N221" t="s">
        <v>98</v>
      </c>
      <c r="O221">
        <v>37516</v>
      </c>
      <c r="P221">
        <v>150064</v>
      </c>
      <c r="Q221">
        <v>4</v>
      </c>
      <c r="R221">
        <v>22.714628186149799</v>
      </c>
      <c r="S221" t="s">
        <v>12774</v>
      </c>
      <c r="T221" t="s">
        <v>96</v>
      </c>
      <c r="U221">
        <v>2018.8672307680199</v>
      </c>
      <c r="V221">
        <v>56.2</v>
      </c>
      <c r="W221" t="s">
        <v>15025</v>
      </c>
      <c r="X221">
        <v>72101388</v>
      </c>
      <c r="Y221" t="s">
        <v>96</v>
      </c>
      <c r="Z221" t="s">
        <v>12774</v>
      </c>
      <c r="AA221" t="s">
        <v>12777</v>
      </c>
      <c r="AB221" t="s">
        <v>12778</v>
      </c>
      <c r="AC221" t="s">
        <v>12779</v>
      </c>
      <c r="AD221" t="s">
        <v>12780</v>
      </c>
      <c r="AE221">
        <v>4</v>
      </c>
      <c r="AF221" t="s">
        <v>15025</v>
      </c>
      <c r="AG221" t="s">
        <v>96</v>
      </c>
      <c r="AH221" t="s">
        <v>96</v>
      </c>
      <c r="AI221" t="str">
        <f>IF(ISNA(VLOOKUP(D221,Listen!J:O,3,0)),"",VLOOKUP(D221,Listen!J:O,3,0))</f>
        <v/>
      </c>
      <c r="AJ221" t="s">
        <v>96</v>
      </c>
      <c r="AK221">
        <v>5</v>
      </c>
      <c r="AL221" t="s">
        <v>96</v>
      </c>
      <c r="AM221">
        <v>3</v>
      </c>
      <c r="AN221">
        <v>2</v>
      </c>
      <c r="AO221">
        <v>5</v>
      </c>
      <c r="AP221">
        <f t="shared" si="3"/>
        <v>5</v>
      </c>
    </row>
    <row r="222" spans="1:42" x14ac:dyDescent="0.25">
      <c r="A222" t="s">
        <v>2575</v>
      </c>
      <c r="B222">
        <v>22.756236970595399</v>
      </c>
      <c r="C222">
        <v>163</v>
      </c>
      <c r="D222" t="s">
        <v>9550</v>
      </c>
      <c r="F222">
        <v>2045.68109408386</v>
      </c>
      <c r="G222">
        <v>54.794801452963803</v>
      </c>
      <c r="H222" t="s">
        <v>9551</v>
      </c>
      <c r="I222" t="s">
        <v>9552</v>
      </c>
      <c r="J222" t="s">
        <v>37</v>
      </c>
      <c r="K222">
        <v>116046.043918884</v>
      </c>
      <c r="L222">
        <v>43047.739086911497</v>
      </c>
      <c r="M222">
        <v>121662.155517362</v>
      </c>
      <c r="N222">
        <v>121662.155517362</v>
      </c>
      <c r="O222">
        <v>0</v>
      </c>
      <c r="P222">
        <v>0</v>
      </c>
      <c r="Q222">
        <v>0</v>
      </c>
      <c r="R222">
        <v>22.781136970595398</v>
      </c>
      <c r="S222" t="s">
        <v>2575</v>
      </c>
      <c r="T222" t="s">
        <v>96</v>
      </c>
      <c r="U222">
        <v>2025.68109408386</v>
      </c>
      <c r="V222">
        <v>54.8</v>
      </c>
      <c r="W222" t="s">
        <v>15026</v>
      </c>
      <c r="X222">
        <v>72101388</v>
      </c>
      <c r="Y222" t="s">
        <v>96</v>
      </c>
      <c r="Z222" t="s">
        <v>2575</v>
      </c>
      <c r="AA222" t="s">
        <v>2576</v>
      </c>
      <c r="AB222" t="s">
        <v>2577</v>
      </c>
      <c r="AC222" t="s">
        <v>2578</v>
      </c>
      <c r="AD222" t="s">
        <v>2579</v>
      </c>
      <c r="AE222">
        <v>0</v>
      </c>
      <c r="AF222" t="s">
        <v>15026</v>
      </c>
      <c r="AG222" t="s">
        <v>96</v>
      </c>
      <c r="AH222" t="s">
        <v>96</v>
      </c>
      <c r="AI222" t="str">
        <f>IF(ISNA(VLOOKUP(D222,Listen!J:O,3,0)),"",VLOOKUP(D222,Listen!J:O,3,0))</f>
        <v/>
      </c>
      <c r="AJ222">
        <v>6</v>
      </c>
      <c r="AK222">
        <v>5</v>
      </c>
      <c r="AL222" t="s">
        <v>96</v>
      </c>
      <c r="AM222">
        <v>3</v>
      </c>
      <c r="AN222">
        <v>2</v>
      </c>
      <c r="AO222">
        <v>6</v>
      </c>
      <c r="AP222">
        <f t="shared" si="3"/>
        <v>6</v>
      </c>
    </row>
    <row r="223" spans="1:42" x14ac:dyDescent="0.25">
      <c r="A223" t="s">
        <v>12781</v>
      </c>
      <c r="B223">
        <v>22.7906631535913</v>
      </c>
      <c r="C223">
        <v>257</v>
      </c>
      <c r="D223" t="s">
        <v>12782</v>
      </c>
      <c r="F223">
        <v>2049.20807638214</v>
      </c>
      <c r="G223">
        <v>56.417207937486097</v>
      </c>
      <c r="H223" t="s">
        <v>12783</v>
      </c>
      <c r="I223" t="s">
        <v>12784</v>
      </c>
      <c r="J223" t="s">
        <v>37</v>
      </c>
      <c r="K223">
        <v>144037.75419791599</v>
      </c>
      <c r="L223">
        <v>16767.025568839599</v>
      </c>
      <c r="M223" t="s">
        <v>98</v>
      </c>
      <c r="N223" t="s">
        <v>98</v>
      </c>
      <c r="O223">
        <v>144038</v>
      </c>
      <c r="P223">
        <v>576152</v>
      </c>
      <c r="Q223">
        <v>16</v>
      </c>
      <c r="R223">
        <v>22.815563153591299</v>
      </c>
      <c r="S223" t="s">
        <v>12781</v>
      </c>
      <c r="T223" t="s">
        <v>96</v>
      </c>
      <c r="U223">
        <v>2029.20807638214</v>
      </c>
      <c r="V223">
        <v>56.4</v>
      </c>
      <c r="W223" t="s">
        <v>15027</v>
      </c>
      <c r="X223">
        <v>72101388</v>
      </c>
      <c r="Y223" t="s">
        <v>96</v>
      </c>
      <c r="Z223" t="s">
        <v>12781</v>
      </c>
      <c r="AA223" t="s">
        <v>12785</v>
      </c>
      <c r="AB223" t="s">
        <v>12786</v>
      </c>
      <c r="AC223" t="s">
        <v>12787</v>
      </c>
      <c r="AD223" t="s">
        <v>12788</v>
      </c>
      <c r="AE223">
        <v>16</v>
      </c>
      <c r="AF223" t="s">
        <v>15027</v>
      </c>
      <c r="AG223" t="s">
        <v>96</v>
      </c>
      <c r="AH223" t="s">
        <v>96</v>
      </c>
      <c r="AI223" t="str">
        <f>IF(ISNA(VLOOKUP(D223,Listen!J:O,3,0)),"",VLOOKUP(D223,Listen!J:O,3,0))</f>
        <v/>
      </c>
      <c r="AJ223" t="s">
        <v>96</v>
      </c>
      <c r="AK223">
        <v>5</v>
      </c>
      <c r="AL223" t="s">
        <v>96</v>
      </c>
      <c r="AM223">
        <v>3</v>
      </c>
      <c r="AN223">
        <v>2</v>
      </c>
      <c r="AO223">
        <v>5</v>
      </c>
      <c r="AP223">
        <f t="shared" si="3"/>
        <v>5</v>
      </c>
    </row>
    <row r="224" spans="1:42" x14ac:dyDescent="0.25">
      <c r="A224" t="s">
        <v>474</v>
      </c>
      <c r="B224">
        <v>23.170479354357902</v>
      </c>
      <c r="C224">
        <v>72</v>
      </c>
      <c r="D224" t="s">
        <v>2236</v>
      </c>
      <c r="F224">
        <v>2088.1204651550802</v>
      </c>
      <c r="G224">
        <v>63.067978907687603</v>
      </c>
      <c r="H224" t="s">
        <v>2237</v>
      </c>
      <c r="I224" t="s">
        <v>2238</v>
      </c>
      <c r="J224" t="s">
        <v>37</v>
      </c>
      <c r="K224">
        <v>1245377.6369437501</v>
      </c>
      <c r="L224">
        <v>332032.68796841201</v>
      </c>
      <c r="M224">
        <v>570493.69957246899</v>
      </c>
      <c r="N224">
        <v>570493.69957246899</v>
      </c>
      <c r="O224">
        <v>674884</v>
      </c>
      <c r="P224">
        <v>2699536</v>
      </c>
      <c r="Q224">
        <v>76</v>
      </c>
      <c r="R224">
        <v>23.1953793543579</v>
      </c>
      <c r="S224" t="s">
        <v>474</v>
      </c>
      <c r="T224" t="s">
        <v>96</v>
      </c>
      <c r="U224">
        <v>2068.1204651550802</v>
      </c>
      <c r="V224">
        <v>63.1</v>
      </c>
      <c r="W224" t="s">
        <v>15028</v>
      </c>
      <c r="X224">
        <v>72101388</v>
      </c>
      <c r="Y224" t="s">
        <v>96</v>
      </c>
      <c r="Z224" t="s">
        <v>474</v>
      </c>
      <c r="AA224" t="s">
        <v>696</v>
      </c>
      <c r="AB224" t="s">
        <v>695</v>
      </c>
      <c r="AC224" t="s">
        <v>697</v>
      </c>
      <c r="AD224" t="s">
        <v>698</v>
      </c>
      <c r="AE224">
        <v>76</v>
      </c>
      <c r="AF224" t="s">
        <v>15028</v>
      </c>
      <c r="AG224" t="s">
        <v>96</v>
      </c>
      <c r="AH224" t="s">
        <v>96</v>
      </c>
      <c r="AI224" t="str">
        <f>IF(ISNA(VLOOKUP(D224,Listen!J:O,3,0)),"",VLOOKUP(D224,Listen!J:O,3,0))</f>
        <v/>
      </c>
      <c r="AJ224" t="s">
        <v>96</v>
      </c>
      <c r="AK224">
        <v>5</v>
      </c>
      <c r="AL224" t="s">
        <v>96</v>
      </c>
      <c r="AM224">
        <v>3</v>
      </c>
      <c r="AN224">
        <v>2</v>
      </c>
      <c r="AO224">
        <v>5</v>
      </c>
      <c r="AP224">
        <f t="shared" si="3"/>
        <v>5</v>
      </c>
    </row>
    <row r="225" spans="1:42" x14ac:dyDescent="0.25">
      <c r="A225" t="s">
        <v>473</v>
      </c>
      <c r="B225">
        <v>23.170628572120201</v>
      </c>
      <c r="C225">
        <v>121</v>
      </c>
      <c r="D225" t="s">
        <v>5685</v>
      </c>
      <c r="F225">
        <v>2088.1357526008601</v>
      </c>
      <c r="G225">
        <v>58.396207927831597</v>
      </c>
      <c r="H225" t="s">
        <v>5686</v>
      </c>
      <c r="I225" t="s">
        <v>70</v>
      </c>
      <c r="J225" t="s">
        <v>37</v>
      </c>
      <c r="K225">
        <v>571662.78506482998</v>
      </c>
      <c r="L225">
        <v>233659.855026426</v>
      </c>
      <c r="M225" t="s">
        <v>98</v>
      </c>
      <c r="N225" t="s">
        <v>98</v>
      </c>
      <c r="O225">
        <v>571663</v>
      </c>
      <c r="P225">
        <v>2286652</v>
      </c>
      <c r="Q225">
        <v>65</v>
      </c>
      <c r="R225">
        <v>23.1955285721202</v>
      </c>
      <c r="S225" t="s">
        <v>473</v>
      </c>
      <c r="T225" t="s">
        <v>96</v>
      </c>
      <c r="U225">
        <v>2068.1357526008601</v>
      </c>
      <c r="V225">
        <v>58.4</v>
      </c>
      <c r="W225" t="s">
        <v>15029</v>
      </c>
      <c r="X225">
        <v>72101388</v>
      </c>
      <c r="Y225" t="s">
        <v>96</v>
      </c>
      <c r="Z225" t="s">
        <v>473</v>
      </c>
      <c r="AA225" t="s">
        <v>4060</v>
      </c>
      <c r="AB225" t="s">
        <v>472</v>
      </c>
      <c r="AC225" t="s">
        <v>4062</v>
      </c>
      <c r="AD225" t="s">
        <v>471</v>
      </c>
      <c r="AE225">
        <v>65</v>
      </c>
      <c r="AF225" t="s">
        <v>15029</v>
      </c>
      <c r="AG225" t="s">
        <v>96</v>
      </c>
      <c r="AH225" t="s">
        <v>96</v>
      </c>
      <c r="AI225" t="str">
        <f>IF(ISNA(VLOOKUP(D225,Listen!J:O,3,0)),"",VLOOKUP(D225,Listen!J:O,3,0))</f>
        <v/>
      </c>
      <c r="AJ225" t="s">
        <v>96</v>
      </c>
      <c r="AK225">
        <v>5</v>
      </c>
      <c r="AL225" t="s">
        <v>96</v>
      </c>
      <c r="AM225">
        <v>3</v>
      </c>
      <c r="AN225">
        <v>2</v>
      </c>
      <c r="AO225">
        <v>5</v>
      </c>
      <c r="AP225">
        <f t="shared" si="3"/>
        <v>5</v>
      </c>
    </row>
    <row r="226" spans="1:42" x14ac:dyDescent="0.25">
      <c r="A226" t="s">
        <v>10478</v>
      </c>
      <c r="B226">
        <v>23.232041016114401</v>
      </c>
      <c r="C226">
        <v>202</v>
      </c>
      <c r="D226" t="s">
        <v>12789</v>
      </c>
      <c r="E226">
        <v>2084.88286856489</v>
      </c>
      <c r="F226">
        <v>2094.4274928988698</v>
      </c>
      <c r="G226">
        <v>73.989077425111901</v>
      </c>
      <c r="H226" t="s">
        <v>12790</v>
      </c>
      <c r="I226" t="s">
        <v>4061</v>
      </c>
      <c r="J226" t="s">
        <v>44</v>
      </c>
      <c r="K226">
        <v>192294.523924915</v>
      </c>
      <c r="L226">
        <v>95409.673300700495</v>
      </c>
      <c r="M226" t="s">
        <v>98</v>
      </c>
      <c r="N226" t="s">
        <v>98</v>
      </c>
      <c r="O226">
        <v>192295</v>
      </c>
      <c r="P226">
        <v>769180</v>
      </c>
      <c r="Q226">
        <v>22</v>
      </c>
      <c r="R226">
        <v>23.2569410161144</v>
      </c>
      <c r="S226" t="s">
        <v>10479</v>
      </c>
      <c r="T226">
        <v>2085</v>
      </c>
      <c r="U226">
        <v>2074.4274928988698</v>
      </c>
      <c r="V226">
        <v>74</v>
      </c>
      <c r="W226" t="s">
        <v>15030</v>
      </c>
      <c r="X226">
        <v>72101388</v>
      </c>
      <c r="Y226" t="s">
        <v>96</v>
      </c>
      <c r="Z226" t="s">
        <v>10479</v>
      </c>
      <c r="AA226" t="s">
        <v>10480</v>
      </c>
      <c r="AB226" t="s">
        <v>10478</v>
      </c>
      <c r="AC226" t="s">
        <v>10481</v>
      </c>
      <c r="AD226" t="s">
        <v>2878</v>
      </c>
      <c r="AE226">
        <v>22</v>
      </c>
      <c r="AF226" t="s">
        <v>15030</v>
      </c>
      <c r="AG226" t="s">
        <v>96</v>
      </c>
      <c r="AH226" t="s">
        <v>118</v>
      </c>
      <c r="AI226" t="str">
        <f>IF(ISNA(VLOOKUP(D226,Listen!J:O,3,0)),"",VLOOKUP(D226,Listen!J:O,3,0))</f>
        <v>x</v>
      </c>
      <c r="AJ226" t="s">
        <v>96</v>
      </c>
      <c r="AK226">
        <v>5</v>
      </c>
      <c r="AL226" t="s">
        <v>96</v>
      </c>
      <c r="AM226" t="s">
        <v>96</v>
      </c>
      <c r="AN226">
        <v>1</v>
      </c>
      <c r="AO226">
        <v>5</v>
      </c>
      <c r="AP226">
        <f t="shared" si="3"/>
        <v>5</v>
      </c>
    </row>
    <row r="227" spans="1:42" x14ac:dyDescent="0.25">
      <c r="A227" t="s">
        <v>3353</v>
      </c>
      <c r="B227">
        <v>23.2475718674612</v>
      </c>
      <c r="C227">
        <v>83</v>
      </c>
      <c r="D227" t="s">
        <v>12791</v>
      </c>
      <c r="F227">
        <v>2096.0186375745402</v>
      </c>
      <c r="G227">
        <v>65.143109245250997</v>
      </c>
      <c r="H227" t="s">
        <v>12792</v>
      </c>
      <c r="I227" t="s">
        <v>3899</v>
      </c>
      <c r="J227" t="s">
        <v>37</v>
      </c>
      <c r="K227">
        <v>225416.44901681499</v>
      </c>
      <c r="L227">
        <v>49190.032545484901</v>
      </c>
      <c r="M227">
        <v>1368832.43639022</v>
      </c>
      <c r="N227">
        <v>1368832.43639022</v>
      </c>
      <c r="O227">
        <v>0</v>
      </c>
      <c r="P227">
        <v>0</v>
      </c>
      <c r="Q227">
        <v>0</v>
      </c>
      <c r="R227">
        <v>23.272471867461199</v>
      </c>
      <c r="S227" t="s">
        <v>2590</v>
      </c>
      <c r="T227" t="s">
        <v>96</v>
      </c>
      <c r="U227">
        <v>2076.0186375745402</v>
      </c>
      <c r="V227">
        <v>65.099999999999994</v>
      </c>
      <c r="W227" t="s">
        <v>14376</v>
      </c>
      <c r="X227">
        <v>72101388</v>
      </c>
      <c r="Y227" t="s">
        <v>96</v>
      </c>
      <c r="Z227" t="s">
        <v>2590</v>
      </c>
      <c r="AA227" t="s">
        <v>2588</v>
      </c>
      <c r="AB227" t="s">
        <v>3353</v>
      </c>
      <c r="AC227" t="s">
        <v>2589</v>
      </c>
      <c r="AD227" t="s">
        <v>3354</v>
      </c>
      <c r="AE227">
        <v>0</v>
      </c>
      <c r="AF227" t="s">
        <v>14376</v>
      </c>
      <c r="AG227" t="s">
        <v>96</v>
      </c>
      <c r="AH227" t="s">
        <v>96</v>
      </c>
      <c r="AI227" t="str">
        <f>IF(ISNA(VLOOKUP(D227,Listen!J:O,3,0)),"",VLOOKUP(D227,Listen!J:O,3,0))</f>
        <v/>
      </c>
      <c r="AJ227">
        <v>6</v>
      </c>
      <c r="AK227">
        <v>5</v>
      </c>
      <c r="AL227" t="s">
        <v>96</v>
      </c>
      <c r="AM227">
        <v>3</v>
      </c>
      <c r="AN227">
        <v>2</v>
      </c>
      <c r="AO227">
        <v>6</v>
      </c>
      <c r="AP227">
        <f t="shared" si="3"/>
        <v>6</v>
      </c>
    </row>
    <row r="228" spans="1:42" x14ac:dyDescent="0.25">
      <c r="A228" t="s">
        <v>1824</v>
      </c>
      <c r="B228">
        <v>23.249566682342</v>
      </c>
      <c r="C228">
        <v>97.099998474121094</v>
      </c>
      <c r="D228" t="s">
        <v>4214</v>
      </c>
      <c r="F228">
        <v>2096.2230075092998</v>
      </c>
      <c r="G228">
        <v>79.634706647212795</v>
      </c>
      <c r="H228" t="s">
        <v>4215</v>
      </c>
      <c r="I228" t="s">
        <v>3239</v>
      </c>
      <c r="J228" t="s">
        <v>37</v>
      </c>
      <c r="K228">
        <v>527279.71033095405</v>
      </c>
      <c r="L228">
        <v>59170.018281042401</v>
      </c>
      <c r="M228" t="s">
        <v>98</v>
      </c>
      <c r="N228" t="s">
        <v>98</v>
      </c>
      <c r="O228">
        <v>527280</v>
      </c>
      <c r="P228">
        <v>2109120</v>
      </c>
      <c r="Q228">
        <v>60</v>
      </c>
      <c r="R228">
        <v>23.274466682341998</v>
      </c>
      <c r="S228" t="s">
        <v>1822</v>
      </c>
      <c r="T228" t="s">
        <v>96</v>
      </c>
      <c r="U228">
        <v>2076.2230075092998</v>
      </c>
      <c r="V228">
        <v>79.599999999999994</v>
      </c>
      <c r="W228" t="s">
        <v>15031</v>
      </c>
      <c r="X228">
        <v>72101388</v>
      </c>
      <c r="Y228" t="s">
        <v>96</v>
      </c>
      <c r="Z228" t="s">
        <v>1822</v>
      </c>
      <c r="AA228" t="s">
        <v>1823</v>
      </c>
      <c r="AB228" t="s">
        <v>1824</v>
      </c>
      <c r="AC228" t="s">
        <v>255</v>
      </c>
      <c r="AD228" t="s">
        <v>1825</v>
      </c>
      <c r="AE228">
        <v>60</v>
      </c>
      <c r="AF228" t="s">
        <v>15031</v>
      </c>
      <c r="AG228" t="s">
        <v>96</v>
      </c>
      <c r="AH228" t="s">
        <v>96</v>
      </c>
      <c r="AI228" t="str">
        <f>IF(ISNA(VLOOKUP(D228,Listen!J:O,3,0)),"",VLOOKUP(D228,Listen!J:O,3,0))</f>
        <v/>
      </c>
      <c r="AJ228" t="s">
        <v>96</v>
      </c>
      <c r="AK228">
        <v>5</v>
      </c>
      <c r="AL228" t="s">
        <v>96</v>
      </c>
      <c r="AM228">
        <v>3</v>
      </c>
      <c r="AN228">
        <v>2</v>
      </c>
      <c r="AO228">
        <v>5</v>
      </c>
      <c r="AP228">
        <f t="shared" si="3"/>
        <v>5</v>
      </c>
    </row>
    <row r="229" spans="1:42" x14ac:dyDescent="0.25">
      <c r="A229" t="s">
        <v>1822</v>
      </c>
      <c r="B229">
        <v>23.254020197873398</v>
      </c>
      <c r="C229">
        <v>97</v>
      </c>
      <c r="D229" t="s">
        <v>12648</v>
      </c>
      <c r="F229">
        <v>2096.6792727434099</v>
      </c>
      <c r="G229">
        <v>55.072871343624698</v>
      </c>
      <c r="H229" t="s">
        <v>12649</v>
      </c>
      <c r="I229" t="s">
        <v>85</v>
      </c>
      <c r="J229" t="s">
        <v>37</v>
      </c>
      <c r="K229">
        <v>219312.64258517299</v>
      </c>
      <c r="L229">
        <v>59170.018281042401</v>
      </c>
      <c r="M229" t="s">
        <v>98</v>
      </c>
      <c r="N229" t="s">
        <v>98</v>
      </c>
      <c r="O229">
        <v>219313</v>
      </c>
      <c r="P229">
        <v>877252</v>
      </c>
      <c r="Q229">
        <v>25</v>
      </c>
      <c r="R229">
        <v>23.278920197873397</v>
      </c>
      <c r="S229" t="s">
        <v>1822</v>
      </c>
      <c r="T229" t="s">
        <v>96</v>
      </c>
      <c r="U229">
        <v>2076.6792727434099</v>
      </c>
      <c r="V229">
        <v>55.1</v>
      </c>
      <c r="W229" t="s">
        <v>15032</v>
      </c>
      <c r="X229">
        <v>72101388</v>
      </c>
      <c r="Y229" t="s">
        <v>96</v>
      </c>
      <c r="Z229" t="s">
        <v>1822</v>
      </c>
      <c r="AA229" t="s">
        <v>1823</v>
      </c>
      <c r="AB229" t="s">
        <v>1824</v>
      </c>
      <c r="AC229" t="s">
        <v>255</v>
      </c>
      <c r="AD229" t="s">
        <v>1825</v>
      </c>
      <c r="AE229">
        <v>25</v>
      </c>
      <c r="AF229" t="s">
        <v>15032</v>
      </c>
      <c r="AG229" t="s">
        <v>96</v>
      </c>
      <c r="AH229" t="s">
        <v>96</v>
      </c>
      <c r="AI229" t="str">
        <f>IF(ISNA(VLOOKUP(D229,Listen!J:O,3,0)),"",VLOOKUP(D229,Listen!J:O,3,0))</f>
        <v/>
      </c>
      <c r="AJ229" t="s">
        <v>96</v>
      </c>
      <c r="AK229">
        <v>5</v>
      </c>
      <c r="AL229" t="s">
        <v>96</v>
      </c>
      <c r="AM229">
        <v>3</v>
      </c>
      <c r="AN229">
        <v>2</v>
      </c>
      <c r="AO229">
        <v>5</v>
      </c>
      <c r="AP229">
        <f t="shared" si="3"/>
        <v>5</v>
      </c>
    </row>
    <row r="230" spans="1:42" x14ac:dyDescent="0.25">
      <c r="A230" t="s">
        <v>12793</v>
      </c>
      <c r="B230">
        <v>23.3736129060824</v>
      </c>
      <c r="C230">
        <v>95.099998474121094</v>
      </c>
      <c r="D230" t="s">
        <v>12794</v>
      </c>
      <c r="F230">
        <v>2108.9316146573301</v>
      </c>
      <c r="G230">
        <v>69.195838289759493</v>
      </c>
      <c r="H230" t="s">
        <v>12795</v>
      </c>
      <c r="I230" t="s">
        <v>12796</v>
      </c>
      <c r="J230" t="s">
        <v>37</v>
      </c>
      <c r="K230">
        <v>167583.636478564</v>
      </c>
      <c r="L230">
        <v>28286.564256776801</v>
      </c>
      <c r="M230">
        <v>189700.03113187299</v>
      </c>
      <c r="N230">
        <v>189700.03113187299</v>
      </c>
      <c r="O230">
        <v>0</v>
      </c>
      <c r="P230">
        <v>0</v>
      </c>
      <c r="Q230">
        <v>0</v>
      </c>
      <c r="R230">
        <v>23.398512906082399</v>
      </c>
      <c r="S230" t="s">
        <v>12793</v>
      </c>
      <c r="T230" t="s">
        <v>96</v>
      </c>
      <c r="U230">
        <v>2088.9316146573301</v>
      </c>
      <c r="V230">
        <v>69.2</v>
      </c>
      <c r="W230" t="s">
        <v>15033</v>
      </c>
      <c r="X230">
        <v>72101388</v>
      </c>
      <c r="Y230" t="s">
        <v>96</v>
      </c>
      <c r="Z230" t="s">
        <v>12793</v>
      </c>
      <c r="AA230" t="s">
        <v>12797</v>
      </c>
      <c r="AB230" t="s">
        <v>12798</v>
      </c>
      <c r="AC230" t="s">
        <v>12799</v>
      </c>
      <c r="AD230" t="s">
        <v>12800</v>
      </c>
      <c r="AE230">
        <v>0</v>
      </c>
      <c r="AF230" t="s">
        <v>15033</v>
      </c>
      <c r="AG230" t="s">
        <v>96</v>
      </c>
      <c r="AH230" t="s">
        <v>96</v>
      </c>
      <c r="AI230" t="str">
        <f>IF(ISNA(VLOOKUP(D230,Listen!J:O,3,0)),"",VLOOKUP(D230,Listen!J:O,3,0))</f>
        <v/>
      </c>
      <c r="AJ230">
        <v>6</v>
      </c>
      <c r="AK230">
        <v>5</v>
      </c>
      <c r="AL230" t="s">
        <v>96</v>
      </c>
      <c r="AM230">
        <v>3</v>
      </c>
      <c r="AN230">
        <v>2</v>
      </c>
      <c r="AO230">
        <v>6</v>
      </c>
      <c r="AP230">
        <f t="shared" si="3"/>
        <v>6</v>
      </c>
    </row>
    <row r="231" spans="1:42" x14ac:dyDescent="0.25">
      <c r="A231" t="s">
        <v>2583</v>
      </c>
      <c r="B231">
        <v>23.3747810582772</v>
      </c>
      <c r="C231">
        <v>81</v>
      </c>
      <c r="D231" t="s">
        <v>12801</v>
      </c>
      <c r="F231">
        <v>2109.0512925232501</v>
      </c>
      <c r="G231">
        <v>63.9181657629752</v>
      </c>
      <c r="H231" t="s">
        <v>12802</v>
      </c>
      <c r="I231" t="s">
        <v>3169</v>
      </c>
      <c r="J231" t="s">
        <v>37</v>
      </c>
      <c r="K231">
        <v>339905.51091866498</v>
      </c>
      <c r="L231">
        <v>34679.011987110804</v>
      </c>
      <c r="M231">
        <v>415733.77011235303</v>
      </c>
      <c r="N231">
        <v>415733.77011235303</v>
      </c>
      <c r="O231">
        <v>0</v>
      </c>
      <c r="P231">
        <v>0</v>
      </c>
      <c r="Q231">
        <v>0</v>
      </c>
      <c r="R231">
        <v>23.399681058277199</v>
      </c>
      <c r="S231" t="s">
        <v>2583</v>
      </c>
      <c r="T231" t="s">
        <v>96</v>
      </c>
      <c r="U231">
        <v>2089.0512925232501</v>
      </c>
      <c r="V231">
        <v>63.9</v>
      </c>
      <c r="W231" t="s">
        <v>14780</v>
      </c>
      <c r="X231">
        <v>72101388</v>
      </c>
      <c r="Y231" t="s">
        <v>96</v>
      </c>
      <c r="Z231" t="s">
        <v>2583</v>
      </c>
      <c r="AA231" t="s">
        <v>2584</v>
      </c>
      <c r="AB231" t="s">
        <v>2585</v>
      </c>
      <c r="AC231" t="s">
        <v>2586</v>
      </c>
      <c r="AD231" t="s">
        <v>2587</v>
      </c>
      <c r="AE231">
        <v>0</v>
      </c>
      <c r="AF231" t="s">
        <v>14780</v>
      </c>
      <c r="AG231" t="s">
        <v>96</v>
      </c>
      <c r="AH231" t="s">
        <v>96</v>
      </c>
      <c r="AI231" t="str">
        <f>IF(ISNA(VLOOKUP(D231,Listen!J:O,3,0)),"",VLOOKUP(D231,Listen!J:O,3,0))</f>
        <v/>
      </c>
      <c r="AJ231">
        <v>6</v>
      </c>
      <c r="AK231">
        <v>5</v>
      </c>
      <c r="AL231" t="s">
        <v>96</v>
      </c>
      <c r="AM231">
        <v>3</v>
      </c>
      <c r="AN231">
        <v>2</v>
      </c>
      <c r="AO231">
        <v>6</v>
      </c>
      <c r="AP231">
        <f t="shared" si="3"/>
        <v>6</v>
      </c>
    </row>
    <row r="232" spans="1:42" x14ac:dyDescent="0.25">
      <c r="A232" t="s">
        <v>4916</v>
      </c>
      <c r="B232">
        <v>23.3762374083298</v>
      </c>
      <c r="C232">
        <v>123</v>
      </c>
      <c r="D232" t="s">
        <v>12803</v>
      </c>
      <c r="F232">
        <v>2109.2004964258799</v>
      </c>
      <c r="G232">
        <v>68.261123391204407</v>
      </c>
      <c r="H232" t="s">
        <v>12804</v>
      </c>
      <c r="I232" t="s">
        <v>5254</v>
      </c>
      <c r="J232" t="s">
        <v>37</v>
      </c>
      <c r="K232">
        <v>143896.85512092701</v>
      </c>
      <c r="L232">
        <v>17495.601234535101</v>
      </c>
      <c r="M232" t="s">
        <v>98</v>
      </c>
      <c r="N232" t="s">
        <v>98</v>
      </c>
      <c r="O232">
        <v>143897</v>
      </c>
      <c r="P232">
        <v>575588</v>
      </c>
      <c r="Q232">
        <v>16</v>
      </c>
      <c r="R232">
        <v>23.401137408329799</v>
      </c>
      <c r="S232" t="s">
        <v>4916</v>
      </c>
      <c r="T232" t="s">
        <v>96</v>
      </c>
      <c r="U232">
        <v>2089.2004964258799</v>
      </c>
      <c r="V232">
        <v>68.3</v>
      </c>
      <c r="W232" t="s">
        <v>15034</v>
      </c>
      <c r="X232">
        <v>72101388</v>
      </c>
      <c r="Y232" t="s">
        <v>96</v>
      </c>
      <c r="Z232" t="s">
        <v>4916</v>
      </c>
      <c r="AA232" t="s">
        <v>4917</v>
      </c>
      <c r="AB232" t="s">
        <v>4238</v>
      </c>
      <c r="AC232" t="s">
        <v>4918</v>
      </c>
      <c r="AD232" t="s">
        <v>4237</v>
      </c>
      <c r="AE232">
        <v>16</v>
      </c>
      <c r="AF232" t="s">
        <v>15034</v>
      </c>
      <c r="AG232" t="s">
        <v>96</v>
      </c>
      <c r="AH232" t="s">
        <v>96</v>
      </c>
      <c r="AI232" t="str">
        <f>IF(ISNA(VLOOKUP(D232,Listen!J:O,3,0)),"",VLOOKUP(D232,Listen!J:O,3,0))</f>
        <v/>
      </c>
      <c r="AJ232" t="s">
        <v>96</v>
      </c>
      <c r="AK232">
        <v>5</v>
      </c>
      <c r="AL232" t="s">
        <v>96</v>
      </c>
      <c r="AM232">
        <v>3</v>
      </c>
      <c r="AN232">
        <v>2</v>
      </c>
      <c r="AO232">
        <v>5</v>
      </c>
      <c r="AP232">
        <f t="shared" si="3"/>
        <v>5</v>
      </c>
    </row>
    <row r="233" spans="1:42" x14ac:dyDescent="0.25">
      <c r="A233" t="s">
        <v>1823</v>
      </c>
      <c r="B233">
        <v>23.429141243721499</v>
      </c>
      <c r="C233">
        <v>97</v>
      </c>
      <c r="D233" t="s">
        <v>5921</v>
      </c>
      <c r="F233">
        <v>2114.6205248664401</v>
      </c>
      <c r="G233">
        <v>86.154430476302693</v>
      </c>
      <c r="H233" t="s">
        <v>5922</v>
      </c>
      <c r="I233" t="s">
        <v>1762</v>
      </c>
      <c r="J233" t="s">
        <v>37</v>
      </c>
      <c r="K233">
        <v>1509935.3275273701</v>
      </c>
      <c r="L233">
        <v>68607.023864609204</v>
      </c>
      <c r="M233" t="s">
        <v>98</v>
      </c>
      <c r="N233" t="s">
        <v>98</v>
      </c>
      <c r="O233">
        <v>1509935</v>
      </c>
      <c r="P233">
        <v>6039740</v>
      </c>
      <c r="Q233">
        <v>171</v>
      </c>
      <c r="R233">
        <v>23.454041243721498</v>
      </c>
      <c r="S233" t="s">
        <v>255</v>
      </c>
      <c r="T233" t="s">
        <v>96</v>
      </c>
      <c r="U233">
        <v>2094.6205248664401</v>
      </c>
      <c r="V233">
        <v>86.2</v>
      </c>
      <c r="W233" t="s">
        <v>15035</v>
      </c>
      <c r="X233">
        <v>72101388</v>
      </c>
      <c r="Y233" t="s">
        <v>96</v>
      </c>
      <c r="Z233" t="s">
        <v>255</v>
      </c>
      <c r="AA233" t="s">
        <v>3599</v>
      </c>
      <c r="AB233" t="s">
        <v>1823</v>
      </c>
      <c r="AC233" t="s">
        <v>3600</v>
      </c>
      <c r="AD233" t="s">
        <v>1822</v>
      </c>
      <c r="AE233">
        <v>171</v>
      </c>
      <c r="AF233" t="s">
        <v>5922</v>
      </c>
      <c r="AG233" t="s">
        <v>5921</v>
      </c>
      <c r="AH233" t="s">
        <v>96</v>
      </c>
      <c r="AI233" t="str">
        <f>IF(ISNA(VLOOKUP(D233,Listen!J:O,3,0)),"",VLOOKUP(D233,Listen!J:O,3,0))</f>
        <v/>
      </c>
      <c r="AJ233" t="s">
        <v>96</v>
      </c>
      <c r="AK233" t="s">
        <v>96</v>
      </c>
      <c r="AL233" t="s">
        <v>96</v>
      </c>
      <c r="AM233">
        <v>3</v>
      </c>
      <c r="AN233">
        <v>2</v>
      </c>
      <c r="AO233">
        <v>3</v>
      </c>
      <c r="AP233">
        <f t="shared" si="3"/>
        <v>3</v>
      </c>
    </row>
    <row r="234" spans="1:42" x14ac:dyDescent="0.25">
      <c r="A234" t="s">
        <v>255</v>
      </c>
      <c r="B234">
        <v>23.484382140321902</v>
      </c>
      <c r="C234">
        <v>97</v>
      </c>
      <c r="D234" t="s">
        <v>12805</v>
      </c>
      <c r="F234">
        <v>2120.2799865754</v>
      </c>
      <c r="G234">
        <v>63.969443213225901</v>
      </c>
      <c r="H234" t="s">
        <v>12806</v>
      </c>
      <c r="I234" t="s">
        <v>524</v>
      </c>
      <c r="J234" t="s">
        <v>37</v>
      </c>
      <c r="K234">
        <v>189018.41679541199</v>
      </c>
      <c r="L234">
        <v>23615.9198769045</v>
      </c>
      <c r="M234" t="s">
        <v>98</v>
      </c>
      <c r="N234" t="s">
        <v>98</v>
      </c>
      <c r="O234">
        <v>189018</v>
      </c>
      <c r="P234">
        <v>756072</v>
      </c>
      <c r="Q234">
        <v>21</v>
      </c>
      <c r="R234">
        <v>23.509282140321901</v>
      </c>
      <c r="S234" t="s">
        <v>255</v>
      </c>
      <c r="T234" t="s">
        <v>96</v>
      </c>
      <c r="U234">
        <v>2100.2799865754</v>
      </c>
      <c r="V234">
        <v>64</v>
      </c>
      <c r="W234" t="s">
        <v>15036</v>
      </c>
      <c r="X234">
        <v>72101388</v>
      </c>
      <c r="Y234" t="s">
        <v>96</v>
      </c>
      <c r="Z234" t="s">
        <v>255</v>
      </c>
      <c r="AA234" t="s">
        <v>3599</v>
      </c>
      <c r="AB234" t="s">
        <v>1823</v>
      </c>
      <c r="AC234" t="s">
        <v>3600</v>
      </c>
      <c r="AD234" t="s">
        <v>1822</v>
      </c>
      <c r="AE234">
        <v>21</v>
      </c>
      <c r="AF234" t="s">
        <v>15036</v>
      </c>
      <c r="AG234" t="s">
        <v>96</v>
      </c>
      <c r="AH234" t="s">
        <v>96</v>
      </c>
      <c r="AI234" t="str">
        <f>IF(ISNA(VLOOKUP(D234,Listen!J:O,3,0)),"",VLOOKUP(D234,Listen!J:O,3,0))</f>
        <v/>
      </c>
      <c r="AJ234" t="s">
        <v>96</v>
      </c>
      <c r="AK234">
        <v>5</v>
      </c>
      <c r="AL234" t="s">
        <v>96</v>
      </c>
      <c r="AM234">
        <v>3</v>
      </c>
      <c r="AN234">
        <v>2</v>
      </c>
      <c r="AO234">
        <v>5</v>
      </c>
      <c r="AP234">
        <f t="shared" si="3"/>
        <v>5</v>
      </c>
    </row>
    <row r="235" spans="1:42" x14ac:dyDescent="0.25">
      <c r="A235" t="s">
        <v>9758</v>
      </c>
      <c r="B235">
        <v>23.502783323201999</v>
      </c>
      <c r="C235">
        <v>85.099998474121094</v>
      </c>
      <c r="D235" t="s">
        <v>12807</v>
      </c>
      <c r="F235">
        <v>2122.1651983717102</v>
      </c>
      <c r="G235">
        <v>55.134446805899401</v>
      </c>
      <c r="H235" t="s">
        <v>12808</v>
      </c>
      <c r="I235" t="s">
        <v>76</v>
      </c>
      <c r="J235" t="s">
        <v>37</v>
      </c>
      <c r="K235">
        <v>33074.266800936202</v>
      </c>
      <c r="L235">
        <v>19584.934115981301</v>
      </c>
      <c r="M235" t="s">
        <v>98</v>
      </c>
      <c r="N235" t="s">
        <v>98</v>
      </c>
      <c r="O235">
        <v>33074</v>
      </c>
      <c r="P235">
        <v>132296</v>
      </c>
      <c r="Q235">
        <v>4</v>
      </c>
      <c r="R235">
        <v>23.527683323201998</v>
      </c>
      <c r="S235" t="s">
        <v>9758</v>
      </c>
      <c r="T235" t="s">
        <v>96</v>
      </c>
      <c r="U235">
        <v>2102.1651983717102</v>
      </c>
      <c r="V235">
        <v>55.1</v>
      </c>
      <c r="W235" t="s">
        <v>15037</v>
      </c>
      <c r="X235">
        <v>72101388</v>
      </c>
      <c r="Y235" t="s">
        <v>96</v>
      </c>
      <c r="Z235" t="s">
        <v>9758</v>
      </c>
      <c r="AA235" t="s">
        <v>2776</v>
      </c>
      <c r="AB235" t="s">
        <v>9755</v>
      </c>
      <c r="AC235" t="s">
        <v>2774</v>
      </c>
      <c r="AD235" t="s">
        <v>9759</v>
      </c>
      <c r="AE235">
        <v>4</v>
      </c>
      <c r="AF235" t="s">
        <v>15037</v>
      </c>
      <c r="AG235" t="s">
        <v>96</v>
      </c>
      <c r="AH235" t="s">
        <v>96</v>
      </c>
      <c r="AI235" t="str">
        <f>IF(ISNA(VLOOKUP(D235,Listen!J:O,3,0)),"",VLOOKUP(D235,Listen!J:O,3,0))</f>
        <v/>
      </c>
      <c r="AJ235" t="s">
        <v>96</v>
      </c>
      <c r="AK235">
        <v>5</v>
      </c>
      <c r="AL235" t="s">
        <v>96</v>
      </c>
      <c r="AM235">
        <v>3</v>
      </c>
      <c r="AN235">
        <v>2</v>
      </c>
      <c r="AO235">
        <v>5</v>
      </c>
      <c r="AP235">
        <f t="shared" si="3"/>
        <v>5</v>
      </c>
    </row>
    <row r="236" spans="1:42" x14ac:dyDescent="0.25">
      <c r="A236" t="s">
        <v>1929</v>
      </c>
      <c r="B236">
        <v>23.604928014348999</v>
      </c>
      <c r="C236">
        <v>208</v>
      </c>
      <c r="D236" t="s">
        <v>12809</v>
      </c>
      <c r="F236">
        <v>2132.62998087698</v>
      </c>
      <c r="G236">
        <v>54.336155814159902</v>
      </c>
      <c r="H236" t="s">
        <v>12810</v>
      </c>
      <c r="I236" t="s">
        <v>12811</v>
      </c>
      <c r="J236" t="s">
        <v>37</v>
      </c>
      <c r="K236">
        <v>43789.686114142802</v>
      </c>
      <c r="L236">
        <v>18262.538436525199</v>
      </c>
      <c r="M236" t="s">
        <v>98</v>
      </c>
      <c r="N236" t="s">
        <v>98</v>
      </c>
      <c r="O236">
        <v>43790</v>
      </c>
      <c r="P236">
        <v>175160</v>
      </c>
      <c r="Q236">
        <v>5</v>
      </c>
      <c r="R236">
        <v>23.629828014348998</v>
      </c>
      <c r="S236" t="s">
        <v>1929</v>
      </c>
      <c r="T236" t="s">
        <v>96</v>
      </c>
      <c r="U236">
        <v>2112.62998087698</v>
      </c>
      <c r="V236">
        <v>54.3</v>
      </c>
      <c r="W236" t="s">
        <v>15038</v>
      </c>
      <c r="X236">
        <v>72101388</v>
      </c>
      <c r="Y236" t="s">
        <v>96</v>
      </c>
      <c r="Z236" t="s">
        <v>1929</v>
      </c>
      <c r="AA236" t="s">
        <v>1930</v>
      </c>
      <c r="AB236" t="s">
        <v>1931</v>
      </c>
      <c r="AC236" t="s">
        <v>1932</v>
      </c>
      <c r="AD236" t="s">
        <v>1933</v>
      </c>
      <c r="AE236">
        <v>5</v>
      </c>
      <c r="AF236" t="s">
        <v>15038</v>
      </c>
      <c r="AG236" t="s">
        <v>96</v>
      </c>
      <c r="AH236" t="s">
        <v>96</v>
      </c>
      <c r="AI236" t="str">
        <f>IF(ISNA(VLOOKUP(D236,Listen!J:O,3,0)),"",VLOOKUP(D236,Listen!J:O,3,0))</f>
        <v/>
      </c>
      <c r="AJ236" t="s">
        <v>96</v>
      </c>
      <c r="AK236">
        <v>5</v>
      </c>
      <c r="AL236" t="s">
        <v>96</v>
      </c>
      <c r="AM236">
        <v>3</v>
      </c>
      <c r="AN236">
        <v>2</v>
      </c>
      <c r="AO236">
        <v>5</v>
      </c>
      <c r="AP236">
        <f t="shared" si="3"/>
        <v>5</v>
      </c>
    </row>
    <row r="237" spans="1:42" x14ac:dyDescent="0.25">
      <c r="A237" t="s">
        <v>5473</v>
      </c>
      <c r="B237">
        <v>23.659595331749099</v>
      </c>
      <c r="C237">
        <v>87</v>
      </c>
      <c r="D237" t="s">
        <v>12812</v>
      </c>
      <c r="F237">
        <v>2138.2306790661401</v>
      </c>
      <c r="G237">
        <v>51.526716140853502</v>
      </c>
      <c r="H237" t="s">
        <v>12813</v>
      </c>
      <c r="I237" t="s">
        <v>12773</v>
      </c>
      <c r="J237" t="s">
        <v>39</v>
      </c>
      <c r="K237">
        <v>94056.178174683606</v>
      </c>
      <c r="L237">
        <v>15632.598928830101</v>
      </c>
      <c r="M237" t="s">
        <v>98</v>
      </c>
      <c r="N237" t="s">
        <v>98</v>
      </c>
      <c r="O237">
        <v>94056</v>
      </c>
      <c r="P237">
        <v>376224</v>
      </c>
      <c r="Q237">
        <v>11</v>
      </c>
      <c r="R237">
        <v>23.684495331749098</v>
      </c>
      <c r="S237" t="s">
        <v>5473</v>
      </c>
      <c r="T237" t="s">
        <v>96</v>
      </c>
      <c r="U237">
        <v>2118.2306790661401</v>
      </c>
      <c r="V237">
        <v>51.5</v>
      </c>
      <c r="W237" t="s">
        <v>15039</v>
      </c>
      <c r="X237">
        <v>72101388</v>
      </c>
      <c r="Y237" t="s">
        <v>96</v>
      </c>
      <c r="Z237" t="s">
        <v>5473</v>
      </c>
      <c r="AA237" t="s">
        <v>5474</v>
      </c>
      <c r="AB237" t="s">
        <v>5475</v>
      </c>
      <c r="AC237" t="s">
        <v>5476</v>
      </c>
      <c r="AD237" t="s">
        <v>5477</v>
      </c>
      <c r="AE237">
        <v>11</v>
      </c>
      <c r="AF237" t="s">
        <v>15039</v>
      </c>
      <c r="AG237" t="s">
        <v>96</v>
      </c>
      <c r="AH237" t="s">
        <v>96</v>
      </c>
      <c r="AI237" t="str">
        <f>IF(ISNA(VLOOKUP(D237,Listen!J:O,3,0)),"",VLOOKUP(D237,Listen!J:O,3,0))</f>
        <v/>
      </c>
      <c r="AJ237" t="s">
        <v>96</v>
      </c>
      <c r="AK237">
        <v>5</v>
      </c>
      <c r="AL237" t="s">
        <v>96</v>
      </c>
      <c r="AM237">
        <v>3</v>
      </c>
      <c r="AN237">
        <v>2</v>
      </c>
      <c r="AO237">
        <v>5</v>
      </c>
      <c r="AP237">
        <f t="shared" si="3"/>
        <v>5</v>
      </c>
    </row>
    <row r="238" spans="1:42" x14ac:dyDescent="0.25">
      <c r="A238" t="s">
        <v>2599</v>
      </c>
      <c r="B238">
        <v>23.749019564680701</v>
      </c>
      <c r="C238">
        <v>147</v>
      </c>
      <c r="D238" t="s">
        <v>377</v>
      </c>
      <c r="F238">
        <v>2147.3922432925601</v>
      </c>
      <c r="G238">
        <v>68.266337311096194</v>
      </c>
      <c r="H238" t="s">
        <v>378</v>
      </c>
      <c r="I238" t="s">
        <v>379</v>
      </c>
      <c r="J238" t="s">
        <v>44</v>
      </c>
      <c r="K238">
        <v>293727.20476265298</v>
      </c>
      <c r="L238">
        <v>61319.795221191802</v>
      </c>
      <c r="M238" t="s">
        <v>98</v>
      </c>
      <c r="N238" t="s">
        <v>98</v>
      </c>
      <c r="O238">
        <v>293727</v>
      </c>
      <c r="P238">
        <v>1174908</v>
      </c>
      <c r="Q238">
        <v>33</v>
      </c>
      <c r="R238">
        <v>23.7739195646807</v>
      </c>
      <c r="S238" t="s">
        <v>699</v>
      </c>
      <c r="T238" t="s">
        <v>96</v>
      </c>
      <c r="U238">
        <v>2127.3922432925601</v>
      </c>
      <c r="V238">
        <v>68.3</v>
      </c>
      <c r="W238" t="s">
        <v>15040</v>
      </c>
      <c r="X238">
        <v>72101388</v>
      </c>
      <c r="Y238" t="s">
        <v>127</v>
      </c>
      <c r="Z238" t="s">
        <v>699</v>
      </c>
      <c r="AA238" t="s">
        <v>2600</v>
      </c>
      <c r="AB238" t="s">
        <v>2599</v>
      </c>
      <c r="AC238" t="s">
        <v>2601</v>
      </c>
      <c r="AD238" t="s">
        <v>2602</v>
      </c>
      <c r="AE238">
        <v>33</v>
      </c>
      <c r="AF238" t="s">
        <v>15040</v>
      </c>
      <c r="AG238" t="s">
        <v>96</v>
      </c>
      <c r="AH238" t="s">
        <v>118</v>
      </c>
      <c r="AI238" t="str">
        <f>IF(ISNA(VLOOKUP(D238,Listen!J:O,3,0)),"",VLOOKUP(D238,Listen!J:O,3,0))</f>
        <v/>
      </c>
      <c r="AJ238">
        <v>6</v>
      </c>
      <c r="AK238">
        <v>5</v>
      </c>
      <c r="AL238" t="s">
        <v>96</v>
      </c>
      <c r="AM238" t="s">
        <v>96</v>
      </c>
      <c r="AN238">
        <v>2</v>
      </c>
      <c r="AO238">
        <v>6</v>
      </c>
      <c r="AP238">
        <f t="shared" si="3"/>
        <v>6</v>
      </c>
    </row>
    <row r="239" spans="1:42" x14ac:dyDescent="0.25">
      <c r="A239" t="s">
        <v>4066</v>
      </c>
      <c r="B239">
        <v>23.7696152604892</v>
      </c>
      <c r="C239">
        <v>202</v>
      </c>
      <c r="D239" t="s">
        <v>4067</v>
      </c>
      <c r="E239">
        <v>2140.2126949554799</v>
      </c>
      <c r="F239">
        <v>2149.5022842037401</v>
      </c>
      <c r="G239">
        <v>85.847088186883994</v>
      </c>
      <c r="H239" t="s">
        <v>4068</v>
      </c>
      <c r="I239" t="s">
        <v>4061</v>
      </c>
      <c r="J239" t="s">
        <v>44</v>
      </c>
      <c r="K239">
        <v>420792.27757158002</v>
      </c>
      <c r="L239">
        <v>228419.74914040501</v>
      </c>
      <c r="M239">
        <v>304574.599687126</v>
      </c>
      <c r="N239">
        <v>304574.599687126</v>
      </c>
      <c r="O239">
        <v>116218</v>
      </c>
      <c r="P239">
        <v>464872</v>
      </c>
      <c r="Q239">
        <v>13</v>
      </c>
      <c r="R239">
        <v>23.794515260489199</v>
      </c>
      <c r="S239" t="s">
        <v>4066</v>
      </c>
      <c r="T239">
        <v>2140</v>
      </c>
      <c r="U239">
        <v>2129.5022842037401</v>
      </c>
      <c r="V239">
        <v>85.8</v>
      </c>
      <c r="W239" t="s">
        <v>15041</v>
      </c>
      <c r="X239">
        <v>72101388</v>
      </c>
      <c r="Y239" t="s">
        <v>96</v>
      </c>
      <c r="Z239" t="s">
        <v>4066</v>
      </c>
      <c r="AA239" t="s">
        <v>4069</v>
      </c>
      <c r="AB239" t="s">
        <v>4070</v>
      </c>
      <c r="AC239" t="s">
        <v>4071</v>
      </c>
      <c r="AD239" t="s">
        <v>4072</v>
      </c>
      <c r="AE239">
        <v>13</v>
      </c>
      <c r="AF239" t="s">
        <v>4068</v>
      </c>
      <c r="AG239" t="s">
        <v>4067</v>
      </c>
      <c r="AH239" t="s">
        <v>118</v>
      </c>
      <c r="AI239" t="str">
        <f>IF(ISNA(VLOOKUP(D239,Listen!J:O,3,0)),"",VLOOKUP(D239,Listen!J:O,3,0))</f>
        <v>x</v>
      </c>
      <c r="AJ239" t="s">
        <v>96</v>
      </c>
      <c r="AK239" t="s">
        <v>96</v>
      </c>
      <c r="AL239" t="s">
        <v>96</v>
      </c>
      <c r="AM239" t="s">
        <v>96</v>
      </c>
      <c r="AN239">
        <v>1</v>
      </c>
      <c r="AO239">
        <v>1</v>
      </c>
      <c r="AP239">
        <f t="shared" si="3"/>
        <v>1</v>
      </c>
    </row>
    <row r="240" spans="1:42" x14ac:dyDescent="0.25">
      <c r="A240" t="s">
        <v>3602</v>
      </c>
      <c r="B240">
        <v>23.793766086477198</v>
      </c>
      <c r="C240">
        <v>57</v>
      </c>
      <c r="D240" t="s">
        <v>4894</v>
      </c>
      <c r="F240">
        <v>2151.9765502517298</v>
      </c>
      <c r="G240">
        <v>75.654160892240895</v>
      </c>
      <c r="H240" t="s">
        <v>4895</v>
      </c>
      <c r="I240" t="s">
        <v>2227</v>
      </c>
      <c r="J240" t="s">
        <v>37</v>
      </c>
      <c r="K240">
        <v>161000.55825319499</v>
      </c>
      <c r="L240">
        <v>41816.584136340301</v>
      </c>
      <c r="M240" t="s">
        <v>98</v>
      </c>
      <c r="N240" t="s">
        <v>98</v>
      </c>
      <c r="O240">
        <v>161001</v>
      </c>
      <c r="P240">
        <v>644004</v>
      </c>
      <c r="Q240">
        <v>18</v>
      </c>
      <c r="R240">
        <v>23.818666086477197</v>
      </c>
      <c r="S240" t="s">
        <v>3602</v>
      </c>
      <c r="T240" t="s">
        <v>96</v>
      </c>
      <c r="U240">
        <v>2131.9765502517298</v>
      </c>
      <c r="V240">
        <v>75.7</v>
      </c>
      <c r="W240" t="s">
        <v>15042</v>
      </c>
      <c r="X240">
        <v>72101388</v>
      </c>
      <c r="Y240" t="s">
        <v>96</v>
      </c>
      <c r="Z240" t="s">
        <v>3602</v>
      </c>
      <c r="AA240" t="s">
        <v>3603</v>
      </c>
      <c r="AB240" t="s">
        <v>12814</v>
      </c>
      <c r="AC240" t="s">
        <v>3604</v>
      </c>
      <c r="AD240" t="s">
        <v>3357</v>
      </c>
      <c r="AE240">
        <v>18</v>
      </c>
      <c r="AF240" t="s">
        <v>15042</v>
      </c>
      <c r="AG240" t="s">
        <v>96</v>
      </c>
      <c r="AH240" t="s">
        <v>96</v>
      </c>
      <c r="AI240" t="str">
        <f>IF(ISNA(VLOOKUP(D240,Listen!J:O,3,0)),"",VLOOKUP(D240,Listen!J:O,3,0))</f>
        <v/>
      </c>
      <c r="AJ240" t="s">
        <v>96</v>
      </c>
      <c r="AK240">
        <v>5</v>
      </c>
      <c r="AL240" t="s">
        <v>96</v>
      </c>
      <c r="AM240">
        <v>3</v>
      </c>
      <c r="AN240">
        <v>2</v>
      </c>
      <c r="AO240">
        <v>5</v>
      </c>
      <c r="AP240">
        <f t="shared" si="3"/>
        <v>5</v>
      </c>
    </row>
    <row r="241" spans="1:42" x14ac:dyDescent="0.25">
      <c r="A241" t="s">
        <v>3605</v>
      </c>
      <c r="B241">
        <v>23.959214837351698</v>
      </c>
      <c r="C241">
        <v>103</v>
      </c>
      <c r="D241" t="s">
        <v>5928</v>
      </c>
      <c r="F241">
        <v>2168.92687017761</v>
      </c>
      <c r="G241">
        <v>65.035423107790393</v>
      </c>
      <c r="H241" t="s">
        <v>5929</v>
      </c>
      <c r="I241" t="s">
        <v>5930</v>
      </c>
      <c r="J241" t="s">
        <v>37</v>
      </c>
      <c r="K241">
        <v>250457.47905820599</v>
      </c>
      <c r="L241">
        <v>53383.356816609703</v>
      </c>
      <c r="M241">
        <v>387404.667340582</v>
      </c>
      <c r="N241">
        <v>387404.667340582</v>
      </c>
      <c r="O241">
        <v>0</v>
      </c>
      <c r="P241">
        <v>0</v>
      </c>
      <c r="Q241">
        <v>0</v>
      </c>
      <c r="R241">
        <v>23.984114837351697</v>
      </c>
      <c r="S241" t="s">
        <v>3605</v>
      </c>
      <c r="T241" t="s">
        <v>96</v>
      </c>
      <c r="U241">
        <v>2148.92687017761</v>
      </c>
      <c r="V241">
        <v>65</v>
      </c>
      <c r="W241" t="s">
        <v>14553</v>
      </c>
      <c r="X241">
        <v>72101388</v>
      </c>
      <c r="Y241" t="s">
        <v>96</v>
      </c>
      <c r="Z241" t="s">
        <v>3605</v>
      </c>
      <c r="AA241" t="s">
        <v>3606</v>
      </c>
      <c r="AB241" t="s">
        <v>3607</v>
      </c>
      <c r="AC241" t="s">
        <v>3608</v>
      </c>
      <c r="AD241" t="s">
        <v>3609</v>
      </c>
      <c r="AE241">
        <v>0</v>
      </c>
      <c r="AF241" t="s">
        <v>14553</v>
      </c>
      <c r="AG241" t="s">
        <v>96</v>
      </c>
      <c r="AH241" t="s">
        <v>96</v>
      </c>
      <c r="AI241" t="str">
        <f>IF(ISNA(VLOOKUP(D241,Listen!J:O,3,0)),"",VLOOKUP(D241,Listen!J:O,3,0))</f>
        <v/>
      </c>
      <c r="AJ241">
        <v>6</v>
      </c>
      <c r="AK241">
        <v>5</v>
      </c>
      <c r="AL241" t="s">
        <v>96</v>
      </c>
      <c r="AM241">
        <v>3</v>
      </c>
      <c r="AN241">
        <v>2</v>
      </c>
      <c r="AO241">
        <v>6</v>
      </c>
      <c r="AP241">
        <f t="shared" si="3"/>
        <v>6</v>
      </c>
    </row>
    <row r="242" spans="1:42" x14ac:dyDescent="0.25">
      <c r="A242" t="s">
        <v>12815</v>
      </c>
      <c r="B242">
        <v>24.0462066208949</v>
      </c>
      <c r="C242">
        <v>105</v>
      </c>
      <c r="D242" t="s">
        <v>12816</v>
      </c>
      <c r="F242">
        <v>2177.8392285616201</v>
      </c>
      <c r="G242">
        <v>51.576161715356903</v>
      </c>
      <c r="H242" t="s">
        <v>12817</v>
      </c>
      <c r="I242" t="s">
        <v>5128</v>
      </c>
      <c r="J242" t="s">
        <v>37</v>
      </c>
      <c r="K242">
        <v>34777.462112690002</v>
      </c>
      <c r="L242">
        <v>17174.126794712902</v>
      </c>
      <c r="M242" t="s">
        <v>98</v>
      </c>
      <c r="N242" t="s">
        <v>98</v>
      </c>
      <c r="O242">
        <v>34777</v>
      </c>
      <c r="P242">
        <v>139108</v>
      </c>
      <c r="Q242">
        <v>4</v>
      </c>
      <c r="R242">
        <v>24.071106620894898</v>
      </c>
      <c r="S242" t="s">
        <v>12818</v>
      </c>
      <c r="T242" t="s">
        <v>96</v>
      </c>
      <c r="U242">
        <v>2157.8392285616201</v>
      </c>
      <c r="V242">
        <v>51.6</v>
      </c>
      <c r="W242" t="s">
        <v>15043</v>
      </c>
      <c r="X242">
        <v>72101388</v>
      </c>
      <c r="Y242" t="s">
        <v>96</v>
      </c>
      <c r="Z242" t="s">
        <v>12818</v>
      </c>
      <c r="AA242" t="s">
        <v>12819</v>
      </c>
      <c r="AB242" t="s">
        <v>12815</v>
      </c>
      <c r="AC242" t="s">
        <v>12820</v>
      </c>
      <c r="AD242" t="s">
        <v>12821</v>
      </c>
      <c r="AE242">
        <v>4</v>
      </c>
      <c r="AF242" t="s">
        <v>15043</v>
      </c>
      <c r="AG242" t="s">
        <v>96</v>
      </c>
      <c r="AH242" t="s">
        <v>96</v>
      </c>
      <c r="AI242" t="str">
        <f>IF(ISNA(VLOOKUP(D242,Listen!J:O,3,0)),"",VLOOKUP(D242,Listen!J:O,3,0))</f>
        <v/>
      </c>
      <c r="AJ242" t="s">
        <v>96</v>
      </c>
      <c r="AK242">
        <v>5</v>
      </c>
      <c r="AL242" t="s">
        <v>96</v>
      </c>
      <c r="AM242">
        <v>3</v>
      </c>
      <c r="AN242">
        <v>2</v>
      </c>
      <c r="AO242">
        <v>5</v>
      </c>
      <c r="AP242">
        <f t="shared" si="3"/>
        <v>5</v>
      </c>
    </row>
    <row r="243" spans="1:42" x14ac:dyDescent="0.25">
      <c r="A243" t="s">
        <v>2613</v>
      </c>
      <c r="B243">
        <v>24.186766209007601</v>
      </c>
      <c r="C243">
        <v>85.099998474121094</v>
      </c>
      <c r="D243" t="s">
        <v>1380</v>
      </c>
      <c r="F243">
        <v>2192.2396394112998</v>
      </c>
      <c r="G243">
        <v>65.845163746318605</v>
      </c>
      <c r="H243" t="s">
        <v>1381</v>
      </c>
      <c r="I243" t="s">
        <v>1382</v>
      </c>
      <c r="J243" t="s">
        <v>37</v>
      </c>
      <c r="K243">
        <v>427341.26700220502</v>
      </c>
      <c r="L243">
        <v>61483.5658249064</v>
      </c>
      <c r="M243" t="s">
        <v>98</v>
      </c>
      <c r="N243" t="s">
        <v>98</v>
      </c>
      <c r="O243">
        <v>427341</v>
      </c>
      <c r="P243">
        <v>1709364</v>
      </c>
      <c r="Q243">
        <v>48</v>
      </c>
      <c r="R243">
        <v>24.2116662090076</v>
      </c>
      <c r="S243" t="s">
        <v>2613</v>
      </c>
      <c r="T243" t="s">
        <v>96</v>
      </c>
      <c r="U243">
        <v>2172.2396394112998</v>
      </c>
      <c r="V243">
        <v>65.8</v>
      </c>
      <c r="W243" t="s">
        <v>14781</v>
      </c>
      <c r="X243">
        <v>72101388</v>
      </c>
      <c r="Y243" t="s">
        <v>96</v>
      </c>
      <c r="Z243" t="s">
        <v>2613</v>
      </c>
      <c r="AA243" t="s">
        <v>479</v>
      </c>
      <c r="AB243" t="s">
        <v>5692</v>
      </c>
      <c r="AC243" t="s">
        <v>480</v>
      </c>
      <c r="AD243" t="s">
        <v>2775</v>
      </c>
      <c r="AE243">
        <v>48</v>
      </c>
      <c r="AF243" t="s">
        <v>14781</v>
      </c>
      <c r="AG243" t="s">
        <v>96</v>
      </c>
      <c r="AH243" t="s">
        <v>96</v>
      </c>
      <c r="AI243" t="str">
        <f>IF(ISNA(VLOOKUP(D243,Listen!J:O,3,0)),"",VLOOKUP(D243,Listen!J:O,3,0))</f>
        <v/>
      </c>
      <c r="AJ243" t="s">
        <v>96</v>
      </c>
      <c r="AK243">
        <v>5</v>
      </c>
      <c r="AL243" t="s">
        <v>96</v>
      </c>
      <c r="AM243">
        <v>3</v>
      </c>
      <c r="AN243">
        <v>2</v>
      </c>
      <c r="AO243">
        <v>5</v>
      </c>
      <c r="AP243">
        <f t="shared" si="3"/>
        <v>5</v>
      </c>
    </row>
    <row r="244" spans="1:42" x14ac:dyDescent="0.25">
      <c r="A244" t="s">
        <v>3033</v>
      </c>
      <c r="B244">
        <v>24.290032952057398</v>
      </c>
      <c r="C244">
        <v>97</v>
      </c>
      <c r="D244" t="s">
        <v>6101</v>
      </c>
      <c r="F244">
        <v>2202.8193767810099</v>
      </c>
      <c r="G244">
        <v>66.503906823530301</v>
      </c>
      <c r="H244" t="s">
        <v>6102</v>
      </c>
      <c r="I244" t="s">
        <v>350</v>
      </c>
      <c r="J244" t="s">
        <v>37</v>
      </c>
      <c r="K244">
        <v>660497.25920490501</v>
      </c>
      <c r="L244">
        <v>83931.748186724697</v>
      </c>
      <c r="M244">
        <v>628854.60434434901</v>
      </c>
      <c r="N244">
        <v>628854.60434434901</v>
      </c>
      <c r="O244">
        <v>31643</v>
      </c>
      <c r="P244">
        <v>126572</v>
      </c>
      <c r="Q244">
        <v>4</v>
      </c>
      <c r="R244">
        <v>24.314932952057397</v>
      </c>
      <c r="S244" t="s">
        <v>3033</v>
      </c>
      <c r="T244" t="s">
        <v>96</v>
      </c>
      <c r="U244">
        <v>2182.8193767810099</v>
      </c>
      <c r="V244">
        <v>66.5</v>
      </c>
      <c r="W244" t="s">
        <v>15044</v>
      </c>
      <c r="X244">
        <v>72101388</v>
      </c>
      <c r="Y244" t="s">
        <v>96</v>
      </c>
      <c r="Z244" t="s">
        <v>3033</v>
      </c>
      <c r="AA244" t="s">
        <v>3034</v>
      </c>
      <c r="AB244" t="s">
        <v>3035</v>
      </c>
      <c r="AC244" t="s">
        <v>3036</v>
      </c>
      <c r="AD244" t="s">
        <v>3037</v>
      </c>
      <c r="AE244">
        <v>4</v>
      </c>
      <c r="AF244" t="s">
        <v>15044</v>
      </c>
      <c r="AG244" t="s">
        <v>96</v>
      </c>
      <c r="AH244" t="s">
        <v>96</v>
      </c>
      <c r="AI244" t="str">
        <f>IF(ISNA(VLOOKUP(D244,Listen!J:O,3,0)),"",VLOOKUP(D244,Listen!J:O,3,0))</f>
        <v/>
      </c>
      <c r="AJ244" t="s">
        <v>96</v>
      </c>
      <c r="AK244">
        <v>5</v>
      </c>
      <c r="AL244" t="s">
        <v>96</v>
      </c>
      <c r="AM244">
        <v>3</v>
      </c>
      <c r="AN244">
        <v>2</v>
      </c>
      <c r="AO244">
        <v>5</v>
      </c>
      <c r="AP244">
        <f t="shared" si="3"/>
        <v>5</v>
      </c>
    </row>
    <row r="245" spans="1:42" x14ac:dyDescent="0.25">
      <c r="A245" t="s">
        <v>1829</v>
      </c>
      <c r="B245">
        <v>24.291026181401701</v>
      </c>
      <c r="C245">
        <v>83.099998474121094</v>
      </c>
      <c r="D245" t="s">
        <v>12822</v>
      </c>
      <c r="F245">
        <v>2202.9211337000302</v>
      </c>
      <c r="G245">
        <v>68.510166579086999</v>
      </c>
      <c r="H245" t="s">
        <v>12823</v>
      </c>
      <c r="I245" t="s">
        <v>2028</v>
      </c>
      <c r="J245" t="s">
        <v>37</v>
      </c>
      <c r="K245">
        <v>300118.26994121697</v>
      </c>
      <c r="L245">
        <v>50812.3267218775</v>
      </c>
      <c r="M245" t="s">
        <v>98</v>
      </c>
      <c r="N245" t="s">
        <v>98</v>
      </c>
      <c r="O245">
        <v>300118</v>
      </c>
      <c r="P245">
        <v>1200472</v>
      </c>
      <c r="Q245">
        <v>34</v>
      </c>
      <c r="R245">
        <v>24.3159261814017</v>
      </c>
      <c r="S245" t="s">
        <v>1829</v>
      </c>
      <c r="T245" t="s">
        <v>96</v>
      </c>
      <c r="U245">
        <v>2182.9211337000302</v>
      </c>
      <c r="V245">
        <v>68.5</v>
      </c>
      <c r="W245" t="s">
        <v>14425</v>
      </c>
      <c r="X245">
        <v>72101388</v>
      </c>
      <c r="Y245" t="s">
        <v>96</v>
      </c>
      <c r="Z245" t="s">
        <v>1829</v>
      </c>
      <c r="AA245" t="s">
        <v>3152</v>
      </c>
      <c r="AB245" t="s">
        <v>3366</v>
      </c>
      <c r="AC245" t="s">
        <v>3151</v>
      </c>
      <c r="AD245" t="s">
        <v>3367</v>
      </c>
      <c r="AE245">
        <v>34</v>
      </c>
      <c r="AF245" t="s">
        <v>14425</v>
      </c>
      <c r="AG245" t="s">
        <v>96</v>
      </c>
      <c r="AH245" t="s">
        <v>96</v>
      </c>
      <c r="AI245" t="str">
        <f>IF(ISNA(VLOOKUP(D245,Listen!J:O,3,0)),"",VLOOKUP(D245,Listen!J:O,3,0))</f>
        <v/>
      </c>
      <c r="AJ245" t="s">
        <v>96</v>
      </c>
      <c r="AK245">
        <v>5</v>
      </c>
      <c r="AL245" t="s">
        <v>96</v>
      </c>
      <c r="AM245">
        <v>3</v>
      </c>
      <c r="AN245">
        <v>2</v>
      </c>
      <c r="AO245">
        <v>5</v>
      </c>
      <c r="AP245">
        <f t="shared" si="3"/>
        <v>5</v>
      </c>
    </row>
    <row r="246" spans="1:42" x14ac:dyDescent="0.25">
      <c r="A246" t="s">
        <v>12824</v>
      </c>
      <c r="B246">
        <v>24.2966507200764</v>
      </c>
      <c r="C246">
        <v>81.099998474121094</v>
      </c>
      <c r="D246" t="s">
        <v>12825</v>
      </c>
      <c r="F246">
        <v>2203.4973709303999</v>
      </c>
      <c r="G246">
        <v>56.347704127300197</v>
      </c>
      <c r="H246" t="s">
        <v>12826</v>
      </c>
      <c r="I246" t="s">
        <v>10644</v>
      </c>
      <c r="J246" t="s">
        <v>37</v>
      </c>
      <c r="K246">
        <v>291764.67331174901</v>
      </c>
      <c r="L246">
        <v>48612.651752933001</v>
      </c>
      <c r="M246" t="s">
        <v>98</v>
      </c>
      <c r="N246" t="s">
        <v>98</v>
      </c>
      <c r="O246">
        <v>291765</v>
      </c>
      <c r="P246">
        <v>1167060</v>
      </c>
      <c r="Q246">
        <v>33</v>
      </c>
      <c r="R246">
        <v>24.321550720076399</v>
      </c>
      <c r="S246" t="s">
        <v>12824</v>
      </c>
      <c r="T246" t="s">
        <v>96</v>
      </c>
      <c r="U246">
        <v>2183.4973709303999</v>
      </c>
      <c r="V246">
        <v>56.3</v>
      </c>
      <c r="W246" t="s">
        <v>15045</v>
      </c>
      <c r="X246">
        <v>72101388</v>
      </c>
      <c r="Y246" t="s">
        <v>96</v>
      </c>
      <c r="Z246" t="s">
        <v>12824</v>
      </c>
      <c r="AA246" t="s">
        <v>12827</v>
      </c>
      <c r="AB246" t="s">
        <v>12828</v>
      </c>
      <c r="AC246" t="s">
        <v>12829</v>
      </c>
      <c r="AD246" t="s">
        <v>12830</v>
      </c>
      <c r="AE246">
        <v>33</v>
      </c>
      <c r="AF246" t="s">
        <v>15045</v>
      </c>
      <c r="AG246" t="s">
        <v>96</v>
      </c>
      <c r="AH246" t="s">
        <v>96</v>
      </c>
      <c r="AI246" t="str">
        <f>IF(ISNA(VLOOKUP(D246,Listen!J:O,3,0)),"",VLOOKUP(D246,Listen!J:O,3,0))</f>
        <v/>
      </c>
      <c r="AJ246" t="s">
        <v>96</v>
      </c>
      <c r="AK246">
        <v>5</v>
      </c>
      <c r="AL246" t="s">
        <v>96</v>
      </c>
      <c r="AM246">
        <v>3</v>
      </c>
      <c r="AN246">
        <v>2</v>
      </c>
      <c r="AO246">
        <v>5</v>
      </c>
      <c r="AP246">
        <f t="shared" si="3"/>
        <v>5</v>
      </c>
    </row>
    <row r="247" spans="1:42" x14ac:dyDescent="0.25">
      <c r="A247" t="s">
        <v>3033</v>
      </c>
      <c r="B247">
        <v>24.297449016606102</v>
      </c>
      <c r="C247">
        <v>97.099998474121094</v>
      </c>
      <c r="D247" t="s">
        <v>12831</v>
      </c>
      <c r="F247">
        <v>2203.5791568701702</v>
      </c>
      <c r="G247">
        <v>62.496227786579901</v>
      </c>
      <c r="H247" t="s">
        <v>12832</v>
      </c>
      <c r="I247" t="s">
        <v>2021</v>
      </c>
      <c r="J247" t="s">
        <v>37</v>
      </c>
      <c r="K247">
        <v>924258.43924238102</v>
      </c>
      <c r="L247">
        <v>83931.748186724697</v>
      </c>
      <c r="M247">
        <v>628854.60434434901</v>
      </c>
      <c r="N247">
        <v>628854.60434434901</v>
      </c>
      <c r="O247">
        <v>295404</v>
      </c>
      <c r="P247">
        <v>1181616</v>
      </c>
      <c r="Q247">
        <v>33</v>
      </c>
      <c r="R247">
        <v>24.3223490166061</v>
      </c>
      <c r="S247" t="s">
        <v>3033</v>
      </c>
      <c r="T247" t="s">
        <v>96</v>
      </c>
      <c r="U247">
        <v>2183.5791568701702</v>
      </c>
      <c r="V247">
        <v>62.5</v>
      </c>
      <c r="W247" t="s">
        <v>15046</v>
      </c>
      <c r="X247">
        <v>72101388</v>
      </c>
      <c r="Y247" t="s">
        <v>96</v>
      </c>
      <c r="Z247" t="s">
        <v>3033</v>
      </c>
      <c r="AA247" t="s">
        <v>3034</v>
      </c>
      <c r="AB247" t="s">
        <v>3035</v>
      </c>
      <c r="AC247" t="s">
        <v>3036</v>
      </c>
      <c r="AD247" t="s">
        <v>3037</v>
      </c>
      <c r="AE247">
        <v>33</v>
      </c>
      <c r="AF247" t="s">
        <v>15046</v>
      </c>
      <c r="AG247" t="s">
        <v>96</v>
      </c>
      <c r="AH247" t="s">
        <v>96</v>
      </c>
      <c r="AI247" t="str">
        <f>IF(ISNA(VLOOKUP(D247,Listen!J:O,3,0)),"",VLOOKUP(D247,Listen!J:O,3,0))</f>
        <v/>
      </c>
      <c r="AJ247" t="s">
        <v>96</v>
      </c>
      <c r="AK247">
        <v>5</v>
      </c>
      <c r="AL247" t="s">
        <v>96</v>
      </c>
      <c r="AM247">
        <v>3</v>
      </c>
      <c r="AN247">
        <v>2</v>
      </c>
      <c r="AO247">
        <v>5</v>
      </c>
      <c r="AP247">
        <f t="shared" si="3"/>
        <v>5</v>
      </c>
    </row>
    <row r="248" spans="1:42" x14ac:dyDescent="0.25">
      <c r="A248" t="s">
        <v>5486</v>
      </c>
      <c r="B248">
        <v>24.302670836815899</v>
      </c>
      <c r="C248">
        <v>123</v>
      </c>
      <c r="D248" t="s">
        <v>12833</v>
      </c>
      <c r="F248">
        <v>2204.1141353615999</v>
      </c>
      <c r="G248">
        <v>50.239091670100898</v>
      </c>
      <c r="H248" t="s">
        <v>12834</v>
      </c>
      <c r="I248" t="s">
        <v>12835</v>
      </c>
      <c r="J248" t="s">
        <v>37</v>
      </c>
      <c r="K248">
        <v>61776.413674021998</v>
      </c>
      <c r="L248">
        <v>20096.204249999399</v>
      </c>
      <c r="M248" t="s">
        <v>98</v>
      </c>
      <c r="N248" t="s">
        <v>98</v>
      </c>
      <c r="O248">
        <v>61776</v>
      </c>
      <c r="P248">
        <v>247104</v>
      </c>
      <c r="Q248">
        <v>7</v>
      </c>
      <c r="R248">
        <v>24.327570836815898</v>
      </c>
      <c r="S248" t="s">
        <v>5486</v>
      </c>
      <c r="T248" t="s">
        <v>96</v>
      </c>
      <c r="U248">
        <v>2184.1141353615999</v>
      </c>
      <c r="V248">
        <v>50.2</v>
      </c>
      <c r="W248" t="s">
        <v>15047</v>
      </c>
      <c r="X248">
        <v>72101388</v>
      </c>
      <c r="Y248" t="s">
        <v>96</v>
      </c>
      <c r="Z248" t="s">
        <v>5486</v>
      </c>
      <c r="AA248" t="s">
        <v>6277</v>
      </c>
      <c r="AB248" t="s">
        <v>5485</v>
      </c>
      <c r="AC248" t="s">
        <v>6278</v>
      </c>
      <c r="AD248" t="s">
        <v>5484</v>
      </c>
      <c r="AE248">
        <v>7</v>
      </c>
      <c r="AF248" t="s">
        <v>15047</v>
      </c>
      <c r="AG248" t="s">
        <v>96</v>
      </c>
      <c r="AH248" t="s">
        <v>96</v>
      </c>
      <c r="AI248" t="str">
        <f>IF(ISNA(VLOOKUP(D248,Listen!J:O,3,0)),"",VLOOKUP(D248,Listen!J:O,3,0))</f>
        <v/>
      </c>
      <c r="AJ248" t="s">
        <v>96</v>
      </c>
      <c r="AK248">
        <v>5</v>
      </c>
      <c r="AL248" t="s">
        <v>96</v>
      </c>
      <c r="AM248">
        <v>3</v>
      </c>
      <c r="AN248">
        <v>2</v>
      </c>
      <c r="AO248">
        <v>5</v>
      </c>
      <c r="AP248">
        <f t="shared" si="3"/>
        <v>5</v>
      </c>
    </row>
    <row r="249" spans="1:42" x14ac:dyDescent="0.25">
      <c r="A249" t="s">
        <v>476</v>
      </c>
      <c r="B249">
        <v>24.337358367539899</v>
      </c>
      <c r="C249">
        <v>71</v>
      </c>
      <c r="D249" t="s">
        <v>4640</v>
      </c>
      <c r="F249">
        <v>2207.6678928853098</v>
      </c>
      <c r="G249">
        <v>61.181368932137502</v>
      </c>
      <c r="H249" t="s">
        <v>4641</v>
      </c>
      <c r="I249" t="s">
        <v>49</v>
      </c>
      <c r="J249" t="s">
        <v>37</v>
      </c>
      <c r="K249">
        <v>698516.15187411103</v>
      </c>
      <c r="L249">
        <v>49839.167686987297</v>
      </c>
      <c r="M249">
        <v>329358.87488953798</v>
      </c>
      <c r="N249">
        <v>329358.87488953798</v>
      </c>
      <c r="O249">
        <v>369157</v>
      </c>
      <c r="P249">
        <v>1476628</v>
      </c>
      <c r="Q249">
        <v>42</v>
      </c>
      <c r="R249">
        <v>24.362258367539898</v>
      </c>
      <c r="S249" t="s">
        <v>478</v>
      </c>
      <c r="T249" t="s">
        <v>96</v>
      </c>
      <c r="U249">
        <v>2187.6678928853098</v>
      </c>
      <c r="V249">
        <v>61.2</v>
      </c>
      <c r="W249" t="s">
        <v>14408</v>
      </c>
      <c r="X249">
        <v>72101388</v>
      </c>
      <c r="Y249" t="s">
        <v>96</v>
      </c>
      <c r="Z249" t="s">
        <v>478</v>
      </c>
      <c r="AA249" t="s">
        <v>1937</v>
      </c>
      <c r="AB249" t="s">
        <v>476</v>
      </c>
      <c r="AC249" t="s">
        <v>1938</v>
      </c>
      <c r="AD249" t="s">
        <v>475</v>
      </c>
      <c r="AE249">
        <v>42</v>
      </c>
      <c r="AF249" t="s">
        <v>14408</v>
      </c>
      <c r="AG249" t="s">
        <v>96</v>
      </c>
      <c r="AH249" t="s">
        <v>96</v>
      </c>
      <c r="AI249" t="str">
        <f>IF(ISNA(VLOOKUP(D249,Listen!J:O,3,0)),"",VLOOKUP(D249,Listen!J:O,3,0))</f>
        <v/>
      </c>
      <c r="AJ249" t="s">
        <v>96</v>
      </c>
      <c r="AK249">
        <v>5</v>
      </c>
      <c r="AL249" t="s">
        <v>96</v>
      </c>
      <c r="AM249">
        <v>3</v>
      </c>
      <c r="AN249">
        <v>2</v>
      </c>
      <c r="AO249">
        <v>5</v>
      </c>
      <c r="AP249">
        <f t="shared" si="3"/>
        <v>5</v>
      </c>
    </row>
    <row r="250" spans="1:42" x14ac:dyDescent="0.25">
      <c r="A250" t="s">
        <v>479</v>
      </c>
      <c r="B250">
        <v>24.3449835690556</v>
      </c>
      <c r="C250">
        <v>85</v>
      </c>
      <c r="D250" t="s">
        <v>4159</v>
      </c>
      <c r="F250">
        <v>2208.4880305698498</v>
      </c>
      <c r="G250">
        <v>72.045234879249193</v>
      </c>
      <c r="H250" t="s">
        <v>4160</v>
      </c>
      <c r="I250" t="s">
        <v>385</v>
      </c>
      <c r="J250" t="s">
        <v>37</v>
      </c>
      <c r="K250">
        <v>159016.24218578101</v>
      </c>
      <c r="L250">
        <v>40970.925565691497</v>
      </c>
      <c r="M250" t="s">
        <v>98</v>
      </c>
      <c r="N250" t="s">
        <v>98</v>
      </c>
      <c r="O250">
        <v>159016</v>
      </c>
      <c r="P250">
        <v>636064</v>
      </c>
      <c r="Q250">
        <v>18</v>
      </c>
      <c r="R250">
        <v>24.369883569055599</v>
      </c>
      <c r="S250" t="s">
        <v>480</v>
      </c>
      <c r="T250" t="s">
        <v>96</v>
      </c>
      <c r="U250">
        <v>2188.4880305698498</v>
      </c>
      <c r="V250">
        <v>72</v>
      </c>
      <c r="W250" t="s">
        <v>15048</v>
      </c>
      <c r="X250">
        <v>72101388</v>
      </c>
      <c r="Y250" t="s">
        <v>96</v>
      </c>
      <c r="Z250" t="s">
        <v>480</v>
      </c>
      <c r="AA250" t="s">
        <v>528</v>
      </c>
      <c r="AB250" t="s">
        <v>479</v>
      </c>
      <c r="AC250" t="s">
        <v>529</v>
      </c>
      <c r="AD250" t="s">
        <v>2613</v>
      </c>
      <c r="AE250">
        <v>18</v>
      </c>
      <c r="AF250" t="s">
        <v>15048</v>
      </c>
      <c r="AG250" t="s">
        <v>96</v>
      </c>
      <c r="AH250" t="s">
        <v>96</v>
      </c>
      <c r="AI250" t="str">
        <f>IF(ISNA(VLOOKUP(D250,Listen!J:O,3,0)),"",VLOOKUP(D250,Listen!J:O,3,0))</f>
        <v/>
      </c>
      <c r="AJ250" t="s">
        <v>96</v>
      </c>
      <c r="AK250">
        <v>5</v>
      </c>
      <c r="AL250" t="s">
        <v>96</v>
      </c>
      <c r="AM250">
        <v>3</v>
      </c>
      <c r="AN250">
        <v>2</v>
      </c>
      <c r="AO250">
        <v>5</v>
      </c>
      <c r="AP250">
        <f t="shared" si="3"/>
        <v>5</v>
      </c>
    </row>
    <row r="251" spans="1:42" x14ac:dyDescent="0.25">
      <c r="A251" t="s">
        <v>12836</v>
      </c>
      <c r="B251">
        <v>24.588850922278699</v>
      </c>
      <c r="C251">
        <v>171</v>
      </c>
      <c r="D251" t="s">
        <v>8698</v>
      </c>
      <c r="F251">
        <v>2235.6382184304198</v>
      </c>
      <c r="G251">
        <v>63.680085392957402</v>
      </c>
      <c r="H251" t="s">
        <v>8699</v>
      </c>
      <c r="I251" t="s">
        <v>8700</v>
      </c>
      <c r="J251" t="s">
        <v>37</v>
      </c>
      <c r="K251">
        <v>43395.422961867203</v>
      </c>
      <c r="L251">
        <v>34895.942015014603</v>
      </c>
      <c r="M251" t="s">
        <v>98</v>
      </c>
      <c r="N251" t="s">
        <v>98</v>
      </c>
      <c r="O251">
        <v>43395</v>
      </c>
      <c r="P251">
        <v>173580</v>
      </c>
      <c r="Q251">
        <v>5</v>
      </c>
      <c r="R251">
        <v>24.613750922278697</v>
      </c>
      <c r="S251" t="s">
        <v>12836</v>
      </c>
      <c r="T251" t="s">
        <v>96</v>
      </c>
      <c r="U251">
        <v>2215.6382184304198</v>
      </c>
      <c r="V251">
        <v>63.7</v>
      </c>
      <c r="W251" t="s">
        <v>15049</v>
      </c>
      <c r="X251">
        <v>72101388</v>
      </c>
      <c r="Y251" t="s">
        <v>96</v>
      </c>
      <c r="Z251" t="s">
        <v>12836</v>
      </c>
      <c r="AA251" t="s">
        <v>12837</v>
      </c>
      <c r="AB251" t="s">
        <v>12838</v>
      </c>
      <c r="AC251" t="s">
        <v>12839</v>
      </c>
      <c r="AD251" t="s">
        <v>12840</v>
      </c>
      <c r="AE251">
        <v>5</v>
      </c>
      <c r="AF251" t="s">
        <v>15049</v>
      </c>
      <c r="AG251" t="s">
        <v>96</v>
      </c>
      <c r="AH251" t="s">
        <v>96</v>
      </c>
      <c r="AI251" t="str">
        <f>IF(ISNA(VLOOKUP(D251,Listen!J:O,3,0)),"",VLOOKUP(D251,Listen!J:O,3,0))</f>
        <v/>
      </c>
      <c r="AJ251" t="s">
        <v>96</v>
      </c>
      <c r="AK251">
        <v>5</v>
      </c>
      <c r="AL251" t="s">
        <v>96</v>
      </c>
      <c r="AM251">
        <v>3</v>
      </c>
      <c r="AN251">
        <v>2</v>
      </c>
      <c r="AO251">
        <v>5</v>
      </c>
      <c r="AP251">
        <f t="shared" si="3"/>
        <v>5</v>
      </c>
    </row>
    <row r="252" spans="1:42" x14ac:dyDescent="0.25">
      <c r="A252" t="s">
        <v>1646</v>
      </c>
      <c r="B252">
        <v>24.704382213530799</v>
      </c>
      <c r="C252">
        <v>59</v>
      </c>
      <c r="D252" t="s">
        <v>1615</v>
      </c>
      <c r="F252">
        <v>2248.50052336716</v>
      </c>
      <c r="G252">
        <v>51.409645614539798</v>
      </c>
      <c r="H252" t="s">
        <v>1616</v>
      </c>
      <c r="I252" t="s">
        <v>75</v>
      </c>
      <c r="J252" t="s">
        <v>37</v>
      </c>
      <c r="K252">
        <v>120553.26400100801</v>
      </c>
      <c r="L252">
        <v>86314.331678488801</v>
      </c>
      <c r="M252">
        <v>198006.265113879</v>
      </c>
      <c r="N252">
        <v>198006.265113879</v>
      </c>
      <c r="O252">
        <v>0</v>
      </c>
      <c r="P252">
        <v>0</v>
      </c>
      <c r="Q252">
        <v>0</v>
      </c>
      <c r="R252">
        <v>24.729282213530798</v>
      </c>
      <c r="S252" t="s">
        <v>1646</v>
      </c>
      <c r="T252" t="s">
        <v>96</v>
      </c>
      <c r="U252">
        <v>2228.50052336716</v>
      </c>
      <c r="V252">
        <v>51.4</v>
      </c>
      <c r="W252" t="s">
        <v>15050</v>
      </c>
      <c r="X252">
        <v>72101388</v>
      </c>
      <c r="Y252" t="s">
        <v>96</v>
      </c>
      <c r="Z252" t="s">
        <v>1646</v>
      </c>
      <c r="AA252" t="s">
        <v>1647</v>
      </c>
      <c r="AB252" t="s">
        <v>1648</v>
      </c>
      <c r="AC252" t="s">
        <v>1649</v>
      </c>
      <c r="AD252" t="s">
        <v>1650</v>
      </c>
      <c r="AE252">
        <v>0</v>
      </c>
      <c r="AF252" t="s">
        <v>15050</v>
      </c>
      <c r="AG252" t="s">
        <v>96</v>
      </c>
      <c r="AH252" t="s">
        <v>96</v>
      </c>
      <c r="AI252" t="str">
        <f>IF(ISNA(VLOOKUP(D252,Listen!J:O,3,0)),"",VLOOKUP(D252,Listen!J:O,3,0))</f>
        <v/>
      </c>
      <c r="AJ252">
        <v>6</v>
      </c>
      <c r="AK252">
        <v>5</v>
      </c>
      <c r="AL252" t="s">
        <v>96</v>
      </c>
      <c r="AM252">
        <v>3</v>
      </c>
      <c r="AN252">
        <v>2</v>
      </c>
      <c r="AO252">
        <v>6</v>
      </c>
      <c r="AP252">
        <f t="shared" si="3"/>
        <v>6</v>
      </c>
    </row>
    <row r="253" spans="1:42" x14ac:dyDescent="0.25">
      <c r="A253" t="s">
        <v>12841</v>
      </c>
      <c r="B253">
        <v>24.811046004203501</v>
      </c>
      <c r="C253">
        <v>187</v>
      </c>
      <c r="D253" t="s">
        <v>12842</v>
      </c>
      <c r="F253">
        <v>2260.3755936314201</v>
      </c>
      <c r="G253">
        <v>50.312851229690203</v>
      </c>
      <c r="H253" t="s">
        <v>12843</v>
      </c>
      <c r="I253" t="s">
        <v>12844</v>
      </c>
      <c r="J253" t="s">
        <v>37</v>
      </c>
      <c r="K253">
        <v>70266.543531599295</v>
      </c>
      <c r="L253">
        <v>25722.934104979799</v>
      </c>
      <c r="M253" t="s">
        <v>98</v>
      </c>
      <c r="N253" t="s">
        <v>98</v>
      </c>
      <c r="O253">
        <v>70267</v>
      </c>
      <c r="P253">
        <v>281068</v>
      </c>
      <c r="Q253">
        <v>8</v>
      </c>
      <c r="R253">
        <v>24.8359460042035</v>
      </c>
      <c r="S253" t="s">
        <v>12841</v>
      </c>
      <c r="T253" t="s">
        <v>96</v>
      </c>
      <c r="U253">
        <v>2240.3755936314201</v>
      </c>
      <c r="V253">
        <v>50.3</v>
      </c>
      <c r="W253" t="s">
        <v>15051</v>
      </c>
      <c r="X253">
        <v>72101388</v>
      </c>
      <c r="Y253" t="s">
        <v>96</v>
      </c>
      <c r="Z253" t="s">
        <v>12841</v>
      </c>
      <c r="AA253" t="s">
        <v>12845</v>
      </c>
      <c r="AB253" t="s">
        <v>12846</v>
      </c>
      <c r="AC253" t="s">
        <v>12847</v>
      </c>
      <c r="AD253" t="s">
        <v>12848</v>
      </c>
      <c r="AE253">
        <v>8</v>
      </c>
      <c r="AF253" t="s">
        <v>15051</v>
      </c>
      <c r="AG253" t="s">
        <v>96</v>
      </c>
      <c r="AH253" t="s">
        <v>96</v>
      </c>
      <c r="AI253" t="str">
        <f>IF(ISNA(VLOOKUP(D253,Listen!J:O,3,0)),"",VLOOKUP(D253,Listen!J:O,3,0))</f>
        <v/>
      </c>
      <c r="AJ253" t="s">
        <v>96</v>
      </c>
      <c r="AK253">
        <v>5</v>
      </c>
      <c r="AL253" t="s">
        <v>96</v>
      </c>
      <c r="AM253">
        <v>3</v>
      </c>
      <c r="AN253">
        <v>2</v>
      </c>
      <c r="AO253">
        <v>5</v>
      </c>
      <c r="AP253">
        <f t="shared" si="3"/>
        <v>5</v>
      </c>
    </row>
    <row r="254" spans="1:42" x14ac:dyDescent="0.25">
      <c r="A254" t="s">
        <v>4081</v>
      </c>
      <c r="B254">
        <v>24.887761053782899</v>
      </c>
      <c r="C254">
        <v>87</v>
      </c>
      <c r="D254" t="s">
        <v>12849</v>
      </c>
      <c r="F254">
        <v>2268.9164170761701</v>
      </c>
      <c r="G254">
        <v>63.949703860195697</v>
      </c>
      <c r="H254" t="s">
        <v>12850</v>
      </c>
      <c r="I254" t="s">
        <v>5511</v>
      </c>
      <c r="J254" t="s">
        <v>37</v>
      </c>
      <c r="K254">
        <v>76520.8192629892</v>
      </c>
      <c r="L254">
        <v>42995.132474670099</v>
      </c>
      <c r="M254" t="s">
        <v>98</v>
      </c>
      <c r="N254" t="s">
        <v>98</v>
      </c>
      <c r="O254">
        <v>76521</v>
      </c>
      <c r="P254">
        <v>306084</v>
      </c>
      <c r="Q254">
        <v>9</v>
      </c>
      <c r="R254">
        <v>24.912661053782898</v>
      </c>
      <c r="S254" t="s">
        <v>4081</v>
      </c>
      <c r="T254" t="s">
        <v>96</v>
      </c>
      <c r="U254">
        <v>2248.9164170761701</v>
      </c>
      <c r="V254">
        <v>63.9</v>
      </c>
      <c r="W254" t="s">
        <v>15052</v>
      </c>
      <c r="X254">
        <v>72101388</v>
      </c>
      <c r="Y254" t="s">
        <v>96</v>
      </c>
      <c r="Z254" t="s">
        <v>4081</v>
      </c>
      <c r="AA254" t="s">
        <v>4082</v>
      </c>
      <c r="AB254" t="s">
        <v>4083</v>
      </c>
      <c r="AC254" t="s">
        <v>4084</v>
      </c>
      <c r="AD254" t="s">
        <v>4085</v>
      </c>
      <c r="AE254">
        <v>9</v>
      </c>
      <c r="AF254" t="s">
        <v>15052</v>
      </c>
      <c r="AG254" t="s">
        <v>96</v>
      </c>
      <c r="AH254" t="s">
        <v>96</v>
      </c>
      <c r="AI254" t="str">
        <f>IF(ISNA(VLOOKUP(D254,Listen!J:O,3,0)),"",VLOOKUP(D254,Listen!J:O,3,0))</f>
        <v/>
      </c>
      <c r="AJ254" t="s">
        <v>96</v>
      </c>
      <c r="AK254">
        <v>5</v>
      </c>
      <c r="AL254" t="s">
        <v>96</v>
      </c>
      <c r="AM254">
        <v>3</v>
      </c>
      <c r="AN254">
        <v>2</v>
      </c>
      <c r="AO254">
        <v>5</v>
      </c>
      <c r="AP254">
        <f t="shared" si="3"/>
        <v>5</v>
      </c>
    </row>
    <row r="255" spans="1:42" x14ac:dyDescent="0.25">
      <c r="A255" t="s">
        <v>4081</v>
      </c>
      <c r="B255">
        <v>24.888942888532799</v>
      </c>
      <c r="C255">
        <v>87.099998474121094</v>
      </c>
      <c r="D255" t="s">
        <v>2062</v>
      </c>
      <c r="F255">
        <v>2269.0479928490499</v>
      </c>
      <c r="G255">
        <v>55.162990824492397</v>
      </c>
      <c r="H255" t="s">
        <v>2063</v>
      </c>
      <c r="I255" t="s">
        <v>912</v>
      </c>
      <c r="J255" t="s">
        <v>37</v>
      </c>
      <c r="K255">
        <v>251873.55193300001</v>
      </c>
      <c r="L255">
        <v>42995.132474670099</v>
      </c>
      <c r="M255" t="s">
        <v>98</v>
      </c>
      <c r="N255" t="s">
        <v>98</v>
      </c>
      <c r="O255">
        <v>251874</v>
      </c>
      <c r="P255">
        <v>1007496</v>
      </c>
      <c r="Q255">
        <v>28</v>
      </c>
      <c r="R255">
        <v>24.913842888532798</v>
      </c>
      <c r="S255" t="s">
        <v>4081</v>
      </c>
      <c r="T255" t="s">
        <v>96</v>
      </c>
      <c r="U255">
        <v>2249.0479928490499</v>
      </c>
      <c r="V255">
        <v>55.2</v>
      </c>
      <c r="W255" t="s">
        <v>15052</v>
      </c>
      <c r="X255">
        <v>72101388</v>
      </c>
      <c r="Y255" t="s">
        <v>96</v>
      </c>
      <c r="Z255" t="s">
        <v>4081</v>
      </c>
      <c r="AA255" t="s">
        <v>4082</v>
      </c>
      <c r="AB255" t="s">
        <v>4083</v>
      </c>
      <c r="AC255" t="s">
        <v>4084</v>
      </c>
      <c r="AD255" t="s">
        <v>4085</v>
      </c>
      <c r="AE255">
        <v>28</v>
      </c>
      <c r="AF255" t="s">
        <v>15052</v>
      </c>
      <c r="AG255" t="s">
        <v>96</v>
      </c>
      <c r="AH255" t="s">
        <v>96</v>
      </c>
      <c r="AI255" t="str">
        <f>IF(ISNA(VLOOKUP(D255,Listen!J:O,3,0)),"",VLOOKUP(D255,Listen!J:O,3,0))</f>
        <v/>
      </c>
      <c r="AJ255" t="s">
        <v>96</v>
      </c>
      <c r="AK255">
        <v>5</v>
      </c>
      <c r="AL255" t="s">
        <v>96</v>
      </c>
      <c r="AM255">
        <v>3</v>
      </c>
      <c r="AN255">
        <v>2</v>
      </c>
      <c r="AO255">
        <v>5</v>
      </c>
      <c r="AP255">
        <f t="shared" si="3"/>
        <v>5</v>
      </c>
    </row>
    <row r="256" spans="1:42" x14ac:dyDescent="0.25">
      <c r="A256" t="s">
        <v>4673</v>
      </c>
      <c r="B256">
        <v>24.9416148089785</v>
      </c>
      <c r="C256">
        <v>176</v>
      </c>
      <c r="D256" t="s">
        <v>5585</v>
      </c>
      <c r="F256">
        <v>2274.9120517982201</v>
      </c>
      <c r="G256">
        <v>63.850345685449703</v>
      </c>
      <c r="H256" t="s">
        <v>5586</v>
      </c>
      <c r="I256" t="s">
        <v>3488</v>
      </c>
      <c r="J256" t="s">
        <v>43</v>
      </c>
      <c r="K256">
        <v>52843.804051909698</v>
      </c>
      <c r="L256">
        <v>40522.812498168001</v>
      </c>
      <c r="M256" t="s">
        <v>98</v>
      </c>
      <c r="N256" t="s">
        <v>98</v>
      </c>
      <c r="O256">
        <v>52844</v>
      </c>
      <c r="P256">
        <v>211376</v>
      </c>
      <c r="Q256">
        <v>6</v>
      </c>
      <c r="R256">
        <v>24.966514808978499</v>
      </c>
      <c r="S256" t="s">
        <v>4674</v>
      </c>
      <c r="T256" t="s">
        <v>96</v>
      </c>
      <c r="U256">
        <v>2254.9120517982201</v>
      </c>
      <c r="V256">
        <v>63.9</v>
      </c>
      <c r="W256" t="s">
        <v>15053</v>
      </c>
      <c r="X256">
        <v>72101388</v>
      </c>
      <c r="Y256" t="s">
        <v>96</v>
      </c>
      <c r="Z256" t="s">
        <v>4674</v>
      </c>
      <c r="AA256" t="s">
        <v>12851</v>
      </c>
      <c r="AB256" t="s">
        <v>4673</v>
      </c>
      <c r="AC256" t="s">
        <v>12852</v>
      </c>
      <c r="AD256" t="s">
        <v>4672</v>
      </c>
      <c r="AE256">
        <v>6</v>
      </c>
      <c r="AF256" t="s">
        <v>15053</v>
      </c>
      <c r="AG256" t="s">
        <v>96</v>
      </c>
      <c r="AH256" t="s">
        <v>96</v>
      </c>
      <c r="AI256" t="str">
        <f>IF(ISNA(VLOOKUP(D256,Listen!J:O,3,0)),"",VLOOKUP(D256,Listen!J:O,3,0))</f>
        <v/>
      </c>
      <c r="AJ256" t="s">
        <v>96</v>
      </c>
      <c r="AK256">
        <v>5</v>
      </c>
      <c r="AL256" t="s">
        <v>96</v>
      </c>
      <c r="AM256">
        <v>3</v>
      </c>
      <c r="AN256">
        <v>2</v>
      </c>
      <c r="AO256">
        <v>5</v>
      </c>
      <c r="AP256">
        <f t="shared" si="3"/>
        <v>5</v>
      </c>
    </row>
    <row r="257" spans="1:42" x14ac:dyDescent="0.25">
      <c r="A257" t="s">
        <v>12853</v>
      </c>
      <c r="B257">
        <v>24.971289318833801</v>
      </c>
      <c r="C257">
        <v>157</v>
      </c>
      <c r="D257" t="s">
        <v>12854</v>
      </c>
      <c r="F257">
        <v>2278.2157679643801</v>
      </c>
      <c r="G257">
        <v>59.914703632214298</v>
      </c>
      <c r="H257" t="s">
        <v>12855</v>
      </c>
      <c r="I257" t="s">
        <v>12856</v>
      </c>
      <c r="J257" t="s">
        <v>37</v>
      </c>
      <c r="K257">
        <v>48179.365354349102</v>
      </c>
      <c r="L257">
        <v>5385.8993085928596</v>
      </c>
      <c r="M257" t="s">
        <v>98</v>
      </c>
      <c r="N257" t="s">
        <v>98</v>
      </c>
      <c r="O257">
        <v>48179</v>
      </c>
      <c r="P257">
        <v>192716</v>
      </c>
      <c r="Q257">
        <v>5</v>
      </c>
      <c r="R257">
        <v>24.9961893188338</v>
      </c>
      <c r="S257" t="s">
        <v>12853</v>
      </c>
      <c r="T257" t="s">
        <v>96</v>
      </c>
      <c r="U257">
        <v>2258.2157679643801</v>
      </c>
      <c r="V257">
        <v>59.9</v>
      </c>
      <c r="W257" t="s">
        <v>15054</v>
      </c>
      <c r="X257">
        <v>72101388</v>
      </c>
      <c r="Y257" t="s">
        <v>96</v>
      </c>
      <c r="Z257" t="s">
        <v>12853</v>
      </c>
      <c r="AA257" t="s">
        <v>12857</v>
      </c>
      <c r="AB257" t="s">
        <v>5127</v>
      </c>
      <c r="AC257" t="s">
        <v>12858</v>
      </c>
      <c r="AD257" t="s">
        <v>5126</v>
      </c>
      <c r="AE257">
        <v>5</v>
      </c>
      <c r="AF257" t="s">
        <v>15054</v>
      </c>
      <c r="AG257" t="s">
        <v>96</v>
      </c>
      <c r="AH257" t="s">
        <v>96</v>
      </c>
      <c r="AI257" t="str">
        <f>IF(ISNA(VLOOKUP(D257,Listen!J:O,3,0)),"",VLOOKUP(D257,Listen!J:O,3,0))</f>
        <v/>
      </c>
      <c r="AJ257" t="s">
        <v>96</v>
      </c>
      <c r="AK257">
        <v>5</v>
      </c>
      <c r="AL257" t="s">
        <v>96</v>
      </c>
      <c r="AM257">
        <v>3</v>
      </c>
      <c r="AN257">
        <v>2</v>
      </c>
      <c r="AO257">
        <v>5</v>
      </c>
      <c r="AP257">
        <f t="shared" si="3"/>
        <v>5</v>
      </c>
    </row>
    <row r="258" spans="1:42" x14ac:dyDescent="0.25">
      <c r="A258" t="s">
        <v>1830</v>
      </c>
      <c r="B258">
        <v>25.053527309128199</v>
      </c>
      <c r="C258">
        <v>149</v>
      </c>
      <c r="D258" t="s">
        <v>6280</v>
      </c>
      <c r="F258">
        <v>2287.3714702601601</v>
      </c>
      <c r="G258">
        <v>74.858783101556597</v>
      </c>
      <c r="H258" t="s">
        <v>6281</v>
      </c>
      <c r="I258" t="s">
        <v>3762</v>
      </c>
      <c r="J258" t="s">
        <v>37</v>
      </c>
      <c r="K258">
        <v>233026.04075377001</v>
      </c>
      <c r="L258">
        <v>106560.573155463</v>
      </c>
      <c r="M258" t="s">
        <v>98</v>
      </c>
      <c r="N258" t="s">
        <v>98</v>
      </c>
      <c r="O258">
        <v>233026</v>
      </c>
      <c r="P258">
        <v>932104</v>
      </c>
      <c r="Q258">
        <v>26</v>
      </c>
      <c r="R258">
        <v>25.078427309128198</v>
      </c>
      <c r="S258" t="s">
        <v>1830</v>
      </c>
      <c r="T258" t="s">
        <v>96</v>
      </c>
      <c r="U258">
        <v>2267.3714702601601</v>
      </c>
      <c r="V258">
        <v>74.900000000000006</v>
      </c>
      <c r="W258" t="s">
        <v>14782</v>
      </c>
      <c r="X258">
        <v>72101388</v>
      </c>
      <c r="Y258" t="s">
        <v>96</v>
      </c>
      <c r="Z258" t="s">
        <v>1830</v>
      </c>
      <c r="AA258" t="s">
        <v>1831</v>
      </c>
      <c r="AB258" t="s">
        <v>1832</v>
      </c>
      <c r="AC258" t="s">
        <v>1833</v>
      </c>
      <c r="AD258" t="s">
        <v>1834</v>
      </c>
      <c r="AE258">
        <v>26</v>
      </c>
      <c r="AF258" t="s">
        <v>14782</v>
      </c>
      <c r="AG258" t="s">
        <v>96</v>
      </c>
      <c r="AH258" t="s">
        <v>96</v>
      </c>
      <c r="AI258" t="str">
        <f>IF(ISNA(VLOOKUP(D258,Listen!J:O,3,0)),"",VLOOKUP(D258,Listen!J:O,3,0))</f>
        <v/>
      </c>
      <c r="AJ258" t="s">
        <v>96</v>
      </c>
      <c r="AK258">
        <v>5</v>
      </c>
      <c r="AL258" t="s">
        <v>96</v>
      </c>
      <c r="AM258">
        <v>3</v>
      </c>
      <c r="AN258">
        <v>2</v>
      </c>
      <c r="AO258">
        <v>5</v>
      </c>
      <c r="AP258">
        <f t="shared" si="3"/>
        <v>5</v>
      </c>
    </row>
    <row r="259" spans="1:42" x14ac:dyDescent="0.25">
      <c r="A259" t="s">
        <v>482</v>
      </c>
      <c r="B259">
        <v>25.103515293433901</v>
      </c>
      <c r="C259">
        <v>147</v>
      </c>
      <c r="E259">
        <v>2285</v>
      </c>
      <c r="F259">
        <v>2292.93672180667</v>
      </c>
      <c r="G259">
        <v>71.687176809940397</v>
      </c>
      <c r="H259" t="s">
        <v>14303</v>
      </c>
      <c r="J259" t="s">
        <v>44</v>
      </c>
      <c r="K259">
        <v>267908.157185697</v>
      </c>
      <c r="L259">
        <v>35207.156262311102</v>
      </c>
      <c r="M259" t="s">
        <v>98</v>
      </c>
      <c r="N259" t="s">
        <v>98</v>
      </c>
      <c r="O259">
        <v>267908</v>
      </c>
      <c r="P259">
        <v>1071632</v>
      </c>
      <c r="Q259">
        <v>30</v>
      </c>
      <c r="R259">
        <v>25.1284152934339</v>
      </c>
      <c r="S259" t="s">
        <v>482</v>
      </c>
      <c r="T259">
        <v>2285</v>
      </c>
      <c r="U259">
        <v>2272.93672180667</v>
      </c>
      <c r="V259">
        <v>71.7</v>
      </c>
      <c r="W259" t="s">
        <v>15055</v>
      </c>
      <c r="X259">
        <v>72101388</v>
      </c>
      <c r="Y259" t="s">
        <v>96</v>
      </c>
      <c r="Z259" t="s">
        <v>482</v>
      </c>
      <c r="AA259" t="s">
        <v>483</v>
      </c>
      <c r="AB259" t="s">
        <v>484</v>
      </c>
      <c r="AC259" t="s">
        <v>485</v>
      </c>
      <c r="AD259" t="s">
        <v>486</v>
      </c>
      <c r="AE259">
        <v>30</v>
      </c>
      <c r="AF259" t="s">
        <v>15055</v>
      </c>
      <c r="AG259" t="s">
        <v>96</v>
      </c>
      <c r="AH259" t="s">
        <v>118</v>
      </c>
      <c r="AI259" t="str">
        <f>IF(ISNA(VLOOKUP(D259,Listen!J:O,3,0)),"",VLOOKUP(D259,Listen!J:O,3,0))</f>
        <v/>
      </c>
      <c r="AJ259" t="s">
        <v>96</v>
      </c>
      <c r="AK259">
        <v>5</v>
      </c>
      <c r="AL259" t="s">
        <v>96</v>
      </c>
      <c r="AM259" t="s">
        <v>96</v>
      </c>
      <c r="AN259">
        <v>2</v>
      </c>
      <c r="AO259">
        <v>5</v>
      </c>
      <c r="AP259">
        <f t="shared" ref="AP259:AP322" si="4">IF(OR(O259&lt;10000,Y259="Säule",Y259="BW",Y259="IS"),6,
IF(G259&lt;80,5,
IF(AND(ABS(E259-U259)&gt;100,NOT(E259="")),4,
IF(OR(J259="NIST20.L",J259="NIST17.L",J259="NIST11.L",J259="SWGDRUG.L",J259="WILEY275.L",J259="HPPEST.L",J259="PMW_TOX2.L",J259="ENVI96.L"),3,
IF(AI259="x",1,2)))))</f>
        <v>5</v>
      </c>
    </row>
    <row r="260" spans="1:42" x14ac:dyDescent="0.25">
      <c r="A260" t="s">
        <v>12859</v>
      </c>
      <c r="B260">
        <v>25.179381360625801</v>
      </c>
      <c r="C260">
        <v>174</v>
      </c>
      <c r="D260" t="s">
        <v>12860</v>
      </c>
      <c r="F260">
        <v>2301.38302652636</v>
      </c>
      <c r="G260">
        <v>71.364853016772301</v>
      </c>
      <c r="H260" t="s">
        <v>12861</v>
      </c>
      <c r="I260" t="s">
        <v>12862</v>
      </c>
      <c r="J260" t="s">
        <v>37</v>
      </c>
      <c r="K260">
        <v>19644.487413383999</v>
      </c>
      <c r="L260">
        <v>6988.5375424801296</v>
      </c>
      <c r="M260" t="s">
        <v>98</v>
      </c>
      <c r="N260" t="s">
        <v>98</v>
      </c>
      <c r="O260">
        <v>19644</v>
      </c>
      <c r="P260">
        <v>78576</v>
      </c>
      <c r="Q260">
        <v>2</v>
      </c>
      <c r="R260">
        <v>25.204281360625799</v>
      </c>
      <c r="S260" t="s">
        <v>12859</v>
      </c>
      <c r="T260" t="s">
        <v>96</v>
      </c>
      <c r="U260">
        <v>2281.38302652636</v>
      </c>
      <c r="V260">
        <v>71.400000000000006</v>
      </c>
      <c r="W260" t="s">
        <v>15056</v>
      </c>
      <c r="X260">
        <v>72101388</v>
      </c>
      <c r="Y260" t="s">
        <v>96</v>
      </c>
      <c r="Z260" t="s">
        <v>12859</v>
      </c>
      <c r="AA260" t="s">
        <v>12863</v>
      </c>
      <c r="AB260" t="s">
        <v>12864</v>
      </c>
      <c r="AC260" t="s">
        <v>12865</v>
      </c>
      <c r="AD260" t="s">
        <v>12866</v>
      </c>
      <c r="AE260">
        <v>2</v>
      </c>
      <c r="AF260" t="s">
        <v>15056</v>
      </c>
      <c r="AG260" t="s">
        <v>96</v>
      </c>
      <c r="AH260" t="s">
        <v>96</v>
      </c>
      <c r="AI260" t="str">
        <f>IF(ISNA(VLOOKUP(D260,Listen!J:O,3,0)),"",VLOOKUP(D260,Listen!J:O,3,0))</f>
        <v/>
      </c>
      <c r="AJ260" t="s">
        <v>96</v>
      </c>
      <c r="AK260">
        <v>5</v>
      </c>
      <c r="AL260" t="s">
        <v>96</v>
      </c>
      <c r="AM260">
        <v>3</v>
      </c>
      <c r="AN260">
        <v>2</v>
      </c>
      <c r="AO260">
        <v>5</v>
      </c>
      <c r="AP260">
        <f t="shared" si="4"/>
        <v>5</v>
      </c>
    </row>
    <row r="261" spans="1:42" x14ac:dyDescent="0.25">
      <c r="A261" t="s">
        <v>5497</v>
      </c>
      <c r="B261">
        <v>25.251339515163298</v>
      </c>
      <c r="C261">
        <v>71</v>
      </c>
      <c r="D261" t="s">
        <v>1380</v>
      </c>
      <c r="F261">
        <v>2309.3942563526198</v>
      </c>
      <c r="G261">
        <v>58.407268782909497</v>
      </c>
      <c r="H261" t="s">
        <v>1381</v>
      </c>
      <c r="I261" t="s">
        <v>1382</v>
      </c>
      <c r="J261" t="s">
        <v>37</v>
      </c>
      <c r="K261">
        <v>317701.078150402</v>
      </c>
      <c r="L261">
        <v>20563.3245160892</v>
      </c>
      <c r="M261" t="s">
        <v>98</v>
      </c>
      <c r="N261" t="s">
        <v>98</v>
      </c>
      <c r="O261">
        <v>317701</v>
      </c>
      <c r="P261">
        <v>1270804</v>
      </c>
      <c r="Q261">
        <v>36</v>
      </c>
      <c r="R261">
        <v>25.276239515163297</v>
      </c>
      <c r="S261" t="s">
        <v>5497</v>
      </c>
      <c r="T261" t="s">
        <v>96</v>
      </c>
      <c r="U261">
        <v>2289.3942563526198</v>
      </c>
      <c r="V261">
        <v>58.4</v>
      </c>
      <c r="W261" t="s">
        <v>15057</v>
      </c>
      <c r="X261">
        <v>72101388</v>
      </c>
      <c r="Y261" t="s">
        <v>96</v>
      </c>
      <c r="Z261" t="s">
        <v>5497</v>
      </c>
      <c r="AA261" t="s">
        <v>5498</v>
      </c>
      <c r="AB261" t="s">
        <v>5499</v>
      </c>
      <c r="AC261" t="s">
        <v>5500</v>
      </c>
      <c r="AD261" t="s">
        <v>5501</v>
      </c>
      <c r="AE261">
        <v>36</v>
      </c>
      <c r="AF261" t="s">
        <v>15057</v>
      </c>
      <c r="AG261" t="s">
        <v>96</v>
      </c>
      <c r="AH261" t="s">
        <v>96</v>
      </c>
      <c r="AI261" t="str">
        <f>IF(ISNA(VLOOKUP(D261,Listen!J:O,3,0)),"",VLOOKUP(D261,Listen!J:O,3,0))</f>
        <v/>
      </c>
      <c r="AJ261" t="s">
        <v>96</v>
      </c>
      <c r="AK261">
        <v>5</v>
      </c>
      <c r="AL261" t="s">
        <v>96</v>
      </c>
      <c r="AM261">
        <v>3</v>
      </c>
      <c r="AN261">
        <v>2</v>
      </c>
      <c r="AO261">
        <v>5</v>
      </c>
      <c r="AP261">
        <f t="shared" si="4"/>
        <v>5</v>
      </c>
    </row>
    <row r="262" spans="1:42" x14ac:dyDescent="0.25">
      <c r="A262" t="s">
        <v>5497</v>
      </c>
      <c r="B262">
        <v>25.253283299152599</v>
      </c>
      <c r="C262">
        <v>71.099998474121094</v>
      </c>
      <c r="D262" t="s">
        <v>11121</v>
      </c>
      <c r="F262">
        <v>2309.6106612947901</v>
      </c>
      <c r="G262">
        <v>58.314015710780303</v>
      </c>
      <c r="H262" t="s">
        <v>11122</v>
      </c>
      <c r="I262" t="s">
        <v>11123</v>
      </c>
      <c r="J262" t="s">
        <v>43</v>
      </c>
      <c r="K262">
        <v>141802.988664359</v>
      </c>
      <c r="L262">
        <v>20563.3245160892</v>
      </c>
      <c r="M262" t="s">
        <v>98</v>
      </c>
      <c r="N262" t="s">
        <v>98</v>
      </c>
      <c r="O262">
        <v>141803</v>
      </c>
      <c r="P262">
        <v>567212</v>
      </c>
      <c r="Q262">
        <v>16</v>
      </c>
      <c r="R262">
        <v>25.278183299152598</v>
      </c>
      <c r="S262" t="s">
        <v>5497</v>
      </c>
      <c r="T262" t="s">
        <v>96</v>
      </c>
      <c r="U262">
        <v>2289.6106612947901</v>
      </c>
      <c r="V262">
        <v>58.3</v>
      </c>
      <c r="W262" t="s">
        <v>15058</v>
      </c>
      <c r="X262">
        <v>72101388</v>
      </c>
      <c r="Y262" t="s">
        <v>96</v>
      </c>
      <c r="Z262" t="s">
        <v>5497</v>
      </c>
      <c r="AA262" t="s">
        <v>5498</v>
      </c>
      <c r="AB262" t="s">
        <v>5499</v>
      </c>
      <c r="AC262" t="s">
        <v>5500</v>
      </c>
      <c r="AD262" t="s">
        <v>5501</v>
      </c>
      <c r="AE262">
        <v>16</v>
      </c>
      <c r="AF262" t="s">
        <v>15058</v>
      </c>
      <c r="AG262" t="s">
        <v>96</v>
      </c>
      <c r="AH262" t="s">
        <v>96</v>
      </c>
      <c r="AI262" t="str">
        <f>IF(ISNA(VLOOKUP(D262,Listen!J:O,3,0)),"",VLOOKUP(D262,Listen!J:O,3,0))</f>
        <v/>
      </c>
      <c r="AJ262" t="s">
        <v>96</v>
      </c>
      <c r="AK262">
        <v>5</v>
      </c>
      <c r="AL262" t="s">
        <v>96</v>
      </c>
      <c r="AM262">
        <v>3</v>
      </c>
      <c r="AN262">
        <v>2</v>
      </c>
      <c r="AO262">
        <v>5</v>
      </c>
      <c r="AP262">
        <f t="shared" si="4"/>
        <v>5</v>
      </c>
    </row>
    <row r="263" spans="1:42" x14ac:dyDescent="0.25">
      <c r="A263" t="s">
        <v>12867</v>
      </c>
      <c r="B263">
        <v>25.603463540532701</v>
      </c>
      <c r="C263">
        <v>187</v>
      </c>
      <c r="D263" t="s">
        <v>12868</v>
      </c>
      <c r="F263">
        <v>2348.5968528160302</v>
      </c>
      <c r="G263">
        <v>57.667601774019602</v>
      </c>
      <c r="H263" t="s">
        <v>12869</v>
      </c>
      <c r="I263" t="s">
        <v>12870</v>
      </c>
      <c r="J263" t="s">
        <v>43</v>
      </c>
      <c r="K263">
        <v>219915.430412271</v>
      </c>
      <c r="L263">
        <v>44289.749068964498</v>
      </c>
      <c r="M263" t="s">
        <v>98</v>
      </c>
      <c r="N263" t="s">
        <v>98</v>
      </c>
      <c r="O263">
        <v>219915</v>
      </c>
      <c r="P263">
        <v>879660</v>
      </c>
      <c r="Q263">
        <v>25</v>
      </c>
      <c r="R263">
        <v>25.6283635405327</v>
      </c>
      <c r="S263" t="s">
        <v>12867</v>
      </c>
      <c r="T263" t="s">
        <v>96</v>
      </c>
      <c r="U263">
        <v>2328.5968528160302</v>
      </c>
      <c r="V263">
        <v>57.7</v>
      </c>
      <c r="W263" t="s">
        <v>15059</v>
      </c>
      <c r="X263">
        <v>72101388</v>
      </c>
      <c r="Y263" t="s">
        <v>96</v>
      </c>
      <c r="Z263" t="s">
        <v>12867</v>
      </c>
      <c r="AA263" t="s">
        <v>12871</v>
      </c>
      <c r="AB263" t="s">
        <v>12872</v>
      </c>
      <c r="AC263" t="s">
        <v>12873</v>
      </c>
      <c r="AD263" t="s">
        <v>12874</v>
      </c>
      <c r="AE263">
        <v>25</v>
      </c>
      <c r="AF263" t="s">
        <v>15059</v>
      </c>
      <c r="AG263" t="s">
        <v>96</v>
      </c>
      <c r="AH263" t="s">
        <v>96</v>
      </c>
      <c r="AI263" t="str">
        <f>IF(ISNA(VLOOKUP(D263,Listen!J:O,3,0)),"",VLOOKUP(D263,Listen!J:O,3,0))</f>
        <v/>
      </c>
      <c r="AJ263" t="s">
        <v>96</v>
      </c>
      <c r="AK263">
        <v>5</v>
      </c>
      <c r="AL263" t="s">
        <v>96</v>
      </c>
      <c r="AM263">
        <v>3</v>
      </c>
      <c r="AN263">
        <v>2</v>
      </c>
      <c r="AO263">
        <v>5</v>
      </c>
      <c r="AP263">
        <f t="shared" si="4"/>
        <v>5</v>
      </c>
    </row>
    <row r="264" spans="1:42" x14ac:dyDescent="0.25">
      <c r="A264" t="s">
        <v>840</v>
      </c>
      <c r="B264">
        <v>25.8250458463115</v>
      </c>
      <c r="C264">
        <v>149</v>
      </c>
      <c r="D264" t="s">
        <v>3628</v>
      </c>
      <c r="F264">
        <v>2373.2660065545801</v>
      </c>
      <c r="G264">
        <v>75.902098671085696</v>
      </c>
      <c r="H264" t="s">
        <v>3629</v>
      </c>
      <c r="I264" t="s">
        <v>1362</v>
      </c>
      <c r="J264" t="s">
        <v>39</v>
      </c>
      <c r="K264">
        <v>672854.52380719199</v>
      </c>
      <c r="L264">
        <v>260307.344794684</v>
      </c>
      <c r="M264">
        <v>343454.68422533502</v>
      </c>
      <c r="N264">
        <v>343454.68422533502</v>
      </c>
      <c r="O264">
        <v>329400</v>
      </c>
      <c r="P264">
        <v>1317600</v>
      </c>
      <c r="Q264">
        <v>37</v>
      </c>
      <c r="R264">
        <v>25.849945846311499</v>
      </c>
      <c r="S264" t="s">
        <v>840</v>
      </c>
      <c r="T264" t="s">
        <v>96</v>
      </c>
      <c r="U264">
        <v>2353.2660065545801</v>
      </c>
      <c r="V264">
        <v>75.900000000000006</v>
      </c>
      <c r="W264" t="s">
        <v>15060</v>
      </c>
      <c r="X264">
        <v>72101388</v>
      </c>
      <c r="Y264" t="s">
        <v>96</v>
      </c>
      <c r="Z264" t="s">
        <v>840</v>
      </c>
      <c r="AA264" t="s">
        <v>260</v>
      </c>
      <c r="AB264" t="s">
        <v>2007</v>
      </c>
      <c r="AC264" t="s">
        <v>2005</v>
      </c>
      <c r="AD264" t="s">
        <v>3782</v>
      </c>
      <c r="AE264">
        <v>37</v>
      </c>
      <c r="AF264" t="s">
        <v>15060</v>
      </c>
      <c r="AG264" t="s">
        <v>96</v>
      </c>
      <c r="AH264" t="s">
        <v>96</v>
      </c>
      <c r="AI264" t="str">
        <f>IF(ISNA(VLOOKUP(D264,Listen!J:O,3,0)),"",VLOOKUP(D264,Listen!J:O,3,0))</f>
        <v>x</v>
      </c>
      <c r="AJ264" t="s">
        <v>96</v>
      </c>
      <c r="AK264">
        <v>5</v>
      </c>
      <c r="AL264" t="s">
        <v>96</v>
      </c>
      <c r="AM264">
        <v>3</v>
      </c>
      <c r="AN264">
        <v>2</v>
      </c>
      <c r="AO264">
        <v>5</v>
      </c>
      <c r="AP264">
        <f t="shared" si="4"/>
        <v>5</v>
      </c>
    </row>
    <row r="265" spans="1:42" x14ac:dyDescent="0.25">
      <c r="A265" t="s">
        <v>2627</v>
      </c>
      <c r="B265">
        <v>26.0875201936317</v>
      </c>
      <c r="C265">
        <v>97.099998474121094</v>
      </c>
      <c r="D265" t="s">
        <v>12875</v>
      </c>
      <c r="F265">
        <v>2402.4877442908701</v>
      </c>
      <c r="G265">
        <v>58.039459367065703</v>
      </c>
      <c r="H265" t="s">
        <v>12876</v>
      </c>
      <c r="I265" t="s">
        <v>3899</v>
      </c>
      <c r="J265" t="s">
        <v>37</v>
      </c>
      <c r="K265">
        <v>253402.82359147299</v>
      </c>
      <c r="L265">
        <v>62788.919660440799</v>
      </c>
      <c r="M265">
        <v>187744.013154549</v>
      </c>
      <c r="N265">
        <v>187744.013154549</v>
      </c>
      <c r="O265">
        <v>65659</v>
      </c>
      <c r="P265">
        <v>262636</v>
      </c>
      <c r="Q265">
        <v>7</v>
      </c>
      <c r="R265">
        <v>26.112420193631699</v>
      </c>
      <c r="S265" t="s">
        <v>2627</v>
      </c>
      <c r="T265" t="s">
        <v>96</v>
      </c>
      <c r="U265">
        <v>2382.4877442908701</v>
      </c>
      <c r="V265">
        <v>58</v>
      </c>
      <c r="W265" t="s">
        <v>14615</v>
      </c>
      <c r="X265">
        <v>72101388</v>
      </c>
      <c r="Y265" t="s">
        <v>96</v>
      </c>
      <c r="Z265" t="s">
        <v>2627</v>
      </c>
      <c r="AA265" t="s">
        <v>2628</v>
      </c>
      <c r="AB265" t="s">
        <v>2629</v>
      </c>
      <c r="AC265" t="s">
        <v>2630</v>
      </c>
      <c r="AD265" t="s">
        <v>2631</v>
      </c>
      <c r="AE265">
        <v>7</v>
      </c>
      <c r="AF265" t="s">
        <v>14615</v>
      </c>
      <c r="AG265" t="s">
        <v>96</v>
      </c>
      <c r="AH265" t="s">
        <v>96</v>
      </c>
      <c r="AI265" t="str">
        <f>IF(ISNA(VLOOKUP(D265,Listen!J:O,3,0)),"",VLOOKUP(D265,Listen!J:O,3,0))</f>
        <v/>
      </c>
      <c r="AJ265" t="s">
        <v>96</v>
      </c>
      <c r="AK265">
        <v>5</v>
      </c>
      <c r="AL265" t="s">
        <v>96</v>
      </c>
      <c r="AM265">
        <v>3</v>
      </c>
      <c r="AN265">
        <v>2</v>
      </c>
      <c r="AO265">
        <v>5</v>
      </c>
      <c r="AP265">
        <f t="shared" si="4"/>
        <v>5</v>
      </c>
    </row>
    <row r="266" spans="1:42" x14ac:dyDescent="0.25">
      <c r="A266" t="s">
        <v>2627</v>
      </c>
      <c r="B266">
        <v>26.0926686629969</v>
      </c>
      <c r="C266">
        <v>97</v>
      </c>
      <c r="D266" t="s">
        <v>12877</v>
      </c>
      <c r="F266">
        <v>2403.0609325779101</v>
      </c>
      <c r="G266">
        <v>55.160223265241399</v>
      </c>
      <c r="H266" t="s">
        <v>12878</v>
      </c>
      <c r="I266" t="s">
        <v>57</v>
      </c>
      <c r="J266" t="s">
        <v>37</v>
      </c>
      <c r="K266">
        <v>974825.70305082097</v>
      </c>
      <c r="L266">
        <v>62788.919660440799</v>
      </c>
      <c r="M266">
        <v>187744.013154549</v>
      </c>
      <c r="N266">
        <v>187744.013154549</v>
      </c>
      <c r="O266">
        <v>787082</v>
      </c>
      <c r="P266">
        <v>3148328</v>
      </c>
      <c r="Q266">
        <v>89</v>
      </c>
      <c r="R266">
        <v>26.117568662996899</v>
      </c>
      <c r="S266" t="s">
        <v>2627</v>
      </c>
      <c r="T266" t="s">
        <v>96</v>
      </c>
      <c r="U266">
        <v>2383.0609325779101</v>
      </c>
      <c r="V266">
        <v>55.2</v>
      </c>
      <c r="W266" t="s">
        <v>15061</v>
      </c>
      <c r="X266">
        <v>72101388</v>
      </c>
      <c r="Y266" t="s">
        <v>96</v>
      </c>
      <c r="Z266" t="s">
        <v>2627</v>
      </c>
      <c r="AA266" t="s">
        <v>2628</v>
      </c>
      <c r="AB266" t="s">
        <v>2629</v>
      </c>
      <c r="AC266" t="s">
        <v>2630</v>
      </c>
      <c r="AD266" t="s">
        <v>2631</v>
      </c>
      <c r="AE266">
        <v>89</v>
      </c>
      <c r="AF266" t="s">
        <v>15061</v>
      </c>
      <c r="AG266" t="s">
        <v>96</v>
      </c>
      <c r="AH266" t="s">
        <v>96</v>
      </c>
      <c r="AI266" t="str">
        <f>IF(ISNA(VLOOKUP(D266,Listen!J:O,3,0)),"",VLOOKUP(D266,Listen!J:O,3,0))</f>
        <v/>
      </c>
      <c r="AJ266" t="s">
        <v>96</v>
      </c>
      <c r="AK266">
        <v>5</v>
      </c>
      <c r="AL266" t="s">
        <v>96</v>
      </c>
      <c r="AM266">
        <v>3</v>
      </c>
      <c r="AN266">
        <v>2</v>
      </c>
      <c r="AO266">
        <v>5</v>
      </c>
      <c r="AP266">
        <f t="shared" si="4"/>
        <v>5</v>
      </c>
    </row>
    <row r="267" spans="1:42" x14ac:dyDescent="0.25">
      <c r="A267" t="s">
        <v>1940</v>
      </c>
      <c r="B267">
        <v>26.0949156209339</v>
      </c>
      <c r="C267">
        <v>95</v>
      </c>
      <c r="D267" t="s">
        <v>12879</v>
      </c>
      <c r="F267">
        <v>2403.3110904169898</v>
      </c>
      <c r="G267">
        <v>58.702117561075703</v>
      </c>
      <c r="H267" t="s">
        <v>12880</v>
      </c>
      <c r="I267" t="s">
        <v>12881</v>
      </c>
      <c r="J267" t="s">
        <v>37</v>
      </c>
      <c r="K267">
        <v>396628.61158196302</v>
      </c>
      <c r="L267">
        <v>104313.091594938</v>
      </c>
      <c r="M267">
        <v>816702.677676555</v>
      </c>
      <c r="N267">
        <v>816702.677676555</v>
      </c>
      <c r="O267">
        <v>0</v>
      </c>
      <c r="P267">
        <v>0</v>
      </c>
      <c r="Q267">
        <v>0</v>
      </c>
      <c r="R267">
        <v>26.119815620933899</v>
      </c>
      <c r="S267" t="s">
        <v>1940</v>
      </c>
      <c r="T267" t="s">
        <v>96</v>
      </c>
      <c r="U267">
        <v>2383.3110904169898</v>
      </c>
      <c r="V267">
        <v>58.7</v>
      </c>
      <c r="W267" t="s">
        <v>15062</v>
      </c>
      <c r="X267">
        <v>72101388</v>
      </c>
      <c r="Y267" t="s">
        <v>96</v>
      </c>
      <c r="Z267" t="s">
        <v>1940</v>
      </c>
      <c r="AA267" t="s">
        <v>1941</v>
      </c>
      <c r="AB267" t="s">
        <v>1939</v>
      </c>
      <c r="AC267" t="s">
        <v>12882</v>
      </c>
      <c r="AD267" t="s">
        <v>1942</v>
      </c>
      <c r="AE267">
        <v>0</v>
      </c>
      <c r="AF267" t="s">
        <v>15062</v>
      </c>
      <c r="AG267" t="s">
        <v>96</v>
      </c>
      <c r="AH267" t="s">
        <v>96</v>
      </c>
      <c r="AI267" t="str">
        <f>IF(ISNA(VLOOKUP(D267,Listen!J:O,3,0)),"",VLOOKUP(D267,Listen!J:O,3,0))</f>
        <v/>
      </c>
      <c r="AJ267">
        <v>6</v>
      </c>
      <c r="AK267">
        <v>5</v>
      </c>
      <c r="AL267" t="s">
        <v>96</v>
      </c>
      <c r="AM267">
        <v>3</v>
      </c>
      <c r="AN267">
        <v>2</v>
      </c>
      <c r="AO267">
        <v>6</v>
      </c>
      <c r="AP267">
        <f t="shared" si="4"/>
        <v>6</v>
      </c>
    </row>
    <row r="268" spans="1:42" x14ac:dyDescent="0.25">
      <c r="A268" t="s">
        <v>12883</v>
      </c>
      <c r="B268">
        <v>26.094924570903899</v>
      </c>
      <c r="C268">
        <v>189</v>
      </c>
      <c r="D268" t="s">
        <v>12884</v>
      </c>
      <c r="F268">
        <v>2403.3120868331298</v>
      </c>
      <c r="G268">
        <v>54.620944843478</v>
      </c>
      <c r="H268" t="s">
        <v>12885</v>
      </c>
      <c r="I268" t="s">
        <v>8678</v>
      </c>
      <c r="J268" t="s">
        <v>37</v>
      </c>
      <c r="K268">
        <v>390607.85443904501</v>
      </c>
      <c r="L268">
        <v>118185.15643420399</v>
      </c>
      <c r="M268" t="s">
        <v>98</v>
      </c>
      <c r="N268" t="s">
        <v>98</v>
      </c>
      <c r="O268">
        <v>390608</v>
      </c>
      <c r="P268">
        <v>1562432</v>
      </c>
      <c r="Q268">
        <v>44</v>
      </c>
      <c r="R268">
        <v>26.119824570903898</v>
      </c>
      <c r="S268" t="s">
        <v>12883</v>
      </c>
      <c r="T268" t="s">
        <v>96</v>
      </c>
      <c r="U268">
        <v>2383.3120868331298</v>
      </c>
      <c r="V268">
        <v>54.6</v>
      </c>
      <c r="W268" t="s">
        <v>15063</v>
      </c>
      <c r="X268">
        <v>72101388</v>
      </c>
      <c r="Y268" t="s">
        <v>96</v>
      </c>
      <c r="Z268" t="s">
        <v>12883</v>
      </c>
      <c r="AA268" t="s">
        <v>12886</v>
      </c>
      <c r="AB268" t="s">
        <v>12887</v>
      </c>
      <c r="AC268" t="s">
        <v>12888</v>
      </c>
      <c r="AD268" t="s">
        <v>12889</v>
      </c>
      <c r="AE268">
        <v>44</v>
      </c>
      <c r="AF268" t="s">
        <v>15063</v>
      </c>
      <c r="AG268" t="s">
        <v>96</v>
      </c>
      <c r="AH268" t="s">
        <v>96</v>
      </c>
      <c r="AI268" t="str">
        <f>IF(ISNA(VLOOKUP(D268,Listen!J:O,3,0)),"",VLOOKUP(D268,Listen!J:O,3,0))</f>
        <v/>
      </c>
      <c r="AJ268" t="s">
        <v>96</v>
      </c>
      <c r="AK268">
        <v>5</v>
      </c>
      <c r="AL268" t="s">
        <v>96</v>
      </c>
      <c r="AM268">
        <v>3</v>
      </c>
      <c r="AN268">
        <v>2</v>
      </c>
      <c r="AO268">
        <v>5</v>
      </c>
      <c r="AP268">
        <f t="shared" si="4"/>
        <v>5</v>
      </c>
    </row>
    <row r="269" spans="1:42" x14ac:dyDescent="0.25">
      <c r="A269" t="s">
        <v>12890</v>
      </c>
      <c r="B269">
        <v>26.358325313641899</v>
      </c>
      <c r="C269">
        <v>247</v>
      </c>
      <c r="D269" t="s">
        <v>12891</v>
      </c>
      <c r="F269">
        <v>2434.7409345381998</v>
      </c>
      <c r="G269">
        <v>54.573643725716302</v>
      </c>
      <c r="H269" t="s">
        <v>12892</v>
      </c>
      <c r="I269" t="s">
        <v>12893</v>
      </c>
      <c r="J269" t="s">
        <v>37</v>
      </c>
      <c r="K269">
        <v>109719.254020835</v>
      </c>
      <c r="L269">
        <v>18020.835355193802</v>
      </c>
      <c r="M269" t="s">
        <v>98</v>
      </c>
      <c r="N269" t="s">
        <v>98</v>
      </c>
      <c r="O269">
        <v>109719</v>
      </c>
      <c r="P269">
        <v>438876</v>
      </c>
      <c r="Q269">
        <v>12</v>
      </c>
      <c r="R269">
        <v>26.383225313641898</v>
      </c>
      <c r="S269" t="s">
        <v>12890</v>
      </c>
      <c r="T269" t="s">
        <v>96</v>
      </c>
      <c r="U269">
        <v>2414.7409345381998</v>
      </c>
      <c r="V269">
        <v>54.6</v>
      </c>
      <c r="W269" t="s">
        <v>15064</v>
      </c>
      <c r="X269">
        <v>72101388</v>
      </c>
      <c r="Y269" t="s">
        <v>96</v>
      </c>
      <c r="Z269" t="s">
        <v>12890</v>
      </c>
      <c r="AA269" t="s">
        <v>12894</v>
      </c>
      <c r="AB269" t="s">
        <v>12895</v>
      </c>
      <c r="AC269" t="s">
        <v>12896</v>
      </c>
      <c r="AD269" t="s">
        <v>12897</v>
      </c>
      <c r="AE269">
        <v>12</v>
      </c>
      <c r="AF269" t="s">
        <v>15064</v>
      </c>
      <c r="AG269" t="s">
        <v>96</v>
      </c>
      <c r="AH269" t="s">
        <v>96</v>
      </c>
      <c r="AI269" t="str">
        <f>IF(ISNA(VLOOKUP(D269,Listen!J:O,3,0)),"",VLOOKUP(D269,Listen!J:O,3,0))</f>
        <v/>
      </c>
      <c r="AJ269" t="s">
        <v>96</v>
      </c>
      <c r="AK269">
        <v>5</v>
      </c>
      <c r="AL269" t="s">
        <v>96</v>
      </c>
      <c r="AM269">
        <v>3</v>
      </c>
      <c r="AN269">
        <v>2</v>
      </c>
      <c r="AO269">
        <v>5</v>
      </c>
      <c r="AP269">
        <f t="shared" si="4"/>
        <v>5</v>
      </c>
    </row>
    <row r="270" spans="1:42" x14ac:dyDescent="0.25">
      <c r="A270" t="s">
        <v>1651</v>
      </c>
      <c r="B270">
        <v>26.364717572456801</v>
      </c>
      <c r="C270">
        <v>147</v>
      </c>
      <c r="D270" t="s">
        <v>377</v>
      </c>
      <c r="F270">
        <v>2435.5110007277999</v>
      </c>
      <c r="G270">
        <v>68.418687391666595</v>
      </c>
      <c r="H270" t="s">
        <v>378</v>
      </c>
      <c r="I270" t="s">
        <v>379</v>
      </c>
      <c r="J270" t="s">
        <v>44</v>
      </c>
      <c r="K270">
        <v>544379.70760105399</v>
      </c>
      <c r="L270">
        <v>74861.169863282397</v>
      </c>
      <c r="M270" t="s">
        <v>98</v>
      </c>
      <c r="N270" t="s">
        <v>98</v>
      </c>
      <c r="O270">
        <v>544380</v>
      </c>
      <c r="P270">
        <v>2177520</v>
      </c>
      <c r="Q270">
        <v>62</v>
      </c>
      <c r="R270">
        <v>26.3896175724568</v>
      </c>
      <c r="S270" t="s">
        <v>1651</v>
      </c>
      <c r="T270" t="s">
        <v>96</v>
      </c>
      <c r="U270">
        <v>2415.5110007277999</v>
      </c>
      <c r="V270">
        <v>68.400000000000006</v>
      </c>
      <c r="W270" t="s">
        <v>15065</v>
      </c>
      <c r="X270">
        <v>72101388</v>
      </c>
      <c r="Y270" t="s">
        <v>127</v>
      </c>
      <c r="Z270" t="s">
        <v>1651</v>
      </c>
      <c r="AA270" t="s">
        <v>1944</v>
      </c>
      <c r="AB270" t="s">
        <v>1943</v>
      </c>
      <c r="AC270" t="s">
        <v>1945</v>
      </c>
      <c r="AD270" t="s">
        <v>1946</v>
      </c>
      <c r="AE270">
        <v>62</v>
      </c>
      <c r="AF270" t="s">
        <v>15065</v>
      </c>
      <c r="AG270" t="s">
        <v>96</v>
      </c>
      <c r="AH270" t="s">
        <v>118</v>
      </c>
      <c r="AI270" t="str">
        <f>IF(ISNA(VLOOKUP(D270,Listen!J:O,3,0)),"",VLOOKUP(D270,Listen!J:O,3,0))</f>
        <v/>
      </c>
      <c r="AJ270">
        <v>6</v>
      </c>
      <c r="AK270">
        <v>5</v>
      </c>
      <c r="AL270" t="s">
        <v>96</v>
      </c>
      <c r="AM270" t="s">
        <v>96</v>
      </c>
      <c r="AN270">
        <v>2</v>
      </c>
      <c r="AO270">
        <v>6</v>
      </c>
      <c r="AP270">
        <f t="shared" si="4"/>
        <v>6</v>
      </c>
    </row>
    <row r="271" spans="1:42" x14ac:dyDescent="0.25">
      <c r="A271" t="s">
        <v>12898</v>
      </c>
      <c r="B271">
        <v>26.448278246503001</v>
      </c>
      <c r="C271">
        <v>140.10000610351599</v>
      </c>
      <c r="D271" t="s">
        <v>12899</v>
      </c>
      <c r="F271">
        <v>2445.5774344762699</v>
      </c>
      <c r="G271">
        <v>52.7806148651974</v>
      </c>
      <c r="H271" t="s">
        <v>12900</v>
      </c>
      <c r="I271" t="s">
        <v>4315</v>
      </c>
      <c r="J271" t="s">
        <v>37</v>
      </c>
      <c r="K271">
        <v>16577.4451847971</v>
      </c>
      <c r="L271">
        <v>4736.4749299188197</v>
      </c>
      <c r="M271" t="s">
        <v>98</v>
      </c>
      <c r="N271" t="s">
        <v>98</v>
      </c>
      <c r="O271">
        <v>16577</v>
      </c>
      <c r="P271">
        <v>66308</v>
      </c>
      <c r="Q271">
        <v>2</v>
      </c>
      <c r="R271">
        <v>26.473178246503</v>
      </c>
      <c r="S271" t="s">
        <v>12901</v>
      </c>
      <c r="T271" t="s">
        <v>96</v>
      </c>
      <c r="U271">
        <v>2425.5774344762699</v>
      </c>
      <c r="V271">
        <v>52.8</v>
      </c>
      <c r="W271" t="s">
        <v>15066</v>
      </c>
      <c r="X271">
        <v>72101388</v>
      </c>
      <c r="Y271" t="s">
        <v>96</v>
      </c>
      <c r="Z271" t="s">
        <v>12901</v>
      </c>
      <c r="AA271" t="s">
        <v>12902</v>
      </c>
      <c r="AB271" t="s">
        <v>12898</v>
      </c>
      <c r="AC271" t="s">
        <v>12903</v>
      </c>
      <c r="AD271" t="s">
        <v>12904</v>
      </c>
      <c r="AE271">
        <v>2</v>
      </c>
      <c r="AF271" t="s">
        <v>15066</v>
      </c>
      <c r="AG271" t="s">
        <v>96</v>
      </c>
      <c r="AH271" t="s">
        <v>96</v>
      </c>
      <c r="AI271" t="str">
        <f>IF(ISNA(VLOOKUP(D271,Listen!J:O,3,0)),"",VLOOKUP(D271,Listen!J:O,3,0))</f>
        <v/>
      </c>
      <c r="AJ271" t="s">
        <v>96</v>
      </c>
      <c r="AK271">
        <v>5</v>
      </c>
      <c r="AL271" t="s">
        <v>96</v>
      </c>
      <c r="AM271">
        <v>3</v>
      </c>
      <c r="AN271">
        <v>2</v>
      </c>
      <c r="AO271">
        <v>5</v>
      </c>
      <c r="AP271">
        <f t="shared" si="4"/>
        <v>5</v>
      </c>
    </row>
    <row r="272" spans="1:42" x14ac:dyDescent="0.25">
      <c r="A272" t="s">
        <v>2637</v>
      </c>
      <c r="B272">
        <v>26.482719252088501</v>
      </c>
      <c r="C272">
        <v>59.099998474121101</v>
      </c>
      <c r="D272" t="s">
        <v>5488</v>
      </c>
      <c r="F272">
        <v>2449.72649268952</v>
      </c>
      <c r="G272">
        <v>65.783827291810994</v>
      </c>
      <c r="H272" t="s">
        <v>5489</v>
      </c>
      <c r="I272" t="s">
        <v>395</v>
      </c>
      <c r="J272" t="s">
        <v>37</v>
      </c>
      <c r="K272">
        <v>59970.153603682702</v>
      </c>
      <c r="L272">
        <v>46716.029684790701</v>
      </c>
      <c r="M272" t="s">
        <v>98</v>
      </c>
      <c r="N272" t="s">
        <v>98</v>
      </c>
      <c r="O272">
        <v>59970</v>
      </c>
      <c r="P272">
        <v>239880</v>
      </c>
      <c r="Q272">
        <v>7</v>
      </c>
      <c r="R272">
        <v>26.507619252088499</v>
      </c>
      <c r="S272" t="s">
        <v>2637</v>
      </c>
      <c r="T272" t="s">
        <v>96</v>
      </c>
      <c r="U272">
        <v>2429.72649268952</v>
      </c>
      <c r="V272">
        <v>65.8</v>
      </c>
      <c r="W272" t="s">
        <v>15067</v>
      </c>
      <c r="X272">
        <v>72101388</v>
      </c>
      <c r="Y272" t="s">
        <v>96</v>
      </c>
      <c r="Z272" t="s">
        <v>2637</v>
      </c>
      <c r="AA272" t="s">
        <v>2638</v>
      </c>
      <c r="AB272" t="s">
        <v>2639</v>
      </c>
      <c r="AC272" t="s">
        <v>2640</v>
      </c>
      <c r="AD272" t="s">
        <v>2641</v>
      </c>
      <c r="AE272">
        <v>7</v>
      </c>
      <c r="AF272" t="s">
        <v>15067</v>
      </c>
      <c r="AG272" t="s">
        <v>96</v>
      </c>
      <c r="AH272" t="s">
        <v>96</v>
      </c>
      <c r="AI272" t="str">
        <f>IF(ISNA(VLOOKUP(D272,Listen!J:O,3,0)),"",VLOOKUP(D272,Listen!J:O,3,0))</f>
        <v/>
      </c>
      <c r="AJ272" t="s">
        <v>96</v>
      </c>
      <c r="AK272">
        <v>5</v>
      </c>
      <c r="AL272" t="s">
        <v>96</v>
      </c>
      <c r="AM272">
        <v>3</v>
      </c>
      <c r="AN272">
        <v>2</v>
      </c>
      <c r="AO272">
        <v>5</v>
      </c>
      <c r="AP272">
        <f t="shared" si="4"/>
        <v>5</v>
      </c>
    </row>
    <row r="273" spans="1:42" x14ac:dyDescent="0.25">
      <c r="A273" t="s">
        <v>3052</v>
      </c>
      <c r="B273">
        <v>26.513488194704198</v>
      </c>
      <c r="C273">
        <v>251</v>
      </c>
      <c r="D273" t="s">
        <v>3638</v>
      </c>
      <c r="F273">
        <v>2453.4331827789301</v>
      </c>
      <c r="G273">
        <v>58.757809775331097</v>
      </c>
      <c r="H273" t="s">
        <v>3639</v>
      </c>
      <c r="I273" t="s">
        <v>3640</v>
      </c>
      <c r="J273" t="s">
        <v>43</v>
      </c>
      <c r="K273">
        <v>271536.90345028602</v>
      </c>
      <c r="L273">
        <v>53189.174029611102</v>
      </c>
      <c r="M273">
        <v>182167.333111035</v>
      </c>
      <c r="N273">
        <v>182167.333111035</v>
      </c>
      <c r="O273">
        <v>89370</v>
      </c>
      <c r="P273">
        <v>357480</v>
      </c>
      <c r="Q273">
        <v>10</v>
      </c>
      <c r="R273">
        <v>26.538388194704197</v>
      </c>
      <c r="S273" t="s">
        <v>3052</v>
      </c>
      <c r="T273" t="s">
        <v>96</v>
      </c>
      <c r="U273">
        <v>2433.4331827789301</v>
      </c>
      <c r="V273">
        <v>58.8</v>
      </c>
      <c r="W273" t="s">
        <v>15068</v>
      </c>
      <c r="X273">
        <v>72101388</v>
      </c>
      <c r="Y273" t="s">
        <v>96</v>
      </c>
      <c r="Z273" t="s">
        <v>3052</v>
      </c>
      <c r="AA273" t="s">
        <v>3050</v>
      </c>
      <c r="AB273" t="s">
        <v>3379</v>
      </c>
      <c r="AC273" t="s">
        <v>3051</v>
      </c>
      <c r="AD273" t="s">
        <v>3380</v>
      </c>
      <c r="AE273">
        <v>10</v>
      </c>
      <c r="AF273" t="s">
        <v>15068</v>
      </c>
      <c r="AG273" t="s">
        <v>96</v>
      </c>
      <c r="AH273" t="s">
        <v>96</v>
      </c>
      <c r="AI273" t="str">
        <f>IF(ISNA(VLOOKUP(D273,Listen!J:O,3,0)),"",VLOOKUP(D273,Listen!J:O,3,0))</f>
        <v/>
      </c>
      <c r="AJ273" t="s">
        <v>96</v>
      </c>
      <c r="AK273">
        <v>5</v>
      </c>
      <c r="AL273" t="s">
        <v>96</v>
      </c>
      <c r="AM273">
        <v>3</v>
      </c>
      <c r="AN273">
        <v>2</v>
      </c>
      <c r="AO273">
        <v>5</v>
      </c>
      <c r="AP273">
        <f t="shared" si="4"/>
        <v>5</v>
      </c>
    </row>
    <row r="274" spans="1:42" x14ac:dyDescent="0.25">
      <c r="A274" t="s">
        <v>12905</v>
      </c>
      <c r="B274">
        <v>26.632708652503698</v>
      </c>
      <c r="C274">
        <v>176</v>
      </c>
      <c r="D274" t="s">
        <v>12906</v>
      </c>
      <c r="F274">
        <v>2467.79549918673</v>
      </c>
      <c r="G274">
        <v>54.270465877090501</v>
      </c>
      <c r="H274" t="s">
        <v>12907</v>
      </c>
      <c r="I274" t="s">
        <v>12908</v>
      </c>
      <c r="J274" t="s">
        <v>37</v>
      </c>
      <c r="K274">
        <v>16770.919988144102</v>
      </c>
      <c r="L274">
        <v>3146.8994705608502</v>
      </c>
      <c r="M274" t="s">
        <v>98</v>
      </c>
      <c r="N274" t="s">
        <v>98</v>
      </c>
      <c r="O274">
        <v>16771</v>
      </c>
      <c r="P274">
        <v>67084</v>
      </c>
      <c r="Q274">
        <v>2</v>
      </c>
      <c r="R274">
        <v>26.657608652503697</v>
      </c>
      <c r="S274" t="s">
        <v>12909</v>
      </c>
      <c r="T274" t="s">
        <v>96</v>
      </c>
      <c r="U274">
        <v>2447.79549918673</v>
      </c>
      <c r="V274">
        <v>54.3</v>
      </c>
      <c r="W274" t="s">
        <v>15069</v>
      </c>
      <c r="X274">
        <v>72101388</v>
      </c>
      <c r="Y274" t="s">
        <v>96</v>
      </c>
      <c r="Z274" t="s">
        <v>12909</v>
      </c>
      <c r="AA274" t="s">
        <v>12910</v>
      </c>
      <c r="AB274" t="s">
        <v>12905</v>
      </c>
      <c r="AC274" t="s">
        <v>12911</v>
      </c>
      <c r="AD274" t="s">
        <v>12912</v>
      </c>
      <c r="AE274">
        <v>2</v>
      </c>
      <c r="AF274" t="s">
        <v>15069</v>
      </c>
      <c r="AG274" t="s">
        <v>96</v>
      </c>
      <c r="AH274" t="s">
        <v>96</v>
      </c>
      <c r="AI274" t="str">
        <f>IF(ISNA(VLOOKUP(D274,Listen!J:O,3,0)),"",VLOOKUP(D274,Listen!J:O,3,0))</f>
        <v/>
      </c>
      <c r="AJ274" t="s">
        <v>96</v>
      </c>
      <c r="AK274">
        <v>5</v>
      </c>
      <c r="AL274" t="s">
        <v>96</v>
      </c>
      <c r="AM274">
        <v>3</v>
      </c>
      <c r="AN274">
        <v>2</v>
      </c>
      <c r="AO274">
        <v>5</v>
      </c>
      <c r="AP274">
        <f t="shared" si="4"/>
        <v>5</v>
      </c>
    </row>
    <row r="275" spans="1:42" x14ac:dyDescent="0.25">
      <c r="A275" t="s">
        <v>3641</v>
      </c>
      <c r="B275">
        <v>26.695453076424499</v>
      </c>
      <c r="C275">
        <v>87</v>
      </c>
      <c r="D275" t="s">
        <v>119</v>
      </c>
      <c r="F275">
        <v>2475.3542293393298</v>
      </c>
      <c r="G275">
        <v>52.337678480767899</v>
      </c>
      <c r="H275" t="s">
        <v>120</v>
      </c>
      <c r="I275" t="s">
        <v>121</v>
      </c>
      <c r="J275" t="s">
        <v>37</v>
      </c>
      <c r="K275">
        <v>134681.998216101</v>
      </c>
      <c r="L275">
        <v>43149.973056613002</v>
      </c>
      <c r="M275" t="s">
        <v>98</v>
      </c>
      <c r="N275" t="s">
        <v>98</v>
      </c>
      <c r="O275">
        <v>134682</v>
      </c>
      <c r="P275">
        <v>538728</v>
      </c>
      <c r="Q275">
        <v>15</v>
      </c>
      <c r="R275">
        <v>26.720353076424498</v>
      </c>
      <c r="S275" t="s">
        <v>3641</v>
      </c>
      <c r="T275" t="s">
        <v>96</v>
      </c>
      <c r="U275">
        <v>2455.3542293393298</v>
      </c>
      <c r="V275">
        <v>52.3</v>
      </c>
      <c r="W275" t="s">
        <v>14660</v>
      </c>
      <c r="X275">
        <v>72101388</v>
      </c>
      <c r="Y275" t="s">
        <v>96</v>
      </c>
      <c r="Z275" t="s">
        <v>3641</v>
      </c>
      <c r="AA275" t="s">
        <v>3642</v>
      </c>
      <c r="AB275" t="s">
        <v>3643</v>
      </c>
      <c r="AC275" t="s">
        <v>3644</v>
      </c>
      <c r="AD275" t="s">
        <v>3645</v>
      </c>
      <c r="AE275">
        <v>15</v>
      </c>
      <c r="AF275" t="s">
        <v>14660</v>
      </c>
      <c r="AG275" t="s">
        <v>96</v>
      </c>
      <c r="AH275" t="s">
        <v>96</v>
      </c>
      <c r="AI275" t="str">
        <f>IF(ISNA(VLOOKUP(D275,Listen!J:O,3,0)),"",VLOOKUP(D275,Listen!J:O,3,0))</f>
        <v/>
      </c>
      <c r="AJ275" t="s">
        <v>96</v>
      </c>
      <c r="AK275">
        <v>5</v>
      </c>
      <c r="AL275" t="s">
        <v>96</v>
      </c>
      <c r="AM275">
        <v>3</v>
      </c>
      <c r="AN275">
        <v>2</v>
      </c>
      <c r="AO275">
        <v>5</v>
      </c>
      <c r="AP275">
        <f t="shared" si="4"/>
        <v>5</v>
      </c>
    </row>
    <row r="276" spans="1:42" x14ac:dyDescent="0.25">
      <c r="A276" t="s">
        <v>1848</v>
      </c>
      <c r="B276">
        <v>26.827645642806001</v>
      </c>
      <c r="C276">
        <v>94.099998474121094</v>
      </c>
      <c r="D276" s="2"/>
      <c r="E276">
        <v>2501</v>
      </c>
      <c r="F276">
        <v>2491.2792769374701</v>
      </c>
      <c r="G276">
        <v>81.638747488787303</v>
      </c>
      <c r="H276" t="s">
        <v>14311</v>
      </c>
      <c r="J276" t="s">
        <v>44</v>
      </c>
      <c r="K276">
        <v>1764490.6028084201</v>
      </c>
      <c r="L276">
        <v>1027286.11516332</v>
      </c>
      <c r="M276">
        <v>351231.751567</v>
      </c>
      <c r="N276">
        <v>351231.751567</v>
      </c>
      <c r="O276">
        <v>1413259</v>
      </c>
      <c r="P276">
        <v>5653036</v>
      </c>
      <c r="Q276">
        <v>160</v>
      </c>
      <c r="R276">
        <v>26.852545642806</v>
      </c>
      <c r="S276" t="s">
        <v>3646</v>
      </c>
      <c r="T276">
        <v>2501</v>
      </c>
      <c r="U276">
        <v>2471.2792769374701</v>
      </c>
      <c r="V276">
        <v>81.599999999999994</v>
      </c>
      <c r="W276" t="s">
        <v>14854</v>
      </c>
      <c r="X276">
        <v>72101388</v>
      </c>
      <c r="Y276" t="s">
        <v>96</v>
      </c>
      <c r="Z276" t="s">
        <v>3646</v>
      </c>
      <c r="AA276" t="s">
        <v>3384</v>
      </c>
      <c r="AB276" t="s">
        <v>1848</v>
      </c>
      <c r="AC276" t="s">
        <v>1847</v>
      </c>
      <c r="AD276" t="s">
        <v>3647</v>
      </c>
      <c r="AE276">
        <v>160</v>
      </c>
      <c r="AF276" t="s">
        <v>14311</v>
      </c>
      <c r="AG276">
        <v>0</v>
      </c>
      <c r="AH276" t="s">
        <v>118</v>
      </c>
      <c r="AI276" t="str">
        <f>IF(ISNA(VLOOKUP(D276,Listen!J:O,3,0)),"",VLOOKUP(D276,Listen!J:O,3,0))</f>
        <v/>
      </c>
      <c r="AJ276" t="s">
        <v>96</v>
      </c>
      <c r="AK276" t="s">
        <v>96</v>
      </c>
      <c r="AL276" t="s">
        <v>96</v>
      </c>
      <c r="AM276" t="s">
        <v>96</v>
      </c>
      <c r="AN276">
        <v>2</v>
      </c>
      <c r="AO276">
        <v>2</v>
      </c>
      <c r="AP276">
        <f t="shared" si="4"/>
        <v>2</v>
      </c>
    </row>
    <row r="277" spans="1:42" x14ac:dyDescent="0.25">
      <c r="A277" t="s">
        <v>12913</v>
      </c>
      <c r="B277">
        <v>26.830565470926398</v>
      </c>
      <c r="C277">
        <v>97.099998474121094</v>
      </c>
      <c r="D277" t="s">
        <v>12914</v>
      </c>
      <c r="F277">
        <v>2491.63102441517</v>
      </c>
      <c r="G277">
        <v>58.6900087076218</v>
      </c>
      <c r="H277" t="s">
        <v>12915</v>
      </c>
      <c r="I277" t="s">
        <v>12505</v>
      </c>
      <c r="J277" t="s">
        <v>37</v>
      </c>
      <c r="K277">
        <v>244200.07614079301</v>
      </c>
      <c r="L277">
        <v>71262.033828802203</v>
      </c>
      <c r="M277" t="s">
        <v>98</v>
      </c>
      <c r="N277" t="s">
        <v>98</v>
      </c>
      <c r="O277">
        <v>244200</v>
      </c>
      <c r="P277">
        <v>976800</v>
      </c>
      <c r="Q277">
        <v>28</v>
      </c>
      <c r="R277">
        <v>26.855465470926397</v>
      </c>
      <c r="S277" t="s">
        <v>12916</v>
      </c>
      <c r="T277" t="s">
        <v>96</v>
      </c>
      <c r="U277">
        <v>2471.63102441517</v>
      </c>
      <c r="V277">
        <v>58.7</v>
      </c>
      <c r="W277" t="s">
        <v>15070</v>
      </c>
      <c r="X277">
        <v>72101388</v>
      </c>
      <c r="Y277" t="s">
        <v>96</v>
      </c>
      <c r="Z277" t="s">
        <v>12916</v>
      </c>
      <c r="AA277" t="s">
        <v>12917</v>
      </c>
      <c r="AB277" t="s">
        <v>12913</v>
      </c>
      <c r="AC277" t="s">
        <v>12918</v>
      </c>
      <c r="AD277" t="s">
        <v>3648</v>
      </c>
      <c r="AE277">
        <v>28</v>
      </c>
      <c r="AF277" t="s">
        <v>15070</v>
      </c>
      <c r="AG277" t="s">
        <v>96</v>
      </c>
      <c r="AH277" t="s">
        <v>96</v>
      </c>
      <c r="AI277" t="str">
        <f>IF(ISNA(VLOOKUP(D277,Listen!J:O,3,0)),"",VLOOKUP(D277,Listen!J:O,3,0))</f>
        <v/>
      </c>
      <c r="AJ277" t="s">
        <v>96</v>
      </c>
      <c r="AK277">
        <v>5</v>
      </c>
      <c r="AL277" t="s">
        <v>96</v>
      </c>
      <c r="AM277">
        <v>3</v>
      </c>
      <c r="AN277">
        <v>2</v>
      </c>
      <c r="AO277">
        <v>5</v>
      </c>
      <c r="AP277">
        <f t="shared" si="4"/>
        <v>5</v>
      </c>
    </row>
    <row r="278" spans="1:42" x14ac:dyDescent="0.25">
      <c r="A278" t="s">
        <v>3646</v>
      </c>
      <c r="B278">
        <v>26.869883655047499</v>
      </c>
      <c r="C278">
        <v>94.099998474121094</v>
      </c>
      <c r="E278">
        <v>2501</v>
      </c>
      <c r="F278">
        <v>2496.3676292844202</v>
      </c>
      <c r="G278">
        <v>73.624733782467004</v>
      </c>
      <c r="H278" t="s">
        <v>14311</v>
      </c>
      <c r="J278" t="s">
        <v>44</v>
      </c>
      <c r="K278">
        <v>1520102.60426718</v>
      </c>
      <c r="L278">
        <v>998997.27880275704</v>
      </c>
      <c r="M278">
        <v>351231.751567</v>
      </c>
      <c r="N278">
        <v>351231.751567</v>
      </c>
      <c r="O278">
        <v>1168871</v>
      </c>
      <c r="P278">
        <v>4675484</v>
      </c>
      <c r="Q278">
        <v>132</v>
      </c>
      <c r="R278">
        <v>26.894783655047497</v>
      </c>
      <c r="S278" t="s">
        <v>3646</v>
      </c>
      <c r="T278">
        <v>2501</v>
      </c>
      <c r="U278">
        <v>2476.3676292844202</v>
      </c>
      <c r="V278">
        <v>73.599999999999994</v>
      </c>
      <c r="W278" t="s">
        <v>14353</v>
      </c>
      <c r="X278">
        <v>72101388</v>
      </c>
      <c r="Y278" t="s">
        <v>96</v>
      </c>
      <c r="Z278" t="s">
        <v>3646</v>
      </c>
      <c r="AA278" t="s">
        <v>3384</v>
      </c>
      <c r="AB278" t="s">
        <v>1848</v>
      </c>
      <c r="AC278" t="s">
        <v>1847</v>
      </c>
      <c r="AD278" t="s">
        <v>3647</v>
      </c>
      <c r="AE278">
        <v>132</v>
      </c>
      <c r="AF278" t="s">
        <v>14353</v>
      </c>
      <c r="AG278" t="s">
        <v>96</v>
      </c>
      <c r="AH278" t="s">
        <v>118</v>
      </c>
      <c r="AI278" t="str">
        <f>IF(ISNA(VLOOKUP(D278,Listen!J:O,3,0)),"",VLOOKUP(D278,Listen!J:O,3,0))</f>
        <v/>
      </c>
      <c r="AJ278" t="s">
        <v>96</v>
      </c>
      <c r="AK278">
        <v>5</v>
      </c>
      <c r="AL278" t="s">
        <v>96</v>
      </c>
      <c r="AM278" t="s">
        <v>96</v>
      </c>
      <c r="AN278">
        <v>2</v>
      </c>
      <c r="AO278">
        <v>5</v>
      </c>
      <c r="AP278">
        <f t="shared" si="4"/>
        <v>5</v>
      </c>
    </row>
    <row r="279" spans="1:42" x14ac:dyDescent="0.25">
      <c r="A279" t="s">
        <v>8064</v>
      </c>
      <c r="B279">
        <v>26.873146324935899</v>
      </c>
      <c r="C279">
        <v>205</v>
      </c>
      <c r="D279" t="s">
        <v>12919</v>
      </c>
      <c r="F279">
        <v>2496.7606784148802</v>
      </c>
      <c r="G279">
        <v>66.419100071771894</v>
      </c>
      <c r="H279" t="s">
        <v>12920</v>
      </c>
      <c r="I279" t="s">
        <v>5768</v>
      </c>
      <c r="J279" t="s">
        <v>37</v>
      </c>
      <c r="K279">
        <v>271253.086852715</v>
      </c>
      <c r="L279">
        <v>43463.677763550397</v>
      </c>
      <c r="M279" t="s">
        <v>98</v>
      </c>
      <c r="N279" t="s">
        <v>98</v>
      </c>
      <c r="O279">
        <v>271253</v>
      </c>
      <c r="P279">
        <v>1085012</v>
      </c>
      <c r="Q279">
        <v>31</v>
      </c>
      <c r="R279">
        <v>26.898046324935898</v>
      </c>
      <c r="S279" t="s">
        <v>8064</v>
      </c>
      <c r="T279" t="s">
        <v>96</v>
      </c>
      <c r="U279">
        <v>2476.7606784148802</v>
      </c>
      <c r="V279">
        <v>66.400000000000006</v>
      </c>
      <c r="W279" t="s">
        <v>15071</v>
      </c>
      <c r="X279">
        <v>72101388</v>
      </c>
      <c r="Y279" t="s">
        <v>96</v>
      </c>
      <c r="Z279" t="s">
        <v>8064</v>
      </c>
      <c r="AA279" t="s">
        <v>8068</v>
      </c>
      <c r="AB279" t="s">
        <v>8069</v>
      </c>
      <c r="AC279" t="s">
        <v>8070</v>
      </c>
      <c r="AD279" t="s">
        <v>8071</v>
      </c>
      <c r="AE279">
        <v>31</v>
      </c>
      <c r="AF279" t="s">
        <v>15071</v>
      </c>
      <c r="AG279" t="s">
        <v>96</v>
      </c>
      <c r="AH279" t="s">
        <v>96</v>
      </c>
      <c r="AI279" t="str">
        <f>IF(ISNA(VLOOKUP(D279,Listen!J:O,3,0)),"",VLOOKUP(D279,Listen!J:O,3,0))</f>
        <v/>
      </c>
      <c r="AJ279" t="s">
        <v>96</v>
      </c>
      <c r="AK279">
        <v>5</v>
      </c>
      <c r="AL279" t="s">
        <v>96</v>
      </c>
      <c r="AM279">
        <v>3</v>
      </c>
      <c r="AN279">
        <v>2</v>
      </c>
      <c r="AO279">
        <v>5</v>
      </c>
      <c r="AP279">
        <f t="shared" si="4"/>
        <v>5</v>
      </c>
    </row>
    <row r="280" spans="1:42" x14ac:dyDescent="0.25">
      <c r="A280" t="s">
        <v>4109</v>
      </c>
      <c r="B280">
        <v>26.962895344158301</v>
      </c>
      <c r="C280">
        <v>71.099998474121094</v>
      </c>
      <c r="D280" t="s">
        <v>12921</v>
      </c>
      <c r="F280">
        <v>2507.57261317134</v>
      </c>
      <c r="G280">
        <v>51.297109878286399</v>
      </c>
      <c r="H280" t="s">
        <v>12922</v>
      </c>
      <c r="I280" t="s">
        <v>350</v>
      </c>
      <c r="J280" t="s">
        <v>37</v>
      </c>
      <c r="K280">
        <v>292481.88577091298</v>
      </c>
      <c r="L280">
        <v>77329.793764047994</v>
      </c>
      <c r="M280">
        <v>333231.12385543098</v>
      </c>
      <c r="N280">
        <v>333231.12385543098</v>
      </c>
      <c r="O280">
        <v>0</v>
      </c>
      <c r="P280">
        <v>0</v>
      </c>
      <c r="Q280">
        <v>0</v>
      </c>
      <c r="R280">
        <v>26.9877953441583</v>
      </c>
      <c r="S280" t="s">
        <v>4109</v>
      </c>
      <c r="T280" t="s">
        <v>96</v>
      </c>
      <c r="U280">
        <v>2487.57261317134</v>
      </c>
      <c r="V280">
        <v>51.3</v>
      </c>
      <c r="W280" t="s">
        <v>15072</v>
      </c>
      <c r="X280">
        <v>72101388</v>
      </c>
      <c r="Y280" t="s">
        <v>96</v>
      </c>
      <c r="Z280" t="s">
        <v>4109</v>
      </c>
      <c r="AA280" t="s">
        <v>4110</v>
      </c>
      <c r="AB280" t="s">
        <v>4112</v>
      </c>
      <c r="AC280" t="s">
        <v>4111</v>
      </c>
      <c r="AD280" t="s">
        <v>5525</v>
      </c>
      <c r="AE280">
        <v>0</v>
      </c>
      <c r="AF280" t="s">
        <v>15072</v>
      </c>
      <c r="AG280" t="s">
        <v>96</v>
      </c>
      <c r="AH280" t="s">
        <v>96</v>
      </c>
      <c r="AI280" t="str">
        <f>IF(ISNA(VLOOKUP(D280,Listen!J:O,3,0)),"",VLOOKUP(D280,Listen!J:O,3,0))</f>
        <v/>
      </c>
      <c r="AJ280">
        <v>6</v>
      </c>
      <c r="AK280">
        <v>5</v>
      </c>
      <c r="AL280" t="s">
        <v>96</v>
      </c>
      <c r="AM280">
        <v>3</v>
      </c>
      <c r="AN280">
        <v>2</v>
      </c>
      <c r="AO280">
        <v>6</v>
      </c>
      <c r="AP280">
        <f t="shared" si="4"/>
        <v>6</v>
      </c>
    </row>
    <row r="281" spans="1:42" x14ac:dyDescent="0.25">
      <c r="A281" t="s">
        <v>4109</v>
      </c>
      <c r="B281">
        <v>26.962905866613401</v>
      </c>
      <c r="C281">
        <v>71</v>
      </c>
      <c r="D281" t="s">
        <v>12923</v>
      </c>
      <c r="F281">
        <v>2507.5738807963098</v>
      </c>
      <c r="G281">
        <v>53.740975731455499</v>
      </c>
      <c r="H281" t="s">
        <v>12924</v>
      </c>
      <c r="I281" t="s">
        <v>10487</v>
      </c>
      <c r="J281" t="s">
        <v>37</v>
      </c>
      <c r="K281">
        <v>290716.04559964099</v>
      </c>
      <c r="L281">
        <v>77329.793764047994</v>
      </c>
      <c r="M281">
        <v>333231.12385543098</v>
      </c>
      <c r="N281">
        <v>333231.12385543098</v>
      </c>
      <c r="O281">
        <v>0</v>
      </c>
      <c r="P281">
        <v>0</v>
      </c>
      <c r="Q281">
        <v>0</v>
      </c>
      <c r="R281">
        <v>26.9878058666134</v>
      </c>
      <c r="S281" t="s">
        <v>4109</v>
      </c>
      <c r="T281" t="s">
        <v>96</v>
      </c>
      <c r="U281">
        <v>2487.5738807963098</v>
      </c>
      <c r="V281">
        <v>53.7</v>
      </c>
      <c r="W281" t="s">
        <v>15072</v>
      </c>
      <c r="X281">
        <v>72101388</v>
      </c>
      <c r="Y281" t="s">
        <v>96</v>
      </c>
      <c r="Z281" t="s">
        <v>4109</v>
      </c>
      <c r="AA281" t="s">
        <v>4110</v>
      </c>
      <c r="AB281" t="s">
        <v>4112</v>
      </c>
      <c r="AC281" t="s">
        <v>4111</v>
      </c>
      <c r="AD281" t="s">
        <v>5525</v>
      </c>
      <c r="AE281">
        <v>0</v>
      </c>
      <c r="AF281" t="s">
        <v>15072</v>
      </c>
      <c r="AG281" t="s">
        <v>96</v>
      </c>
      <c r="AH281" t="s">
        <v>96</v>
      </c>
      <c r="AI281" t="str">
        <f>IF(ISNA(VLOOKUP(D281,Listen!J:O,3,0)),"",VLOOKUP(D281,Listen!J:O,3,0))</f>
        <v/>
      </c>
      <c r="AJ281">
        <v>6</v>
      </c>
      <c r="AK281">
        <v>5</v>
      </c>
      <c r="AL281" t="s">
        <v>96</v>
      </c>
      <c r="AM281">
        <v>3</v>
      </c>
      <c r="AN281">
        <v>2</v>
      </c>
      <c r="AO281">
        <v>6</v>
      </c>
      <c r="AP281">
        <f t="shared" si="4"/>
        <v>6</v>
      </c>
    </row>
    <row r="282" spans="1:42" x14ac:dyDescent="0.25">
      <c r="A282" t="s">
        <v>3384</v>
      </c>
      <c r="B282">
        <v>26.9661112613325</v>
      </c>
      <c r="C282">
        <v>94</v>
      </c>
      <c r="E282">
        <v>2521</v>
      </c>
      <c r="F282">
        <v>2507.9600300698198</v>
      </c>
      <c r="G282">
        <v>85.095848585424903</v>
      </c>
      <c r="H282" t="s">
        <v>15073</v>
      </c>
      <c r="J282" t="s">
        <v>44</v>
      </c>
      <c r="K282">
        <v>1925610.3926667799</v>
      </c>
      <c r="L282">
        <v>1082451.6274715399</v>
      </c>
      <c r="M282">
        <v>351231.751567</v>
      </c>
      <c r="N282">
        <v>351231.751567</v>
      </c>
      <c r="O282">
        <v>1574379</v>
      </c>
      <c r="P282">
        <v>6297516</v>
      </c>
      <c r="Q282">
        <v>178</v>
      </c>
      <c r="R282">
        <v>26.991011261332499</v>
      </c>
      <c r="S282" t="s">
        <v>3384</v>
      </c>
      <c r="T282">
        <v>2521</v>
      </c>
      <c r="U282">
        <v>2487.9600300698198</v>
      </c>
      <c r="V282">
        <v>85.1</v>
      </c>
      <c r="W282" t="s">
        <v>14856</v>
      </c>
      <c r="X282">
        <v>72101388</v>
      </c>
      <c r="Y282" t="s">
        <v>96</v>
      </c>
      <c r="Z282" t="s">
        <v>3384</v>
      </c>
      <c r="AA282" t="s">
        <v>1847</v>
      </c>
      <c r="AB282" t="s">
        <v>3646</v>
      </c>
      <c r="AC282" t="s">
        <v>3381</v>
      </c>
      <c r="AD282" t="s">
        <v>1848</v>
      </c>
      <c r="AE282">
        <v>178</v>
      </c>
      <c r="AF282" t="s">
        <v>15073</v>
      </c>
      <c r="AG282">
        <v>0</v>
      </c>
      <c r="AH282" t="s">
        <v>118</v>
      </c>
      <c r="AI282" t="str">
        <f>IF(ISNA(VLOOKUP(D282,Listen!J:O,3,0)),"",VLOOKUP(D282,Listen!J:O,3,0))</f>
        <v/>
      </c>
      <c r="AJ282" t="s">
        <v>96</v>
      </c>
      <c r="AK282" t="s">
        <v>96</v>
      </c>
      <c r="AL282" t="s">
        <v>96</v>
      </c>
      <c r="AM282" t="s">
        <v>96</v>
      </c>
      <c r="AN282">
        <v>2</v>
      </c>
      <c r="AO282">
        <v>2</v>
      </c>
      <c r="AP282">
        <f t="shared" si="4"/>
        <v>2</v>
      </c>
    </row>
    <row r="283" spans="1:42" x14ac:dyDescent="0.25">
      <c r="A283" t="s">
        <v>1847</v>
      </c>
      <c r="B283">
        <v>27.132853028318301</v>
      </c>
      <c r="C283">
        <v>94.099998474121094</v>
      </c>
      <c r="E283">
        <v>2521</v>
      </c>
      <c r="F283">
        <v>2528.04716997892</v>
      </c>
      <c r="G283">
        <v>88.233479985003896</v>
      </c>
      <c r="H283" t="s">
        <v>15073</v>
      </c>
      <c r="J283" t="s">
        <v>44</v>
      </c>
      <c r="K283">
        <v>1913065.0418732599</v>
      </c>
      <c r="L283">
        <v>1178845.18694546</v>
      </c>
      <c r="M283">
        <v>351231.751567</v>
      </c>
      <c r="N283">
        <v>351231.751567</v>
      </c>
      <c r="O283">
        <v>1561833</v>
      </c>
      <c r="P283">
        <v>6247332</v>
      </c>
      <c r="Q283">
        <v>176</v>
      </c>
      <c r="R283">
        <v>27.1577530283183</v>
      </c>
      <c r="S283" t="s">
        <v>3381</v>
      </c>
      <c r="T283">
        <v>2521</v>
      </c>
      <c r="U283">
        <v>2508.04716997892</v>
      </c>
      <c r="V283">
        <v>88.2</v>
      </c>
      <c r="W283" t="s">
        <v>14857</v>
      </c>
      <c r="X283">
        <v>72101388</v>
      </c>
      <c r="Y283" t="s">
        <v>96</v>
      </c>
      <c r="Z283" t="s">
        <v>3381</v>
      </c>
      <c r="AA283" t="s">
        <v>3382</v>
      </c>
      <c r="AB283" t="s">
        <v>1847</v>
      </c>
      <c r="AC283" t="s">
        <v>3383</v>
      </c>
      <c r="AD283" t="s">
        <v>3384</v>
      </c>
      <c r="AE283">
        <v>176</v>
      </c>
      <c r="AF283" t="s">
        <v>15073</v>
      </c>
      <c r="AG283">
        <v>0</v>
      </c>
      <c r="AH283" t="s">
        <v>118</v>
      </c>
      <c r="AI283" t="str">
        <f>IF(ISNA(VLOOKUP(D283,Listen!J:O,3,0)),"",VLOOKUP(D283,Listen!J:O,3,0))</f>
        <v/>
      </c>
      <c r="AJ283" t="s">
        <v>96</v>
      </c>
      <c r="AK283" t="s">
        <v>96</v>
      </c>
      <c r="AL283" t="s">
        <v>96</v>
      </c>
      <c r="AM283" t="s">
        <v>96</v>
      </c>
      <c r="AN283">
        <v>2</v>
      </c>
      <c r="AO283">
        <v>2</v>
      </c>
      <c r="AP283">
        <f t="shared" si="4"/>
        <v>2</v>
      </c>
    </row>
    <row r="284" spans="1:42" x14ac:dyDescent="0.25">
      <c r="A284" t="s">
        <v>269</v>
      </c>
      <c r="B284">
        <v>27.4433476367082</v>
      </c>
      <c r="C284">
        <v>149</v>
      </c>
      <c r="D284" t="s">
        <v>71</v>
      </c>
      <c r="E284">
        <v>2575</v>
      </c>
      <c r="F284">
        <v>2565.45200712618</v>
      </c>
      <c r="G284">
        <v>80.433556461328394</v>
      </c>
      <c r="H284" t="s">
        <v>72</v>
      </c>
      <c r="I284" t="s">
        <v>73</v>
      </c>
      <c r="J284" t="s">
        <v>44</v>
      </c>
      <c r="K284">
        <v>48441284.270716399</v>
      </c>
      <c r="L284">
        <v>21625097.106684498</v>
      </c>
      <c r="M284">
        <v>6726899.8998418096</v>
      </c>
      <c r="N284">
        <v>6726899.8998418096</v>
      </c>
      <c r="O284">
        <v>41714384</v>
      </c>
      <c r="P284">
        <v>166857536</v>
      </c>
      <c r="Q284">
        <v>4714</v>
      </c>
      <c r="R284">
        <v>27.468247636708199</v>
      </c>
      <c r="S284" t="s">
        <v>267</v>
      </c>
      <c r="T284">
        <v>2575</v>
      </c>
      <c r="U284">
        <v>2545.45200712618</v>
      </c>
      <c r="V284">
        <v>80.400000000000006</v>
      </c>
      <c r="W284" t="s">
        <v>14859</v>
      </c>
      <c r="X284">
        <v>72101388</v>
      </c>
      <c r="Y284" t="s">
        <v>96</v>
      </c>
      <c r="Z284" t="s">
        <v>267</v>
      </c>
      <c r="AA284" t="s">
        <v>268</v>
      </c>
      <c r="AB284" t="s">
        <v>269</v>
      </c>
      <c r="AC284" t="s">
        <v>270</v>
      </c>
      <c r="AD284" t="s">
        <v>271</v>
      </c>
      <c r="AE284">
        <v>4714</v>
      </c>
      <c r="AF284" t="s">
        <v>72</v>
      </c>
      <c r="AG284" t="s">
        <v>71</v>
      </c>
      <c r="AH284" t="s">
        <v>118</v>
      </c>
      <c r="AI284" t="str">
        <f>IF(ISNA(VLOOKUP(D284,Listen!J:O,3,0)),"",VLOOKUP(D284,Listen!J:O,3,0))</f>
        <v/>
      </c>
      <c r="AJ284" t="s">
        <v>96</v>
      </c>
      <c r="AK284" t="s">
        <v>96</v>
      </c>
      <c r="AL284" t="s">
        <v>96</v>
      </c>
      <c r="AM284" t="s">
        <v>96</v>
      </c>
      <c r="AN284">
        <v>2</v>
      </c>
      <c r="AO284">
        <v>2</v>
      </c>
      <c r="AP284">
        <f t="shared" si="4"/>
        <v>2</v>
      </c>
    </row>
    <row r="285" spans="1:42" x14ac:dyDescent="0.25">
      <c r="A285" t="s">
        <v>1856</v>
      </c>
      <c r="B285">
        <v>27.470624014184601</v>
      </c>
      <c r="C285">
        <v>94.099998474121094</v>
      </c>
      <c r="E285">
        <v>2584</v>
      </c>
      <c r="F285">
        <v>2568.7379529361901</v>
      </c>
      <c r="G285">
        <v>57.300576997270099</v>
      </c>
      <c r="H285" t="s">
        <v>14860</v>
      </c>
      <c r="J285" t="s">
        <v>44</v>
      </c>
      <c r="K285">
        <v>1576466.75921654</v>
      </c>
      <c r="L285">
        <v>1385255.8465944801</v>
      </c>
      <c r="M285" t="s">
        <v>98</v>
      </c>
      <c r="N285" t="s">
        <v>98</v>
      </c>
      <c r="O285">
        <v>1576467</v>
      </c>
      <c r="P285">
        <v>6305868</v>
      </c>
      <c r="Q285">
        <v>178</v>
      </c>
      <c r="R285">
        <v>27.4955240141846</v>
      </c>
      <c r="S285" t="s">
        <v>1856</v>
      </c>
      <c r="T285">
        <v>2584</v>
      </c>
      <c r="U285">
        <v>2548.7379529361901</v>
      </c>
      <c r="V285">
        <v>57.3</v>
      </c>
      <c r="W285" t="s">
        <v>15074</v>
      </c>
      <c r="X285">
        <v>72101388</v>
      </c>
      <c r="Y285" t="s">
        <v>96</v>
      </c>
      <c r="Z285" t="s">
        <v>1856</v>
      </c>
      <c r="AA285" t="s">
        <v>1857</v>
      </c>
      <c r="AB285" t="s">
        <v>3383</v>
      </c>
      <c r="AC285" t="s">
        <v>1858</v>
      </c>
      <c r="AD285" t="s">
        <v>3382</v>
      </c>
      <c r="AE285">
        <v>178</v>
      </c>
      <c r="AF285" t="s">
        <v>15074</v>
      </c>
      <c r="AG285" t="s">
        <v>96</v>
      </c>
      <c r="AH285" t="s">
        <v>118</v>
      </c>
      <c r="AI285" t="str">
        <f>IF(ISNA(VLOOKUP(D285,Listen!J:O,3,0)),"",VLOOKUP(D285,Listen!J:O,3,0))</f>
        <v/>
      </c>
      <c r="AJ285" t="s">
        <v>96</v>
      </c>
      <c r="AK285">
        <v>5</v>
      </c>
      <c r="AL285" t="s">
        <v>96</v>
      </c>
      <c r="AM285" t="s">
        <v>96</v>
      </c>
      <c r="AN285">
        <v>2</v>
      </c>
      <c r="AO285">
        <v>5</v>
      </c>
      <c r="AP285">
        <f t="shared" si="4"/>
        <v>5</v>
      </c>
    </row>
    <row r="286" spans="1:42" x14ac:dyDescent="0.25">
      <c r="A286" t="s">
        <v>1346</v>
      </c>
      <c r="B286">
        <v>27.544879266647399</v>
      </c>
      <c r="C286">
        <v>147</v>
      </c>
      <c r="D286" t="s">
        <v>377</v>
      </c>
      <c r="F286">
        <v>2577.68337598266</v>
      </c>
      <c r="G286">
        <v>68.491608115471394</v>
      </c>
      <c r="H286" t="s">
        <v>378</v>
      </c>
      <c r="I286" t="s">
        <v>379</v>
      </c>
      <c r="J286" t="s">
        <v>44</v>
      </c>
      <c r="K286">
        <v>596971.38464197295</v>
      </c>
      <c r="L286">
        <v>33510.138736817797</v>
      </c>
      <c r="M286" t="s">
        <v>98</v>
      </c>
      <c r="N286" t="s">
        <v>98</v>
      </c>
      <c r="O286">
        <v>596971</v>
      </c>
      <c r="P286">
        <v>2387884</v>
      </c>
      <c r="Q286">
        <v>67</v>
      </c>
      <c r="R286">
        <v>27.569779266647398</v>
      </c>
      <c r="S286" t="s">
        <v>1347</v>
      </c>
      <c r="T286" t="s">
        <v>96</v>
      </c>
      <c r="U286">
        <v>2557.68337598266</v>
      </c>
      <c r="V286">
        <v>68.5</v>
      </c>
      <c r="W286" t="s">
        <v>15075</v>
      </c>
      <c r="X286">
        <v>72101388</v>
      </c>
      <c r="Y286" t="s">
        <v>127</v>
      </c>
      <c r="Z286" t="s">
        <v>1347</v>
      </c>
      <c r="AA286" t="s">
        <v>1349</v>
      </c>
      <c r="AB286" t="s">
        <v>1346</v>
      </c>
      <c r="AC286" t="s">
        <v>12925</v>
      </c>
      <c r="AD286" t="s">
        <v>1348</v>
      </c>
      <c r="AE286">
        <v>67</v>
      </c>
      <c r="AF286" t="s">
        <v>15075</v>
      </c>
      <c r="AG286" t="s">
        <v>96</v>
      </c>
      <c r="AH286" t="s">
        <v>118</v>
      </c>
      <c r="AI286" t="str">
        <f>IF(ISNA(VLOOKUP(D286,Listen!J:O,3,0)),"",VLOOKUP(D286,Listen!J:O,3,0))</f>
        <v/>
      </c>
      <c r="AJ286">
        <v>6</v>
      </c>
      <c r="AK286">
        <v>5</v>
      </c>
      <c r="AL286" t="s">
        <v>96</v>
      </c>
      <c r="AM286" t="s">
        <v>96</v>
      </c>
      <c r="AN286">
        <v>2</v>
      </c>
      <c r="AO286">
        <v>6</v>
      </c>
      <c r="AP286">
        <f t="shared" si="4"/>
        <v>6</v>
      </c>
    </row>
    <row r="287" spans="1:42" x14ac:dyDescent="0.25">
      <c r="A287" t="s">
        <v>1858</v>
      </c>
      <c r="B287">
        <v>27.651367204609301</v>
      </c>
      <c r="C287">
        <v>94</v>
      </c>
      <c r="E287">
        <v>2584</v>
      </c>
      <c r="F287">
        <v>2590.51182411021</v>
      </c>
      <c r="G287">
        <v>87.198487349680406</v>
      </c>
      <c r="H287" t="s">
        <v>14860</v>
      </c>
      <c r="J287" t="s">
        <v>44</v>
      </c>
      <c r="K287">
        <v>2212569.3525755098</v>
      </c>
      <c r="L287">
        <v>1311232.5777134299</v>
      </c>
      <c r="M287">
        <v>92771.167687290406</v>
      </c>
      <c r="N287">
        <v>92771.167687290406</v>
      </c>
      <c r="O287">
        <v>2119798</v>
      </c>
      <c r="P287">
        <v>8479192</v>
      </c>
      <c r="Q287">
        <v>240</v>
      </c>
      <c r="R287">
        <v>27.676267204609299</v>
      </c>
      <c r="S287" t="s">
        <v>1858</v>
      </c>
      <c r="T287">
        <v>2584</v>
      </c>
      <c r="U287">
        <v>2570.51182411021</v>
      </c>
      <c r="V287">
        <v>87.2</v>
      </c>
      <c r="W287" t="s">
        <v>15076</v>
      </c>
      <c r="X287">
        <v>72101388</v>
      </c>
      <c r="Y287" t="s">
        <v>96</v>
      </c>
      <c r="Z287" t="s">
        <v>1858</v>
      </c>
      <c r="AA287" t="s">
        <v>2650</v>
      </c>
      <c r="AB287" t="s">
        <v>1857</v>
      </c>
      <c r="AC287" t="s">
        <v>2138</v>
      </c>
      <c r="AD287" t="s">
        <v>1856</v>
      </c>
      <c r="AE287">
        <v>240</v>
      </c>
      <c r="AF287" t="s">
        <v>14860</v>
      </c>
      <c r="AG287">
        <v>0</v>
      </c>
      <c r="AH287" t="s">
        <v>118</v>
      </c>
      <c r="AI287" t="str">
        <f>IF(ISNA(VLOOKUP(D287,Listen!J:O,3,0)),"",VLOOKUP(D287,Listen!J:O,3,0))</f>
        <v/>
      </c>
      <c r="AJ287" t="s">
        <v>96</v>
      </c>
      <c r="AK287" t="s">
        <v>96</v>
      </c>
      <c r="AL287" t="s">
        <v>96</v>
      </c>
      <c r="AM287" t="s">
        <v>96</v>
      </c>
      <c r="AN287">
        <v>2</v>
      </c>
      <c r="AO287">
        <v>2</v>
      </c>
      <c r="AP287">
        <f t="shared" si="4"/>
        <v>2</v>
      </c>
    </row>
    <row r="288" spans="1:42" x14ac:dyDescent="0.25">
      <c r="A288" t="s">
        <v>1858</v>
      </c>
      <c r="B288">
        <v>27.705346220939699</v>
      </c>
      <c r="C288">
        <v>94.099998474121094</v>
      </c>
      <c r="E288">
        <v>2610</v>
      </c>
      <c r="F288">
        <v>2597.01459826683</v>
      </c>
      <c r="G288">
        <v>91.582308114550003</v>
      </c>
      <c r="H288" t="s">
        <v>14312</v>
      </c>
      <c r="J288" t="s">
        <v>44</v>
      </c>
      <c r="K288">
        <v>1377910.1829625799</v>
      </c>
      <c r="L288">
        <v>919371.66644005803</v>
      </c>
      <c r="M288">
        <v>92771.167687290406</v>
      </c>
      <c r="N288">
        <v>92771.167687290406</v>
      </c>
      <c r="O288">
        <v>1285139</v>
      </c>
      <c r="P288">
        <v>5140556</v>
      </c>
      <c r="Q288">
        <v>145</v>
      </c>
      <c r="R288">
        <v>27.730246220939698</v>
      </c>
      <c r="S288" t="s">
        <v>1858</v>
      </c>
      <c r="T288">
        <v>2610</v>
      </c>
      <c r="U288">
        <v>2577.01459826683</v>
      </c>
      <c r="V288">
        <v>91.6</v>
      </c>
      <c r="W288" t="s">
        <v>14862</v>
      </c>
      <c r="X288">
        <v>72101388</v>
      </c>
      <c r="Y288" t="s">
        <v>96</v>
      </c>
      <c r="Z288" t="s">
        <v>1858</v>
      </c>
      <c r="AA288" t="s">
        <v>2650</v>
      </c>
      <c r="AB288" t="s">
        <v>1857</v>
      </c>
      <c r="AC288" t="s">
        <v>2138</v>
      </c>
      <c r="AD288" t="s">
        <v>1856</v>
      </c>
      <c r="AE288">
        <v>145</v>
      </c>
      <c r="AF288" t="s">
        <v>14312</v>
      </c>
      <c r="AG288">
        <v>0</v>
      </c>
      <c r="AH288" t="s">
        <v>118</v>
      </c>
      <c r="AI288" t="str">
        <f>IF(ISNA(VLOOKUP(D288,Listen!J:O,3,0)),"",VLOOKUP(D288,Listen!J:O,3,0))</f>
        <v/>
      </c>
      <c r="AJ288" t="s">
        <v>96</v>
      </c>
      <c r="AK288" t="s">
        <v>96</v>
      </c>
      <c r="AL288" t="s">
        <v>96</v>
      </c>
      <c r="AM288" t="s">
        <v>96</v>
      </c>
      <c r="AN288">
        <v>2</v>
      </c>
      <c r="AO288">
        <v>2</v>
      </c>
      <c r="AP288">
        <f t="shared" si="4"/>
        <v>2</v>
      </c>
    </row>
    <row r="289" spans="1:42" x14ac:dyDescent="0.25">
      <c r="A289" t="s">
        <v>3385</v>
      </c>
      <c r="B289">
        <v>27.750417172685399</v>
      </c>
      <c r="C289">
        <v>83.099998474121094</v>
      </c>
      <c r="D289" t="s">
        <v>210</v>
      </c>
      <c r="F289">
        <v>2602.4442307453501</v>
      </c>
      <c r="G289">
        <v>51.556212855379002</v>
      </c>
      <c r="H289" t="s">
        <v>211</v>
      </c>
      <c r="I289" t="s">
        <v>212</v>
      </c>
      <c r="J289" t="s">
        <v>44</v>
      </c>
      <c r="K289">
        <v>124001.708207267</v>
      </c>
      <c r="L289">
        <v>52873.779567067002</v>
      </c>
      <c r="M289" t="s">
        <v>98</v>
      </c>
      <c r="N289" t="s">
        <v>98</v>
      </c>
      <c r="O289">
        <v>124002</v>
      </c>
      <c r="P289">
        <v>496008</v>
      </c>
      <c r="Q289">
        <v>14</v>
      </c>
      <c r="R289">
        <v>27.775317172685398</v>
      </c>
      <c r="S289" t="s">
        <v>3385</v>
      </c>
      <c r="T289" t="s">
        <v>96</v>
      </c>
      <c r="U289">
        <v>2582.4442307453501</v>
      </c>
      <c r="V289">
        <v>51.6</v>
      </c>
      <c r="W289" t="s">
        <v>15077</v>
      </c>
      <c r="X289">
        <v>72101388</v>
      </c>
      <c r="Y289" t="s">
        <v>96</v>
      </c>
      <c r="Z289" t="s">
        <v>3385</v>
      </c>
      <c r="AA289" t="s">
        <v>3386</v>
      </c>
      <c r="AB289" t="s">
        <v>12090</v>
      </c>
      <c r="AC289" t="s">
        <v>3387</v>
      </c>
      <c r="AD289" t="s">
        <v>12091</v>
      </c>
      <c r="AE289">
        <v>14</v>
      </c>
      <c r="AF289" t="s">
        <v>15077</v>
      </c>
      <c r="AG289" t="s">
        <v>96</v>
      </c>
      <c r="AH289" t="s">
        <v>118</v>
      </c>
      <c r="AI289" t="str">
        <f>IF(ISNA(VLOOKUP(D289,Listen!J:O,3,0)),"",VLOOKUP(D289,Listen!J:O,3,0))</f>
        <v/>
      </c>
      <c r="AJ289" t="s">
        <v>96</v>
      </c>
      <c r="AK289">
        <v>5</v>
      </c>
      <c r="AL289" t="s">
        <v>96</v>
      </c>
      <c r="AM289" t="s">
        <v>96</v>
      </c>
      <c r="AN289">
        <v>2</v>
      </c>
      <c r="AO289">
        <v>5</v>
      </c>
      <c r="AP289">
        <f t="shared" si="4"/>
        <v>5</v>
      </c>
    </row>
    <row r="290" spans="1:42" x14ac:dyDescent="0.25">
      <c r="A290" t="s">
        <v>2650</v>
      </c>
      <c r="B290">
        <v>27.807404116027602</v>
      </c>
      <c r="C290">
        <v>94.099998474121094</v>
      </c>
      <c r="E290">
        <v>2610</v>
      </c>
      <c r="F290">
        <v>2609.5420011114702</v>
      </c>
      <c r="G290">
        <v>84.082891900059806</v>
      </c>
      <c r="H290" t="s">
        <v>14312</v>
      </c>
      <c r="J290" t="s">
        <v>44</v>
      </c>
      <c r="K290">
        <v>1463652.0685021901</v>
      </c>
      <c r="L290">
        <v>913800.87460813695</v>
      </c>
      <c r="M290">
        <v>92771.167687290406</v>
      </c>
      <c r="N290">
        <v>92771.167687290406</v>
      </c>
      <c r="O290">
        <v>1370881</v>
      </c>
      <c r="P290">
        <v>5483524</v>
      </c>
      <c r="Q290">
        <v>155</v>
      </c>
      <c r="R290">
        <v>27.832304116027601</v>
      </c>
      <c r="S290" t="s">
        <v>2650</v>
      </c>
      <c r="T290">
        <v>2610</v>
      </c>
      <c r="U290">
        <v>2589.5420011114702</v>
      </c>
      <c r="V290">
        <v>84.1</v>
      </c>
      <c r="W290" t="s">
        <v>14310</v>
      </c>
      <c r="X290">
        <v>72101388</v>
      </c>
      <c r="Y290" t="s">
        <v>96</v>
      </c>
      <c r="Z290" t="s">
        <v>2650</v>
      </c>
      <c r="AA290" t="s">
        <v>2138</v>
      </c>
      <c r="AB290" t="s">
        <v>1858</v>
      </c>
      <c r="AC290" t="s">
        <v>3656</v>
      </c>
      <c r="AD290" t="s">
        <v>1857</v>
      </c>
      <c r="AE290">
        <v>155</v>
      </c>
      <c r="AF290" t="s">
        <v>14312</v>
      </c>
      <c r="AG290">
        <v>0</v>
      </c>
      <c r="AH290" t="s">
        <v>118</v>
      </c>
      <c r="AI290" t="str">
        <f>IF(ISNA(VLOOKUP(D290,Listen!J:O,3,0)),"",VLOOKUP(D290,Listen!J:O,3,0))</f>
        <v/>
      </c>
      <c r="AJ290" t="s">
        <v>96</v>
      </c>
      <c r="AK290" t="s">
        <v>96</v>
      </c>
      <c r="AL290" t="s">
        <v>96</v>
      </c>
      <c r="AM290" t="s">
        <v>96</v>
      </c>
      <c r="AN290">
        <v>2</v>
      </c>
      <c r="AO290">
        <v>2</v>
      </c>
      <c r="AP290">
        <f t="shared" si="4"/>
        <v>2</v>
      </c>
    </row>
    <row r="291" spans="1:42" x14ac:dyDescent="0.25">
      <c r="A291" t="s">
        <v>2138</v>
      </c>
      <c r="B291">
        <v>27.8639567924976</v>
      </c>
      <c r="C291">
        <v>94</v>
      </c>
      <c r="E291">
        <v>2610</v>
      </c>
      <c r="F291">
        <v>2616.8337352110002</v>
      </c>
      <c r="G291">
        <v>91.948504853661603</v>
      </c>
      <c r="H291" t="s">
        <v>14312</v>
      </c>
      <c r="J291" t="s">
        <v>44</v>
      </c>
      <c r="K291">
        <v>2040166.2337271201</v>
      </c>
      <c r="L291">
        <v>1536365.2526148299</v>
      </c>
      <c r="M291">
        <v>92771.167687290406</v>
      </c>
      <c r="N291">
        <v>92771.167687290406</v>
      </c>
      <c r="O291">
        <v>1947395</v>
      </c>
      <c r="P291">
        <v>7789580</v>
      </c>
      <c r="Q291">
        <v>220</v>
      </c>
      <c r="R291">
        <v>27.888856792497599</v>
      </c>
      <c r="S291" t="s">
        <v>2138</v>
      </c>
      <c r="T291">
        <v>2610</v>
      </c>
      <c r="U291">
        <v>2596.8337352110002</v>
      </c>
      <c r="V291">
        <v>91.9</v>
      </c>
      <c r="W291" t="s">
        <v>14864</v>
      </c>
      <c r="X291">
        <v>72101388</v>
      </c>
      <c r="Y291" t="s">
        <v>96</v>
      </c>
      <c r="Z291" t="s">
        <v>2138</v>
      </c>
      <c r="AA291" t="s">
        <v>3656</v>
      </c>
      <c r="AB291" t="s">
        <v>2650</v>
      </c>
      <c r="AC291" t="s">
        <v>3657</v>
      </c>
      <c r="AD291" t="s">
        <v>1858</v>
      </c>
      <c r="AE291">
        <v>220</v>
      </c>
      <c r="AF291" t="s">
        <v>14312</v>
      </c>
      <c r="AG291">
        <v>0</v>
      </c>
      <c r="AH291" t="s">
        <v>118</v>
      </c>
      <c r="AI291" t="str">
        <f>IF(ISNA(VLOOKUP(D291,Listen!J:O,3,0)),"",VLOOKUP(D291,Listen!J:O,3,0))</f>
        <v/>
      </c>
      <c r="AJ291" t="s">
        <v>96</v>
      </c>
      <c r="AK291" t="s">
        <v>96</v>
      </c>
      <c r="AL291" t="s">
        <v>96</v>
      </c>
      <c r="AM291" t="s">
        <v>96</v>
      </c>
      <c r="AN291">
        <v>2</v>
      </c>
      <c r="AO291">
        <v>2</v>
      </c>
      <c r="AP291">
        <f t="shared" si="4"/>
        <v>2</v>
      </c>
    </row>
    <row r="292" spans="1:42" x14ac:dyDescent="0.25">
      <c r="A292" t="s">
        <v>3662</v>
      </c>
      <c r="B292">
        <v>27.939242080260499</v>
      </c>
      <c r="C292">
        <v>129</v>
      </c>
      <c r="D292" t="s">
        <v>2125</v>
      </c>
      <c r="F292">
        <v>2626.54079656054</v>
      </c>
      <c r="G292">
        <v>61.189620526093996</v>
      </c>
      <c r="H292" t="s">
        <v>2126</v>
      </c>
      <c r="I292" t="s">
        <v>2127</v>
      </c>
      <c r="J292" t="s">
        <v>37</v>
      </c>
      <c r="K292">
        <v>227871.17433036101</v>
      </c>
      <c r="L292">
        <v>105567.292054516</v>
      </c>
      <c r="M292">
        <v>138843.68326108801</v>
      </c>
      <c r="N292">
        <v>138843.68326108801</v>
      </c>
      <c r="O292">
        <v>89027</v>
      </c>
      <c r="P292">
        <v>356108</v>
      </c>
      <c r="Q292">
        <v>10</v>
      </c>
      <c r="R292">
        <v>27.964142080260498</v>
      </c>
      <c r="S292" t="s">
        <v>3663</v>
      </c>
      <c r="T292" t="s">
        <v>96</v>
      </c>
      <c r="U292">
        <v>2606.54079656054</v>
      </c>
      <c r="V292">
        <v>61.2</v>
      </c>
      <c r="W292" t="s">
        <v>15078</v>
      </c>
      <c r="X292">
        <v>72101388</v>
      </c>
      <c r="Y292" t="s">
        <v>96</v>
      </c>
      <c r="Z292" t="s">
        <v>3663</v>
      </c>
      <c r="AA292" t="s">
        <v>3664</v>
      </c>
      <c r="AB292" t="s">
        <v>3662</v>
      </c>
      <c r="AC292" t="s">
        <v>3665</v>
      </c>
      <c r="AD292" t="s">
        <v>3666</v>
      </c>
      <c r="AE292">
        <v>10</v>
      </c>
      <c r="AF292" t="s">
        <v>15078</v>
      </c>
      <c r="AG292" t="s">
        <v>96</v>
      </c>
      <c r="AH292" t="s">
        <v>96</v>
      </c>
      <c r="AI292" t="str">
        <f>IF(ISNA(VLOOKUP(D292,Listen!J:O,3,0)),"",VLOOKUP(D292,Listen!J:O,3,0))</f>
        <v/>
      </c>
      <c r="AJ292" t="s">
        <v>96</v>
      </c>
      <c r="AK292">
        <v>5</v>
      </c>
      <c r="AL292" t="s">
        <v>96</v>
      </c>
      <c r="AM292">
        <v>3</v>
      </c>
      <c r="AN292">
        <v>2</v>
      </c>
      <c r="AO292">
        <v>5</v>
      </c>
      <c r="AP292">
        <f t="shared" si="4"/>
        <v>5</v>
      </c>
    </row>
    <row r="293" spans="1:42" x14ac:dyDescent="0.25">
      <c r="A293" t="s">
        <v>12926</v>
      </c>
      <c r="B293">
        <v>27.970223421037598</v>
      </c>
      <c r="C293">
        <v>163</v>
      </c>
      <c r="D293" t="s">
        <v>12927</v>
      </c>
      <c r="F293">
        <v>2630.53543860218</v>
      </c>
      <c r="G293">
        <v>59.426112110418799</v>
      </c>
      <c r="H293" t="s">
        <v>12928</v>
      </c>
      <c r="I293" t="s">
        <v>5903</v>
      </c>
      <c r="J293" t="s">
        <v>37</v>
      </c>
      <c r="K293">
        <v>102234.648805791</v>
      </c>
      <c r="L293">
        <v>6746.8564204094901</v>
      </c>
      <c r="M293" t="s">
        <v>98</v>
      </c>
      <c r="N293" t="s">
        <v>98</v>
      </c>
      <c r="O293">
        <v>102235</v>
      </c>
      <c r="P293">
        <v>408940</v>
      </c>
      <c r="Q293">
        <v>12</v>
      </c>
      <c r="R293">
        <v>27.995123421037597</v>
      </c>
      <c r="S293" t="s">
        <v>12926</v>
      </c>
      <c r="T293" t="s">
        <v>96</v>
      </c>
      <c r="U293">
        <v>2610.53543860218</v>
      </c>
      <c r="V293">
        <v>59.4</v>
      </c>
      <c r="W293" t="s">
        <v>15079</v>
      </c>
      <c r="X293">
        <v>72101388</v>
      </c>
      <c r="Y293" t="s">
        <v>96</v>
      </c>
      <c r="Z293" t="s">
        <v>12926</v>
      </c>
      <c r="AA293" t="s">
        <v>12929</v>
      </c>
      <c r="AB293" t="s">
        <v>12930</v>
      </c>
      <c r="AC293" t="s">
        <v>12931</v>
      </c>
      <c r="AD293" t="s">
        <v>12932</v>
      </c>
      <c r="AE293">
        <v>12</v>
      </c>
      <c r="AF293" t="s">
        <v>15079</v>
      </c>
      <c r="AG293" t="s">
        <v>96</v>
      </c>
      <c r="AH293" t="s">
        <v>96</v>
      </c>
      <c r="AI293" t="str">
        <f>IF(ISNA(VLOOKUP(D293,Listen!J:O,3,0)),"",VLOOKUP(D293,Listen!J:O,3,0))</f>
        <v/>
      </c>
      <c r="AJ293" t="s">
        <v>96</v>
      </c>
      <c r="AK293">
        <v>5</v>
      </c>
      <c r="AL293" t="s">
        <v>96</v>
      </c>
      <c r="AM293">
        <v>3</v>
      </c>
      <c r="AN293">
        <v>2</v>
      </c>
      <c r="AO293">
        <v>5</v>
      </c>
      <c r="AP293">
        <f t="shared" si="4"/>
        <v>5</v>
      </c>
    </row>
    <row r="294" spans="1:42" x14ac:dyDescent="0.25">
      <c r="A294" t="s">
        <v>3656</v>
      </c>
      <c r="B294">
        <v>27.976033280232802</v>
      </c>
      <c r="C294">
        <v>94.099998474121094</v>
      </c>
      <c r="D294" t="s">
        <v>2075</v>
      </c>
      <c r="E294">
        <v>2627</v>
      </c>
      <c r="F294">
        <v>2631.2845445870998</v>
      </c>
      <c r="G294">
        <v>88.266362117861703</v>
      </c>
      <c r="H294" t="s">
        <v>2076</v>
      </c>
      <c r="I294" t="s">
        <v>2077</v>
      </c>
      <c r="J294" t="s">
        <v>44</v>
      </c>
      <c r="K294">
        <v>1649105.64123246</v>
      </c>
      <c r="L294">
        <v>1069863.71441678</v>
      </c>
      <c r="M294">
        <v>92771.167687290406</v>
      </c>
      <c r="N294">
        <v>92771.167687290406</v>
      </c>
      <c r="O294">
        <v>1556334</v>
      </c>
      <c r="P294">
        <v>6225336</v>
      </c>
      <c r="Q294">
        <v>176</v>
      </c>
      <c r="R294">
        <v>28.0009332802328</v>
      </c>
      <c r="S294" t="s">
        <v>3656</v>
      </c>
      <c r="T294">
        <v>2627</v>
      </c>
      <c r="U294">
        <v>2611.2845445870998</v>
      </c>
      <c r="V294">
        <v>88.3</v>
      </c>
      <c r="W294" t="s">
        <v>14865</v>
      </c>
      <c r="X294">
        <v>72101388</v>
      </c>
      <c r="Y294" t="s">
        <v>96</v>
      </c>
      <c r="Z294" t="s">
        <v>3656</v>
      </c>
      <c r="AA294" t="s">
        <v>3657</v>
      </c>
      <c r="AB294" t="s">
        <v>2138</v>
      </c>
      <c r="AC294" t="s">
        <v>3667</v>
      </c>
      <c r="AD294" t="s">
        <v>2650</v>
      </c>
      <c r="AE294">
        <v>176</v>
      </c>
      <c r="AF294" t="s">
        <v>2076</v>
      </c>
      <c r="AG294" t="s">
        <v>2075</v>
      </c>
      <c r="AH294" t="s">
        <v>118</v>
      </c>
      <c r="AI294" t="str">
        <f>IF(ISNA(VLOOKUP(D294,Listen!J:O,3,0)),"",VLOOKUP(D294,Listen!J:O,3,0))</f>
        <v/>
      </c>
      <c r="AJ294" t="s">
        <v>96</v>
      </c>
      <c r="AK294" t="s">
        <v>96</v>
      </c>
      <c r="AL294" t="s">
        <v>96</v>
      </c>
      <c r="AM294" t="s">
        <v>96</v>
      </c>
      <c r="AN294">
        <v>2</v>
      </c>
      <c r="AO294">
        <v>2</v>
      </c>
      <c r="AP294">
        <f t="shared" si="4"/>
        <v>2</v>
      </c>
    </row>
    <row r="295" spans="1:42" x14ac:dyDescent="0.25">
      <c r="A295" t="s">
        <v>6306</v>
      </c>
      <c r="B295">
        <v>28.1878308350569</v>
      </c>
      <c r="C295">
        <v>149</v>
      </c>
      <c r="D295" t="s">
        <v>12933</v>
      </c>
      <c r="F295">
        <v>2658.5930921061499</v>
      </c>
      <c r="G295">
        <v>59.511980718080103</v>
      </c>
      <c r="H295" t="s">
        <v>12934</v>
      </c>
      <c r="I295" t="s">
        <v>12935</v>
      </c>
      <c r="J295" t="s">
        <v>37</v>
      </c>
      <c r="K295">
        <v>41754.912492525902</v>
      </c>
      <c r="L295">
        <v>18261.980702712801</v>
      </c>
      <c r="M295" t="s">
        <v>98</v>
      </c>
      <c r="N295" t="s">
        <v>98</v>
      </c>
      <c r="O295">
        <v>41755</v>
      </c>
      <c r="P295">
        <v>167020</v>
      </c>
      <c r="Q295">
        <v>5</v>
      </c>
      <c r="R295">
        <v>28.212730835056899</v>
      </c>
      <c r="S295" t="s">
        <v>6306</v>
      </c>
      <c r="T295" t="s">
        <v>96</v>
      </c>
      <c r="U295">
        <v>2638.5930921061499</v>
      </c>
      <c r="V295">
        <v>59.5</v>
      </c>
      <c r="W295" t="s">
        <v>15080</v>
      </c>
      <c r="X295">
        <v>72101388</v>
      </c>
      <c r="Y295" t="s">
        <v>96</v>
      </c>
      <c r="Z295" t="s">
        <v>6306</v>
      </c>
      <c r="AA295" t="s">
        <v>10676</v>
      </c>
      <c r="AB295" t="s">
        <v>6305</v>
      </c>
      <c r="AC295" t="s">
        <v>10680</v>
      </c>
      <c r="AD295" t="s">
        <v>6304</v>
      </c>
      <c r="AE295">
        <v>5</v>
      </c>
      <c r="AF295" t="s">
        <v>15080</v>
      </c>
      <c r="AG295" t="s">
        <v>96</v>
      </c>
      <c r="AH295" t="s">
        <v>96</v>
      </c>
      <c r="AI295" t="str">
        <f>IF(ISNA(VLOOKUP(D295,Listen!J:O,3,0)),"",VLOOKUP(D295,Listen!J:O,3,0))</f>
        <v/>
      </c>
      <c r="AJ295" t="s">
        <v>96</v>
      </c>
      <c r="AK295">
        <v>5</v>
      </c>
      <c r="AL295" t="s">
        <v>96</v>
      </c>
      <c r="AM295">
        <v>3</v>
      </c>
      <c r="AN295">
        <v>2</v>
      </c>
      <c r="AO295">
        <v>5</v>
      </c>
      <c r="AP295">
        <f t="shared" si="4"/>
        <v>5</v>
      </c>
    </row>
    <row r="296" spans="1:42" x14ac:dyDescent="0.25">
      <c r="A296" t="s">
        <v>12936</v>
      </c>
      <c r="B296">
        <v>28.202090899286599</v>
      </c>
      <c r="C296">
        <v>219</v>
      </c>
      <c r="D296" t="s">
        <v>12937</v>
      </c>
      <c r="F296">
        <v>2660.4317424246801</v>
      </c>
      <c r="G296">
        <v>60.427750058628703</v>
      </c>
      <c r="H296" t="s">
        <v>12938</v>
      </c>
      <c r="I296" t="s">
        <v>12939</v>
      </c>
      <c r="J296" t="s">
        <v>37</v>
      </c>
      <c r="K296">
        <v>163236.50602599501</v>
      </c>
      <c r="L296">
        <v>86212.754148437802</v>
      </c>
      <c r="M296" t="s">
        <v>98</v>
      </c>
      <c r="N296" t="s">
        <v>98</v>
      </c>
      <c r="O296">
        <v>163237</v>
      </c>
      <c r="P296">
        <v>652948</v>
      </c>
      <c r="Q296">
        <v>18</v>
      </c>
      <c r="R296">
        <v>28.226990899286598</v>
      </c>
      <c r="S296" t="s">
        <v>12936</v>
      </c>
      <c r="T296" t="s">
        <v>96</v>
      </c>
      <c r="U296">
        <v>2640.4317424246801</v>
      </c>
      <c r="V296">
        <v>60.4</v>
      </c>
      <c r="W296" t="s">
        <v>15081</v>
      </c>
      <c r="X296">
        <v>72101388</v>
      </c>
      <c r="Y296" t="s">
        <v>96</v>
      </c>
      <c r="Z296" t="s">
        <v>12936</v>
      </c>
      <c r="AA296" t="s">
        <v>12940</v>
      </c>
      <c r="AB296" t="s">
        <v>12941</v>
      </c>
      <c r="AC296" t="s">
        <v>12942</v>
      </c>
      <c r="AD296" t="s">
        <v>12943</v>
      </c>
      <c r="AE296">
        <v>18</v>
      </c>
      <c r="AF296" t="s">
        <v>15081</v>
      </c>
      <c r="AG296" t="s">
        <v>96</v>
      </c>
      <c r="AH296" t="s">
        <v>96</v>
      </c>
      <c r="AI296" t="str">
        <f>IF(ISNA(VLOOKUP(D296,Listen!J:O,3,0)),"",VLOOKUP(D296,Listen!J:O,3,0))</f>
        <v/>
      </c>
      <c r="AJ296" t="s">
        <v>96</v>
      </c>
      <c r="AK296">
        <v>5</v>
      </c>
      <c r="AL296" t="s">
        <v>96</v>
      </c>
      <c r="AM296">
        <v>3</v>
      </c>
      <c r="AN296">
        <v>2</v>
      </c>
      <c r="AO296">
        <v>5</v>
      </c>
      <c r="AP296">
        <f t="shared" si="4"/>
        <v>5</v>
      </c>
    </row>
    <row r="297" spans="1:42" x14ac:dyDescent="0.25">
      <c r="A297" t="s">
        <v>2140</v>
      </c>
      <c r="B297">
        <v>28.309296289368898</v>
      </c>
      <c r="C297">
        <v>94.099998474121094</v>
      </c>
      <c r="E297">
        <v>2665</v>
      </c>
      <c r="F297">
        <v>2674.25448694027</v>
      </c>
      <c r="G297">
        <v>85.307317541119204</v>
      </c>
      <c r="H297" t="s">
        <v>15082</v>
      </c>
      <c r="J297" t="s">
        <v>44</v>
      </c>
      <c r="K297">
        <v>1813146.5962306601</v>
      </c>
      <c r="L297">
        <v>1244341.2695263701</v>
      </c>
      <c r="M297" t="s">
        <v>98</v>
      </c>
      <c r="N297" t="s">
        <v>98</v>
      </c>
      <c r="O297">
        <v>1813147</v>
      </c>
      <c r="P297">
        <v>7252588</v>
      </c>
      <c r="Q297">
        <v>205</v>
      </c>
      <c r="R297">
        <v>28.334196289368897</v>
      </c>
      <c r="S297" t="s">
        <v>2140</v>
      </c>
      <c r="T297">
        <v>2665</v>
      </c>
      <c r="U297">
        <v>2654.25448694027</v>
      </c>
      <c r="V297">
        <v>85.3</v>
      </c>
      <c r="W297" t="s">
        <v>14866</v>
      </c>
      <c r="X297">
        <v>72101388</v>
      </c>
      <c r="Y297" t="s">
        <v>96</v>
      </c>
      <c r="Z297" t="s">
        <v>2140</v>
      </c>
      <c r="AA297" t="s">
        <v>2652</v>
      </c>
      <c r="AB297" t="s">
        <v>3667</v>
      </c>
      <c r="AC297" t="s">
        <v>2139</v>
      </c>
      <c r="AD297" t="s">
        <v>3657</v>
      </c>
      <c r="AE297">
        <v>205</v>
      </c>
      <c r="AF297" t="s">
        <v>15082</v>
      </c>
      <c r="AG297">
        <v>0</v>
      </c>
      <c r="AH297" t="s">
        <v>118</v>
      </c>
      <c r="AI297" t="str">
        <f>IF(ISNA(VLOOKUP(D297,Listen!J:O,3,0)),"",VLOOKUP(D297,Listen!J:O,3,0))</f>
        <v/>
      </c>
      <c r="AJ297" t="s">
        <v>96</v>
      </c>
      <c r="AK297" t="s">
        <v>96</v>
      </c>
      <c r="AL297" t="s">
        <v>96</v>
      </c>
      <c r="AM297" t="s">
        <v>96</v>
      </c>
      <c r="AN297">
        <v>2</v>
      </c>
      <c r="AO297">
        <v>2</v>
      </c>
      <c r="AP297">
        <f t="shared" si="4"/>
        <v>2</v>
      </c>
    </row>
    <row r="298" spans="1:42" x14ac:dyDescent="0.25">
      <c r="A298" t="s">
        <v>6309</v>
      </c>
      <c r="B298">
        <v>28.312380122547999</v>
      </c>
      <c r="C298">
        <v>111</v>
      </c>
      <c r="D298" t="s">
        <v>12944</v>
      </c>
      <c r="F298">
        <v>2674.6521072290502</v>
      </c>
      <c r="G298">
        <v>50.408930397576398</v>
      </c>
      <c r="H298" t="s">
        <v>12945</v>
      </c>
      <c r="I298" t="s">
        <v>12946</v>
      </c>
      <c r="J298" t="s">
        <v>37</v>
      </c>
      <c r="K298">
        <v>159581.72147768401</v>
      </c>
      <c r="L298">
        <v>29077.8305080512</v>
      </c>
      <c r="M298" t="s">
        <v>98</v>
      </c>
      <c r="N298" t="s">
        <v>98</v>
      </c>
      <c r="O298">
        <v>159582</v>
      </c>
      <c r="P298">
        <v>638328</v>
      </c>
      <c r="Q298">
        <v>18</v>
      </c>
      <c r="R298">
        <v>28.337280122547998</v>
      </c>
      <c r="S298" t="s">
        <v>6309</v>
      </c>
      <c r="T298" t="s">
        <v>96</v>
      </c>
      <c r="U298">
        <v>2654.6521072290502</v>
      </c>
      <c r="V298">
        <v>50.4</v>
      </c>
      <c r="W298" t="s">
        <v>14661</v>
      </c>
      <c r="X298">
        <v>72101388</v>
      </c>
      <c r="Y298" t="s">
        <v>96</v>
      </c>
      <c r="Z298" t="s">
        <v>6309</v>
      </c>
      <c r="AA298" t="s">
        <v>6307</v>
      </c>
      <c r="AB298" t="s">
        <v>12947</v>
      </c>
      <c r="AC298" t="s">
        <v>6308</v>
      </c>
      <c r="AD298" t="s">
        <v>12948</v>
      </c>
      <c r="AE298">
        <v>18</v>
      </c>
      <c r="AF298" t="s">
        <v>14661</v>
      </c>
      <c r="AG298" t="s">
        <v>96</v>
      </c>
      <c r="AH298" t="s">
        <v>96</v>
      </c>
      <c r="AI298" t="str">
        <f>IF(ISNA(VLOOKUP(D298,Listen!J:O,3,0)),"",VLOOKUP(D298,Listen!J:O,3,0))</f>
        <v/>
      </c>
      <c r="AJ298" t="s">
        <v>96</v>
      </c>
      <c r="AK298">
        <v>5</v>
      </c>
      <c r="AL298" t="s">
        <v>96</v>
      </c>
      <c r="AM298">
        <v>3</v>
      </c>
      <c r="AN298">
        <v>2</v>
      </c>
      <c r="AO298">
        <v>5</v>
      </c>
      <c r="AP298">
        <f t="shared" si="4"/>
        <v>5</v>
      </c>
    </row>
    <row r="299" spans="1:42" x14ac:dyDescent="0.25">
      <c r="A299" t="s">
        <v>12949</v>
      </c>
      <c r="B299">
        <v>28.401268728590701</v>
      </c>
      <c r="C299">
        <v>189</v>
      </c>
      <c r="D299" t="s">
        <v>12950</v>
      </c>
      <c r="F299">
        <v>2686.1131400253798</v>
      </c>
      <c r="G299">
        <v>62.572837741654602</v>
      </c>
      <c r="H299" t="s">
        <v>12951</v>
      </c>
      <c r="I299" t="s">
        <v>12952</v>
      </c>
      <c r="J299" t="s">
        <v>37</v>
      </c>
      <c r="K299">
        <v>262816.620683869</v>
      </c>
      <c r="L299">
        <v>188683.983087645</v>
      </c>
      <c r="M299" t="s">
        <v>98</v>
      </c>
      <c r="N299" t="s">
        <v>98</v>
      </c>
      <c r="O299">
        <v>262817</v>
      </c>
      <c r="P299">
        <v>1051268</v>
      </c>
      <c r="Q299">
        <v>30</v>
      </c>
      <c r="R299">
        <v>28.426168728590699</v>
      </c>
      <c r="S299" t="s">
        <v>12949</v>
      </c>
      <c r="T299" t="s">
        <v>96</v>
      </c>
      <c r="U299">
        <v>2666.1131400253798</v>
      </c>
      <c r="V299">
        <v>62.6</v>
      </c>
      <c r="W299" t="s">
        <v>15083</v>
      </c>
      <c r="X299">
        <v>72101388</v>
      </c>
      <c r="Y299" t="s">
        <v>96</v>
      </c>
      <c r="Z299" t="s">
        <v>12949</v>
      </c>
      <c r="AA299" t="s">
        <v>12953</v>
      </c>
      <c r="AB299" t="s">
        <v>12954</v>
      </c>
      <c r="AC299" t="s">
        <v>12955</v>
      </c>
      <c r="AD299" t="s">
        <v>12956</v>
      </c>
      <c r="AE299">
        <v>30</v>
      </c>
      <c r="AF299" t="s">
        <v>15083</v>
      </c>
      <c r="AG299" t="s">
        <v>96</v>
      </c>
      <c r="AH299" t="s">
        <v>96</v>
      </c>
      <c r="AI299" t="str">
        <f>IF(ISNA(VLOOKUP(D299,Listen!J:O,3,0)),"",VLOOKUP(D299,Listen!J:O,3,0))</f>
        <v/>
      </c>
      <c r="AJ299" t="s">
        <v>96</v>
      </c>
      <c r="AK299">
        <v>5</v>
      </c>
      <c r="AL299" t="s">
        <v>96</v>
      </c>
      <c r="AM299">
        <v>3</v>
      </c>
      <c r="AN299">
        <v>2</v>
      </c>
      <c r="AO299">
        <v>5</v>
      </c>
      <c r="AP299">
        <f t="shared" si="4"/>
        <v>5</v>
      </c>
    </row>
    <row r="300" spans="1:42" x14ac:dyDescent="0.25">
      <c r="A300" t="s">
        <v>3390</v>
      </c>
      <c r="B300">
        <v>28.467502606418201</v>
      </c>
      <c r="C300">
        <v>83.099998474121094</v>
      </c>
      <c r="D300" t="s">
        <v>3626</v>
      </c>
      <c r="F300">
        <v>2694.6531394674098</v>
      </c>
      <c r="G300">
        <v>60.233363065450703</v>
      </c>
      <c r="H300" t="s">
        <v>3627</v>
      </c>
      <c r="I300" t="s">
        <v>2154</v>
      </c>
      <c r="J300" t="s">
        <v>37</v>
      </c>
      <c r="K300">
        <v>266999.37489514297</v>
      </c>
      <c r="L300">
        <v>89518.157110072207</v>
      </c>
      <c r="M300">
        <v>278119.995699591</v>
      </c>
      <c r="N300">
        <v>278119.995699591</v>
      </c>
      <c r="O300">
        <v>0</v>
      </c>
      <c r="P300">
        <v>0</v>
      </c>
      <c r="Q300">
        <v>0</v>
      </c>
      <c r="R300">
        <v>28.492402606418199</v>
      </c>
      <c r="S300" t="s">
        <v>3390</v>
      </c>
      <c r="T300" t="s">
        <v>96</v>
      </c>
      <c r="U300">
        <v>2674.6531394674098</v>
      </c>
      <c r="V300">
        <v>60.2</v>
      </c>
      <c r="W300" t="s">
        <v>15084</v>
      </c>
      <c r="X300">
        <v>72101388</v>
      </c>
      <c r="Y300" t="s">
        <v>96</v>
      </c>
      <c r="Z300" t="s">
        <v>3390</v>
      </c>
      <c r="AA300" t="s">
        <v>3388</v>
      </c>
      <c r="AB300" t="s">
        <v>3391</v>
      </c>
      <c r="AC300" t="s">
        <v>3389</v>
      </c>
      <c r="AD300" t="s">
        <v>3669</v>
      </c>
      <c r="AE300">
        <v>0</v>
      </c>
      <c r="AF300" t="s">
        <v>15084</v>
      </c>
      <c r="AG300" t="s">
        <v>96</v>
      </c>
      <c r="AH300" t="s">
        <v>96</v>
      </c>
      <c r="AI300" t="str">
        <f>IF(ISNA(VLOOKUP(D300,Listen!J:O,3,0)),"",VLOOKUP(D300,Listen!J:O,3,0))</f>
        <v/>
      </c>
      <c r="AJ300">
        <v>6</v>
      </c>
      <c r="AK300">
        <v>5</v>
      </c>
      <c r="AL300" t="s">
        <v>96</v>
      </c>
      <c r="AM300">
        <v>3</v>
      </c>
      <c r="AN300">
        <v>2</v>
      </c>
      <c r="AO300">
        <v>6</v>
      </c>
      <c r="AP300">
        <f t="shared" si="4"/>
        <v>6</v>
      </c>
    </row>
    <row r="301" spans="1:42" x14ac:dyDescent="0.25">
      <c r="A301" t="s">
        <v>3390</v>
      </c>
      <c r="B301">
        <v>28.467658862705399</v>
      </c>
      <c r="C301">
        <v>83</v>
      </c>
      <c r="D301" t="s">
        <v>12957</v>
      </c>
      <c r="F301">
        <v>2694.6732866888801</v>
      </c>
      <c r="G301">
        <v>56.377137689841</v>
      </c>
      <c r="H301" t="s">
        <v>12958</v>
      </c>
      <c r="I301" t="s">
        <v>12959</v>
      </c>
      <c r="J301" t="s">
        <v>37</v>
      </c>
      <c r="K301">
        <v>264100.67960324098</v>
      </c>
      <c r="L301">
        <v>89518.157110072207</v>
      </c>
      <c r="M301">
        <v>278119.995699591</v>
      </c>
      <c r="N301">
        <v>278119.995699591</v>
      </c>
      <c r="O301">
        <v>0</v>
      </c>
      <c r="P301">
        <v>0</v>
      </c>
      <c r="Q301">
        <v>0</v>
      </c>
      <c r="R301">
        <v>28.492558862705398</v>
      </c>
      <c r="S301" t="s">
        <v>3390</v>
      </c>
      <c r="T301" t="s">
        <v>96</v>
      </c>
      <c r="U301">
        <v>2674.6732866888801</v>
      </c>
      <c r="V301">
        <v>56.4</v>
      </c>
      <c r="W301" t="s">
        <v>15084</v>
      </c>
      <c r="X301">
        <v>72101388</v>
      </c>
      <c r="Y301" t="s">
        <v>96</v>
      </c>
      <c r="Z301" t="s">
        <v>3390</v>
      </c>
      <c r="AA301" t="s">
        <v>3388</v>
      </c>
      <c r="AB301" t="s">
        <v>3391</v>
      </c>
      <c r="AC301" t="s">
        <v>3389</v>
      </c>
      <c r="AD301" t="s">
        <v>3669</v>
      </c>
      <c r="AE301">
        <v>0</v>
      </c>
      <c r="AF301" t="s">
        <v>15084</v>
      </c>
      <c r="AG301" t="s">
        <v>96</v>
      </c>
      <c r="AH301" t="s">
        <v>96</v>
      </c>
      <c r="AI301" t="str">
        <f>IF(ISNA(VLOOKUP(D301,Listen!J:O,3,0)),"",VLOOKUP(D301,Listen!J:O,3,0))</f>
        <v/>
      </c>
      <c r="AJ301">
        <v>6</v>
      </c>
      <c r="AK301">
        <v>5</v>
      </c>
      <c r="AL301" t="s">
        <v>96</v>
      </c>
      <c r="AM301">
        <v>3</v>
      </c>
      <c r="AN301">
        <v>2</v>
      </c>
      <c r="AO301">
        <v>6</v>
      </c>
      <c r="AP301">
        <f t="shared" si="4"/>
        <v>6</v>
      </c>
    </row>
    <row r="302" spans="1:42" x14ac:dyDescent="0.25">
      <c r="A302" t="s">
        <v>2139</v>
      </c>
      <c r="B302">
        <v>28.475932369877398</v>
      </c>
      <c r="C302">
        <v>94.099998474121094</v>
      </c>
      <c r="E302">
        <v>2685</v>
      </c>
      <c r="F302">
        <v>2695.7400481250302</v>
      </c>
      <c r="G302">
        <v>78.403659436273898</v>
      </c>
      <c r="H302" t="s">
        <v>14313</v>
      </c>
      <c r="J302" t="s">
        <v>44</v>
      </c>
      <c r="K302">
        <v>2074502.5141364201</v>
      </c>
      <c r="L302">
        <v>1672026.22146746</v>
      </c>
      <c r="M302" t="s">
        <v>98</v>
      </c>
      <c r="N302" t="s">
        <v>98</v>
      </c>
      <c r="O302">
        <v>2074503</v>
      </c>
      <c r="P302">
        <v>8298012</v>
      </c>
      <c r="Q302">
        <v>234</v>
      </c>
      <c r="R302">
        <v>28.500832369877397</v>
      </c>
      <c r="S302" t="s">
        <v>2139</v>
      </c>
      <c r="T302">
        <v>2685</v>
      </c>
      <c r="U302">
        <v>2675.7400481250302</v>
      </c>
      <c r="V302">
        <v>78.400000000000006</v>
      </c>
      <c r="W302" t="s">
        <v>15085</v>
      </c>
      <c r="X302">
        <v>72101388</v>
      </c>
      <c r="Y302" t="s">
        <v>96</v>
      </c>
      <c r="Z302" t="s">
        <v>2139</v>
      </c>
      <c r="AA302" t="s">
        <v>2651</v>
      </c>
      <c r="AB302" t="s">
        <v>2652</v>
      </c>
      <c r="AC302" t="s">
        <v>2142</v>
      </c>
      <c r="AD302" t="s">
        <v>2140</v>
      </c>
      <c r="AE302">
        <v>234</v>
      </c>
      <c r="AF302" t="s">
        <v>15085</v>
      </c>
      <c r="AG302" t="s">
        <v>96</v>
      </c>
      <c r="AH302" t="s">
        <v>118</v>
      </c>
      <c r="AI302" t="str">
        <f>IF(ISNA(VLOOKUP(D302,Listen!J:O,3,0)),"",VLOOKUP(D302,Listen!J:O,3,0))</f>
        <v/>
      </c>
      <c r="AJ302" t="s">
        <v>96</v>
      </c>
      <c r="AK302">
        <v>5</v>
      </c>
      <c r="AL302" t="s">
        <v>96</v>
      </c>
      <c r="AM302" t="s">
        <v>96</v>
      </c>
      <c r="AN302">
        <v>2</v>
      </c>
      <c r="AO302">
        <v>5</v>
      </c>
      <c r="AP302">
        <f t="shared" si="4"/>
        <v>5</v>
      </c>
    </row>
    <row r="303" spans="1:42" x14ac:dyDescent="0.25">
      <c r="A303" t="s">
        <v>2147</v>
      </c>
      <c r="B303">
        <v>28.554800211962501</v>
      </c>
      <c r="C303">
        <v>330.89999389648398</v>
      </c>
      <c r="D303" t="s">
        <v>1992</v>
      </c>
      <c r="F303">
        <v>2705.9090333859399</v>
      </c>
      <c r="G303">
        <v>63.718885914978401</v>
      </c>
      <c r="H303" t="s">
        <v>1993</v>
      </c>
      <c r="I303" t="s">
        <v>1994</v>
      </c>
      <c r="J303" t="s">
        <v>37</v>
      </c>
      <c r="K303">
        <v>310792.87028492102</v>
      </c>
      <c r="L303">
        <v>102848.793996976</v>
      </c>
      <c r="M303">
        <v>97764.178088153305</v>
      </c>
      <c r="N303">
        <v>97764.178088153305</v>
      </c>
      <c r="O303">
        <v>213029</v>
      </c>
      <c r="P303">
        <v>852116</v>
      </c>
      <c r="Q303">
        <v>24</v>
      </c>
      <c r="R303">
        <v>28.5797002119625</v>
      </c>
      <c r="S303" t="s">
        <v>2147</v>
      </c>
      <c r="T303" t="s">
        <v>96</v>
      </c>
      <c r="U303">
        <v>2685.9090333859399</v>
      </c>
      <c r="V303">
        <v>63.7</v>
      </c>
      <c r="W303" t="s">
        <v>14400</v>
      </c>
      <c r="X303">
        <v>72101388</v>
      </c>
      <c r="Y303" t="s">
        <v>96</v>
      </c>
      <c r="Z303" t="s">
        <v>2147</v>
      </c>
      <c r="AA303" t="s">
        <v>3673</v>
      </c>
      <c r="AB303" t="s">
        <v>3674</v>
      </c>
      <c r="AC303" t="s">
        <v>3675</v>
      </c>
      <c r="AD303" t="s">
        <v>3676</v>
      </c>
      <c r="AE303">
        <v>24</v>
      </c>
      <c r="AF303" t="s">
        <v>14400</v>
      </c>
      <c r="AG303" t="s">
        <v>96</v>
      </c>
      <c r="AH303" t="s">
        <v>96</v>
      </c>
      <c r="AI303" t="str">
        <f>IF(ISNA(VLOOKUP(D303,Listen!J:O,3,0)),"",VLOOKUP(D303,Listen!J:O,3,0))</f>
        <v/>
      </c>
      <c r="AJ303" t="s">
        <v>96</v>
      </c>
      <c r="AK303">
        <v>5</v>
      </c>
      <c r="AL303" t="s">
        <v>96</v>
      </c>
      <c r="AM303">
        <v>3</v>
      </c>
      <c r="AN303">
        <v>2</v>
      </c>
      <c r="AO303">
        <v>5</v>
      </c>
      <c r="AP303">
        <f t="shared" si="4"/>
        <v>5</v>
      </c>
    </row>
    <row r="304" spans="1:42" x14ac:dyDescent="0.25">
      <c r="A304" t="s">
        <v>12960</v>
      </c>
      <c r="B304">
        <v>28.6096018828224</v>
      </c>
      <c r="C304">
        <v>195</v>
      </c>
      <c r="D304" t="s">
        <v>12961</v>
      </c>
      <c r="F304">
        <v>2712.9749980239499</v>
      </c>
      <c r="G304">
        <v>52.072551954212997</v>
      </c>
      <c r="H304" t="s">
        <v>12962</v>
      </c>
      <c r="I304" t="s">
        <v>12963</v>
      </c>
      <c r="J304" t="s">
        <v>37</v>
      </c>
      <c r="K304">
        <v>60398.381793540299</v>
      </c>
      <c r="L304">
        <v>11705.058890137199</v>
      </c>
      <c r="M304" t="s">
        <v>98</v>
      </c>
      <c r="N304" t="s">
        <v>98</v>
      </c>
      <c r="O304">
        <v>60398</v>
      </c>
      <c r="P304">
        <v>241592</v>
      </c>
      <c r="Q304">
        <v>7</v>
      </c>
      <c r="R304">
        <v>28.634501882822398</v>
      </c>
      <c r="S304" t="s">
        <v>12960</v>
      </c>
      <c r="T304" t="s">
        <v>96</v>
      </c>
      <c r="U304">
        <v>2692.9749980239499</v>
      </c>
      <c r="V304">
        <v>52.1</v>
      </c>
      <c r="W304" t="s">
        <v>15086</v>
      </c>
      <c r="X304">
        <v>72101388</v>
      </c>
      <c r="Y304" t="s">
        <v>96</v>
      </c>
      <c r="Z304" t="s">
        <v>12960</v>
      </c>
      <c r="AA304" t="s">
        <v>12964</v>
      </c>
      <c r="AB304" t="s">
        <v>12965</v>
      </c>
      <c r="AC304" t="s">
        <v>12966</v>
      </c>
      <c r="AD304" t="s">
        <v>12967</v>
      </c>
      <c r="AE304">
        <v>7</v>
      </c>
      <c r="AF304" t="s">
        <v>15086</v>
      </c>
      <c r="AG304" t="s">
        <v>96</v>
      </c>
      <c r="AH304" t="s">
        <v>96</v>
      </c>
      <c r="AI304" t="str">
        <f>IF(ISNA(VLOOKUP(D304,Listen!J:O,3,0)),"",VLOOKUP(D304,Listen!J:O,3,0))</f>
        <v/>
      </c>
      <c r="AJ304" t="s">
        <v>96</v>
      </c>
      <c r="AK304">
        <v>5</v>
      </c>
      <c r="AL304" t="s">
        <v>96</v>
      </c>
      <c r="AM304">
        <v>3</v>
      </c>
      <c r="AN304">
        <v>2</v>
      </c>
      <c r="AO304">
        <v>5</v>
      </c>
      <c r="AP304">
        <f t="shared" si="4"/>
        <v>5</v>
      </c>
    </row>
    <row r="305" spans="1:42" x14ac:dyDescent="0.25">
      <c r="A305" t="s">
        <v>2651</v>
      </c>
      <c r="B305">
        <v>28.620419576850701</v>
      </c>
      <c r="C305">
        <v>94</v>
      </c>
      <c r="E305">
        <v>2713</v>
      </c>
      <c r="F305">
        <v>2714.36979935517</v>
      </c>
      <c r="G305">
        <v>67.279375785142506</v>
      </c>
      <c r="H305" t="s">
        <v>14867</v>
      </c>
      <c r="J305" t="s">
        <v>44</v>
      </c>
      <c r="K305">
        <v>698995.40310745395</v>
      </c>
      <c r="L305">
        <v>437071.22988951602</v>
      </c>
      <c r="M305" t="s">
        <v>98</v>
      </c>
      <c r="N305" t="s">
        <v>98</v>
      </c>
      <c r="O305">
        <v>698995</v>
      </c>
      <c r="P305">
        <v>2795980</v>
      </c>
      <c r="Q305">
        <v>79</v>
      </c>
      <c r="R305">
        <v>28.645319576850699</v>
      </c>
      <c r="S305" t="s">
        <v>2651</v>
      </c>
      <c r="T305">
        <v>2713</v>
      </c>
      <c r="U305">
        <v>2694.36979935517</v>
      </c>
      <c r="V305">
        <v>67.3</v>
      </c>
      <c r="W305" t="s">
        <v>15087</v>
      </c>
      <c r="X305">
        <v>72101388</v>
      </c>
      <c r="Y305" t="s">
        <v>96</v>
      </c>
      <c r="Z305" t="s">
        <v>2651</v>
      </c>
      <c r="AA305" t="s">
        <v>2142</v>
      </c>
      <c r="AB305" t="s">
        <v>2139</v>
      </c>
      <c r="AC305" t="s">
        <v>2660</v>
      </c>
      <c r="AD305" t="s">
        <v>2652</v>
      </c>
      <c r="AE305">
        <v>79</v>
      </c>
      <c r="AF305" t="s">
        <v>15087</v>
      </c>
      <c r="AG305" t="s">
        <v>96</v>
      </c>
      <c r="AH305" t="s">
        <v>118</v>
      </c>
      <c r="AI305" t="str">
        <f>IF(ISNA(VLOOKUP(D305,Listen!J:O,3,0)),"",VLOOKUP(D305,Listen!J:O,3,0))</f>
        <v/>
      </c>
      <c r="AJ305" t="s">
        <v>96</v>
      </c>
      <c r="AK305">
        <v>5</v>
      </c>
      <c r="AL305" t="s">
        <v>96</v>
      </c>
      <c r="AM305" t="s">
        <v>96</v>
      </c>
      <c r="AN305">
        <v>2</v>
      </c>
      <c r="AO305">
        <v>5</v>
      </c>
      <c r="AP305">
        <f t="shared" si="4"/>
        <v>5</v>
      </c>
    </row>
    <row r="306" spans="1:42" x14ac:dyDescent="0.25">
      <c r="A306" t="s">
        <v>1952</v>
      </c>
      <c r="B306">
        <v>28.637765521055499</v>
      </c>
      <c r="C306">
        <v>147</v>
      </c>
      <c r="D306" t="s">
        <v>377</v>
      </c>
      <c r="F306">
        <v>2716.6063338702702</v>
      </c>
      <c r="G306">
        <v>53.969300241312602</v>
      </c>
      <c r="H306" t="s">
        <v>378</v>
      </c>
      <c r="I306" t="s">
        <v>379</v>
      </c>
      <c r="J306" t="s">
        <v>44</v>
      </c>
      <c r="K306">
        <v>662912.58320553601</v>
      </c>
      <c r="L306">
        <v>30913.896010131099</v>
      </c>
      <c r="M306" t="s">
        <v>98</v>
      </c>
      <c r="N306" t="s">
        <v>98</v>
      </c>
      <c r="O306">
        <v>662913</v>
      </c>
      <c r="P306">
        <v>2651652</v>
      </c>
      <c r="Q306">
        <v>75</v>
      </c>
      <c r="R306">
        <v>28.662665521055498</v>
      </c>
      <c r="S306" t="s">
        <v>1953</v>
      </c>
      <c r="T306" t="s">
        <v>96</v>
      </c>
      <c r="U306">
        <v>2696.6063338702702</v>
      </c>
      <c r="V306">
        <v>54</v>
      </c>
      <c r="W306" t="s">
        <v>15088</v>
      </c>
      <c r="X306">
        <v>72101388</v>
      </c>
      <c r="Y306" t="s">
        <v>127</v>
      </c>
      <c r="Z306" t="s">
        <v>1953</v>
      </c>
      <c r="AA306" t="s">
        <v>1955</v>
      </c>
      <c r="AB306" t="s">
        <v>1952</v>
      </c>
      <c r="AC306" t="s">
        <v>5541</v>
      </c>
      <c r="AD306" t="s">
        <v>1954</v>
      </c>
      <c r="AE306">
        <v>75</v>
      </c>
      <c r="AF306" t="s">
        <v>15088</v>
      </c>
      <c r="AG306" t="s">
        <v>96</v>
      </c>
      <c r="AH306" t="s">
        <v>118</v>
      </c>
      <c r="AI306" t="str">
        <f>IF(ISNA(VLOOKUP(D306,Listen!J:O,3,0)),"",VLOOKUP(D306,Listen!J:O,3,0))</f>
        <v/>
      </c>
      <c r="AJ306">
        <v>6</v>
      </c>
      <c r="AK306">
        <v>5</v>
      </c>
      <c r="AL306" t="s">
        <v>96</v>
      </c>
      <c r="AM306" t="s">
        <v>96</v>
      </c>
      <c r="AN306">
        <v>2</v>
      </c>
      <c r="AO306">
        <v>6</v>
      </c>
      <c r="AP306">
        <f t="shared" si="4"/>
        <v>6</v>
      </c>
    </row>
    <row r="307" spans="1:42" x14ac:dyDescent="0.25">
      <c r="A307" t="s">
        <v>2142</v>
      </c>
      <c r="B307">
        <v>28.6969742189413</v>
      </c>
      <c r="C307">
        <v>94.099998474121094</v>
      </c>
      <c r="E307">
        <v>2713</v>
      </c>
      <c r="F307">
        <v>2724.2405274807602</v>
      </c>
      <c r="G307">
        <v>76.417695413850893</v>
      </c>
      <c r="H307" t="s">
        <v>14867</v>
      </c>
      <c r="J307" t="s">
        <v>44</v>
      </c>
      <c r="K307">
        <v>2079790.1542676999</v>
      </c>
      <c r="L307">
        <v>1433070.83695262</v>
      </c>
      <c r="M307" t="s">
        <v>98</v>
      </c>
      <c r="N307" t="s">
        <v>98</v>
      </c>
      <c r="O307">
        <v>2079790</v>
      </c>
      <c r="P307">
        <v>8319160</v>
      </c>
      <c r="Q307">
        <v>235</v>
      </c>
      <c r="R307">
        <v>28.721874218941299</v>
      </c>
      <c r="S307" t="s">
        <v>2142</v>
      </c>
      <c r="T307">
        <v>2713</v>
      </c>
      <c r="U307">
        <v>2704.2405274807602</v>
      </c>
      <c r="V307">
        <v>76.400000000000006</v>
      </c>
      <c r="W307" t="s">
        <v>14350</v>
      </c>
      <c r="X307">
        <v>72101388</v>
      </c>
      <c r="Y307" t="s">
        <v>96</v>
      </c>
      <c r="Z307" t="s">
        <v>2142</v>
      </c>
      <c r="AA307" t="s">
        <v>2660</v>
      </c>
      <c r="AB307" t="s">
        <v>2651</v>
      </c>
      <c r="AC307" t="s">
        <v>2661</v>
      </c>
      <c r="AD307" t="s">
        <v>2139</v>
      </c>
      <c r="AE307">
        <v>235</v>
      </c>
      <c r="AF307" t="s">
        <v>14350</v>
      </c>
      <c r="AG307" t="s">
        <v>96</v>
      </c>
      <c r="AH307" t="s">
        <v>118</v>
      </c>
      <c r="AI307" t="str">
        <f>IF(ISNA(VLOOKUP(D307,Listen!J:O,3,0)),"",VLOOKUP(D307,Listen!J:O,3,0))</f>
        <v/>
      </c>
      <c r="AJ307" t="s">
        <v>96</v>
      </c>
      <c r="AK307">
        <v>5</v>
      </c>
      <c r="AL307" t="s">
        <v>96</v>
      </c>
      <c r="AM307" t="s">
        <v>96</v>
      </c>
      <c r="AN307">
        <v>2</v>
      </c>
      <c r="AO307">
        <v>5</v>
      </c>
      <c r="AP307">
        <f t="shared" si="4"/>
        <v>5</v>
      </c>
    </row>
    <row r="308" spans="1:42" x14ac:dyDescent="0.25">
      <c r="A308" t="s">
        <v>2660</v>
      </c>
      <c r="B308">
        <v>28.791484652270299</v>
      </c>
      <c r="C308">
        <v>94.099998474121094</v>
      </c>
      <c r="E308">
        <v>2725</v>
      </c>
      <c r="F308">
        <v>2736.4264219862698</v>
      </c>
      <c r="G308">
        <v>69.200212367828001</v>
      </c>
      <c r="H308" t="s">
        <v>14868</v>
      </c>
      <c r="J308" t="s">
        <v>44</v>
      </c>
      <c r="K308">
        <v>919482.05605291994</v>
      </c>
      <c r="L308">
        <v>530724.34719563299</v>
      </c>
      <c r="M308" t="s">
        <v>98</v>
      </c>
      <c r="N308" t="s">
        <v>98</v>
      </c>
      <c r="O308">
        <v>919482</v>
      </c>
      <c r="P308">
        <v>3677928</v>
      </c>
      <c r="Q308">
        <v>104</v>
      </c>
      <c r="R308">
        <v>28.816384652270298</v>
      </c>
      <c r="S308" t="s">
        <v>2660</v>
      </c>
      <c r="T308">
        <v>2725</v>
      </c>
      <c r="U308">
        <v>2716.4264219862698</v>
      </c>
      <c r="V308">
        <v>69.2</v>
      </c>
      <c r="W308" t="s">
        <v>14419</v>
      </c>
      <c r="X308">
        <v>72101388</v>
      </c>
      <c r="Y308" t="s">
        <v>96</v>
      </c>
      <c r="Z308" t="s">
        <v>2660</v>
      </c>
      <c r="AA308" t="s">
        <v>2661</v>
      </c>
      <c r="AB308" t="s">
        <v>2142</v>
      </c>
      <c r="AC308" t="s">
        <v>2662</v>
      </c>
      <c r="AD308" t="s">
        <v>2651</v>
      </c>
      <c r="AE308">
        <v>104</v>
      </c>
      <c r="AF308" t="s">
        <v>14419</v>
      </c>
      <c r="AG308" t="s">
        <v>96</v>
      </c>
      <c r="AH308" t="s">
        <v>118</v>
      </c>
      <c r="AI308" t="str">
        <f>IF(ISNA(VLOOKUP(D308,Listen!J:O,3,0)),"",VLOOKUP(D308,Listen!J:O,3,0))</f>
        <v/>
      </c>
      <c r="AJ308" t="s">
        <v>96</v>
      </c>
      <c r="AK308">
        <v>5</v>
      </c>
      <c r="AL308" t="s">
        <v>96</v>
      </c>
      <c r="AM308" t="s">
        <v>96</v>
      </c>
      <c r="AN308">
        <v>2</v>
      </c>
      <c r="AO308">
        <v>5</v>
      </c>
      <c r="AP308">
        <f t="shared" si="4"/>
        <v>5</v>
      </c>
    </row>
    <row r="309" spans="1:42" x14ac:dyDescent="0.25">
      <c r="A309" t="s">
        <v>329</v>
      </c>
      <c r="B309">
        <v>28.980010889367499</v>
      </c>
      <c r="C309">
        <v>149</v>
      </c>
      <c r="D309" t="s">
        <v>9020</v>
      </c>
      <c r="F309">
        <v>2760.7344349311502</v>
      </c>
      <c r="G309">
        <v>61.847901981198603</v>
      </c>
      <c r="H309" t="s">
        <v>9021</v>
      </c>
      <c r="I309" t="s">
        <v>73</v>
      </c>
      <c r="J309" t="s">
        <v>37</v>
      </c>
      <c r="K309">
        <v>256131.103151035</v>
      </c>
      <c r="L309">
        <v>22607.154018102599</v>
      </c>
      <c r="M309">
        <v>400136.32936248899</v>
      </c>
      <c r="N309">
        <v>400136.32936248899</v>
      </c>
      <c r="O309">
        <v>0</v>
      </c>
      <c r="P309">
        <v>0</v>
      </c>
      <c r="Q309">
        <v>0</v>
      </c>
      <c r="R309">
        <v>29.004910889367498</v>
      </c>
      <c r="S309" t="s">
        <v>329</v>
      </c>
      <c r="T309" t="s">
        <v>96</v>
      </c>
      <c r="U309">
        <v>2740.7344349311502</v>
      </c>
      <c r="V309">
        <v>61.8</v>
      </c>
      <c r="W309" t="s">
        <v>15089</v>
      </c>
      <c r="X309">
        <v>72101388</v>
      </c>
      <c r="Y309" t="s">
        <v>96</v>
      </c>
      <c r="Z309" t="s">
        <v>329</v>
      </c>
      <c r="AA309" t="s">
        <v>330</v>
      </c>
      <c r="AB309" t="s">
        <v>328</v>
      </c>
      <c r="AC309" t="s">
        <v>278</v>
      </c>
      <c r="AD309" t="s">
        <v>327</v>
      </c>
      <c r="AE309">
        <v>0</v>
      </c>
      <c r="AF309" t="s">
        <v>15089</v>
      </c>
      <c r="AG309" t="s">
        <v>96</v>
      </c>
      <c r="AH309" t="s">
        <v>96</v>
      </c>
      <c r="AI309" t="str">
        <f>IF(ISNA(VLOOKUP(D309,Listen!J:O,3,0)),"",VLOOKUP(D309,Listen!J:O,3,0))</f>
        <v/>
      </c>
      <c r="AJ309">
        <v>6</v>
      </c>
      <c r="AK309">
        <v>5</v>
      </c>
      <c r="AL309" t="s">
        <v>96</v>
      </c>
      <c r="AM309">
        <v>3</v>
      </c>
      <c r="AN309">
        <v>2</v>
      </c>
      <c r="AO309">
        <v>6</v>
      </c>
      <c r="AP309">
        <f t="shared" si="4"/>
        <v>6</v>
      </c>
    </row>
    <row r="310" spans="1:42" x14ac:dyDescent="0.25">
      <c r="A310" t="s">
        <v>2141</v>
      </c>
      <c r="B310">
        <v>29.11926710234</v>
      </c>
      <c r="C310">
        <v>94</v>
      </c>
      <c r="E310">
        <v>2767</v>
      </c>
      <c r="F310">
        <v>2778.6897173348598</v>
      </c>
      <c r="G310">
        <v>67.417333737326004</v>
      </c>
      <c r="H310" t="s">
        <v>14869</v>
      </c>
      <c r="J310" t="s">
        <v>44</v>
      </c>
      <c r="K310">
        <v>921019.25083976402</v>
      </c>
      <c r="L310">
        <v>634572.88981742202</v>
      </c>
      <c r="M310" t="s">
        <v>98</v>
      </c>
      <c r="N310" t="s">
        <v>98</v>
      </c>
      <c r="O310">
        <v>921019</v>
      </c>
      <c r="P310">
        <v>3684076</v>
      </c>
      <c r="Q310">
        <v>104</v>
      </c>
      <c r="R310">
        <v>29.144167102339999</v>
      </c>
      <c r="S310" t="s">
        <v>2141</v>
      </c>
      <c r="T310">
        <v>2767</v>
      </c>
      <c r="U310">
        <v>2758.6897173348598</v>
      </c>
      <c r="V310">
        <v>67.400000000000006</v>
      </c>
      <c r="W310" t="s">
        <v>14434</v>
      </c>
      <c r="X310">
        <v>72101388</v>
      </c>
      <c r="Y310" t="s">
        <v>96</v>
      </c>
      <c r="Z310" t="s">
        <v>2141</v>
      </c>
      <c r="AA310" t="s">
        <v>2663</v>
      </c>
      <c r="AB310" t="s">
        <v>2662</v>
      </c>
      <c r="AC310" t="s">
        <v>2143</v>
      </c>
      <c r="AD310" t="s">
        <v>2661</v>
      </c>
      <c r="AE310">
        <v>104</v>
      </c>
      <c r="AF310" t="s">
        <v>14434</v>
      </c>
      <c r="AG310" t="s">
        <v>96</v>
      </c>
      <c r="AH310" t="s">
        <v>118</v>
      </c>
      <c r="AI310" t="str">
        <f>IF(ISNA(VLOOKUP(D310,Listen!J:O,3,0)),"",VLOOKUP(D310,Listen!J:O,3,0))</f>
        <v/>
      </c>
      <c r="AJ310" t="s">
        <v>96</v>
      </c>
      <c r="AK310">
        <v>5</v>
      </c>
      <c r="AL310" t="s">
        <v>96</v>
      </c>
      <c r="AM310" t="s">
        <v>96</v>
      </c>
      <c r="AN310">
        <v>2</v>
      </c>
      <c r="AO310">
        <v>5</v>
      </c>
      <c r="AP310">
        <f t="shared" si="4"/>
        <v>5</v>
      </c>
    </row>
    <row r="311" spans="1:42" x14ac:dyDescent="0.25">
      <c r="A311" t="s">
        <v>4714</v>
      </c>
      <c r="B311">
        <v>29.228843726065399</v>
      </c>
      <c r="C311">
        <v>267</v>
      </c>
      <c r="D311" t="s">
        <v>12968</v>
      </c>
      <c r="F311">
        <v>2792.8182016720202</v>
      </c>
      <c r="G311">
        <v>57.958655234540302</v>
      </c>
      <c r="H311" t="s">
        <v>12969</v>
      </c>
      <c r="I311" t="s">
        <v>12970</v>
      </c>
      <c r="J311" t="s">
        <v>37</v>
      </c>
      <c r="K311">
        <v>72602.679653347994</v>
      </c>
      <c r="L311">
        <v>63263.758989990602</v>
      </c>
      <c r="M311" t="s">
        <v>98</v>
      </c>
      <c r="N311" t="s">
        <v>98</v>
      </c>
      <c r="O311">
        <v>72603</v>
      </c>
      <c r="P311">
        <v>290412</v>
      </c>
      <c r="Q311">
        <v>8</v>
      </c>
      <c r="R311">
        <v>29.253743726065398</v>
      </c>
      <c r="S311" t="s">
        <v>4715</v>
      </c>
      <c r="T311" t="s">
        <v>96</v>
      </c>
      <c r="U311">
        <v>2772.8182016720202</v>
      </c>
      <c r="V311">
        <v>58</v>
      </c>
      <c r="W311" t="s">
        <v>15090</v>
      </c>
      <c r="X311">
        <v>72101388</v>
      </c>
      <c r="Y311" t="s">
        <v>96</v>
      </c>
      <c r="Z311" t="s">
        <v>4715</v>
      </c>
      <c r="AA311" t="s">
        <v>4717</v>
      </c>
      <c r="AB311" t="s">
        <v>4714</v>
      </c>
      <c r="AC311" t="s">
        <v>12971</v>
      </c>
      <c r="AD311" t="s">
        <v>4716</v>
      </c>
      <c r="AE311">
        <v>8</v>
      </c>
      <c r="AF311" t="s">
        <v>15090</v>
      </c>
      <c r="AG311" t="s">
        <v>96</v>
      </c>
      <c r="AH311" t="s">
        <v>96</v>
      </c>
      <c r="AI311" t="str">
        <f>IF(ISNA(VLOOKUP(D311,Listen!J:O,3,0)),"",VLOOKUP(D311,Listen!J:O,3,0))</f>
        <v/>
      </c>
      <c r="AJ311" t="s">
        <v>96</v>
      </c>
      <c r="AK311">
        <v>5</v>
      </c>
      <c r="AL311" t="s">
        <v>96</v>
      </c>
      <c r="AM311">
        <v>3</v>
      </c>
      <c r="AN311">
        <v>2</v>
      </c>
      <c r="AO311">
        <v>5</v>
      </c>
      <c r="AP311">
        <f t="shared" si="4"/>
        <v>5</v>
      </c>
    </row>
    <row r="312" spans="1:42" x14ac:dyDescent="0.25">
      <c r="A312" t="s">
        <v>12972</v>
      </c>
      <c r="B312">
        <v>29.287542152066202</v>
      </c>
      <c r="C312">
        <v>55</v>
      </c>
      <c r="D312" t="s">
        <v>12580</v>
      </c>
      <c r="F312">
        <v>2800.3866023415499</v>
      </c>
      <c r="G312">
        <v>56.953589859298503</v>
      </c>
      <c r="H312" t="s">
        <v>12581</v>
      </c>
      <c r="I312" t="s">
        <v>3823</v>
      </c>
      <c r="J312" t="s">
        <v>37</v>
      </c>
      <c r="K312">
        <v>150252.803702757</v>
      </c>
      <c r="L312">
        <v>43691.886826622103</v>
      </c>
      <c r="M312" t="s">
        <v>98</v>
      </c>
      <c r="N312" t="s">
        <v>98</v>
      </c>
      <c r="O312">
        <v>150253</v>
      </c>
      <c r="P312">
        <v>601012</v>
      </c>
      <c r="Q312">
        <v>17</v>
      </c>
      <c r="R312">
        <v>29.3124421520662</v>
      </c>
      <c r="S312" t="s">
        <v>12972</v>
      </c>
      <c r="T312" t="s">
        <v>96</v>
      </c>
      <c r="U312">
        <v>2780.3866023415499</v>
      </c>
      <c r="V312">
        <v>57</v>
      </c>
      <c r="W312" t="s">
        <v>15091</v>
      </c>
      <c r="X312">
        <v>72101388</v>
      </c>
      <c r="Y312" t="s">
        <v>96</v>
      </c>
      <c r="Z312" t="s">
        <v>12972</v>
      </c>
      <c r="AA312" t="s">
        <v>12973</v>
      </c>
      <c r="AB312" t="s">
        <v>12974</v>
      </c>
      <c r="AC312" t="s">
        <v>12975</v>
      </c>
      <c r="AD312" t="s">
        <v>12976</v>
      </c>
      <c r="AE312">
        <v>17</v>
      </c>
      <c r="AF312" t="s">
        <v>15091</v>
      </c>
      <c r="AG312" t="s">
        <v>96</v>
      </c>
      <c r="AH312" t="s">
        <v>96</v>
      </c>
      <c r="AI312" t="str">
        <f>IF(ISNA(VLOOKUP(D312,Listen!J:O,3,0)),"",VLOOKUP(D312,Listen!J:O,3,0))</f>
        <v/>
      </c>
      <c r="AJ312" t="s">
        <v>96</v>
      </c>
      <c r="AK312">
        <v>5</v>
      </c>
      <c r="AL312" t="s">
        <v>96</v>
      </c>
      <c r="AM312">
        <v>3</v>
      </c>
      <c r="AN312">
        <v>2</v>
      </c>
      <c r="AO312">
        <v>5</v>
      </c>
      <c r="AP312">
        <f t="shared" si="4"/>
        <v>5</v>
      </c>
    </row>
    <row r="313" spans="1:42" x14ac:dyDescent="0.25">
      <c r="A313" t="s">
        <v>2143</v>
      </c>
      <c r="B313">
        <v>29.291548659879702</v>
      </c>
      <c r="C313">
        <v>94</v>
      </c>
      <c r="D313" t="s">
        <v>4123</v>
      </c>
      <c r="F313">
        <v>2800.90318955665</v>
      </c>
      <c r="G313">
        <v>79.142526832630296</v>
      </c>
      <c r="H313" t="s">
        <v>4124</v>
      </c>
      <c r="I313" t="s">
        <v>2193</v>
      </c>
      <c r="J313" t="s">
        <v>37</v>
      </c>
      <c r="K313">
        <v>1599944.62284848</v>
      </c>
      <c r="L313">
        <v>1111105.52028536</v>
      </c>
      <c r="M313" t="s">
        <v>98</v>
      </c>
      <c r="N313" t="s">
        <v>98</v>
      </c>
      <c r="O313">
        <v>1599945</v>
      </c>
      <c r="P313">
        <v>6399780</v>
      </c>
      <c r="Q313">
        <v>181</v>
      </c>
      <c r="R313">
        <v>29.316448659879701</v>
      </c>
      <c r="S313" t="s">
        <v>2143</v>
      </c>
      <c r="T313" t="s">
        <v>96</v>
      </c>
      <c r="U313">
        <v>2780.90318955665</v>
      </c>
      <c r="V313">
        <v>79.099999999999994</v>
      </c>
      <c r="W313" t="s">
        <v>14366</v>
      </c>
      <c r="X313">
        <v>72101388</v>
      </c>
      <c r="Y313" t="s">
        <v>96</v>
      </c>
      <c r="Z313" t="s">
        <v>2143</v>
      </c>
      <c r="AA313" t="s">
        <v>3690</v>
      </c>
      <c r="AB313" t="s">
        <v>2663</v>
      </c>
      <c r="AC313" t="s">
        <v>2145</v>
      </c>
      <c r="AD313" t="s">
        <v>2141</v>
      </c>
      <c r="AE313">
        <v>181</v>
      </c>
      <c r="AF313" t="s">
        <v>14366</v>
      </c>
      <c r="AG313" t="s">
        <v>96</v>
      </c>
      <c r="AH313" t="s">
        <v>96</v>
      </c>
      <c r="AI313" t="str">
        <f>IF(ISNA(VLOOKUP(D313,Listen!J:O,3,0)),"",VLOOKUP(D313,Listen!J:O,3,0))</f>
        <v/>
      </c>
      <c r="AJ313" t="s">
        <v>96</v>
      </c>
      <c r="AK313">
        <v>5</v>
      </c>
      <c r="AL313" t="s">
        <v>96</v>
      </c>
      <c r="AM313">
        <v>3</v>
      </c>
      <c r="AN313">
        <v>2</v>
      </c>
      <c r="AO313">
        <v>5</v>
      </c>
      <c r="AP313">
        <f t="shared" si="4"/>
        <v>5</v>
      </c>
    </row>
    <row r="314" spans="1:42" x14ac:dyDescent="0.25">
      <c r="A314" t="s">
        <v>3691</v>
      </c>
      <c r="B314">
        <v>29.296189104629899</v>
      </c>
      <c r="C314">
        <v>71</v>
      </c>
      <c r="D314" t="s">
        <v>12977</v>
      </c>
      <c r="F314">
        <v>2801.5015147170802</v>
      </c>
      <c r="G314">
        <v>57.011178236073597</v>
      </c>
      <c r="H314" t="s">
        <v>12978</v>
      </c>
      <c r="I314" t="s">
        <v>5263</v>
      </c>
      <c r="J314" t="s">
        <v>37</v>
      </c>
      <c r="K314">
        <v>145615.979841141</v>
      </c>
      <c r="L314">
        <v>47050.516793252398</v>
      </c>
      <c r="M314">
        <v>437068.33510337101</v>
      </c>
      <c r="N314">
        <v>437068.33510337101</v>
      </c>
      <c r="O314">
        <v>0</v>
      </c>
      <c r="P314">
        <v>0</v>
      </c>
      <c r="Q314">
        <v>0</v>
      </c>
      <c r="R314">
        <v>29.321089104629898</v>
      </c>
      <c r="S314" t="s">
        <v>3691</v>
      </c>
      <c r="T314" t="s">
        <v>96</v>
      </c>
      <c r="U314">
        <v>2781.5015147170802</v>
      </c>
      <c r="V314">
        <v>57</v>
      </c>
      <c r="W314" t="s">
        <v>15092</v>
      </c>
      <c r="X314">
        <v>72101388</v>
      </c>
      <c r="Y314" t="s">
        <v>96</v>
      </c>
      <c r="Z314" t="s">
        <v>3691</v>
      </c>
      <c r="AA314" t="s">
        <v>3692</v>
      </c>
      <c r="AB314" t="s">
        <v>3694</v>
      </c>
      <c r="AC314" t="s">
        <v>3693</v>
      </c>
      <c r="AD314" t="s">
        <v>12979</v>
      </c>
      <c r="AE314">
        <v>0</v>
      </c>
      <c r="AF314" t="s">
        <v>15092</v>
      </c>
      <c r="AG314" t="s">
        <v>96</v>
      </c>
      <c r="AH314" t="s">
        <v>96</v>
      </c>
      <c r="AI314" t="str">
        <f>IF(ISNA(VLOOKUP(D314,Listen!J:O,3,0)),"",VLOOKUP(D314,Listen!J:O,3,0))</f>
        <v/>
      </c>
      <c r="AJ314">
        <v>6</v>
      </c>
      <c r="AK314">
        <v>5</v>
      </c>
      <c r="AL314" t="s">
        <v>96</v>
      </c>
      <c r="AM314">
        <v>3</v>
      </c>
      <c r="AN314">
        <v>2</v>
      </c>
      <c r="AO314">
        <v>6</v>
      </c>
      <c r="AP314">
        <f t="shared" si="4"/>
        <v>6</v>
      </c>
    </row>
    <row r="315" spans="1:42" x14ac:dyDescent="0.25">
      <c r="A315" t="s">
        <v>12980</v>
      </c>
      <c r="B315">
        <v>29.316337136764101</v>
      </c>
      <c r="C315">
        <v>249</v>
      </c>
      <c r="D315" t="s">
        <v>12981</v>
      </c>
      <c r="F315">
        <v>2804.0993421254698</v>
      </c>
      <c r="G315">
        <v>58.036134499343497</v>
      </c>
      <c r="H315" t="s">
        <v>12982</v>
      </c>
      <c r="I315" t="s">
        <v>4353</v>
      </c>
      <c r="J315" t="s">
        <v>37</v>
      </c>
      <c r="K315">
        <v>114794.62877376701</v>
      </c>
      <c r="L315">
        <v>61578.938348388598</v>
      </c>
      <c r="M315" t="s">
        <v>98</v>
      </c>
      <c r="N315" t="s">
        <v>98</v>
      </c>
      <c r="O315">
        <v>114795</v>
      </c>
      <c r="P315">
        <v>459180</v>
      </c>
      <c r="Q315">
        <v>13</v>
      </c>
      <c r="R315">
        <v>29.3412371367641</v>
      </c>
      <c r="S315" t="s">
        <v>12980</v>
      </c>
      <c r="T315" t="s">
        <v>96</v>
      </c>
      <c r="U315">
        <v>2784.0993421254698</v>
      </c>
      <c r="V315">
        <v>58</v>
      </c>
      <c r="W315" t="s">
        <v>15093</v>
      </c>
      <c r="X315">
        <v>72101388</v>
      </c>
      <c r="Y315" t="s">
        <v>96</v>
      </c>
      <c r="Z315" t="s">
        <v>12980</v>
      </c>
      <c r="AA315" t="s">
        <v>12983</v>
      </c>
      <c r="AB315" t="s">
        <v>12984</v>
      </c>
      <c r="AC315" t="s">
        <v>12985</v>
      </c>
      <c r="AD315" t="s">
        <v>12986</v>
      </c>
      <c r="AE315">
        <v>13</v>
      </c>
      <c r="AF315" t="s">
        <v>15093</v>
      </c>
      <c r="AG315" t="s">
        <v>96</v>
      </c>
      <c r="AH315" t="s">
        <v>96</v>
      </c>
      <c r="AI315" t="str">
        <f>IF(ISNA(VLOOKUP(D315,Listen!J:O,3,0)),"",VLOOKUP(D315,Listen!J:O,3,0))</f>
        <v/>
      </c>
      <c r="AJ315" t="s">
        <v>96</v>
      </c>
      <c r="AK315">
        <v>5</v>
      </c>
      <c r="AL315" t="s">
        <v>96</v>
      </c>
      <c r="AM315">
        <v>3</v>
      </c>
      <c r="AN315">
        <v>2</v>
      </c>
      <c r="AO315">
        <v>5</v>
      </c>
      <c r="AP315">
        <f t="shared" si="4"/>
        <v>5</v>
      </c>
    </row>
    <row r="316" spans="1:42" x14ac:dyDescent="0.25">
      <c r="A316" t="s">
        <v>12987</v>
      </c>
      <c r="B316">
        <v>29.342640818492601</v>
      </c>
      <c r="C316">
        <v>111</v>
      </c>
      <c r="D316" t="s">
        <v>210</v>
      </c>
      <c r="F316">
        <v>2807.4908607056</v>
      </c>
      <c r="G316">
        <v>52.571455217743399</v>
      </c>
      <c r="H316" t="s">
        <v>211</v>
      </c>
      <c r="I316" t="s">
        <v>212</v>
      </c>
      <c r="J316" t="s">
        <v>44</v>
      </c>
      <c r="K316">
        <v>738668.31719961902</v>
      </c>
      <c r="L316">
        <v>191569.26008235099</v>
      </c>
      <c r="M316" t="s">
        <v>98</v>
      </c>
      <c r="N316" t="s">
        <v>98</v>
      </c>
      <c r="O316">
        <v>738668</v>
      </c>
      <c r="P316">
        <v>2954672</v>
      </c>
      <c r="Q316">
        <v>83</v>
      </c>
      <c r="R316">
        <v>29.3675408184926</v>
      </c>
      <c r="S316" t="s">
        <v>12988</v>
      </c>
      <c r="T316" t="s">
        <v>96</v>
      </c>
      <c r="U316">
        <v>2787.4908607056</v>
      </c>
      <c r="V316">
        <v>52.6</v>
      </c>
      <c r="W316" t="s">
        <v>15094</v>
      </c>
      <c r="X316">
        <v>72101388</v>
      </c>
      <c r="Y316" t="s">
        <v>96</v>
      </c>
      <c r="Z316" t="s">
        <v>12988</v>
      </c>
      <c r="AA316" t="s">
        <v>12989</v>
      </c>
      <c r="AB316" t="s">
        <v>12987</v>
      </c>
      <c r="AC316" t="s">
        <v>12990</v>
      </c>
      <c r="AD316" t="s">
        <v>12991</v>
      </c>
      <c r="AE316">
        <v>83</v>
      </c>
      <c r="AF316" t="s">
        <v>15094</v>
      </c>
      <c r="AG316" t="s">
        <v>96</v>
      </c>
      <c r="AH316" t="s">
        <v>118</v>
      </c>
      <c r="AI316" t="str">
        <f>IF(ISNA(VLOOKUP(D316,Listen!J:O,3,0)),"",VLOOKUP(D316,Listen!J:O,3,0))</f>
        <v/>
      </c>
      <c r="AJ316" t="s">
        <v>96</v>
      </c>
      <c r="AK316">
        <v>5</v>
      </c>
      <c r="AL316" t="s">
        <v>96</v>
      </c>
      <c r="AM316" t="s">
        <v>96</v>
      </c>
      <c r="AN316">
        <v>2</v>
      </c>
      <c r="AO316">
        <v>5</v>
      </c>
      <c r="AP316">
        <f t="shared" si="4"/>
        <v>5</v>
      </c>
    </row>
    <row r="317" spans="1:42" x14ac:dyDescent="0.25">
      <c r="A317" t="s">
        <v>2145</v>
      </c>
      <c r="B317">
        <v>29.4994803877231</v>
      </c>
      <c r="C317">
        <v>94</v>
      </c>
      <c r="D317" t="s">
        <v>2045</v>
      </c>
      <c r="E317">
        <v>2826</v>
      </c>
      <c r="F317">
        <v>2827.7132888292499</v>
      </c>
      <c r="G317">
        <v>66.426067565066006</v>
      </c>
      <c r="H317" t="s">
        <v>2046</v>
      </c>
      <c r="I317" t="s">
        <v>2047</v>
      </c>
      <c r="J317" t="s">
        <v>44</v>
      </c>
      <c r="K317">
        <v>989889.10845476005</v>
      </c>
      <c r="L317">
        <v>716286.31150182697</v>
      </c>
      <c r="M317" t="s">
        <v>98</v>
      </c>
      <c r="N317" t="s">
        <v>98</v>
      </c>
      <c r="O317">
        <v>989889</v>
      </c>
      <c r="P317">
        <v>3959556</v>
      </c>
      <c r="Q317">
        <v>112</v>
      </c>
      <c r="R317">
        <v>29.524380387723099</v>
      </c>
      <c r="S317" t="s">
        <v>2145</v>
      </c>
      <c r="T317">
        <v>2826</v>
      </c>
      <c r="U317">
        <v>2807.7132888292499</v>
      </c>
      <c r="V317">
        <v>66.400000000000006</v>
      </c>
      <c r="W317" t="s">
        <v>15095</v>
      </c>
      <c r="X317">
        <v>72101388</v>
      </c>
      <c r="Y317" t="s">
        <v>96</v>
      </c>
      <c r="Z317" t="s">
        <v>2145</v>
      </c>
      <c r="AA317" t="s">
        <v>3695</v>
      </c>
      <c r="AB317" t="s">
        <v>3690</v>
      </c>
      <c r="AC317" t="s">
        <v>3696</v>
      </c>
      <c r="AD317" t="s">
        <v>2143</v>
      </c>
      <c r="AE317">
        <v>112</v>
      </c>
      <c r="AF317" t="s">
        <v>15095</v>
      </c>
      <c r="AG317" t="s">
        <v>96</v>
      </c>
      <c r="AH317" t="s">
        <v>118</v>
      </c>
      <c r="AI317" t="str">
        <f>IF(ISNA(VLOOKUP(D317,Listen!J:O,3,0)),"",VLOOKUP(D317,Listen!J:O,3,0))</f>
        <v/>
      </c>
      <c r="AJ317" t="s">
        <v>96</v>
      </c>
      <c r="AK317">
        <v>5</v>
      </c>
      <c r="AL317" t="s">
        <v>96</v>
      </c>
      <c r="AM317" t="s">
        <v>96</v>
      </c>
      <c r="AN317">
        <v>2</v>
      </c>
      <c r="AO317">
        <v>5</v>
      </c>
      <c r="AP317">
        <f t="shared" si="4"/>
        <v>5</v>
      </c>
    </row>
    <row r="318" spans="1:42" x14ac:dyDescent="0.25">
      <c r="A318" t="s">
        <v>3697</v>
      </c>
      <c r="B318">
        <v>29.559571518124098</v>
      </c>
      <c r="C318">
        <v>129</v>
      </c>
      <c r="D318" t="s">
        <v>12992</v>
      </c>
      <c r="F318">
        <v>2835.4612606667602</v>
      </c>
      <c r="G318">
        <v>55.494785303252002</v>
      </c>
      <c r="H318" t="s">
        <v>12993</v>
      </c>
      <c r="I318" t="s">
        <v>12994</v>
      </c>
      <c r="J318" t="s">
        <v>37</v>
      </c>
      <c r="K318">
        <v>354327.469137548</v>
      </c>
      <c r="L318">
        <v>114285.052834962</v>
      </c>
      <c r="M318">
        <v>127585.33794932799</v>
      </c>
      <c r="N318">
        <v>127585.33794932799</v>
      </c>
      <c r="O318">
        <v>226742</v>
      </c>
      <c r="P318">
        <v>906968</v>
      </c>
      <c r="Q318">
        <v>26</v>
      </c>
      <c r="R318">
        <v>29.584471518124097</v>
      </c>
      <c r="S318" t="s">
        <v>3697</v>
      </c>
      <c r="T318" t="s">
        <v>96</v>
      </c>
      <c r="U318">
        <v>2815.4612606667602</v>
      </c>
      <c r="V318">
        <v>55.5</v>
      </c>
      <c r="W318" t="s">
        <v>15096</v>
      </c>
      <c r="X318">
        <v>72101388</v>
      </c>
      <c r="Y318" t="s">
        <v>96</v>
      </c>
      <c r="Z318" t="s">
        <v>3697</v>
      </c>
      <c r="AA318" t="s">
        <v>3698</v>
      </c>
      <c r="AB318" t="s">
        <v>3699</v>
      </c>
      <c r="AC318" t="s">
        <v>3700</v>
      </c>
      <c r="AD318" t="s">
        <v>3701</v>
      </c>
      <c r="AE318">
        <v>26</v>
      </c>
      <c r="AF318" t="s">
        <v>15096</v>
      </c>
      <c r="AG318" t="s">
        <v>96</v>
      </c>
      <c r="AH318" t="s">
        <v>96</v>
      </c>
      <c r="AI318" t="str">
        <f>IF(ISNA(VLOOKUP(D318,Listen!J:O,3,0)),"",VLOOKUP(D318,Listen!J:O,3,0))</f>
        <v/>
      </c>
      <c r="AJ318" t="s">
        <v>96</v>
      </c>
      <c r="AK318">
        <v>5</v>
      </c>
      <c r="AL318" t="s">
        <v>96</v>
      </c>
      <c r="AM318">
        <v>3</v>
      </c>
      <c r="AN318">
        <v>2</v>
      </c>
      <c r="AO318">
        <v>5</v>
      </c>
      <c r="AP318">
        <f t="shared" si="4"/>
        <v>5</v>
      </c>
    </row>
    <row r="319" spans="1:42" x14ac:dyDescent="0.25">
      <c r="A319" t="s">
        <v>331</v>
      </c>
      <c r="B319">
        <v>29.593324791819501</v>
      </c>
      <c r="C319">
        <v>69.099998474121094</v>
      </c>
      <c r="D319" t="s">
        <v>332</v>
      </c>
      <c r="E319">
        <v>2832</v>
      </c>
      <c r="F319">
        <v>2839.8133075041301</v>
      </c>
      <c r="G319">
        <v>81.233830506331998</v>
      </c>
      <c r="H319" t="s">
        <v>333</v>
      </c>
      <c r="I319" t="s">
        <v>334</v>
      </c>
      <c r="J319" t="s">
        <v>44</v>
      </c>
      <c r="K319">
        <v>3306411.4489587001</v>
      </c>
      <c r="L319">
        <v>464569.93135112902</v>
      </c>
      <c r="M319">
        <v>2671999.2730499501</v>
      </c>
      <c r="N319">
        <v>2671999.2730499501</v>
      </c>
      <c r="O319">
        <v>634412</v>
      </c>
      <c r="P319">
        <v>2537648</v>
      </c>
      <c r="Q319">
        <v>72</v>
      </c>
      <c r="R319">
        <v>29.6182247918195</v>
      </c>
      <c r="S319" t="s">
        <v>331</v>
      </c>
      <c r="T319">
        <v>2832</v>
      </c>
      <c r="U319">
        <v>2819.8133075041301</v>
      </c>
      <c r="V319">
        <v>81.2</v>
      </c>
      <c r="W319" t="s">
        <v>14355</v>
      </c>
      <c r="X319">
        <v>72101388</v>
      </c>
      <c r="Y319" t="s">
        <v>96</v>
      </c>
      <c r="Z319" t="s">
        <v>331</v>
      </c>
      <c r="AA319" t="s">
        <v>335</v>
      </c>
      <c r="AB319" t="s">
        <v>336</v>
      </c>
      <c r="AC319" t="s">
        <v>337</v>
      </c>
      <c r="AD319" t="s">
        <v>338</v>
      </c>
      <c r="AE319">
        <v>72</v>
      </c>
      <c r="AF319" t="s">
        <v>333</v>
      </c>
      <c r="AG319" t="s">
        <v>332</v>
      </c>
      <c r="AH319" t="s">
        <v>118</v>
      </c>
      <c r="AI319" t="str">
        <f>IF(ISNA(VLOOKUP(D319,Listen!J:O,3,0)),"",VLOOKUP(D319,Listen!J:O,3,0))</f>
        <v/>
      </c>
      <c r="AJ319" t="s">
        <v>96</v>
      </c>
      <c r="AK319" t="s">
        <v>96</v>
      </c>
      <c r="AL319" t="s">
        <v>96</v>
      </c>
      <c r="AM319" t="s">
        <v>96</v>
      </c>
      <c r="AN319">
        <v>2</v>
      </c>
      <c r="AO319">
        <v>2</v>
      </c>
      <c r="AP319">
        <f t="shared" si="4"/>
        <v>2</v>
      </c>
    </row>
    <row r="320" spans="1:42" x14ac:dyDescent="0.25">
      <c r="A320" t="s">
        <v>2790</v>
      </c>
      <c r="B320">
        <v>29.666615912041401</v>
      </c>
      <c r="C320">
        <v>149</v>
      </c>
      <c r="D320" t="s">
        <v>2129</v>
      </c>
      <c r="E320">
        <v>2847.1445384362</v>
      </c>
      <c r="F320">
        <v>2849.2632468151201</v>
      </c>
      <c r="G320">
        <v>97.088583030715498</v>
      </c>
      <c r="H320" t="s">
        <v>2130</v>
      </c>
      <c r="I320" t="s">
        <v>2131</v>
      </c>
      <c r="J320" t="s">
        <v>44</v>
      </c>
      <c r="K320">
        <v>152328642.60076401</v>
      </c>
      <c r="L320">
        <v>38621370.440412298</v>
      </c>
      <c r="M320">
        <v>936828.32808484603</v>
      </c>
      <c r="N320">
        <v>936828.32808484603</v>
      </c>
      <c r="O320">
        <v>151391814</v>
      </c>
      <c r="P320">
        <v>605567256</v>
      </c>
      <c r="Q320">
        <v>17106</v>
      </c>
      <c r="R320">
        <v>29.6915159120414</v>
      </c>
      <c r="S320" t="s">
        <v>2790</v>
      </c>
      <c r="T320">
        <v>2847</v>
      </c>
      <c r="U320">
        <v>2829.2632468151201</v>
      </c>
      <c r="V320">
        <v>97.1</v>
      </c>
      <c r="W320" t="s">
        <v>15097</v>
      </c>
      <c r="X320">
        <v>72101388</v>
      </c>
      <c r="Y320" t="s">
        <v>96</v>
      </c>
      <c r="Z320" t="s">
        <v>2790</v>
      </c>
      <c r="AA320" t="s">
        <v>2791</v>
      </c>
      <c r="AB320" t="s">
        <v>2789</v>
      </c>
      <c r="AC320" t="s">
        <v>2792</v>
      </c>
      <c r="AD320" t="s">
        <v>2788</v>
      </c>
      <c r="AE320">
        <v>17106</v>
      </c>
      <c r="AF320" t="s">
        <v>2130</v>
      </c>
      <c r="AG320" t="s">
        <v>2129</v>
      </c>
      <c r="AH320" t="s">
        <v>118</v>
      </c>
      <c r="AI320" t="str">
        <f>IF(ISNA(VLOOKUP(D320,Listen!J:O,3,0)),"",VLOOKUP(D320,Listen!J:O,3,0))</f>
        <v/>
      </c>
      <c r="AJ320" t="s">
        <v>96</v>
      </c>
      <c r="AK320" t="s">
        <v>96</v>
      </c>
      <c r="AL320" t="s">
        <v>96</v>
      </c>
      <c r="AM320" t="s">
        <v>96</v>
      </c>
      <c r="AN320">
        <v>2</v>
      </c>
      <c r="AO320">
        <v>2</v>
      </c>
      <c r="AP320">
        <f t="shared" si="4"/>
        <v>2</v>
      </c>
    </row>
    <row r="321" spans="1:42" x14ac:dyDescent="0.25">
      <c r="A321" t="s">
        <v>3702</v>
      </c>
      <c r="B321">
        <v>29.902314481909901</v>
      </c>
      <c r="C321">
        <v>94</v>
      </c>
      <c r="D321" t="s">
        <v>5950</v>
      </c>
      <c r="F321">
        <v>2879.6535202097798</v>
      </c>
      <c r="G321">
        <v>57.193709158963301</v>
      </c>
      <c r="H321" t="s">
        <v>5951</v>
      </c>
      <c r="I321" t="s">
        <v>66</v>
      </c>
      <c r="J321" t="s">
        <v>37</v>
      </c>
      <c r="K321">
        <v>319248.50852834602</v>
      </c>
      <c r="L321">
        <v>272617.173125581</v>
      </c>
      <c r="M321" t="s">
        <v>98</v>
      </c>
      <c r="N321" t="s">
        <v>98</v>
      </c>
      <c r="O321">
        <v>319249</v>
      </c>
      <c r="P321">
        <v>1276996</v>
      </c>
      <c r="Q321">
        <v>36</v>
      </c>
      <c r="R321">
        <v>29.9272144819099</v>
      </c>
      <c r="S321" t="s">
        <v>3702</v>
      </c>
      <c r="T321" t="s">
        <v>96</v>
      </c>
      <c r="U321">
        <v>2859.6535202097798</v>
      </c>
      <c r="V321">
        <v>57.2</v>
      </c>
      <c r="W321" t="s">
        <v>15098</v>
      </c>
      <c r="X321">
        <v>72101388</v>
      </c>
      <c r="Y321" t="s">
        <v>96</v>
      </c>
      <c r="Z321" t="s">
        <v>3702</v>
      </c>
      <c r="AA321" t="s">
        <v>3703</v>
      </c>
      <c r="AB321" t="s">
        <v>3704</v>
      </c>
      <c r="AC321" t="s">
        <v>3705</v>
      </c>
      <c r="AD321" t="s">
        <v>3696</v>
      </c>
      <c r="AE321">
        <v>36</v>
      </c>
      <c r="AF321" t="s">
        <v>15098</v>
      </c>
      <c r="AG321" t="s">
        <v>96</v>
      </c>
      <c r="AH321" t="s">
        <v>96</v>
      </c>
      <c r="AI321" t="str">
        <f>IF(ISNA(VLOOKUP(D321,Listen!J:O,3,0)),"",VLOOKUP(D321,Listen!J:O,3,0))</f>
        <v/>
      </c>
      <c r="AJ321" t="s">
        <v>96</v>
      </c>
      <c r="AK321">
        <v>5</v>
      </c>
      <c r="AL321" t="s">
        <v>96</v>
      </c>
      <c r="AM321">
        <v>3</v>
      </c>
      <c r="AN321">
        <v>2</v>
      </c>
      <c r="AO321">
        <v>5</v>
      </c>
      <c r="AP321">
        <f t="shared" si="4"/>
        <v>5</v>
      </c>
    </row>
    <row r="322" spans="1:42" x14ac:dyDescent="0.25">
      <c r="A322" t="s">
        <v>12995</v>
      </c>
      <c r="B322">
        <v>29.960713156765902</v>
      </c>
      <c r="C322">
        <v>249</v>
      </c>
      <c r="D322" t="s">
        <v>12996</v>
      </c>
      <c r="F322">
        <v>2887.18327185719</v>
      </c>
      <c r="G322">
        <v>55.988611660927099</v>
      </c>
      <c r="H322" t="s">
        <v>12997</v>
      </c>
      <c r="I322" t="s">
        <v>12998</v>
      </c>
      <c r="J322" t="s">
        <v>37</v>
      </c>
      <c r="K322">
        <v>113626.52858909599</v>
      </c>
      <c r="L322">
        <v>29074.041348634601</v>
      </c>
      <c r="M322" t="s">
        <v>98</v>
      </c>
      <c r="N322" t="s">
        <v>98</v>
      </c>
      <c r="O322">
        <v>113627</v>
      </c>
      <c r="P322">
        <v>454508</v>
      </c>
      <c r="Q322">
        <v>13</v>
      </c>
      <c r="R322">
        <v>29.985613156765901</v>
      </c>
      <c r="S322" t="s">
        <v>12995</v>
      </c>
      <c r="T322" t="s">
        <v>96</v>
      </c>
      <c r="U322">
        <v>2867.18327185719</v>
      </c>
      <c r="V322">
        <v>56</v>
      </c>
      <c r="W322" t="s">
        <v>15099</v>
      </c>
      <c r="X322">
        <v>72101388</v>
      </c>
      <c r="Y322" t="s">
        <v>96</v>
      </c>
      <c r="Z322" t="s">
        <v>12995</v>
      </c>
      <c r="AA322" t="s">
        <v>12999</v>
      </c>
      <c r="AB322" t="s">
        <v>13000</v>
      </c>
      <c r="AC322" t="s">
        <v>13001</v>
      </c>
      <c r="AD322" t="s">
        <v>13002</v>
      </c>
      <c r="AE322">
        <v>13</v>
      </c>
      <c r="AF322" t="s">
        <v>15099</v>
      </c>
      <c r="AG322" t="s">
        <v>96</v>
      </c>
      <c r="AH322" t="s">
        <v>96</v>
      </c>
      <c r="AI322" t="str">
        <f>IF(ISNA(VLOOKUP(D322,Listen!J:O,3,0)),"",VLOOKUP(D322,Listen!J:O,3,0))</f>
        <v/>
      </c>
      <c r="AJ322" t="s">
        <v>96</v>
      </c>
      <c r="AK322">
        <v>5</v>
      </c>
      <c r="AL322" t="s">
        <v>96</v>
      </c>
      <c r="AM322">
        <v>3</v>
      </c>
      <c r="AN322">
        <v>2</v>
      </c>
      <c r="AO322">
        <v>5</v>
      </c>
      <c r="AP322">
        <f t="shared" si="4"/>
        <v>5</v>
      </c>
    </row>
    <row r="323" spans="1:42" x14ac:dyDescent="0.25">
      <c r="A323" t="s">
        <v>5546</v>
      </c>
      <c r="B323">
        <v>30.067297154433501</v>
      </c>
      <c r="C323">
        <v>69</v>
      </c>
      <c r="D323" t="s">
        <v>13003</v>
      </c>
      <c r="F323">
        <v>2900.92589588085</v>
      </c>
      <c r="G323">
        <v>51.478749593639698</v>
      </c>
      <c r="H323" t="s">
        <v>13004</v>
      </c>
      <c r="I323" t="s">
        <v>9979</v>
      </c>
      <c r="J323" t="s">
        <v>37</v>
      </c>
      <c r="K323">
        <v>145946.66268042201</v>
      </c>
      <c r="L323">
        <v>63188.717710937002</v>
      </c>
      <c r="M323" t="s">
        <v>98</v>
      </c>
      <c r="N323" t="s">
        <v>98</v>
      </c>
      <c r="O323">
        <v>145947</v>
      </c>
      <c r="P323">
        <v>583788</v>
      </c>
      <c r="Q323">
        <v>16</v>
      </c>
      <c r="R323">
        <v>30.092197154433499</v>
      </c>
      <c r="S323" t="s">
        <v>5546</v>
      </c>
      <c r="T323" t="s">
        <v>96</v>
      </c>
      <c r="U323">
        <v>2880.92589588085</v>
      </c>
      <c r="V323">
        <v>51.5</v>
      </c>
      <c r="W323" t="s">
        <v>15100</v>
      </c>
      <c r="X323">
        <v>72101388</v>
      </c>
      <c r="Y323" t="s">
        <v>96</v>
      </c>
      <c r="Z323" t="s">
        <v>5546</v>
      </c>
      <c r="AA323" t="s">
        <v>5547</v>
      </c>
      <c r="AB323" t="s">
        <v>5545</v>
      </c>
      <c r="AC323" t="s">
        <v>3901</v>
      </c>
      <c r="AD323" t="s">
        <v>5548</v>
      </c>
      <c r="AE323">
        <v>16</v>
      </c>
      <c r="AF323" t="s">
        <v>15100</v>
      </c>
      <c r="AG323" t="s">
        <v>96</v>
      </c>
      <c r="AH323" t="s">
        <v>96</v>
      </c>
      <c r="AI323" t="str">
        <f>IF(ISNA(VLOOKUP(D323,Listen!J:O,3,0)),"",VLOOKUP(D323,Listen!J:O,3,0))</f>
        <v/>
      </c>
      <c r="AJ323" t="s">
        <v>96</v>
      </c>
      <c r="AK323">
        <v>5</v>
      </c>
      <c r="AL323" t="s">
        <v>96</v>
      </c>
      <c r="AM323">
        <v>3</v>
      </c>
      <c r="AN323">
        <v>2</v>
      </c>
      <c r="AO323">
        <v>5</v>
      </c>
      <c r="AP323">
        <f t="shared" ref="AP323:AP349" si="5">IF(OR(O323&lt;10000,Y323="Säule",Y323="BW",Y323="IS"),6,
IF(G323&lt;80,5,
IF(AND(ABS(E323-U323)&gt;100,NOT(E323="")),4,
IF(OR(J323="NIST20.L",J323="NIST17.L",J323="NIST11.L",J323="SWGDRUG.L",J323="WILEY275.L",J323="HPPEST.L",J323="PMW_TOX2.L",J323="ENVI96.L"),3,
IF(AI323="x",1,2)))))</f>
        <v>5</v>
      </c>
    </row>
    <row r="324" spans="1:42" x14ac:dyDescent="0.25">
      <c r="A324" t="s">
        <v>3705</v>
      </c>
      <c r="B324">
        <v>30.0725649048678</v>
      </c>
      <c r="C324">
        <v>94</v>
      </c>
      <c r="D324" t="s">
        <v>5317</v>
      </c>
      <c r="F324">
        <v>2901.6051039726099</v>
      </c>
      <c r="G324">
        <v>75.573069193576501</v>
      </c>
      <c r="H324" t="s">
        <v>5318</v>
      </c>
      <c r="I324" t="s">
        <v>1057</v>
      </c>
      <c r="J324" t="s">
        <v>37</v>
      </c>
      <c r="K324">
        <v>474637.29803213303</v>
      </c>
      <c r="L324">
        <v>419571.92799334897</v>
      </c>
      <c r="M324" t="s">
        <v>98</v>
      </c>
      <c r="N324" t="s">
        <v>98</v>
      </c>
      <c r="O324">
        <v>474637</v>
      </c>
      <c r="P324">
        <v>1898548</v>
      </c>
      <c r="Q324">
        <v>54</v>
      </c>
      <c r="R324">
        <v>30.097464904867799</v>
      </c>
      <c r="S324" t="s">
        <v>3705</v>
      </c>
      <c r="T324" t="s">
        <v>96</v>
      </c>
      <c r="U324">
        <v>2881.6051039726099</v>
      </c>
      <c r="V324">
        <v>75.599999999999994</v>
      </c>
      <c r="W324" t="s">
        <v>15101</v>
      </c>
      <c r="X324">
        <v>72101388</v>
      </c>
      <c r="Y324" t="s">
        <v>96</v>
      </c>
      <c r="Z324" t="s">
        <v>3705</v>
      </c>
      <c r="AA324" t="s">
        <v>3706</v>
      </c>
      <c r="AB324" t="s">
        <v>3703</v>
      </c>
      <c r="AC324" t="s">
        <v>3707</v>
      </c>
      <c r="AD324" t="s">
        <v>3702</v>
      </c>
      <c r="AE324">
        <v>54</v>
      </c>
      <c r="AF324" t="s">
        <v>15101</v>
      </c>
      <c r="AG324" t="s">
        <v>96</v>
      </c>
      <c r="AH324" t="s">
        <v>96</v>
      </c>
      <c r="AI324" t="str">
        <f>IF(ISNA(VLOOKUP(D324,Listen!J:O,3,0)),"",VLOOKUP(D324,Listen!J:O,3,0))</f>
        <v/>
      </c>
      <c r="AJ324" t="s">
        <v>96</v>
      </c>
      <c r="AK324">
        <v>5</v>
      </c>
      <c r="AL324" t="s">
        <v>96</v>
      </c>
      <c r="AM324">
        <v>3</v>
      </c>
      <c r="AN324">
        <v>2</v>
      </c>
      <c r="AO324">
        <v>5</v>
      </c>
      <c r="AP324">
        <f t="shared" si="5"/>
        <v>5</v>
      </c>
    </row>
    <row r="325" spans="1:42" x14ac:dyDescent="0.25">
      <c r="A325" t="s">
        <v>3707</v>
      </c>
      <c r="B325">
        <v>30.277138825067901</v>
      </c>
      <c r="C325">
        <v>94.099998474121094</v>
      </c>
      <c r="D325" t="s">
        <v>5314</v>
      </c>
      <c r="F325">
        <v>2927.9822575029302</v>
      </c>
      <c r="G325">
        <v>57.315423333288102</v>
      </c>
      <c r="H325" t="s">
        <v>5315</v>
      </c>
      <c r="I325" t="s">
        <v>5316</v>
      </c>
      <c r="J325" t="s">
        <v>37</v>
      </c>
      <c r="K325">
        <v>830290.77553555695</v>
      </c>
      <c r="L325">
        <v>289850.92639962398</v>
      </c>
      <c r="M325" t="s">
        <v>98</v>
      </c>
      <c r="N325" t="s">
        <v>98</v>
      </c>
      <c r="O325">
        <v>830291</v>
      </c>
      <c r="P325">
        <v>3321164</v>
      </c>
      <c r="Q325">
        <v>94</v>
      </c>
      <c r="R325">
        <v>30.3020388250679</v>
      </c>
      <c r="S325" t="s">
        <v>3707</v>
      </c>
      <c r="T325" t="s">
        <v>96</v>
      </c>
      <c r="U325">
        <v>2907.9822575029302</v>
      </c>
      <c r="V325">
        <v>57.3</v>
      </c>
      <c r="W325" t="s">
        <v>15102</v>
      </c>
      <c r="X325">
        <v>72101388</v>
      </c>
      <c r="Y325" t="s">
        <v>96</v>
      </c>
      <c r="Z325" t="s">
        <v>3707</v>
      </c>
      <c r="AA325" t="s">
        <v>3708</v>
      </c>
      <c r="AB325" t="s">
        <v>3706</v>
      </c>
      <c r="AC325" t="s">
        <v>3709</v>
      </c>
      <c r="AD325" t="s">
        <v>3705</v>
      </c>
      <c r="AE325">
        <v>94</v>
      </c>
      <c r="AF325" t="s">
        <v>15102</v>
      </c>
      <c r="AG325" t="s">
        <v>96</v>
      </c>
      <c r="AH325" t="s">
        <v>96</v>
      </c>
      <c r="AI325" t="str">
        <f>IF(ISNA(VLOOKUP(D325,Listen!J:O,3,0)),"",VLOOKUP(D325,Listen!J:O,3,0))</f>
        <v/>
      </c>
      <c r="AJ325" t="s">
        <v>96</v>
      </c>
      <c r="AK325">
        <v>5</v>
      </c>
      <c r="AL325" t="s">
        <v>96</v>
      </c>
      <c r="AM325">
        <v>3</v>
      </c>
      <c r="AN325">
        <v>2</v>
      </c>
      <c r="AO325">
        <v>5</v>
      </c>
      <c r="AP325">
        <f t="shared" si="5"/>
        <v>5</v>
      </c>
    </row>
    <row r="326" spans="1:42" x14ac:dyDescent="0.25">
      <c r="A326" t="s">
        <v>3707</v>
      </c>
      <c r="B326">
        <v>30.277704001260101</v>
      </c>
      <c r="C326">
        <v>94</v>
      </c>
      <c r="D326" t="s">
        <v>4123</v>
      </c>
      <c r="F326">
        <v>2928.05512964216</v>
      </c>
      <c r="G326">
        <v>56.059366433380198</v>
      </c>
      <c r="H326" t="s">
        <v>4124</v>
      </c>
      <c r="I326" t="s">
        <v>2193</v>
      </c>
      <c r="J326" t="s">
        <v>37</v>
      </c>
      <c r="K326">
        <v>850241.69622159796</v>
      </c>
      <c r="L326">
        <v>289850.92639962398</v>
      </c>
      <c r="M326" t="s">
        <v>98</v>
      </c>
      <c r="N326" t="s">
        <v>98</v>
      </c>
      <c r="O326">
        <v>850242</v>
      </c>
      <c r="P326">
        <v>3400968</v>
      </c>
      <c r="Q326">
        <v>96</v>
      </c>
      <c r="R326">
        <v>30.3026040012601</v>
      </c>
      <c r="S326" t="s">
        <v>3707</v>
      </c>
      <c r="T326" t="s">
        <v>96</v>
      </c>
      <c r="U326">
        <v>2908.05512964216</v>
      </c>
      <c r="V326">
        <v>56.1</v>
      </c>
      <c r="W326" t="s">
        <v>15102</v>
      </c>
      <c r="X326">
        <v>72101388</v>
      </c>
      <c r="Y326" t="s">
        <v>96</v>
      </c>
      <c r="Z326" t="s">
        <v>3707</v>
      </c>
      <c r="AA326" t="s">
        <v>3708</v>
      </c>
      <c r="AB326" t="s">
        <v>3706</v>
      </c>
      <c r="AC326" t="s">
        <v>3709</v>
      </c>
      <c r="AD326" t="s">
        <v>3705</v>
      </c>
      <c r="AE326">
        <v>96</v>
      </c>
      <c r="AF326" t="s">
        <v>15102</v>
      </c>
      <c r="AG326" t="s">
        <v>96</v>
      </c>
      <c r="AH326" t="s">
        <v>96</v>
      </c>
      <c r="AI326" t="str">
        <f>IF(ISNA(VLOOKUP(D326,Listen!J:O,3,0)),"",VLOOKUP(D326,Listen!J:O,3,0))</f>
        <v/>
      </c>
      <c r="AJ326" t="s">
        <v>96</v>
      </c>
      <c r="AK326">
        <v>5</v>
      </c>
      <c r="AL326" t="s">
        <v>96</v>
      </c>
      <c r="AM326">
        <v>3</v>
      </c>
      <c r="AN326">
        <v>2</v>
      </c>
      <c r="AO326">
        <v>5</v>
      </c>
      <c r="AP326">
        <f t="shared" si="5"/>
        <v>5</v>
      </c>
    </row>
    <row r="327" spans="1:42" x14ac:dyDescent="0.25">
      <c r="A327" t="s">
        <v>13005</v>
      </c>
      <c r="B327">
        <v>30.377251816558299</v>
      </c>
      <c r="C327">
        <v>160</v>
      </c>
      <c r="D327" t="s">
        <v>13006</v>
      </c>
      <c r="F327">
        <v>2940.8905292139102</v>
      </c>
      <c r="G327">
        <v>55.694449361276803</v>
      </c>
      <c r="H327" t="s">
        <v>13007</v>
      </c>
      <c r="I327" t="s">
        <v>9406</v>
      </c>
      <c r="J327" t="s">
        <v>37</v>
      </c>
      <c r="K327">
        <v>11236.591805629099</v>
      </c>
      <c r="L327">
        <v>4407.7753379791002</v>
      </c>
      <c r="M327" t="s">
        <v>98</v>
      </c>
      <c r="N327" t="s">
        <v>98</v>
      </c>
      <c r="O327">
        <v>11237</v>
      </c>
      <c r="P327">
        <v>44948</v>
      </c>
      <c r="Q327">
        <v>1</v>
      </c>
      <c r="R327">
        <v>30.402151816558298</v>
      </c>
      <c r="S327" t="s">
        <v>13005</v>
      </c>
      <c r="T327" t="s">
        <v>96</v>
      </c>
      <c r="U327">
        <v>2920.8905292139102</v>
      </c>
      <c r="V327">
        <v>55.7</v>
      </c>
      <c r="W327" t="s">
        <v>15103</v>
      </c>
      <c r="X327">
        <v>72101388</v>
      </c>
      <c r="Y327" t="s">
        <v>96</v>
      </c>
      <c r="Z327" t="s">
        <v>13005</v>
      </c>
      <c r="AA327" t="s">
        <v>13008</v>
      </c>
      <c r="AB327" t="s">
        <v>13009</v>
      </c>
      <c r="AC327" t="s">
        <v>13010</v>
      </c>
      <c r="AD327" t="s">
        <v>13011</v>
      </c>
      <c r="AE327">
        <v>1</v>
      </c>
      <c r="AF327" t="s">
        <v>15103</v>
      </c>
      <c r="AG327" t="s">
        <v>96</v>
      </c>
      <c r="AH327" t="s">
        <v>96</v>
      </c>
      <c r="AI327" t="str">
        <f>IF(ISNA(VLOOKUP(D327,Listen!J:O,3,0)),"",VLOOKUP(D327,Listen!J:O,3,0))</f>
        <v/>
      </c>
      <c r="AJ327" t="s">
        <v>96</v>
      </c>
      <c r="AK327">
        <v>5</v>
      </c>
      <c r="AL327" t="s">
        <v>96</v>
      </c>
      <c r="AM327">
        <v>3</v>
      </c>
      <c r="AN327">
        <v>2</v>
      </c>
      <c r="AO327">
        <v>5</v>
      </c>
      <c r="AP327">
        <f t="shared" si="5"/>
        <v>5</v>
      </c>
    </row>
    <row r="328" spans="1:42" x14ac:dyDescent="0.25">
      <c r="A328" t="s">
        <v>13012</v>
      </c>
      <c r="B328">
        <v>30.3810987257907</v>
      </c>
      <c r="C328">
        <v>266.89999389648398</v>
      </c>
      <c r="D328" t="s">
        <v>6293</v>
      </c>
      <c r="F328">
        <v>2941.3865382620902</v>
      </c>
      <c r="G328">
        <v>53.766752719869203</v>
      </c>
      <c r="H328" t="s">
        <v>6294</v>
      </c>
      <c r="I328" t="s">
        <v>6295</v>
      </c>
      <c r="J328" t="s">
        <v>37</v>
      </c>
      <c r="K328">
        <v>21313.4389783839</v>
      </c>
      <c r="L328">
        <v>6610.3001362306504</v>
      </c>
      <c r="M328" t="s">
        <v>98</v>
      </c>
      <c r="N328" t="s">
        <v>98</v>
      </c>
      <c r="O328">
        <v>21313</v>
      </c>
      <c r="P328">
        <v>85252</v>
      </c>
      <c r="Q328">
        <v>2</v>
      </c>
      <c r="R328">
        <v>30.405998725790699</v>
      </c>
      <c r="S328" t="s">
        <v>13012</v>
      </c>
      <c r="T328" t="s">
        <v>96</v>
      </c>
      <c r="U328">
        <v>2921.3865382620902</v>
      </c>
      <c r="V328">
        <v>53.8</v>
      </c>
      <c r="W328" t="s">
        <v>15104</v>
      </c>
      <c r="X328">
        <v>72101388</v>
      </c>
      <c r="Y328" t="s">
        <v>96</v>
      </c>
      <c r="Z328" t="s">
        <v>13012</v>
      </c>
      <c r="AA328" t="s">
        <v>13013</v>
      </c>
      <c r="AB328" t="s">
        <v>13014</v>
      </c>
      <c r="AC328" t="s">
        <v>13015</v>
      </c>
      <c r="AD328" t="s">
        <v>13016</v>
      </c>
      <c r="AE328">
        <v>2</v>
      </c>
      <c r="AF328" t="s">
        <v>15104</v>
      </c>
      <c r="AG328" t="s">
        <v>96</v>
      </c>
      <c r="AH328" t="s">
        <v>96</v>
      </c>
      <c r="AI328" t="str">
        <f>IF(ISNA(VLOOKUP(D328,Listen!J:O,3,0)),"",VLOOKUP(D328,Listen!J:O,3,0))</f>
        <v/>
      </c>
      <c r="AJ328" t="s">
        <v>96</v>
      </c>
      <c r="AK328">
        <v>5</v>
      </c>
      <c r="AL328" t="s">
        <v>96</v>
      </c>
      <c r="AM328">
        <v>3</v>
      </c>
      <c r="AN328">
        <v>2</v>
      </c>
      <c r="AO328">
        <v>5</v>
      </c>
      <c r="AP328">
        <f t="shared" si="5"/>
        <v>5</v>
      </c>
    </row>
    <row r="329" spans="1:42" x14ac:dyDescent="0.25">
      <c r="A329" t="s">
        <v>13017</v>
      </c>
      <c r="B329">
        <v>30.5610805908114</v>
      </c>
      <c r="C329">
        <v>145</v>
      </c>
      <c r="D329" t="s">
        <v>13018</v>
      </c>
      <c r="F329">
        <v>2964.5928652547</v>
      </c>
      <c r="G329">
        <v>50.529192317465203</v>
      </c>
      <c r="H329" t="s">
        <v>13019</v>
      </c>
      <c r="I329" t="s">
        <v>13020</v>
      </c>
      <c r="J329" t="s">
        <v>37</v>
      </c>
      <c r="K329">
        <v>29815.069306441899</v>
      </c>
      <c r="L329">
        <v>8711.2766816411295</v>
      </c>
      <c r="M329" t="s">
        <v>98</v>
      </c>
      <c r="N329" t="s">
        <v>98</v>
      </c>
      <c r="O329">
        <v>29815</v>
      </c>
      <c r="P329">
        <v>119260</v>
      </c>
      <c r="Q329">
        <v>3</v>
      </c>
      <c r="R329">
        <v>30.585980590811399</v>
      </c>
      <c r="S329" t="s">
        <v>13017</v>
      </c>
      <c r="T329" t="s">
        <v>96</v>
      </c>
      <c r="U329">
        <v>2944.5928652547</v>
      </c>
      <c r="V329">
        <v>50.5</v>
      </c>
      <c r="W329" t="s">
        <v>15105</v>
      </c>
      <c r="X329">
        <v>72101388</v>
      </c>
      <c r="Y329" t="s">
        <v>96</v>
      </c>
      <c r="Z329" t="s">
        <v>13017</v>
      </c>
      <c r="AA329" t="s">
        <v>13021</v>
      </c>
      <c r="AB329" t="s">
        <v>13022</v>
      </c>
      <c r="AC329" t="s">
        <v>13023</v>
      </c>
      <c r="AD329" t="s">
        <v>13024</v>
      </c>
      <c r="AE329">
        <v>3</v>
      </c>
      <c r="AF329" t="s">
        <v>15105</v>
      </c>
      <c r="AG329" t="s">
        <v>96</v>
      </c>
      <c r="AH329" t="s">
        <v>96</v>
      </c>
      <c r="AI329" t="str">
        <f>IF(ISNA(VLOOKUP(D329,Listen!J:O,3,0)),"",VLOOKUP(D329,Listen!J:O,3,0))</f>
        <v/>
      </c>
      <c r="AJ329" t="s">
        <v>96</v>
      </c>
      <c r="AK329">
        <v>5</v>
      </c>
      <c r="AL329" t="s">
        <v>96</v>
      </c>
      <c r="AM329">
        <v>3</v>
      </c>
      <c r="AN329">
        <v>2</v>
      </c>
      <c r="AO329">
        <v>5</v>
      </c>
      <c r="AP329">
        <f t="shared" si="5"/>
        <v>5</v>
      </c>
    </row>
    <row r="330" spans="1:42" x14ac:dyDescent="0.25">
      <c r="A330" t="s">
        <v>3392</v>
      </c>
      <c r="B330">
        <v>30.604266356446299</v>
      </c>
      <c r="C330">
        <v>322</v>
      </c>
      <c r="D330" t="s">
        <v>2132</v>
      </c>
      <c r="E330">
        <v>2969.3805111656502</v>
      </c>
      <c r="F330">
        <v>2970.1611095810799</v>
      </c>
      <c r="G330">
        <v>92.596507071775903</v>
      </c>
      <c r="H330" t="s">
        <v>2133</v>
      </c>
      <c r="I330" t="s">
        <v>2134</v>
      </c>
      <c r="J330" t="s">
        <v>44</v>
      </c>
      <c r="K330">
        <v>6587847.08455313</v>
      </c>
      <c r="L330">
        <v>2730243.00775054</v>
      </c>
      <c r="M330">
        <v>5786925.9276924003</v>
      </c>
      <c r="N330">
        <v>5786925.9276924003</v>
      </c>
      <c r="O330">
        <v>800921</v>
      </c>
      <c r="P330">
        <v>3203684</v>
      </c>
      <c r="Q330">
        <v>90</v>
      </c>
      <c r="R330">
        <v>30.629166356446298</v>
      </c>
      <c r="S330" t="s">
        <v>3392</v>
      </c>
      <c r="T330">
        <v>2969</v>
      </c>
      <c r="U330">
        <v>2950.1611095810799</v>
      </c>
      <c r="V330">
        <v>92.6</v>
      </c>
      <c r="W330" t="s">
        <v>14870</v>
      </c>
      <c r="X330">
        <v>72101388</v>
      </c>
      <c r="Y330" t="s">
        <v>96</v>
      </c>
      <c r="Z330" t="s">
        <v>3392</v>
      </c>
      <c r="AA330" t="s">
        <v>3393</v>
      </c>
      <c r="AB330" t="s">
        <v>3394</v>
      </c>
      <c r="AC330" t="s">
        <v>3395</v>
      </c>
      <c r="AD330" t="s">
        <v>3396</v>
      </c>
      <c r="AE330">
        <v>90</v>
      </c>
      <c r="AF330" t="s">
        <v>2133</v>
      </c>
      <c r="AG330" t="s">
        <v>2132</v>
      </c>
      <c r="AH330" t="s">
        <v>118</v>
      </c>
      <c r="AI330" t="str">
        <f>IF(ISNA(VLOOKUP(D330,Listen!J:O,3,0)),"",VLOOKUP(D330,Listen!J:O,3,0))</f>
        <v/>
      </c>
      <c r="AJ330" t="s">
        <v>96</v>
      </c>
      <c r="AK330" t="s">
        <v>96</v>
      </c>
      <c r="AL330" t="s">
        <v>96</v>
      </c>
      <c r="AM330" t="s">
        <v>96</v>
      </c>
      <c r="AN330">
        <v>2</v>
      </c>
      <c r="AO330">
        <v>2</v>
      </c>
      <c r="AP330">
        <f t="shared" si="5"/>
        <v>2</v>
      </c>
    </row>
    <row r="331" spans="1:42" x14ac:dyDescent="0.25">
      <c r="A331" t="s">
        <v>13025</v>
      </c>
      <c r="B331">
        <v>30.6724530212228</v>
      </c>
      <c r="C331">
        <v>281</v>
      </c>
      <c r="D331" t="s">
        <v>377</v>
      </c>
      <c r="F331">
        <v>2978.9528955710498</v>
      </c>
      <c r="G331">
        <v>59.435165977219803</v>
      </c>
      <c r="H331" t="s">
        <v>378</v>
      </c>
      <c r="I331" t="s">
        <v>379</v>
      </c>
      <c r="J331" t="s">
        <v>44</v>
      </c>
      <c r="K331">
        <v>1411266.99403225</v>
      </c>
      <c r="L331">
        <v>117249.132286918</v>
      </c>
      <c r="M331">
        <v>37570.698546621701</v>
      </c>
      <c r="N331">
        <v>37570.698546621701</v>
      </c>
      <c r="O331">
        <v>1373696</v>
      </c>
      <c r="P331">
        <v>5494784</v>
      </c>
      <c r="Q331">
        <v>155</v>
      </c>
      <c r="R331">
        <v>30.697353021222799</v>
      </c>
      <c r="S331" t="s">
        <v>13025</v>
      </c>
      <c r="T331" t="s">
        <v>96</v>
      </c>
      <c r="U331">
        <v>2958.9528955710498</v>
      </c>
      <c r="V331">
        <v>59.4</v>
      </c>
      <c r="W331" t="s">
        <v>15106</v>
      </c>
      <c r="X331">
        <v>72101388</v>
      </c>
      <c r="Y331" t="s">
        <v>127</v>
      </c>
      <c r="Z331" t="s">
        <v>13025</v>
      </c>
      <c r="AA331" t="s">
        <v>13026</v>
      </c>
      <c r="AB331" t="s">
        <v>13027</v>
      </c>
      <c r="AC331" t="s">
        <v>13028</v>
      </c>
      <c r="AD331" t="s">
        <v>13029</v>
      </c>
      <c r="AE331">
        <v>155</v>
      </c>
      <c r="AF331" t="s">
        <v>15106</v>
      </c>
      <c r="AG331" t="s">
        <v>96</v>
      </c>
      <c r="AH331" t="s">
        <v>118</v>
      </c>
      <c r="AI331" t="str">
        <f>IF(ISNA(VLOOKUP(D331,Listen!J:O,3,0)),"",VLOOKUP(D331,Listen!J:O,3,0))</f>
        <v/>
      </c>
      <c r="AJ331">
        <v>6</v>
      </c>
      <c r="AK331">
        <v>5</v>
      </c>
      <c r="AL331" t="s">
        <v>96</v>
      </c>
      <c r="AM331" t="s">
        <v>96</v>
      </c>
      <c r="AN331">
        <v>2</v>
      </c>
      <c r="AO331">
        <v>6</v>
      </c>
      <c r="AP331">
        <f t="shared" si="5"/>
        <v>6</v>
      </c>
    </row>
    <row r="332" spans="1:42" x14ac:dyDescent="0.25">
      <c r="A332" t="s">
        <v>13030</v>
      </c>
      <c r="B332">
        <v>30.6816467285675</v>
      </c>
      <c r="C332">
        <v>221</v>
      </c>
      <c r="D332" t="s">
        <v>1383</v>
      </c>
      <c r="F332">
        <v>2980.1383048837702</v>
      </c>
      <c r="G332">
        <v>52.3563655674768</v>
      </c>
      <c r="H332" t="s">
        <v>1384</v>
      </c>
      <c r="I332" t="s">
        <v>1385</v>
      </c>
      <c r="J332" t="s">
        <v>37</v>
      </c>
      <c r="K332">
        <v>159005.09676164601</v>
      </c>
      <c r="L332">
        <v>25713.735825879001</v>
      </c>
      <c r="M332" t="s">
        <v>98</v>
      </c>
      <c r="N332" t="s">
        <v>98</v>
      </c>
      <c r="O332">
        <v>159005</v>
      </c>
      <c r="P332">
        <v>636020</v>
      </c>
      <c r="Q332">
        <v>18</v>
      </c>
      <c r="R332">
        <v>30.706546728567499</v>
      </c>
      <c r="S332" t="s">
        <v>13030</v>
      </c>
      <c r="T332" t="s">
        <v>96</v>
      </c>
      <c r="U332">
        <v>2960.1383048837702</v>
      </c>
      <c r="V332">
        <v>52.4</v>
      </c>
      <c r="W332" t="s">
        <v>15107</v>
      </c>
      <c r="X332">
        <v>72101388</v>
      </c>
      <c r="Y332" t="s">
        <v>96</v>
      </c>
      <c r="Z332" t="s">
        <v>13030</v>
      </c>
      <c r="AA332" t="s">
        <v>13031</v>
      </c>
      <c r="AB332" t="s">
        <v>13032</v>
      </c>
      <c r="AC332" t="s">
        <v>13033</v>
      </c>
      <c r="AD332" t="s">
        <v>13034</v>
      </c>
      <c r="AE332">
        <v>18</v>
      </c>
      <c r="AF332" t="s">
        <v>15107</v>
      </c>
      <c r="AG332" t="s">
        <v>96</v>
      </c>
      <c r="AH332" t="s">
        <v>96</v>
      </c>
      <c r="AI332" t="str">
        <f>IF(ISNA(VLOOKUP(D332,Listen!J:O,3,0)),"",VLOOKUP(D332,Listen!J:O,3,0))</f>
        <v/>
      </c>
      <c r="AJ332" t="s">
        <v>96</v>
      </c>
      <c r="AK332">
        <v>5</v>
      </c>
      <c r="AL332" t="s">
        <v>96</v>
      </c>
      <c r="AM332">
        <v>3</v>
      </c>
      <c r="AN332">
        <v>2</v>
      </c>
      <c r="AO332">
        <v>5</v>
      </c>
      <c r="AP332">
        <f t="shared" si="5"/>
        <v>5</v>
      </c>
    </row>
    <row r="333" spans="1:42" x14ac:dyDescent="0.25">
      <c r="A333" t="s">
        <v>13035</v>
      </c>
      <c r="B333">
        <v>30.731404496712798</v>
      </c>
      <c r="C333">
        <v>239</v>
      </c>
      <c r="D333" t="s">
        <v>13036</v>
      </c>
      <c r="F333">
        <v>2986.5539236899699</v>
      </c>
      <c r="G333">
        <v>62.093368032604403</v>
      </c>
      <c r="H333" t="s">
        <v>13037</v>
      </c>
      <c r="I333" t="s">
        <v>5248</v>
      </c>
      <c r="J333" t="s">
        <v>39</v>
      </c>
      <c r="K333">
        <v>52209.8868994964</v>
      </c>
      <c r="L333">
        <v>24558.929269286698</v>
      </c>
      <c r="M333" t="s">
        <v>98</v>
      </c>
      <c r="N333" t="s">
        <v>98</v>
      </c>
      <c r="O333">
        <v>52210</v>
      </c>
      <c r="P333">
        <v>208840</v>
      </c>
      <c r="Q333">
        <v>6</v>
      </c>
      <c r="R333">
        <v>30.756304496712797</v>
      </c>
      <c r="S333" t="s">
        <v>13038</v>
      </c>
      <c r="T333" t="s">
        <v>96</v>
      </c>
      <c r="U333">
        <v>2966.5539236899699</v>
      </c>
      <c r="V333">
        <v>62.1</v>
      </c>
      <c r="W333" t="s">
        <v>15108</v>
      </c>
      <c r="X333">
        <v>72101388</v>
      </c>
      <c r="Y333" t="s">
        <v>96</v>
      </c>
      <c r="Z333" t="s">
        <v>13038</v>
      </c>
      <c r="AA333" t="s">
        <v>13039</v>
      </c>
      <c r="AB333" t="s">
        <v>13035</v>
      </c>
      <c r="AC333" t="s">
        <v>13040</v>
      </c>
      <c r="AD333" t="s">
        <v>13041</v>
      </c>
      <c r="AE333">
        <v>6</v>
      </c>
      <c r="AF333" t="s">
        <v>15108</v>
      </c>
      <c r="AG333" t="s">
        <v>96</v>
      </c>
      <c r="AH333" t="s">
        <v>96</v>
      </c>
      <c r="AI333" t="str">
        <f>IF(ISNA(VLOOKUP(D333,Listen!J:O,3,0)),"",VLOOKUP(D333,Listen!J:O,3,0))</f>
        <v/>
      </c>
      <c r="AJ333" t="s">
        <v>96</v>
      </c>
      <c r="AK333">
        <v>5</v>
      </c>
      <c r="AL333" t="s">
        <v>96</v>
      </c>
      <c r="AM333">
        <v>3</v>
      </c>
      <c r="AN333">
        <v>2</v>
      </c>
      <c r="AO333">
        <v>5</v>
      </c>
      <c r="AP333">
        <f t="shared" si="5"/>
        <v>5</v>
      </c>
    </row>
    <row r="334" spans="1:42" x14ac:dyDescent="0.25">
      <c r="A334" t="s">
        <v>12163</v>
      </c>
      <c r="B334">
        <v>30.9124821257669</v>
      </c>
      <c r="C334">
        <v>207.89999389648401</v>
      </c>
      <c r="D334" t="s">
        <v>13042</v>
      </c>
      <c r="F334">
        <v>3009.9015352418101</v>
      </c>
      <c r="G334">
        <v>57.794150477781102</v>
      </c>
      <c r="H334" t="s">
        <v>13043</v>
      </c>
      <c r="I334" t="s">
        <v>13044</v>
      </c>
      <c r="J334" t="s">
        <v>37</v>
      </c>
      <c r="K334">
        <v>183536.56632344201</v>
      </c>
      <c r="L334">
        <v>80299.625725351507</v>
      </c>
      <c r="M334" t="s">
        <v>98</v>
      </c>
      <c r="N334" t="s">
        <v>98</v>
      </c>
      <c r="O334">
        <v>183537</v>
      </c>
      <c r="P334">
        <v>734148</v>
      </c>
      <c r="Q334">
        <v>21</v>
      </c>
      <c r="R334">
        <v>30.937382125766899</v>
      </c>
      <c r="S334" t="s">
        <v>12163</v>
      </c>
      <c r="T334" t="s">
        <v>96</v>
      </c>
      <c r="U334">
        <v>2989.9015352418101</v>
      </c>
      <c r="V334">
        <v>57.8</v>
      </c>
      <c r="W334" t="s">
        <v>15109</v>
      </c>
      <c r="X334">
        <v>72101388</v>
      </c>
      <c r="Y334" t="s">
        <v>96</v>
      </c>
      <c r="Z334" t="s">
        <v>12163</v>
      </c>
      <c r="AA334" t="s">
        <v>12165</v>
      </c>
      <c r="AB334" t="s">
        <v>12159</v>
      </c>
      <c r="AC334" t="s">
        <v>13045</v>
      </c>
      <c r="AD334" t="s">
        <v>12164</v>
      </c>
      <c r="AE334">
        <v>21</v>
      </c>
      <c r="AF334" t="s">
        <v>15109</v>
      </c>
      <c r="AG334" t="s">
        <v>96</v>
      </c>
      <c r="AH334" t="s">
        <v>96</v>
      </c>
      <c r="AI334" t="str">
        <f>IF(ISNA(VLOOKUP(D334,Listen!J:O,3,0)),"",VLOOKUP(D334,Listen!J:O,3,0))</f>
        <v/>
      </c>
      <c r="AJ334" t="s">
        <v>96</v>
      </c>
      <c r="AK334">
        <v>5</v>
      </c>
      <c r="AL334" t="s">
        <v>96</v>
      </c>
      <c r="AM334">
        <v>3</v>
      </c>
      <c r="AN334">
        <v>2</v>
      </c>
      <c r="AO334">
        <v>5</v>
      </c>
      <c r="AP334">
        <f t="shared" si="5"/>
        <v>5</v>
      </c>
    </row>
    <row r="335" spans="1:42" x14ac:dyDescent="0.25">
      <c r="A335" t="s">
        <v>13046</v>
      </c>
      <c r="B335">
        <v>30.944078604689299</v>
      </c>
      <c r="C335">
        <v>266</v>
      </c>
      <c r="D335" t="s">
        <v>13047</v>
      </c>
      <c r="F335">
        <v>3013.9754913684701</v>
      </c>
      <c r="G335">
        <v>69.409977989772699</v>
      </c>
      <c r="H335" t="s">
        <v>13048</v>
      </c>
      <c r="I335" t="s">
        <v>13049</v>
      </c>
      <c r="J335" t="s">
        <v>37</v>
      </c>
      <c r="K335">
        <v>25683.723351051201</v>
      </c>
      <c r="L335">
        <v>4846.0961343388999</v>
      </c>
      <c r="M335" t="s">
        <v>98</v>
      </c>
      <c r="N335" t="s">
        <v>98</v>
      </c>
      <c r="O335">
        <v>25684</v>
      </c>
      <c r="P335">
        <v>102736</v>
      </c>
      <c r="Q335">
        <v>3</v>
      </c>
      <c r="R335">
        <v>30.968978604689298</v>
      </c>
      <c r="S335" t="s">
        <v>13050</v>
      </c>
      <c r="T335" t="s">
        <v>96</v>
      </c>
      <c r="U335">
        <v>2993.9754913684701</v>
      </c>
      <c r="V335">
        <v>69.400000000000006</v>
      </c>
      <c r="W335" t="s">
        <v>15110</v>
      </c>
      <c r="X335">
        <v>72101388</v>
      </c>
      <c r="Y335" t="s">
        <v>96</v>
      </c>
      <c r="Z335" t="s">
        <v>13050</v>
      </c>
      <c r="AA335" t="s">
        <v>13051</v>
      </c>
      <c r="AB335" t="s">
        <v>13046</v>
      </c>
      <c r="AC335" t="s">
        <v>13052</v>
      </c>
      <c r="AD335" t="s">
        <v>13053</v>
      </c>
      <c r="AE335">
        <v>3</v>
      </c>
      <c r="AF335" t="s">
        <v>15110</v>
      </c>
      <c r="AG335" t="s">
        <v>96</v>
      </c>
      <c r="AH335" t="s">
        <v>96</v>
      </c>
      <c r="AI335" t="str">
        <f>IF(ISNA(VLOOKUP(D335,Listen!J:O,3,0)),"",VLOOKUP(D335,Listen!J:O,3,0))</f>
        <v/>
      </c>
      <c r="AJ335" t="s">
        <v>96</v>
      </c>
      <c r="AK335">
        <v>5</v>
      </c>
      <c r="AL335" t="s">
        <v>96</v>
      </c>
      <c r="AM335">
        <v>3</v>
      </c>
      <c r="AN335">
        <v>2</v>
      </c>
      <c r="AO335">
        <v>5</v>
      </c>
      <c r="AP335">
        <f t="shared" si="5"/>
        <v>5</v>
      </c>
    </row>
    <row r="336" spans="1:42" x14ac:dyDescent="0.25">
      <c r="A336" t="s">
        <v>13054</v>
      </c>
      <c r="B336">
        <v>31.399651507539001</v>
      </c>
      <c r="C336">
        <v>264</v>
      </c>
      <c r="D336" t="s">
        <v>5611</v>
      </c>
      <c r="F336">
        <v>3072.7157080635702</v>
      </c>
      <c r="G336">
        <v>50.692587911306298</v>
      </c>
      <c r="H336" t="s">
        <v>5612</v>
      </c>
      <c r="I336" t="s">
        <v>5613</v>
      </c>
      <c r="J336" t="s">
        <v>37</v>
      </c>
      <c r="K336">
        <v>15980.369234346401</v>
      </c>
      <c r="L336">
        <v>4276.1300246177198</v>
      </c>
      <c r="M336" t="s">
        <v>98</v>
      </c>
      <c r="N336" t="s">
        <v>98</v>
      </c>
      <c r="O336">
        <v>15980</v>
      </c>
      <c r="P336">
        <v>63920</v>
      </c>
      <c r="Q336">
        <v>2</v>
      </c>
      <c r="R336">
        <v>31.424551507539</v>
      </c>
      <c r="S336" t="s">
        <v>13054</v>
      </c>
      <c r="T336" t="s">
        <v>96</v>
      </c>
      <c r="U336">
        <v>3052.7157080635702</v>
      </c>
      <c r="V336">
        <v>50.7</v>
      </c>
      <c r="W336" t="s">
        <v>15111</v>
      </c>
      <c r="X336">
        <v>72101388</v>
      </c>
      <c r="Y336" t="s">
        <v>96</v>
      </c>
      <c r="Z336" t="s">
        <v>13054</v>
      </c>
      <c r="AA336" t="s">
        <v>13055</v>
      </c>
      <c r="AB336" t="s">
        <v>13056</v>
      </c>
      <c r="AC336" t="s">
        <v>13057</v>
      </c>
      <c r="AD336" t="s">
        <v>13058</v>
      </c>
      <c r="AE336">
        <v>2</v>
      </c>
      <c r="AF336" t="s">
        <v>15111</v>
      </c>
      <c r="AG336" t="s">
        <v>96</v>
      </c>
      <c r="AH336" t="s">
        <v>96</v>
      </c>
      <c r="AI336" t="str">
        <f>IF(ISNA(VLOOKUP(D336,Listen!J:O,3,0)),"",VLOOKUP(D336,Listen!J:O,3,0))</f>
        <v/>
      </c>
      <c r="AJ336" t="s">
        <v>96</v>
      </c>
      <c r="AK336">
        <v>5</v>
      </c>
      <c r="AL336" t="s">
        <v>96</v>
      </c>
      <c r="AM336">
        <v>3</v>
      </c>
      <c r="AN336">
        <v>2</v>
      </c>
      <c r="AO336">
        <v>5</v>
      </c>
      <c r="AP336">
        <f t="shared" si="5"/>
        <v>5</v>
      </c>
    </row>
    <row r="337" spans="1:42" x14ac:dyDescent="0.25">
      <c r="A337" t="s">
        <v>6153</v>
      </c>
      <c r="B337">
        <v>31.491495402421901</v>
      </c>
      <c r="C337">
        <v>157</v>
      </c>
      <c r="D337" t="s">
        <v>13059</v>
      </c>
      <c r="F337">
        <v>3084.5577870234902</v>
      </c>
      <c r="G337">
        <v>60.8134138248016</v>
      </c>
      <c r="H337" t="s">
        <v>13060</v>
      </c>
      <c r="I337" t="s">
        <v>13061</v>
      </c>
      <c r="J337" t="s">
        <v>37</v>
      </c>
      <c r="K337">
        <v>187605.580006795</v>
      </c>
      <c r="L337">
        <v>86481.657684814199</v>
      </c>
      <c r="M337" t="s">
        <v>98</v>
      </c>
      <c r="N337" t="s">
        <v>98</v>
      </c>
      <c r="O337">
        <v>187606</v>
      </c>
      <c r="P337">
        <v>750424</v>
      </c>
      <c r="Q337">
        <v>21</v>
      </c>
      <c r="R337">
        <v>31.5163954024219</v>
      </c>
      <c r="S337" t="s">
        <v>6153</v>
      </c>
      <c r="T337" t="s">
        <v>96</v>
      </c>
      <c r="U337">
        <v>3064.5577870234902</v>
      </c>
      <c r="V337">
        <v>60.8</v>
      </c>
      <c r="W337" t="s">
        <v>15112</v>
      </c>
      <c r="X337">
        <v>72101388</v>
      </c>
      <c r="Y337" t="s">
        <v>96</v>
      </c>
      <c r="Z337" t="s">
        <v>6153</v>
      </c>
      <c r="AA337" t="s">
        <v>6154</v>
      </c>
      <c r="AB337" t="s">
        <v>6152</v>
      </c>
      <c r="AC337" t="s">
        <v>13062</v>
      </c>
      <c r="AD337" t="s">
        <v>4354</v>
      </c>
      <c r="AE337">
        <v>21</v>
      </c>
      <c r="AF337" t="s">
        <v>15112</v>
      </c>
      <c r="AG337" t="s">
        <v>96</v>
      </c>
      <c r="AH337" t="s">
        <v>96</v>
      </c>
      <c r="AI337" t="str">
        <f>IF(ISNA(VLOOKUP(D337,Listen!J:O,3,0)),"",VLOOKUP(D337,Listen!J:O,3,0))</f>
        <v/>
      </c>
      <c r="AJ337" t="s">
        <v>96</v>
      </c>
      <c r="AK337">
        <v>5</v>
      </c>
      <c r="AL337" t="s">
        <v>96</v>
      </c>
      <c r="AM337">
        <v>3</v>
      </c>
      <c r="AN337">
        <v>2</v>
      </c>
      <c r="AO337">
        <v>5</v>
      </c>
      <c r="AP337">
        <f t="shared" si="5"/>
        <v>5</v>
      </c>
    </row>
    <row r="338" spans="1:42" x14ac:dyDescent="0.25">
      <c r="A338" t="s">
        <v>13063</v>
      </c>
      <c r="B338">
        <v>32.179651658952999</v>
      </c>
      <c r="C338">
        <v>179</v>
      </c>
      <c r="D338" t="s">
        <v>13064</v>
      </c>
      <c r="F338">
        <v>3173.2866103926699</v>
      </c>
      <c r="G338">
        <v>61.768189952488697</v>
      </c>
      <c r="H338" t="s">
        <v>13065</v>
      </c>
      <c r="I338" t="s">
        <v>13066</v>
      </c>
      <c r="J338" t="s">
        <v>37</v>
      </c>
      <c r="K338">
        <v>31688.516763903299</v>
      </c>
      <c r="L338">
        <v>10082.468606446701</v>
      </c>
      <c r="M338" t="s">
        <v>98</v>
      </c>
      <c r="N338" t="s">
        <v>98</v>
      </c>
      <c r="O338">
        <v>31689</v>
      </c>
      <c r="P338">
        <v>126756</v>
      </c>
      <c r="Q338">
        <v>4</v>
      </c>
      <c r="R338">
        <v>32.204551658952994</v>
      </c>
      <c r="S338" t="s">
        <v>13063</v>
      </c>
      <c r="T338" t="s">
        <v>96</v>
      </c>
      <c r="U338">
        <v>3153.2866103926699</v>
      </c>
      <c r="V338">
        <v>61.8</v>
      </c>
      <c r="W338" t="s">
        <v>15113</v>
      </c>
      <c r="X338">
        <v>72101388</v>
      </c>
      <c r="Y338" t="s">
        <v>96</v>
      </c>
      <c r="Z338" t="s">
        <v>13063</v>
      </c>
      <c r="AA338" t="s">
        <v>13067</v>
      </c>
      <c r="AB338" t="s">
        <v>13068</v>
      </c>
      <c r="AC338" t="s">
        <v>13069</v>
      </c>
      <c r="AD338" t="s">
        <v>13070</v>
      </c>
      <c r="AE338">
        <v>4</v>
      </c>
      <c r="AF338" t="s">
        <v>15113</v>
      </c>
      <c r="AG338" t="s">
        <v>96</v>
      </c>
      <c r="AH338" t="s">
        <v>96</v>
      </c>
      <c r="AI338" t="str">
        <f>IF(ISNA(VLOOKUP(D338,Listen!J:O,3,0)),"",VLOOKUP(D338,Listen!J:O,3,0))</f>
        <v/>
      </c>
      <c r="AJ338" t="s">
        <v>96</v>
      </c>
      <c r="AK338">
        <v>5</v>
      </c>
      <c r="AL338" t="s">
        <v>96</v>
      </c>
      <c r="AM338">
        <v>3</v>
      </c>
      <c r="AN338">
        <v>2</v>
      </c>
      <c r="AO338">
        <v>5</v>
      </c>
      <c r="AP338">
        <f t="shared" si="5"/>
        <v>5</v>
      </c>
    </row>
    <row r="339" spans="1:42" x14ac:dyDescent="0.25">
      <c r="A339" t="s">
        <v>2674</v>
      </c>
      <c r="B339">
        <v>32.349225149823603</v>
      </c>
      <c r="C339">
        <v>201</v>
      </c>
      <c r="D339" t="s">
        <v>13071</v>
      </c>
      <c r="F339">
        <v>3195.1509125431699</v>
      </c>
      <c r="G339">
        <v>68.591678441792695</v>
      </c>
      <c r="H339" t="s">
        <v>13072</v>
      </c>
      <c r="I339" t="s">
        <v>5771</v>
      </c>
      <c r="J339" t="s">
        <v>37</v>
      </c>
      <c r="K339">
        <v>2387868.2199788</v>
      </c>
      <c r="L339">
        <v>334939.27142862597</v>
      </c>
      <c r="M339">
        <v>1837432.4426937101</v>
      </c>
      <c r="N339">
        <v>1837432.4426937101</v>
      </c>
      <c r="O339">
        <v>550436</v>
      </c>
      <c r="P339">
        <v>2201744</v>
      </c>
      <c r="Q339">
        <v>62</v>
      </c>
      <c r="R339">
        <v>32.374125149823598</v>
      </c>
      <c r="S339" t="s">
        <v>2672</v>
      </c>
      <c r="T339" t="s">
        <v>96</v>
      </c>
      <c r="U339">
        <v>3175.1509125431699</v>
      </c>
      <c r="V339">
        <v>68.599999999999994</v>
      </c>
      <c r="W339" t="s">
        <v>15114</v>
      </c>
      <c r="X339">
        <v>72101388</v>
      </c>
      <c r="Y339" t="s">
        <v>96</v>
      </c>
      <c r="Z339" t="s">
        <v>2672</v>
      </c>
      <c r="AA339" t="s">
        <v>2673</v>
      </c>
      <c r="AB339" t="s">
        <v>2674</v>
      </c>
      <c r="AC339" t="s">
        <v>2675</v>
      </c>
      <c r="AD339" t="s">
        <v>2676</v>
      </c>
      <c r="AE339">
        <v>62</v>
      </c>
      <c r="AF339" t="s">
        <v>15114</v>
      </c>
      <c r="AG339" t="s">
        <v>96</v>
      </c>
      <c r="AH339" t="s">
        <v>96</v>
      </c>
      <c r="AI339" t="str">
        <f>IF(ISNA(VLOOKUP(D339,Listen!J:O,3,0)),"",VLOOKUP(D339,Listen!J:O,3,0))</f>
        <v/>
      </c>
      <c r="AJ339" t="s">
        <v>96</v>
      </c>
      <c r="AK339">
        <v>5</v>
      </c>
      <c r="AL339" t="s">
        <v>96</v>
      </c>
      <c r="AM339">
        <v>3</v>
      </c>
      <c r="AN339">
        <v>2</v>
      </c>
      <c r="AO339">
        <v>5</v>
      </c>
      <c r="AP339">
        <f t="shared" si="5"/>
        <v>5</v>
      </c>
    </row>
    <row r="340" spans="1:42" x14ac:dyDescent="0.25">
      <c r="A340" t="s">
        <v>13073</v>
      </c>
      <c r="B340">
        <v>33.274713383060003</v>
      </c>
      <c r="C340">
        <v>282.99996948242199</v>
      </c>
      <c r="D340" t="s">
        <v>13074</v>
      </c>
      <c r="F340">
        <v>3314.4806159320801</v>
      </c>
      <c r="G340">
        <v>50.666689270440898</v>
      </c>
      <c r="H340" t="s">
        <v>13075</v>
      </c>
      <c r="I340" t="s">
        <v>13076</v>
      </c>
      <c r="J340" t="s">
        <v>37</v>
      </c>
      <c r="K340">
        <v>254175.609700828</v>
      </c>
      <c r="L340">
        <v>72407.657031896306</v>
      </c>
      <c r="M340" t="s">
        <v>98</v>
      </c>
      <c r="N340" t="s">
        <v>98</v>
      </c>
      <c r="O340">
        <v>254176</v>
      </c>
      <c r="P340">
        <v>1016704</v>
      </c>
      <c r="Q340">
        <v>29</v>
      </c>
      <c r="R340">
        <v>33.299613383060006</v>
      </c>
      <c r="S340" t="s">
        <v>13073</v>
      </c>
      <c r="T340" t="s">
        <v>96</v>
      </c>
      <c r="U340">
        <v>3294.4806159320801</v>
      </c>
      <c r="V340">
        <v>50.7</v>
      </c>
      <c r="W340" t="s">
        <v>15115</v>
      </c>
      <c r="X340">
        <v>72101388</v>
      </c>
      <c r="Y340" t="s">
        <v>96</v>
      </c>
      <c r="Z340" t="s">
        <v>13073</v>
      </c>
      <c r="AA340" t="s">
        <v>13077</v>
      </c>
      <c r="AB340" t="s">
        <v>13078</v>
      </c>
      <c r="AC340" t="s">
        <v>13079</v>
      </c>
      <c r="AD340" t="s">
        <v>13080</v>
      </c>
      <c r="AE340">
        <v>29</v>
      </c>
      <c r="AF340" t="s">
        <v>15115</v>
      </c>
      <c r="AG340" t="s">
        <v>96</v>
      </c>
      <c r="AH340" t="s">
        <v>96</v>
      </c>
      <c r="AI340" t="str">
        <f>IF(ISNA(VLOOKUP(D340,Listen!J:O,3,0)),"",VLOOKUP(D340,Listen!J:O,3,0))</f>
        <v/>
      </c>
      <c r="AJ340" t="s">
        <v>96</v>
      </c>
      <c r="AK340">
        <v>5</v>
      </c>
      <c r="AL340" t="s">
        <v>96</v>
      </c>
      <c r="AM340">
        <v>3</v>
      </c>
      <c r="AN340">
        <v>2</v>
      </c>
      <c r="AO340">
        <v>5</v>
      </c>
      <c r="AP340">
        <f t="shared" si="5"/>
        <v>5</v>
      </c>
    </row>
    <row r="341" spans="1:42" x14ac:dyDescent="0.25">
      <c r="A341" t="s">
        <v>13081</v>
      </c>
      <c r="B341">
        <v>33.337348997205403</v>
      </c>
      <c r="C341">
        <v>340.89999389648398</v>
      </c>
      <c r="D341" t="s">
        <v>13082</v>
      </c>
      <c r="F341">
        <v>3322.5566659445399</v>
      </c>
      <c r="G341">
        <v>50.295129056118597</v>
      </c>
      <c r="H341" t="s">
        <v>13083</v>
      </c>
      <c r="I341" t="s">
        <v>13084</v>
      </c>
      <c r="J341" t="s">
        <v>37</v>
      </c>
      <c r="K341">
        <v>129461.43434255201</v>
      </c>
      <c r="L341">
        <v>84286.050657279498</v>
      </c>
      <c r="M341">
        <v>61745.444628447302</v>
      </c>
      <c r="N341">
        <v>61745.444628447302</v>
      </c>
      <c r="O341">
        <v>67716</v>
      </c>
      <c r="P341">
        <v>270864</v>
      </c>
      <c r="Q341">
        <v>8</v>
      </c>
      <c r="R341">
        <v>33.362248997205398</v>
      </c>
      <c r="S341" t="s">
        <v>13085</v>
      </c>
      <c r="T341" t="s">
        <v>96</v>
      </c>
      <c r="U341">
        <v>3302.5566659445399</v>
      </c>
      <c r="V341">
        <v>50.3</v>
      </c>
      <c r="W341" t="s">
        <v>15116</v>
      </c>
      <c r="X341">
        <v>72101388</v>
      </c>
      <c r="Y341" t="s">
        <v>96</v>
      </c>
      <c r="Z341" t="s">
        <v>13085</v>
      </c>
      <c r="AA341" t="s">
        <v>13086</v>
      </c>
      <c r="AB341" t="s">
        <v>13081</v>
      </c>
      <c r="AC341" t="s">
        <v>13087</v>
      </c>
      <c r="AD341" t="s">
        <v>13088</v>
      </c>
      <c r="AE341">
        <v>8</v>
      </c>
      <c r="AF341" t="s">
        <v>15116</v>
      </c>
      <c r="AG341" t="s">
        <v>96</v>
      </c>
      <c r="AH341" t="s">
        <v>96</v>
      </c>
      <c r="AI341" t="str">
        <f>IF(ISNA(VLOOKUP(D341,Listen!J:O,3,0)),"",VLOOKUP(D341,Listen!J:O,3,0))</f>
        <v/>
      </c>
      <c r="AJ341" t="s">
        <v>96</v>
      </c>
      <c r="AK341">
        <v>5</v>
      </c>
      <c r="AL341" t="s">
        <v>96</v>
      </c>
      <c r="AM341">
        <v>3</v>
      </c>
      <c r="AN341">
        <v>2</v>
      </c>
      <c r="AO341">
        <v>5</v>
      </c>
      <c r="AP341">
        <f t="shared" si="5"/>
        <v>5</v>
      </c>
    </row>
    <row r="342" spans="1:42" x14ac:dyDescent="0.25">
      <c r="A342" t="s">
        <v>13089</v>
      </c>
      <c r="B342">
        <v>33.919200360207903</v>
      </c>
      <c r="C342">
        <v>157</v>
      </c>
      <c r="D342" t="s">
        <v>13090</v>
      </c>
      <c r="F342">
        <v>3397.5788521486002</v>
      </c>
      <c r="G342">
        <v>55.306409363397101</v>
      </c>
      <c r="H342" t="s">
        <v>13091</v>
      </c>
      <c r="I342" t="s">
        <v>13092</v>
      </c>
      <c r="J342" t="s">
        <v>37</v>
      </c>
      <c r="K342">
        <v>114667.60096461501</v>
      </c>
      <c r="L342">
        <v>98195.152345702401</v>
      </c>
      <c r="M342" t="s">
        <v>98</v>
      </c>
      <c r="N342" t="s">
        <v>98</v>
      </c>
      <c r="O342">
        <v>114668</v>
      </c>
      <c r="P342">
        <v>458672</v>
      </c>
      <c r="Q342">
        <v>13</v>
      </c>
      <c r="R342">
        <v>33.944100360207898</v>
      </c>
      <c r="S342" t="s">
        <v>13089</v>
      </c>
      <c r="T342" t="s">
        <v>96</v>
      </c>
      <c r="U342">
        <v>3377.5788521486002</v>
      </c>
      <c r="V342">
        <v>55.3</v>
      </c>
      <c r="W342" t="s">
        <v>15117</v>
      </c>
      <c r="X342">
        <v>72101388</v>
      </c>
      <c r="Y342" t="s">
        <v>96</v>
      </c>
      <c r="Z342" t="s">
        <v>13089</v>
      </c>
      <c r="AA342" t="s">
        <v>13093</v>
      </c>
      <c r="AB342" t="s">
        <v>13094</v>
      </c>
      <c r="AC342" t="s">
        <v>13095</v>
      </c>
      <c r="AD342" t="s">
        <v>13096</v>
      </c>
      <c r="AE342">
        <v>13</v>
      </c>
      <c r="AF342" t="s">
        <v>15117</v>
      </c>
      <c r="AG342" t="s">
        <v>96</v>
      </c>
      <c r="AH342" t="s">
        <v>96</v>
      </c>
      <c r="AI342" t="str">
        <f>IF(ISNA(VLOOKUP(D342,Listen!J:O,3,0)),"",VLOOKUP(D342,Listen!J:O,3,0))</f>
        <v/>
      </c>
      <c r="AJ342" t="s">
        <v>96</v>
      </c>
      <c r="AK342">
        <v>5</v>
      </c>
      <c r="AL342" t="s">
        <v>96</v>
      </c>
      <c r="AM342">
        <v>3</v>
      </c>
      <c r="AN342">
        <v>2</v>
      </c>
      <c r="AO342">
        <v>5</v>
      </c>
      <c r="AP342">
        <f t="shared" si="5"/>
        <v>5</v>
      </c>
    </row>
    <row r="343" spans="1:42" x14ac:dyDescent="0.25">
      <c r="A343" t="s">
        <v>5573</v>
      </c>
      <c r="B343">
        <v>34.073994999360501</v>
      </c>
      <c r="C343">
        <v>281</v>
      </c>
      <c r="D343" t="s">
        <v>13097</v>
      </c>
      <c r="F343">
        <v>3417.5376130630102</v>
      </c>
      <c r="G343">
        <v>51.935046415974298</v>
      </c>
      <c r="H343" t="s">
        <v>13098</v>
      </c>
      <c r="I343" t="s">
        <v>13099</v>
      </c>
      <c r="J343" t="s">
        <v>37</v>
      </c>
      <c r="K343">
        <v>101506.692317571</v>
      </c>
      <c r="L343">
        <v>51558.784234129802</v>
      </c>
      <c r="M343" t="s">
        <v>98</v>
      </c>
      <c r="N343" t="s">
        <v>98</v>
      </c>
      <c r="O343">
        <v>101507</v>
      </c>
      <c r="P343">
        <v>406028</v>
      </c>
      <c r="Q343">
        <v>11</v>
      </c>
      <c r="R343">
        <v>34.098894999360496</v>
      </c>
      <c r="S343" t="s">
        <v>5573</v>
      </c>
      <c r="T343" t="s">
        <v>96</v>
      </c>
      <c r="U343">
        <v>3397.5376130630102</v>
      </c>
      <c r="V343">
        <v>51.9</v>
      </c>
      <c r="W343" t="s">
        <v>15118</v>
      </c>
      <c r="X343">
        <v>72101388</v>
      </c>
      <c r="Y343" t="s">
        <v>96</v>
      </c>
      <c r="Z343" t="s">
        <v>5573</v>
      </c>
      <c r="AA343" t="s">
        <v>5572</v>
      </c>
      <c r="AB343" t="s">
        <v>6158</v>
      </c>
      <c r="AC343" t="s">
        <v>5571</v>
      </c>
      <c r="AD343" t="s">
        <v>5962</v>
      </c>
      <c r="AE343">
        <v>11</v>
      </c>
      <c r="AF343" t="s">
        <v>15118</v>
      </c>
      <c r="AG343" t="s">
        <v>96</v>
      </c>
      <c r="AH343" t="s">
        <v>96</v>
      </c>
      <c r="AI343" t="str">
        <f>IF(ISNA(VLOOKUP(D343,Listen!J:O,3,0)),"",VLOOKUP(D343,Listen!J:O,3,0))</f>
        <v/>
      </c>
      <c r="AJ343" t="s">
        <v>96</v>
      </c>
      <c r="AK343">
        <v>5</v>
      </c>
      <c r="AL343" t="s">
        <v>96</v>
      </c>
      <c r="AM343">
        <v>3</v>
      </c>
      <c r="AN343">
        <v>2</v>
      </c>
      <c r="AO343">
        <v>5</v>
      </c>
      <c r="AP343">
        <f t="shared" si="5"/>
        <v>5</v>
      </c>
    </row>
    <row r="344" spans="1:42" x14ac:dyDescent="0.25">
      <c r="A344" t="s">
        <v>13100</v>
      </c>
      <c r="B344">
        <v>34.156415571007798</v>
      </c>
      <c r="C344">
        <v>340.89999389648398</v>
      </c>
      <c r="D344" t="s">
        <v>4467</v>
      </c>
      <c r="F344">
        <v>3428.1646767193802</v>
      </c>
      <c r="G344">
        <v>56.090657873103197</v>
      </c>
      <c r="H344" t="s">
        <v>4468</v>
      </c>
      <c r="I344" t="s">
        <v>4469</v>
      </c>
      <c r="J344" t="s">
        <v>37</v>
      </c>
      <c r="K344">
        <v>119236.32221702801</v>
      </c>
      <c r="L344">
        <v>53699.089438167903</v>
      </c>
      <c r="M344" t="s">
        <v>98</v>
      </c>
      <c r="N344" t="s">
        <v>98</v>
      </c>
      <c r="O344">
        <v>119236</v>
      </c>
      <c r="P344">
        <v>476944</v>
      </c>
      <c r="Q344">
        <v>13</v>
      </c>
      <c r="R344">
        <v>34.181315571007801</v>
      </c>
      <c r="S344" t="s">
        <v>13100</v>
      </c>
      <c r="T344" t="s">
        <v>96</v>
      </c>
      <c r="U344">
        <v>3408.1646767193802</v>
      </c>
      <c r="V344">
        <v>56.1</v>
      </c>
      <c r="W344" t="s">
        <v>15119</v>
      </c>
      <c r="X344">
        <v>72101388</v>
      </c>
      <c r="Y344" t="s">
        <v>96</v>
      </c>
      <c r="Z344" t="s">
        <v>13100</v>
      </c>
      <c r="AA344" t="s">
        <v>13101</v>
      </c>
      <c r="AB344" t="s">
        <v>13102</v>
      </c>
      <c r="AC344" t="s">
        <v>13103</v>
      </c>
      <c r="AD344" t="s">
        <v>13104</v>
      </c>
      <c r="AE344">
        <v>13</v>
      </c>
      <c r="AF344" t="s">
        <v>15119</v>
      </c>
      <c r="AG344" t="s">
        <v>96</v>
      </c>
      <c r="AH344" t="s">
        <v>96</v>
      </c>
      <c r="AI344" t="str">
        <f>IF(ISNA(VLOOKUP(D344,Listen!J:O,3,0)),"",VLOOKUP(D344,Listen!J:O,3,0))</f>
        <v/>
      </c>
      <c r="AJ344" t="s">
        <v>96</v>
      </c>
      <c r="AK344">
        <v>5</v>
      </c>
      <c r="AL344" t="s">
        <v>96</v>
      </c>
      <c r="AM344">
        <v>3</v>
      </c>
      <c r="AN344">
        <v>2</v>
      </c>
      <c r="AO344">
        <v>5</v>
      </c>
      <c r="AP344">
        <f t="shared" si="5"/>
        <v>5</v>
      </c>
    </row>
    <row r="345" spans="1:42" x14ac:dyDescent="0.25">
      <c r="A345" t="s">
        <v>13105</v>
      </c>
      <c r="B345">
        <v>34.160894621064998</v>
      </c>
      <c r="C345">
        <v>324.10000610351602</v>
      </c>
      <c r="D345" t="s">
        <v>13106</v>
      </c>
      <c r="F345">
        <v>3428.74219212756</v>
      </c>
      <c r="G345">
        <v>53.0159873313834</v>
      </c>
      <c r="H345" t="s">
        <v>13107</v>
      </c>
      <c r="I345" t="s">
        <v>13108</v>
      </c>
      <c r="J345" t="s">
        <v>37</v>
      </c>
      <c r="K345">
        <v>40525.491653816003</v>
      </c>
      <c r="L345">
        <v>6159.6741133902597</v>
      </c>
      <c r="M345" t="s">
        <v>98</v>
      </c>
      <c r="N345" t="s">
        <v>98</v>
      </c>
      <c r="O345">
        <v>40525</v>
      </c>
      <c r="P345">
        <v>162100</v>
      </c>
      <c r="Q345">
        <v>5</v>
      </c>
      <c r="R345">
        <v>34.185794621065</v>
      </c>
      <c r="S345" t="s">
        <v>13105</v>
      </c>
      <c r="T345" t="s">
        <v>96</v>
      </c>
      <c r="U345">
        <v>3408.74219212756</v>
      </c>
      <c r="V345">
        <v>53</v>
      </c>
      <c r="W345" t="s">
        <v>15120</v>
      </c>
      <c r="X345">
        <v>72101388</v>
      </c>
      <c r="Y345" t="s">
        <v>96</v>
      </c>
      <c r="Z345" t="s">
        <v>13105</v>
      </c>
      <c r="AA345" t="s">
        <v>13109</v>
      </c>
      <c r="AB345" t="s">
        <v>13110</v>
      </c>
      <c r="AC345" t="s">
        <v>13111</v>
      </c>
      <c r="AD345" t="s">
        <v>13112</v>
      </c>
      <c r="AE345">
        <v>5</v>
      </c>
      <c r="AF345" t="s">
        <v>15120</v>
      </c>
      <c r="AG345" t="s">
        <v>96</v>
      </c>
      <c r="AH345" t="s">
        <v>96</v>
      </c>
      <c r="AI345" t="str">
        <f>IF(ISNA(VLOOKUP(D345,Listen!J:O,3,0)),"",VLOOKUP(D345,Listen!J:O,3,0))</f>
        <v/>
      </c>
      <c r="AJ345" t="s">
        <v>96</v>
      </c>
      <c r="AK345">
        <v>5</v>
      </c>
      <c r="AL345" t="s">
        <v>96</v>
      </c>
      <c r="AM345">
        <v>3</v>
      </c>
      <c r="AN345">
        <v>2</v>
      </c>
      <c r="AO345">
        <v>5</v>
      </c>
      <c r="AP345">
        <f t="shared" si="5"/>
        <v>5</v>
      </c>
    </row>
    <row r="346" spans="1:42" x14ac:dyDescent="0.25">
      <c r="A346" t="s">
        <v>13113</v>
      </c>
      <c r="B346">
        <v>34.363961296421003</v>
      </c>
      <c r="C346">
        <v>159</v>
      </c>
      <c r="D346" t="s">
        <v>13114</v>
      </c>
      <c r="F346">
        <v>3454.9250059853498</v>
      </c>
      <c r="G346">
        <v>62.036928504375297</v>
      </c>
      <c r="H346" t="s">
        <v>13115</v>
      </c>
      <c r="I346" t="s">
        <v>13116</v>
      </c>
      <c r="J346" t="s">
        <v>37</v>
      </c>
      <c r="K346">
        <v>205169.112197129</v>
      </c>
      <c r="L346">
        <v>143869.452417236</v>
      </c>
      <c r="M346" t="s">
        <v>98</v>
      </c>
      <c r="N346" t="s">
        <v>98</v>
      </c>
      <c r="O346">
        <v>205169</v>
      </c>
      <c r="P346">
        <v>820676</v>
      </c>
      <c r="Q346">
        <v>23</v>
      </c>
      <c r="R346">
        <v>34.388861296420998</v>
      </c>
      <c r="S346" t="s">
        <v>13113</v>
      </c>
      <c r="T346" t="s">
        <v>96</v>
      </c>
      <c r="U346">
        <v>3434.9250059853498</v>
      </c>
      <c r="V346">
        <v>62</v>
      </c>
      <c r="W346" t="s">
        <v>15121</v>
      </c>
      <c r="X346">
        <v>72101388</v>
      </c>
      <c r="Y346" t="s">
        <v>96</v>
      </c>
      <c r="Z346" t="s">
        <v>13113</v>
      </c>
      <c r="AA346" t="s">
        <v>13117</v>
      </c>
      <c r="AB346" t="s">
        <v>13118</v>
      </c>
      <c r="AC346" t="s">
        <v>13119</v>
      </c>
      <c r="AD346" t="s">
        <v>13120</v>
      </c>
      <c r="AE346">
        <v>23</v>
      </c>
      <c r="AF346" t="s">
        <v>15121</v>
      </c>
      <c r="AG346" t="s">
        <v>96</v>
      </c>
      <c r="AH346" t="s">
        <v>96</v>
      </c>
      <c r="AI346" t="str">
        <f>IF(ISNA(VLOOKUP(D346,Listen!J:O,3,0)),"",VLOOKUP(D346,Listen!J:O,3,0))</f>
        <v/>
      </c>
      <c r="AJ346" t="s">
        <v>96</v>
      </c>
      <c r="AK346">
        <v>5</v>
      </c>
      <c r="AL346" t="s">
        <v>96</v>
      </c>
      <c r="AM346">
        <v>3</v>
      </c>
      <c r="AN346">
        <v>2</v>
      </c>
      <c r="AO346">
        <v>5</v>
      </c>
      <c r="AP346">
        <f t="shared" si="5"/>
        <v>5</v>
      </c>
    </row>
    <row r="347" spans="1:42" x14ac:dyDescent="0.25">
      <c r="A347" t="s">
        <v>5575</v>
      </c>
      <c r="B347">
        <v>34.398866425193702</v>
      </c>
      <c r="C347">
        <v>97.099998474121094</v>
      </c>
      <c r="D347" t="s">
        <v>13121</v>
      </c>
      <c r="F347">
        <v>3459.4255695944998</v>
      </c>
      <c r="G347">
        <v>50.418910492935503</v>
      </c>
      <c r="H347" t="s">
        <v>13122</v>
      </c>
      <c r="I347" t="s">
        <v>13123</v>
      </c>
      <c r="J347" t="s">
        <v>37</v>
      </c>
      <c r="K347">
        <v>47990.867333367198</v>
      </c>
      <c r="L347">
        <v>14319.543152343</v>
      </c>
      <c r="M347" t="s">
        <v>98</v>
      </c>
      <c r="N347" t="s">
        <v>98</v>
      </c>
      <c r="O347">
        <v>47991</v>
      </c>
      <c r="P347">
        <v>191964</v>
      </c>
      <c r="Q347">
        <v>5</v>
      </c>
      <c r="R347">
        <v>34.423766425193705</v>
      </c>
      <c r="S347" t="s">
        <v>5575</v>
      </c>
      <c r="T347" t="s">
        <v>96</v>
      </c>
      <c r="U347">
        <v>3439.4255695944998</v>
      </c>
      <c r="V347">
        <v>50.4</v>
      </c>
      <c r="W347" t="s">
        <v>15122</v>
      </c>
      <c r="X347">
        <v>72101388</v>
      </c>
      <c r="Y347" t="s">
        <v>96</v>
      </c>
      <c r="Z347" t="s">
        <v>5575</v>
      </c>
      <c r="AA347" t="s">
        <v>5574</v>
      </c>
      <c r="AB347" t="s">
        <v>5576</v>
      </c>
      <c r="AC347" t="s">
        <v>4134</v>
      </c>
      <c r="AD347" t="s">
        <v>13124</v>
      </c>
      <c r="AE347">
        <v>5</v>
      </c>
      <c r="AF347" t="s">
        <v>15122</v>
      </c>
      <c r="AG347" t="s">
        <v>96</v>
      </c>
      <c r="AH347" t="s">
        <v>96</v>
      </c>
      <c r="AI347" t="str">
        <f>IF(ISNA(VLOOKUP(D347,Listen!J:O,3,0)),"",VLOOKUP(D347,Listen!J:O,3,0))</f>
        <v/>
      </c>
      <c r="AJ347" t="s">
        <v>96</v>
      </c>
      <c r="AK347">
        <v>5</v>
      </c>
      <c r="AL347" t="s">
        <v>96</v>
      </c>
      <c r="AM347">
        <v>3</v>
      </c>
      <c r="AN347">
        <v>2</v>
      </c>
      <c r="AO347">
        <v>5</v>
      </c>
      <c r="AP347">
        <f t="shared" si="5"/>
        <v>5</v>
      </c>
    </row>
    <row r="348" spans="1:42" x14ac:dyDescent="0.25">
      <c r="A348" t="s">
        <v>5578</v>
      </c>
      <c r="B348">
        <v>34.616542673739502</v>
      </c>
      <c r="C348">
        <v>264</v>
      </c>
      <c r="D348" t="s">
        <v>13125</v>
      </c>
      <c r="F348">
        <v>3487.4920984178302</v>
      </c>
      <c r="G348">
        <v>53.381937767045301</v>
      </c>
      <c r="H348" t="s">
        <v>13126</v>
      </c>
      <c r="I348" t="s">
        <v>13127</v>
      </c>
      <c r="J348" t="s">
        <v>37</v>
      </c>
      <c r="K348">
        <v>5171.2548153136704</v>
      </c>
      <c r="L348">
        <v>2379.08257952335</v>
      </c>
      <c r="M348" t="s">
        <v>98</v>
      </c>
      <c r="N348" t="s">
        <v>98</v>
      </c>
      <c r="O348">
        <v>5171</v>
      </c>
      <c r="P348">
        <v>20684</v>
      </c>
      <c r="Q348">
        <v>1</v>
      </c>
      <c r="R348">
        <v>34.641442673739505</v>
      </c>
      <c r="S348" t="s">
        <v>5578</v>
      </c>
      <c r="T348" t="s">
        <v>96</v>
      </c>
      <c r="U348">
        <v>3467.4920984178302</v>
      </c>
      <c r="V348">
        <v>53.4</v>
      </c>
      <c r="W348" t="s">
        <v>15123</v>
      </c>
      <c r="X348">
        <v>72101388</v>
      </c>
      <c r="Y348" t="s">
        <v>96</v>
      </c>
      <c r="Z348" t="s">
        <v>5578</v>
      </c>
      <c r="AA348" t="s">
        <v>5580</v>
      </c>
      <c r="AB348" t="s">
        <v>5577</v>
      </c>
      <c r="AC348" t="s">
        <v>6318</v>
      </c>
      <c r="AD348" t="s">
        <v>5579</v>
      </c>
      <c r="AE348">
        <v>1</v>
      </c>
      <c r="AF348" t="s">
        <v>15123</v>
      </c>
      <c r="AG348" t="s">
        <v>96</v>
      </c>
      <c r="AH348" t="s">
        <v>96</v>
      </c>
      <c r="AI348" t="str">
        <f>IF(ISNA(VLOOKUP(D348,Listen!J:O,3,0)),"",VLOOKUP(D348,Listen!J:O,3,0))</f>
        <v/>
      </c>
      <c r="AJ348">
        <v>6</v>
      </c>
      <c r="AK348">
        <v>5</v>
      </c>
      <c r="AL348" t="s">
        <v>96</v>
      </c>
      <c r="AM348">
        <v>3</v>
      </c>
      <c r="AN348">
        <v>2</v>
      </c>
      <c r="AO348">
        <v>6</v>
      </c>
      <c r="AP348">
        <f t="shared" si="5"/>
        <v>6</v>
      </c>
    </row>
    <row r="349" spans="1:42" x14ac:dyDescent="0.25">
      <c r="A349" t="s">
        <v>13128</v>
      </c>
      <c r="B349">
        <v>34.692895680090402</v>
      </c>
      <c r="C349">
        <v>229</v>
      </c>
      <c r="D349" t="s">
        <v>13129</v>
      </c>
      <c r="F349">
        <v>3497.3368282301599</v>
      </c>
      <c r="G349">
        <v>51.913998019763099</v>
      </c>
      <c r="H349" t="s">
        <v>13130</v>
      </c>
      <c r="I349" t="s">
        <v>13131</v>
      </c>
      <c r="J349" t="s">
        <v>37</v>
      </c>
      <c r="K349">
        <v>259191.30044669</v>
      </c>
      <c r="L349">
        <v>79765.003303628095</v>
      </c>
      <c r="M349" t="s">
        <v>98</v>
      </c>
      <c r="N349" t="s">
        <v>98</v>
      </c>
      <c r="O349">
        <v>259191</v>
      </c>
      <c r="P349">
        <v>1036764</v>
      </c>
      <c r="Q349">
        <v>29</v>
      </c>
      <c r="R349">
        <v>34.717795680090404</v>
      </c>
      <c r="S349" t="s">
        <v>13128</v>
      </c>
      <c r="T349" t="s">
        <v>96</v>
      </c>
      <c r="U349">
        <v>3477.3368282301599</v>
      </c>
      <c r="V349">
        <v>51.9</v>
      </c>
      <c r="W349" t="s">
        <v>15124</v>
      </c>
      <c r="X349">
        <v>72101388</v>
      </c>
      <c r="Y349" t="s">
        <v>96</v>
      </c>
      <c r="Z349" t="s">
        <v>13128</v>
      </c>
      <c r="AA349" t="s">
        <v>13132</v>
      </c>
      <c r="AB349" t="s">
        <v>13133</v>
      </c>
      <c r="AC349" t="s">
        <v>13134</v>
      </c>
      <c r="AD349" t="s">
        <v>13135</v>
      </c>
      <c r="AE349">
        <v>29</v>
      </c>
      <c r="AF349" t="s">
        <v>15124</v>
      </c>
      <c r="AG349" t="s">
        <v>96</v>
      </c>
      <c r="AH349" t="s">
        <v>96</v>
      </c>
      <c r="AI349" t="str">
        <f>IF(ISNA(VLOOKUP(D349,Listen!J:O,3,0)),"",VLOOKUP(D349,Listen!J:O,3,0))</f>
        <v/>
      </c>
      <c r="AJ349" t="s">
        <v>96</v>
      </c>
      <c r="AK349">
        <v>5</v>
      </c>
      <c r="AL349" t="s">
        <v>96</v>
      </c>
      <c r="AM349">
        <v>3</v>
      </c>
      <c r="AN349">
        <v>2</v>
      </c>
      <c r="AO349">
        <v>5</v>
      </c>
      <c r="AP349">
        <f t="shared" si="5"/>
        <v>5</v>
      </c>
    </row>
  </sheetData>
  <sortState xmlns:xlrd2="http://schemas.microsoft.com/office/spreadsheetml/2017/richdata2" ref="A2:AP598">
    <sortCondition ref="AP2:AP598"/>
    <sortCondition descending="1" ref="Q2:Q598"/>
  </sortState>
  <conditionalFormatting sqref="C1:C1048576">
    <cfRule type="cellIs" dxfId="55" priority="8" operator="between">
      <formula>163.5</formula>
      <formula>164.5</formula>
    </cfRule>
  </conditionalFormatting>
  <conditionalFormatting sqref="F2:F205">
    <cfRule type="cellIs" dxfId="54" priority="6" operator="lessThan">
      <formula>$E2-100</formula>
    </cfRule>
    <cfRule type="cellIs" dxfId="53" priority="7" operator="greaterThan">
      <formula>$E2+100</formula>
    </cfRule>
  </conditionalFormatting>
  <conditionalFormatting sqref="AP1:AP1048576">
    <cfRule type="cellIs" dxfId="52" priority="1" operator="equal">
      <formula>5</formula>
    </cfRule>
    <cfRule type="cellIs" dxfId="51" priority="2" operator="equal">
      <formula>4</formula>
    </cfRule>
    <cfRule type="cellIs" dxfId="50" priority="3" operator="equal">
      <formula>3</formula>
    </cfRule>
    <cfRule type="cellIs" dxfId="49" priority="4" operator="equal">
      <formula>2</formula>
    </cfRule>
    <cfRule type="cellIs" dxfId="48" priority="5" operator="equal">
      <formula>1</formula>
    </cfRule>
  </conditionalFormatting>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P550"/>
  <sheetViews>
    <sheetView topLeftCell="X1" workbookViewId="0">
      <selection activeCell="D3" sqref="D3"/>
    </sheetView>
  </sheetViews>
  <sheetFormatPr baseColWidth="10" defaultColWidth="11.42578125" defaultRowHeight="15" x14ac:dyDescent="0.25"/>
  <cols>
    <col min="1" max="1" width="9" customWidth="1"/>
    <col min="2" max="2" width="8.28515625" customWidth="1"/>
    <col min="3" max="3" width="5.7109375" customWidth="1"/>
    <col min="5" max="6" width="6.7109375" customWidth="1"/>
    <col min="7" max="7" width="5.7109375" customWidth="1"/>
    <col min="8" max="8" width="27.140625" customWidth="1"/>
    <col min="9" max="9" width="18.42578125" customWidth="1"/>
    <col min="10" max="10" width="13.5703125" customWidth="1"/>
    <col min="23" max="23" width="26" customWidth="1"/>
    <col min="25" max="33" width="9.28515625" customWidth="1"/>
    <col min="34" max="34" width="5" customWidth="1"/>
    <col min="35" max="35" width="6.140625" customWidth="1"/>
    <col min="36" max="41" width="4" customWidth="1"/>
    <col min="42" max="42" width="5.5703125" customWidth="1"/>
  </cols>
  <sheetData>
    <row r="1" spans="1:42" x14ac:dyDescent="0.25">
      <c r="A1" s="3" t="s">
        <v>6</v>
      </c>
      <c r="B1" t="s">
        <v>7</v>
      </c>
      <c r="C1" t="s">
        <v>8</v>
      </c>
      <c r="D1" t="s">
        <v>9</v>
      </c>
      <c r="E1" t="s">
        <v>10</v>
      </c>
      <c r="F1" t="s">
        <v>11</v>
      </c>
      <c r="G1" t="s">
        <v>12</v>
      </c>
      <c r="H1" t="s">
        <v>13</v>
      </c>
      <c r="I1" t="s">
        <v>14</v>
      </c>
      <c r="J1" t="s">
        <v>15</v>
      </c>
      <c r="K1" t="s">
        <v>16</v>
      </c>
      <c r="L1" t="s">
        <v>17</v>
      </c>
      <c r="M1" t="s">
        <v>18</v>
      </c>
      <c r="N1" t="s">
        <v>19</v>
      </c>
      <c r="O1" t="s">
        <v>20</v>
      </c>
      <c r="P1" t="s">
        <v>21</v>
      </c>
      <c r="Q1" t="s">
        <v>22</v>
      </c>
      <c r="R1" t="s">
        <v>23</v>
      </c>
      <c r="S1" s="3" t="s">
        <v>25</v>
      </c>
      <c r="T1" t="s">
        <v>92</v>
      </c>
      <c r="U1" t="s">
        <v>24</v>
      </c>
      <c r="V1" t="s">
        <v>93</v>
      </c>
      <c r="W1" t="s">
        <v>26</v>
      </c>
      <c r="X1" t="s">
        <v>2</v>
      </c>
      <c r="Y1" t="s">
        <v>27</v>
      </c>
      <c r="Z1" t="s">
        <v>25</v>
      </c>
      <c r="AE1" t="s">
        <v>22</v>
      </c>
      <c r="AF1" t="s">
        <v>94</v>
      </c>
      <c r="AG1" t="s">
        <v>95</v>
      </c>
      <c r="AH1" t="s">
        <v>28</v>
      </c>
      <c r="AI1" t="s">
        <v>29</v>
      </c>
      <c r="AJ1" t="s">
        <v>30</v>
      </c>
      <c r="AK1" t="s">
        <v>31</v>
      </c>
      <c r="AL1" t="s">
        <v>32</v>
      </c>
      <c r="AM1" t="s">
        <v>33</v>
      </c>
      <c r="AN1" t="s">
        <v>34</v>
      </c>
      <c r="AO1" t="s">
        <v>35</v>
      </c>
      <c r="AP1" t="s">
        <v>36</v>
      </c>
    </row>
    <row r="2" spans="1:42" x14ac:dyDescent="0.25">
      <c r="A2" t="s">
        <v>2151</v>
      </c>
      <c r="B2">
        <v>4.1081407387382098</v>
      </c>
      <c r="C2">
        <v>97</v>
      </c>
      <c r="D2" t="s">
        <v>8176</v>
      </c>
      <c r="F2">
        <v>773.78459257435998</v>
      </c>
      <c r="G2">
        <v>72.494507285760093</v>
      </c>
      <c r="H2" t="s">
        <v>8177</v>
      </c>
      <c r="I2" t="s">
        <v>85</v>
      </c>
      <c r="J2" t="s">
        <v>37</v>
      </c>
      <c r="K2">
        <v>893918.99675770698</v>
      </c>
      <c r="L2">
        <v>247603.33916667799</v>
      </c>
      <c r="M2">
        <v>555971.52344809403</v>
      </c>
      <c r="N2">
        <v>555971.52344809403</v>
      </c>
      <c r="O2">
        <v>337947</v>
      </c>
      <c r="P2">
        <v>1351788</v>
      </c>
      <c r="Q2">
        <v>18</v>
      </c>
      <c r="R2">
        <v>4.1264407387382098</v>
      </c>
      <c r="S2" t="s">
        <v>2151</v>
      </c>
      <c r="T2" t="s">
        <v>96</v>
      </c>
      <c r="U2">
        <v>766.78459257435998</v>
      </c>
      <c r="V2">
        <v>72.5</v>
      </c>
      <c r="W2" t="s">
        <v>15125</v>
      </c>
      <c r="X2">
        <v>72101014</v>
      </c>
      <c r="Y2" t="s">
        <v>96</v>
      </c>
      <c r="Z2" t="s">
        <v>2151</v>
      </c>
      <c r="AA2" t="s">
        <v>3175</v>
      </c>
      <c r="AB2" t="s">
        <v>3176</v>
      </c>
      <c r="AC2" t="s">
        <v>3177</v>
      </c>
      <c r="AD2" t="s">
        <v>3178</v>
      </c>
      <c r="AE2">
        <v>18</v>
      </c>
      <c r="AF2" t="s">
        <v>15125</v>
      </c>
      <c r="AG2" t="s">
        <v>96</v>
      </c>
      <c r="AH2" t="s">
        <v>96</v>
      </c>
      <c r="AI2" t="str">
        <f>IF(ISNA(VLOOKUP(D2,Listen!J:O,3,0)),"",VLOOKUP(D2,Listen!J:O,3,0))</f>
        <v/>
      </c>
      <c r="AJ2" t="s">
        <v>96</v>
      </c>
      <c r="AK2">
        <v>5</v>
      </c>
      <c r="AL2" t="s">
        <v>96</v>
      </c>
      <c r="AM2">
        <v>3</v>
      </c>
      <c r="AN2">
        <v>2</v>
      </c>
      <c r="AO2">
        <v>5</v>
      </c>
      <c r="AP2">
        <f>IF(OR(O2&lt;10000,Y2="Säule",Y2="BW",Y2="IS"),6,
IF(G2&lt;80,5,
IF(AND(ABS(E2-U2)&gt;100,NOT(E2="")),4,
IF(OR(J2="NIST20.L",J2="NIST17.L",J2="NIST11.L",J2="SWGDRUG.L",J2="WILEY275.L",J2="HPPEST.L",J2="PMW_TOX2.L",J2="ENVI96.L"),3,
IF(AI2="x",1,2)))))</f>
        <v>5</v>
      </c>
    </row>
    <row r="3" spans="1:42" x14ac:dyDescent="0.25">
      <c r="A3" t="s">
        <v>10903</v>
      </c>
      <c r="B3">
        <v>4.1266488993067796</v>
      </c>
      <c r="C3">
        <v>79.099998474121094</v>
      </c>
      <c r="D3" t="s">
        <v>10904</v>
      </c>
      <c r="F3">
        <v>774.75372883864702</v>
      </c>
      <c r="G3">
        <v>54.391619472046699</v>
      </c>
      <c r="H3" t="s">
        <v>10905</v>
      </c>
      <c r="I3" t="s">
        <v>10906</v>
      </c>
      <c r="J3" t="s">
        <v>43</v>
      </c>
      <c r="K3">
        <v>333924.24492720398</v>
      </c>
      <c r="L3">
        <v>90495.317823431906</v>
      </c>
      <c r="M3" t="s">
        <v>98</v>
      </c>
      <c r="N3" t="s">
        <v>98</v>
      </c>
      <c r="O3">
        <v>333924</v>
      </c>
      <c r="P3">
        <v>1335696</v>
      </c>
      <c r="Q3">
        <v>18</v>
      </c>
      <c r="R3">
        <v>4.1449488993067796</v>
      </c>
      <c r="S3" t="s">
        <v>10903</v>
      </c>
      <c r="T3" t="s">
        <v>96</v>
      </c>
      <c r="U3">
        <v>767.75372883864702</v>
      </c>
      <c r="V3">
        <v>54.4</v>
      </c>
      <c r="W3" t="s">
        <v>15126</v>
      </c>
      <c r="X3">
        <v>72101014</v>
      </c>
      <c r="Y3" t="s">
        <v>96</v>
      </c>
      <c r="Z3" t="s">
        <v>10903</v>
      </c>
      <c r="AA3" t="s">
        <v>10907</v>
      </c>
      <c r="AB3" t="s">
        <v>10908</v>
      </c>
      <c r="AC3" t="s">
        <v>10909</v>
      </c>
      <c r="AD3" t="s">
        <v>10910</v>
      </c>
      <c r="AE3">
        <v>18</v>
      </c>
      <c r="AF3" t="s">
        <v>15126</v>
      </c>
      <c r="AG3" t="s">
        <v>96</v>
      </c>
      <c r="AH3" t="s">
        <v>96</v>
      </c>
      <c r="AI3" t="str">
        <f>IF(ISNA(VLOOKUP(D3,Listen!J:O,3,0)),"",VLOOKUP(D3,Listen!J:O,3,0))</f>
        <v/>
      </c>
      <c r="AJ3" t="s">
        <v>96</v>
      </c>
      <c r="AK3">
        <v>5</v>
      </c>
      <c r="AL3" t="s">
        <v>96</v>
      </c>
      <c r="AM3">
        <v>3</v>
      </c>
      <c r="AN3">
        <v>2</v>
      </c>
      <c r="AO3">
        <v>5</v>
      </c>
      <c r="AP3">
        <f t="shared" ref="AP3:AP66" si="0">IF(OR(O3&lt;10000,Y3="Säule",Y3="BW",Y3="IS"),6,
IF(G3&lt;80,5,
IF(AND(ABS(E3-U3)&gt;100,NOT(E3="")),4,
IF(OR(J3="NIST20.L",J3="NIST17.L",J3="NIST11.L",J3="SWGDRUG.L",J3="WILEY275.L",J3="HPPEST.L",J3="PMW_TOX2.L",J3="ENVI96.L"),3,
IF(AI3="x",1,2)))))</f>
        <v>5</v>
      </c>
    </row>
    <row r="4" spans="1:42" x14ac:dyDescent="0.25">
      <c r="A4" t="s">
        <v>3063</v>
      </c>
      <c r="B4">
        <v>4.1885626429387104</v>
      </c>
      <c r="C4">
        <v>166</v>
      </c>
      <c r="D4" t="s">
        <v>9957</v>
      </c>
      <c r="F4">
        <v>777.99569629344296</v>
      </c>
      <c r="G4">
        <v>69.003815291340004</v>
      </c>
      <c r="H4" t="s">
        <v>9958</v>
      </c>
      <c r="I4" t="s">
        <v>9959</v>
      </c>
      <c r="J4" t="s">
        <v>37</v>
      </c>
      <c r="K4">
        <v>290896.684114067</v>
      </c>
      <c r="L4">
        <v>46062.150280850903</v>
      </c>
      <c r="M4">
        <v>287991.49954436498</v>
      </c>
      <c r="N4">
        <v>287991.49954436498</v>
      </c>
      <c r="O4">
        <v>2905</v>
      </c>
      <c r="P4">
        <v>11620</v>
      </c>
      <c r="Q4">
        <v>0</v>
      </c>
      <c r="R4">
        <v>4.2068626429387104</v>
      </c>
      <c r="S4" t="s">
        <v>3063</v>
      </c>
      <c r="T4" t="s">
        <v>96</v>
      </c>
      <c r="U4">
        <v>770.99569629344296</v>
      </c>
      <c r="V4">
        <v>69</v>
      </c>
      <c r="W4" t="s">
        <v>15127</v>
      </c>
      <c r="X4">
        <v>72101014</v>
      </c>
      <c r="Y4" t="s">
        <v>96</v>
      </c>
      <c r="Z4" t="s">
        <v>3063</v>
      </c>
      <c r="AA4" t="s">
        <v>3064</v>
      </c>
      <c r="AB4" t="s">
        <v>3062</v>
      </c>
      <c r="AC4" t="s">
        <v>3065</v>
      </c>
      <c r="AD4" t="s">
        <v>3066</v>
      </c>
      <c r="AE4">
        <v>0</v>
      </c>
      <c r="AF4" t="s">
        <v>15127</v>
      </c>
      <c r="AG4" t="s">
        <v>96</v>
      </c>
      <c r="AH4" t="s">
        <v>96</v>
      </c>
      <c r="AI4" t="str">
        <f>IF(ISNA(VLOOKUP(D4,Listen!J:O,3,0)),"",VLOOKUP(D4,Listen!J:O,3,0))</f>
        <v/>
      </c>
      <c r="AJ4">
        <v>6</v>
      </c>
      <c r="AK4">
        <v>5</v>
      </c>
      <c r="AL4" t="s">
        <v>96</v>
      </c>
      <c r="AM4">
        <v>3</v>
      </c>
      <c r="AN4">
        <v>2</v>
      </c>
      <c r="AO4">
        <v>6</v>
      </c>
      <c r="AP4">
        <f t="shared" si="0"/>
        <v>6</v>
      </c>
    </row>
    <row r="5" spans="1:42" x14ac:dyDescent="0.25">
      <c r="A5" t="s">
        <v>6328</v>
      </c>
      <c r="B5">
        <v>4.3932748771077001</v>
      </c>
      <c r="C5">
        <v>93</v>
      </c>
      <c r="D5" t="s">
        <v>10911</v>
      </c>
      <c r="F5">
        <v>788.71497059092303</v>
      </c>
      <c r="G5">
        <v>86.704165773427803</v>
      </c>
      <c r="H5" t="s">
        <v>10912</v>
      </c>
      <c r="I5" t="s">
        <v>10913</v>
      </c>
      <c r="J5" t="s">
        <v>37</v>
      </c>
      <c r="K5">
        <v>232741.83195256599</v>
      </c>
      <c r="L5">
        <v>108613.76353173899</v>
      </c>
      <c r="M5" t="s">
        <v>98</v>
      </c>
      <c r="N5" t="s">
        <v>98</v>
      </c>
      <c r="O5">
        <v>232742</v>
      </c>
      <c r="P5">
        <v>930968</v>
      </c>
      <c r="Q5">
        <v>13</v>
      </c>
      <c r="R5">
        <v>4.4115748771077001</v>
      </c>
      <c r="S5" t="s">
        <v>6328</v>
      </c>
      <c r="T5" t="s">
        <v>96</v>
      </c>
      <c r="U5">
        <v>781.71497059092303</v>
      </c>
      <c r="V5">
        <v>86.7</v>
      </c>
      <c r="W5" t="s">
        <v>15128</v>
      </c>
      <c r="X5">
        <v>72101014</v>
      </c>
      <c r="Y5" t="s">
        <v>96</v>
      </c>
      <c r="Z5" t="s">
        <v>6328</v>
      </c>
      <c r="AA5" t="s">
        <v>8198</v>
      </c>
      <c r="AB5" t="s">
        <v>1869</v>
      </c>
      <c r="AC5" t="s">
        <v>8199</v>
      </c>
      <c r="AD5" t="s">
        <v>1868</v>
      </c>
      <c r="AE5">
        <v>13</v>
      </c>
      <c r="AF5" t="s">
        <v>10912</v>
      </c>
      <c r="AG5" t="s">
        <v>10911</v>
      </c>
      <c r="AH5" t="s">
        <v>96</v>
      </c>
      <c r="AI5" t="str">
        <f>IF(ISNA(VLOOKUP(D5,Listen!J:O,3,0)),"",VLOOKUP(D5,Listen!J:O,3,0))</f>
        <v/>
      </c>
      <c r="AJ5" t="s">
        <v>96</v>
      </c>
      <c r="AK5" t="s">
        <v>96</v>
      </c>
      <c r="AL5" t="s">
        <v>96</v>
      </c>
      <c r="AM5">
        <v>3</v>
      </c>
      <c r="AN5">
        <v>2</v>
      </c>
      <c r="AO5">
        <v>3</v>
      </c>
      <c r="AP5">
        <f t="shared" si="0"/>
        <v>3</v>
      </c>
    </row>
    <row r="6" spans="1:42" x14ac:dyDescent="0.25">
      <c r="A6" t="s">
        <v>102</v>
      </c>
      <c r="B6">
        <v>4.4785337920544999</v>
      </c>
      <c r="C6">
        <v>206.90000915527301</v>
      </c>
      <c r="D6" t="s">
        <v>533</v>
      </c>
      <c r="F6">
        <v>793.17935299254304</v>
      </c>
      <c r="G6">
        <v>80.851108324094795</v>
      </c>
      <c r="H6" t="s">
        <v>534</v>
      </c>
      <c r="I6" t="s">
        <v>535</v>
      </c>
      <c r="J6" t="s">
        <v>37</v>
      </c>
      <c r="K6">
        <v>681652.12831191102</v>
      </c>
      <c r="L6">
        <v>97701.868583460498</v>
      </c>
      <c r="M6">
        <v>189967.02432704999</v>
      </c>
      <c r="N6">
        <v>189967.02432704999</v>
      </c>
      <c r="O6">
        <v>491685</v>
      </c>
      <c r="P6">
        <v>1966740</v>
      </c>
      <c r="Q6">
        <v>27</v>
      </c>
      <c r="R6">
        <v>4.4968337920544998</v>
      </c>
      <c r="S6" t="s">
        <v>102</v>
      </c>
      <c r="T6" t="s">
        <v>96</v>
      </c>
      <c r="U6">
        <v>786.17935299254304</v>
      </c>
      <c r="V6">
        <v>80.900000000000006</v>
      </c>
      <c r="W6" t="s">
        <v>15129</v>
      </c>
      <c r="X6">
        <v>72101014</v>
      </c>
      <c r="Y6" t="s">
        <v>127</v>
      </c>
      <c r="Z6" t="s">
        <v>102</v>
      </c>
      <c r="AA6" t="s">
        <v>103</v>
      </c>
      <c r="AB6" t="s">
        <v>1864</v>
      </c>
      <c r="AC6" t="s">
        <v>104</v>
      </c>
      <c r="AD6" t="s">
        <v>1958</v>
      </c>
      <c r="AE6">
        <v>27</v>
      </c>
      <c r="AF6" t="s">
        <v>15129</v>
      </c>
      <c r="AG6" t="s">
        <v>96</v>
      </c>
      <c r="AH6" t="s">
        <v>96</v>
      </c>
      <c r="AI6" t="str">
        <f>IF(ISNA(VLOOKUP(D6,Listen!J:O,3,0)),"",VLOOKUP(D6,Listen!J:O,3,0))</f>
        <v/>
      </c>
      <c r="AJ6">
        <v>6</v>
      </c>
      <c r="AK6" t="s">
        <v>96</v>
      </c>
      <c r="AL6" t="s">
        <v>96</v>
      </c>
      <c r="AM6">
        <v>3</v>
      </c>
      <c r="AN6">
        <v>2</v>
      </c>
      <c r="AO6">
        <v>6</v>
      </c>
      <c r="AP6">
        <f t="shared" si="0"/>
        <v>6</v>
      </c>
    </row>
    <row r="7" spans="1:42" x14ac:dyDescent="0.25">
      <c r="A7" t="s">
        <v>1390</v>
      </c>
      <c r="B7">
        <v>4.5204970390041197</v>
      </c>
      <c r="C7">
        <v>89.099998474121094</v>
      </c>
      <c r="D7" t="s">
        <v>279</v>
      </c>
      <c r="F7">
        <v>795.37665964737903</v>
      </c>
      <c r="G7">
        <v>58.846607579079297</v>
      </c>
      <c r="H7" t="s">
        <v>280</v>
      </c>
      <c r="I7" t="s">
        <v>281</v>
      </c>
      <c r="J7" t="s">
        <v>37</v>
      </c>
      <c r="K7">
        <v>141676.320478404</v>
      </c>
      <c r="L7">
        <v>53283.401395676599</v>
      </c>
      <c r="M7" t="s">
        <v>98</v>
      </c>
      <c r="N7" t="s">
        <v>98</v>
      </c>
      <c r="O7">
        <v>141676</v>
      </c>
      <c r="P7">
        <v>566704</v>
      </c>
      <c r="Q7">
        <v>8</v>
      </c>
      <c r="R7">
        <v>4.5387970390041197</v>
      </c>
      <c r="S7" t="s">
        <v>1390</v>
      </c>
      <c r="T7" t="s">
        <v>96</v>
      </c>
      <c r="U7">
        <v>788.37665964737903</v>
      </c>
      <c r="V7">
        <v>58.8</v>
      </c>
      <c r="W7" t="s">
        <v>15130</v>
      </c>
      <c r="X7">
        <v>72101014</v>
      </c>
      <c r="Y7" t="s">
        <v>96</v>
      </c>
      <c r="Z7" t="s">
        <v>1390</v>
      </c>
      <c r="AA7" t="s">
        <v>2803</v>
      </c>
      <c r="AB7" t="s">
        <v>2804</v>
      </c>
      <c r="AC7" t="s">
        <v>2805</v>
      </c>
      <c r="AD7" t="s">
        <v>2806</v>
      </c>
      <c r="AE7">
        <v>8</v>
      </c>
      <c r="AF7" t="s">
        <v>15130</v>
      </c>
      <c r="AG7" t="s">
        <v>96</v>
      </c>
      <c r="AH7" t="s">
        <v>96</v>
      </c>
      <c r="AI7" t="str">
        <f>IF(ISNA(VLOOKUP(D7,Listen!J:O,3,0)),"",VLOOKUP(D7,Listen!J:O,3,0))</f>
        <v/>
      </c>
      <c r="AJ7" t="s">
        <v>96</v>
      </c>
      <c r="AK7">
        <v>5</v>
      </c>
      <c r="AL7" t="s">
        <v>96</v>
      </c>
      <c r="AM7">
        <v>3</v>
      </c>
      <c r="AN7">
        <v>2</v>
      </c>
      <c r="AO7">
        <v>5</v>
      </c>
      <c r="AP7">
        <f t="shared" si="0"/>
        <v>5</v>
      </c>
    </row>
    <row r="8" spans="1:42" x14ac:dyDescent="0.25">
      <c r="A8" t="s">
        <v>1264</v>
      </c>
      <c r="B8">
        <v>4.6153111126194304</v>
      </c>
      <c r="C8">
        <v>83</v>
      </c>
      <c r="D8" t="s">
        <v>10914</v>
      </c>
      <c r="F8">
        <v>800.34137544206396</v>
      </c>
      <c r="G8">
        <v>86.544849307559005</v>
      </c>
      <c r="H8" t="s">
        <v>10915</v>
      </c>
      <c r="I8" t="s">
        <v>321</v>
      </c>
      <c r="J8" t="s">
        <v>37</v>
      </c>
      <c r="K8">
        <v>157449.307765495</v>
      </c>
      <c r="L8">
        <v>63875.029764648301</v>
      </c>
      <c r="M8">
        <v>155712.62294834299</v>
      </c>
      <c r="N8">
        <v>155712.62294834299</v>
      </c>
      <c r="O8">
        <v>1737</v>
      </c>
      <c r="P8">
        <v>6948</v>
      </c>
      <c r="Q8">
        <v>0</v>
      </c>
      <c r="R8">
        <v>4.6336111126194304</v>
      </c>
      <c r="S8" t="s">
        <v>1264</v>
      </c>
      <c r="T8" t="s">
        <v>96</v>
      </c>
      <c r="U8">
        <v>793.34137544206396</v>
      </c>
      <c r="V8">
        <v>86.5</v>
      </c>
      <c r="W8" t="s">
        <v>15131</v>
      </c>
      <c r="X8">
        <v>72101014</v>
      </c>
      <c r="Y8" t="s">
        <v>96</v>
      </c>
      <c r="Z8" t="s">
        <v>1264</v>
      </c>
      <c r="AA8" t="s">
        <v>2261</v>
      </c>
      <c r="AB8" t="s">
        <v>700</v>
      </c>
      <c r="AC8" t="s">
        <v>2262</v>
      </c>
      <c r="AD8" t="s">
        <v>99</v>
      </c>
      <c r="AE8">
        <v>0</v>
      </c>
      <c r="AF8" t="s">
        <v>15131</v>
      </c>
      <c r="AG8" t="s">
        <v>96</v>
      </c>
      <c r="AH8" t="s">
        <v>96</v>
      </c>
      <c r="AI8" t="str">
        <f>IF(ISNA(VLOOKUP(D8,Listen!J:O,3,0)),"",VLOOKUP(D8,Listen!J:O,3,0))</f>
        <v/>
      </c>
      <c r="AJ8">
        <v>6</v>
      </c>
      <c r="AK8" t="s">
        <v>96</v>
      </c>
      <c r="AL8" t="s">
        <v>96</v>
      </c>
      <c r="AM8">
        <v>3</v>
      </c>
      <c r="AN8">
        <v>2</v>
      </c>
      <c r="AO8">
        <v>6</v>
      </c>
      <c r="AP8">
        <f t="shared" si="0"/>
        <v>6</v>
      </c>
    </row>
    <row r="9" spans="1:42" x14ac:dyDescent="0.25">
      <c r="A9" t="s">
        <v>10916</v>
      </c>
      <c r="B9">
        <v>4.9213637145106999</v>
      </c>
      <c r="C9">
        <v>89.099998474121094</v>
      </c>
      <c r="D9" t="s">
        <v>279</v>
      </c>
      <c r="E9">
        <v>821</v>
      </c>
      <c r="F9">
        <v>816.36709956376899</v>
      </c>
      <c r="G9">
        <v>72.807503771278803</v>
      </c>
      <c r="H9" t="s">
        <v>280</v>
      </c>
      <c r="I9" t="s">
        <v>281</v>
      </c>
      <c r="J9" t="s">
        <v>43</v>
      </c>
      <c r="K9">
        <v>680831.41900118894</v>
      </c>
      <c r="L9">
        <v>325295.068799612</v>
      </c>
      <c r="M9">
        <v>255981.94216939501</v>
      </c>
      <c r="N9">
        <v>255981.94216939501</v>
      </c>
      <c r="O9">
        <v>424849</v>
      </c>
      <c r="P9">
        <v>1699396</v>
      </c>
      <c r="Q9">
        <v>23</v>
      </c>
      <c r="R9">
        <v>4.9396637145106999</v>
      </c>
      <c r="S9" t="s">
        <v>10916</v>
      </c>
      <c r="T9">
        <v>821</v>
      </c>
      <c r="U9">
        <v>809.36709956376899</v>
      </c>
      <c r="V9">
        <v>72.8</v>
      </c>
      <c r="W9" t="s">
        <v>15132</v>
      </c>
      <c r="X9">
        <v>72101014</v>
      </c>
      <c r="Y9" t="s">
        <v>96</v>
      </c>
      <c r="Z9" t="s">
        <v>10916</v>
      </c>
      <c r="AA9" t="s">
        <v>10917</v>
      </c>
      <c r="AB9" t="s">
        <v>10918</v>
      </c>
      <c r="AC9" t="s">
        <v>10919</v>
      </c>
      <c r="AD9" t="s">
        <v>2805</v>
      </c>
      <c r="AE9">
        <v>23</v>
      </c>
      <c r="AF9" t="s">
        <v>15132</v>
      </c>
      <c r="AG9" t="s">
        <v>96</v>
      </c>
      <c r="AH9" t="s">
        <v>96</v>
      </c>
      <c r="AI9" t="str">
        <f>IF(ISNA(VLOOKUP(D9,Listen!J:O,3,0)),"",VLOOKUP(D9,Listen!J:O,3,0))</f>
        <v/>
      </c>
      <c r="AJ9" t="s">
        <v>96</v>
      </c>
      <c r="AK9">
        <v>5</v>
      </c>
      <c r="AL9" t="s">
        <v>96</v>
      </c>
      <c r="AM9">
        <v>3</v>
      </c>
      <c r="AN9">
        <v>2</v>
      </c>
      <c r="AO9">
        <v>5</v>
      </c>
      <c r="AP9">
        <f t="shared" si="0"/>
        <v>5</v>
      </c>
    </row>
    <row r="10" spans="1:42" x14ac:dyDescent="0.25">
      <c r="A10" t="s">
        <v>10920</v>
      </c>
      <c r="B10">
        <v>5.0506522137371697</v>
      </c>
      <c r="C10">
        <v>103</v>
      </c>
      <c r="D10" t="s">
        <v>3090</v>
      </c>
      <c r="F10">
        <v>823.136987510837</v>
      </c>
      <c r="G10">
        <v>59.682711621532299</v>
      </c>
      <c r="H10" t="s">
        <v>3091</v>
      </c>
      <c r="I10" t="s">
        <v>3092</v>
      </c>
      <c r="J10" t="s">
        <v>44</v>
      </c>
      <c r="K10">
        <v>515954.50163408503</v>
      </c>
      <c r="L10">
        <v>270235.121857016</v>
      </c>
      <c r="M10" t="s">
        <v>98</v>
      </c>
      <c r="N10" t="s">
        <v>98</v>
      </c>
      <c r="O10">
        <v>515955</v>
      </c>
      <c r="P10">
        <v>2063820</v>
      </c>
      <c r="Q10">
        <v>28</v>
      </c>
      <c r="R10">
        <v>5.0689522137371696</v>
      </c>
      <c r="S10" t="s">
        <v>10920</v>
      </c>
      <c r="T10" t="s">
        <v>96</v>
      </c>
      <c r="U10">
        <v>816.136987510837</v>
      </c>
      <c r="V10">
        <v>59.7</v>
      </c>
      <c r="W10" t="s">
        <v>15133</v>
      </c>
      <c r="X10">
        <v>72101014</v>
      </c>
      <c r="Y10" t="s">
        <v>96</v>
      </c>
      <c r="Z10" t="s">
        <v>10920</v>
      </c>
      <c r="AA10" t="s">
        <v>10921</v>
      </c>
      <c r="AB10" t="s">
        <v>10922</v>
      </c>
      <c r="AC10" t="s">
        <v>10923</v>
      </c>
      <c r="AD10" t="s">
        <v>10924</v>
      </c>
      <c r="AE10">
        <v>28</v>
      </c>
      <c r="AF10" t="s">
        <v>15133</v>
      </c>
      <c r="AG10" t="s">
        <v>96</v>
      </c>
      <c r="AH10" t="s">
        <v>118</v>
      </c>
      <c r="AI10" t="str">
        <f>IF(ISNA(VLOOKUP(D10,Listen!J:O,3,0)),"",VLOOKUP(D10,Listen!J:O,3,0))</f>
        <v/>
      </c>
      <c r="AJ10" t="s">
        <v>96</v>
      </c>
      <c r="AK10">
        <v>5</v>
      </c>
      <c r="AL10" t="s">
        <v>96</v>
      </c>
      <c r="AM10" t="s">
        <v>96</v>
      </c>
      <c r="AN10">
        <v>2</v>
      </c>
      <c r="AO10">
        <v>5</v>
      </c>
      <c r="AP10">
        <f t="shared" si="0"/>
        <v>5</v>
      </c>
    </row>
    <row r="11" spans="1:42" x14ac:dyDescent="0.25">
      <c r="A11" t="s">
        <v>10925</v>
      </c>
      <c r="B11">
        <v>5.3854456267412498</v>
      </c>
      <c r="C11">
        <v>80.099998474121094</v>
      </c>
      <c r="D11" t="s">
        <v>4268</v>
      </c>
      <c r="F11">
        <v>840.66765655730899</v>
      </c>
      <c r="G11">
        <v>51.459883308507401</v>
      </c>
      <c r="H11" t="s">
        <v>4269</v>
      </c>
      <c r="I11" t="s">
        <v>4270</v>
      </c>
      <c r="J11" t="s">
        <v>37</v>
      </c>
      <c r="K11">
        <v>139437.35168085701</v>
      </c>
      <c r="L11">
        <v>53022.291731767997</v>
      </c>
      <c r="M11" t="s">
        <v>98</v>
      </c>
      <c r="N11" t="s">
        <v>98</v>
      </c>
      <c r="O11">
        <v>139437</v>
      </c>
      <c r="P11">
        <v>557748</v>
      </c>
      <c r="Q11">
        <v>8</v>
      </c>
      <c r="R11">
        <v>5.4037456267412498</v>
      </c>
      <c r="S11" t="s">
        <v>10925</v>
      </c>
      <c r="T11" t="s">
        <v>96</v>
      </c>
      <c r="U11">
        <v>833.66765655730899</v>
      </c>
      <c r="V11">
        <v>51.5</v>
      </c>
      <c r="W11" t="s">
        <v>15134</v>
      </c>
      <c r="X11">
        <v>72101014</v>
      </c>
      <c r="Y11" t="s">
        <v>96</v>
      </c>
      <c r="Z11" t="s">
        <v>10925</v>
      </c>
      <c r="AA11" t="s">
        <v>10926</v>
      </c>
      <c r="AB11" t="s">
        <v>10927</v>
      </c>
      <c r="AC11" t="s">
        <v>10928</v>
      </c>
      <c r="AD11" t="s">
        <v>10929</v>
      </c>
      <c r="AE11">
        <v>8</v>
      </c>
      <c r="AF11" t="s">
        <v>15134</v>
      </c>
      <c r="AG11" t="s">
        <v>96</v>
      </c>
      <c r="AH11" t="s">
        <v>96</v>
      </c>
      <c r="AI11" t="str">
        <f>IF(ISNA(VLOOKUP(D11,Listen!J:O,3,0)),"",VLOOKUP(D11,Listen!J:O,3,0))</f>
        <v/>
      </c>
      <c r="AJ11" t="s">
        <v>96</v>
      </c>
      <c r="AK11">
        <v>5</v>
      </c>
      <c r="AL11" t="s">
        <v>96</v>
      </c>
      <c r="AM11">
        <v>3</v>
      </c>
      <c r="AN11">
        <v>2</v>
      </c>
      <c r="AO11">
        <v>5</v>
      </c>
      <c r="AP11">
        <f t="shared" si="0"/>
        <v>5</v>
      </c>
    </row>
    <row r="12" spans="1:42" x14ac:dyDescent="0.25">
      <c r="A12" t="s">
        <v>6344</v>
      </c>
      <c r="B12">
        <v>5.6902282135074396</v>
      </c>
      <c r="C12">
        <v>101</v>
      </c>
      <c r="D12" t="s">
        <v>6345</v>
      </c>
      <c r="F12">
        <v>856.62687932630797</v>
      </c>
      <c r="G12">
        <v>85.364096440189897</v>
      </c>
      <c r="H12" t="s">
        <v>6346</v>
      </c>
      <c r="I12" t="s">
        <v>281</v>
      </c>
      <c r="J12" t="s">
        <v>37</v>
      </c>
      <c r="K12">
        <v>391345.80818977999</v>
      </c>
      <c r="L12">
        <v>107214.700007098</v>
      </c>
      <c r="M12" t="s">
        <v>98</v>
      </c>
      <c r="N12" t="s">
        <v>98</v>
      </c>
      <c r="O12">
        <v>391346</v>
      </c>
      <c r="P12">
        <v>1565384</v>
      </c>
      <c r="Q12">
        <v>21</v>
      </c>
      <c r="R12">
        <v>5.7085282135074396</v>
      </c>
      <c r="S12" t="s">
        <v>6344</v>
      </c>
      <c r="T12" t="s">
        <v>96</v>
      </c>
      <c r="U12">
        <v>849.62687932630797</v>
      </c>
      <c r="V12">
        <v>85.4</v>
      </c>
      <c r="W12" t="s">
        <v>15135</v>
      </c>
      <c r="X12">
        <v>72101014</v>
      </c>
      <c r="Y12" t="s">
        <v>96</v>
      </c>
      <c r="Z12" t="s">
        <v>6344</v>
      </c>
      <c r="AA12" t="s">
        <v>6347</v>
      </c>
      <c r="AB12" t="s">
        <v>4145</v>
      </c>
      <c r="AC12" t="s">
        <v>6183</v>
      </c>
      <c r="AD12" t="s">
        <v>4144</v>
      </c>
      <c r="AE12">
        <v>21</v>
      </c>
      <c r="AF12" t="s">
        <v>6346</v>
      </c>
      <c r="AG12" t="s">
        <v>6345</v>
      </c>
      <c r="AH12" t="s">
        <v>96</v>
      </c>
      <c r="AI12" t="str">
        <f>IF(ISNA(VLOOKUP(D12,Listen!J:O,3,0)),"",VLOOKUP(D12,Listen!J:O,3,0))</f>
        <v/>
      </c>
      <c r="AJ12" t="s">
        <v>96</v>
      </c>
      <c r="AK12" t="s">
        <v>96</v>
      </c>
      <c r="AL12" t="s">
        <v>96</v>
      </c>
      <c r="AM12">
        <v>3</v>
      </c>
      <c r="AN12">
        <v>2</v>
      </c>
      <c r="AO12">
        <v>3</v>
      </c>
      <c r="AP12">
        <f t="shared" si="0"/>
        <v>3</v>
      </c>
    </row>
    <row r="13" spans="1:42" x14ac:dyDescent="0.25">
      <c r="A13" t="s">
        <v>10930</v>
      </c>
      <c r="B13">
        <v>6.0040184993603702</v>
      </c>
      <c r="C13">
        <v>75</v>
      </c>
      <c r="D13" t="s">
        <v>10931</v>
      </c>
      <c r="F13">
        <v>873.05776905596497</v>
      </c>
      <c r="G13">
        <v>65.801232297134206</v>
      </c>
      <c r="H13" t="s">
        <v>10932</v>
      </c>
      <c r="I13" t="s">
        <v>10933</v>
      </c>
      <c r="J13" t="s">
        <v>37</v>
      </c>
      <c r="K13">
        <v>22944.082927698499</v>
      </c>
      <c r="L13">
        <v>10258.781935856199</v>
      </c>
      <c r="M13" t="s">
        <v>98</v>
      </c>
      <c r="N13" t="s">
        <v>98</v>
      </c>
      <c r="O13">
        <v>22944</v>
      </c>
      <c r="P13">
        <v>91776</v>
      </c>
      <c r="Q13">
        <v>1</v>
      </c>
      <c r="R13">
        <v>6.0223184993603702</v>
      </c>
      <c r="S13" t="s">
        <v>10930</v>
      </c>
      <c r="T13" t="s">
        <v>96</v>
      </c>
      <c r="U13">
        <v>866.05776905596497</v>
      </c>
      <c r="V13">
        <v>65.8</v>
      </c>
      <c r="W13" t="s">
        <v>15136</v>
      </c>
      <c r="X13">
        <v>72101014</v>
      </c>
      <c r="Y13" t="s">
        <v>96</v>
      </c>
      <c r="Z13" t="s">
        <v>10930</v>
      </c>
      <c r="AA13" t="s">
        <v>10934</v>
      </c>
      <c r="AB13" t="s">
        <v>10935</v>
      </c>
      <c r="AC13" t="s">
        <v>10936</v>
      </c>
      <c r="AD13" t="s">
        <v>10937</v>
      </c>
      <c r="AE13">
        <v>1</v>
      </c>
      <c r="AF13" t="s">
        <v>15136</v>
      </c>
      <c r="AG13" t="s">
        <v>96</v>
      </c>
      <c r="AH13" t="s">
        <v>96</v>
      </c>
      <c r="AI13" t="str">
        <f>IF(ISNA(VLOOKUP(D13,Listen!J:O,3,0)),"",VLOOKUP(D13,Listen!J:O,3,0))</f>
        <v/>
      </c>
      <c r="AJ13" t="s">
        <v>96</v>
      </c>
      <c r="AK13">
        <v>5</v>
      </c>
      <c r="AL13" t="s">
        <v>96</v>
      </c>
      <c r="AM13">
        <v>3</v>
      </c>
      <c r="AN13">
        <v>2</v>
      </c>
      <c r="AO13">
        <v>5</v>
      </c>
      <c r="AP13">
        <f t="shared" si="0"/>
        <v>5</v>
      </c>
    </row>
    <row r="14" spans="1:42" x14ac:dyDescent="0.25">
      <c r="A14" t="s">
        <v>6180</v>
      </c>
      <c r="B14">
        <v>6.0216509671381298</v>
      </c>
      <c r="C14">
        <v>101</v>
      </c>
      <c r="D14" t="s">
        <v>4371</v>
      </c>
      <c r="E14">
        <v>881</v>
      </c>
      <c r="F14">
        <v>873.98105172843702</v>
      </c>
      <c r="G14">
        <v>98.132258825248201</v>
      </c>
      <c r="H14" t="s">
        <v>6170</v>
      </c>
      <c r="I14" t="s">
        <v>4373</v>
      </c>
      <c r="J14" t="s">
        <v>44</v>
      </c>
      <c r="K14">
        <v>379003.39182648098</v>
      </c>
      <c r="L14">
        <v>122370.223520411</v>
      </c>
      <c r="M14" t="s">
        <v>98</v>
      </c>
      <c r="N14" t="s">
        <v>98</v>
      </c>
      <c r="O14">
        <v>379003</v>
      </c>
      <c r="P14">
        <v>1516012</v>
      </c>
      <c r="Q14">
        <v>20</v>
      </c>
      <c r="R14">
        <v>6.0399509671381297</v>
      </c>
      <c r="S14" t="s">
        <v>6180</v>
      </c>
      <c r="T14">
        <v>881</v>
      </c>
      <c r="U14">
        <v>866.98105172843702</v>
      </c>
      <c r="V14">
        <v>98.1</v>
      </c>
      <c r="W14" t="s">
        <v>15137</v>
      </c>
      <c r="X14">
        <v>72101014</v>
      </c>
      <c r="Y14" t="s">
        <v>96</v>
      </c>
      <c r="Z14" t="s">
        <v>6180</v>
      </c>
      <c r="AA14" t="s">
        <v>6181</v>
      </c>
      <c r="AB14" t="s">
        <v>6183</v>
      </c>
      <c r="AC14" t="s">
        <v>6182</v>
      </c>
      <c r="AD14" t="s">
        <v>6347</v>
      </c>
      <c r="AE14">
        <v>20</v>
      </c>
      <c r="AF14" t="s">
        <v>6170</v>
      </c>
      <c r="AG14" t="s">
        <v>4371</v>
      </c>
      <c r="AH14" t="s">
        <v>118</v>
      </c>
      <c r="AI14" t="str">
        <f>IF(ISNA(VLOOKUP(D14,Listen!J:O,3,0)),"",VLOOKUP(D14,Listen!J:O,3,0))</f>
        <v/>
      </c>
      <c r="AJ14" t="s">
        <v>96</v>
      </c>
      <c r="AK14" t="s">
        <v>96</v>
      </c>
      <c r="AL14" t="s">
        <v>96</v>
      </c>
      <c r="AM14" t="s">
        <v>96</v>
      </c>
      <c r="AN14">
        <v>2</v>
      </c>
      <c r="AO14">
        <v>2</v>
      </c>
      <c r="AP14">
        <f t="shared" si="0"/>
        <v>2</v>
      </c>
    </row>
    <row r="15" spans="1:42" x14ac:dyDescent="0.25">
      <c r="A15" t="s">
        <v>3191</v>
      </c>
      <c r="B15">
        <v>6.1470104908920398</v>
      </c>
      <c r="C15">
        <v>111.09999847412099</v>
      </c>
      <c r="D15" t="s">
        <v>2158</v>
      </c>
      <c r="E15">
        <v>888</v>
      </c>
      <c r="F15">
        <v>880.54520812277497</v>
      </c>
      <c r="G15">
        <v>71.168053237536498</v>
      </c>
      <c r="H15" t="s">
        <v>2159</v>
      </c>
      <c r="I15" t="s">
        <v>2160</v>
      </c>
      <c r="J15" t="s">
        <v>43</v>
      </c>
      <c r="K15">
        <v>123763.421758704</v>
      </c>
      <c r="L15">
        <v>34044.188354964899</v>
      </c>
      <c r="M15" t="s">
        <v>98</v>
      </c>
      <c r="N15" t="s">
        <v>98</v>
      </c>
      <c r="O15">
        <v>123763</v>
      </c>
      <c r="P15">
        <v>495052</v>
      </c>
      <c r="Q15">
        <v>7</v>
      </c>
      <c r="R15">
        <v>6.1653104908920398</v>
      </c>
      <c r="S15" t="s">
        <v>3192</v>
      </c>
      <c r="T15">
        <v>888</v>
      </c>
      <c r="U15">
        <v>873.54520812277497</v>
      </c>
      <c r="V15">
        <v>71.2</v>
      </c>
      <c r="W15" t="s">
        <v>15138</v>
      </c>
      <c r="X15">
        <v>72101014</v>
      </c>
      <c r="Y15" t="s">
        <v>96</v>
      </c>
      <c r="Z15" t="s">
        <v>3192</v>
      </c>
      <c r="AA15" t="s">
        <v>3194</v>
      </c>
      <c r="AB15" t="s">
        <v>3191</v>
      </c>
      <c r="AC15" t="s">
        <v>3404</v>
      </c>
      <c r="AD15" t="s">
        <v>3193</v>
      </c>
      <c r="AE15">
        <v>7</v>
      </c>
      <c r="AF15" t="s">
        <v>15138</v>
      </c>
      <c r="AG15" t="s">
        <v>96</v>
      </c>
      <c r="AH15" t="s">
        <v>96</v>
      </c>
      <c r="AI15" t="str">
        <f>IF(ISNA(VLOOKUP(D15,Listen!J:O,3,0)),"",VLOOKUP(D15,Listen!J:O,3,0))</f>
        <v/>
      </c>
      <c r="AJ15" t="s">
        <v>96</v>
      </c>
      <c r="AK15">
        <v>5</v>
      </c>
      <c r="AL15" t="s">
        <v>96</v>
      </c>
      <c r="AM15">
        <v>3</v>
      </c>
      <c r="AN15">
        <v>2</v>
      </c>
      <c r="AO15">
        <v>5</v>
      </c>
      <c r="AP15">
        <f t="shared" si="0"/>
        <v>5</v>
      </c>
    </row>
    <row r="16" spans="1:42" x14ac:dyDescent="0.25">
      <c r="A16" t="s">
        <v>3195</v>
      </c>
      <c r="B16">
        <v>6.2397300748370297</v>
      </c>
      <c r="C16">
        <v>57.099998474121101</v>
      </c>
      <c r="D16" t="s">
        <v>2161</v>
      </c>
      <c r="F16">
        <v>885.40025089581297</v>
      </c>
      <c r="G16">
        <v>75.039685250352804</v>
      </c>
      <c r="H16" t="s">
        <v>5322</v>
      </c>
      <c r="I16" t="s">
        <v>2163</v>
      </c>
      <c r="J16" t="s">
        <v>37</v>
      </c>
      <c r="K16">
        <v>366310.28233254002</v>
      </c>
      <c r="L16">
        <v>190375.625142412</v>
      </c>
      <c r="M16">
        <v>73034.515564753194</v>
      </c>
      <c r="N16">
        <v>73034.515564753194</v>
      </c>
      <c r="O16">
        <v>293276</v>
      </c>
      <c r="P16">
        <v>1173104</v>
      </c>
      <c r="Q16">
        <v>16</v>
      </c>
      <c r="R16">
        <v>6.2580300748370297</v>
      </c>
      <c r="S16" t="s">
        <v>3196</v>
      </c>
      <c r="T16" t="s">
        <v>96</v>
      </c>
      <c r="U16">
        <v>878.40025089581297</v>
      </c>
      <c r="V16">
        <v>75</v>
      </c>
      <c r="W16" t="s">
        <v>15139</v>
      </c>
      <c r="X16">
        <v>72101014</v>
      </c>
      <c r="Y16" t="s">
        <v>96</v>
      </c>
      <c r="Z16" t="s">
        <v>3196</v>
      </c>
      <c r="AA16" t="s">
        <v>3197</v>
      </c>
      <c r="AB16" t="s">
        <v>3195</v>
      </c>
      <c r="AC16" t="s">
        <v>3198</v>
      </c>
      <c r="AD16" t="s">
        <v>3199</v>
      </c>
      <c r="AE16">
        <v>16</v>
      </c>
      <c r="AF16" t="s">
        <v>15139</v>
      </c>
      <c r="AG16" t="s">
        <v>96</v>
      </c>
      <c r="AH16" t="s">
        <v>96</v>
      </c>
      <c r="AI16" t="str">
        <f>IF(ISNA(VLOOKUP(D16,Listen!J:O,3,0)),"",VLOOKUP(D16,Listen!J:O,3,0))</f>
        <v/>
      </c>
      <c r="AJ16" t="s">
        <v>96</v>
      </c>
      <c r="AK16">
        <v>5</v>
      </c>
      <c r="AL16" t="s">
        <v>96</v>
      </c>
      <c r="AM16">
        <v>3</v>
      </c>
      <c r="AN16">
        <v>2</v>
      </c>
      <c r="AO16">
        <v>5</v>
      </c>
      <c r="AP16">
        <f t="shared" si="0"/>
        <v>5</v>
      </c>
    </row>
    <row r="17" spans="1:42" x14ac:dyDescent="0.25">
      <c r="A17" t="s">
        <v>659</v>
      </c>
      <c r="B17">
        <v>6.5158006991747301</v>
      </c>
      <c r="C17">
        <v>108</v>
      </c>
      <c r="D17" t="s">
        <v>1652</v>
      </c>
      <c r="F17">
        <v>899.85603933349705</v>
      </c>
      <c r="G17">
        <v>88.614090506865196</v>
      </c>
      <c r="H17" t="s">
        <v>1653</v>
      </c>
      <c r="I17" t="s">
        <v>1391</v>
      </c>
      <c r="J17" t="s">
        <v>37</v>
      </c>
      <c r="K17">
        <v>203010.621108516</v>
      </c>
      <c r="L17">
        <v>115221.87146460501</v>
      </c>
      <c r="M17" t="s">
        <v>98</v>
      </c>
      <c r="N17" t="s">
        <v>98</v>
      </c>
      <c r="O17">
        <v>203011</v>
      </c>
      <c r="P17">
        <v>812044</v>
      </c>
      <c r="Q17">
        <v>11</v>
      </c>
      <c r="R17">
        <v>6.5341006991747301</v>
      </c>
      <c r="S17" t="s">
        <v>659</v>
      </c>
      <c r="T17" t="s">
        <v>96</v>
      </c>
      <c r="U17">
        <v>892.85603933349705</v>
      </c>
      <c r="V17">
        <v>88.6</v>
      </c>
      <c r="W17" t="s">
        <v>15140</v>
      </c>
      <c r="X17">
        <v>72101014</v>
      </c>
      <c r="Y17" t="s">
        <v>96</v>
      </c>
      <c r="Z17" t="s">
        <v>659</v>
      </c>
      <c r="AA17" t="s">
        <v>1654</v>
      </c>
      <c r="AB17" t="s">
        <v>658</v>
      </c>
      <c r="AC17" t="s">
        <v>1655</v>
      </c>
      <c r="AD17" t="s">
        <v>657</v>
      </c>
      <c r="AE17">
        <v>11</v>
      </c>
      <c r="AF17" t="s">
        <v>1653</v>
      </c>
      <c r="AG17" t="s">
        <v>1652</v>
      </c>
      <c r="AH17" t="s">
        <v>96</v>
      </c>
      <c r="AI17" t="str">
        <f>IF(ISNA(VLOOKUP(D17,Listen!J:O,3,0)),"",VLOOKUP(D17,Listen!J:O,3,0))</f>
        <v/>
      </c>
      <c r="AJ17" t="s">
        <v>96</v>
      </c>
      <c r="AK17" t="s">
        <v>96</v>
      </c>
      <c r="AL17" t="s">
        <v>96</v>
      </c>
      <c r="AM17">
        <v>3</v>
      </c>
      <c r="AN17">
        <v>2</v>
      </c>
      <c r="AO17">
        <v>3</v>
      </c>
      <c r="AP17">
        <f t="shared" si="0"/>
        <v>3</v>
      </c>
    </row>
    <row r="18" spans="1:42" x14ac:dyDescent="0.25">
      <c r="A18" t="s">
        <v>3200</v>
      </c>
      <c r="B18">
        <v>6.6458783785635598</v>
      </c>
      <c r="C18">
        <v>105</v>
      </c>
      <c r="D18" t="s">
        <v>10938</v>
      </c>
      <c r="F18">
        <v>906.66725084222196</v>
      </c>
      <c r="G18">
        <v>72.032587127277594</v>
      </c>
      <c r="H18" t="s">
        <v>10939</v>
      </c>
      <c r="I18" t="s">
        <v>1267</v>
      </c>
      <c r="J18" t="s">
        <v>37</v>
      </c>
      <c r="K18">
        <v>207188.93144783299</v>
      </c>
      <c r="L18">
        <v>75410.600764162606</v>
      </c>
      <c r="M18">
        <v>123997.134262821</v>
      </c>
      <c r="N18">
        <v>123997.134262821</v>
      </c>
      <c r="O18">
        <v>83192</v>
      </c>
      <c r="P18">
        <v>332768</v>
      </c>
      <c r="Q18">
        <v>4</v>
      </c>
      <c r="R18">
        <v>6.6641783785635598</v>
      </c>
      <c r="S18" t="s">
        <v>3201</v>
      </c>
      <c r="T18" t="s">
        <v>96</v>
      </c>
      <c r="U18">
        <v>899.66725084222196</v>
      </c>
      <c r="V18">
        <v>72</v>
      </c>
      <c r="W18" t="s">
        <v>15141</v>
      </c>
      <c r="X18">
        <v>72101014</v>
      </c>
      <c r="Y18" t="s">
        <v>96</v>
      </c>
      <c r="Z18" t="s">
        <v>3201</v>
      </c>
      <c r="AA18" t="s">
        <v>3203</v>
      </c>
      <c r="AB18" t="s">
        <v>3200</v>
      </c>
      <c r="AC18" t="s">
        <v>3910</v>
      </c>
      <c r="AD18" t="s">
        <v>3202</v>
      </c>
      <c r="AE18">
        <v>4</v>
      </c>
      <c r="AF18" t="s">
        <v>15141</v>
      </c>
      <c r="AG18" t="s">
        <v>96</v>
      </c>
      <c r="AH18" t="s">
        <v>96</v>
      </c>
      <c r="AI18" t="str">
        <f>IF(ISNA(VLOOKUP(D18,Listen!J:O,3,0)),"",VLOOKUP(D18,Listen!J:O,3,0))</f>
        <v/>
      </c>
      <c r="AJ18" t="s">
        <v>96</v>
      </c>
      <c r="AK18">
        <v>5</v>
      </c>
      <c r="AL18" t="s">
        <v>96</v>
      </c>
      <c r="AM18">
        <v>3</v>
      </c>
      <c r="AN18">
        <v>2</v>
      </c>
      <c r="AO18">
        <v>5</v>
      </c>
      <c r="AP18">
        <f t="shared" si="0"/>
        <v>5</v>
      </c>
    </row>
    <row r="19" spans="1:42" x14ac:dyDescent="0.25">
      <c r="A19" t="s">
        <v>627</v>
      </c>
      <c r="B19">
        <v>6.8218009576960004</v>
      </c>
      <c r="C19">
        <v>107</v>
      </c>
      <c r="D19" t="s">
        <v>3911</v>
      </c>
      <c r="E19">
        <v>909</v>
      </c>
      <c r="F19">
        <v>915.87902261783597</v>
      </c>
      <c r="G19">
        <v>68.918346833097004</v>
      </c>
      <c r="H19" t="s">
        <v>10940</v>
      </c>
      <c r="I19" t="s">
        <v>630</v>
      </c>
      <c r="J19" t="s">
        <v>44</v>
      </c>
      <c r="K19">
        <v>735176.69499210501</v>
      </c>
      <c r="L19">
        <v>151108.344412023</v>
      </c>
      <c r="M19" t="s">
        <v>98</v>
      </c>
      <c r="N19" t="s">
        <v>98</v>
      </c>
      <c r="O19">
        <v>735177</v>
      </c>
      <c r="P19">
        <v>2940708</v>
      </c>
      <c r="Q19">
        <v>40</v>
      </c>
      <c r="R19">
        <v>6.8401009576960003</v>
      </c>
      <c r="S19" t="s">
        <v>627</v>
      </c>
      <c r="T19">
        <v>909</v>
      </c>
      <c r="U19">
        <v>908.87902261783597</v>
      </c>
      <c r="V19">
        <v>68.900000000000006</v>
      </c>
      <c r="W19" t="s">
        <v>15142</v>
      </c>
      <c r="X19">
        <v>72101014</v>
      </c>
      <c r="Y19" t="s">
        <v>96</v>
      </c>
      <c r="Z19" t="s">
        <v>627</v>
      </c>
      <c r="AA19" t="s">
        <v>631</v>
      </c>
      <c r="AB19" t="s">
        <v>632</v>
      </c>
      <c r="AC19" t="s">
        <v>633</v>
      </c>
      <c r="AD19" t="s">
        <v>634</v>
      </c>
      <c r="AE19">
        <v>40</v>
      </c>
      <c r="AF19" t="s">
        <v>15142</v>
      </c>
      <c r="AG19" t="s">
        <v>96</v>
      </c>
      <c r="AH19" t="s">
        <v>118</v>
      </c>
      <c r="AI19" t="str">
        <f>IF(ISNA(VLOOKUP(D19,Listen!J:O,3,0)),"",VLOOKUP(D19,Listen!J:O,3,0))</f>
        <v/>
      </c>
      <c r="AJ19" t="s">
        <v>96</v>
      </c>
      <c r="AK19">
        <v>5</v>
      </c>
      <c r="AL19" t="s">
        <v>96</v>
      </c>
      <c r="AM19" t="s">
        <v>96</v>
      </c>
      <c r="AN19">
        <v>2</v>
      </c>
      <c r="AO19">
        <v>5</v>
      </c>
      <c r="AP19">
        <f t="shared" si="0"/>
        <v>5</v>
      </c>
    </row>
    <row r="20" spans="1:42" x14ac:dyDescent="0.25">
      <c r="A20" t="s">
        <v>6186</v>
      </c>
      <c r="B20">
        <v>7.0973773530981203</v>
      </c>
      <c r="C20">
        <v>57</v>
      </c>
      <c r="D20" t="s">
        <v>4395</v>
      </c>
      <c r="F20">
        <v>930.30893192060796</v>
      </c>
      <c r="G20">
        <v>89.257506349515793</v>
      </c>
      <c r="H20" t="s">
        <v>10941</v>
      </c>
      <c r="I20" t="s">
        <v>121</v>
      </c>
      <c r="J20" t="s">
        <v>37</v>
      </c>
      <c r="K20">
        <v>267097.48082981701</v>
      </c>
      <c r="L20">
        <v>89788.635685303496</v>
      </c>
      <c r="M20" t="s">
        <v>98</v>
      </c>
      <c r="N20" t="s">
        <v>98</v>
      </c>
      <c r="O20">
        <v>267097</v>
      </c>
      <c r="P20">
        <v>1068388</v>
      </c>
      <c r="Q20">
        <v>14</v>
      </c>
      <c r="R20">
        <v>7.1156773530981203</v>
      </c>
      <c r="S20" t="s">
        <v>6186</v>
      </c>
      <c r="T20" t="s">
        <v>96</v>
      </c>
      <c r="U20">
        <v>923.30893192060796</v>
      </c>
      <c r="V20">
        <v>89.3</v>
      </c>
      <c r="W20" t="s">
        <v>15143</v>
      </c>
      <c r="X20">
        <v>72101014</v>
      </c>
      <c r="Y20" t="s">
        <v>96</v>
      </c>
      <c r="Z20" t="s">
        <v>6186</v>
      </c>
      <c r="AA20" t="s">
        <v>6187</v>
      </c>
      <c r="AB20" t="s">
        <v>6188</v>
      </c>
      <c r="AC20" t="s">
        <v>6189</v>
      </c>
      <c r="AD20" t="s">
        <v>6190</v>
      </c>
      <c r="AE20">
        <v>14</v>
      </c>
      <c r="AF20" t="s">
        <v>10941</v>
      </c>
      <c r="AG20" t="s">
        <v>4395</v>
      </c>
      <c r="AH20" t="s">
        <v>96</v>
      </c>
      <c r="AI20" t="str">
        <f>IF(ISNA(VLOOKUP(D20,Listen!J:O,3,0)),"",VLOOKUP(D20,Listen!J:O,3,0))</f>
        <v/>
      </c>
      <c r="AJ20" t="s">
        <v>96</v>
      </c>
      <c r="AK20" t="s">
        <v>96</v>
      </c>
      <c r="AL20" t="s">
        <v>96</v>
      </c>
      <c r="AM20">
        <v>3</v>
      </c>
      <c r="AN20">
        <v>2</v>
      </c>
      <c r="AO20">
        <v>3</v>
      </c>
      <c r="AP20">
        <f t="shared" si="0"/>
        <v>3</v>
      </c>
    </row>
    <row r="21" spans="1:42" x14ac:dyDescent="0.25">
      <c r="A21" t="s">
        <v>6186</v>
      </c>
      <c r="B21">
        <v>7.0976704889775801</v>
      </c>
      <c r="C21">
        <v>57.099998474121101</v>
      </c>
      <c r="D21" t="s">
        <v>2164</v>
      </c>
      <c r="F21">
        <v>930.32428129096195</v>
      </c>
      <c r="G21">
        <v>88.803495747784595</v>
      </c>
      <c r="H21" t="s">
        <v>5323</v>
      </c>
      <c r="I21" t="s">
        <v>2166</v>
      </c>
      <c r="J21" t="s">
        <v>37</v>
      </c>
      <c r="K21">
        <v>271893.93693193898</v>
      </c>
      <c r="L21">
        <v>90701.635595693806</v>
      </c>
      <c r="M21" t="s">
        <v>98</v>
      </c>
      <c r="N21" t="s">
        <v>98</v>
      </c>
      <c r="O21">
        <v>271894</v>
      </c>
      <c r="P21">
        <v>1087576</v>
      </c>
      <c r="Q21">
        <v>15</v>
      </c>
      <c r="R21">
        <v>7.1159704889775801</v>
      </c>
      <c r="S21" t="s">
        <v>6186</v>
      </c>
      <c r="T21" t="s">
        <v>96</v>
      </c>
      <c r="U21">
        <v>923.32428129096195</v>
      </c>
      <c r="V21">
        <v>88.8</v>
      </c>
      <c r="W21" t="s">
        <v>15143</v>
      </c>
      <c r="X21">
        <v>72101014</v>
      </c>
      <c r="Y21" t="s">
        <v>96</v>
      </c>
      <c r="Z21" t="s">
        <v>6186</v>
      </c>
      <c r="AA21" t="s">
        <v>6187</v>
      </c>
      <c r="AB21" t="s">
        <v>6188</v>
      </c>
      <c r="AC21" t="s">
        <v>6189</v>
      </c>
      <c r="AD21" t="s">
        <v>6190</v>
      </c>
      <c r="AE21">
        <v>15</v>
      </c>
      <c r="AF21" t="s">
        <v>5323</v>
      </c>
      <c r="AG21" t="s">
        <v>2164</v>
      </c>
      <c r="AH21" t="s">
        <v>96</v>
      </c>
      <c r="AI21" t="str">
        <f>IF(ISNA(VLOOKUP(D21,Listen!J:O,3,0)),"",VLOOKUP(D21,Listen!J:O,3,0))</f>
        <v/>
      </c>
      <c r="AJ21" t="s">
        <v>96</v>
      </c>
      <c r="AK21" t="s">
        <v>96</v>
      </c>
      <c r="AL21" t="s">
        <v>96</v>
      </c>
      <c r="AM21">
        <v>3</v>
      </c>
      <c r="AN21">
        <v>2</v>
      </c>
      <c r="AO21">
        <v>3</v>
      </c>
      <c r="AP21">
        <f t="shared" si="0"/>
        <v>3</v>
      </c>
    </row>
    <row r="22" spans="1:42" x14ac:dyDescent="0.25">
      <c r="A22" t="s">
        <v>3405</v>
      </c>
      <c r="B22">
        <v>7.1449062252293203</v>
      </c>
      <c r="C22">
        <v>107</v>
      </c>
      <c r="D22" t="s">
        <v>628</v>
      </c>
      <c r="F22">
        <v>932.79766943789502</v>
      </c>
      <c r="G22">
        <v>93.358342306700393</v>
      </c>
      <c r="H22" t="s">
        <v>629</v>
      </c>
      <c r="I22" t="s">
        <v>630</v>
      </c>
      <c r="J22" t="s">
        <v>37</v>
      </c>
      <c r="K22">
        <v>239314.09153965299</v>
      </c>
      <c r="L22">
        <v>80649.192821632401</v>
      </c>
      <c r="M22" t="s">
        <v>98</v>
      </c>
      <c r="N22" t="s">
        <v>98</v>
      </c>
      <c r="O22">
        <v>239314</v>
      </c>
      <c r="P22">
        <v>957256</v>
      </c>
      <c r="Q22">
        <v>13</v>
      </c>
      <c r="R22">
        <v>7.1632062252293203</v>
      </c>
      <c r="S22" t="s">
        <v>10942</v>
      </c>
      <c r="T22" t="s">
        <v>96</v>
      </c>
      <c r="U22">
        <v>925.79766943789502</v>
      </c>
      <c r="V22">
        <v>93.4</v>
      </c>
      <c r="W22" t="s">
        <v>15144</v>
      </c>
      <c r="X22">
        <v>72101014</v>
      </c>
      <c r="Y22" t="s">
        <v>96</v>
      </c>
      <c r="Z22" t="s">
        <v>10942</v>
      </c>
      <c r="AA22" t="s">
        <v>10943</v>
      </c>
      <c r="AB22" t="s">
        <v>3405</v>
      </c>
      <c r="AC22" t="s">
        <v>3806</v>
      </c>
      <c r="AD22" t="s">
        <v>633</v>
      </c>
      <c r="AE22">
        <v>13</v>
      </c>
      <c r="AF22" t="s">
        <v>629</v>
      </c>
      <c r="AG22" t="s">
        <v>628</v>
      </c>
      <c r="AH22" t="s">
        <v>96</v>
      </c>
      <c r="AI22" t="str">
        <f>IF(ISNA(VLOOKUP(D22,Listen!J:O,3,0)),"",VLOOKUP(D22,Listen!J:O,3,0))</f>
        <v/>
      </c>
      <c r="AJ22" t="s">
        <v>96</v>
      </c>
      <c r="AK22" t="s">
        <v>96</v>
      </c>
      <c r="AL22" t="s">
        <v>96</v>
      </c>
      <c r="AM22">
        <v>3</v>
      </c>
      <c r="AN22">
        <v>2</v>
      </c>
      <c r="AO22">
        <v>3</v>
      </c>
      <c r="AP22">
        <f t="shared" si="0"/>
        <v>3</v>
      </c>
    </row>
    <row r="23" spans="1:42" x14ac:dyDescent="0.25">
      <c r="A23" t="s">
        <v>10944</v>
      </c>
      <c r="B23">
        <v>7.1593509031075104</v>
      </c>
      <c r="C23">
        <v>117</v>
      </c>
      <c r="D23" t="s">
        <v>3726</v>
      </c>
      <c r="F23">
        <v>933.55403099558896</v>
      </c>
      <c r="G23">
        <v>79.008600570250096</v>
      </c>
      <c r="H23" t="s">
        <v>3727</v>
      </c>
      <c r="I23" t="s">
        <v>3728</v>
      </c>
      <c r="J23" t="s">
        <v>39</v>
      </c>
      <c r="K23">
        <v>36510.417114684897</v>
      </c>
      <c r="L23">
        <v>22391.002837768701</v>
      </c>
      <c r="M23" t="s">
        <v>98</v>
      </c>
      <c r="N23" t="s">
        <v>98</v>
      </c>
      <c r="O23">
        <v>36510</v>
      </c>
      <c r="P23">
        <v>146040</v>
      </c>
      <c r="Q23">
        <v>2</v>
      </c>
      <c r="R23">
        <v>7.1776509031075104</v>
      </c>
      <c r="S23" t="s">
        <v>10944</v>
      </c>
      <c r="T23" t="s">
        <v>96</v>
      </c>
      <c r="U23">
        <v>926.55403099558896</v>
      </c>
      <c r="V23">
        <v>79</v>
      </c>
      <c r="W23" t="s">
        <v>15145</v>
      </c>
      <c r="X23">
        <v>72101014</v>
      </c>
      <c r="Y23" t="s">
        <v>96</v>
      </c>
      <c r="Z23" t="s">
        <v>10944</v>
      </c>
      <c r="AA23" t="s">
        <v>10945</v>
      </c>
      <c r="AB23" t="s">
        <v>10946</v>
      </c>
      <c r="AC23" t="s">
        <v>10947</v>
      </c>
      <c r="AD23" t="s">
        <v>10948</v>
      </c>
      <c r="AE23">
        <v>2</v>
      </c>
      <c r="AF23" t="s">
        <v>15145</v>
      </c>
      <c r="AG23" t="s">
        <v>96</v>
      </c>
      <c r="AH23" t="s">
        <v>96</v>
      </c>
      <c r="AI23" t="str">
        <f>IF(ISNA(VLOOKUP(D23,Listen!J:O,3,0)),"",VLOOKUP(D23,Listen!J:O,3,0))</f>
        <v/>
      </c>
      <c r="AJ23" t="s">
        <v>96</v>
      </c>
      <c r="AK23">
        <v>5</v>
      </c>
      <c r="AL23" t="s">
        <v>96</v>
      </c>
      <c r="AM23">
        <v>3</v>
      </c>
      <c r="AN23">
        <v>2</v>
      </c>
      <c r="AO23">
        <v>5</v>
      </c>
      <c r="AP23">
        <f t="shared" si="0"/>
        <v>5</v>
      </c>
    </row>
    <row r="24" spans="1:42" x14ac:dyDescent="0.25">
      <c r="A24" t="s">
        <v>3408</v>
      </c>
      <c r="B24">
        <v>7.3195201348944403</v>
      </c>
      <c r="C24">
        <v>101</v>
      </c>
      <c r="D24" t="s">
        <v>10949</v>
      </c>
      <c r="F24">
        <v>941.94091581715497</v>
      </c>
      <c r="G24">
        <v>72.542421098627599</v>
      </c>
      <c r="H24" t="s">
        <v>10950</v>
      </c>
      <c r="I24" t="s">
        <v>3465</v>
      </c>
      <c r="J24" t="s">
        <v>37</v>
      </c>
      <c r="K24">
        <v>106775.505088904</v>
      </c>
      <c r="L24">
        <v>27125.959252079199</v>
      </c>
      <c r="M24" t="s">
        <v>98</v>
      </c>
      <c r="N24" t="s">
        <v>98</v>
      </c>
      <c r="O24">
        <v>106776</v>
      </c>
      <c r="P24">
        <v>427104</v>
      </c>
      <c r="Q24">
        <v>6</v>
      </c>
      <c r="R24">
        <v>7.3378201348944403</v>
      </c>
      <c r="S24" t="s">
        <v>3408</v>
      </c>
      <c r="T24" t="s">
        <v>96</v>
      </c>
      <c r="U24">
        <v>934.94091581715497</v>
      </c>
      <c r="V24">
        <v>72.5</v>
      </c>
      <c r="W24" t="s">
        <v>15146</v>
      </c>
      <c r="X24">
        <v>72101014</v>
      </c>
      <c r="Y24" t="s">
        <v>96</v>
      </c>
      <c r="Z24" t="s">
        <v>3408</v>
      </c>
      <c r="AA24" t="s">
        <v>10951</v>
      </c>
      <c r="AB24" t="s">
        <v>3407</v>
      </c>
      <c r="AC24" t="s">
        <v>10952</v>
      </c>
      <c r="AD24" t="s">
        <v>3406</v>
      </c>
      <c r="AE24">
        <v>6</v>
      </c>
      <c r="AF24" t="s">
        <v>15146</v>
      </c>
      <c r="AG24" t="s">
        <v>96</v>
      </c>
      <c r="AH24" t="s">
        <v>96</v>
      </c>
      <c r="AI24" t="str">
        <f>IF(ISNA(VLOOKUP(D24,Listen!J:O,3,0)),"",VLOOKUP(D24,Listen!J:O,3,0))</f>
        <v/>
      </c>
      <c r="AJ24" t="s">
        <v>96</v>
      </c>
      <c r="AK24">
        <v>5</v>
      </c>
      <c r="AL24" t="s">
        <v>96</v>
      </c>
      <c r="AM24">
        <v>3</v>
      </c>
      <c r="AN24">
        <v>2</v>
      </c>
      <c r="AO24">
        <v>5</v>
      </c>
      <c r="AP24">
        <f t="shared" si="0"/>
        <v>5</v>
      </c>
    </row>
    <row r="25" spans="1:42" x14ac:dyDescent="0.25">
      <c r="A25" t="s">
        <v>870</v>
      </c>
      <c r="B25">
        <v>7.4376288539935302</v>
      </c>
      <c r="C25">
        <v>119</v>
      </c>
      <c r="D25" t="s">
        <v>871</v>
      </c>
      <c r="F25">
        <v>948.12540089244396</v>
      </c>
      <c r="G25">
        <v>96.856908258615206</v>
      </c>
      <c r="H25" t="s">
        <v>872</v>
      </c>
      <c r="I25" t="s">
        <v>873</v>
      </c>
      <c r="J25" t="s">
        <v>43</v>
      </c>
      <c r="K25">
        <v>814180.83330111601</v>
      </c>
      <c r="L25">
        <v>424075.43476686202</v>
      </c>
      <c r="M25" t="s">
        <v>98</v>
      </c>
      <c r="N25" t="s">
        <v>98</v>
      </c>
      <c r="O25">
        <v>814181</v>
      </c>
      <c r="P25">
        <v>3256724</v>
      </c>
      <c r="Q25">
        <v>44</v>
      </c>
      <c r="R25">
        <v>7.4559288539935302</v>
      </c>
      <c r="S25" t="s">
        <v>874</v>
      </c>
      <c r="T25" t="s">
        <v>96</v>
      </c>
      <c r="U25">
        <v>941.12540089244396</v>
      </c>
      <c r="V25">
        <v>96.9</v>
      </c>
      <c r="W25" t="s">
        <v>15147</v>
      </c>
      <c r="X25">
        <v>72101014</v>
      </c>
      <c r="Y25" t="s">
        <v>96</v>
      </c>
      <c r="Z25" t="s">
        <v>874</v>
      </c>
      <c r="AA25" t="s">
        <v>876</v>
      </c>
      <c r="AB25" t="s">
        <v>870</v>
      </c>
      <c r="AC25" t="s">
        <v>3204</v>
      </c>
      <c r="AD25" t="s">
        <v>875</v>
      </c>
      <c r="AE25">
        <v>44</v>
      </c>
      <c r="AF25" t="s">
        <v>872</v>
      </c>
      <c r="AG25" t="s">
        <v>871</v>
      </c>
      <c r="AH25" t="s">
        <v>96</v>
      </c>
      <c r="AI25" t="str">
        <f>IF(ISNA(VLOOKUP(D25,Listen!J:O,3,0)),"",VLOOKUP(D25,Listen!J:O,3,0))</f>
        <v/>
      </c>
      <c r="AJ25" t="s">
        <v>96</v>
      </c>
      <c r="AK25" t="s">
        <v>96</v>
      </c>
      <c r="AL25" t="s">
        <v>96</v>
      </c>
      <c r="AM25">
        <v>3</v>
      </c>
      <c r="AN25">
        <v>2</v>
      </c>
      <c r="AO25">
        <v>3</v>
      </c>
      <c r="AP25">
        <f t="shared" si="0"/>
        <v>3</v>
      </c>
    </row>
    <row r="26" spans="1:42" x14ac:dyDescent="0.25">
      <c r="A26" t="s">
        <v>2900</v>
      </c>
      <c r="B26">
        <v>7.5005370662333597</v>
      </c>
      <c r="C26">
        <v>106</v>
      </c>
      <c r="D26" t="s">
        <v>0</v>
      </c>
      <c r="F26">
        <v>951.419441355147</v>
      </c>
      <c r="G26">
        <v>89.036690603412197</v>
      </c>
      <c r="H26" t="s">
        <v>1</v>
      </c>
      <c r="I26" t="s">
        <v>42</v>
      </c>
      <c r="J26" t="s">
        <v>37</v>
      </c>
      <c r="K26">
        <v>1050156.36767032</v>
      </c>
      <c r="L26">
        <v>316947.48064972903</v>
      </c>
      <c r="M26">
        <v>739743.84474167204</v>
      </c>
      <c r="N26">
        <v>739743.84474167204</v>
      </c>
      <c r="O26">
        <v>310413</v>
      </c>
      <c r="P26">
        <v>1241652</v>
      </c>
      <c r="Q26">
        <v>17</v>
      </c>
      <c r="R26">
        <v>7.5188370662333597</v>
      </c>
      <c r="S26" t="s">
        <v>2900</v>
      </c>
      <c r="T26" t="s">
        <v>96</v>
      </c>
      <c r="U26">
        <v>944.419441355147</v>
      </c>
      <c r="V26">
        <v>89</v>
      </c>
      <c r="W26" t="s">
        <v>15148</v>
      </c>
      <c r="X26">
        <v>72101014</v>
      </c>
      <c r="Y26" t="s">
        <v>96</v>
      </c>
      <c r="Z26" t="s">
        <v>2900</v>
      </c>
      <c r="AA26" t="s">
        <v>3086</v>
      </c>
      <c r="AB26" t="s">
        <v>2899</v>
      </c>
      <c r="AC26" t="s">
        <v>3087</v>
      </c>
      <c r="AD26" t="s">
        <v>1658</v>
      </c>
      <c r="AE26">
        <v>17</v>
      </c>
      <c r="AF26" t="s">
        <v>1</v>
      </c>
      <c r="AG26" t="s">
        <v>0</v>
      </c>
      <c r="AH26" t="s">
        <v>96</v>
      </c>
      <c r="AI26" t="str">
        <f>IF(ISNA(VLOOKUP(D26,Listen!J:O,3,0)),"",VLOOKUP(D26,Listen!J:O,3,0))</f>
        <v/>
      </c>
      <c r="AJ26" t="s">
        <v>96</v>
      </c>
      <c r="AK26" t="s">
        <v>96</v>
      </c>
      <c r="AL26" t="s">
        <v>96</v>
      </c>
      <c r="AM26">
        <v>3</v>
      </c>
      <c r="AN26">
        <v>2</v>
      </c>
      <c r="AO26">
        <v>3</v>
      </c>
      <c r="AP26">
        <f t="shared" si="0"/>
        <v>3</v>
      </c>
    </row>
    <row r="27" spans="1:42" x14ac:dyDescent="0.25">
      <c r="A27" t="s">
        <v>5783</v>
      </c>
      <c r="B27">
        <v>7.7856311615088103</v>
      </c>
      <c r="C27">
        <v>61.099998474121101</v>
      </c>
      <c r="D27" t="s">
        <v>10953</v>
      </c>
      <c r="F27">
        <v>966.34772260934301</v>
      </c>
      <c r="G27">
        <v>66.824703356447202</v>
      </c>
      <c r="H27" t="s">
        <v>10954</v>
      </c>
      <c r="I27" t="s">
        <v>10955</v>
      </c>
      <c r="J27" t="s">
        <v>39</v>
      </c>
      <c r="K27">
        <v>523543.41900834802</v>
      </c>
      <c r="L27">
        <v>260651.466480428</v>
      </c>
      <c r="M27" t="s">
        <v>98</v>
      </c>
      <c r="N27" t="s">
        <v>98</v>
      </c>
      <c r="O27">
        <v>523543</v>
      </c>
      <c r="P27">
        <v>2094172</v>
      </c>
      <c r="Q27">
        <v>28</v>
      </c>
      <c r="R27">
        <v>7.8039311615088103</v>
      </c>
      <c r="S27" t="s">
        <v>5783</v>
      </c>
      <c r="T27" t="s">
        <v>96</v>
      </c>
      <c r="U27">
        <v>959.34772260934301</v>
      </c>
      <c r="V27">
        <v>66.8</v>
      </c>
      <c r="W27" t="s">
        <v>15149</v>
      </c>
      <c r="X27">
        <v>72101014</v>
      </c>
      <c r="Y27" t="s">
        <v>96</v>
      </c>
      <c r="Z27" t="s">
        <v>5783</v>
      </c>
      <c r="AA27" t="s">
        <v>5784</v>
      </c>
      <c r="AB27" t="s">
        <v>5785</v>
      </c>
      <c r="AC27" t="s">
        <v>5786</v>
      </c>
      <c r="AD27" t="s">
        <v>5787</v>
      </c>
      <c r="AE27">
        <v>28</v>
      </c>
      <c r="AF27" t="s">
        <v>15149</v>
      </c>
      <c r="AG27" t="s">
        <v>96</v>
      </c>
      <c r="AH27" t="s">
        <v>96</v>
      </c>
      <c r="AI27" t="str">
        <f>IF(ISNA(VLOOKUP(D27,Listen!J:O,3,0)),"",VLOOKUP(D27,Listen!J:O,3,0))</f>
        <v/>
      </c>
      <c r="AJ27" t="s">
        <v>96</v>
      </c>
      <c r="AK27">
        <v>5</v>
      </c>
      <c r="AL27" t="s">
        <v>96</v>
      </c>
      <c r="AM27">
        <v>3</v>
      </c>
      <c r="AN27">
        <v>2</v>
      </c>
      <c r="AO27">
        <v>5</v>
      </c>
      <c r="AP27">
        <f t="shared" si="0"/>
        <v>5</v>
      </c>
    </row>
    <row r="28" spans="1:42" x14ac:dyDescent="0.25">
      <c r="A28" t="s">
        <v>1397</v>
      </c>
      <c r="B28">
        <v>7.8797810262351904</v>
      </c>
      <c r="C28">
        <v>77.099998474121094</v>
      </c>
      <c r="E28">
        <v>979</v>
      </c>
      <c r="F28">
        <v>971.27765866895197</v>
      </c>
      <c r="G28">
        <v>70.786227805243101</v>
      </c>
      <c r="H28" t="s">
        <v>15150</v>
      </c>
      <c r="J28" t="s">
        <v>44</v>
      </c>
      <c r="K28">
        <v>250718.07386897999</v>
      </c>
      <c r="L28">
        <v>97254.595130184403</v>
      </c>
      <c r="M28" t="s">
        <v>98</v>
      </c>
      <c r="N28" t="s">
        <v>98</v>
      </c>
      <c r="O28">
        <v>250718</v>
      </c>
      <c r="P28">
        <v>1002872</v>
      </c>
      <c r="Q28">
        <v>14</v>
      </c>
      <c r="R28">
        <v>7.8980810262351904</v>
      </c>
      <c r="S28" t="s">
        <v>1397</v>
      </c>
      <c r="T28">
        <v>979</v>
      </c>
      <c r="U28">
        <v>964.27765866895197</v>
      </c>
      <c r="V28">
        <v>70.8</v>
      </c>
      <c r="W28" t="s">
        <v>15151</v>
      </c>
      <c r="X28">
        <v>72101014</v>
      </c>
      <c r="Y28" t="s">
        <v>96</v>
      </c>
      <c r="Z28" t="s">
        <v>1397</v>
      </c>
      <c r="AA28" t="s">
        <v>2291</v>
      </c>
      <c r="AB28" t="s">
        <v>1396</v>
      </c>
      <c r="AC28" t="s">
        <v>2292</v>
      </c>
      <c r="AD28" t="s">
        <v>1395</v>
      </c>
      <c r="AE28">
        <v>14</v>
      </c>
      <c r="AF28" t="s">
        <v>15151</v>
      </c>
      <c r="AG28" t="s">
        <v>96</v>
      </c>
      <c r="AH28" t="s">
        <v>118</v>
      </c>
      <c r="AI28" t="str">
        <f>IF(ISNA(VLOOKUP(D28,Listen!J:O,3,0)),"",VLOOKUP(D28,Listen!J:O,3,0))</f>
        <v/>
      </c>
      <c r="AJ28" t="s">
        <v>96</v>
      </c>
      <c r="AK28">
        <v>5</v>
      </c>
      <c r="AL28" t="s">
        <v>96</v>
      </c>
      <c r="AM28" t="s">
        <v>96</v>
      </c>
      <c r="AN28">
        <v>2</v>
      </c>
      <c r="AO28">
        <v>5</v>
      </c>
      <c r="AP28">
        <f t="shared" si="0"/>
        <v>5</v>
      </c>
    </row>
    <row r="29" spans="1:42" x14ac:dyDescent="0.25">
      <c r="A29" t="s">
        <v>10956</v>
      </c>
      <c r="B29">
        <v>8.0111267371093096</v>
      </c>
      <c r="C29">
        <v>117</v>
      </c>
      <c r="D29" t="s">
        <v>10957</v>
      </c>
      <c r="F29">
        <v>978.15526766175401</v>
      </c>
      <c r="G29">
        <v>59.6584997049668</v>
      </c>
      <c r="H29" t="s">
        <v>10958</v>
      </c>
      <c r="I29" t="s">
        <v>3728</v>
      </c>
      <c r="J29" t="s">
        <v>37</v>
      </c>
      <c r="K29">
        <v>328446.164779721</v>
      </c>
      <c r="L29">
        <v>40048.581924621503</v>
      </c>
      <c r="M29" t="s">
        <v>98</v>
      </c>
      <c r="N29" t="s">
        <v>98</v>
      </c>
      <c r="O29">
        <v>328446</v>
      </c>
      <c r="P29">
        <v>1313784</v>
      </c>
      <c r="Q29">
        <v>18</v>
      </c>
      <c r="R29">
        <v>8.0294267371093095</v>
      </c>
      <c r="S29" t="s">
        <v>10956</v>
      </c>
      <c r="T29" t="s">
        <v>96</v>
      </c>
      <c r="U29">
        <v>971.15526766175401</v>
      </c>
      <c r="V29">
        <v>59.7</v>
      </c>
      <c r="W29" t="s">
        <v>15152</v>
      </c>
      <c r="X29">
        <v>72101014</v>
      </c>
      <c r="Y29" t="s">
        <v>96</v>
      </c>
      <c r="Z29" t="s">
        <v>10956</v>
      </c>
      <c r="AA29" t="s">
        <v>10959</v>
      </c>
      <c r="AB29" t="s">
        <v>10960</v>
      </c>
      <c r="AC29" t="s">
        <v>10961</v>
      </c>
      <c r="AD29" t="s">
        <v>10962</v>
      </c>
      <c r="AE29">
        <v>18</v>
      </c>
      <c r="AF29" t="s">
        <v>15152</v>
      </c>
      <c r="AG29" t="s">
        <v>96</v>
      </c>
      <c r="AH29" t="s">
        <v>96</v>
      </c>
      <c r="AI29" t="str">
        <f>IF(ISNA(VLOOKUP(D29,Listen!J:O,3,0)),"",VLOOKUP(D29,Listen!J:O,3,0))</f>
        <v/>
      </c>
      <c r="AJ29" t="s">
        <v>96</v>
      </c>
      <c r="AK29">
        <v>5</v>
      </c>
      <c r="AL29" t="s">
        <v>96</v>
      </c>
      <c r="AM29">
        <v>3</v>
      </c>
      <c r="AN29">
        <v>2</v>
      </c>
      <c r="AO29">
        <v>5</v>
      </c>
      <c r="AP29">
        <f t="shared" si="0"/>
        <v>5</v>
      </c>
    </row>
    <row r="30" spans="1:42" x14ac:dyDescent="0.25">
      <c r="A30" t="s">
        <v>2299</v>
      </c>
      <c r="B30">
        <v>8.0750998029179897</v>
      </c>
      <c r="C30">
        <v>72</v>
      </c>
      <c r="D30" t="s">
        <v>5600</v>
      </c>
      <c r="E30">
        <v>983</v>
      </c>
      <c r="F30">
        <v>981.50506667517197</v>
      </c>
      <c r="G30">
        <v>65.384952178379805</v>
      </c>
      <c r="H30" t="s">
        <v>5601</v>
      </c>
      <c r="I30" t="s">
        <v>5602</v>
      </c>
      <c r="J30" t="s">
        <v>43</v>
      </c>
      <c r="K30">
        <v>492451.20987274201</v>
      </c>
      <c r="L30">
        <v>67150.938522153607</v>
      </c>
      <c r="M30" t="s">
        <v>98</v>
      </c>
      <c r="N30" t="s">
        <v>98</v>
      </c>
      <c r="O30">
        <v>492451</v>
      </c>
      <c r="P30">
        <v>1969804</v>
      </c>
      <c r="Q30">
        <v>27</v>
      </c>
      <c r="R30">
        <v>8.0933998029179897</v>
      </c>
      <c r="S30" t="s">
        <v>2299</v>
      </c>
      <c r="T30">
        <v>983</v>
      </c>
      <c r="U30">
        <v>974.50506667517197</v>
      </c>
      <c r="V30">
        <v>65.400000000000006</v>
      </c>
      <c r="W30" t="s">
        <v>15153</v>
      </c>
      <c r="X30">
        <v>72101014</v>
      </c>
      <c r="Y30" t="s">
        <v>96</v>
      </c>
      <c r="Z30" t="s">
        <v>2299</v>
      </c>
      <c r="AA30" t="s">
        <v>2300</v>
      </c>
      <c r="AB30" t="s">
        <v>2302</v>
      </c>
      <c r="AC30" t="s">
        <v>2301</v>
      </c>
      <c r="AD30" t="s">
        <v>5603</v>
      </c>
      <c r="AE30">
        <v>27</v>
      </c>
      <c r="AF30" t="s">
        <v>15153</v>
      </c>
      <c r="AG30" t="s">
        <v>96</v>
      </c>
      <c r="AH30" t="s">
        <v>96</v>
      </c>
      <c r="AI30" t="str">
        <f>IF(ISNA(VLOOKUP(D30,Listen!J:O,3,0)),"",VLOOKUP(D30,Listen!J:O,3,0))</f>
        <v/>
      </c>
      <c r="AJ30" t="s">
        <v>96</v>
      </c>
      <c r="AK30">
        <v>5</v>
      </c>
      <c r="AL30" t="s">
        <v>96</v>
      </c>
      <c r="AM30">
        <v>3</v>
      </c>
      <c r="AN30">
        <v>2</v>
      </c>
      <c r="AO30">
        <v>5</v>
      </c>
      <c r="AP30">
        <f t="shared" si="0"/>
        <v>5</v>
      </c>
    </row>
    <row r="31" spans="1:42" x14ac:dyDescent="0.25">
      <c r="A31" t="s">
        <v>10963</v>
      </c>
      <c r="B31">
        <v>8.2437216866226208</v>
      </c>
      <c r="C31">
        <v>56</v>
      </c>
      <c r="D31" t="s">
        <v>4745</v>
      </c>
      <c r="F31">
        <v>990.33455471884099</v>
      </c>
      <c r="G31">
        <v>76.429966935974406</v>
      </c>
      <c r="H31" t="s">
        <v>4746</v>
      </c>
      <c r="I31" t="s">
        <v>394</v>
      </c>
      <c r="J31" t="s">
        <v>37</v>
      </c>
      <c r="K31">
        <v>45032.670477373897</v>
      </c>
      <c r="L31">
        <v>24557.0056850656</v>
      </c>
      <c r="M31" t="s">
        <v>98</v>
      </c>
      <c r="N31" t="s">
        <v>98</v>
      </c>
      <c r="O31">
        <v>45033</v>
      </c>
      <c r="P31">
        <v>180132</v>
      </c>
      <c r="Q31">
        <v>2</v>
      </c>
      <c r="R31">
        <v>8.2620216866226208</v>
      </c>
      <c r="S31" t="s">
        <v>10964</v>
      </c>
      <c r="T31" t="s">
        <v>96</v>
      </c>
      <c r="U31">
        <v>983.33455471884099</v>
      </c>
      <c r="V31">
        <v>76.400000000000006</v>
      </c>
      <c r="W31" t="s">
        <v>15154</v>
      </c>
      <c r="X31">
        <v>72101014</v>
      </c>
      <c r="Y31" t="s">
        <v>96</v>
      </c>
      <c r="Z31" t="s">
        <v>10964</v>
      </c>
      <c r="AA31" t="s">
        <v>10965</v>
      </c>
      <c r="AB31" t="s">
        <v>10963</v>
      </c>
      <c r="AC31" t="s">
        <v>10966</v>
      </c>
      <c r="AD31" t="s">
        <v>5788</v>
      </c>
      <c r="AE31">
        <v>2</v>
      </c>
      <c r="AF31" t="s">
        <v>15154</v>
      </c>
      <c r="AG31" t="s">
        <v>96</v>
      </c>
      <c r="AH31" t="s">
        <v>96</v>
      </c>
      <c r="AI31" t="str">
        <f>IF(ISNA(VLOOKUP(D31,Listen!J:O,3,0)),"",VLOOKUP(D31,Listen!J:O,3,0))</f>
        <v/>
      </c>
      <c r="AJ31" t="s">
        <v>96</v>
      </c>
      <c r="AK31">
        <v>5</v>
      </c>
      <c r="AL31" t="s">
        <v>96</v>
      </c>
      <c r="AM31">
        <v>3</v>
      </c>
      <c r="AN31">
        <v>2</v>
      </c>
      <c r="AO31">
        <v>5</v>
      </c>
      <c r="AP31">
        <f t="shared" si="0"/>
        <v>5</v>
      </c>
    </row>
    <row r="32" spans="1:42" x14ac:dyDescent="0.25">
      <c r="A32" t="s">
        <v>489</v>
      </c>
      <c r="B32">
        <v>8.2604235709737495</v>
      </c>
      <c r="C32">
        <v>121</v>
      </c>
      <c r="D32" t="s">
        <v>10967</v>
      </c>
      <c r="E32">
        <v>991</v>
      </c>
      <c r="F32">
        <v>991.20910958055401</v>
      </c>
      <c r="G32">
        <v>91.933744839059003</v>
      </c>
      <c r="H32" t="s">
        <v>10968</v>
      </c>
      <c r="I32" t="s">
        <v>1657</v>
      </c>
      <c r="J32" t="s">
        <v>43</v>
      </c>
      <c r="K32">
        <v>752287.24775395705</v>
      </c>
      <c r="L32">
        <v>292502.85837723501</v>
      </c>
      <c r="M32" t="s">
        <v>98</v>
      </c>
      <c r="N32" t="s">
        <v>98</v>
      </c>
      <c r="O32">
        <v>752287</v>
      </c>
      <c r="P32">
        <v>3009148</v>
      </c>
      <c r="Q32">
        <v>41</v>
      </c>
      <c r="R32">
        <v>8.2787235709737494</v>
      </c>
      <c r="S32" t="s">
        <v>489</v>
      </c>
      <c r="T32">
        <v>991</v>
      </c>
      <c r="U32">
        <v>984.20910958055401</v>
      </c>
      <c r="V32">
        <v>91.9</v>
      </c>
      <c r="W32" t="s">
        <v>15155</v>
      </c>
      <c r="X32">
        <v>72101014</v>
      </c>
      <c r="Y32" t="s">
        <v>96</v>
      </c>
      <c r="Z32" t="s">
        <v>489</v>
      </c>
      <c r="AA32" t="s">
        <v>772</v>
      </c>
      <c r="AB32" t="s">
        <v>773</v>
      </c>
      <c r="AC32" t="s">
        <v>774</v>
      </c>
      <c r="AD32" t="s">
        <v>775</v>
      </c>
      <c r="AE32">
        <v>41</v>
      </c>
      <c r="AF32" t="s">
        <v>10968</v>
      </c>
      <c r="AG32" t="s">
        <v>10967</v>
      </c>
      <c r="AH32" t="s">
        <v>96</v>
      </c>
      <c r="AI32" t="str">
        <f>IF(ISNA(VLOOKUP(D32,Listen!J:O,3,0)),"",VLOOKUP(D32,Listen!J:O,3,0))</f>
        <v/>
      </c>
      <c r="AJ32" t="s">
        <v>96</v>
      </c>
      <c r="AK32" t="s">
        <v>96</v>
      </c>
      <c r="AL32" t="s">
        <v>96</v>
      </c>
      <c r="AM32">
        <v>3</v>
      </c>
      <c r="AN32">
        <v>2</v>
      </c>
      <c r="AO32">
        <v>3</v>
      </c>
      <c r="AP32">
        <f t="shared" si="0"/>
        <v>3</v>
      </c>
    </row>
    <row r="33" spans="1:42" x14ac:dyDescent="0.25">
      <c r="A33" t="s">
        <v>3093</v>
      </c>
      <c r="B33">
        <v>8.4749778068993393</v>
      </c>
      <c r="C33">
        <v>59.099998474121101</v>
      </c>
      <c r="D33" t="s">
        <v>3090</v>
      </c>
      <c r="F33">
        <v>1002.44373713425</v>
      </c>
      <c r="G33">
        <v>67.257697605087401</v>
      </c>
      <c r="H33" t="s">
        <v>3091</v>
      </c>
      <c r="I33" t="s">
        <v>3092</v>
      </c>
      <c r="J33" t="s">
        <v>44</v>
      </c>
      <c r="K33">
        <v>8362661.9066106798</v>
      </c>
      <c r="L33">
        <v>3702521.8354750201</v>
      </c>
      <c r="M33" t="s">
        <v>98</v>
      </c>
      <c r="N33" t="s">
        <v>98</v>
      </c>
      <c r="O33">
        <v>8362662</v>
      </c>
      <c r="P33">
        <v>33450648</v>
      </c>
      <c r="Q33">
        <v>451</v>
      </c>
      <c r="R33">
        <v>8.4932778068993393</v>
      </c>
      <c r="S33" t="s">
        <v>3093</v>
      </c>
      <c r="T33" t="s">
        <v>96</v>
      </c>
      <c r="U33">
        <v>995.44373713425</v>
      </c>
      <c r="V33">
        <v>67.3</v>
      </c>
      <c r="W33" t="s">
        <v>15156</v>
      </c>
      <c r="X33">
        <v>72101014</v>
      </c>
      <c r="Y33" t="s">
        <v>96</v>
      </c>
      <c r="Z33" t="s">
        <v>3093</v>
      </c>
      <c r="AA33" t="s">
        <v>409</v>
      </c>
      <c r="AB33" t="s">
        <v>3094</v>
      </c>
      <c r="AC33" t="s">
        <v>407</v>
      </c>
      <c r="AD33" t="s">
        <v>5328</v>
      </c>
      <c r="AE33">
        <v>451</v>
      </c>
      <c r="AF33" t="s">
        <v>15156</v>
      </c>
      <c r="AG33" t="s">
        <v>96</v>
      </c>
      <c r="AH33" t="s">
        <v>118</v>
      </c>
      <c r="AI33" t="str">
        <f>IF(ISNA(VLOOKUP(D33,Listen!J:O,3,0)),"",VLOOKUP(D33,Listen!J:O,3,0))</f>
        <v/>
      </c>
      <c r="AJ33" t="s">
        <v>96</v>
      </c>
      <c r="AK33">
        <v>5</v>
      </c>
      <c r="AL33" t="s">
        <v>96</v>
      </c>
      <c r="AM33" t="s">
        <v>96</v>
      </c>
      <c r="AN33">
        <v>2</v>
      </c>
      <c r="AO33">
        <v>5</v>
      </c>
      <c r="AP33">
        <f t="shared" si="0"/>
        <v>5</v>
      </c>
    </row>
    <row r="34" spans="1:42" x14ac:dyDescent="0.25">
      <c r="A34" t="s">
        <v>774</v>
      </c>
      <c r="B34">
        <v>8.5062580833153891</v>
      </c>
      <c r="C34">
        <v>121</v>
      </c>
      <c r="D34" t="s">
        <v>1719</v>
      </c>
      <c r="E34">
        <v>1004</v>
      </c>
      <c r="F34">
        <v>1004.08165518231</v>
      </c>
      <c r="G34">
        <v>73.934363117193698</v>
      </c>
      <c r="H34" t="s">
        <v>3912</v>
      </c>
      <c r="I34" t="s">
        <v>1356</v>
      </c>
      <c r="J34" t="s">
        <v>43</v>
      </c>
      <c r="K34">
        <v>444673.43170142901</v>
      </c>
      <c r="L34">
        <v>83681.6154081063</v>
      </c>
      <c r="M34" t="s">
        <v>98</v>
      </c>
      <c r="N34" t="s">
        <v>98</v>
      </c>
      <c r="O34">
        <v>444673</v>
      </c>
      <c r="P34">
        <v>1778692</v>
      </c>
      <c r="Q34">
        <v>24</v>
      </c>
      <c r="R34">
        <v>8.5245580833153891</v>
      </c>
      <c r="S34" t="s">
        <v>774</v>
      </c>
      <c r="T34">
        <v>1004</v>
      </c>
      <c r="U34">
        <v>997.08165518230999</v>
      </c>
      <c r="V34">
        <v>73.900000000000006</v>
      </c>
      <c r="W34" t="s">
        <v>15157</v>
      </c>
      <c r="X34">
        <v>72101014</v>
      </c>
      <c r="Y34" t="s">
        <v>96</v>
      </c>
      <c r="Z34" t="s">
        <v>774</v>
      </c>
      <c r="AA34" t="s">
        <v>1618</v>
      </c>
      <c r="AB34" t="s">
        <v>772</v>
      </c>
      <c r="AC34" t="s">
        <v>1720</v>
      </c>
      <c r="AD34" t="s">
        <v>489</v>
      </c>
      <c r="AE34">
        <v>24</v>
      </c>
      <c r="AF34" t="s">
        <v>15157</v>
      </c>
      <c r="AG34" t="s">
        <v>96</v>
      </c>
      <c r="AH34" t="s">
        <v>96</v>
      </c>
      <c r="AI34" t="str">
        <f>IF(ISNA(VLOOKUP(D34,Listen!J:O,3,0)),"",VLOOKUP(D34,Listen!J:O,3,0))</f>
        <v/>
      </c>
      <c r="AJ34" t="s">
        <v>96</v>
      </c>
      <c r="AK34">
        <v>5</v>
      </c>
      <c r="AL34" t="s">
        <v>96</v>
      </c>
      <c r="AM34">
        <v>3</v>
      </c>
      <c r="AN34">
        <v>2</v>
      </c>
      <c r="AO34">
        <v>5</v>
      </c>
      <c r="AP34">
        <f t="shared" si="0"/>
        <v>5</v>
      </c>
    </row>
    <row r="35" spans="1:42" x14ac:dyDescent="0.25">
      <c r="A35" t="s">
        <v>409</v>
      </c>
      <c r="B35">
        <v>8.5696187454853394</v>
      </c>
      <c r="C35">
        <v>59.099998474121101</v>
      </c>
      <c r="D35" t="s">
        <v>5992</v>
      </c>
      <c r="F35">
        <v>1007.39938712064</v>
      </c>
      <c r="G35">
        <v>85.912748871295605</v>
      </c>
      <c r="H35" t="s">
        <v>5993</v>
      </c>
      <c r="I35" t="s">
        <v>126</v>
      </c>
      <c r="J35" t="s">
        <v>37</v>
      </c>
      <c r="K35">
        <v>4212884.0981366802</v>
      </c>
      <c r="L35">
        <v>2130254.60191321</v>
      </c>
      <c r="M35">
        <v>383670.92664049199</v>
      </c>
      <c r="N35">
        <v>383670.92664049199</v>
      </c>
      <c r="O35">
        <v>3829213</v>
      </c>
      <c r="P35">
        <v>15316852</v>
      </c>
      <c r="Q35">
        <v>207</v>
      </c>
      <c r="R35">
        <v>8.5879187454853394</v>
      </c>
      <c r="S35" t="s">
        <v>409</v>
      </c>
      <c r="T35" t="s">
        <v>96</v>
      </c>
      <c r="U35">
        <v>1000.39938712064</v>
      </c>
      <c r="V35">
        <v>85.9</v>
      </c>
      <c r="W35" t="s">
        <v>15158</v>
      </c>
      <c r="X35">
        <v>72101014</v>
      </c>
      <c r="Y35" t="s">
        <v>96</v>
      </c>
      <c r="Z35" t="s">
        <v>409</v>
      </c>
      <c r="AA35" t="s">
        <v>407</v>
      </c>
      <c r="AB35" t="s">
        <v>3093</v>
      </c>
      <c r="AC35" t="s">
        <v>405</v>
      </c>
      <c r="AD35" t="s">
        <v>3094</v>
      </c>
      <c r="AE35">
        <v>207</v>
      </c>
      <c r="AF35" t="s">
        <v>5993</v>
      </c>
      <c r="AG35" t="s">
        <v>5992</v>
      </c>
      <c r="AH35" t="s">
        <v>96</v>
      </c>
      <c r="AI35" t="str">
        <f>IF(ISNA(VLOOKUP(D35,Listen!J:O,3,0)),"",VLOOKUP(D35,Listen!J:O,3,0))</f>
        <v/>
      </c>
      <c r="AJ35" t="s">
        <v>96</v>
      </c>
      <c r="AK35" t="s">
        <v>96</v>
      </c>
      <c r="AL35" t="s">
        <v>96</v>
      </c>
      <c r="AM35">
        <v>3</v>
      </c>
      <c r="AN35">
        <v>2</v>
      </c>
      <c r="AO35">
        <v>3</v>
      </c>
      <c r="AP35">
        <f t="shared" si="0"/>
        <v>3</v>
      </c>
    </row>
    <row r="36" spans="1:42" x14ac:dyDescent="0.25">
      <c r="A36" t="s">
        <v>3913</v>
      </c>
      <c r="B36">
        <v>8.63493179496467</v>
      </c>
      <c r="C36">
        <v>93</v>
      </c>
      <c r="D36" t="s">
        <v>5614</v>
      </c>
      <c r="E36">
        <v>1005</v>
      </c>
      <c r="F36">
        <v>1010.81935122496</v>
      </c>
      <c r="G36">
        <v>79.527549127486907</v>
      </c>
      <c r="H36" t="s">
        <v>5615</v>
      </c>
      <c r="I36" t="s">
        <v>128</v>
      </c>
      <c r="J36" t="s">
        <v>43</v>
      </c>
      <c r="K36">
        <v>99782.016472424395</v>
      </c>
      <c r="L36">
        <v>28709.600125778499</v>
      </c>
      <c r="M36">
        <v>178737.68133293101</v>
      </c>
      <c r="N36">
        <v>178737.68133293101</v>
      </c>
      <c r="O36">
        <v>0</v>
      </c>
      <c r="P36">
        <v>0</v>
      </c>
      <c r="Q36">
        <v>0</v>
      </c>
      <c r="R36">
        <v>8.65323179496467</v>
      </c>
      <c r="S36" t="s">
        <v>3914</v>
      </c>
      <c r="T36">
        <v>1005</v>
      </c>
      <c r="U36">
        <v>1003.81935122496</v>
      </c>
      <c r="V36">
        <v>79.5</v>
      </c>
      <c r="W36" t="s">
        <v>15159</v>
      </c>
      <c r="X36">
        <v>72101014</v>
      </c>
      <c r="Y36" t="s">
        <v>96</v>
      </c>
      <c r="Z36" t="s">
        <v>3914</v>
      </c>
      <c r="AA36" t="s">
        <v>3916</v>
      </c>
      <c r="AB36" t="s">
        <v>3913</v>
      </c>
      <c r="AC36" t="s">
        <v>10969</v>
      </c>
      <c r="AD36" t="s">
        <v>3915</v>
      </c>
      <c r="AE36">
        <v>0</v>
      </c>
      <c r="AF36" t="s">
        <v>15159</v>
      </c>
      <c r="AG36" t="s">
        <v>96</v>
      </c>
      <c r="AH36" t="s">
        <v>96</v>
      </c>
      <c r="AI36" t="str">
        <f>IF(ISNA(VLOOKUP(D36,Listen!J:O,3,0)),"",VLOOKUP(D36,Listen!J:O,3,0))</f>
        <v/>
      </c>
      <c r="AJ36">
        <v>6</v>
      </c>
      <c r="AK36">
        <v>5</v>
      </c>
      <c r="AL36" t="s">
        <v>96</v>
      </c>
      <c r="AM36">
        <v>3</v>
      </c>
      <c r="AN36">
        <v>2</v>
      </c>
      <c r="AO36">
        <v>6</v>
      </c>
      <c r="AP36">
        <f t="shared" si="0"/>
        <v>6</v>
      </c>
    </row>
    <row r="37" spans="1:42" x14ac:dyDescent="0.25">
      <c r="A37" t="s">
        <v>6406</v>
      </c>
      <c r="B37">
        <v>8.6470338315457003</v>
      </c>
      <c r="C37">
        <v>146</v>
      </c>
      <c r="D37" t="s">
        <v>6403</v>
      </c>
      <c r="E37">
        <v>1012</v>
      </c>
      <c r="F37">
        <v>1011.45304588516</v>
      </c>
      <c r="G37">
        <v>92.778871157558498</v>
      </c>
      <c r="H37" t="s">
        <v>6404</v>
      </c>
      <c r="I37" t="s">
        <v>6405</v>
      </c>
      <c r="J37" t="s">
        <v>44</v>
      </c>
      <c r="K37">
        <v>387631.25810660201</v>
      </c>
      <c r="L37">
        <v>131631.24290741899</v>
      </c>
      <c r="M37" t="s">
        <v>98</v>
      </c>
      <c r="N37" t="s">
        <v>98</v>
      </c>
      <c r="O37">
        <v>387631</v>
      </c>
      <c r="P37">
        <v>1550524</v>
      </c>
      <c r="Q37">
        <v>21</v>
      </c>
      <c r="R37">
        <v>8.6653338315457002</v>
      </c>
      <c r="S37" t="s">
        <v>6408</v>
      </c>
      <c r="T37">
        <v>1012</v>
      </c>
      <c r="U37">
        <v>1004.45304588516</v>
      </c>
      <c r="V37">
        <v>92.8</v>
      </c>
      <c r="W37" t="s">
        <v>15160</v>
      </c>
      <c r="X37">
        <v>72101014</v>
      </c>
      <c r="Y37" t="s">
        <v>96</v>
      </c>
      <c r="Z37" t="s">
        <v>6408</v>
      </c>
      <c r="AA37" t="s">
        <v>10970</v>
      </c>
      <c r="AB37" t="s">
        <v>6406</v>
      </c>
      <c r="AC37" t="s">
        <v>10971</v>
      </c>
      <c r="AD37" t="s">
        <v>6402</v>
      </c>
      <c r="AE37">
        <v>21</v>
      </c>
      <c r="AF37" t="s">
        <v>6404</v>
      </c>
      <c r="AG37" t="s">
        <v>6403</v>
      </c>
      <c r="AH37" t="s">
        <v>118</v>
      </c>
      <c r="AI37" t="str">
        <f>IF(ISNA(VLOOKUP(D37,Listen!J:O,3,0)),"",VLOOKUP(D37,Listen!J:O,3,0))</f>
        <v>x</v>
      </c>
      <c r="AJ37" t="s">
        <v>96</v>
      </c>
      <c r="AK37" t="s">
        <v>96</v>
      </c>
      <c r="AL37" t="s">
        <v>96</v>
      </c>
      <c r="AM37" t="s">
        <v>96</v>
      </c>
      <c r="AN37">
        <v>2</v>
      </c>
      <c r="AO37">
        <v>2</v>
      </c>
      <c r="AP37">
        <f t="shared" si="0"/>
        <v>1</v>
      </c>
    </row>
    <row r="38" spans="1:42" x14ac:dyDescent="0.25">
      <c r="A38" t="s">
        <v>405</v>
      </c>
      <c r="B38">
        <v>8.7778050010593507</v>
      </c>
      <c r="C38">
        <v>59.099998474121101</v>
      </c>
      <c r="D38" t="s">
        <v>5992</v>
      </c>
      <c r="F38">
        <v>1018.30057037196</v>
      </c>
      <c r="G38">
        <v>93.959563803911195</v>
      </c>
      <c r="H38" t="s">
        <v>5993</v>
      </c>
      <c r="I38" t="s">
        <v>126</v>
      </c>
      <c r="J38" t="s">
        <v>37</v>
      </c>
      <c r="K38">
        <v>11548179.9278774</v>
      </c>
      <c r="L38">
        <v>8063196.6773486296</v>
      </c>
      <c r="M38">
        <v>383670.92664049199</v>
      </c>
      <c r="N38">
        <v>383670.92664049199</v>
      </c>
      <c r="O38">
        <v>11164509</v>
      </c>
      <c r="P38">
        <v>44658036</v>
      </c>
      <c r="Q38">
        <v>602</v>
      </c>
      <c r="R38">
        <v>8.7961050010593507</v>
      </c>
      <c r="S38" t="s">
        <v>405</v>
      </c>
      <c r="T38" t="s">
        <v>96</v>
      </c>
      <c r="U38">
        <v>1011.30057037196</v>
      </c>
      <c r="V38">
        <v>94</v>
      </c>
      <c r="W38" t="s">
        <v>15161</v>
      </c>
      <c r="X38">
        <v>72101014</v>
      </c>
      <c r="Y38" t="s">
        <v>96</v>
      </c>
      <c r="Z38" t="s">
        <v>405</v>
      </c>
      <c r="AA38" t="s">
        <v>406</v>
      </c>
      <c r="AB38" t="s">
        <v>407</v>
      </c>
      <c r="AC38" t="s">
        <v>408</v>
      </c>
      <c r="AD38" t="s">
        <v>409</v>
      </c>
      <c r="AE38">
        <v>602</v>
      </c>
      <c r="AF38" t="s">
        <v>5993</v>
      </c>
      <c r="AG38" t="s">
        <v>5992</v>
      </c>
      <c r="AH38" t="s">
        <v>96</v>
      </c>
      <c r="AI38" t="str">
        <f>IF(ISNA(VLOOKUP(D38,Listen!J:O,3,0)),"",VLOOKUP(D38,Listen!J:O,3,0))</f>
        <v/>
      </c>
      <c r="AJ38" t="s">
        <v>96</v>
      </c>
      <c r="AK38" t="s">
        <v>96</v>
      </c>
      <c r="AL38" t="s">
        <v>96</v>
      </c>
      <c r="AM38">
        <v>3</v>
      </c>
      <c r="AN38">
        <v>2</v>
      </c>
      <c r="AO38">
        <v>3</v>
      </c>
      <c r="AP38">
        <f t="shared" si="0"/>
        <v>3</v>
      </c>
    </row>
    <row r="39" spans="1:42" x14ac:dyDescent="0.25">
      <c r="A39" t="s">
        <v>4413</v>
      </c>
      <c r="B39">
        <v>8.8043820780653608</v>
      </c>
      <c r="C39">
        <v>115</v>
      </c>
      <c r="D39" t="s">
        <v>10972</v>
      </c>
      <c r="F39">
        <v>1019.69221645315</v>
      </c>
      <c r="G39">
        <v>58.766341115779198</v>
      </c>
      <c r="H39" t="s">
        <v>10973</v>
      </c>
      <c r="I39" t="s">
        <v>4178</v>
      </c>
      <c r="J39" t="s">
        <v>37</v>
      </c>
      <c r="K39">
        <v>182161.23779693301</v>
      </c>
      <c r="L39">
        <v>53138.694038606503</v>
      </c>
      <c r="M39" t="s">
        <v>98</v>
      </c>
      <c r="N39" t="s">
        <v>98</v>
      </c>
      <c r="O39">
        <v>182161</v>
      </c>
      <c r="P39">
        <v>728644</v>
      </c>
      <c r="Q39">
        <v>10</v>
      </c>
      <c r="R39">
        <v>8.8226820780653608</v>
      </c>
      <c r="S39" t="s">
        <v>4413</v>
      </c>
      <c r="T39" t="s">
        <v>96</v>
      </c>
      <c r="U39">
        <v>1012.69221645315</v>
      </c>
      <c r="V39">
        <v>58.8</v>
      </c>
      <c r="W39" t="s">
        <v>15162</v>
      </c>
      <c r="X39">
        <v>72101014</v>
      </c>
      <c r="Y39" t="s">
        <v>96</v>
      </c>
      <c r="Z39" t="s">
        <v>4413</v>
      </c>
      <c r="AA39" t="s">
        <v>4414</v>
      </c>
      <c r="AB39" t="s">
        <v>4412</v>
      </c>
      <c r="AC39" t="s">
        <v>10974</v>
      </c>
      <c r="AD39" t="s">
        <v>4153</v>
      </c>
      <c r="AE39">
        <v>10</v>
      </c>
      <c r="AF39" t="s">
        <v>15162</v>
      </c>
      <c r="AG39" t="s">
        <v>96</v>
      </c>
      <c r="AH39" t="s">
        <v>96</v>
      </c>
      <c r="AI39" t="str">
        <f>IF(ISNA(VLOOKUP(D39,Listen!J:O,3,0)),"",VLOOKUP(D39,Listen!J:O,3,0))</f>
        <v/>
      </c>
      <c r="AJ39" t="s">
        <v>96</v>
      </c>
      <c r="AK39">
        <v>5</v>
      </c>
      <c r="AL39" t="s">
        <v>96</v>
      </c>
      <c r="AM39">
        <v>3</v>
      </c>
      <c r="AN39">
        <v>2</v>
      </c>
      <c r="AO39">
        <v>5</v>
      </c>
      <c r="AP39">
        <f t="shared" si="0"/>
        <v>5</v>
      </c>
    </row>
    <row r="40" spans="1:42" x14ac:dyDescent="0.25">
      <c r="A40" t="s">
        <v>7371</v>
      </c>
      <c r="B40">
        <v>8.8193506074689108</v>
      </c>
      <c r="C40">
        <v>103</v>
      </c>
      <c r="D40" t="s">
        <v>10975</v>
      </c>
      <c r="F40">
        <v>1020.47600826294</v>
      </c>
      <c r="G40">
        <v>54.538197403400702</v>
      </c>
      <c r="H40" t="s">
        <v>10976</v>
      </c>
      <c r="I40" t="s">
        <v>4282</v>
      </c>
      <c r="J40" t="s">
        <v>37</v>
      </c>
      <c r="K40">
        <v>843213.36174630898</v>
      </c>
      <c r="L40">
        <v>297582.16443823703</v>
      </c>
      <c r="M40" t="s">
        <v>98</v>
      </c>
      <c r="N40" t="s">
        <v>98</v>
      </c>
      <c r="O40">
        <v>843213</v>
      </c>
      <c r="P40">
        <v>3372852</v>
      </c>
      <c r="Q40">
        <v>45</v>
      </c>
      <c r="R40">
        <v>8.8376506074689107</v>
      </c>
      <c r="S40" t="s">
        <v>7371</v>
      </c>
      <c r="T40" t="s">
        <v>96</v>
      </c>
      <c r="U40">
        <v>1013.47600826294</v>
      </c>
      <c r="V40">
        <v>54.5</v>
      </c>
      <c r="W40" t="s">
        <v>15163</v>
      </c>
      <c r="X40">
        <v>72101014</v>
      </c>
      <c r="Y40" t="s">
        <v>96</v>
      </c>
      <c r="Z40" t="s">
        <v>7371</v>
      </c>
      <c r="AA40" t="s">
        <v>7369</v>
      </c>
      <c r="AB40" t="s">
        <v>5990</v>
      </c>
      <c r="AC40" t="s">
        <v>7364</v>
      </c>
      <c r="AD40" t="s">
        <v>5988</v>
      </c>
      <c r="AE40">
        <v>45</v>
      </c>
      <c r="AF40" t="s">
        <v>15163</v>
      </c>
      <c r="AG40" t="s">
        <v>96</v>
      </c>
      <c r="AH40" t="s">
        <v>96</v>
      </c>
      <c r="AI40" t="str">
        <f>IF(ISNA(VLOOKUP(D40,Listen!J:O,3,0)),"",VLOOKUP(D40,Listen!J:O,3,0))</f>
        <v/>
      </c>
      <c r="AJ40" t="s">
        <v>96</v>
      </c>
      <c r="AK40">
        <v>5</v>
      </c>
      <c r="AL40" t="s">
        <v>96</v>
      </c>
      <c r="AM40">
        <v>3</v>
      </c>
      <c r="AN40">
        <v>2</v>
      </c>
      <c r="AO40">
        <v>5</v>
      </c>
      <c r="AP40">
        <f t="shared" si="0"/>
        <v>5</v>
      </c>
    </row>
    <row r="41" spans="1:42" x14ac:dyDescent="0.25">
      <c r="A41" t="s">
        <v>7360</v>
      </c>
      <c r="B41">
        <v>8.8236643094367206</v>
      </c>
      <c r="C41">
        <v>101</v>
      </c>
      <c r="E41">
        <v>1024</v>
      </c>
      <c r="F41">
        <v>1020.70188511304</v>
      </c>
      <c r="G41">
        <v>93.956425096207397</v>
      </c>
      <c r="H41" t="s">
        <v>14215</v>
      </c>
      <c r="J41" t="s">
        <v>44</v>
      </c>
      <c r="K41">
        <v>2851835.2023392501</v>
      </c>
      <c r="L41">
        <v>842048.80546563701</v>
      </c>
      <c r="M41" t="s">
        <v>98</v>
      </c>
      <c r="N41" t="s">
        <v>98</v>
      </c>
      <c r="O41">
        <v>2851835</v>
      </c>
      <c r="P41">
        <v>11407340</v>
      </c>
      <c r="Q41">
        <v>154</v>
      </c>
      <c r="R41">
        <v>8.8419643094367206</v>
      </c>
      <c r="S41" t="s">
        <v>7360</v>
      </c>
      <c r="T41">
        <v>1024</v>
      </c>
      <c r="U41">
        <v>1013.70188511304</v>
      </c>
      <c r="V41">
        <v>94</v>
      </c>
      <c r="W41" t="s">
        <v>15164</v>
      </c>
      <c r="X41">
        <v>72101014</v>
      </c>
      <c r="Y41" t="s">
        <v>96</v>
      </c>
      <c r="Z41" t="s">
        <v>7360</v>
      </c>
      <c r="AA41" t="s">
        <v>7362</v>
      </c>
      <c r="AB41" t="s">
        <v>7359</v>
      </c>
      <c r="AC41" t="s">
        <v>10977</v>
      </c>
      <c r="AD41" t="s">
        <v>7361</v>
      </c>
      <c r="AE41">
        <v>154</v>
      </c>
      <c r="AF41" t="s">
        <v>14215</v>
      </c>
      <c r="AG41">
        <v>0</v>
      </c>
      <c r="AH41" t="s">
        <v>118</v>
      </c>
      <c r="AI41" t="str">
        <f>IF(ISNA(VLOOKUP(D41,Listen!J:O,3,0)),"",VLOOKUP(D41,Listen!J:O,3,0))</f>
        <v/>
      </c>
      <c r="AJ41" t="s">
        <v>96</v>
      </c>
      <c r="AK41" t="s">
        <v>96</v>
      </c>
      <c r="AL41" t="s">
        <v>96</v>
      </c>
      <c r="AM41" t="s">
        <v>96</v>
      </c>
      <c r="AN41">
        <v>2</v>
      </c>
      <c r="AO41">
        <v>2</v>
      </c>
      <c r="AP41">
        <f t="shared" si="0"/>
        <v>2</v>
      </c>
    </row>
    <row r="42" spans="1:42" x14ac:dyDescent="0.25">
      <c r="A42" t="s">
        <v>411</v>
      </c>
      <c r="B42">
        <v>8.9025553920182503</v>
      </c>
      <c r="C42">
        <v>72.099998474121094</v>
      </c>
      <c r="D42" s="2" t="s">
        <v>6203</v>
      </c>
      <c r="F42">
        <v>1024.83283096124</v>
      </c>
      <c r="G42">
        <v>68.854522372275397</v>
      </c>
      <c r="H42" t="s">
        <v>6204</v>
      </c>
      <c r="I42" t="s">
        <v>4142</v>
      </c>
      <c r="J42" t="s">
        <v>37</v>
      </c>
      <c r="K42">
        <v>61009.5510018598</v>
      </c>
      <c r="L42">
        <v>35612.269695448202</v>
      </c>
      <c r="M42" t="s">
        <v>98</v>
      </c>
      <c r="N42" t="s">
        <v>98</v>
      </c>
      <c r="O42">
        <v>61010</v>
      </c>
      <c r="P42">
        <v>244040</v>
      </c>
      <c r="Q42">
        <v>3</v>
      </c>
      <c r="R42">
        <v>8.9208553920182503</v>
      </c>
      <c r="S42" t="s">
        <v>411</v>
      </c>
      <c r="T42" t="s">
        <v>96</v>
      </c>
      <c r="U42">
        <v>1017.83283096124</v>
      </c>
      <c r="V42">
        <v>68.900000000000006</v>
      </c>
      <c r="W42" t="s">
        <v>15165</v>
      </c>
      <c r="X42">
        <v>72101014</v>
      </c>
      <c r="Y42" t="s">
        <v>96</v>
      </c>
      <c r="Z42" t="s">
        <v>411</v>
      </c>
      <c r="AA42" t="s">
        <v>412</v>
      </c>
      <c r="AB42" t="s">
        <v>410</v>
      </c>
      <c r="AC42" t="s">
        <v>705</v>
      </c>
      <c r="AD42" t="s">
        <v>413</v>
      </c>
      <c r="AE42">
        <v>3</v>
      </c>
      <c r="AF42" t="s">
        <v>15165</v>
      </c>
      <c r="AG42" t="s">
        <v>96</v>
      </c>
      <c r="AH42" t="s">
        <v>96</v>
      </c>
      <c r="AI42" t="str">
        <f>IF(ISNA(VLOOKUP(D42,Listen!J:O,3,0)),"",VLOOKUP(D42,Listen!J:O,3,0))</f>
        <v/>
      </c>
      <c r="AJ42" t="s">
        <v>96</v>
      </c>
      <c r="AK42">
        <v>5</v>
      </c>
      <c r="AL42" t="s">
        <v>96</v>
      </c>
      <c r="AM42">
        <v>3</v>
      </c>
      <c r="AN42">
        <v>2</v>
      </c>
      <c r="AO42">
        <v>5</v>
      </c>
      <c r="AP42">
        <f t="shared" si="0"/>
        <v>5</v>
      </c>
    </row>
    <row r="43" spans="1:42" x14ac:dyDescent="0.25">
      <c r="A43" t="s">
        <v>10978</v>
      </c>
      <c r="B43">
        <v>8.9512742200619595</v>
      </c>
      <c r="C43">
        <v>119</v>
      </c>
      <c r="D43" t="s">
        <v>3459</v>
      </c>
      <c r="F43">
        <v>1027.3838777190099</v>
      </c>
      <c r="G43">
        <v>67.604783554251</v>
      </c>
      <c r="H43" t="s">
        <v>3460</v>
      </c>
      <c r="I43" t="s">
        <v>3461</v>
      </c>
      <c r="J43" t="s">
        <v>37</v>
      </c>
      <c r="K43">
        <v>31430.781715078901</v>
      </c>
      <c r="L43">
        <v>15791.945099144001</v>
      </c>
      <c r="M43" t="s">
        <v>98</v>
      </c>
      <c r="N43" t="s">
        <v>98</v>
      </c>
      <c r="O43">
        <v>31431</v>
      </c>
      <c r="P43">
        <v>125724</v>
      </c>
      <c r="Q43">
        <v>2</v>
      </c>
      <c r="R43">
        <v>8.9695742200619595</v>
      </c>
      <c r="S43" t="s">
        <v>10978</v>
      </c>
      <c r="T43" t="s">
        <v>96</v>
      </c>
      <c r="U43">
        <v>1020.3838777190099</v>
      </c>
      <c r="V43">
        <v>67.599999999999994</v>
      </c>
      <c r="W43" t="s">
        <v>15166</v>
      </c>
      <c r="X43">
        <v>72101014</v>
      </c>
      <c r="Y43" t="s">
        <v>96</v>
      </c>
      <c r="Z43" t="s">
        <v>10978</v>
      </c>
      <c r="AA43" t="s">
        <v>10979</v>
      </c>
      <c r="AB43" t="s">
        <v>10980</v>
      </c>
      <c r="AC43" t="s">
        <v>10981</v>
      </c>
      <c r="AD43" t="s">
        <v>10982</v>
      </c>
      <c r="AE43">
        <v>2</v>
      </c>
      <c r="AF43" t="s">
        <v>15166</v>
      </c>
      <c r="AG43" t="s">
        <v>96</v>
      </c>
      <c r="AH43" t="s">
        <v>96</v>
      </c>
      <c r="AI43" t="str">
        <f>IF(ISNA(VLOOKUP(D43,Listen!J:O,3,0)),"",VLOOKUP(D43,Listen!J:O,3,0))</f>
        <v/>
      </c>
      <c r="AJ43" t="s">
        <v>96</v>
      </c>
      <c r="AK43">
        <v>5</v>
      </c>
      <c r="AL43" t="s">
        <v>96</v>
      </c>
      <c r="AM43">
        <v>3</v>
      </c>
      <c r="AN43">
        <v>2</v>
      </c>
      <c r="AO43">
        <v>5</v>
      </c>
      <c r="AP43">
        <f t="shared" si="0"/>
        <v>5</v>
      </c>
    </row>
    <row r="44" spans="1:42" ht="15" customHeight="1" x14ac:dyDescent="0.25">
      <c r="A44" t="s">
        <v>408</v>
      </c>
      <c r="B44">
        <v>9.0331517876079701</v>
      </c>
      <c r="C44">
        <v>59</v>
      </c>
      <c r="D44" t="s">
        <v>131</v>
      </c>
      <c r="F44">
        <v>1031.67120382289</v>
      </c>
      <c r="G44">
        <v>82.393618213231406</v>
      </c>
      <c r="H44" t="s">
        <v>132</v>
      </c>
      <c r="I44" t="s">
        <v>126</v>
      </c>
      <c r="J44" t="s">
        <v>37</v>
      </c>
      <c r="K44">
        <v>202884.98616104701</v>
      </c>
      <c r="L44">
        <v>109498.68668054799</v>
      </c>
      <c r="M44">
        <v>383670.92664049199</v>
      </c>
      <c r="N44">
        <v>383670.92664049199</v>
      </c>
      <c r="O44">
        <v>0</v>
      </c>
      <c r="P44">
        <v>0</v>
      </c>
      <c r="Q44">
        <v>0</v>
      </c>
      <c r="R44">
        <v>9.0514517876079701</v>
      </c>
      <c r="S44" t="s">
        <v>414</v>
      </c>
      <c r="T44" t="s">
        <v>96</v>
      </c>
      <c r="U44">
        <v>1024.67120382289</v>
      </c>
      <c r="V44">
        <v>82.4</v>
      </c>
      <c r="W44" t="s">
        <v>15167</v>
      </c>
      <c r="X44">
        <v>72101014</v>
      </c>
      <c r="Y44" t="s">
        <v>96</v>
      </c>
      <c r="Z44" t="s">
        <v>414</v>
      </c>
      <c r="AA44" t="s">
        <v>134</v>
      </c>
      <c r="AB44" t="s">
        <v>408</v>
      </c>
      <c r="AC44" t="s">
        <v>133</v>
      </c>
      <c r="AD44" t="s">
        <v>406</v>
      </c>
      <c r="AE44">
        <v>0</v>
      </c>
      <c r="AF44" t="s">
        <v>15167</v>
      </c>
      <c r="AG44" t="s">
        <v>96</v>
      </c>
      <c r="AH44" t="s">
        <v>96</v>
      </c>
      <c r="AI44" t="str">
        <f>IF(ISNA(VLOOKUP(D44,Listen!J:O,3,0)),"",VLOOKUP(D44,Listen!J:O,3,0))</f>
        <v/>
      </c>
      <c r="AJ44">
        <v>6</v>
      </c>
      <c r="AK44" t="s">
        <v>96</v>
      </c>
      <c r="AL44" t="s">
        <v>96</v>
      </c>
      <c r="AM44">
        <v>3</v>
      </c>
      <c r="AN44">
        <v>2</v>
      </c>
      <c r="AO44">
        <v>6</v>
      </c>
      <c r="AP44">
        <f t="shared" si="0"/>
        <v>6</v>
      </c>
    </row>
    <row r="45" spans="1:42" x14ac:dyDescent="0.25">
      <c r="A45" t="s">
        <v>3920</v>
      </c>
      <c r="B45">
        <v>9.0676956866564993</v>
      </c>
      <c r="C45">
        <v>68</v>
      </c>
      <c r="D45" t="s">
        <v>10983</v>
      </c>
      <c r="F45">
        <v>1033.4800137883001</v>
      </c>
      <c r="G45">
        <v>61.009118527008297</v>
      </c>
      <c r="H45" t="s">
        <v>10984</v>
      </c>
      <c r="I45" t="s">
        <v>10985</v>
      </c>
      <c r="J45" t="s">
        <v>43</v>
      </c>
      <c r="K45">
        <v>1047737.67243133</v>
      </c>
      <c r="L45">
        <v>231885.186029362</v>
      </c>
      <c r="M45" t="s">
        <v>98</v>
      </c>
      <c r="N45" t="s">
        <v>98</v>
      </c>
      <c r="O45">
        <v>1047738</v>
      </c>
      <c r="P45">
        <v>4190952</v>
      </c>
      <c r="Q45">
        <v>57</v>
      </c>
      <c r="R45">
        <v>9.0859956866564993</v>
      </c>
      <c r="S45" t="s">
        <v>3920</v>
      </c>
      <c r="T45" t="s">
        <v>96</v>
      </c>
      <c r="U45">
        <v>1026.4800137883001</v>
      </c>
      <c r="V45">
        <v>61</v>
      </c>
      <c r="W45" t="s">
        <v>15168</v>
      </c>
      <c r="X45">
        <v>72101014</v>
      </c>
      <c r="Y45" t="s">
        <v>96</v>
      </c>
      <c r="Z45" t="s">
        <v>3920</v>
      </c>
      <c r="AA45" t="s">
        <v>3918</v>
      </c>
      <c r="AB45" t="s">
        <v>3921</v>
      </c>
      <c r="AC45" t="s">
        <v>3919</v>
      </c>
      <c r="AD45" t="s">
        <v>5331</v>
      </c>
      <c r="AE45">
        <v>57</v>
      </c>
      <c r="AF45" t="s">
        <v>15168</v>
      </c>
      <c r="AG45" t="s">
        <v>96</v>
      </c>
      <c r="AH45" t="s">
        <v>96</v>
      </c>
      <c r="AI45" t="str">
        <f>IF(ISNA(VLOOKUP(D45,Listen!J:O,3,0)),"",VLOOKUP(D45,Listen!J:O,3,0))</f>
        <v/>
      </c>
      <c r="AJ45" t="s">
        <v>96</v>
      </c>
      <c r="AK45">
        <v>5</v>
      </c>
      <c r="AL45" t="s">
        <v>96</v>
      </c>
      <c r="AM45">
        <v>3</v>
      </c>
      <c r="AN45">
        <v>2</v>
      </c>
      <c r="AO45">
        <v>5</v>
      </c>
      <c r="AP45">
        <f t="shared" si="0"/>
        <v>5</v>
      </c>
    </row>
    <row r="46" spans="1:42" x14ac:dyDescent="0.25">
      <c r="A46" t="s">
        <v>3920</v>
      </c>
      <c r="B46">
        <v>9.0677823652328495</v>
      </c>
      <c r="C46">
        <v>68.099998474121094</v>
      </c>
      <c r="D46" t="s">
        <v>10986</v>
      </c>
      <c r="F46">
        <v>1033.4845525079299</v>
      </c>
      <c r="G46">
        <v>62.993181059493402</v>
      </c>
      <c r="H46" t="s">
        <v>10987</v>
      </c>
      <c r="I46" t="s">
        <v>5726</v>
      </c>
      <c r="J46" t="s">
        <v>37</v>
      </c>
      <c r="K46">
        <v>1042372.76698041</v>
      </c>
      <c r="L46">
        <v>231885.186029362</v>
      </c>
      <c r="M46" t="s">
        <v>98</v>
      </c>
      <c r="N46" t="s">
        <v>98</v>
      </c>
      <c r="O46">
        <v>1042373</v>
      </c>
      <c r="P46">
        <v>4169492</v>
      </c>
      <c r="Q46">
        <v>56</v>
      </c>
      <c r="R46">
        <v>9.0860823652328495</v>
      </c>
      <c r="S46" t="s">
        <v>3920</v>
      </c>
      <c r="T46" t="s">
        <v>96</v>
      </c>
      <c r="U46">
        <v>1026.4845525079299</v>
      </c>
      <c r="V46">
        <v>63</v>
      </c>
      <c r="W46" t="s">
        <v>15168</v>
      </c>
      <c r="X46">
        <v>72101014</v>
      </c>
      <c r="Y46" t="s">
        <v>96</v>
      </c>
      <c r="Z46" t="s">
        <v>3920</v>
      </c>
      <c r="AA46" t="s">
        <v>3918</v>
      </c>
      <c r="AB46" t="s">
        <v>3921</v>
      </c>
      <c r="AC46" t="s">
        <v>3919</v>
      </c>
      <c r="AD46" t="s">
        <v>5331</v>
      </c>
      <c r="AE46">
        <v>56</v>
      </c>
      <c r="AF46" t="s">
        <v>15168</v>
      </c>
      <c r="AG46" t="s">
        <v>96</v>
      </c>
      <c r="AH46" t="s">
        <v>96</v>
      </c>
      <c r="AI46" t="str">
        <f>IF(ISNA(VLOOKUP(D46,Listen!J:O,3,0)),"",VLOOKUP(D46,Listen!J:O,3,0))</f>
        <v/>
      </c>
      <c r="AJ46" t="s">
        <v>96</v>
      </c>
      <c r="AK46">
        <v>5</v>
      </c>
      <c r="AL46" t="s">
        <v>96</v>
      </c>
      <c r="AM46">
        <v>3</v>
      </c>
      <c r="AN46">
        <v>2</v>
      </c>
      <c r="AO46">
        <v>5</v>
      </c>
      <c r="AP46">
        <f t="shared" si="0"/>
        <v>5</v>
      </c>
    </row>
    <row r="47" spans="1:42" x14ac:dyDescent="0.25">
      <c r="A47" t="s">
        <v>414</v>
      </c>
      <c r="B47">
        <v>9.0993942322226609</v>
      </c>
      <c r="C47">
        <v>59</v>
      </c>
      <c r="D47" t="s">
        <v>548</v>
      </c>
      <c r="E47">
        <v>1042</v>
      </c>
      <c r="F47">
        <v>1035.1398335158999</v>
      </c>
      <c r="G47">
        <v>92.182256200730507</v>
      </c>
      <c r="H47" t="s">
        <v>549</v>
      </c>
      <c r="I47" t="s">
        <v>81</v>
      </c>
      <c r="J47" t="s">
        <v>44</v>
      </c>
      <c r="K47">
        <v>2315375.78504994</v>
      </c>
      <c r="L47">
        <v>1440598.1929544799</v>
      </c>
      <c r="M47">
        <v>80414.840079596499</v>
      </c>
      <c r="N47">
        <v>80414.840079596499</v>
      </c>
      <c r="O47">
        <v>2234961</v>
      </c>
      <c r="P47">
        <v>8939844</v>
      </c>
      <c r="Q47">
        <v>121</v>
      </c>
      <c r="R47">
        <v>9.1176942322226608</v>
      </c>
      <c r="S47" t="s">
        <v>414</v>
      </c>
      <c r="T47">
        <v>1042</v>
      </c>
      <c r="U47">
        <v>1028.1398335158999</v>
      </c>
      <c r="V47">
        <v>92.2</v>
      </c>
      <c r="W47" t="s">
        <v>15169</v>
      </c>
      <c r="X47">
        <v>72101014</v>
      </c>
      <c r="Y47" t="s">
        <v>96</v>
      </c>
      <c r="Z47" t="s">
        <v>414</v>
      </c>
      <c r="AA47" t="s">
        <v>134</v>
      </c>
      <c r="AB47" t="s">
        <v>408</v>
      </c>
      <c r="AC47" t="s">
        <v>133</v>
      </c>
      <c r="AD47" t="s">
        <v>406</v>
      </c>
      <c r="AE47">
        <v>121</v>
      </c>
      <c r="AF47" t="s">
        <v>549</v>
      </c>
      <c r="AG47" t="s">
        <v>548</v>
      </c>
      <c r="AH47" t="s">
        <v>118</v>
      </c>
      <c r="AI47" t="str">
        <f>IF(ISNA(VLOOKUP(D47,Listen!J:O,3,0)),"",VLOOKUP(D47,Listen!J:O,3,0))</f>
        <v/>
      </c>
      <c r="AJ47" t="s">
        <v>96</v>
      </c>
      <c r="AK47" t="s">
        <v>96</v>
      </c>
      <c r="AL47" t="s">
        <v>96</v>
      </c>
      <c r="AM47" t="s">
        <v>96</v>
      </c>
      <c r="AN47">
        <v>2</v>
      </c>
      <c r="AO47">
        <v>2</v>
      </c>
      <c r="AP47">
        <f t="shared" si="0"/>
        <v>2</v>
      </c>
    </row>
    <row r="48" spans="1:42" x14ac:dyDescent="0.25">
      <c r="A48" t="s">
        <v>3424</v>
      </c>
      <c r="B48">
        <v>9.2562805946167206</v>
      </c>
      <c r="C48">
        <v>83</v>
      </c>
      <c r="D48" t="s">
        <v>6074</v>
      </c>
      <c r="F48">
        <v>1043.3548186088101</v>
      </c>
      <c r="G48">
        <v>63.7054632583773</v>
      </c>
      <c r="H48" t="s">
        <v>6075</v>
      </c>
      <c r="I48" t="s">
        <v>5606</v>
      </c>
      <c r="J48" t="s">
        <v>37</v>
      </c>
      <c r="K48">
        <v>124106.312490047</v>
      </c>
      <c r="L48">
        <v>42281.086939696899</v>
      </c>
      <c r="M48" t="s">
        <v>98</v>
      </c>
      <c r="N48" t="s">
        <v>98</v>
      </c>
      <c r="O48">
        <v>124106</v>
      </c>
      <c r="P48">
        <v>496424</v>
      </c>
      <c r="Q48">
        <v>7</v>
      </c>
      <c r="R48">
        <v>9.2745805946167206</v>
      </c>
      <c r="S48" t="s">
        <v>3424</v>
      </c>
      <c r="T48" t="s">
        <v>96</v>
      </c>
      <c r="U48">
        <v>1036.3548186088101</v>
      </c>
      <c r="V48">
        <v>63.7</v>
      </c>
      <c r="W48" t="s">
        <v>15170</v>
      </c>
      <c r="X48">
        <v>72101014</v>
      </c>
      <c r="Y48" t="s">
        <v>96</v>
      </c>
      <c r="Z48" t="s">
        <v>3424</v>
      </c>
      <c r="AA48" t="s">
        <v>4989</v>
      </c>
      <c r="AB48" t="s">
        <v>1876</v>
      </c>
      <c r="AC48" t="s">
        <v>4990</v>
      </c>
      <c r="AD48" t="s">
        <v>1875</v>
      </c>
      <c r="AE48">
        <v>7</v>
      </c>
      <c r="AF48" t="s">
        <v>15170</v>
      </c>
      <c r="AG48" t="s">
        <v>96</v>
      </c>
      <c r="AH48" t="s">
        <v>96</v>
      </c>
      <c r="AI48" t="str">
        <f>IF(ISNA(VLOOKUP(D48,Listen!J:O,3,0)),"",VLOOKUP(D48,Listen!J:O,3,0))</f>
        <v/>
      </c>
      <c r="AJ48" t="s">
        <v>96</v>
      </c>
      <c r="AK48">
        <v>5</v>
      </c>
      <c r="AL48" t="s">
        <v>96</v>
      </c>
      <c r="AM48">
        <v>3</v>
      </c>
      <c r="AN48">
        <v>2</v>
      </c>
      <c r="AO48">
        <v>5</v>
      </c>
      <c r="AP48">
        <f t="shared" si="0"/>
        <v>5</v>
      </c>
    </row>
    <row r="49" spans="1:42" x14ac:dyDescent="0.25">
      <c r="A49" t="s">
        <v>10988</v>
      </c>
      <c r="B49">
        <v>9.3635742129089206</v>
      </c>
      <c r="C49">
        <v>163</v>
      </c>
      <c r="D49" t="s">
        <v>10989</v>
      </c>
      <c r="F49">
        <v>1048.97299638657</v>
      </c>
      <c r="G49">
        <v>71.761575319314005</v>
      </c>
      <c r="H49" t="s">
        <v>10990</v>
      </c>
      <c r="I49" t="s">
        <v>10991</v>
      </c>
      <c r="J49" t="s">
        <v>37</v>
      </c>
      <c r="K49">
        <v>251802.99327578201</v>
      </c>
      <c r="L49">
        <v>44623.923479241603</v>
      </c>
      <c r="M49" t="s">
        <v>98</v>
      </c>
      <c r="N49" t="s">
        <v>98</v>
      </c>
      <c r="O49">
        <v>251803</v>
      </c>
      <c r="P49">
        <v>1007212</v>
      </c>
      <c r="Q49">
        <v>14</v>
      </c>
      <c r="R49">
        <v>9.3818742129089205</v>
      </c>
      <c r="S49" t="s">
        <v>10988</v>
      </c>
      <c r="T49" t="s">
        <v>96</v>
      </c>
      <c r="U49">
        <v>1041.97299638657</v>
      </c>
      <c r="V49">
        <v>71.8</v>
      </c>
      <c r="W49" t="s">
        <v>15171</v>
      </c>
      <c r="X49">
        <v>72101014</v>
      </c>
      <c r="Y49" t="s">
        <v>96</v>
      </c>
      <c r="Z49" t="s">
        <v>10988</v>
      </c>
      <c r="AA49" t="s">
        <v>10992</v>
      </c>
      <c r="AB49" t="s">
        <v>10993</v>
      </c>
      <c r="AC49" t="s">
        <v>10994</v>
      </c>
      <c r="AD49" t="s">
        <v>10995</v>
      </c>
      <c r="AE49">
        <v>14</v>
      </c>
      <c r="AF49" t="s">
        <v>15171</v>
      </c>
      <c r="AG49" t="s">
        <v>96</v>
      </c>
      <c r="AH49" t="s">
        <v>96</v>
      </c>
      <c r="AI49" t="str">
        <f>IF(ISNA(VLOOKUP(D49,Listen!J:O,3,0)),"",VLOOKUP(D49,Listen!J:O,3,0))</f>
        <v/>
      </c>
      <c r="AJ49" t="s">
        <v>96</v>
      </c>
      <c r="AK49">
        <v>5</v>
      </c>
      <c r="AL49" t="s">
        <v>96</v>
      </c>
      <c r="AM49">
        <v>3</v>
      </c>
      <c r="AN49">
        <v>2</v>
      </c>
      <c r="AO49">
        <v>5</v>
      </c>
      <c r="AP49">
        <f t="shared" si="0"/>
        <v>5</v>
      </c>
    </row>
    <row r="50" spans="1:42" x14ac:dyDescent="0.25">
      <c r="A50" t="s">
        <v>3209</v>
      </c>
      <c r="B50">
        <v>9.4627844187540795</v>
      </c>
      <c r="C50">
        <v>134</v>
      </c>
      <c r="D50" t="s">
        <v>10996</v>
      </c>
      <c r="E50">
        <v>1061</v>
      </c>
      <c r="F50">
        <v>1054.1679052980001</v>
      </c>
      <c r="G50">
        <v>56.8381657413927</v>
      </c>
      <c r="H50" t="s">
        <v>10997</v>
      </c>
      <c r="I50" t="s">
        <v>10998</v>
      </c>
      <c r="J50" t="s">
        <v>43</v>
      </c>
      <c r="K50">
        <v>187017.17643058099</v>
      </c>
      <c r="L50">
        <v>59385.012228785097</v>
      </c>
      <c r="M50" t="s">
        <v>98</v>
      </c>
      <c r="N50" t="s">
        <v>98</v>
      </c>
      <c r="O50">
        <v>187017</v>
      </c>
      <c r="P50">
        <v>748068</v>
      </c>
      <c r="Q50">
        <v>10</v>
      </c>
      <c r="R50">
        <v>9.4810844187540795</v>
      </c>
      <c r="S50" t="s">
        <v>3209</v>
      </c>
      <c r="T50">
        <v>1061</v>
      </c>
      <c r="U50">
        <v>1047.1679052980001</v>
      </c>
      <c r="V50">
        <v>56.8</v>
      </c>
      <c r="W50" t="s">
        <v>15172</v>
      </c>
      <c r="X50">
        <v>72101014</v>
      </c>
      <c r="Y50" t="s">
        <v>96</v>
      </c>
      <c r="Z50" t="s">
        <v>3209</v>
      </c>
      <c r="AA50" t="s">
        <v>3210</v>
      </c>
      <c r="AB50" t="s">
        <v>706</v>
      </c>
      <c r="AC50" t="s">
        <v>1726</v>
      </c>
      <c r="AD50" t="s">
        <v>3211</v>
      </c>
      <c r="AE50">
        <v>10</v>
      </c>
      <c r="AF50" t="s">
        <v>15172</v>
      </c>
      <c r="AG50" t="s">
        <v>96</v>
      </c>
      <c r="AH50" t="s">
        <v>96</v>
      </c>
      <c r="AI50" t="str">
        <f>IF(ISNA(VLOOKUP(D50,Listen!J:O,3,0)),"",VLOOKUP(D50,Listen!J:O,3,0))</f>
        <v/>
      </c>
      <c r="AJ50" t="s">
        <v>96</v>
      </c>
      <c r="AK50">
        <v>5</v>
      </c>
      <c r="AL50" t="s">
        <v>96</v>
      </c>
      <c r="AM50">
        <v>3</v>
      </c>
      <c r="AN50">
        <v>2</v>
      </c>
      <c r="AO50">
        <v>5</v>
      </c>
      <c r="AP50">
        <f t="shared" si="0"/>
        <v>5</v>
      </c>
    </row>
    <row r="51" spans="1:42" x14ac:dyDescent="0.25">
      <c r="A51" t="s">
        <v>3927</v>
      </c>
      <c r="B51">
        <v>9.6139107764633192</v>
      </c>
      <c r="C51">
        <v>108</v>
      </c>
      <c r="D51" t="s">
        <v>3219</v>
      </c>
      <c r="F51">
        <v>1062.0812813033101</v>
      </c>
      <c r="G51">
        <v>73.905965514890497</v>
      </c>
      <c r="H51" t="s">
        <v>3220</v>
      </c>
      <c r="I51" t="s">
        <v>2082</v>
      </c>
      <c r="J51" t="s">
        <v>37</v>
      </c>
      <c r="K51">
        <v>81070.724935355</v>
      </c>
      <c r="L51">
        <v>31547.883348114301</v>
      </c>
      <c r="M51" t="s">
        <v>98</v>
      </c>
      <c r="N51" t="s">
        <v>98</v>
      </c>
      <c r="O51">
        <v>81071</v>
      </c>
      <c r="P51">
        <v>324284</v>
      </c>
      <c r="Q51">
        <v>4</v>
      </c>
      <c r="R51">
        <v>9.6322107764633191</v>
      </c>
      <c r="S51" t="s">
        <v>3927</v>
      </c>
      <c r="T51" t="s">
        <v>96</v>
      </c>
      <c r="U51">
        <v>1055.0812813033101</v>
      </c>
      <c r="V51">
        <v>73.900000000000006</v>
      </c>
      <c r="W51" t="s">
        <v>15173</v>
      </c>
      <c r="X51">
        <v>72101014</v>
      </c>
      <c r="Y51" t="s">
        <v>96</v>
      </c>
      <c r="Z51" t="s">
        <v>3927</v>
      </c>
      <c r="AA51" t="s">
        <v>3928</v>
      </c>
      <c r="AB51" t="s">
        <v>3929</v>
      </c>
      <c r="AC51" t="s">
        <v>3930</v>
      </c>
      <c r="AD51" t="s">
        <v>3427</v>
      </c>
      <c r="AE51">
        <v>4</v>
      </c>
      <c r="AF51" t="s">
        <v>15173</v>
      </c>
      <c r="AG51" t="s">
        <v>96</v>
      </c>
      <c r="AH51" t="s">
        <v>96</v>
      </c>
      <c r="AI51" t="str">
        <f>IF(ISNA(VLOOKUP(D51,Listen!J:O,3,0)),"",VLOOKUP(D51,Listen!J:O,3,0))</f>
        <v/>
      </c>
      <c r="AJ51" t="s">
        <v>96</v>
      </c>
      <c r="AK51">
        <v>5</v>
      </c>
      <c r="AL51" t="s">
        <v>96</v>
      </c>
      <c r="AM51">
        <v>3</v>
      </c>
      <c r="AN51">
        <v>2</v>
      </c>
      <c r="AO51">
        <v>5</v>
      </c>
      <c r="AP51">
        <f t="shared" si="0"/>
        <v>5</v>
      </c>
    </row>
    <row r="52" spans="1:42" x14ac:dyDescent="0.25">
      <c r="A52" t="s">
        <v>416</v>
      </c>
      <c r="B52">
        <v>9.6455924203195504</v>
      </c>
      <c r="C52">
        <v>57.099998474121101</v>
      </c>
      <c r="D52" t="s">
        <v>10999</v>
      </c>
      <c r="F52">
        <v>1063.7402160126501</v>
      </c>
      <c r="G52">
        <v>78.091887863583395</v>
      </c>
      <c r="H52" t="s">
        <v>11000</v>
      </c>
      <c r="I52" t="s">
        <v>76</v>
      </c>
      <c r="J52" t="s">
        <v>37</v>
      </c>
      <c r="K52">
        <v>231506.70967026701</v>
      </c>
      <c r="L52">
        <v>110792.352637213</v>
      </c>
      <c r="M52">
        <v>325143.073265602</v>
      </c>
      <c r="N52">
        <v>325143.073265602</v>
      </c>
      <c r="O52">
        <v>0</v>
      </c>
      <c r="P52">
        <v>0</v>
      </c>
      <c r="Q52">
        <v>0</v>
      </c>
      <c r="R52">
        <v>9.6638924203195504</v>
      </c>
      <c r="S52" t="s">
        <v>708</v>
      </c>
      <c r="T52" t="s">
        <v>96</v>
      </c>
      <c r="U52">
        <v>1056.7402160126501</v>
      </c>
      <c r="V52">
        <v>78.099999999999994</v>
      </c>
      <c r="W52" t="s">
        <v>15174</v>
      </c>
      <c r="X52">
        <v>72101014</v>
      </c>
      <c r="Y52" t="s">
        <v>96</v>
      </c>
      <c r="Z52" t="s">
        <v>708</v>
      </c>
      <c r="AA52" t="s">
        <v>415</v>
      </c>
      <c r="AB52" t="s">
        <v>416</v>
      </c>
      <c r="AC52" t="s">
        <v>2918</v>
      </c>
      <c r="AD52" t="s">
        <v>707</v>
      </c>
      <c r="AE52">
        <v>0</v>
      </c>
      <c r="AF52" t="s">
        <v>15174</v>
      </c>
      <c r="AG52" t="s">
        <v>96</v>
      </c>
      <c r="AH52" t="s">
        <v>96</v>
      </c>
      <c r="AI52" t="str">
        <f>IF(ISNA(VLOOKUP(D52,Listen!J:O,3,0)),"",VLOOKUP(D52,Listen!J:O,3,0))</f>
        <v/>
      </c>
      <c r="AJ52">
        <v>6</v>
      </c>
      <c r="AK52">
        <v>5</v>
      </c>
      <c r="AL52" t="s">
        <v>96</v>
      </c>
      <c r="AM52">
        <v>3</v>
      </c>
      <c r="AN52">
        <v>2</v>
      </c>
      <c r="AO52">
        <v>6</v>
      </c>
      <c r="AP52">
        <f t="shared" si="0"/>
        <v>6</v>
      </c>
    </row>
    <row r="53" spans="1:42" x14ac:dyDescent="0.25">
      <c r="A53" t="s">
        <v>135</v>
      </c>
      <c r="B53">
        <v>9.7082476700550195</v>
      </c>
      <c r="C53">
        <v>71</v>
      </c>
      <c r="D53" t="s">
        <v>5985</v>
      </c>
      <c r="F53">
        <v>1067.02101068922</v>
      </c>
      <c r="G53">
        <v>66.761948856481993</v>
      </c>
      <c r="H53" t="s">
        <v>5986</v>
      </c>
      <c r="I53" t="s">
        <v>46</v>
      </c>
      <c r="J53" t="s">
        <v>37</v>
      </c>
      <c r="K53">
        <v>210458.202066989</v>
      </c>
      <c r="L53">
        <v>70771.515618263496</v>
      </c>
      <c r="M53">
        <v>153044.687247344</v>
      </c>
      <c r="N53">
        <v>153044.687247344</v>
      </c>
      <c r="O53">
        <v>57414</v>
      </c>
      <c r="P53">
        <v>229656</v>
      </c>
      <c r="Q53">
        <v>3</v>
      </c>
      <c r="R53">
        <v>9.7265476700550195</v>
      </c>
      <c r="S53" t="s">
        <v>135</v>
      </c>
      <c r="T53" t="s">
        <v>96</v>
      </c>
      <c r="U53">
        <v>1060.02101068922</v>
      </c>
      <c r="V53">
        <v>66.8</v>
      </c>
      <c r="W53" t="s">
        <v>14901</v>
      </c>
      <c r="X53">
        <v>72101014</v>
      </c>
      <c r="Y53" t="s">
        <v>96</v>
      </c>
      <c r="Z53" t="s">
        <v>135</v>
      </c>
      <c r="AA53" t="s">
        <v>2919</v>
      </c>
      <c r="AB53" t="s">
        <v>1619</v>
      </c>
      <c r="AC53" t="s">
        <v>2920</v>
      </c>
      <c r="AD53" t="s">
        <v>2921</v>
      </c>
      <c r="AE53">
        <v>3</v>
      </c>
      <c r="AF53" t="s">
        <v>14901</v>
      </c>
      <c r="AG53" t="s">
        <v>96</v>
      </c>
      <c r="AH53" t="s">
        <v>96</v>
      </c>
      <c r="AI53" t="str">
        <f>IF(ISNA(VLOOKUP(D53,Listen!J:O,3,0)),"",VLOOKUP(D53,Listen!J:O,3,0))</f>
        <v/>
      </c>
      <c r="AJ53" t="s">
        <v>96</v>
      </c>
      <c r="AK53">
        <v>5</v>
      </c>
      <c r="AL53" t="s">
        <v>96</v>
      </c>
      <c r="AM53">
        <v>3</v>
      </c>
      <c r="AN53">
        <v>2</v>
      </c>
      <c r="AO53">
        <v>5</v>
      </c>
      <c r="AP53">
        <f t="shared" si="0"/>
        <v>5</v>
      </c>
    </row>
    <row r="54" spans="1:42" x14ac:dyDescent="0.25">
      <c r="A54" t="s">
        <v>880</v>
      </c>
      <c r="B54">
        <v>9.7718404681083992</v>
      </c>
      <c r="C54">
        <v>85</v>
      </c>
      <c r="D54" t="s">
        <v>2050</v>
      </c>
      <c r="F54">
        <v>1070.3508978766999</v>
      </c>
      <c r="G54">
        <v>70.529038918685501</v>
      </c>
      <c r="H54" t="s">
        <v>2051</v>
      </c>
      <c r="I54" t="s">
        <v>2052</v>
      </c>
      <c r="J54" t="s">
        <v>37</v>
      </c>
      <c r="K54">
        <v>113472.83701775</v>
      </c>
      <c r="L54">
        <v>65121.022811980401</v>
      </c>
      <c r="M54" t="s">
        <v>98</v>
      </c>
      <c r="N54" t="s">
        <v>98</v>
      </c>
      <c r="O54">
        <v>113473</v>
      </c>
      <c r="P54">
        <v>453892</v>
      </c>
      <c r="Q54">
        <v>6</v>
      </c>
      <c r="R54">
        <v>9.7901404681083992</v>
      </c>
      <c r="S54" t="s">
        <v>880</v>
      </c>
      <c r="T54" t="s">
        <v>96</v>
      </c>
      <c r="U54">
        <v>1063.3508978766999</v>
      </c>
      <c r="V54">
        <v>70.5</v>
      </c>
      <c r="W54" t="s">
        <v>15175</v>
      </c>
      <c r="X54">
        <v>72101014</v>
      </c>
      <c r="Y54" t="s">
        <v>96</v>
      </c>
      <c r="Z54" t="s">
        <v>880</v>
      </c>
      <c r="AA54" t="s">
        <v>881</v>
      </c>
      <c r="AB54" t="s">
        <v>879</v>
      </c>
      <c r="AC54" t="s">
        <v>2326</v>
      </c>
      <c r="AD54" t="s">
        <v>291</v>
      </c>
      <c r="AE54">
        <v>6</v>
      </c>
      <c r="AF54" t="s">
        <v>15175</v>
      </c>
      <c r="AG54" t="s">
        <v>96</v>
      </c>
      <c r="AH54" t="s">
        <v>96</v>
      </c>
      <c r="AI54" t="str">
        <f>IF(ISNA(VLOOKUP(D54,Listen!J:O,3,0)),"",VLOOKUP(D54,Listen!J:O,3,0))</f>
        <v/>
      </c>
      <c r="AJ54" t="s">
        <v>96</v>
      </c>
      <c r="AK54">
        <v>5</v>
      </c>
      <c r="AL54" t="s">
        <v>96</v>
      </c>
      <c r="AM54">
        <v>3</v>
      </c>
      <c r="AN54">
        <v>2</v>
      </c>
      <c r="AO54">
        <v>5</v>
      </c>
      <c r="AP54">
        <f t="shared" si="0"/>
        <v>5</v>
      </c>
    </row>
    <row r="55" spans="1:42" x14ac:dyDescent="0.25">
      <c r="A55" t="s">
        <v>415</v>
      </c>
      <c r="B55">
        <v>9.7755610933552095</v>
      </c>
      <c r="C55">
        <v>57.099998474121101</v>
      </c>
      <c r="D55" t="s">
        <v>2056</v>
      </c>
      <c r="F55">
        <v>1070.5457196602699</v>
      </c>
      <c r="G55">
        <v>79.310200320745906</v>
      </c>
      <c r="H55" t="s">
        <v>2057</v>
      </c>
      <c r="I55" t="s">
        <v>46</v>
      </c>
      <c r="J55" t="s">
        <v>37</v>
      </c>
      <c r="K55">
        <v>311222.88784417103</v>
      </c>
      <c r="L55">
        <v>101655.333885461</v>
      </c>
      <c r="M55">
        <v>352755.19649945898</v>
      </c>
      <c r="N55">
        <v>352755.19649945898</v>
      </c>
      <c r="O55">
        <v>0</v>
      </c>
      <c r="P55">
        <v>0</v>
      </c>
      <c r="Q55">
        <v>0</v>
      </c>
      <c r="R55">
        <v>9.7938610933552095</v>
      </c>
      <c r="S55" t="s">
        <v>415</v>
      </c>
      <c r="T55" t="s">
        <v>96</v>
      </c>
      <c r="U55">
        <v>1063.5457196602699</v>
      </c>
      <c r="V55">
        <v>79.3</v>
      </c>
      <c r="W55" t="s">
        <v>15176</v>
      </c>
      <c r="X55">
        <v>72101014</v>
      </c>
      <c r="Y55" t="s">
        <v>96</v>
      </c>
      <c r="Z55" t="s">
        <v>415</v>
      </c>
      <c r="AA55" t="s">
        <v>2918</v>
      </c>
      <c r="AB55" t="s">
        <v>708</v>
      </c>
      <c r="AC55" t="s">
        <v>710</v>
      </c>
      <c r="AD55" t="s">
        <v>416</v>
      </c>
      <c r="AE55">
        <v>0</v>
      </c>
      <c r="AF55" t="s">
        <v>15176</v>
      </c>
      <c r="AG55" t="s">
        <v>96</v>
      </c>
      <c r="AH55" t="s">
        <v>96</v>
      </c>
      <c r="AI55" t="str">
        <f>IF(ISNA(VLOOKUP(D55,Listen!J:O,3,0)),"",VLOOKUP(D55,Listen!J:O,3,0))</f>
        <v/>
      </c>
      <c r="AJ55">
        <v>6</v>
      </c>
      <c r="AK55">
        <v>5</v>
      </c>
      <c r="AL55" t="s">
        <v>96</v>
      </c>
      <c r="AM55">
        <v>3</v>
      </c>
      <c r="AN55">
        <v>2</v>
      </c>
      <c r="AO55">
        <v>6</v>
      </c>
      <c r="AP55">
        <f t="shared" si="0"/>
        <v>6</v>
      </c>
    </row>
    <row r="56" spans="1:42" x14ac:dyDescent="0.25">
      <c r="A56" t="s">
        <v>2920</v>
      </c>
      <c r="B56">
        <v>9.9089605741801901</v>
      </c>
      <c r="C56">
        <v>71.099998474121094</v>
      </c>
      <c r="D56" t="s">
        <v>11001</v>
      </c>
      <c r="F56">
        <v>1077.53086948245</v>
      </c>
      <c r="G56">
        <v>81.364001542891202</v>
      </c>
      <c r="H56" t="s">
        <v>11002</v>
      </c>
      <c r="I56" t="s">
        <v>11003</v>
      </c>
      <c r="J56" t="s">
        <v>37</v>
      </c>
      <c r="K56">
        <v>761266.71876706195</v>
      </c>
      <c r="L56">
        <v>87531.588820158096</v>
      </c>
      <c r="M56">
        <v>404708.42095964798</v>
      </c>
      <c r="N56">
        <v>404708.42095964798</v>
      </c>
      <c r="O56">
        <v>356558</v>
      </c>
      <c r="P56">
        <v>1426232</v>
      </c>
      <c r="Q56">
        <v>19</v>
      </c>
      <c r="R56">
        <v>9.92726057418019</v>
      </c>
      <c r="S56" t="s">
        <v>2920</v>
      </c>
      <c r="T56" t="s">
        <v>96</v>
      </c>
      <c r="U56">
        <v>1070.53086948245</v>
      </c>
      <c r="V56">
        <v>81.400000000000006</v>
      </c>
      <c r="W56" t="s">
        <v>15177</v>
      </c>
      <c r="X56">
        <v>72101014</v>
      </c>
      <c r="Y56" t="s">
        <v>96</v>
      </c>
      <c r="Z56" t="s">
        <v>2920</v>
      </c>
      <c r="AA56" t="s">
        <v>2922</v>
      </c>
      <c r="AB56" t="s">
        <v>2919</v>
      </c>
      <c r="AC56" t="s">
        <v>2923</v>
      </c>
      <c r="AD56" t="s">
        <v>135</v>
      </c>
      <c r="AE56">
        <v>19</v>
      </c>
      <c r="AF56" t="s">
        <v>11002</v>
      </c>
      <c r="AG56" t="s">
        <v>11001</v>
      </c>
      <c r="AH56" t="s">
        <v>96</v>
      </c>
      <c r="AI56" t="str">
        <f>IF(ISNA(VLOOKUP(D56,Listen!J:O,3,0)),"",VLOOKUP(D56,Listen!J:O,3,0))</f>
        <v/>
      </c>
      <c r="AJ56" t="s">
        <v>96</v>
      </c>
      <c r="AK56" t="s">
        <v>96</v>
      </c>
      <c r="AL56" t="s">
        <v>96</v>
      </c>
      <c r="AM56">
        <v>3</v>
      </c>
      <c r="AN56">
        <v>2</v>
      </c>
      <c r="AO56">
        <v>3</v>
      </c>
      <c r="AP56">
        <f t="shared" si="0"/>
        <v>3</v>
      </c>
    </row>
    <row r="57" spans="1:42" x14ac:dyDescent="0.25">
      <c r="A57" t="s">
        <v>11004</v>
      </c>
      <c r="B57">
        <v>9.9254096831461194</v>
      </c>
      <c r="C57">
        <v>69.099998474121094</v>
      </c>
      <c r="D57" t="s">
        <v>7305</v>
      </c>
      <c r="F57">
        <v>1078.3921883560899</v>
      </c>
      <c r="G57">
        <v>65.710708733593407</v>
      </c>
      <c r="H57" t="s">
        <v>7306</v>
      </c>
      <c r="I57" t="s">
        <v>2169</v>
      </c>
      <c r="J57" t="s">
        <v>37</v>
      </c>
      <c r="K57">
        <v>39326.955428399102</v>
      </c>
      <c r="L57">
        <v>42422.5552286846</v>
      </c>
      <c r="M57" t="s">
        <v>98</v>
      </c>
      <c r="N57" t="s">
        <v>98</v>
      </c>
      <c r="O57">
        <v>39327</v>
      </c>
      <c r="P57">
        <v>157308</v>
      </c>
      <c r="Q57">
        <v>2</v>
      </c>
      <c r="R57">
        <v>9.9437096831461194</v>
      </c>
      <c r="S57" t="s">
        <v>11004</v>
      </c>
      <c r="T57" t="s">
        <v>96</v>
      </c>
      <c r="U57">
        <v>1071.3921883560899</v>
      </c>
      <c r="V57">
        <v>65.7</v>
      </c>
      <c r="W57" t="s">
        <v>15178</v>
      </c>
      <c r="X57">
        <v>72101014</v>
      </c>
      <c r="Y57" t="s">
        <v>96</v>
      </c>
      <c r="Z57" t="s">
        <v>11004</v>
      </c>
      <c r="AA57" t="s">
        <v>11005</v>
      </c>
      <c r="AB57" t="s">
        <v>11006</v>
      </c>
      <c r="AC57" t="s">
        <v>11007</v>
      </c>
      <c r="AD57" t="s">
        <v>11008</v>
      </c>
      <c r="AE57">
        <v>2</v>
      </c>
      <c r="AF57" t="s">
        <v>15178</v>
      </c>
      <c r="AG57" t="s">
        <v>96</v>
      </c>
      <c r="AH57" t="s">
        <v>96</v>
      </c>
      <c r="AI57" t="str">
        <f>IF(ISNA(VLOOKUP(D57,Listen!J:O,3,0)),"",VLOOKUP(D57,Listen!J:O,3,0))</f>
        <v/>
      </c>
      <c r="AJ57" t="s">
        <v>96</v>
      </c>
      <c r="AK57">
        <v>5</v>
      </c>
      <c r="AL57" t="s">
        <v>96</v>
      </c>
      <c r="AM57">
        <v>3</v>
      </c>
      <c r="AN57">
        <v>2</v>
      </c>
      <c r="AO57">
        <v>5</v>
      </c>
      <c r="AP57">
        <f t="shared" si="0"/>
        <v>5</v>
      </c>
    </row>
    <row r="58" spans="1:42" x14ac:dyDescent="0.25">
      <c r="A58" t="s">
        <v>11009</v>
      </c>
      <c r="B58">
        <v>10.219186264793899</v>
      </c>
      <c r="C58">
        <v>77</v>
      </c>
      <c r="D58" t="s">
        <v>11010</v>
      </c>
      <c r="F58">
        <v>1093.7751075726301</v>
      </c>
      <c r="G58">
        <v>66.751060487389296</v>
      </c>
      <c r="H58" t="s">
        <v>11011</v>
      </c>
      <c r="I58" t="s">
        <v>6026</v>
      </c>
      <c r="J58" t="s">
        <v>37</v>
      </c>
      <c r="K58">
        <v>257741.291022438</v>
      </c>
      <c r="L58">
        <v>55683.860965008302</v>
      </c>
      <c r="M58" t="s">
        <v>98</v>
      </c>
      <c r="N58" t="s">
        <v>98</v>
      </c>
      <c r="O58">
        <v>257741</v>
      </c>
      <c r="P58">
        <v>1030964</v>
      </c>
      <c r="Q58">
        <v>14</v>
      </c>
      <c r="R58">
        <v>10.237486264793899</v>
      </c>
      <c r="S58" t="s">
        <v>11009</v>
      </c>
      <c r="T58" t="s">
        <v>96</v>
      </c>
      <c r="U58">
        <v>1086.7751075726301</v>
      </c>
      <c r="V58">
        <v>66.8</v>
      </c>
      <c r="W58" t="s">
        <v>15179</v>
      </c>
      <c r="X58">
        <v>72101014</v>
      </c>
      <c r="Y58" t="s">
        <v>96</v>
      </c>
      <c r="Z58" t="s">
        <v>11009</v>
      </c>
      <c r="AA58" t="s">
        <v>11012</v>
      </c>
      <c r="AB58" t="s">
        <v>11013</v>
      </c>
      <c r="AC58" t="s">
        <v>11014</v>
      </c>
      <c r="AD58" t="s">
        <v>11015</v>
      </c>
      <c r="AE58">
        <v>14</v>
      </c>
      <c r="AF58" t="s">
        <v>15179</v>
      </c>
      <c r="AG58" t="s">
        <v>96</v>
      </c>
      <c r="AH58" t="s">
        <v>96</v>
      </c>
      <c r="AI58" t="str">
        <f>IF(ISNA(VLOOKUP(D58,Listen!J:O,3,0)),"",VLOOKUP(D58,Listen!J:O,3,0))</f>
        <v/>
      </c>
      <c r="AJ58" t="s">
        <v>96</v>
      </c>
      <c r="AK58">
        <v>5</v>
      </c>
      <c r="AL58" t="s">
        <v>96</v>
      </c>
      <c r="AM58">
        <v>3</v>
      </c>
      <c r="AN58">
        <v>2</v>
      </c>
      <c r="AO58">
        <v>5</v>
      </c>
      <c r="AP58">
        <f t="shared" si="0"/>
        <v>5</v>
      </c>
    </row>
    <row r="59" spans="1:42" x14ac:dyDescent="0.25">
      <c r="A59" t="s">
        <v>1881</v>
      </c>
      <c r="B59">
        <v>10.222009117960701</v>
      </c>
      <c r="C59">
        <v>121</v>
      </c>
      <c r="D59" t="s">
        <v>11016</v>
      </c>
      <c r="F59">
        <v>1093.9229196343699</v>
      </c>
      <c r="G59">
        <v>63.043928836503902</v>
      </c>
      <c r="H59" t="s">
        <v>11017</v>
      </c>
      <c r="I59" t="s">
        <v>6418</v>
      </c>
      <c r="J59" t="s">
        <v>43</v>
      </c>
      <c r="K59">
        <v>1487554.79795768</v>
      </c>
      <c r="L59">
        <v>123659.149671401</v>
      </c>
      <c r="M59" t="s">
        <v>98</v>
      </c>
      <c r="N59" t="s">
        <v>98</v>
      </c>
      <c r="O59">
        <v>1487555</v>
      </c>
      <c r="P59">
        <v>5950220</v>
      </c>
      <c r="Q59">
        <v>80</v>
      </c>
      <c r="R59">
        <v>10.240309117960701</v>
      </c>
      <c r="S59" t="s">
        <v>1881</v>
      </c>
      <c r="T59" t="s">
        <v>96</v>
      </c>
      <c r="U59">
        <v>1086.9229196343699</v>
      </c>
      <c r="V59">
        <v>63</v>
      </c>
      <c r="W59" t="s">
        <v>15180</v>
      </c>
      <c r="X59">
        <v>72101014</v>
      </c>
      <c r="Y59" t="s">
        <v>96</v>
      </c>
      <c r="Z59" t="s">
        <v>1881</v>
      </c>
      <c r="AA59" t="s">
        <v>1882</v>
      </c>
      <c r="AB59" t="s">
        <v>1880</v>
      </c>
      <c r="AC59" t="s">
        <v>1883</v>
      </c>
      <c r="AD59" t="s">
        <v>1884</v>
      </c>
      <c r="AE59">
        <v>80</v>
      </c>
      <c r="AF59" t="s">
        <v>15180</v>
      </c>
      <c r="AG59" t="s">
        <v>96</v>
      </c>
      <c r="AH59" t="s">
        <v>96</v>
      </c>
      <c r="AI59" t="str">
        <f>IF(ISNA(VLOOKUP(D59,Listen!J:O,3,0)),"",VLOOKUP(D59,Listen!J:O,3,0))</f>
        <v/>
      </c>
      <c r="AJ59" t="s">
        <v>96</v>
      </c>
      <c r="AK59">
        <v>5</v>
      </c>
      <c r="AL59" t="s">
        <v>96</v>
      </c>
      <c r="AM59">
        <v>3</v>
      </c>
      <c r="AN59">
        <v>2</v>
      </c>
      <c r="AO59">
        <v>5</v>
      </c>
      <c r="AP59">
        <f t="shared" si="0"/>
        <v>5</v>
      </c>
    </row>
    <row r="60" spans="1:42" x14ac:dyDescent="0.25">
      <c r="A60" t="s">
        <v>886</v>
      </c>
      <c r="B60">
        <v>10.223376895846799</v>
      </c>
      <c r="C60">
        <v>111</v>
      </c>
      <c r="D60" t="s">
        <v>11018</v>
      </c>
      <c r="F60">
        <v>1093.9945401039499</v>
      </c>
      <c r="G60">
        <v>51.951786541963699</v>
      </c>
      <c r="H60" t="s">
        <v>11019</v>
      </c>
      <c r="I60" t="s">
        <v>571</v>
      </c>
      <c r="J60" t="s">
        <v>37</v>
      </c>
      <c r="K60">
        <v>749329.17248205096</v>
      </c>
      <c r="L60">
        <v>58471.348259937797</v>
      </c>
      <c r="M60" t="s">
        <v>98</v>
      </c>
      <c r="N60" t="s">
        <v>98</v>
      </c>
      <c r="O60">
        <v>749329</v>
      </c>
      <c r="P60">
        <v>2997316</v>
      </c>
      <c r="Q60">
        <v>40</v>
      </c>
      <c r="R60">
        <v>10.241676895846799</v>
      </c>
      <c r="S60" t="s">
        <v>886</v>
      </c>
      <c r="T60" t="s">
        <v>96</v>
      </c>
      <c r="U60">
        <v>1086.9945401039499</v>
      </c>
      <c r="V60">
        <v>52</v>
      </c>
      <c r="W60" t="s">
        <v>15181</v>
      </c>
      <c r="X60">
        <v>72101014</v>
      </c>
      <c r="Y60" t="s">
        <v>96</v>
      </c>
      <c r="Z60" t="s">
        <v>886</v>
      </c>
      <c r="AA60" t="s">
        <v>887</v>
      </c>
      <c r="AB60" t="s">
        <v>888</v>
      </c>
      <c r="AC60" t="s">
        <v>889</v>
      </c>
      <c r="AD60" t="s">
        <v>890</v>
      </c>
      <c r="AE60">
        <v>40</v>
      </c>
      <c r="AF60" t="s">
        <v>15181</v>
      </c>
      <c r="AG60" t="s">
        <v>96</v>
      </c>
      <c r="AH60" t="s">
        <v>96</v>
      </c>
      <c r="AI60" t="str">
        <f>IF(ISNA(VLOOKUP(D60,Listen!J:O,3,0)),"",VLOOKUP(D60,Listen!J:O,3,0))</f>
        <v/>
      </c>
      <c r="AJ60" t="s">
        <v>96</v>
      </c>
      <c r="AK60">
        <v>5</v>
      </c>
      <c r="AL60" t="s">
        <v>96</v>
      </c>
      <c r="AM60">
        <v>3</v>
      </c>
      <c r="AN60">
        <v>2</v>
      </c>
      <c r="AO60">
        <v>5</v>
      </c>
      <c r="AP60">
        <f t="shared" si="0"/>
        <v>5</v>
      </c>
    </row>
    <row r="61" spans="1:42" x14ac:dyDescent="0.25">
      <c r="A61" t="s">
        <v>1404</v>
      </c>
      <c r="B61">
        <v>10.2297240192714</v>
      </c>
      <c r="C61">
        <v>207</v>
      </c>
      <c r="D61" t="s">
        <v>11020</v>
      </c>
      <c r="F61">
        <v>1094.32689228243</v>
      </c>
      <c r="G61">
        <v>59.541693189985502</v>
      </c>
      <c r="H61" t="s">
        <v>11021</v>
      </c>
      <c r="I61" t="s">
        <v>11022</v>
      </c>
      <c r="J61" t="s">
        <v>37</v>
      </c>
      <c r="K61">
        <v>285259.38243722898</v>
      </c>
      <c r="L61">
        <v>72287.925932616796</v>
      </c>
      <c r="M61" t="s">
        <v>98</v>
      </c>
      <c r="N61" t="s">
        <v>98</v>
      </c>
      <c r="O61">
        <v>285259</v>
      </c>
      <c r="P61">
        <v>1141036</v>
      </c>
      <c r="Q61">
        <v>15</v>
      </c>
      <c r="R61">
        <v>10.2480240192714</v>
      </c>
      <c r="S61" t="s">
        <v>1404</v>
      </c>
      <c r="T61" t="s">
        <v>96</v>
      </c>
      <c r="U61">
        <v>1087.32689228243</v>
      </c>
      <c r="V61">
        <v>59.5</v>
      </c>
      <c r="W61" t="s">
        <v>15182</v>
      </c>
      <c r="X61">
        <v>72101014</v>
      </c>
      <c r="Y61" t="s">
        <v>96</v>
      </c>
      <c r="Z61" t="s">
        <v>1404</v>
      </c>
      <c r="AA61" t="s">
        <v>1405</v>
      </c>
      <c r="AB61" t="s">
        <v>1406</v>
      </c>
      <c r="AC61" t="s">
        <v>2327</v>
      </c>
      <c r="AD61" t="s">
        <v>1879</v>
      </c>
      <c r="AE61">
        <v>15</v>
      </c>
      <c r="AF61" t="s">
        <v>15182</v>
      </c>
      <c r="AG61" t="s">
        <v>96</v>
      </c>
      <c r="AH61" t="s">
        <v>96</v>
      </c>
      <c r="AI61" t="str">
        <f>IF(ISNA(VLOOKUP(D61,Listen!J:O,3,0)),"",VLOOKUP(D61,Listen!J:O,3,0))</f>
        <v/>
      </c>
      <c r="AJ61" t="s">
        <v>96</v>
      </c>
      <c r="AK61">
        <v>5</v>
      </c>
      <c r="AL61" t="s">
        <v>96</v>
      </c>
      <c r="AM61">
        <v>3</v>
      </c>
      <c r="AN61">
        <v>2</v>
      </c>
      <c r="AO61">
        <v>5</v>
      </c>
      <c r="AP61">
        <f t="shared" si="0"/>
        <v>5</v>
      </c>
    </row>
    <row r="62" spans="1:42" x14ac:dyDescent="0.25">
      <c r="A62" t="s">
        <v>1404</v>
      </c>
      <c r="B62">
        <v>10.233287869636699</v>
      </c>
      <c r="C62">
        <v>206.90000915527301</v>
      </c>
      <c r="D62" t="s">
        <v>1826</v>
      </c>
      <c r="F62">
        <v>1094.51350491834</v>
      </c>
      <c r="G62">
        <v>75.993624351361603</v>
      </c>
      <c r="H62" t="s">
        <v>1827</v>
      </c>
      <c r="I62" t="s">
        <v>1828</v>
      </c>
      <c r="J62" t="s">
        <v>37</v>
      </c>
      <c r="K62">
        <v>647391.56595373002</v>
      </c>
      <c r="L62">
        <v>198397.50179589799</v>
      </c>
      <c r="M62" t="s">
        <v>98</v>
      </c>
      <c r="N62" t="s">
        <v>98</v>
      </c>
      <c r="O62">
        <v>647392</v>
      </c>
      <c r="P62">
        <v>2589568</v>
      </c>
      <c r="Q62">
        <v>35</v>
      </c>
      <c r="R62">
        <v>10.251587869636699</v>
      </c>
      <c r="S62" t="s">
        <v>1405</v>
      </c>
      <c r="T62" t="s">
        <v>96</v>
      </c>
      <c r="U62">
        <v>1087.51350491834</v>
      </c>
      <c r="V62">
        <v>76</v>
      </c>
      <c r="W62" t="s">
        <v>15183</v>
      </c>
      <c r="X62">
        <v>72101014</v>
      </c>
      <c r="Y62" t="s">
        <v>96</v>
      </c>
      <c r="Z62" t="s">
        <v>1405</v>
      </c>
      <c r="AA62" t="s">
        <v>2327</v>
      </c>
      <c r="AB62" t="s">
        <v>1404</v>
      </c>
      <c r="AC62" t="s">
        <v>4430</v>
      </c>
      <c r="AD62" t="s">
        <v>1406</v>
      </c>
      <c r="AE62">
        <v>35</v>
      </c>
      <c r="AF62" t="s">
        <v>15183</v>
      </c>
      <c r="AG62" t="s">
        <v>96</v>
      </c>
      <c r="AH62" t="s">
        <v>96</v>
      </c>
      <c r="AI62" t="str">
        <f>IF(ISNA(VLOOKUP(D62,Listen!J:O,3,0)),"",VLOOKUP(D62,Listen!J:O,3,0))</f>
        <v/>
      </c>
      <c r="AJ62" t="s">
        <v>96</v>
      </c>
      <c r="AK62">
        <v>5</v>
      </c>
      <c r="AL62" t="s">
        <v>96</v>
      </c>
      <c r="AM62">
        <v>3</v>
      </c>
      <c r="AN62">
        <v>2</v>
      </c>
      <c r="AO62">
        <v>5</v>
      </c>
      <c r="AP62">
        <f t="shared" si="0"/>
        <v>5</v>
      </c>
    </row>
    <row r="63" spans="1:42" x14ac:dyDescent="0.25">
      <c r="A63" t="s">
        <v>11023</v>
      </c>
      <c r="B63">
        <v>10.3764408838133</v>
      </c>
      <c r="C63">
        <v>125</v>
      </c>
      <c r="D63" t="s">
        <v>5830</v>
      </c>
      <c r="E63">
        <v>1099</v>
      </c>
      <c r="F63">
        <v>1102.0093755569401</v>
      </c>
      <c r="G63">
        <v>84.077637518111302</v>
      </c>
      <c r="H63" t="s">
        <v>5831</v>
      </c>
      <c r="I63" t="s">
        <v>5832</v>
      </c>
      <c r="J63" t="s">
        <v>43</v>
      </c>
      <c r="K63">
        <v>477235.66805844102</v>
      </c>
      <c r="L63">
        <v>136471.758290036</v>
      </c>
      <c r="M63" t="s">
        <v>98</v>
      </c>
      <c r="N63" t="s">
        <v>98</v>
      </c>
      <c r="O63">
        <v>477236</v>
      </c>
      <c r="P63">
        <v>1908944</v>
      </c>
      <c r="Q63">
        <v>26</v>
      </c>
      <c r="R63">
        <v>10.3947408838133</v>
      </c>
      <c r="S63" t="s">
        <v>11023</v>
      </c>
      <c r="T63">
        <v>1099</v>
      </c>
      <c r="U63">
        <v>1095.0093755569401</v>
      </c>
      <c r="V63">
        <v>84.1</v>
      </c>
      <c r="W63" t="s">
        <v>15184</v>
      </c>
      <c r="X63">
        <v>72101014</v>
      </c>
      <c r="Y63" t="s">
        <v>96</v>
      </c>
      <c r="Z63" t="s">
        <v>11023</v>
      </c>
      <c r="AA63" t="s">
        <v>1407</v>
      </c>
      <c r="AB63" t="s">
        <v>11024</v>
      </c>
      <c r="AC63" t="s">
        <v>1664</v>
      </c>
      <c r="AD63" t="s">
        <v>11025</v>
      </c>
      <c r="AE63">
        <v>26</v>
      </c>
      <c r="AF63" t="s">
        <v>5831</v>
      </c>
      <c r="AG63" t="s">
        <v>5830</v>
      </c>
      <c r="AH63" t="s">
        <v>96</v>
      </c>
      <c r="AI63" t="str">
        <f>IF(ISNA(VLOOKUP(D63,Listen!J:O,3,0)),"",VLOOKUP(D63,Listen!J:O,3,0))</f>
        <v/>
      </c>
      <c r="AJ63" t="s">
        <v>96</v>
      </c>
      <c r="AK63" t="s">
        <v>96</v>
      </c>
      <c r="AL63" t="s">
        <v>96</v>
      </c>
      <c r="AM63">
        <v>3</v>
      </c>
      <c r="AN63">
        <v>2</v>
      </c>
      <c r="AO63">
        <v>3</v>
      </c>
      <c r="AP63">
        <f t="shared" si="0"/>
        <v>3</v>
      </c>
    </row>
    <row r="64" spans="1:42" x14ac:dyDescent="0.25">
      <c r="A64" t="s">
        <v>11023</v>
      </c>
      <c r="B64">
        <v>10.4395173003123</v>
      </c>
      <c r="C64">
        <v>125</v>
      </c>
      <c r="D64" t="s">
        <v>11026</v>
      </c>
      <c r="F64">
        <v>1105.3122236397601</v>
      </c>
      <c r="G64">
        <v>57.688252099276703</v>
      </c>
      <c r="H64" t="s">
        <v>11027</v>
      </c>
      <c r="I64" t="s">
        <v>11028</v>
      </c>
      <c r="J64" t="s">
        <v>37</v>
      </c>
      <c r="K64">
        <v>125121.943410548</v>
      </c>
      <c r="L64">
        <v>40287.3075157903</v>
      </c>
      <c r="M64" t="s">
        <v>98</v>
      </c>
      <c r="N64" t="s">
        <v>98</v>
      </c>
      <c r="O64">
        <v>125122</v>
      </c>
      <c r="P64">
        <v>500488</v>
      </c>
      <c r="Q64">
        <v>7</v>
      </c>
      <c r="R64">
        <v>10.4578173003123</v>
      </c>
      <c r="S64" t="s">
        <v>1407</v>
      </c>
      <c r="T64" t="s">
        <v>96</v>
      </c>
      <c r="U64">
        <v>1098.3122236397601</v>
      </c>
      <c r="V64">
        <v>57.7</v>
      </c>
      <c r="W64" t="s">
        <v>14803</v>
      </c>
      <c r="X64">
        <v>72101014</v>
      </c>
      <c r="Y64" t="s">
        <v>96</v>
      </c>
      <c r="Z64" t="s">
        <v>1407</v>
      </c>
      <c r="AA64" t="s">
        <v>1664</v>
      </c>
      <c r="AB64" t="s">
        <v>11023</v>
      </c>
      <c r="AC64" t="s">
        <v>2342</v>
      </c>
      <c r="AD64" t="s">
        <v>11024</v>
      </c>
      <c r="AE64">
        <v>7</v>
      </c>
      <c r="AF64" t="s">
        <v>14803</v>
      </c>
      <c r="AG64" t="s">
        <v>96</v>
      </c>
      <c r="AH64" t="s">
        <v>96</v>
      </c>
      <c r="AI64" t="str">
        <f>IF(ISNA(VLOOKUP(D64,Listen!J:O,3,0)),"",VLOOKUP(D64,Listen!J:O,3,0))</f>
        <v/>
      </c>
      <c r="AJ64" t="s">
        <v>96</v>
      </c>
      <c r="AK64">
        <v>5</v>
      </c>
      <c r="AL64" t="s">
        <v>96</v>
      </c>
      <c r="AM64">
        <v>3</v>
      </c>
      <c r="AN64">
        <v>2</v>
      </c>
      <c r="AO64">
        <v>5</v>
      </c>
      <c r="AP64">
        <f t="shared" si="0"/>
        <v>5</v>
      </c>
    </row>
    <row r="65" spans="1:42" x14ac:dyDescent="0.25">
      <c r="A65" t="s">
        <v>2688</v>
      </c>
      <c r="B65">
        <v>10.5215056885914</v>
      </c>
      <c r="C65">
        <v>139</v>
      </c>
      <c r="D65" t="s">
        <v>11029</v>
      </c>
      <c r="F65">
        <v>1109.6053526104799</v>
      </c>
      <c r="G65">
        <v>65.140500987727194</v>
      </c>
      <c r="H65" t="s">
        <v>11030</v>
      </c>
      <c r="I65" t="s">
        <v>4541</v>
      </c>
      <c r="J65" t="s">
        <v>37</v>
      </c>
      <c r="K65">
        <v>108391.64249434001</v>
      </c>
      <c r="L65">
        <v>31341.831261449999</v>
      </c>
      <c r="M65" t="s">
        <v>98</v>
      </c>
      <c r="N65" t="s">
        <v>98</v>
      </c>
      <c r="O65">
        <v>108392</v>
      </c>
      <c r="P65">
        <v>433568</v>
      </c>
      <c r="Q65">
        <v>6</v>
      </c>
      <c r="R65">
        <v>10.5398056885914</v>
      </c>
      <c r="S65" t="s">
        <v>2688</v>
      </c>
      <c r="T65" t="s">
        <v>96</v>
      </c>
      <c r="U65">
        <v>1102.6053526104799</v>
      </c>
      <c r="V65">
        <v>65.099999999999994</v>
      </c>
      <c r="W65" t="s">
        <v>15185</v>
      </c>
      <c r="X65">
        <v>72101014</v>
      </c>
      <c r="Y65" t="s">
        <v>96</v>
      </c>
      <c r="Z65" t="s">
        <v>2688</v>
      </c>
      <c r="AA65" t="s">
        <v>2685</v>
      </c>
      <c r="AB65" t="s">
        <v>3221</v>
      </c>
      <c r="AC65" t="s">
        <v>424</v>
      </c>
      <c r="AD65" t="s">
        <v>2926</v>
      </c>
      <c r="AE65">
        <v>6</v>
      </c>
      <c r="AF65" t="s">
        <v>15185</v>
      </c>
      <c r="AG65" t="s">
        <v>96</v>
      </c>
      <c r="AH65" t="s">
        <v>96</v>
      </c>
      <c r="AI65" t="str">
        <f>IF(ISNA(VLOOKUP(D65,Listen!J:O,3,0)),"",VLOOKUP(D65,Listen!J:O,3,0))</f>
        <v/>
      </c>
      <c r="AJ65" t="s">
        <v>96</v>
      </c>
      <c r="AK65">
        <v>5</v>
      </c>
      <c r="AL65" t="s">
        <v>96</v>
      </c>
      <c r="AM65">
        <v>3</v>
      </c>
      <c r="AN65">
        <v>2</v>
      </c>
      <c r="AO65">
        <v>5</v>
      </c>
      <c r="AP65">
        <f t="shared" si="0"/>
        <v>5</v>
      </c>
    </row>
    <row r="66" spans="1:42" x14ac:dyDescent="0.25">
      <c r="A66" t="s">
        <v>138</v>
      </c>
      <c r="B66">
        <v>10.566124442951001</v>
      </c>
      <c r="C66">
        <v>57</v>
      </c>
      <c r="D66" t="s">
        <v>1731</v>
      </c>
      <c r="F66">
        <v>1111.9417086604001</v>
      </c>
      <c r="G66">
        <v>91.171544639851007</v>
      </c>
      <c r="H66" t="s">
        <v>1732</v>
      </c>
      <c r="I66" t="s">
        <v>76</v>
      </c>
      <c r="J66" t="s">
        <v>37</v>
      </c>
      <c r="K66">
        <v>1098577.2187970199</v>
      </c>
      <c r="L66">
        <v>160040.759944274</v>
      </c>
      <c r="M66">
        <v>11160147.858080201</v>
      </c>
      <c r="N66">
        <v>11160147.858080201</v>
      </c>
      <c r="O66">
        <v>0</v>
      </c>
      <c r="P66">
        <v>0</v>
      </c>
      <c r="Q66">
        <v>0</v>
      </c>
      <c r="R66">
        <v>10.584424442951001</v>
      </c>
      <c r="S66" t="s">
        <v>138</v>
      </c>
      <c r="T66" t="s">
        <v>96</v>
      </c>
      <c r="U66">
        <v>1104.9417086604001</v>
      </c>
      <c r="V66">
        <v>91.2</v>
      </c>
      <c r="W66" t="s">
        <v>14219</v>
      </c>
      <c r="X66">
        <v>72101014</v>
      </c>
      <c r="Y66" t="s">
        <v>96</v>
      </c>
      <c r="Z66" t="s">
        <v>138</v>
      </c>
      <c r="AA66" t="s">
        <v>714</v>
      </c>
      <c r="AB66" t="s">
        <v>137</v>
      </c>
      <c r="AC66" t="s">
        <v>54</v>
      </c>
      <c r="AD66" t="s">
        <v>709</v>
      </c>
      <c r="AE66">
        <v>0</v>
      </c>
      <c r="AF66" t="s">
        <v>14219</v>
      </c>
      <c r="AG66" t="s">
        <v>96</v>
      </c>
      <c r="AH66" t="s">
        <v>96</v>
      </c>
      <c r="AI66" t="str">
        <f>IF(ISNA(VLOOKUP(D66,Listen!J:O,3,0)),"",VLOOKUP(D66,Listen!J:O,3,0))</f>
        <v/>
      </c>
      <c r="AJ66">
        <v>6</v>
      </c>
      <c r="AK66" t="s">
        <v>96</v>
      </c>
      <c r="AL66" t="s">
        <v>96</v>
      </c>
      <c r="AM66">
        <v>3</v>
      </c>
      <c r="AN66">
        <v>2</v>
      </c>
      <c r="AO66">
        <v>6</v>
      </c>
      <c r="AP66">
        <f t="shared" si="0"/>
        <v>6</v>
      </c>
    </row>
    <row r="67" spans="1:42" x14ac:dyDescent="0.25">
      <c r="A67" t="s">
        <v>11031</v>
      </c>
      <c r="B67">
        <v>10.638160781461799</v>
      </c>
      <c r="C67">
        <v>81.099998474121094</v>
      </c>
      <c r="D67" t="s">
        <v>11032</v>
      </c>
      <c r="F67">
        <v>1115.7137219698</v>
      </c>
      <c r="G67">
        <v>56.075150665487897</v>
      </c>
      <c r="H67" t="s">
        <v>11033</v>
      </c>
      <c r="I67" t="s">
        <v>3225</v>
      </c>
      <c r="J67" t="s">
        <v>37</v>
      </c>
      <c r="K67">
        <v>195449.88425655299</v>
      </c>
      <c r="L67">
        <v>19907.6824174801</v>
      </c>
      <c r="M67" t="s">
        <v>98</v>
      </c>
      <c r="N67" t="s">
        <v>98</v>
      </c>
      <c r="O67">
        <v>195450</v>
      </c>
      <c r="P67">
        <v>781800</v>
      </c>
      <c r="Q67">
        <v>11</v>
      </c>
      <c r="R67">
        <v>10.656460781461799</v>
      </c>
      <c r="S67" t="s">
        <v>11034</v>
      </c>
      <c r="T67" t="s">
        <v>96</v>
      </c>
      <c r="U67">
        <v>1108.7137219698</v>
      </c>
      <c r="V67">
        <v>56.1</v>
      </c>
      <c r="W67" t="s">
        <v>15186</v>
      </c>
      <c r="X67">
        <v>72101014</v>
      </c>
      <c r="Y67" t="s">
        <v>96</v>
      </c>
      <c r="Z67" t="s">
        <v>11034</v>
      </c>
      <c r="AA67" t="s">
        <v>11035</v>
      </c>
      <c r="AB67" t="s">
        <v>11031</v>
      </c>
      <c r="AC67" t="s">
        <v>11036</v>
      </c>
      <c r="AD67" t="s">
        <v>3449</v>
      </c>
      <c r="AE67">
        <v>11</v>
      </c>
      <c r="AF67" t="s">
        <v>15186</v>
      </c>
      <c r="AG67" t="s">
        <v>96</v>
      </c>
      <c r="AH67" t="s">
        <v>96</v>
      </c>
      <c r="AI67" t="str">
        <f>IF(ISNA(VLOOKUP(D67,Listen!J:O,3,0)),"",VLOOKUP(D67,Listen!J:O,3,0))</f>
        <v/>
      </c>
      <c r="AJ67" t="s">
        <v>96</v>
      </c>
      <c r="AK67">
        <v>5</v>
      </c>
      <c r="AL67" t="s">
        <v>96</v>
      </c>
      <c r="AM67">
        <v>3</v>
      </c>
      <c r="AN67">
        <v>2</v>
      </c>
      <c r="AO67">
        <v>5</v>
      </c>
      <c r="AP67">
        <f t="shared" ref="AP67:AP130" si="1">IF(OR(O67&lt;10000,Y67="Säule",Y67="BW",Y67="IS"),6,
IF(G67&lt;80,5,
IF(AND(ABS(E67-U67)&gt;100,NOT(E67="")),4,
IF(OR(J67="NIST20.L",J67="NIST17.L",J67="NIST11.L",J67="SWGDRUG.L",J67="WILEY275.L",J67="HPPEST.L",J67="PMW_TOX2.L",J67="ENVI96.L"),3,
IF(AI67="x",1,2)))))</f>
        <v>5</v>
      </c>
    </row>
    <row r="68" spans="1:42" x14ac:dyDescent="0.25">
      <c r="A68" t="s">
        <v>424</v>
      </c>
      <c r="B68">
        <v>10.690562502179301</v>
      </c>
      <c r="C68">
        <v>139</v>
      </c>
      <c r="D68" t="s">
        <v>4434</v>
      </c>
      <c r="E68">
        <v>1114</v>
      </c>
      <c r="F68">
        <v>1118.45761473377</v>
      </c>
      <c r="G68">
        <v>79.555417947085502</v>
      </c>
      <c r="H68" t="s">
        <v>4435</v>
      </c>
      <c r="I68" t="s">
        <v>350</v>
      </c>
      <c r="J68" t="s">
        <v>43</v>
      </c>
      <c r="K68">
        <v>300394.41781357001</v>
      </c>
      <c r="L68">
        <v>147788.922273631</v>
      </c>
      <c r="M68" t="s">
        <v>98</v>
      </c>
      <c r="N68" t="s">
        <v>98</v>
      </c>
      <c r="O68">
        <v>300394</v>
      </c>
      <c r="P68">
        <v>1201576</v>
      </c>
      <c r="Q68">
        <v>16</v>
      </c>
      <c r="R68">
        <v>10.708862502179301</v>
      </c>
      <c r="S68" t="s">
        <v>424</v>
      </c>
      <c r="T68">
        <v>1114</v>
      </c>
      <c r="U68">
        <v>1111.45761473377</v>
      </c>
      <c r="V68">
        <v>79.599999999999994</v>
      </c>
      <c r="W68" t="s">
        <v>15187</v>
      </c>
      <c r="X68">
        <v>72101014</v>
      </c>
      <c r="Y68" t="s">
        <v>96</v>
      </c>
      <c r="Z68" t="s">
        <v>424</v>
      </c>
      <c r="AA68" t="s">
        <v>2686</v>
      </c>
      <c r="AB68" t="s">
        <v>2685</v>
      </c>
      <c r="AC68" t="s">
        <v>2687</v>
      </c>
      <c r="AD68" t="s">
        <v>2688</v>
      </c>
      <c r="AE68">
        <v>16</v>
      </c>
      <c r="AF68" t="s">
        <v>15187</v>
      </c>
      <c r="AG68" t="s">
        <v>96</v>
      </c>
      <c r="AH68" t="s">
        <v>96</v>
      </c>
      <c r="AI68" t="str">
        <f>IF(ISNA(VLOOKUP(D68,Listen!J:O,3,0)),"",VLOOKUP(D68,Listen!J:O,3,0))</f>
        <v/>
      </c>
      <c r="AJ68" t="s">
        <v>96</v>
      </c>
      <c r="AK68">
        <v>5</v>
      </c>
      <c r="AL68" t="s">
        <v>96</v>
      </c>
      <c r="AM68">
        <v>3</v>
      </c>
      <c r="AN68">
        <v>2</v>
      </c>
      <c r="AO68">
        <v>5</v>
      </c>
      <c r="AP68">
        <f t="shared" si="1"/>
        <v>5</v>
      </c>
    </row>
    <row r="69" spans="1:42" x14ac:dyDescent="0.25">
      <c r="A69" t="s">
        <v>2347</v>
      </c>
      <c r="B69">
        <v>10.767466957024199</v>
      </c>
      <c r="C69">
        <v>123</v>
      </c>
      <c r="D69" t="s">
        <v>4996</v>
      </c>
      <c r="F69">
        <v>1122.4845354966001</v>
      </c>
      <c r="G69">
        <v>61.446662337710201</v>
      </c>
      <c r="H69" t="s">
        <v>4997</v>
      </c>
      <c r="I69" t="s">
        <v>53</v>
      </c>
      <c r="J69" t="s">
        <v>37</v>
      </c>
      <c r="K69">
        <v>193557.57291954599</v>
      </c>
      <c r="L69">
        <v>51802.164303587502</v>
      </c>
      <c r="M69">
        <v>190469.687848823</v>
      </c>
      <c r="N69">
        <v>190469.687848823</v>
      </c>
      <c r="O69">
        <v>3088</v>
      </c>
      <c r="P69">
        <v>12352</v>
      </c>
      <c r="Q69">
        <v>0</v>
      </c>
      <c r="R69">
        <v>10.785766957024199</v>
      </c>
      <c r="S69" t="s">
        <v>2347</v>
      </c>
      <c r="T69" t="s">
        <v>96</v>
      </c>
      <c r="U69">
        <v>1115.4845354966001</v>
      </c>
      <c r="V69">
        <v>61.4</v>
      </c>
      <c r="W69" t="s">
        <v>15188</v>
      </c>
      <c r="X69">
        <v>72101014</v>
      </c>
      <c r="Y69" t="s">
        <v>96</v>
      </c>
      <c r="Z69" t="s">
        <v>2347</v>
      </c>
      <c r="AA69" t="s">
        <v>2348</v>
      </c>
      <c r="AB69" t="s">
        <v>2349</v>
      </c>
      <c r="AC69" t="s">
        <v>2350</v>
      </c>
      <c r="AD69" t="s">
        <v>2336</v>
      </c>
      <c r="AE69">
        <v>0</v>
      </c>
      <c r="AF69" t="s">
        <v>15188</v>
      </c>
      <c r="AG69" t="s">
        <v>96</v>
      </c>
      <c r="AH69" t="s">
        <v>96</v>
      </c>
      <c r="AI69" t="str">
        <f>IF(ISNA(VLOOKUP(D69,Listen!J:O,3,0)),"",VLOOKUP(D69,Listen!J:O,3,0))</f>
        <v/>
      </c>
      <c r="AJ69">
        <v>6</v>
      </c>
      <c r="AK69">
        <v>5</v>
      </c>
      <c r="AL69" t="s">
        <v>96</v>
      </c>
      <c r="AM69">
        <v>3</v>
      </c>
      <c r="AN69">
        <v>2</v>
      </c>
      <c r="AO69">
        <v>6</v>
      </c>
      <c r="AP69">
        <f t="shared" si="1"/>
        <v>6</v>
      </c>
    </row>
    <row r="70" spans="1:42" x14ac:dyDescent="0.25">
      <c r="A70" t="s">
        <v>293</v>
      </c>
      <c r="B70">
        <v>10.7733469438184</v>
      </c>
      <c r="C70">
        <v>140</v>
      </c>
      <c r="D70" t="s">
        <v>812</v>
      </c>
      <c r="F70">
        <v>1122.7924271649599</v>
      </c>
      <c r="G70">
        <v>87.436665903476893</v>
      </c>
      <c r="H70" t="s">
        <v>813</v>
      </c>
      <c r="I70" t="s">
        <v>814</v>
      </c>
      <c r="J70" t="s">
        <v>44</v>
      </c>
      <c r="K70">
        <v>2908727.9249864598</v>
      </c>
      <c r="L70">
        <v>658003.43241587398</v>
      </c>
      <c r="M70">
        <v>1679135.2666791901</v>
      </c>
      <c r="N70">
        <v>1679135.2666791901</v>
      </c>
      <c r="O70">
        <v>1229593</v>
      </c>
      <c r="P70">
        <v>4918372</v>
      </c>
      <c r="Q70">
        <v>66</v>
      </c>
      <c r="R70">
        <v>10.7916469438184</v>
      </c>
      <c r="S70" t="s">
        <v>293</v>
      </c>
      <c r="T70" t="s">
        <v>96</v>
      </c>
      <c r="U70">
        <v>1115.7924271649599</v>
      </c>
      <c r="V70">
        <v>87.4</v>
      </c>
      <c r="W70" t="s">
        <v>15189</v>
      </c>
      <c r="X70">
        <v>72101014</v>
      </c>
      <c r="Y70" t="s">
        <v>96</v>
      </c>
      <c r="Z70" t="s">
        <v>293</v>
      </c>
      <c r="AA70" t="s">
        <v>851</v>
      </c>
      <c r="AB70" t="s">
        <v>849</v>
      </c>
      <c r="AC70" t="s">
        <v>1621</v>
      </c>
      <c r="AD70" t="s">
        <v>850</v>
      </c>
      <c r="AE70">
        <v>66</v>
      </c>
      <c r="AF70" t="s">
        <v>813</v>
      </c>
      <c r="AG70" t="s">
        <v>812</v>
      </c>
      <c r="AH70" t="s">
        <v>118</v>
      </c>
      <c r="AI70" t="str">
        <f>IF(ISNA(VLOOKUP(D70,Listen!J:O,3,0)),"",VLOOKUP(D70,Listen!J:O,3,0))</f>
        <v/>
      </c>
      <c r="AJ70" t="s">
        <v>96</v>
      </c>
      <c r="AK70" t="s">
        <v>96</v>
      </c>
      <c r="AL70" t="s">
        <v>96</v>
      </c>
      <c r="AM70" t="s">
        <v>96</v>
      </c>
      <c r="AN70">
        <v>2</v>
      </c>
      <c r="AO70">
        <v>2</v>
      </c>
      <c r="AP70">
        <f t="shared" si="1"/>
        <v>2</v>
      </c>
    </row>
    <row r="71" spans="1:42" x14ac:dyDescent="0.25">
      <c r="A71" t="s">
        <v>599</v>
      </c>
      <c r="B71">
        <v>10.879652772554</v>
      </c>
      <c r="C71">
        <v>89</v>
      </c>
      <c r="D71" t="s">
        <v>10061</v>
      </c>
      <c r="F71">
        <v>1128.3588816676099</v>
      </c>
      <c r="G71">
        <v>87.315467188453695</v>
      </c>
      <c r="H71" t="s">
        <v>10062</v>
      </c>
      <c r="I71" t="s">
        <v>10063</v>
      </c>
      <c r="J71" t="s">
        <v>37</v>
      </c>
      <c r="K71">
        <v>13495468.220614299</v>
      </c>
      <c r="L71">
        <v>5561977.19460137</v>
      </c>
      <c r="M71" t="s">
        <v>98</v>
      </c>
      <c r="N71" t="s">
        <v>98</v>
      </c>
      <c r="O71">
        <v>13495468</v>
      </c>
      <c r="P71">
        <v>53981872</v>
      </c>
      <c r="Q71">
        <v>728</v>
      </c>
      <c r="R71">
        <v>10.897952772554</v>
      </c>
      <c r="S71" t="s">
        <v>599</v>
      </c>
      <c r="T71" t="s">
        <v>96</v>
      </c>
      <c r="U71">
        <v>1121.3588816676099</v>
      </c>
      <c r="V71">
        <v>87.3</v>
      </c>
      <c r="W71" t="s">
        <v>15190</v>
      </c>
      <c r="X71">
        <v>72101014</v>
      </c>
      <c r="Y71" t="s">
        <v>127</v>
      </c>
      <c r="Z71" t="s">
        <v>599</v>
      </c>
      <c r="AA71" t="s">
        <v>600</v>
      </c>
      <c r="AB71" t="s">
        <v>598</v>
      </c>
      <c r="AC71" t="s">
        <v>601</v>
      </c>
      <c r="AD71" t="s">
        <v>602</v>
      </c>
      <c r="AE71">
        <v>728</v>
      </c>
      <c r="AF71" t="s">
        <v>15190</v>
      </c>
      <c r="AG71" t="s">
        <v>96</v>
      </c>
      <c r="AH71" t="s">
        <v>96</v>
      </c>
      <c r="AI71" t="str">
        <f>IF(ISNA(VLOOKUP(D71,Listen!J:O,3,0)),"",VLOOKUP(D71,Listen!J:O,3,0))</f>
        <v/>
      </c>
      <c r="AJ71">
        <v>6</v>
      </c>
      <c r="AK71" t="s">
        <v>96</v>
      </c>
      <c r="AL71" t="s">
        <v>96</v>
      </c>
      <c r="AM71">
        <v>3</v>
      </c>
      <c r="AN71">
        <v>2</v>
      </c>
      <c r="AO71">
        <v>6</v>
      </c>
      <c r="AP71">
        <f t="shared" si="1"/>
        <v>6</v>
      </c>
    </row>
    <row r="72" spans="1:42" x14ac:dyDescent="0.25">
      <c r="A72" t="s">
        <v>11037</v>
      </c>
      <c r="B72">
        <v>10.882967224690001</v>
      </c>
      <c r="C72">
        <v>75</v>
      </c>
      <c r="D72" t="s">
        <v>11038</v>
      </c>
      <c r="F72">
        <v>1128.5324351522599</v>
      </c>
      <c r="G72">
        <v>56.367136494114398</v>
      </c>
      <c r="H72" t="s">
        <v>11039</v>
      </c>
      <c r="I72" t="s">
        <v>11040</v>
      </c>
      <c r="J72" t="s">
        <v>37</v>
      </c>
      <c r="K72">
        <v>155622.609774079</v>
      </c>
      <c r="L72">
        <v>45979.387100417</v>
      </c>
      <c r="M72" t="s">
        <v>98</v>
      </c>
      <c r="N72" t="s">
        <v>98</v>
      </c>
      <c r="O72">
        <v>155623</v>
      </c>
      <c r="P72">
        <v>622492</v>
      </c>
      <c r="Q72">
        <v>8</v>
      </c>
      <c r="R72">
        <v>10.901267224690001</v>
      </c>
      <c r="S72" t="s">
        <v>11037</v>
      </c>
      <c r="T72" t="s">
        <v>96</v>
      </c>
      <c r="U72">
        <v>1121.5324351522599</v>
      </c>
      <c r="V72">
        <v>56.4</v>
      </c>
      <c r="W72" t="s">
        <v>15191</v>
      </c>
      <c r="X72">
        <v>72101014</v>
      </c>
      <c r="Y72" t="s">
        <v>96</v>
      </c>
      <c r="Z72" t="s">
        <v>11037</v>
      </c>
      <c r="AA72" t="s">
        <v>11041</v>
      </c>
      <c r="AB72" t="s">
        <v>11042</v>
      </c>
      <c r="AC72" t="s">
        <v>11043</v>
      </c>
      <c r="AD72" t="s">
        <v>11044</v>
      </c>
      <c r="AE72">
        <v>8</v>
      </c>
      <c r="AF72" t="s">
        <v>15191</v>
      </c>
      <c r="AG72" t="s">
        <v>96</v>
      </c>
      <c r="AH72" t="s">
        <v>96</v>
      </c>
      <c r="AI72" t="str">
        <f>IF(ISNA(VLOOKUP(D72,Listen!J:O,3,0)),"",VLOOKUP(D72,Listen!J:O,3,0))</f>
        <v/>
      </c>
      <c r="AJ72" t="s">
        <v>96</v>
      </c>
      <c r="AK72">
        <v>5</v>
      </c>
      <c r="AL72" t="s">
        <v>96</v>
      </c>
      <c r="AM72">
        <v>3</v>
      </c>
      <c r="AN72">
        <v>2</v>
      </c>
      <c r="AO72">
        <v>5</v>
      </c>
      <c r="AP72">
        <f t="shared" si="1"/>
        <v>5</v>
      </c>
    </row>
    <row r="73" spans="1:42" x14ac:dyDescent="0.25">
      <c r="A73" t="s">
        <v>426</v>
      </c>
      <c r="B73">
        <v>10.896375884670499</v>
      </c>
      <c r="C73">
        <v>72.099998474121094</v>
      </c>
      <c r="D73" t="s">
        <v>702</v>
      </c>
      <c r="F73">
        <v>1129.23454807129</v>
      </c>
      <c r="G73">
        <v>60.052111993067399</v>
      </c>
      <c r="H73" t="s">
        <v>703</v>
      </c>
      <c r="I73" t="s">
        <v>704</v>
      </c>
      <c r="J73" t="s">
        <v>37</v>
      </c>
      <c r="K73">
        <v>444298.143240879</v>
      </c>
      <c r="L73">
        <v>276265.97785175801</v>
      </c>
      <c r="M73" t="s">
        <v>98</v>
      </c>
      <c r="N73" t="s">
        <v>98</v>
      </c>
      <c r="O73">
        <v>444298</v>
      </c>
      <c r="P73">
        <v>1777192</v>
      </c>
      <c r="Q73">
        <v>24</v>
      </c>
      <c r="R73">
        <v>10.914675884670499</v>
      </c>
      <c r="S73" t="s">
        <v>426</v>
      </c>
      <c r="T73" t="s">
        <v>96</v>
      </c>
      <c r="U73">
        <v>1122.23454807129</v>
      </c>
      <c r="V73">
        <v>60.1</v>
      </c>
      <c r="W73" t="s">
        <v>15192</v>
      </c>
      <c r="X73">
        <v>72101014</v>
      </c>
      <c r="Y73" t="s">
        <v>96</v>
      </c>
      <c r="Z73" t="s">
        <v>426</v>
      </c>
      <c r="AA73" t="s">
        <v>640</v>
      </c>
      <c r="AB73" t="s">
        <v>639</v>
      </c>
      <c r="AC73" t="s">
        <v>641</v>
      </c>
      <c r="AD73" t="s">
        <v>642</v>
      </c>
      <c r="AE73">
        <v>24</v>
      </c>
      <c r="AF73" t="s">
        <v>15192</v>
      </c>
      <c r="AG73" t="s">
        <v>96</v>
      </c>
      <c r="AH73" t="s">
        <v>96</v>
      </c>
      <c r="AI73" t="str">
        <f>IF(ISNA(VLOOKUP(D73,Listen!J:O,3,0)),"",VLOOKUP(D73,Listen!J:O,3,0))</f>
        <v/>
      </c>
      <c r="AJ73" t="s">
        <v>96</v>
      </c>
      <c r="AK73">
        <v>5</v>
      </c>
      <c r="AL73" t="s">
        <v>96</v>
      </c>
      <c r="AM73">
        <v>3</v>
      </c>
      <c r="AN73">
        <v>2</v>
      </c>
      <c r="AO73">
        <v>5</v>
      </c>
      <c r="AP73">
        <f t="shared" si="1"/>
        <v>5</v>
      </c>
    </row>
    <row r="74" spans="1:42" x14ac:dyDescent="0.25">
      <c r="A74" t="s">
        <v>3942</v>
      </c>
      <c r="B74">
        <v>11.0154799180577</v>
      </c>
      <c r="C74">
        <v>93</v>
      </c>
      <c r="D74" t="s">
        <v>11045</v>
      </c>
      <c r="F74">
        <v>1135.47115043654</v>
      </c>
      <c r="G74">
        <v>62.319483754796401</v>
      </c>
      <c r="H74" t="s">
        <v>11046</v>
      </c>
      <c r="I74" t="s">
        <v>66</v>
      </c>
      <c r="J74" t="s">
        <v>37</v>
      </c>
      <c r="K74">
        <v>274679.743779201</v>
      </c>
      <c r="L74">
        <v>34430.224962389497</v>
      </c>
      <c r="M74" t="s">
        <v>98</v>
      </c>
      <c r="N74" t="s">
        <v>98</v>
      </c>
      <c r="O74">
        <v>274680</v>
      </c>
      <c r="P74">
        <v>1098720</v>
      </c>
      <c r="Q74">
        <v>15</v>
      </c>
      <c r="R74">
        <v>11.0337799180577</v>
      </c>
      <c r="S74" t="s">
        <v>3942</v>
      </c>
      <c r="T74" t="s">
        <v>96</v>
      </c>
      <c r="U74">
        <v>1128.47115043654</v>
      </c>
      <c r="V74">
        <v>62.3</v>
      </c>
      <c r="W74" t="s">
        <v>15193</v>
      </c>
      <c r="X74">
        <v>72101014</v>
      </c>
      <c r="Y74" t="s">
        <v>96</v>
      </c>
      <c r="Z74" t="s">
        <v>3942</v>
      </c>
      <c r="AA74" t="s">
        <v>3943</v>
      </c>
      <c r="AB74" t="s">
        <v>3944</v>
      </c>
      <c r="AC74" t="s">
        <v>3945</v>
      </c>
      <c r="AD74" t="s">
        <v>3946</v>
      </c>
      <c r="AE74">
        <v>15</v>
      </c>
      <c r="AF74" t="s">
        <v>15193</v>
      </c>
      <c r="AG74" t="s">
        <v>96</v>
      </c>
      <c r="AH74" t="s">
        <v>96</v>
      </c>
      <c r="AI74" t="str">
        <f>IF(ISNA(VLOOKUP(D74,Listen!J:O,3,0)),"",VLOOKUP(D74,Listen!J:O,3,0))</f>
        <v/>
      </c>
      <c r="AJ74" t="s">
        <v>96</v>
      </c>
      <c r="AK74">
        <v>5</v>
      </c>
      <c r="AL74" t="s">
        <v>96</v>
      </c>
      <c r="AM74">
        <v>3</v>
      </c>
      <c r="AN74">
        <v>2</v>
      </c>
      <c r="AO74">
        <v>5</v>
      </c>
      <c r="AP74">
        <f t="shared" si="1"/>
        <v>5</v>
      </c>
    </row>
    <row r="75" spans="1:42" x14ac:dyDescent="0.25">
      <c r="A75" t="s">
        <v>4156</v>
      </c>
      <c r="B75">
        <v>11.0377369537413</v>
      </c>
      <c r="C75">
        <v>82.099998474121094</v>
      </c>
      <c r="D75" t="s">
        <v>11047</v>
      </c>
      <c r="F75">
        <v>1136.6365877222499</v>
      </c>
      <c r="G75">
        <v>53.212139230473703</v>
      </c>
      <c r="H75" t="s">
        <v>11048</v>
      </c>
      <c r="I75" t="s">
        <v>6756</v>
      </c>
      <c r="J75" t="s">
        <v>37</v>
      </c>
      <c r="K75">
        <v>494355.29680936597</v>
      </c>
      <c r="L75">
        <v>111900.322954313</v>
      </c>
      <c r="M75" t="s">
        <v>98</v>
      </c>
      <c r="N75" t="s">
        <v>98</v>
      </c>
      <c r="O75">
        <v>494355</v>
      </c>
      <c r="P75">
        <v>1977420</v>
      </c>
      <c r="Q75">
        <v>27</v>
      </c>
      <c r="R75">
        <v>11.0560369537413</v>
      </c>
      <c r="S75" t="s">
        <v>4157</v>
      </c>
      <c r="T75" t="s">
        <v>96</v>
      </c>
      <c r="U75">
        <v>1129.6365877222499</v>
      </c>
      <c r="V75">
        <v>53.2</v>
      </c>
      <c r="W75" t="s">
        <v>15194</v>
      </c>
      <c r="X75">
        <v>72101014</v>
      </c>
      <c r="Y75" t="s">
        <v>96</v>
      </c>
      <c r="Z75" t="s">
        <v>4157</v>
      </c>
      <c r="AA75" t="s">
        <v>5812</v>
      </c>
      <c r="AB75" t="s">
        <v>4156</v>
      </c>
      <c r="AC75" t="s">
        <v>5813</v>
      </c>
      <c r="AD75" t="s">
        <v>4155</v>
      </c>
      <c r="AE75">
        <v>27</v>
      </c>
      <c r="AF75" t="s">
        <v>15194</v>
      </c>
      <c r="AG75" t="s">
        <v>96</v>
      </c>
      <c r="AH75" t="s">
        <v>96</v>
      </c>
      <c r="AI75" t="str">
        <f>IF(ISNA(VLOOKUP(D75,Listen!J:O,3,0)),"",VLOOKUP(D75,Listen!J:O,3,0))</f>
        <v/>
      </c>
      <c r="AJ75" t="s">
        <v>96</v>
      </c>
      <c r="AK75">
        <v>5</v>
      </c>
      <c r="AL75" t="s">
        <v>96</v>
      </c>
      <c r="AM75">
        <v>3</v>
      </c>
      <c r="AN75">
        <v>2</v>
      </c>
      <c r="AO75">
        <v>5</v>
      </c>
      <c r="AP75">
        <f t="shared" si="1"/>
        <v>5</v>
      </c>
    </row>
    <row r="76" spans="1:42" x14ac:dyDescent="0.25">
      <c r="A76" t="s">
        <v>778</v>
      </c>
      <c r="B76">
        <v>11.0419993206814</v>
      </c>
      <c r="C76">
        <v>99</v>
      </c>
      <c r="D76" t="s">
        <v>146</v>
      </c>
      <c r="E76">
        <v>1137</v>
      </c>
      <c r="F76">
        <v>1136.85977653445</v>
      </c>
      <c r="G76">
        <v>92.723395188837998</v>
      </c>
      <c r="H76" t="s">
        <v>147</v>
      </c>
      <c r="I76" t="s">
        <v>148</v>
      </c>
      <c r="J76" t="s">
        <v>44</v>
      </c>
      <c r="K76">
        <v>2234266.3839822202</v>
      </c>
      <c r="L76">
        <v>488393.08422247297</v>
      </c>
      <c r="M76" t="s">
        <v>98</v>
      </c>
      <c r="N76" t="s">
        <v>98</v>
      </c>
      <c r="O76">
        <v>2234266</v>
      </c>
      <c r="P76">
        <v>8937064</v>
      </c>
      <c r="Q76">
        <v>121</v>
      </c>
      <c r="R76">
        <v>11.0602993206814</v>
      </c>
      <c r="S76" t="s">
        <v>779</v>
      </c>
      <c r="T76">
        <v>1137</v>
      </c>
      <c r="U76">
        <v>1129.85977653445</v>
      </c>
      <c r="V76">
        <v>92.7</v>
      </c>
      <c r="W76" t="s">
        <v>15195</v>
      </c>
      <c r="X76">
        <v>72101014</v>
      </c>
      <c r="Y76" t="s">
        <v>96</v>
      </c>
      <c r="Z76" t="s">
        <v>779</v>
      </c>
      <c r="AA76" t="s">
        <v>781</v>
      </c>
      <c r="AB76" t="s">
        <v>778</v>
      </c>
      <c r="AC76" t="s">
        <v>3456</v>
      </c>
      <c r="AD76" t="s">
        <v>780</v>
      </c>
      <c r="AE76">
        <v>121</v>
      </c>
      <c r="AF76" t="s">
        <v>147</v>
      </c>
      <c r="AG76" t="s">
        <v>146</v>
      </c>
      <c r="AH76" t="s">
        <v>118</v>
      </c>
      <c r="AI76" t="str">
        <f>IF(ISNA(VLOOKUP(D76,Listen!J:O,3,0)),"",VLOOKUP(D76,Listen!J:O,3,0))</f>
        <v>x</v>
      </c>
      <c r="AJ76" t="s">
        <v>96</v>
      </c>
      <c r="AK76" t="s">
        <v>96</v>
      </c>
      <c r="AL76" t="s">
        <v>96</v>
      </c>
      <c r="AM76" t="s">
        <v>96</v>
      </c>
      <c r="AN76">
        <v>2</v>
      </c>
      <c r="AO76">
        <v>2</v>
      </c>
      <c r="AP76">
        <f t="shared" si="1"/>
        <v>1</v>
      </c>
    </row>
    <row r="77" spans="1:42" x14ac:dyDescent="0.25">
      <c r="A77" t="s">
        <v>641</v>
      </c>
      <c r="B77">
        <v>11.0889891454908</v>
      </c>
      <c r="C77">
        <v>72</v>
      </c>
      <c r="D77" t="s">
        <v>702</v>
      </c>
      <c r="F77">
        <v>1139.3202881075299</v>
      </c>
      <c r="G77">
        <v>73.255386969789299</v>
      </c>
      <c r="H77" t="s">
        <v>703</v>
      </c>
      <c r="I77" t="s">
        <v>704</v>
      </c>
      <c r="J77" t="s">
        <v>37</v>
      </c>
      <c r="K77">
        <v>153284.54018986999</v>
      </c>
      <c r="L77">
        <v>91572.276580063</v>
      </c>
      <c r="M77" t="s">
        <v>98</v>
      </c>
      <c r="N77" t="s">
        <v>98</v>
      </c>
      <c r="O77">
        <v>153285</v>
      </c>
      <c r="P77">
        <v>613140</v>
      </c>
      <c r="Q77">
        <v>8</v>
      </c>
      <c r="R77">
        <v>11.1072891454908</v>
      </c>
      <c r="S77" t="s">
        <v>641</v>
      </c>
      <c r="T77" t="s">
        <v>96</v>
      </c>
      <c r="U77">
        <v>1132.3202881075299</v>
      </c>
      <c r="V77">
        <v>73.3</v>
      </c>
      <c r="W77" t="s">
        <v>15196</v>
      </c>
      <c r="X77">
        <v>72101014</v>
      </c>
      <c r="Y77" t="s">
        <v>96</v>
      </c>
      <c r="Z77" t="s">
        <v>641</v>
      </c>
      <c r="AA77" t="s">
        <v>893</v>
      </c>
      <c r="AB77" t="s">
        <v>640</v>
      </c>
      <c r="AC77" t="s">
        <v>894</v>
      </c>
      <c r="AD77" t="s">
        <v>426</v>
      </c>
      <c r="AE77">
        <v>8</v>
      </c>
      <c r="AF77" t="s">
        <v>15196</v>
      </c>
      <c r="AG77" t="s">
        <v>96</v>
      </c>
      <c r="AH77" t="s">
        <v>96</v>
      </c>
      <c r="AI77" t="str">
        <f>IF(ISNA(VLOOKUP(D77,Listen!J:O,3,0)),"",VLOOKUP(D77,Listen!J:O,3,0))</f>
        <v/>
      </c>
      <c r="AJ77" t="s">
        <v>96</v>
      </c>
      <c r="AK77">
        <v>5</v>
      </c>
      <c r="AL77" t="s">
        <v>96</v>
      </c>
      <c r="AM77">
        <v>3</v>
      </c>
      <c r="AN77">
        <v>2</v>
      </c>
      <c r="AO77">
        <v>5</v>
      </c>
      <c r="AP77">
        <f t="shared" si="1"/>
        <v>5</v>
      </c>
    </row>
    <row r="78" spans="1:42" x14ac:dyDescent="0.25">
      <c r="A78" t="s">
        <v>4157</v>
      </c>
      <c r="B78">
        <v>11.106403742846901</v>
      </c>
      <c r="C78">
        <v>82.099998474121094</v>
      </c>
      <c r="D78" t="s">
        <v>319</v>
      </c>
      <c r="F78">
        <v>1140.23216250818</v>
      </c>
      <c r="G78">
        <v>64.265371095504804</v>
      </c>
      <c r="H78" t="s">
        <v>320</v>
      </c>
      <c r="I78" t="s">
        <v>321</v>
      </c>
      <c r="J78" t="s">
        <v>37</v>
      </c>
      <c r="K78">
        <v>55661.321712537298</v>
      </c>
      <c r="L78">
        <v>27777.866297889799</v>
      </c>
      <c r="M78" t="s">
        <v>98</v>
      </c>
      <c r="N78" t="s">
        <v>98</v>
      </c>
      <c r="O78">
        <v>55661</v>
      </c>
      <c r="P78">
        <v>222644</v>
      </c>
      <c r="Q78">
        <v>3</v>
      </c>
      <c r="R78">
        <v>11.124703742846901</v>
      </c>
      <c r="S78" t="s">
        <v>4157</v>
      </c>
      <c r="T78" t="s">
        <v>96</v>
      </c>
      <c r="U78">
        <v>1133.23216250818</v>
      </c>
      <c r="V78">
        <v>64.3</v>
      </c>
      <c r="W78" t="s">
        <v>15197</v>
      </c>
      <c r="X78">
        <v>72101014</v>
      </c>
      <c r="Y78" t="s">
        <v>96</v>
      </c>
      <c r="Z78" t="s">
        <v>4157</v>
      </c>
      <c r="AA78" t="s">
        <v>5812</v>
      </c>
      <c r="AB78" t="s">
        <v>4156</v>
      </c>
      <c r="AC78" t="s">
        <v>5813</v>
      </c>
      <c r="AD78" t="s">
        <v>4155</v>
      </c>
      <c r="AE78">
        <v>3</v>
      </c>
      <c r="AF78" t="s">
        <v>15197</v>
      </c>
      <c r="AG78" t="s">
        <v>96</v>
      </c>
      <c r="AH78" t="s">
        <v>96</v>
      </c>
      <c r="AI78" t="str">
        <f>IF(ISNA(VLOOKUP(D78,Listen!J:O,3,0)),"",VLOOKUP(D78,Listen!J:O,3,0))</f>
        <v/>
      </c>
      <c r="AJ78" t="s">
        <v>96</v>
      </c>
      <c r="AK78">
        <v>5</v>
      </c>
      <c r="AL78" t="s">
        <v>96</v>
      </c>
      <c r="AM78">
        <v>3</v>
      </c>
      <c r="AN78">
        <v>2</v>
      </c>
      <c r="AO78">
        <v>5</v>
      </c>
      <c r="AP78">
        <f t="shared" si="1"/>
        <v>5</v>
      </c>
    </row>
    <row r="79" spans="1:42" x14ac:dyDescent="0.25">
      <c r="A79" t="s">
        <v>1410</v>
      </c>
      <c r="B79">
        <v>11.2135618573648</v>
      </c>
      <c r="C79">
        <v>119</v>
      </c>
      <c r="D79" t="s">
        <v>1411</v>
      </c>
      <c r="E79">
        <v>1149</v>
      </c>
      <c r="F79">
        <v>1145.84324494974</v>
      </c>
      <c r="G79">
        <v>79.463188263909203</v>
      </c>
      <c r="H79" t="s">
        <v>1412</v>
      </c>
      <c r="I79" t="s">
        <v>1413</v>
      </c>
      <c r="J79" t="s">
        <v>44</v>
      </c>
      <c r="K79">
        <v>107305.26493807101</v>
      </c>
      <c r="L79">
        <v>46336.509996862798</v>
      </c>
      <c r="M79" t="s">
        <v>98</v>
      </c>
      <c r="N79" t="s">
        <v>98</v>
      </c>
      <c r="O79">
        <v>107305</v>
      </c>
      <c r="P79">
        <v>429220</v>
      </c>
      <c r="Q79">
        <v>6</v>
      </c>
      <c r="R79">
        <v>11.2318618573648</v>
      </c>
      <c r="S79" t="s">
        <v>1410</v>
      </c>
      <c r="T79">
        <v>1149</v>
      </c>
      <c r="U79">
        <v>1138.84324494974</v>
      </c>
      <c r="V79">
        <v>79.5</v>
      </c>
      <c r="W79" t="s">
        <v>15198</v>
      </c>
      <c r="X79">
        <v>72101014</v>
      </c>
      <c r="Y79" t="s">
        <v>96</v>
      </c>
      <c r="Z79" t="s">
        <v>1410</v>
      </c>
      <c r="AA79" t="s">
        <v>1414</v>
      </c>
      <c r="AB79" t="s">
        <v>1415</v>
      </c>
      <c r="AC79" t="s">
        <v>1416</v>
      </c>
      <c r="AD79" t="s">
        <v>1417</v>
      </c>
      <c r="AE79">
        <v>6</v>
      </c>
      <c r="AF79" t="s">
        <v>15198</v>
      </c>
      <c r="AG79" t="s">
        <v>96</v>
      </c>
      <c r="AH79" t="s">
        <v>118</v>
      </c>
      <c r="AI79" t="str">
        <f>IF(ISNA(VLOOKUP(D79,Listen!J:O,3,0)),"",VLOOKUP(D79,Listen!J:O,3,0))</f>
        <v/>
      </c>
      <c r="AJ79" t="s">
        <v>96</v>
      </c>
      <c r="AK79">
        <v>5</v>
      </c>
      <c r="AL79" t="s">
        <v>96</v>
      </c>
      <c r="AM79" t="s">
        <v>96</v>
      </c>
      <c r="AN79">
        <v>2</v>
      </c>
      <c r="AO79">
        <v>5</v>
      </c>
      <c r="AP79">
        <f t="shared" si="1"/>
        <v>5</v>
      </c>
    </row>
    <row r="80" spans="1:42" x14ac:dyDescent="0.25">
      <c r="A80" t="s">
        <v>11049</v>
      </c>
      <c r="B80">
        <v>11.2449950977566</v>
      </c>
      <c r="C80">
        <v>110</v>
      </c>
      <c r="D80" t="s">
        <v>11050</v>
      </c>
      <c r="F80">
        <v>1147.48917259636</v>
      </c>
      <c r="G80">
        <v>55.2170125092875</v>
      </c>
      <c r="H80" t="s">
        <v>11051</v>
      </c>
      <c r="I80" t="s">
        <v>11052</v>
      </c>
      <c r="J80" t="s">
        <v>37</v>
      </c>
      <c r="K80">
        <v>107151.436072034</v>
      </c>
      <c r="L80">
        <v>19043.1625971182</v>
      </c>
      <c r="M80" t="s">
        <v>98</v>
      </c>
      <c r="N80" t="s">
        <v>98</v>
      </c>
      <c r="O80">
        <v>107151</v>
      </c>
      <c r="P80">
        <v>428604</v>
      </c>
      <c r="Q80">
        <v>6</v>
      </c>
      <c r="R80">
        <v>11.2632950977566</v>
      </c>
      <c r="S80" t="s">
        <v>11053</v>
      </c>
      <c r="T80" t="s">
        <v>96</v>
      </c>
      <c r="U80">
        <v>1140.48917259636</v>
      </c>
      <c r="V80">
        <v>55.2</v>
      </c>
      <c r="W80" t="s">
        <v>15199</v>
      </c>
      <c r="X80">
        <v>72101014</v>
      </c>
      <c r="Y80" t="s">
        <v>96</v>
      </c>
      <c r="Z80" t="s">
        <v>11053</v>
      </c>
      <c r="AA80" t="s">
        <v>11054</v>
      </c>
      <c r="AB80" t="s">
        <v>11049</v>
      </c>
      <c r="AC80" t="s">
        <v>11055</v>
      </c>
      <c r="AD80" t="s">
        <v>11056</v>
      </c>
      <c r="AE80">
        <v>6</v>
      </c>
      <c r="AF80" t="s">
        <v>15199</v>
      </c>
      <c r="AG80" t="s">
        <v>96</v>
      </c>
      <c r="AH80" t="s">
        <v>96</v>
      </c>
      <c r="AI80" t="str">
        <f>IF(ISNA(VLOOKUP(D80,Listen!J:O,3,0)),"",VLOOKUP(D80,Listen!J:O,3,0))</f>
        <v/>
      </c>
      <c r="AJ80" t="s">
        <v>96</v>
      </c>
      <c r="AK80">
        <v>5</v>
      </c>
      <c r="AL80" t="s">
        <v>96</v>
      </c>
      <c r="AM80">
        <v>3</v>
      </c>
      <c r="AN80">
        <v>2</v>
      </c>
      <c r="AO80">
        <v>5</v>
      </c>
      <c r="AP80">
        <f t="shared" si="1"/>
        <v>5</v>
      </c>
    </row>
    <row r="81" spans="1:42" x14ac:dyDescent="0.25">
      <c r="A81" t="s">
        <v>3098</v>
      </c>
      <c r="B81">
        <v>11.247185813657</v>
      </c>
      <c r="C81">
        <v>70.099998474121094</v>
      </c>
      <c r="D81" t="s">
        <v>11057</v>
      </c>
      <c r="F81">
        <v>1147.6038842780399</v>
      </c>
      <c r="G81">
        <v>53.6449398951003</v>
      </c>
      <c r="H81" t="s">
        <v>11058</v>
      </c>
      <c r="I81" t="s">
        <v>11059</v>
      </c>
      <c r="J81" t="s">
        <v>37</v>
      </c>
      <c r="K81">
        <v>327423.00924940198</v>
      </c>
      <c r="L81">
        <v>113048.180576521</v>
      </c>
      <c r="M81">
        <v>129022.68052537899</v>
      </c>
      <c r="N81">
        <v>129022.68052537899</v>
      </c>
      <c r="O81">
        <v>198400</v>
      </c>
      <c r="P81">
        <v>793600</v>
      </c>
      <c r="Q81">
        <v>11</v>
      </c>
      <c r="R81">
        <v>11.265485813657</v>
      </c>
      <c r="S81" t="s">
        <v>3819</v>
      </c>
      <c r="T81" t="s">
        <v>96</v>
      </c>
      <c r="U81">
        <v>1140.6038842780399</v>
      </c>
      <c r="V81">
        <v>53.6</v>
      </c>
      <c r="W81" t="s">
        <v>15200</v>
      </c>
      <c r="X81">
        <v>72101014</v>
      </c>
      <c r="Y81" t="s">
        <v>96</v>
      </c>
      <c r="Z81" t="s">
        <v>3819</v>
      </c>
      <c r="AA81" t="s">
        <v>6442</v>
      </c>
      <c r="AB81" t="s">
        <v>3098</v>
      </c>
      <c r="AC81" t="s">
        <v>10086</v>
      </c>
      <c r="AD81" t="s">
        <v>3097</v>
      </c>
      <c r="AE81">
        <v>11</v>
      </c>
      <c r="AF81" t="s">
        <v>15200</v>
      </c>
      <c r="AG81" t="s">
        <v>96</v>
      </c>
      <c r="AH81" t="s">
        <v>96</v>
      </c>
      <c r="AI81" t="str">
        <f>IF(ISNA(VLOOKUP(D81,Listen!J:O,3,0)),"",VLOOKUP(D81,Listen!J:O,3,0))</f>
        <v/>
      </c>
      <c r="AJ81" t="s">
        <v>96</v>
      </c>
      <c r="AK81">
        <v>5</v>
      </c>
      <c r="AL81" t="s">
        <v>96</v>
      </c>
      <c r="AM81">
        <v>3</v>
      </c>
      <c r="AN81">
        <v>2</v>
      </c>
      <c r="AO81">
        <v>5</v>
      </c>
      <c r="AP81">
        <f t="shared" si="1"/>
        <v>5</v>
      </c>
    </row>
    <row r="82" spans="1:42" x14ac:dyDescent="0.25">
      <c r="A82" t="s">
        <v>717</v>
      </c>
      <c r="B82">
        <v>11.2497182780376</v>
      </c>
      <c r="C82">
        <v>98.099998474121094</v>
      </c>
      <c r="D82" t="s">
        <v>2944</v>
      </c>
      <c r="E82">
        <v>1141</v>
      </c>
      <c r="F82">
        <v>1147.73649081451</v>
      </c>
      <c r="G82">
        <v>94.159471841656597</v>
      </c>
      <c r="H82" t="s">
        <v>2945</v>
      </c>
      <c r="I82" t="s">
        <v>350</v>
      </c>
      <c r="J82" t="s">
        <v>44</v>
      </c>
      <c r="K82">
        <v>1812956.8166869599</v>
      </c>
      <c r="L82">
        <v>767620.56367546099</v>
      </c>
      <c r="M82" t="s">
        <v>98</v>
      </c>
      <c r="N82" t="s">
        <v>98</v>
      </c>
      <c r="O82">
        <v>1812957</v>
      </c>
      <c r="P82">
        <v>7251828</v>
      </c>
      <c r="Q82">
        <v>98</v>
      </c>
      <c r="R82">
        <v>11.2680182780376</v>
      </c>
      <c r="S82" t="s">
        <v>718</v>
      </c>
      <c r="T82">
        <v>1141</v>
      </c>
      <c r="U82">
        <v>1140.73649081451</v>
      </c>
      <c r="V82">
        <v>94.2</v>
      </c>
      <c r="W82" t="s">
        <v>15201</v>
      </c>
      <c r="X82">
        <v>72101014</v>
      </c>
      <c r="Y82" t="s">
        <v>96</v>
      </c>
      <c r="Z82" t="s">
        <v>718</v>
      </c>
      <c r="AA82" t="s">
        <v>719</v>
      </c>
      <c r="AB82" t="s">
        <v>717</v>
      </c>
      <c r="AC82" t="s">
        <v>895</v>
      </c>
      <c r="AD82" t="s">
        <v>716</v>
      </c>
      <c r="AE82">
        <v>98</v>
      </c>
      <c r="AF82" t="s">
        <v>2945</v>
      </c>
      <c r="AG82" t="s">
        <v>2944</v>
      </c>
      <c r="AH82" t="s">
        <v>118</v>
      </c>
      <c r="AI82" t="str">
        <f>IF(ISNA(VLOOKUP(D82,Listen!J:O,3,0)),"",VLOOKUP(D82,Listen!J:O,3,0))</f>
        <v/>
      </c>
      <c r="AJ82" t="s">
        <v>96</v>
      </c>
      <c r="AK82" t="s">
        <v>96</v>
      </c>
      <c r="AL82" t="s">
        <v>96</v>
      </c>
      <c r="AM82" t="s">
        <v>96</v>
      </c>
      <c r="AN82">
        <v>2</v>
      </c>
      <c r="AO82">
        <v>2</v>
      </c>
      <c r="AP82">
        <f t="shared" si="1"/>
        <v>2</v>
      </c>
    </row>
    <row r="83" spans="1:42" x14ac:dyDescent="0.25">
      <c r="A83" t="s">
        <v>2948</v>
      </c>
      <c r="B83">
        <v>11.376001758494899</v>
      </c>
      <c r="C83">
        <v>83</v>
      </c>
      <c r="D83" t="s">
        <v>11060</v>
      </c>
      <c r="E83">
        <v>1160</v>
      </c>
      <c r="F83">
        <v>1154.34902802684</v>
      </c>
      <c r="G83">
        <v>76.285571353167796</v>
      </c>
      <c r="H83" t="s">
        <v>11061</v>
      </c>
      <c r="I83" t="s">
        <v>350</v>
      </c>
      <c r="J83" t="s">
        <v>43</v>
      </c>
      <c r="K83">
        <v>430678.62517724402</v>
      </c>
      <c r="L83">
        <v>66085.144197418296</v>
      </c>
      <c r="M83" t="s">
        <v>98</v>
      </c>
      <c r="N83" t="s">
        <v>98</v>
      </c>
      <c r="O83">
        <v>430679</v>
      </c>
      <c r="P83">
        <v>1722716</v>
      </c>
      <c r="Q83">
        <v>23</v>
      </c>
      <c r="R83">
        <v>11.394301758494899</v>
      </c>
      <c r="S83" t="s">
        <v>2948</v>
      </c>
      <c r="T83">
        <v>1160</v>
      </c>
      <c r="U83">
        <v>1147.34902802684</v>
      </c>
      <c r="V83">
        <v>76.3</v>
      </c>
      <c r="W83" t="s">
        <v>15202</v>
      </c>
      <c r="X83">
        <v>72101014</v>
      </c>
      <c r="Y83" t="s">
        <v>96</v>
      </c>
      <c r="Z83" t="s">
        <v>2948</v>
      </c>
      <c r="AA83" t="s">
        <v>3457</v>
      </c>
      <c r="AB83" t="s">
        <v>1418</v>
      </c>
      <c r="AC83" t="s">
        <v>3458</v>
      </c>
      <c r="AD83" t="s">
        <v>2946</v>
      </c>
      <c r="AE83">
        <v>23</v>
      </c>
      <c r="AF83" t="s">
        <v>15202</v>
      </c>
      <c r="AG83" t="s">
        <v>96</v>
      </c>
      <c r="AH83" t="s">
        <v>96</v>
      </c>
      <c r="AI83" t="str">
        <f>IF(ISNA(VLOOKUP(D83,Listen!J:O,3,0)),"",VLOOKUP(D83,Listen!J:O,3,0))</f>
        <v/>
      </c>
      <c r="AJ83" t="s">
        <v>96</v>
      </c>
      <c r="AK83">
        <v>5</v>
      </c>
      <c r="AL83" t="s">
        <v>96</v>
      </c>
      <c r="AM83">
        <v>3</v>
      </c>
      <c r="AN83">
        <v>2</v>
      </c>
      <c r="AO83">
        <v>5</v>
      </c>
      <c r="AP83">
        <f t="shared" si="1"/>
        <v>5</v>
      </c>
    </row>
    <row r="84" spans="1:42" x14ac:dyDescent="0.25">
      <c r="A84" t="s">
        <v>4999</v>
      </c>
      <c r="B84">
        <v>11.3762893656125</v>
      </c>
      <c r="C84">
        <v>55.099998474121101</v>
      </c>
      <c r="D84" t="s">
        <v>11062</v>
      </c>
      <c r="F84">
        <v>1154.36408789659</v>
      </c>
      <c r="G84">
        <v>55.845211880408698</v>
      </c>
      <c r="H84" t="s">
        <v>11063</v>
      </c>
      <c r="I84" t="s">
        <v>2060</v>
      </c>
      <c r="J84" t="s">
        <v>37</v>
      </c>
      <c r="K84">
        <v>156229.13896583201</v>
      </c>
      <c r="L84">
        <v>21116.246644206101</v>
      </c>
      <c r="M84" t="s">
        <v>98</v>
      </c>
      <c r="N84" t="s">
        <v>98</v>
      </c>
      <c r="O84">
        <v>156229</v>
      </c>
      <c r="P84">
        <v>624916</v>
      </c>
      <c r="Q84">
        <v>8</v>
      </c>
      <c r="R84">
        <v>11.3945893656125</v>
      </c>
      <c r="S84" t="s">
        <v>4999</v>
      </c>
      <c r="T84" t="s">
        <v>96</v>
      </c>
      <c r="U84">
        <v>1147.36408789659</v>
      </c>
      <c r="V84">
        <v>55.8</v>
      </c>
      <c r="W84" t="s">
        <v>15203</v>
      </c>
      <c r="X84">
        <v>72101014</v>
      </c>
      <c r="Y84" t="s">
        <v>96</v>
      </c>
      <c r="Z84" t="s">
        <v>4999</v>
      </c>
      <c r="AA84" t="s">
        <v>11064</v>
      </c>
      <c r="AB84" t="s">
        <v>2814</v>
      </c>
      <c r="AC84" t="s">
        <v>11065</v>
      </c>
      <c r="AD84" t="s">
        <v>2813</v>
      </c>
      <c r="AE84">
        <v>8</v>
      </c>
      <c r="AF84" t="s">
        <v>15203</v>
      </c>
      <c r="AG84" t="s">
        <v>96</v>
      </c>
      <c r="AH84" t="s">
        <v>96</v>
      </c>
      <c r="AI84" t="str">
        <f>IF(ISNA(VLOOKUP(D84,Listen!J:O,3,0)),"",VLOOKUP(D84,Listen!J:O,3,0))</f>
        <v/>
      </c>
      <c r="AJ84" t="s">
        <v>96</v>
      </c>
      <c r="AK84">
        <v>5</v>
      </c>
      <c r="AL84" t="s">
        <v>96</v>
      </c>
      <c r="AM84">
        <v>3</v>
      </c>
      <c r="AN84">
        <v>2</v>
      </c>
      <c r="AO84">
        <v>5</v>
      </c>
      <c r="AP84">
        <f t="shared" si="1"/>
        <v>5</v>
      </c>
    </row>
    <row r="85" spans="1:42" x14ac:dyDescent="0.25">
      <c r="A85" t="s">
        <v>5344</v>
      </c>
      <c r="B85">
        <v>11.415940359196499</v>
      </c>
      <c r="C85">
        <v>59</v>
      </c>
      <c r="D85">
        <v>1840796</v>
      </c>
      <c r="F85">
        <v>1156.4403188464401</v>
      </c>
      <c r="G85">
        <v>55.621081176867399</v>
      </c>
      <c r="H85" t="s">
        <v>5872</v>
      </c>
      <c r="I85" t="s">
        <v>5873</v>
      </c>
      <c r="J85" t="s">
        <v>43</v>
      </c>
      <c r="K85">
        <v>120396.487860498</v>
      </c>
      <c r="L85">
        <v>36193.2087890853</v>
      </c>
      <c r="M85" t="s">
        <v>98</v>
      </c>
      <c r="N85" t="s">
        <v>98</v>
      </c>
      <c r="O85">
        <v>120396</v>
      </c>
      <c r="P85">
        <v>481584</v>
      </c>
      <c r="Q85">
        <v>6</v>
      </c>
      <c r="R85">
        <v>11.434240359196499</v>
      </c>
      <c r="S85" t="s">
        <v>5344</v>
      </c>
      <c r="T85" t="s">
        <v>96</v>
      </c>
      <c r="U85">
        <v>1149.4403188464401</v>
      </c>
      <c r="V85">
        <v>55.6</v>
      </c>
      <c r="W85" t="s">
        <v>15204</v>
      </c>
      <c r="X85">
        <v>72101014</v>
      </c>
      <c r="Y85" t="s">
        <v>96</v>
      </c>
      <c r="Z85" t="s">
        <v>5344</v>
      </c>
      <c r="AA85" t="s">
        <v>5345</v>
      </c>
      <c r="AB85" t="s">
        <v>5346</v>
      </c>
      <c r="AC85" t="s">
        <v>5347</v>
      </c>
      <c r="AD85" t="s">
        <v>5348</v>
      </c>
      <c r="AE85">
        <v>6</v>
      </c>
      <c r="AF85" t="s">
        <v>15204</v>
      </c>
      <c r="AG85" t="s">
        <v>96</v>
      </c>
      <c r="AH85" t="s">
        <v>96</v>
      </c>
      <c r="AI85" t="str">
        <f>IF(ISNA(VLOOKUP(D85,Listen!J:O,3,0)),"",VLOOKUP(D85,Listen!J:O,3,0))</f>
        <v/>
      </c>
      <c r="AJ85" t="s">
        <v>96</v>
      </c>
      <c r="AK85">
        <v>5</v>
      </c>
      <c r="AL85" t="s">
        <v>96</v>
      </c>
      <c r="AM85">
        <v>3</v>
      </c>
      <c r="AN85">
        <v>2</v>
      </c>
      <c r="AO85">
        <v>5</v>
      </c>
      <c r="AP85">
        <f t="shared" si="1"/>
        <v>5</v>
      </c>
    </row>
    <row r="86" spans="1:42" x14ac:dyDescent="0.25">
      <c r="A86" t="s">
        <v>3230</v>
      </c>
      <c r="B86">
        <v>11.452327628693</v>
      </c>
      <c r="C86">
        <v>95</v>
      </c>
      <c r="D86" t="s">
        <v>6212</v>
      </c>
      <c r="F86">
        <v>1158.3456525664899</v>
      </c>
      <c r="G86">
        <v>61.440363653795401</v>
      </c>
      <c r="H86" t="s">
        <v>6213</v>
      </c>
      <c r="I86" t="s">
        <v>3956</v>
      </c>
      <c r="J86" t="s">
        <v>37</v>
      </c>
      <c r="K86">
        <v>116368.251909503</v>
      </c>
      <c r="L86">
        <v>9474.0488087954</v>
      </c>
      <c r="M86">
        <v>142369.290899463</v>
      </c>
      <c r="N86">
        <v>142369.290899463</v>
      </c>
      <c r="O86">
        <v>0</v>
      </c>
      <c r="P86">
        <v>0</v>
      </c>
      <c r="Q86">
        <v>0</v>
      </c>
      <c r="R86">
        <v>11.470627628693</v>
      </c>
      <c r="S86" t="s">
        <v>3230</v>
      </c>
      <c r="T86" t="s">
        <v>96</v>
      </c>
      <c r="U86">
        <v>1151.3456525664899</v>
      </c>
      <c r="V86">
        <v>61.4</v>
      </c>
      <c r="W86" t="s">
        <v>15205</v>
      </c>
      <c r="X86">
        <v>72101014</v>
      </c>
      <c r="Y86" t="s">
        <v>96</v>
      </c>
      <c r="Z86" t="s">
        <v>3230</v>
      </c>
      <c r="AA86" t="s">
        <v>1735</v>
      </c>
      <c r="AB86" t="s">
        <v>3229</v>
      </c>
      <c r="AC86" t="s">
        <v>2367</v>
      </c>
      <c r="AD86" t="s">
        <v>3231</v>
      </c>
      <c r="AE86">
        <v>0</v>
      </c>
      <c r="AF86" t="s">
        <v>15205</v>
      </c>
      <c r="AG86" t="s">
        <v>96</v>
      </c>
      <c r="AH86" t="s">
        <v>96</v>
      </c>
      <c r="AI86" t="str">
        <f>IF(ISNA(VLOOKUP(D86,Listen!J:O,3,0)),"",VLOOKUP(D86,Listen!J:O,3,0))</f>
        <v/>
      </c>
      <c r="AJ86">
        <v>6</v>
      </c>
      <c r="AK86">
        <v>5</v>
      </c>
      <c r="AL86" t="s">
        <v>96</v>
      </c>
      <c r="AM86">
        <v>3</v>
      </c>
      <c r="AN86">
        <v>2</v>
      </c>
      <c r="AO86">
        <v>6</v>
      </c>
      <c r="AP86">
        <f t="shared" si="1"/>
        <v>6</v>
      </c>
    </row>
    <row r="87" spans="1:42" x14ac:dyDescent="0.25">
      <c r="A87" t="s">
        <v>5351</v>
      </c>
      <c r="B87">
        <v>11.5210312832117</v>
      </c>
      <c r="C87">
        <v>92</v>
      </c>
      <c r="D87" t="s">
        <v>8356</v>
      </c>
      <c r="F87">
        <v>1161.94315772301</v>
      </c>
      <c r="G87">
        <v>82.184532235123697</v>
      </c>
      <c r="H87" t="s">
        <v>8357</v>
      </c>
      <c r="I87" t="s">
        <v>1275</v>
      </c>
      <c r="J87" t="s">
        <v>37</v>
      </c>
      <c r="K87">
        <v>1289539.2417675899</v>
      </c>
      <c r="L87">
        <v>486581.505496178</v>
      </c>
      <c r="M87" t="s">
        <v>98</v>
      </c>
      <c r="N87" t="s">
        <v>98</v>
      </c>
      <c r="O87">
        <v>1289539</v>
      </c>
      <c r="P87">
        <v>5158156</v>
      </c>
      <c r="Q87">
        <v>70</v>
      </c>
      <c r="R87">
        <v>11.5393312832117</v>
      </c>
      <c r="S87" t="s">
        <v>5351</v>
      </c>
      <c r="T87" t="s">
        <v>96</v>
      </c>
      <c r="U87">
        <v>1154.94315772301</v>
      </c>
      <c r="V87">
        <v>82.2</v>
      </c>
      <c r="W87" t="s">
        <v>15206</v>
      </c>
      <c r="X87">
        <v>72101014</v>
      </c>
      <c r="Y87" t="s">
        <v>96</v>
      </c>
      <c r="Z87" t="s">
        <v>5351</v>
      </c>
      <c r="AA87" t="s">
        <v>5352</v>
      </c>
      <c r="AB87" t="s">
        <v>5353</v>
      </c>
      <c r="AC87" t="s">
        <v>5354</v>
      </c>
      <c r="AD87" t="s">
        <v>5355</v>
      </c>
      <c r="AE87">
        <v>70</v>
      </c>
      <c r="AF87" t="s">
        <v>8357</v>
      </c>
      <c r="AG87" t="s">
        <v>8356</v>
      </c>
      <c r="AH87" t="s">
        <v>96</v>
      </c>
      <c r="AI87" t="str">
        <f>IF(ISNA(VLOOKUP(D87,Listen!J:O,3,0)),"",VLOOKUP(D87,Listen!J:O,3,0))</f>
        <v/>
      </c>
      <c r="AJ87" t="s">
        <v>96</v>
      </c>
      <c r="AK87" t="s">
        <v>96</v>
      </c>
      <c r="AL87" t="s">
        <v>96</v>
      </c>
      <c r="AM87">
        <v>3</v>
      </c>
      <c r="AN87">
        <v>2</v>
      </c>
      <c r="AO87">
        <v>3</v>
      </c>
      <c r="AP87">
        <f t="shared" si="1"/>
        <v>3</v>
      </c>
    </row>
    <row r="88" spans="1:42" x14ac:dyDescent="0.25">
      <c r="A88" t="s">
        <v>901</v>
      </c>
      <c r="B88">
        <v>11.649410546250699</v>
      </c>
      <c r="C88">
        <v>108</v>
      </c>
      <c r="D88" t="s">
        <v>11066</v>
      </c>
      <c r="F88">
        <v>1168.6654356572501</v>
      </c>
      <c r="G88">
        <v>66.962796157524494</v>
      </c>
      <c r="H88" t="s">
        <v>11067</v>
      </c>
      <c r="I88" t="s">
        <v>3734</v>
      </c>
      <c r="J88" t="s">
        <v>37</v>
      </c>
      <c r="K88">
        <v>225353.452403856</v>
      </c>
      <c r="L88">
        <v>63954.019566865099</v>
      </c>
      <c r="M88" t="s">
        <v>98</v>
      </c>
      <c r="N88" t="s">
        <v>98</v>
      </c>
      <c r="O88">
        <v>225353</v>
      </c>
      <c r="P88">
        <v>901412</v>
      </c>
      <c r="Q88">
        <v>12</v>
      </c>
      <c r="R88">
        <v>11.667710546250699</v>
      </c>
      <c r="S88" t="s">
        <v>3233</v>
      </c>
      <c r="T88" t="s">
        <v>96</v>
      </c>
      <c r="U88">
        <v>1161.6654356572501</v>
      </c>
      <c r="V88">
        <v>67</v>
      </c>
      <c r="W88" t="s">
        <v>15207</v>
      </c>
      <c r="X88">
        <v>72101014</v>
      </c>
      <c r="Y88" t="s">
        <v>96</v>
      </c>
      <c r="Z88" t="s">
        <v>3233</v>
      </c>
      <c r="AA88" t="s">
        <v>3234</v>
      </c>
      <c r="AB88" t="s">
        <v>901</v>
      </c>
      <c r="AC88" t="s">
        <v>3235</v>
      </c>
      <c r="AD88" t="s">
        <v>3236</v>
      </c>
      <c r="AE88">
        <v>12</v>
      </c>
      <c r="AF88" t="s">
        <v>15207</v>
      </c>
      <c r="AG88" t="s">
        <v>96</v>
      </c>
      <c r="AH88" t="s">
        <v>96</v>
      </c>
      <c r="AI88" t="str">
        <f>IF(ISNA(VLOOKUP(D88,Listen!J:O,3,0)),"",VLOOKUP(D88,Listen!J:O,3,0))</f>
        <v/>
      </c>
      <c r="AJ88" t="s">
        <v>96</v>
      </c>
      <c r="AK88">
        <v>5</v>
      </c>
      <c r="AL88" t="s">
        <v>96</v>
      </c>
      <c r="AM88">
        <v>3</v>
      </c>
      <c r="AN88">
        <v>2</v>
      </c>
      <c r="AO88">
        <v>5</v>
      </c>
      <c r="AP88">
        <f t="shared" si="1"/>
        <v>5</v>
      </c>
    </row>
    <row r="89" spans="1:42" x14ac:dyDescent="0.25">
      <c r="A89" t="s">
        <v>11068</v>
      </c>
      <c r="B89">
        <v>11.7011495471135</v>
      </c>
      <c r="C89">
        <v>75</v>
      </c>
      <c r="D89" t="s">
        <v>11069</v>
      </c>
      <c r="F89">
        <v>1171.3746266559101</v>
      </c>
      <c r="G89">
        <v>54.208511265553597</v>
      </c>
      <c r="H89" t="s">
        <v>11070</v>
      </c>
      <c r="I89" t="s">
        <v>11071</v>
      </c>
      <c r="J89" t="s">
        <v>37</v>
      </c>
      <c r="K89">
        <v>269395.25225407101</v>
      </c>
      <c r="L89">
        <v>23207.992991470299</v>
      </c>
      <c r="M89" t="s">
        <v>98</v>
      </c>
      <c r="N89" t="s">
        <v>98</v>
      </c>
      <c r="O89">
        <v>269395</v>
      </c>
      <c r="P89">
        <v>1077580</v>
      </c>
      <c r="Q89">
        <v>15</v>
      </c>
      <c r="R89">
        <v>11.7194495471135</v>
      </c>
      <c r="S89" t="s">
        <v>11068</v>
      </c>
      <c r="T89" t="s">
        <v>96</v>
      </c>
      <c r="U89">
        <v>1164.3746266559101</v>
      </c>
      <c r="V89">
        <v>54.2</v>
      </c>
      <c r="W89" t="s">
        <v>15208</v>
      </c>
      <c r="X89">
        <v>72101014</v>
      </c>
      <c r="Y89" t="s">
        <v>96</v>
      </c>
      <c r="Z89" t="s">
        <v>11068</v>
      </c>
      <c r="AA89" t="s">
        <v>11072</v>
      </c>
      <c r="AB89" t="s">
        <v>11073</v>
      </c>
      <c r="AC89" t="s">
        <v>2376</v>
      </c>
      <c r="AD89" t="s">
        <v>11074</v>
      </c>
      <c r="AE89">
        <v>15</v>
      </c>
      <c r="AF89" t="s">
        <v>15208</v>
      </c>
      <c r="AG89" t="s">
        <v>96</v>
      </c>
      <c r="AH89" t="s">
        <v>96</v>
      </c>
      <c r="AI89" t="str">
        <f>IF(ISNA(VLOOKUP(D89,Listen!J:O,3,0)),"",VLOOKUP(D89,Listen!J:O,3,0))</f>
        <v/>
      </c>
      <c r="AJ89" t="s">
        <v>96</v>
      </c>
      <c r="AK89">
        <v>5</v>
      </c>
      <c r="AL89" t="s">
        <v>96</v>
      </c>
      <c r="AM89">
        <v>3</v>
      </c>
      <c r="AN89">
        <v>2</v>
      </c>
      <c r="AO89">
        <v>5</v>
      </c>
      <c r="AP89">
        <f t="shared" si="1"/>
        <v>5</v>
      </c>
    </row>
    <row r="90" spans="1:42" x14ac:dyDescent="0.25">
      <c r="A90" t="s">
        <v>903</v>
      </c>
      <c r="B90">
        <v>11.7827934984183</v>
      </c>
      <c r="C90">
        <v>82.099998474121094</v>
      </c>
      <c r="D90" t="s">
        <v>904</v>
      </c>
      <c r="E90">
        <v>1182</v>
      </c>
      <c r="F90">
        <v>1175.6497199952</v>
      </c>
      <c r="G90">
        <v>85.922614595695904</v>
      </c>
      <c r="H90" t="s">
        <v>905</v>
      </c>
      <c r="I90" t="s">
        <v>81</v>
      </c>
      <c r="J90" t="s">
        <v>44</v>
      </c>
      <c r="K90">
        <v>3103179.8647011202</v>
      </c>
      <c r="L90">
        <v>789530.48475606099</v>
      </c>
      <c r="M90" t="s">
        <v>98</v>
      </c>
      <c r="N90" t="s">
        <v>98</v>
      </c>
      <c r="O90">
        <v>3103180</v>
      </c>
      <c r="P90">
        <v>12412720</v>
      </c>
      <c r="Q90">
        <v>167</v>
      </c>
      <c r="R90">
        <v>11.8010934984183</v>
      </c>
      <c r="S90" t="s">
        <v>903</v>
      </c>
      <c r="T90">
        <v>1182</v>
      </c>
      <c r="U90">
        <v>1168.6497199952</v>
      </c>
      <c r="V90">
        <v>85.9</v>
      </c>
      <c r="W90" t="s">
        <v>15209</v>
      </c>
      <c r="X90">
        <v>72101014</v>
      </c>
      <c r="Y90" t="s">
        <v>96</v>
      </c>
      <c r="Z90" t="s">
        <v>903</v>
      </c>
      <c r="AA90" t="s">
        <v>906</v>
      </c>
      <c r="AB90" t="s">
        <v>907</v>
      </c>
      <c r="AC90" t="s">
        <v>908</v>
      </c>
      <c r="AD90" t="s">
        <v>909</v>
      </c>
      <c r="AE90">
        <v>167</v>
      </c>
      <c r="AF90" t="s">
        <v>905</v>
      </c>
      <c r="AG90" t="s">
        <v>904</v>
      </c>
      <c r="AH90" t="s">
        <v>118</v>
      </c>
      <c r="AI90" t="str">
        <f>IF(ISNA(VLOOKUP(D90,Listen!J:O,3,0)),"",VLOOKUP(D90,Listen!J:O,3,0))</f>
        <v/>
      </c>
      <c r="AJ90" t="s">
        <v>96</v>
      </c>
      <c r="AK90" t="s">
        <v>96</v>
      </c>
      <c r="AL90" t="s">
        <v>96</v>
      </c>
      <c r="AM90" t="s">
        <v>96</v>
      </c>
      <c r="AN90">
        <v>2</v>
      </c>
      <c r="AO90">
        <v>2</v>
      </c>
      <c r="AP90">
        <f t="shared" si="1"/>
        <v>2</v>
      </c>
    </row>
    <row r="91" spans="1:42" x14ac:dyDescent="0.25">
      <c r="A91" t="s">
        <v>906</v>
      </c>
      <c r="B91">
        <v>11.8813155448905</v>
      </c>
      <c r="C91">
        <v>82.099998474121094</v>
      </c>
      <c r="D91" t="s">
        <v>904</v>
      </c>
      <c r="E91">
        <v>1182</v>
      </c>
      <c r="F91">
        <v>1180.8085950608299</v>
      </c>
      <c r="G91">
        <v>87.535964963120605</v>
      </c>
      <c r="H91" t="s">
        <v>905</v>
      </c>
      <c r="I91" t="s">
        <v>81</v>
      </c>
      <c r="J91" t="s">
        <v>44</v>
      </c>
      <c r="K91">
        <v>2971919.9729089802</v>
      </c>
      <c r="L91">
        <v>655016.37432313699</v>
      </c>
      <c r="M91" t="s">
        <v>98</v>
      </c>
      <c r="N91" t="s">
        <v>98</v>
      </c>
      <c r="O91">
        <v>2971920</v>
      </c>
      <c r="P91">
        <v>11887680</v>
      </c>
      <c r="Q91">
        <v>160</v>
      </c>
      <c r="R91">
        <v>11.8996155448905</v>
      </c>
      <c r="S91" t="s">
        <v>906</v>
      </c>
      <c r="T91">
        <v>1182</v>
      </c>
      <c r="U91">
        <v>1173.8085950608299</v>
      </c>
      <c r="V91">
        <v>87.5</v>
      </c>
      <c r="W91" t="s">
        <v>15210</v>
      </c>
      <c r="X91">
        <v>72101014</v>
      </c>
      <c r="Y91" t="s">
        <v>96</v>
      </c>
      <c r="Z91" t="s">
        <v>906</v>
      </c>
      <c r="AA91" t="s">
        <v>908</v>
      </c>
      <c r="AB91" t="s">
        <v>903</v>
      </c>
      <c r="AC91" t="s">
        <v>910</v>
      </c>
      <c r="AD91" t="s">
        <v>907</v>
      </c>
      <c r="AE91">
        <v>160</v>
      </c>
      <c r="AF91" t="s">
        <v>905</v>
      </c>
      <c r="AG91" t="s">
        <v>904</v>
      </c>
      <c r="AH91" t="s">
        <v>118</v>
      </c>
      <c r="AI91" t="str">
        <f>IF(ISNA(VLOOKUP(D91,Listen!J:O,3,0)),"",VLOOKUP(D91,Listen!J:O,3,0))</f>
        <v/>
      </c>
      <c r="AJ91" t="s">
        <v>96</v>
      </c>
      <c r="AK91" t="s">
        <v>96</v>
      </c>
      <c r="AL91" t="s">
        <v>96</v>
      </c>
      <c r="AM91" t="s">
        <v>96</v>
      </c>
      <c r="AN91">
        <v>2</v>
      </c>
      <c r="AO91">
        <v>2</v>
      </c>
      <c r="AP91">
        <f t="shared" si="1"/>
        <v>2</v>
      </c>
    </row>
    <row r="92" spans="1:42" x14ac:dyDescent="0.25">
      <c r="A92" t="s">
        <v>2817</v>
      </c>
      <c r="B92">
        <v>11.942137620339899</v>
      </c>
      <c r="C92">
        <v>101</v>
      </c>
      <c r="D92" t="s">
        <v>11075</v>
      </c>
      <c r="F92">
        <v>1183.9933998807801</v>
      </c>
      <c r="G92">
        <v>73.382234586429902</v>
      </c>
      <c r="H92" t="s">
        <v>11076</v>
      </c>
      <c r="I92" t="s">
        <v>5167</v>
      </c>
      <c r="J92" t="s">
        <v>37</v>
      </c>
      <c r="K92">
        <v>170906.36712738799</v>
      </c>
      <c r="L92">
        <v>95523.002093522504</v>
      </c>
      <c r="M92">
        <v>73156.0153907481</v>
      </c>
      <c r="N92">
        <v>73156.0153907481</v>
      </c>
      <c r="O92">
        <v>97750</v>
      </c>
      <c r="P92">
        <v>391000</v>
      </c>
      <c r="Q92">
        <v>5</v>
      </c>
      <c r="R92">
        <v>11.960437620339899</v>
      </c>
      <c r="S92" t="s">
        <v>2818</v>
      </c>
      <c r="T92" t="s">
        <v>96</v>
      </c>
      <c r="U92">
        <v>1176.9933998807801</v>
      </c>
      <c r="V92">
        <v>73.400000000000006</v>
      </c>
      <c r="W92" t="s">
        <v>15211</v>
      </c>
      <c r="X92">
        <v>72101014</v>
      </c>
      <c r="Y92" t="s">
        <v>96</v>
      </c>
      <c r="Z92" t="s">
        <v>2818</v>
      </c>
      <c r="AA92" t="s">
        <v>2819</v>
      </c>
      <c r="AB92" t="s">
        <v>2817</v>
      </c>
      <c r="AC92" t="s">
        <v>2820</v>
      </c>
      <c r="AD92" t="s">
        <v>2821</v>
      </c>
      <c r="AE92">
        <v>5</v>
      </c>
      <c r="AF92" t="s">
        <v>15211</v>
      </c>
      <c r="AG92" t="s">
        <v>96</v>
      </c>
      <c r="AH92" t="s">
        <v>96</v>
      </c>
      <c r="AI92" t="str">
        <f>IF(ISNA(VLOOKUP(D92,Listen!J:O,3,0)),"",VLOOKUP(D92,Listen!J:O,3,0))</f>
        <v/>
      </c>
      <c r="AJ92" t="s">
        <v>96</v>
      </c>
      <c r="AK92">
        <v>5</v>
      </c>
      <c r="AL92" t="s">
        <v>96</v>
      </c>
      <c r="AM92">
        <v>3</v>
      </c>
      <c r="AN92">
        <v>2</v>
      </c>
      <c r="AO92">
        <v>5</v>
      </c>
      <c r="AP92">
        <f t="shared" si="1"/>
        <v>5</v>
      </c>
    </row>
    <row r="93" spans="1:42" x14ac:dyDescent="0.25">
      <c r="A93" t="s">
        <v>911</v>
      </c>
      <c r="B93">
        <v>11.974871991206699</v>
      </c>
      <c r="C93">
        <v>86.099998474121094</v>
      </c>
      <c r="D93" t="s">
        <v>11077</v>
      </c>
      <c r="F93">
        <v>1185.70745816216</v>
      </c>
      <c r="G93">
        <v>64.143984045319698</v>
      </c>
      <c r="H93" t="s">
        <v>11078</v>
      </c>
      <c r="I93" t="s">
        <v>10078</v>
      </c>
      <c r="J93" t="s">
        <v>37</v>
      </c>
      <c r="K93">
        <v>176902.70639543299</v>
      </c>
      <c r="L93">
        <v>97355.487743563397</v>
      </c>
      <c r="M93" t="s">
        <v>98</v>
      </c>
      <c r="N93" t="s">
        <v>98</v>
      </c>
      <c r="O93">
        <v>176903</v>
      </c>
      <c r="P93">
        <v>707612</v>
      </c>
      <c r="Q93">
        <v>10</v>
      </c>
      <c r="R93">
        <v>11.993171991206699</v>
      </c>
      <c r="S93" t="s">
        <v>911</v>
      </c>
      <c r="T93" t="s">
        <v>96</v>
      </c>
      <c r="U93">
        <v>1178.70745816216</v>
      </c>
      <c r="V93">
        <v>64.099999999999994</v>
      </c>
      <c r="W93" t="s">
        <v>15212</v>
      </c>
      <c r="X93">
        <v>72101014</v>
      </c>
      <c r="Y93" t="s">
        <v>96</v>
      </c>
      <c r="Z93" t="s">
        <v>911</v>
      </c>
      <c r="AA93" t="s">
        <v>2955</v>
      </c>
      <c r="AB93" t="s">
        <v>2954</v>
      </c>
      <c r="AC93" t="s">
        <v>2956</v>
      </c>
      <c r="AD93" t="s">
        <v>2957</v>
      </c>
      <c r="AE93">
        <v>10</v>
      </c>
      <c r="AF93" t="s">
        <v>15212</v>
      </c>
      <c r="AG93" t="s">
        <v>96</v>
      </c>
      <c r="AH93" t="s">
        <v>96</v>
      </c>
      <c r="AI93" t="str">
        <f>IF(ISNA(VLOOKUP(D93,Listen!J:O,3,0)),"",VLOOKUP(D93,Listen!J:O,3,0))</f>
        <v/>
      </c>
      <c r="AJ93" t="s">
        <v>96</v>
      </c>
      <c r="AK93">
        <v>5</v>
      </c>
      <c r="AL93" t="s">
        <v>96</v>
      </c>
      <c r="AM93">
        <v>3</v>
      </c>
      <c r="AN93">
        <v>2</v>
      </c>
      <c r="AO93">
        <v>5</v>
      </c>
      <c r="AP93">
        <f t="shared" si="1"/>
        <v>5</v>
      </c>
    </row>
    <row r="94" spans="1:42" x14ac:dyDescent="0.25">
      <c r="A94" t="s">
        <v>785</v>
      </c>
      <c r="B94">
        <v>11.9842362834535</v>
      </c>
      <c r="C94">
        <v>128</v>
      </c>
      <c r="D94" t="s">
        <v>2689</v>
      </c>
      <c r="E94">
        <v>1185.33028694828</v>
      </c>
      <c r="F94">
        <v>1186.1977972843099</v>
      </c>
      <c r="G94">
        <v>70.241833055979697</v>
      </c>
      <c r="H94" t="s">
        <v>2690</v>
      </c>
      <c r="I94" t="s">
        <v>786</v>
      </c>
      <c r="J94" t="s">
        <v>44</v>
      </c>
      <c r="K94">
        <v>217480.45878751701</v>
      </c>
      <c r="L94">
        <v>149506.27222808101</v>
      </c>
      <c r="M94">
        <v>179712.800501024</v>
      </c>
      <c r="N94">
        <v>179712.800501024</v>
      </c>
      <c r="O94">
        <v>37768</v>
      </c>
      <c r="P94">
        <v>151072</v>
      </c>
      <c r="Q94">
        <v>2</v>
      </c>
      <c r="R94">
        <v>12.0025362834535</v>
      </c>
      <c r="S94" t="s">
        <v>785</v>
      </c>
      <c r="T94">
        <v>1185</v>
      </c>
      <c r="U94">
        <v>1179.1977972843099</v>
      </c>
      <c r="V94">
        <v>70.2</v>
      </c>
      <c r="W94" t="s">
        <v>15213</v>
      </c>
      <c r="X94">
        <v>72101014</v>
      </c>
      <c r="Y94" t="s">
        <v>96</v>
      </c>
      <c r="Z94" t="s">
        <v>785</v>
      </c>
      <c r="AA94" t="s">
        <v>2368</v>
      </c>
      <c r="AB94" t="s">
        <v>2369</v>
      </c>
      <c r="AC94" t="s">
        <v>2370</v>
      </c>
      <c r="AD94" t="s">
        <v>2371</v>
      </c>
      <c r="AE94">
        <v>2</v>
      </c>
      <c r="AF94" t="s">
        <v>15213</v>
      </c>
      <c r="AG94" t="s">
        <v>96</v>
      </c>
      <c r="AH94" t="s">
        <v>118</v>
      </c>
      <c r="AI94" t="str">
        <f>IF(ISNA(VLOOKUP(D94,Listen!J:O,3,0)),"",VLOOKUP(D94,Listen!J:O,3,0))</f>
        <v>x</v>
      </c>
      <c r="AJ94" t="s">
        <v>96</v>
      </c>
      <c r="AK94">
        <v>5</v>
      </c>
      <c r="AL94" t="s">
        <v>96</v>
      </c>
      <c r="AM94" t="s">
        <v>96</v>
      </c>
      <c r="AN94">
        <v>1</v>
      </c>
      <c r="AO94">
        <v>5</v>
      </c>
      <c r="AP94">
        <f t="shared" si="1"/>
        <v>5</v>
      </c>
    </row>
    <row r="95" spans="1:42" x14ac:dyDescent="0.25">
      <c r="A95" t="s">
        <v>914</v>
      </c>
      <c r="B95">
        <v>12.130550036121701</v>
      </c>
      <c r="C95">
        <v>133</v>
      </c>
      <c r="D95" t="s">
        <v>915</v>
      </c>
      <c r="F95">
        <v>1193.8591725543799</v>
      </c>
      <c r="G95">
        <v>89.964597450904193</v>
      </c>
      <c r="H95" t="s">
        <v>916</v>
      </c>
      <c r="I95" t="s">
        <v>352</v>
      </c>
      <c r="J95" t="s">
        <v>37</v>
      </c>
      <c r="K95">
        <v>1143571.2588553601</v>
      </c>
      <c r="L95">
        <v>687800.49242005497</v>
      </c>
      <c r="M95" t="s">
        <v>98</v>
      </c>
      <c r="N95" t="s">
        <v>98</v>
      </c>
      <c r="O95">
        <v>1143571</v>
      </c>
      <c r="P95">
        <v>4574284</v>
      </c>
      <c r="Q95">
        <v>62</v>
      </c>
      <c r="R95">
        <v>12.148850036121701</v>
      </c>
      <c r="S95" t="s">
        <v>914</v>
      </c>
      <c r="T95" t="s">
        <v>96</v>
      </c>
      <c r="U95">
        <v>1186.8591725543799</v>
      </c>
      <c r="V95">
        <v>90</v>
      </c>
      <c r="W95" t="s">
        <v>15214</v>
      </c>
      <c r="X95">
        <v>72101014</v>
      </c>
      <c r="Y95" t="s">
        <v>96</v>
      </c>
      <c r="Z95" t="s">
        <v>914</v>
      </c>
      <c r="AA95" t="s">
        <v>917</v>
      </c>
      <c r="AB95" t="s">
        <v>920</v>
      </c>
      <c r="AC95" t="s">
        <v>918</v>
      </c>
      <c r="AD95" t="s">
        <v>1419</v>
      </c>
      <c r="AE95">
        <v>62</v>
      </c>
      <c r="AF95" t="s">
        <v>916</v>
      </c>
      <c r="AG95" t="s">
        <v>915</v>
      </c>
      <c r="AH95" t="s">
        <v>96</v>
      </c>
      <c r="AI95" t="str">
        <f>IF(ISNA(VLOOKUP(D95,Listen!J:O,3,0)),"",VLOOKUP(D95,Listen!J:O,3,0))</f>
        <v/>
      </c>
      <c r="AJ95" t="s">
        <v>96</v>
      </c>
      <c r="AK95" t="s">
        <v>96</v>
      </c>
      <c r="AL95" t="s">
        <v>96</v>
      </c>
      <c r="AM95">
        <v>3</v>
      </c>
      <c r="AN95">
        <v>2</v>
      </c>
      <c r="AO95">
        <v>3</v>
      </c>
      <c r="AP95">
        <f t="shared" si="1"/>
        <v>3</v>
      </c>
    </row>
    <row r="96" spans="1:42" x14ac:dyDescent="0.25">
      <c r="A96" t="s">
        <v>427</v>
      </c>
      <c r="B96">
        <v>12.2169765189168</v>
      </c>
      <c r="C96">
        <v>71.099998474121094</v>
      </c>
      <c r="D96" t="s">
        <v>11079</v>
      </c>
      <c r="F96">
        <v>1198.3846918981999</v>
      </c>
      <c r="G96">
        <v>73.582611717570103</v>
      </c>
      <c r="H96" t="s">
        <v>11080</v>
      </c>
      <c r="I96" t="s">
        <v>130</v>
      </c>
      <c r="J96" t="s">
        <v>37</v>
      </c>
      <c r="K96">
        <v>6054861.8507234296</v>
      </c>
      <c r="L96">
        <v>524530.976073895</v>
      </c>
      <c r="M96" t="s">
        <v>98</v>
      </c>
      <c r="N96" t="s">
        <v>98</v>
      </c>
      <c r="O96">
        <v>6054862</v>
      </c>
      <c r="P96">
        <v>24219448</v>
      </c>
      <c r="Q96">
        <v>327</v>
      </c>
      <c r="R96">
        <v>12.2352765189168</v>
      </c>
      <c r="S96" t="s">
        <v>427</v>
      </c>
      <c r="T96" t="s">
        <v>96</v>
      </c>
      <c r="U96">
        <v>1191.3846918981999</v>
      </c>
      <c r="V96">
        <v>73.599999999999994</v>
      </c>
      <c r="W96" t="s">
        <v>15215</v>
      </c>
      <c r="X96">
        <v>72101014</v>
      </c>
      <c r="Y96" t="s">
        <v>96</v>
      </c>
      <c r="Z96" t="s">
        <v>427</v>
      </c>
      <c r="AA96" t="s">
        <v>852</v>
      </c>
      <c r="AB96" t="s">
        <v>722</v>
      </c>
      <c r="AC96" t="s">
        <v>853</v>
      </c>
      <c r="AD96" t="s">
        <v>721</v>
      </c>
      <c r="AE96">
        <v>327</v>
      </c>
      <c r="AF96" t="s">
        <v>15215</v>
      </c>
      <c r="AG96" t="s">
        <v>96</v>
      </c>
      <c r="AH96" t="s">
        <v>96</v>
      </c>
      <c r="AI96" t="str">
        <f>IF(ISNA(VLOOKUP(D96,Listen!J:O,3,0)),"",VLOOKUP(D96,Listen!J:O,3,0))</f>
        <v/>
      </c>
      <c r="AJ96" t="s">
        <v>96</v>
      </c>
      <c r="AK96">
        <v>5</v>
      </c>
      <c r="AL96" t="s">
        <v>96</v>
      </c>
      <c r="AM96">
        <v>3</v>
      </c>
      <c r="AN96">
        <v>2</v>
      </c>
      <c r="AO96">
        <v>5</v>
      </c>
      <c r="AP96">
        <f t="shared" si="1"/>
        <v>5</v>
      </c>
    </row>
    <row r="97" spans="1:42" x14ac:dyDescent="0.25">
      <c r="A97" t="s">
        <v>154</v>
      </c>
      <c r="B97">
        <v>12.2480823843264</v>
      </c>
      <c r="C97">
        <v>57</v>
      </c>
      <c r="D97" t="s">
        <v>8013</v>
      </c>
      <c r="F97">
        <v>1200.01689487875</v>
      </c>
      <c r="G97">
        <v>86.361806232269998</v>
      </c>
      <c r="H97" t="s">
        <v>8014</v>
      </c>
      <c r="I97" t="s">
        <v>49</v>
      </c>
      <c r="J97" t="s">
        <v>37</v>
      </c>
      <c r="K97">
        <v>1859589.8675121099</v>
      </c>
      <c r="L97">
        <v>587608.53496687696</v>
      </c>
      <c r="M97">
        <v>2132982.1184528498</v>
      </c>
      <c r="N97">
        <v>2132982.1184528498</v>
      </c>
      <c r="O97">
        <v>0</v>
      </c>
      <c r="P97">
        <v>0</v>
      </c>
      <c r="Q97">
        <v>0</v>
      </c>
      <c r="R97">
        <v>12.2663823843264</v>
      </c>
      <c r="S97" t="s">
        <v>156</v>
      </c>
      <c r="T97" t="s">
        <v>96</v>
      </c>
      <c r="U97">
        <v>1193.01689487875</v>
      </c>
      <c r="V97">
        <v>86.4</v>
      </c>
      <c r="W97" t="s">
        <v>15216</v>
      </c>
      <c r="X97">
        <v>72101014</v>
      </c>
      <c r="Y97" t="s">
        <v>96</v>
      </c>
      <c r="Z97" t="s">
        <v>156</v>
      </c>
      <c r="AA97" t="s">
        <v>2962</v>
      </c>
      <c r="AB97" t="s">
        <v>154</v>
      </c>
      <c r="AC97" t="s">
        <v>2963</v>
      </c>
      <c r="AD97" t="s">
        <v>83</v>
      </c>
      <c r="AE97">
        <v>0</v>
      </c>
      <c r="AF97" t="s">
        <v>15216</v>
      </c>
      <c r="AG97" t="s">
        <v>96</v>
      </c>
      <c r="AH97" t="s">
        <v>96</v>
      </c>
      <c r="AI97" t="str">
        <f>IF(ISNA(VLOOKUP(D97,Listen!J:O,3,0)),"",VLOOKUP(D97,Listen!J:O,3,0))</f>
        <v/>
      </c>
      <c r="AJ97">
        <v>6</v>
      </c>
      <c r="AK97" t="s">
        <v>96</v>
      </c>
      <c r="AL97" t="s">
        <v>96</v>
      </c>
      <c r="AM97">
        <v>3</v>
      </c>
      <c r="AN97">
        <v>2</v>
      </c>
      <c r="AO97">
        <v>6</v>
      </c>
      <c r="AP97">
        <f t="shared" si="1"/>
        <v>6</v>
      </c>
    </row>
    <row r="98" spans="1:42" x14ac:dyDescent="0.25">
      <c r="A98" t="s">
        <v>154</v>
      </c>
      <c r="B98">
        <v>12.2487639204722</v>
      </c>
      <c r="C98">
        <v>57.099998474121101</v>
      </c>
      <c r="D98" t="s">
        <v>6219</v>
      </c>
      <c r="F98">
        <v>1200.0616313656601</v>
      </c>
      <c r="G98">
        <v>82.466459120367901</v>
      </c>
      <c r="H98" t="s">
        <v>6220</v>
      </c>
      <c r="I98" t="s">
        <v>3649</v>
      </c>
      <c r="J98" t="s">
        <v>37</v>
      </c>
      <c r="K98">
        <v>1381713.07409993</v>
      </c>
      <c r="L98">
        <v>587608.53496687696</v>
      </c>
      <c r="M98">
        <v>2132982.1184528498</v>
      </c>
      <c r="N98">
        <v>2132982.1184528498</v>
      </c>
      <c r="O98">
        <v>0</v>
      </c>
      <c r="P98">
        <v>0</v>
      </c>
      <c r="Q98">
        <v>0</v>
      </c>
      <c r="R98">
        <v>12.2670639204722</v>
      </c>
      <c r="S98" t="s">
        <v>156</v>
      </c>
      <c r="T98" t="s">
        <v>96</v>
      </c>
      <c r="U98">
        <v>1193.0616313656601</v>
      </c>
      <c r="V98">
        <v>82.5</v>
      </c>
      <c r="W98" t="s">
        <v>15216</v>
      </c>
      <c r="X98">
        <v>72101014</v>
      </c>
      <c r="Y98" t="s">
        <v>96</v>
      </c>
      <c r="Z98" t="s">
        <v>156</v>
      </c>
      <c r="AA98" t="s">
        <v>2962</v>
      </c>
      <c r="AB98" t="s">
        <v>154</v>
      </c>
      <c r="AC98" t="s">
        <v>2963</v>
      </c>
      <c r="AD98" t="s">
        <v>83</v>
      </c>
      <c r="AE98">
        <v>0</v>
      </c>
      <c r="AF98" t="s">
        <v>15216</v>
      </c>
      <c r="AG98" t="s">
        <v>96</v>
      </c>
      <c r="AH98" t="s">
        <v>96</v>
      </c>
      <c r="AI98" t="str">
        <f>IF(ISNA(VLOOKUP(D98,Listen!J:O,3,0)),"",VLOOKUP(D98,Listen!J:O,3,0))</f>
        <v/>
      </c>
      <c r="AJ98">
        <v>6</v>
      </c>
      <c r="AK98" t="s">
        <v>96</v>
      </c>
      <c r="AL98" t="s">
        <v>96</v>
      </c>
      <c r="AM98">
        <v>3</v>
      </c>
      <c r="AN98">
        <v>2</v>
      </c>
      <c r="AO98">
        <v>6</v>
      </c>
      <c r="AP98">
        <f t="shared" si="1"/>
        <v>6</v>
      </c>
    </row>
    <row r="99" spans="1:42" x14ac:dyDescent="0.25">
      <c r="A99" t="s">
        <v>5008</v>
      </c>
      <c r="B99">
        <v>12.2854378567851</v>
      </c>
      <c r="C99">
        <v>99</v>
      </c>
      <c r="D99" t="s">
        <v>11081</v>
      </c>
      <c r="F99">
        <v>1202.4689329913899</v>
      </c>
      <c r="G99">
        <v>62.932115509035903</v>
      </c>
      <c r="H99" t="s">
        <v>11082</v>
      </c>
      <c r="I99" t="s">
        <v>10403</v>
      </c>
      <c r="J99" t="s">
        <v>43</v>
      </c>
      <c r="K99">
        <v>327280.65172851301</v>
      </c>
      <c r="L99">
        <v>223157.92367477299</v>
      </c>
      <c r="M99" t="s">
        <v>98</v>
      </c>
      <c r="N99" t="s">
        <v>98</v>
      </c>
      <c r="O99">
        <v>327281</v>
      </c>
      <c r="P99">
        <v>1309124</v>
      </c>
      <c r="Q99">
        <v>18</v>
      </c>
      <c r="R99">
        <v>12.3037378567851</v>
      </c>
      <c r="S99" t="s">
        <v>5008</v>
      </c>
      <c r="T99" t="s">
        <v>96</v>
      </c>
      <c r="U99">
        <v>1195.4689329913899</v>
      </c>
      <c r="V99">
        <v>62.9</v>
      </c>
      <c r="W99" t="s">
        <v>15217</v>
      </c>
      <c r="X99">
        <v>72101014</v>
      </c>
      <c r="Y99" t="s">
        <v>96</v>
      </c>
      <c r="Z99" t="s">
        <v>5008</v>
      </c>
      <c r="AA99" t="s">
        <v>5009</v>
      </c>
      <c r="AB99" t="s">
        <v>5007</v>
      </c>
      <c r="AC99" t="s">
        <v>2694</v>
      </c>
      <c r="AD99" t="s">
        <v>3824</v>
      </c>
      <c r="AE99">
        <v>18</v>
      </c>
      <c r="AF99" t="s">
        <v>15217</v>
      </c>
      <c r="AG99" t="s">
        <v>96</v>
      </c>
      <c r="AH99" t="s">
        <v>96</v>
      </c>
      <c r="AI99" t="str">
        <f>IF(ISNA(VLOOKUP(D99,Listen!J:O,3,0)),"",VLOOKUP(D99,Listen!J:O,3,0))</f>
        <v/>
      </c>
      <c r="AJ99" t="s">
        <v>96</v>
      </c>
      <c r="AK99">
        <v>5</v>
      </c>
      <c r="AL99" t="s">
        <v>96</v>
      </c>
      <c r="AM99">
        <v>3</v>
      </c>
      <c r="AN99">
        <v>2</v>
      </c>
      <c r="AO99">
        <v>5</v>
      </c>
      <c r="AP99">
        <f t="shared" si="1"/>
        <v>5</v>
      </c>
    </row>
    <row r="100" spans="1:42" x14ac:dyDescent="0.25">
      <c r="A100" t="s">
        <v>5008</v>
      </c>
      <c r="B100">
        <v>12.287168496076299</v>
      </c>
      <c r="C100">
        <v>99.099998474121094</v>
      </c>
      <c r="D100" t="s">
        <v>864</v>
      </c>
      <c r="F100">
        <v>1202.58253330807</v>
      </c>
      <c r="G100">
        <v>56.204435230907002</v>
      </c>
      <c r="H100" t="s">
        <v>865</v>
      </c>
      <c r="I100" t="s">
        <v>375</v>
      </c>
      <c r="J100" t="s">
        <v>37</v>
      </c>
      <c r="K100">
        <v>743382.71663780499</v>
      </c>
      <c r="L100">
        <v>223157.92367477299</v>
      </c>
      <c r="M100" t="s">
        <v>98</v>
      </c>
      <c r="N100" t="s">
        <v>98</v>
      </c>
      <c r="O100">
        <v>743383</v>
      </c>
      <c r="P100">
        <v>2973532</v>
      </c>
      <c r="Q100">
        <v>40</v>
      </c>
      <c r="R100">
        <v>12.305468496076299</v>
      </c>
      <c r="S100" t="s">
        <v>5008</v>
      </c>
      <c r="T100" t="s">
        <v>96</v>
      </c>
      <c r="U100">
        <v>1195.58253330807</v>
      </c>
      <c r="V100">
        <v>56.2</v>
      </c>
      <c r="W100" t="s">
        <v>15218</v>
      </c>
      <c r="X100">
        <v>72101014</v>
      </c>
      <c r="Y100" t="s">
        <v>96</v>
      </c>
      <c r="Z100" t="s">
        <v>5008</v>
      </c>
      <c r="AA100" t="s">
        <v>5009</v>
      </c>
      <c r="AB100" t="s">
        <v>5007</v>
      </c>
      <c r="AC100" t="s">
        <v>2694</v>
      </c>
      <c r="AD100" t="s">
        <v>3824</v>
      </c>
      <c r="AE100">
        <v>40</v>
      </c>
      <c r="AF100" t="s">
        <v>15218</v>
      </c>
      <c r="AG100" t="s">
        <v>96</v>
      </c>
      <c r="AH100" t="s">
        <v>96</v>
      </c>
      <c r="AI100" t="str">
        <f>IF(ISNA(VLOOKUP(D100,Listen!J:O,3,0)),"",VLOOKUP(D100,Listen!J:O,3,0))</f>
        <v/>
      </c>
      <c r="AJ100" t="s">
        <v>96</v>
      </c>
      <c r="AK100">
        <v>5</v>
      </c>
      <c r="AL100" t="s">
        <v>96</v>
      </c>
      <c r="AM100">
        <v>3</v>
      </c>
      <c r="AN100">
        <v>2</v>
      </c>
      <c r="AO100">
        <v>5</v>
      </c>
      <c r="AP100">
        <f t="shared" si="1"/>
        <v>5</v>
      </c>
    </row>
    <row r="101" spans="1:42" x14ac:dyDescent="0.25">
      <c r="A101" t="s">
        <v>431</v>
      </c>
      <c r="B101">
        <v>12.4879630202095</v>
      </c>
      <c r="C101">
        <v>71.099998474121094</v>
      </c>
      <c r="D101" t="s">
        <v>11083</v>
      </c>
      <c r="E101">
        <v>1222</v>
      </c>
      <c r="F101">
        <v>1215.7628197179899</v>
      </c>
      <c r="G101">
        <v>78.111276900261501</v>
      </c>
      <c r="H101" t="s">
        <v>11084</v>
      </c>
      <c r="I101" t="s">
        <v>3239</v>
      </c>
      <c r="J101" t="s">
        <v>43</v>
      </c>
      <c r="K101">
        <v>2212606.97028455</v>
      </c>
      <c r="L101">
        <v>425602.42964630597</v>
      </c>
      <c r="M101" t="s">
        <v>98</v>
      </c>
      <c r="N101" t="s">
        <v>98</v>
      </c>
      <c r="O101">
        <v>2212607</v>
      </c>
      <c r="P101">
        <v>8850428</v>
      </c>
      <c r="Q101">
        <v>119</v>
      </c>
      <c r="R101">
        <v>12.5062630202095</v>
      </c>
      <c r="S101" t="s">
        <v>431</v>
      </c>
      <c r="T101">
        <v>1222</v>
      </c>
      <c r="U101">
        <v>1208.7628197179899</v>
      </c>
      <c r="V101">
        <v>78.099999999999994</v>
      </c>
      <c r="W101" t="s">
        <v>15219</v>
      </c>
      <c r="X101">
        <v>72101014</v>
      </c>
      <c r="Y101" t="s">
        <v>96</v>
      </c>
      <c r="Z101" t="s">
        <v>431</v>
      </c>
      <c r="AA101" t="s">
        <v>2388</v>
      </c>
      <c r="AB101" t="s">
        <v>853</v>
      </c>
      <c r="AC101" t="s">
        <v>2389</v>
      </c>
      <c r="AD101" t="s">
        <v>852</v>
      </c>
      <c r="AE101">
        <v>119</v>
      </c>
      <c r="AF101" t="s">
        <v>15219</v>
      </c>
      <c r="AG101" t="s">
        <v>96</v>
      </c>
      <c r="AH101" t="s">
        <v>96</v>
      </c>
      <c r="AI101" t="str">
        <f>IF(ISNA(VLOOKUP(D101,Listen!J:O,3,0)),"",VLOOKUP(D101,Listen!J:O,3,0))</f>
        <v/>
      </c>
      <c r="AJ101" t="s">
        <v>96</v>
      </c>
      <c r="AK101">
        <v>5</v>
      </c>
      <c r="AL101" t="s">
        <v>96</v>
      </c>
      <c r="AM101">
        <v>3</v>
      </c>
      <c r="AN101">
        <v>2</v>
      </c>
      <c r="AO101">
        <v>5</v>
      </c>
      <c r="AP101">
        <f t="shared" si="1"/>
        <v>5</v>
      </c>
    </row>
    <row r="102" spans="1:42" x14ac:dyDescent="0.25">
      <c r="A102" t="s">
        <v>431</v>
      </c>
      <c r="B102">
        <v>12.488186362877</v>
      </c>
      <c r="C102">
        <v>71</v>
      </c>
      <c r="D102" t="s">
        <v>11085</v>
      </c>
      <c r="F102">
        <v>1215.7774800795501</v>
      </c>
      <c r="G102">
        <v>68.786649969821298</v>
      </c>
      <c r="H102" t="s">
        <v>11086</v>
      </c>
      <c r="I102" t="s">
        <v>276</v>
      </c>
      <c r="J102" t="s">
        <v>37</v>
      </c>
      <c r="K102">
        <v>959286.31236337603</v>
      </c>
      <c r="L102">
        <v>425602.42964630597</v>
      </c>
      <c r="M102" t="s">
        <v>98</v>
      </c>
      <c r="N102" t="s">
        <v>98</v>
      </c>
      <c r="O102">
        <v>959286</v>
      </c>
      <c r="P102">
        <v>3837144</v>
      </c>
      <c r="Q102">
        <v>52</v>
      </c>
      <c r="R102">
        <v>12.506486362877</v>
      </c>
      <c r="S102" t="s">
        <v>431</v>
      </c>
      <c r="T102" t="s">
        <v>96</v>
      </c>
      <c r="U102">
        <v>1208.7774800795501</v>
      </c>
      <c r="V102">
        <v>68.8</v>
      </c>
      <c r="W102" t="s">
        <v>15219</v>
      </c>
      <c r="X102">
        <v>72101014</v>
      </c>
      <c r="Y102" t="s">
        <v>96</v>
      </c>
      <c r="Z102" t="s">
        <v>431</v>
      </c>
      <c r="AA102" t="s">
        <v>2388</v>
      </c>
      <c r="AB102" t="s">
        <v>853</v>
      </c>
      <c r="AC102" t="s">
        <v>2389</v>
      </c>
      <c r="AD102" t="s">
        <v>852</v>
      </c>
      <c r="AE102">
        <v>52</v>
      </c>
      <c r="AF102" t="s">
        <v>15219</v>
      </c>
      <c r="AG102" t="s">
        <v>96</v>
      </c>
      <c r="AH102" t="s">
        <v>96</v>
      </c>
      <c r="AI102" t="str">
        <f>IF(ISNA(VLOOKUP(D102,Listen!J:O,3,0)),"",VLOOKUP(D102,Listen!J:O,3,0))</f>
        <v/>
      </c>
      <c r="AJ102" t="s">
        <v>96</v>
      </c>
      <c r="AK102">
        <v>5</v>
      </c>
      <c r="AL102" t="s">
        <v>96</v>
      </c>
      <c r="AM102">
        <v>3</v>
      </c>
      <c r="AN102">
        <v>2</v>
      </c>
      <c r="AO102">
        <v>5</v>
      </c>
      <c r="AP102">
        <f t="shared" si="1"/>
        <v>5</v>
      </c>
    </row>
    <row r="103" spans="1:42" x14ac:dyDescent="0.25">
      <c r="A103" t="s">
        <v>5197</v>
      </c>
      <c r="B103">
        <v>12.4906560057092</v>
      </c>
      <c r="C103">
        <v>115</v>
      </c>
      <c r="D103" t="s">
        <v>1671</v>
      </c>
      <c r="F103">
        <v>1215.93958908128</v>
      </c>
      <c r="G103">
        <v>66.1599353414761</v>
      </c>
      <c r="H103" t="s">
        <v>1672</v>
      </c>
      <c r="I103" t="s">
        <v>1673</v>
      </c>
      <c r="J103" t="s">
        <v>37</v>
      </c>
      <c r="K103">
        <v>809913.92383282597</v>
      </c>
      <c r="L103">
        <v>216844.83751391599</v>
      </c>
      <c r="M103" t="s">
        <v>98</v>
      </c>
      <c r="N103" t="s">
        <v>98</v>
      </c>
      <c r="O103">
        <v>809914</v>
      </c>
      <c r="P103">
        <v>3239656</v>
      </c>
      <c r="Q103">
        <v>44</v>
      </c>
      <c r="R103">
        <v>12.5089560057092</v>
      </c>
      <c r="S103" t="s">
        <v>5197</v>
      </c>
      <c r="T103" t="s">
        <v>96</v>
      </c>
      <c r="U103">
        <v>1208.93958908128</v>
      </c>
      <c r="V103">
        <v>66.2</v>
      </c>
      <c r="W103" t="s">
        <v>15220</v>
      </c>
      <c r="X103">
        <v>72101014</v>
      </c>
      <c r="Y103" t="s">
        <v>96</v>
      </c>
      <c r="Z103" t="s">
        <v>5197</v>
      </c>
      <c r="AA103" t="s">
        <v>5198</v>
      </c>
      <c r="AB103" t="s">
        <v>2691</v>
      </c>
      <c r="AC103" t="s">
        <v>5199</v>
      </c>
      <c r="AD103" t="s">
        <v>2692</v>
      </c>
      <c r="AE103">
        <v>44</v>
      </c>
      <c r="AF103" t="s">
        <v>15220</v>
      </c>
      <c r="AG103" t="s">
        <v>96</v>
      </c>
      <c r="AH103" t="s">
        <v>96</v>
      </c>
      <c r="AI103" t="str">
        <f>IF(ISNA(VLOOKUP(D103,Listen!J:O,3,0)),"",VLOOKUP(D103,Listen!J:O,3,0))</f>
        <v/>
      </c>
      <c r="AJ103" t="s">
        <v>96</v>
      </c>
      <c r="AK103">
        <v>5</v>
      </c>
      <c r="AL103" t="s">
        <v>96</v>
      </c>
      <c r="AM103">
        <v>3</v>
      </c>
      <c r="AN103">
        <v>2</v>
      </c>
      <c r="AO103">
        <v>5</v>
      </c>
      <c r="AP103">
        <f t="shared" si="1"/>
        <v>5</v>
      </c>
    </row>
    <row r="104" spans="1:42" x14ac:dyDescent="0.25">
      <c r="A104" t="s">
        <v>11087</v>
      </c>
      <c r="B104">
        <v>12.527550548180299</v>
      </c>
      <c r="C104">
        <v>133</v>
      </c>
      <c r="D104" t="s">
        <v>9282</v>
      </c>
      <c r="F104">
        <v>1218.36137144228</v>
      </c>
      <c r="G104">
        <v>66.330224113445695</v>
      </c>
      <c r="H104" t="s">
        <v>9283</v>
      </c>
      <c r="I104" t="s">
        <v>356</v>
      </c>
      <c r="J104" t="s">
        <v>37</v>
      </c>
      <c r="K104">
        <v>51521.958999302798</v>
      </c>
      <c r="L104">
        <v>15647.041279089701</v>
      </c>
      <c r="M104">
        <v>163733.65286134099</v>
      </c>
      <c r="N104">
        <v>163733.65286134099</v>
      </c>
      <c r="O104">
        <v>0</v>
      </c>
      <c r="P104">
        <v>0</v>
      </c>
      <c r="Q104">
        <v>0</v>
      </c>
      <c r="R104">
        <v>12.545850548180299</v>
      </c>
      <c r="S104" t="s">
        <v>11087</v>
      </c>
      <c r="T104" t="s">
        <v>96</v>
      </c>
      <c r="U104">
        <v>1211.36137144228</v>
      </c>
      <c r="V104">
        <v>66.3</v>
      </c>
      <c r="W104" t="s">
        <v>15221</v>
      </c>
      <c r="X104">
        <v>72101014</v>
      </c>
      <c r="Y104" t="s">
        <v>96</v>
      </c>
      <c r="Z104" t="s">
        <v>11087</v>
      </c>
      <c r="AA104" t="s">
        <v>11088</v>
      </c>
      <c r="AB104" t="s">
        <v>919</v>
      </c>
      <c r="AC104" t="s">
        <v>11089</v>
      </c>
      <c r="AD104" t="s">
        <v>918</v>
      </c>
      <c r="AE104">
        <v>0</v>
      </c>
      <c r="AF104" t="s">
        <v>15221</v>
      </c>
      <c r="AG104" t="s">
        <v>96</v>
      </c>
      <c r="AH104" t="s">
        <v>96</v>
      </c>
      <c r="AI104" t="str">
        <f>IF(ISNA(VLOOKUP(D104,Listen!J:O,3,0)),"",VLOOKUP(D104,Listen!J:O,3,0))</f>
        <v/>
      </c>
      <c r="AJ104">
        <v>6</v>
      </c>
      <c r="AK104">
        <v>5</v>
      </c>
      <c r="AL104" t="s">
        <v>96</v>
      </c>
      <c r="AM104">
        <v>3</v>
      </c>
      <c r="AN104">
        <v>2</v>
      </c>
      <c r="AO104">
        <v>6</v>
      </c>
      <c r="AP104">
        <f t="shared" si="1"/>
        <v>6</v>
      </c>
    </row>
    <row r="105" spans="1:42" x14ac:dyDescent="0.25">
      <c r="A105" t="s">
        <v>428</v>
      </c>
      <c r="B105">
        <v>12.5941221654915</v>
      </c>
      <c r="C105">
        <v>75</v>
      </c>
      <c r="D105" t="s">
        <v>1360</v>
      </c>
      <c r="E105">
        <v>1222</v>
      </c>
      <c r="F105">
        <v>1222.7311767779599</v>
      </c>
      <c r="G105">
        <v>62.379094453567298</v>
      </c>
      <c r="H105" t="s">
        <v>2022</v>
      </c>
      <c r="I105" t="s">
        <v>1361</v>
      </c>
      <c r="J105" t="s">
        <v>43</v>
      </c>
      <c r="K105">
        <v>512326.21676072403</v>
      </c>
      <c r="L105">
        <v>223684.277241704</v>
      </c>
      <c r="M105" t="s">
        <v>98</v>
      </c>
      <c r="N105" t="s">
        <v>98</v>
      </c>
      <c r="O105">
        <v>512326</v>
      </c>
      <c r="P105">
        <v>2049304</v>
      </c>
      <c r="Q105">
        <v>28</v>
      </c>
      <c r="R105">
        <v>12.6124221654915</v>
      </c>
      <c r="S105" t="s">
        <v>428</v>
      </c>
      <c r="T105">
        <v>1222</v>
      </c>
      <c r="U105">
        <v>1215.7311767779599</v>
      </c>
      <c r="V105">
        <v>62.4</v>
      </c>
      <c r="W105" t="s">
        <v>15222</v>
      </c>
      <c r="X105">
        <v>72101014</v>
      </c>
      <c r="Y105" t="s">
        <v>96</v>
      </c>
      <c r="Z105" t="s">
        <v>428</v>
      </c>
      <c r="AA105" t="s">
        <v>429</v>
      </c>
      <c r="AB105" t="s">
        <v>724</v>
      </c>
      <c r="AC105" t="s">
        <v>430</v>
      </c>
      <c r="AD105" t="s">
        <v>723</v>
      </c>
      <c r="AE105">
        <v>28</v>
      </c>
      <c r="AF105" t="s">
        <v>15222</v>
      </c>
      <c r="AG105" t="s">
        <v>96</v>
      </c>
      <c r="AH105" t="s">
        <v>96</v>
      </c>
      <c r="AI105" t="str">
        <f>IF(ISNA(VLOOKUP(D105,Listen!J:O,3,0)),"",VLOOKUP(D105,Listen!J:O,3,0))</f>
        <v/>
      </c>
      <c r="AJ105" t="s">
        <v>96</v>
      </c>
      <c r="AK105">
        <v>5</v>
      </c>
      <c r="AL105" t="s">
        <v>96</v>
      </c>
      <c r="AM105">
        <v>3</v>
      </c>
      <c r="AN105">
        <v>2</v>
      </c>
      <c r="AO105">
        <v>5</v>
      </c>
      <c r="AP105">
        <f t="shared" si="1"/>
        <v>5</v>
      </c>
    </row>
    <row r="106" spans="1:42" x14ac:dyDescent="0.25">
      <c r="A106" t="s">
        <v>3240</v>
      </c>
      <c r="B106">
        <v>12.628905504966101</v>
      </c>
      <c r="C106">
        <v>69.099998474121094</v>
      </c>
      <c r="D106" t="s">
        <v>11090</v>
      </c>
      <c r="F106">
        <v>1225.0143783669901</v>
      </c>
      <c r="G106">
        <v>63.3571371401421</v>
      </c>
      <c r="H106" t="s">
        <v>11091</v>
      </c>
      <c r="I106" t="s">
        <v>1874</v>
      </c>
      <c r="J106" t="s">
        <v>37</v>
      </c>
      <c r="K106">
        <v>349095.06769170403</v>
      </c>
      <c r="L106">
        <v>26972.8341074975</v>
      </c>
      <c r="M106" t="s">
        <v>98</v>
      </c>
      <c r="N106" t="s">
        <v>98</v>
      </c>
      <c r="O106">
        <v>349095</v>
      </c>
      <c r="P106">
        <v>1396380</v>
      </c>
      <c r="Q106">
        <v>19</v>
      </c>
      <c r="R106">
        <v>12.647205504966101</v>
      </c>
      <c r="S106" t="s">
        <v>3240</v>
      </c>
      <c r="T106" t="s">
        <v>96</v>
      </c>
      <c r="U106">
        <v>1218.0143783669901</v>
      </c>
      <c r="V106">
        <v>63.4</v>
      </c>
      <c r="W106" t="s">
        <v>15223</v>
      </c>
      <c r="X106">
        <v>72101014</v>
      </c>
      <c r="Y106" t="s">
        <v>96</v>
      </c>
      <c r="Z106" t="s">
        <v>3240</v>
      </c>
      <c r="AA106" t="s">
        <v>3241</v>
      </c>
      <c r="AB106" t="s">
        <v>3242</v>
      </c>
      <c r="AC106" t="s">
        <v>3243</v>
      </c>
      <c r="AD106" t="s">
        <v>3104</v>
      </c>
      <c r="AE106">
        <v>19</v>
      </c>
      <c r="AF106" t="s">
        <v>15223</v>
      </c>
      <c r="AG106" t="s">
        <v>96</v>
      </c>
      <c r="AH106" t="s">
        <v>96</v>
      </c>
      <c r="AI106" t="str">
        <f>IF(ISNA(VLOOKUP(D106,Listen!J:O,3,0)),"",VLOOKUP(D106,Listen!J:O,3,0))</f>
        <v/>
      </c>
      <c r="AJ106" t="s">
        <v>96</v>
      </c>
      <c r="AK106">
        <v>5</v>
      </c>
      <c r="AL106" t="s">
        <v>96</v>
      </c>
      <c r="AM106">
        <v>3</v>
      </c>
      <c r="AN106">
        <v>2</v>
      </c>
      <c r="AO106">
        <v>5</v>
      </c>
      <c r="AP106">
        <f t="shared" si="1"/>
        <v>5</v>
      </c>
    </row>
    <row r="107" spans="1:42" x14ac:dyDescent="0.25">
      <c r="A107" t="s">
        <v>11092</v>
      </c>
      <c r="B107">
        <v>12.6718311248523</v>
      </c>
      <c r="C107">
        <v>82.099998474121094</v>
      </c>
      <c r="D107" t="s">
        <v>11093</v>
      </c>
      <c r="F107">
        <v>1227.8320446697201</v>
      </c>
      <c r="G107">
        <v>61.744690848140301</v>
      </c>
      <c r="H107" t="s">
        <v>11094</v>
      </c>
      <c r="I107" t="s">
        <v>11095</v>
      </c>
      <c r="J107" t="s">
        <v>37</v>
      </c>
      <c r="K107">
        <v>80940.996430814703</v>
      </c>
      <c r="L107">
        <v>37773.250283392998</v>
      </c>
      <c r="M107" t="s">
        <v>98</v>
      </c>
      <c r="N107" t="s">
        <v>98</v>
      </c>
      <c r="O107">
        <v>80941</v>
      </c>
      <c r="P107">
        <v>323764</v>
      </c>
      <c r="Q107">
        <v>4</v>
      </c>
      <c r="R107">
        <v>12.6901311248523</v>
      </c>
      <c r="S107" t="s">
        <v>11092</v>
      </c>
      <c r="T107" t="s">
        <v>96</v>
      </c>
      <c r="U107">
        <v>1220.8320446697201</v>
      </c>
      <c r="V107">
        <v>61.7</v>
      </c>
      <c r="W107" t="s">
        <v>15224</v>
      </c>
      <c r="X107">
        <v>72101014</v>
      </c>
      <c r="Y107" t="s">
        <v>96</v>
      </c>
      <c r="Z107" t="s">
        <v>11092</v>
      </c>
      <c r="AA107" t="s">
        <v>1678</v>
      </c>
      <c r="AB107" t="s">
        <v>2385</v>
      </c>
      <c r="AC107" t="s">
        <v>1677</v>
      </c>
      <c r="AD107" t="s">
        <v>2383</v>
      </c>
      <c r="AE107">
        <v>4</v>
      </c>
      <c r="AF107" t="s">
        <v>15224</v>
      </c>
      <c r="AG107" t="s">
        <v>96</v>
      </c>
      <c r="AH107" t="s">
        <v>96</v>
      </c>
      <c r="AI107" t="str">
        <f>IF(ISNA(VLOOKUP(D107,Listen!J:O,3,0)),"",VLOOKUP(D107,Listen!J:O,3,0))</f>
        <v/>
      </c>
      <c r="AJ107" t="s">
        <v>96</v>
      </c>
      <c r="AK107">
        <v>5</v>
      </c>
      <c r="AL107" t="s">
        <v>96</v>
      </c>
      <c r="AM107">
        <v>3</v>
      </c>
      <c r="AN107">
        <v>2</v>
      </c>
      <c r="AO107">
        <v>5</v>
      </c>
      <c r="AP107">
        <f t="shared" si="1"/>
        <v>5</v>
      </c>
    </row>
    <row r="108" spans="1:42" x14ac:dyDescent="0.25">
      <c r="A108" t="s">
        <v>497</v>
      </c>
      <c r="B108">
        <v>12.6769588131903</v>
      </c>
      <c r="C108">
        <v>135</v>
      </c>
      <c r="D108" t="s">
        <v>498</v>
      </c>
      <c r="E108">
        <v>1229</v>
      </c>
      <c r="F108">
        <v>1228.16862955024</v>
      </c>
      <c r="G108">
        <v>88.3717945294148</v>
      </c>
      <c r="H108" t="s">
        <v>499</v>
      </c>
      <c r="I108" t="s">
        <v>500</v>
      </c>
      <c r="J108" t="s">
        <v>44</v>
      </c>
      <c r="K108">
        <v>1378542.0029164599</v>
      </c>
      <c r="L108">
        <v>672097.04990911798</v>
      </c>
      <c r="M108">
        <v>1047641.14837243</v>
      </c>
      <c r="N108">
        <v>1047641.14837243</v>
      </c>
      <c r="O108">
        <v>330901</v>
      </c>
      <c r="P108">
        <v>1323604</v>
      </c>
      <c r="Q108">
        <v>18</v>
      </c>
      <c r="R108">
        <v>12.6952588131903</v>
      </c>
      <c r="S108" t="s">
        <v>497</v>
      </c>
      <c r="T108">
        <v>1229</v>
      </c>
      <c r="U108">
        <v>1221.16862955024</v>
      </c>
      <c r="V108">
        <v>88.4</v>
      </c>
      <c r="W108" t="s">
        <v>15225</v>
      </c>
      <c r="X108">
        <v>72101014</v>
      </c>
      <c r="Y108" t="s">
        <v>96</v>
      </c>
      <c r="Z108" t="s">
        <v>497</v>
      </c>
      <c r="AA108" t="s">
        <v>501</v>
      </c>
      <c r="AB108" t="s">
        <v>502</v>
      </c>
      <c r="AC108" t="s">
        <v>503</v>
      </c>
      <c r="AD108" t="s">
        <v>504</v>
      </c>
      <c r="AE108">
        <v>18</v>
      </c>
      <c r="AF108" t="s">
        <v>499</v>
      </c>
      <c r="AG108" t="s">
        <v>498</v>
      </c>
      <c r="AH108" t="s">
        <v>118</v>
      </c>
      <c r="AI108" t="str">
        <f>IF(ISNA(VLOOKUP(D108,Listen!J:O,3,0)),"",VLOOKUP(D108,Listen!J:O,3,0))</f>
        <v/>
      </c>
      <c r="AJ108" t="s">
        <v>96</v>
      </c>
      <c r="AK108" t="s">
        <v>96</v>
      </c>
      <c r="AL108" t="s">
        <v>96</v>
      </c>
      <c r="AM108" t="s">
        <v>96</v>
      </c>
      <c r="AN108">
        <v>2</v>
      </c>
      <c r="AO108">
        <v>2</v>
      </c>
      <c r="AP108">
        <f t="shared" si="1"/>
        <v>2</v>
      </c>
    </row>
    <row r="109" spans="1:42" x14ac:dyDescent="0.25">
      <c r="A109" t="s">
        <v>7451</v>
      </c>
      <c r="B109">
        <v>12.728191494275601</v>
      </c>
      <c r="C109">
        <v>134</v>
      </c>
      <c r="D109" t="s">
        <v>2085</v>
      </c>
      <c r="F109">
        <v>1231.53157688741</v>
      </c>
      <c r="G109">
        <v>65.836158347010098</v>
      </c>
      <c r="H109" t="s">
        <v>2086</v>
      </c>
      <c r="I109" t="s">
        <v>2087</v>
      </c>
      <c r="J109" t="s">
        <v>37</v>
      </c>
      <c r="K109">
        <v>271222.14496183099</v>
      </c>
      <c r="L109">
        <v>51969.489819454</v>
      </c>
      <c r="M109">
        <v>58162.802097198997</v>
      </c>
      <c r="N109">
        <v>58162.802097198997</v>
      </c>
      <c r="O109">
        <v>213059</v>
      </c>
      <c r="P109">
        <v>852236</v>
      </c>
      <c r="Q109">
        <v>11</v>
      </c>
      <c r="R109">
        <v>12.746491494275601</v>
      </c>
      <c r="S109" t="s">
        <v>7451</v>
      </c>
      <c r="T109" t="s">
        <v>96</v>
      </c>
      <c r="U109">
        <v>1224.53157688741</v>
      </c>
      <c r="V109">
        <v>65.8</v>
      </c>
      <c r="W109" t="s">
        <v>15226</v>
      </c>
      <c r="X109">
        <v>72101014</v>
      </c>
      <c r="Y109" t="s">
        <v>96</v>
      </c>
      <c r="Z109" t="s">
        <v>7451</v>
      </c>
      <c r="AA109" t="s">
        <v>7454</v>
      </c>
      <c r="AB109" t="s">
        <v>7455</v>
      </c>
      <c r="AC109" t="s">
        <v>7456</v>
      </c>
      <c r="AD109" t="s">
        <v>7457</v>
      </c>
      <c r="AE109">
        <v>11</v>
      </c>
      <c r="AF109" t="s">
        <v>15226</v>
      </c>
      <c r="AG109" t="s">
        <v>96</v>
      </c>
      <c r="AH109" t="s">
        <v>96</v>
      </c>
      <c r="AI109" t="str">
        <f>IF(ISNA(VLOOKUP(D109,Listen!J:O,3,0)),"",VLOOKUP(D109,Listen!J:O,3,0))</f>
        <v/>
      </c>
      <c r="AJ109" t="s">
        <v>96</v>
      </c>
      <c r="AK109">
        <v>5</v>
      </c>
      <c r="AL109" t="s">
        <v>96</v>
      </c>
      <c r="AM109">
        <v>3</v>
      </c>
      <c r="AN109">
        <v>2</v>
      </c>
      <c r="AO109">
        <v>5</v>
      </c>
      <c r="AP109">
        <f t="shared" si="1"/>
        <v>5</v>
      </c>
    </row>
    <row r="110" spans="1:42" x14ac:dyDescent="0.25">
      <c r="A110" t="s">
        <v>1622</v>
      </c>
      <c r="B110">
        <v>12.756880806873101</v>
      </c>
      <c r="C110">
        <v>70.099998474121094</v>
      </c>
      <c r="D110" t="s">
        <v>11096</v>
      </c>
      <c r="F110">
        <v>1233.41476249006</v>
      </c>
      <c r="G110">
        <v>78.959773007992098</v>
      </c>
      <c r="H110" t="s">
        <v>11097</v>
      </c>
      <c r="I110" t="s">
        <v>396</v>
      </c>
      <c r="J110" t="s">
        <v>37</v>
      </c>
      <c r="K110">
        <v>998660.43194204196</v>
      </c>
      <c r="L110">
        <v>224830.51108823399</v>
      </c>
      <c r="M110">
        <v>837086.25733058504</v>
      </c>
      <c r="N110">
        <v>837086.25733058504</v>
      </c>
      <c r="O110">
        <v>161574</v>
      </c>
      <c r="P110">
        <v>646296</v>
      </c>
      <c r="Q110">
        <v>9</v>
      </c>
      <c r="R110">
        <v>12.775180806873101</v>
      </c>
      <c r="S110" t="s">
        <v>1622</v>
      </c>
      <c r="T110" t="s">
        <v>96</v>
      </c>
      <c r="U110">
        <v>1226.41476249006</v>
      </c>
      <c r="V110">
        <v>79</v>
      </c>
      <c r="W110" t="s">
        <v>15227</v>
      </c>
      <c r="X110">
        <v>72101014</v>
      </c>
      <c r="Y110" t="s">
        <v>96</v>
      </c>
      <c r="Z110" t="s">
        <v>1622</v>
      </c>
      <c r="AA110" t="s">
        <v>2390</v>
      </c>
      <c r="AB110" t="s">
        <v>2391</v>
      </c>
      <c r="AC110" t="s">
        <v>2392</v>
      </c>
      <c r="AD110" t="s">
        <v>2393</v>
      </c>
      <c r="AE110">
        <v>9</v>
      </c>
      <c r="AF110" t="s">
        <v>15227</v>
      </c>
      <c r="AG110" t="s">
        <v>96</v>
      </c>
      <c r="AH110" t="s">
        <v>96</v>
      </c>
      <c r="AI110" t="str">
        <f>IF(ISNA(VLOOKUP(D110,Listen!J:O,3,0)),"",VLOOKUP(D110,Listen!J:O,3,0))</f>
        <v/>
      </c>
      <c r="AJ110" t="s">
        <v>96</v>
      </c>
      <c r="AK110">
        <v>5</v>
      </c>
      <c r="AL110" t="s">
        <v>96</v>
      </c>
      <c r="AM110">
        <v>3</v>
      </c>
      <c r="AN110">
        <v>2</v>
      </c>
      <c r="AO110">
        <v>5</v>
      </c>
      <c r="AP110">
        <f t="shared" si="1"/>
        <v>5</v>
      </c>
    </row>
    <row r="111" spans="1:42" x14ac:dyDescent="0.25">
      <c r="A111" t="s">
        <v>5999</v>
      </c>
      <c r="B111">
        <v>12.7636264797806</v>
      </c>
      <c r="C111">
        <v>68.099998474121094</v>
      </c>
      <c r="D111" t="s">
        <v>11098</v>
      </c>
      <c r="F111">
        <v>1233.8575529562499</v>
      </c>
      <c r="G111">
        <v>70.973552968871203</v>
      </c>
      <c r="H111" t="s">
        <v>11099</v>
      </c>
      <c r="I111" t="s">
        <v>3941</v>
      </c>
      <c r="J111" t="s">
        <v>37</v>
      </c>
      <c r="K111">
        <v>931138.10136686999</v>
      </c>
      <c r="L111">
        <v>239278.181877981</v>
      </c>
      <c r="M111" t="s">
        <v>98</v>
      </c>
      <c r="N111" t="s">
        <v>98</v>
      </c>
      <c r="O111">
        <v>931138</v>
      </c>
      <c r="P111">
        <v>3724552</v>
      </c>
      <c r="Q111">
        <v>50</v>
      </c>
      <c r="R111">
        <v>12.7819264797806</v>
      </c>
      <c r="S111" t="s">
        <v>5999</v>
      </c>
      <c r="T111" t="s">
        <v>96</v>
      </c>
      <c r="U111">
        <v>1226.8575529562499</v>
      </c>
      <c r="V111">
        <v>71</v>
      </c>
      <c r="W111" t="s">
        <v>15228</v>
      </c>
      <c r="X111">
        <v>72101014</v>
      </c>
      <c r="Y111" t="s">
        <v>96</v>
      </c>
      <c r="Z111" t="s">
        <v>5999</v>
      </c>
      <c r="AA111" t="s">
        <v>5997</v>
      </c>
      <c r="AB111" t="s">
        <v>7465</v>
      </c>
      <c r="AC111" t="s">
        <v>5998</v>
      </c>
      <c r="AD111" t="s">
        <v>7466</v>
      </c>
      <c r="AE111">
        <v>50</v>
      </c>
      <c r="AF111" t="s">
        <v>15228</v>
      </c>
      <c r="AG111" t="s">
        <v>96</v>
      </c>
      <c r="AH111" t="s">
        <v>96</v>
      </c>
      <c r="AI111" t="str">
        <f>IF(ISNA(VLOOKUP(D111,Listen!J:O,3,0)),"",VLOOKUP(D111,Listen!J:O,3,0))</f>
        <v/>
      </c>
      <c r="AJ111" t="s">
        <v>96</v>
      </c>
      <c r="AK111">
        <v>5</v>
      </c>
      <c r="AL111" t="s">
        <v>96</v>
      </c>
      <c r="AM111">
        <v>3</v>
      </c>
      <c r="AN111">
        <v>2</v>
      </c>
      <c r="AO111">
        <v>5</v>
      </c>
      <c r="AP111">
        <f t="shared" si="1"/>
        <v>5</v>
      </c>
    </row>
    <row r="112" spans="1:42" x14ac:dyDescent="0.25">
      <c r="A112" t="s">
        <v>6474</v>
      </c>
      <c r="B112">
        <v>12.779335448519699</v>
      </c>
      <c r="C112">
        <v>112</v>
      </c>
      <c r="D112" t="s">
        <v>3732</v>
      </c>
      <c r="F112">
        <v>1234.8887001355799</v>
      </c>
      <c r="G112">
        <v>66.866307580203198</v>
      </c>
      <c r="H112" t="s">
        <v>3733</v>
      </c>
      <c r="I112" t="s">
        <v>1606</v>
      </c>
      <c r="J112" t="s">
        <v>37</v>
      </c>
      <c r="K112">
        <v>1081586.1302428399</v>
      </c>
      <c r="L112">
        <v>551736.434273861</v>
      </c>
      <c r="M112" t="s">
        <v>98</v>
      </c>
      <c r="N112" t="s">
        <v>98</v>
      </c>
      <c r="O112">
        <v>1081586</v>
      </c>
      <c r="P112">
        <v>4326344</v>
      </c>
      <c r="Q112">
        <v>58</v>
      </c>
      <c r="R112">
        <v>12.797635448519699</v>
      </c>
      <c r="S112" t="s">
        <v>6474</v>
      </c>
      <c r="T112" t="s">
        <v>96</v>
      </c>
      <c r="U112">
        <v>1227.8887001355799</v>
      </c>
      <c r="V112">
        <v>66.900000000000006</v>
      </c>
      <c r="W112" t="s">
        <v>15229</v>
      </c>
      <c r="X112">
        <v>72101014</v>
      </c>
      <c r="Y112" t="s">
        <v>96</v>
      </c>
      <c r="Z112" t="s">
        <v>6474</v>
      </c>
      <c r="AA112" t="s">
        <v>6477</v>
      </c>
      <c r="AB112" t="s">
        <v>6478</v>
      </c>
      <c r="AC112" t="s">
        <v>6479</v>
      </c>
      <c r="AD112" t="s">
        <v>6480</v>
      </c>
      <c r="AE112">
        <v>58</v>
      </c>
      <c r="AF112" t="s">
        <v>15229</v>
      </c>
      <c r="AG112" t="s">
        <v>96</v>
      </c>
      <c r="AH112" t="s">
        <v>96</v>
      </c>
      <c r="AI112" t="str">
        <f>IF(ISNA(VLOOKUP(D112,Listen!J:O,3,0)),"",VLOOKUP(D112,Listen!J:O,3,0))</f>
        <v/>
      </c>
      <c r="AJ112" t="s">
        <v>96</v>
      </c>
      <c r="AK112">
        <v>5</v>
      </c>
      <c r="AL112" t="s">
        <v>96</v>
      </c>
      <c r="AM112">
        <v>3</v>
      </c>
      <c r="AN112">
        <v>2</v>
      </c>
      <c r="AO112">
        <v>5</v>
      </c>
      <c r="AP112">
        <f t="shared" si="1"/>
        <v>5</v>
      </c>
    </row>
    <row r="113" spans="1:42" x14ac:dyDescent="0.25">
      <c r="A113" t="s">
        <v>923</v>
      </c>
      <c r="B113">
        <v>12.7804556110804</v>
      </c>
      <c r="C113">
        <v>139</v>
      </c>
      <c r="D113" t="s">
        <v>1890</v>
      </c>
      <c r="F113">
        <v>1234.9622283527401</v>
      </c>
      <c r="G113">
        <v>65.190369031782097</v>
      </c>
      <c r="H113" t="s">
        <v>1891</v>
      </c>
      <c r="I113" t="s">
        <v>505</v>
      </c>
      <c r="J113" t="s">
        <v>37</v>
      </c>
      <c r="K113">
        <v>1148770.2474958301</v>
      </c>
      <c r="L113">
        <v>252826.20189956101</v>
      </c>
      <c r="M113" t="s">
        <v>98</v>
      </c>
      <c r="N113" t="s">
        <v>98</v>
      </c>
      <c r="O113">
        <v>1148770</v>
      </c>
      <c r="P113">
        <v>4595080</v>
      </c>
      <c r="Q113">
        <v>62</v>
      </c>
      <c r="R113">
        <v>12.7987556110804</v>
      </c>
      <c r="S113" t="s">
        <v>923</v>
      </c>
      <c r="T113" t="s">
        <v>96</v>
      </c>
      <c r="U113">
        <v>1227.9622283527401</v>
      </c>
      <c r="V113">
        <v>65.2</v>
      </c>
      <c r="W113" t="s">
        <v>15230</v>
      </c>
      <c r="X113">
        <v>72101014</v>
      </c>
      <c r="Y113" t="s">
        <v>96</v>
      </c>
      <c r="Z113" t="s">
        <v>923</v>
      </c>
      <c r="AA113" t="s">
        <v>921</v>
      </c>
      <c r="AB113" t="s">
        <v>924</v>
      </c>
      <c r="AC113" t="s">
        <v>922</v>
      </c>
      <c r="AD113" t="s">
        <v>1422</v>
      </c>
      <c r="AE113">
        <v>62</v>
      </c>
      <c r="AF113" t="s">
        <v>15230</v>
      </c>
      <c r="AG113" t="s">
        <v>96</v>
      </c>
      <c r="AH113" t="s">
        <v>96</v>
      </c>
      <c r="AI113" t="str">
        <f>IF(ISNA(VLOOKUP(D113,Listen!J:O,3,0)),"",VLOOKUP(D113,Listen!J:O,3,0))</f>
        <v/>
      </c>
      <c r="AJ113" t="s">
        <v>96</v>
      </c>
      <c r="AK113">
        <v>5</v>
      </c>
      <c r="AL113" t="s">
        <v>96</v>
      </c>
      <c r="AM113">
        <v>3</v>
      </c>
      <c r="AN113">
        <v>2</v>
      </c>
      <c r="AO113">
        <v>5</v>
      </c>
      <c r="AP113">
        <f t="shared" si="1"/>
        <v>5</v>
      </c>
    </row>
    <row r="114" spans="1:42" x14ac:dyDescent="0.25">
      <c r="A114" t="s">
        <v>1893</v>
      </c>
      <c r="B114">
        <v>12.892319811941499</v>
      </c>
      <c r="C114">
        <v>83</v>
      </c>
      <c r="D114" t="s">
        <v>11100</v>
      </c>
      <c r="F114">
        <v>1242.3050690638199</v>
      </c>
      <c r="G114">
        <v>56.066030676673698</v>
      </c>
      <c r="H114" t="s">
        <v>11101</v>
      </c>
      <c r="I114" t="s">
        <v>4279</v>
      </c>
      <c r="J114" t="s">
        <v>37</v>
      </c>
      <c r="K114">
        <v>1152115.5971945501</v>
      </c>
      <c r="L114">
        <v>48533.269682739097</v>
      </c>
      <c r="M114">
        <v>233237.239900808</v>
      </c>
      <c r="N114">
        <v>233237.239900808</v>
      </c>
      <c r="O114">
        <v>918878</v>
      </c>
      <c r="P114">
        <v>3675512</v>
      </c>
      <c r="Q114">
        <v>50</v>
      </c>
      <c r="R114">
        <v>12.910619811941499</v>
      </c>
      <c r="S114" t="s">
        <v>1893</v>
      </c>
      <c r="T114" t="s">
        <v>96</v>
      </c>
      <c r="U114">
        <v>1235.3050690638199</v>
      </c>
      <c r="V114">
        <v>56.1</v>
      </c>
      <c r="W114" t="s">
        <v>15231</v>
      </c>
      <c r="X114">
        <v>72101014</v>
      </c>
      <c r="Y114" t="s">
        <v>96</v>
      </c>
      <c r="Z114" t="s">
        <v>1893</v>
      </c>
      <c r="AA114" t="s">
        <v>1425</v>
      </c>
      <c r="AB114" t="s">
        <v>1894</v>
      </c>
      <c r="AC114" t="s">
        <v>1424</v>
      </c>
      <c r="AD114" t="s">
        <v>2394</v>
      </c>
      <c r="AE114">
        <v>50</v>
      </c>
      <c r="AF114" t="s">
        <v>15231</v>
      </c>
      <c r="AG114" t="s">
        <v>96</v>
      </c>
      <c r="AH114" t="s">
        <v>96</v>
      </c>
      <c r="AI114" t="str">
        <f>IF(ISNA(VLOOKUP(D114,Listen!J:O,3,0)),"",VLOOKUP(D114,Listen!J:O,3,0))</f>
        <v/>
      </c>
      <c r="AJ114" t="s">
        <v>96</v>
      </c>
      <c r="AK114">
        <v>5</v>
      </c>
      <c r="AL114" t="s">
        <v>96</v>
      </c>
      <c r="AM114">
        <v>3</v>
      </c>
      <c r="AN114">
        <v>2</v>
      </c>
      <c r="AO114">
        <v>5</v>
      </c>
      <c r="AP114">
        <f t="shared" si="1"/>
        <v>5</v>
      </c>
    </row>
    <row r="115" spans="1:42" x14ac:dyDescent="0.25">
      <c r="A115" t="s">
        <v>4286</v>
      </c>
      <c r="B115">
        <v>12.945280899105301</v>
      </c>
      <c r="C115">
        <v>97.099998474121094</v>
      </c>
      <c r="D115" t="s">
        <v>11102</v>
      </c>
      <c r="F115">
        <v>1245.7814701281</v>
      </c>
      <c r="G115">
        <v>59.706269602617702</v>
      </c>
      <c r="H115" t="s">
        <v>11103</v>
      </c>
      <c r="I115" t="s">
        <v>380</v>
      </c>
      <c r="J115" t="s">
        <v>37</v>
      </c>
      <c r="K115">
        <v>165781.51381903799</v>
      </c>
      <c r="L115">
        <v>60544.792100585997</v>
      </c>
      <c r="M115" t="s">
        <v>98</v>
      </c>
      <c r="N115" t="s">
        <v>98</v>
      </c>
      <c r="O115">
        <v>165782</v>
      </c>
      <c r="P115">
        <v>663128</v>
      </c>
      <c r="Q115">
        <v>9</v>
      </c>
      <c r="R115">
        <v>12.963580899105301</v>
      </c>
      <c r="S115" t="s">
        <v>4285</v>
      </c>
      <c r="T115" t="s">
        <v>96</v>
      </c>
      <c r="U115">
        <v>1238.7814701281</v>
      </c>
      <c r="V115">
        <v>59.7</v>
      </c>
      <c r="W115" t="s">
        <v>14924</v>
      </c>
      <c r="X115">
        <v>72101014</v>
      </c>
      <c r="Y115" t="s">
        <v>96</v>
      </c>
      <c r="Z115" t="s">
        <v>4285</v>
      </c>
      <c r="AA115" t="s">
        <v>4283</v>
      </c>
      <c r="AB115" t="s">
        <v>4286</v>
      </c>
      <c r="AC115" t="s">
        <v>4284</v>
      </c>
      <c r="AD115" t="s">
        <v>5818</v>
      </c>
      <c r="AE115">
        <v>9</v>
      </c>
      <c r="AF115" t="s">
        <v>14924</v>
      </c>
      <c r="AG115" t="s">
        <v>96</v>
      </c>
      <c r="AH115" t="s">
        <v>96</v>
      </c>
      <c r="AI115" t="str">
        <f>IF(ISNA(VLOOKUP(D115,Listen!J:O,3,0)),"",VLOOKUP(D115,Listen!J:O,3,0))</f>
        <v/>
      </c>
      <c r="AJ115" t="s">
        <v>96</v>
      </c>
      <c r="AK115">
        <v>5</v>
      </c>
      <c r="AL115" t="s">
        <v>96</v>
      </c>
      <c r="AM115">
        <v>3</v>
      </c>
      <c r="AN115">
        <v>2</v>
      </c>
      <c r="AO115">
        <v>5</v>
      </c>
      <c r="AP115">
        <f t="shared" si="1"/>
        <v>5</v>
      </c>
    </row>
    <row r="116" spans="1:42" x14ac:dyDescent="0.25">
      <c r="A116" t="s">
        <v>5367</v>
      </c>
      <c r="B116">
        <v>13.0169918415633</v>
      </c>
      <c r="C116">
        <v>94</v>
      </c>
      <c r="D116" t="s">
        <v>5368</v>
      </c>
      <c r="E116">
        <v>1246</v>
      </c>
      <c r="F116">
        <v>1250.4886241921899</v>
      </c>
      <c r="G116">
        <v>79.518562837126595</v>
      </c>
      <c r="H116" t="s">
        <v>5369</v>
      </c>
      <c r="I116" t="s">
        <v>82</v>
      </c>
      <c r="J116" t="s">
        <v>43</v>
      </c>
      <c r="K116">
        <v>2719998.5491978098</v>
      </c>
      <c r="L116">
        <v>730339.32180747401</v>
      </c>
      <c r="M116" t="s">
        <v>98</v>
      </c>
      <c r="N116" t="s">
        <v>98</v>
      </c>
      <c r="O116">
        <v>2719999</v>
      </c>
      <c r="P116">
        <v>10879996</v>
      </c>
      <c r="Q116">
        <v>147</v>
      </c>
      <c r="R116">
        <v>13.0352918415633</v>
      </c>
      <c r="S116" t="s">
        <v>5367</v>
      </c>
      <c r="T116">
        <v>1246</v>
      </c>
      <c r="U116">
        <v>1243.4886241921899</v>
      </c>
      <c r="V116">
        <v>79.5</v>
      </c>
      <c r="W116" t="s">
        <v>15232</v>
      </c>
      <c r="X116">
        <v>72101014</v>
      </c>
      <c r="Y116" t="s">
        <v>96</v>
      </c>
      <c r="Z116" t="s">
        <v>5367</v>
      </c>
      <c r="AA116" t="s">
        <v>5370</v>
      </c>
      <c r="AB116" t="s">
        <v>5371</v>
      </c>
      <c r="AC116" t="s">
        <v>5372</v>
      </c>
      <c r="AD116" t="s">
        <v>3468</v>
      </c>
      <c r="AE116">
        <v>147</v>
      </c>
      <c r="AF116" t="s">
        <v>15232</v>
      </c>
      <c r="AG116" t="s">
        <v>96</v>
      </c>
      <c r="AH116" t="s">
        <v>96</v>
      </c>
      <c r="AI116" t="str">
        <f>IF(ISNA(VLOOKUP(D116,Listen!J:O,3,0)),"",VLOOKUP(D116,Listen!J:O,3,0))</f>
        <v/>
      </c>
      <c r="AJ116" t="s">
        <v>96</v>
      </c>
      <c r="AK116">
        <v>5</v>
      </c>
      <c r="AL116" t="s">
        <v>96</v>
      </c>
      <c r="AM116">
        <v>3</v>
      </c>
      <c r="AN116">
        <v>2</v>
      </c>
      <c r="AO116">
        <v>5</v>
      </c>
      <c r="AP116">
        <f t="shared" si="1"/>
        <v>5</v>
      </c>
    </row>
    <row r="117" spans="1:42" x14ac:dyDescent="0.25">
      <c r="A117" t="s">
        <v>506</v>
      </c>
      <c r="B117">
        <v>13.0399122787718</v>
      </c>
      <c r="C117">
        <v>59</v>
      </c>
      <c r="D117" t="s">
        <v>11104</v>
      </c>
      <c r="F117">
        <v>1251.99313696888</v>
      </c>
      <c r="G117">
        <v>52.982277961776703</v>
      </c>
      <c r="H117" t="s">
        <v>11105</v>
      </c>
      <c r="I117" t="s">
        <v>84</v>
      </c>
      <c r="J117" t="s">
        <v>37</v>
      </c>
      <c r="K117">
        <v>335572.67825522798</v>
      </c>
      <c r="L117">
        <v>100078.24799465699</v>
      </c>
      <c r="M117">
        <v>153933.389740054</v>
      </c>
      <c r="N117">
        <v>153933.389740054</v>
      </c>
      <c r="O117">
        <v>181639</v>
      </c>
      <c r="P117">
        <v>726556</v>
      </c>
      <c r="Q117">
        <v>10</v>
      </c>
      <c r="R117">
        <v>13.0582122787718</v>
      </c>
      <c r="S117" t="s">
        <v>507</v>
      </c>
      <c r="T117" t="s">
        <v>96</v>
      </c>
      <c r="U117">
        <v>1244.99313696888</v>
      </c>
      <c r="V117">
        <v>53</v>
      </c>
      <c r="W117" t="s">
        <v>15233</v>
      </c>
      <c r="X117">
        <v>72101014</v>
      </c>
      <c r="Y117" t="s">
        <v>96</v>
      </c>
      <c r="Z117" t="s">
        <v>507</v>
      </c>
      <c r="AA117" t="s">
        <v>509</v>
      </c>
      <c r="AB117" t="s">
        <v>506</v>
      </c>
      <c r="AC117" t="s">
        <v>3473</v>
      </c>
      <c r="AD117" t="s">
        <v>508</v>
      </c>
      <c r="AE117">
        <v>10</v>
      </c>
      <c r="AF117" t="s">
        <v>15233</v>
      </c>
      <c r="AG117" t="s">
        <v>96</v>
      </c>
      <c r="AH117" t="s">
        <v>96</v>
      </c>
      <c r="AI117" t="str">
        <f>IF(ISNA(VLOOKUP(D117,Listen!J:O,3,0)),"",VLOOKUP(D117,Listen!J:O,3,0))</f>
        <v/>
      </c>
      <c r="AJ117" t="s">
        <v>96</v>
      </c>
      <c r="AK117">
        <v>5</v>
      </c>
      <c r="AL117" t="s">
        <v>96</v>
      </c>
      <c r="AM117">
        <v>3</v>
      </c>
      <c r="AN117">
        <v>2</v>
      </c>
      <c r="AO117">
        <v>5</v>
      </c>
      <c r="AP117">
        <f t="shared" si="1"/>
        <v>5</v>
      </c>
    </row>
    <row r="118" spans="1:42" x14ac:dyDescent="0.25">
      <c r="A118" t="s">
        <v>11106</v>
      </c>
      <c r="B118">
        <v>13.165324132994099</v>
      </c>
      <c r="C118">
        <v>136</v>
      </c>
      <c r="D118" t="s">
        <v>11107</v>
      </c>
      <c r="F118">
        <v>1260.2252546771899</v>
      </c>
      <c r="G118">
        <v>52.495266434731498</v>
      </c>
      <c r="H118" t="s">
        <v>11108</v>
      </c>
      <c r="I118" t="s">
        <v>11109</v>
      </c>
      <c r="J118" t="s">
        <v>37</v>
      </c>
      <c r="K118">
        <v>303045.93226997298</v>
      </c>
      <c r="L118">
        <v>33384.956047216299</v>
      </c>
      <c r="M118" t="s">
        <v>98</v>
      </c>
      <c r="N118" t="s">
        <v>98</v>
      </c>
      <c r="O118">
        <v>303046</v>
      </c>
      <c r="P118">
        <v>1212184</v>
      </c>
      <c r="Q118">
        <v>16</v>
      </c>
      <c r="R118">
        <v>13.183624132994099</v>
      </c>
      <c r="S118" t="s">
        <v>11106</v>
      </c>
      <c r="T118" t="s">
        <v>96</v>
      </c>
      <c r="U118">
        <v>1253.2252546771899</v>
      </c>
      <c r="V118">
        <v>52.5</v>
      </c>
      <c r="W118" t="s">
        <v>15234</v>
      </c>
      <c r="X118">
        <v>72101014</v>
      </c>
      <c r="Y118" t="s">
        <v>96</v>
      </c>
      <c r="Z118" t="s">
        <v>11106</v>
      </c>
      <c r="AA118" t="s">
        <v>11110</v>
      </c>
      <c r="AB118" t="s">
        <v>11111</v>
      </c>
      <c r="AC118" t="s">
        <v>11112</v>
      </c>
      <c r="AD118" t="s">
        <v>11113</v>
      </c>
      <c r="AE118">
        <v>16</v>
      </c>
      <c r="AF118" t="s">
        <v>15234</v>
      </c>
      <c r="AG118" t="s">
        <v>96</v>
      </c>
      <c r="AH118" t="s">
        <v>96</v>
      </c>
      <c r="AI118" t="str">
        <f>IF(ISNA(VLOOKUP(D118,Listen!J:O,3,0)),"",VLOOKUP(D118,Listen!J:O,3,0))</f>
        <v/>
      </c>
      <c r="AJ118" t="s">
        <v>96</v>
      </c>
      <c r="AK118">
        <v>5</v>
      </c>
      <c r="AL118" t="s">
        <v>96</v>
      </c>
      <c r="AM118">
        <v>3</v>
      </c>
      <c r="AN118">
        <v>2</v>
      </c>
      <c r="AO118">
        <v>5</v>
      </c>
      <c r="AP118">
        <f t="shared" si="1"/>
        <v>5</v>
      </c>
    </row>
    <row r="119" spans="1:42" x14ac:dyDescent="0.25">
      <c r="A119" t="s">
        <v>858</v>
      </c>
      <c r="B119">
        <v>13.1856892507554</v>
      </c>
      <c r="C119">
        <v>83</v>
      </c>
      <c r="D119" t="s">
        <v>11114</v>
      </c>
      <c r="F119">
        <v>1261.56203458205</v>
      </c>
      <c r="G119">
        <v>69.021554009598304</v>
      </c>
      <c r="H119" t="s">
        <v>11115</v>
      </c>
      <c r="I119" t="s">
        <v>4119</v>
      </c>
      <c r="J119" t="s">
        <v>43</v>
      </c>
      <c r="K119">
        <v>283536.064988364</v>
      </c>
      <c r="L119">
        <v>82506.827250000293</v>
      </c>
      <c r="M119" t="s">
        <v>98</v>
      </c>
      <c r="N119" t="s">
        <v>98</v>
      </c>
      <c r="O119">
        <v>283536</v>
      </c>
      <c r="P119">
        <v>1134144</v>
      </c>
      <c r="Q119">
        <v>15</v>
      </c>
      <c r="R119">
        <v>13.2039892507554</v>
      </c>
      <c r="S119" t="s">
        <v>858</v>
      </c>
      <c r="T119" t="s">
        <v>96</v>
      </c>
      <c r="U119">
        <v>1254.56203458205</v>
      </c>
      <c r="V119">
        <v>69</v>
      </c>
      <c r="W119" t="s">
        <v>15235</v>
      </c>
      <c r="X119">
        <v>72101014</v>
      </c>
      <c r="Y119" t="s">
        <v>96</v>
      </c>
      <c r="Z119" t="s">
        <v>858</v>
      </c>
      <c r="AA119" t="s">
        <v>857</v>
      </c>
      <c r="AB119" t="s">
        <v>1424</v>
      </c>
      <c r="AC119" t="s">
        <v>856</v>
      </c>
      <c r="AD119" t="s">
        <v>1425</v>
      </c>
      <c r="AE119">
        <v>15</v>
      </c>
      <c r="AF119" t="s">
        <v>15235</v>
      </c>
      <c r="AG119" t="s">
        <v>96</v>
      </c>
      <c r="AH119" t="s">
        <v>96</v>
      </c>
      <c r="AI119" t="str">
        <f>IF(ISNA(VLOOKUP(D119,Listen!J:O,3,0)),"",VLOOKUP(D119,Listen!J:O,3,0))</f>
        <v/>
      </c>
      <c r="AJ119" t="s">
        <v>96</v>
      </c>
      <c r="AK119">
        <v>5</v>
      </c>
      <c r="AL119" t="s">
        <v>96</v>
      </c>
      <c r="AM119">
        <v>3</v>
      </c>
      <c r="AN119">
        <v>2</v>
      </c>
      <c r="AO119">
        <v>5</v>
      </c>
      <c r="AP119">
        <f t="shared" si="1"/>
        <v>5</v>
      </c>
    </row>
    <row r="120" spans="1:42" x14ac:dyDescent="0.25">
      <c r="A120" t="s">
        <v>163</v>
      </c>
      <c r="B120">
        <v>13.2044807339004</v>
      </c>
      <c r="C120">
        <v>71</v>
      </c>
      <c r="D120" t="s">
        <v>8047</v>
      </c>
      <c r="F120">
        <v>1262.79552006173</v>
      </c>
      <c r="G120">
        <v>70.484376786080304</v>
      </c>
      <c r="H120" t="s">
        <v>8048</v>
      </c>
      <c r="I120" t="s">
        <v>385</v>
      </c>
      <c r="J120" t="s">
        <v>37</v>
      </c>
      <c r="K120">
        <v>351441.07922847703</v>
      </c>
      <c r="L120">
        <v>60297.394700164703</v>
      </c>
      <c r="M120">
        <v>144042.99812405801</v>
      </c>
      <c r="N120">
        <v>144042.99812405801</v>
      </c>
      <c r="O120">
        <v>207398</v>
      </c>
      <c r="P120">
        <v>829592</v>
      </c>
      <c r="Q120">
        <v>11</v>
      </c>
      <c r="R120">
        <v>13.2227807339004</v>
      </c>
      <c r="S120" t="s">
        <v>163</v>
      </c>
      <c r="T120" t="s">
        <v>96</v>
      </c>
      <c r="U120">
        <v>1255.79552006173</v>
      </c>
      <c r="V120">
        <v>70.5</v>
      </c>
      <c r="W120" t="s">
        <v>15236</v>
      </c>
      <c r="X120">
        <v>72101014</v>
      </c>
      <c r="Y120" t="s">
        <v>96</v>
      </c>
      <c r="Z120" t="s">
        <v>163</v>
      </c>
      <c r="AA120" t="s">
        <v>164</v>
      </c>
      <c r="AB120" t="s">
        <v>2971</v>
      </c>
      <c r="AC120" t="s">
        <v>165</v>
      </c>
      <c r="AD120" t="s">
        <v>2969</v>
      </c>
      <c r="AE120">
        <v>11</v>
      </c>
      <c r="AF120" t="s">
        <v>15236</v>
      </c>
      <c r="AG120" t="s">
        <v>96</v>
      </c>
      <c r="AH120" t="s">
        <v>96</v>
      </c>
      <c r="AI120" t="str">
        <f>IF(ISNA(VLOOKUP(D120,Listen!J:O,3,0)),"",VLOOKUP(D120,Listen!J:O,3,0))</f>
        <v/>
      </c>
      <c r="AJ120" t="s">
        <v>96</v>
      </c>
      <c r="AK120">
        <v>5</v>
      </c>
      <c r="AL120" t="s">
        <v>96</v>
      </c>
      <c r="AM120">
        <v>3</v>
      </c>
      <c r="AN120">
        <v>2</v>
      </c>
      <c r="AO120">
        <v>5</v>
      </c>
      <c r="AP120">
        <f t="shared" si="1"/>
        <v>5</v>
      </c>
    </row>
    <row r="121" spans="1:42" x14ac:dyDescent="0.25">
      <c r="A121" t="s">
        <v>3245</v>
      </c>
      <c r="B121">
        <v>13.2374943743862</v>
      </c>
      <c r="C121">
        <v>69.099998474121094</v>
      </c>
      <c r="D121" t="s">
        <v>11116</v>
      </c>
      <c r="F121">
        <v>1264.9625574294801</v>
      </c>
      <c r="G121">
        <v>59.376634447394999</v>
      </c>
      <c r="H121" t="s">
        <v>11117</v>
      </c>
      <c r="I121" t="s">
        <v>11118</v>
      </c>
      <c r="J121" t="s">
        <v>37</v>
      </c>
      <c r="K121">
        <v>186582.30295880401</v>
      </c>
      <c r="L121">
        <v>46304.795075111098</v>
      </c>
      <c r="M121">
        <v>139418.49545315601</v>
      </c>
      <c r="N121">
        <v>139418.49545315601</v>
      </c>
      <c r="O121">
        <v>47164</v>
      </c>
      <c r="P121">
        <v>188656</v>
      </c>
      <c r="Q121">
        <v>3</v>
      </c>
      <c r="R121">
        <v>13.2557943743862</v>
      </c>
      <c r="S121" t="s">
        <v>931</v>
      </c>
      <c r="T121" t="s">
        <v>96</v>
      </c>
      <c r="U121">
        <v>1257.9625574294801</v>
      </c>
      <c r="V121">
        <v>59.4</v>
      </c>
      <c r="W121" t="s">
        <v>15237</v>
      </c>
      <c r="X121">
        <v>72101014</v>
      </c>
      <c r="Y121" t="s">
        <v>96</v>
      </c>
      <c r="Z121" t="s">
        <v>931</v>
      </c>
      <c r="AA121" t="s">
        <v>929</v>
      </c>
      <c r="AB121" t="s">
        <v>3245</v>
      </c>
      <c r="AC121" t="s">
        <v>925</v>
      </c>
      <c r="AD121" t="s">
        <v>3244</v>
      </c>
      <c r="AE121">
        <v>3</v>
      </c>
      <c r="AF121" t="s">
        <v>15237</v>
      </c>
      <c r="AG121" t="s">
        <v>96</v>
      </c>
      <c r="AH121" t="s">
        <v>96</v>
      </c>
      <c r="AI121" t="str">
        <f>IF(ISNA(VLOOKUP(D121,Listen!J:O,3,0)),"",VLOOKUP(D121,Listen!J:O,3,0))</f>
        <v/>
      </c>
      <c r="AJ121" t="s">
        <v>96</v>
      </c>
      <c r="AK121">
        <v>5</v>
      </c>
      <c r="AL121" t="s">
        <v>96</v>
      </c>
      <c r="AM121">
        <v>3</v>
      </c>
      <c r="AN121">
        <v>2</v>
      </c>
      <c r="AO121">
        <v>5</v>
      </c>
      <c r="AP121">
        <f t="shared" si="1"/>
        <v>5</v>
      </c>
    </row>
    <row r="122" spans="1:42" x14ac:dyDescent="0.25">
      <c r="A122" t="s">
        <v>1896</v>
      </c>
      <c r="B122">
        <v>13.262012329908799</v>
      </c>
      <c r="C122">
        <v>146</v>
      </c>
      <c r="D122" t="s">
        <v>11119</v>
      </c>
      <c r="F122">
        <v>1266.5719323731901</v>
      </c>
      <c r="G122">
        <v>54.475028556023503</v>
      </c>
      <c r="H122" t="s">
        <v>11120</v>
      </c>
      <c r="I122" t="s">
        <v>2019</v>
      </c>
      <c r="J122" t="s">
        <v>37</v>
      </c>
      <c r="K122">
        <v>74991.010066855597</v>
      </c>
      <c r="L122">
        <v>37589.873146068501</v>
      </c>
      <c r="M122" t="s">
        <v>98</v>
      </c>
      <c r="N122" t="s">
        <v>98</v>
      </c>
      <c r="O122">
        <v>74991</v>
      </c>
      <c r="P122">
        <v>299964</v>
      </c>
      <c r="Q122">
        <v>4</v>
      </c>
      <c r="R122">
        <v>13.280312329908799</v>
      </c>
      <c r="S122" t="s">
        <v>1896</v>
      </c>
      <c r="T122" t="s">
        <v>96</v>
      </c>
      <c r="U122">
        <v>1259.5719323731901</v>
      </c>
      <c r="V122">
        <v>54.5</v>
      </c>
      <c r="W122" t="s">
        <v>15238</v>
      </c>
      <c r="X122">
        <v>72101014</v>
      </c>
      <c r="Y122" t="s">
        <v>96</v>
      </c>
      <c r="Z122" t="s">
        <v>1896</v>
      </c>
      <c r="AA122" t="s">
        <v>1897</v>
      </c>
      <c r="AB122" t="s">
        <v>1895</v>
      </c>
      <c r="AC122" t="s">
        <v>1898</v>
      </c>
      <c r="AD122" t="s">
        <v>1899</v>
      </c>
      <c r="AE122">
        <v>4</v>
      </c>
      <c r="AF122" t="s">
        <v>15238</v>
      </c>
      <c r="AG122" t="s">
        <v>96</v>
      </c>
      <c r="AH122" t="s">
        <v>96</v>
      </c>
      <c r="AI122" t="str">
        <f>IF(ISNA(VLOOKUP(D122,Listen!J:O,3,0)),"",VLOOKUP(D122,Listen!J:O,3,0))</f>
        <v/>
      </c>
      <c r="AJ122" t="s">
        <v>96</v>
      </c>
      <c r="AK122">
        <v>5</v>
      </c>
      <c r="AL122" t="s">
        <v>96</v>
      </c>
      <c r="AM122">
        <v>3</v>
      </c>
      <c r="AN122">
        <v>2</v>
      </c>
      <c r="AO122">
        <v>5</v>
      </c>
      <c r="AP122">
        <f t="shared" si="1"/>
        <v>5</v>
      </c>
    </row>
    <row r="123" spans="1:42" x14ac:dyDescent="0.25">
      <c r="A123" t="s">
        <v>788</v>
      </c>
      <c r="B123">
        <v>13.2778488360563</v>
      </c>
      <c r="C123">
        <v>57.099998474121101</v>
      </c>
      <c r="D123" t="s">
        <v>11121</v>
      </c>
      <c r="F123">
        <v>1267.61145119302</v>
      </c>
      <c r="G123">
        <v>65.577134487645793</v>
      </c>
      <c r="H123" t="s">
        <v>11122</v>
      </c>
      <c r="I123" t="s">
        <v>11123</v>
      </c>
      <c r="J123" t="s">
        <v>43</v>
      </c>
      <c r="K123">
        <v>404411.161645549</v>
      </c>
      <c r="L123">
        <v>92392.642790543498</v>
      </c>
      <c r="M123">
        <v>256667.861660497</v>
      </c>
      <c r="N123">
        <v>256667.861660497</v>
      </c>
      <c r="O123">
        <v>147743</v>
      </c>
      <c r="P123">
        <v>590972</v>
      </c>
      <c r="Q123">
        <v>8</v>
      </c>
      <c r="R123">
        <v>13.2961488360563</v>
      </c>
      <c r="S123" t="s">
        <v>788</v>
      </c>
      <c r="T123" t="s">
        <v>96</v>
      </c>
      <c r="U123">
        <v>1260.61145119302</v>
      </c>
      <c r="V123">
        <v>65.599999999999994</v>
      </c>
      <c r="W123" t="s">
        <v>14930</v>
      </c>
      <c r="X123">
        <v>72101014</v>
      </c>
      <c r="Y123" t="s">
        <v>96</v>
      </c>
      <c r="Z123" t="s">
        <v>788</v>
      </c>
      <c r="AA123" t="s">
        <v>855</v>
      </c>
      <c r="AB123" t="s">
        <v>162</v>
      </c>
      <c r="AC123" t="s">
        <v>1736</v>
      </c>
      <c r="AD123" t="s">
        <v>161</v>
      </c>
      <c r="AE123">
        <v>8</v>
      </c>
      <c r="AF123" t="s">
        <v>14930</v>
      </c>
      <c r="AG123" t="s">
        <v>96</v>
      </c>
      <c r="AH123" t="s">
        <v>96</v>
      </c>
      <c r="AI123" t="str">
        <f>IF(ISNA(VLOOKUP(D123,Listen!J:O,3,0)),"",VLOOKUP(D123,Listen!J:O,3,0))</f>
        <v/>
      </c>
      <c r="AJ123" t="s">
        <v>96</v>
      </c>
      <c r="AK123">
        <v>5</v>
      </c>
      <c r="AL123" t="s">
        <v>96</v>
      </c>
      <c r="AM123">
        <v>3</v>
      </c>
      <c r="AN123">
        <v>2</v>
      </c>
      <c r="AO123">
        <v>5</v>
      </c>
      <c r="AP123">
        <f t="shared" si="1"/>
        <v>5</v>
      </c>
    </row>
    <row r="124" spans="1:42" x14ac:dyDescent="0.25">
      <c r="A124" t="s">
        <v>788</v>
      </c>
      <c r="B124">
        <v>13.277953284671</v>
      </c>
      <c r="C124">
        <v>57</v>
      </c>
      <c r="D124" t="s">
        <v>11124</v>
      </c>
      <c r="F124">
        <v>1267.6183072697099</v>
      </c>
      <c r="G124">
        <v>71.324232294238897</v>
      </c>
      <c r="H124" t="s">
        <v>11125</v>
      </c>
      <c r="I124" t="s">
        <v>4142</v>
      </c>
      <c r="J124" t="s">
        <v>37</v>
      </c>
      <c r="K124">
        <v>328317.87942803203</v>
      </c>
      <c r="L124">
        <v>92392.642790543498</v>
      </c>
      <c r="M124">
        <v>256667.861660497</v>
      </c>
      <c r="N124">
        <v>256667.861660497</v>
      </c>
      <c r="O124">
        <v>71650</v>
      </c>
      <c r="P124">
        <v>286600</v>
      </c>
      <c r="Q124">
        <v>4</v>
      </c>
      <c r="R124">
        <v>13.296253284671</v>
      </c>
      <c r="S124" t="s">
        <v>788</v>
      </c>
      <c r="T124" t="s">
        <v>96</v>
      </c>
      <c r="U124">
        <v>1260.6183072697099</v>
      </c>
      <c r="V124">
        <v>71.3</v>
      </c>
      <c r="W124" t="s">
        <v>14930</v>
      </c>
      <c r="X124">
        <v>72101014</v>
      </c>
      <c r="Y124" t="s">
        <v>96</v>
      </c>
      <c r="Z124" t="s">
        <v>788</v>
      </c>
      <c r="AA124" t="s">
        <v>855</v>
      </c>
      <c r="AB124" t="s">
        <v>162</v>
      </c>
      <c r="AC124" t="s">
        <v>1736</v>
      </c>
      <c r="AD124" t="s">
        <v>161</v>
      </c>
      <c r="AE124">
        <v>4</v>
      </c>
      <c r="AF124" t="s">
        <v>14930</v>
      </c>
      <c r="AG124" t="s">
        <v>96</v>
      </c>
      <c r="AH124" t="s">
        <v>96</v>
      </c>
      <c r="AI124" t="str">
        <f>IF(ISNA(VLOOKUP(D124,Listen!J:O,3,0)),"",VLOOKUP(D124,Listen!J:O,3,0))</f>
        <v/>
      </c>
      <c r="AJ124" t="s">
        <v>96</v>
      </c>
      <c r="AK124">
        <v>5</v>
      </c>
      <c r="AL124" t="s">
        <v>96</v>
      </c>
      <c r="AM124">
        <v>3</v>
      </c>
      <c r="AN124">
        <v>2</v>
      </c>
      <c r="AO124">
        <v>5</v>
      </c>
      <c r="AP124">
        <f t="shared" si="1"/>
        <v>5</v>
      </c>
    </row>
    <row r="125" spans="1:42" x14ac:dyDescent="0.25">
      <c r="A125" t="s">
        <v>11126</v>
      </c>
      <c r="B125">
        <v>13.321514113027099</v>
      </c>
      <c r="C125">
        <v>87</v>
      </c>
      <c r="D125" t="s">
        <v>11127</v>
      </c>
      <c r="F125">
        <v>1270.4776690798301</v>
      </c>
      <c r="G125">
        <v>62.303295101848597</v>
      </c>
      <c r="H125" t="s">
        <v>11128</v>
      </c>
      <c r="I125" t="s">
        <v>11129</v>
      </c>
      <c r="J125" t="s">
        <v>37</v>
      </c>
      <c r="K125">
        <v>417052.08631736599</v>
      </c>
      <c r="L125">
        <v>90452.212658928998</v>
      </c>
      <c r="M125" t="s">
        <v>98</v>
      </c>
      <c r="N125" t="s">
        <v>98</v>
      </c>
      <c r="O125">
        <v>417052</v>
      </c>
      <c r="P125">
        <v>1668208</v>
      </c>
      <c r="Q125">
        <v>22</v>
      </c>
      <c r="R125">
        <v>13.339814113027099</v>
      </c>
      <c r="S125" t="s">
        <v>11126</v>
      </c>
      <c r="T125" t="s">
        <v>96</v>
      </c>
      <c r="U125">
        <v>1263.4776690798301</v>
      </c>
      <c r="V125">
        <v>62.3</v>
      </c>
      <c r="W125" t="s">
        <v>15239</v>
      </c>
      <c r="X125">
        <v>72101014</v>
      </c>
      <c r="Y125" t="s">
        <v>96</v>
      </c>
      <c r="Z125" t="s">
        <v>11126</v>
      </c>
      <c r="AA125" t="s">
        <v>11130</v>
      </c>
      <c r="AB125" t="s">
        <v>11131</v>
      </c>
      <c r="AC125" t="s">
        <v>11132</v>
      </c>
      <c r="AD125" t="s">
        <v>11133</v>
      </c>
      <c r="AE125">
        <v>22</v>
      </c>
      <c r="AF125" t="s">
        <v>15239</v>
      </c>
      <c r="AG125" t="s">
        <v>96</v>
      </c>
      <c r="AH125" t="s">
        <v>96</v>
      </c>
      <c r="AI125" t="str">
        <f>IF(ISNA(VLOOKUP(D125,Listen!J:O,3,0)),"",VLOOKUP(D125,Listen!J:O,3,0))</f>
        <v/>
      </c>
      <c r="AJ125" t="s">
        <v>96</v>
      </c>
      <c r="AK125">
        <v>5</v>
      </c>
      <c r="AL125" t="s">
        <v>96</v>
      </c>
      <c r="AM125">
        <v>3</v>
      </c>
      <c r="AN125">
        <v>2</v>
      </c>
      <c r="AO125">
        <v>5</v>
      </c>
      <c r="AP125">
        <f t="shared" si="1"/>
        <v>5</v>
      </c>
    </row>
    <row r="126" spans="1:42" x14ac:dyDescent="0.25">
      <c r="A126" t="s">
        <v>855</v>
      </c>
      <c r="B126">
        <v>13.3829858580735</v>
      </c>
      <c r="C126">
        <v>57.099998474121101</v>
      </c>
      <c r="D126" t="s">
        <v>5823</v>
      </c>
      <c r="E126">
        <v>1271</v>
      </c>
      <c r="F126">
        <v>1274.51271540057</v>
      </c>
      <c r="G126">
        <v>80.302349016715297</v>
      </c>
      <c r="H126" t="s">
        <v>5824</v>
      </c>
      <c r="I126" t="s">
        <v>49</v>
      </c>
      <c r="J126" t="s">
        <v>43</v>
      </c>
      <c r="K126">
        <v>257203.776643274</v>
      </c>
      <c r="L126">
        <v>72516.859008127605</v>
      </c>
      <c r="M126">
        <v>229450.42380873999</v>
      </c>
      <c r="N126">
        <v>229450.42380873999</v>
      </c>
      <c r="O126">
        <v>27753</v>
      </c>
      <c r="P126">
        <v>111012</v>
      </c>
      <c r="Q126">
        <v>1</v>
      </c>
      <c r="R126">
        <v>13.4012858580735</v>
      </c>
      <c r="S126" t="s">
        <v>855</v>
      </c>
      <c r="T126">
        <v>1271</v>
      </c>
      <c r="U126">
        <v>1267.51271540057</v>
      </c>
      <c r="V126">
        <v>80.3</v>
      </c>
      <c r="W126" t="s">
        <v>14772</v>
      </c>
      <c r="X126">
        <v>72101014</v>
      </c>
      <c r="Y126" t="s">
        <v>96</v>
      </c>
      <c r="Z126" t="s">
        <v>855</v>
      </c>
      <c r="AA126" t="s">
        <v>1736</v>
      </c>
      <c r="AB126" t="s">
        <v>788</v>
      </c>
      <c r="AC126" t="s">
        <v>3107</v>
      </c>
      <c r="AD126" t="s">
        <v>162</v>
      </c>
      <c r="AE126">
        <v>1</v>
      </c>
      <c r="AF126" t="s">
        <v>5824</v>
      </c>
      <c r="AG126" t="s">
        <v>5823</v>
      </c>
      <c r="AH126" t="s">
        <v>96</v>
      </c>
      <c r="AI126" t="str">
        <f>IF(ISNA(VLOOKUP(D126,Listen!J:O,3,0)),"",VLOOKUP(D126,Listen!J:O,3,0))</f>
        <v/>
      </c>
      <c r="AJ126" t="s">
        <v>96</v>
      </c>
      <c r="AK126" t="s">
        <v>96</v>
      </c>
      <c r="AL126" t="s">
        <v>96</v>
      </c>
      <c r="AM126">
        <v>3</v>
      </c>
      <c r="AN126">
        <v>2</v>
      </c>
      <c r="AO126">
        <v>3</v>
      </c>
      <c r="AP126">
        <f t="shared" si="1"/>
        <v>3</v>
      </c>
    </row>
    <row r="127" spans="1:42" x14ac:dyDescent="0.25">
      <c r="A127" t="s">
        <v>855</v>
      </c>
      <c r="B127">
        <v>13.421800802530299</v>
      </c>
      <c r="C127">
        <v>57.099998474121101</v>
      </c>
      <c r="D127" t="s">
        <v>166</v>
      </c>
      <c r="F127">
        <v>1277.06055422801</v>
      </c>
      <c r="G127">
        <v>76.592472028051105</v>
      </c>
      <c r="H127" t="s">
        <v>167</v>
      </c>
      <c r="I127" t="s">
        <v>49</v>
      </c>
      <c r="J127" t="s">
        <v>37</v>
      </c>
      <c r="K127">
        <v>560325.58381400898</v>
      </c>
      <c r="L127">
        <v>169046.19086947601</v>
      </c>
      <c r="M127">
        <v>229450.42380873999</v>
      </c>
      <c r="N127">
        <v>229450.42380873999</v>
      </c>
      <c r="O127">
        <v>330875</v>
      </c>
      <c r="P127">
        <v>1323500</v>
      </c>
      <c r="Q127">
        <v>18</v>
      </c>
      <c r="R127">
        <v>13.440100802530299</v>
      </c>
      <c r="S127" t="s">
        <v>855</v>
      </c>
      <c r="T127" t="s">
        <v>96</v>
      </c>
      <c r="U127">
        <v>1270.06055422801</v>
      </c>
      <c r="V127">
        <v>76.599999999999994</v>
      </c>
      <c r="W127" t="s">
        <v>15240</v>
      </c>
      <c r="X127">
        <v>72101014</v>
      </c>
      <c r="Y127" t="s">
        <v>96</v>
      </c>
      <c r="Z127" t="s">
        <v>855</v>
      </c>
      <c r="AA127" t="s">
        <v>1736</v>
      </c>
      <c r="AB127" t="s">
        <v>788</v>
      </c>
      <c r="AC127" t="s">
        <v>3107</v>
      </c>
      <c r="AD127" t="s">
        <v>162</v>
      </c>
      <c r="AE127">
        <v>18</v>
      </c>
      <c r="AF127" t="s">
        <v>15240</v>
      </c>
      <c r="AG127" t="s">
        <v>96</v>
      </c>
      <c r="AH127" t="s">
        <v>96</v>
      </c>
      <c r="AI127" t="str">
        <f>IF(ISNA(VLOOKUP(D127,Listen!J:O,3,0)),"",VLOOKUP(D127,Listen!J:O,3,0))</f>
        <v/>
      </c>
      <c r="AJ127" t="s">
        <v>96</v>
      </c>
      <c r="AK127">
        <v>5</v>
      </c>
      <c r="AL127" t="s">
        <v>96</v>
      </c>
      <c r="AM127">
        <v>3</v>
      </c>
      <c r="AN127">
        <v>2</v>
      </c>
      <c r="AO127">
        <v>5</v>
      </c>
      <c r="AP127">
        <f t="shared" si="1"/>
        <v>5</v>
      </c>
    </row>
    <row r="128" spans="1:42" x14ac:dyDescent="0.25">
      <c r="A128" t="s">
        <v>11134</v>
      </c>
      <c r="B128">
        <v>13.4316413142569</v>
      </c>
      <c r="C128">
        <v>163</v>
      </c>
      <c r="D128" t="s">
        <v>11135</v>
      </c>
      <c r="E128">
        <v>1279</v>
      </c>
      <c r="F128">
        <v>1277.7064919772499</v>
      </c>
      <c r="G128">
        <v>50.858159440157699</v>
      </c>
      <c r="H128" t="s">
        <v>11136</v>
      </c>
      <c r="I128" t="s">
        <v>11137</v>
      </c>
      <c r="J128" t="s">
        <v>43</v>
      </c>
      <c r="K128">
        <v>198110.06254762999</v>
      </c>
      <c r="L128">
        <v>49334.444064626703</v>
      </c>
      <c r="M128" t="s">
        <v>98</v>
      </c>
      <c r="N128" t="s">
        <v>98</v>
      </c>
      <c r="O128">
        <v>198110</v>
      </c>
      <c r="P128">
        <v>792440</v>
      </c>
      <c r="Q128">
        <v>11</v>
      </c>
      <c r="R128">
        <v>13.4499413142569</v>
      </c>
      <c r="S128" t="s">
        <v>11134</v>
      </c>
      <c r="T128">
        <v>1279</v>
      </c>
      <c r="U128">
        <v>1270.7064919772499</v>
      </c>
      <c r="V128">
        <v>50.9</v>
      </c>
      <c r="W128" t="s">
        <v>15241</v>
      </c>
      <c r="X128">
        <v>72101014</v>
      </c>
      <c r="Y128" t="s">
        <v>96</v>
      </c>
      <c r="Z128" t="s">
        <v>11134</v>
      </c>
      <c r="AA128" t="s">
        <v>11138</v>
      </c>
      <c r="AB128" t="s">
        <v>11139</v>
      </c>
      <c r="AC128" t="s">
        <v>11140</v>
      </c>
      <c r="AD128" t="s">
        <v>11141</v>
      </c>
      <c r="AE128">
        <v>11</v>
      </c>
      <c r="AF128" t="s">
        <v>15241</v>
      </c>
      <c r="AG128" t="s">
        <v>96</v>
      </c>
      <c r="AH128" t="s">
        <v>96</v>
      </c>
      <c r="AI128" t="str">
        <f>IF(ISNA(VLOOKUP(D128,Listen!J:O,3,0)),"",VLOOKUP(D128,Listen!J:O,3,0))</f>
        <v/>
      </c>
      <c r="AJ128" t="s">
        <v>96</v>
      </c>
      <c r="AK128">
        <v>5</v>
      </c>
      <c r="AL128" t="s">
        <v>96</v>
      </c>
      <c r="AM128">
        <v>3</v>
      </c>
      <c r="AN128">
        <v>2</v>
      </c>
      <c r="AO128">
        <v>5</v>
      </c>
      <c r="AP128">
        <f t="shared" si="1"/>
        <v>5</v>
      </c>
    </row>
    <row r="129" spans="1:42" x14ac:dyDescent="0.25">
      <c r="A129" t="s">
        <v>925</v>
      </c>
      <c r="B129">
        <v>13.4628666796612</v>
      </c>
      <c r="C129">
        <v>69</v>
      </c>
      <c r="D129" t="s">
        <v>926</v>
      </c>
      <c r="E129">
        <v>1280</v>
      </c>
      <c r="F129">
        <v>1279.7561457766201</v>
      </c>
      <c r="G129">
        <v>80.035861533348694</v>
      </c>
      <c r="H129" t="s">
        <v>927</v>
      </c>
      <c r="I129" t="s">
        <v>354</v>
      </c>
      <c r="J129" t="s">
        <v>44</v>
      </c>
      <c r="K129">
        <v>4018088.9191826</v>
      </c>
      <c r="L129">
        <v>668363.00555710203</v>
      </c>
      <c r="M129" t="s">
        <v>98</v>
      </c>
      <c r="N129" t="s">
        <v>98</v>
      </c>
      <c r="O129">
        <v>4018089</v>
      </c>
      <c r="P129">
        <v>16072356</v>
      </c>
      <c r="Q129">
        <v>217</v>
      </c>
      <c r="R129">
        <v>13.4811666796612</v>
      </c>
      <c r="S129" t="s">
        <v>925</v>
      </c>
      <c r="T129">
        <v>1280</v>
      </c>
      <c r="U129">
        <v>1272.7561457766201</v>
      </c>
      <c r="V129">
        <v>80</v>
      </c>
      <c r="W129" t="s">
        <v>15242</v>
      </c>
      <c r="X129">
        <v>72101014</v>
      </c>
      <c r="Y129" t="s">
        <v>96</v>
      </c>
      <c r="Z129" t="s">
        <v>925</v>
      </c>
      <c r="AA129" t="s">
        <v>928</v>
      </c>
      <c r="AB129" t="s">
        <v>929</v>
      </c>
      <c r="AC129" t="s">
        <v>930</v>
      </c>
      <c r="AD129" t="s">
        <v>931</v>
      </c>
      <c r="AE129">
        <v>217</v>
      </c>
      <c r="AF129" t="s">
        <v>927</v>
      </c>
      <c r="AG129" t="s">
        <v>926</v>
      </c>
      <c r="AH129" t="s">
        <v>118</v>
      </c>
      <c r="AI129" t="str">
        <f>IF(ISNA(VLOOKUP(D129,Listen!J:O,3,0)),"",VLOOKUP(D129,Listen!J:O,3,0))</f>
        <v/>
      </c>
      <c r="AJ129" t="s">
        <v>96</v>
      </c>
      <c r="AK129" t="s">
        <v>96</v>
      </c>
      <c r="AL129" t="s">
        <v>96</v>
      </c>
      <c r="AM129" t="s">
        <v>96</v>
      </c>
      <c r="AN129">
        <v>2</v>
      </c>
      <c r="AO129">
        <v>2</v>
      </c>
      <c r="AP129">
        <f t="shared" si="1"/>
        <v>2</v>
      </c>
    </row>
    <row r="130" spans="1:42" x14ac:dyDescent="0.25">
      <c r="A130" t="s">
        <v>4167</v>
      </c>
      <c r="B130">
        <v>13.464802703952101</v>
      </c>
      <c r="C130">
        <v>135</v>
      </c>
      <c r="D130" t="s">
        <v>11142</v>
      </c>
      <c r="F130">
        <v>1279.8832277015999</v>
      </c>
      <c r="G130">
        <v>58.565219117789297</v>
      </c>
      <c r="H130" t="s">
        <v>11143</v>
      </c>
      <c r="I130" t="s">
        <v>11144</v>
      </c>
      <c r="J130" t="s">
        <v>37</v>
      </c>
      <c r="K130">
        <v>875808.62045899394</v>
      </c>
      <c r="L130">
        <v>413255.28258388099</v>
      </c>
      <c r="M130" t="s">
        <v>98</v>
      </c>
      <c r="N130" t="s">
        <v>98</v>
      </c>
      <c r="O130">
        <v>875809</v>
      </c>
      <c r="P130">
        <v>3503236</v>
      </c>
      <c r="Q130">
        <v>47</v>
      </c>
      <c r="R130">
        <v>13.483102703952101</v>
      </c>
      <c r="S130" t="s">
        <v>4167</v>
      </c>
      <c r="T130" t="s">
        <v>96</v>
      </c>
      <c r="U130">
        <v>1272.8832277015999</v>
      </c>
      <c r="V130">
        <v>58.6</v>
      </c>
      <c r="W130" t="s">
        <v>15243</v>
      </c>
      <c r="X130">
        <v>72101014</v>
      </c>
      <c r="Y130" t="s">
        <v>96</v>
      </c>
      <c r="Z130" t="s">
        <v>4167</v>
      </c>
      <c r="AA130" t="s">
        <v>173</v>
      </c>
      <c r="AB130" t="s">
        <v>4165</v>
      </c>
      <c r="AC130" t="s">
        <v>172</v>
      </c>
      <c r="AD130" t="s">
        <v>4164</v>
      </c>
      <c r="AE130">
        <v>47</v>
      </c>
      <c r="AF130" t="s">
        <v>15243</v>
      </c>
      <c r="AG130" t="s">
        <v>96</v>
      </c>
      <c r="AH130" t="s">
        <v>96</v>
      </c>
      <c r="AI130" t="str">
        <f>IF(ISNA(VLOOKUP(D130,Listen!J:O,3,0)),"",VLOOKUP(D130,Listen!J:O,3,0))</f>
        <v/>
      </c>
      <c r="AJ130" t="s">
        <v>96</v>
      </c>
      <c r="AK130">
        <v>5</v>
      </c>
      <c r="AL130" t="s">
        <v>96</v>
      </c>
      <c r="AM130">
        <v>3</v>
      </c>
      <c r="AN130">
        <v>2</v>
      </c>
      <c r="AO130">
        <v>5</v>
      </c>
      <c r="AP130">
        <f t="shared" si="1"/>
        <v>5</v>
      </c>
    </row>
    <row r="131" spans="1:42" x14ac:dyDescent="0.25">
      <c r="A131" t="s">
        <v>5016</v>
      </c>
      <c r="B131">
        <v>13.5131874401125</v>
      </c>
      <c r="C131">
        <v>66.099998474121094</v>
      </c>
      <c r="D131" t="s">
        <v>11145</v>
      </c>
      <c r="F131">
        <v>1283.0592340355099</v>
      </c>
      <c r="G131">
        <v>75.9999361199622</v>
      </c>
      <c r="H131" t="s">
        <v>11146</v>
      </c>
      <c r="I131" t="s">
        <v>11147</v>
      </c>
      <c r="J131" t="s">
        <v>43</v>
      </c>
      <c r="K131">
        <v>138350.89400568599</v>
      </c>
      <c r="L131">
        <v>106266.617680503</v>
      </c>
      <c r="M131" t="s">
        <v>98</v>
      </c>
      <c r="N131" t="s">
        <v>98</v>
      </c>
      <c r="O131">
        <v>138351</v>
      </c>
      <c r="P131">
        <v>553404</v>
      </c>
      <c r="Q131">
        <v>7</v>
      </c>
      <c r="R131">
        <v>13.5314874401125</v>
      </c>
      <c r="S131" t="s">
        <v>5016</v>
      </c>
      <c r="T131" t="s">
        <v>96</v>
      </c>
      <c r="U131">
        <v>1276.0592340355099</v>
      </c>
      <c r="V131">
        <v>76</v>
      </c>
      <c r="W131" t="s">
        <v>15244</v>
      </c>
      <c r="X131">
        <v>72101014</v>
      </c>
      <c r="Y131" t="s">
        <v>96</v>
      </c>
      <c r="Z131" t="s">
        <v>5016</v>
      </c>
      <c r="AA131" t="s">
        <v>5017</v>
      </c>
      <c r="AB131" t="s">
        <v>5020</v>
      </c>
      <c r="AC131" t="s">
        <v>5018</v>
      </c>
      <c r="AD131" t="s">
        <v>5375</v>
      </c>
      <c r="AE131">
        <v>7</v>
      </c>
      <c r="AF131" t="s">
        <v>15244</v>
      </c>
      <c r="AG131" t="s">
        <v>96</v>
      </c>
      <c r="AH131" t="s">
        <v>96</v>
      </c>
      <c r="AI131" t="str">
        <f>IF(ISNA(VLOOKUP(D131,Listen!J:O,3,0)),"",VLOOKUP(D131,Listen!J:O,3,0))</f>
        <v/>
      </c>
      <c r="AJ131" t="s">
        <v>96</v>
      </c>
      <c r="AK131">
        <v>5</v>
      </c>
      <c r="AL131" t="s">
        <v>96</v>
      </c>
      <c r="AM131">
        <v>3</v>
      </c>
      <c r="AN131">
        <v>2</v>
      </c>
      <c r="AO131">
        <v>5</v>
      </c>
      <c r="AP131">
        <f t="shared" ref="AP131:AP194" si="2">IF(OR(O131&lt;10000,Y131="Säule",Y131="BW",Y131="IS"),6,
IF(G131&lt;80,5,
IF(AND(ABS(E131-U131)&gt;100,NOT(E131="")),4,
IF(OR(J131="NIST20.L",J131="NIST17.L",J131="NIST11.L",J131="SWGDRUG.L",J131="WILEY275.L",J131="HPPEST.L",J131="PMW_TOX2.L",J131="ENVI96.L"),3,
IF(AI131="x",1,2)))))</f>
        <v>5</v>
      </c>
    </row>
    <row r="132" spans="1:42" x14ac:dyDescent="0.25">
      <c r="A132" t="s">
        <v>932</v>
      </c>
      <c r="B132">
        <v>13.5448273151557</v>
      </c>
      <c r="C132">
        <v>148</v>
      </c>
      <c r="D132" t="s">
        <v>4477</v>
      </c>
      <c r="F132">
        <v>1285.13609652388</v>
      </c>
      <c r="G132">
        <v>83.998438794475703</v>
      </c>
      <c r="H132" t="s">
        <v>4478</v>
      </c>
      <c r="I132" t="s">
        <v>355</v>
      </c>
      <c r="J132" t="s">
        <v>37</v>
      </c>
      <c r="K132">
        <v>2316591.98160133</v>
      </c>
      <c r="L132">
        <v>406005.86804186698</v>
      </c>
      <c r="M132" t="s">
        <v>98</v>
      </c>
      <c r="N132" t="s">
        <v>98</v>
      </c>
      <c r="O132">
        <v>2316592</v>
      </c>
      <c r="P132">
        <v>9266368</v>
      </c>
      <c r="Q132">
        <v>125</v>
      </c>
      <c r="R132">
        <v>13.5631273151557</v>
      </c>
      <c r="S132" t="s">
        <v>933</v>
      </c>
      <c r="T132" t="s">
        <v>96</v>
      </c>
      <c r="U132">
        <v>1278.13609652388</v>
      </c>
      <c r="V132">
        <v>84</v>
      </c>
      <c r="W132" t="s">
        <v>15245</v>
      </c>
      <c r="X132">
        <v>72101014</v>
      </c>
      <c r="Y132" t="s">
        <v>96</v>
      </c>
      <c r="Z132" t="s">
        <v>933</v>
      </c>
      <c r="AA132" t="s">
        <v>934</v>
      </c>
      <c r="AB132" t="s">
        <v>932</v>
      </c>
      <c r="AC132" t="s">
        <v>935</v>
      </c>
      <c r="AD132" t="s">
        <v>936</v>
      </c>
      <c r="AE132">
        <v>125</v>
      </c>
      <c r="AF132" t="s">
        <v>4478</v>
      </c>
      <c r="AG132" t="s">
        <v>4477</v>
      </c>
      <c r="AH132" t="s">
        <v>96</v>
      </c>
      <c r="AI132" t="str">
        <f>IF(ISNA(VLOOKUP(D132,Listen!J:O,3,0)),"",VLOOKUP(D132,Listen!J:O,3,0))</f>
        <v/>
      </c>
      <c r="AJ132" t="s">
        <v>96</v>
      </c>
      <c r="AK132" t="s">
        <v>96</v>
      </c>
      <c r="AL132" t="s">
        <v>96</v>
      </c>
      <c r="AM132">
        <v>3</v>
      </c>
      <c r="AN132">
        <v>2</v>
      </c>
      <c r="AO132">
        <v>3</v>
      </c>
      <c r="AP132">
        <f t="shared" si="2"/>
        <v>3</v>
      </c>
    </row>
    <row r="133" spans="1:42" x14ac:dyDescent="0.25">
      <c r="A133" t="s">
        <v>1900</v>
      </c>
      <c r="B133">
        <v>13.571672403247099</v>
      </c>
      <c r="C133">
        <v>146</v>
      </c>
      <c r="D133" t="s">
        <v>11148</v>
      </c>
      <c r="F133">
        <v>1286.8982260006301</v>
      </c>
      <c r="G133">
        <v>64.625064699354297</v>
      </c>
      <c r="H133" t="s">
        <v>11149</v>
      </c>
      <c r="I133" t="s">
        <v>2217</v>
      </c>
      <c r="J133" t="s">
        <v>37</v>
      </c>
      <c r="K133">
        <v>391431.94158324099</v>
      </c>
      <c r="L133">
        <v>110995.213200524</v>
      </c>
      <c r="M133" t="s">
        <v>98</v>
      </c>
      <c r="N133" t="s">
        <v>98</v>
      </c>
      <c r="O133">
        <v>391432</v>
      </c>
      <c r="P133">
        <v>1565728</v>
      </c>
      <c r="Q133">
        <v>21</v>
      </c>
      <c r="R133">
        <v>13.589972403247099</v>
      </c>
      <c r="S133" t="s">
        <v>1900</v>
      </c>
      <c r="T133" t="s">
        <v>96</v>
      </c>
      <c r="U133">
        <v>1279.8982260006301</v>
      </c>
      <c r="V133">
        <v>64.599999999999994</v>
      </c>
      <c r="W133" t="s">
        <v>15246</v>
      </c>
      <c r="X133">
        <v>72101014</v>
      </c>
      <c r="Y133" t="s">
        <v>96</v>
      </c>
      <c r="Z133" t="s">
        <v>1900</v>
      </c>
      <c r="AA133" t="s">
        <v>1901</v>
      </c>
      <c r="AB133" t="s">
        <v>1898</v>
      </c>
      <c r="AC133" t="s">
        <v>1902</v>
      </c>
      <c r="AD133" t="s">
        <v>1897</v>
      </c>
      <c r="AE133">
        <v>21</v>
      </c>
      <c r="AF133" t="s">
        <v>15246</v>
      </c>
      <c r="AG133" t="s">
        <v>96</v>
      </c>
      <c r="AH133" t="s">
        <v>96</v>
      </c>
      <c r="AI133" t="str">
        <f>IF(ISNA(VLOOKUP(D133,Listen!J:O,3,0)),"",VLOOKUP(D133,Listen!J:O,3,0))</f>
        <v/>
      </c>
      <c r="AJ133" t="s">
        <v>96</v>
      </c>
      <c r="AK133">
        <v>5</v>
      </c>
      <c r="AL133" t="s">
        <v>96</v>
      </c>
      <c r="AM133">
        <v>3</v>
      </c>
      <c r="AN133">
        <v>2</v>
      </c>
      <c r="AO133">
        <v>5</v>
      </c>
      <c r="AP133">
        <f t="shared" si="2"/>
        <v>5</v>
      </c>
    </row>
    <row r="134" spans="1:42" x14ac:dyDescent="0.25">
      <c r="A134" t="s">
        <v>2830</v>
      </c>
      <c r="B134">
        <v>13.594710957771399</v>
      </c>
      <c r="C134">
        <v>83.099998474121094</v>
      </c>
      <c r="D134" t="s">
        <v>11150</v>
      </c>
      <c r="F134">
        <v>1288.4104920766599</v>
      </c>
      <c r="G134">
        <v>70.805954498362894</v>
      </c>
      <c r="H134" t="s">
        <v>11151</v>
      </c>
      <c r="I134" t="s">
        <v>2033</v>
      </c>
      <c r="J134" t="s">
        <v>37</v>
      </c>
      <c r="K134">
        <v>175708.49921846599</v>
      </c>
      <c r="L134">
        <v>68624.274466176503</v>
      </c>
      <c r="M134">
        <v>608812.85955994297</v>
      </c>
      <c r="N134">
        <v>608812.85955994297</v>
      </c>
      <c r="O134">
        <v>0</v>
      </c>
      <c r="P134">
        <v>0</v>
      </c>
      <c r="Q134">
        <v>0</v>
      </c>
      <c r="R134">
        <v>13.613010957771399</v>
      </c>
      <c r="S134" t="s">
        <v>2830</v>
      </c>
      <c r="T134" t="s">
        <v>96</v>
      </c>
      <c r="U134">
        <v>1281.4104920766599</v>
      </c>
      <c r="V134">
        <v>70.8</v>
      </c>
      <c r="W134" t="s">
        <v>15247</v>
      </c>
      <c r="X134">
        <v>72101014</v>
      </c>
      <c r="Y134" t="s">
        <v>96</v>
      </c>
      <c r="Z134" t="s">
        <v>2830</v>
      </c>
      <c r="AA134" t="s">
        <v>2831</v>
      </c>
      <c r="AB134" t="s">
        <v>2829</v>
      </c>
      <c r="AC134" t="s">
        <v>10126</v>
      </c>
      <c r="AD134" t="s">
        <v>856</v>
      </c>
      <c r="AE134">
        <v>0</v>
      </c>
      <c r="AF134" t="s">
        <v>15247</v>
      </c>
      <c r="AG134" t="s">
        <v>96</v>
      </c>
      <c r="AH134" t="s">
        <v>96</v>
      </c>
      <c r="AI134" t="str">
        <f>IF(ISNA(VLOOKUP(D134,Listen!J:O,3,0)),"",VLOOKUP(D134,Listen!J:O,3,0))</f>
        <v/>
      </c>
      <c r="AJ134">
        <v>6</v>
      </c>
      <c r="AK134">
        <v>5</v>
      </c>
      <c r="AL134" t="s">
        <v>96</v>
      </c>
      <c r="AM134">
        <v>3</v>
      </c>
      <c r="AN134">
        <v>2</v>
      </c>
      <c r="AO134">
        <v>6</v>
      </c>
      <c r="AP134">
        <f t="shared" si="2"/>
        <v>6</v>
      </c>
    </row>
    <row r="135" spans="1:42" x14ac:dyDescent="0.25">
      <c r="A135" t="s">
        <v>938</v>
      </c>
      <c r="B135">
        <v>13.630747828388101</v>
      </c>
      <c r="C135">
        <v>147</v>
      </c>
      <c r="D135" t="s">
        <v>4479</v>
      </c>
      <c r="F135">
        <v>1290.77597628543</v>
      </c>
      <c r="G135">
        <v>72.624783372019493</v>
      </c>
      <c r="H135" t="s">
        <v>4480</v>
      </c>
      <c r="I135" t="s">
        <v>2973</v>
      </c>
      <c r="J135" t="s">
        <v>37</v>
      </c>
      <c r="K135">
        <v>549608.97202423704</v>
      </c>
      <c r="L135">
        <v>157540.724398872</v>
      </c>
      <c r="M135" t="s">
        <v>98</v>
      </c>
      <c r="N135" t="s">
        <v>98</v>
      </c>
      <c r="O135">
        <v>549609</v>
      </c>
      <c r="P135">
        <v>2198436</v>
      </c>
      <c r="Q135">
        <v>30</v>
      </c>
      <c r="R135">
        <v>13.649047828388101</v>
      </c>
      <c r="S135" t="s">
        <v>938</v>
      </c>
      <c r="T135" t="s">
        <v>96</v>
      </c>
      <c r="U135">
        <v>1283.77597628543</v>
      </c>
      <c r="V135">
        <v>72.599999999999994</v>
      </c>
      <c r="W135" t="s">
        <v>15248</v>
      </c>
      <c r="X135">
        <v>72101014</v>
      </c>
      <c r="Y135" t="s">
        <v>96</v>
      </c>
      <c r="Z135" t="s">
        <v>938</v>
      </c>
      <c r="AA135" t="s">
        <v>939</v>
      </c>
      <c r="AB135" t="s">
        <v>942</v>
      </c>
      <c r="AC135" t="s">
        <v>940</v>
      </c>
      <c r="AD135" t="s">
        <v>2974</v>
      </c>
      <c r="AE135">
        <v>30</v>
      </c>
      <c r="AF135" t="s">
        <v>15248</v>
      </c>
      <c r="AG135" t="s">
        <v>96</v>
      </c>
      <c r="AH135" t="s">
        <v>96</v>
      </c>
      <c r="AI135" t="str">
        <f>IF(ISNA(VLOOKUP(D135,Listen!J:O,3,0)),"",VLOOKUP(D135,Listen!J:O,3,0))</f>
        <v/>
      </c>
      <c r="AJ135" t="s">
        <v>96</v>
      </c>
      <c r="AK135">
        <v>5</v>
      </c>
      <c r="AL135" t="s">
        <v>96</v>
      </c>
      <c r="AM135">
        <v>3</v>
      </c>
      <c r="AN135">
        <v>2</v>
      </c>
      <c r="AO135">
        <v>5</v>
      </c>
      <c r="AP135">
        <f t="shared" si="2"/>
        <v>5</v>
      </c>
    </row>
    <row r="136" spans="1:42" x14ac:dyDescent="0.25">
      <c r="A136" t="s">
        <v>5015</v>
      </c>
      <c r="B136">
        <v>13.675816356989801</v>
      </c>
      <c r="C136">
        <v>97.099998474121094</v>
      </c>
      <c r="D136" t="s">
        <v>11152</v>
      </c>
      <c r="F136">
        <v>1293.7343045446701</v>
      </c>
      <c r="G136">
        <v>57.441816960080402</v>
      </c>
      <c r="H136" t="s">
        <v>11153</v>
      </c>
      <c r="I136" t="s">
        <v>10659</v>
      </c>
      <c r="J136" t="s">
        <v>37</v>
      </c>
      <c r="K136">
        <v>415200.96396966098</v>
      </c>
      <c r="L136">
        <v>59248.915167969702</v>
      </c>
      <c r="M136">
        <v>358689.92950663698</v>
      </c>
      <c r="N136">
        <v>358689.92950663698</v>
      </c>
      <c r="O136">
        <v>56511</v>
      </c>
      <c r="P136">
        <v>226044</v>
      </c>
      <c r="Q136">
        <v>3</v>
      </c>
      <c r="R136">
        <v>13.694116356989801</v>
      </c>
      <c r="S136" t="s">
        <v>5015</v>
      </c>
      <c r="T136" t="s">
        <v>96</v>
      </c>
      <c r="U136">
        <v>1286.7343045446701</v>
      </c>
      <c r="V136">
        <v>57.4</v>
      </c>
      <c r="W136" t="s">
        <v>15249</v>
      </c>
      <c r="X136">
        <v>72101014</v>
      </c>
      <c r="Y136" t="s">
        <v>96</v>
      </c>
      <c r="Z136" t="s">
        <v>5015</v>
      </c>
      <c r="AA136" t="s">
        <v>5826</v>
      </c>
      <c r="AB136" t="s">
        <v>5014</v>
      </c>
      <c r="AC136" t="s">
        <v>5827</v>
      </c>
      <c r="AD136" t="s">
        <v>5013</v>
      </c>
      <c r="AE136">
        <v>3</v>
      </c>
      <c r="AF136" t="s">
        <v>15249</v>
      </c>
      <c r="AG136" t="s">
        <v>96</v>
      </c>
      <c r="AH136" t="s">
        <v>96</v>
      </c>
      <c r="AI136" t="str">
        <f>IF(ISNA(VLOOKUP(D136,Listen!J:O,3,0)),"",VLOOKUP(D136,Listen!J:O,3,0))</f>
        <v/>
      </c>
      <c r="AJ136" t="s">
        <v>96</v>
      </c>
      <c r="AK136">
        <v>5</v>
      </c>
      <c r="AL136" t="s">
        <v>96</v>
      </c>
      <c r="AM136">
        <v>3</v>
      </c>
      <c r="AN136">
        <v>2</v>
      </c>
      <c r="AO136">
        <v>5</v>
      </c>
      <c r="AP136">
        <f t="shared" si="2"/>
        <v>5</v>
      </c>
    </row>
    <row r="137" spans="1:42" x14ac:dyDescent="0.25">
      <c r="A137" t="s">
        <v>11154</v>
      </c>
      <c r="B137">
        <v>13.728966231030199</v>
      </c>
      <c r="C137">
        <v>59.099998474121101</v>
      </c>
      <c r="D137" t="s">
        <v>11155</v>
      </c>
      <c r="F137">
        <v>1297.22309770538</v>
      </c>
      <c r="G137">
        <v>90.241566553494096</v>
      </c>
      <c r="H137" t="s">
        <v>11156</v>
      </c>
      <c r="I137" t="s">
        <v>2204</v>
      </c>
      <c r="J137" t="s">
        <v>37</v>
      </c>
      <c r="K137">
        <v>690204.09239501902</v>
      </c>
      <c r="L137">
        <v>285095.097265833</v>
      </c>
      <c r="M137" t="s">
        <v>98</v>
      </c>
      <c r="N137" t="s">
        <v>98</v>
      </c>
      <c r="O137">
        <v>690204</v>
      </c>
      <c r="P137">
        <v>2760816</v>
      </c>
      <c r="Q137">
        <v>37</v>
      </c>
      <c r="R137">
        <v>13.747266231030199</v>
      </c>
      <c r="S137" t="s">
        <v>11154</v>
      </c>
      <c r="T137" t="s">
        <v>96</v>
      </c>
      <c r="U137">
        <v>1290.22309770538</v>
      </c>
      <c r="V137">
        <v>90.2</v>
      </c>
      <c r="W137" t="s">
        <v>15250</v>
      </c>
      <c r="X137">
        <v>72101014</v>
      </c>
      <c r="Y137" t="s">
        <v>96</v>
      </c>
      <c r="Z137" t="s">
        <v>11154</v>
      </c>
      <c r="AA137" t="s">
        <v>11157</v>
      </c>
      <c r="AB137" t="s">
        <v>2428</v>
      </c>
      <c r="AC137" t="s">
        <v>11158</v>
      </c>
      <c r="AD137" t="s">
        <v>5374</v>
      </c>
      <c r="AE137">
        <v>37</v>
      </c>
      <c r="AF137" t="s">
        <v>11156</v>
      </c>
      <c r="AG137" t="s">
        <v>11155</v>
      </c>
      <c r="AH137" t="s">
        <v>96</v>
      </c>
      <c r="AI137" t="str">
        <f>IF(ISNA(VLOOKUP(D137,Listen!J:O,3,0)),"",VLOOKUP(D137,Listen!J:O,3,0))</f>
        <v/>
      </c>
      <c r="AJ137" t="s">
        <v>96</v>
      </c>
      <c r="AK137" t="s">
        <v>96</v>
      </c>
      <c r="AL137" t="s">
        <v>96</v>
      </c>
      <c r="AM137">
        <v>3</v>
      </c>
      <c r="AN137">
        <v>2</v>
      </c>
      <c r="AO137">
        <v>3</v>
      </c>
      <c r="AP137">
        <f t="shared" si="2"/>
        <v>3</v>
      </c>
    </row>
    <row r="138" spans="1:42" x14ac:dyDescent="0.25">
      <c r="A138" t="s">
        <v>666</v>
      </c>
      <c r="B138">
        <v>13.7539120191487</v>
      </c>
      <c r="C138">
        <v>135</v>
      </c>
      <c r="D138" t="s">
        <v>1440</v>
      </c>
      <c r="E138">
        <v>1299</v>
      </c>
      <c r="F138">
        <v>1298.8605558658601</v>
      </c>
      <c r="G138">
        <v>78.533347732287595</v>
      </c>
      <c r="H138" t="s">
        <v>1441</v>
      </c>
      <c r="I138" t="s">
        <v>1275</v>
      </c>
      <c r="J138" t="s">
        <v>44</v>
      </c>
      <c r="K138">
        <v>548186.963097136</v>
      </c>
      <c r="L138">
        <v>331233.44152985798</v>
      </c>
      <c r="M138" t="s">
        <v>98</v>
      </c>
      <c r="N138" t="s">
        <v>98</v>
      </c>
      <c r="O138">
        <v>548187</v>
      </c>
      <c r="P138">
        <v>2192748</v>
      </c>
      <c r="Q138">
        <v>30</v>
      </c>
      <c r="R138">
        <v>13.7722120191487</v>
      </c>
      <c r="S138" t="s">
        <v>666</v>
      </c>
      <c r="T138">
        <v>1299</v>
      </c>
      <c r="U138">
        <v>1291.8605558658601</v>
      </c>
      <c r="V138">
        <v>78.5</v>
      </c>
      <c r="W138" t="s">
        <v>15251</v>
      </c>
      <c r="X138">
        <v>72101014</v>
      </c>
      <c r="Y138" t="s">
        <v>96</v>
      </c>
      <c r="Z138" t="s">
        <v>666</v>
      </c>
      <c r="AA138" t="s">
        <v>171</v>
      </c>
      <c r="AB138" t="s">
        <v>172</v>
      </c>
      <c r="AC138" t="s">
        <v>665</v>
      </c>
      <c r="AD138" t="s">
        <v>173</v>
      </c>
      <c r="AE138">
        <v>30</v>
      </c>
      <c r="AF138" t="s">
        <v>15251</v>
      </c>
      <c r="AG138" t="s">
        <v>96</v>
      </c>
      <c r="AH138" t="s">
        <v>118</v>
      </c>
      <c r="AI138" t="str">
        <f>IF(ISNA(VLOOKUP(D138,Listen!J:O,3,0)),"",VLOOKUP(D138,Listen!J:O,3,0))</f>
        <v/>
      </c>
      <c r="AJ138" t="s">
        <v>96</v>
      </c>
      <c r="AK138">
        <v>5</v>
      </c>
      <c r="AL138" t="s">
        <v>96</v>
      </c>
      <c r="AM138" t="s">
        <v>96</v>
      </c>
      <c r="AN138">
        <v>2</v>
      </c>
      <c r="AO138">
        <v>5</v>
      </c>
      <c r="AP138">
        <f t="shared" si="2"/>
        <v>5</v>
      </c>
    </row>
    <row r="139" spans="1:42" x14ac:dyDescent="0.25">
      <c r="A139" t="s">
        <v>11157</v>
      </c>
      <c r="B139">
        <v>13.781346658337499</v>
      </c>
      <c r="C139">
        <v>59</v>
      </c>
      <c r="D139" t="s">
        <v>3038</v>
      </c>
      <c r="F139">
        <v>1300.6613838696201</v>
      </c>
      <c r="G139">
        <v>91.382938431652406</v>
      </c>
      <c r="H139" t="s">
        <v>3039</v>
      </c>
      <c r="I139" t="s">
        <v>3040</v>
      </c>
      <c r="J139" t="s">
        <v>37</v>
      </c>
      <c r="K139">
        <v>397899.33588407299</v>
      </c>
      <c r="L139">
        <v>366981.910308961</v>
      </c>
      <c r="M139" t="s">
        <v>98</v>
      </c>
      <c r="N139" t="s">
        <v>98</v>
      </c>
      <c r="O139">
        <v>397899</v>
      </c>
      <c r="P139">
        <v>1591596</v>
      </c>
      <c r="Q139">
        <v>21</v>
      </c>
      <c r="R139">
        <v>13.799646658337499</v>
      </c>
      <c r="S139" t="s">
        <v>11157</v>
      </c>
      <c r="T139" t="s">
        <v>96</v>
      </c>
      <c r="U139">
        <v>1293.6613838696201</v>
      </c>
      <c r="V139">
        <v>91.4</v>
      </c>
      <c r="W139" t="s">
        <v>15252</v>
      </c>
      <c r="X139">
        <v>72101014</v>
      </c>
      <c r="Y139" t="s">
        <v>96</v>
      </c>
      <c r="Z139" t="s">
        <v>11157</v>
      </c>
      <c r="AA139" t="s">
        <v>11158</v>
      </c>
      <c r="AB139" t="s">
        <v>11154</v>
      </c>
      <c r="AC139" t="s">
        <v>11159</v>
      </c>
      <c r="AD139" t="s">
        <v>2428</v>
      </c>
      <c r="AE139">
        <v>21</v>
      </c>
      <c r="AF139" t="s">
        <v>3039</v>
      </c>
      <c r="AG139" t="s">
        <v>3038</v>
      </c>
      <c r="AH139" t="s">
        <v>96</v>
      </c>
      <c r="AI139" t="str">
        <f>IF(ISNA(VLOOKUP(D139,Listen!J:O,3,0)),"",VLOOKUP(D139,Listen!J:O,3,0))</f>
        <v/>
      </c>
      <c r="AJ139" t="s">
        <v>96</v>
      </c>
      <c r="AK139" t="s">
        <v>96</v>
      </c>
      <c r="AL139" t="s">
        <v>96</v>
      </c>
      <c r="AM139">
        <v>3</v>
      </c>
      <c r="AN139">
        <v>2</v>
      </c>
      <c r="AO139">
        <v>3</v>
      </c>
      <c r="AP139">
        <f t="shared" si="2"/>
        <v>3</v>
      </c>
    </row>
    <row r="140" spans="1:42" x14ac:dyDescent="0.25">
      <c r="A140" t="s">
        <v>11157</v>
      </c>
      <c r="B140">
        <v>13.7821027020325</v>
      </c>
      <c r="C140">
        <v>59.099998474121101</v>
      </c>
      <c r="D140" t="s">
        <v>3090</v>
      </c>
      <c r="F140">
        <v>1300.71101108173</v>
      </c>
      <c r="G140">
        <v>56.612560387375801</v>
      </c>
      <c r="H140" t="s">
        <v>3091</v>
      </c>
      <c r="I140" t="s">
        <v>3092</v>
      </c>
      <c r="J140" t="s">
        <v>44</v>
      </c>
      <c r="K140">
        <v>771111.53627950104</v>
      </c>
      <c r="L140">
        <v>364558.69074995199</v>
      </c>
      <c r="M140" t="s">
        <v>98</v>
      </c>
      <c r="N140" t="s">
        <v>98</v>
      </c>
      <c r="O140">
        <v>771112</v>
      </c>
      <c r="P140">
        <v>3084448</v>
      </c>
      <c r="Q140">
        <v>42</v>
      </c>
      <c r="R140">
        <v>13.8004027020325</v>
      </c>
      <c r="S140" t="s">
        <v>11157</v>
      </c>
      <c r="T140" t="s">
        <v>96</v>
      </c>
      <c r="U140">
        <v>1293.71101108173</v>
      </c>
      <c r="V140">
        <v>56.6</v>
      </c>
      <c r="W140" t="s">
        <v>15252</v>
      </c>
      <c r="X140">
        <v>72101014</v>
      </c>
      <c r="Y140" t="s">
        <v>96</v>
      </c>
      <c r="Z140" t="s">
        <v>11157</v>
      </c>
      <c r="AA140" t="s">
        <v>11158</v>
      </c>
      <c r="AB140" t="s">
        <v>11154</v>
      </c>
      <c r="AC140" t="s">
        <v>11159</v>
      </c>
      <c r="AD140" t="s">
        <v>2428</v>
      </c>
      <c r="AE140">
        <v>42</v>
      </c>
      <c r="AF140" t="s">
        <v>15252</v>
      </c>
      <c r="AG140" t="s">
        <v>96</v>
      </c>
      <c r="AH140" t="s">
        <v>118</v>
      </c>
      <c r="AI140" t="str">
        <f>IF(ISNA(VLOOKUP(D140,Listen!J:O,3,0)),"",VLOOKUP(D140,Listen!J:O,3,0))</f>
        <v/>
      </c>
      <c r="AJ140" t="s">
        <v>96</v>
      </c>
      <c r="AK140">
        <v>5</v>
      </c>
      <c r="AL140" t="s">
        <v>96</v>
      </c>
      <c r="AM140" t="s">
        <v>96</v>
      </c>
      <c r="AN140">
        <v>2</v>
      </c>
      <c r="AO140">
        <v>5</v>
      </c>
      <c r="AP140">
        <f t="shared" si="2"/>
        <v>5</v>
      </c>
    </row>
    <row r="141" spans="1:42" x14ac:dyDescent="0.25">
      <c r="A141" t="s">
        <v>2700</v>
      </c>
      <c r="B141">
        <v>13.790506464998</v>
      </c>
      <c r="C141">
        <v>82</v>
      </c>
      <c r="D141" t="s">
        <v>1430</v>
      </c>
      <c r="F141">
        <v>1301.2626396845801</v>
      </c>
      <c r="G141">
        <v>61.379324560929597</v>
      </c>
      <c r="H141" t="s">
        <v>1431</v>
      </c>
      <c r="I141" t="s">
        <v>1432</v>
      </c>
      <c r="J141" t="s">
        <v>37</v>
      </c>
      <c r="K141">
        <v>858837.75064377999</v>
      </c>
      <c r="L141">
        <v>388784.842340787</v>
      </c>
      <c r="M141">
        <v>252907.723614927</v>
      </c>
      <c r="N141">
        <v>252907.723614927</v>
      </c>
      <c r="O141">
        <v>605930</v>
      </c>
      <c r="P141">
        <v>2423720</v>
      </c>
      <c r="Q141">
        <v>33</v>
      </c>
      <c r="R141">
        <v>13.808806464998</v>
      </c>
      <c r="S141" t="s">
        <v>2700</v>
      </c>
      <c r="T141" t="s">
        <v>96</v>
      </c>
      <c r="U141">
        <v>1294.2626396845801</v>
      </c>
      <c r="V141">
        <v>61.4</v>
      </c>
      <c r="W141" t="s">
        <v>15253</v>
      </c>
      <c r="X141">
        <v>72101014</v>
      </c>
      <c r="Y141" t="s">
        <v>96</v>
      </c>
      <c r="Z141" t="s">
        <v>2700</v>
      </c>
      <c r="AA141" t="s">
        <v>2701</v>
      </c>
      <c r="AB141" t="s">
        <v>943</v>
      </c>
      <c r="AC141" t="s">
        <v>2702</v>
      </c>
      <c r="AD141" t="s">
        <v>944</v>
      </c>
      <c r="AE141">
        <v>33</v>
      </c>
      <c r="AF141" t="s">
        <v>15253</v>
      </c>
      <c r="AG141" t="s">
        <v>96</v>
      </c>
      <c r="AH141" t="s">
        <v>96</v>
      </c>
      <c r="AI141" t="str">
        <f>IF(ISNA(VLOOKUP(D141,Listen!J:O,3,0)),"",VLOOKUP(D141,Listen!J:O,3,0))</f>
        <v/>
      </c>
      <c r="AJ141" t="s">
        <v>96</v>
      </c>
      <c r="AK141">
        <v>5</v>
      </c>
      <c r="AL141" t="s">
        <v>96</v>
      </c>
      <c r="AM141">
        <v>3</v>
      </c>
      <c r="AN141">
        <v>2</v>
      </c>
      <c r="AO141">
        <v>5</v>
      </c>
      <c r="AP141">
        <f t="shared" si="2"/>
        <v>5</v>
      </c>
    </row>
    <row r="142" spans="1:42" x14ac:dyDescent="0.25">
      <c r="A142" t="s">
        <v>10126</v>
      </c>
      <c r="B142">
        <v>13.798718738637399</v>
      </c>
      <c r="C142">
        <v>83.099998474121094</v>
      </c>
      <c r="D142" t="s">
        <v>11160</v>
      </c>
      <c r="F142">
        <v>1301.8016988004099</v>
      </c>
      <c r="G142">
        <v>56.409996722186698</v>
      </c>
      <c r="H142" t="s">
        <v>11161</v>
      </c>
      <c r="I142" t="s">
        <v>11162</v>
      </c>
      <c r="J142" t="s">
        <v>37</v>
      </c>
      <c r="K142">
        <v>292981.90953430702</v>
      </c>
      <c r="L142">
        <v>103296.699206467</v>
      </c>
      <c r="M142" t="s">
        <v>98</v>
      </c>
      <c r="N142" t="s">
        <v>98</v>
      </c>
      <c r="O142">
        <v>292982</v>
      </c>
      <c r="P142">
        <v>1171928</v>
      </c>
      <c r="Q142">
        <v>16</v>
      </c>
      <c r="R142">
        <v>13.817018738637399</v>
      </c>
      <c r="S142" t="s">
        <v>10126</v>
      </c>
      <c r="T142" t="s">
        <v>96</v>
      </c>
      <c r="U142">
        <v>1294.8016988004099</v>
      </c>
      <c r="V142">
        <v>56.4</v>
      </c>
      <c r="W142" t="s">
        <v>15254</v>
      </c>
      <c r="X142">
        <v>72101014</v>
      </c>
      <c r="Y142" t="s">
        <v>96</v>
      </c>
      <c r="Z142" t="s">
        <v>10126</v>
      </c>
      <c r="AA142" t="s">
        <v>5031</v>
      </c>
      <c r="AB142" t="s">
        <v>2831</v>
      </c>
      <c r="AC142" t="s">
        <v>5028</v>
      </c>
      <c r="AD142" t="s">
        <v>2830</v>
      </c>
      <c r="AE142">
        <v>16</v>
      </c>
      <c r="AF142" t="s">
        <v>15254</v>
      </c>
      <c r="AG142" t="s">
        <v>96</v>
      </c>
      <c r="AH142" t="s">
        <v>96</v>
      </c>
      <c r="AI142" t="str">
        <f>IF(ISNA(VLOOKUP(D142,Listen!J:O,3,0)),"",VLOOKUP(D142,Listen!J:O,3,0))</f>
        <v/>
      </c>
      <c r="AJ142" t="s">
        <v>96</v>
      </c>
      <c r="AK142">
        <v>5</v>
      </c>
      <c r="AL142" t="s">
        <v>96</v>
      </c>
      <c r="AM142">
        <v>3</v>
      </c>
      <c r="AN142">
        <v>2</v>
      </c>
      <c r="AO142">
        <v>5</v>
      </c>
      <c r="AP142">
        <f t="shared" si="2"/>
        <v>5</v>
      </c>
    </row>
    <row r="143" spans="1:42" x14ac:dyDescent="0.25">
      <c r="A143" t="s">
        <v>11157</v>
      </c>
      <c r="B143">
        <v>13.813359915608601</v>
      </c>
      <c r="C143">
        <v>59.099998474121101</v>
      </c>
      <c r="D143" t="s">
        <v>11163</v>
      </c>
      <c r="F143">
        <v>1302.76275541633</v>
      </c>
      <c r="G143">
        <v>75.987848559263796</v>
      </c>
      <c r="H143" t="s">
        <v>11164</v>
      </c>
      <c r="I143" t="s">
        <v>11165</v>
      </c>
      <c r="J143" t="s">
        <v>37</v>
      </c>
      <c r="K143">
        <v>1016534.23461602</v>
      </c>
      <c r="L143">
        <v>356249.06636925502</v>
      </c>
      <c r="M143" t="s">
        <v>98</v>
      </c>
      <c r="N143" t="s">
        <v>98</v>
      </c>
      <c r="O143">
        <v>1016534</v>
      </c>
      <c r="P143">
        <v>4066136</v>
      </c>
      <c r="Q143">
        <v>55</v>
      </c>
      <c r="R143">
        <v>13.831659915608601</v>
      </c>
      <c r="S143" t="s">
        <v>11157</v>
      </c>
      <c r="T143" t="s">
        <v>96</v>
      </c>
      <c r="U143">
        <v>1295.76275541633</v>
      </c>
      <c r="V143">
        <v>76</v>
      </c>
      <c r="W143" t="s">
        <v>15255</v>
      </c>
      <c r="X143">
        <v>72101014</v>
      </c>
      <c r="Y143" t="s">
        <v>96</v>
      </c>
      <c r="Z143" t="s">
        <v>11157</v>
      </c>
      <c r="AA143" t="s">
        <v>11158</v>
      </c>
      <c r="AB143" t="s">
        <v>11154</v>
      </c>
      <c r="AC143" t="s">
        <v>11159</v>
      </c>
      <c r="AD143" t="s">
        <v>2428</v>
      </c>
      <c r="AE143">
        <v>55</v>
      </c>
      <c r="AF143" t="s">
        <v>15255</v>
      </c>
      <c r="AG143" t="s">
        <v>96</v>
      </c>
      <c r="AH143" t="s">
        <v>96</v>
      </c>
      <c r="AI143" t="str">
        <f>IF(ISNA(VLOOKUP(D143,Listen!J:O,3,0)),"",VLOOKUP(D143,Listen!J:O,3,0))</f>
        <v/>
      </c>
      <c r="AJ143" t="s">
        <v>96</v>
      </c>
      <c r="AK143">
        <v>5</v>
      </c>
      <c r="AL143" t="s">
        <v>96</v>
      </c>
      <c r="AM143">
        <v>3</v>
      </c>
      <c r="AN143">
        <v>2</v>
      </c>
      <c r="AO143">
        <v>5</v>
      </c>
      <c r="AP143">
        <f t="shared" si="2"/>
        <v>5</v>
      </c>
    </row>
    <row r="144" spans="1:42" x14ac:dyDescent="0.25">
      <c r="A144" t="s">
        <v>945</v>
      </c>
      <c r="B144">
        <v>13.8253684616783</v>
      </c>
      <c r="C144">
        <v>107</v>
      </c>
      <c r="D144" t="s">
        <v>946</v>
      </c>
      <c r="F144">
        <v>1303.5510043850099</v>
      </c>
      <c r="G144">
        <v>71.097973530037905</v>
      </c>
      <c r="H144" t="s">
        <v>947</v>
      </c>
      <c r="I144" t="s">
        <v>948</v>
      </c>
      <c r="J144" t="s">
        <v>37</v>
      </c>
      <c r="K144">
        <v>555003.68075348297</v>
      </c>
      <c r="L144">
        <v>259487.408895728</v>
      </c>
      <c r="M144" t="s">
        <v>98</v>
      </c>
      <c r="N144" t="s">
        <v>98</v>
      </c>
      <c r="O144">
        <v>555004</v>
      </c>
      <c r="P144">
        <v>2220016</v>
      </c>
      <c r="Q144">
        <v>30</v>
      </c>
      <c r="R144">
        <v>13.8436684616783</v>
      </c>
      <c r="S144" t="s">
        <v>945</v>
      </c>
      <c r="T144" t="s">
        <v>96</v>
      </c>
      <c r="U144">
        <v>1296.5510043850099</v>
      </c>
      <c r="V144">
        <v>71.099999999999994</v>
      </c>
      <c r="W144" t="s">
        <v>15256</v>
      </c>
      <c r="X144">
        <v>72101014</v>
      </c>
      <c r="Y144" t="s">
        <v>96</v>
      </c>
      <c r="Z144" t="s">
        <v>945</v>
      </c>
      <c r="AA144" t="s">
        <v>2832</v>
      </c>
      <c r="AB144" t="s">
        <v>949</v>
      </c>
      <c r="AC144" t="s">
        <v>2833</v>
      </c>
      <c r="AD144" t="s">
        <v>2834</v>
      </c>
      <c r="AE144">
        <v>30</v>
      </c>
      <c r="AF144" t="s">
        <v>15256</v>
      </c>
      <c r="AG144" t="s">
        <v>96</v>
      </c>
      <c r="AH144" t="s">
        <v>96</v>
      </c>
      <c r="AI144" t="str">
        <f>IF(ISNA(VLOOKUP(D144,Listen!J:O,3,0)),"",VLOOKUP(D144,Listen!J:O,3,0))</f>
        <v/>
      </c>
      <c r="AJ144" t="s">
        <v>96</v>
      </c>
      <c r="AK144">
        <v>5</v>
      </c>
      <c r="AL144" t="s">
        <v>96</v>
      </c>
      <c r="AM144">
        <v>3</v>
      </c>
      <c r="AN144">
        <v>2</v>
      </c>
      <c r="AO144">
        <v>5</v>
      </c>
      <c r="AP144">
        <f t="shared" si="2"/>
        <v>5</v>
      </c>
    </row>
    <row r="145" spans="1:42" x14ac:dyDescent="0.25">
      <c r="A145" t="s">
        <v>170</v>
      </c>
      <c r="B145">
        <v>13.8372017179425</v>
      </c>
      <c r="C145">
        <v>57.099998474121101</v>
      </c>
      <c r="D145" t="s">
        <v>1104</v>
      </c>
      <c r="E145">
        <v>1300</v>
      </c>
      <c r="F145">
        <v>1304.3277472140201</v>
      </c>
      <c r="G145">
        <v>91.8940005989637</v>
      </c>
      <c r="H145" t="s">
        <v>1107</v>
      </c>
      <c r="I145" t="s">
        <v>49</v>
      </c>
      <c r="J145" t="s">
        <v>43</v>
      </c>
      <c r="K145">
        <v>4381367.1221571304</v>
      </c>
      <c r="L145">
        <v>996631.66448345105</v>
      </c>
      <c r="M145">
        <v>3355034.5765706101</v>
      </c>
      <c r="N145">
        <v>3355034.5765706101</v>
      </c>
      <c r="O145">
        <v>1026333</v>
      </c>
      <c r="P145">
        <v>4105332</v>
      </c>
      <c r="Q145">
        <v>55</v>
      </c>
      <c r="R145">
        <v>13.8555017179425</v>
      </c>
      <c r="S145" t="s">
        <v>1737</v>
      </c>
      <c r="T145">
        <v>1300</v>
      </c>
      <c r="U145">
        <v>1297.3277472140201</v>
      </c>
      <c r="V145">
        <v>91.9</v>
      </c>
      <c r="W145" t="s">
        <v>15257</v>
      </c>
      <c r="X145">
        <v>72101014</v>
      </c>
      <c r="Y145" t="s">
        <v>96</v>
      </c>
      <c r="Z145" t="s">
        <v>1737</v>
      </c>
      <c r="AA145" t="s">
        <v>1738</v>
      </c>
      <c r="AB145" t="s">
        <v>170</v>
      </c>
      <c r="AC145" t="s">
        <v>174</v>
      </c>
      <c r="AD145" t="s">
        <v>1739</v>
      </c>
      <c r="AE145">
        <v>55</v>
      </c>
      <c r="AF145" t="s">
        <v>1107</v>
      </c>
      <c r="AG145" t="s">
        <v>1104</v>
      </c>
      <c r="AH145" t="s">
        <v>96</v>
      </c>
      <c r="AI145" t="str">
        <f>IF(ISNA(VLOOKUP(D145,Listen!J:O,3,0)),"",VLOOKUP(D145,Listen!J:O,3,0))</f>
        <v/>
      </c>
      <c r="AJ145" t="s">
        <v>96</v>
      </c>
      <c r="AK145" t="s">
        <v>96</v>
      </c>
      <c r="AL145" t="s">
        <v>96</v>
      </c>
      <c r="AM145">
        <v>3</v>
      </c>
      <c r="AN145">
        <v>2</v>
      </c>
      <c r="AO145">
        <v>3</v>
      </c>
      <c r="AP145">
        <f t="shared" si="2"/>
        <v>3</v>
      </c>
    </row>
    <row r="146" spans="1:42" x14ac:dyDescent="0.25">
      <c r="A146" t="s">
        <v>11158</v>
      </c>
      <c r="B146">
        <v>13.8640697418949</v>
      </c>
      <c r="C146">
        <v>59</v>
      </c>
      <c r="D146" t="s">
        <v>131</v>
      </c>
      <c r="F146">
        <v>1306.09138221596</v>
      </c>
      <c r="G146">
        <v>82.595395165093194</v>
      </c>
      <c r="H146" t="s">
        <v>132</v>
      </c>
      <c r="I146" t="s">
        <v>126</v>
      </c>
      <c r="J146" t="s">
        <v>37</v>
      </c>
      <c r="K146">
        <v>447001.202096658</v>
      </c>
      <c r="L146">
        <v>223055.86262445699</v>
      </c>
      <c r="M146" t="s">
        <v>98</v>
      </c>
      <c r="N146" t="s">
        <v>98</v>
      </c>
      <c r="O146">
        <v>447001</v>
      </c>
      <c r="P146">
        <v>1788004</v>
      </c>
      <c r="Q146">
        <v>24</v>
      </c>
      <c r="R146">
        <v>13.8823697418949</v>
      </c>
      <c r="S146" t="s">
        <v>11158</v>
      </c>
      <c r="T146" t="s">
        <v>96</v>
      </c>
      <c r="U146">
        <v>1299.09138221596</v>
      </c>
      <c r="V146">
        <v>82.6</v>
      </c>
      <c r="W146" t="s">
        <v>15258</v>
      </c>
      <c r="X146">
        <v>72101014</v>
      </c>
      <c r="Y146" t="s">
        <v>96</v>
      </c>
      <c r="Z146" t="s">
        <v>11158</v>
      </c>
      <c r="AA146" t="s">
        <v>11159</v>
      </c>
      <c r="AB146" t="s">
        <v>11157</v>
      </c>
      <c r="AC146" t="s">
        <v>11166</v>
      </c>
      <c r="AD146" t="s">
        <v>11154</v>
      </c>
      <c r="AE146">
        <v>24</v>
      </c>
      <c r="AF146" t="s">
        <v>132</v>
      </c>
      <c r="AG146" t="s">
        <v>131</v>
      </c>
      <c r="AH146" t="s">
        <v>96</v>
      </c>
      <c r="AI146" t="str">
        <f>IF(ISNA(VLOOKUP(D146,Listen!J:O,3,0)),"",VLOOKUP(D146,Listen!J:O,3,0))</f>
        <v/>
      </c>
      <c r="AJ146" t="s">
        <v>96</v>
      </c>
      <c r="AK146" t="s">
        <v>96</v>
      </c>
      <c r="AL146" t="s">
        <v>96</v>
      </c>
      <c r="AM146">
        <v>3</v>
      </c>
      <c r="AN146">
        <v>2</v>
      </c>
      <c r="AO146">
        <v>3</v>
      </c>
      <c r="AP146">
        <f t="shared" si="2"/>
        <v>3</v>
      </c>
    </row>
    <row r="147" spans="1:42" x14ac:dyDescent="0.25">
      <c r="A147" t="s">
        <v>11167</v>
      </c>
      <c r="B147">
        <v>13.8688569475815</v>
      </c>
      <c r="C147">
        <v>73.099998474121094</v>
      </c>
      <c r="D147" t="s">
        <v>11168</v>
      </c>
      <c r="F147">
        <v>1306.4056175882999</v>
      </c>
      <c r="G147">
        <v>70.693334286966603</v>
      </c>
      <c r="H147" t="s">
        <v>11169</v>
      </c>
      <c r="I147" t="s">
        <v>11170</v>
      </c>
      <c r="J147" t="s">
        <v>37</v>
      </c>
      <c r="K147">
        <v>480762.22461876</v>
      </c>
      <c r="L147">
        <v>121682.056059979</v>
      </c>
      <c r="M147" t="s">
        <v>98</v>
      </c>
      <c r="N147" t="s">
        <v>98</v>
      </c>
      <c r="O147">
        <v>480762</v>
      </c>
      <c r="P147">
        <v>1923048</v>
      </c>
      <c r="Q147">
        <v>26</v>
      </c>
      <c r="R147">
        <v>13.8871569475815</v>
      </c>
      <c r="S147" t="s">
        <v>11167</v>
      </c>
      <c r="T147" t="s">
        <v>96</v>
      </c>
      <c r="U147">
        <v>1299.4056175882999</v>
      </c>
      <c r="V147">
        <v>70.7</v>
      </c>
      <c r="W147" t="s">
        <v>15259</v>
      </c>
      <c r="X147">
        <v>72101014</v>
      </c>
      <c r="Y147" t="s">
        <v>96</v>
      </c>
      <c r="Z147" t="s">
        <v>11167</v>
      </c>
      <c r="AA147" t="s">
        <v>11171</v>
      </c>
      <c r="AB147" t="s">
        <v>11172</v>
      </c>
      <c r="AC147" t="s">
        <v>5840</v>
      </c>
      <c r="AD147" t="s">
        <v>11173</v>
      </c>
      <c r="AE147">
        <v>26</v>
      </c>
      <c r="AF147" t="s">
        <v>15259</v>
      </c>
      <c r="AG147" t="s">
        <v>96</v>
      </c>
      <c r="AH147" t="s">
        <v>96</v>
      </c>
      <c r="AI147" t="str">
        <f>IF(ISNA(VLOOKUP(D147,Listen!J:O,3,0)),"",VLOOKUP(D147,Listen!J:O,3,0))</f>
        <v/>
      </c>
      <c r="AJ147" t="s">
        <v>96</v>
      </c>
      <c r="AK147">
        <v>5</v>
      </c>
      <c r="AL147" t="s">
        <v>96</v>
      </c>
      <c r="AM147">
        <v>3</v>
      </c>
      <c r="AN147">
        <v>2</v>
      </c>
      <c r="AO147">
        <v>5</v>
      </c>
      <c r="AP147">
        <f t="shared" si="2"/>
        <v>5</v>
      </c>
    </row>
    <row r="148" spans="1:42" x14ac:dyDescent="0.25">
      <c r="A148" t="s">
        <v>950</v>
      </c>
      <c r="B148">
        <v>13.8741550102995</v>
      </c>
      <c r="C148">
        <v>148</v>
      </c>
      <c r="D148" t="s">
        <v>4477</v>
      </c>
      <c r="F148">
        <v>1306.75338595669</v>
      </c>
      <c r="G148">
        <v>74.114059256322307</v>
      </c>
      <c r="H148" t="s">
        <v>4478</v>
      </c>
      <c r="I148" t="s">
        <v>355</v>
      </c>
      <c r="J148" t="s">
        <v>37</v>
      </c>
      <c r="K148">
        <v>853372.32261769206</v>
      </c>
      <c r="L148">
        <v>110477.79589599901</v>
      </c>
      <c r="M148" t="s">
        <v>98</v>
      </c>
      <c r="N148" t="s">
        <v>98</v>
      </c>
      <c r="O148">
        <v>853372</v>
      </c>
      <c r="P148">
        <v>3413488</v>
      </c>
      <c r="Q148">
        <v>46</v>
      </c>
      <c r="R148">
        <v>13.8924550102995</v>
      </c>
      <c r="S148" t="s">
        <v>950</v>
      </c>
      <c r="T148" t="s">
        <v>96</v>
      </c>
      <c r="U148">
        <v>1299.75338595669</v>
      </c>
      <c r="V148">
        <v>74.099999999999994</v>
      </c>
      <c r="W148" t="s">
        <v>15260</v>
      </c>
      <c r="X148">
        <v>72101014</v>
      </c>
      <c r="Y148" t="s">
        <v>96</v>
      </c>
      <c r="Z148" t="s">
        <v>950</v>
      </c>
      <c r="AA148" t="s">
        <v>951</v>
      </c>
      <c r="AB148" t="s">
        <v>935</v>
      </c>
      <c r="AC148" t="s">
        <v>952</v>
      </c>
      <c r="AD148" t="s">
        <v>934</v>
      </c>
      <c r="AE148">
        <v>46</v>
      </c>
      <c r="AF148" t="s">
        <v>15260</v>
      </c>
      <c r="AG148" t="s">
        <v>96</v>
      </c>
      <c r="AH148" t="s">
        <v>96</v>
      </c>
      <c r="AI148" t="str">
        <f>IF(ISNA(VLOOKUP(D148,Listen!J:O,3,0)),"",VLOOKUP(D148,Listen!J:O,3,0))</f>
        <v/>
      </c>
      <c r="AJ148" t="s">
        <v>96</v>
      </c>
      <c r="AK148">
        <v>5</v>
      </c>
      <c r="AL148" t="s">
        <v>96</v>
      </c>
      <c r="AM148">
        <v>3</v>
      </c>
      <c r="AN148">
        <v>2</v>
      </c>
      <c r="AO148">
        <v>5</v>
      </c>
      <c r="AP148">
        <f t="shared" si="2"/>
        <v>5</v>
      </c>
    </row>
    <row r="149" spans="1:42" x14ac:dyDescent="0.25">
      <c r="A149" t="s">
        <v>2438</v>
      </c>
      <c r="B149">
        <v>13.9263156691036</v>
      </c>
      <c r="C149">
        <v>72.099998474121094</v>
      </c>
      <c r="D149" s="2" t="s">
        <v>5379</v>
      </c>
      <c r="E149">
        <v>1310</v>
      </c>
      <c r="F149">
        <v>1310.1772463698901</v>
      </c>
      <c r="G149">
        <v>80.512709743533406</v>
      </c>
      <c r="H149" t="s">
        <v>5380</v>
      </c>
      <c r="I149" t="s">
        <v>4172</v>
      </c>
      <c r="J149" t="s">
        <v>43</v>
      </c>
      <c r="K149">
        <v>453345.46046106197</v>
      </c>
      <c r="L149">
        <v>194658.245915173</v>
      </c>
      <c r="M149">
        <v>150148.39850864501</v>
      </c>
      <c r="N149">
        <v>150148.39850864501</v>
      </c>
      <c r="O149">
        <v>303197</v>
      </c>
      <c r="P149">
        <v>1212788</v>
      </c>
      <c r="Q149">
        <v>16</v>
      </c>
      <c r="R149">
        <v>13.9446156691036</v>
      </c>
      <c r="S149" t="s">
        <v>2438</v>
      </c>
      <c r="T149">
        <v>1310</v>
      </c>
      <c r="U149">
        <v>1303.1772463698901</v>
      </c>
      <c r="V149">
        <v>80.5</v>
      </c>
      <c r="W149" t="s">
        <v>15261</v>
      </c>
      <c r="X149">
        <v>72101014</v>
      </c>
      <c r="Y149" t="s">
        <v>96</v>
      </c>
      <c r="Z149" t="s">
        <v>2438</v>
      </c>
      <c r="AA149" t="s">
        <v>2439</v>
      </c>
      <c r="AB149" t="s">
        <v>2440</v>
      </c>
      <c r="AC149" t="s">
        <v>2441</v>
      </c>
      <c r="AD149" t="s">
        <v>2442</v>
      </c>
      <c r="AE149">
        <v>16</v>
      </c>
      <c r="AF149" t="s">
        <v>5380</v>
      </c>
      <c r="AG149" t="s">
        <v>5379</v>
      </c>
      <c r="AH149" t="s">
        <v>96</v>
      </c>
      <c r="AI149" t="str">
        <f>IF(ISNA(VLOOKUP(D149,Listen!J:O,3,0)),"",VLOOKUP(D149,Listen!J:O,3,0))</f>
        <v/>
      </c>
      <c r="AJ149" t="s">
        <v>96</v>
      </c>
      <c r="AK149" t="s">
        <v>96</v>
      </c>
      <c r="AL149" t="s">
        <v>96</v>
      </c>
      <c r="AM149">
        <v>3</v>
      </c>
      <c r="AN149">
        <v>2</v>
      </c>
      <c r="AO149">
        <v>3</v>
      </c>
      <c r="AP149">
        <f t="shared" si="2"/>
        <v>3</v>
      </c>
    </row>
    <row r="150" spans="1:42" x14ac:dyDescent="0.25">
      <c r="A150" t="s">
        <v>5031</v>
      </c>
      <c r="B150">
        <v>13.936569948004101</v>
      </c>
      <c r="C150">
        <v>83</v>
      </c>
      <c r="D150" t="s">
        <v>5793</v>
      </c>
      <c r="F150">
        <v>1310.85034407223</v>
      </c>
      <c r="G150">
        <v>57.685471278378699</v>
      </c>
      <c r="H150" t="s">
        <v>5794</v>
      </c>
      <c r="I150" t="s">
        <v>5795</v>
      </c>
      <c r="J150" t="s">
        <v>37</v>
      </c>
      <c r="K150">
        <v>146360.260697399</v>
      </c>
      <c r="L150">
        <v>29744.718902500201</v>
      </c>
      <c r="M150" t="s">
        <v>98</v>
      </c>
      <c r="N150" t="s">
        <v>98</v>
      </c>
      <c r="O150">
        <v>146360</v>
      </c>
      <c r="P150">
        <v>585440</v>
      </c>
      <c r="Q150">
        <v>8</v>
      </c>
      <c r="R150">
        <v>13.954869948004101</v>
      </c>
      <c r="S150" t="s">
        <v>5028</v>
      </c>
      <c r="T150" t="s">
        <v>96</v>
      </c>
      <c r="U150">
        <v>1303.85034407223</v>
      </c>
      <c r="V150">
        <v>57.7</v>
      </c>
      <c r="W150" t="s">
        <v>15262</v>
      </c>
      <c r="X150">
        <v>72101014</v>
      </c>
      <c r="Y150" t="s">
        <v>96</v>
      </c>
      <c r="Z150" t="s">
        <v>5028</v>
      </c>
      <c r="AA150" t="s">
        <v>5029</v>
      </c>
      <c r="AB150" t="s">
        <v>5031</v>
      </c>
      <c r="AC150" t="s">
        <v>5030</v>
      </c>
      <c r="AD150" t="s">
        <v>10126</v>
      </c>
      <c r="AE150">
        <v>8</v>
      </c>
      <c r="AF150" t="s">
        <v>15262</v>
      </c>
      <c r="AG150" t="s">
        <v>96</v>
      </c>
      <c r="AH150" t="s">
        <v>96</v>
      </c>
      <c r="AI150" t="str">
        <f>IF(ISNA(VLOOKUP(D150,Listen!J:O,3,0)),"",VLOOKUP(D150,Listen!J:O,3,0))</f>
        <v/>
      </c>
      <c r="AJ150" t="s">
        <v>96</v>
      </c>
      <c r="AK150">
        <v>5</v>
      </c>
      <c r="AL150" t="s">
        <v>96</v>
      </c>
      <c r="AM150">
        <v>3</v>
      </c>
      <c r="AN150">
        <v>2</v>
      </c>
      <c r="AO150">
        <v>5</v>
      </c>
      <c r="AP150">
        <f t="shared" si="2"/>
        <v>5</v>
      </c>
    </row>
    <row r="151" spans="1:42" x14ac:dyDescent="0.25">
      <c r="A151" t="s">
        <v>941</v>
      </c>
      <c r="B151">
        <v>13.945351032893001</v>
      </c>
      <c r="C151">
        <v>147</v>
      </c>
      <c r="D151" t="s">
        <v>5376</v>
      </c>
      <c r="F151">
        <v>1311.42674033764</v>
      </c>
      <c r="G151">
        <v>55.740115146821097</v>
      </c>
      <c r="H151" t="s">
        <v>5377</v>
      </c>
      <c r="I151" t="s">
        <v>5378</v>
      </c>
      <c r="J151" t="s">
        <v>43</v>
      </c>
      <c r="K151">
        <v>279285.20270264498</v>
      </c>
      <c r="L151">
        <v>33425.151769566597</v>
      </c>
      <c r="M151" t="s">
        <v>98</v>
      </c>
      <c r="N151" t="s">
        <v>98</v>
      </c>
      <c r="O151">
        <v>279285</v>
      </c>
      <c r="P151">
        <v>1117140</v>
      </c>
      <c r="Q151">
        <v>15</v>
      </c>
      <c r="R151">
        <v>13.963651032893001</v>
      </c>
      <c r="S151" t="s">
        <v>11174</v>
      </c>
      <c r="T151" t="s">
        <v>96</v>
      </c>
      <c r="U151">
        <v>1304.42674033764</v>
      </c>
      <c r="V151">
        <v>55.7</v>
      </c>
      <c r="W151" t="s">
        <v>15263</v>
      </c>
      <c r="X151">
        <v>72101014</v>
      </c>
      <c r="Y151" t="s">
        <v>96</v>
      </c>
      <c r="Z151" t="s">
        <v>11174</v>
      </c>
      <c r="AA151" t="s">
        <v>11175</v>
      </c>
      <c r="AB151" t="s">
        <v>941</v>
      </c>
      <c r="AC151" t="s">
        <v>11176</v>
      </c>
      <c r="AD151" t="s">
        <v>940</v>
      </c>
      <c r="AE151">
        <v>15</v>
      </c>
      <c r="AF151" t="s">
        <v>15263</v>
      </c>
      <c r="AG151" t="s">
        <v>96</v>
      </c>
      <c r="AH151" t="s">
        <v>96</v>
      </c>
      <c r="AI151" t="str">
        <f>IF(ISNA(VLOOKUP(D151,Listen!J:O,3,0)),"",VLOOKUP(D151,Listen!J:O,3,0))</f>
        <v/>
      </c>
      <c r="AJ151" t="s">
        <v>96</v>
      </c>
      <c r="AK151">
        <v>5</v>
      </c>
      <c r="AL151" t="s">
        <v>96</v>
      </c>
      <c r="AM151">
        <v>3</v>
      </c>
      <c r="AN151">
        <v>2</v>
      </c>
      <c r="AO151">
        <v>5</v>
      </c>
      <c r="AP151">
        <f t="shared" si="2"/>
        <v>5</v>
      </c>
    </row>
    <row r="152" spans="1:42" x14ac:dyDescent="0.25">
      <c r="A152" t="s">
        <v>667</v>
      </c>
      <c r="B152">
        <v>14.0127780440856</v>
      </c>
      <c r="C152">
        <v>143</v>
      </c>
      <c r="D152" t="s">
        <v>11177</v>
      </c>
      <c r="E152">
        <v>1311</v>
      </c>
      <c r="F152">
        <v>1315.8526942978899</v>
      </c>
      <c r="G152">
        <v>69.968874431806199</v>
      </c>
      <c r="H152" t="s">
        <v>11178</v>
      </c>
      <c r="I152" t="s">
        <v>1444</v>
      </c>
      <c r="J152" t="s">
        <v>43</v>
      </c>
      <c r="K152">
        <v>457530.42115979502</v>
      </c>
      <c r="L152">
        <v>200689.406806032</v>
      </c>
      <c r="M152" t="s">
        <v>98</v>
      </c>
      <c r="N152" t="s">
        <v>98</v>
      </c>
      <c r="O152">
        <v>457530</v>
      </c>
      <c r="P152">
        <v>1830120</v>
      </c>
      <c r="Q152">
        <v>25</v>
      </c>
      <c r="R152">
        <v>14.0310780440856</v>
      </c>
      <c r="S152" t="s">
        <v>667</v>
      </c>
      <c r="T152">
        <v>1311</v>
      </c>
      <c r="U152">
        <v>1308.8526942978899</v>
      </c>
      <c r="V152">
        <v>70</v>
      </c>
      <c r="W152" t="s">
        <v>14816</v>
      </c>
      <c r="X152">
        <v>72101014</v>
      </c>
      <c r="Y152" t="s">
        <v>96</v>
      </c>
      <c r="Z152" t="s">
        <v>667</v>
      </c>
      <c r="AA152" t="s">
        <v>668</v>
      </c>
      <c r="AB152" t="s">
        <v>669</v>
      </c>
      <c r="AC152" t="s">
        <v>670</v>
      </c>
      <c r="AD152" t="s">
        <v>671</v>
      </c>
      <c r="AE152">
        <v>25</v>
      </c>
      <c r="AF152" t="s">
        <v>14816</v>
      </c>
      <c r="AG152" t="s">
        <v>96</v>
      </c>
      <c r="AH152" t="s">
        <v>96</v>
      </c>
      <c r="AI152" t="str">
        <f>IF(ISNA(VLOOKUP(D152,Listen!J:O,3,0)),"",VLOOKUP(D152,Listen!J:O,3,0))</f>
        <v/>
      </c>
      <c r="AJ152" t="s">
        <v>96</v>
      </c>
      <c r="AK152">
        <v>5</v>
      </c>
      <c r="AL152" t="s">
        <v>96</v>
      </c>
      <c r="AM152">
        <v>3</v>
      </c>
      <c r="AN152">
        <v>2</v>
      </c>
      <c r="AO152">
        <v>5</v>
      </c>
      <c r="AP152">
        <f t="shared" si="2"/>
        <v>5</v>
      </c>
    </row>
    <row r="153" spans="1:42" x14ac:dyDescent="0.25">
      <c r="A153" t="s">
        <v>11179</v>
      </c>
      <c r="B153">
        <v>14.0176361552003</v>
      </c>
      <c r="C153">
        <v>161</v>
      </c>
      <c r="D153" t="s">
        <v>11180</v>
      </c>
      <c r="F153">
        <v>1316.1715839497799</v>
      </c>
      <c r="G153">
        <v>64.447648287739995</v>
      </c>
      <c r="H153" t="s">
        <v>11181</v>
      </c>
      <c r="I153" t="s">
        <v>4002</v>
      </c>
      <c r="J153" t="s">
        <v>43</v>
      </c>
      <c r="K153">
        <v>289368.60484556801</v>
      </c>
      <c r="L153">
        <v>21549.683752022</v>
      </c>
      <c r="M153" t="s">
        <v>98</v>
      </c>
      <c r="N153" t="s">
        <v>98</v>
      </c>
      <c r="O153">
        <v>289369</v>
      </c>
      <c r="P153">
        <v>1157476</v>
      </c>
      <c r="Q153">
        <v>16</v>
      </c>
      <c r="R153">
        <v>14.0359361552003</v>
      </c>
      <c r="S153" t="s">
        <v>11179</v>
      </c>
      <c r="T153" t="s">
        <v>96</v>
      </c>
      <c r="U153">
        <v>1309.1715839497799</v>
      </c>
      <c r="V153">
        <v>64.400000000000006</v>
      </c>
      <c r="W153" t="s">
        <v>15264</v>
      </c>
      <c r="X153">
        <v>72101014</v>
      </c>
      <c r="Y153" t="s">
        <v>96</v>
      </c>
      <c r="Z153" t="s">
        <v>11179</v>
      </c>
      <c r="AA153" t="s">
        <v>11182</v>
      </c>
      <c r="AB153" t="s">
        <v>11183</v>
      </c>
      <c r="AC153" t="s">
        <v>11184</v>
      </c>
      <c r="AD153" t="s">
        <v>11185</v>
      </c>
      <c r="AE153">
        <v>16</v>
      </c>
      <c r="AF153" t="s">
        <v>15264</v>
      </c>
      <c r="AG153" t="s">
        <v>96</v>
      </c>
      <c r="AH153" t="s">
        <v>96</v>
      </c>
      <c r="AI153" t="str">
        <f>IF(ISNA(VLOOKUP(D153,Listen!J:O,3,0)),"",VLOOKUP(D153,Listen!J:O,3,0))</f>
        <v/>
      </c>
      <c r="AJ153" t="s">
        <v>96</v>
      </c>
      <c r="AK153">
        <v>5</v>
      </c>
      <c r="AL153" t="s">
        <v>96</v>
      </c>
      <c r="AM153">
        <v>3</v>
      </c>
      <c r="AN153">
        <v>2</v>
      </c>
      <c r="AO153">
        <v>5</v>
      </c>
      <c r="AP153">
        <f t="shared" si="2"/>
        <v>5</v>
      </c>
    </row>
    <row r="154" spans="1:42" x14ac:dyDescent="0.25">
      <c r="A154" t="s">
        <v>11171</v>
      </c>
      <c r="B154">
        <v>14.0282524900101</v>
      </c>
      <c r="C154">
        <v>73.099998474121094</v>
      </c>
      <c r="D154" t="s">
        <v>11186</v>
      </c>
      <c r="F154">
        <v>1316.8684472433399</v>
      </c>
      <c r="G154">
        <v>66.971511756111894</v>
      </c>
      <c r="H154" t="s">
        <v>11187</v>
      </c>
      <c r="I154" t="s">
        <v>8310</v>
      </c>
      <c r="J154" t="s">
        <v>37</v>
      </c>
      <c r="K154">
        <v>1220078.46521828</v>
      </c>
      <c r="L154">
        <v>653888.18468157598</v>
      </c>
      <c r="M154" t="s">
        <v>98</v>
      </c>
      <c r="N154" t="s">
        <v>98</v>
      </c>
      <c r="O154">
        <v>1220078</v>
      </c>
      <c r="P154">
        <v>4880312</v>
      </c>
      <c r="Q154">
        <v>66</v>
      </c>
      <c r="R154">
        <v>14.0465524900101</v>
      </c>
      <c r="S154" t="s">
        <v>11171</v>
      </c>
      <c r="T154" t="s">
        <v>96</v>
      </c>
      <c r="U154">
        <v>1309.8684472433399</v>
      </c>
      <c r="V154">
        <v>67</v>
      </c>
      <c r="W154" t="s">
        <v>15265</v>
      </c>
      <c r="X154">
        <v>72101014</v>
      </c>
      <c r="Y154" t="s">
        <v>96</v>
      </c>
      <c r="Z154" t="s">
        <v>11171</v>
      </c>
      <c r="AA154" t="s">
        <v>5840</v>
      </c>
      <c r="AB154" t="s">
        <v>11167</v>
      </c>
      <c r="AC154" t="s">
        <v>5839</v>
      </c>
      <c r="AD154" t="s">
        <v>11172</v>
      </c>
      <c r="AE154">
        <v>66</v>
      </c>
      <c r="AF154" t="s">
        <v>15265</v>
      </c>
      <c r="AG154" t="s">
        <v>96</v>
      </c>
      <c r="AH154" t="s">
        <v>96</v>
      </c>
      <c r="AI154" t="str">
        <f>IF(ISNA(VLOOKUP(D154,Listen!J:O,3,0)),"",VLOOKUP(D154,Listen!J:O,3,0))</f>
        <v/>
      </c>
      <c r="AJ154" t="s">
        <v>96</v>
      </c>
      <c r="AK154">
        <v>5</v>
      </c>
      <c r="AL154" t="s">
        <v>96</v>
      </c>
      <c r="AM154">
        <v>3</v>
      </c>
      <c r="AN154">
        <v>2</v>
      </c>
      <c r="AO154">
        <v>5</v>
      </c>
      <c r="AP154">
        <f t="shared" si="2"/>
        <v>5</v>
      </c>
    </row>
    <row r="155" spans="1:42" x14ac:dyDescent="0.25">
      <c r="A155" t="s">
        <v>11159</v>
      </c>
      <c r="B155">
        <v>14.0308540763388</v>
      </c>
      <c r="C155">
        <v>59.099998474121101</v>
      </c>
      <c r="D155" t="s">
        <v>3090</v>
      </c>
      <c r="F155">
        <v>1317.0392171041201</v>
      </c>
      <c r="G155">
        <v>74.647943428950597</v>
      </c>
      <c r="H155" t="s">
        <v>3091</v>
      </c>
      <c r="I155" t="s">
        <v>3092</v>
      </c>
      <c r="J155" t="s">
        <v>44</v>
      </c>
      <c r="K155">
        <v>2094757.3877484801</v>
      </c>
      <c r="L155">
        <v>1481671.08184828</v>
      </c>
      <c r="M155" t="s">
        <v>98</v>
      </c>
      <c r="N155" t="s">
        <v>98</v>
      </c>
      <c r="O155">
        <v>2094757</v>
      </c>
      <c r="P155">
        <v>8379028</v>
      </c>
      <c r="Q155">
        <v>113</v>
      </c>
      <c r="R155">
        <v>14.0491540763388</v>
      </c>
      <c r="S155" t="s">
        <v>11159</v>
      </c>
      <c r="T155" t="s">
        <v>96</v>
      </c>
      <c r="U155">
        <v>1310.0392171041201</v>
      </c>
      <c r="V155">
        <v>74.599999999999994</v>
      </c>
      <c r="W155" t="s">
        <v>15266</v>
      </c>
      <c r="X155">
        <v>72101014</v>
      </c>
      <c r="Y155" t="s">
        <v>96</v>
      </c>
      <c r="Z155" t="s">
        <v>11159</v>
      </c>
      <c r="AA155" t="s">
        <v>11166</v>
      </c>
      <c r="AB155" t="s">
        <v>11158</v>
      </c>
      <c r="AC155" t="s">
        <v>11188</v>
      </c>
      <c r="AD155" t="s">
        <v>11157</v>
      </c>
      <c r="AE155">
        <v>113</v>
      </c>
      <c r="AF155" t="s">
        <v>15266</v>
      </c>
      <c r="AG155" t="s">
        <v>96</v>
      </c>
      <c r="AH155" t="s">
        <v>118</v>
      </c>
      <c r="AI155" t="str">
        <f>IF(ISNA(VLOOKUP(D155,Listen!J:O,3,0)),"",VLOOKUP(D155,Listen!J:O,3,0))</f>
        <v/>
      </c>
      <c r="AJ155" t="s">
        <v>96</v>
      </c>
      <c r="AK155">
        <v>5</v>
      </c>
      <c r="AL155" t="s">
        <v>96</v>
      </c>
      <c r="AM155" t="s">
        <v>96</v>
      </c>
      <c r="AN155">
        <v>2</v>
      </c>
      <c r="AO155">
        <v>5</v>
      </c>
      <c r="AP155">
        <f t="shared" si="2"/>
        <v>5</v>
      </c>
    </row>
    <row r="156" spans="1:42" x14ac:dyDescent="0.25">
      <c r="A156" t="s">
        <v>5840</v>
      </c>
      <c r="B156">
        <v>14.0974887300737</v>
      </c>
      <c r="C156">
        <v>73</v>
      </c>
      <c r="D156" t="s">
        <v>11189</v>
      </c>
      <c r="F156">
        <v>1321.4131601926799</v>
      </c>
      <c r="G156">
        <v>62.304622070096897</v>
      </c>
      <c r="H156" t="s">
        <v>11190</v>
      </c>
      <c r="I156" t="s">
        <v>11191</v>
      </c>
      <c r="J156" t="s">
        <v>37</v>
      </c>
      <c r="K156">
        <v>1190211.0369297301</v>
      </c>
      <c r="L156">
        <v>514644.44680586999</v>
      </c>
      <c r="M156">
        <v>331725.398579409</v>
      </c>
      <c r="N156">
        <v>331725.398579409</v>
      </c>
      <c r="O156">
        <v>858486</v>
      </c>
      <c r="P156">
        <v>3433944</v>
      </c>
      <c r="Q156">
        <v>46</v>
      </c>
      <c r="R156">
        <v>14.115788730073699</v>
      </c>
      <c r="S156" t="s">
        <v>5840</v>
      </c>
      <c r="T156" t="s">
        <v>96</v>
      </c>
      <c r="U156">
        <v>1314.4131601926799</v>
      </c>
      <c r="V156">
        <v>62.3</v>
      </c>
      <c r="W156" t="s">
        <v>15267</v>
      </c>
      <c r="X156">
        <v>72101014</v>
      </c>
      <c r="Y156" t="s">
        <v>96</v>
      </c>
      <c r="Z156" t="s">
        <v>5840</v>
      </c>
      <c r="AA156" t="s">
        <v>5839</v>
      </c>
      <c r="AB156" t="s">
        <v>11171</v>
      </c>
      <c r="AC156" t="s">
        <v>5838</v>
      </c>
      <c r="AD156" t="s">
        <v>11167</v>
      </c>
      <c r="AE156">
        <v>46</v>
      </c>
      <c r="AF156" t="s">
        <v>15267</v>
      </c>
      <c r="AG156" t="s">
        <v>96</v>
      </c>
      <c r="AH156" t="s">
        <v>96</v>
      </c>
      <c r="AI156" t="str">
        <f>IF(ISNA(VLOOKUP(D156,Listen!J:O,3,0)),"",VLOOKUP(D156,Listen!J:O,3,0))</f>
        <v/>
      </c>
      <c r="AJ156" t="s">
        <v>96</v>
      </c>
      <c r="AK156">
        <v>5</v>
      </c>
      <c r="AL156" t="s">
        <v>96</v>
      </c>
      <c r="AM156">
        <v>3</v>
      </c>
      <c r="AN156">
        <v>2</v>
      </c>
      <c r="AO156">
        <v>5</v>
      </c>
      <c r="AP156">
        <f t="shared" si="2"/>
        <v>5</v>
      </c>
    </row>
    <row r="157" spans="1:42" x14ac:dyDescent="0.25">
      <c r="A157" t="s">
        <v>11166</v>
      </c>
      <c r="B157">
        <v>14.102189716264199</v>
      </c>
      <c r="C157">
        <v>59.099998474121101</v>
      </c>
      <c r="D157" t="s">
        <v>5992</v>
      </c>
      <c r="F157">
        <v>1321.7217360598099</v>
      </c>
      <c r="G157">
        <v>77.787856730319803</v>
      </c>
      <c r="H157" t="s">
        <v>5993</v>
      </c>
      <c r="I157" t="s">
        <v>126</v>
      </c>
      <c r="J157" t="s">
        <v>37</v>
      </c>
      <c r="K157">
        <v>3220618.2274611499</v>
      </c>
      <c r="L157">
        <v>1419430.1855324199</v>
      </c>
      <c r="M157" t="s">
        <v>98</v>
      </c>
      <c r="N157" t="s">
        <v>98</v>
      </c>
      <c r="O157">
        <v>3220618</v>
      </c>
      <c r="P157">
        <v>12882472</v>
      </c>
      <c r="Q157">
        <v>174</v>
      </c>
      <c r="R157">
        <v>14.120489716264199</v>
      </c>
      <c r="S157" t="s">
        <v>11166</v>
      </c>
      <c r="T157" t="s">
        <v>96</v>
      </c>
      <c r="U157">
        <v>1314.7217360598099</v>
      </c>
      <c r="V157">
        <v>77.8</v>
      </c>
      <c r="W157" t="s">
        <v>15268</v>
      </c>
      <c r="X157">
        <v>72101014</v>
      </c>
      <c r="Y157" t="s">
        <v>96</v>
      </c>
      <c r="Z157" t="s">
        <v>11166</v>
      </c>
      <c r="AA157" t="s">
        <v>11188</v>
      </c>
      <c r="AB157" t="s">
        <v>11159</v>
      </c>
      <c r="AC157" t="s">
        <v>11192</v>
      </c>
      <c r="AD157" t="s">
        <v>11158</v>
      </c>
      <c r="AE157">
        <v>174</v>
      </c>
      <c r="AF157" t="s">
        <v>15268</v>
      </c>
      <c r="AG157" t="s">
        <v>96</v>
      </c>
      <c r="AH157" t="s">
        <v>96</v>
      </c>
      <c r="AI157" t="str">
        <f>IF(ISNA(VLOOKUP(D157,Listen!J:O,3,0)),"",VLOOKUP(D157,Listen!J:O,3,0))</f>
        <v/>
      </c>
      <c r="AJ157" t="s">
        <v>96</v>
      </c>
      <c r="AK157">
        <v>5</v>
      </c>
      <c r="AL157" t="s">
        <v>96</v>
      </c>
      <c r="AM157">
        <v>3</v>
      </c>
      <c r="AN157">
        <v>2</v>
      </c>
      <c r="AO157">
        <v>5</v>
      </c>
      <c r="AP157">
        <f t="shared" si="2"/>
        <v>5</v>
      </c>
    </row>
    <row r="158" spans="1:42" x14ac:dyDescent="0.25">
      <c r="A158" t="s">
        <v>3257</v>
      </c>
      <c r="B158">
        <v>14.144894404347299</v>
      </c>
      <c r="C158">
        <v>121</v>
      </c>
      <c r="D158" t="s">
        <v>11193</v>
      </c>
      <c r="F158">
        <v>1324.5249002517201</v>
      </c>
      <c r="G158">
        <v>70.708179786963697</v>
      </c>
      <c r="H158" t="s">
        <v>11194</v>
      </c>
      <c r="I158" t="s">
        <v>11195</v>
      </c>
      <c r="J158" t="s">
        <v>37</v>
      </c>
      <c r="K158">
        <v>284134.80845783203</v>
      </c>
      <c r="L158">
        <v>80387.820127053899</v>
      </c>
      <c r="M158" t="s">
        <v>98</v>
      </c>
      <c r="N158" t="s">
        <v>98</v>
      </c>
      <c r="O158">
        <v>284135</v>
      </c>
      <c r="P158">
        <v>1136540</v>
      </c>
      <c r="Q158">
        <v>15</v>
      </c>
      <c r="R158">
        <v>14.163194404347299</v>
      </c>
      <c r="S158" t="s">
        <v>3255</v>
      </c>
      <c r="T158" t="s">
        <v>96</v>
      </c>
      <c r="U158">
        <v>1317.5249002517201</v>
      </c>
      <c r="V158">
        <v>70.7</v>
      </c>
      <c r="W158" t="s">
        <v>15269</v>
      </c>
      <c r="X158">
        <v>72101014</v>
      </c>
      <c r="Y158" t="s">
        <v>96</v>
      </c>
      <c r="Z158" t="s">
        <v>3255</v>
      </c>
      <c r="AA158" t="s">
        <v>3256</v>
      </c>
      <c r="AB158" t="s">
        <v>3257</v>
      </c>
      <c r="AC158" t="s">
        <v>3258</v>
      </c>
      <c r="AD158" t="s">
        <v>3259</v>
      </c>
      <c r="AE158">
        <v>15</v>
      </c>
      <c r="AF158" t="s">
        <v>15269</v>
      </c>
      <c r="AG158" t="s">
        <v>96</v>
      </c>
      <c r="AH158" t="s">
        <v>96</v>
      </c>
      <c r="AI158" t="str">
        <f>IF(ISNA(VLOOKUP(D158,Listen!J:O,3,0)),"",VLOOKUP(D158,Listen!J:O,3,0))</f>
        <v/>
      </c>
      <c r="AJ158" t="s">
        <v>96</v>
      </c>
      <c r="AK158">
        <v>5</v>
      </c>
      <c r="AL158" t="s">
        <v>96</v>
      </c>
      <c r="AM158">
        <v>3</v>
      </c>
      <c r="AN158">
        <v>2</v>
      </c>
      <c r="AO158">
        <v>5</v>
      </c>
      <c r="AP158">
        <f t="shared" si="2"/>
        <v>5</v>
      </c>
    </row>
    <row r="159" spans="1:42" x14ac:dyDescent="0.25">
      <c r="A159" t="s">
        <v>3108</v>
      </c>
      <c r="B159">
        <v>14.181677398450599</v>
      </c>
      <c r="C159">
        <v>72</v>
      </c>
      <c r="D159" t="s">
        <v>11196</v>
      </c>
      <c r="F159">
        <v>1326.9393605035</v>
      </c>
      <c r="G159">
        <v>54.846025254965298</v>
      </c>
      <c r="H159" t="s">
        <v>11197</v>
      </c>
      <c r="I159" t="s">
        <v>11198</v>
      </c>
      <c r="J159" t="s">
        <v>37</v>
      </c>
      <c r="K159">
        <v>80662.238218779894</v>
      </c>
      <c r="L159">
        <v>21826.152253385801</v>
      </c>
      <c r="M159" t="s">
        <v>98</v>
      </c>
      <c r="N159" t="s">
        <v>98</v>
      </c>
      <c r="O159">
        <v>80662</v>
      </c>
      <c r="P159">
        <v>322648</v>
      </c>
      <c r="Q159">
        <v>4</v>
      </c>
      <c r="R159">
        <v>14.199977398450599</v>
      </c>
      <c r="S159" t="s">
        <v>3108</v>
      </c>
      <c r="T159" t="s">
        <v>96</v>
      </c>
      <c r="U159">
        <v>1319.9393605035</v>
      </c>
      <c r="V159">
        <v>54.8</v>
      </c>
      <c r="W159" t="s">
        <v>15270</v>
      </c>
      <c r="X159">
        <v>72101014</v>
      </c>
      <c r="Y159" t="s">
        <v>96</v>
      </c>
      <c r="Z159" t="s">
        <v>3108</v>
      </c>
      <c r="AA159" t="s">
        <v>11199</v>
      </c>
      <c r="AB159" t="s">
        <v>2441</v>
      </c>
      <c r="AC159" t="s">
        <v>11200</v>
      </c>
      <c r="AD159" t="s">
        <v>2439</v>
      </c>
      <c r="AE159">
        <v>4</v>
      </c>
      <c r="AF159" t="s">
        <v>15270</v>
      </c>
      <c r="AG159" t="s">
        <v>96</v>
      </c>
      <c r="AH159" t="s">
        <v>96</v>
      </c>
      <c r="AI159" t="str">
        <f>IF(ISNA(VLOOKUP(D159,Listen!J:O,3,0)),"",VLOOKUP(D159,Listen!J:O,3,0))</f>
        <v/>
      </c>
      <c r="AJ159" t="s">
        <v>96</v>
      </c>
      <c r="AK159">
        <v>5</v>
      </c>
      <c r="AL159" t="s">
        <v>96</v>
      </c>
      <c r="AM159">
        <v>3</v>
      </c>
      <c r="AN159">
        <v>2</v>
      </c>
      <c r="AO159">
        <v>5</v>
      </c>
      <c r="AP159">
        <f t="shared" si="2"/>
        <v>5</v>
      </c>
    </row>
    <row r="160" spans="1:42" x14ac:dyDescent="0.25">
      <c r="A160" t="s">
        <v>956</v>
      </c>
      <c r="B160">
        <v>14.2307739757638</v>
      </c>
      <c r="C160">
        <v>112</v>
      </c>
      <c r="D160" t="s">
        <v>11201</v>
      </c>
      <c r="F160">
        <v>1330.16209256518</v>
      </c>
      <c r="G160">
        <v>75.572256598637694</v>
      </c>
      <c r="H160" t="s">
        <v>11202</v>
      </c>
      <c r="I160" t="s">
        <v>530</v>
      </c>
      <c r="J160" t="s">
        <v>37</v>
      </c>
      <c r="K160">
        <v>831274.80030458595</v>
      </c>
      <c r="L160">
        <v>238268.46362882401</v>
      </c>
      <c r="M160" t="s">
        <v>98</v>
      </c>
      <c r="N160" t="s">
        <v>98</v>
      </c>
      <c r="O160">
        <v>831275</v>
      </c>
      <c r="P160">
        <v>3325100</v>
      </c>
      <c r="Q160">
        <v>45</v>
      </c>
      <c r="R160">
        <v>14.2490739757638</v>
      </c>
      <c r="S160" t="s">
        <v>956</v>
      </c>
      <c r="T160" t="s">
        <v>96</v>
      </c>
      <c r="U160">
        <v>1323.16209256518</v>
      </c>
      <c r="V160">
        <v>75.599999999999994</v>
      </c>
      <c r="W160" t="s">
        <v>15271</v>
      </c>
      <c r="X160">
        <v>72101014</v>
      </c>
      <c r="Y160" t="s">
        <v>96</v>
      </c>
      <c r="Z160" t="s">
        <v>956</v>
      </c>
      <c r="AA160" t="s">
        <v>957</v>
      </c>
      <c r="AB160" t="s">
        <v>959</v>
      </c>
      <c r="AC160" t="s">
        <v>958</v>
      </c>
      <c r="AD160" t="s">
        <v>1439</v>
      </c>
      <c r="AE160">
        <v>45</v>
      </c>
      <c r="AF160" t="s">
        <v>15271</v>
      </c>
      <c r="AG160" t="s">
        <v>96</v>
      </c>
      <c r="AH160" t="s">
        <v>96</v>
      </c>
      <c r="AI160" t="str">
        <f>IF(ISNA(VLOOKUP(D160,Listen!J:O,3,0)),"",VLOOKUP(D160,Listen!J:O,3,0))</f>
        <v/>
      </c>
      <c r="AJ160" t="s">
        <v>96</v>
      </c>
      <c r="AK160">
        <v>5</v>
      </c>
      <c r="AL160" t="s">
        <v>96</v>
      </c>
      <c r="AM160">
        <v>3</v>
      </c>
      <c r="AN160">
        <v>2</v>
      </c>
      <c r="AO160">
        <v>5</v>
      </c>
      <c r="AP160">
        <f t="shared" si="2"/>
        <v>5</v>
      </c>
    </row>
    <row r="161" spans="1:42" x14ac:dyDescent="0.25">
      <c r="A161" t="s">
        <v>3264</v>
      </c>
      <c r="B161">
        <v>14.285274467786801</v>
      </c>
      <c r="C161">
        <v>105</v>
      </c>
      <c r="D161" t="s">
        <v>3109</v>
      </c>
      <c r="F161">
        <v>1333.73954119056</v>
      </c>
      <c r="G161">
        <v>56.718314182017302</v>
      </c>
      <c r="H161" t="s">
        <v>3110</v>
      </c>
      <c r="I161" t="s">
        <v>1065</v>
      </c>
      <c r="J161" t="s">
        <v>37</v>
      </c>
      <c r="K161">
        <v>227844.913501687</v>
      </c>
      <c r="L161">
        <v>43459.995942575501</v>
      </c>
      <c r="M161" t="s">
        <v>98</v>
      </c>
      <c r="N161" t="s">
        <v>98</v>
      </c>
      <c r="O161">
        <v>227845</v>
      </c>
      <c r="P161">
        <v>911380</v>
      </c>
      <c r="Q161">
        <v>12</v>
      </c>
      <c r="R161">
        <v>14.303574467786801</v>
      </c>
      <c r="S161" t="s">
        <v>3264</v>
      </c>
      <c r="T161" t="s">
        <v>96</v>
      </c>
      <c r="U161">
        <v>1326.73954119056</v>
      </c>
      <c r="V161">
        <v>56.7</v>
      </c>
      <c r="W161" t="s">
        <v>14549</v>
      </c>
      <c r="X161">
        <v>72101014</v>
      </c>
      <c r="Y161" t="s">
        <v>96</v>
      </c>
      <c r="Z161" t="s">
        <v>3264</v>
      </c>
      <c r="AA161" t="s">
        <v>2710</v>
      </c>
      <c r="AB161" t="s">
        <v>3265</v>
      </c>
      <c r="AC161" t="s">
        <v>2709</v>
      </c>
      <c r="AD161" t="s">
        <v>3483</v>
      </c>
      <c r="AE161">
        <v>12</v>
      </c>
      <c r="AF161" t="s">
        <v>14549</v>
      </c>
      <c r="AG161" t="s">
        <v>96</v>
      </c>
      <c r="AH161" t="s">
        <v>96</v>
      </c>
      <c r="AI161" t="str">
        <f>IF(ISNA(VLOOKUP(D161,Listen!J:O,3,0)),"",VLOOKUP(D161,Listen!J:O,3,0))</f>
        <v/>
      </c>
      <c r="AJ161" t="s">
        <v>96</v>
      </c>
      <c r="AK161">
        <v>5</v>
      </c>
      <c r="AL161" t="s">
        <v>96</v>
      </c>
      <c r="AM161">
        <v>3</v>
      </c>
      <c r="AN161">
        <v>2</v>
      </c>
      <c r="AO161">
        <v>5</v>
      </c>
      <c r="AP161">
        <f t="shared" si="2"/>
        <v>5</v>
      </c>
    </row>
    <row r="162" spans="1:42" x14ac:dyDescent="0.25">
      <c r="A162" t="s">
        <v>5838</v>
      </c>
      <c r="B162">
        <v>14.3220063277991</v>
      </c>
      <c r="C162">
        <v>73.099998474121094</v>
      </c>
      <c r="D162" t="s">
        <v>11203</v>
      </c>
      <c r="F162">
        <v>1336.1506449665301</v>
      </c>
      <c r="G162">
        <v>70.2440530792164</v>
      </c>
      <c r="H162" t="s">
        <v>11204</v>
      </c>
      <c r="I162" t="s">
        <v>11205</v>
      </c>
      <c r="J162" t="s">
        <v>37</v>
      </c>
      <c r="K162">
        <v>1012287.26560476</v>
      </c>
      <c r="L162">
        <v>291399.55587683502</v>
      </c>
      <c r="M162">
        <v>331725.398579409</v>
      </c>
      <c r="N162">
        <v>331725.398579409</v>
      </c>
      <c r="O162">
        <v>680562</v>
      </c>
      <c r="P162">
        <v>2722248</v>
      </c>
      <c r="Q162">
        <v>37</v>
      </c>
      <c r="R162">
        <v>14.3403063277991</v>
      </c>
      <c r="S162" t="s">
        <v>5838</v>
      </c>
      <c r="T162" t="s">
        <v>96</v>
      </c>
      <c r="U162">
        <v>1329.1506449665301</v>
      </c>
      <c r="V162">
        <v>70.2</v>
      </c>
      <c r="W162" t="s">
        <v>15272</v>
      </c>
      <c r="X162">
        <v>72101014</v>
      </c>
      <c r="Y162" t="s">
        <v>96</v>
      </c>
      <c r="Z162" t="s">
        <v>5838</v>
      </c>
      <c r="AA162" t="s">
        <v>175</v>
      </c>
      <c r="AB162" t="s">
        <v>5839</v>
      </c>
      <c r="AC162" t="s">
        <v>176</v>
      </c>
      <c r="AD162" t="s">
        <v>5840</v>
      </c>
      <c r="AE162">
        <v>37</v>
      </c>
      <c r="AF162" t="s">
        <v>15272</v>
      </c>
      <c r="AG162" t="s">
        <v>96</v>
      </c>
      <c r="AH162" t="s">
        <v>96</v>
      </c>
      <c r="AI162" t="str">
        <f>IF(ISNA(VLOOKUP(D162,Listen!J:O,3,0)),"",VLOOKUP(D162,Listen!J:O,3,0))</f>
        <v/>
      </c>
      <c r="AJ162" t="s">
        <v>96</v>
      </c>
      <c r="AK162">
        <v>5</v>
      </c>
      <c r="AL162" t="s">
        <v>96</v>
      </c>
      <c r="AM162">
        <v>3</v>
      </c>
      <c r="AN162">
        <v>2</v>
      </c>
      <c r="AO162">
        <v>5</v>
      </c>
      <c r="AP162">
        <f t="shared" si="2"/>
        <v>5</v>
      </c>
    </row>
    <row r="163" spans="1:42" x14ac:dyDescent="0.25">
      <c r="A163" t="s">
        <v>433</v>
      </c>
      <c r="B163">
        <v>14.4186854557312</v>
      </c>
      <c r="C163">
        <v>103</v>
      </c>
      <c r="D163" t="s">
        <v>4297</v>
      </c>
      <c r="F163">
        <v>1342.4967273684599</v>
      </c>
      <c r="G163">
        <v>73.272519856600894</v>
      </c>
      <c r="H163" t="s">
        <v>4298</v>
      </c>
      <c r="I163" t="s">
        <v>847</v>
      </c>
      <c r="J163" t="s">
        <v>37</v>
      </c>
      <c r="K163">
        <v>609755.90808164002</v>
      </c>
      <c r="L163">
        <v>234105.31437914199</v>
      </c>
      <c r="M163">
        <v>654304.37740496395</v>
      </c>
      <c r="N163">
        <v>654304.37740496395</v>
      </c>
      <c r="O163">
        <v>0</v>
      </c>
      <c r="P163">
        <v>0</v>
      </c>
      <c r="Q163">
        <v>0</v>
      </c>
      <c r="R163">
        <v>14.4369854557312</v>
      </c>
      <c r="S163" t="s">
        <v>433</v>
      </c>
      <c r="T163" t="s">
        <v>96</v>
      </c>
      <c r="U163">
        <v>1335.4967273684599</v>
      </c>
      <c r="V163">
        <v>73.3</v>
      </c>
      <c r="W163" t="s">
        <v>15273</v>
      </c>
      <c r="X163">
        <v>72101014</v>
      </c>
      <c r="Y163" t="s">
        <v>96</v>
      </c>
      <c r="Z163" t="s">
        <v>433</v>
      </c>
      <c r="AA163" t="s">
        <v>729</v>
      </c>
      <c r="AB163" t="s">
        <v>730</v>
      </c>
      <c r="AC163" t="s">
        <v>731</v>
      </c>
      <c r="AD163" t="s">
        <v>732</v>
      </c>
      <c r="AE163">
        <v>0</v>
      </c>
      <c r="AF163" t="s">
        <v>15273</v>
      </c>
      <c r="AG163" t="s">
        <v>96</v>
      </c>
      <c r="AH163" t="s">
        <v>96</v>
      </c>
      <c r="AI163" t="str">
        <f>IF(ISNA(VLOOKUP(D163,Listen!J:O,3,0)),"",VLOOKUP(D163,Listen!J:O,3,0))</f>
        <v/>
      </c>
      <c r="AJ163">
        <v>6</v>
      </c>
      <c r="AK163">
        <v>5</v>
      </c>
      <c r="AL163" t="s">
        <v>96</v>
      </c>
      <c r="AM163">
        <v>3</v>
      </c>
      <c r="AN163">
        <v>2</v>
      </c>
      <c r="AO163">
        <v>6</v>
      </c>
      <c r="AP163">
        <f t="shared" si="2"/>
        <v>6</v>
      </c>
    </row>
    <row r="164" spans="1:42" x14ac:dyDescent="0.25">
      <c r="A164" t="s">
        <v>3266</v>
      </c>
      <c r="B164">
        <v>14.4969504430622</v>
      </c>
      <c r="C164">
        <v>83</v>
      </c>
      <c r="D164" t="s">
        <v>11206</v>
      </c>
      <c r="F164">
        <v>1347.63409330682</v>
      </c>
      <c r="G164">
        <v>66.564952435988204</v>
      </c>
      <c r="H164" t="s">
        <v>11207</v>
      </c>
      <c r="I164" t="s">
        <v>5417</v>
      </c>
      <c r="J164" t="s">
        <v>43</v>
      </c>
      <c r="K164">
        <v>241725.38034193899</v>
      </c>
      <c r="L164">
        <v>63159.820065175001</v>
      </c>
      <c r="M164">
        <v>216283.74795534401</v>
      </c>
      <c r="N164">
        <v>216283.74795534401</v>
      </c>
      <c r="O164">
        <v>25442</v>
      </c>
      <c r="P164">
        <v>101768</v>
      </c>
      <c r="Q164">
        <v>1</v>
      </c>
      <c r="R164">
        <v>14.5152504430622</v>
      </c>
      <c r="S164" t="s">
        <v>3266</v>
      </c>
      <c r="T164" t="s">
        <v>96</v>
      </c>
      <c r="U164">
        <v>1340.63409330682</v>
      </c>
      <c r="V164">
        <v>66.599999999999994</v>
      </c>
      <c r="W164" t="s">
        <v>14946</v>
      </c>
      <c r="X164">
        <v>72101014</v>
      </c>
      <c r="Y164" t="s">
        <v>96</v>
      </c>
      <c r="Z164" t="s">
        <v>3266</v>
      </c>
      <c r="AA164" t="s">
        <v>3267</v>
      </c>
      <c r="AB164" t="s">
        <v>3268</v>
      </c>
      <c r="AC164" t="s">
        <v>3269</v>
      </c>
      <c r="AD164" t="s">
        <v>3270</v>
      </c>
      <c r="AE164">
        <v>1</v>
      </c>
      <c r="AF164" t="s">
        <v>14946</v>
      </c>
      <c r="AG164" t="s">
        <v>96</v>
      </c>
      <c r="AH164" t="s">
        <v>96</v>
      </c>
      <c r="AI164" t="str">
        <f>IF(ISNA(VLOOKUP(D164,Listen!J:O,3,0)),"",VLOOKUP(D164,Listen!J:O,3,0))</f>
        <v/>
      </c>
      <c r="AJ164" t="s">
        <v>96</v>
      </c>
      <c r="AK164">
        <v>5</v>
      </c>
      <c r="AL164" t="s">
        <v>96</v>
      </c>
      <c r="AM164">
        <v>3</v>
      </c>
      <c r="AN164">
        <v>2</v>
      </c>
      <c r="AO164">
        <v>5</v>
      </c>
      <c r="AP164">
        <f t="shared" si="2"/>
        <v>5</v>
      </c>
    </row>
    <row r="165" spans="1:42" x14ac:dyDescent="0.25">
      <c r="A165" t="s">
        <v>1623</v>
      </c>
      <c r="B165">
        <v>14.536553721831901</v>
      </c>
      <c r="C165">
        <v>138</v>
      </c>
      <c r="D165" t="s">
        <v>11208</v>
      </c>
      <c r="F165">
        <v>1350.2336789240501</v>
      </c>
      <c r="G165">
        <v>54.065384044221901</v>
      </c>
      <c r="H165" t="s">
        <v>11209</v>
      </c>
      <c r="I165" t="s">
        <v>1742</v>
      </c>
      <c r="J165" t="s">
        <v>37</v>
      </c>
      <c r="K165">
        <v>681090.04160185601</v>
      </c>
      <c r="L165">
        <v>70605.905873384705</v>
      </c>
      <c r="M165">
        <v>249709.61256096399</v>
      </c>
      <c r="N165">
        <v>249709.61256096399</v>
      </c>
      <c r="O165">
        <v>431380</v>
      </c>
      <c r="P165">
        <v>1725520</v>
      </c>
      <c r="Q165">
        <v>23</v>
      </c>
      <c r="R165">
        <v>14.554853721831901</v>
      </c>
      <c r="S165" t="s">
        <v>1624</v>
      </c>
      <c r="T165" t="s">
        <v>96</v>
      </c>
      <c r="U165">
        <v>1343.2336789240501</v>
      </c>
      <c r="V165">
        <v>54.1</v>
      </c>
      <c r="W165" t="s">
        <v>15274</v>
      </c>
      <c r="X165">
        <v>72101014</v>
      </c>
      <c r="Y165" t="s">
        <v>96</v>
      </c>
      <c r="Z165" t="s">
        <v>1624</v>
      </c>
      <c r="AA165" t="s">
        <v>1625</v>
      </c>
      <c r="AB165" t="s">
        <v>1623</v>
      </c>
      <c r="AC165" t="s">
        <v>1626</v>
      </c>
      <c r="AD165" t="s">
        <v>1627</v>
      </c>
      <c r="AE165">
        <v>23</v>
      </c>
      <c r="AF165" t="s">
        <v>15274</v>
      </c>
      <c r="AG165" t="s">
        <v>96</v>
      </c>
      <c r="AH165" t="s">
        <v>96</v>
      </c>
      <c r="AI165" t="str">
        <f>IF(ISNA(VLOOKUP(D165,Listen!J:O,3,0)),"",VLOOKUP(D165,Listen!J:O,3,0))</f>
        <v/>
      </c>
      <c r="AJ165" t="s">
        <v>96</v>
      </c>
      <c r="AK165">
        <v>5</v>
      </c>
      <c r="AL165" t="s">
        <v>96</v>
      </c>
      <c r="AM165">
        <v>3</v>
      </c>
      <c r="AN165">
        <v>2</v>
      </c>
      <c r="AO165">
        <v>5</v>
      </c>
      <c r="AP165">
        <f t="shared" si="2"/>
        <v>5</v>
      </c>
    </row>
    <row r="166" spans="1:42" x14ac:dyDescent="0.25">
      <c r="A166" t="s">
        <v>11210</v>
      </c>
      <c r="B166">
        <v>14.6272885524304</v>
      </c>
      <c r="C166">
        <v>166</v>
      </c>
      <c r="D166" t="s">
        <v>60</v>
      </c>
      <c r="F166">
        <v>1356.18957368665</v>
      </c>
      <c r="G166">
        <v>51.896497134277297</v>
      </c>
      <c r="H166" t="s">
        <v>11211</v>
      </c>
      <c r="I166" t="s">
        <v>322</v>
      </c>
      <c r="J166" t="s">
        <v>519</v>
      </c>
      <c r="K166">
        <v>309042.08480676502</v>
      </c>
      <c r="L166">
        <v>21433.696659354198</v>
      </c>
      <c r="M166" t="s">
        <v>98</v>
      </c>
      <c r="N166" t="s">
        <v>98</v>
      </c>
      <c r="O166">
        <v>309042</v>
      </c>
      <c r="P166">
        <v>1236168</v>
      </c>
      <c r="Q166">
        <v>17</v>
      </c>
      <c r="R166">
        <v>14.6455885524304</v>
      </c>
      <c r="S166" t="s">
        <v>11210</v>
      </c>
      <c r="T166" t="s">
        <v>96</v>
      </c>
      <c r="U166">
        <v>1349.18957368665</v>
      </c>
      <c r="V166">
        <v>51.9</v>
      </c>
      <c r="W166" t="s">
        <v>15275</v>
      </c>
      <c r="X166">
        <v>72101014</v>
      </c>
      <c r="Y166" t="s">
        <v>96</v>
      </c>
      <c r="Z166" t="s">
        <v>11210</v>
      </c>
      <c r="AA166" t="s">
        <v>11212</v>
      </c>
      <c r="AB166" t="s">
        <v>11213</v>
      </c>
      <c r="AC166" t="s">
        <v>11214</v>
      </c>
      <c r="AD166" t="s">
        <v>11215</v>
      </c>
      <c r="AE166">
        <v>17</v>
      </c>
      <c r="AF166" t="s">
        <v>15275</v>
      </c>
      <c r="AG166" t="s">
        <v>96</v>
      </c>
      <c r="AH166" t="s">
        <v>96</v>
      </c>
      <c r="AI166" t="str">
        <f>IF(ISNA(VLOOKUP(D166,Listen!J:O,3,0)),"",VLOOKUP(D166,Listen!J:O,3,0))</f>
        <v/>
      </c>
      <c r="AJ166" t="s">
        <v>96</v>
      </c>
      <c r="AK166">
        <v>5</v>
      </c>
      <c r="AL166" t="s">
        <v>96</v>
      </c>
      <c r="AM166">
        <v>3</v>
      </c>
      <c r="AN166">
        <v>2</v>
      </c>
      <c r="AO166">
        <v>5</v>
      </c>
      <c r="AP166">
        <f t="shared" si="2"/>
        <v>5</v>
      </c>
    </row>
    <row r="167" spans="1:42" x14ac:dyDescent="0.25">
      <c r="A167" t="s">
        <v>11216</v>
      </c>
      <c r="B167">
        <v>14.6299201798487</v>
      </c>
      <c r="C167">
        <v>108</v>
      </c>
      <c r="D167" t="s">
        <v>11217</v>
      </c>
      <c r="F167">
        <v>1356.36231546458</v>
      </c>
      <c r="G167">
        <v>74.142825817480102</v>
      </c>
      <c r="H167" t="s">
        <v>11218</v>
      </c>
      <c r="I167" t="s">
        <v>11219</v>
      </c>
      <c r="J167" t="s">
        <v>37</v>
      </c>
      <c r="K167">
        <v>500981.33177479199</v>
      </c>
      <c r="L167">
        <v>157795.32979926901</v>
      </c>
      <c r="M167" t="s">
        <v>98</v>
      </c>
      <c r="N167" t="s">
        <v>98</v>
      </c>
      <c r="O167">
        <v>500981</v>
      </c>
      <c r="P167">
        <v>2003924</v>
      </c>
      <c r="Q167">
        <v>27</v>
      </c>
      <c r="R167">
        <v>14.6482201798487</v>
      </c>
      <c r="S167" t="s">
        <v>11216</v>
      </c>
      <c r="T167" t="s">
        <v>96</v>
      </c>
      <c r="U167">
        <v>1349.36231546458</v>
      </c>
      <c r="V167">
        <v>74.099999999999994</v>
      </c>
      <c r="W167" t="s">
        <v>15276</v>
      </c>
      <c r="X167">
        <v>72101014</v>
      </c>
      <c r="Y167" t="s">
        <v>96</v>
      </c>
      <c r="Z167" t="s">
        <v>11216</v>
      </c>
      <c r="AA167" t="s">
        <v>11220</v>
      </c>
      <c r="AB167" t="s">
        <v>11221</v>
      </c>
      <c r="AC167" t="s">
        <v>11222</v>
      </c>
      <c r="AD167" t="s">
        <v>11223</v>
      </c>
      <c r="AE167">
        <v>27</v>
      </c>
      <c r="AF167" t="s">
        <v>15276</v>
      </c>
      <c r="AG167" t="s">
        <v>96</v>
      </c>
      <c r="AH167" t="s">
        <v>96</v>
      </c>
      <c r="AI167" t="str">
        <f>IF(ISNA(VLOOKUP(D167,Listen!J:O,3,0)),"",VLOOKUP(D167,Listen!J:O,3,0))</f>
        <v/>
      </c>
      <c r="AJ167" t="s">
        <v>96</v>
      </c>
      <c r="AK167">
        <v>5</v>
      </c>
      <c r="AL167" t="s">
        <v>96</v>
      </c>
      <c r="AM167">
        <v>3</v>
      </c>
      <c r="AN167">
        <v>2</v>
      </c>
      <c r="AO167">
        <v>5</v>
      </c>
      <c r="AP167">
        <f t="shared" si="2"/>
        <v>5</v>
      </c>
    </row>
    <row r="168" spans="1:42" x14ac:dyDescent="0.25">
      <c r="A168" t="s">
        <v>8459</v>
      </c>
      <c r="B168">
        <v>14.649921757106901</v>
      </c>
      <c r="C168">
        <v>170</v>
      </c>
      <c r="D168" t="s">
        <v>11224</v>
      </c>
      <c r="F168">
        <v>1357.67523232848</v>
      </c>
      <c r="G168">
        <v>64.241675027753999</v>
      </c>
      <c r="H168" t="s">
        <v>11225</v>
      </c>
      <c r="I168" t="s">
        <v>8098</v>
      </c>
      <c r="J168" t="s">
        <v>37</v>
      </c>
      <c r="K168">
        <v>324671.10241731402</v>
      </c>
      <c r="L168">
        <v>98036.862623377907</v>
      </c>
      <c r="M168" t="s">
        <v>98</v>
      </c>
      <c r="N168" t="s">
        <v>98</v>
      </c>
      <c r="O168">
        <v>324671</v>
      </c>
      <c r="P168">
        <v>1298684</v>
      </c>
      <c r="Q168">
        <v>18</v>
      </c>
      <c r="R168">
        <v>14.668221757106901</v>
      </c>
      <c r="S168" t="s">
        <v>3958</v>
      </c>
      <c r="T168" t="s">
        <v>96</v>
      </c>
      <c r="U168">
        <v>1350.67523232848</v>
      </c>
      <c r="V168">
        <v>64.2</v>
      </c>
      <c r="W168" t="s">
        <v>15277</v>
      </c>
      <c r="X168">
        <v>72101014</v>
      </c>
      <c r="Y168" t="s">
        <v>96</v>
      </c>
      <c r="Z168" t="s">
        <v>3958</v>
      </c>
      <c r="AA168" t="s">
        <v>3959</v>
      </c>
      <c r="AB168" t="s">
        <v>8459</v>
      </c>
      <c r="AC168" t="s">
        <v>3960</v>
      </c>
      <c r="AD168" t="s">
        <v>8460</v>
      </c>
      <c r="AE168">
        <v>18</v>
      </c>
      <c r="AF168" t="s">
        <v>15277</v>
      </c>
      <c r="AG168" t="s">
        <v>96</v>
      </c>
      <c r="AH168" t="s">
        <v>96</v>
      </c>
      <c r="AI168" t="str">
        <f>IF(ISNA(VLOOKUP(D168,Listen!J:O,3,0)),"",VLOOKUP(D168,Listen!J:O,3,0))</f>
        <v/>
      </c>
      <c r="AJ168" t="s">
        <v>96</v>
      </c>
      <c r="AK168">
        <v>5</v>
      </c>
      <c r="AL168" t="s">
        <v>96</v>
      </c>
      <c r="AM168">
        <v>3</v>
      </c>
      <c r="AN168">
        <v>2</v>
      </c>
      <c r="AO168">
        <v>5</v>
      </c>
      <c r="AP168">
        <f t="shared" si="2"/>
        <v>5</v>
      </c>
    </row>
    <row r="169" spans="1:42" x14ac:dyDescent="0.25">
      <c r="A169" t="s">
        <v>2452</v>
      </c>
      <c r="B169">
        <v>14.6720059525457</v>
      </c>
      <c r="C169">
        <v>71.099998474121094</v>
      </c>
      <c r="D169" t="s">
        <v>11226</v>
      </c>
      <c r="F169">
        <v>1359.1248536379901</v>
      </c>
      <c r="G169">
        <v>58.147718972541199</v>
      </c>
      <c r="H169" t="s">
        <v>11227</v>
      </c>
      <c r="I169" t="s">
        <v>11228</v>
      </c>
      <c r="J169" t="s">
        <v>37</v>
      </c>
      <c r="K169">
        <v>194994.135581412</v>
      </c>
      <c r="L169">
        <v>61570.776402985997</v>
      </c>
      <c r="M169">
        <v>129783.13976187</v>
      </c>
      <c r="N169">
        <v>129783.13976187</v>
      </c>
      <c r="O169">
        <v>65211</v>
      </c>
      <c r="P169">
        <v>260844</v>
      </c>
      <c r="Q169">
        <v>4</v>
      </c>
      <c r="R169">
        <v>14.6903059525457</v>
      </c>
      <c r="S169" t="s">
        <v>2452</v>
      </c>
      <c r="T169" t="s">
        <v>96</v>
      </c>
      <c r="U169">
        <v>1352.1248536379901</v>
      </c>
      <c r="V169">
        <v>58.1</v>
      </c>
      <c r="W169" t="s">
        <v>15278</v>
      </c>
      <c r="X169">
        <v>72101014</v>
      </c>
      <c r="Y169" t="s">
        <v>96</v>
      </c>
      <c r="Z169" t="s">
        <v>2452</v>
      </c>
      <c r="AA169" t="s">
        <v>1746</v>
      </c>
      <c r="AB169" t="s">
        <v>2453</v>
      </c>
      <c r="AC169" t="s">
        <v>177</v>
      </c>
      <c r="AD169" t="s">
        <v>2454</v>
      </c>
      <c r="AE169">
        <v>4</v>
      </c>
      <c r="AF169" t="s">
        <v>15278</v>
      </c>
      <c r="AG169" t="s">
        <v>96</v>
      </c>
      <c r="AH169" t="s">
        <v>96</v>
      </c>
      <c r="AI169" t="str">
        <f>IF(ISNA(VLOOKUP(D169,Listen!J:O,3,0)),"",VLOOKUP(D169,Listen!J:O,3,0))</f>
        <v/>
      </c>
      <c r="AJ169" t="s">
        <v>96</v>
      </c>
      <c r="AK169">
        <v>5</v>
      </c>
      <c r="AL169" t="s">
        <v>96</v>
      </c>
      <c r="AM169">
        <v>3</v>
      </c>
      <c r="AN169">
        <v>2</v>
      </c>
      <c r="AO169">
        <v>5</v>
      </c>
      <c r="AP169">
        <f t="shared" si="2"/>
        <v>5</v>
      </c>
    </row>
    <row r="170" spans="1:42" x14ac:dyDescent="0.25">
      <c r="A170" t="s">
        <v>434</v>
      </c>
      <c r="B170">
        <v>14.7655018769854</v>
      </c>
      <c r="C170">
        <v>105</v>
      </c>
      <c r="D170" t="s">
        <v>11229</v>
      </c>
      <c r="F170">
        <v>1365.26198844081</v>
      </c>
      <c r="G170">
        <v>68.834714656434201</v>
      </c>
      <c r="H170" t="s">
        <v>11230</v>
      </c>
      <c r="I170" t="s">
        <v>4770</v>
      </c>
      <c r="J170" t="s">
        <v>37</v>
      </c>
      <c r="K170">
        <v>1360748.86735066</v>
      </c>
      <c r="L170">
        <v>338757.32419608597</v>
      </c>
      <c r="M170" t="s">
        <v>98</v>
      </c>
      <c r="N170" t="s">
        <v>98</v>
      </c>
      <c r="O170">
        <v>1360749</v>
      </c>
      <c r="P170">
        <v>5442996</v>
      </c>
      <c r="Q170">
        <v>73</v>
      </c>
      <c r="R170">
        <v>14.7838018769854</v>
      </c>
      <c r="S170" t="s">
        <v>434</v>
      </c>
      <c r="T170" t="s">
        <v>96</v>
      </c>
      <c r="U170">
        <v>1358.26198844081</v>
      </c>
      <c r="V170">
        <v>68.8</v>
      </c>
      <c r="W170" t="s">
        <v>15279</v>
      </c>
      <c r="X170">
        <v>72101014</v>
      </c>
      <c r="Y170" t="s">
        <v>96</v>
      </c>
      <c r="Z170" t="s">
        <v>434</v>
      </c>
      <c r="AA170" t="s">
        <v>794</v>
      </c>
      <c r="AB170" t="s">
        <v>793</v>
      </c>
      <c r="AC170" t="s">
        <v>963</v>
      </c>
      <c r="AD170" t="s">
        <v>792</v>
      </c>
      <c r="AE170">
        <v>73</v>
      </c>
      <c r="AF170" t="s">
        <v>15279</v>
      </c>
      <c r="AG170" t="s">
        <v>96</v>
      </c>
      <c r="AH170" t="s">
        <v>96</v>
      </c>
      <c r="AI170" t="str">
        <f>IF(ISNA(VLOOKUP(D170,Listen!J:O,3,0)),"",VLOOKUP(D170,Listen!J:O,3,0))</f>
        <v/>
      </c>
      <c r="AJ170" t="s">
        <v>96</v>
      </c>
      <c r="AK170">
        <v>5</v>
      </c>
      <c r="AL170" t="s">
        <v>96</v>
      </c>
      <c r="AM170">
        <v>3</v>
      </c>
      <c r="AN170">
        <v>2</v>
      </c>
      <c r="AO170">
        <v>5</v>
      </c>
      <c r="AP170">
        <f t="shared" si="2"/>
        <v>5</v>
      </c>
    </row>
    <row r="171" spans="1:42" x14ac:dyDescent="0.25">
      <c r="A171" t="s">
        <v>61</v>
      </c>
      <c r="B171">
        <v>14.767178477392701</v>
      </c>
      <c r="C171">
        <v>163</v>
      </c>
      <c r="D171" t="s">
        <v>511</v>
      </c>
      <c r="E171">
        <v>1364</v>
      </c>
      <c r="F171">
        <v>1365.3720416091401</v>
      </c>
      <c r="G171">
        <v>84.143083522065197</v>
      </c>
      <c r="H171" t="s">
        <v>512</v>
      </c>
      <c r="I171" t="s">
        <v>513</v>
      </c>
      <c r="J171" t="s">
        <v>44</v>
      </c>
      <c r="K171">
        <v>3884699.1813129499</v>
      </c>
      <c r="L171">
        <v>758507.163072241</v>
      </c>
      <c r="M171" t="s">
        <v>98</v>
      </c>
      <c r="N171" t="s">
        <v>98</v>
      </c>
      <c r="O171">
        <v>3884699</v>
      </c>
      <c r="P171">
        <v>15538796</v>
      </c>
      <c r="Q171">
        <v>210</v>
      </c>
      <c r="R171">
        <v>14.785478477392701</v>
      </c>
      <c r="S171" t="s">
        <v>61</v>
      </c>
      <c r="T171">
        <v>1364</v>
      </c>
      <c r="U171">
        <v>1358.3720416091401</v>
      </c>
      <c r="V171">
        <v>84.1</v>
      </c>
      <c r="W171" t="s">
        <v>15280</v>
      </c>
      <c r="X171">
        <v>72101014</v>
      </c>
      <c r="Y171" t="s">
        <v>96</v>
      </c>
      <c r="Z171" t="s">
        <v>61</v>
      </c>
      <c r="AA171" t="s">
        <v>298</v>
      </c>
      <c r="AB171" t="s">
        <v>514</v>
      </c>
      <c r="AC171" t="s">
        <v>297</v>
      </c>
      <c r="AD171" t="s">
        <v>515</v>
      </c>
      <c r="AE171">
        <v>210</v>
      </c>
      <c r="AF171" t="s">
        <v>512</v>
      </c>
      <c r="AG171" t="s">
        <v>511</v>
      </c>
      <c r="AH171" t="s">
        <v>118</v>
      </c>
      <c r="AI171" t="str">
        <f>IF(ISNA(VLOOKUP(D171,Listen!J:O,3,0)),"",VLOOKUP(D171,Listen!J:O,3,0))</f>
        <v/>
      </c>
      <c r="AJ171" t="s">
        <v>96</v>
      </c>
      <c r="AK171" t="s">
        <v>96</v>
      </c>
      <c r="AL171" t="s">
        <v>96</v>
      </c>
      <c r="AM171" t="s">
        <v>96</v>
      </c>
      <c r="AN171">
        <v>2</v>
      </c>
      <c r="AO171">
        <v>2</v>
      </c>
      <c r="AP171">
        <f t="shared" si="2"/>
        <v>2</v>
      </c>
    </row>
    <row r="172" spans="1:42" x14ac:dyDescent="0.25">
      <c r="A172" t="s">
        <v>1746</v>
      </c>
      <c r="B172">
        <v>14.7730830993384</v>
      </c>
      <c r="C172">
        <v>71</v>
      </c>
      <c r="D172" t="s">
        <v>11231</v>
      </c>
      <c r="F172">
        <v>1365.75962492956</v>
      </c>
      <c r="G172">
        <v>51.939615733913698</v>
      </c>
      <c r="H172" t="s">
        <v>11232</v>
      </c>
      <c r="I172" t="s">
        <v>11233</v>
      </c>
      <c r="J172" t="s">
        <v>37</v>
      </c>
      <c r="K172">
        <v>187800.41866683</v>
      </c>
      <c r="L172">
        <v>32148.2457138545</v>
      </c>
      <c r="M172">
        <v>129783.13976187</v>
      </c>
      <c r="N172">
        <v>129783.13976187</v>
      </c>
      <c r="O172">
        <v>58017</v>
      </c>
      <c r="P172">
        <v>232068</v>
      </c>
      <c r="Q172">
        <v>3</v>
      </c>
      <c r="R172">
        <v>14.7913830993384</v>
      </c>
      <c r="S172" t="s">
        <v>1746</v>
      </c>
      <c r="T172" t="s">
        <v>96</v>
      </c>
      <c r="U172">
        <v>1358.75962492956</v>
      </c>
      <c r="V172">
        <v>51.9</v>
      </c>
      <c r="W172" t="s">
        <v>15281</v>
      </c>
      <c r="X172">
        <v>72101014</v>
      </c>
      <c r="Y172" t="s">
        <v>96</v>
      </c>
      <c r="Z172" t="s">
        <v>1746</v>
      </c>
      <c r="AA172" t="s">
        <v>177</v>
      </c>
      <c r="AB172" t="s">
        <v>2452</v>
      </c>
      <c r="AC172" t="s">
        <v>178</v>
      </c>
      <c r="AD172" t="s">
        <v>2453</v>
      </c>
      <c r="AE172">
        <v>3</v>
      </c>
      <c r="AF172" t="s">
        <v>15281</v>
      </c>
      <c r="AG172" t="s">
        <v>96</v>
      </c>
      <c r="AH172" t="s">
        <v>96</v>
      </c>
      <c r="AI172" t="str">
        <f>IF(ISNA(VLOOKUP(D172,Listen!J:O,3,0)),"",VLOOKUP(D172,Listen!J:O,3,0))</f>
        <v/>
      </c>
      <c r="AJ172" t="s">
        <v>96</v>
      </c>
      <c r="AK172">
        <v>5</v>
      </c>
      <c r="AL172" t="s">
        <v>96</v>
      </c>
      <c r="AM172">
        <v>3</v>
      </c>
      <c r="AN172">
        <v>2</v>
      </c>
      <c r="AO172">
        <v>5</v>
      </c>
      <c r="AP172">
        <f t="shared" si="2"/>
        <v>5</v>
      </c>
    </row>
    <row r="173" spans="1:42" x14ac:dyDescent="0.25">
      <c r="A173" t="s">
        <v>1455</v>
      </c>
      <c r="B173">
        <v>14.849684508165501</v>
      </c>
      <c r="C173">
        <v>97.099998474121094</v>
      </c>
      <c r="D173" t="s">
        <v>5848</v>
      </c>
      <c r="F173">
        <v>1370.7877924660099</v>
      </c>
      <c r="G173">
        <v>56.9676990295319</v>
      </c>
      <c r="H173" t="s">
        <v>5849</v>
      </c>
      <c r="I173" t="s">
        <v>5850</v>
      </c>
      <c r="J173" t="s">
        <v>37</v>
      </c>
      <c r="K173">
        <v>1694002.4400881799</v>
      </c>
      <c r="L173">
        <v>158323.19939043801</v>
      </c>
      <c r="M173" t="s">
        <v>98</v>
      </c>
      <c r="N173" t="s">
        <v>98</v>
      </c>
      <c r="O173">
        <v>1694002</v>
      </c>
      <c r="P173">
        <v>6776008</v>
      </c>
      <c r="Q173">
        <v>91</v>
      </c>
      <c r="R173">
        <v>14.867984508165501</v>
      </c>
      <c r="S173" t="s">
        <v>1456</v>
      </c>
      <c r="T173" t="s">
        <v>96</v>
      </c>
      <c r="U173">
        <v>1363.7877924660099</v>
      </c>
      <c r="V173">
        <v>57</v>
      </c>
      <c r="W173" t="s">
        <v>14432</v>
      </c>
      <c r="X173">
        <v>72101014</v>
      </c>
      <c r="Y173" t="s">
        <v>96</v>
      </c>
      <c r="Z173" t="s">
        <v>1456</v>
      </c>
      <c r="AA173" t="s">
        <v>1457</v>
      </c>
      <c r="AB173" t="s">
        <v>1455</v>
      </c>
      <c r="AC173" t="s">
        <v>1458</v>
      </c>
      <c r="AD173" t="s">
        <v>859</v>
      </c>
      <c r="AE173">
        <v>91</v>
      </c>
      <c r="AF173" t="s">
        <v>14432</v>
      </c>
      <c r="AG173" t="s">
        <v>96</v>
      </c>
      <c r="AH173" t="s">
        <v>96</v>
      </c>
      <c r="AI173" t="str">
        <f>IF(ISNA(VLOOKUP(D173,Listen!J:O,3,0)),"",VLOOKUP(D173,Listen!J:O,3,0))</f>
        <v/>
      </c>
      <c r="AJ173" t="s">
        <v>96</v>
      </c>
      <c r="AK173">
        <v>5</v>
      </c>
      <c r="AL173" t="s">
        <v>96</v>
      </c>
      <c r="AM173">
        <v>3</v>
      </c>
      <c r="AN173">
        <v>2</v>
      </c>
      <c r="AO173">
        <v>5</v>
      </c>
      <c r="AP173">
        <f t="shared" si="2"/>
        <v>5</v>
      </c>
    </row>
    <row r="174" spans="1:42" x14ac:dyDescent="0.25">
      <c r="A174" t="s">
        <v>1456</v>
      </c>
      <c r="B174">
        <v>14.850888025265901</v>
      </c>
      <c r="C174">
        <v>97</v>
      </c>
      <c r="D174" t="s">
        <v>11234</v>
      </c>
      <c r="E174">
        <v>1379</v>
      </c>
      <c r="F174">
        <v>1370.8667921307199</v>
      </c>
      <c r="G174">
        <v>57.847284086855097</v>
      </c>
      <c r="H174" t="s">
        <v>11235</v>
      </c>
      <c r="I174" t="s">
        <v>814</v>
      </c>
      <c r="J174" t="s">
        <v>43</v>
      </c>
      <c r="K174">
        <v>576879.79414137802</v>
      </c>
      <c r="L174">
        <v>158323.19939043801</v>
      </c>
      <c r="M174" t="s">
        <v>98</v>
      </c>
      <c r="N174" t="s">
        <v>98</v>
      </c>
      <c r="O174">
        <v>576880</v>
      </c>
      <c r="P174">
        <v>2307520</v>
      </c>
      <c r="Q174">
        <v>31</v>
      </c>
      <c r="R174">
        <v>14.869188025265901</v>
      </c>
      <c r="S174" t="s">
        <v>1456</v>
      </c>
      <c r="T174">
        <v>1379</v>
      </c>
      <c r="U174">
        <v>1363.8667921307199</v>
      </c>
      <c r="V174">
        <v>57.8</v>
      </c>
      <c r="W174" t="s">
        <v>14432</v>
      </c>
      <c r="X174">
        <v>72101014</v>
      </c>
      <c r="Y174" t="s">
        <v>96</v>
      </c>
      <c r="Z174" t="s">
        <v>1456</v>
      </c>
      <c r="AA174" t="s">
        <v>1457</v>
      </c>
      <c r="AB174" t="s">
        <v>1455</v>
      </c>
      <c r="AC174" t="s">
        <v>1458</v>
      </c>
      <c r="AD174" t="s">
        <v>859</v>
      </c>
      <c r="AE174">
        <v>31</v>
      </c>
      <c r="AF174" t="s">
        <v>14432</v>
      </c>
      <c r="AG174" t="s">
        <v>96</v>
      </c>
      <c r="AH174" t="s">
        <v>96</v>
      </c>
      <c r="AI174" t="str">
        <f>IF(ISNA(VLOOKUP(D174,Listen!J:O,3,0)),"",VLOOKUP(D174,Listen!J:O,3,0))</f>
        <v/>
      </c>
      <c r="AJ174" t="s">
        <v>96</v>
      </c>
      <c r="AK174">
        <v>5</v>
      </c>
      <c r="AL174" t="s">
        <v>96</v>
      </c>
      <c r="AM174">
        <v>3</v>
      </c>
      <c r="AN174">
        <v>2</v>
      </c>
      <c r="AO174">
        <v>5</v>
      </c>
      <c r="AP174">
        <f t="shared" si="2"/>
        <v>5</v>
      </c>
    </row>
    <row r="175" spans="1:42" x14ac:dyDescent="0.25">
      <c r="A175" t="s">
        <v>6013</v>
      </c>
      <c r="B175">
        <v>14.8554284128098</v>
      </c>
      <c r="C175">
        <v>133</v>
      </c>
      <c r="D175" t="s">
        <v>11236</v>
      </c>
      <c r="F175">
        <v>1371.16482619564</v>
      </c>
      <c r="G175">
        <v>67.316025731424304</v>
      </c>
      <c r="H175" t="s">
        <v>11237</v>
      </c>
      <c r="I175" t="s">
        <v>11238</v>
      </c>
      <c r="J175" t="s">
        <v>37</v>
      </c>
      <c r="K175">
        <v>265966.73488411302</v>
      </c>
      <c r="L175">
        <v>59237.265129533604</v>
      </c>
      <c r="M175" t="s">
        <v>98</v>
      </c>
      <c r="N175" t="s">
        <v>98</v>
      </c>
      <c r="O175">
        <v>265967</v>
      </c>
      <c r="P175">
        <v>1063868</v>
      </c>
      <c r="Q175">
        <v>14</v>
      </c>
      <c r="R175">
        <v>14.8737284128098</v>
      </c>
      <c r="S175" t="s">
        <v>6013</v>
      </c>
      <c r="T175" t="s">
        <v>96</v>
      </c>
      <c r="U175">
        <v>1364.16482619564</v>
      </c>
      <c r="V175">
        <v>67.3</v>
      </c>
      <c r="W175" t="s">
        <v>15282</v>
      </c>
      <c r="X175">
        <v>72101014</v>
      </c>
      <c r="Y175" t="s">
        <v>96</v>
      </c>
      <c r="Z175" t="s">
        <v>6013</v>
      </c>
      <c r="AA175" t="s">
        <v>6014</v>
      </c>
      <c r="AB175" t="s">
        <v>6015</v>
      </c>
      <c r="AC175" t="s">
        <v>6016</v>
      </c>
      <c r="AD175" t="s">
        <v>6017</v>
      </c>
      <c r="AE175">
        <v>14</v>
      </c>
      <c r="AF175" t="s">
        <v>15282</v>
      </c>
      <c r="AG175" t="s">
        <v>96</v>
      </c>
      <c r="AH175" t="s">
        <v>96</v>
      </c>
      <c r="AI175" t="str">
        <f>IF(ISNA(VLOOKUP(D175,Listen!J:O,3,0)),"",VLOOKUP(D175,Listen!J:O,3,0))</f>
        <v/>
      </c>
      <c r="AJ175" t="s">
        <v>96</v>
      </c>
      <c r="AK175">
        <v>5</v>
      </c>
      <c r="AL175" t="s">
        <v>96</v>
      </c>
      <c r="AM175">
        <v>3</v>
      </c>
      <c r="AN175">
        <v>2</v>
      </c>
      <c r="AO175">
        <v>5</v>
      </c>
      <c r="AP175">
        <f t="shared" si="2"/>
        <v>5</v>
      </c>
    </row>
    <row r="176" spans="1:42" x14ac:dyDescent="0.25">
      <c r="A176" t="s">
        <v>11239</v>
      </c>
      <c r="B176">
        <v>14.903343506709399</v>
      </c>
      <c r="C176">
        <v>110</v>
      </c>
      <c r="D176" t="s">
        <v>3964</v>
      </c>
      <c r="F176">
        <v>1374.3100048985</v>
      </c>
      <c r="G176">
        <v>58.861690421548701</v>
      </c>
      <c r="H176" t="s">
        <v>3965</v>
      </c>
      <c r="I176" t="s">
        <v>82</v>
      </c>
      <c r="J176" t="s">
        <v>37</v>
      </c>
      <c r="K176">
        <v>195153.10029463301</v>
      </c>
      <c r="L176">
        <v>33992.867556787198</v>
      </c>
      <c r="M176" t="s">
        <v>98</v>
      </c>
      <c r="N176" t="s">
        <v>98</v>
      </c>
      <c r="O176">
        <v>195153</v>
      </c>
      <c r="P176">
        <v>780612</v>
      </c>
      <c r="Q176">
        <v>11</v>
      </c>
      <c r="R176">
        <v>14.921643506709399</v>
      </c>
      <c r="S176" t="s">
        <v>11239</v>
      </c>
      <c r="T176" t="s">
        <v>96</v>
      </c>
      <c r="U176">
        <v>1367.3100048985</v>
      </c>
      <c r="V176">
        <v>58.9</v>
      </c>
      <c r="W176" t="s">
        <v>15283</v>
      </c>
      <c r="X176">
        <v>72101014</v>
      </c>
      <c r="Y176" t="s">
        <v>96</v>
      </c>
      <c r="Z176" t="s">
        <v>11239</v>
      </c>
      <c r="AA176" t="s">
        <v>11240</v>
      </c>
      <c r="AB176" t="s">
        <v>11241</v>
      </c>
      <c r="AC176" t="s">
        <v>11242</v>
      </c>
      <c r="AD176" t="s">
        <v>11243</v>
      </c>
      <c r="AE176">
        <v>11</v>
      </c>
      <c r="AF176" t="s">
        <v>15283</v>
      </c>
      <c r="AG176" t="s">
        <v>96</v>
      </c>
      <c r="AH176" t="s">
        <v>96</v>
      </c>
      <c r="AI176" t="str">
        <f>IF(ISNA(VLOOKUP(D176,Listen!J:O,3,0)),"",VLOOKUP(D176,Listen!J:O,3,0))</f>
        <v/>
      </c>
      <c r="AJ176" t="s">
        <v>96</v>
      </c>
      <c r="AK176">
        <v>5</v>
      </c>
      <c r="AL176" t="s">
        <v>96</v>
      </c>
      <c r="AM176">
        <v>3</v>
      </c>
      <c r="AN176">
        <v>2</v>
      </c>
      <c r="AO176">
        <v>5</v>
      </c>
      <c r="AP176">
        <f t="shared" si="2"/>
        <v>5</v>
      </c>
    </row>
    <row r="177" spans="1:42" x14ac:dyDescent="0.25">
      <c r="A177" t="s">
        <v>3273</v>
      </c>
      <c r="B177">
        <v>14.9449398588277</v>
      </c>
      <c r="C177">
        <v>107</v>
      </c>
      <c r="D177" t="s">
        <v>11244</v>
      </c>
      <c r="F177">
        <v>1377.04041717889</v>
      </c>
      <c r="G177">
        <v>66.932775699864905</v>
      </c>
      <c r="H177" t="s">
        <v>11245</v>
      </c>
      <c r="I177" t="s">
        <v>5693</v>
      </c>
      <c r="J177" t="s">
        <v>37</v>
      </c>
      <c r="K177">
        <v>367969.68447156198</v>
      </c>
      <c r="L177">
        <v>67221.326502606593</v>
      </c>
      <c r="M177">
        <v>250053.11110990401</v>
      </c>
      <c r="N177">
        <v>250053.11110990401</v>
      </c>
      <c r="O177">
        <v>117917</v>
      </c>
      <c r="P177">
        <v>471668</v>
      </c>
      <c r="Q177">
        <v>6</v>
      </c>
      <c r="R177">
        <v>14.9632398588277</v>
      </c>
      <c r="S177" t="s">
        <v>3271</v>
      </c>
      <c r="T177" t="s">
        <v>96</v>
      </c>
      <c r="U177">
        <v>1370.04041717889</v>
      </c>
      <c r="V177">
        <v>66.900000000000006</v>
      </c>
      <c r="W177" t="s">
        <v>15284</v>
      </c>
      <c r="X177">
        <v>72101014</v>
      </c>
      <c r="Y177" t="s">
        <v>96</v>
      </c>
      <c r="Z177" t="s">
        <v>3271</v>
      </c>
      <c r="AA177" t="s">
        <v>3272</v>
      </c>
      <c r="AB177" t="s">
        <v>3273</v>
      </c>
      <c r="AC177" t="s">
        <v>3274</v>
      </c>
      <c r="AD177" t="s">
        <v>3275</v>
      </c>
      <c r="AE177">
        <v>6</v>
      </c>
      <c r="AF177" t="s">
        <v>15284</v>
      </c>
      <c r="AG177" t="s">
        <v>96</v>
      </c>
      <c r="AH177" t="s">
        <v>96</v>
      </c>
      <c r="AI177" t="str">
        <f>IF(ISNA(VLOOKUP(D177,Listen!J:O,3,0)),"",VLOOKUP(D177,Listen!J:O,3,0))</f>
        <v/>
      </c>
      <c r="AJ177" t="s">
        <v>96</v>
      </c>
      <c r="AK177">
        <v>5</v>
      </c>
      <c r="AL177" t="s">
        <v>96</v>
      </c>
      <c r="AM177">
        <v>3</v>
      </c>
      <c r="AN177">
        <v>2</v>
      </c>
      <c r="AO177">
        <v>5</v>
      </c>
      <c r="AP177">
        <f t="shared" si="2"/>
        <v>5</v>
      </c>
    </row>
    <row r="178" spans="1:42" x14ac:dyDescent="0.25">
      <c r="A178" t="s">
        <v>178</v>
      </c>
      <c r="B178">
        <v>14.967112927489801</v>
      </c>
      <c r="C178">
        <v>71</v>
      </c>
      <c r="D178" t="s">
        <v>4739</v>
      </c>
      <c r="F178">
        <v>1378.49587218601</v>
      </c>
      <c r="G178">
        <v>77.871634802889005</v>
      </c>
      <c r="H178" t="s">
        <v>4740</v>
      </c>
      <c r="I178" t="s">
        <v>51</v>
      </c>
      <c r="J178" t="s">
        <v>37</v>
      </c>
      <c r="K178">
        <v>334822.24850360502</v>
      </c>
      <c r="L178">
        <v>122266.813660473</v>
      </c>
      <c r="M178">
        <v>465147.07265053497</v>
      </c>
      <c r="N178">
        <v>465147.07265053497</v>
      </c>
      <c r="O178">
        <v>0</v>
      </c>
      <c r="P178">
        <v>0</v>
      </c>
      <c r="Q178">
        <v>0</v>
      </c>
      <c r="R178">
        <v>14.985412927489801</v>
      </c>
      <c r="S178" t="s">
        <v>178</v>
      </c>
      <c r="T178" t="s">
        <v>96</v>
      </c>
      <c r="U178">
        <v>1371.49587218601</v>
      </c>
      <c r="V178">
        <v>77.900000000000006</v>
      </c>
      <c r="W178" t="s">
        <v>15285</v>
      </c>
      <c r="X178">
        <v>72101014</v>
      </c>
      <c r="Y178" t="s">
        <v>96</v>
      </c>
      <c r="Z178" t="s">
        <v>178</v>
      </c>
      <c r="AA178" t="s">
        <v>179</v>
      </c>
      <c r="AB178" t="s">
        <v>177</v>
      </c>
      <c r="AC178" t="s">
        <v>180</v>
      </c>
      <c r="AD178" t="s">
        <v>1746</v>
      </c>
      <c r="AE178">
        <v>0</v>
      </c>
      <c r="AF178" t="s">
        <v>15285</v>
      </c>
      <c r="AG178" t="s">
        <v>96</v>
      </c>
      <c r="AH178" t="s">
        <v>96</v>
      </c>
      <c r="AI178" t="str">
        <f>IF(ISNA(VLOOKUP(D178,Listen!J:O,3,0)),"",VLOOKUP(D178,Listen!J:O,3,0))</f>
        <v/>
      </c>
      <c r="AJ178">
        <v>6</v>
      </c>
      <c r="AK178">
        <v>5</v>
      </c>
      <c r="AL178" t="s">
        <v>96</v>
      </c>
      <c r="AM178">
        <v>3</v>
      </c>
      <c r="AN178">
        <v>2</v>
      </c>
      <c r="AO178">
        <v>6</v>
      </c>
      <c r="AP178">
        <f t="shared" si="2"/>
        <v>6</v>
      </c>
    </row>
    <row r="179" spans="1:42" x14ac:dyDescent="0.25">
      <c r="A179" t="s">
        <v>5853</v>
      </c>
      <c r="B179">
        <v>15.064368898982901</v>
      </c>
      <c r="C179">
        <v>154</v>
      </c>
      <c r="D179" t="s">
        <v>4747</v>
      </c>
      <c r="F179">
        <v>1384.8798189838001</v>
      </c>
      <c r="G179">
        <v>55.594361551302597</v>
      </c>
      <c r="H179" t="s">
        <v>4748</v>
      </c>
      <c r="I179" t="s">
        <v>4749</v>
      </c>
      <c r="J179" t="s">
        <v>37</v>
      </c>
      <c r="K179">
        <v>64343.482950019701</v>
      </c>
      <c r="L179">
        <v>23138.438188123</v>
      </c>
      <c r="M179" t="s">
        <v>98</v>
      </c>
      <c r="N179" t="s">
        <v>98</v>
      </c>
      <c r="O179">
        <v>64343</v>
      </c>
      <c r="P179">
        <v>257372</v>
      </c>
      <c r="Q179">
        <v>3</v>
      </c>
      <c r="R179">
        <v>15.082668898982901</v>
      </c>
      <c r="S179" t="s">
        <v>5853</v>
      </c>
      <c r="T179" t="s">
        <v>96</v>
      </c>
      <c r="U179">
        <v>1377.8798189838001</v>
      </c>
      <c r="V179">
        <v>55.6</v>
      </c>
      <c r="W179" t="s">
        <v>15286</v>
      </c>
      <c r="X179">
        <v>72101014</v>
      </c>
      <c r="Y179" t="s">
        <v>96</v>
      </c>
      <c r="Z179" t="s">
        <v>5853</v>
      </c>
      <c r="AA179" t="s">
        <v>5854</v>
      </c>
      <c r="AB179" t="s">
        <v>5855</v>
      </c>
      <c r="AC179" t="s">
        <v>5856</v>
      </c>
      <c r="AD179" t="s">
        <v>5857</v>
      </c>
      <c r="AE179">
        <v>3</v>
      </c>
      <c r="AF179" t="s">
        <v>15286</v>
      </c>
      <c r="AG179" t="s">
        <v>96</v>
      </c>
      <c r="AH179" t="s">
        <v>96</v>
      </c>
      <c r="AI179" t="str">
        <f>IF(ISNA(VLOOKUP(D179,Listen!J:O,3,0)),"",VLOOKUP(D179,Listen!J:O,3,0))</f>
        <v/>
      </c>
      <c r="AJ179" t="s">
        <v>96</v>
      </c>
      <c r="AK179">
        <v>5</v>
      </c>
      <c r="AL179" t="s">
        <v>96</v>
      </c>
      <c r="AM179">
        <v>3</v>
      </c>
      <c r="AN179">
        <v>2</v>
      </c>
      <c r="AO179">
        <v>5</v>
      </c>
      <c r="AP179">
        <f t="shared" si="2"/>
        <v>5</v>
      </c>
    </row>
    <row r="180" spans="1:42" x14ac:dyDescent="0.25">
      <c r="A180" t="s">
        <v>860</v>
      </c>
      <c r="B180">
        <v>15.108996479449299</v>
      </c>
      <c r="C180">
        <v>163</v>
      </c>
      <c r="D180" t="s">
        <v>8473</v>
      </c>
      <c r="F180">
        <v>1387.80920311351</v>
      </c>
      <c r="G180">
        <v>59.549632814538498</v>
      </c>
      <c r="H180" t="s">
        <v>8474</v>
      </c>
      <c r="I180" t="s">
        <v>8475</v>
      </c>
      <c r="J180" t="s">
        <v>37</v>
      </c>
      <c r="K180">
        <v>152837.61657173</v>
      </c>
      <c r="L180">
        <v>54329.758201063101</v>
      </c>
      <c r="M180" t="s">
        <v>98</v>
      </c>
      <c r="N180" t="s">
        <v>98</v>
      </c>
      <c r="O180">
        <v>152838</v>
      </c>
      <c r="P180">
        <v>611352</v>
      </c>
      <c r="Q180">
        <v>8</v>
      </c>
      <c r="R180">
        <v>15.127296479449299</v>
      </c>
      <c r="S180" t="s">
        <v>860</v>
      </c>
      <c r="T180" t="s">
        <v>96</v>
      </c>
      <c r="U180">
        <v>1380.80920311351</v>
      </c>
      <c r="V180">
        <v>59.5</v>
      </c>
      <c r="W180" t="s">
        <v>15287</v>
      </c>
      <c r="X180">
        <v>72101014</v>
      </c>
      <c r="Y180" t="s">
        <v>96</v>
      </c>
      <c r="Z180" t="s">
        <v>860</v>
      </c>
      <c r="AA180" t="s">
        <v>3111</v>
      </c>
      <c r="AB180" t="s">
        <v>297</v>
      </c>
      <c r="AC180" t="s">
        <v>8476</v>
      </c>
      <c r="AD180" t="s">
        <v>298</v>
      </c>
      <c r="AE180">
        <v>8</v>
      </c>
      <c r="AF180" t="s">
        <v>15287</v>
      </c>
      <c r="AG180" t="s">
        <v>96</v>
      </c>
      <c r="AH180" t="s">
        <v>96</v>
      </c>
      <c r="AI180" t="str">
        <f>IF(ISNA(VLOOKUP(D180,Listen!J:O,3,0)),"",VLOOKUP(D180,Listen!J:O,3,0))</f>
        <v/>
      </c>
      <c r="AJ180" t="s">
        <v>96</v>
      </c>
      <c r="AK180">
        <v>5</v>
      </c>
      <c r="AL180" t="s">
        <v>96</v>
      </c>
      <c r="AM180">
        <v>3</v>
      </c>
      <c r="AN180">
        <v>2</v>
      </c>
      <c r="AO180">
        <v>5</v>
      </c>
      <c r="AP180">
        <f t="shared" si="2"/>
        <v>5</v>
      </c>
    </row>
    <row r="181" spans="1:42" x14ac:dyDescent="0.25">
      <c r="A181" t="s">
        <v>2715</v>
      </c>
      <c r="B181">
        <v>15.145183664735701</v>
      </c>
      <c r="C181">
        <v>112</v>
      </c>
      <c r="D181" t="s">
        <v>11246</v>
      </c>
      <c r="E181">
        <v>1387</v>
      </c>
      <c r="F181">
        <v>1390.1845540774</v>
      </c>
      <c r="G181">
        <v>50.352877569606697</v>
      </c>
      <c r="H181" t="s">
        <v>11247</v>
      </c>
      <c r="I181" t="s">
        <v>11248</v>
      </c>
      <c r="J181" t="s">
        <v>43</v>
      </c>
      <c r="K181">
        <v>158748.91039641199</v>
      </c>
      <c r="L181">
        <v>44090.738320545199</v>
      </c>
      <c r="M181" t="s">
        <v>98</v>
      </c>
      <c r="N181" t="s">
        <v>98</v>
      </c>
      <c r="O181">
        <v>158749</v>
      </c>
      <c r="P181">
        <v>634996</v>
      </c>
      <c r="Q181">
        <v>9</v>
      </c>
      <c r="R181">
        <v>15.163483664735701</v>
      </c>
      <c r="S181" t="s">
        <v>965</v>
      </c>
      <c r="T181">
        <v>1387</v>
      </c>
      <c r="U181">
        <v>1383.1845540774</v>
      </c>
      <c r="V181">
        <v>50.4</v>
      </c>
      <c r="W181" t="s">
        <v>15288</v>
      </c>
      <c r="X181">
        <v>72101014</v>
      </c>
      <c r="Y181" t="s">
        <v>96</v>
      </c>
      <c r="Z181" t="s">
        <v>965</v>
      </c>
      <c r="AA181" t="s">
        <v>2716</v>
      </c>
      <c r="AB181" t="s">
        <v>2715</v>
      </c>
      <c r="AC181" t="s">
        <v>966</v>
      </c>
      <c r="AD181" t="s">
        <v>2717</v>
      </c>
      <c r="AE181">
        <v>9</v>
      </c>
      <c r="AF181" t="s">
        <v>15288</v>
      </c>
      <c r="AG181" t="s">
        <v>96</v>
      </c>
      <c r="AH181" t="s">
        <v>96</v>
      </c>
      <c r="AI181" t="str">
        <f>IF(ISNA(VLOOKUP(D181,Listen!J:O,3,0)),"",VLOOKUP(D181,Listen!J:O,3,0))</f>
        <v/>
      </c>
      <c r="AJ181" t="s">
        <v>96</v>
      </c>
      <c r="AK181">
        <v>5</v>
      </c>
      <c r="AL181" t="s">
        <v>96</v>
      </c>
      <c r="AM181">
        <v>3</v>
      </c>
      <c r="AN181">
        <v>2</v>
      </c>
      <c r="AO181">
        <v>5</v>
      </c>
      <c r="AP181">
        <f t="shared" si="2"/>
        <v>5</v>
      </c>
    </row>
    <row r="182" spans="1:42" x14ac:dyDescent="0.25">
      <c r="A182" t="s">
        <v>1747</v>
      </c>
      <c r="B182">
        <v>15.1852419201303</v>
      </c>
      <c r="C182">
        <v>83.099998474121094</v>
      </c>
      <c r="D182" t="s">
        <v>3368</v>
      </c>
      <c r="F182">
        <v>1392.8140046635699</v>
      </c>
      <c r="G182">
        <v>93.408535040595396</v>
      </c>
      <c r="H182" t="s">
        <v>11249</v>
      </c>
      <c r="I182" t="s">
        <v>2093</v>
      </c>
      <c r="J182" t="s">
        <v>37</v>
      </c>
      <c r="K182">
        <v>3262949.78481885</v>
      </c>
      <c r="L182">
        <v>379556.38468959101</v>
      </c>
      <c r="M182">
        <v>3544295.3807571698</v>
      </c>
      <c r="N182">
        <v>3544295.3807571698</v>
      </c>
      <c r="O182">
        <v>0</v>
      </c>
      <c r="P182">
        <v>0</v>
      </c>
      <c r="Q182">
        <v>0</v>
      </c>
      <c r="R182">
        <v>15.2035419201303</v>
      </c>
      <c r="S182" t="s">
        <v>1747</v>
      </c>
      <c r="T182" t="s">
        <v>96</v>
      </c>
      <c r="U182">
        <v>1385.8140046635699</v>
      </c>
      <c r="V182">
        <v>93.4</v>
      </c>
      <c r="W182" t="s">
        <v>14817</v>
      </c>
      <c r="X182">
        <v>72101014</v>
      </c>
      <c r="Y182" t="s">
        <v>96</v>
      </c>
      <c r="Z182" t="s">
        <v>1747</v>
      </c>
      <c r="AA182" t="s">
        <v>1748</v>
      </c>
      <c r="AB182" t="s">
        <v>801</v>
      </c>
      <c r="AC182" t="s">
        <v>861</v>
      </c>
      <c r="AD182" t="s">
        <v>800</v>
      </c>
      <c r="AE182">
        <v>0</v>
      </c>
      <c r="AF182" t="s">
        <v>14817</v>
      </c>
      <c r="AG182" t="s">
        <v>96</v>
      </c>
      <c r="AH182" t="s">
        <v>96</v>
      </c>
      <c r="AI182" t="str">
        <f>IF(ISNA(VLOOKUP(D182,Listen!J:O,3,0)),"",VLOOKUP(D182,Listen!J:O,3,0))</f>
        <v/>
      </c>
      <c r="AJ182">
        <v>6</v>
      </c>
      <c r="AK182" t="s">
        <v>96</v>
      </c>
      <c r="AL182" t="s">
        <v>96</v>
      </c>
      <c r="AM182">
        <v>3</v>
      </c>
      <c r="AN182">
        <v>2</v>
      </c>
      <c r="AO182">
        <v>6</v>
      </c>
      <c r="AP182">
        <f t="shared" si="2"/>
        <v>6</v>
      </c>
    </row>
    <row r="183" spans="1:42" x14ac:dyDescent="0.25">
      <c r="A183" t="s">
        <v>11250</v>
      </c>
      <c r="B183">
        <v>15.241666612722501</v>
      </c>
      <c r="C183">
        <v>117</v>
      </c>
      <c r="D183" t="s">
        <v>10537</v>
      </c>
      <c r="F183">
        <v>1396.5177590969499</v>
      </c>
      <c r="G183">
        <v>62.617989731548498</v>
      </c>
      <c r="H183" t="s">
        <v>10538</v>
      </c>
      <c r="I183" t="s">
        <v>10539</v>
      </c>
      <c r="J183" t="s">
        <v>37</v>
      </c>
      <c r="K183">
        <v>109841.494954437</v>
      </c>
      <c r="L183">
        <v>25967.977738518701</v>
      </c>
      <c r="M183" t="s">
        <v>98</v>
      </c>
      <c r="N183" t="s">
        <v>98</v>
      </c>
      <c r="O183">
        <v>109841</v>
      </c>
      <c r="P183">
        <v>439364</v>
      </c>
      <c r="Q183">
        <v>6</v>
      </c>
      <c r="R183">
        <v>15.259966612722501</v>
      </c>
      <c r="S183" t="s">
        <v>11251</v>
      </c>
      <c r="T183" t="s">
        <v>96</v>
      </c>
      <c r="U183">
        <v>1389.5177590969499</v>
      </c>
      <c r="V183">
        <v>62.6</v>
      </c>
      <c r="W183" t="s">
        <v>15289</v>
      </c>
      <c r="X183">
        <v>72101014</v>
      </c>
      <c r="Y183" t="s">
        <v>96</v>
      </c>
      <c r="Z183" t="s">
        <v>11251</v>
      </c>
      <c r="AA183" t="s">
        <v>11252</v>
      </c>
      <c r="AB183" t="s">
        <v>11250</v>
      </c>
      <c r="AC183" t="s">
        <v>11253</v>
      </c>
      <c r="AD183" t="s">
        <v>11254</v>
      </c>
      <c r="AE183">
        <v>6</v>
      </c>
      <c r="AF183" t="s">
        <v>15289</v>
      </c>
      <c r="AG183" t="s">
        <v>96</v>
      </c>
      <c r="AH183" t="s">
        <v>96</v>
      </c>
      <c r="AI183" t="str">
        <f>IF(ISNA(VLOOKUP(D183,Listen!J:O,3,0)),"",VLOOKUP(D183,Listen!J:O,3,0))</f>
        <v/>
      </c>
      <c r="AJ183" t="s">
        <v>96</v>
      </c>
      <c r="AK183">
        <v>5</v>
      </c>
      <c r="AL183" t="s">
        <v>96</v>
      </c>
      <c r="AM183">
        <v>3</v>
      </c>
      <c r="AN183">
        <v>2</v>
      </c>
      <c r="AO183">
        <v>5</v>
      </c>
      <c r="AP183">
        <f t="shared" si="2"/>
        <v>5</v>
      </c>
    </row>
    <row r="184" spans="1:42" x14ac:dyDescent="0.25">
      <c r="A184" t="s">
        <v>967</v>
      </c>
      <c r="B184">
        <v>15.256992954440401</v>
      </c>
      <c r="C184">
        <v>81.099998474121094</v>
      </c>
      <c r="D184" t="s">
        <v>11255</v>
      </c>
      <c r="F184">
        <v>1397.52379038356</v>
      </c>
      <c r="G184">
        <v>64.738957096210896</v>
      </c>
      <c r="H184" t="s">
        <v>11256</v>
      </c>
      <c r="I184" t="s">
        <v>1355</v>
      </c>
      <c r="J184" t="s">
        <v>37</v>
      </c>
      <c r="K184">
        <v>295762.763744856</v>
      </c>
      <c r="L184">
        <v>57371.0768472606</v>
      </c>
      <c r="M184" t="s">
        <v>98</v>
      </c>
      <c r="N184" t="s">
        <v>98</v>
      </c>
      <c r="O184">
        <v>295763</v>
      </c>
      <c r="P184">
        <v>1183052</v>
      </c>
      <c r="Q184">
        <v>16</v>
      </c>
      <c r="R184">
        <v>15.275292954440401</v>
      </c>
      <c r="S184" t="s">
        <v>967</v>
      </c>
      <c r="T184" t="s">
        <v>96</v>
      </c>
      <c r="U184">
        <v>1390.52379038356</v>
      </c>
      <c r="V184">
        <v>64.7</v>
      </c>
      <c r="W184" t="s">
        <v>15290</v>
      </c>
      <c r="X184">
        <v>72101014</v>
      </c>
      <c r="Y184" t="s">
        <v>96</v>
      </c>
      <c r="Z184" t="s">
        <v>967</v>
      </c>
      <c r="AA184" t="s">
        <v>606</v>
      </c>
      <c r="AB184" t="s">
        <v>969</v>
      </c>
      <c r="AC184" t="s">
        <v>605</v>
      </c>
      <c r="AD184" t="s">
        <v>5652</v>
      </c>
      <c r="AE184">
        <v>16</v>
      </c>
      <c r="AF184" t="s">
        <v>15290</v>
      </c>
      <c r="AG184" t="s">
        <v>96</v>
      </c>
      <c r="AH184" t="s">
        <v>96</v>
      </c>
      <c r="AI184" t="str">
        <f>IF(ISNA(VLOOKUP(D184,Listen!J:O,3,0)),"",VLOOKUP(D184,Listen!J:O,3,0))</f>
        <v/>
      </c>
      <c r="AJ184" t="s">
        <v>96</v>
      </c>
      <c r="AK184">
        <v>5</v>
      </c>
      <c r="AL184" t="s">
        <v>96</v>
      </c>
      <c r="AM184">
        <v>3</v>
      </c>
      <c r="AN184">
        <v>2</v>
      </c>
      <c r="AO184">
        <v>5</v>
      </c>
      <c r="AP184">
        <f t="shared" si="2"/>
        <v>5</v>
      </c>
    </row>
    <row r="185" spans="1:42" x14ac:dyDescent="0.25">
      <c r="A185" t="s">
        <v>4179</v>
      </c>
      <c r="B185">
        <v>15.310985614480501</v>
      </c>
      <c r="C185">
        <v>159</v>
      </c>
      <c r="D185" t="s">
        <v>11257</v>
      </c>
      <c r="F185">
        <v>1401.23590179862</v>
      </c>
      <c r="G185">
        <v>63.480330293236101</v>
      </c>
      <c r="H185" t="s">
        <v>11258</v>
      </c>
      <c r="I185" t="s">
        <v>11259</v>
      </c>
      <c r="J185" t="s">
        <v>37</v>
      </c>
      <c r="K185">
        <v>121425.969521386</v>
      </c>
      <c r="L185">
        <v>36002.651906999701</v>
      </c>
      <c r="M185" t="s">
        <v>98</v>
      </c>
      <c r="N185" t="s">
        <v>98</v>
      </c>
      <c r="O185">
        <v>121426</v>
      </c>
      <c r="P185">
        <v>485704</v>
      </c>
      <c r="Q185">
        <v>7</v>
      </c>
      <c r="R185">
        <v>15.329285614480501</v>
      </c>
      <c r="S185" t="s">
        <v>4179</v>
      </c>
      <c r="T185" t="s">
        <v>96</v>
      </c>
      <c r="U185">
        <v>1394.23590179862</v>
      </c>
      <c r="V185">
        <v>63.5</v>
      </c>
      <c r="W185" t="s">
        <v>15291</v>
      </c>
      <c r="X185">
        <v>72101014</v>
      </c>
      <c r="Y185" t="s">
        <v>96</v>
      </c>
      <c r="Z185" t="s">
        <v>4179</v>
      </c>
      <c r="AA185" t="s">
        <v>4180</v>
      </c>
      <c r="AB185" t="s">
        <v>4181</v>
      </c>
      <c r="AC185" t="s">
        <v>4182</v>
      </c>
      <c r="AD185" t="s">
        <v>4183</v>
      </c>
      <c r="AE185">
        <v>7</v>
      </c>
      <c r="AF185" t="s">
        <v>15291</v>
      </c>
      <c r="AG185" t="s">
        <v>96</v>
      </c>
      <c r="AH185" t="s">
        <v>96</v>
      </c>
      <c r="AI185" t="str">
        <f>IF(ISNA(VLOOKUP(D185,Listen!J:O,3,0)),"",VLOOKUP(D185,Listen!J:O,3,0))</f>
        <v/>
      </c>
      <c r="AJ185" t="s">
        <v>96</v>
      </c>
      <c r="AK185">
        <v>5</v>
      </c>
      <c r="AL185" t="s">
        <v>96</v>
      </c>
      <c r="AM185">
        <v>3</v>
      </c>
      <c r="AN185">
        <v>2</v>
      </c>
      <c r="AO185">
        <v>5</v>
      </c>
      <c r="AP185">
        <f t="shared" si="2"/>
        <v>5</v>
      </c>
    </row>
    <row r="186" spans="1:42" x14ac:dyDescent="0.25">
      <c r="A186" t="s">
        <v>967</v>
      </c>
      <c r="B186">
        <v>15.335815701649899</v>
      </c>
      <c r="C186">
        <v>81.099998474121094</v>
      </c>
      <c r="D186" t="s">
        <v>11260</v>
      </c>
      <c r="F186">
        <v>1403.12216695502</v>
      </c>
      <c r="G186">
        <v>81.179708310757903</v>
      </c>
      <c r="H186" t="s">
        <v>11261</v>
      </c>
      <c r="I186" t="s">
        <v>5656</v>
      </c>
      <c r="J186" t="s">
        <v>37</v>
      </c>
      <c r="K186">
        <v>1087990.60525752</v>
      </c>
      <c r="L186">
        <v>254743.47302791299</v>
      </c>
      <c r="M186" t="s">
        <v>98</v>
      </c>
      <c r="N186" t="s">
        <v>98</v>
      </c>
      <c r="O186">
        <v>1087991</v>
      </c>
      <c r="P186">
        <v>4351964</v>
      </c>
      <c r="Q186">
        <v>59</v>
      </c>
      <c r="R186">
        <v>15.354115701649899</v>
      </c>
      <c r="S186" t="s">
        <v>606</v>
      </c>
      <c r="T186" t="s">
        <v>96</v>
      </c>
      <c r="U186">
        <v>1396.12216695502</v>
      </c>
      <c r="V186">
        <v>81.2</v>
      </c>
      <c r="W186" t="s">
        <v>15292</v>
      </c>
      <c r="X186">
        <v>72101014</v>
      </c>
      <c r="Y186" t="s">
        <v>96</v>
      </c>
      <c r="Z186" t="s">
        <v>606</v>
      </c>
      <c r="AA186" t="s">
        <v>605</v>
      </c>
      <c r="AB186" t="s">
        <v>967</v>
      </c>
      <c r="AC186" t="s">
        <v>2983</v>
      </c>
      <c r="AD186" t="s">
        <v>969</v>
      </c>
      <c r="AE186">
        <v>59</v>
      </c>
      <c r="AF186" t="s">
        <v>11261</v>
      </c>
      <c r="AG186" t="s">
        <v>11260</v>
      </c>
      <c r="AH186" t="s">
        <v>96</v>
      </c>
      <c r="AI186" t="str">
        <f>IF(ISNA(VLOOKUP(D186,Listen!J:O,3,0)),"",VLOOKUP(D186,Listen!J:O,3,0))</f>
        <v/>
      </c>
      <c r="AJ186" t="s">
        <v>96</v>
      </c>
      <c r="AK186" t="s">
        <v>96</v>
      </c>
      <c r="AL186" t="s">
        <v>96</v>
      </c>
      <c r="AM186">
        <v>3</v>
      </c>
      <c r="AN186">
        <v>2</v>
      </c>
      <c r="AO186">
        <v>3</v>
      </c>
      <c r="AP186">
        <f t="shared" si="2"/>
        <v>3</v>
      </c>
    </row>
    <row r="187" spans="1:42" x14ac:dyDescent="0.25">
      <c r="A187" t="s">
        <v>11262</v>
      </c>
      <c r="B187">
        <v>15.452202595452199</v>
      </c>
      <c r="C187">
        <v>178</v>
      </c>
      <c r="D187" t="s">
        <v>11263</v>
      </c>
      <c r="F187">
        <v>1411.9637203874699</v>
      </c>
      <c r="G187">
        <v>54.881235468106901</v>
      </c>
      <c r="H187" t="s">
        <v>11264</v>
      </c>
      <c r="I187" t="s">
        <v>4532</v>
      </c>
      <c r="J187" t="s">
        <v>37</v>
      </c>
      <c r="K187">
        <v>142870.58009939</v>
      </c>
      <c r="L187">
        <v>19415.597655437301</v>
      </c>
      <c r="M187" t="s">
        <v>98</v>
      </c>
      <c r="N187" t="s">
        <v>98</v>
      </c>
      <c r="O187">
        <v>142871</v>
      </c>
      <c r="P187">
        <v>571484</v>
      </c>
      <c r="Q187">
        <v>8</v>
      </c>
      <c r="R187">
        <v>15.470502595452199</v>
      </c>
      <c r="S187" t="s">
        <v>11262</v>
      </c>
      <c r="T187" t="s">
        <v>96</v>
      </c>
      <c r="U187">
        <v>1404.9637203874699</v>
      </c>
      <c r="V187">
        <v>54.9</v>
      </c>
      <c r="W187" t="s">
        <v>15293</v>
      </c>
      <c r="X187">
        <v>72101014</v>
      </c>
      <c r="Y187" t="s">
        <v>96</v>
      </c>
      <c r="Z187" t="s">
        <v>11262</v>
      </c>
      <c r="AA187" t="s">
        <v>11265</v>
      </c>
      <c r="AB187" t="s">
        <v>11266</v>
      </c>
      <c r="AC187" t="s">
        <v>11267</v>
      </c>
      <c r="AD187" t="s">
        <v>11268</v>
      </c>
      <c r="AE187">
        <v>8</v>
      </c>
      <c r="AF187" t="s">
        <v>15293</v>
      </c>
      <c r="AG187" t="s">
        <v>96</v>
      </c>
      <c r="AH187" t="s">
        <v>96</v>
      </c>
      <c r="AI187" t="str">
        <f>IF(ISNA(VLOOKUP(D187,Listen!J:O,3,0)),"",VLOOKUP(D187,Listen!J:O,3,0))</f>
        <v/>
      </c>
      <c r="AJ187" t="s">
        <v>96</v>
      </c>
      <c r="AK187">
        <v>5</v>
      </c>
      <c r="AL187" t="s">
        <v>96</v>
      </c>
      <c r="AM187">
        <v>3</v>
      </c>
      <c r="AN187">
        <v>2</v>
      </c>
      <c r="AO187">
        <v>5</v>
      </c>
      <c r="AP187">
        <f t="shared" si="2"/>
        <v>5</v>
      </c>
    </row>
    <row r="188" spans="1:42" x14ac:dyDescent="0.25">
      <c r="A188" t="s">
        <v>6539</v>
      </c>
      <c r="B188">
        <v>15.514422301891299</v>
      </c>
      <c r="C188">
        <v>88</v>
      </c>
      <c r="D188" t="s">
        <v>6563</v>
      </c>
      <c r="F188">
        <v>1416.6903596254499</v>
      </c>
      <c r="G188">
        <v>83.122094432061203</v>
      </c>
      <c r="H188" t="s">
        <v>6564</v>
      </c>
      <c r="I188" t="s">
        <v>58</v>
      </c>
      <c r="J188" t="s">
        <v>37</v>
      </c>
      <c r="K188">
        <v>183934.37051625099</v>
      </c>
      <c r="L188">
        <v>74522.636159007598</v>
      </c>
      <c r="M188" t="s">
        <v>98</v>
      </c>
      <c r="N188" t="s">
        <v>98</v>
      </c>
      <c r="O188">
        <v>183934</v>
      </c>
      <c r="P188">
        <v>735736</v>
      </c>
      <c r="Q188">
        <v>10</v>
      </c>
      <c r="R188">
        <v>15.532722301891299</v>
      </c>
      <c r="S188" t="s">
        <v>6539</v>
      </c>
      <c r="T188" t="s">
        <v>96</v>
      </c>
      <c r="U188">
        <v>1409.6903596254499</v>
      </c>
      <c r="V188">
        <v>83.1</v>
      </c>
      <c r="W188" t="s">
        <v>15294</v>
      </c>
      <c r="X188">
        <v>72101014</v>
      </c>
      <c r="Y188" t="s">
        <v>96</v>
      </c>
      <c r="Z188" t="s">
        <v>6539</v>
      </c>
      <c r="AA188" t="s">
        <v>6542</v>
      </c>
      <c r="AB188" t="s">
        <v>6545</v>
      </c>
      <c r="AC188" t="s">
        <v>6543</v>
      </c>
      <c r="AD188" t="s">
        <v>5654</v>
      </c>
      <c r="AE188">
        <v>10</v>
      </c>
      <c r="AF188" t="s">
        <v>6564</v>
      </c>
      <c r="AG188" t="s">
        <v>6563</v>
      </c>
      <c r="AH188" t="s">
        <v>96</v>
      </c>
      <c r="AI188" t="str">
        <f>IF(ISNA(VLOOKUP(D188,Listen!J:O,3,0)),"",VLOOKUP(D188,Listen!J:O,3,0))</f>
        <v/>
      </c>
      <c r="AJ188" t="s">
        <v>96</v>
      </c>
      <c r="AK188" t="s">
        <v>96</v>
      </c>
      <c r="AL188" t="s">
        <v>96</v>
      </c>
      <c r="AM188">
        <v>3</v>
      </c>
      <c r="AN188">
        <v>2</v>
      </c>
      <c r="AO188">
        <v>3</v>
      </c>
      <c r="AP188">
        <f t="shared" si="2"/>
        <v>3</v>
      </c>
    </row>
    <row r="189" spans="1:42" x14ac:dyDescent="0.25">
      <c r="A189" t="s">
        <v>6020</v>
      </c>
      <c r="B189">
        <v>15.535741107366499</v>
      </c>
      <c r="C189">
        <v>125</v>
      </c>
      <c r="D189" t="s">
        <v>11269</v>
      </c>
      <c r="F189">
        <v>1418.3098835389101</v>
      </c>
      <c r="G189">
        <v>62.470855303371401</v>
      </c>
      <c r="H189" t="s">
        <v>11270</v>
      </c>
      <c r="I189" t="s">
        <v>1361</v>
      </c>
      <c r="J189" t="s">
        <v>37</v>
      </c>
      <c r="K189">
        <v>359019.87473648402</v>
      </c>
      <c r="L189">
        <v>86223.360349839306</v>
      </c>
      <c r="M189" t="s">
        <v>98</v>
      </c>
      <c r="N189" t="s">
        <v>98</v>
      </c>
      <c r="O189">
        <v>359020</v>
      </c>
      <c r="P189">
        <v>1436080</v>
      </c>
      <c r="Q189">
        <v>19</v>
      </c>
      <c r="R189">
        <v>15.554041107366499</v>
      </c>
      <c r="S189" t="s">
        <v>6018</v>
      </c>
      <c r="T189" t="s">
        <v>96</v>
      </c>
      <c r="U189">
        <v>1411.3098835389101</v>
      </c>
      <c r="V189">
        <v>62.5</v>
      </c>
      <c r="W189" t="s">
        <v>15295</v>
      </c>
      <c r="X189">
        <v>72101014</v>
      </c>
      <c r="Y189" t="s">
        <v>96</v>
      </c>
      <c r="Z189" t="s">
        <v>6018</v>
      </c>
      <c r="AA189" t="s">
        <v>6019</v>
      </c>
      <c r="AB189" t="s">
        <v>6020</v>
      </c>
      <c r="AC189" t="s">
        <v>6021</v>
      </c>
      <c r="AD189" t="s">
        <v>6022</v>
      </c>
      <c r="AE189">
        <v>19</v>
      </c>
      <c r="AF189" t="s">
        <v>15295</v>
      </c>
      <c r="AG189" t="s">
        <v>96</v>
      </c>
      <c r="AH189" t="s">
        <v>96</v>
      </c>
      <c r="AI189" t="str">
        <f>IF(ISNA(VLOOKUP(D189,Listen!J:O,3,0)),"",VLOOKUP(D189,Listen!J:O,3,0))</f>
        <v/>
      </c>
      <c r="AJ189" t="s">
        <v>96</v>
      </c>
      <c r="AK189">
        <v>5</v>
      </c>
      <c r="AL189" t="s">
        <v>96</v>
      </c>
      <c r="AM189">
        <v>3</v>
      </c>
      <c r="AN189">
        <v>2</v>
      </c>
      <c r="AO189">
        <v>5</v>
      </c>
      <c r="AP189">
        <f t="shared" si="2"/>
        <v>5</v>
      </c>
    </row>
    <row r="190" spans="1:42" x14ac:dyDescent="0.25">
      <c r="A190" t="s">
        <v>435</v>
      </c>
      <c r="B190">
        <v>15.542964612454099</v>
      </c>
      <c r="C190">
        <v>109</v>
      </c>
      <c r="D190" t="s">
        <v>358</v>
      </c>
      <c r="F190">
        <v>1418.85863094606</v>
      </c>
      <c r="G190">
        <v>90.785811528530402</v>
      </c>
      <c r="H190" t="s">
        <v>734</v>
      </c>
      <c r="I190" t="s">
        <v>359</v>
      </c>
      <c r="J190" t="s">
        <v>37</v>
      </c>
      <c r="K190">
        <v>4487345.5658490704</v>
      </c>
      <c r="L190">
        <v>1171130.01581473</v>
      </c>
      <c r="M190" t="s">
        <v>98</v>
      </c>
      <c r="N190" t="s">
        <v>98</v>
      </c>
      <c r="O190">
        <v>4487346</v>
      </c>
      <c r="P190">
        <v>17949384</v>
      </c>
      <c r="Q190">
        <v>242</v>
      </c>
      <c r="R190">
        <v>15.561264612454099</v>
      </c>
      <c r="S190" t="s">
        <v>436</v>
      </c>
      <c r="T190" t="s">
        <v>96</v>
      </c>
      <c r="U190">
        <v>1411.85863094606</v>
      </c>
      <c r="V190">
        <v>90.8</v>
      </c>
      <c r="W190" t="s">
        <v>14819</v>
      </c>
      <c r="X190">
        <v>72101014</v>
      </c>
      <c r="Y190" t="s">
        <v>96</v>
      </c>
      <c r="Z190" t="s">
        <v>436</v>
      </c>
      <c r="AA190" t="s">
        <v>437</v>
      </c>
      <c r="AB190" t="s">
        <v>435</v>
      </c>
      <c r="AC190" t="s">
        <v>438</v>
      </c>
      <c r="AD190" t="s">
        <v>439</v>
      </c>
      <c r="AE190">
        <v>242</v>
      </c>
      <c r="AF190" t="s">
        <v>734</v>
      </c>
      <c r="AG190" t="s">
        <v>358</v>
      </c>
      <c r="AH190" t="s">
        <v>96</v>
      </c>
      <c r="AI190" t="str">
        <f>IF(ISNA(VLOOKUP(D190,Listen!J:O,3,0)),"",VLOOKUP(D190,Listen!J:O,3,0))</f>
        <v/>
      </c>
      <c r="AJ190" t="s">
        <v>96</v>
      </c>
      <c r="AK190" t="s">
        <v>96</v>
      </c>
      <c r="AL190" t="s">
        <v>96</v>
      </c>
      <c r="AM190">
        <v>3</v>
      </c>
      <c r="AN190">
        <v>2</v>
      </c>
      <c r="AO190">
        <v>3</v>
      </c>
      <c r="AP190">
        <f t="shared" si="2"/>
        <v>3</v>
      </c>
    </row>
    <row r="191" spans="1:42" x14ac:dyDescent="0.25">
      <c r="A191" t="s">
        <v>3981</v>
      </c>
      <c r="B191">
        <v>15.565361047149</v>
      </c>
      <c r="C191">
        <v>112</v>
      </c>
      <c r="D191" t="s">
        <v>11271</v>
      </c>
      <c r="F191">
        <v>1420.5600190283701</v>
      </c>
      <c r="G191">
        <v>67.675378642000396</v>
      </c>
      <c r="H191" t="s">
        <v>11272</v>
      </c>
      <c r="I191" t="s">
        <v>11273</v>
      </c>
      <c r="J191" t="s">
        <v>37</v>
      </c>
      <c r="K191">
        <v>323740.46796731302</v>
      </c>
      <c r="L191">
        <v>154316.06758819899</v>
      </c>
      <c r="M191" t="s">
        <v>98</v>
      </c>
      <c r="N191" t="s">
        <v>98</v>
      </c>
      <c r="O191">
        <v>323740</v>
      </c>
      <c r="P191">
        <v>1294960</v>
      </c>
      <c r="Q191">
        <v>17</v>
      </c>
      <c r="R191">
        <v>15.583661047149</v>
      </c>
      <c r="S191" t="s">
        <v>3981</v>
      </c>
      <c r="T191" t="s">
        <v>96</v>
      </c>
      <c r="U191">
        <v>1413.5600190283701</v>
      </c>
      <c r="V191">
        <v>67.7</v>
      </c>
      <c r="W191" t="s">
        <v>15296</v>
      </c>
      <c r="X191">
        <v>72101014</v>
      </c>
      <c r="Y191" t="s">
        <v>96</v>
      </c>
      <c r="Z191" t="s">
        <v>3981</v>
      </c>
      <c r="AA191" t="s">
        <v>3982</v>
      </c>
      <c r="AB191" t="s">
        <v>3983</v>
      </c>
      <c r="AC191" t="s">
        <v>3984</v>
      </c>
      <c r="AD191" t="s">
        <v>966</v>
      </c>
      <c r="AE191">
        <v>17</v>
      </c>
      <c r="AF191" t="s">
        <v>15296</v>
      </c>
      <c r="AG191" t="s">
        <v>96</v>
      </c>
      <c r="AH191" t="s">
        <v>96</v>
      </c>
      <c r="AI191" t="str">
        <f>IF(ISNA(VLOOKUP(D191,Listen!J:O,3,0)),"",VLOOKUP(D191,Listen!J:O,3,0))</f>
        <v/>
      </c>
      <c r="AJ191" t="s">
        <v>96</v>
      </c>
      <c r="AK191">
        <v>5</v>
      </c>
      <c r="AL191" t="s">
        <v>96</v>
      </c>
      <c r="AM191">
        <v>3</v>
      </c>
      <c r="AN191">
        <v>2</v>
      </c>
      <c r="AO191">
        <v>5</v>
      </c>
      <c r="AP191">
        <f t="shared" si="2"/>
        <v>5</v>
      </c>
    </row>
    <row r="192" spans="1:42" x14ac:dyDescent="0.25">
      <c r="A192" t="s">
        <v>5860</v>
      </c>
      <c r="B192">
        <v>15.6680558069299</v>
      </c>
      <c r="C192">
        <v>98.099998474121094</v>
      </c>
      <c r="D192" t="s">
        <v>9263</v>
      </c>
      <c r="F192">
        <v>1428.3614232601701</v>
      </c>
      <c r="G192">
        <v>53.954240150397197</v>
      </c>
      <c r="H192" t="s">
        <v>9264</v>
      </c>
      <c r="I192" t="s">
        <v>1873</v>
      </c>
      <c r="J192" t="s">
        <v>37</v>
      </c>
      <c r="K192">
        <v>221201.79627200501</v>
      </c>
      <c r="L192">
        <v>36210.997047583201</v>
      </c>
      <c r="M192" t="s">
        <v>98</v>
      </c>
      <c r="N192" t="s">
        <v>98</v>
      </c>
      <c r="O192">
        <v>221202</v>
      </c>
      <c r="P192">
        <v>884808</v>
      </c>
      <c r="Q192">
        <v>12</v>
      </c>
      <c r="R192">
        <v>15.6863558069299</v>
      </c>
      <c r="S192" t="s">
        <v>5860</v>
      </c>
      <c r="T192" t="s">
        <v>96</v>
      </c>
      <c r="U192">
        <v>1421.3614232601701</v>
      </c>
      <c r="V192">
        <v>54</v>
      </c>
      <c r="W192" t="s">
        <v>15297</v>
      </c>
      <c r="X192">
        <v>72101014</v>
      </c>
      <c r="Y192" t="s">
        <v>96</v>
      </c>
      <c r="Z192" t="s">
        <v>5860</v>
      </c>
      <c r="AA192" t="s">
        <v>5861</v>
      </c>
      <c r="AB192" t="s">
        <v>4305</v>
      </c>
      <c r="AC192" t="s">
        <v>5862</v>
      </c>
      <c r="AD192" t="s">
        <v>4304</v>
      </c>
      <c r="AE192">
        <v>12</v>
      </c>
      <c r="AF192" t="s">
        <v>15297</v>
      </c>
      <c r="AG192" t="s">
        <v>96</v>
      </c>
      <c r="AH192" t="s">
        <v>96</v>
      </c>
      <c r="AI192" t="str">
        <f>IF(ISNA(VLOOKUP(D192,Listen!J:O,3,0)),"",VLOOKUP(D192,Listen!J:O,3,0))</f>
        <v/>
      </c>
      <c r="AJ192" t="s">
        <v>96</v>
      </c>
      <c r="AK192">
        <v>5</v>
      </c>
      <c r="AL192" t="s">
        <v>96</v>
      </c>
      <c r="AM192">
        <v>3</v>
      </c>
      <c r="AN192">
        <v>2</v>
      </c>
      <c r="AO192">
        <v>5</v>
      </c>
      <c r="AP192">
        <f t="shared" si="2"/>
        <v>5</v>
      </c>
    </row>
    <row r="193" spans="1:42" x14ac:dyDescent="0.25">
      <c r="A193" t="s">
        <v>5863</v>
      </c>
      <c r="B193">
        <v>15.698908086588499</v>
      </c>
      <c r="C193">
        <v>69.099998474121094</v>
      </c>
      <c r="D193" t="s">
        <v>11274</v>
      </c>
      <c r="F193">
        <v>1430.7051758099899</v>
      </c>
      <c r="G193">
        <v>57.275804307973701</v>
      </c>
      <c r="H193" t="s">
        <v>11275</v>
      </c>
      <c r="I193" t="s">
        <v>7491</v>
      </c>
      <c r="J193" t="s">
        <v>43</v>
      </c>
      <c r="K193">
        <v>295282.012229966</v>
      </c>
      <c r="L193">
        <v>45136.1194259197</v>
      </c>
      <c r="M193">
        <v>323994.99878658197</v>
      </c>
      <c r="N193">
        <v>323994.99878658197</v>
      </c>
      <c r="O193">
        <v>0</v>
      </c>
      <c r="P193">
        <v>0</v>
      </c>
      <c r="Q193">
        <v>0</v>
      </c>
      <c r="R193">
        <v>15.717208086588499</v>
      </c>
      <c r="S193" t="s">
        <v>5863</v>
      </c>
      <c r="T193" t="s">
        <v>96</v>
      </c>
      <c r="U193">
        <v>1423.7051758099899</v>
      </c>
      <c r="V193">
        <v>57.3</v>
      </c>
      <c r="W193" t="s">
        <v>15298</v>
      </c>
      <c r="X193">
        <v>72101014</v>
      </c>
      <c r="Y193" t="s">
        <v>96</v>
      </c>
      <c r="Z193" t="s">
        <v>5863</v>
      </c>
      <c r="AA193" t="s">
        <v>5864</v>
      </c>
      <c r="AB193" t="s">
        <v>5865</v>
      </c>
      <c r="AC193" t="s">
        <v>5866</v>
      </c>
      <c r="AD193" t="s">
        <v>808</v>
      </c>
      <c r="AE193">
        <v>0</v>
      </c>
      <c r="AF193" t="s">
        <v>15298</v>
      </c>
      <c r="AG193" t="s">
        <v>96</v>
      </c>
      <c r="AH193" t="s">
        <v>96</v>
      </c>
      <c r="AI193" t="str">
        <f>IF(ISNA(VLOOKUP(D193,Listen!J:O,3,0)),"",VLOOKUP(D193,Listen!J:O,3,0))</f>
        <v/>
      </c>
      <c r="AJ193">
        <v>6</v>
      </c>
      <c r="AK193">
        <v>5</v>
      </c>
      <c r="AL193" t="s">
        <v>96</v>
      </c>
      <c r="AM193">
        <v>3</v>
      </c>
      <c r="AN193">
        <v>2</v>
      </c>
      <c r="AO193">
        <v>6</v>
      </c>
      <c r="AP193">
        <f t="shared" si="2"/>
        <v>6</v>
      </c>
    </row>
    <row r="194" spans="1:42" x14ac:dyDescent="0.25">
      <c r="A194" t="s">
        <v>973</v>
      </c>
      <c r="B194">
        <v>15.754242162661599</v>
      </c>
      <c r="C194">
        <v>105</v>
      </c>
      <c r="D194" t="s">
        <v>11276</v>
      </c>
      <c r="F194">
        <v>1434.9087349415499</v>
      </c>
      <c r="G194">
        <v>62.4734025104868</v>
      </c>
      <c r="H194" t="s">
        <v>11277</v>
      </c>
      <c r="I194" t="s">
        <v>11278</v>
      </c>
      <c r="J194" t="s">
        <v>37</v>
      </c>
      <c r="K194">
        <v>480616.83598364401</v>
      </c>
      <c r="L194">
        <v>228131.528285237</v>
      </c>
      <c r="M194" t="s">
        <v>98</v>
      </c>
      <c r="N194" t="s">
        <v>98</v>
      </c>
      <c r="O194">
        <v>480617</v>
      </c>
      <c r="P194">
        <v>1922468</v>
      </c>
      <c r="Q194">
        <v>26</v>
      </c>
      <c r="R194">
        <v>15.772542162661599</v>
      </c>
      <c r="S194" t="s">
        <v>973</v>
      </c>
      <c r="T194" t="s">
        <v>96</v>
      </c>
      <c r="U194">
        <v>1427.9087349415499</v>
      </c>
      <c r="V194">
        <v>62.5</v>
      </c>
      <c r="W194" t="s">
        <v>14530</v>
      </c>
      <c r="X194">
        <v>72101014</v>
      </c>
      <c r="Y194" t="s">
        <v>96</v>
      </c>
      <c r="Z194" t="s">
        <v>973</v>
      </c>
      <c r="AA194" t="s">
        <v>974</v>
      </c>
      <c r="AB194" t="s">
        <v>972</v>
      </c>
      <c r="AC194" t="s">
        <v>975</v>
      </c>
      <c r="AD194" t="s">
        <v>976</v>
      </c>
      <c r="AE194">
        <v>26</v>
      </c>
      <c r="AF194" t="s">
        <v>14530</v>
      </c>
      <c r="AG194" t="s">
        <v>96</v>
      </c>
      <c r="AH194" t="s">
        <v>96</v>
      </c>
      <c r="AI194" t="str">
        <f>IF(ISNA(VLOOKUP(D194,Listen!J:O,3,0)),"",VLOOKUP(D194,Listen!J:O,3,0))</f>
        <v/>
      </c>
      <c r="AJ194" t="s">
        <v>96</v>
      </c>
      <c r="AK194">
        <v>5</v>
      </c>
      <c r="AL194" t="s">
        <v>96</v>
      </c>
      <c r="AM194">
        <v>3</v>
      </c>
      <c r="AN194">
        <v>2</v>
      </c>
      <c r="AO194">
        <v>5</v>
      </c>
      <c r="AP194">
        <f t="shared" si="2"/>
        <v>5</v>
      </c>
    </row>
    <row r="195" spans="1:42" x14ac:dyDescent="0.25">
      <c r="A195" t="s">
        <v>1749</v>
      </c>
      <c r="B195">
        <v>15.8171264502353</v>
      </c>
      <c r="C195">
        <v>147</v>
      </c>
      <c r="D195" t="s">
        <v>11279</v>
      </c>
      <c r="F195">
        <v>1439.6858603590299</v>
      </c>
      <c r="G195">
        <v>86.618680072100304</v>
      </c>
      <c r="H195" t="s">
        <v>11280</v>
      </c>
      <c r="I195" t="s">
        <v>1363</v>
      </c>
      <c r="J195" t="s">
        <v>37</v>
      </c>
      <c r="K195">
        <v>793642.63258448394</v>
      </c>
      <c r="L195">
        <v>367350.99852602102</v>
      </c>
      <c r="M195">
        <v>285597.58572075801</v>
      </c>
      <c r="N195">
        <v>285597.58572075801</v>
      </c>
      <c r="O195">
        <v>508045</v>
      </c>
      <c r="P195">
        <v>2032180</v>
      </c>
      <c r="Q195">
        <v>27</v>
      </c>
      <c r="R195">
        <v>15.8354264502353</v>
      </c>
      <c r="S195" t="s">
        <v>1749</v>
      </c>
      <c r="T195" t="s">
        <v>96</v>
      </c>
      <c r="U195">
        <v>1432.6858603590299</v>
      </c>
      <c r="V195">
        <v>86.6</v>
      </c>
      <c r="W195" t="s">
        <v>14498</v>
      </c>
      <c r="X195">
        <v>72101014</v>
      </c>
      <c r="Y195" t="s">
        <v>96</v>
      </c>
      <c r="Z195" t="s">
        <v>1749</v>
      </c>
      <c r="AA195" t="s">
        <v>1630</v>
      </c>
      <c r="AB195" t="s">
        <v>1750</v>
      </c>
      <c r="AC195" t="s">
        <v>1629</v>
      </c>
      <c r="AD195" t="s">
        <v>1751</v>
      </c>
      <c r="AE195">
        <v>27</v>
      </c>
      <c r="AF195" t="s">
        <v>11280</v>
      </c>
      <c r="AG195" t="s">
        <v>11279</v>
      </c>
      <c r="AH195" t="s">
        <v>96</v>
      </c>
      <c r="AI195" t="str">
        <f>IF(ISNA(VLOOKUP(D195,Listen!J:O,3,0)),"",VLOOKUP(D195,Listen!J:O,3,0))</f>
        <v/>
      </c>
      <c r="AJ195" t="s">
        <v>96</v>
      </c>
      <c r="AK195" t="s">
        <v>96</v>
      </c>
      <c r="AL195" t="s">
        <v>96</v>
      </c>
      <c r="AM195">
        <v>3</v>
      </c>
      <c r="AN195">
        <v>2</v>
      </c>
      <c r="AO195">
        <v>3</v>
      </c>
      <c r="AP195">
        <f t="shared" ref="AP195:AP258" si="3">IF(OR(O195&lt;10000,Y195="Säule",Y195="BW",Y195="IS"),6,
IF(G195&lt;80,5,
IF(AND(ABS(E195-U195)&gt;100,NOT(E195="")),4,
IF(OR(J195="NIST20.L",J195="NIST17.L",J195="NIST11.L",J195="SWGDRUG.L",J195="WILEY275.L",J195="HPPEST.L",J195="PMW_TOX2.L",J195="ENVI96.L"),3,
IF(AI195="x",1,2)))))</f>
        <v>3</v>
      </c>
    </row>
    <row r="196" spans="1:42" x14ac:dyDescent="0.25">
      <c r="A196" t="s">
        <v>978</v>
      </c>
      <c r="B196">
        <v>15.882926028988701</v>
      </c>
      <c r="C196">
        <v>142</v>
      </c>
      <c r="D196" t="s">
        <v>3503</v>
      </c>
      <c r="E196">
        <v>1438</v>
      </c>
      <c r="F196">
        <v>1444.68445145787</v>
      </c>
      <c r="G196">
        <v>69.116383007474397</v>
      </c>
      <c r="H196" t="s">
        <v>3504</v>
      </c>
      <c r="I196" t="s">
        <v>1316</v>
      </c>
      <c r="J196" t="s">
        <v>43</v>
      </c>
      <c r="K196">
        <v>106636.560641359</v>
      </c>
      <c r="L196">
        <v>34263.191652720998</v>
      </c>
      <c r="M196" t="s">
        <v>98</v>
      </c>
      <c r="N196" t="s">
        <v>98</v>
      </c>
      <c r="O196">
        <v>106637</v>
      </c>
      <c r="P196">
        <v>426548</v>
      </c>
      <c r="Q196">
        <v>6</v>
      </c>
      <c r="R196">
        <v>15.901226028988701</v>
      </c>
      <c r="S196" t="s">
        <v>978</v>
      </c>
      <c r="T196">
        <v>1438</v>
      </c>
      <c r="U196">
        <v>1437.68445145787</v>
      </c>
      <c r="V196">
        <v>69.099999999999994</v>
      </c>
      <c r="W196" t="s">
        <v>15299</v>
      </c>
      <c r="X196">
        <v>72101014</v>
      </c>
      <c r="Y196" t="s">
        <v>96</v>
      </c>
      <c r="Z196" t="s">
        <v>978</v>
      </c>
      <c r="AA196" t="s">
        <v>979</v>
      </c>
      <c r="AB196" t="s">
        <v>980</v>
      </c>
      <c r="AC196" t="s">
        <v>981</v>
      </c>
      <c r="AD196" t="s">
        <v>982</v>
      </c>
      <c r="AE196">
        <v>6</v>
      </c>
      <c r="AF196" t="s">
        <v>15299</v>
      </c>
      <c r="AG196" t="s">
        <v>96</v>
      </c>
      <c r="AH196" t="s">
        <v>96</v>
      </c>
      <c r="AI196" t="str">
        <f>IF(ISNA(VLOOKUP(D196,Listen!J:O,3,0)),"",VLOOKUP(D196,Listen!J:O,3,0))</f>
        <v/>
      </c>
      <c r="AJ196" t="s">
        <v>96</v>
      </c>
      <c r="AK196">
        <v>5</v>
      </c>
      <c r="AL196" t="s">
        <v>96</v>
      </c>
      <c r="AM196">
        <v>3</v>
      </c>
      <c r="AN196">
        <v>2</v>
      </c>
      <c r="AO196">
        <v>5</v>
      </c>
      <c r="AP196">
        <f t="shared" si="3"/>
        <v>5</v>
      </c>
    </row>
    <row r="197" spans="1:42" x14ac:dyDescent="0.25">
      <c r="A197" t="s">
        <v>5388</v>
      </c>
      <c r="B197">
        <v>15.907622097177899</v>
      </c>
      <c r="C197">
        <v>146</v>
      </c>
      <c r="D197" t="s">
        <v>11281</v>
      </c>
      <c r="F197">
        <v>1446.5605356056001</v>
      </c>
      <c r="G197">
        <v>54.052546032511302</v>
      </c>
      <c r="H197" t="s">
        <v>11282</v>
      </c>
      <c r="I197" t="s">
        <v>11283</v>
      </c>
      <c r="J197" t="s">
        <v>37</v>
      </c>
      <c r="K197">
        <v>58463.850746864096</v>
      </c>
      <c r="L197">
        <v>13809.929927994101</v>
      </c>
      <c r="M197" t="s">
        <v>98</v>
      </c>
      <c r="N197" t="s">
        <v>98</v>
      </c>
      <c r="O197">
        <v>58464</v>
      </c>
      <c r="P197">
        <v>233856</v>
      </c>
      <c r="Q197">
        <v>3</v>
      </c>
      <c r="R197">
        <v>15.925922097177899</v>
      </c>
      <c r="S197" t="s">
        <v>5388</v>
      </c>
      <c r="T197" t="s">
        <v>96</v>
      </c>
      <c r="U197">
        <v>1439.5605356056001</v>
      </c>
      <c r="V197">
        <v>54.1</v>
      </c>
      <c r="W197" t="s">
        <v>15300</v>
      </c>
      <c r="X197">
        <v>72101014</v>
      </c>
      <c r="Y197" t="s">
        <v>96</v>
      </c>
      <c r="Z197" t="s">
        <v>5388</v>
      </c>
      <c r="AA197" t="s">
        <v>5389</v>
      </c>
      <c r="AB197" t="s">
        <v>5390</v>
      </c>
      <c r="AC197" t="s">
        <v>5391</v>
      </c>
      <c r="AD197" t="s">
        <v>5392</v>
      </c>
      <c r="AE197">
        <v>3</v>
      </c>
      <c r="AF197" t="s">
        <v>15300</v>
      </c>
      <c r="AG197" t="s">
        <v>96</v>
      </c>
      <c r="AH197" t="s">
        <v>96</v>
      </c>
      <c r="AI197" t="str">
        <f>IF(ISNA(VLOOKUP(D197,Listen!J:O,3,0)),"",VLOOKUP(D197,Listen!J:O,3,0))</f>
        <v/>
      </c>
      <c r="AJ197" t="s">
        <v>96</v>
      </c>
      <c r="AK197">
        <v>5</v>
      </c>
      <c r="AL197" t="s">
        <v>96</v>
      </c>
      <c r="AM197">
        <v>3</v>
      </c>
      <c r="AN197">
        <v>2</v>
      </c>
      <c r="AO197">
        <v>5</v>
      </c>
      <c r="AP197">
        <f t="shared" si="3"/>
        <v>5</v>
      </c>
    </row>
    <row r="198" spans="1:42" x14ac:dyDescent="0.25">
      <c r="A198" t="s">
        <v>983</v>
      </c>
      <c r="B198">
        <v>15.9096001350892</v>
      </c>
      <c r="C198">
        <v>107</v>
      </c>
      <c r="D198" t="s">
        <v>1816</v>
      </c>
      <c r="F198">
        <v>1446.71080104625</v>
      </c>
      <c r="G198">
        <v>57.473085056144797</v>
      </c>
      <c r="H198" t="s">
        <v>1817</v>
      </c>
      <c r="I198" t="s">
        <v>516</v>
      </c>
      <c r="J198" t="s">
        <v>37</v>
      </c>
      <c r="K198">
        <v>721004.10584723298</v>
      </c>
      <c r="L198">
        <v>48598.784860713196</v>
      </c>
      <c r="M198" t="s">
        <v>98</v>
      </c>
      <c r="N198" t="s">
        <v>98</v>
      </c>
      <c r="O198">
        <v>721004</v>
      </c>
      <c r="P198">
        <v>2884016</v>
      </c>
      <c r="Q198">
        <v>39</v>
      </c>
      <c r="R198">
        <v>15.9279001350892</v>
      </c>
      <c r="S198" t="s">
        <v>983</v>
      </c>
      <c r="T198" t="s">
        <v>96</v>
      </c>
      <c r="U198">
        <v>1439.71080104625</v>
      </c>
      <c r="V198">
        <v>57.5</v>
      </c>
      <c r="W198" t="s">
        <v>15301</v>
      </c>
      <c r="X198">
        <v>72101014</v>
      </c>
      <c r="Y198" t="s">
        <v>96</v>
      </c>
      <c r="Z198" t="s">
        <v>983</v>
      </c>
      <c r="AA198" t="s">
        <v>984</v>
      </c>
      <c r="AB198" t="s">
        <v>985</v>
      </c>
      <c r="AC198" t="s">
        <v>986</v>
      </c>
      <c r="AD198" t="s">
        <v>987</v>
      </c>
      <c r="AE198">
        <v>39</v>
      </c>
      <c r="AF198" t="s">
        <v>15301</v>
      </c>
      <c r="AG198" t="s">
        <v>96</v>
      </c>
      <c r="AH198" t="s">
        <v>96</v>
      </c>
      <c r="AI198" t="str">
        <f>IF(ISNA(VLOOKUP(D198,Listen!J:O,3,0)),"",VLOOKUP(D198,Listen!J:O,3,0))</f>
        <v/>
      </c>
      <c r="AJ198" t="s">
        <v>96</v>
      </c>
      <c r="AK198">
        <v>5</v>
      </c>
      <c r="AL198" t="s">
        <v>96</v>
      </c>
      <c r="AM198">
        <v>3</v>
      </c>
      <c r="AN198">
        <v>2</v>
      </c>
      <c r="AO198">
        <v>5</v>
      </c>
      <c r="AP198">
        <f t="shared" si="3"/>
        <v>5</v>
      </c>
    </row>
    <row r="199" spans="1:42" x14ac:dyDescent="0.25">
      <c r="A199" t="s">
        <v>4516</v>
      </c>
      <c r="B199">
        <v>15.916713849670501</v>
      </c>
      <c r="C199">
        <v>95.099998474121094</v>
      </c>
      <c r="D199" t="s">
        <v>11284</v>
      </c>
      <c r="F199">
        <v>1447.2512080071999</v>
      </c>
      <c r="G199">
        <v>72.385935549571101</v>
      </c>
      <c r="H199" t="s">
        <v>11285</v>
      </c>
      <c r="I199" t="s">
        <v>11286</v>
      </c>
      <c r="J199" t="s">
        <v>37</v>
      </c>
      <c r="K199">
        <v>382989.95325778303</v>
      </c>
      <c r="L199">
        <v>55395.754056772901</v>
      </c>
      <c r="M199" t="s">
        <v>98</v>
      </c>
      <c r="N199" t="s">
        <v>98</v>
      </c>
      <c r="O199">
        <v>382990</v>
      </c>
      <c r="P199">
        <v>1531960</v>
      </c>
      <c r="Q199">
        <v>21</v>
      </c>
      <c r="R199">
        <v>15.935013849670501</v>
      </c>
      <c r="S199" t="s">
        <v>4516</v>
      </c>
      <c r="T199" t="s">
        <v>96</v>
      </c>
      <c r="U199">
        <v>1440.2512080071999</v>
      </c>
      <c r="V199">
        <v>72.400000000000006</v>
      </c>
      <c r="W199" t="s">
        <v>15302</v>
      </c>
      <c r="X199">
        <v>72101014</v>
      </c>
      <c r="Y199" t="s">
        <v>96</v>
      </c>
      <c r="Z199" t="s">
        <v>4516</v>
      </c>
      <c r="AA199" t="s">
        <v>4517</v>
      </c>
      <c r="AB199" t="s">
        <v>4518</v>
      </c>
      <c r="AC199" t="s">
        <v>4519</v>
      </c>
      <c r="AD199" t="s">
        <v>4520</v>
      </c>
      <c r="AE199">
        <v>21</v>
      </c>
      <c r="AF199" t="s">
        <v>15302</v>
      </c>
      <c r="AG199" t="s">
        <v>96</v>
      </c>
      <c r="AH199" t="s">
        <v>96</v>
      </c>
      <c r="AI199" t="str">
        <f>IF(ISNA(VLOOKUP(D199,Listen!J:O,3,0)),"",VLOOKUP(D199,Listen!J:O,3,0))</f>
        <v/>
      </c>
      <c r="AJ199" t="s">
        <v>96</v>
      </c>
      <c r="AK199">
        <v>5</v>
      </c>
      <c r="AL199" t="s">
        <v>96</v>
      </c>
      <c r="AM199">
        <v>3</v>
      </c>
      <c r="AN199">
        <v>2</v>
      </c>
      <c r="AO199">
        <v>5</v>
      </c>
      <c r="AP199">
        <f t="shared" si="3"/>
        <v>5</v>
      </c>
    </row>
    <row r="200" spans="1:42" x14ac:dyDescent="0.25">
      <c r="A200" t="s">
        <v>11287</v>
      </c>
      <c r="B200">
        <v>15.9720894832487</v>
      </c>
      <c r="C200">
        <v>104</v>
      </c>
      <c r="D200" t="s">
        <v>11288</v>
      </c>
      <c r="F200">
        <v>1451.4579241342699</v>
      </c>
      <c r="G200">
        <v>55.022972955796497</v>
      </c>
      <c r="H200" t="s">
        <v>11289</v>
      </c>
      <c r="I200" t="s">
        <v>11290</v>
      </c>
      <c r="J200" t="s">
        <v>37</v>
      </c>
      <c r="K200">
        <v>433217.53105428797</v>
      </c>
      <c r="L200">
        <v>144786.15911123599</v>
      </c>
      <c r="M200" t="s">
        <v>98</v>
      </c>
      <c r="N200" t="s">
        <v>98</v>
      </c>
      <c r="O200">
        <v>433218</v>
      </c>
      <c r="P200">
        <v>1732872</v>
      </c>
      <c r="Q200">
        <v>23</v>
      </c>
      <c r="R200">
        <v>15.9903894832487</v>
      </c>
      <c r="S200" t="s">
        <v>11287</v>
      </c>
      <c r="T200" t="s">
        <v>96</v>
      </c>
      <c r="U200">
        <v>1444.4579241342699</v>
      </c>
      <c r="V200">
        <v>55</v>
      </c>
      <c r="W200" t="s">
        <v>14550</v>
      </c>
      <c r="X200">
        <v>72101014</v>
      </c>
      <c r="Y200" t="s">
        <v>96</v>
      </c>
      <c r="Z200" t="s">
        <v>11287</v>
      </c>
      <c r="AA200" t="s">
        <v>11291</v>
      </c>
      <c r="AB200" t="s">
        <v>11292</v>
      </c>
      <c r="AC200" t="s">
        <v>11293</v>
      </c>
      <c r="AD200" t="s">
        <v>11294</v>
      </c>
      <c r="AE200">
        <v>23</v>
      </c>
      <c r="AF200" t="s">
        <v>14550</v>
      </c>
      <c r="AG200" t="s">
        <v>96</v>
      </c>
      <c r="AH200" t="s">
        <v>96</v>
      </c>
      <c r="AI200" t="str">
        <f>IF(ISNA(VLOOKUP(D200,Listen!J:O,3,0)),"",VLOOKUP(D200,Listen!J:O,3,0))</f>
        <v/>
      </c>
      <c r="AJ200" t="s">
        <v>96</v>
      </c>
      <c r="AK200">
        <v>5</v>
      </c>
      <c r="AL200" t="s">
        <v>96</v>
      </c>
      <c r="AM200">
        <v>3</v>
      </c>
      <c r="AN200">
        <v>2</v>
      </c>
      <c r="AO200">
        <v>5</v>
      </c>
      <c r="AP200">
        <f t="shared" si="3"/>
        <v>5</v>
      </c>
    </row>
    <row r="201" spans="1:42" x14ac:dyDescent="0.25">
      <c r="A201" t="s">
        <v>1001</v>
      </c>
      <c r="B201">
        <v>15.994487746010201</v>
      </c>
      <c r="C201">
        <v>153</v>
      </c>
      <c r="D201" t="s">
        <v>11295</v>
      </c>
      <c r="F201">
        <v>1453.15945108915</v>
      </c>
      <c r="G201">
        <v>61.580331341086499</v>
      </c>
      <c r="H201" t="s">
        <v>11296</v>
      </c>
      <c r="I201" t="s">
        <v>11297</v>
      </c>
      <c r="J201" t="s">
        <v>37</v>
      </c>
      <c r="K201">
        <v>264183.17739530402</v>
      </c>
      <c r="L201">
        <v>67148.563653910707</v>
      </c>
      <c r="M201" t="s">
        <v>98</v>
      </c>
      <c r="N201" t="s">
        <v>98</v>
      </c>
      <c r="O201">
        <v>264183</v>
      </c>
      <c r="P201">
        <v>1056732</v>
      </c>
      <c r="Q201">
        <v>14</v>
      </c>
      <c r="R201">
        <v>16.012787746010201</v>
      </c>
      <c r="S201" t="s">
        <v>1001</v>
      </c>
      <c r="T201" t="s">
        <v>96</v>
      </c>
      <c r="U201">
        <v>1446.15945108915</v>
      </c>
      <c r="V201">
        <v>61.6</v>
      </c>
      <c r="W201" t="s">
        <v>15303</v>
      </c>
      <c r="X201">
        <v>72101014</v>
      </c>
      <c r="Y201" t="s">
        <v>96</v>
      </c>
      <c r="Z201" t="s">
        <v>1001</v>
      </c>
      <c r="AA201" t="s">
        <v>999</v>
      </c>
      <c r="AB201" t="s">
        <v>5869</v>
      </c>
      <c r="AC201" t="s">
        <v>995</v>
      </c>
      <c r="AD201" t="s">
        <v>5870</v>
      </c>
      <c r="AE201">
        <v>14</v>
      </c>
      <c r="AF201" t="s">
        <v>15303</v>
      </c>
      <c r="AG201" t="s">
        <v>96</v>
      </c>
      <c r="AH201" t="s">
        <v>96</v>
      </c>
      <c r="AI201" t="str">
        <f>IF(ISNA(VLOOKUP(D201,Listen!J:O,3,0)),"",VLOOKUP(D201,Listen!J:O,3,0))</f>
        <v/>
      </c>
      <c r="AJ201" t="s">
        <v>96</v>
      </c>
      <c r="AK201">
        <v>5</v>
      </c>
      <c r="AL201" t="s">
        <v>96</v>
      </c>
      <c r="AM201">
        <v>3</v>
      </c>
      <c r="AN201">
        <v>2</v>
      </c>
      <c r="AO201">
        <v>5</v>
      </c>
      <c r="AP201">
        <f t="shared" si="3"/>
        <v>5</v>
      </c>
    </row>
    <row r="202" spans="1:42" x14ac:dyDescent="0.25">
      <c r="A202" t="s">
        <v>1629</v>
      </c>
      <c r="B202">
        <v>16.045247262087699</v>
      </c>
      <c r="C202">
        <v>147</v>
      </c>
      <c r="D202" t="s">
        <v>11298</v>
      </c>
      <c r="F202">
        <v>1457.01549500392</v>
      </c>
      <c r="G202">
        <v>76.939912658234604</v>
      </c>
      <c r="H202" t="s">
        <v>11299</v>
      </c>
      <c r="I202" t="s">
        <v>11300</v>
      </c>
      <c r="J202" t="s">
        <v>37</v>
      </c>
      <c r="K202">
        <v>202843.32007741701</v>
      </c>
      <c r="L202">
        <v>116901.42560357699</v>
      </c>
      <c r="M202">
        <v>340936.19744410401</v>
      </c>
      <c r="N202">
        <v>340936.19744410401</v>
      </c>
      <c r="O202">
        <v>0</v>
      </c>
      <c r="P202">
        <v>0</v>
      </c>
      <c r="Q202">
        <v>0</v>
      </c>
      <c r="R202">
        <v>16.063547262087699</v>
      </c>
      <c r="S202" t="s">
        <v>2470</v>
      </c>
      <c r="T202" t="s">
        <v>96</v>
      </c>
      <c r="U202">
        <v>1450.01549500392</v>
      </c>
      <c r="V202">
        <v>76.900000000000006</v>
      </c>
      <c r="W202" t="s">
        <v>14820</v>
      </c>
      <c r="X202">
        <v>72101014</v>
      </c>
      <c r="Y202" t="s">
        <v>96</v>
      </c>
      <c r="Z202" t="s">
        <v>2470</v>
      </c>
      <c r="AA202" t="s">
        <v>2471</v>
      </c>
      <c r="AB202" t="s">
        <v>1629</v>
      </c>
      <c r="AC202" t="s">
        <v>2472</v>
      </c>
      <c r="AD202" t="s">
        <v>1630</v>
      </c>
      <c r="AE202">
        <v>0</v>
      </c>
      <c r="AF202" t="s">
        <v>14820</v>
      </c>
      <c r="AG202" t="s">
        <v>96</v>
      </c>
      <c r="AH202" t="s">
        <v>96</v>
      </c>
      <c r="AI202" t="str">
        <f>IF(ISNA(VLOOKUP(D202,Listen!J:O,3,0)),"",VLOOKUP(D202,Listen!J:O,3,0))</f>
        <v/>
      </c>
      <c r="AJ202">
        <v>6</v>
      </c>
      <c r="AK202">
        <v>5</v>
      </c>
      <c r="AL202" t="s">
        <v>96</v>
      </c>
      <c r="AM202">
        <v>3</v>
      </c>
      <c r="AN202">
        <v>2</v>
      </c>
      <c r="AO202">
        <v>6</v>
      </c>
      <c r="AP202">
        <f t="shared" si="3"/>
        <v>6</v>
      </c>
    </row>
    <row r="203" spans="1:42" x14ac:dyDescent="0.25">
      <c r="A203" t="s">
        <v>988</v>
      </c>
      <c r="B203">
        <v>16.073512687527099</v>
      </c>
      <c r="C203">
        <v>81.099998474121094</v>
      </c>
      <c r="D203" t="s">
        <v>4796</v>
      </c>
      <c r="F203">
        <v>1459.16273221551</v>
      </c>
      <c r="G203">
        <v>70.8784321247322</v>
      </c>
      <c r="H203" t="s">
        <v>4797</v>
      </c>
      <c r="I203" t="s">
        <v>4798</v>
      </c>
      <c r="J203" t="s">
        <v>37</v>
      </c>
      <c r="K203">
        <v>784088.03731676505</v>
      </c>
      <c r="L203">
        <v>388502.013070038</v>
      </c>
      <c r="M203" t="s">
        <v>98</v>
      </c>
      <c r="N203" t="s">
        <v>98</v>
      </c>
      <c r="O203">
        <v>784088</v>
      </c>
      <c r="P203">
        <v>3136352</v>
      </c>
      <c r="Q203">
        <v>42</v>
      </c>
      <c r="R203">
        <v>16.091812687527099</v>
      </c>
      <c r="S203" t="s">
        <v>988</v>
      </c>
      <c r="T203" t="s">
        <v>96</v>
      </c>
      <c r="U203">
        <v>1452.16273221551</v>
      </c>
      <c r="V203">
        <v>70.900000000000006</v>
      </c>
      <c r="W203" t="s">
        <v>14242</v>
      </c>
      <c r="X203">
        <v>72101014</v>
      </c>
      <c r="Y203" t="s">
        <v>96</v>
      </c>
      <c r="Z203" t="s">
        <v>988</v>
      </c>
      <c r="AA203" t="s">
        <v>990</v>
      </c>
      <c r="AB203" t="s">
        <v>991</v>
      </c>
      <c r="AC203" t="s">
        <v>992</v>
      </c>
      <c r="AD203" t="s">
        <v>993</v>
      </c>
      <c r="AE203">
        <v>42</v>
      </c>
      <c r="AF203" t="s">
        <v>14242</v>
      </c>
      <c r="AG203" t="s">
        <v>96</v>
      </c>
      <c r="AH203" t="s">
        <v>96</v>
      </c>
      <c r="AI203" t="str">
        <f>IF(ISNA(VLOOKUP(D203,Listen!J:O,3,0)),"",VLOOKUP(D203,Listen!J:O,3,0))</f>
        <v/>
      </c>
      <c r="AJ203" t="s">
        <v>96</v>
      </c>
      <c r="AK203">
        <v>5</v>
      </c>
      <c r="AL203" t="s">
        <v>96</v>
      </c>
      <c r="AM203">
        <v>3</v>
      </c>
      <c r="AN203">
        <v>2</v>
      </c>
      <c r="AO203">
        <v>5</v>
      </c>
      <c r="AP203">
        <f t="shared" si="3"/>
        <v>5</v>
      </c>
    </row>
    <row r="204" spans="1:42" x14ac:dyDescent="0.25">
      <c r="A204" t="s">
        <v>11301</v>
      </c>
      <c r="B204">
        <v>16.155393319906199</v>
      </c>
      <c r="C204">
        <v>71.099998474121094</v>
      </c>
      <c r="D204" t="s">
        <v>11302</v>
      </c>
      <c r="F204">
        <v>1465.3829513708799</v>
      </c>
      <c r="G204">
        <v>60.275974482842102</v>
      </c>
      <c r="H204" t="s">
        <v>11303</v>
      </c>
      <c r="I204" t="s">
        <v>5150</v>
      </c>
      <c r="J204" t="s">
        <v>37</v>
      </c>
      <c r="K204">
        <v>248639.49126505299</v>
      </c>
      <c r="L204">
        <v>50023.2370426794</v>
      </c>
      <c r="M204" t="s">
        <v>98</v>
      </c>
      <c r="N204" t="s">
        <v>98</v>
      </c>
      <c r="O204">
        <v>248639</v>
      </c>
      <c r="P204">
        <v>994556</v>
      </c>
      <c r="Q204">
        <v>13</v>
      </c>
      <c r="R204">
        <v>16.173693319906199</v>
      </c>
      <c r="S204" t="s">
        <v>11301</v>
      </c>
      <c r="T204" t="s">
        <v>96</v>
      </c>
      <c r="U204">
        <v>1458.3829513708799</v>
      </c>
      <c r="V204">
        <v>60.3</v>
      </c>
      <c r="W204" t="s">
        <v>15304</v>
      </c>
      <c r="X204">
        <v>72101014</v>
      </c>
      <c r="Y204" t="s">
        <v>96</v>
      </c>
      <c r="Z204" t="s">
        <v>11301</v>
      </c>
      <c r="AA204" t="s">
        <v>11304</v>
      </c>
      <c r="AB204" t="s">
        <v>11305</v>
      </c>
      <c r="AC204" t="s">
        <v>811</v>
      </c>
      <c r="AD204" t="s">
        <v>11306</v>
      </c>
      <c r="AE204">
        <v>13</v>
      </c>
      <c r="AF204" t="s">
        <v>15304</v>
      </c>
      <c r="AG204" t="s">
        <v>96</v>
      </c>
      <c r="AH204" t="s">
        <v>96</v>
      </c>
      <c r="AI204" t="str">
        <f>IF(ISNA(VLOOKUP(D204,Listen!J:O,3,0)),"",VLOOKUP(D204,Listen!J:O,3,0))</f>
        <v/>
      </c>
      <c r="AJ204" t="s">
        <v>96</v>
      </c>
      <c r="AK204">
        <v>5</v>
      </c>
      <c r="AL204" t="s">
        <v>96</v>
      </c>
      <c r="AM204">
        <v>3</v>
      </c>
      <c r="AN204">
        <v>2</v>
      </c>
      <c r="AO204">
        <v>5</v>
      </c>
      <c r="AP204">
        <f t="shared" si="3"/>
        <v>5</v>
      </c>
    </row>
    <row r="205" spans="1:42" x14ac:dyDescent="0.25">
      <c r="A205" t="s">
        <v>4185</v>
      </c>
      <c r="B205">
        <v>16.1739069709595</v>
      </c>
      <c r="C205">
        <v>109</v>
      </c>
      <c r="D205" t="s">
        <v>1392</v>
      </c>
      <c r="F205">
        <v>1466.78937635285</v>
      </c>
      <c r="G205">
        <v>64.839601680198101</v>
      </c>
      <c r="H205" t="s">
        <v>1393</v>
      </c>
      <c r="I205" t="s">
        <v>1394</v>
      </c>
      <c r="J205" t="s">
        <v>37</v>
      </c>
      <c r="K205">
        <v>436911.17993539397</v>
      </c>
      <c r="L205">
        <v>67207.711596992202</v>
      </c>
      <c r="M205" t="s">
        <v>98</v>
      </c>
      <c r="N205" t="s">
        <v>98</v>
      </c>
      <c r="O205">
        <v>436911</v>
      </c>
      <c r="P205">
        <v>1747644</v>
      </c>
      <c r="Q205">
        <v>24</v>
      </c>
      <c r="R205">
        <v>16.1922069709595</v>
      </c>
      <c r="S205" t="s">
        <v>4185</v>
      </c>
      <c r="T205" t="s">
        <v>96</v>
      </c>
      <c r="U205">
        <v>1459.78937635285</v>
      </c>
      <c r="V205">
        <v>64.8</v>
      </c>
      <c r="W205" t="s">
        <v>15305</v>
      </c>
      <c r="X205">
        <v>72101014</v>
      </c>
      <c r="Y205" t="s">
        <v>96</v>
      </c>
      <c r="Z205" t="s">
        <v>4185</v>
      </c>
      <c r="AA205" t="s">
        <v>1755</v>
      </c>
      <c r="AB205" t="s">
        <v>4186</v>
      </c>
      <c r="AC205" t="s">
        <v>1754</v>
      </c>
      <c r="AD205" t="s">
        <v>5393</v>
      </c>
      <c r="AE205">
        <v>24</v>
      </c>
      <c r="AF205" t="s">
        <v>15305</v>
      </c>
      <c r="AG205" t="s">
        <v>96</v>
      </c>
      <c r="AH205" t="s">
        <v>96</v>
      </c>
      <c r="AI205" t="str">
        <f>IF(ISNA(VLOOKUP(D205,Listen!J:O,3,0)),"",VLOOKUP(D205,Listen!J:O,3,0))</f>
        <v/>
      </c>
      <c r="AJ205" t="s">
        <v>96</v>
      </c>
      <c r="AK205">
        <v>5</v>
      </c>
      <c r="AL205" t="s">
        <v>96</v>
      </c>
      <c r="AM205">
        <v>3</v>
      </c>
      <c r="AN205">
        <v>2</v>
      </c>
      <c r="AO205">
        <v>5</v>
      </c>
      <c r="AP205">
        <f t="shared" si="3"/>
        <v>5</v>
      </c>
    </row>
    <row r="206" spans="1:42" x14ac:dyDescent="0.25">
      <c r="A206" t="s">
        <v>990</v>
      </c>
      <c r="B206">
        <v>16.177024727726799</v>
      </c>
      <c r="C206">
        <v>81.099998474121094</v>
      </c>
      <c r="D206" t="s">
        <v>11307</v>
      </c>
      <c r="F206">
        <v>1467.0262227205801</v>
      </c>
      <c r="G206">
        <v>64.325369840516601</v>
      </c>
      <c r="H206" t="s">
        <v>11308</v>
      </c>
      <c r="I206" t="s">
        <v>6607</v>
      </c>
      <c r="J206" t="s">
        <v>37</v>
      </c>
      <c r="K206">
        <v>1855515.6389039201</v>
      </c>
      <c r="L206">
        <v>115103.952162484</v>
      </c>
      <c r="M206" t="s">
        <v>98</v>
      </c>
      <c r="N206" t="s">
        <v>98</v>
      </c>
      <c r="O206">
        <v>1855516</v>
      </c>
      <c r="P206">
        <v>7422064</v>
      </c>
      <c r="Q206">
        <v>100</v>
      </c>
      <c r="R206">
        <v>16.195324727726799</v>
      </c>
      <c r="S206" t="s">
        <v>990</v>
      </c>
      <c r="T206" t="s">
        <v>96</v>
      </c>
      <c r="U206">
        <v>1460.0262227205801</v>
      </c>
      <c r="V206">
        <v>64.3</v>
      </c>
      <c r="W206" t="s">
        <v>14243</v>
      </c>
      <c r="X206">
        <v>72101014</v>
      </c>
      <c r="Y206" t="s">
        <v>96</v>
      </c>
      <c r="Z206" t="s">
        <v>990</v>
      </c>
      <c r="AA206" t="s">
        <v>992</v>
      </c>
      <c r="AB206" t="s">
        <v>988</v>
      </c>
      <c r="AC206" t="s">
        <v>2839</v>
      </c>
      <c r="AD206" t="s">
        <v>991</v>
      </c>
      <c r="AE206">
        <v>100</v>
      </c>
      <c r="AF206" t="s">
        <v>14243</v>
      </c>
      <c r="AG206" t="s">
        <v>96</v>
      </c>
      <c r="AH206" t="s">
        <v>96</v>
      </c>
      <c r="AI206" t="str">
        <f>IF(ISNA(VLOOKUP(D206,Listen!J:O,3,0)),"",VLOOKUP(D206,Listen!J:O,3,0))</f>
        <v/>
      </c>
      <c r="AJ206" t="s">
        <v>96</v>
      </c>
      <c r="AK206">
        <v>5</v>
      </c>
      <c r="AL206" t="s">
        <v>96</v>
      </c>
      <c r="AM206">
        <v>3</v>
      </c>
      <c r="AN206">
        <v>2</v>
      </c>
      <c r="AO206">
        <v>5</v>
      </c>
      <c r="AP206">
        <f t="shared" si="3"/>
        <v>5</v>
      </c>
    </row>
    <row r="207" spans="1:42" x14ac:dyDescent="0.25">
      <c r="A207" t="s">
        <v>990</v>
      </c>
      <c r="B207">
        <v>16.178205388736401</v>
      </c>
      <c r="C207">
        <v>81</v>
      </c>
      <c r="D207" t="s">
        <v>11309</v>
      </c>
      <c r="F207">
        <v>1467.1159138968001</v>
      </c>
      <c r="G207">
        <v>54.154478049100597</v>
      </c>
      <c r="H207" t="s">
        <v>11310</v>
      </c>
      <c r="I207" t="s">
        <v>525</v>
      </c>
      <c r="J207" t="s">
        <v>37</v>
      </c>
      <c r="K207">
        <v>485507.85127553</v>
      </c>
      <c r="L207">
        <v>115103.952162484</v>
      </c>
      <c r="M207" t="s">
        <v>98</v>
      </c>
      <c r="N207" t="s">
        <v>98</v>
      </c>
      <c r="O207">
        <v>485508</v>
      </c>
      <c r="P207">
        <v>1942032</v>
      </c>
      <c r="Q207">
        <v>26</v>
      </c>
      <c r="R207">
        <v>16.196505388736401</v>
      </c>
      <c r="S207" t="s">
        <v>990</v>
      </c>
      <c r="T207" t="s">
        <v>96</v>
      </c>
      <c r="U207">
        <v>1460.1159138968001</v>
      </c>
      <c r="V207">
        <v>54.2</v>
      </c>
      <c r="W207" t="s">
        <v>14243</v>
      </c>
      <c r="X207">
        <v>72101014</v>
      </c>
      <c r="Y207" t="s">
        <v>96</v>
      </c>
      <c r="Z207" t="s">
        <v>990</v>
      </c>
      <c r="AA207" t="s">
        <v>992</v>
      </c>
      <c r="AB207" t="s">
        <v>988</v>
      </c>
      <c r="AC207" t="s">
        <v>2839</v>
      </c>
      <c r="AD207" t="s">
        <v>991</v>
      </c>
      <c r="AE207">
        <v>26</v>
      </c>
      <c r="AF207" t="s">
        <v>14243</v>
      </c>
      <c r="AG207" t="s">
        <v>96</v>
      </c>
      <c r="AH207" t="s">
        <v>96</v>
      </c>
      <c r="AI207" t="str">
        <f>IF(ISNA(VLOOKUP(D207,Listen!J:O,3,0)),"",VLOOKUP(D207,Listen!J:O,3,0))</f>
        <v/>
      </c>
      <c r="AJ207" t="s">
        <v>96</v>
      </c>
      <c r="AK207">
        <v>5</v>
      </c>
      <c r="AL207" t="s">
        <v>96</v>
      </c>
      <c r="AM207">
        <v>3</v>
      </c>
      <c r="AN207">
        <v>2</v>
      </c>
      <c r="AO207">
        <v>5</v>
      </c>
      <c r="AP207">
        <f t="shared" si="3"/>
        <v>5</v>
      </c>
    </row>
    <row r="208" spans="1:42" x14ac:dyDescent="0.25">
      <c r="A208" t="s">
        <v>182</v>
      </c>
      <c r="B208">
        <v>16.220979581371701</v>
      </c>
      <c r="C208">
        <v>179</v>
      </c>
      <c r="D208" t="s">
        <v>1466</v>
      </c>
      <c r="F208">
        <v>1470.36533741314</v>
      </c>
      <c r="G208">
        <v>80.723154257657399</v>
      </c>
      <c r="H208" t="s">
        <v>1467</v>
      </c>
      <c r="I208" t="s">
        <v>183</v>
      </c>
      <c r="J208" t="s">
        <v>37</v>
      </c>
      <c r="K208">
        <v>1365696.3213625599</v>
      </c>
      <c r="L208">
        <v>445251.85058696702</v>
      </c>
      <c r="M208">
        <v>628143.88589490904</v>
      </c>
      <c r="N208">
        <v>628143.88589490904</v>
      </c>
      <c r="O208">
        <v>737552</v>
      </c>
      <c r="P208">
        <v>2950208</v>
      </c>
      <c r="Q208">
        <v>40</v>
      </c>
      <c r="R208">
        <v>16.239279581371701</v>
      </c>
      <c r="S208" t="s">
        <v>182</v>
      </c>
      <c r="T208" t="s">
        <v>96</v>
      </c>
      <c r="U208">
        <v>1463.36533741314</v>
      </c>
      <c r="V208">
        <v>80.7</v>
      </c>
      <c r="W208" t="s">
        <v>14821</v>
      </c>
      <c r="X208">
        <v>72101014</v>
      </c>
      <c r="Y208" t="s">
        <v>96</v>
      </c>
      <c r="Z208" t="s">
        <v>182</v>
      </c>
      <c r="AA208" t="s">
        <v>184</v>
      </c>
      <c r="AB208" t="s">
        <v>185</v>
      </c>
      <c r="AC208" t="s">
        <v>186</v>
      </c>
      <c r="AD208" t="s">
        <v>1633</v>
      </c>
      <c r="AE208">
        <v>40</v>
      </c>
      <c r="AF208" t="s">
        <v>1467</v>
      </c>
      <c r="AG208" t="s">
        <v>1466</v>
      </c>
      <c r="AH208" t="s">
        <v>96</v>
      </c>
      <c r="AI208" t="str">
        <f>IF(ISNA(VLOOKUP(D208,Listen!J:O,3,0)),"",VLOOKUP(D208,Listen!J:O,3,0))</f>
        <v/>
      </c>
      <c r="AJ208" t="s">
        <v>96</v>
      </c>
      <c r="AK208" t="s">
        <v>96</v>
      </c>
      <c r="AL208" t="s">
        <v>96</v>
      </c>
      <c r="AM208">
        <v>3</v>
      </c>
      <c r="AN208">
        <v>2</v>
      </c>
      <c r="AO208">
        <v>3</v>
      </c>
      <c r="AP208">
        <f t="shared" si="3"/>
        <v>3</v>
      </c>
    </row>
    <row r="209" spans="1:42" x14ac:dyDescent="0.25">
      <c r="A209" t="s">
        <v>5052</v>
      </c>
      <c r="B209">
        <v>16.2457630573243</v>
      </c>
      <c r="C209">
        <v>57.099998474121101</v>
      </c>
      <c r="D209" t="s">
        <v>2202</v>
      </c>
      <c r="E209">
        <v>1470</v>
      </c>
      <c r="F209">
        <v>1472.2480616591299</v>
      </c>
      <c r="G209">
        <v>82.054508316968807</v>
      </c>
      <c r="H209" t="s">
        <v>11311</v>
      </c>
      <c r="I209" t="s">
        <v>2204</v>
      </c>
      <c r="J209" t="s">
        <v>44</v>
      </c>
      <c r="K209">
        <v>2508814.7597169401</v>
      </c>
      <c r="L209">
        <v>366793.10753550701</v>
      </c>
      <c r="M209" t="s">
        <v>98</v>
      </c>
      <c r="N209" t="s">
        <v>98</v>
      </c>
      <c r="O209">
        <v>2508815</v>
      </c>
      <c r="P209">
        <v>10035260</v>
      </c>
      <c r="Q209">
        <v>135</v>
      </c>
      <c r="R209">
        <v>16.2640630573243</v>
      </c>
      <c r="S209" t="s">
        <v>5050</v>
      </c>
      <c r="T209">
        <v>1470</v>
      </c>
      <c r="U209">
        <v>1465.2480616591299</v>
      </c>
      <c r="V209">
        <v>82.1</v>
      </c>
      <c r="W209" t="s">
        <v>15306</v>
      </c>
      <c r="X209">
        <v>72101014</v>
      </c>
      <c r="Y209" t="s">
        <v>96</v>
      </c>
      <c r="Z209" t="s">
        <v>5050</v>
      </c>
      <c r="AA209" t="s">
        <v>5051</v>
      </c>
      <c r="AB209" t="s">
        <v>5052</v>
      </c>
      <c r="AC209" t="s">
        <v>187</v>
      </c>
      <c r="AD209" t="s">
        <v>4794</v>
      </c>
      <c r="AE209">
        <v>135</v>
      </c>
      <c r="AF209" t="s">
        <v>11311</v>
      </c>
      <c r="AG209" t="s">
        <v>2202</v>
      </c>
      <c r="AH209" t="s">
        <v>118</v>
      </c>
      <c r="AI209" t="str">
        <f>IF(ISNA(VLOOKUP(D209,Listen!J:O,3,0)),"",VLOOKUP(D209,Listen!J:O,3,0))</f>
        <v/>
      </c>
      <c r="AJ209" t="s">
        <v>96</v>
      </c>
      <c r="AK209" t="s">
        <v>96</v>
      </c>
      <c r="AL209" t="s">
        <v>96</v>
      </c>
      <c r="AM209" t="s">
        <v>96</v>
      </c>
      <c r="AN209">
        <v>2</v>
      </c>
      <c r="AO209">
        <v>2</v>
      </c>
      <c r="AP209">
        <f t="shared" si="3"/>
        <v>2</v>
      </c>
    </row>
    <row r="210" spans="1:42" x14ac:dyDescent="0.25">
      <c r="A210" t="s">
        <v>11312</v>
      </c>
      <c r="B210">
        <v>16.270104832017299</v>
      </c>
      <c r="C210">
        <v>108</v>
      </c>
      <c r="D210" t="s">
        <v>11313</v>
      </c>
      <c r="F210">
        <v>1474.0972312224501</v>
      </c>
      <c r="G210">
        <v>69.185550828728907</v>
      </c>
      <c r="H210" t="s">
        <v>11314</v>
      </c>
      <c r="I210" t="s">
        <v>11315</v>
      </c>
      <c r="J210" t="s">
        <v>43</v>
      </c>
      <c r="K210">
        <v>171992.66892956299</v>
      </c>
      <c r="L210">
        <v>129295.02946156901</v>
      </c>
      <c r="M210" t="s">
        <v>98</v>
      </c>
      <c r="N210" t="s">
        <v>98</v>
      </c>
      <c r="O210">
        <v>171993</v>
      </c>
      <c r="P210">
        <v>687972</v>
      </c>
      <c r="Q210">
        <v>9</v>
      </c>
      <c r="R210">
        <v>16.288404832017299</v>
      </c>
      <c r="S210" t="s">
        <v>11312</v>
      </c>
      <c r="T210" t="s">
        <v>96</v>
      </c>
      <c r="U210">
        <v>1467.0972312224501</v>
      </c>
      <c r="V210">
        <v>69.2</v>
      </c>
      <c r="W210" t="s">
        <v>15307</v>
      </c>
      <c r="X210">
        <v>72101014</v>
      </c>
      <c r="Y210" t="s">
        <v>96</v>
      </c>
      <c r="Z210" t="s">
        <v>11312</v>
      </c>
      <c r="AA210" t="s">
        <v>11316</v>
      </c>
      <c r="AB210" t="s">
        <v>11317</v>
      </c>
      <c r="AC210" t="s">
        <v>11318</v>
      </c>
      <c r="AD210" t="s">
        <v>11319</v>
      </c>
      <c r="AE210">
        <v>9</v>
      </c>
      <c r="AF210" t="s">
        <v>15307</v>
      </c>
      <c r="AG210" t="s">
        <v>96</v>
      </c>
      <c r="AH210" t="s">
        <v>96</v>
      </c>
      <c r="AI210" t="str">
        <f>IF(ISNA(VLOOKUP(D210,Listen!J:O,3,0)),"",VLOOKUP(D210,Listen!J:O,3,0))</f>
        <v/>
      </c>
      <c r="AJ210" t="s">
        <v>96</v>
      </c>
      <c r="AK210">
        <v>5</v>
      </c>
      <c r="AL210" t="s">
        <v>96</v>
      </c>
      <c r="AM210">
        <v>3</v>
      </c>
      <c r="AN210">
        <v>2</v>
      </c>
      <c r="AO210">
        <v>5</v>
      </c>
      <c r="AP210">
        <f t="shared" si="3"/>
        <v>5</v>
      </c>
    </row>
    <row r="211" spans="1:42" x14ac:dyDescent="0.25">
      <c r="A211" t="s">
        <v>736</v>
      </c>
      <c r="B211">
        <v>16.304379321849201</v>
      </c>
      <c r="C211">
        <v>177</v>
      </c>
      <c r="D211" t="s">
        <v>6036</v>
      </c>
      <c r="F211">
        <v>1476.70095852643</v>
      </c>
      <c r="G211">
        <v>55.919229440286401</v>
      </c>
      <c r="H211" t="s">
        <v>6037</v>
      </c>
      <c r="I211" t="s">
        <v>6038</v>
      </c>
      <c r="J211" t="s">
        <v>37</v>
      </c>
      <c r="K211">
        <v>1529447.9474827</v>
      </c>
      <c r="L211">
        <v>289663.017849189</v>
      </c>
      <c r="M211">
        <v>1212359.40645088</v>
      </c>
      <c r="N211">
        <v>1212359.40645088</v>
      </c>
      <c r="O211">
        <v>317089</v>
      </c>
      <c r="P211">
        <v>1268356</v>
      </c>
      <c r="Q211">
        <v>17</v>
      </c>
      <c r="R211">
        <v>16.322679321849201</v>
      </c>
      <c r="S211" t="s">
        <v>736</v>
      </c>
      <c r="T211" t="s">
        <v>96</v>
      </c>
      <c r="U211">
        <v>1469.70095852643</v>
      </c>
      <c r="V211">
        <v>55.9</v>
      </c>
      <c r="W211" t="s">
        <v>15308</v>
      </c>
      <c r="X211">
        <v>72101014</v>
      </c>
      <c r="Y211" t="s">
        <v>96</v>
      </c>
      <c r="Z211" t="s">
        <v>736</v>
      </c>
      <c r="AA211" t="s">
        <v>3278</v>
      </c>
      <c r="AB211" t="s">
        <v>3279</v>
      </c>
      <c r="AC211" t="s">
        <v>3280</v>
      </c>
      <c r="AD211" t="s">
        <v>3281</v>
      </c>
      <c r="AE211">
        <v>17</v>
      </c>
      <c r="AF211" t="s">
        <v>15308</v>
      </c>
      <c r="AG211" t="s">
        <v>96</v>
      </c>
      <c r="AH211" t="s">
        <v>96</v>
      </c>
      <c r="AI211" t="str">
        <f>IF(ISNA(VLOOKUP(D211,Listen!J:O,3,0)),"",VLOOKUP(D211,Listen!J:O,3,0))</f>
        <v/>
      </c>
      <c r="AJ211" t="s">
        <v>96</v>
      </c>
      <c r="AK211">
        <v>5</v>
      </c>
      <c r="AL211" t="s">
        <v>96</v>
      </c>
      <c r="AM211">
        <v>3</v>
      </c>
      <c r="AN211">
        <v>2</v>
      </c>
      <c r="AO211">
        <v>5</v>
      </c>
      <c r="AP211">
        <f t="shared" si="3"/>
        <v>5</v>
      </c>
    </row>
    <row r="212" spans="1:42" x14ac:dyDescent="0.25">
      <c r="A212" t="s">
        <v>188</v>
      </c>
      <c r="B212">
        <v>16.311716972823199</v>
      </c>
      <c r="C212">
        <v>83</v>
      </c>
      <c r="D212" t="s">
        <v>3368</v>
      </c>
      <c r="F212">
        <v>1477.2583772446101</v>
      </c>
      <c r="G212">
        <v>87.300547620455305</v>
      </c>
      <c r="H212" t="s">
        <v>3369</v>
      </c>
      <c r="I212" t="s">
        <v>2093</v>
      </c>
      <c r="J212" t="s">
        <v>39</v>
      </c>
      <c r="K212">
        <v>3587861.9553492698</v>
      </c>
      <c r="L212">
        <v>416944.40619217599</v>
      </c>
      <c r="M212">
        <v>3031698.3648764901</v>
      </c>
      <c r="N212">
        <v>3031698.3648764901</v>
      </c>
      <c r="O212">
        <v>556164</v>
      </c>
      <c r="P212">
        <v>2224656</v>
      </c>
      <c r="Q212">
        <v>30</v>
      </c>
      <c r="R212">
        <v>16.330016972823199</v>
      </c>
      <c r="S212" t="s">
        <v>188</v>
      </c>
      <c r="T212" t="s">
        <v>96</v>
      </c>
      <c r="U212">
        <v>1470.2583772446101</v>
      </c>
      <c r="V212">
        <v>87.3</v>
      </c>
      <c r="W212" t="s">
        <v>14336</v>
      </c>
      <c r="X212">
        <v>72101014</v>
      </c>
      <c r="Y212" t="s">
        <v>96</v>
      </c>
      <c r="Z212" t="s">
        <v>188</v>
      </c>
      <c r="AA212" t="s">
        <v>810</v>
      </c>
      <c r="AB212" t="s">
        <v>680</v>
      </c>
      <c r="AC212" t="s">
        <v>862</v>
      </c>
      <c r="AD212" t="s">
        <v>679</v>
      </c>
      <c r="AE212">
        <v>30</v>
      </c>
      <c r="AF212" t="s">
        <v>3369</v>
      </c>
      <c r="AG212" t="s">
        <v>3368</v>
      </c>
      <c r="AH212" t="s">
        <v>96</v>
      </c>
      <c r="AI212" t="str">
        <f>IF(ISNA(VLOOKUP(D212,Listen!J:O,3,0)),"",VLOOKUP(D212,Listen!J:O,3,0))</f>
        <v/>
      </c>
      <c r="AJ212" t="s">
        <v>96</v>
      </c>
      <c r="AK212" t="s">
        <v>96</v>
      </c>
      <c r="AL212" t="s">
        <v>96</v>
      </c>
      <c r="AM212">
        <v>3</v>
      </c>
      <c r="AN212">
        <v>2</v>
      </c>
      <c r="AO212">
        <v>3</v>
      </c>
      <c r="AP212">
        <f t="shared" si="3"/>
        <v>3</v>
      </c>
    </row>
    <row r="213" spans="1:42" x14ac:dyDescent="0.25">
      <c r="A213" t="s">
        <v>188</v>
      </c>
      <c r="B213">
        <v>16.312067350995399</v>
      </c>
      <c r="C213">
        <v>83.099998474121094</v>
      </c>
      <c r="D213" t="s">
        <v>11320</v>
      </c>
      <c r="F213">
        <v>1477.28499439392</v>
      </c>
      <c r="G213">
        <v>82.998030591104296</v>
      </c>
      <c r="H213" t="s">
        <v>11321</v>
      </c>
      <c r="I213" t="s">
        <v>57</v>
      </c>
      <c r="J213" t="s">
        <v>37</v>
      </c>
      <c r="K213">
        <v>4614696.95664044</v>
      </c>
      <c r="L213">
        <v>416944.40619217599</v>
      </c>
      <c r="M213">
        <v>3031698.3648764901</v>
      </c>
      <c r="N213">
        <v>3031698.3648764901</v>
      </c>
      <c r="O213">
        <v>1582999</v>
      </c>
      <c r="P213">
        <v>6331996</v>
      </c>
      <c r="Q213">
        <v>85</v>
      </c>
      <c r="R213">
        <v>16.330367350995399</v>
      </c>
      <c r="S213" t="s">
        <v>188</v>
      </c>
      <c r="T213" t="s">
        <v>96</v>
      </c>
      <c r="U213">
        <v>1470.28499439392</v>
      </c>
      <c r="V213">
        <v>83</v>
      </c>
      <c r="W213" t="s">
        <v>14336</v>
      </c>
      <c r="X213">
        <v>72101014</v>
      </c>
      <c r="Y213" t="s">
        <v>96</v>
      </c>
      <c r="Z213" t="s">
        <v>188</v>
      </c>
      <c r="AA213" t="s">
        <v>810</v>
      </c>
      <c r="AB213" t="s">
        <v>680</v>
      </c>
      <c r="AC213" t="s">
        <v>862</v>
      </c>
      <c r="AD213" t="s">
        <v>679</v>
      </c>
      <c r="AE213">
        <v>85</v>
      </c>
      <c r="AF213" t="s">
        <v>11321</v>
      </c>
      <c r="AG213" t="s">
        <v>11320</v>
      </c>
      <c r="AH213" t="s">
        <v>96</v>
      </c>
      <c r="AI213" t="str">
        <f>IF(ISNA(VLOOKUP(D213,Listen!J:O,3,0)),"",VLOOKUP(D213,Listen!J:O,3,0))</f>
        <v/>
      </c>
      <c r="AJ213" t="s">
        <v>96</v>
      </c>
      <c r="AK213" t="s">
        <v>96</v>
      </c>
      <c r="AL213" t="s">
        <v>96</v>
      </c>
      <c r="AM213">
        <v>3</v>
      </c>
      <c r="AN213">
        <v>2</v>
      </c>
      <c r="AO213">
        <v>3</v>
      </c>
      <c r="AP213">
        <f t="shared" si="3"/>
        <v>3</v>
      </c>
    </row>
    <row r="214" spans="1:42" x14ac:dyDescent="0.25">
      <c r="A214" t="s">
        <v>5050</v>
      </c>
      <c r="B214">
        <v>16.318351190549201</v>
      </c>
      <c r="C214">
        <v>57.099998474121101</v>
      </c>
      <c r="D214" t="s">
        <v>11322</v>
      </c>
      <c r="F214">
        <v>1477.7623583080299</v>
      </c>
      <c r="G214">
        <v>53.999412265878803</v>
      </c>
      <c r="H214" t="s">
        <v>11323</v>
      </c>
      <c r="I214" t="s">
        <v>11324</v>
      </c>
      <c r="J214" t="s">
        <v>37</v>
      </c>
      <c r="K214">
        <v>934079.36743174901</v>
      </c>
      <c r="L214">
        <v>418355.03610668302</v>
      </c>
      <c r="M214" t="s">
        <v>98</v>
      </c>
      <c r="N214" t="s">
        <v>98</v>
      </c>
      <c r="O214">
        <v>934079</v>
      </c>
      <c r="P214">
        <v>3736316</v>
      </c>
      <c r="Q214">
        <v>50</v>
      </c>
      <c r="R214">
        <v>16.336651190549201</v>
      </c>
      <c r="S214" t="s">
        <v>5050</v>
      </c>
      <c r="T214" t="s">
        <v>96</v>
      </c>
      <c r="U214">
        <v>1470.7623583080299</v>
      </c>
      <c r="V214">
        <v>54</v>
      </c>
      <c r="W214" t="s">
        <v>15309</v>
      </c>
      <c r="X214">
        <v>72101014</v>
      </c>
      <c r="Y214" t="s">
        <v>96</v>
      </c>
      <c r="Z214" t="s">
        <v>5050</v>
      </c>
      <c r="AA214" t="s">
        <v>5051</v>
      </c>
      <c r="AB214" t="s">
        <v>5052</v>
      </c>
      <c r="AC214" t="s">
        <v>187</v>
      </c>
      <c r="AD214" t="s">
        <v>4794</v>
      </c>
      <c r="AE214">
        <v>50</v>
      </c>
      <c r="AF214" t="s">
        <v>15309</v>
      </c>
      <c r="AG214" t="s">
        <v>96</v>
      </c>
      <c r="AH214" t="s">
        <v>96</v>
      </c>
      <c r="AI214" t="str">
        <f>IF(ISNA(VLOOKUP(D214,Listen!J:O,3,0)),"",VLOOKUP(D214,Listen!J:O,3,0))</f>
        <v/>
      </c>
      <c r="AJ214" t="s">
        <v>96</v>
      </c>
      <c r="AK214">
        <v>5</v>
      </c>
      <c r="AL214" t="s">
        <v>96</v>
      </c>
      <c r="AM214">
        <v>3</v>
      </c>
      <c r="AN214">
        <v>2</v>
      </c>
      <c r="AO214">
        <v>5</v>
      </c>
      <c r="AP214">
        <f t="shared" si="3"/>
        <v>5</v>
      </c>
    </row>
    <row r="215" spans="1:42" x14ac:dyDescent="0.25">
      <c r="A215" t="s">
        <v>440</v>
      </c>
      <c r="B215">
        <v>16.3260650529357</v>
      </c>
      <c r="C215">
        <v>165</v>
      </c>
      <c r="D215" t="s">
        <v>363</v>
      </c>
      <c r="E215">
        <v>1471</v>
      </c>
      <c r="F215">
        <v>1478.34835664713</v>
      </c>
      <c r="G215">
        <v>80.354734411377095</v>
      </c>
      <c r="H215" t="s">
        <v>364</v>
      </c>
      <c r="I215" t="s">
        <v>365</v>
      </c>
      <c r="J215" t="s">
        <v>44</v>
      </c>
      <c r="K215">
        <v>3347282.9899723898</v>
      </c>
      <c r="L215">
        <v>537560.42531411897</v>
      </c>
      <c r="M215">
        <v>218218.65541118899</v>
      </c>
      <c r="N215">
        <v>218218.65541118899</v>
      </c>
      <c r="O215">
        <v>3129064</v>
      </c>
      <c r="P215">
        <v>12516256</v>
      </c>
      <c r="Q215">
        <v>169</v>
      </c>
      <c r="R215">
        <v>16.3443650529357</v>
      </c>
      <c r="S215" t="s">
        <v>440</v>
      </c>
      <c r="T215">
        <v>1471</v>
      </c>
      <c r="U215">
        <v>1471.34835664713</v>
      </c>
      <c r="V215">
        <v>80.400000000000006</v>
      </c>
      <c r="W215" t="s">
        <v>14245</v>
      </c>
      <c r="X215">
        <v>72101014</v>
      </c>
      <c r="Y215" t="s">
        <v>96</v>
      </c>
      <c r="Z215" t="s">
        <v>440</v>
      </c>
      <c r="AA215" t="s">
        <v>441</v>
      </c>
      <c r="AB215" t="s">
        <v>442</v>
      </c>
      <c r="AC215" t="s">
        <v>443</v>
      </c>
      <c r="AD215" t="s">
        <v>444</v>
      </c>
      <c r="AE215">
        <v>169</v>
      </c>
      <c r="AF215" t="s">
        <v>364</v>
      </c>
      <c r="AG215" t="s">
        <v>363</v>
      </c>
      <c r="AH215" t="s">
        <v>118</v>
      </c>
      <c r="AI215" t="str">
        <f>IF(ISNA(VLOOKUP(D215,Listen!J:O,3,0)),"",VLOOKUP(D215,Listen!J:O,3,0))</f>
        <v/>
      </c>
      <c r="AJ215" t="s">
        <v>96</v>
      </c>
      <c r="AK215" t="s">
        <v>96</v>
      </c>
      <c r="AL215" t="s">
        <v>96</v>
      </c>
      <c r="AM215" t="s">
        <v>96</v>
      </c>
      <c r="AN215">
        <v>2</v>
      </c>
      <c r="AO215">
        <v>2</v>
      </c>
      <c r="AP215">
        <f t="shared" si="3"/>
        <v>2</v>
      </c>
    </row>
    <row r="216" spans="1:42" x14ac:dyDescent="0.25">
      <c r="A216" t="s">
        <v>11325</v>
      </c>
      <c r="B216">
        <v>16.332623969114302</v>
      </c>
      <c r="C216">
        <v>236</v>
      </c>
      <c r="D216" t="s">
        <v>11326</v>
      </c>
      <c r="F216">
        <v>1478.84661728419</v>
      </c>
      <c r="G216">
        <v>50.781430483038697</v>
      </c>
      <c r="H216" t="s">
        <v>11327</v>
      </c>
      <c r="I216" t="s">
        <v>11328</v>
      </c>
      <c r="J216" t="s">
        <v>43</v>
      </c>
      <c r="K216">
        <v>111933.402072122</v>
      </c>
      <c r="L216">
        <v>22709.3520888026</v>
      </c>
      <c r="M216" t="s">
        <v>98</v>
      </c>
      <c r="N216" t="s">
        <v>98</v>
      </c>
      <c r="O216">
        <v>111933</v>
      </c>
      <c r="P216">
        <v>447732</v>
      </c>
      <c r="Q216">
        <v>6</v>
      </c>
      <c r="R216">
        <v>16.350923969114302</v>
      </c>
      <c r="S216" t="s">
        <v>11329</v>
      </c>
      <c r="T216" t="s">
        <v>96</v>
      </c>
      <c r="U216">
        <v>1471.84661728419</v>
      </c>
      <c r="V216">
        <v>50.8</v>
      </c>
      <c r="W216" t="s">
        <v>15310</v>
      </c>
      <c r="X216">
        <v>72101014</v>
      </c>
      <c r="Y216" t="s">
        <v>96</v>
      </c>
      <c r="Z216" t="s">
        <v>11329</v>
      </c>
      <c r="AA216" t="s">
        <v>11330</v>
      </c>
      <c r="AB216" t="s">
        <v>11325</v>
      </c>
      <c r="AC216" t="s">
        <v>11331</v>
      </c>
      <c r="AD216" t="s">
        <v>11332</v>
      </c>
      <c r="AE216">
        <v>6</v>
      </c>
      <c r="AF216" t="s">
        <v>15310</v>
      </c>
      <c r="AG216" t="s">
        <v>96</v>
      </c>
      <c r="AH216" t="s">
        <v>96</v>
      </c>
      <c r="AI216" t="str">
        <f>IF(ISNA(VLOOKUP(D216,Listen!J:O,3,0)),"",VLOOKUP(D216,Listen!J:O,3,0))</f>
        <v/>
      </c>
      <c r="AJ216" t="s">
        <v>96</v>
      </c>
      <c r="AK216">
        <v>5</v>
      </c>
      <c r="AL216" t="s">
        <v>96</v>
      </c>
      <c r="AM216">
        <v>3</v>
      </c>
      <c r="AN216">
        <v>2</v>
      </c>
      <c r="AO216">
        <v>5</v>
      </c>
      <c r="AP216">
        <f t="shared" si="3"/>
        <v>5</v>
      </c>
    </row>
    <row r="217" spans="1:42" x14ac:dyDescent="0.25">
      <c r="A217" t="s">
        <v>11333</v>
      </c>
      <c r="B217">
        <v>16.363314056498101</v>
      </c>
      <c r="C217">
        <v>127</v>
      </c>
      <c r="D217" t="s">
        <v>11334</v>
      </c>
      <c r="F217">
        <v>1481.1780485870199</v>
      </c>
      <c r="G217">
        <v>62.384990140167297</v>
      </c>
      <c r="H217" t="s">
        <v>11335</v>
      </c>
      <c r="I217" t="s">
        <v>11336</v>
      </c>
      <c r="J217" t="s">
        <v>37</v>
      </c>
      <c r="K217">
        <v>109457.13591169</v>
      </c>
      <c r="L217">
        <v>58780.433671484599</v>
      </c>
      <c r="M217" t="s">
        <v>98</v>
      </c>
      <c r="N217" t="s">
        <v>98</v>
      </c>
      <c r="O217">
        <v>109457</v>
      </c>
      <c r="P217">
        <v>437828</v>
      </c>
      <c r="Q217">
        <v>6</v>
      </c>
      <c r="R217">
        <v>16.381614056498101</v>
      </c>
      <c r="S217" t="s">
        <v>11333</v>
      </c>
      <c r="T217" t="s">
        <v>96</v>
      </c>
      <c r="U217">
        <v>1474.1780485870199</v>
      </c>
      <c r="V217">
        <v>62.4</v>
      </c>
      <c r="W217" t="s">
        <v>15311</v>
      </c>
      <c r="X217">
        <v>72101014</v>
      </c>
      <c r="Y217" t="s">
        <v>96</v>
      </c>
      <c r="Z217" t="s">
        <v>11333</v>
      </c>
      <c r="AA217" t="s">
        <v>7623</v>
      </c>
      <c r="AB217" t="s">
        <v>11337</v>
      </c>
      <c r="AC217" t="s">
        <v>7621</v>
      </c>
      <c r="AD217" t="s">
        <v>11338</v>
      </c>
      <c r="AE217">
        <v>6</v>
      </c>
      <c r="AF217" t="s">
        <v>15311</v>
      </c>
      <c r="AG217" t="s">
        <v>96</v>
      </c>
      <c r="AH217" t="s">
        <v>96</v>
      </c>
      <c r="AI217" t="str">
        <f>IF(ISNA(VLOOKUP(D217,Listen!J:O,3,0)),"",VLOOKUP(D217,Listen!J:O,3,0))</f>
        <v/>
      </c>
      <c r="AJ217" t="s">
        <v>96</v>
      </c>
      <c r="AK217">
        <v>5</v>
      </c>
      <c r="AL217" t="s">
        <v>96</v>
      </c>
      <c r="AM217">
        <v>3</v>
      </c>
      <c r="AN217">
        <v>2</v>
      </c>
      <c r="AO217">
        <v>5</v>
      </c>
      <c r="AP217">
        <f t="shared" si="3"/>
        <v>5</v>
      </c>
    </row>
    <row r="218" spans="1:42" x14ac:dyDescent="0.25">
      <c r="A218" t="s">
        <v>11339</v>
      </c>
      <c r="B218">
        <v>16.4060889504205</v>
      </c>
      <c r="C218">
        <v>104</v>
      </c>
      <c r="D218" t="s">
        <v>7995</v>
      </c>
      <c r="F218">
        <v>1484.4275253779799</v>
      </c>
      <c r="G218">
        <v>75.336511310556006</v>
      </c>
      <c r="H218" t="s">
        <v>7996</v>
      </c>
      <c r="I218" t="s">
        <v>7997</v>
      </c>
      <c r="J218" t="s">
        <v>37</v>
      </c>
      <c r="K218">
        <v>2636774.0091086002</v>
      </c>
      <c r="L218">
        <v>702111.91045835102</v>
      </c>
      <c r="M218" t="s">
        <v>98</v>
      </c>
      <c r="N218" t="s">
        <v>98</v>
      </c>
      <c r="O218">
        <v>2636774</v>
      </c>
      <c r="P218">
        <v>10547096</v>
      </c>
      <c r="Q218">
        <v>142</v>
      </c>
      <c r="R218">
        <v>16.4243889504205</v>
      </c>
      <c r="S218" t="s">
        <v>11339</v>
      </c>
      <c r="T218" t="s">
        <v>96</v>
      </c>
      <c r="U218">
        <v>1477.4275253779799</v>
      </c>
      <c r="V218">
        <v>75.3</v>
      </c>
      <c r="W218" t="s">
        <v>14334</v>
      </c>
      <c r="X218">
        <v>72101014</v>
      </c>
      <c r="Y218" t="s">
        <v>96</v>
      </c>
      <c r="Z218" t="s">
        <v>11339</v>
      </c>
      <c r="AA218" t="s">
        <v>11340</v>
      </c>
      <c r="AB218" t="s">
        <v>11341</v>
      </c>
      <c r="AC218" t="s">
        <v>5400</v>
      </c>
      <c r="AD218" t="s">
        <v>11293</v>
      </c>
      <c r="AE218">
        <v>142</v>
      </c>
      <c r="AF218" t="s">
        <v>14334</v>
      </c>
      <c r="AG218" t="s">
        <v>96</v>
      </c>
      <c r="AH218" t="s">
        <v>96</v>
      </c>
      <c r="AI218" t="str">
        <f>IF(ISNA(VLOOKUP(D218,Listen!J:O,3,0)),"",VLOOKUP(D218,Listen!J:O,3,0))</f>
        <v/>
      </c>
      <c r="AJ218" t="s">
        <v>96</v>
      </c>
      <c r="AK218">
        <v>5</v>
      </c>
      <c r="AL218" t="s">
        <v>96</v>
      </c>
      <c r="AM218">
        <v>3</v>
      </c>
      <c r="AN218">
        <v>2</v>
      </c>
      <c r="AO218">
        <v>5</v>
      </c>
      <c r="AP218">
        <f t="shared" si="3"/>
        <v>5</v>
      </c>
    </row>
    <row r="219" spans="1:42" x14ac:dyDescent="0.25">
      <c r="A219" t="s">
        <v>1002</v>
      </c>
      <c r="B219">
        <v>16.469170518968301</v>
      </c>
      <c r="C219">
        <v>146</v>
      </c>
      <c r="D219" t="s">
        <v>1003</v>
      </c>
      <c r="F219">
        <v>1489.21963762274</v>
      </c>
      <c r="G219">
        <v>75.079931375635596</v>
      </c>
      <c r="H219" t="s">
        <v>1004</v>
      </c>
      <c r="I219" t="s">
        <v>847</v>
      </c>
      <c r="J219" t="s">
        <v>37</v>
      </c>
      <c r="K219">
        <v>1140717.2462378601</v>
      </c>
      <c r="L219">
        <v>150570.94977296799</v>
      </c>
      <c r="M219" t="s">
        <v>98</v>
      </c>
      <c r="N219" t="s">
        <v>98</v>
      </c>
      <c r="O219">
        <v>1140717</v>
      </c>
      <c r="P219">
        <v>4562868</v>
      </c>
      <c r="Q219">
        <v>62</v>
      </c>
      <c r="R219">
        <v>16.487470518968301</v>
      </c>
      <c r="S219" t="s">
        <v>1002</v>
      </c>
      <c r="T219" t="s">
        <v>96</v>
      </c>
      <c r="U219">
        <v>1482.21963762274</v>
      </c>
      <c r="V219">
        <v>75.099999999999994</v>
      </c>
      <c r="W219" t="s">
        <v>15312</v>
      </c>
      <c r="X219">
        <v>72101014</v>
      </c>
      <c r="Y219" t="s">
        <v>96</v>
      </c>
      <c r="Z219" t="s">
        <v>1002</v>
      </c>
      <c r="AA219" t="s">
        <v>1005</v>
      </c>
      <c r="AB219" t="s">
        <v>1006</v>
      </c>
      <c r="AC219" t="s">
        <v>1007</v>
      </c>
      <c r="AD219" t="s">
        <v>1008</v>
      </c>
      <c r="AE219">
        <v>62</v>
      </c>
      <c r="AF219" t="s">
        <v>15312</v>
      </c>
      <c r="AG219" t="s">
        <v>96</v>
      </c>
      <c r="AH219" t="s">
        <v>96</v>
      </c>
      <c r="AI219" t="str">
        <f>IF(ISNA(VLOOKUP(D219,Listen!J:O,3,0)),"",VLOOKUP(D219,Listen!J:O,3,0))</f>
        <v/>
      </c>
      <c r="AJ219" t="s">
        <v>96</v>
      </c>
      <c r="AK219">
        <v>5</v>
      </c>
      <c r="AL219" t="s">
        <v>96</v>
      </c>
      <c r="AM219">
        <v>3</v>
      </c>
      <c r="AN219">
        <v>2</v>
      </c>
      <c r="AO219">
        <v>5</v>
      </c>
      <c r="AP219">
        <f t="shared" si="3"/>
        <v>5</v>
      </c>
    </row>
    <row r="220" spans="1:42" x14ac:dyDescent="0.25">
      <c r="A220" t="s">
        <v>1009</v>
      </c>
      <c r="B220">
        <v>16.477969826689399</v>
      </c>
      <c r="C220">
        <v>164</v>
      </c>
      <c r="D220" t="s">
        <v>11342</v>
      </c>
      <c r="F220">
        <v>1489.88809389683</v>
      </c>
      <c r="G220">
        <v>74.321590413204902</v>
      </c>
      <c r="H220" t="s">
        <v>11343</v>
      </c>
      <c r="I220" t="s">
        <v>366</v>
      </c>
      <c r="J220" t="s">
        <v>37</v>
      </c>
      <c r="K220">
        <v>4488668.5216413997</v>
      </c>
      <c r="L220">
        <v>162157.79403408899</v>
      </c>
      <c r="M220" t="s">
        <v>98</v>
      </c>
      <c r="N220" t="s">
        <v>98</v>
      </c>
      <c r="O220">
        <v>4488669</v>
      </c>
      <c r="P220">
        <v>17954676</v>
      </c>
      <c r="Q220">
        <v>242</v>
      </c>
      <c r="R220">
        <v>16.496269826689399</v>
      </c>
      <c r="S220" t="s">
        <v>1009</v>
      </c>
      <c r="T220" t="s">
        <v>96</v>
      </c>
      <c r="U220">
        <v>1482.88809389683</v>
      </c>
      <c r="V220">
        <v>74.3</v>
      </c>
      <c r="W220" t="s">
        <v>14247</v>
      </c>
      <c r="X220">
        <v>72101014</v>
      </c>
      <c r="Y220" t="s">
        <v>96</v>
      </c>
      <c r="Z220" t="s">
        <v>1009</v>
      </c>
      <c r="AA220" t="s">
        <v>1010</v>
      </c>
      <c r="AB220" t="s">
        <v>1011</v>
      </c>
      <c r="AC220" t="s">
        <v>1012</v>
      </c>
      <c r="AD220" t="s">
        <v>1013</v>
      </c>
      <c r="AE220">
        <v>242</v>
      </c>
      <c r="AF220" t="s">
        <v>14247</v>
      </c>
      <c r="AG220" t="s">
        <v>96</v>
      </c>
      <c r="AH220" t="s">
        <v>96</v>
      </c>
      <c r="AI220" t="str">
        <f>IF(ISNA(VLOOKUP(D220,Listen!J:O,3,0)),"",VLOOKUP(D220,Listen!J:O,3,0))</f>
        <v/>
      </c>
      <c r="AJ220" t="s">
        <v>96</v>
      </c>
      <c r="AK220">
        <v>5</v>
      </c>
      <c r="AL220" t="s">
        <v>96</v>
      </c>
      <c r="AM220">
        <v>3</v>
      </c>
      <c r="AN220">
        <v>2</v>
      </c>
      <c r="AO220">
        <v>5</v>
      </c>
      <c r="AP220">
        <f t="shared" si="3"/>
        <v>5</v>
      </c>
    </row>
    <row r="221" spans="1:42" x14ac:dyDescent="0.25">
      <c r="A221" t="s">
        <v>11344</v>
      </c>
      <c r="B221">
        <v>16.521748242757202</v>
      </c>
      <c r="C221">
        <v>129</v>
      </c>
      <c r="D221" t="s">
        <v>10181</v>
      </c>
      <c r="F221">
        <v>1493.21380517073</v>
      </c>
      <c r="G221">
        <v>65.034862713487996</v>
      </c>
      <c r="H221" t="s">
        <v>10182</v>
      </c>
      <c r="I221" t="s">
        <v>10183</v>
      </c>
      <c r="J221" t="s">
        <v>37</v>
      </c>
      <c r="K221">
        <v>72533.509911878107</v>
      </c>
      <c r="L221">
        <v>16275.166241491999</v>
      </c>
      <c r="M221" t="s">
        <v>98</v>
      </c>
      <c r="N221" t="s">
        <v>98</v>
      </c>
      <c r="O221">
        <v>72534</v>
      </c>
      <c r="P221">
        <v>290136</v>
      </c>
      <c r="Q221">
        <v>4</v>
      </c>
      <c r="R221">
        <v>16.540048242757202</v>
      </c>
      <c r="S221" t="s">
        <v>11344</v>
      </c>
      <c r="T221" t="s">
        <v>96</v>
      </c>
      <c r="U221">
        <v>1486.21380517073</v>
      </c>
      <c r="V221">
        <v>65</v>
      </c>
      <c r="W221" t="s">
        <v>15313</v>
      </c>
      <c r="X221">
        <v>72101014</v>
      </c>
      <c r="Y221" t="s">
        <v>96</v>
      </c>
      <c r="Z221" t="s">
        <v>11344</v>
      </c>
      <c r="AA221" t="s">
        <v>11345</v>
      </c>
      <c r="AB221" t="s">
        <v>11346</v>
      </c>
      <c r="AC221" t="s">
        <v>11347</v>
      </c>
      <c r="AD221" t="s">
        <v>11348</v>
      </c>
      <c r="AE221">
        <v>4</v>
      </c>
      <c r="AF221" t="s">
        <v>15313</v>
      </c>
      <c r="AG221" t="s">
        <v>96</v>
      </c>
      <c r="AH221" t="s">
        <v>96</v>
      </c>
      <c r="AI221" t="str">
        <f>IF(ISNA(VLOOKUP(D221,Listen!J:O,3,0)),"",VLOOKUP(D221,Listen!J:O,3,0))</f>
        <v/>
      </c>
      <c r="AJ221" t="s">
        <v>96</v>
      </c>
      <c r="AK221">
        <v>5</v>
      </c>
      <c r="AL221" t="s">
        <v>96</v>
      </c>
      <c r="AM221">
        <v>3</v>
      </c>
      <c r="AN221">
        <v>2</v>
      </c>
      <c r="AO221">
        <v>5</v>
      </c>
      <c r="AP221">
        <f t="shared" si="3"/>
        <v>5</v>
      </c>
    </row>
    <row r="222" spans="1:42" x14ac:dyDescent="0.25">
      <c r="A222" t="s">
        <v>3119</v>
      </c>
      <c r="B222">
        <v>16.5458283526362</v>
      </c>
      <c r="C222">
        <v>147</v>
      </c>
      <c r="D222" t="s">
        <v>11349</v>
      </c>
      <c r="F222">
        <v>1495.0430968650001</v>
      </c>
      <c r="G222">
        <v>52.417383005705503</v>
      </c>
      <c r="H222" t="s">
        <v>11350</v>
      </c>
      <c r="I222" t="s">
        <v>5063</v>
      </c>
      <c r="J222" t="s">
        <v>37</v>
      </c>
      <c r="K222">
        <v>229598.37394543199</v>
      </c>
      <c r="L222">
        <v>23359.811941701999</v>
      </c>
      <c r="M222">
        <v>99790.928803848394</v>
      </c>
      <c r="N222">
        <v>99790.928803848394</v>
      </c>
      <c r="O222">
        <v>129807</v>
      </c>
      <c r="P222">
        <v>519228</v>
      </c>
      <c r="Q222">
        <v>7</v>
      </c>
      <c r="R222">
        <v>16.5641283526362</v>
      </c>
      <c r="S222" t="s">
        <v>3115</v>
      </c>
      <c r="T222" t="s">
        <v>96</v>
      </c>
      <c r="U222">
        <v>1488.0430968650001</v>
      </c>
      <c r="V222">
        <v>52.4</v>
      </c>
      <c r="W222" t="s">
        <v>15314</v>
      </c>
      <c r="X222">
        <v>72101014</v>
      </c>
      <c r="Y222" t="s">
        <v>96</v>
      </c>
      <c r="Z222" t="s">
        <v>3115</v>
      </c>
      <c r="AA222" t="s">
        <v>3116</v>
      </c>
      <c r="AB222" t="s">
        <v>3119</v>
      </c>
      <c r="AC222" t="s">
        <v>3117</v>
      </c>
      <c r="AD222" t="s">
        <v>5399</v>
      </c>
      <c r="AE222">
        <v>7</v>
      </c>
      <c r="AF222" t="s">
        <v>15314</v>
      </c>
      <c r="AG222" t="s">
        <v>96</v>
      </c>
      <c r="AH222" t="s">
        <v>96</v>
      </c>
      <c r="AI222" t="str">
        <f>IF(ISNA(VLOOKUP(D222,Listen!J:O,3,0)),"",VLOOKUP(D222,Listen!J:O,3,0))</f>
        <v/>
      </c>
      <c r="AJ222" t="s">
        <v>96</v>
      </c>
      <c r="AK222">
        <v>5</v>
      </c>
      <c r="AL222" t="s">
        <v>96</v>
      </c>
      <c r="AM222">
        <v>3</v>
      </c>
      <c r="AN222">
        <v>2</v>
      </c>
      <c r="AO222">
        <v>5</v>
      </c>
      <c r="AP222">
        <f t="shared" si="3"/>
        <v>5</v>
      </c>
    </row>
    <row r="223" spans="1:42" x14ac:dyDescent="0.25">
      <c r="A223" t="s">
        <v>11351</v>
      </c>
      <c r="B223">
        <v>16.552351159039901</v>
      </c>
      <c r="C223">
        <v>162</v>
      </c>
      <c r="D223" t="s">
        <v>11352</v>
      </c>
      <c r="F223">
        <v>1495.5386143538101</v>
      </c>
      <c r="G223">
        <v>52.3790053737265</v>
      </c>
      <c r="H223" t="s">
        <v>11353</v>
      </c>
      <c r="I223" t="s">
        <v>1695</v>
      </c>
      <c r="J223" t="s">
        <v>37</v>
      </c>
      <c r="K223">
        <v>105762.278504638</v>
      </c>
      <c r="L223">
        <v>21207.701584807</v>
      </c>
      <c r="M223" t="s">
        <v>98</v>
      </c>
      <c r="N223" t="s">
        <v>98</v>
      </c>
      <c r="O223">
        <v>105762</v>
      </c>
      <c r="P223">
        <v>423048</v>
      </c>
      <c r="Q223">
        <v>6</v>
      </c>
      <c r="R223">
        <v>16.570651159039901</v>
      </c>
      <c r="S223" t="s">
        <v>11351</v>
      </c>
      <c r="T223" t="s">
        <v>96</v>
      </c>
      <c r="U223">
        <v>1488.5386143538101</v>
      </c>
      <c r="V223">
        <v>52.4</v>
      </c>
      <c r="W223" t="s">
        <v>15315</v>
      </c>
      <c r="X223">
        <v>72101014</v>
      </c>
      <c r="Y223" t="s">
        <v>96</v>
      </c>
      <c r="Z223" t="s">
        <v>11351</v>
      </c>
      <c r="AA223" t="s">
        <v>11354</v>
      </c>
      <c r="AB223" t="s">
        <v>11355</v>
      </c>
      <c r="AC223" t="s">
        <v>11356</v>
      </c>
      <c r="AD223" t="s">
        <v>11357</v>
      </c>
      <c r="AE223">
        <v>6</v>
      </c>
      <c r="AF223" t="s">
        <v>15315</v>
      </c>
      <c r="AG223" t="s">
        <v>96</v>
      </c>
      <c r="AH223" t="s">
        <v>96</v>
      </c>
      <c r="AI223" t="str">
        <f>IF(ISNA(VLOOKUP(D223,Listen!J:O,3,0)),"",VLOOKUP(D223,Listen!J:O,3,0))</f>
        <v/>
      </c>
      <c r="AJ223" t="s">
        <v>96</v>
      </c>
      <c r="AK223">
        <v>5</v>
      </c>
      <c r="AL223" t="s">
        <v>96</v>
      </c>
      <c r="AM223">
        <v>3</v>
      </c>
      <c r="AN223">
        <v>2</v>
      </c>
      <c r="AO223">
        <v>5</v>
      </c>
      <c r="AP223">
        <f t="shared" si="3"/>
        <v>5</v>
      </c>
    </row>
    <row r="224" spans="1:42" x14ac:dyDescent="0.25">
      <c r="A224" t="s">
        <v>5055</v>
      </c>
      <c r="B224">
        <v>16.598352848060099</v>
      </c>
      <c r="C224">
        <v>59</v>
      </c>
      <c r="D224" t="s">
        <v>11358</v>
      </c>
      <c r="F224">
        <v>1499.0332208182299</v>
      </c>
      <c r="G224">
        <v>59.078822876877602</v>
      </c>
      <c r="H224" t="s">
        <v>11359</v>
      </c>
      <c r="I224" t="s">
        <v>11360</v>
      </c>
      <c r="J224" t="s">
        <v>37</v>
      </c>
      <c r="K224">
        <v>83170.616671087904</v>
      </c>
      <c r="L224">
        <v>27073.774881733902</v>
      </c>
      <c r="M224">
        <v>13862.7814417149</v>
      </c>
      <c r="N224">
        <v>13862.7814417149</v>
      </c>
      <c r="O224">
        <v>69308</v>
      </c>
      <c r="P224">
        <v>277232</v>
      </c>
      <c r="Q224">
        <v>4</v>
      </c>
      <c r="R224">
        <v>16.616652848060099</v>
      </c>
      <c r="S224" t="s">
        <v>5055</v>
      </c>
      <c r="T224" t="s">
        <v>96</v>
      </c>
      <c r="U224">
        <v>1492.0332208182299</v>
      </c>
      <c r="V224">
        <v>59.1</v>
      </c>
      <c r="W224" t="s">
        <v>15316</v>
      </c>
      <c r="X224">
        <v>72101014</v>
      </c>
      <c r="Y224" t="s">
        <v>96</v>
      </c>
      <c r="Z224" t="s">
        <v>5055</v>
      </c>
      <c r="AA224" t="s">
        <v>5056</v>
      </c>
      <c r="AB224" t="s">
        <v>5054</v>
      </c>
      <c r="AC224" t="s">
        <v>6242</v>
      </c>
      <c r="AD224" t="s">
        <v>5053</v>
      </c>
      <c r="AE224">
        <v>4</v>
      </c>
      <c r="AF224" t="s">
        <v>15316</v>
      </c>
      <c r="AG224" t="s">
        <v>96</v>
      </c>
      <c r="AH224" t="s">
        <v>96</v>
      </c>
      <c r="AI224" t="str">
        <f>IF(ISNA(VLOOKUP(D224,Listen!J:O,3,0)),"",VLOOKUP(D224,Listen!J:O,3,0))</f>
        <v/>
      </c>
      <c r="AJ224" t="s">
        <v>96</v>
      </c>
      <c r="AK224">
        <v>5</v>
      </c>
      <c r="AL224" t="s">
        <v>96</v>
      </c>
      <c r="AM224">
        <v>3</v>
      </c>
      <c r="AN224">
        <v>2</v>
      </c>
      <c r="AO224">
        <v>5</v>
      </c>
      <c r="AP224">
        <f t="shared" si="3"/>
        <v>5</v>
      </c>
    </row>
    <row r="225" spans="1:42" x14ac:dyDescent="0.25">
      <c r="A225" t="s">
        <v>2722</v>
      </c>
      <c r="B225">
        <v>16.6108671357261</v>
      </c>
      <c r="C225">
        <v>153</v>
      </c>
      <c r="D225" t="s">
        <v>996</v>
      </c>
      <c r="F225">
        <v>1499.9838926632599</v>
      </c>
      <c r="G225">
        <v>55.049365215328201</v>
      </c>
      <c r="H225" t="s">
        <v>997</v>
      </c>
      <c r="I225" t="s">
        <v>725</v>
      </c>
      <c r="J225" t="s">
        <v>37</v>
      </c>
      <c r="K225">
        <v>119569.859143913</v>
      </c>
      <c r="L225">
        <v>29648.299433040302</v>
      </c>
      <c r="M225">
        <v>81492.939504503796</v>
      </c>
      <c r="N225">
        <v>81492.939504503796</v>
      </c>
      <c r="O225">
        <v>38077</v>
      </c>
      <c r="P225">
        <v>152308</v>
      </c>
      <c r="Q225">
        <v>2</v>
      </c>
      <c r="R225">
        <v>16.6291671357261</v>
      </c>
      <c r="S225" t="s">
        <v>2722</v>
      </c>
      <c r="T225" t="s">
        <v>96</v>
      </c>
      <c r="U225">
        <v>1492.9838926632599</v>
      </c>
      <c r="V225">
        <v>55</v>
      </c>
      <c r="W225" t="s">
        <v>15317</v>
      </c>
      <c r="X225">
        <v>72101014</v>
      </c>
      <c r="Y225" t="s">
        <v>96</v>
      </c>
      <c r="Z225" t="s">
        <v>2722</v>
      </c>
      <c r="AA225" t="s">
        <v>2723</v>
      </c>
      <c r="AB225" t="s">
        <v>2724</v>
      </c>
      <c r="AC225" t="s">
        <v>2725</v>
      </c>
      <c r="AD225" t="s">
        <v>1000</v>
      </c>
      <c r="AE225">
        <v>2</v>
      </c>
      <c r="AF225" t="s">
        <v>15317</v>
      </c>
      <c r="AG225" t="s">
        <v>96</v>
      </c>
      <c r="AH225" t="s">
        <v>96</v>
      </c>
      <c r="AI225" t="str">
        <f>IF(ISNA(VLOOKUP(D225,Listen!J:O,3,0)),"",VLOOKUP(D225,Listen!J:O,3,0))</f>
        <v/>
      </c>
      <c r="AJ225" t="s">
        <v>96</v>
      </c>
      <c r="AK225">
        <v>5</v>
      </c>
      <c r="AL225" t="s">
        <v>96</v>
      </c>
      <c r="AM225">
        <v>3</v>
      </c>
      <c r="AN225">
        <v>2</v>
      </c>
      <c r="AO225">
        <v>5</v>
      </c>
      <c r="AP225">
        <f t="shared" si="3"/>
        <v>5</v>
      </c>
    </row>
    <row r="226" spans="1:42" x14ac:dyDescent="0.25">
      <c r="A226" t="s">
        <v>737</v>
      </c>
      <c r="B226">
        <v>16.6526429837837</v>
      </c>
      <c r="C226">
        <v>57.099998474121101</v>
      </c>
      <c r="D226" t="s">
        <v>11361</v>
      </c>
      <c r="F226">
        <v>1503.15747502052</v>
      </c>
      <c r="G226">
        <v>64.406750517624303</v>
      </c>
      <c r="H226" t="s">
        <v>11362</v>
      </c>
      <c r="I226" t="s">
        <v>11363</v>
      </c>
      <c r="J226" t="s">
        <v>37</v>
      </c>
      <c r="K226">
        <v>1279813.7158447499</v>
      </c>
      <c r="L226">
        <v>185819.44147421999</v>
      </c>
      <c r="M226">
        <v>595874.44716953998</v>
      </c>
      <c r="N226">
        <v>595874.44716953998</v>
      </c>
      <c r="O226">
        <v>683939</v>
      </c>
      <c r="P226">
        <v>2735756</v>
      </c>
      <c r="Q226">
        <v>37</v>
      </c>
      <c r="R226">
        <v>16.6709429837837</v>
      </c>
      <c r="S226" t="s">
        <v>737</v>
      </c>
      <c r="T226" t="s">
        <v>96</v>
      </c>
      <c r="U226">
        <v>1496.15747502052</v>
      </c>
      <c r="V226">
        <v>64.400000000000006</v>
      </c>
      <c r="W226" t="s">
        <v>15318</v>
      </c>
      <c r="X226">
        <v>72101014</v>
      </c>
      <c r="Y226" t="s">
        <v>96</v>
      </c>
      <c r="Z226" t="s">
        <v>737</v>
      </c>
      <c r="AA226" t="s">
        <v>738</v>
      </c>
      <c r="AB226" t="s">
        <v>189</v>
      </c>
      <c r="AC226" t="s">
        <v>739</v>
      </c>
      <c r="AD226" t="s">
        <v>187</v>
      </c>
      <c r="AE226">
        <v>37</v>
      </c>
      <c r="AF226" t="s">
        <v>15318</v>
      </c>
      <c r="AG226" t="s">
        <v>96</v>
      </c>
      <c r="AH226" t="s">
        <v>96</v>
      </c>
      <c r="AI226" t="str">
        <f>IF(ISNA(VLOOKUP(D226,Listen!J:O,3,0)),"",VLOOKUP(D226,Listen!J:O,3,0))</f>
        <v/>
      </c>
      <c r="AJ226" t="s">
        <v>96</v>
      </c>
      <c r="AK226">
        <v>5</v>
      </c>
      <c r="AL226" t="s">
        <v>96</v>
      </c>
      <c r="AM226">
        <v>3</v>
      </c>
      <c r="AN226">
        <v>2</v>
      </c>
      <c r="AO226">
        <v>5</v>
      </c>
      <c r="AP226">
        <f t="shared" si="3"/>
        <v>5</v>
      </c>
    </row>
    <row r="227" spans="1:42" x14ac:dyDescent="0.25">
      <c r="A227" t="s">
        <v>1474</v>
      </c>
      <c r="B227">
        <v>16.6548178135338</v>
      </c>
      <c r="C227">
        <v>91</v>
      </c>
      <c r="D227" t="s">
        <v>11364</v>
      </c>
      <c r="F227">
        <v>1503.3226901303501</v>
      </c>
      <c r="G227">
        <v>56.034703654631102</v>
      </c>
      <c r="H227" t="s">
        <v>11365</v>
      </c>
      <c r="I227" t="s">
        <v>11366</v>
      </c>
      <c r="J227" t="s">
        <v>37</v>
      </c>
      <c r="K227">
        <v>2321220.8488284298</v>
      </c>
      <c r="L227">
        <v>264993.82236629201</v>
      </c>
      <c r="M227" t="s">
        <v>98</v>
      </c>
      <c r="N227" t="s">
        <v>98</v>
      </c>
      <c r="O227">
        <v>2321221</v>
      </c>
      <c r="P227">
        <v>9284884</v>
      </c>
      <c r="Q227">
        <v>125</v>
      </c>
      <c r="R227">
        <v>16.6731178135338</v>
      </c>
      <c r="S227" t="s">
        <v>1474</v>
      </c>
      <c r="T227" t="s">
        <v>96</v>
      </c>
      <c r="U227">
        <v>1496.3226901303501</v>
      </c>
      <c r="V227">
        <v>56</v>
      </c>
      <c r="W227" t="s">
        <v>15319</v>
      </c>
      <c r="X227">
        <v>72101014</v>
      </c>
      <c r="Y227" t="s">
        <v>96</v>
      </c>
      <c r="Z227" t="s">
        <v>1474</v>
      </c>
      <c r="AA227" t="s">
        <v>3287</v>
      </c>
      <c r="AB227" t="s">
        <v>3288</v>
      </c>
      <c r="AC227" t="s">
        <v>3289</v>
      </c>
      <c r="AD227" t="s">
        <v>3290</v>
      </c>
      <c r="AE227">
        <v>125</v>
      </c>
      <c r="AF227" t="s">
        <v>15319</v>
      </c>
      <c r="AG227" t="s">
        <v>96</v>
      </c>
      <c r="AH227" t="s">
        <v>96</v>
      </c>
      <c r="AI227" t="str">
        <f>IF(ISNA(VLOOKUP(D227,Listen!J:O,3,0)),"",VLOOKUP(D227,Listen!J:O,3,0))</f>
        <v/>
      </c>
      <c r="AJ227" t="s">
        <v>96</v>
      </c>
      <c r="AK227">
        <v>5</v>
      </c>
      <c r="AL227" t="s">
        <v>96</v>
      </c>
      <c r="AM227">
        <v>3</v>
      </c>
      <c r="AN227">
        <v>2</v>
      </c>
      <c r="AO227">
        <v>5</v>
      </c>
      <c r="AP227">
        <f t="shared" si="3"/>
        <v>5</v>
      </c>
    </row>
    <row r="228" spans="1:42" x14ac:dyDescent="0.25">
      <c r="A228" t="s">
        <v>3116</v>
      </c>
      <c r="B228">
        <v>16.666055237041402</v>
      </c>
      <c r="C228">
        <v>147</v>
      </c>
      <c r="D228" t="s">
        <v>3517</v>
      </c>
      <c r="F228">
        <v>1504.1763625425899</v>
      </c>
      <c r="G228">
        <v>57.685242783757801</v>
      </c>
      <c r="H228" t="s">
        <v>3518</v>
      </c>
      <c r="I228" t="s">
        <v>3519</v>
      </c>
      <c r="J228" t="s">
        <v>37</v>
      </c>
      <c r="K228">
        <v>213369.931800358</v>
      </c>
      <c r="L228">
        <v>37618.987153388298</v>
      </c>
      <c r="M228" t="s">
        <v>98</v>
      </c>
      <c r="N228" t="s">
        <v>98</v>
      </c>
      <c r="O228">
        <v>213370</v>
      </c>
      <c r="P228">
        <v>853480</v>
      </c>
      <c r="Q228">
        <v>12</v>
      </c>
      <c r="R228">
        <v>16.684355237041402</v>
      </c>
      <c r="S228" t="s">
        <v>3116</v>
      </c>
      <c r="T228" t="s">
        <v>96</v>
      </c>
      <c r="U228">
        <v>1497.1763625425899</v>
      </c>
      <c r="V228">
        <v>57.7</v>
      </c>
      <c r="W228" t="s">
        <v>15320</v>
      </c>
      <c r="X228">
        <v>72101014</v>
      </c>
      <c r="Y228" t="s">
        <v>96</v>
      </c>
      <c r="Z228" t="s">
        <v>3116</v>
      </c>
      <c r="AA228" t="s">
        <v>3117</v>
      </c>
      <c r="AB228" t="s">
        <v>3115</v>
      </c>
      <c r="AC228" t="s">
        <v>3118</v>
      </c>
      <c r="AD228" t="s">
        <v>3119</v>
      </c>
      <c r="AE228">
        <v>12</v>
      </c>
      <c r="AF228" t="s">
        <v>15320</v>
      </c>
      <c r="AG228" t="s">
        <v>96</v>
      </c>
      <c r="AH228" t="s">
        <v>96</v>
      </c>
      <c r="AI228" t="str">
        <f>IF(ISNA(VLOOKUP(D228,Listen!J:O,3,0)),"",VLOOKUP(D228,Listen!J:O,3,0))</f>
        <v/>
      </c>
      <c r="AJ228" t="s">
        <v>96</v>
      </c>
      <c r="AK228">
        <v>5</v>
      </c>
      <c r="AL228" t="s">
        <v>96</v>
      </c>
      <c r="AM228">
        <v>3</v>
      </c>
      <c r="AN228">
        <v>2</v>
      </c>
      <c r="AO228">
        <v>5</v>
      </c>
      <c r="AP228">
        <f t="shared" si="3"/>
        <v>5</v>
      </c>
    </row>
    <row r="229" spans="1:42" x14ac:dyDescent="0.25">
      <c r="A229" t="s">
        <v>1018</v>
      </c>
      <c r="B229">
        <v>16.692288382558498</v>
      </c>
      <c r="C229">
        <v>116</v>
      </c>
      <c r="E229">
        <v>1497</v>
      </c>
      <c r="F229">
        <v>1506.1692137152099</v>
      </c>
      <c r="G229">
        <v>88.232150418672603</v>
      </c>
      <c r="H229" t="s">
        <v>14248</v>
      </c>
      <c r="J229" t="s">
        <v>44</v>
      </c>
      <c r="K229">
        <v>2723229.8828489301</v>
      </c>
      <c r="L229">
        <v>422403.87816776597</v>
      </c>
      <c r="M229" t="s">
        <v>98</v>
      </c>
      <c r="N229" t="s">
        <v>98</v>
      </c>
      <c r="O229">
        <v>2723230</v>
      </c>
      <c r="P229">
        <v>10892920</v>
      </c>
      <c r="Q229">
        <v>147</v>
      </c>
      <c r="R229">
        <v>16.710588382558498</v>
      </c>
      <c r="S229" t="s">
        <v>1018</v>
      </c>
      <c r="T229">
        <v>1497</v>
      </c>
      <c r="U229">
        <v>1499.1692137152099</v>
      </c>
      <c r="V229">
        <v>88.2</v>
      </c>
      <c r="W229" t="s">
        <v>14249</v>
      </c>
      <c r="X229">
        <v>72101014</v>
      </c>
      <c r="Y229" t="s">
        <v>96</v>
      </c>
      <c r="Z229" t="s">
        <v>1018</v>
      </c>
      <c r="AA229" t="s">
        <v>1019</v>
      </c>
      <c r="AB229" t="s">
        <v>1020</v>
      </c>
      <c r="AC229" t="s">
        <v>1021</v>
      </c>
      <c r="AD229" t="s">
        <v>1022</v>
      </c>
      <c r="AE229">
        <v>147</v>
      </c>
      <c r="AF229" t="s">
        <v>14248</v>
      </c>
      <c r="AG229">
        <v>0</v>
      </c>
      <c r="AH229" t="s">
        <v>118</v>
      </c>
      <c r="AI229" t="str">
        <f>IF(ISNA(VLOOKUP(D229,Listen!J:O,3,0)),"",VLOOKUP(D229,Listen!J:O,3,0))</f>
        <v/>
      </c>
      <c r="AJ229" t="s">
        <v>96</v>
      </c>
      <c r="AK229" t="s">
        <v>96</v>
      </c>
      <c r="AL229" t="s">
        <v>96</v>
      </c>
      <c r="AM229" t="s">
        <v>96</v>
      </c>
      <c r="AN229">
        <v>2</v>
      </c>
      <c r="AO229">
        <v>2</v>
      </c>
      <c r="AP229">
        <f t="shared" si="3"/>
        <v>2</v>
      </c>
    </row>
    <row r="230" spans="1:42" x14ac:dyDescent="0.25">
      <c r="A230" t="s">
        <v>3127</v>
      </c>
      <c r="B230">
        <v>16.7319792267003</v>
      </c>
      <c r="C230">
        <v>179</v>
      </c>
      <c r="D230" t="s">
        <v>2986</v>
      </c>
      <c r="F230">
        <v>1509.18440475429</v>
      </c>
      <c r="G230">
        <v>63.743137863354399</v>
      </c>
      <c r="H230" t="s">
        <v>2987</v>
      </c>
      <c r="I230" t="s">
        <v>183</v>
      </c>
      <c r="J230" t="s">
        <v>37</v>
      </c>
      <c r="K230">
        <v>494093.152116135</v>
      </c>
      <c r="L230">
        <v>105895.770325502</v>
      </c>
      <c r="M230">
        <v>154609.26205250199</v>
      </c>
      <c r="N230">
        <v>154609.26205250199</v>
      </c>
      <c r="O230">
        <v>339484</v>
      </c>
      <c r="P230">
        <v>1357936</v>
      </c>
      <c r="Q230">
        <v>18</v>
      </c>
      <c r="R230">
        <v>16.7502792267003</v>
      </c>
      <c r="S230" t="s">
        <v>3125</v>
      </c>
      <c r="T230" t="s">
        <v>96</v>
      </c>
      <c r="U230">
        <v>1502.18440475429</v>
      </c>
      <c r="V230">
        <v>63.7</v>
      </c>
      <c r="W230" t="s">
        <v>15321</v>
      </c>
      <c r="X230">
        <v>72101014</v>
      </c>
      <c r="Y230" t="s">
        <v>96</v>
      </c>
      <c r="Z230" t="s">
        <v>3125</v>
      </c>
      <c r="AA230" t="s">
        <v>3123</v>
      </c>
      <c r="AB230" t="s">
        <v>3127</v>
      </c>
      <c r="AC230" t="s">
        <v>3124</v>
      </c>
      <c r="AD230" t="s">
        <v>3291</v>
      </c>
      <c r="AE230">
        <v>18</v>
      </c>
      <c r="AF230" t="s">
        <v>15321</v>
      </c>
      <c r="AG230" t="s">
        <v>96</v>
      </c>
      <c r="AH230" t="s">
        <v>96</v>
      </c>
      <c r="AI230" t="str">
        <f>IF(ISNA(VLOOKUP(D230,Listen!J:O,3,0)),"",VLOOKUP(D230,Listen!J:O,3,0))</f>
        <v/>
      </c>
      <c r="AJ230" t="s">
        <v>96</v>
      </c>
      <c r="AK230">
        <v>5</v>
      </c>
      <c r="AL230" t="s">
        <v>96</v>
      </c>
      <c r="AM230">
        <v>3</v>
      </c>
      <c r="AN230">
        <v>2</v>
      </c>
      <c r="AO230">
        <v>5</v>
      </c>
      <c r="AP230">
        <f t="shared" si="3"/>
        <v>5</v>
      </c>
    </row>
    <row r="231" spans="1:42" x14ac:dyDescent="0.25">
      <c r="A231" t="s">
        <v>1015</v>
      </c>
      <c r="B231">
        <v>16.7354842682509</v>
      </c>
      <c r="C231">
        <v>175</v>
      </c>
      <c r="D231" t="s">
        <v>11367</v>
      </c>
      <c r="F231">
        <v>1509.4506719527601</v>
      </c>
      <c r="G231">
        <v>60.346359557959701</v>
      </c>
      <c r="H231" t="s">
        <v>11368</v>
      </c>
      <c r="I231" t="s">
        <v>603</v>
      </c>
      <c r="J231" t="s">
        <v>37</v>
      </c>
      <c r="K231">
        <v>539624.60125692503</v>
      </c>
      <c r="L231">
        <v>300859.10733585601</v>
      </c>
      <c r="M231" t="s">
        <v>98</v>
      </c>
      <c r="N231" t="s">
        <v>98</v>
      </c>
      <c r="O231">
        <v>539625</v>
      </c>
      <c r="P231">
        <v>2158500</v>
      </c>
      <c r="Q231">
        <v>29</v>
      </c>
      <c r="R231">
        <v>16.7537842682509</v>
      </c>
      <c r="S231" t="s">
        <v>1017</v>
      </c>
      <c r="T231" t="s">
        <v>96</v>
      </c>
      <c r="U231">
        <v>1502.4506719527601</v>
      </c>
      <c r="V231">
        <v>60.3</v>
      </c>
      <c r="W231" t="s">
        <v>14250</v>
      </c>
      <c r="X231">
        <v>72101014</v>
      </c>
      <c r="Y231" t="s">
        <v>96</v>
      </c>
      <c r="Z231" t="s">
        <v>1017</v>
      </c>
      <c r="AA231" t="s">
        <v>1023</v>
      </c>
      <c r="AB231" t="s">
        <v>1015</v>
      </c>
      <c r="AC231" t="s">
        <v>1024</v>
      </c>
      <c r="AD231" t="s">
        <v>1014</v>
      </c>
      <c r="AE231">
        <v>29</v>
      </c>
      <c r="AF231" t="s">
        <v>14250</v>
      </c>
      <c r="AG231" t="s">
        <v>96</v>
      </c>
      <c r="AH231" t="s">
        <v>96</v>
      </c>
      <c r="AI231" t="str">
        <f>IF(ISNA(VLOOKUP(D231,Listen!J:O,3,0)),"",VLOOKUP(D231,Listen!J:O,3,0))</f>
        <v/>
      </c>
      <c r="AJ231" t="s">
        <v>96</v>
      </c>
      <c r="AK231">
        <v>5</v>
      </c>
      <c r="AL231" t="s">
        <v>96</v>
      </c>
      <c r="AM231">
        <v>3</v>
      </c>
      <c r="AN231">
        <v>2</v>
      </c>
      <c r="AO231">
        <v>5</v>
      </c>
      <c r="AP231">
        <f t="shared" si="3"/>
        <v>5</v>
      </c>
    </row>
    <row r="232" spans="1:42" x14ac:dyDescent="0.25">
      <c r="A232" t="s">
        <v>4189</v>
      </c>
      <c r="B232">
        <v>16.7626145955306</v>
      </c>
      <c r="C232">
        <v>79</v>
      </c>
      <c r="D232">
        <v>1914970</v>
      </c>
      <c r="F232">
        <v>1511.5116792573399</v>
      </c>
      <c r="G232">
        <v>54.8074248629325</v>
      </c>
      <c r="H232" t="s">
        <v>11369</v>
      </c>
      <c r="I232" t="s">
        <v>11370</v>
      </c>
      <c r="J232" t="s">
        <v>37</v>
      </c>
      <c r="K232">
        <v>273766.90694753802</v>
      </c>
      <c r="L232">
        <v>157602.02048175799</v>
      </c>
      <c r="M232" t="s">
        <v>98</v>
      </c>
      <c r="N232" t="s">
        <v>98</v>
      </c>
      <c r="O232">
        <v>273767</v>
      </c>
      <c r="P232">
        <v>1095068</v>
      </c>
      <c r="Q232">
        <v>15</v>
      </c>
      <c r="R232">
        <v>16.7809145955306</v>
      </c>
      <c r="S232" t="s">
        <v>4189</v>
      </c>
      <c r="T232" t="s">
        <v>96</v>
      </c>
      <c r="U232">
        <v>1504.5116792573399</v>
      </c>
      <c r="V232">
        <v>54.8</v>
      </c>
      <c r="W232" t="s">
        <v>15322</v>
      </c>
      <c r="X232">
        <v>72101014</v>
      </c>
      <c r="Y232" t="s">
        <v>96</v>
      </c>
      <c r="Z232" t="s">
        <v>4189</v>
      </c>
      <c r="AA232" t="s">
        <v>4190</v>
      </c>
      <c r="AB232" t="s">
        <v>3285</v>
      </c>
      <c r="AC232" t="s">
        <v>4191</v>
      </c>
      <c r="AD232" t="s">
        <v>3283</v>
      </c>
      <c r="AE232">
        <v>15</v>
      </c>
      <c r="AF232" t="s">
        <v>15322</v>
      </c>
      <c r="AG232" t="s">
        <v>96</v>
      </c>
      <c r="AH232" t="s">
        <v>96</v>
      </c>
      <c r="AI232" t="str">
        <f>IF(ISNA(VLOOKUP(D232,Listen!J:O,3,0)),"",VLOOKUP(D232,Listen!J:O,3,0))</f>
        <v/>
      </c>
      <c r="AJ232" t="s">
        <v>96</v>
      </c>
      <c r="AK232">
        <v>5</v>
      </c>
      <c r="AL232" t="s">
        <v>96</v>
      </c>
      <c r="AM232">
        <v>3</v>
      </c>
      <c r="AN232">
        <v>2</v>
      </c>
      <c r="AO232">
        <v>5</v>
      </c>
      <c r="AP232">
        <f t="shared" si="3"/>
        <v>5</v>
      </c>
    </row>
    <row r="233" spans="1:42" x14ac:dyDescent="0.25">
      <c r="A233" t="s">
        <v>6577</v>
      </c>
      <c r="B233">
        <v>16.783268244491101</v>
      </c>
      <c r="C233">
        <v>92</v>
      </c>
      <c r="D233" t="s">
        <v>1027</v>
      </c>
      <c r="F233">
        <v>1513.0806732814401</v>
      </c>
      <c r="G233">
        <v>81.026797006583095</v>
      </c>
      <c r="H233" t="s">
        <v>1028</v>
      </c>
      <c r="I233" t="s">
        <v>1029</v>
      </c>
      <c r="J233" t="s">
        <v>37</v>
      </c>
      <c r="K233">
        <v>3997770.2919999901</v>
      </c>
      <c r="L233">
        <v>742155.031229952</v>
      </c>
      <c r="M233" t="s">
        <v>98</v>
      </c>
      <c r="N233" t="s">
        <v>98</v>
      </c>
      <c r="O233">
        <v>3997770</v>
      </c>
      <c r="P233">
        <v>15991080</v>
      </c>
      <c r="Q233">
        <v>216</v>
      </c>
      <c r="R233">
        <v>16.801568244491101</v>
      </c>
      <c r="S233" t="s">
        <v>6577</v>
      </c>
      <c r="T233" t="s">
        <v>96</v>
      </c>
      <c r="U233">
        <v>1506.0806732814401</v>
      </c>
      <c r="V233">
        <v>81</v>
      </c>
      <c r="W233" t="s">
        <v>15323</v>
      </c>
      <c r="X233">
        <v>72101014</v>
      </c>
      <c r="Y233" t="s">
        <v>96</v>
      </c>
      <c r="Z233" t="s">
        <v>6577</v>
      </c>
      <c r="AA233" t="s">
        <v>6580</v>
      </c>
      <c r="AB233" t="s">
        <v>6581</v>
      </c>
      <c r="AC233" t="s">
        <v>6582</v>
      </c>
      <c r="AD233" t="s">
        <v>6583</v>
      </c>
      <c r="AE233">
        <v>216</v>
      </c>
      <c r="AF233" t="s">
        <v>1028</v>
      </c>
      <c r="AG233" t="s">
        <v>1027</v>
      </c>
      <c r="AH233" t="s">
        <v>96</v>
      </c>
      <c r="AI233" t="str">
        <f>IF(ISNA(VLOOKUP(D233,Listen!J:O,3,0)),"",VLOOKUP(D233,Listen!J:O,3,0))</f>
        <v/>
      </c>
      <c r="AJ233" t="s">
        <v>96</v>
      </c>
      <c r="AK233" t="s">
        <v>96</v>
      </c>
      <c r="AL233" t="s">
        <v>96</v>
      </c>
      <c r="AM233">
        <v>3</v>
      </c>
      <c r="AN233">
        <v>2</v>
      </c>
      <c r="AO233">
        <v>3</v>
      </c>
      <c r="AP233">
        <f t="shared" si="3"/>
        <v>3</v>
      </c>
    </row>
    <row r="234" spans="1:42" x14ac:dyDescent="0.25">
      <c r="A234" t="s">
        <v>11371</v>
      </c>
      <c r="B234">
        <v>16.824912094099702</v>
      </c>
      <c r="C234">
        <v>87</v>
      </c>
      <c r="D234" t="s">
        <v>11372</v>
      </c>
      <c r="F234">
        <v>1516.2442281235601</v>
      </c>
      <c r="G234">
        <v>58.016253982280404</v>
      </c>
      <c r="H234" t="s">
        <v>11373</v>
      </c>
      <c r="I234" t="s">
        <v>3071</v>
      </c>
      <c r="J234" t="s">
        <v>37</v>
      </c>
      <c r="K234">
        <v>181718.21446907599</v>
      </c>
      <c r="L234">
        <v>29813.093693570601</v>
      </c>
      <c r="M234" t="s">
        <v>98</v>
      </c>
      <c r="N234" t="s">
        <v>98</v>
      </c>
      <c r="O234">
        <v>181718</v>
      </c>
      <c r="P234">
        <v>726872</v>
      </c>
      <c r="Q234">
        <v>10</v>
      </c>
      <c r="R234">
        <v>16.843212094099702</v>
      </c>
      <c r="S234" t="s">
        <v>11371</v>
      </c>
      <c r="T234" t="s">
        <v>96</v>
      </c>
      <c r="U234">
        <v>1509.2442281235601</v>
      </c>
      <c r="V234">
        <v>58</v>
      </c>
      <c r="W234" t="s">
        <v>15324</v>
      </c>
      <c r="X234">
        <v>72101014</v>
      </c>
      <c r="Y234" t="s">
        <v>96</v>
      </c>
      <c r="Z234" t="s">
        <v>11371</v>
      </c>
      <c r="AA234" t="s">
        <v>11374</v>
      </c>
      <c r="AB234" t="s">
        <v>10227</v>
      </c>
      <c r="AC234" t="s">
        <v>11375</v>
      </c>
      <c r="AD234" t="s">
        <v>10225</v>
      </c>
      <c r="AE234">
        <v>10</v>
      </c>
      <c r="AF234" t="s">
        <v>15324</v>
      </c>
      <c r="AG234" t="s">
        <v>96</v>
      </c>
      <c r="AH234" t="s">
        <v>96</v>
      </c>
      <c r="AI234" t="str">
        <f>IF(ISNA(VLOOKUP(D234,Listen!J:O,3,0)),"",VLOOKUP(D234,Listen!J:O,3,0))</f>
        <v/>
      </c>
      <c r="AJ234" t="s">
        <v>96</v>
      </c>
      <c r="AK234">
        <v>5</v>
      </c>
      <c r="AL234" t="s">
        <v>96</v>
      </c>
      <c r="AM234">
        <v>3</v>
      </c>
      <c r="AN234">
        <v>2</v>
      </c>
      <c r="AO234">
        <v>5</v>
      </c>
      <c r="AP234">
        <f t="shared" si="3"/>
        <v>5</v>
      </c>
    </row>
    <row r="235" spans="1:42" x14ac:dyDescent="0.25">
      <c r="A235" t="s">
        <v>11371</v>
      </c>
      <c r="B235">
        <v>16.8252318998798</v>
      </c>
      <c r="C235">
        <v>87.099998474121094</v>
      </c>
      <c r="D235" t="s">
        <v>11376</v>
      </c>
      <c r="F235">
        <v>1516.26852278252</v>
      </c>
      <c r="G235">
        <v>50.600412849530599</v>
      </c>
      <c r="H235" t="s">
        <v>11377</v>
      </c>
      <c r="I235" t="s">
        <v>40</v>
      </c>
      <c r="J235" t="s">
        <v>37</v>
      </c>
      <c r="K235">
        <v>155361.87279600001</v>
      </c>
      <c r="L235">
        <v>29813.093693570601</v>
      </c>
      <c r="M235" t="s">
        <v>98</v>
      </c>
      <c r="N235" t="s">
        <v>98</v>
      </c>
      <c r="O235">
        <v>155362</v>
      </c>
      <c r="P235">
        <v>621448</v>
      </c>
      <c r="Q235">
        <v>8</v>
      </c>
      <c r="R235">
        <v>16.8435318998798</v>
      </c>
      <c r="S235" t="s">
        <v>11371</v>
      </c>
      <c r="T235" t="s">
        <v>96</v>
      </c>
      <c r="U235">
        <v>1509.26852278252</v>
      </c>
      <c r="V235">
        <v>50.6</v>
      </c>
      <c r="W235" t="s">
        <v>15324</v>
      </c>
      <c r="X235">
        <v>72101014</v>
      </c>
      <c r="Y235" t="s">
        <v>96</v>
      </c>
      <c r="Z235" t="s">
        <v>11371</v>
      </c>
      <c r="AA235" t="s">
        <v>11374</v>
      </c>
      <c r="AB235" t="s">
        <v>10227</v>
      </c>
      <c r="AC235" t="s">
        <v>11375</v>
      </c>
      <c r="AD235" t="s">
        <v>10225</v>
      </c>
      <c r="AE235">
        <v>8</v>
      </c>
      <c r="AF235" t="s">
        <v>15324</v>
      </c>
      <c r="AG235" t="s">
        <v>96</v>
      </c>
      <c r="AH235" t="s">
        <v>96</v>
      </c>
      <c r="AI235" t="str">
        <f>IF(ISNA(VLOOKUP(D235,Listen!J:O,3,0)),"",VLOOKUP(D235,Listen!J:O,3,0))</f>
        <v/>
      </c>
      <c r="AJ235" t="s">
        <v>96</v>
      </c>
      <c r="AK235">
        <v>5</v>
      </c>
      <c r="AL235" t="s">
        <v>96</v>
      </c>
      <c r="AM235">
        <v>3</v>
      </c>
      <c r="AN235">
        <v>2</v>
      </c>
      <c r="AO235">
        <v>5</v>
      </c>
      <c r="AP235">
        <f t="shared" si="3"/>
        <v>5</v>
      </c>
    </row>
    <row r="236" spans="1:42" x14ac:dyDescent="0.25">
      <c r="A236" t="s">
        <v>1972</v>
      </c>
      <c r="B236">
        <v>16.8389574355406</v>
      </c>
      <c r="C236">
        <v>163</v>
      </c>
      <c r="D236" s="2" t="s">
        <v>11378</v>
      </c>
      <c r="F236">
        <v>1517.3112094027199</v>
      </c>
      <c r="G236">
        <v>53.535310311434301</v>
      </c>
      <c r="H236" t="s">
        <v>11379</v>
      </c>
      <c r="I236" t="s">
        <v>2098</v>
      </c>
      <c r="J236" t="s">
        <v>37</v>
      </c>
      <c r="K236">
        <v>609473.99574726599</v>
      </c>
      <c r="L236">
        <v>399834.51432155701</v>
      </c>
      <c r="M236">
        <v>1087576.10467431</v>
      </c>
      <c r="N236">
        <v>1087576.10467431</v>
      </c>
      <c r="O236">
        <v>0</v>
      </c>
      <c r="P236">
        <v>0</v>
      </c>
      <c r="Q236">
        <v>0</v>
      </c>
      <c r="R236">
        <v>16.8572574355406</v>
      </c>
      <c r="S236" t="s">
        <v>1969</v>
      </c>
      <c r="T236" t="s">
        <v>96</v>
      </c>
      <c r="U236">
        <v>1510.3112094027199</v>
      </c>
      <c r="V236">
        <v>53.5</v>
      </c>
      <c r="W236" t="s">
        <v>15325</v>
      </c>
      <c r="X236">
        <v>72101014</v>
      </c>
      <c r="Y236" t="s">
        <v>96</v>
      </c>
      <c r="Z236" t="s">
        <v>1969</v>
      </c>
      <c r="AA236" t="s">
        <v>1970</v>
      </c>
      <c r="AB236" t="s">
        <v>1972</v>
      </c>
      <c r="AC236" t="s">
        <v>1971</v>
      </c>
      <c r="AD236" t="s">
        <v>2017</v>
      </c>
      <c r="AE236">
        <v>0</v>
      </c>
      <c r="AF236" t="s">
        <v>15325</v>
      </c>
      <c r="AG236" t="s">
        <v>96</v>
      </c>
      <c r="AH236" t="s">
        <v>96</v>
      </c>
      <c r="AI236" t="str">
        <f>IF(ISNA(VLOOKUP(D236,Listen!J:O,3,0)),"",VLOOKUP(D236,Listen!J:O,3,0))</f>
        <v/>
      </c>
      <c r="AJ236">
        <v>6</v>
      </c>
      <c r="AK236">
        <v>5</v>
      </c>
      <c r="AL236" t="s">
        <v>96</v>
      </c>
      <c r="AM236">
        <v>3</v>
      </c>
      <c r="AN236">
        <v>2</v>
      </c>
      <c r="AO236">
        <v>6</v>
      </c>
      <c r="AP236">
        <f t="shared" si="3"/>
        <v>6</v>
      </c>
    </row>
    <row r="237" spans="1:42" x14ac:dyDescent="0.25">
      <c r="A237" t="s">
        <v>190</v>
      </c>
      <c r="B237">
        <v>16.843842239249</v>
      </c>
      <c r="C237">
        <v>191</v>
      </c>
      <c r="D237" t="s">
        <v>1966</v>
      </c>
      <c r="E237">
        <v>1519</v>
      </c>
      <c r="F237">
        <v>1517.6822928777101</v>
      </c>
      <c r="G237">
        <v>90.825455068237304</v>
      </c>
      <c r="H237" t="s">
        <v>1967</v>
      </c>
      <c r="I237" t="s">
        <v>66</v>
      </c>
      <c r="J237" t="s">
        <v>43</v>
      </c>
      <c r="K237">
        <v>7603082.4378156001</v>
      </c>
      <c r="L237">
        <v>3747295.25364178</v>
      </c>
      <c r="M237">
        <v>6941159.3823177703</v>
      </c>
      <c r="N237">
        <v>6941159.3823177703</v>
      </c>
      <c r="O237">
        <v>661923</v>
      </c>
      <c r="P237">
        <v>2647692</v>
      </c>
      <c r="Q237">
        <v>36</v>
      </c>
      <c r="R237">
        <v>16.862142239249</v>
      </c>
      <c r="S237" t="s">
        <v>191</v>
      </c>
      <c r="T237">
        <v>1519</v>
      </c>
      <c r="U237">
        <v>1510.6822928777101</v>
      </c>
      <c r="V237">
        <v>90.8</v>
      </c>
      <c r="W237" t="s">
        <v>14253</v>
      </c>
      <c r="X237">
        <v>72101014</v>
      </c>
      <c r="Y237" t="s">
        <v>96</v>
      </c>
      <c r="Z237" t="s">
        <v>191</v>
      </c>
      <c r="AA237" t="s">
        <v>192</v>
      </c>
      <c r="AB237" t="s">
        <v>190</v>
      </c>
      <c r="AC237" t="s">
        <v>193</v>
      </c>
      <c r="AD237" t="s">
        <v>194</v>
      </c>
      <c r="AE237">
        <v>36</v>
      </c>
      <c r="AF237" t="s">
        <v>1967</v>
      </c>
      <c r="AG237" t="s">
        <v>1966</v>
      </c>
      <c r="AH237" t="s">
        <v>96</v>
      </c>
      <c r="AI237" t="str">
        <f>IF(ISNA(VLOOKUP(D237,Listen!J:O,3,0)),"",VLOOKUP(D237,Listen!J:O,3,0))</f>
        <v/>
      </c>
      <c r="AJ237" t="s">
        <v>96</v>
      </c>
      <c r="AK237" t="s">
        <v>96</v>
      </c>
      <c r="AL237" t="s">
        <v>96</v>
      </c>
      <c r="AM237">
        <v>3</v>
      </c>
      <c r="AN237">
        <v>2</v>
      </c>
      <c r="AO237">
        <v>3</v>
      </c>
      <c r="AP237">
        <f t="shared" si="3"/>
        <v>3</v>
      </c>
    </row>
    <row r="238" spans="1:42" x14ac:dyDescent="0.25">
      <c r="A238" t="s">
        <v>1017</v>
      </c>
      <c r="B238">
        <v>16.846088556680701</v>
      </c>
      <c r="C238">
        <v>175</v>
      </c>
      <c r="D238" t="s">
        <v>11380</v>
      </c>
      <c r="F238">
        <v>1517.8529386862699</v>
      </c>
      <c r="G238">
        <v>60.717555519263399</v>
      </c>
      <c r="H238" t="s">
        <v>11381</v>
      </c>
      <c r="I238" t="s">
        <v>11382</v>
      </c>
      <c r="J238" t="s">
        <v>37</v>
      </c>
      <c r="K238">
        <v>1274942.4453141401</v>
      </c>
      <c r="L238">
        <v>234736.32591176199</v>
      </c>
      <c r="M238" t="s">
        <v>98</v>
      </c>
      <c r="N238" t="s">
        <v>98</v>
      </c>
      <c r="O238">
        <v>1274942</v>
      </c>
      <c r="P238">
        <v>5099768</v>
      </c>
      <c r="Q238">
        <v>69</v>
      </c>
      <c r="R238">
        <v>16.864388556680701</v>
      </c>
      <c r="S238" t="s">
        <v>1023</v>
      </c>
      <c r="T238" t="s">
        <v>96</v>
      </c>
      <c r="U238">
        <v>1510.8529386862699</v>
      </c>
      <c r="V238">
        <v>60.7</v>
      </c>
      <c r="W238" t="s">
        <v>15326</v>
      </c>
      <c r="X238">
        <v>72101014</v>
      </c>
      <c r="Y238" t="s">
        <v>96</v>
      </c>
      <c r="Z238" t="s">
        <v>1023</v>
      </c>
      <c r="AA238" t="s">
        <v>1024</v>
      </c>
      <c r="AB238" t="s">
        <v>1017</v>
      </c>
      <c r="AC238" t="s">
        <v>2491</v>
      </c>
      <c r="AD238" t="s">
        <v>1015</v>
      </c>
      <c r="AE238">
        <v>69</v>
      </c>
      <c r="AF238" t="s">
        <v>15326</v>
      </c>
      <c r="AG238" t="s">
        <v>96</v>
      </c>
      <c r="AH238" t="s">
        <v>96</v>
      </c>
      <c r="AI238" t="str">
        <f>IF(ISNA(VLOOKUP(D238,Listen!J:O,3,0)),"",VLOOKUP(D238,Listen!J:O,3,0))</f>
        <v/>
      </c>
      <c r="AJ238" t="s">
        <v>96</v>
      </c>
      <c r="AK238">
        <v>5</v>
      </c>
      <c r="AL238" t="s">
        <v>96</v>
      </c>
      <c r="AM238">
        <v>3</v>
      </c>
      <c r="AN238">
        <v>2</v>
      </c>
      <c r="AO238">
        <v>5</v>
      </c>
      <c r="AP238">
        <f t="shared" si="3"/>
        <v>5</v>
      </c>
    </row>
    <row r="239" spans="1:42" x14ac:dyDescent="0.25">
      <c r="A239" t="s">
        <v>11383</v>
      </c>
      <c r="B239">
        <v>16.8935375493122</v>
      </c>
      <c r="C239">
        <v>180</v>
      </c>
      <c r="D239" t="s">
        <v>11384</v>
      </c>
      <c r="F239">
        <v>1521.4574923431401</v>
      </c>
      <c r="G239">
        <v>62.825770161604297</v>
      </c>
      <c r="H239" t="s">
        <v>11385</v>
      </c>
      <c r="I239" t="s">
        <v>11386</v>
      </c>
      <c r="J239" t="s">
        <v>37</v>
      </c>
      <c r="K239">
        <v>314775.49690312898</v>
      </c>
      <c r="L239">
        <v>137922.957846328</v>
      </c>
      <c r="M239" t="s">
        <v>98</v>
      </c>
      <c r="N239" t="s">
        <v>98</v>
      </c>
      <c r="O239">
        <v>314775</v>
      </c>
      <c r="P239">
        <v>1259100</v>
      </c>
      <c r="Q239">
        <v>17</v>
      </c>
      <c r="R239">
        <v>16.9118375493122</v>
      </c>
      <c r="S239" t="s">
        <v>11383</v>
      </c>
      <c r="T239" t="s">
        <v>96</v>
      </c>
      <c r="U239">
        <v>1514.4574923431401</v>
      </c>
      <c r="V239">
        <v>62.8</v>
      </c>
      <c r="W239" t="s">
        <v>15327</v>
      </c>
      <c r="X239">
        <v>72101014</v>
      </c>
      <c r="Y239" t="s">
        <v>96</v>
      </c>
      <c r="Z239" t="s">
        <v>11383</v>
      </c>
      <c r="AA239" t="s">
        <v>11387</v>
      </c>
      <c r="AB239" t="s">
        <v>11388</v>
      </c>
      <c r="AC239" t="s">
        <v>11389</v>
      </c>
      <c r="AD239" t="s">
        <v>11390</v>
      </c>
      <c r="AE239">
        <v>17</v>
      </c>
      <c r="AF239" t="s">
        <v>15327</v>
      </c>
      <c r="AG239" t="s">
        <v>96</v>
      </c>
      <c r="AH239" t="s">
        <v>96</v>
      </c>
      <c r="AI239" t="str">
        <f>IF(ISNA(VLOOKUP(D239,Listen!J:O,3,0)),"",VLOOKUP(D239,Listen!J:O,3,0))</f>
        <v/>
      </c>
      <c r="AJ239" t="s">
        <v>96</v>
      </c>
      <c r="AK239">
        <v>5</v>
      </c>
      <c r="AL239" t="s">
        <v>96</v>
      </c>
      <c r="AM239">
        <v>3</v>
      </c>
      <c r="AN239">
        <v>2</v>
      </c>
      <c r="AO239">
        <v>5</v>
      </c>
      <c r="AP239">
        <f t="shared" si="3"/>
        <v>5</v>
      </c>
    </row>
    <row r="240" spans="1:42" x14ac:dyDescent="0.25">
      <c r="A240" t="s">
        <v>446</v>
      </c>
      <c r="B240">
        <v>16.935897857716402</v>
      </c>
      <c r="C240">
        <v>99</v>
      </c>
      <c r="E240">
        <v>1515</v>
      </c>
      <c r="F240">
        <v>1524.6754743506999</v>
      </c>
      <c r="G240">
        <v>88.663661823558698</v>
      </c>
      <c r="H240" t="s">
        <v>14255</v>
      </c>
      <c r="J240" t="s">
        <v>44</v>
      </c>
      <c r="K240">
        <v>1107997.6876229099</v>
      </c>
      <c r="L240">
        <v>706844.77994957997</v>
      </c>
      <c r="M240">
        <v>263247.94908607297</v>
      </c>
      <c r="N240">
        <v>263247.94908607297</v>
      </c>
      <c r="O240">
        <v>844750</v>
      </c>
      <c r="P240">
        <v>3379000</v>
      </c>
      <c r="Q240">
        <v>46</v>
      </c>
      <c r="R240">
        <v>16.954197857716402</v>
      </c>
      <c r="S240" t="s">
        <v>447</v>
      </c>
      <c r="T240">
        <v>1515</v>
      </c>
      <c r="U240">
        <v>1517.6754743506999</v>
      </c>
      <c r="V240">
        <v>88.7</v>
      </c>
      <c r="W240" t="s">
        <v>15328</v>
      </c>
      <c r="X240">
        <v>72101014</v>
      </c>
      <c r="Y240" t="s">
        <v>96</v>
      </c>
      <c r="Z240" t="s">
        <v>447</v>
      </c>
      <c r="AA240" t="s">
        <v>448</v>
      </c>
      <c r="AB240" t="s">
        <v>446</v>
      </c>
      <c r="AC240" t="s">
        <v>449</v>
      </c>
      <c r="AD240" t="s">
        <v>450</v>
      </c>
      <c r="AE240">
        <v>46</v>
      </c>
      <c r="AF240" t="s">
        <v>14255</v>
      </c>
      <c r="AG240">
        <v>0</v>
      </c>
      <c r="AH240" t="s">
        <v>118</v>
      </c>
      <c r="AI240" t="str">
        <f>IF(ISNA(VLOOKUP(D240,Listen!J:O,3,0)),"",VLOOKUP(D240,Listen!J:O,3,0))</f>
        <v/>
      </c>
      <c r="AJ240" t="s">
        <v>96</v>
      </c>
      <c r="AK240" t="s">
        <v>96</v>
      </c>
      <c r="AL240" t="s">
        <v>96</v>
      </c>
      <c r="AM240" t="s">
        <v>96</v>
      </c>
      <c r="AN240">
        <v>2</v>
      </c>
      <c r="AO240">
        <v>2</v>
      </c>
      <c r="AP240">
        <f t="shared" si="3"/>
        <v>2</v>
      </c>
    </row>
    <row r="241" spans="1:42" x14ac:dyDescent="0.25">
      <c r="A241" t="s">
        <v>1475</v>
      </c>
      <c r="B241">
        <v>17.004600874635599</v>
      </c>
      <c r="C241">
        <v>72</v>
      </c>
      <c r="D241" t="s">
        <v>11391</v>
      </c>
      <c r="F241">
        <v>1529.8946306939699</v>
      </c>
      <c r="G241">
        <v>54.794880876417103</v>
      </c>
      <c r="H241" t="s">
        <v>11392</v>
      </c>
      <c r="I241" t="s">
        <v>2895</v>
      </c>
      <c r="J241" t="s">
        <v>37</v>
      </c>
      <c r="K241">
        <v>570628.85658121202</v>
      </c>
      <c r="L241">
        <v>204652.56083811901</v>
      </c>
      <c r="M241">
        <v>1001504.27381471</v>
      </c>
      <c r="N241">
        <v>1001504.27381471</v>
      </c>
      <c r="O241">
        <v>0</v>
      </c>
      <c r="P241">
        <v>0</v>
      </c>
      <c r="Q241">
        <v>0</v>
      </c>
      <c r="R241">
        <v>17.022900874635599</v>
      </c>
      <c r="S241" t="s">
        <v>1475</v>
      </c>
      <c r="T241" t="s">
        <v>96</v>
      </c>
      <c r="U241">
        <v>1522.8946306939699</v>
      </c>
      <c r="V241">
        <v>54.8</v>
      </c>
      <c r="W241" t="s">
        <v>15329</v>
      </c>
      <c r="X241">
        <v>72101014</v>
      </c>
      <c r="Y241" t="s">
        <v>96</v>
      </c>
      <c r="Z241" t="s">
        <v>1475</v>
      </c>
      <c r="AA241" t="s">
        <v>2483</v>
      </c>
      <c r="AB241" t="s">
        <v>2484</v>
      </c>
      <c r="AC241" t="s">
        <v>1476</v>
      </c>
      <c r="AD241" t="s">
        <v>2485</v>
      </c>
      <c r="AE241">
        <v>0</v>
      </c>
      <c r="AF241" t="s">
        <v>15329</v>
      </c>
      <c r="AG241" t="s">
        <v>96</v>
      </c>
      <c r="AH241" t="s">
        <v>96</v>
      </c>
      <c r="AI241" t="str">
        <f>IF(ISNA(VLOOKUP(D241,Listen!J:O,3,0)),"",VLOOKUP(D241,Listen!J:O,3,0))</f>
        <v/>
      </c>
      <c r="AJ241">
        <v>6</v>
      </c>
      <c r="AK241">
        <v>5</v>
      </c>
      <c r="AL241" t="s">
        <v>96</v>
      </c>
      <c r="AM241">
        <v>3</v>
      </c>
      <c r="AN241">
        <v>2</v>
      </c>
      <c r="AO241">
        <v>6</v>
      </c>
      <c r="AP241">
        <f t="shared" si="3"/>
        <v>6</v>
      </c>
    </row>
    <row r="242" spans="1:42" x14ac:dyDescent="0.25">
      <c r="A242" t="s">
        <v>1475</v>
      </c>
      <c r="B242">
        <v>17.005397140441001</v>
      </c>
      <c r="C242">
        <v>72.099998474121094</v>
      </c>
      <c r="D242" t="s">
        <v>60</v>
      </c>
      <c r="F242">
        <v>1529.9551205518401</v>
      </c>
      <c r="G242">
        <v>52.620259566659598</v>
      </c>
      <c r="H242" t="s">
        <v>11393</v>
      </c>
      <c r="I242" t="s">
        <v>11394</v>
      </c>
      <c r="J242" t="s">
        <v>39</v>
      </c>
      <c r="K242">
        <v>702586.66634542495</v>
      </c>
      <c r="L242">
        <v>204652.56083811901</v>
      </c>
      <c r="M242">
        <v>1001504.27381471</v>
      </c>
      <c r="N242">
        <v>1001504.27381471</v>
      </c>
      <c r="O242">
        <v>0</v>
      </c>
      <c r="P242">
        <v>0</v>
      </c>
      <c r="Q242">
        <v>0</v>
      </c>
      <c r="R242">
        <v>17.023697140441001</v>
      </c>
      <c r="S242" t="s">
        <v>1475</v>
      </c>
      <c r="T242" t="s">
        <v>96</v>
      </c>
      <c r="U242">
        <v>1522.9551205518401</v>
      </c>
      <c r="V242">
        <v>52.6</v>
      </c>
      <c r="W242" t="s">
        <v>15329</v>
      </c>
      <c r="X242">
        <v>72101014</v>
      </c>
      <c r="Y242" t="s">
        <v>96</v>
      </c>
      <c r="Z242" t="s">
        <v>1475</v>
      </c>
      <c r="AA242" t="s">
        <v>2483</v>
      </c>
      <c r="AB242" t="s">
        <v>2484</v>
      </c>
      <c r="AC242" t="s">
        <v>1476</v>
      </c>
      <c r="AD242" t="s">
        <v>2485</v>
      </c>
      <c r="AE242">
        <v>0</v>
      </c>
      <c r="AF242" t="s">
        <v>15329</v>
      </c>
      <c r="AG242" t="s">
        <v>96</v>
      </c>
      <c r="AH242" t="s">
        <v>96</v>
      </c>
      <c r="AI242" t="str">
        <f>IF(ISNA(VLOOKUP(D242,Listen!J:O,3,0)),"",VLOOKUP(D242,Listen!J:O,3,0))</f>
        <v/>
      </c>
      <c r="AJ242">
        <v>6</v>
      </c>
      <c r="AK242">
        <v>5</v>
      </c>
      <c r="AL242" t="s">
        <v>96</v>
      </c>
      <c r="AM242">
        <v>3</v>
      </c>
      <c r="AN242">
        <v>2</v>
      </c>
      <c r="AO242">
        <v>6</v>
      </c>
      <c r="AP242">
        <f t="shared" si="3"/>
        <v>6</v>
      </c>
    </row>
    <row r="243" spans="1:42" x14ac:dyDescent="0.25">
      <c r="A243" t="s">
        <v>1278</v>
      </c>
      <c r="B243">
        <v>17.046690641010201</v>
      </c>
      <c r="C243">
        <v>116</v>
      </c>
      <c r="E243">
        <v>1524</v>
      </c>
      <c r="F243">
        <v>1533.09206045778</v>
      </c>
      <c r="G243">
        <v>89.029689143154002</v>
      </c>
      <c r="H243" t="s">
        <v>14257</v>
      </c>
      <c r="J243" t="s">
        <v>44</v>
      </c>
      <c r="K243">
        <v>2373752.53764513</v>
      </c>
      <c r="L243">
        <v>545547.19698409503</v>
      </c>
      <c r="M243" t="s">
        <v>98</v>
      </c>
      <c r="N243" t="s">
        <v>98</v>
      </c>
      <c r="O243">
        <v>2373753</v>
      </c>
      <c r="P243">
        <v>9495012</v>
      </c>
      <c r="Q243">
        <v>128</v>
      </c>
      <c r="R243">
        <v>17.064990641010201</v>
      </c>
      <c r="S243" t="s">
        <v>1279</v>
      </c>
      <c r="T243">
        <v>1524</v>
      </c>
      <c r="U243">
        <v>1526.09206045778</v>
      </c>
      <c r="V243">
        <v>89</v>
      </c>
      <c r="W243" t="s">
        <v>14258</v>
      </c>
      <c r="X243">
        <v>72101014</v>
      </c>
      <c r="Y243" t="s">
        <v>96</v>
      </c>
      <c r="Z243" t="s">
        <v>1279</v>
      </c>
      <c r="AA243" t="s">
        <v>1280</v>
      </c>
      <c r="AB243" t="s">
        <v>1278</v>
      </c>
      <c r="AC243" t="s">
        <v>1477</v>
      </c>
      <c r="AD243" t="s">
        <v>1021</v>
      </c>
      <c r="AE243">
        <v>128</v>
      </c>
      <c r="AF243" t="s">
        <v>14257</v>
      </c>
      <c r="AG243">
        <v>0</v>
      </c>
      <c r="AH243" t="s">
        <v>118</v>
      </c>
      <c r="AI243" t="str">
        <f>IF(ISNA(VLOOKUP(D243,Listen!J:O,3,0)),"",VLOOKUP(D243,Listen!J:O,3,0))</f>
        <v/>
      </c>
      <c r="AJ243" t="s">
        <v>96</v>
      </c>
      <c r="AK243" t="s">
        <v>96</v>
      </c>
      <c r="AL243" t="s">
        <v>96</v>
      </c>
      <c r="AM243" t="s">
        <v>96</v>
      </c>
      <c r="AN243">
        <v>2</v>
      </c>
      <c r="AO243">
        <v>2</v>
      </c>
      <c r="AP243">
        <f t="shared" si="3"/>
        <v>2</v>
      </c>
    </row>
    <row r="244" spans="1:42" x14ac:dyDescent="0.25">
      <c r="A244" t="s">
        <v>11395</v>
      </c>
      <c r="B244">
        <v>17.076459023163</v>
      </c>
      <c r="C244">
        <v>137</v>
      </c>
      <c r="D244" t="s">
        <v>11396</v>
      </c>
      <c r="F244">
        <v>1535.3534726563801</v>
      </c>
      <c r="G244">
        <v>52.5227093988726</v>
      </c>
      <c r="H244" t="s">
        <v>11397</v>
      </c>
      <c r="I244" t="s">
        <v>5753</v>
      </c>
      <c r="J244" t="s">
        <v>37</v>
      </c>
      <c r="K244">
        <v>2559712.7601996199</v>
      </c>
      <c r="L244">
        <v>160538.29936759401</v>
      </c>
      <c r="M244" t="s">
        <v>98</v>
      </c>
      <c r="N244" t="s">
        <v>98</v>
      </c>
      <c r="O244">
        <v>2559713</v>
      </c>
      <c r="P244">
        <v>10238852</v>
      </c>
      <c r="Q244">
        <v>138</v>
      </c>
      <c r="R244">
        <v>17.094759023163</v>
      </c>
      <c r="S244" t="s">
        <v>11395</v>
      </c>
      <c r="T244" t="s">
        <v>96</v>
      </c>
      <c r="U244">
        <v>1528.3534726563801</v>
      </c>
      <c r="V244">
        <v>52.5</v>
      </c>
      <c r="W244" t="s">
        <v>15330</v>
      </c>
      <c r="X244">
        <v>72101014</v>
      </c>
      <c r="Y244" t="s">
        <v>96</v>
      </c>
      <c r="Z244" t="s">
        <v>11395</v>
      </c>
      <c r="AA244" t="s">
        <v>11398</v>
      </c>
      <c r="AB244" t="s">
        <v>11399</v>
      </c>
      <c r="AC244" t="s">
        <v>11400</v>
      </c>
      <c r="AD244" t="s">
        <v>11401</v>
      </c>
      <c r="AE244">
        <v>138</v>
      </c>
      <c r="AF244" t="s">
        <v>15330</v>
      </c>
      <c r="AG244" t="s">
        <v>96</v>
      </c>
      <c r="AH244" t="s">
        <v>96</v>
      </c>
      <c r="AI244" t="str">
        <f>IF(ISNA(VLOOKUP(D244,Listen!J:O,3,0)),"",VLOOKUP(D244,Listen!J:O,3,0))</f>
        <v/>
      </c>
      <c r="AJ244" t="s">
        <v>96</v>
      </c>
      <c r="AK244">
        <v>5</v>
      </c>
      <c r="AL244" t="s">
        <v>96</v>
      </c>
      <c r="AM244">
        <v>3</v>
      </c>
      <c r="AN244">
        <v>2</v>
      </c>
      <c r="AO244">
        <v>5</v>
      </c>
      <c r="AP244">
        <f t="shared" si="3"/>
        <v>5</v>
      </c>
    </row>
    <row r="245" spans="1:42" x14ac:dyDescent="0.25">
      <c r="A245" t="s">
        <v>11402</v>
      </c>
      <c r="B245">
        <v>17.1032139845708</v>
      </c>
      <c r="C245">
        <v>103</v>
      </c>
      <c r="D245" t="s">
        <v>11403</v>
      </c>
      <c r="F245">
        <v>1537.38596457314</v>
      </c>
      <c r="G245">
        <v>60.2745597211686</v>
      </c>
      <c r="H245" t="s">
        <v>11404</v>
      </c>
      <c r="I245" t="s">
        <v>11405</v>
      </c>
      <c r="J245" t="s">
        <v>43</v>
      </c>
      <c r="K245">
        <v>223109.36628340601</v>
      </c>
      <c r="L245">
        <v>58293.251705377203</v>
      </c>
      <c r="M245" t="s">
        <v>98</v>
      </c>
      <c r="N245" t="s">
        <v>98</v>
      </c>
      <c r="O245">
        <v>223109</v>
      </c>
      <c r="P245">
        <v>892436</v>
      </c>
      <c r="Q245">
        <v>12</v>
      </c>
      <c r="R245">
        <v>17.1215139845708</v>
      </c>
      <c r="S245" t="s">
        <v>11402</v>
      </c>
      <c r="T245" t="s">
        <v>96</v>
      </c>
      <c r="U245">
        <v>1530.38596457314</v>
      </c>
      <c r="V245">
        <v>60.3</v>
      </c>
      <c r="W245" t="s">
        <v>15331</v>
      </c>
      <c r="X245">
        <v>72101014</v>
      </c>
      <c r="Y245" t="s">
        <v>96</v>
      </c>
      <c r="Z245" t="s">
        <v>11402</v>
      </c>
      <c r="AA245" t="s">
        <v>11406</v>
      </c>
      <c r="AB245" t="s">
        <v>11407</v>
      </c>
      <c r="AC245" t="s">
        <v>11408</v>
      </c>
      <c r="AD245" t="s">
        <v>11409</v>
      </c>
      <c r="AE245">
        <v>12</v>
      </c>
      <c r="AF245" t="s">
        <v>15331</v>
      </c>
      <c r="AG245" t="s">
        <v>96</v>
      </c>
      <c r="AH245" t="s">
        <v>96</v>
      </c>
      <c r="AI245" t="str">
        <f>IF(ISNA(VLOOKUP(D245,Listen!J:O,3,0)),"",VLOOKUP(D245,Listen!J:O,3,0))</f>
        <v/>
      </c>
      <c r="AJ245" t="s">
        <v>96</v>
      </c>
      <c r="AK245">
        <v>5</v>
      </c>
      <c r="AL245" t="s">
        <v>96</v>
      </c>
      <c r="AM245">
        <v>3</v>
      </c>
      <c r="AN245">
        <v>2</v>
      </c>
      <c r="AO245">
        <v>5</v>
      </c>
      <c r="AP245">
        <f t="shared" si="3"/>
        <v>5</v>
      </c>
    </row>
    <row r="246" spans="1:42" x14ac:dyDescent="0.25">
      <c r="A246" t="s">
        <v>193</v>
      </c>
      <c r="B246">
        <v>17.115201549863901</v>
      </c>
      <c r="C246">
        <v>191</v>
      </c>
      <c r="D246" t="s">
        <v>11410</v>
      </c>
      <c r="F246">
        <v>1538.2966229437</v>
      </c>
      <c r="G246">
        <v>51.689643839254998</v>
      </c>
      <c r="H246" t="s">
        <v>11411</v>
      </c>
      <c r="I246" t="s">
        <v>11412</v>
      </c>
      <c r="J246" t="s">
        <v>37</v>
      </c>
      <c r="K246">
        <v>225756.93237945801</v>
      </c>
      <c r="L246">
        <v>20062.6501270644</v>
      </c>
      <c r="M246" t="s">
        <v>98</v>
      </c>
      <c r="N246" t="s">
        <v>98</v>
      </c>
      <c r="O246">
        <v>225757</v>
      </c>
      <c r="P246">
        <v>903028</v>
      </c>
      <c r="Q246">
        <v>12</v>
      </c>
      <c r="R246">
        <v>17.133501549863901</v>
      </c>
      <c r="S246" t="s">
        <v>193</v>
      </c>
      <c r="T246" t="s">
        <v>96</v>
      </c>
      <c r="U246">
        <v>1531.2966229437</v>
      </c>
      <c r="V246">
        <v>51.7</v>
      </c>
      <c r="W246" t="s">
        <v>15332</v>
      </c>
      <c r="X246">
        <v>72101014</v>
      </c>
      <c r="Y246" t="s">
        <v>96</v>
      </c>
      <c r="Z246" t="s">
        <v>193</v>
      </c>
      <c r="AA246" t="s">
        <v>11413</v>
      </c>
      <c r="AB246" t="s">
        <v>192</v>
      </c>
      <c r="AC246" t="s">
        <v>11414</v>
      </c>
      <c r="AD246" t="s">
        <v>191</v>
      </c>
      <c r="AE246">
        <v>12</v>
      </c>
      <c r="AF246" t="s">
        <v>15332</v>
      </c>
      <c r="AG246" t="s">
        <v>96</v>
      </c>
      <c r="AH246" t="s">
        <v>96</v>
      </c>
      <c r="AI246" t="str">
        <f>IF(ISNA(VLOOKUP(D246,Listen!J:O,3,0)),"",VLOOKUP(D246,Listen!J:O,3,0))</f>
        <v/>
      </c>
      <c r="AJ246" t="s">
        <v>96</v>
      </c>
      <c r="AK246">
        <v>5</v>
      </c>
      <c r="AL246" t="s">
        <v>96</v>
      </c>
      <c r="AM246">
        <v>3</v>
      </c>
      <c r="AN246">
        <v>2</v>
      </c>
      <c r="AO246">
        <v>5</v>
      </c>
      <c r="AP246">
        <f t="shared" si="3"/>
        <v>5</v>
      </c>
    </row>
    <row r="247" spans="1:42" x14ac:dyDescent="0.25">
      <c r="A247" t="s">
        <v>11415</v>
      </c>
      <c r="B247">
        <v>17.127822188935099</v>
      </c>
      <c r="C247">
        <v>141.09999084472699</v>
      </c>
      <c r="D247" t="s">
        <v>11416</v>
      </c>
      <c r="F247">
        <v>1539.2553739770301</v>
      </c>
      <c r="G247">
        <v>51.146498460292001</v>
      </c>
      <c r="H247" t="s">
        <v>11417</v>
      </c>
      <c r="I247" t="s">
        <v>11418</v>
      </c>
      <c r="J247" t="s">
        <v>37</v>
      </c>
      <c r="K247">
        <v>215069.537090978</v>
      </c>
      <c r="L247">
        <v>61215.299817981599</v>
      </c>
      <c r="M247" t="s">
        <v>98</v>
      </c>
      <c r="N247" t="s">
        <v>98</v>
      </c>
      <c r="O247">
        <v>215070</v>
      </c>
      <c r="P247">
        <v>860280</v>
      </c>
      <c r="Q247">
        <v>12</v>
      </c>
      <c r="R247">
        <v>17.146122188935099</v>
      </c>
      <c r="S247" t="s">
        <v>11415</v>
      </c>
      <c r="T247" t="s">
        <v>96</v>
      </c>
      <c r="U247">
        <v>1532.2553739770301</v>
      </c>
      <c r="V247">
        <v>51.1</v>
      </c>
      <c r="W247" t="s">
        <v>15333</v>
      </c>
      <c r="X247">
        <v>72101014</v>
      </c>
      <c r="Y247" t="s">
        <v>96</v>
      </c>
      <c r="Z247" t="s">
        <v>11415</v>
      </c>
      <c r="AA247" t="s">
        <v>11419</v>
      </c>
      <c r="AB247" t="s">
        <v>11420</v>
      </c>
      <c r="AC247" t="s">
        <v>11421</v>
      </c>
      <c r="AD247" t="s">
        <v>11422</v>
      </c>
      <c r="AE247">
        <v>12</v>
      </c>
      <c r="AF247" t="s">
        <v>15333</v>
      </c>
      <c r="AG247" t="s">
        <v>96</v>
      </c>
      <c r="AH247" t="s">
        <v>96</v>
      </c>
      <c r="AI247" t="str">
        <f>IF(ISNA(VLOOKUP(D247,Listen!J:O,3,0)),"",VLOOKUP(D247,Listen!J:O,3,0))</f>
        <v/>
      </c>
      <c r="AJ247" t="s">
        <v>96</v>
      </c>
      <c r="AK247">
        <v>5</v>
      </c>
      <c r="AL247" t="s">
        <v>96</v>
      </c>
      <c r="AM247">
        <v>3</v>
      </c>
      <c r="AN247">
        <v>2</v>
      </c>
      <c r="AO247">
        <v>5</v>
      </c>
      <c r="AP247">
        <f t="shared" si="3"/>
        <v>5</v>
      </c>
    </row>
    <row r="248" spans="1:42" x14ac:dyDescent="0.25">
      <c r="A248" t="s">
        <v>6597</v>
      </c>
      <c r="B248">
        <v>17.191405146706799</v>
      </c>
      <c r="C248">
        <v>175</v>
      </c>
      <c r="D248" t="s">
        <v>2993</v>
      </c>
      <c r="F248">
        <v>1544.0855752150401</v>
      </c>
      <c r="G248">
        <v>67.264351201085404</v>
      </c>
      <c r="H248" t="s">
        <v>2994</v>
      </c>
      <c r="I248" t="s">
        <v>1065</v>
      </c>
      <c r="J248" t="s">
        <v>37</v>
      </c>
      <c r="K248">
        <v>198674.54327192501</v>
      </c>
      <c r="L248">
        <v>39030.397240129001</v>
      </c>
      <c r="M248" t="s">
        <v>98</v>
      </c>
      <c r="N248" t="s">
        <v>98</v>
      </c>
      <c r="O248">
        <v>198675</v>
      </c>
      <c r="P248">
        <v>794700</v>
      </c>
      <c r="Q248">
        <v>11</v>
      </c>
      <c r="R248">
        <v>17.209705146706799</v>
      </c>
      <c r="S248" t="s">
        <v>6597</v>
      </c>
      <c r="T248" t="s">
        <v>96</v>
      </c>
      <c r="U248">
        <v>1537.0855752150401</v>
      </c>
      <c r="V248">
        <v>67.3</v>
      </c>
      <c r="W248" t="s">
        <v>14259</v>
      </c>
      <c r="X248">
        <v>72101014</v>
      </c>
      <c r="Y248" t="s">
        <v>96</v>
      </c>
      <c r="Z248" t="s">
        <v>6597</v>
      </c>
      <c r="AA248" t="s">
        <v>6598</v>
      </c>
      <c r="AB248" t="s">
        <v>2491</v>
      </c>
      <c r="AC248" t="s">
        <v>2492</v>
      </c>
      <c r="AD248" t="s">
        <v>1024</v>
      </c>
      <c r="AE248">
        <v>11</v>
      </c>
      <c r="AF248" t="s">
        <v>14259</v>
      </c>
      <c r="AG248" t="s">
        <v>96</v>
      </c>
      <c r="AH248" t="s">
        <v>96</v>
      </c>
      <c r="AI248" t="str">
        <f>IF(ISNA(VLOOKUP(D248,Listen!J:O,3,0)),"",VLOOKUP(D248,Listen!J:O,3,0))</f>
        <v/>
      </c>
      <c r="AJ248" t="s">
        <v>96</v>
      </c>
      <c r="AK248">
        <v>5</v>
      </c>
      <c r="AL248" t="s">
        <v>96</v>
      </c>
      <c r="AM248">
        <v>3</v>
      </c>
      <c r="AN248">
        <v>2</v>
      </c>
      <c r="AO248">
        <v>5</v>
      </c>
      <c r="AP248">
        <f t="shared" si="3"/>
        <v>5</v>
      </c>
    </row>
    <row r="249" spans="1:42" x14ac:dyDescent="0.25">
      <c r="A249" t="s">
        <v>3528</v>
      </c>
      <c r="B249">
        <v>17.204674030432699</v>
      </c>
      <c r="C249">
        <v>71</v>
      </c>
      <c r="D249">
        <v>1553840</v>
      </c>
      <c r="F249">
        <v>1545.09357139587</v>
      </c>
      <c r="G249">
        <v>65.669578207928495</v>
      </c>
      <c r="H249" t="s">
        <v>7613</v>
      </c>
      <c r="I249" t="s">
        <v>7614</v>
      </c>
      <c r="J249" t="s">
        <v>43</v>
      </c>
      <c r="K249">
        <v>185347.015961767</v>
      </c>
      <c r="L249">
        <v>82058.5182685896</v>
      </c>
      <c r="M249">
        <v>464999.22463357501</v>
      </c>
      <c r="N249">
        <v>464999.22463357501</v>
      </c>
      <c r="O249">
        <v>0</v>
      </c>
      <c r="P249">
        <v>0</v>
      </c>
      <c r="Q249">
        <v>0</v>
      </c>
      <c r="R249">
        <v>17.222974030432699</v>
      </c>
      <c r="S249" t="s">
        <v>3528</v>
      </c>
      <c r="T249" t="s">
        <v>96</v>
      </c>
      <c r="U249">
        <v>1538.09357139587</v>
      </c>
      <c r="V249">
        <v>65.7</v>
      </c>
      <c r="W249" t="s">
        <v>15334</v>
      </c>
      <c r="X249">
        <v>72101014</v>
      </c>
      <c r="Y249" t="s">
        <v>96</v>
      </c>
      <c r="Z249" t="s">
        <v>3528</v>
      </c>
      <c r="AA249" t="s">
        <v>3529</v>
      </c>
      <c r="AB249" t="s">
        <v>3530</v>
      </c>
      <c r="AC249" t="s">
        <v>2842</v>
      </c>
      <c r="AD249" t="s">
        <v>3531</v>
      </c>
      <c r="AE249">
        <v>0</v>
      </c>
      <c r="AF249" t="s">
        <v>15334</v>
      </c>
      <c r="AG249" t="s">
        <v>96</v>
      </c>
      <c r="AH249" t="s">
        <v>96</v>
      </c>
      <c r="AI249" t="str">
        <f>IF(ISNA(VLOOKUP(D249,Listen!J:O,3,0)),"",VLOOKUP(D249,Listen!J:O,3,0))</f>
        <v/>
      </c>
      <c r="AJ249">
        <v>6</v>
      </c>
      <c r="AK249">
        <v>5</v>
      </c>
      <c r="AL249" t="s">
        <v>96</v>
      </c>
      <c r="AM249">
        <v>3</v>
      </c>
      <c r="AN249">
        <v>2</v>
      </c>
      <c r="AO249">
        <v>6</v>
      </c>
      <c r="AP249">
        <f t="shared" si="3"/>
        <v>6</v>
      </c>
    </row>
    <row r="250" spans="1:42" x14ac:dyDescent="0.25">
      <c r="A250" t="s">
        <v>1758</v>
      </c>
      <c r="B250">
        <v>17.294607171771599</v>
      </c>
      <c r="C250">
        <v>91</v>
      </c>
      <c r="D250" t="s">
        <v>11423</v>
      </c>
      <c r="F250">
        <v>1551.92551482627</v>
      </c>
      <c r="G250">
        <v>61.335525688422699</v>
      </c>
      <c r="H250" t="s">
        <v>11424</v>
      </c>
      <c r="I250" t="s">
        <v>11425</v>
      </c>
      <c r="J250" t="s">
        <v>37</v>
      </c>
      <c r="K250">
        <v>105436.433070053</v>
      </c>
      <c r="L250">
        <v>78339.007592960101</v>
      </c>
      <c r="M250">
        <v>204512.328145609</v>
      </c>
      <c r="N250">
        <v>204512.328145609</v>
      </c>
      <c r="O250">
        <v>0</v>
      </c>
      <c r="P250">
        <v>0</v>
      </c>
      <c r="Q250">
        <v>0</v>
      </c>
      <c r="R250">
        <v>17.312907171771599</v>
      </c>
      <c r="S250" t="s">
        <v>1758</v>
      </c>
      <c r="T250" t="s">
        <v>96</v>
      </c>
      <c r="U250">
        <v>1544.92551482627</v>
      </c>
      <c r="V250">
        <v>61.3</v>
      </c>
      <c r="W250" t="s">
        <v>15335</v>
      </c>
      <c r="X250">
        <v>72101014</v>
      </c>
      <c r="Y250" t="s">
        <v>96</v>
      </c>
      <c r="Z250" t="s">
        <v>1758</v>
      </c>
      <c r="AA250" t="s">
        <v>1760</v>
      </c>
      <c r="AB250" t="s">
        <v>1757</v>
      </c>
      <c r="AC250" t="s">
        <v>1763</v>
      </c>
      <c r="AD250" t="s">
        <v>1759</v>
      </c>
      <c r="AE250">
        <v>0</v>
      </c>
      <c r="AF250" t="s">
        <v>15335</v>
      </c>
      <c r="AG250" t="s">
        <v>96</v>
      </c>
      <c r="AH250" t="s">
        <v>96</v>
      </c>
      <c r="AI250" t="str">
        <f>IF(ISNA(VLOOKUP(D250,Listen!J:O,3,0)),"",VLOOKUP(D250,Listen!J:O,3,0))</f>
        <v/>
      </c>
      <c r="AJ250">
        <v>6</v>
      </c>
      <c r="AK250">
        <v>5</v>
      </c>
      <c r="AL250" t="s">
        <v>96</v>
      </c>
      <c r="AM250">
        <v>3</v>
      </c>
      <c r="AN250">
        <v>2</v>
      </c>
      <c r="AO250">
        <v>6</v>
      </c>
      <c r="AP250">
        <f t="shared" si="3"/>
        <v>6</v>
      </c>
    </row>
    <row r="251" spans="1:42" x14ac:dyDescent="0.25">
      <c r="A251" t="s">
        <v>1478</v>
      </c>
      <c r="B251">
        <v>17.335717270160899</v>
      </c>
      <c r="C251">
        <v>66</v>
      </c>
      <c r="D251" t="s">
        <v>5059</v>
      </c>
      <c r="F251">
        <v>1555.0485222341299</v>
      </c>
      <c r="G251">
        <v>71.6212751862207</v>
      </c>
      <c r="H251" t="s">
        <v>5060</v>
      </c>
      <c r="I251" t="s">
        <v>356</v>
      </c>
      <c r="J251" t="s">
        <v>37</v>
      </c>
      <c r="K251">
        <v>2364077.57342435</v>
      </c>
      <c r="L251">
        <v>179233.634130641</v>
      </c>
      <c r="M251" t="s">
        <v>98</v>
      </c>
      <c r="N251" t="s">
        <v>98</v>
      </c>
      <c r="O251">
        <v>2364078</v>
      </c>
      <c r="P251">
        <v>9456312</v>
      </c>
      <c r="Q251">
        <v>128</v>
      </c>
      <c r="R251">
        <v>17.354017270160899</v>
      </c>
      <c r="S251" t="s">
        <v>1479</v>
      </c>
      <c r="T251" t="s">
        <v>96</v>
      </c>
      <c r="U251">
        <v>1548.0485222341299</v>
      </c>
      <c r="V251">
        <v>71.599999999999994</v>
      </c>
      <c r="W251" t="s">
        <v>15336</v>
      </c>
      <c r="X251">
        <v>72101014</v>
      </c>
      <c r="Y251" t="s">
        <v>96</v>
      </c>
      <c r="Z251" t="s">
        <v>1479</v>
      </c>
      <c r="AA251" t="s">
        <v>1480</v>
      </c>
      <c r="AB251" t="s">
        <v>1478</v>
      </c>
      <c r="AC251" t="s">
        <v>1283</v>
      </c>
      <c r="AD251" t="s">
        <v>4554</v>
      </c>
      <c r="AE251">
        <v>128</v>
      </c>
      <c r="AF251" t="s">
        <v>15336</v>
      </c>
      <c r="AG251" t="s">
        <v>96</v>
      </c>
      <c r="AH251" t="s">
        <v>96</v>
      </c>
      <c r="AI251" t="str">
        <f>IF(ISNA(VLOOKUP(D251,Listen!J:O,3,0)),"",VLOOKUP(D251,Listen!J:O,3,0))</f>
        <v/>
      </c>
      <c r="AJ251" t="s">
        <v>96</v>
      </c>
      <c r="AK251">
        <v>5</v>
      </c>
      <c r="AL251" t="s">
        <v>96</v>
      </c>
      <c r="AM251">
        <v>3</v>
      </c>
      <c r="AN251">
        <v>2</v>
      </c>
      <c r="AO251">
        <v>5</v>
      </c>
      <c r="AP251">
        <f t="shared" si="3"/>
        <v>5</v>
      </c>
    </row>
    <row r="252" spans="1:42" x14ac:dyDescent="0.25">
      <c r="A252" t="s">
        <v>1479</v>
      </c>
      <c r="B252">
        <v>17.370378408919901</v>
      </c>
      <c r="C252">
        <v>66</v>
      </c>
      <c r="D252" t="s">
        <v>11426</v>
      </c>
      <c r="F252">
        <v>1557.68162206483</v>
      </c>
      <c r="G252">
        <v>50.885335739184903</v>
      </c>
      <c r="H252" t="s">
        <v>11427</v>
      </c>
      <c r="I252" t="s">
        <v>11428</v>
      </c>
      <c r="J252" t="s">
        <v>37</v>
      </c>
      <c r="K252">
        <v>131318.50000403301</v>
      </c>
      <c r="L252">
        <v>46994.945001715598</v>
      </c>
      <c r="M252" t="s">
        <v>98</v>
      </c>
      <c r="N252" t="s">
        <v>98</v>
      </c>
      <c r="O252">
        <v>131319</v>
      </c>
      <c r="P252">
        <v>525276</v>
      </c>
      <c r="Q252">
        <v>7</v>
      </c>
      <c r="R252">
        <v>17.388678408919901</v>
      </c>
      <c r="S252" t="s">
        <v>1479</v>
      </c>
      <c r="T252" t="s">
        <v>96</v>
      </c>
      <c r="U252">
        <v>1550.68162206483</v>
      </c>
      <c r="V252">
        <v>50.9</v>
      </c>
      <c r="W252" t="s">
        <v>15337</v>
      </c>
      <c r="X252">
        <v>72101014</v>
      </c>
      <c r="Y252" t="s">
        <v>96</v>
      </c>
      <c r="Z252" t="s">
        <v>1479</v>
      </c>
      <c r="AA252" t="s">
        <v>1480</v>
      </c>
      <c r="AB252" t="s">
        <v>1478</v>
      </c>
      <c r="AC252" t="s">
        <v>1283</v>
      </c>
      <c r="AD252" t="s">
        <v>4554</v>
      </c>
      <c r="AE252">
        <v>7</v>
      </c>
      <c r="AF252" t="s">
        <v>15337</v>
      </c>
      <c r="AG252" t="s">
        <v>96</v>
      </c>
      <c r="AH252" t="s">
        <v>96</v>
      </c>
      <c r="AI252" t="str">
        <f>IF(ISNA(VLOOKUP(D252,Listen!J:O,3,0)),"",VLOOKUP(D252,Listen!J:O,3,0))</f>
        <v/>
      </c>
      <c r="AJ252" t="s">
        <v>96</v>
      </c>
      <c r="AK252">
        <v>5</v>
      </c>
      <c r="AL252" t="s">
        <v>96</v>
      </c>
      <c r="AM252">
        <v>3</v>
      </c>
      <c r="AN252">
        <v>2</v>
      </c>
      <c r="AO252">
        <v>5</v>
      </c>
      <c r="AP252">
        <f t="shared" si="3"/>
        <v>5</v>
      </c>
    </row>
    <row r="253" spans="1:42" x14ac:dyDescent="0.25">
      <c r="A253" t="s">
        <v>11429</v>
      </c>
      <c r="B253">
        <v>17.378392355942299</v>
      </c>
      <c r="C253">
        <v>178</v>
      </c>
      <c r="D253" t="s">
        <v>11430</v>
      </c>
      <c r="F253">
        <v>1558.2904169083799</v>
      </c>
      <c r="G253">
        <v>51.366676942923398</v>
      </c>
      <c r="H253" t="s">
        <v>11431</v>
      </c>
      <c r="I253" t="s">
        <v>11432</v>
      </c>
      <c r="J253" t="s">
        <v>37</v>
      </c>
      <c r="K253">
        <v>283328.847979618</v>
      </c>
      <c r="L253">
        <v>55165.258665245601</v>
      </c>
      <c r="M253" t="s">
        <v>98</v>
      </c>
      <c r="N253" t="s">
        <v>98</v>
      </c>
      <c r="O253">
        <v>283329</v>
      </c>
      <c r="P253">
        <v>1133316</v>
      </c>
      <c r="Q253">
        <v>15</v>
      </c>
      <c r="R253">
        <v>17.396692355942299</v>
      </c>
      <c r="S253" t="s">
        <v>11429</v>
      </c>
      <c r="T253" t="s">
        <v>96</v>
      </c>
      <c r="U253">
        <v>1551.2904169083799</v>
      </c>
      <c r="V253">
        <v>51.4</v>
      </c>
      <c r="W253" t="s">
        <v>15338</v>
      </c>
      <c r="X253">
        <v>72101014</v>
      </c>
      <c r="Y253" t="s">
        <v>96</v>
      </c>
      <c r="Z253" t="s">
        <v>11429</v>
      </c>
      <c r="AA253" t="s">
        <v>11433</v>
      </c>
      <c r="AB253" t="s">
        <v>11434</v>
      </c>
      <c r="AC253" t="s">
        <v>11435</v>
      </c>
      <c r="AD253" t="s">
        <v>11436</v>
      </c>
      <c r="AE253">
        <v>15</v>
      </c>
      <c r="AF253" t="s">
        <v>15338</v>
      </c>
      <c r="AG253" t="s">
        <v>96</v>
      </c>
      <c r="AH253" t="s">
        <v>96</v>
      </c>
      <c r="AI253" t="str">
        <f>IF(ISNA(VLOOKUP(D253,Listen!J:O,3,0)),"",VLOOKUP(D253,Listen!J:O,3,0))</f>
        <v/>
      </c>
      <c r="AJ253" t="s">
        <v>96</v>
      </c>
      <c r="AK253">
        <v>5</v>
      </c>
      <c r="AL253" t="s">
        <v>96</v>
      </c>
      <c r="AM253">
        <v>3</v>
      </c>
      <c r="AN253">
        <v>2</v>
      </c>
      <c r="AO253">
        <v>5</v>
      </c>
      <c r="AP253">
        <f t="shared" si="3"/>
        <v>5</v>
      </c>
    </row>
    <row r="254" spans="1:42" x14ac:dyDescent="0.25">
      <c r="A254" t="s">
        <v>4003</v>
      </c>
      <c r="B254">
        <v>17.4198188615295</v>
      </c>
      <c r="C254">
        <v>77</v>
      </c>
      <c r="D254" t="s">
        <v>11437</v>
      </c>
      <c r="F254">
        <v>1561.4374607954001</v>
      </c>
      <c r="G254">
        <v>59.553941679619101</v>
      </c>
      <c r="H254" t="s">
        <v>11438</v>
      </c>
      <c r="I254" t="s">
        <v>10440</v>
      </c>
      <c r="J254" t="s">
        <v>37</v>
      </c>
      <c r="K254">
        <v>587421.00093454297</v>
      </c>
      <c r="L254">
        <v>227022.28776973201</v>
      </c>
      <c r="M254">
        <v>1201271.7576409299</v>
      </c>
      <c r="N254">
        <v>1201271.7576409299</v>
      </c>
      <c r="O254">
        <v>0</v>
      </c>
      <c r="P254">
        <v>0</v>
      </c>
      <c r="Q254">
        <v>0</v>
      </c>
      <c r="R254">
        <v>17.4381188615295</v>
      </c>
      <c r="S254" t="s">
        <v>4003</v>
      </c>
      <c r="T254" t="s">
        <v>96</v>
      </c>
      <c r="U254">
        <v>1554.4374607954001</v>
      </c>
      <c r="V254">
        <v>59.6</v>
      </c>
      <c r="W254" t="s">
        <v>15339</v>
      </c>
      <c r="X254">
        <v>72101014</v>
      </c>
      <c r="Y254" t="s">
        <v>96</v>
      </c>
      <c r="Z254" t="s">
        <v>4003</v>
      </c>
      <c r="AA254" t="s">
        <v>4004</v>
      </c>
      <c r="AB254" t="s">
        <v>4005</v>
      </c>
      <c r="AC254" t="s">
        <v>4006</v>
      </c>
      <c r="AD254" t="s">
        <v>4007</v>
      </c>
      <c r="AE254">
        <v>0</v>
      </c>
      <c r="AF254" t="s">
        <v>15339</v>
      </c>
      <c r="AG254" t="s">
        <v>96</v>
      </c>
      <c r="AH254" t="s">
        <v>96</v>
      </c>
      <c r="AI254" t="str">
        <f>IF(ISNA(VLOOKUP(D254,Listen!J:O,3,0)),"",VLOOKUP(D254,Listen!J:O,3,0))</f>
        <v/>
      </c>
      <c r="AJ254">
        <v>6</v>
      </c>
      <c r="AK254">
        <v>5</v>
      </c>
      <c r="AL254" t="s">
        <v>96</v>
      </c>
      <c r="AM254">
        <v>3</v>
      </c>
      <c r="AN254">
        <v>2</v>
      </c>
      <c r="AO254">
        <v>6</v>
      </c>
      <c r="AP254">
        <f t="shared" si="3"/>
        <v>6</v>
      </c>
    </row>
    <row r="255" spans="1:42" x14ac:dyDescent="0.25">
      <c r="A255" t="s">
        <v>1043</v>
      </c>
      <c r="B255">
        <v>17.442767299620701</v>
      </c>
      <c r="C255">
        <v>153</v>
      </c>
      <c r="D255" t="s">
        <v>1044</v>
      </c>
      <c r="F255">
        <v>1563.18078287356</v>
      </c>
      <c r="G255">
        <v>68.262846526571494</v>
      </c>
      <c r="H255" t="s">
        <v>1045</v>
      </c>
      <c r="I255" t="s">
        <v>367</v>
      </c>
      <c r="J255" t="s">
        <v>37</v>
      </c>
      <c r="K255">
        <v>875922.58257797197</v>
      </c>
      <c r="L255">
        <v>319807.12064103398</v>
      </c>
      <c r="M255">
        <v>217366.02177903001</v>
      </c>
      <c r="N255">
        <v>217366.02177903001</v>
      </c>
      <c r="O255">
        <v>658557</v>
      </c>
      <c r="P255">
        <v>2634228</v>
      </c>
      <c r="Q255">
        <v>36</v>
      </c>
      <c r="R255">
        <v>17.461067299620701</v>
      </c>
      <c r="S255" t="s">
        <v>1046</v>
      </c>
      <c r="T255" t="s">
        <v>96</v>
      </c>
      <c r="U255">
        <v>1556.18078287356</v>
      </c>
      <c r="V255">
        <v>68.3</v>
      </c>
      <c r="W255" t="s">
        <v>14262</v>
      </c>
      <c r="X255">
        <v>72101014</v>
      </c>
      <c r="Y255" t="s">
        <v>96</v>
      </c>
      <c r="Z255" t="s">
        <v>1046</v>
      </c>
      <c r="AA255" t="s">
        <v>1047</v>
      </c>
      <c r="AB255" t="s">
        <v>1043</v>
      </c>
      <c r="AC255" t="s">
        <v>1048</v>
      </c>
      <c r="AD255" t="s">
        <v>1034</v>
      </c>
      <c r="AE255">
        <v>36</v>
      </c>
      <c r="AF255" t="s">
        <v>14262</v>
      </c>
      <c r="AG255" t="s">
        <v>96</v>
      </c>
      <c r="AH255" t="s">
        <v>96</v>
      </c>
      <c r="AI255" t="str">
        <f>IF(ISNA(VLOOKUP(D255,Listen!J:O,3,0)),"",VLOOKUP(D255,Listen!J:O,3,0))</f>
        <v/>
      </c>
      <c r="AJ255" t="s">
        <v>96</v>
      </c>
      <c r="AK255">
        <v>5</v>
      </c>
      <c r="AL255" t="s">
        <v>96</v>
      </c>
      <c r="AM255">
        <v>3</v>
      </c>
      <c r="AN255">
        <v>2</v>
      </c>
      <c r="AO255">
        <v>5</v>
      </c>
      <c r="AP255">
        <f t="shared" si="3"/>
        <v>5</v>
      </c>
    </row>
    <row r="256" spans="1:42" x14ac:dyDescent="0.25">
      <c r="A256" t="s">
        <v>3129</v>
      </c>
      <c r="B256">
        <v>17.469208874743298</v>
      </c>
      <c r="C256">
        <v>119</v>
      </c>
      <c r="D256" t="s">
        <v>3459</v>
      </c>
      <c r="F256">
        <v>1565.1894678005899</v>
      </c>
      <c r="G256">
        <v>67.184524919163096</v>
      </c>
      <c r="H256" t="s">
        <v>3460</v>
      </c>
      <c r="I256" t="s">
        <v>3461</v>
      </c>
      <c r="J256" t="s">
        <v>37</v>
      </c>
      <c r="K256">
        <v>188344.98037423199</v>
      </c>
      <c r="L256">
        <v>69974.461957151099</v>
      </c>
      <c r="M256" t="s">
        <v>98</v>
      </c>
      <c r="N256" t="s">
        <v>98</v>
      </c>
      <c r="O256">
        <v>188345</v>
      </c>
      <c r="P256">
        <v>753380</v>
      </c>
      <c r="Q256">
        <v>10</v>
      </c>
      <c r="R256">
        <v>17.487508874743298</v>
      </c>
      <c r="S256" t="s">
        <v>3129</v>
      </c>
      <c r="T256" t="s">
        <v>96</v>
      </c>
      <c r="U256">
        <v>1558.1894678005899</v>
      </c>
      <c r="V256">
        <v>67.2</v>
      </c>
      <c r="W256" t="s">
        <v>15340</v>
      </c>
      <c r="X256">
        <v>72101014</v>
      </c>
      <c r="Y256" t="s">
        <v>96</v>
      </c>
      <c r="Z256" t="s">
        <v>3129</v>
      </c>
      <c r="AA256" t="s">
        <v>1482</v>
      </c>
      <c r="AB256" t="s">
        <v>3130</v>
      </c>
      <c r="AC256" t="s">
        <v>1483</v>
      </c>
      <c r="AD256" t="s">
        <v>11439</v>
      </c>
      <c r="AE256">
        <v>10</v>
      </c>
      <c r="AF256" t="s">
        <v>15340</v>
      </c>
      <c r="AG256" t="s">
        <v>96</v>
      </c>
      <c r="AH256" t="s">
        <v>96</v>
      </c>
      <c r="AI256" t="str">
        <f>IF(ISNA(VLOOKUP(D256,Listen!J:O,3,0)),"",VLOOKUP(D256,Listen!J:O,3,0))</f>
        <v/>
      </c>
      <c r="AJ256" t="s">
        <v>96</v>
      </c>
      <c r="AK256">
        <v>5</v>
      </c>
      <c r="AL256" t="s">
        <v>96</v>
      </c>
      <c r="AM256">
        <v>3</v>
      </c>
      <c r="AN256">
        <v>2</v>
      </c>
      <c r="AO256">
        <v>5</v>
      </c>
      <c r="AP256">
        <f t="shared" si="3"/>
        <v>5</v>
      </c>
    </row>
    <row r="257" spans="1:42" x14ac:dyDescent="0.25">
      <c r="A257" t="s">
        <v>1049</v>
      </c>
      <c r="B257">
        <v>17.544729322586701</v>
      </c>
      <c r="C257">
        <v>167</v>
      </c>
      <c r="D257" t="s">
        <v>1050</v>
      </c>
      <c r="F257">
        <v>1570.926523349</v>
      </c>
      <c r="G257">
        <v>65.815684703029106</v>
      </c>
      <c r="H257" t="s">
        <v>1051</v>
      </c>
      <c r="I257" t="s">
        <v>368</v>
      </c>
      <c r="J257" t="s">
        <v>37</v>
      </c>
      <c r="K257">
        <v>539982.20606640901</v>
      </c>
      <c r="L257">
        <v>186103.88409324101</v>
      </c>
      <c r="M257" t="s">
        <v>98</v>
      </c>
      <c r="N257" t="s">
        <v>98</v>
      </c>
      <c r="O257">
        <v>539982</v>
      </c>
      <c r="P257">
        <v>2159928</v>
      </c>
      <c r="Q257">
        <v>29</v>
      </c>
      <c r="R257">
        <v>17.563029322586701</v>
      </c>
      <c r="S257" t="s">
        <v>1052</v>
      </c>
      <c r="T257" t="s">
        <v>96</v>
      </c>
      <c r="U257">
        <v>1563.926523349</v>
      </c>
      <c r="V257">
        <v>65.8</v>
      </c>
      <c r="W257" t="s">
        <v>15341</v>
      </c>
      <c r="X257">
        <v>72101014</v>
      </c>
      <c r="Y257" t="s">
        <v>96</v>
      </c>
      <c r="Z257" t="s">
        <v>1052</v>
      </c>
      <c r="AA257" t="s">
        <v>1053</v>
      </c>
      <c r="AB257" t="s">
        <v>1049</v>
      </c>
      <c r="AC257" t="s">
        <v>1054</v>
      </c>
      <c r="AD257" t="s">
        <v>1055</v>
      </c>
      <c r="AE257">
        <v>29</v>
      </c>
      <c r="AF257" t="s">
        <v>15341</v>
      </c>
      <c r="AG257" t="s">
        <v>96</v>
      </c>
      <c r="AH257" t="s">
        <v>96</v>
      </c>
      <c r="AI257" t="str">
        <f>IF(ISNA(VLOOKUP(D257,Listen!J:O,3,0)),"",VLOOKUP(D257,Listen!J:O,3,0))</f>
        <v/>
      </c>
      <c r="AJ257" t="s">
        <v>96</v>
      </c>
      <c r="AK257">
        <v>5</v>
      </c>
      <c r="AL257" t="s">
        <v>96</v>
      </c>
      <c r="AM257">
        <v>3</v>
      </c>
      <c r="AN257">
        <v>2</v>
      </c>
      <c r="AO257">
        <v>5</v>
      </c>
      <c r="AP257">
        <f t="shared" si="3"/>
        <v>5</v>
      </c>
    </row>
    <row r="258" spans="1:42" x14ac:dyDescent="0.25">
      <c r="A258" t="s">
        <v>11440</v>
      </c>
      <c r="B258">
        <v>17.5489588506857</v>
      </c>
      <c r="C258">
        <v>120</v>
      </c>
      <c r="D258" t="s">
        <v>11441</v>
      </c>
      <c r="F258">
        <v>1571.24782755654</v>
      </c>
      <c r="G258">
        <v>51.201035950011999</v>
      </c>
      <c r="H258" t="s">
        <v>11442</v>
      </c>
      <c r="I258" t="s">
        <v>6775</v>
      </c>
      <c r="J258" t="s">
        <v>37</v>
      </c>
      <c r="K258">
        <v>122223.48269708701</v>
      </c>
      <c r="L258">
        <v>14582.897520823401</v>
      </c>
      <c r="M258" t="s">
        <v>98</v>
      </c>
      <c r="N258" t="s">
        <v>98</v>
      </c>
      <c r="O258">
        <v>122223</v>
      </c>
      <c r="P258">
        <v>488892</v>
      </c>
      <c r="Q258">
        <v>7</v>
      </c>
      <c r="R258">
        <v>17.5672588506857</v>
      </c>
      <c r="S258" t="s">
        <v>11443</v>
      </c>
      <c r="T258" t="s">
        <v>96</v>
      </c>
      <c r="U258">
        <v>1564.24782755654</v>
      </c>
      <c r="V258">
        <v>51.2</v>
      </c>
      <c r="W258" t="s">
        <v>15342</v>
      </c>
      <c r="X258">
        <v>72101014</v>
      </c>
      <c r="Y258" t="s">
        <v>96</v>
      </c>
      <c r="Z258" t="s">
        <v>11443</v>
      </c>
      <c r="AA258" t="s">
        <v>11444</v>
      </c>
      <c r="AB258" t="s">
        <v>11440</v>
      </c>
      <c r="AC258" t="s">
        <v>11445</v>
      </c>
      <c r="AD258" t="s">
        <v>11446</v>
      </c>
      <c r="AE258">
        <v>7</v>
      </c>
      <c r="AF258" t="s">
        <v>15342</v>
      </c>
      <c r="AG258" t="s">
        <v>96</v>
      </c>
      <c r="AH258" t="s">
        <v>96</v>
      </c>
      <c r="AI258" t="str">
        <f>IF(ISNA(VLOOKUP(D258,Listen!J:O,3,0)),"",VLOOKUP(D258,Listen!J:O,3,0))</f>
        <v/>
      </c>
      <c r="AJ258" t="s">
        <v>96</v>
      </c>
      <c r="AK258">
        <v>5</v>
      </c>
      <c r="AL258" t="s">
        <v>96</v>
      </c>
      <c r="AM258">
        <v>3</v>
      </c>
      <c r="AN258">
        <v>2</v>
      </c>
      <c r="AO258">
        <v>5</v>
      </c>
      <c r="AP258">
        <f t="shared" si="3"/>
        <v>5</v>
      </c>
    </row>
    <row r="259" spans="1:42" x14ac:dyDescent="0.25">
      <c r="A259" t="s">
        <v>5408</v>
      </c>
      <c r="B259">
        <v>17.626833075408399</v>
      </c>
      <c r="C259">
        <v>83.099998474121094</v>
      </c>
      <c r="D259" t="s">
        <v>11447</v>
      </c>
      <c r="F259">
        <v>1577.1636922763801</v>
      </c>
      <c r="G259">
        <v>78.279451444836099</v>
      </c>
      <c r="H259" t="s">
        <v>11448</v>
      </c>
      <c r="I259" t="s">
        <v>97</v>
      </c>
      <c r="J259" t="s">
        <v>37</v>
      </c>
      <c r="K259">
        <v>1048858.0590939</v>
      </c>
      <c r="L259">
        <v>156924.20453260301</v>
      </c>
      <c r="M259">
        <v>758272.46668206702</v>
      </c>
      <c r="N259">
        <v>758272.46668206702</v>
      </c>
      <c r="O259">
        <v>290586</v>
      </c>
      <c r="P259">
        <v>1162344</v>
      </c>
      <c r="Q259">
        <v>16</v>
      </c>
      <c r="R259">
        <v>17.645133075408399</v>
      </c>
      <c r="S259" t="s">
        <v>5408</v>
      </c>
      <c r="T259" t="s">
        <v>96</v>
      </c>
      <c r="U259">
        <v>1570.1636922763801</v>
      </c>
      <c r="V259">
        <v>78.3</v>
      </c>
      <c r="W259" t="s">
        <v>15343</v>
      </c>
      <c r="X259">
        <v>72101014</v>
      </c>
      <c r="Y259" t="s">
        <v>96</v>
      </c>
      <c r="Z259" t="s">
        <v>5408</v>
      </c>
      <c r="AA259" t="s">
        <v>199</v>
      </c>
      <c r="AB259" t="s">
        <v>5409</v>
      </c>
      <c r="AC259" t="s">
        <v>200</v>
      </c>
      <c r="AD259" t="s">
        <v>3294</v>
      </c>
      <c r="AE259">
        <v>16</v>
      </c>
      <c r="AF259" t="s">
        <v>15343</v>
      </c>
      <c r="AG259" t="s">
        <v>96</v>
      </c>
      <c r="AH259" t="s">
        <v>96</v>
      </c>
      <c r="AI259" t="str">
        <f>IF(ISNA(VLOOKUP(D259,Listen!J:O,3,0)),"",VLOOKUP(D259,Listen!J:O,3,0))</f>
        <v/>
      </c>
      <c r="AJ259" t="s">
        <v>96</v>
      </c>
      <c r="AK259">
        <v>5</v>
      </c>
      <c r="AL259" t="s">
        <v>96</v>
      </c>
      <c r="AM259">
        <v>3</v>
      </c>
      <c r="AN259">
        <v>2</v>
      </c>
      <c r="AO259">
        <v>5</v>
      </c>
      <c r="AP259">
        <f t="shared" ref="AP259:AP322" si="4">IF(OR(O259&lt;10000,Y259="Säule",Y259="BW",Y259="IS"),6,
IF(G259&lt;80,5,
IF(AND(ABS(E259-U259)&gt;100,NOT(E259="")),4,
IF(OR(J259="NIST20.L",J259="NIST17.L",J259="NIST11.L",J259="SWGDRUG.L",J259="WILEY275.L",J259="HPPEST.L",J259="PMW_TOX2.L",J259="ENVI96.L"),3,
IF(AI259="x",1,2)))))</f>
        <v>5</v>
      </c>
    </row>
    <row r="260" spans="1:42" x14ac:dyDescent="0.25">
      <c r="A260" t="s">
        <v>11449</v>
      </c>
      <c r="B260">
        <v>17.650119228128901</v>
      </c>
      <c r="C260">
        <v>137</v>
      </c>
      <c r="D260" t="s">
        <v>5430</v>
      </c>
      <c r="F260">
        <v>1578.9326694935601</v>
      </c>
      <c r="G260">
        <v>50.642926338986101</v>
      </c>
      <c r="H260" t="s">
        <v>5431</v>
      </c>
      <c r="I260" t="s">
        <v>517</v>
      </c>
      <c r="J260" t="s">
        <v>37</v>
      </c>
      <c r="K260">
        <v>213135.380975776</v>
      </c>
      <c r="L260">
        <v>63996.993780204597</v>
      </c>
      <c r="M260" t="s">
        <v>98</v>
      </c>
      <c r="N260" t="s">
        <v>98</v>
      </c>
      <c r="O260">
        <v>213135</v>
      </c>
      <c r="P260">
        <v>852540</v>
      </c>
      <c r="Q260">
        <v>11</v>
      </c>
      <c r="R260">
        <v>17.668419228128901</v>
      </c>
      <c r="S260" t="s">
        <v>11449</v>
      </c>
      <c r="T260" t="s">
        <v>96</v>
      </c>
      <c r="U260">
        <v>1571.9326694935601</v>
      </c>
      <c r="V260">
        <v>50.6</v>
      </c>
      <c r="W260" t="s">
        <v>15344</v>
      </c>
      <c r="X260">
        <v>72101014</v>
      </c>
      <c r="Y260" t="s">
        <v>96</v>
      </c>
      <c r="Z260" t="s">
        <v>11449</v>
      </c>
      <c r="AA260" t="s">
        <v>11450</v>
      </c>
      <c r="AB260" t="s">
        <v>11451</v>
      </c>
      <c r="AC260" t="s">
        <v>11452</v>
      </c>
      <c r="AD260" t="s">
        <v>11453</v>
      </c>
      <c r="AE260">
        <v>11</v>
      </c>
      <c r="AF260" t="s">
        <v>15344</v>
      </c>
      <c r="AG260" t="s">
        <v>96</v>
      </c>
      <c r="AH260" t="s">
        <v>96</v>
      </c>
      <c r="AI260" t="str">
        <f>IF(ISNA(VLOOKUP(D260,Listen!J:O,3,0)),"",VLOOKUP(D260,Listen!J:O,3,0))</f>
        <v/>
      </c>
      <c r="AJ260" t="s">
        <v>96</v>
      </c>
      <c r="AK260">
        <v>5</v>
      </c>
      <c r="AL260" t="s">
        <v>96</v>
      </c>
      <c r="AM260">
        <v>3</v>
      </c>
      <c r="AN260">
        <v>2</v>
      </c>
      <c r="AO260">
        <v>5</v>
      </c>
      <c r="AP260">
        <f t="shared" si="4"/>
        <v>5</v>
      </c>
    </row>
    <row r="261" spans="1:42" x14ac:dyDescent="0.25">
      <c r="A261" t="s">
        <v>4826</v>
      </c>
      <c r="B261">
        <v>17.675161042761399</v>
      </c>
      <c r="C261">
        <v>115</v>
      </c>
      <c r="D261" t="s">
        <v>11454</v>
      </c>
      <c r="F261">
        <v>1580.8350189324501</v>
      </c>
      <c r="G261">
        <v>52.611904464429898</v>
      </c>
      <c r="H261" t="s">
        <v>11455</v>
      </c>
      <c r="I261" t="s">
        <v>11456</v>
      </c>
      <c r="J261" t="s">
        <v>37</v>
      </c>
      <c r="K261">
        <v>297100.85300250701</v>
      </c>
      <c r="L261">
        <v>51824.557560792498</v>
      </c>
      <c r="M261">
        <v>119665.05550959001</v>
      </c>
      <c r="N261">
        <v>119665.05550959001</v>
      </c>
      <c r="O261">
        <v>177436</v>
      </c>
      <c r="P261">
        <v>709744</v>
      </c>
      <c r="Q261">
        <v>10</v>
      </c>
      <c r="R261">
        <v>17.693461042761399</v>
      </c>
      <c r="S261" t="s">
        <v>4826</v>
      </c>
      <c r="T261" t="s">
        <v>96</v>
      </c>
      <c r="U261">
        <v>1573.8350189324501</v>
      </c>
      <c r="V261">
        <v>52.6</v>
      </c>
      <c r="W261" t="s">
        <v>15345</v>
      </c>
      <c r="X261">
        <v>72101014</v>
      </c>
      <c r="Y261" t="s">
        <v>96</v>
      </c>
      <c r="Z261" t="s">
        <v>4826</v>
      </c>
      <c r="AA261" t="s">
        <v>4827</v>
      </c>
      <c r="AB261" t="s">
        <v>4828</v>
      </c>
      <c r="AC261" t="s">
        <v>4829</v>
      </c>
      <c r="AD261" t="s">
        <v>4830</v>
      </c>
      <c r="AE261">
        <v>10</v>
      </c>
      <c r="AF261" t="s">
        <v>15345</v>
      </c>
      <c r="AG261" t="s">
        <v>96</v>
      </c>
      <c r="AH261" t="s">
        <v>96</v>
      </c>
      <c r="AI261" t="str">
        <f>IF(ISNA(VLOOKUP(D261,Listen!J:O,3,0)),"",VLOOKUP(D261,Listen!J:O,3,0))</f>
        <v/>
      </c>
      <c r="AJ261" t="s">
        <v>96</v>
      </c>
      <c r="AK261">
        <v>5</v>
      </c>
      <c r="AL261" t="s">
        <v>96</v>
      </c>
      <c r="AM261">
        <v>3</v>
      </c>
      <c r="AN261">
        <v>2</v>
      </c>
      <c r="AO261">
        <v>5</v>
      </c>
      <c r="AP261">
        <f t="shared" si="4"/>
        <v>5</v>
      </c>
    </row>
    <row r="262" spans="1:42" x14ac:dyDescent="0.25">
      <c r="A262" t="s">
        <v>1048</v>
      </c>
      <c r="B262">
        <v>17.7183558741681</v>
      </c>
      <c r="C262">
        <v>153</v>
      </c>
      <c r="D262" t="s">
        <v>60</v>
      </c>
      <c r="F262">
        <v>1584.1163970791799</v>
      </c>
      <c r="G262">
        <v>88.474395748309206</v>
      </c>
      <c r="H262" t="s">
        <v>1764</v>
      </c>
      <c r="I262" t="s">
        <v>1765</v>
      </c>
      <c r="J262" t="s">
        <v>39</v>
      </c>
      <c r="K262">
        <v>1067721.9759816299</v>
      </c>
      <c r="L262">
        <v>179603.53531170901</v>
      </c>
      <c r="M262" t="s">
        <v>98</v>
      </c>
      <c r="N262" t="s">
        <v>98</v>
      </c>
      <c r="O262">
        <v>1067722</v>
      </c>
      <c r="P262">
        <v>4270888</v>
      </c>
      <c r="Q262">
        <v>58</v>
      </c>
      <c r="R262">
        <v>17.7366558741681</v>
      </c>
      <c r="S262" t="s">
        <v>1048</v>
      </c>
      <c r="T262" t="s">
        <v>96</v>
      </c>
      <c r="U262">
        <v>1577.1163970791799</v>
      </c>
      <c r="V262">
        <v>88.5</v>
      </c>
      <c r="W262" t="s">
        <v>15346</v>
      </c>
      <c r="X262">
        <v>72101014</v>
      </c>
      <c r="Y262" t="s">
        <v>96</v>
      </c>
      <c r="Z262" t="s">
        <v>1048</v>
      </c>
      <c r="AA262" t="s">
        <v>1766</v>
      </c>
      <c r="AB262" t="s">
        <v>1047</v>
      </c>
      <c r="AC262" t="s">
        <v>1767</v>
      </c>
      <c r="AD262" t="s">
        <v>1046</v>
      </c>
      <c r="AE262">
        <v>58</v>
      </c>
      <c r="AF262" t="s">
        <v>1764</v>
      </c>
      <c r="AG262" t="s">
        <v>60</v>
      </c>
      <c r="AH262" t="s">
        <v>96</v>
      </c>
      <c r="AI262" t="str">
        <f>IF(ISNA(VLOOKUP(D262,Listen!J:O,3,0)),"",VLOOKUP(D262,Listen!J:O,3,0))</f>
        <v/>
      </c>
      <c r="AJ262" t="s">
        <v>96</v>
      </c>
      <c r="AK262" t="s">
        <v>96</v>
      </c>
      <c r="AL262" t="s">
        <v>96</v>
      </c>
      <c r="AM262">
        <v>3</v>
      </c>
      <c r="AN262">
        <v>2</v>
      </c>
      <c r="AO262">
        <v>3</v>
      </c>
      <c r="AP262">
        <f t="shared" si="4"/>
        <v>3</v>
      </c>
    </row>
    <row r="263" spans="1:42" x14ac:dyDescent="0.25">
      <c r="A263" t="s">
        <v>1484</v>
      </c>
      <c r="B263">
        <v>17.764140463322899</v>
      </c>
      <c r="C263">
        <v>119</v>
      </c>
      <c r="D263">
        <v>302546</v>
      </c>
      <c r="F263">
        <v>1587.5945111362701</v>
      </c>
      <c r="G263">
        <v>89.246266290947105</v>
      </c>
      <c r="H263" t="s">
        <v>1768</v>
      </c>
      <c r="I263" t="s">
        <v>846</v>
      </c>
      <c r="J263" t="s">
        <v>37</v>
      </c>
      <c r="K263">
        <v>729984.50485311996</v>
      </c>
      <c r="L263">
        <v>353594.14140666899</v>
      </c>
      <c r="M263">
        <v>56180.909628433197</v>
      </c>
      <c r="N263">
        <v>56180.909628433197</v>
      </c>
      <c r="O263">
        <v>673804</v>
      </c>
      <c r="P263">
        <v>2695216</v>
      </c>
      <c r="Q263">
        <v>36</v>
      </c>
      <c r="R263">
        <v>17.782440463322899</v>
      </c>
      <c r="S263" t="s">
        <v>1484</v>
      </c>
      <c r="T263" t="s">
        <v>96</v>
      </c>
      <c r="U263">
        <v>1580.5945111362701</v>
      </c>
      <c r="V263">
        <v>89.2</v>
      </c>
      <c r="W263" t="s">
        <v>15347</v>
      </c>
      <c r="X263">
        <v>72101014</v>
      </c>
      <c r="Y263" t="s">
        <v>96</v>
      </c>
      <c r="Z263" t="s">
        <v>1484</v>
      </c>
      <c r="AA263" t="s">
        <v>1487</v>
      </c>
      <c r="AB263" t="s">
        <v>1483</v>
      </c>
      <c r="AC263" t="s">
        <v>1488</v>
      </c>
      <c r="AD263" t="s">
        <v>1482</v>
      </c>
      <c r="AE263">
        <v>36</v>
      </c>
      <c r="AF263" t="s">
        <v>1768</v>
      </c>
      <c r="AG263">
        <v>302546</v>
      </c>
      <c r="AH263" t="s">
        <v>96</v>
      </c>
      <c r="AI263" t="str">
        <f>IF(ISNA(VLOOKUP(D263,Listen!J:O,3,0)),"",VLOOKUP(D263,Listen!J:O,3,0))</f>
        <v/>
      </c>
      <c r="AJ263" t="s">
        <v>96</v>
      </c>
      <c r="AK263" t="s">
        <v>96</v>
      </c>
      <c r="AL263" t="s">
        <v>96</v>
      </c>
      <c r="AM263">
        <v>3</v>
      </c>
      <c r="AN263">
        <v>2</v>
      </c>
      <c r="AO263">
        <v>3</v>
      </c>
      <c r="AP263">
        <f t="shared" si="4"/>
        <v>3</v>
      </c>
    </row>
    <row r="264" spans="1:42" x14ac:dyDescent="0.25">
      <c r="A264" t="s">
        <v>1282</v>
      </c>
      <c r="B264">
        <v>17.797360013403299</v>
      </c>
      <c r="C264">
        <v>66</v>
      </c>
      <c r="D264" t="s">
        <v>2211</v>
      </c>
      <c r="E264">
        <v>1591</v>
      </c>
      <c r="F264">
        <v>1590.11809792034</v>
      </c>
      <c r="G264">
        <v>55.900155324127098</v>
      </c>
      <c r="H264" t="s">
        <v>2212</v>
      </c>
      <c r="I264" t="s">
        <v>2213</v>
      </c>
      <c r="J264" t="s">
        <v>43</v>
      </c>
      <c r="K264">
        <v>141975.84631993301</v>
      </c>
      <c r="L264">
        <v>40575.244383091798</v>
      </c>
      <c r="M264" t="s">
        <v>98</v>
      </c>
      <c r="N264" t="s">
        <v>98</v>
      </c>
      <c r="O264">
        <v>141976</v>
      </c>
      <c r="P264">
        <v>567904</v>
      </c>
      <c r="Q264">
        <v>8</v>
      </c>
      <c r="R264">
        <v>17.815660013403299</v>
      </c>
      <c r="S264" t="s">
        <v>1282</v>
      </c>
      <c r="T264">
        <v>1591</v>
      </c>
      <c r="U264">
        <v>1583.11809792034</v>
      </c>
      <c r="V264">
        <v>55.9</v>
      </c>
      <c r="W264" t="s">
        <v>15348</v>
      </c>
      <c r="X264">
        <v>72101014</v>
      </c>
      <c r="Y264" t="s">
        <v>96</v>
      </c>
      <c r="Z264" t="s">
        <v>1282</v>
      </c>
      <c r="AA264" t="s">
        <v>3295</v>
      </c>
      <c r="AB264" t="s">
        <v>3296</v>
      </c>
      <c r="AC264" t="s">
        <v>3297</v>
      </c>
      <c r="AD264" t="s">
        <v>1283</v>
      </c>
      <c r="AE264">
        <v>8</v>
      </c>
      <c r="AF264" t="s">
        <v>15348</v>
      </c>
      <c r="AG264" t="s">
        <v>96</v>
      </c>
      <c r="AH264" t="s">
        <v>96</v>
      </c>
      <c r="AI264" t="str">
        <f>IF(ISNA(VLOOKUP(D264,Listen!J:O,3,0)),"",VLOOKUP(D264,Listen!J:O,3,0))</f>
        <v/>
      </c>
      <c r="AJ264" t="s">
        <v>96</v>
      </c>
      <c r="AK264">
        <v>5</v>
      </c>
      <c r="AL264" t="s">
        <v>96</v>
      </c>
      <c r="AM264">
        <v>3</v>
      </c>
      <c r="AN264">
        <v>2</v>
      </c>
      <c r="AO264">
        <v>5</v>
      </c>
      <c r="AP264">
        <f t="shared" si="4"/>
        <v>5</v>
      </c>
    </row>
    <row r="265" spans="1:42" x14ac:dyDescent="0.25">
      <c r="A265" t="s">
        <v>1491</v>
      </c>
      <c r="B265">
        <v>17.847842034024701</v>
      </c>
      <c r="C265">
        <v>171</v>
      </c>
      <c r="D265" t="s">
        <v>11457</v>
      </c>
      <c r="F265">
        <v>1593.95306136099</v>
      </c>
      <c r="G265">
        <v>59.791061481074898</v>
      </c>
      <c r="H265" t="s">
        <v>11458</v>
      </c>
      <c r="I265" t="s">
        <v>820</v>
      </c>
      <c r="J265" t="s">
        <v>37</v>
      </c>
      <c r="K265">
        <v>290232.17963790102</v>
      </c>
      <c r="L265">
        <v>86489.347560049195</v>
      </c>
      <c r="M265" t="s">
        <v>98</v>
      </c>
      <c r="N265" t="s">
        <v>98</v>
      </c>
      <c r="O265">
        <v>290232</v>
      </c>
      <c r="P265">
        <v>1160928</v>
      </c>
      <c r="Q265">
        <v>16</v>
      </c>
      <c r="R265">
        <v>17.866142034024701</v>
      </c>
      <c r="S265" t="s">
        <v>1489</v>
      </c>
      <c r="T265" t="s">
        <v>96</v>
      </c>
      <c r="U265">
        <v>1586.95306136099</v>
      </c>
      <c r="V265">
        <v>59.8</v>
      </c>
      <c r="W265" t="s">
        <v>15349</v>
      </c>
      <c r="X265">
        <v>72101014</v>
      </c>
      <c r="Y265" t="s">
        <v>96</v>
      </c>
      <c r="Z265" t="s">
        <v>1489</v>
      </c>
      <c r="AA265" t="s">
        <v>1490</v>
      </c>
      <c r="AB265" t="s">
        <v>1491</v>
      </c>
      <c r="AC265" t="s">
        <v>1492</v>
      </c>
      <c r="AD265" t="s">
        <v>1493</v>
      </c>
      <c r="AE265">
        <v>16</v>
      </c>
      <c r="AF265" t="s">
        <v>15349</v>
      </c>
      <c r="AG265" t="s">
        <v>96</v>
      </c>
      <c r="AH265" t="s">
        <v>96</v>
      </c>
      <c r="AI265" t="str">
        <f>IF(ISNA(VLOOKUP(D265,Listen!J:O,3,0)),"",VLOOKUP(D265,Listen!J:O,3,0))</f>
        <v/>
      </c>
      <c r="AJ265" t="s">
        <v>96</v>
      </c>
      <c r="AK265">
        <v>5</v>
      </c>
      <c r="AL265" t="s">
        <v>96</v>
      </c>
      <c r="AM265">
        <v>3</v>
      </c>
      <c r="AN265">
        <v>2</v>
      </c>
      <c r="AO265">
        <v>5</v>
      </c>
      <c r="AP265">
        <f t="shared" si="4"/>
        <v>5</v>
      </c>
    </row>
    <row r="266" spans="1:42" x14ac:dyDescent="0.25">
      <c r="A266" t="s">
        <v>1495</v>
      </c>
      <c r="B266">
        <v>17.9575628006918</v>
      </c>
      <c r="C266">
        <v>100</v>
      </c>
      <c r="D266" t="s">
        <v>868</v>
      </c>
      <c r="F266">
        <v>1602.5510080654699</v>
      </c>
      <c r="G266">
        <v>58.0066222163384</v>
      </c>
      <c r="H266" t="s">
        <v>869</v>
      </c>
      <c r="I266" t="s">
        <v>369</v>
      </c>
      <c r="J266" t="s">
        <v>37</v>
      </c>
      <c r="K266">
        <v>1275758.23343332</v>
      </c>
      <c r="L266">
        <v>424435.65761739999</v>
      </c>
      <c r="M266" t="s">
        <v>98</v>
      </c>
      <c r="N266" t="s">
        <v>98</v>
      </c>
      <c r="O266">
        <v>1275758</v>
      </c>
      <c r="P266">
        <v>5103032</v>
      </c>
      <c r="Q266">
        <v>69</v>
      </c>
      <c r="R266">
        <v>17.9758628006918</v>
      </c>
      <c r="S266" t="s">
        <v>1495</v>
      </c>
      <c r="T266" t="s">
        <v>96</v>
      </c>
      <c r="U266">
        <v>1595.5510080654699</v>
      </c>
      <c r="V266">
        <v>58</v>
      </c>
      <c r="W266" t="s">
        <v>15350</v>
      </c>
      <c r="X266">
        <v>72101014</v>
      </c>
      <c r="Y266" t="s">
        <v>96</v>
      </c>
      <c r="Z266" t="s">
        <v>1495</v>
      </c>
      <c r="AA266" t="s">
        <v>1496</v>
      </c>
      <c r="AB266" t="s">
        <v>1494</v>
      </c>
      <c r="AC266" t="s">
        <v>1497</v>
      </c>
      <c r="AD266" t="s">
        <v>1498</v>
      </c>
      <c r="AE266">
        <v>69</v>
      </c>
      <c r="AF266" t="s">
        <v>15350</v>
      </c>
      <c r="AG266" t="s">
        <v>96</v>
      </c>
      <c r="AH266" t="s">
        <v>96</v>
      </c>
      <c r="AI266" t="str">
        <f>IF(ISNA(VLOOKUP(D266,Listen!J:O,3,0)),"",VLOOKUP(D266,Listen!J:O,3,0))</f>
        <v/>
      </c>
      <c r="AJ266" t="s">
        <v>96</v>
      </c>
      <c r="AK266">
        <v>5</v>
      </c>
      <c r="AL266" t="s">
        <v>96</v>
      </c>
      <c r="AM266">
        <v>3</v>
      </c>
      <c r="AN266">
        <v>2</v>
      </c>
      <c r="AO266">
        <v>5</v>
      </c>
      <c r="AP266">
        <f t="shared" si="4"/>
        <v>5</v>
      </c>
    </row>
    <row r="267" spans="1:42" x14ac:dyDescent="0.25">
      <c r="A267" t="s">
        <v>11459</v>
      </c>
      <c r="B267">
        <v>17.960619003021201</v>
      </c>
      <c r="C267">
        <v>69</v>
      </c>
      <c r="D267" t="s">
        <v>11460</v>
      </c>
      <c r="F267">
        <v>1602.8098428352901</v>
      </c>
      <c r="G267">
        <v>50.092162912220999</v>
      </c>
      <c r="H267" t="s">
        <v>11461</v>
      </c>
      <c r="I267" t="s">
        <v>2123</v>
      </c>
      <c r="J267" t="s">
        <v>37</v>
      </c>
      <c r="K267">
        <v>614311.71542287001</v>
      </c>
      <c r="L267">
        <v>77180.345410723094</v>
      </c>
      <c r="M267" t="s">
        <v>98</v>
      </c>
      <c r="N267" t="s">
        <v>98</v>
      </c>
      <c r="O267">
        <v>614312</v>
      </c>
      <c r="P267">
        <v>2457248</v>
      </c>
      <c r="Q267">
        <v>33</v>
      </c>
      <c r="R267">
        <v>17.9789190030212</v>
      </c>
      <c r="S267" t="s">
        <v>11459</v>
      </c>
      <c r="T267" t="s">
        <v>96</v>
      </c>
      <c r="U267">
        <v>1595.8098428352901</v>
      </c>
      <c r="V267">
        <v>50.1</v>
      </c>
      <c r="W267" t="s">
        <v>15351</v>
      </c>
      <c r="X267">
        <v>72101014</v>
      </c>
      <c r="Y267" t="s">
        <v>96</v>
      </c>
      <c r="Z267" t="s">
        <v>11459</v>
      </c>
      <c r="AA267" t="s">
        <v>11462</v>
      </c>
      <c r="AB267" t="s">
        <v>11463</v>
      </c>
      <c r="AC267" t="s">
        <v>11464</v>
      </c>
      <c r="AD267" t="s">
        <v>2500</v>
      </c>
      <c r="AE267">
        <v>33</v>
      </c>
      <c r="AF267" t="s">
        <v>15351</v>
      </c>
      <c r="AG267" t="s">
        <v>96</v>
      </c>
      <c r="AH267" t="s">
        <v>96</v>
      </c>
      <c r="AI267" t="str">
        <f>IF(ISNA(VLOOKUP(D267,Listen!J:O,3,0)),"",VLOOKUP(D267,Listen!J:O,3,0))</f>
        <v/>
      </c>
      <c r="AJ267" t="s">
        <v>96</v>
      </c>
      <c r="AK267">
        <v>5</v>
      </c>
      <c r="AL267" t="s">
        <v>96</v>
      </c>
      <c r="AM267">
        <v>3</v>
      </c>
      <c r="AN267">
        <v>2</v>
      </c>
      <c r="AO267">
        <v>5</v>
      </c>
      <c r="AP267">
        <f t="shared" si="4"/>
        <v>5</v>
      </c>
    </row>
    <row r="268" spans="1:42" x14ac:dyDescent="0.25">
      <c r="A268" t="s">
        <v>5883</v>
      </c>
      <c r="B268">
        <v>18.0016504812689</v>
      </c>
      <c r="C268">
        <v>120</v>
      </c>
      <c r="D268" t="s">
        <v>2734</v>
      </c>
      <c r="F268">
        <v>1606.284865783</v>
      </c>
      <c r="G268">
        <v>72.566010383569306</v>
      </c>
      <c r="H268" t="s">
        <v>2735</v>
      </c>
      <c r="I268" t="s">
        <v>1499</v>
      </c>
      <c r="J268" t="s">
        <v>37</v>
      </c>
      <c r="K268">
        <v>83752.049654531598</v>
      </c>
      <c r="L268">
        <v>31143.8585301356</v>
      </c>
      <c r="M268" t="s">
        <v>98</v>
      </c>
      <c r="N268" t="s">
        <v>98</v>
      </c>
      <c r="O268">
        <v>83752</v>
      </c>
      <c r="P268">
        <v>335008</v>
      </c>
      <c r="Q268">
        <v>5</v>
      </c>
      <c r="R268">
        <v>18.0199504812689</v>
      </c>
      <c r="S268" t="s">
        <v>5883</v>
      </c>
      <c r="T268" t="s">
        <v>96</v>
      </c>
      <c r="U268">
        <v>1599.284865783</v>
      </c>
      <c r="V268">
        <v>72.599999999999994</v>
      </c>
      <c r="W268" t="s">
        <v>15352</v>
      </c>
      <c r="X268">
        <v>72101014</v>
      </c>
      <c r="Y268" t="s">
        <v>96</v>
      </c>
      <c r="Z268" t="s">
        <v>5883</v>
      </c>
      <c r="AA268" t="s">
        <v>5882</v>
      </c>
      <c r="AB268" t="s">
        <v>11465</v>
      </c>
      <c r="AC268" t="s">
        <v>2736</v>
      </c>
      <c r="AD268" t="s">
        <v>11445</v>
      </c>
      <c r="AE268">
        <v>5</v>
      </c>
      <c r="AF268" t="s">
        <v>15352</v>
      </c>
      <c r="AG268" t="s">
        <v>96</v>
      </c>
      <c r="AH268" t="s">
        <v>96</v>
      </c>
      <c r="AI268" t="str">
        <f>IF(ISNA(VLOOKUP(D268,Listen!J:O,3,0)),"",VLOOKUP(D268,Listen!J:O,3,0))</f>
        <v/>
      </c>
      <c r="AJ268" t="s">
        <v>96</v>
      </c>
      <c r="AK268">
        <v>5</v>
      </c>
      <c r="AL268" t="s">
        <v>96</v>
      </c>
      <c r="AM268">
        <v>3</v>
      </c>
      <c r="AN268">
        <v>2</v>
      </c>
      <c r="AO268">
        <v>5</v>
      </c>
      <c r="AP268">
        <f t="shared" si="4"/>
        <v>5</v>
      </c>
    </row>
    <row r="269" spans="1:42" x14ac:dyDescent="0.25">
      <c r="A269" t="s">
        <v>1058</v>
      </c>
      <c r="B269">
        <v>18.0719620932087</v>
      </c>
      <c r="C269">
        <v>181</v>
      </c>
      <c r="D269" t="s">
        <v>1059</v>
      </c>
      <c r="E269">
        <v>1607</v>
      </c>
      <c r="F269">
        <v>1612.2396711035999</v>
      </c>
      <c r="G269">
        <v>92.695443760218595</v>
      </c>
      <c r="H269" t="s">
        <v>1060</v>
      </c>
      <c r="I269" t="s">
        <v>1061</v>
      </c>
      <c r="J269" t="s">
        <v>44</v>
      </c>
      <c r="K269">
        <v>2230665.8388541802</v>
      </c>
      <c r="L269">
        <v>647208.10467647004</v>
      </c>
      <c r="M269" t="s">
        <v>98</v>
      </c>
      <c r="N269" t="s">
        <v>98</v>
      </c>
      <c r="O269">
        <v>2230666</v>
      </c>
      <c r="P269">
        <v>8922664</v>
      </c>
      <c r="Q269">
        <v>120</v>
      </c>
      <c r="R269">
        <v>18.0902620932087</v>
      </c>
      <c r="S269" t="s">
        <v>1058</v>
      </c>
      <c r="T269">
        <v>1607</v>
      </c>
      <c r="U269">
        <v>1605.2396711035999</v>
      </c>
      <c r="V269">
        <v>92.7</v>
      </c>
      <c r="W269" t="s">
        <v>15353</v>
      </c>
      <c r="X269">
        <v>72101014</v>
      </c>
      <c r="Y269" t="s">
        <v>96</v>
      </c>
      <c r="Z269" t="s">
        <v>1058</v>
      </c>
      <c r="AA269" t="s">
        <v>1062</v>
      </c>
      <c r="AB269" t="s">
        <v>1063</v>
      </c>
      <c r="AC269" t="s">
        <v>653</v>
      </c>
      <c r="AD269" t="s">
        <v>1064</v>
      </c>
      <c r="AE269">
        <v>120</v>
      </c>
      <c r="AF269" t="s">
        <v>1060</v>
      </c>
      <c r="AG269" t="s">
        <v>1059</v>
      </c>
      <c r="AH269" t="s">
        <v>118</v>
      </c>
      <c r="AI269" t="str">
        <f>IF(ISNA(VLOOKUP(D269,Listen!J:O,3,0)),"",VLOOKUP(D269,Listen!J:O,3,0))</f>
        <v/>
      </c>
      <c r="AJ269" t="s">
        <v>96</v>
      </c>
      <c r="AK269" t="s">
        <v>96</v>
      </c>
      <c r="AL269" t="s">
        <v>96</v>
      </c>
      <c r="AM269" t="s">
        <v>96</v>
      </c>
      <c r="AN269">
        <v>2</v>
      </c>
      <c r="AO269">
        <v>2</v>
      </c>
      <c r="AP269">
        <f t="shared" si="4"/>
        <v>2</v>
      </c>
    </row>
    <row r="270" spans="1:42" x14ac:dyDescent="0.25">
      <c r="A270" t="s">
        <v>11466</v>
      </c>
      <c r="B270">
        <v>18.098321399618602</v>
      </c>
      <c r="C270">
        <v>146</v>
      </c>
      <c r="D270" t="s">
        <v>11467</v>
      </c>
      <c r="F270">
        <v>1614.4720838406499</v>
      </c>
      <c r="G270">
        <v>56.024441467112098</v>
      </c>
      <c r="H270" t="s">
        <v>11468</v>
      </c>
      <c r="I270" t="s">
        <v>11469</v>
      </c>
      <c r="J270" t="s">
        <v>37</v>
      </c>
      <c r="K270">
        <v>144694.14036554299</v>
      </c>
      <c r="L270">
        <v>31953.412991346198</v>
      </c>
      <c r="M270" t="s">
        <v>98</v>
      </c>
      <c r="N270" t="s">
        <v>98</v>
      </c>
      <c r="O270">
        <v>144694</v>
      </c>
      <c r="P270">
        <v>578776</v>
      </c>
      <c r="Q270">
        <v>8</v>
      </c>
      <c r="R270">
        <v>18.116621399618602</v>
      </c>
      <c r="S270" t="s">
        <v>11466</v>
      </c>
      <c r="T270" t="s">
        <v>96</v>
      </c>
      <c r="U270">
        <v>1607.4720838406499</v>
      </c>
      <c r="V270">
        <v>56</v>
      </c>
      <c r="W270" t="s">
        <v>15354</v>
      </c>
      <c r="X270">
        <v>72101014</v>
      </c>
      <c r="Y270" t="s">
        <v>96</v>
      </c>
      <c r="Z270" t="s">
        <v>11466</v>
      </c>
      <c r="AA270" t="s">
        <v>11470</v>
      </c>
      <c r="AB270" t="s">
        <v>11471</v>
      </c>
      <c r="AC270" t="s">
        <v>11472</v>
      </c>
      <c r="AD270" t="s">
        <v>11473</v>
      </c>
      <c r="AE270">
        <v>8</v>
      </c>
      <c r="AF270" t="s">
        <v>15354</v>
      </c>
      <c r="AG270" t="s">
        <v>96</v>
      </c>
      <c r="AH270" t="s">
        <v>96</v>
      </c>
      <c r="AI270" t="str">
        <f>IF(ISNA(VLOOKUP(D270,Listen!J:O,3,0)),"",VLOOKUP(D270,Listen!J:O,3,0))</f>
        <v/>
      </c>
      <c r="AJ270" t="s">
        <v>96</v>
      </c>
      <c r="AK270">
        <v>5</v>
      </c>
      <c r="AL270" t="s">
        <v>96</v>
      </c>
      <c r="AM270">
        <v>3</v>
      </c>
      <c r="AN270">
        <v>2</v>
      </c>
      <c r="AO270">
        <v>5</v>
      </c>
      <c r="AP270">
        <f t="shared" si="4"/>
        <v>5</v>
      </c>
    </row>
    <row r="271" spans="1:42" x14ac:dyDescent="0.25">
      <c r="A271" t="s">
        <v>1284</v>
      </c>
      <c r="B271">
        <v>18.122258303703902</v>
      </c>
      <c r="C271">
        <v>121</v>
      </c>
      <c r="D271" t="s">
        <v>1366</v>
      </c>
      <c r="F271">
        <v>1616.49933936606</v>
      </c>
      <c r="G271">
        <v>70.820653146512399</v>
      </c>
      <c r="H271" t="s">
        <v>1367</v>
      </c>
      <c r="I271" t="s">
        <v>1082</v>
      </c>
      <c r="J271" t="s">
        <v>37</v>
      </c>
      <c r="K271">
        <v>407466.61913861998</v>
      </c>
      <c r="L271">
        <v>161645.34243265999</v>
      </c>
      <c r="M271" t="s">
        <v>98</v>
      </c>
      <c r="N271" t="s">
        <v>98</v>
      </c>
      <c r="O271">
        <v>407467</v>
      </c>
      <c r="P271">
        <v>1629868</v>
      </c>
      <c r="Q271">
        <v>22</v>
      </c>
      <c r="R271">
        <v>18.140558303703902</v>
      </c>
      <c r="S271" t="s">
        <v>1284</v>
      </c>
      <c r="T271" t="s">
        <v>96</v>
      </c>
      <c r="U271">
        <v>1609.49933936606</v>
      </c>
      <c r="V271">
        <v>70.8</v>
      </c>
      <c r="W271" t="s">
        <v>15355</v>
      </c>
      <c r="X271">
        <v>72101014</v>
      </c>
      <c r="Y271" t="s">
        <v>96</v>
      </c>
      <c r="Z271" t="s">
        <v>1284</v>
      </c>
      <c r="AA271" t="s">
        <v>1285</v>
      </c>
      <c r="AB271" t="s">
        <v>1286</v>
      </c>
      <c r="AC271" t="s">
        <v>1287</v>
      </c>
      <c r="AD271" t="s">
        <v>1288</v>
      </c>
      <c r="AE271">
        <v>22</v>
      </c>
      <c r="AF271" t="s">
        <v>15355</v>
      </c>
      <c r="AG271" t="s">
        <v>96</v>
      </c>
      <c r="AH271" t="s">
        <v>96</v>
      </c>
      <c r="AI271" t="str">
        <f>IF(ISNA(VLOOKUP(D271,Listen!J:O,3,0)),"",VLOOKUP(D271,Listen!J:O,3,0))</f>
        <v/>
      </c>
      <c r="AJ271" t="s">
        <v>96</v>
      </c>
      <c r="AK271">
        <v>5</v>
      </c>
      <c r="AL271" t="s">
        <v>96</v>
      </c>
      <c r="AM271">
        <v>3</v>
      </c>
      <c r="AN271">
        <v>2</v>
      </c>
      <c r="AO271">
        <v>5</v>
      </c>
      <c r="AP271">
        <f t="shared" si="4"/>
        <v>5</v>
      </c>
    </row>
    <row r="272" spans="1:42" x14ac:dyDescent="0.25">
      <c r="A272" t="s">
        <v>6256</v>
      </c>
      <c r="B272">
        <v>18.190319242275901</v>
      </c>
      <c r="C272">
        <v>98.099998474121094</v>
      </c>
      <c r="D272" t="s">
        <v>11474</v>
      </c>
      <c r="F272">
        <v>1622.26353148101</v>
      </c>
      <c r="G272">
        <v>53.675161060820699</v>
      </c>
      <c r="H272" t="s">
        <v>11475</v>
      </c>
      <c r="I272" t="s">
        <v>11476</v>
      </c>
      <c r="J272" t="s">
        <v>37</v>
      </c>
      <c r="K272">
        <v>261044.528616592</v>
      </c>
      <c r="L272">
        <v>60731.620005809003</v>
      </c>
      <c r="M272" t="s">
        <v>98</v>
      </c>
      <c r="N272" t="s">
        <v>98</v>
      </c>
      <c r="O272">
        <v>261045</v>
      </c>
      <c r="P272">
        <v>1044180</v>
      </c>
      <c r="Q272">
        <v>14</v>
      </c>
      <c r="R272">
        <v>18.208619242275901</v>
      </c>
      <c r="S272" t="s">
        <v>6256</v>
      </c>
      <c r="T272" t="s">
        <v>96</v>
      </c>
      <c r="U272">
        <v>1615.26353148101</v>
      </c>
      <c r="V272">
        <v>53.7</v>
      </c>
      <c r="W272" t="s">
        <v>15356</v>
      </c>
      <c r="X272">
        <v>72101014</v>
      </c>
      <c r="Y272" t="s">
        <v>96</v>
      </c>
      <c r="Z272" t="s">
        <v>6256</v>
      </c>
      <c r="AA272" t="s">
        <v>6258</v>
      </c>
      <c r="AB272" t="s">
        <v>6255</v>
      </c>
      <c r="AC272" t="s">
        <v>11477</v>
      </c>
      <c r="AD272" t="s">
        <v>6257</v>
      </c>
      <c r="AE272">
        <v>14</v>
      </c>
      <c r="AF272" t="s">
        <v>15356</v>
      </c>
      <c r="AG272" t="s">
        <v>96</v>
      </c>
      <c r="AH272" t="s">
        <v>96</v>
      </c>
      <c r="AI272" t="str">
        <f>IF(ISNA(VLOOKUP(D272,Listen!J:O,3,0)),"",VLOOKUP(D272,Listen!J:O,3,0))</f>
        <v/>
      </c>
      <c r="AJ272" t="s">
        <v>96</v>
      </c>
      <c r="AK272">
        <v>5</v>
      </c>
      <c r="AL272" t="s">
        <v>96</v>
      </c>
      <c r="AM272">
        <v>3</v>
      </c>
      <c r="AN272">
        <v>2</v>
      </c>
      <c r="AO272">
        <v>5</v>
      </c>
      <c r="AP272">
        <f t="shared" si="4"/>
        <v>5</v>
      </c>
    </row>
    <row r="273" spans="1:42" x14ac:dyDescent="0.25">
      <c r="A273" t="s">
        <v>6256</v>
      </c>
      <c r="B273">
        <v>18.1903196488596</v>
      </c>
      <c r="C273">
        <v>98</v>
      </c>
      <c r="D273" t="s">
        <v>11478</v>
      </c>
      <c r="F273">
        <v>1622.26356591525</v>
      </c>
      <c r="G273">
        <v>52.594572391926597</v>
      </c>
      <c r="H273" t="s">
        <v>11479</v>
      </c>
      <c r="I273" t="s">
        <v>11480</v>
      </c>
      <c r="J273" t="s">
        <v>37</v>
      </c>
      <c r="K273">
        <v>271217.013245582</v>
      </c>
      <c r="L273">
        <v>60731.620005809003</v>
      </c>
      <c r="M273" t="s">
        <v>98</v>
      </c>
      <c r="N273" t="s">
        <v>98</v>
      </c>
      <c r="O273">
        <v>271217</v>
      </c>
      <c r="P273">
        <v>1084868</v>
      </c>
      <c r="Q273">
        <v>15</v>
      </c>
      <c r="R273">
        <v>18.208619648859599</v>
      </c>
      <c r="S273" t="s">
        <v>6256</v>
      </c>
      <c r="T273" t="s">
        <v>96</v>
      </c>
      <c r="U273">
        <v>1615.26356591525</v>
      </c>
      <c r="V273">
        <v>52.6</v>
      </c>
      <c r="W273" t="s">
        <v>15356</v>
      </c>
      <c r="X273">
        <v>72101014</v>
      </c>
      <c r="Y273" t="s">
        <v>96</v>
      </c>
      <c r="Z273" t="s">
        <v>6256</v>
      </c>
      <c r="AA273" t="s">
        <v>6258</v>
      </c>
      <c r="AB273" t="s">
        <v>6255</v>
      </c>
      <c r="AC273" t="s">
        <v>11477</v>
      </c>
      <c r="AD273" t="s">
        <v>6257</v>
      </c>
      <c r="AE273">
        <v>15</v>
      </c>
      <c r="AF273" t="s">
        <v>15356</v>
      </c>
      <c r="AG273" t="s">
        <v>96</v>
      </c>
      <c r="AH273" t="s">
        <v>96</v>
      </c>
      <c r="AI273" t="str">
        <f>IF(ISNA(VLOOKUP(D273,Listen!J:O,3,0)),"",VLOOKUP(D273,Listen!J:O,3,0))</f>
        <v/>
      </c>
      <c r="AJ273" t="s">
        <v>96</v>
      </c>
      <c r="AK273">
        <v>5</v>
      </c>
      <c r="AL273" t="s">
        <v>96</v>
      </c>
      <c r="AM273">
        <v>3</v>
      </c>
      <c r="AN273">
        <v>2</v>
      </c>
      <c r="AO273">
        <v>5</v>
      </c>
      <c r="AP273">
        <f t="shared" si="4"/>
        <v>5</v>
      </c>
    </row>
    <row r="274" spans="1:42" x14ac:dyDescent="0.25">
      <c r="A274" t="s">
        <v>3138</v>
      </c>
      <c r="B274">
        <v>18.366806802653901</v>
      </c>
      <c r="C274">
        <v>91</v>
      </c>
      <c r="D274" t="s">
        <v>11481</v>
      </c>
      <c r="F274">
        <v>1637.21055139086</v>
      </c>
      <c r="G274">
        <v>60.828435370304298</v>
      </c>
      <c r="H274" t="s">
        <v>11482</v>
      </c>
      <c r="I274" t="s">
        <v>584</v>
      </c>
      <c r="J274" t="s">
        <v>37</v>
      </c>
      <c r="K274">
        <v>1256939.43962727</v>
      </c>
      <c r="L274">
        <v>217839.00621226901</v>
      </c>
      <c r="M274">
        <v>544512.53590145102</v>
      </c>
      <c r="N274">
        <v>544512.53590145102</v>
      </c>
      <c r="O274">
        <v>712427</v>
      </c>
      <c r="P274">
        <v>2849708</v>
      </c>
      <c r="Q274">
        <v>38</v>
      </c>
      <c r="R274">
        <v>18.385106802653901</v>
      </c>
      <c r="S274" t="s">
        <v>3138</v>
      </c>
      <c r="T274" t="s">
        <v>96</v>
      </c>
      <c r="U274">
        <v>1630.21055139086</v>
      </c>
      <c r="V274">
        <v>60.8</v>
      </c>
      <c r="W274" t="s">
        <v>15357</v>
      </c>
      <c r="X274">
        <v>72101014</v>
      </c>
      <c r="Y274" t="s">
        <v>96</v>
      </c>
      <c r="Z274" t="s">
        <v>3138</v>
      </c>
      <c r="AA274" t="s">
        <v>1504</v>
      </c>
      <c r="AB274" t="s">
        <v>3139</v>
      </c>
      <c r="AC274" t="s">
        <v>1503</v>
      </c>
      <c r="AD274" t="s">
        <v>3140</v>
      </c>
      <c r="AE274">
        <v>38</v>
      </c>
      <c r="AF274" t="s">
        <v>15357</v>
      </c>
      <c r="AG274" t="s">
        <v>96</v>
      </c>
      <c r="AH274" t="s">
        <v>96</v>
      </c>
      <c r="AI274" t="str">
        <f>IF(ISNA(VLOOKUP(D274,Listen!J:O,3,0)),"",VLOOKUP(D274,Listen!J:O,3,0))</f>
        <v/>
      </c>
      <c r="AJ274" t="s">
        <v>96</v>
      </c>
      <c r="AK274">
        <v>5</v>
      </c>
      <c r="AL274" t="s">
        <v>96</v>
      </c>
      <c r="AM274">
        <v>3</v>
      </c>
      <c r="AN274">
        <v>2</v>
      </c>
      <c r="AO274">
        <v>5</v>
      </c>
      <c r="AP274">
        <f t="shared" si="4"/>
        <v>5</v>
      </c>
    </row>
    <row r="275" spans="1:42" x14ac:dyDescent="0.25">
      <c r="A275" t="s">
        <v>3138</v>
      </c>
      <c r="B275">
        <v>18.4079091949584</v>
      </c>
      <c r="C275">
        <v>91</v>
      </c>
      <c r="D275" t="s">
        <v>11483</v>
      </c>
      <c r="F275">
        <v>1640.69158016593</v>
      </c>
      <c r="G275">
        <v>67.622052810064801</v>
      </c>
      <c r="H275" t="s">
        <v>11484</v>
      </c>
      <c r="I275" t="s">
        <v>5903</v>
      </c>
      <c r="J275" t="s">
        <v>37</v>
      </c>
      <c r="K275">
        <v>596097.55107354803</v>
      </c>
      <c r="L275">
        <v>332140.0402544</v>
      </c>
      <c r="M275">
        <v>544512.53590145102</v>
      </c>
      <c r="N275">
        <v>544512.53590145102</v>
      </c>
      <c r="O275">
        <v>51585</v>
      </c>
      <c r="P275">
        <v>206340</v>
      </c>
      <c r="Q275">
        <v>3</v>
      </c>
      <c r="R275">
        <v>18.4262091949584</v>
      </c>
      <c r="S275" t="s">
        <v>3138</v>
      </c>
      <c r="T275" t="s">
        <v>96</v>
      </c>
      <c r="U275">
        <v>1633.69158016593</v>
      </c>
      <c r="V275">
        <v>67.599999999999994</v>
      </c>
      <c r="W275" t="s">
        <v>15358</v>
      </c>
      <c r="X275">
        <v>72101014</v>
      </c>
      <c r="Y275" t="s">
        <v>96</v>
      </c>
      <c r="Z275" t="s">
        <v>3138</v>
      </c>
      <c r="AA275" t="s">
        <v>1504</v>
      </c>
      <c r="AB275" t="s">
        <v>3139</v>
      </c>
      <c r="AC275" t="s">
        <v>1503</v>
      </c>
      <c r="AD275" t="s">
        <v>3140</v>
      </c>
      <c r="AE275">
        <v>3</v>
      </c>
      <c r="AF275" t="s">
        <v>15358</v>
      </c>
      <c r="AG275" t="s">
        <v>96</v>
      </c>
      <c r="AH275" t="s">
        <v>96</v>
      </c>
      <c r="AI275" t="str">
        <f>IF(ISNA(VLOOKUP(D275,Listen!J:O,3,0)),"",VLOOKUP(D275,Listen!J:O,3,0))</f>
        <v/>
      </c>
      <c r="AJ275" t="s">
        <v>96</v>
      </c>
      <c r="AK275">
        <v>5</v>
      </c>
      <c r="AL275" t="s">
        <v>96</v>
      </c>
      <c r="AM275">
        <v>3</v>
      </c>
      <c r="AN275">
        <v>2</v>
      </c>
      <c r="AO275">
        <v>5</v>
      </c>
      <c r="AP275">
        <f t="shared" si="4"/>
        <v>5</v>
      </c>
    </row>
    <row r="276" spans="1:42" x14ac:dyDescent="0.25">
      <c r="A276" t="s">
        <v>11485</v>
      </c>
      <c r="B276">
        <v>18.439796691020199</v>
      </c>
      <c r="C276">
        <v>69</v>
      </c>
      <c r="D276" t="s">
        <v>11486</v>
      </c>
      <c r="F276">
        <v>1643.39218431893</v>
      </c>
      <c r="G276">
        <v>55.057235824156699</v>
      </c>
      <c r="H276" t="s">
        <v>11487</v>
      </c>
      <c r="I276" t="s">
        <v>53</v>
      </c>
      <c r="J276" t="s">
        <v>37</v>
      </c>
      <c r="K276">
        <v>164268.85093436801</v>
      </c>
      <c r="L276">
        <v>61833.191736565997</v>
      </c>
      <c r="M276" t="s">
        <v>98</v>
      </c>
      <c r="N276" t="s">
        <v>98</v>
      </c>
      <c r="O276">
        <v>164269</v>
      </c>
      <c r="P276">
        <v>657076</v>
      </c>
      <c r="Q276">
        <v>9</v>
      </c>
      <c r="R276">
        <v>18.458096691020199</v>
      </c>
      <c r="S276" t="s">
        <v>11488</v>
      </c>
      <c r="T276" t="s">
        <v>96</v>
      </c>
      <c r="U276">
        <v>1636.39218431893</v>
      </c>
      <c r="V276">
        <v>55.1</v>
      </c>
      <c r="W276" t="s">
        <v>15359</v>
      </c>
      <c r="X276">
        <v>72101014</v>
      </c>
      <c r="Y276" t="s">
        <v>96</v>
      </c>
      <c r="Z276" t="s">
        <v>11488</v>
      </c>
      <c r="AA276" t="s">
        <v>11489</v>
      </c>
      <c r="AB276" t="s">
        <v>11485</v>
      </c>
      <c r="AC276" t="s">
        <v>11490</v>
      </c>
      <c r="AD276" t="s">
        <v>11491</v>
      </c>
      <c r="AE276">
        <v>9</v>
      </c>
      <c r="AF276" t="s">
        <v>15359</v>
      </c>
      <c r="AG276" t="s">
        <v>96</v>
      </c>
      <c r="AH276" t="s">
        <v>96</v>
      </c>
      <c r="AI276" t="str">
        <f>IF(ISNA(VLOOKUP(D276,Listen!J:O,3,0)),"",VLOOKUP(D276,Listen!J:O,3,0))</f>
        <v/>
      </c>
      <c r="AJ276" t="s">
        <v>96</v>
      </c>
      <c r="AK276">
        <v>5</v>
      </c>
      <c r="AL276" t="s">
        <v>96</v>
      </c>
      <c r="AM276">
        <v>3</v>
      </c>
      <c r="AN276">
        <v>2</v>
      </c>
      <c r="AO276">
        <v>5</v>
      </c>
      <c r="AP276">
        <f t="shared" si="4"/>
        <v>5</v>
      </c>
    </row>
    <row r="277" spans="1:42" x14ac:dyDescent="0.25">
      <c r="A277" t="s">
        <v>452</v>
      </c>
      <c r="B277">
        <v>18.459592481498301</v>
      </c>
      <c r="C277">
        <v>105</v>
      </c>
      <c r="D277" t="s">
        <v>11492</v>
      </c>
      <c r="E277">
        <v>1653</v>
      </c>
      <c r="F277">
        <v>1645.06872216542</v>
      </c>
      <c r="G277">
        <v>64.062540076070704</v>
      </c>
      <c r="H277" t="s">
        <v>11493</v>
      </c>
      <c r="I277" t="s">
        <v>4574</v>
      </c>
      <c r="J277" t="s">
        <v>43</v>
      </c>
      <c r="K277">
        <v>735000.38627221202</v>
      </c>
      <c r="L277">
        <v>164143.464398246</v>
      </c>
      <c r="M277">
        <v>1102031.6259582201</v>
      </c>
      <c r="N277">
        <v>1102031.6259582201</v>
      </c>
      <c r="O277">
        <v>0</v>
      </c>
      <c r="P277">
        <v>0</v>
      </c>
      <c r="Q277">
        <v>0</v>
      </c>
      <c r="R277">
        <v>18.477892481498301</v>
      </c>
      <c r="S277" t="s">
        <v>452</v>
      </c>
      <c r="T277">
        <v>1653</v>
      </c>
      <c r="U277">
        <v>1638.06872216542</v>
      </c>
      <c r="V277">
        <v>64.099999999999994</v>
      </c>
      <c r="W277" t="s">
        <v>15360</v>
      </c>
      <c r="X277">
        <v>72101014</v>
      </c>
      <c r="Y277" t="s">
        <v>96</v>
      </c>
      <c r="Z277" t="s">
        <v>452</v>
      </c>
      <c r="AA277" t="s">
        <v>454</v>
      </c>
      <c r="AB277" t="s">
        <v>451</v>
      </c>
      <c r="AC277" t="s">
        <v>11494</v>
      </c>
      <c r="AD277" t="s">
        <v>453</v>
      </c>
      <c r="AE277">
        <v>0</v>
      </c>
      <c r="AF277" t="s">
        <v>15360</v>
      </c>
      <c r="AG277" t="s">
        <v>96</v>
      </c>
      <c r="AH277" t="s">
        <v>96</v>
      </c>
      <c r="AI277" t="str">
        <f>IF(ISNA(VLOOKUP(D277,Listen!J:O,3,0)),"",VLOOKUP(D277,Listen!J:O,3,0))</f>
        <v/>
      </c>
      <c r="AJ277">
        <v>6</v>
      </c>
      <c r="AK277">
        <v>5</v>
      </c>
      <c r="AL277" t="s">
        <v>96</v>
      </c>
      <c r="AM277">
        <v>3</v>
      </c>
      <c r="AN277">
        <v>2</v>
      </c>
      <c r="AO277">
        <v>6</v>
      </c>
      <c r="AP277">
        <f t="shared" si="4"/>
        <v>6</v>
      </c>
    </row>
    <row r="278" spans="1:42" x14ac:dyDescent="0.25">
      <c r="A278" t="s">
        <v>11495</v>
      </c>
      <c r="B278">
        <v>18.528165284410299</v>
      </c>
      <c r="C278">
        <v>134</v>
      </c>
      <c r="D278" t="s">
        <v>11496</v>
      </c>
      <c r="F278">
        <v>1650.8762649078401</v>
      </c>
      <c r="G278">
        <v>54.607073928126603</v>
      </c>
      <c r="H278" t="s">
        <v>11497</v>
      </c>
      <c r="I278" t="s">
        <v>11425</v>
      </c>
      <c r="J278" t="s">
        <v>37</v>
      </c>
      <c r="K278">
        <v>85938.048520548997</v>
      </c>
      <c r="L278">
        <v>14895.0415347096</v>
      </c>
      <c r="M278" t="s">
        <v>98</v>
      </c>
      <c r="N278" t="s">
        <v>98</v>
      </c>
      <c r="O278">
        <v>85938</v>
      </c>
      <c r="P278">
        <v>343752</v>
      </c>
      <c r="Q278">
        <v>5</v>
      </c>
      <c r="R278">
        <v>18.546465284410299</v>
      </c>
      <c r="S278" t="s">
        <v>11495</v>
      </c>
      <c r="T278" t="s">
        <v>96</v>
      </c>
      <c r="U278">
        <v>1643.8762649078401</v>
      </c>
      <c r="V278">
        <v>54.6</v>
      </c>
      <c r="W278" t="s">
        <v>15361</v>
      </c>
      <c r="X278">
        <v>72101014</v>
      </c>
      <c r="Y278" t="s">
        <v>96</v>
      </c>
      <c r="Z278" t="s">
        <v>11495</v>
      </c>
      <c r="AA278" t="s">
        <v>11498</v>
      </c>
      <c r="AB278" t="s">
        <v>11499</v>
      </c>
      <c r="AC278" t="s">
        <v>11500</v>
      </c>
      <c r="AD278" t="s">
        <v>11501</v>
      </c>
      <c r="AE278">
        <v>5</v>
      </c>
      <c r="AF278" t="s">
        <v>15361</v>
      </c>
      <c r="AG278" t="s">
        <v>96</v>
      </c>
      <c r="AH278" t="s">
        <v>96</v>
      </c>
      <c r="AI278" t="str">
        <f>IF(ISNA(VLOOKUP(D278,Listen!J:O,3,0)),"",VLOOKUP(D278,Listen!J:O,3,0))</f>
        <v/>
      </c>
      <c r="AJ278" t="s">
        <v>96</v>
      </c>
      <c r="AK278">
        <v>5</v>
      </c>
      <c r="AL278" t="s">
        <v>96</v>
      </c>
      <c r="AM278">
        <v>3</v>
      </c>
      <c r="AN278">
        <v>2</v>
      </c>
      <c r="AO278">
        <v>5</v>
      </c>
      <c r="AP278">
        <f t="shared" si="4"/>
        <v>5</v>
      </c>
    </row>
    <row r="279" spans="1:42" x14ac:dyDescent="0.25">
      <c r="A279" t="s">
        <v>572</v>
      </c>
      <c r="B279">
        <v>18.587904088995401</v>
      </c>
      <c r="C279">
        <v>99</v>
      </c>
      <c r="D279" t="s">
        <v>573</v>
      </c>
      <c r="E279">
        <v>1655</v>
      </c>
      <c r="F279">
        <v>1655.93564189515</v>
      </c>
      <c r="G279">
        <v>77.650516119684497</v>
      </c>
      <c r="H279" t="s">
        <v>574</v>
      </c>
      <c r="I279" t="s">
        <v>575</v>
      </c>
      <c r="J279" t="s">
        <v>43</v>
      </c>
      <c r="K279">
        <v>968731.70643398305</v>
      </c>
      <c r="L279">
        <v>663973.91812715202</v>
      </c>
      <c r="M279" t="s">
        <v>98</v>
      </c>
      <c r="N279" t="s">
        <v>98</v>
      </c>
      <c r="O279">
        <v>968732</v>
      </c>
      <c r="P279">
        <v>3874928</v>
      </c>
      <c r="Q279">
        <v>52</v>
      </c>
      <c r="R279">
        <v>18.606204088995401</v>
      </c>
      <c r="S279" t="s">
        <v>572</v>
      </c>
      <c r="T279">
        <v>1655</v>
      </c>
      <c r="U279">
        <v>1648.93564189515</v>
      </c>
      <c r="V279">
        <v>77.7</v>
      </c>
      <c r="W279" t="s">
        <v>15362</v>
      </c>
      <c r="X279">
        <v>72101014</v>
      </c>
      <c r="Y279" t="s">
        <v>96</v>
      </c>
      <c r="Z279" t="s">
        <v>572</v>
      </c>
      <c r="AA279" t="s">
        <v>576</v>
      </c>
      <c r="AB279" t="s">
        <v>577</v>
      </c>
      <c r="AC279" t="s">
        <v>578</v>
      </c>
      <c r="AD279" t="s">
        <v>579</v>
      </c>
      <c r="AE279">
        <v>52</v>
      </c>
      <c r="AF279" t="s">
        <v>15362</v>
      </c>
      <c r="AG279" t="s">
        <v>96</v>
      </c>
      <c r="AH279" t="s">
        <v>96</v>
      </c>
      <c r="AI279" t="str">
        <f>IF(ISNA(VLOOKUP(D279,Listen!J:O,3,0)),"",VLOOKUP(D279,Listen!J:O,3,0))</f>
        <v>x</v>
      </c>
      <c r="AJ279" t="s">
        <v>96</v>
      </c>
      <c r="AK279">
        <v>5</v>
      </c>
      <c r="AL279" t="s">
        <v>96</v>
      </c>
      <c r="AM279">
        <v>3</v>
      </c>
      <c r="AN279">
        <v>2</v>
      </c>
      <c r="AO279">
        <v>5</v>
      </c>
      <c r="AP279">
        <f t="shared" si="4"/>
        <v>5</v>
      </c>
    </row>
    <row r="280" spans="1:42" x14ac:dyDescent="0.25">
      <c r="A280" t="s">
        <v>11502</v>
      </c>
      <c r="B280">
        <v>18.595962599307398</v>
      </c>
      <c r="C280">
        <v>143</v>
      </c>
      <c r="D280" t="s">
        <v>3974</v>
      </c>
      <c r="E280">
        <v>1653</v>
      </c>
      <c r="F280">
        <v>1656.61813030294</v>
      </c>
      <c r="G280">
        <v>65.008842002972102</v>
      </c>
      <c r="H280" t="s">
        <v>3975</v>
      </c>
      <c r="I280" t="s">
        <v>3976</v>
      </c>
      <c r="J280" t="s">
        <v>43</v>
      </c>
      <c r="K280">
        <v>176523.36459117301</v>
      </c>
      <c r="L280">
        <v>84630.551669416003</v>
      </c>
      <c r="M280" t="s">
        <v>98</v>
      </c>
      <c r="N280" t="s">
        <v>98</v>
      </c>
      <c r="O280">
        <v>176523</v>
      </c>
      <c r="P280">
        <v>706092</v>
      </c>
      <c r="Q280">
        <v>10</v>
      </c>
      <c r="R280">
        <v>18.614262599307398</v>
      </c>
      <c r="S280" t="s">
        <v>11502</v>
      </c>
      <c r="T280">
        <v>1653</v>
      </c>
      <c r="U280">
        <v>1649.61813030294</v>
      </c>
      <c r="V280">
        <v>65</v>
      </c>
      <c r="W280" t="s">
        <v>15363</v>
      </c>
      <c r="X280">
        <v>72101014</v>
      </c>
      <c r="Y280" t="s">
        <v>96</v>
      </c>
      <c r="Z280" t="s">
        <v>11502</v>
      </c>
      <c r="AA280" t="s">
        <v>11503</v>
      </c>
      <c r="AB280" t="s">
        <v>11504</v>
      </c>
      <c r="AC280" t="s">
        <v>11505</v>
      </c>
      <c r="AD280" t="s">
        <v>11506</v>
      </c>
      <c r="AE280">
        <v>10</v>
      </c>
      <c r="AF280" t="s">
        <v>15363</v>
      </c>
      <c r="AG280" t="s">
        <v>96</v>
      </c>
      <c r="AH280" t="s">
        <v>96</v>
      </c>
      <c r="AI280" t="str">
        <f>IF(ISNA(VLOOKUP(D280,Listen!J:O,3,0)),"",VLOOKUP(D280,Listen!J:O,3,0))</f>
        <v/>
      </c>
      <c r="AJ280" t="s">
        <v>96</v>
      </c>
      <c r="AK280">
        <v>5</v>
      </c>
      <c r="AL280" t="s">
        <v>96</v>
      </c>
      <c r="AM280">
        <v>3</v>
      </c>
      <c r="AN280">
        <v>2</v>
      </c>
      <c r="AO280">
        <v>5</v>
      </c>
      <c r="AP280">
        <f t="shared" si="4"/>
        <v>5</v>
      </c>
    </row>
    <row r="281" spans="1:42" x14ac:dyDescent="0.25">
      <c r="A281" t="s">
        <v>4015</v>
      </c>
      <c r="B281">
        <v>18.692783132270499</v>
      </c>
      <c r="C281">
        <v>170.10000610351599</v>
      </c>
      <c r="D281" t="s">
        <v>5891</v>
      </c>
      <c r="F281">
        <v>1664.81801946669</v>
      </c>
      <c r="G281">
        <v>74.852279570759706</v>
      </c>
      <c r="H281" t="s">
        <v>5892</v>
      </c>
      <c r="I281" t="s">
        <v>3524</v>
      </c>
      <c r="J281" t="s">
        <v>37</v>
      </c>
      <c r="K281">
        <v>475085.66290849802</v>
      </c>
      <c r="L281">
        <v>176936.46372611899</v>
      </c>
      <c r="M281" t="s">
        <v>98</v>
      </c>
      <c r="N281" t="s">
        <v>98</v>
      </c>
      <c r="O281">
        <v>475086</v>
      </c>
      <c r="P281">
        <v>1900344</v>
      </c>
      <c r="Q281">
        <v>26</v>
      </c>
      <c r="R281">
        <v>18.711083132270499</v>
      </c>
      <c r="S281" t="s">
        <v>4015</v>
      </c>
      <c r="T281" t="s">
        <v>96</v>
      </c>
      <c r="U281">
        <v>1657.81801946669</v>
      </c>
      <c r="V281">
        <v>74.900000000000006</v>
      </c>
      <c r="W281" t="s">
        <v>15364</v>
      </c>
      <c r="X281">
        <v>72101014</v>
      </c>
      <c r="Y281" t="s">
        <v>96</v>
      </c>
      <c r="Z281" t="s">
        <v>4015</v>
      </c>
      <c r="AA281" t="s">
        <v>4016</v>
      </c>
      <c r="AB281" t="s">
        <v>4014</v>
      </c>
      <c r="AC281" t="s">
        <v>4017</v>
      </c>
      <c r="AD281" t="s">
        <v>4018</v>
      </c>
      <c r="AE281">
        <v>26</v>
      </c>
      <c r="AF281" t="s">
        <v>15364</v>
      </c>
      <c r="AG281" t="s">
        <v>96</v>
      </c>
      <c r="AH281" t="s">
        <v>96</v>
      </c>
      <c r="AI281" t="str">
        <f>IF(ISNA(VLOOKUP(D281,Listen!J:O,3,0)),"",VLOOKUP(D281,Listen!J:O,3,0))</f>
        <v/>
      </c>
      <c r="AJ281" t="s">
        <v>96</v>
      </c>
      <c r="AK281">
        <v>5</v>
      </c>
      <c r="AL281" t="s">
        <v>96</v>
      </c>
      <c r="AM281">
        <v>3</v>
      </c>
      <c r="AN281">
        <v>2</v>
      </c>
      <c r="AO281">
        <v>5</v>
      </c>
      <c r="AP281">
        <f t="shared" si="4"/>
        <v>5</v>
      </c>
    </row>
    <row r="282" spans="1:42" x14ac:dyDescent="0.25">
      <c r="A282" t="s">
        <v>4015</v>
      </c>
      <c r="B282">
        <v>18.694540279295101</v>
      </c>
      <c r="C282">
        <v>170</v>
      </c>
      <c r="D282" t="s">
        <v>3522</v>
      </c>
      <c r="F282">
        <v>1664.9668351197899</v>
      </c>
      <c r="G282">
        <v>67.639214361050705</v>
      </c>
      <c r="H282" t="s">
        <v>3523</v>
      </c>
      <c r="I282" t="s">
        <v>3524</v>
      </c>
      <c r="J282" t="s">
        <v>37</v>
      </c>
      <c r="K282">
        <v>728980.26418259204</v>
      </c>
      <c r="L282">
        <v>182891.747936584</v>
      </c>
      <c r="M282" t="s">
        <v>98</v>
      </c>
      <c r="N282" t="s">
        <v>98</v>
      </c>
      <c r="O282">
        <v>728980</v>
      </c>
      <c r="P282">
        <v>2915920</v>
      </c>
      <c r="Q282">
        <v>39</v>
      </c>
      <c r="R282">
        <v>18.712840279295101</v>
      </c>
      <c r="S282" t="s">
        <v>4015</v>
      </c>
      <c r="T282" t="s">
        <v>96</v>
      </c>
      <c r="U282">
        <v>1657.9668351197899</v>
      </c>
      <c r="V282">
        <v>67.599999999999994</v>
      </c>
      <c r="W282" t="s">
        <v>15364</v>
      </c>
      <c r="X282">
        <v>72101014</v>
      </c>
      <c r="Y282" t="s">
        <v>96</v>
      </c>
      <c r="Z282" t="s">
        <v>4015</v>
      </c>
      <c r="AA282" t="s">
        <v>4016</v>
      </c>
      <c r="AB282" t="s">
        <v>4014</v>
      </c>
      <c r="AC282" t="s">
        <v>4017</v>
      </c>
      <c r="AD282" t="s">
        <v>4018</v>
      </c>
      <c r="AE282">
        <v>39</v>
      </c>
      <c r="AF282" t="s">
        <v>15364</v>
      </c>
      <c r="AG282" t="s">
        <v>96</v>
      </c>
      <c r="AH282" t="s">
        <v>96</v>
      </c>
      <c r="AI282" t="str">
        <f>IF(ISNA(VLOOKUP(D282,Listen!J:O,3,0)),"",VLOOKUP(D282,Listen!J:O,3,0))</f>
        <v/>
      </c>
      <c r="AJ282" t="s">
        <v>96</v>
      </c>
      <c r="AK282">
        <v>5</v>
      </c>
      <c r="AL282" t="s">
        <v>96</v>
      </c>
      <c r="AM282">
        <v>3</v>
      </c>
      <c r="AN282">
        <v>2</v>
      </c>
      <c r="AO282">
        <v>5</v>
      </c>
      <c r="AP282">
        <f t="shared" si="4"/>
        <v>5</v>
      </c>
    </row>
    <row r="283" spans="1:42" x14ac:dyDescent="0.25">
      <c r="A283" t="s">
        <v>863</v>
      </c>
      <c r="B283">
        <v>18.702824180487401</v>
      </c>
      <c r="C283">
        <v>91</v>
      </c>
      <c r="D283" t="s">
        <v>11507</v>
      </c>
      <c r="F283">
        <v>1665.6684122495799</v>
      </c>
      <c r="G283">
        <v>50.907271400046099</v>
      </c>
      <c r="H283" t="s">
        <v>11508</v>
      </c>
      <c r="I283" t="s">
        <v>11509</v>
      </c>
      <c r="J283" t="s">
        <v>37</v>
      </c>
      <c r="K283">
        <v>192349.09273946099</v>
      </c>
      <c r="L283">
        <v>79194.624583450699</v>
      </c>
      <c r="M283">
        <v>874705.16982643597</v>
      </c>
      <c r="N283">
        <v>874705.16982643597</v>
      </c>
      <c r="O283">
        <v>0</v>
      </c>
      <c r="P283">
        <v>0</v>
      </c>
      <c r="Q283">
        <v>0</v>
      </c>
      <c r="R283">
        <v>18.721124180487401</v>
      </c>
      <c r="S283" t="s">
        <v>863</v>
      </c>
      <c r="T283" t="s">
        <v>96</v>
      </c>
      <c r="U283">
        <v>1658.6684122495799</v>
      </c>
      <c r="V283">
        <v>50.9</v>
      </c>
      <c r="W283" t="s">
        <v>15365</v>
      </c>
      <c r="X283">
        <v>72101014</v>
      </c>
      <c r="Y283" t="s">
        <v>96</v>
      </c>
      <c r="Z283" t="s">
        <v>863</v>
      </c>
      <c r="AA283" t="s">
        <v>207</v>
      </c>
      <c r="AB283" t="s">
        <v>1503</v>
      </c>
      <c r="AC283" t="s">
        <v>692</v>
      </c>
      <c r="AD283" t="s">
        <v>1504</v>
      </c>
      <c r="AE283">
        <v>0</v>
      </c>
      <c r="AF283" t="s">
        <v>15365</v>
      </c>
      <c r="AG283" t="s">
        <v>96</v>
      </c>
      <c r="AH283" t="s">
        <v>96</v>
      </c>
      <c r="AI283" t="str">
        <f>IF(ISNA(VLOOKUP(D283,Listen!J:O,3,0)),"",VLOOKUP(D283,Listen!J:O,3,0))</f>
        <v/>
      </c>
      <c r="AJ283">
        <v>6</v>
      </c>
      <c r="AK283">
        <v>5</v>
      </c>
      <c r="AL283" t="s">
        <v>96</v>
      </c>
      <c r="AM283">
        <v>3</v>
      </c>
      <c r="AN283">
        <v>2</v>
      </c>
      <c r="AO283">
        <v>6</v>
      </c>
      <c r="AP283">
        <f t="shared" si="4"/>
        <v>6</v>
      </c>
    </row>
    <row r="284" spans="1:42" x14ac:dyDescent="0.25">
      <c r="A284" t="s">
        <v>3539</v>
      </c>
      <c r="B284">
        <v>18.7122134697684</v>
      </c>
      <c r="C284">
        <v>157</v>
      </c>
      <c r="D284" t="s">
        <v>11510</v>
      </c>
      <c r="F284">
        <v>1666.46360650305</v>
      </c>
      <c r="G284">
        <v>55.294349088044903</v>
      </c>
      <c r="H284" t="s">
        <v>11511</v>
      </c>
      <c r="I284" t="s">
        <v>11512</v>
      </c>
      <c r="J284" t="s">
        <v>37</v>
      </c>
      <c r="K284">
        <v>145681.321788423</v>
      </c>
      <c r="L284">
        <v>79706.198017024493</v>
      </c>
      <c r="M284">
        <v>124399.262128305</v>
      </c>
      <c r="N284">
        <v>124399.262128305</v>
      </c>
      <c r="O284">
        <v>21282</v>
      </c>
      <c r="P284">
        <v>85128</v>
      </c>
      <c r="Q284">
        <v>1</v>
      </c>
      <c r="R284">
        <v>18.7305134697684</v>
      </c>
      <c r="S284" t="s">
        <v>3539</v>
      </c>
      <c r="T284" t="s">
        <v>96</v>
      </c>
      <c r="U284">
        <v>1659.46360650305</v>
      </c>
      <c r="V284">
        <v>55.3</v>
      </c>
      <c r="W284" t="s">
        <v>15366</v>
      </c>
      <c r="X284">
        <v>72101014</v>
      </c>
      <c r="Y284" t="s">
        <v>96</v>
      </c>
      <c r="Z284" t="s">
        <v>3539</v>
      </c>
      <c r="AA284" t="s">
        <v>3540</v>
      </c>
      <c r="AB284" t="s">
        <v>3541</v>
      </c>
      <c r="AC284" t="s">
        <v>3542</v>
      </c>
      <c r="AD284" t="s">
        <v>3543</v>
      </c>
      <c r="AE284">
        <v>1</v>
      </c>
      <c r="AF284" t="s">
        <v>15366</v>
      </c>
      <c r="AG284" t="s">
        <v>96</v>
      </c>
      <c r="AH284" t="s">
        <v>96</v>
      </c>
      <c r="AI284" t="str">
        <f>IF(ISNA(VLOOKUP(D284,Listen!J:O,3,0)),"",VLOOKUP(D284,Listen!J:O,3,0))</f>
        <v/>
      </c>
      <c r="AJ284" t="s">
        <v>96</v>
      </c>
      <c r="AK284">
        <v>5</v>
      </c>
      <c r="AL284" t="s">
        <v>96</v>
      </c>
      <c r="AM284">
        <v>3</v>
      </c>
      <c r="AN284">
        <v>2</v>
      </c>
      <c r="AO284">
        <v>5</v>
      </c>
      <c r="AP284">
        <f t="shared" si="4"/>
        <v>5</v>
      </c>
    </row>
    <row r="285" spans="1:42" x14ac:dyDescent="0.25">
      <c r="A285" t="s">
        <v>1771</v>
      </c>
      <c r="B285">
        <v>18.760705432050699</v>
      </c>
      <c r="C285">
        <v>124</v>
      </c>
      <c r="D285" t="s">
        <v>11513</v>
      </c>
      <c r="E285">
        <v>1662</v>
      </c>
      <c r="F285">
        <v>1670.5704700358001</v>
      </c>
      <c r="G285">
        <v>54.501758115358903</v>
      </c>
      <c r="H285" t="s">
        <v>11514</v>
      </c>
      <c r="I285" t="s">
        <v>2216</v>
      </c>
      <c r="J285" t="s">
        <v>43</v>
      </c>
      <c r="K285">
        <v>383729.37084228301</v>
      </c>
      <c r="L285">
        <v>124517.177550247</v>
      </c>
      <c r="M285" t="s">
        <v>98</v>
      </c>
      <c r="N285" t="s">
        <v>98</v>
      </c>
      <c r="O285">
        <v>383729</v>
      </c>
      <c r="P285">
        <v>1534916</v>
      </c>
      <c r="Q285">
        <v>21</v>
      </c>
      <c r="R285">
        <v>18.779005432050699</v>
      </c>
      <c r="S285" t="s">
        <v>1771</v>
      </c>
      <c r="T285">
        <v>1662</v>
      </c>
      <c r="U285">
        <v>1663.5704700358001</v>
      </c>
      <c r="V285">
        <v>54.5</v>
      </c>
      <c r="W285" t="s">
        <v>15367</v>
      </c>
      <c r="X285">
        <v>72101014</v>
      </c>
      <c r="Y285" t="s">
        <v>96</v>
      </c>
      <c r="Z285" t="s">
        <v>1771</v>
      </c>
      <c r="AA285" t="s">
        <v>1772</v>
      </c>
      <c r="AB285" t="s">
        <v>1773</v>
      </c>
      <c r="AC285" t="s">
        <v>1774</v>
      </c>
      <c r="AD285" t="s">
        <v>1775</v>
      </c>
      <c r="AE285">
        <v>21</v>
      </c>
      <c r="AF285" t="s">
        <v>15367</v>
      </c>
      <c r="AG285" t="s">
        <v>96</v>
      </c>
      <c r="AH285" t="s">
        <v>96</v>
      </c>
      <c r="AI285" t="str">
        <f>IF(ISNA(VLOOKUP(D285,Listen!J:O,3,0)),"",VLOOKUP(D285,Listen!J:O,3,0))</f>
        <v/>
      </c>
      <c r="AJ285" t="s">
        <v>96</v>
      </c>
      <c r="AK285">
        <v>5</v>
      </c>
      <c r="AL285" t="s">
        <v>96</v>
      </c>
      <c r="AM285">
        <v>3</v>
      </c>
      <c r="AN285">
        <v>2</v>
      </c>
      <c r="AO285">
        <v>5</v>
      </c>
      <c r="AP285">
        <f t="shared" si="4"/>
        <v>5</v>
      </c>
    </row>
    <row r="286" spans="1:42" x14ac:dyDescent="0.25">
      <c r="A286" t="s">
        <v>11515</v>
      </c>
      <c r="B286">
        <v>18.780130640711</v>
      </c>
      <c r="C286">
        <v>158</v>
      </c>
      <c r="D286" t="s">
        <v>11516</v>
      </c>
      <c r="F286">
        <v>1672.21562270252</v>
      </c>
      <c r="G286">
        <v>52.655010883600497</v>
      </c>
      <c r="H286" t="s">
        <v>11517</v>
      </c>
      <c r="I286" t="s">
        <v>11518</v>
      </c>
      <c r="J286" t="s">
        <v>37</v>
      </c>
      <c r="K286">
        <v>198122.42503611901</v>
      </c>
      <c r="L286">
        <v>17642.7381785533</v>
      </c>
      <c r="M286" t="s">
        <v>98</v>
      </c>
      <c r="N286" t="s">
        <v>98</v>
      </c>
      <c r="O286">
        <v>198122</v>
      </c>
      <c r="P286">
        <v>792488</v>
      </c>
      <c r="Q286">
        <v>11</v>
      </c>
      <c r="R286">
        <v>18.798430640711</v>
      </c>
      <c r="S286" t="s">
        <v>11515</v>
      </c>
      <c r="T286" t="s">
        <v>96</v>
      </c>
      <c r="U286">
        <v>1665.21562270252</v>
      </c>
      <c r="V286">
        <v>52.7</v>
      </c>
      <c r="W286" t="s">
        <v>15368</v>
      </c>
      <c r="X286">
        <v>72101014</v>
      </c>
      <c r="Y286" t="s">
        <v>96</v>
      </c>
      <c r="Z286" t="s">
        <v>11515</v>
      </c>
      <c r="AA286" t="s">
        <v>11519</v>
      </c>
      <c r="AB286" t="s">
        <v>11520</v>
      </c>
      <c r="AC286" t="s">
        <v>11521</v>
      </c>
      <c r="AD286" t="s">
        <v>11522</v>
      </c>
      <c r="AE286">
        <v>11</v>
      </c>
      <c r="AF286" t="s">
        <v>15368</v>
      </c>
      <c r="AG286" t="s">
        <v>96</v>
      </c>
      <c r="AH286" t="s">
        <v>96</v>
      </c>
      <c r="AI286" t="str">
        <f>IF(ISNA(VLOOKUP(D286,Listen!J:O,3,0)),"",VLOOKUP(D286,Listen!J:O,3,0))</f>
        <v/>
      </c>
      <c r="AJ286" t="s">
        <v>96</v>
      </c>
      <c r="AK286">
        <v>5</v>
      </c>
      <c r="AL286" t="s">
        <v>96</v>
      </c>
      <c r="AM286">
        <v>3</v>
      </c>
      <c r="AN286">
        <v>2</v>
      </c>
      <c r="AO286">
        <v>5</v>
      </c>
      <c r="AP286">
        <f t="shared" si="4"/>
        <v>5</v>
      </c>
    </row>
    <row r="287" spans="1:42" x14ac:dyDescent="0.25">
      <c r="A287" t="s">
        <v>11523</v>
      </c>
      <c r="B287">
        <v>18.848796437067801</v>
      </c>
      <c r="C287">
        <v>160</v>
      </c>
      <c r="D287" t="s">
        <v>11524</v>
      </c>
      <c r="F287">
        <v>1678.0310412117501</v>
      </c>
      <c r="G287">
        <v>50.2081264470796</v>
      </c>
      <c r="H287" t="s">
        <v>11525</v>
      </c>
      <c r="I287" t="s">
        <v>10539</v>
      </c>
      <c r="J287" t="s">
        <v>37</v>
      </c>
      <c r="K287">
        <v>132582.173048161</v>
      </c>
      <c r="L287">
        <v>61038.376384266201</v>
      </c>
      <c r="M287" t="s">
        <v>98</v>
      </c>
      <c r="N287" t="s">
        <v>98</v>
      </c>
      <c r="O287">
        <v>132582</v>
      </c>
      <c r="P287">
        <v>530328</v>
      </c>
      <c r="Q287">
        <v>7</v>
      </c>
      <c r="R287">
        <v>18.867096437067801</v>
      </c>
      <c r="S287" t="s">
        <v>11526</v>
      </c>
      <c r="T287" t="s">
        <v>96</v>
      </c>
      <c r="U287">
        <v>1671.0310412117501</v>
      </c>
      <c r="V287">
        <v>50.2</v>
      </c>
      <c r="W287" t="s">
        <v>15369</v>
      </c>
      <c r="X287">
        <v>72101014</v>
      </c>
      <c r="Y287" t="s">
        <v>96</v>
      </c>
      <c r="Z287" t="s">
        <v>11526</v>
      </c>
      <c r="AA287" t="s">
        <v>11527</v>
      </c>
      <c r="AB287" t="s">
        <v>11523</v>
      </c>
      <c r="AC287" t="s">
        <v>11528</v>
      </c>
      <c r="AD287" t="s">
        <v>11529</v>
      </c>
      <c r="AE287">
        <v>7</v>
      </c>
      <c r="AF287" t="s">
        <v>15369</v>
      </c>
      <c r="AG287" t="s">
        <v>96</v>
      </c>
      <c r="AH287" t="s">
        <v>96</v>
      </c>
      <c r="AI287" t="str">
        <f>IF(ISNA(VLOOKUP(D287,Listen!J:O,3,0)),"",VLOOKUP(D287,Listen!J:O,3,0))</f>
        <v/>
      </c>
      <c r="AJ287" t="s">
        <v>96</v>
      </c>
      <c r="AK287">
        <v>5</v>
      </c>
      <c r="AL287" t="s">
        <v>96</v>
      </c>
      <c r="AM287">
        <v>3</v>
      </c>
      <c r="AN287">
        <v>2</v>
      </c>
      <c r="AO287">
        <v>5</v>
      </c>
      <c r="AP287">
        <f t="shared" si="4"/>
        <v>5</v>
      </c>
    </row>
    <row r="288" spans="1:42" x14ac:dyDescent="0.25">
      <c r="A288" t="s">
        <v>1067</v>
      </c>
      <c r="B288">
        <v>18.868605641134</v>
      </c>
      <c r="C288">
        <v>191</v>
      </c>
      <c r="D288" t="s">
        <v>1070</v>
      </c>
      <c r="F288">
        <v>1679.70871507693</v>
      </c>
      <c r="G288">
        <v>88.315257835798306</v>
      </c>
      <c r="H288" t="s">
        <v>1071</v>
      </c>
      <c r="I288" t="s">
        <v>87</v>
      </c>
      <c r="J288" t="s">
        <v>44</v>
      </c>
      <c r="K288">
        <v>13115327.855759701</v>
      </c>
      <c r="L288">
        <v>1786813.30587136</v>
      </c>
      <c r="M288" t="s">
        <v>98</v>
      </c>
      <c r="N288" t="s">
        <v>98</v>
      </c>
      <c r="O288">
        <v>13115328</v>
      </c>
      <c r="P288">
        <v>52461312</v>
      </c>
      <c r="Q288">
        <v>707</v>
      </c>
      <c r="R288">
        <v>18.886905641134</v>
      </c>
      <c r="S288" t="s">
        <v>1067</v>
      </c>
      <c r="T288" t="s">
        <v>96</v>
      </c>
      <c r="U288">
        <v>1672.70871507693</v>
      </c>
      <c r="V288">
        <v>88.3</v>
      </c>
      <c r="W288" t="s">
        <v>15370</v>
      </c>
      <c r="X288">
        <v>72101014</v>
      </c>
      <c r="Y288" t="s">
        <v>96</v>
      </c>
      <c r="Z288" t="s">
        <v>1067</v>
      </c>
      <c r="AA288" t="s">
        <v>1069</v>
      </c>
      <c r="AB288" t="s">
        <v>1066</v>
      </c>
      <c r="AC288" t="s">
        <v>1072</v>
      </c>
      <c r="AD288" t="s">
        <v>1068</v>
      </c>
      <c r="AE288">
        <v>707</v>
      </c>
      <c r="AF288" t="s">
        <v>1071</v>
      </c>
      <c r="AG288" t="s">
        <v>1070</v>
      </c>
      <c r="AH288" t="s">
        <v>118</v>
      </c>
      <c r="AI288" t="str">
        <f>IF(ISNA(VLOOKUP(D288,Listen!J:O,3,0)),"",VLOOKUP(D288,Listen!J:O,3,0))</f>
        <v/>
      </c>
      <c r="AJ288" t="s">
        <v>96</v>
      </c>
      <c r="AK288" t="s">
        <v>96</v>
      </c>
      <c r="AL288" t="s">
        <v>96</v>
      </c>
      <c r="AM288" t="s">
        <v>96</v>
      </c>
      <c r="AN288">
        <v>2</v>
      </c>
      <c r="AO288">
        <v>2</v>
      </c>
      <c r="AP288">
        <f t="shared" si="4"/>
        <v>2</v>
      </c>
    </row>
    <row r="289" spans="1:42" x14ac:dyDescent="0.25">
      <c r="A289" t="s">
        <v>692</v>
      </c>
      <c r="B289">
        <v>18.8942102967662</v>
      </c>
      <c r="C289">
        <v>91</v>
      </c>
      <c r="D289" t="s">
        <v>3306</v>
      </c>
      <c r="F289">
        <v>1681.87721520634</v>
      </c>
      <c r="G289">
        <v>92.654877731287499</v>
      </c>
      <c r="H289" t="s">
        <v>4024</v>
      </c>
      <c r="I289" t="s">
        <v>820</v>
      </c>
      <c r="J289" t="s">
        <v>39</v>
      </c>
      <c r="K289">
        <v>4178557.9111875799</v>
      </c>
      <c r="L289">
        <v>1360453.28453275</v>
      </c>
      <c r="M289">
        <v>874705.16982643597</v>
      </c>
      <c r="N289">
        <v>874705.16982643597</v>
      </c>
      <c r="O289">
        <v>3303853</v>
      </c>
      <c r="P289">
        <v>13215412</v>
      </c>
      <c r="Q289">
        <v>178</v>
      </c>
      <c r="R289">
        <v>18.9125102967662</v>
      </c>
      <c r="S289" t="s">
        <v>692</v>
      </c>
      <c r="T289" t="s">
        <v>96</v>
      </c>
      <c r="U289">
        <v>1674.87721520634</v>
      </c>
      <c r="V289">
        <v>92.7</v>
      </c>
      <c r="W289" t="s">
        <v>14270</v>
      </c>
      <c r="X289">
        <v>72101014</v>
      </c>
      <c r="Y289" t="s">
        <v>96</v>
      </c>
      <c r="Z289" t="s">
        <v>692</v>
      </c>
      <c r="AA289" t="s">
        <v>693</v>
      </c>
      <c r="AB289" t="s">
        <v>207</v>
      </c>
      <c r="AC289" t="s">
        <v>3005</v>
      </c>
      <c r="AD289" t="s">
        <v>863</v>
      </c>
      <c r="AE289">
        <v>178</v>
      </c>
      <c r="AF289" t="s">
        <v>4024</v>
      </c>
      <c r="AG289" t="s">
        <v>3306</v>
      </c>
      <c r="AH289" t="s">
        <v>96</v>
      </c>
      <c r="AI289" t="str">
        <f>IF(ISNA(VLOOKUP(D289,Listen!J:O,3,0)),"",VLOOKUP(D289,Listen!J:O,3,0))</f>
        <v>x</v>
      </c>
      <c r="AJ289" t="s">
        <v>96</v>
      </c>
      <c r="AK289" t="s">
        <v>96</v>
      </c>
      <c r="AL289" t="s">
        <v>96</v>
      </c>
      <c r="AM289">
        <v>3</v>
      </c>
      <c r="AN289">
        <v>2</v>
      </c>
      <c r="AO289">
        <v>3</v>
      </c>
      <c r="AP289">
        <f t="shared" si="4"/>
        <v>3</v>
      </c>
    </row>
    <row r="290" spans="1:42" x14ac:dyDescent="0.25">
      <c r="A290" t="s">
        <v>6260</v>
      </c>
      <c r="B290">
        <v>18.900186847871002</v>
      </c>
      <c r="C290">
        <v>77</v>
      </c>
      <c r="D290" t="s">
        <v>11530</v>
      </c>
      <c r="F290">
        <v>1682.3833790864701</v>
      </c>
      <c r="G290">
        <v>69.647318148364505</v>
      </c>
      <c r="H290" t="s">
        <v>11531</v>
      </c>
      <c r="I290" t="s">
        <v>42</v>
      </c>
      <c r="J290" t="s">
        <v>37</v>
      </c>
      <c r="K290">
        <v>838548.23796319903</v>
      </c>
      <c r="L290">
        <v>478335.44331053703</v>
      </c>
      <c r="M290" t="s">
        <v>98</v>
      </c>
      <c r="N290" t="s">
        <v>98</v>
      </c>
      <c r="O290">
        <v>838548</v>
      </c>
      <c r="P290">
        <v>3354192</v>
      </c>
      <c r="Q290">
        <v>45</v>
      </c>
      <c r="R290">
        <v>18.918486847871002</v>
      </c>
      <c r="S290" t="s">
        <v>6260</v>
      </c>
      <c r="T290" t="s">
        <v>96</v>
      </c>
      <c r="U290">
        <v>1675.3833790864701</v>
      </c>
      <c r="V290">
        <v>69.599999999999994</v>
      </c>
      <c r="W290" t="s">
        <v>15371</v>
      </c>
      <c r="X290">
        <v>72101014</v>
      </c>
      <c r="Y290" t="s">
        <v>96</v>
      </c>
      <c r="Z290" t="s">
        <v>6260</v>
      </c>
      <c r="AA290" t="s">
        <v>6261</v>
      </c>
      <c r="AB290" t="s">
        <v>6259</v>
      </c>
      <c r="AC290" t="s">
        <v>6262</v>
      </c>
      <c r="AD290" t="s">
        <v>6263</v>
      </c>
      <c r="AE290">
        <v>45</v>
      </c>
      <c r="AF290" t="s">
        <v>15371</v>
      </c>
      <c r="AG290" t="s">
        <v>96</v>
      </c>
      <c r="AH290" t="s">
        <v>96</v>
      </c>
      <c r="AI290" t="str">
        <f>IF(ISNA(VLOOKUP(D290,Listen!J:O,3,0)),"",VLOOKUP(D290,Listen!J:O,3,0))</f>
        <v/>
      </c>
      <c r="AJ290" t="s">
        <v>96</v>
      </c>
      <c r="AK290">
        <v>5</v>
      </c>
      <c r="AL290" t="s">
        <v>96</v>
      </c>
      <c r="AM290">
        <v>3</v>
      </c>
      <c r="AN290">
        <v>2</v>
      </c>
      <c r="AO290">
        <v>5</v>
      </c>
      <c r="AP290">
        <f t="shared" si="4"/>
        <v>5</v>
      </c>
    </row>
    <row r="291" spans="1:42" x14ac:dyDescent="0.25">
      <c r="A291" t="s">
        <v>6059</v>
      </c>
      <c r="B291">
        <v>18.915540477492801</v>
      </c>
      <c r="C291">
        <v>167</v>
      </c>
      <c r="D291" t="s">
        <v>11532</v>
      </c>
      <c r="F291">
        <v>1683.6837030705201</v>
      </c>
      <c r="G291">
        <v>61.720135369946803</v>
      </c>
      <c r="H291" t="s">
        <v>11533</v>
      </c>
      <c r="I291" t="s">
        <v>11534</v>
      </c>
      <c r="J291" t="s">
        <v>37</v>
      </c>
      <c r="K291">
        <v>2575695.0253984998</v>
      </c>
      <c r="L291">
        <v>914382.61583089398</v>
      </c>
      <c r="M291" t="s">
        <v>98</v>
      </c>
      <c r="N291" t="s">
        <v>98</v>
      </c>
      <c r="O291">
        <v>2575695</v>
      </c>
      <c r="P291">
        <v>10302780</v>
      </c>
      <c r="Q291">
        <v>139</v>
      </c>
      <c r="R291">
        <v>18.933840477492801</v>
      </c>
      <c r="S291" t="s">
        <v>6059</v>
      </c>
      <c r="T291" t="s">
        <v>96</v>
      </c>
      <c r="U291">
        <v>1676.6837030705201</v>
      </c>
      <c r="V291">
        <v>61.7</v>
      </c>
      <c r="W291" t="s">
        <v>15372</v>
      </c>
      <c r="X291">
        <v>72101014</v>
      </c>
      <c r="Y291" t="s">
        <v>96</v>
      </c>
      <c r="Z291" t="s">
        <v>6059</v>
      </c>
      <c r="AA291" t="s">
        <v>6060</v>
      </c>
      <c r="AB291" t="s">
        <v>6061</v>
      </c>
      <c r="AC291" t="s">
        <v>6062</v>
      </c>
      <c r="AD291" t="s">
        <v>6063</v>
      </c>
      <c r="AE291">
        <v>139</v>
      </c>
      <c r="AF291" t="s">
        <v>15372</v>
      </c>
      <c r="AG291" t="s">
        <v>96</v>
      </c>
      <c r="AH291" t="s">
        <v>96</v>
      </c>
      <c r="AI291" t="str">
        <f>IF(ISNA(VLOOKUP(D291,Listen!J:O,3,0)),"",VLOOKUP(D291,Listen!J:O,3,0))</f>
        <v/>
      </c>
      <c r="AJ291" t="s">
        <v>96</v>
      </c>
      <c r="AK291">
        <v>5</v>
      </c>
      <c r="AL291" t="s">
        <v>96</v>
      </c>
      <c r="AM291">
        <v>3</v>
      </c>
      <c r="AN291">
        <v>2</v>
      </c>
      <c r="AO291">
        <v>5</v>
      </c>
      <c r="AP291">
        <f t="shared" si="4"/>
        <v>5</v>
      </c>
    </row>
    <row r="292" spans="1:42" x14ac:dyDescent="0.25">
      <c r="A292" t="s">
        <v>1067</v>
      </c>
      <c r="B292">
        <v>18.946913343334199</v>
      </c>
      <c r="C292">
        <v>191</v>
      </c>
      <c r="D292" t="s">
        <v>10307</v>
      </c>
      <c r="F292">
        <v>1686.3407223491299</v>
      </c>
      <c r="G292">
        <v>58.274070247338699</v>
      </c>
      <c r="H292" t="s">
        <v>10308</v>
      </c>
      <c r="I292" t="s">
        <v>10309</v>
      </c>
      <c r="J292" t="s">
        <v>37</v>
      </c>
      <c r="K292">
        <v>668021.38682061201</v>
      </c>
      <c r="L292">
        <v>360915.47019425599</v>
      </c>
      <c r="M292" t="s">
        <v>98</v>
      </c>
      <c r="N292" t="s">
        <v>98</v>
      </c>
      <c r="O292">
        <v>668021</v>
      </c>
      <c r="P292">
        <v>2672084</v>
      </c>
      <c r="Q292">
        <v>36</v>
      </c>
      <c r="R292">
        <v>18.965213343334199</v>
      </c>
      <c r="S292" t="s">
        <v>1069</v>
      </c>
      <c r="T292" t="s">
        <v>96</v>
      </c>
      <c r="U292">
        <v>1679.3407223491299</v>
      </c>
      <c r="V292">
        <v>58.3</v>
      </c>
      <c r="W292" t="s">
        <v>14271</v>
      </c>
      <c r="X292">
        <v>72101014</v>
      </c>
      <c r="Y292" t="s">
        <v>96</v>
      </c>
      <c r="Z292" t="s">
        <v>1069</v>
      </c>
      <c r="AA292" t="s">
        <v>1072</v>
      </c>
      <c r="AB292" t="s">
        <v>1067</v>
      </c>
      <c r="AC292" t="s">
        <v>1073</v>
      </c>
      <c r="AD292" t="s">
        <v>1066</v>
      </c>
      <c r="AE292">
        <v>36</v>
      </c>
      <c r="AF292" t="s">
        <v>14271</v>
      </c>
      <c r="AG292" t="s">
        <v>96</v>
      </c>
      <c r="AH292" t="s">
        <v>96</v>
      </c>
      <c r="AI292" t="str">
        <f>IF(ISNA(VLOOKUP(D292,Listen!J:O,3,0)),"",VLOOKUP(D292,Listen!J:O,3,0))</f>
        <v/>
      </c>
      <c r="AJ292" t="s">
        <v>96</v>
      </c>
      <c r="AK292">
        <v>5</v>
      </c>
      <c r="AL292" t="s">
        <v>96</v>
      </c>
      <c r="AM292">
        <v>3</v>
      </c>
      <c r="AN292">
        <v>2</v>
      </c>
      <c r="AO292">
        <v>5</v>
      </c>
      <c r="AP292">
        <f t="shared" si="4"/>
        <v>5</v>
      </c>
    </row>
    <row r="293" spans="1:42" x14ac:dyDescent="0.25">
      <c r="A293" t="s">
        <v>2518</v>
      </c>
      <c r="B293">
        <v>18.970137255647501</v>
      </c>
      <c r="C293">
        <v>197</v>
      </c>
      <c r="D293" t="s">
        <v>11535</v>
      </c>
      <c r="F293">
        <v>1688.30759343619</v>
      </c>
      <c r="G293">
        <v>60.777002758445597</v>
      </c>
      <c r="H293" t="s">
        <v>11536</v>
      </c>
      <c r="I293" t="s">
        <v>3559</v>
      </c>
      <c r="J293" t="s">
        <v>37</v>
      </c>
      <c r="K293">
        <v>361959.97192483803</v>
      </c>
      <c r="L293">
        <v>65813.671176364602</v>
      </c>
      <c r="M293">
        <v>740723.439177591</v>
      </c>
      <c r="N293">
        <v>740723.439177591</v>
      </c>
      <c r="O293">
        <v>0</v>
      </c>
      <c r="P293">
        <v>0</v>
      </c>
      <c r="Q293">
        <v>0</v>
      </c>
      <c r="R293">
        <v>18.988437255647501</v>
      </c>
      <c r="S293" t="s">
        <v>2518</v>
      </c>
      <c r="T293" t="s">
        <v>96</v>
      </c>
      <c r="U293">
        <v>1681.30759343619</v>
      </c>
      <c r="V293">
        <v>60.8</v>
      </c>
      <c r="W293" t="s">
        <v>15373</v>
      </c>
      <c r="X293">
        <v>72101014</v>
      </c>
      <c r="Y293" t="s">
        <v>96</v>
      </c>
      <c r="Z293" t="s">
        <v>2518</v>
      </c>
      <c r="AA293" t="s">
        <v>2519</v>
      </c>
      <c r="AB293" t="s">
        <v>2522</v>
      </c>
      <c r="AC293" t="s">
        <v>2520</v>
      </c>
      <c r="AD293" t="s">
        <v>3552</v>
      </c>
      <c r="AE293">
        <v>0</v>
      </c>
      <c r="AF293" t="s">
        <v>15373</v>
      </c>
      <c r="AG293" t="s">
        <v>96</v>
      </c>
      <c r="AH293" t="s">
        <v>96</v>
      </c>
      <c r="AI293" t="str">
        <f>IF(ISNA(VLOOKUP(D293,Listen!J:O,3,0)),"",VLOOKUP(D293,Listen!J:O,3,0))</f>
        <v/>
      </c>
      <c r="AJ293">
        <v>6</v>
      </c>
      <c r="AK293">
        <v>5</v>
      </c>
      <c r="AL293" t="s">
        <v>96</v>
      </c>
      <c r="AM293">
        <v>3</v>
      </c>
      <c r="AN293">
        <v>2</v>
      </c>
      <c r="AO293">
        <v>6</v>
      </c>
      <c r="AP293">
        <f t="shared" si="4"/>
        <v>6</v>
      </c>
    </row>
    <row r="294" spans="1:42" x14ac:dyDescent="0.25">
      <c r="A294" t="s">
        <v>521</v>
      </c>
      <c r="B294">
        <v>18.9733601862862</v>
      </c>
      <c r="C294">
        <v>129</v>
      </c>
      <c r="D294" s="2" t="s">
        <v>5434</v>
      </c>
      <c r="E294">
        <v>1695</v>
      </c>
      <c r="F294">
        <v>1688.58054869899</v>
      </c>
      <c r="G294">
        <v>55.441694460517098</v>
      </c>
      <c r="H294" t="s">
        <v>5435</v>
      </c>
      <c r="I294" t="s">
        <v>1783</v>
      </c>
      <c r="J294" t="s">
        <v>44</v>
      </c>
      <c r="K294">
        <v>336240.15179740801</v>
      </c>
      <c r="L294">
        <v>112196.643167644</v>
      </c>
      <c r="M294">
        <v>1227665.8452172901</v>
      </c>
      <c r="N294">
        <v>1227665.8452172901</v>
      </c>
      <c r="O294">
        <v>0</v>
      </c>
      <c r="P294">
        <v>0</v>
      </c>
      <c r="Q294">
        <v>0</v>
      </c>
      <c r="R294">
        <v>18.9916601862862</v>
      </c>
      <c r="S294" t="s">
        <v>521</v>
      </c>
      <c r="T294">
        <v>1695</v>
      </c>
      <c r="U294">
        <v>1681.58054869899</v>
      </c>
      <c r="V294">
        <v>55.4</v>
      </c>
      <c r="W294" t="s">
        <v>15374</v>
      </c>
      <c r="X294">
        <v>72101014</v>
      </c>
      <c r="Y294" t="s">
        <v>96</v>
      </c>
      <c r="Z294" t="s">
        <v>521</v>
      </c>
      <c r="AA294" t="s">
        <v>522</v>
      </c>
      <c r="AB294" t="s">
        <v>1784</v>
      </c>
      <c r="AC294" t="s">
        <v>523</v>
      </c>
      <c r="AD294" t="s">
        <v>1785</v>
      </c>
      <c r="AE294">
        <v>0</v>
      </c>
      <c r="AF294" t="s">
        <v>15374</v>
      </c>
      <c r="AG294" t="s">
        <v>96</v>
      </c>
      <c r="AH294" t="s">
        <v>118</v>
      </c>
      <c r="AI294" t="str">
        <f>IF(ISNA(VLOOKUP(D294,Listen!J:O,3,0)),"",VLOOKUP(D294,Listen!J:O,3,0))</f>
        <v/>
      </c>
      <c r="AJ294">
        <v>6</v>
      </c>
      <c r="AK294">
        <v>5</v>
      </c>
      <c r="AL294" t="s">
        <v>96</v>
      </c>
      <c r="AM294" t="s">
        <v>96</v>
      </c>
      <c r="AN294">
        <v>2</v>
      </c>
      <c r="AO294">
        <v>6</v>
      </c>
      <c r="AP294">
        <f t="shared" si="4"/>
        <v>6</v>
      </c>
    </row>
    <row r="295" spans="1:42" x14ac:dyDescent="0.25">
      <c r="A295" t="s">
        <v>1296</v>
      </c>
      <c r="B295">
        <v>18.998108665647901</v>
      </c>
      <c r="C295">
        <v>153</v>
      </c>
      <c r="D295" t="s">
        <v>11537</v>
      </c>
      <c r="F295">
        <v>1690.67653786086</v>
      </c>
      <c r="G295">
        <v>55.621030257504302</v>
      </c>
      <c r="H295" t="s">
        <v>11538</v>
      </c>
      <c r="I295" t="s">
        <v>11539</v>
      </c>
      <c r="J295" t="s">
        <v>37</v>
      </c>
      <c r="K295">
        <v>845001.89154448896</v>
      </c>
      <c r="L295">
        <v>159843.79224504001</v>
      </c>
      <c r="M295" t="s">
        <v>98</v>
      </c>
      <c r="N295" t="s">
        <v>98</v>
      </c>
      <c r="O295">
        <v>845002</v>
      </c>
      <c r="P295">
        <v>3380008</v>
      </c>
      <c r="Q295">
        <v>46</v>
      </c>
      <c r="R295">
        <v>19.016408665647901</v>
      </c>
      <c r="S295" t="s">
        <v>1296</v>
      </c>
      <c r="T295" t="s">
        <v>96</v>
      </c>
      <c r="U295">
        <v>1683.67653786086</v>
      </c>
      <c r="V295">
        <v>55.6</v>
      </c>
      <c r="W295" t="s">
        <v>15375</v>
      </c>
      <c r="X295">
        <v>72101014</v>
      </c>
      <c r="Y295" t="s">
        <v>96</v>
      </c>
      <c r="Z295" t="s">
        <v>1296</v>
      </c>
      <c r="AA295" t="s">
        <v>3006</v>
      </c>
      <c r="AB295" t="s">
        <v>1297</v>
      </c>
      <c r="AC295" t="s">
        <v>3007</v>
      </c>
      <c r="AD295" t="s">
        <v>1298</v>
      </c>
      <c r="AE295">
        <v>46</v>
      </c>
      <c r="AF295" t="s">
        <v>15375</v>
      </c>
      <c r="AG295" t="s">
        <v>96</v>
      </c>
      <c r="AH295" t="s">
        <v>96</v>
      </c>
      <c r="AI295" t="str">
        <f>IF(ISNA(VLOOKUP(D295,Listen!J:O,3,0)),"",VLOOKUP(D295,Listen!J:O,3,0))</f>
        <v/>
      </c>
      <c r="AJ295" t="s">
        <v>96</v>
      </c>
      <c r="AK295">
        <v>5</v>
      </c>
      <c r="AL295" t="s">
        <v>96</v>
      </c>
      <c r="AM295">
        <v>3</v>
      </c>
      <c r="AN295">
        <v>2</v>
      </c>
      <c r="AO295">
        <v>5</v>
      </c>
      <c r="AP295">
        <f t="shared" si="4"/>
        <v>5</v>
      </c>
    </row>
    <row r="296" spans="1:42" x14ac:dyDescent="0.25">
      <c r="A296" t="s">
        <v>11540</v>
      </c>
      <c r="B296">
        <v>19.017648106371201</v>
      </c>
      <c r="C296">
        <v>195</v>
      </c>
      <c r="D296" t="s">
        <v>11541</v>
      </c>
      <c r="F296">
        <v>1692.33136502768</v>
      </c>
      <c r="G296">
        <v>52.098309454289499</v>
      </c>
      <c r="H296" t="s">
        <v>11542</v>
      </c>
      <c r="I296" t="s">
        <v>4837</v>
      </c>
      <c r="J296" t="s">
        <v>37</v>
      </c>
      <c r="K296">
        <v>83031.879413935807</v>
      </c>
      <c r="L296">
        <v>31717.091613036799</v>
      </c>
      <c r="M296">
        <v>44546.319923494797</v>
      </c>
      <c r="N296">
        <v>44546.319923494797</v>
      </c>
      <c r="O296">
        <v>38486</v>
      </c>
      <c r="P296">
        <v>153944</v>
      </c>
      <c r="Q296">
        <v>2</v>
      </c>
      <c r="R296">
        <v>19.035948106371201</v>
      </c>
      <c r="S296" t="s">
        <v>11540</v>
      </c>
      <c r="T296" t="s">
        <v>96</v>
      </c>
      <c r="U296">
        <v>1685.33136502768</v>
      </c>
      <c r="V296">
        <v>52.1</v>
      </c>
      <c r="W296" t="s">
        <v>15376</v>
      </c>
      <c r="X296">
        <v>72101014</v>
      </c>
      <c r="Y296" t="s">
        <v>96</v>
      </c>
      <c r="Z296" t="s">
        <v>11540</v>
      </c>
      <c r="AA296" t="s">
        <v>11543</v>
      </c>
      <c r="AB296" t="s">
        <v>11544</v>
      </c>
      <c r="AC296" t="s">
        <v>11545</v>
      </c>
      <c r="AD296" t="s">
        <v>11546</v>
      </c>
      <c r="AE296">
        <v>2</v>
      </c>
      <c r="AF296" t="s">
        <v>15376</v>
      </c>
      <c r="AG296" t="s">
        <v>96</v>
      </c>
      <c r="AH296" t="s">
        <v>96</v>
      </c>
      <c r="AI296" t="str">
        <f>IF(ISNA(VLOOKUP(D296,Listen!J:O,3,0)),"",VLOOKUP(D296,Listen!J:O,3,0))</f>
        <v/>
      </c>
      <c r="AJ296" t="s">
        <v>96</v>
      </c>
      <c r="AK296">
        <v>5</v>
      </c>
      <c r="AL296" t="s">
        <v>96</v>
      </c>
      <c r="AM296">
        <v>3</v>
      </c>
      <c r="AN296">
        <v>2</v>
      </c>
      <c r="AO296">
        <v>5</v>
      </c>
      <c r="AP296">
        <f t="shared" si="4"/>
        <v>5</v>
      </c>
    </row>
    <row r="297" spans="1:42" x14ac:dyDescent="0.25">
      <c r="A297" t="s">
        <v>2518</v>
      </c>
      <c r="B297">
        <v>19.0328995187412</v>
      </c>
      <c r="C297">
        <v>197</v>
      </c>
      <c r="D297" t="s">
        <v>2105</v>
      </c>
      <c r="F297">
        <v>1693.62303206563</v>
      </c>
      <c r="G297">
        <v>66.223468596736197</v>
      </c>
      <c r="H297" t="s">
        <v>2106</v>
      </c>
      <c r="I297" t="s">
        <v>2107</v>
      </c>
      <c r="J297" t="s">
        <v>37</v>
      </c>
      <c r="K297">
        <v>252963.02813681401</v>
      </c>
      <c r="L297">
        <v>78074.254991931302</v>
      </c>
      <c r="M297">
        <v>740723.439177591</v>
      </c>
      <c r="N297">
        <v>740723.439177591</v>
      </c>
      <c r="O297">
        <v>0</v>
      </c>
      <c r="P297">
        <v>0</v>
      </c>
      <c r="Q297">
        <v>0</v>
      </c>
      <c r="R297">
        <v>19.0511995187412</v>
      </c>
      <c r="S297" t="s">
        <v>2519</v>
      </c>
      <c r="T297" t="s">
        <v>96</v>
      </c>
      <c r="U297">
        <v>1686.62303206563</v>
      </c>
      <c r="V297">
        <v>66.2</v>
      </c>
      <c r="W297" t="s">
        <v>15377</v>
      </c>
      <c r="X297">
        <v>72101014</v>
      </c>
      <c r="Y297" t="s">
        <v>96</v>
      </c>
      <c r="Z297" t="s">
        <v>2519</v>
      </c>
      <c r="AA297" t="s">
        <v>2520</v>
      </c>
      <c r="AB297" t="s">
        <v>2518</v>
      </c>
      <c r="AC297" t="s">
        <v>2521</v>
      </c>
      <c r="AD297" t="s">
        <v>2522</v>
      </c>
      <c r="AE297">
        <v>0</v>
      </c>
      <c r="AF297" t="s">
        <v>15377</v>
      </c>
      <c r="AG297" t="s">
        <v>96</v>
      </c>
      <c r="AH297" t="s">
        <v>96</v>
      </c>
      <c r="AI297" t="str">
        <f>IF(ISNA(VLOOKUP(D297,Listen!J:O,3,0)),"",VLOOKUP(D297,Listen!J:O,3,0))</f>
        <v/>
      </c>
      <c r="AJ297">
        <v>6</v>
      </c>
      <c r="AK297">
        <v>5</v>
      </c>
      <c r="AL297" t="s">
        <v>96</v>
      </c>
      <c r="AM297">
        <v>3</v>
      </c>
      <c r="AN297">
        <v>2</v>
      </c>
      <c r="AO297">
        <v>6</v>
      </c>
      <c r="AP297">
        <f t="shared" si="4"/>
        <v>6</v>
      </c>
    </row>
    <row r="298" spans="1:42" x14ac:dyDescent="0.25">
      <c r="A298" t="s">
        <v>1076</v>
      </c>
      <c r="B298">
        <v>19.037861397581199</v>
      </c>
      <c r="C298">
        <v>164</v>
      </c>
      <c r="D298" t="s">
        <v>4318</v>
      </c>
      <c r="F298">
        <v>1694.0432616934399</v>
      </c>
      <c r="G298">
        <v>54.750995660720797</v>
      </c>
      <c r="H298" t="s">
        <v>4319</v>
      </c>
      <c r="I298" t="s">
        <v>4023</v>
      </c>
      <c r="J298" t="s">
        <v>37</v>
      </c>
      <c r="K298">
        <v>476718.76011774002</v>
      </c>
      <c r="L298">
        <v>133858.05123790601</v>
      </c>
      <c r="M298" t="s">
        <v>98</v>
      </c>
      <c r="N298" t="s">
        <v>98</v>
      </c>
      <c r="O298">
        <v>476719</v>
      </c>
      <c r="P298">
        <v>1906876</v>
      </c>
      <c r="Q298">
        <v>26</v>
      </c>
      <c r="R298">
        <v>19.056161397581199</v>
      </c>
      <c r="S298" t="s">
        <v>1074</v>
      </c>
      <c r="T298" t="s">
        <v>96</v>
      </c>
      <c r="U298">
        <v>1687.0432616934399</v>
      </c>
      <c r="V298">
        <v>54.8</v>
      </c>
      <c r="W298" t="s">
        <v>15378</v>
      </c>
      <c r="X298">
        <v>72101014</v>
      </c>
      <c r="Y298" t="s">
        <v>96</v>
      </c>
      <c r="Z298" t="s">
        <v>1074</v>
      </c>
      <c r="AA298" t="s">
        <v>1075</v>
      </c>
      <c r="AB298" t="s">
        <v>1076</v>
      </c>
      <c r="AC298" t="s">
        <v>1077</v>
      </c>
      <c r="AD298" t="s">
        <v>1078</v>
      </c>
      <c r="AE298">
        <v>26</v>
      </c>
      <c r="AF298" t="s">
        <v>15378</v>
      </c>
      <c r="AG298" t="s">
        <v>96</v>
      </c>
      <c r="AH298" t="s">
        <v>96</v>
      </c>
      <c r="AI298" t="str">
        <f>IF(ISNA(VLOOKUP(D298,Listen!J:O,3,0)),"",VLOOKUP(D298,Listen!J:O,3,0))</f>
        <v/>
      </c>
      <c r="AJ298" t="s">
        <v>96</v>
      </c>
      <c r="AK298">
        <v>5</v>
      </c>
      <c r="AL298" t="s">
        <v>96</v>
      </c>
      <c r="AM298">
        <v>3</v>
      </c>
      <c r="AN298">
        <v>2</v>
      </c>
      <c r="AO298">
        <v>5</v>
      </c>
      <c r="AP298">
        <f t="shared" si="4"/>
        <v>5</v>
      </c>
    </row>
    <row r="299" spans="1:42" x14ac:dyDescent="0.25">
      <c r="A299" t="s">
        <v>4582</v>
      </c>
      <c r="B299">
        <v>19.090136452668599</v>
      </c>
      <c r="C299">
        <v>141.09999084472699</v>
      </c>
      <c r="D299" t="s">
        <v>3754</v>
      </c>
      <c r="F299">
        <v>1698.4705215383001</v>
      </c>
      <c r="G299">
        <v>51.758267860360696</v>
      </c>
      <c r="H299" t="s">
        <v>3755</v>
      </c>
      <c r="I299" t="s">
        <v>3756</v>
      </c>
      <c r="J299" t="s">
        <v>43</v>
      </c>
      <c r="K299">
        <v>234688.71520169699</v>
      </c>
      <c r="L299">
        <v>54487.430932200397</v>
      </c>
      <c r="M299" t="s">
        <v>98</v>
      </c>
      <c r="N299" t="s">
        <v>98</v>
      </c>
      <c r="O299">
        <v>234689</v>
      </c>
      <c r="P299">
        <v>938756</v>
      </c>
      <c r="Q299">
        <v>13</v>
      </c>
      <c r="R299">
        <v>19.108436452668599</v>
      </c>
      <c r="S299" t="s">
        <v>4582</v>
      </c>
      <c r="T299" t="s">
        <v>96</v>
      </c>
      <c r="U299">
        <v>1691.4705215383001</v>
      </c>
      <c r="V299">
        <v>51.8</v>
      </c>
      <c r="W299" t="s">
        <v>15379</v>
      </c>
      <c r="X299">
        <v>72101014</v>
      </c>
      <c r="Y299" t="s">
        <v>96</v>
      </c>
      <c r="Z299" t="s">
        <v>4582</v>
      </c>
      <c r="AA299" t="s">
        <v>4584</v>
      </c>
      <c r="AB299" t="s">
        <v>4585</v>
      </c>
      <c r="AC299" t="s">
        <v>4586</v>
      </c>
      <c r="AD299" t="s">
        <v>4587</v>
      </c>
      <c r="AE299">
        <v>13</v>
      </c>
      <c r="AF299" t="s">
        <v>15379</v>
      </c>
      <c r="AG299" t="s">
        <v>96</v>
      </c>
      <c r="AH299" t="s">
        <v>96</v>
      </c>
      <c r="AI299" t="str">
        <f>IF(ISNA(VLOOKUP(D299,Listen!J:O,3,0)),"",VLOOKUP(D299,Listen!J:O,3,0))</f>
        <v/>
      </c>
      <c r="AJ299" t="s">
        <v>96</v>
      </c>
      <c r="AK299">
        <v>5</v>
      </c>
      <c r="AL299" t="s">
        <v>96</v>
      </c>
      <c r="AM299">
        <v>3</v>
      </c>
      <c r="AN299">
        <v>2</v>
      </c>
      <c r="AO299">
        <v>5</v>
      </c>
      <c r="AP299">
        <f t="shared" si="4"/>
        <v>5</v>
      </c>
    </row>
    <row r="300" spans="1:42" x14ac:dyDescent="0.25">
      <c r="A300" t="s">
        <v>5242</v>
      </c>
      <c r="B300">
        <v>19.1066502197407</v>
      </c>
      <c r="C300">
        <v>125</v>
      </c>
      <c r="D300" t="s">
        <v>11547</v>
      </c>
      <c r="F300">
        <v>1699.8690994589499</v>
      </c>
      <c r="G300">
        <v>54.603412218698701</v>
      </c>
      <c r="H300" t="s">
        <v>11548</v>
      </c>
      <c r="I300" t="s">
        <v>11549</v>
      </c>
      <c r="J300" t="s">
        <v>43</v>
      </c>
      <c r="K300">
        <v>302048.16621650598</v>
      </c>
      <c r="L300">
        <v>103680.703836938</v>
      </c>
      <c r="M300" t="s">
        <v>98</v>
      </c>
      <c r="N300" t="s">
        <v>98</v>
      </c>
      <c r="O300">
        <v>302048</v>
      </c>
      <c r="P300">
        <v>1208192</v>
      </c>
      <c r="Q300">
        <v>16</v>
      </c>
      <c r="R300">
        <v>19.1249502197407</v>
      </c>
      <c r="S300" t="s">
        <v>5242</v>
      </c>
      <c r="T300" t="s">
        <v>96</v>
      </c>
      <c r="U300">
        <v>1692.8690994589499</v>
      </c>
      <c r="V300">
        <v>54.6</v>
      </c>
      <c r="W300" t="s">
        <v>15380</v>
      </c>
      <c r="X300">
        <v>72101014</v>
      </c>
      <c r="Y300" t="s">
        <v>96</v>
      </c>
      <c r="Z300" t="s">
        <v>5242</v>
      </c>
      <c r="AA300" t="s">
        <v>5243</v>
      </c>
      <c r="AB300" t="s">
        <v>4581</v>
      </c>
      <c r="AC300" t="s">
        <v>9468</v>
      </c>
      <c r="AD300" t="s">
        <v>4580</v>
      </c>
      <c r="AE300">
        <v>16</v>
      </c>
      <c r="AF300" t="s">
        <v>15380</v>
      </c>
      <c r="AG300" t="s">
        <v>96</v>
      </c>
      <c r="AH300" t="s">
        <v>96</v>
      </c>
      <c r="AI300" t="str">
        <f>IF(ISNA(VLOOKUP(D300,Listen!J:O,3,0)),"",VLOOKUP(D300,Listen!J:O,3,0))</f>
        <v/>
      </c>
      <c r="AJ300" t="s">
        <v>96</v>
      </c>
      <c r="AK300">
        <v>5</v>
      </c>
      <c r="AL300" t="s">
        <v>96</v>
      </c>
      <c r="AM300">
        <v>3</v>
      </c>
      <c r="AN300">
        <v>2</v>
      </c>
      <c r="AO300">
        <v>5</v>
      </c>
      <c r="AP300">
        <f t="shared" si="4"/>
        <v>5</v>
      </c>
    </row>
    <row r="301" spans="1:42" x14ac:dyDescent="0.25">
      <c r="A301" t="s">
        <v>2523</v>
      </c>
      <c r="B301">
        <v>19.136120852279799</v>
      </c>
      <c r="C301">
        <v>58</v>
      </c>
      <c r="D301" t="s">
        <v>11550</v>
      </c>
      <c r="F301">
        <v>1702.3650154904999</v>
      </c>
      <c r="G301">
        <v>73.441928299700805</v>
      </c>
      <c r="H301" t="s">
        <v>11551</v>
      </c>
      <c r="I301" t="s">
        <v>90</v>
      </c>
      <c r="J301" t="s">
        <v>37</v>
      </c>
      <c r="K301">
        <v>767603.94841533201</v>
      </c>
      <c r="L301">
        <v>347467.319999578</v>
      </c>
      <c r="M301" t="s">
        <v>98</v>
      </c>
      <c r="N301" t="s">
        <v>98</v>
      </c>
      <c r="O301">
        <v>767604</v>
      </c>
      <c r="P301">
        <v>3070416</v>
      </c>
      <c r="Q301">
        <v>41</v>
      </c>
      <c r="R301">
        <v>19.154420852279799</v>
      </c>
      <c r="S301" t="s">
        <v>2524</v>
      </c>
      <c r="T301" t="s">
        <v>96</v>
      </c>
      <c r="U301">
        <v>1695.3650154904999</v>
      </c>
      <c r="V301">
        <v>73.400000000000006</v>
      </c>
      <c r="W301" t="s">
        <v>15381</v>
      </c>
      <c r="X301">
        <v>72101014</v>
      </c>
      <c r="Y301" t="s">
        <v>96</v>
      </c>
      <c r="Z301" t="s">
        <v>2524</v>
      </c>
      <c r="AA301" t="s">
        <v>2526</v>
      </c>
      <c r="AB301" t="s">
        <v>2523</v>
      </c>
      <c r="AC301" t="s">
        <v>5436</v>
      </c>
      <c r="AD301" t="s">
        <v>2525</v>
      </c>
      <c r="AE301">
        <v>41</v>
      </c>
      <c r="AF301" t="s">
        <v>15381</v>
      </c>
      <c r="AG301" t="s">
        <v>96</v>
      </c>
      <c r="AH301" t="s">
        <v>96</v>
      </c>
      <c r="AI301" t="str">
        <f>IF(ISNA(VLOOKUP(D301,Listen!J:O,3,0)),"",VLOOKUP(D301,Listen!J:O,3,0))</f>
        <v/>
      </c>
      <c r="AJ301" t="s">
        <v>96</v>
      </c>
      <c r="AK301">
        <v>5</v>
      </c>
      <c r="AL301" t="s">
        <v>96</v>
      </c>
      <c r="AM301">
        <v>3</v>
      </c>
      <c r="AN301">
        <v>2</v>
      </c>
      <c r="AO301">
        <v>5</v>
      </c>
      <c r="AP301">
        <f t="shared" si="4"/>
        <v>5</v>
      </c>
    </row>
    <row r="302" spans="1:42" x14ac:dyDescent="0.25">
      <c r="A302" t="s">
        <v>2523</v>
      </c>
      <c r="B302">
        <v>19.136203011216299</v>
      </c>
      <c r="C302">
        <v>58.099998474121101</v>
      </c>
      <c r="D302" t="s">
        <v>11552</v>
      </c>
      <c r="F302">
        <v>1702.3719736651101</v>
      </c>
      <c r="G302">
        <v>55.9014446412653</v>
      </c>
      <c r="H302" t="s">
        <v>11553</v>
      </c>
      <c r="I302" t="s">
        <v>4429</v>
      </c>
      <c r="J302" t="s">
        <v>37</v>
      </c>
      <c r="K302">
        <v>1407624.2402031999</v>
      </c>
      <c r="L302">
        <v>347467.319999578</v>
      </c>
      <c r="M302" t="s">
        <v>98</v>
      </c>
      <c r="N302" t="s">
        <v>98</v>
      </c>
      <c r="O302">
        <v>1407624</v>
      </c>
      <c r="P302">
        <v>5630496</v>
      </c>
      <c r="Q302">
        <v>76</v>
      </c>
      <c r="R302">
        <v>19.154503011216299</v>
      </c>
      <c r="S302" t="s">
        <v>2524</v>
      </c>
      <c r="T302" t="s">
        <v>96</v>
      </c>
      <c r="U302">
        <v>1695.3719736651101</v>
      </c>
      <c r="V302">
        <v>55.9</v>
      </c>
      <c r="W302" t="s">
        <v>15381</v>
      </c>
      <c r="X302">
        <v>72101014</v>
      </c>
      <c r="Y302" t="s">
        <v>96</v>
      </c>
      <c r="Z302" t="s">
        <v>2524</v>
      </c>
      <c r="AA302" t="s">
        <v>2526</v>
      </c>
      <c r="AB302" t="s">
        <v>2523</v>
      </c>
      <c r="AC302" t="s">
        <v>5436</v>
      </c>
      <c r="AD302" t="s">
        <v>2525</v>
      </c>
      <c r="AE302">
        <v>76</v>
      </c>
      <c r="AF302" t="s">
        <v>15381</v>
      </c>
      <c r="AG302" t="s">
        <v>96</v>
      </c>
      <c r="AH302" t="s">
        <v>96</v>
      </c>
      <c r="AI302" t="str">
        <f>IF(ISNA(VLOOKUP(D302,Listen!J:O,3,0)),"",VLOOKUP(D302,Listen!J:O,3,0))</f>
        <v/>
      </c>
      <c r="AJ302" t="s">
        <v>96</v>
      </c>
      <c r="AK302">
        <v>5</v>
      </c>
      <c r="AL302" t="s">
        <v>96</v>
      </c>
      <c r="AM302">
        <v>3</v>
      </c>
      <c r="AN302">
        <v>2</v>
      </c>
      <c r="AO302">
        <v>5</v>
      </c>
      <c r="AP302">
        <f t="shared" si="4"/>
        <v>5</v>
      </c>
    </row>
    <row r="303" spans="1:42" x14ac:dyDescent="0.25">
      <c r="A303" t="s">
        <v>1639</v>
      </c>
      <c r="B303">
        <v>19.1726844783215</v>
      </c>
      <c r="C303">
        <v>121</v>
      </c>
      <c r="D303" t="s">
        <v>2228</v>
      </c>
      <c r="F303">
        <v>1705.4616487333899</v>
      </c>
      <c r="G303">
        <v>55.402183056722599</v>
      </c>
      <c r="H303" t="s">
        <v>2229</v>
      </c>
      <c r="I303" t="s">
        <v>516</v>
      </c>
      <c r="J303" t="s">
        <v>37</v>
      </c>
      <c r="K303">
        <v>112885.092348725</v>
      </c>
      <c r="L303">
        <v>45762.312511322103</v>
      </c>
      <c r="M303" t="s">
        <v>98</v>
      </c>
      <c r="N303" t="s">
        <v>98</v>
      </c>
      <c r="O303">
        <v>112885</v>
      </c>
      <c r="P303">
        <v>451540</v>
      </c>
      <c r="Q303">
        <v>6</v>
      </c>
      <c r="R303">
        <v>19.1909844783215</v>
      </c>
      <c r="S303" t="s">
        <v>1639</v>
      </c>
      <c r="T303" t="s">
        <v>96</v>
      </c>
      <c r="U303">
        <v>1698.4616487333899</v>
      </c>
      <c r="V303">
        <v>55.4</v>
      </c>
      <c r="W303" t="s">
        <v>15382</v>
      </c>
      <c r="X303">
        <v>72101014</v>
      </c>
      <c r="Y303" t="s">
        <v>96</v>
      </c>
      <c r="Z303" t="s">
        <v>1639</v>
      </c>
      <c r="AA303" t="s">
        <v>1640</v>
      </c>
      <c r="AB303" t="s">
        <v>1641</v>
      </c>
      <c r="AC303" t="s">
        <v>1642</v>
      </c>
      <c r="AD303" t="s">
        <v>1643</v>
      </c>
      <c r="AE303">
        <v>6</v>
      </c>
      <c r="AF303" t="s">
        <v>15382</v>
      </c>
      <c r="AG303" t="s">
        <v>96</v>
      </c>
      <c r="AH303" t="s">
        <v>96</v>
      </c>
      <c r="AI303" t="str">
        <f>IF(ISNA(VLOOKUP(D303,Listen!J:O,3,0)),"",VLOOKUP(D303,Listen!J:O,3,0))</f>
        <v/>
      </c>
      <c r="AJ303" t="s">
        <v>96</v>
      </c>
      <c r="AK303">
        <v>5</v>
      </c>
      <c r="AL303" t="s">
        <v>96</v>
      </c>
      <c r="AM303">
        <v>3</v>
      </c>
      <c r="AN303">
        <v>2</v>
      </c>
      <c r="AO303">
        <v>5</v>
      </c>
      <c r="AP303">
        <f t="shared" si="4"/>
        <v>5</v>
      </c>
    </row>
    <row r="304" spans="1:42" x14ac:dyDescent="0.25">
      <c r="A304" t="s">
        <v>11554</v>
      </c>
      <c r="B304">
        <v>19.230614462565899</v>
      </c>
      <c r="C304">
        <v>232</v>
      </c>
      <c r="D304" t="s">
        <v>11555</v>
      </c>
      <c r="F304">
        <v>1710.3678337700201</v>
      </c>
      <c r="G304">
        <v>57.423813496172102</v>
      </c>
      <c r="H304" t="s">
        <v>11556</v>
      </c>
      <c r="I304" t="s">
        <v>11557</v>
      </c>
      <c r="J304" t="s">
        <v>37</v>
      </c>
      <c r="K304">
        <v>446843.38720989198</v>
      </c>
      <c r="L304">
        <v>40930.126838160701</v>
      </c>
      <c r="M304" t="s">
        <v>98</v>
      </c>
      <c r="N304" t="s">
        <v>98</v>
      </c>
      <c r="O304">
        <v>446843</v>
      </c>
      <c r="P304">
        <v>1787372</v>
      </c>
      <c r="Q304">
        <v>24</v>
      </c>
      <c r="R304">
        <v>19.248914462565899</v>
      </c>
      <c r="S304" t="s">
        <v>11554</v>
      </c>
      <c r="T304" t="s">
        <v>96</v>
      </c>
      <c r="U304">
        <v>1703.3678337700201</v>
      </c>
      <c r="V304">
        <v>57.4</v>
      </c>
      <c r="W304" t="s">
        <v>15383</v>
      </c>
      <c r="X304">
        <v>72101014</v>
      </c>
      <c r="Y304" t="s">
        <v>96</v>
      </c>
      <c r="Z304" t="s">
        <v>11554</v>
      </c>
      <c r="AA304" t="s">
        <v>11558</v>
      </c>
      <c r="AB304" t="s">
        <v>11559</v>
      </c>
      <c r="AC304" t="s">
        <v>11560</v>
      </c>
      <c r="AD304" t="s">
        <v>11561</v>
      </c>
      <c r="AE304">
        <v>24</v>
      </c>
      <c r="AF304" t="s">
        <v>15383</v>
      </c>
      <c r="AG304" t="s">
        <v>96</v>
      </c>
      <c r="AH304" t="s">
        <v>96</v>
      </c>
      <c r="AI304" t="str">
        <f>IF(ISNA(VLOOKUP(D304,Listen!J:O,3,0)),"",VLOOKUP(D304,Listen!J:O,3,0))</f>
        <v/>
      </c>
      <c r="AJ304" t="s">
        <v>96</v>
      </c>
      <c r="AK304">
        <v>5</v>
      </c>
      <c r="AL304" t="s">
        <v>96</v>
      </c>
      <c r="AM304">
        <v>3</v>
      </c>
      <c r="AN304">
        <v>2</v>
      </c>
      <c r="AO304">
        <v>5</v>
      </c>
      <c r="AP304">
        <f t="shared" si="4"/>
        <v>5</v>
      </c>
    </row>
    <row r="305" spans="1:42" x14ac:dyDescent="0.25">
      <c r="A305" t="s">
        <v>1510</v>
      </c>
      <c r="B305">
        <v>19.235183436982499</v>
      </c>
      <c r="C305">
        <v>135</v>
      </c>
      <c r="E305">
        <v>1704</v>
      </c>
      <c r="F305">
        <v>1710.75478768012</v>
      </c>
      <c r="G305">
        <v>83.232920809473498</v>
      </c>
      <c r="H305" t="s">
        <v>14273</v>
      </c>
      <c r="J305" t="s">
        <v>44</v>
      </c>
      <c r="K305">
        <v>3027622.5967817698</v>
      </c>
      <c r="L305">
        <v>382921.05868477299</v>
      </c>
      <c r="M305" t="s">
        <v>98</v>
      </c>
      <c r="N305" t="s">
        <v>98</v>
      </c>
      <c r="O305">
        <v>3027623</v>
      </c>
      <c r="P305">
        <v>12110492</v>
      </c>
      <c r="Q305">
        <v>163</v>
      </c>
      <c r="R305">
        <v>19.253483436982499</v>
      </c>
      <c r="S305" t="s">
        <v>1511</v>
      </c>
      <c r="T305">
        <v>1704</v>
      </c>
      <c r="U305">
        <v>1703.75478768012</v>
      </c>
      <c r="V305">
        <v>83.2</v>
      </c>
      <c r="W305" t="s">
        <v>14273</v>
      </c>
      <c r="X305">
        <v>72101014</v>
      </c>
      <c r="Y305" t="s">
        <v>96</v>
      </c>
      <c r="Z305" t="s">
        <v>1511</v>
      </c>
      <c r="AA305" t="s">
        <v>1512</v>
      </c>
      <c r="AB305" t="s">
        <v>1510</v>
      </c>
      <c r="AC305" t="s">
        <v>1513</v>
      </c>
      <c r="AD305" t="s">
        <v>1514</v>
      </c>
      <c r="AE305">
        <v>163</v>
      </c>
      <c r="AF305" t="s">
        <v>14273</v>
      </c>
      <c r="AG305">
        <v>0</v>
      </c>
      <c r="AH305" t="s">
        <v>118</v>
      </c>
      <c r="AI305" t="str">
        <f>IF(ISNA(VLOOKUP(D305,Listen!J:O,3,0)),"",VLOOKUP(D305,Listen!J:O,3,0))</f>
        <v/>
      </c>
      <c r="AJ305" t="s">
        <v>96</v>
      </c>
      <c r="AK305" t="s">
        <v>96</v>
      </c>
      <c r="AL305" t="s">
        <v>96</v>
      </c>
      <c r="AM305" t="s">
        <v>96</v>
      </c>
      <c r="AN305">
        <v>2</v>
      </c>
      <c r="AO305">
        <v>2</v>
      </c>
      <c r="AP305">
        <f t="shared" si="4"/>
        <v>2</v>
      </c>
    </row>
    <row r="306" spans="1:42" x14ac:dyDescent="0.25">
      <c r="A306" t="s">
        <v>4843</v>
      </c>
      <c r="B306">
        <v>19.278542833672201</v>
      </c>
      <c r="C306">
        <v>147</v>
      </c>
      <c r="D306" t="s">
        <v>11562</v>
      </c>
      <c r="F306">
        <v>1714.4269658450401</v>
      </c>
      <c r="G306">
        <v>54.056325479024501</v>
      </c>
      <c r="H306" t="s">
        <v>11563</v>
      </c>
      <c r="I306" t="s">
        <v>6053</v>
      </c>
      <c r="J306" t="s">
        <v>37</v>
      </c>
      <c r="K306">
        <v>215140.68075204201</v>
      </c>
      <c r="L306">
        <v>129777.046513322</v>
      </c>
      <c r="M306" t="s">
        <v>98</v>
      </c>
      <c r="N306" t="s">
        <v>98</v>
      </c>
      <c r="O306">
        <v>215141</v>
      </c>
      <c r="P306">
        <v>860564</v>
      </c>
      <c r="Q306">
        <v>12</v>
      </c>
      <c r="R306">
        <v>19.296842833672201</v>
      </c>
      <c r="S306" t="s">
        <v>4843</v>
      </c>
      <c r="T306" t="s">
        <v>96</v>
      </c>
      <c r="U306">
        <v>1707.4269658450401</v>
      </c>
      <c r="V306">
        <v>54.1</v>
      </c>
      <c r="W306" t="s">
        <v>15384</v>
      </c>
      <c r="X306">
        <v>72101014</v>
      </c>
      <c r="Y306" t="s">
        <v>96</v>
      </c>
      <c r="Z306" t="s">
        <v>4843</v>
      </c>
      <c r="AA306" t="s">
        <v>4844</v>
      </c>
      <c r="AB306" t="s">
        <v>4842</v>
      </c>
      <c r="AC306" t="s">
        <v>4845</v>
      </c>
      <c r="AD306" t="s">
        <v>4846</v>
      </c>
      <c r="AE306">
        <v>12</v>
      </c>
      <c r="AF306" t="s">
        <v>15384</v>
      </c>
      <c r="AG306" t="s">
        <v>96</v>
      </c>
      <c r="AH306" t="s">
        <v>96</v>
      </c>
      <c r="AI306" t="str">
        <f>IF(ISNA(VLOOKUP(D306,Listen!J:O,3,0)),"",VLOOKUP(D306,Listen!J:O,3,0))</f>
        <v/>
      </c>
      <c r="AJ306" t="s">
        <v>96</v>
      </c>
      <c r="AK306">
        <v>5</v>
      </c>
      <c r="AL306" t="s">
        <v>96</v>
      </c>
      <c r="AM306">
        <v>3</v>
      </c>
      <c r="AN306">
        <v>2</v>
      </c>
      <c r="AO306">
        <v>5</v>
      </c>
      <c r="AP306">
        <f t="shared" si="4"/>
        <v>5</v>
      </c>
    </row>
    <row r="307" spans="1:42" x14ac:dyDescent="0.25">
      <c r="A307" t="s">
        <v>1909</v>
      </c>
      <c r="B307">
        <v>19.283842808341099</v>
      </c>
      <c r="C307">
        <v>71</v>
      </c>
      <c r="D307" t="s">
        <v>1380</v>
      </c>
      <c r="F307">
        <v>1714.8758293611299</v>
      </c>
      <c r="G307">
        <v>62.8096803314548</v>
      </c>
      <c r="H307" t="s">
        <v>1381</v>
      </c>
      <c r="I307" t="s">
        <v>1382</v>
      </c>
      <c r="J307" t="s">
        <v>37</v>
      </c>
      <c r="K307">
        <v>1840467.31114252</v>
      </c>
      <c r="L307">
        <v>249909.07711204799</v>
      </c>
      <c r="M307">
        <v>2835837.1748550702</v>
      </c>
      <c r="N307">
        <v>2835837.1748550702</v>
      </c>
      <c r="O307">
        <v>0</v>
      </c>
      <c r="P307">
        <v>0</v>
      </c>
      <c r="Q307">
        <v>0</v>
      </c>
      <c r="R307">
        <v>19.302142808341099</v>
      </c>
      <c r="S307" t="s">
        <v>1909</v>
      </c>
      <c r="T307" t="s">
        <v>96</v>
      </c>
      <c r="U307">
        <v>1707.8758293611299</v>
      </c>
      <c r="V307">
        <v>62.8</v>
      </c>
      <c r="W307" t="s">
        <v>15385</v>
      </c>
      <c r="X307">
        <v>72101014</v>
      </c>
      <c r="Y307" t="s">
        <v>96</v>
      </c>
      <c r="Z307" t="s">
        <v>1909</v>
      </c>
      <c r="AA307" t="s">
        <v>1910</v>
      </c>
      <c r="AB307" t="s">
        <v>1908</v>
      </c>
      <c r="AC307" t="s">
        <v>1911</v>
      </c>
      <c r="AD307" t="s">
        <v>1907</v>
      </c>
      <c r="AE307">
        <v>0</v>
      </c>
      <c r="AF307" t="s">
        <v>15385</v>
      </c>
      <c r="AG307" t="s">
        <v>96</v>
      </c>
      <c r="AH307" t="s">
        <v>96</v>
      </c>
      <c r="AI307" t="str">
        <f>IF(ISNA(VLOOKUP(D307,Listen!J:O,3,0)),"",VLOOKUP(D307,Listen!J:O,3,0))</f>
        <v/>
      </c>
      <c r="AJ307">
        <v>6</v>
      </c>
      <c r="AK307">
        <v>5</v>
      </c>
      <c r="AL307" t="s">
        <v>96</v>
      </c>
      <c r="AM307">
        <v>3</v>
      </c>
      <c r="AN307">
        <v>2</v>
      </c>
      <c r="AO307">
        <v>6</v>
      </c>
      <c r="AP307">
        <f t="shared" si="4"/>
        <v>6</v>
      </c>
    </row>
    <row r="308" spans="1:42" x14ac:dyDescent="0.25">
      <c r="A308" t="s">
        <v>1988</v>
      </c>
      <c r="B308">
        <v>19.284082084033901</v>
      </c>
      <c r="C308">
        <v>85.099998474121094</v>
      </c>
      <c r="D308" t="s">
        <v>1665</v>
      </c>
      <c r="F308">
        <v>1714.8960940105801</v>
      </c>
      <c r="G308">
        <v>68.265423433396705</v>
      </c>
      <c r="H308" t="s">
        <v>1666</v>
      </c>
      <c r="I308" t="s">
        <v>1667</v>
      </c>
      <c r="J308" t="s">
        <v>37</v>
      </c>
      <c r="K308">
        <v>1379078.5047049101</v>
      </c>
      <c r="L308">
        <v>335639.05140343599</v>
      </c>
      <c r="M308">
        <v>973111.23414879199</v>
      </c>
      <c r="N308">
        <v>973111.23414879199</v>
      </c>
      <c r="O308">
        <v>405967</v>
      </c>
      <c r="P308">
        <v>1623868</v>
      </c>
      <c r="Q308">
        <v>22</v>
      </c>
      <c r="R308">
        <v>19.302382084033901</v>
      </c>
      <c r="S308" t="s">
        <v>1988</v>
      </c>
      <c r="T308" t="s">
        <v>96</v>
      </c>
      <c r="U308">
        <v>1707.8960940105801</v>
      </c>
      <c r="V308">
        <v>68.3</v>
      </c>
      <c r="W308" t="s">
        <v>15386</v>
      </c>
      <c r="X308">
        <v>72101014</v>
      </c>
      <c r="Y308" t="s">
        <v>96</v>
      </c>
      <c r="Z308" t="s">
        <v>1988</v>
      </c>
      <c r="AA308" t="s">
        <v>3560</v>
      </c>
      <c r="AB308" t="s">
        <v>1638</v>
      </c>
      <c r="AC308" t="s">
        <v>3561</v>
      </c>
      <c r="AD308" t="s">
        <v>1987</v>
      </c>
      <c r="AE308">
        <v>22</v>
      </c>
      <c r="AF308" t="s">
        <v>15386</v>
      </c>
      <c r="AG308" t="s">
        <v>96</v>
      </c>
      <c r="AH308" t="s">
        <v>96</v>
      </c>
      <c r="AI308" t="str">
        <f>IF(ISNA(VLOOKUP(D308,Listen!J:O,3,0)),"",VLOOKUP(D308,Listen!J:O,3,0))</f>
        <v/>
      </c>
      <c r="AJ308" t="s">
        <v>96</v>
      </c>
      <c r="AK308">
        <v>5</v>
      </c>
      <c r="AL308" t="s">
        <v>96</v>
      </c>
      <c r="AM308">
        <v>3</v>
      </c>
      <c r="AN308">
        <v>2</v>
      </c>
      <c r="AO308">
        <v>5</v>
      </c>
      <c r="AP308">
        <f t="shared" si="4"/>
        <v>5</v>
      </c>
    </row>
    <row r="309" spans="1:42" x14ac:dyDescent="0.25">
      <c r="A309" t="s">
        <v>746</v>
      </c>
      <c r="B309">
        <v>19.332209523744101</v>
      </c>
      <c r="C309">
        <v>105</v>
      </c>
      <c r="D309" t="s">
        <v>7471</v>
      </c>
      <c r="F309">
        <v>1718.9720855309899</v>
      </c>
      <c r="G309">
        <v>66.214559823219702</v>
      </c>
      <c r="H309" t="s">
        <v>7472</v>
      </c>
      <c r="I309" t="s">
        <v>3957</v>
      </c>
      <c r="J309" t="s">
        <v>37</v>
      </c>
      <c r="K309">
        <v>368052.72615042998</v>
      </c>
      <c r="L309">
        <v>198456.06946527201</v>
      </c>
      <c r="M309">
        <v>726308.29387875705</v>
      </c>
      <c r="N309">
        <v>726308.29387875705</v>
      </c>
      <c r="O309">
        <v>0</v>
      </c>
      <c r="P309">
        <v>0</v>
      </c>
      <c r="Q309">
        <v>0</v>
      </c>
      <c r="R309">
        <v>19.350509523744101</v>
      </c>
      <c r="S309" t="s">
        <v>745</v>
      </c>
      <c r="T309" t="s">
        <v>96</v>
      </c>
      <c r="U309">
        <v>1711.9720855309899</v>
      </c>
      <c r="V309">
        <v>66.2</v>
      </c>
      <c r="W309" t="s">
        <v>15387</v>
      </c>
      <c r="X309">
        <v>72101014</v>
      </c>
      <c r="Y309" t="s">
        <v>96</v>
      </c>
      <c r="Z309" t="s">
        <v>745</v>
      </c>
      <c r="AA309" t="s">
        <v>2527</v>
      </c>
      <c r="AB309" t="s">
        <v>746</v>
      </c>
      <c r="AC309" t="s">
        <v>4210</v>
      </c>
      <c r="AD309" t="s">
        <v>213</v>
      </c>
      <c r="AE309">
        <v>0</v>
      </c>
      <c r="AF309" t="s">
        <v>15387</v>
      </c>
      <c r="AG309" t="s">
        <v>96</v>
      </c>
      <c r="AH309" t="s">
        <v>96</v>
      </c>
      <c r="AI309" t="str">
        <f>IF(ISNA(VLOOKUP(D309,Listen!J:O,3,0)),"",VLOOKUP(D309,Listen!J:O,3,0))</f>
        <v/>
      </c>
      <c r="AJ309">
        <v>6</v>
      </c>
      <c r="AK309">
        <v>5</v>
      </c>
      <c r="AL309" t="s">
        <v>96</v>
      </c>
      <c r="AM309">
        <v>3</v>
      </c>
      <c r="AN309">
        <v>2</v>
      </c>
      <c r="AO309">
        <v>6</v>
      </c>
      <c r="AP309">
        <f t="shared" si="4"/>
        <v>6</v>
      </c>
    </row>
    <row r="310" spans="1:42" x14ac:dyDescent="0.25">
      <c r="A310" t="s">
        <v>1518</v>
      </c>
      <c r="B310">
        <v>19.4003267846232</v>
      </c>
      <c r="C310">
        <v>107</v>
      </c>
      <c r="D310" t="s">
        <v>11564</v>
      </c>
      <c r="F310">
        <v>1724.74104767418</v>
      </c>
      <c r="G310">
        <v>54.237767637265797</v>
      </c>
      <c r="H310" t="s">
        <v>11565</v>
      </c>
      <c r="I310" t="s">
        <v>5407</v>
      </c>
      <c r="J310" t="s">
        <v>37</v>
      </c>
      <c r="K310">
        <v>174249.81609974499</v>
      </c>
      <c r="L310">
        <v>38739.50779163</v>
      </c>
      <c r="M310" t="s">
        <v>98</v>
      </c>
      <c r="N310" t="s">
        <v>98</v>
      </c>
      <c r="O310">
        <v>174250</v>
      </c>
      <c r="P310">
        <v>697000</v>
      </c>
      <c r="Q310">
        <v>9</v>
      </c>
      <c r="R310">
        <v>19.4186267846232</v>
      </c>
      <c r="S310" t="s">
        <v>1518</v>
      </c>
      <c r="T310" t="s">
        <v>96</v>
      </c>
      <c r="U310">
        <v>1717.74104767418</v>
      </c>
      <c r="V310">
        <v>54.2</v>
      </c>
      <c r="W310" t="s">
        <v>15388</v>
      </c>
      <c r="X310">
        <v>72101014</v>
      </c>
      <c r="Y310" t="s">
        <v>96</v>
      </c>
      <c r="Z310" t="s">
        <v>1518</v>
      </c>
      <c r="AA310" t="s">
        <v>1519</v>
      </c>
      <c r="AB310" t="s">
        <v>1520</v>
      </c>
      <c r="AC310" t="s">
        <v>1521</v>
      </c>
      <c r="AD310" t="s">
        <v>1522</v>
      </c>
      <c r="AE310">
        <v>9</v>
      </c>
      <c r="AF310" t="s">
        <v>15388</v>
      </c>
      <c r="AG310" t="s">
        <v>96</v>
      </c>
      <c r="AH310" t="s">
        <v>96</v>
      </c>
      <c r="AI310" t="str">
        <f>IF(ISNA(VLOOKUP(D310,Listen!J:O,3,0)),"",VLOOKUP(D310,Listen!J:O,3,0))</f>
        <v/>
      </c>
      <c r="AJ310" t="s">
        <v>96</v>
      </c>
      <c r="AK310">
        <v>5</v>
      </c>
      <c r="AL310" t="s">
        <v>96</v>
      </c>
      <c r="AM310">
        <v>3</v>
      </c>
      <c r="AN310">
        <v>2</v>
      </c>
      <c r="AO310">
        <v>5</v>
      </c>
      <c r="AP310">
        <f t="shared" si="4"/>
        <v>5</v>
      </c>
    </row>
    <row r="311" spans="1:42" x14ac:dyDescent="0.25">
      <c r="A311" t="s">
        <v>2847</v>
      </c>
      <c r="B311">
        <v>19.412152079226502</v>
      </c>
      <c r="C311">
        <v>163</v>
      </c>
      <c r="D311" t="s">
        <v>11566</v>
      </c>
      <c r="F311">
        <v>1725.7425511993999</v>
      </c>
      <c r="G311">
        <v>74.406213864335896</v>
      </c>
      <c r="H311" t="s">
        <v>11567</v>
      </c>
      <c r="I311" t="s">
        <v>2116</v>
      </c>
      <c r="J311" t="s">
        <v>37</v>
      </c>
      <c r="K311">
        <v>340099.92787510401</v>
      </c>
      <c r="L311">
        <v>146822.73322244099</v>
      </c>
      <c r="M311">
        <v>736002.57927099406</v>
      </c>
      <c r="N311">
        <v>736002.57927099406</v>
      </c>
      <c r="O311">
        <v>0</v>
      </c>
      <c r="P311">
        <v>0</v>
      </c>
      <c r="Q311">
        <v>0</v>
      </c>
      <c r="R311">
        <v>19.430452079226502</v>
      </c>
      <c r="S311" t="s">
        <v>2847</v>
      </c>
      <c r="T311" t="s">
        <v>96</v>
      </c>
      <c r="U311">
        <v>1718.7425511993999</v>
      </c>
      <c r="V311">
        <v>74.400000000000006</v>
      </c>
      <c r="W311" t="s">
        <v>15389</v>
      </c>
      <c r="X311">
        <v>72101014</v>
      </c>
      <c r="Y311" t="s">
        <v>96</v>
      </c>
      <c r="Z311" t="s">
        <v>2847</v>
      </c>
      <c r="AA311" t="s">
        <v>2850</v>
      </c>
      <c r="AB311" t="s">
        <v>2851</v>
      </c>
      <c r="AC311" t="s">
        <v>1081</v>
      </c>
      <c r="AD311" t="s">
        <v>2852</v>
      </c>
      <c r="AE311">
        <v>0</v>
      </c>
      <c r="AF311" t="s">
        <v>15389</v>
      </c>
      <c r="AG311" t="s">
        <v>96</v>
      </c>
      <c r="AH311" t="s">
        <v>96</v>
      </c>
      <c r="AI311" t="str">
        <f>IF(ISNA(VLOOKUP(D311,Listen!J:O,3,0)),"",VLOOKUP(D311,Listen!J:O,3,0))</f>
        <v/>
      </c>
      <c r="AJ311">
        <v>6</v>
      </c>
      <c r="AK311">
        <v>5</v>
      </c>
      <c r="AL311" t="s">
        <v>96</v>
      </c>
      <c r="AM311">
        <v>3</v>
      </c>
      <c r="AN311">
        <v>2</v>
      </c>
      <c r="AO311">
        <v>6</v>
      </c>
      <c r="AP311">
        <f t="shared" si="4"/>
        <v>6</v>
      </c>
    </row>
    <row r="312" spans="1:42" x14ac:dyDescent="0.25">
      <c r="A312" t="s">
        <v>4030</v>
      </c>
      <c r="B312">
        <v>19.4791738794578</v>
      </c>
      <c r="C312">
        <v>183</v>
      </c>
      <c r="D312" t="s">
        <v>11568</v>
      </c>
      <c r="F312">
        <v>1731.4187369900901</v>
      </c>
      <c r="G312">
        <v>51.238972956042701</v>
      </c>
      <c r="H312" t="s">
        <v>11569</v>
      </c>
      <c r="I312" t="s">
        <v>11570</v>
      </c>
      <c r="J312" t="s">
        <v>43</v>
      </c>
      <c r="K312">
        <v>221072.182216816</v>
      </c>
      <c r="L312">
        <v>75360.021307098796</v>
      </c>
      <c r="M312" t="s">
        <v>98</v>
      </c>
      <c r="N312" t="s">
        <v>98</v>
      </c>
      <c r="O312">
        <v>221072</v>
      </c>
      <c r="P312">
        <v>884288</v>
      </c>
      <c r="Q312">
        <v>12</v>
      </c>
      <c r="R312">
        <v>19.4974738794578</v>
      </c>
      <c r="S312" t="s">
        <v>4030</v>
      </c>
      <c r="T312" t="s">
        <v>96</v>
      </c>
      <c r="U312">
        <v>1724.4187369900901</v>
      </c>
      <c r="V312">
        <v>51.2</v>
      </c>
      <c r="W312" t="s">
        <v>15390</v>
      </c>
      <c r="X312">
        <v>72101014</v>
      </c>
      <c r="Y312" t="s">
        <v>96</v>
      </c>
      <c r="Z312" t="s">
        <v>4030</v>
      </c>
      <c r="AA312" t="s">
        <v>4032</v>
      </c>
      <c r="AB312" t="s">
        <v>4033</v>
      </c>
      <c r="AC312" t="s">
        <v>4034</v>
      </c>
      <c r="AD312" t="s">
        <v>4035</v>
      </c>
      <c r="AE312">
        <v>12</v>
      </c>
      <c r="AF312" t="s">
        <v>15390</v>
      </c>
      <c r="AG312" t="s">
        <v>96</v>
      </c>
      <c r="AH312" t="s">
        <v>96</v>
      </c>
      <c r="AI312" t="str">
        <f>IF(ISNA(VLOOKUP(D312,Listen!J:O,3,0)),"",VLOOKUP(D312,Listen!J:O,3,0))</f>
        <v/>
      </c>
      <c r="AJ312" t="s">
        <v>96</v>
      </c>
      <c r="AK312">
        <v>5</v>
      </c>
      <c r="AL312" t="s">
        <v>96</v>
      </c>
      <c r="AM312">
        <v>3</v>
      </c>
      <c r="AN312">
        <v>2</v>
      </c>
      <c r="AO312">
        <v>5</v>
      </c>
      <c r="AP312">
        <f t="shared" si="4"/>
        <v>5</v>
      </c>
    </row>
    <row r="313" spans="1:42" x14ac:dyDescent="0.25">
      <c r="A313" t="s">
        <v>1788</v>
      </c>
      <c r="B313">
        <v>19.493826176232901</v>
      </c>
      <c r="C313">
        <v>197</v>
      </c>
      <c r="D313" t="s">
        <v>2111</v>
      </c>
      <c r="F313">
        <v>1732.6596639492</v>
      </c>
      <c r="G313">
        <v>53.631366293408298</v>
      </c>
      <c r="H313" t="s">
        <v>2112</v>
      </c>
      <c r="I313" t="s">
        <v>2113</v>
      </c>
      <c r="J313" t="s">
        <v>37</v>
      </c>
      <c r="K313">
        <v>696507.609719767</v>
      </c>
      <c r="L313">
        <v>213230.677539553</v>
      </c>
      <c r="M313">
        <v>2675236.7552392799</v>
      </c>
      <c r="N313">
        <v>2675236.7552392799</v>
      </c>
      <c r="O313">
        <v>0</v>
      </c>
      <c r="P313">
        <v>0</v>
      </c>
      <c r="Q313">
        <v>0</v>
      </c>
      <c r="R313">
        <v>19.512126176232901</v>
      </c>
      <c r="S313" t="s">
        <v>1788</v>
      </c>
      <c r="T313" t="s">
        <v>96</v>
      </c>
      <c r="U313">
        <v>1725.6596639492</v>
      </c>
      <c r="V313">
        <v>53.6</v>
      </c>
      <c r="W313" t="s">
        <v>15391</v>
      </c>
      <c r="X313">
        <v>72101014</v>
      </c>
      <c r="Y313" t="s">
        <v>96</v>
      </c>
      <c r="Z313" t="s">
        <v>1788</v>
      </c>
      <c r="AA313" t="s">
        <v>1786</v>
      </c>
      <c r="AB313" t="s">
        <v>1789</v>
      </c>
      <c r="AC313" t="s">
        <v>1787</v>
      </c>
      <c r="AD313" t="s">
        <v>2521</v>
      </c>
      <c r="AE313">
        <v>0</v>
      </c>
      <c r="AF313" t="s">
        <v>15391</v>
      </c>
      <c r="AG313" t="s">
        <v>96</v>
      </c>
      <c r="AH313" t="s">
        <v>96</v>
      </c>
      <c r="AI313" t="str">
        <f>IF(ISNA(VLOOKUP(D313,Listen!J:O,3,0)),"",VLOOKUP(D313,Listen!J:O,3,0))</f>
        <v/>
      </c>
      <c r="AJ313">
        <v>6</v>
      </c>
      <c r="AK313">
        <v>5</v>
      </c>
      <c r="AL313" t="s">
        <v>96</v>
      </c>
      <c r="AM313">
        <v>3</v>
      </c>
      <c r="AN313">
        <v>2</v>
      </c>
      <c r="AO313">
        <v>6</v>
      </c>
      <c r="AP313">
        <f t="shared" si="4"/>
        <v>6</v>
      </c>
    </row>
    <row r="314" spans="1:42" x14ac:dyDescent="0.25">
      <c r="A314" t="s">
        <v>456</v>
      </c>
      <c r="B314">
        <v>19.501476284707</v>
      </c>
      <c r="C314">
        <v>99</v>
      </c>
      <c r="D314" t="s">
        <v>8664</v>
      </c>
      <c r="F314">
        <v>1733.3075641379201</v>
      </c>
      <c r="G314">
        <v>56.217751622861101</v>
      </c>
      <c r="H314" t="s">
        <v>8665</v>
      </c>
      <c r="I314" t="s">
        <v>8666</v>
      </c>
      <c r="J314" t="s">
        <v>43</v>
      </c>
      <c r="K314">
        <v>1165253.5777582601</v>
      </c>
      <c r="L314">
        <v>461189.28648650902</v>
      </c>
      <c r="M314" t="s">
        <v>98</v>
      </c>
      <c r="N314" t="s">
        <v>98</v>
      </c>
      <c r="O314">
        <v>1165254</v>
      </c>
      <c r="P314">
        <v>4661016</v>
      </c>
      <c r="Q314">
        <v>63</v>
      </c>
      <c r="R314">
        <v>19.519776284707</v>
      </c>
      <c r="S314" t="s">
        <v>456</v>
      </c>
      <c r="T314" t="s">
        <v>96</v>
      </c>
      <c r="U314">
        <v>1726.3075641379201</v>
      </c>
      <c r="V314">
        <v>56.2</v>
      </c>
      <c r="W314" t="s">
        <v>15392</v>
      </c>
      <c r="X314">
        <v>72101014</v>
      </c>
      <c r="Y314" t="s">
        <v>96</v>
      </c>
      <c r="Z314" t="s">
        <v>456</v>
      </c>
      <c r="AA314" t="s">
        <v>2529</v>
      </c>
      <c r="AB314" t="s">
        <v>2530</v>
      </c>
      <c r="AC314" t="s">
        <v>2531</v>
      </c>
      <c r="AD314" t="s">
        <v>2532</v>
      </c>
      <c r="AE314">
        <v>63</v>
      </c>
      <c r="AF314" t="s">
        <v>15392</v>
      </c>
      <c r="AG314" t="s">
        <v>96</v>
      </c>
      <c r="AH314" t="s">
        <v>96</v>
      </c>
      <c r="AI314" t="str">
        <f>IF(ISNA(VLOOKUP(D314,Listen!J:O,3,0)),"",VLOOKUP(D314,Listen!J:O,3,0))</f>
        <v/>
      </c>
      <c r="AJ314" t="s">
        <v>96</v>
      </c>
      <c r="AK314">
        <v>5</v>
      </c>
      <c r="AL314" t="s">
        <v>96</v>
      </c>
      <c r="AM314">
        <v>3</v>
      </c>
      <c r="AN314">
        <v>2</v>
      </c>
      <c r="AO314">
        <v>5</v>
      </c>
      <c r="AP314">
        <f t="shared" si="4"/>
        <v>5</v>
      </c>
    </row>
    <row r="315" spans="1:42" x14ac:dyDescent="0.25">
      <c r="A315" t="s">
        <v>456</v>
      </c>
      <c r="B315">
        <v>19.501536889309399</v>
      </c>
      <c r="C315">
        <v>99.099998474121094</v>
      </c>
      <c r="D315" t="s">
        <v>7814</v>
      </c>
      <c r="F315">
        <v>1733.31269684074</v>
      </c>
      <c r="G315">
        <v>53.755741839444397</v>
      </c>
      <c r="H315" t="s">
        <v>7815</v>
      </c>
      <c r="I315" t="s">
        <v>5086</v>
      </c>
      <c r="J315" t="s">
        <v>37</v>
      </c>
      <c r="K315">
        <v>3965938.5626362902</v>
      </c>
      <c r="L315">
        <v>461189.28648650902</v>
      </c>
      <c r="M315" t="s">
        <v>98</v>
      </c>
      <c r="N315" t="s">
        <v>98</v>
      </c>
      <c r="O315">
        <v>3965939</v>
      </c>
      <c r="P315">
        <v>15863756</v>
      </c>
      <c r="Q315">
        <v>214</v>
      </c>
      <c r="R315">
        <v>19.519836889309399</v>
      </c>
      <c r="S315" t="s">
        <v>456</v>
      </c>
      <c r="T315" t="s">
        <v>96</v>
      </c>
      <c r="U315">
        <v>1726.31269684074</v>
      </c>
      <c r="V315">
        <v>53.8</v>
      </c>
      <c r="W315" t="s">
        <v>15392</v>
      </c>
      <c r="X315">
        <v>72101014</v>
      </c>
      <c r="Y315" t="s">
        <v>96</v>
      </c>
      <c r="Z315" t="s">
        <v>456</v>
      </c>
      <c r="AA315" t="s">
        <v>2529</v>
      </c>
      <c r="AB315" t="s">
        <v>2530</v>
      </c>
      <c r="AC315" t="s">
        <v>2531</v>
      </c>
      <c r="AD315" t="s">
        <v>2532</v>
      </c>
      <c r="AE315">
        <v>214</v>
      </c>
      <c r="AF315" t="s">
        <v>15392</v>
      </c>
      <c r="AG315" t="s">
        <v>96</v>
      </c>
      <c r="AH315" t="s">
        <v>96</v>
      </c>
      <c r="AI315" t="str">
        <f>IF(ISNA(VLOOKUP(D315,Listen!J:O,3,0)),"",VLOOKUP(D315,Listen!J:O,3,0))</f>
        <v/>
      </c>
      <c r="AJ315" t="s">
        <v>96</v>
      </c>
      <c r="AK315">
        <v>5</v>
      </c>
      <c r="AL315" t="s">
        <v>96</v>
      </c>
      <c r="AM315">
        <v>3</v>
      </c>
      <c r="AN315">
        <v>2</v>
      </c>
      <c r="AO315">
        <v>5</v>
      </c>
      <c r="AP315">
        <f t="shared" si="4"/>
        <v>5</v>
      </c>
    </row>
    <row r="316" spans="1:42" x14ac:dyDescent="0.25">
      <c r="A316" t="s">
        <v>1788</v>
      </c>
      <c r="B316">
        <v>19.5301422980857</v>
      </c>
      <c r="C316">
        <v>197</v>
      </c>
      <c r="D316" t="s">
        <v>11535</v>
      </c>
      <c r="F316">
        <v>1735.7353356578501</v>
      </c>
      <c r="G316">
        <v>52.116655577516603</v>
      </c>
      <c r="H316" t="s">
        <v>11536</v>
      </c>
      <c r="I316" t="s">
        <v>3559</v>
      </c>
      <c r="J316" t="s">
        <v>37</v>
      </c>
      <c r="K316">
        <v>255466.679511542</v>
      </c>
      <c r="L316">
        <v>114004.066661801</v>
      </c>
      <c r="M316">
        <v>2675236.7552392799</v>
      </c>
      <c r="N316">
        <v>2675236.7552392799</v>
      </c>
      <c r="O316">
        <v>0</v>
      </c>
      <c r="P316">
        <v>0</v>
      </c>
      <c r="Q316">
        <v>0</v>
      </c>
      <c r="R316">
        <v>19.5484422980857</v>
      </c>
      <c r="S316" t="s">
        <v>1788</v>
      </c>
      <c r="T316" t="s">
        <v>96</v>
      </c>
      <c r="U316">
        <v>1728.7353356578501</v>
      </c>
      <c r="V316">
        <v>52.1</v>
      </c>
      <c r="W316" t="s">
        <v>15393</v>
      </c>
      <c r="X316">
        <v>72101014</v>
      </c>
      <c r="Y316" t="s">
        <v>96</v>
      </c>
      <c r="Z316" t="s">
        <v>1788</v>
      </c>
      <c r="AA316" t="s">
        <v>1786</v>
      </c>
      <c r="AB316" t="s">
        <v>1789</v>
      </c>
      <c r="AC316" t="s">
        <v>1787</v>
      </c>
      <c r="AD316" t="s">
        <v>2521</v>
      </c>
      <c r="AE316">
        <v>0</v>
      </c>
      <c r="AF316" t="s">
        <v>15393</v>
      </c>
      <c r="AG316" t="s">
        <v>96</v>
      </c>
      <c r="AH316" t="s">
        <v>96</v>
      </c>
      <c r="AI316" t="str">
        <f>IF(ISNA(VLOOKUP(D316,Listen!J:O,3,0)),"",VLOOKUP(D316,Listen!J:O,3,0))</f>
        <v/>
      </c>
      <c r="AJ316">
        <v>6</v>
      </c>
      <c r="AK316">
        <v>5</v>
      </c>
      <c r="AL316" t="s">
        <v>96</v>
      </c>
      <c r="AM316">
        <v>3</v>
      </c>
      <c r="AN316">
        <v>2</v>
      </c>
      <c r="AO316">
        <v>6</v>
      </c>
      <c r="AP316">
        <f t="shared" si="4"/>
        <v>6</v>
      </c>
    </row>
    <row r="317" spans="1:42" x14ac:dyDescent="0.25">
      <c r="A317" t="s">
        <v>5671</v>
      </c>
      <c r="B317">
        <v>19.614846265297398</v>
      </c>
      <c r="C317">
        <v>109</v>
      </c>
      <c r="D317" t="s">
        <v>6740</v>
      </c>
      <c r="F317">
        <v>1742.90905306685</v>
      </c>
      <c r="G317">
        <v>51.651939837006701</v>
      </c>
      <c r="H317" t="s">
        <v>6741</v>
      </c>
      <c r="I317" t="s">
        <v>4392</v>
      </c>
      <c r="J317" t="s">
        <v>37</v>
      </c>
      <c r="K317">
        <v>286251.44357060001</v>
      </c>
      <c r="L317">
        <v>70952.320926984394</v>
      </c>
      <c r="M317" t="s">
        <v>98</v>
      </c>
      <c r="N317" t="s">
        <v>98</v>
      </c>
      <c r="O317">
        <v>286251</v>
      </c>
      <c r="P317">
        <v>1145004</v>
      </c>
      <c r="Q317">
        <v>15</v>
      </c>
      <c r="R317">
        <v>19.633146265297398</v>
      </c>
      <c r="S317" t="s">
        <v>5671</v>
      </c>
      <c r="T317" t="s">
        <v>96</v>
      </c>
      <c r="U317">
        <v>1735.90905306685</v>
      </c>
      <c r="V317">
        <v>51.7</v>
      </c>
      <c r="W317" t="s">
        <v>15394</v>
      </c>
      <c r="X317">
        <v>72101014</v>
      </c>
      <c r="Y317" t="s">
        <v>96</v>
      </c>
      <c r="Z317" t="s">
        <v>5671</v>
      </c>
      <c r="AA317" t="s">
        <v>5669</v>
      </c>
      <c r="AB317" t="s">
        <v>5673</v>
      </c>
      <c r="AC317" t="s">
        <v>5670</v>
      </c>
      <c r="AD317" t="s">
        <v>6064</v>
      </c>
      <c r="AE317">
        <v>15</v>
      </c>
      <c r="AF317" t="s">
        <v>15394</v>
      </c>
      <c r="AG317" t="s">
        <v>96</v>
      </c>
      <c r="AH317" t="s">
        <v>96</v>
      </c>
      <c r="AI317" t="str">
        <f>IF(ISNA(VLOOKUP(D317,Listen!J:O,3,0)),"",VLOOKUP(D317,Listen!J:O,3,0))</f>
        <v/>
      </c>
      <c r="AJ317" t="s">
        <v>96</v>
      </c>
      <c r="AK317">
        <v>5</v>
      </c>
      <c r="AL317" t="s">
        <v>96</v>
      </c>
      <c r="AM317">
        <v>3</v>
      </c>
      <c r="AN317">
        <v>2</v>
      </c>
      <c r="AO317">
        <v>5</v>
      </c>
      <c r="AP317">
        <f t="shared" si="4"/>
        <v>5</v>
      </c>
    </row>
    <row r="318" spans="1:42" x14ac:dyDescent="0.25">
      <c r="A318" t="s">
        <v>5442</v>
      </c>
      <c r="B318">
        <v>19.626318913151099</v>
      </c>
      <c r="C318">
        <v>69.099998474121094</v>
      </c>
      <c r="D318" t="s">
        <v>11571</v>
      </c>
      <c r="F318">
        <v>1743.88069036254</v>
      </c>
      <c r="G318">
        <v>58.025862307748199</v>
      </c>
      <c r="H318" t="s">
        <v>11572</v>
      </c>
      <c r="I318" t="s">
        <v>11573</v>
      </c>
      <c r="J318" t="s">
        <v>37</v>
      </c>
      <c r="K318">
        <v>300566.57670924597</v>
      </c>
      <c r="L318">
        <v>40021.918352239598</v>
      </c>
      <c r="M318" t="s">
        <v>98</v>
      </c>
      <c r="N318" t="s">
        <v>98</v>
      </c>
      <c r="O318">
        <v>300567</v>
      </c>
      <c r="P318">
        <v>1202268</v>
      </c>
      <c r="Q318">
        <v>16</v>
      </c>
      <c r="R318">
        <v>19.644618913151099</v>
      </c>
      <c r="S318" t="s">
        <v>5442</v>
      </c>
      <c r="T318" t="s">
        <v>96</v>
      </c>
      <c r="U318">
        <v>1736.88069036254</v>
      </c>
      <c r="V318">
        <v>58</v>
      </c>
      <c r="W318" t="s">
        <v>15395</v>
      </c>
      <c r="X318">
        <v>72101014</v>
      </c>
      <c r="Y318" t="s">
        <v>96</v>
      </c>
      <c r="Z318" t="s">
        <v>5442</v>
      </c>
      <c r="AA318" t="s">
        <v>5440</v>
      </c>
      <c r="AB318" t="s">
        <v>5443</v>
      </c>
      <c r="AC318" t="s">
        <v>5441</v>
      </c>
      <c r="AD318" t="s">
        <v>11574</v>
      </c>
      <c r="AE318">
        <v>16</v>
      </c>
      <c r="AF318" t="s">
        <v>15395</v>
      </c>
      <c r="AG318" t="s">
        <v>96</v>
      </c>
      <c r="AH318" t="s">
        <v>96</v>
      </c>
      <c r="AI318" t="str">
        <f>IF(ISNA(VLOOKUP(D318,Listen!J:O,3,0)),"",VLOOKUP(D318,Listen!J:O,3,0))</f>
        <v/>
      </c>
      <c r="AJ318" t="s">
        <v>96</v>
      </c>
      <c r="AK318">
        <v>5</v>
      </c>
      <c r="AL318" t="s">
        <v>96</v>
      </c>
      <c r="AM318">
        <v>3</v>
      </c>
      <c r="AN318">
        <v>2</v>
      </c>
      <c r="AO318">
        <v>5</v>
      </c>
      <c r="AP318">
        <f t="shared" si="4"/>
        <v>5</v>
      </c>
    </row>
    <row r="319" spans="1:42" x14ac:dyDescent="0.25">
      <c r="A319" t="s">
        <v>747</v>
      </c>
      <c r="B319">
        <v>19.6458070558058</v>
      </c>
      <c r="C319">
        <v>139</v>
      </c>
      <c r="D319" t="s">
        <v>11575</v>
      </c>
      <c r="F319">
        <v>1745.53117301209</v>
      </c>
      <c r="G319">
        <v>61.603533536879901</v>
      </c>
      <c r="H319" t="s">
        <v>11576</v>
      </c>
      <c r="I319" t="s">
        <v>11577</v>
      </c>
      <c r="J319" t="s">
        <v>37</v>
      </c>
      <c r="K319">
        <v>318561.42541142099</v>
      </c>
      <c r="L319">
        <v>178269.73660990101</v>
      </c>
      <c r="M319" t="s">
        <v>98</v>
      </c>
      <c r="N319" t="s">
        <v>98</v>
      </c>
      <c r="O319">
        <v>318561</v>
      </c>
      <c r="P319">
        <v>1274244</v>
      </c>
      <c r="Q319">
        <v>17</v>
      </c>
      <c r="R319">
        <v>19.6641070558058</v>
      </c>
      <c r="S319" t="s">
        <v>748</v>
      </c>
      <c r="T319" t="s">
        <v>96</v>
      </c>
      <c r="U319">
        <v>1738.53117301209</v>
      </c>
      <c r="V319">
        <v>61.6</v>
      </c>
      <c r="W319" t="s">
        <v>15396</v>
      </c>
      <c r="X319">
        <v>72101014</v>
      </c>
      <c r="Y319" t="s">
        <v>96</v>
      </c>
      <c r="Z319" t="s">
        <v>748</v>
      </c>
      <c r="AA319" t="s">
        <v>749</v>
      </c>
      <c r="AB319" t="s">
        <v>747</v>
      </c>
      <c r="AC319" t="s">
        <v>750</v>
      </c>
      <c r="AD319" t="s">
        <v>751</v>
      </c>
      <c r="AE319">
        <v>17</v>
      </c>
      <c r="AF319" t="s">
        <v>15396</v>
      </c>
      <c r="AG319" t="s">
        <v>96</v>
      </c>
      <c r="AH319" t="s">
        <v>96</v>
      </c>
      <c r="AI319" t="str">
        <f>IF(ISNA(VLOOKUP(D319,Listen!J:O,3,0)),"",VLOOKUP(D319,Listen!J:O,3,0))</f>
        <v/>
      </c>
      <c r="AJ319" t="s">
        <v>96</v>
      </c>
      <c r="AK319">
        <v>5</v>
      </c>
      <c r="AL319" t="s">
        <v>96</v>
      </c>
      <c r="AM319">
        <v>3</v>
      </c>
      <c r="AN319">
        <v>2</v>
      </c>
      <c r="AO319">
        <v>5</v>
      </c>
      <c r="AP319">
        <f t="shared" si="4"/>
        <v>5</v>
      </c>
    </row>
    <row r="320" spans="1:42" x14ac:dyDescent="0.25">
      <c r="A320" t="s">
        <v>11578</v>
      </c>
      <c r="B320">
        <v>19.7245683529617</v>
      </c>
      <c r="C320">
        <v>133</v>
      </c>
      <c r="D320" t="s">
        <v>11579</v>
      </c>
      <c r="F320">
        <v>1752.20159598237</v>
      </c>
      <c r="G320">
        <v>65.858277914668406</v>
      </c>
      <c r="H320" t="s">
        <v>11580</v>
      </c>
      <c r="I320" t="s">
        <v>11581</v>
      </c>
      <c r="J320" t="s">
        <v>37</v>
      </c>
      <c r="K320">
        <v>1110485.65557962</v>
      </c>
      <c r="L320">
        <v>151281.74114196299</v>
      </c>
      <c r="M320" t="s">
        <v>98</v>
      </c>
      <c r="N320" t="s">
        <v>98</v>
      </c>
      <c r="O320">
        <v>1110486</v>
      </c>
      <c r="P320">
        <v>4441944</v>
      </c>
      <c r="Q320">
        <v>60</v>
      </c>
      <c r="R320">
        <v>19.7428683529617</v>
      </c>
      <c r="S320" t="s">
        <v>11578</v>
      </c>
      <c r="T320" t="s">
        <v>96</v>
      </c>
      <c r="U320">
        <v>1745.20159598237</v>
      </c>
      <c r="V320">
        <v>65.900000000000006</v>
      </c>
      <c r="W320" t="s">
        <v>15397</v>
      </c>
      <c r="X320">
        <v>72101014</v>
      </c>
      <c r="Y320" t="s">
        <v>96</v>
      </c>
      <c r="Z320" t="s">
        <v>11578</v>
      </c>
      <c r="AA320" t="s">
        <v>11582</v>
      </c>
      <c r="AB320" t="s">
        <v>8659</v>
      </c>
      <c r="AC320" t="s">
        <v>11583</v>
      </c>
      <c r="AD320" t="s">
        <v>8658</v>
      </c>
      <c r="AE320">
        <v>60</v>
      </c>
      <c r="AF320" t="s">
        <v>15397</v>
      </c>
      <c r="AG320" t="s">
        <v>96</v>
      </c>
      <c r="AH320" t="s">
        <v>96</v>
      </c>
      <c r="AI320" t="str">
        <f>IF(ISNA(VLOOKUP(D320,Listen!J:O,3,0)),"",VLOOKUP(D320,Listen!J:O,3,0))</f>
        <v/>
      </c>
      <c r="AJ320" t="s">
        <v>96</v>
      </c>
      <c r="AK320">
        <v>5</v>
      </c>
      <c r="AL320" t="s">
        <v>96</v>
      </c>
      <c r="AM320">
        <v>3</v>
      </c>
      <c r="AN320">
        <v>2</v>
      </c>
      <c r="AO320">
        <v>5</v>
      </c>
      <c r="AP320">
        <f t="shared" si="4"/>
        <v>5</v>
      </c>
    </row>
    <row r="321" spans="1:42" x14ac:dyDescent="0.25">
      <c r="A321" t="s">
        <v>11584</v>
      </c>
      <c r="B321">
        <v>19.728202670369001</v>
      </c>
      <c r="C321">
        <v>95.099998474121094</v>
      </c>
      <c r="D321" t="s">
        <v>7734</v>
      </c>
      <c r="F321">
        <v>1752.5093922629101</v>
      </c>
      <c r="G321">
        <v>58.518538941224499</v>
      </c>
      <c r="H321" t="s">
        <v>7735</v>
      </c>
      <c r="I321" t="s">
        <v>7736</v>
      </c>
      <c r="J321" t="s">
        <v>37</v>
      </c>
      <c r="K321">
        <v>908779.62914794695</v>
      </c>
      <c r="L321">
        <v>152408.75035731701</v>
      </c>
      <c r="M321" t="s">
        <v>98</v>
      </c>
      <c r="N321" t="s">
        <v>98</v>
      </c>
      <c r="O321">
        <v>908780</v>
      </c>
      <c r="P321">
        <v>3635120</v>
      </c>
      <c r="Q321">
        <v>49</v>
      </c>
      <c r="R321">
        <v>19.746502670369001</v>
      </c>
      <c r="S321" t="s">
        <v>11584</v>
      </c>
      <c r="T321" t="s">
        <v>96</v>
      </c>
      <c r="U321">
        <v>1745.5093922629101</v>
      </c>
      <c r="V321">
        <v>58.5</v>
      </c>
      <c r="W321" t="s">
        <v>15398</v>
      </c>
      <c r="X321">
        <v>72101014</v>
      </c>
      <c r="Y321" t="s">
        <v>96</v>
      </c>
      <c r="Z321" t="s">
        <v>11584</v>
      </c>
      <c r="AA321" t="s">
        <v>11585</v>
      </c>
      <c r="AB321" t="s">
        <v>11586</v>
      </c>
      <c r="AC321" t="s">
        <v>11587</v>
      </c>
      <c r="AD321" t="s">
        <v>11588</v>
      </c>
      <c r="AE321">
        <v>49</v>
      </c>
      <c r="AF321" t="s">
        <v>15398</v>
      </c>
      <c r="AG321" t="s">
        <v>96</v>
      </c>
      <c r="AH321" t="s">
        <v>96</v>
      </c>
      <c r="AI321" t="str">
        <f>IF(ISNA(VLOOKUP(D321,Listen!J:O,3,0)),"",VLOOKUP(D321,Listen!J:O,3,0))</f>
        <v/>
      </c>
      <c r="AJ321" t="s">
        <v>96</v>
      </c>
      <c r="AK321">
        <v>5</v>
      </c>
      <c r="AL321" t="s">
        <v>96</v>
      </c>
      <c r="AM321">
        <v>3</v>
      </c>
      <c r="AN321">
        <v>2</v>
      </c>
      <c r="AO321">
        <v>5</v>
      </c>
      <c r="AP321">
        <f t="shared" si="4"/>
        <v>5</v>
      </c>
    </row>
    <row r="322" spans="1:42" x14ac:dyDescent="0.25">
      <c r="A322" t="s">
        <v>11589</v>
      </c>
      <c r="B322">
        <v>19.776103453254201</v>
      </c>
      <c r="C322">
        <v>99</v>
      </c>
      <c r="D322" t="s">
        <v>11590</v>
      </c>
      <c r="F322">
        <v>1756.5661878464</v>
      </c>
      <c r="G322">
        <v>67.509916246132207</v>
      </c>
      <c r="H322" t="s">
        <v>11591</v>
      </c>
      <c r="I322" t="s">
        <v>11592</v>
      </c>
      <c r="J322" t="s">
        <v>37</v>
      </c>
      <c r="K322">
        <v>650706.326641561</v>
      </c>
      <c r="L322">
        <v>123884.645089028</v>
      </c>
      <c r="M322" t="s">
        <v>98</v>
      </c>
      <c r="N322" t="s">
        <v>98</v>
      </c>
      <c r="O322">
        <v>650706</v>
      </c>
      <c r="P322">
        <v>2602824</v>
      </c>
      <c r="Q322">
        <v>35</v>
      </c>
      <c r="R322">
        <v>19.794403453254201</v>
      </c>
      <c r="S322" t="s">
        <v>11589</v>
      </c>
      <c r="T322" t="s">
        <v>96</v>
      </c>
      <c r="U322">
        <v>1749.5661878464</v>
      </c>
      <c r="V322">
        <v>67.5</v>
      </c>
      <c r="W322" t="s">
        <v>15399</v>
      </c>
      <c r="X322">
        <v>72101014</v>
      </c>
      <c r="Y322" t="s">
        <v>96</v>
      </c>
      <c r="Z322" t="s">
        <v>11589</v>
      </c>
      <c r="AA322" t="s">
        <v>11593</v>
      </c>
      <c r="AB322" t="s">
        <v>2531</v>
      </c>
      <c r="AC322" t="s">
        <v>11594</v>
      </c>
      <c r="AD322" t="s">
        <v>2529</v>
      </c>
      <c r="AE322">
        <v>35</v>
      </c>
      <c r="AF322" t="s">
        <v>15399</v>
      </c>
      <c r="AG322" t="s">
        <v>96</v>
      </c>
      <c r="AH322" t="s">
        <v>96</v>
      </c>
      <c r="AI322" t="str">
        <f>IF(ISNA(VLOOKUP(D322,Listen!J:O,3,0)),"",VLOOKUP(D322,Listen!J:O,3,0))</f>
        <v/>
      </c>
      <c r="AJ322" t="s">
        <v>96</v>
      </c>
      <c r="AK322">
        <v>5</v>
      </c>
      <c r="AL322" t="s">
        <v>96</v>
      </c>
      <c r="AM322">
        <v>3</v>
      </c>
      <c r="AN322">
        <v>2</v>
      </c>
      <c r="AO322">
        <v>5</v>
      </c>
      <c r="AP322">
        <f t="shared" si="4"/>
        <v>5</v>
      </c>
    </row>
    <row r="323" spans="1:42" x14ac:dyDescent="0.25">
      <c r="A323" t="s">
        <v>1689</v>
      </c>
      <c r="B323">
        <v>19.778571034069302</v>
      </c>
      <c r="C323">
        <v>71</v>
      </c>
      <c r="D323" t="s">
        <v>1380</v>
      </c>
      <c r="F323">
        <v>1756.7751712982299</v>
      </c>
      <c r="G323">
        <v>80.538147426554801</v>
      </c>
      <c r="H323" t="s">
        <v>1381</v>
      </c>
      <c r="I323" t="s">
        <v>1382</v>
      </c>
      <c r="J323" t="s">
        <v>37</v>
      </c>
      <c r="K323">
        <v>1671688.2319395901</v>
      </c>
      <c r="L323">
        <v>311137.18786484399</v>
      </c>
      <c r="M323">
        <v>2848070.351706</v>
      </c>
      <c r="N323">
        <v>2848070.351706</v>
      </c>
      <c r="O323">
        <v>0</v>
      </c>
      <c r="P323">
        <v>0</v>
      </c>
      <c r="Q323">
        <v>0</v>
      </c>
      <c r="R323">
        <v>19.796871034069301</v>
      </c>
      <c r="S323" t="s">
        <v>1689</v>
      </c>
      <c r="T323" t="s">
        <v>96</v>
      </c>
      <c r="U323">
        <v>1749.7751712982299</v>
      </c>
      <c r="V323">
        <v>80.5</v>
      </c>
      <c r="W323" t="s">
        <v>15400</v>
      </c>
      <c r="X323">
        <v>72101014</v>
      </c>
      <c r="Y323" t="s">
        <v>96</v>
      </c>
      <c r="Z323" t="s">
        <v>1689</v>
      </c>
      <c r="AA323" t="s">
        <v>1691</v>
      </c>
      <c r="AB323" t="s">
        <v>1692</v>
      </c>
      <c r="AC323" t="s">
        <v>1693</v>
      </c>
      <c r="AD323" t="s">
        <v>1694</v>
      </c>
      <c r="AE323">
        <v>0</v>
      </c>
      <c r="AF323" t="s">
        <v>15400</v>
      </c>
      <c r="AG323" t="s">
        <v>96</v>
      </c>
      <c r="AH323" t="s">
        <v>96</v>
      </c>
      <c r="AI323" t="str">
        <f>IF(ISNA(VLOOKUP(D323,Listen!J:O,3,0)),"",VLOOKUP(D323,Listen!J:O,3,0))</f>
        <v/>
      </c>
      <c r="AJ323">
        <v>6</v>
      </c>
      <c r="AK323" t="s">
        <v>96</v>
      </c>
      <c r="AL323" t="s">
        <v>96</v>
      </c>
      <c r="AM323">
        <v>3</v>
      </c>
      <c r="AN323">
        <v>2</v>
      </c>
      <c r="AO323">
        <v>6</v>
      </c>
      <c r="AP323">
        <f t="shared" ref="AP323:AP386" si="5">IF(OR(O323&lt;10000,Y323="Säule",Y323="BW",Y323="IS"),6,
IF(G323&lt;80,5,
IF(AND(ABS(E323-U323)&gt;100,NOT(E323="")),4,
IF(OR(J323="NIST20.L",J323="NIST17.L",J323="NIST11.L",J323="SWGDRUG.L",J323="WILEY275.L",J323="HPPEST.L",J323="PMW_TOX2.L",J323="ENVI96.L"),3,
IF(AI323="x",1,2)))))</f>
        <v>6</v>
      </c>
    </row>
    <row r="324" spans="1:42" x14ac:dyDescent="0.25">
      <c r="A324" t="s">
        <v>11595</v>
      </c>
      <c r="B324">
        <v>19.866309992990999</v>
      </c>
      <c r="C324">
        <v>104</v>
      </c>
      <c r="D324" t="s">
        <v>6264</v>
      </c>
      <c r="F324">
        <v>1764.2059271150299</v>
      </c>
      <c r="G324">
        <v>55.531749799417703</v>
      </c>
      <c r="H324" t="s">
        <v>6265</v>
      </c>
      <c r="I324" t="s">
        <v>1587</v>
      </c>
      <c r="J324" t="s">
        <v>37</v>
      </c>
      <c r="K324">
        <v>252385.07714871399</v>
      </c>
      <c r="L324">
        <v>93222.955695077995</v>
      </c>
      <c r="M324">
        <v>427011.31916504598</v>
      </c>
      <c r="N324">
        <v>427011.31916504598</v>
      </c>
      <c r="O324">
        <v>0</v>
      </c>
      <c r="P324">
        <v>0</v>
      </c>
      <c r="Q324">
        <v>0</v>
      </c>
      <c r="R324">
        <v>19.884609992990999</v>
      </c>
      <c r="S324" t="s">
        <v>11595</v>
      </c>
      <c r="T324" t="s">
        <v>96</v>
      </c>
      <c r="U324">
        <v>1757.2059271150299</v>
      </c>
      <c r="V324">
        <v>55.5</v>
      </c>
      <c r="W324" t="s">
        <v>15401</v>
      </c>
      <c r="X324">
        <v>72101014</v>
      </c>
      <c r="Y324" t="s">
        <v>96</v>
      </c>
      <c r="Z324" t="s">
        <v>11595</v>
      </c>
      <c r="AA324" t="s">
        <v>11596</v>
      </c>
      <c r="AB324" t="s">
        <v>11597</v>
      </c>
      <c r="AC324" t="s">
        <v>11598</v>
      </c>
      <c r="AD324" t="s">
        <v>7812</v>
      </c>
      <c r="AE324">
        <v>0</v>
      </c>
      <c r="AF324" t="s">
        <v>15401</v>
      </c>
      <c r="AG324" t="s">
        <v>96</v>
      </c>
      <c r="AH324" t="s">
        <v>96</v>
      </c>
      <c r="AI324" t="str">
        <f>IF(ISNA(VLOOKUP(D324,Listen!J:O,3,0)),"",VLOOKUP(D324,Listen!J:O,3,0))</f>
        <v/>
      </c>
      <c r="AJ324">
        <v>6</v>
      </c>
      <c r="AK324">
        <v>5</v>
      </c>
      <c r="AL324" t="s">
        <v>96</v>
      </c>
      <c r="AM324">
        <v>3</v>
      </c>
      <c r="AN324">
        <v>2</v>
      </c>
      <c r="AO324">
        <v>6</v>
      </c>
      <c r="AP324">
        <f t="shared" si="5"/>
        <v>6</v>
      </c>
    </row>
    <row r="325" spans="1:42" x14ac:dyDescent="0.25">
      <c r="A325" t="s">
        <v>1691</v>
      </c>
      <c r="B325">
        <v>19.887175123833899</v>
      </c>
      <c r="C325">
        <v>71.099998474121094</v>
      </c>
      <c r="D325" t="s">
        <v>11599</v>
      </c>
      <c r="F325">
        <v>1765.9730291445501</v>
      </c>
      <c r="G325">
        <v>62.642566502792398</v>
      </c>
      <c r="H325" t="s">
        <v>11600</v>
      </c>
      <c r="I325" t="s">
        <v>11601</v>
      </c>
      <c r="J325" t="s">
        <v>37</v>
      </c>
      <c r="K325">
        <v>208180.65133398201</v>
      </c>
      <c r="L325">
        <v>49785.748409466098</v>
      </c>
      <c r="M325">
        <v>2848070.351706</v>
      </c>
      <c r="N325">
        <v>2848070.351706</v>
      </c>
      <c r="O325">
        <v>0</v>
      </c>
      <c r="P325">
        <v>0</v>
      </c>
      <c r="Q325">
        <v>0</v>
      </c>
      <c r="R325">
        <v>19.905475123833899</v>
      </c>
      <c r="S325" t="s">
        <v>1691</v>
      </c>
      <c r="T325" t="s">
        <v>96</v>
      </c>
      <c r="U325">
        <v>1758.9730291445501</v>
      </c>
      <c r="V325">
        <v>62.6</v>
      </c>
      <c r="W325" t="s">
        <v>15402</v>
      </c>
      <c r="X325">
        <v>72101014</v>
      </c>
      <c r="Y325" t="s">
        <v>96</v>
      </c>
      <c r="Z325" t="s">
        <v>1691</v>
      </c>
      <c r="AA325" t="s">
        <v>1693</v>
      </c>
      <c r="AB325" t="s">
        <v>1689</v>
      </c>
      <c r="AC325" t="s">
        <v>1106</v>
      </c>
      <c r="AD325" t="s">
        <v>1692</v>
      </c>
      <c r="AE325">
        <v>0</v>
      </c>
      <c r="AF325" t="s">
        <v>15402</v>
      </c>
      <c r="AG325" t="s">
        <v>96</v>
      </c>
      <c r="AH325" t="s">
        <v>96</v>
      </c>
      <c r="AI325" t="str">
        <f>IF(ISNA(VLOOKUP(D325,Listen!J:O,3,0)),"",VLOOKUP(D325,Listen!J:O,3,0))</f>
        <v/>
      </c>
      <c r="AJ325">
        <v>6</v>
      </c>
      <c r="AK325">
        <v>5</v>
      </c>
      <c r="AL325" t="s">
        <v>96</v>
      </c>
      <c r="AM325">
        <v>3</v>
      </c>
      <c r="AN325">
        <v>2</v>
      </c>
      <c r="AO325">
        <v>6</v>
      </c>
      <c r="AP325">
        <f t="shared" si="5"/>
        <v>6</v>
      </c>
    </row>
    <row r="326" spans="1:42" x14ac:dyDescent="0.25">
      <c r="A326" t="s">
        <v>11602</v>
      </c>
      <c r="B326">
        <v>19.920161456553998</v>
      </c>
      <c r="C326">
        <v>108</v>
      </c>
      <c r="D326" t="s">
        <v>864</v>
      </c>
      <c r="F326">
        <v>1768.7666955699101</v>
      </c>
      <c r="G326">
        <v>59.481172386257803</v>
      </c>
      <c r="H326" t="s">
        <v>865</v>
      </c>
      <c r="I326" t="s">
        <v>375</v>
      </c>
      <c r="J326" t="s">
        <v>37</v>
      </c>
      <c r="K326">
        <v>332352.03022527997</v>
      </c>
      <c r="L326">
        <v>92636.660027521604</v>
      </c>
      <c r="M326" t="s">
        <v>98</v>
      </c>
      <c r="N326" t="s">
        <v>98</v>
      </c>
      <c r="O326">
        <v>332352</v>
      </c>
      <c r="P326">
        <v>1329408</v>
      </c>
      <c r="Q326">
        <v>18</v>
      </c>
      <c r="R326">
        <v>19.938461456553998</v>
      </c>
      <c r="S326" t="s">
        <v>11602</v>
      </c>
      <c r="T326" t="s">
        <v>96</v>
      </c>
      <c r="U326">
        <v>1761.7666955699101</v>
      </c>
      <c r="V326">
        <v>59.5</v>
      </c>
      <c r="W326" t="s">
        <v>15403</v>
      </c>
      <c r="X326">
        <v>72101014</v>
      </c>
      <c r="Y326" t="s">
        <v>96</v>
      </c>
      <c r="Z326" t="s">
        <v>11602</v>
      </c>
      <c r="AA326" t="s">
        <v>11603</v>
      </c>
      <c r="AB326" t="s">
        <v>11604</v>
      </c>
      <c r="AC326" t="s">
        <v>11605</v>
      </c>
      <c r="AD326" t="s">
        <v>11606</v>
      </c>
      <c r="AE326">
        <v>18</v>
      </c>
      <c r="AF326" t="s">
        <v>15403</v>
      </c>
      <c r="AG326" t="s">
        <v>96</v>
      </c>
      <c r="AH326" t="s">
        <v>96</v>
      </c>
      <c r="AI326" t="str">
        <f>IF(ISNA(VLOOKUP(D326,Listen!J:O,3,0)),"",VLOOKUP(D326,Listen!J:O,3,0))</f>
        <v/>
      </c>
      <c r="AJ326" t="s">
        <v>96</v>
      </c>
      <c r="AK326">
        <v>5</v>
      </c>
      <c r="AL326" t="s">
        <v>96</v>
      </c>
      <c r="AM326">
        <v>3</v>
      </c>
      <c r="AN326">
        <v>2</v>
      </c>
      <c r="AO326">
        <v>5</v>
      </c>
      <c r="AP326">
        <f t="shared" si="5"/>
        <v>5</v>
      </c>
    </row>
    <row r="327" spans="1:42" x14ac:dyDescent="0.25">
      <c r="A327" t="s">
        <v>1089</v>
      </c>
      <c r="B327">
        <v>20.0521071740861</v>
      </c>
      <c r="C327">
        <v>130</v>
      </c>
      <c r="E327">
        <v>1777</v>
      </c>
      <c r="F327">
        <v>1779.94139401748</v>
      </c>
      <c r="G327">
        <v>96.635970669381393</v>
      </c>
      <c r="H327" t="s">
        <v>14275</v>
      </c>
      <c r="J327" t="s">
        <v>44</v>
      </c>
      <c r="K327">
        <v>14673797.48918</v>
      </c>
      <c r="L327">
        <v>1665007.93723272</v>
      </c>
      <c r="M327" t="s">
        <v>98</v>
      </c>
      <c r="N327" t="s">
        <v>98</v>
      </c>
      <c r="O327">
        <v>14673797</v>
      </c>
      <c r="P327">
        <v>58695188</v>
      </c>
      <c r="Q327">
        <v>791</v>
      </c>
      <c r="R327">
        <v>20.0704071740861</v>
      </c>
      <c r="S327" t="s">
        <v>1089</v>
      </c>
      <c r="T327">
        <v>1777</v>
      </c>
      <c r="U327">
        <v>1772.94139401748</v>
      </c>
      <c r="V327">
        <v>96.6</v>
      </c>
      <c r="W327" t="s">
        <v>15404</v>
      </c>
      <c r="X327">
        <v>72101014</v>
      </c>
      <c r="Y327" t="s">
        <v>96</v>
      </c>
      <c r="Z327" t="s">
        <v>1089</v>
      </c>
      <c r="AA327" t="s">
        <v>1090</v>
      </c>
      <c r="AB327" t="s">
        <v>1088</v>
      </c>
      <c r="AC327" t="s">
        <v>1091</v>
      </c>
      <c r="AD327" t="s">
        <v>1092</v>
      </c>
      <c r="AE327">
        <v>791</v>
      </c>
      <c r="AF327" t="s">
        <v>14275</v>
      </c>
      <c r="AG327">
        <v>0</v>
      </c>
      <c r="AH327" t="s">
        <v>118</v>
      </c>
      <c r="AI327" t="str">
        <f>IF(ISNA(VLOOKUP(D327,Listen!J:O,3,0)),"",VLOOKUP(D327,Listen!J:O,3,0))</f>
        <v/>
      </c>
      <c r="AJ327" t="s">
        <v>96</v>
      </c>
      <c r="AK327" t="s">
        <v>96</v>
      </c>
      <c r="AL327" t="s">
        <v>96</v>
      </c>
      <c r="AM327" t="s">
        <v>96</v>
      </c>
      <c r="AN327">
        <v>2</v>
      </c>
      <c r="AO327">
        <v>2</v>
      </c>
      <c r="AP327">
        <f t="shared" si="5"/>
        <v>2</v>
      </c>
    </row>
    <row r="328" spans="1:42" x14ac:dyDescent="0.25">
      <c r="A328" t="s">
        <v>11607</v>
      </c>
      <c r="B328">
        <v>20.059090591765798</v>
      </c>
      <c r="C328">
        <v>84.099998474121094</v>
      </c>
      <c r="D328" s="2" t="s">
        <v>6166</v>
      </c>
      <c r="F328">
        <v>1780.53283107329</v>
      </c>
      <c r="G328">
        <v>52.831961369836201</v>
      </c>
      <c r="H328" t="s">
        <v>6167</v>
      </c>
      <c r="I328" t="s">
        <v>6168</v>
      </c>
      <c r="J328" t="s">
        <v>37</v>
      </c>
      <c r="K328">
        <v>100199.84923334001</v>
      </c>
      <c r="L328">
        <v>27855.6331833529</v>
      </c>
      <c r="M328" t="s">
        <v>98</v>
      </c>
      <c r="N328" t="s">
        <v>98</v>
      </c>
      <c r="O328">
        <v>100200</v>
      </c>
      <c r="P328">
        <v>400800</v>
      </c>
      <c r="Q328">
        <v>5</v>
      </c>
      <c r="R328">
        <v>20.077390591765798</v>
      </c>
      <c r="S328" t="s">
        <v>11607</v>
      </c>
      <c r="T328" t="s">
        <v>96</v>
      </c>
      <c r="U328">
        <v>1773.53283107329</v>
      </c>
      <c r="V328">
        <v>52.8</v>
      </c>
      <c r="W328" t="s">
        <v>15405</v>
      </c>
      <c r="X328">
        <v>72101014</v>
      </c>
      <c r="Y328" t="s">
        <v>96</v>
      </c>
      <c r="Z328" t="s">
        <v>11607</v>
      </c>
      <c r="AA328" t="s">
        <v>11608</v>
      </c>
      <c r="AB328" t="s">
        <v>11609</v>
      </c>
      <c r="AC328" t="s">
        <v>11610</v>
      </c>
      <c r="AD328" t="s">
        <v>11611</v>
      </c>
      <c r="AE328">
        <v>5</v>
      </c>
      <c r="AF328" t="s">
        <v>15405</v>
      </c>
      <c r="AG328" t="s">
        <v>96</v>
      </c>
      <c r="AH328" t="s">
        <v>96</v>
      </c>
      <c r="AI328" t="str">
        <f>IF(ISNA(VLOOKUP(D328,Listen!J:O,3,0)),"",VLOOKUP(D328,Listen!J:O,3,0))</f>
        <v/>
      </c>
      <c r="AJ328" t="s">
        <v>96</v>
      </c>
      <c r="AK328">
        <v>5</v>
      </c>
      <c r="AL328" t="s">
        <v>96</v>
      </c>
      <c r="AM328">
        <v>3</v>
      </c>
      <c r="AN328">
        <v>2</v>
      </c>
      <c r="AO328">
        <v>5</v>
      </c>
      <c r="AP328">
        <f t="shared" si="5"/>
        <v>5</v>
      </c>
    </row>
    <row r="329" spans="1:42" x14ac:dyDescent="0.25">
      <c r="A329" t="s">
        <v>11612</v>
      </c>
      <c r="B329">
        <v>20.142393162814599</v>
      </c>
      <c r="C329">
        <v>120</v>
      </c>
      <c r="D329" t="s">
        <v>11613</v>
      </c>
      <c r="F329">
        <v>1787.5878619510499</v>
      </c>
      <c r="G329">
        <v>56.523358214349898</v>
      </c>
      <c r="H329" t="s">
        <v>11614</v>
      </c>
      <c r="I329" t="s">
        <v>11615</v>
      </c>
      <c r="J329" t="s">
        <v>37</v>
      </c>
      <c r="K329">
        <v>622646.38962742302</v>
      </c>
      <c r="L329">
        <v>148788.005055863</v>
      </c>
      <c r="M329" t="s">
        <v>98</v>
      </c>
      <c r="N329" t="s">
        <v>98</v>
      </c>
      <c r="O329">
        <v>622646</v>
      </c>
      <c r="P329">
        <v>2490584</v>
      </c>
      <c r="Q329">
        <v>34</v>
      </c>
      <c r="R329">
        <v>20.160693162814599</v>
      </c>
      <c r="S329" t="s">
        <v>11616</v>
      </c>
      <c r="T329" t="s">
        <v>96</v>
      </c>
      <c r="U329">
        <v>1780.5878619510499</v>
      </c>
      <c r="V329">
        <v>56.5</v>
      </c>
      <c r="W329" t="s">
        <v>15406</v>
      </c>
      <c r="X329">
        <v>72101014</v>
      </c>
      <c r="Y329" t="s">
        <v>96</v>
      </c>
      <c r="Z329" t="s">
        <v>11616</v>
      </c>
      <c r="AA329" t="s">
        <v>5446</v>
      </c>
      <c r="AB329" t="s">
        <v>11612</v>
      </c>
      <c r="AC329" t="s">
        <v>5445</v>
      </c>
      <c r="AD329" t="s">
        <v>11617</v>
      </c>
      <c r="AE329">
        <v>34</v>
      </c>
      <c r="AF329" t="s">
        <v>15406</v>
      </c>
      <c r="AG329" t="s">
        <v>96</v>
      </c>
      <c r="AH329" t="s">
        <v>96</v>
      </c>
      <c r="AI329" t="str">
        <f>IF(ISNA(VLOOKUP(D329,Listen!J:O,3,0)),"",VLOOKUP(D329,Listen!J:O,3,0))</f>
        <v/>
      </c>
      <c r="AJ329" t="s">
        <v>96</v>
      </c>
      <c r="AK329">
        <v>5</v>
      </c>
      <c r="AL329" t="s">
        <v>96</v>
      </c>
      <c r="AM329">
        <v>3</v>
      </c>
      <c r="AN329">
        <v>2</v>
      </c>
      <c r="AO329">
        <v>5</v>
      </c>
      <c r="AP329">
        <f t="shared" si="5"/>
        <v>5</v>
      </c>
    </row>
    <row r="330" spans="1:42" x14ac:dyDescent="0.25">
      <c r="A330" t="s">
        <v>1546</v>
      </c>
      <c r="B330">
        <v>20.212699805286899</v>
      </c>
      <c r="C330">
        <v>83.099998474121094</v>
      </c>
      <c r="D330" t="s">
        <v>11618</v>
      </c>
      <c r="F330">
        <v>1793.54224639932</v>
      </c>
      <c r="G330">
        <v>80.280025876541401</v>
      </c>
      <c r="H330" t="s">
        <v>11619</v>
      </c>
      <c r="I330" t="s">
        <v>1995</v>
      </c>
      <c r="J330" t="s">
        <v>37</v>
      </c>
      <c r="K330">
        <v>1088263.97169174</v>
      </c>
      <c r="L330">
        <v>212233.762403792</v>
      </c>
      <c r="M330" t="s">
        <v>98</v>
      </c>
      <c r="N330" t="s">
        <v>98</v>
      </c>
      <c r="O330">
        <v>1088264</v>
      </c>
      <c r="P330">
        <v>4353056</v>
      </c>
      <c r="Q330">
        <v>59</v>
      </c>
      <c r="R330">
        <v>20.230999805286899</v>
      </c>
      <c r="S330" t="s">
        <v>1546</v>
      </c>
      <c r="T330" t="s">
        <v>96</v>
      </c>
      <c r="U330">
        <v>1786.54224639932</v>
      </c>
      <c r="V330">
        <v>80.3</v>
      </c>
      <c r="W330" t="s">
        <v>15407</v>
      </c>
      <c r="X330">
        <v>72101014</v>
      </c>
      <c r="Y330" t="s">
        <v>96</v>
      </c>
      <c r="Z330" t="s">
        <v>1546</v>
      </c>
      <c r="AA330" t="s">
        <v>3323</v>
      </c>
      <c r="AB330" t="s">
        <v>4042</v>
      </c>
      <c r="AC330" t="s">
        <v>3322</v>
      </c>
      <c r="AD330" t="s">
        <v>4043</v>
      </c>
      <c r="AE330">
        <v>59</v>
      </c>
      <c r="AF330" t="s">
        <v>11619</v>
      </c>
      <c r="AG330" t="s">
        <v>11618</v>
      </c>
      <c r="AH330" t="s">
        <v>96</v>
      </c>
      <c r="AI330" t="str">
        <f>IF(ISNA(VLOOKUP(D330,Listen!J:O,3,0)),"",VLOOKUP(D330,Listen!J:O,3,0))</f>
        <v/>
      </c>
      <c r="AJ330" t="s">
        <v>96</v>
      </c>
      <c r="AK330" t="s">
        <v>96</v>
      </c>
      <c r="AL330" t="s">
        <v>96</v>
      </c>
      <c r="AM330">
        <v>3</v>
      </c>
      <c r="AN330">
        <v>2</v>
      </c>
      <c r="AO330">
        <v>3</v>
      </c>
      <c r="AP330">
        <f t="shared" si="5"/>
        <v>3</v>
      </c>
    </row>
    <row r="331" spans="1:42" x14ac:dyDescent="0.25">
      <c r="A331" t="s">
        <v>1093</v>
      </c>
      <c r="B331">
        <v>20.221706590437002</v>
      </c>
      <c r="C331">
        <v>97.099998474121094</v>
      </c>
      <c r="D331" t="s">
        <v>2117</v>
      </c>
      <c r="E331">
        <v>1804.61985086614</v>
      </c>
      <c r="F331">
        <v>1794.30504575285</v>
      </c>
      <c r="G331">
        <v>50.222009060888396</v>
      </c>
      <c r="H331" t="s">
        <v>2118</v>
      </c>
      <c r="I331" t="s">
        <v>2119</v>
      </c>
      <c r="J331" t="s">
        <v>44</v>
      </c>
      <c r="K331">
        <v>625469.03331148799</v>
      </c>
      <c r="L331">
        <v>396607.46812021401</v>
      </c>
      <c r="M331">
        <v>2052249.99094343</v>
      </c>
      <c r="N331">
        <v>2052249.99094343</v>
      </c>
      <c r="O331">
        <v>0</v>
      </c>
      <c r="P331">
        <v>0</v>
      </c>
      <c r="Q331">
        <v>0</v>
      </c>
      <c r="R331">
        <v>20.240006590437002</v>
      </c>
      <c r="S331" t="s">
        <v>1093</v>
      </c>
      <c r="T331">
        <v>1805</v>
      </c>
      <c r="U331">
        <v>1787.30504575285</v>
      </c>
      <c r="V331">
        <v>50.2</v>
      </c>
      <c r="W331" t="s">
        <v>15408</v>
      </c>
      <c r="X331">
        <v>72101014</v>
      </c>
      <c r="Y331" t="s">
        <v>96</v>
      </c>
      <c r="Z331" t="s">
        <v>1093</v>
      </c>
      <c r="AA331" t="s">
        <v>1094</v>
      </c>
      <c r="AB331" t="s">
        <v>1095</v>
      </c>
      <c r="AC331" t="s">
        <v>1096</v>
      </c>
      <c r="AD331" t="s">
        <v>1097</v>
      </c>
      <c r="AE331">
        <v>0</v>
      </c>
      <c r="AF331" t="s">
        <v>15408</v>
      </c>
      <c r="AG331" t="s">
        <v>96</v>
      </c>
      <c r="AH331" t="s">
        <v>118</v>
      </c>
      <c r="AI331" t="str">
        <f>IF(ISNA(VLOOKUP(D331,Listen!J:O,3,0)),"",VLOOKUP(D331,Listen!J:O,3,0))</f>
        <v>x</v>
      </c>
      <c r="AJ331">
        <v>6</v>
      </c>
      <c r="AK331">
        <v>5</v>
      </c>
      <c r="AL331" t="s">
        <v>96</v>
      </c>
      <c r="AM331" t="s">
        <v>96</v>
      </c>
      <c r="AN331">
        <v>1</v>
      </c>
      <c r="AO331">
        <v>6</v>
      </c>
      <c r="AP331">
        <f t="shared" si="5"/>
        <v>6</v>
      </c>
    </row>
    <row r="332" spans="1:42" x14ac:dyDescent="0.25">
      <c r="A332" t="s">
        <v>1093</v>
      </c>
      <c r="B332">
        <v>20.221764551764</v>
      </c>
      <c r="C332">
        <v>97</v>
      </c>
      <c r="D332" t="s">
        <v>11620</v>
      </c>
      <c r="F332">
        <v>1794.3099545923501</v>
      </c>
      <c r="G332">
        <v>72.660575875478699</v>
      </c>
      <c r="H332" t="s">
        <v>11621</v>
      </c>
      <c r="I332" t="s">
        <v>11622</v>
      </c>
      <c r="J332" t="s">
        <v>37</v>
      </c>
      <c r="K332">
        <v>557308.10242568399</v>
      </c>
      <c r="L332">
        <v>396607.46812021401</v>
      </c>
      <c r="M332">
        <v>2052249.99094343</v>
      </c>
      <c r="N332">
        <v>2052249.99094343</v>
      </c>
      <c r="O332">
        <v>0</v>
      </c>
      <c r="P332">
        <v>0</v>
      </c>
      <c r="Q332">
        <v>0</v>
      </c>
      <c r="R332">
        <v>20.240064551764</v>
      </c>
      <c r="S332" t="s">
        <v>1093</v>
      </c>
      <c r="T332" t="s">
        <v>96</v>
      </c>
      <c r="U332">
        <v>1787.3099545923501</v>
      </c>
      <c r="V332">
        <v>72.7</v>
      </c>
      <c r="W332" t="s">
        <v>15408</v>
      </c>
      <c r="X332">
        <v>72101014</v>
      </c>
      <c r="Y332" t="s">
        <v>96</v>
      </c>
      <c r="Z332" t="s">
        <v>1093</v>
      </c>
      <c r="AA332" t="s">
        <v>1094</v>
      </c>
      <c r="AB332" t="s">
        <v>1095</v>
      </c>
      <c r="AC332" t="s">
        <v>1096</v>
      </c>
      <c r="AD332" t="s">
        <v>1097</v>
      </c>
      <c r="AE332">
        <v>0</v>
      </c>
      <c r="AF332" t="s">
        <v>15408</v>
      </c>
      <c r="AG332" t="s">
        <v>96</v>
      </c>
      <c r="AH332" t="s">
        <v>96</v>
      </c>
      <c r="AI332" t="str">
        <f>IF(ISNA(VLOOKUP(D332,Listen!J:O,3,0)),"",VLOOKUP(D332,Listen!J:O,3,0))</f>
        <v/>
      </c>
      <c r="AJ332">
        <v>6</v>
      </c>
      <c r="AK332">
        <v>5</v>
      </c>
      <c r="AL332" t="s">
        <v>96</v>
      </c>
      <c r="AM332">
        <v>3</v>
      </c>
      <c r="AN332">
        <v>2</v>
      </c>
      <c r="AO332">
        <v>6</v>
      </c>
      <c r="AP332">
        <f t="shared" si="5"/>
        <v>6</v>
      </c>
    </row>
    <row r="333" spans="1:42" x14ac:dyDescent="0.25">
      <c r="A333" t="s">
        <v>11623</v>
      </c>
      <c r="B333">
        <v>20.246692961020202</v>
      </c>
      <c r="C333">
        <v>498.99996948242199</v>
      </c>
      <c r="D333" t="s">
        <v>6166</v>
      </c>
      <c r="F333">
        <v>1796.42118231104</v>
      </c>
      <c r="G333">
        <v>64.872186713075607</v>
      </c>
      <c r="H333" t="s">
        <v>6167</v>
      </c>
      <c r="I333" t="s">
        <v>6168</v>
      </c>
      <c r="J333" t="s">
        <v>37</v>
      </c>
      <c r="K333">
        <v>126264.03286671999</v>
      </c>
      <c r="L333">
        <v>34663.553743832803</v>
      </c>
      <c r="M333">
        <v>98247.011194602397</v>
      </c>
      <c r="N333">
        <v>98247.011194602397</v>
      </c>
      <c r="O333">
        <v>28017</v>
      </c>
      <c r="P333">
        <v>112068</v>
      </c>
      <c r="Q333">
        <v>2</v>
      </c>
      <c r="R333">
        <v>20.264992961020202</v>
      </c>
      <c r="S333" t="s">
        <v>11624</v>
      </c>
      <c r="T333" t="s">
        <v>96</v>
      </c>
      <c r="U333">
        <v>1789.42118231104</v>
      </c>
      <c r="V333">
        <v>64.900000000000006</v>
      </c>
      <c r="W333" t="s">
        <v>15409</v>
      </c>
      <c r="X333">
        <v>72101014</v>
      </c>
      <c r="Y333" t="s">
        <v>96</v>
      </c>
      <c r="Z333" t="s">
        <v>11624</v>
      </c>
      <c r="AA333" t="s">
        <v>11625</v>
      </c>
      <c r="AB333" t="s">
        <v>11623</v>
      </c>
      <c r="AC333" t="s">
        <v>11626</v>
      </c>
      <c r="AD333" t="s">
        <v>11627</v>
      </c>
      <c r="AE333">
        <v>2</v>
      </c>
      <c r="AF333" t="s">
        <v>15409</v>
      </c>
      <c r="AG333" t="s">
        <v>96</v>
      </c>
      <c r="AH333" t="s">
        <v>96</v>
      </c>
      <c r="AI333" t="str">
        <f>IF(ISNA(VLOOKUP(D333,Listen!J:O,3,0)),"",VLOOKUP(D333,Listen!J:O,3,0))</f>
        <v/>
      </c>
      <c r="AJ333" t="s">
        <v>96</v>
      </c>
      <c r="AK333">
        <v>5</v>
      </c>
      <c r="AL333" t="s">
        <v>96</v>
      </c>
      <c r="AM333">
        <v>3</v>
      </c>
      <c r="AN333">
        <v>2</v>
      </c>
      <c r="AO333">
        <v>5</v>
      </c>
      <c r="AP333">
        <f t="shared" si="5"/>
        <v>5</v>
      </c>
    </row>
    <row r="334" spans="1:42" x14ac:dyDescent="0.25">
      <c r="A334" t="s">
        <v>4213</v>
      </c>
      <c r="B334">
        <v>20.286210434585598</v>
      </c>
      <c r="C334">
        <v>98</v>
      </c>
      <c r="D334" t="s">
        <v>11628</v>
      </c>
      <c r="F334">
        <v>1799.76798172797</v>
      </c>
      <c r="G334">
        <v>91.606955351683695</v>
      </c>
      <c r="H334" t="s">
        <v>11629</v>
      </c>
      <c r="I334" t="s">
        <v>11630</v>
      </c>
      <c r="J334" t="s">
        <v>37</v>
      </c>
      <c r="K334">
        <v>16745387.160081601</v>
      </c>
      <c r="L334">
        <v>824321.88227541104</v>
      </c>
      <c r="M334">
        <v>14537160.6964122</v>
      </c>
      <c r="N334">
        <v>14537160.6964122</v>
      </c>
      <c r="O334">
        <v>2208226</v>
      </c>
      <c r="P334">
        <v>8832904</v>
      </c>
      <c r="Q334">
        <v>119</v>
      </c>
      <c r="R334">
        <v>20.304510434585598</v>
      </c>
      <c r="S334" t="s">
        <v>4213</v>
      </c>
      <c r="T334" t="s">
        <v>96</v>
      </c>
      <c r="U334">
        <v>1792.76798172797</v>
      </c>
      <c r="V334">
        <v>91.6</v>
      </c>
      <c r="W334" t="s">
        <v>15410</v>
      </c>
      <c r="X334">
        <v>72101014</v>
      </c>
      <c r="Y334" t="s">
        <v>96</v>
      </c>
      <c r="Z334" t="s">
        <v>4213</v>
      </c>
      <c r="AA334" t="s">
        <v>4605</v>
      </c>
      <c r="AB334" t="s">
        <v>4212</v>
      </c>
      <c r="AC334" t="s">
        <v>4606</v>
      </c>
      <c r="AD334" t="s">
        <v>4211</v>
      </c>
      <c r="AE334">
        <v>119</v>
      </c>
      <c r="AF334" t="s">
        <v>11629</v>
      </c>
      <c r="AG334" t="s">
        <v>11628</v>
      </c>
      <c r="AH334" t="s">
        <v>96</v>
      </c>
      <c r="AI334" t="str">
        <f>IF(ISNA(VLOOKUP(D334,Listen!J:O,3,0)),"",VLOOKUP(D334,Listen!J:O,3,0))</f>
        <v/>
      </c>
      <c r="AJ334" t="s">
        <v>96</v>
      </c>
      <c r="AK334" t="s">
        <v>96</v>
      </c>
      <c r="AL334" t="s">
        <v>96</v>
      </c>
      <c r="AM334">
        <v>3</v>
      </c>
      <c r="AN334">
        <v>2</v>
      </c>
      <c r="AO334">
        <v>3</v>
      </c>
      <c r="AP334">
        <f t="shared" si="5"/>
        <v>3</v>
      </c>
    </row>
    <row r="335" spans="1:42" x14ac:dyDescent="0.25">
      <c r="A335" t="s">
        <v>11631</v>
      </c>
      <c r="B335">
        <v>20.289603715216099</v>
      </c>
      <c r="C335">
        <v>126</v>
      </c>
      <c r="D335" t="s">
        <v>11632</v>
      </c>
      <c r="F335">
        <v>1800.0616891909899</v>
      </c>
      <c r="G335">
        <v>68.505008721133393</v>
      </c>
      <c r="H335" t="s">
        <v>11633</v>
      </c>
      <c r="I335" t="s">
        <v>5116</v>
      </c>
      <c r="J335" t="s">
        <v>37</v>
      </c>
      <c r="K335">
        <v>3498586.4403296201</v>
      </c>
      <c r="L335">
        <v>1204452.95162756</v>
      </c>
      <c r="M335">
        <v>4983796.15678355</v>
      </c>
      <c r="N335">
        <v>4983796.15678355</v>
      </c>
      <c r="O335">
        <v>0</v>
      </c>
      <c r="P335">
        <v>0</v>
      </c>
      <c r="Q335">
        <v>0</v>
      </c>
      <c r="R335">
        <v>20.307903715216099</v>
      </c>
      <c r="S335" t="s">
        <v>11631</v>
      </c>
      <c r="T335" t="s">
        <v>96</v>
      </c>
      <c r="U335">
        <v>1793.0616891909899</v>
      </c>
      <c r="V335">
        <v>68.5</v>
      </c>
      <c r="W335" t="s">
        <v>15411</v>
      </c>
      <c r="X335">
        <v>72101014</v>
      </c>
      <c r="Y335" t="s">
        <v>96</v>
      </c>
      <c r="Z335" t="s">
        <v>11631</v>
      </c>
      <c r="AA335" t="s">
        <v>11634</v>
      </c>
      <c r="AB335" t="s">
        <v>11635</v>
      </c>
      <c r="AC335" t="s">
        <v>11636</v>
      </c>
      <c r="AD335" t="s">
        <v>11637</v>
      </c>
      <c r="AE335">
        <v>0</v>
      </c>
      <c r="AF335" t="s">
        <v>15411</v>
      </c>
      <c r="AG335" t="s">
        <v>96</v>
      </c>
      <c r="AH335" t="s">
        <v>96</v>
      </c>
      <c r="AI335" t="str">
        <f>IF(ISNA(VLOOKUP(D335,Listen!J:O,3,0)),"",VLOOKUP(D335,Listen!J:O,3,0))</f>
        <v/>
      </c>
      <c r="AJ335">
        <v>6</v>
      </c>
      <c r="AK335">
        <v>5</v>
      </c>
      <c r="AL335" t="s">
        <v>96</v>
      </c>
      <c r="AM335">
        <v>3</v>
      </c>
      <c r="AN335">
        <v>2</v>
      </c>
      <c r="AO335">
        <v>6</v>
      </c>
      <c r="AP335">
        <f t="shared" si="5"/>
        <v>6</v>
      </c>
    </row>
    <row r="336" spans="1:42" x14ac:dyDescent="0.25">
      <c r="A336" t="s">
        <v>8703</v>
      </c>
      <c r="B336">
        <v>20.365538068177901</v>
      </c>
      <c r="C336">
        <v>171</v>
      </c>
      <c r="D336" t="s">
        <v>11638</v>
      </c>
      <c r="F336">
        <v>1807.2273917580901</v>
      </c>
      <c r="G336">
        <v>51.7314220039909</v>
      </c>
      <c r="H336" t="s">
        <v>11639</v>
      </c>
      <c r="I336" t="s">
        <v>11640</v>
      </c>
      <c r="J336" t="s">
        <v>37</v>
      </c>
      <c r="K336">
        <v>100613817.749586</v>
      </c>
      <c r="L336">
        <v>28377772.899238501</v>
      </c>
      <c r="M336" t="s">
        <v>98</v>
      </c>
      <c r="N336" t="s">
        <v>98</v>
      </c>
      <c r="O336">
        <v>100613818</v>
      </c>
      <c r="P336">
        <v>402455272</v>
      </c>
      <c r="Q336">
        <v>5427</v>
      </c>
      <c r="R336">
        <v>20.383838068177901</v>
      </c>
      <c r="S336" t="s">
        <v>8703</v>
      </c>
      <c r="T336" t="s">
        <v>96</v>
      </c>
      <c r="U336">
        <v>1800.2273917580901</v>
      </c>
      <c r="V336">
        <v>51.7</v>
      </c>
      <c r="W336" t="s">
        <v>15412</v>
      </c>
      <c r="X336">
        <v>72101014</v>
      </c>
      <c r="Y336" t="s">
        <v>96</v>
      </c>
      <c r="Z336" t="s">
        <v>8703</v>
      </c>
      <c r="AA336" t="s">
        <v>11641</v>
      </c>
      <c r="AB336" t="s">
        <v>8701</v>
      </c>
      <c r="AC336" t="s">
        <v>11642</v>
      </c>
      <c r="AD336" t="s">
        <v>8697</v>
      </c>
      <c r="AE336">
        <v>5427</v>
      </c>
      <c r="AF336" t="s">
        <v>15412</v>
      </c>
      <c r="AG336" t="s">
        <v>96</v>
      </c>
      <c r="AH336" t="s">
        <v>96</v>
      </c>
      <c r="AI336" t="str">
        <f>IF(ISNA(VLOOKUP(D336,Listen!J:O,3,0)),"",VLOOKUP(D336,Listen!J:O,3,0))</f>
        <v/>
      </c>
      <c r="AJ336" t="s">
        <v>96</v>
      </c>
      <c r="AK336">
        <v>5</v>
      </c>
      <c r="AL336" t="s">
        <v>96</v>
      </c>
      <c r="AM336">
        <v>3</v>
      </c>
      <c r="AN336">
        <v>2</v>
      </c>
      <c r="AO336">
        <v>5</v>
      </c>
      <c r="AP336">
        <f t="shared" si="5"/>
        <v>5</v>
      </c>
    </row>
    <row r="337" spans="1:42" x14ac:dyDescent="0.25">
      <c r="A337" t="s">
        <v>227</v>
      </c>
      <c r="B337">
        <v>20.426458446712399</v>
      </c>
      <c r="C337">
        <v>125</v>
      </c>
      <c r="D337" t="s">
        <v>88</v>
      </c>
      <c r="E337">
        <v>1814</v>
      </c>
      <c r="F337">
        <v>1812.9762695166701</v>
      </c>
      <c r="G337">
        <v>90.075201149169104</v>
      </c>
      <c r="H337" t="s">
        <v>228</v>
      </c>
      <c r="I337" t="s">
        <v>89</v>
      </c>
      <c r="J337" t="s">
        <v>44</v>
      </c>
      <c r="K337">
        <v>2400044.55456746</v>
      </c>
      <c r="L337">
        <v>564267.06595298799</v>
      </c>
      <c r="M337" t="s">
        <v>98</v>
      </c>
      <c r="N337" t="s">
        <v>98</v>
      </c>
      <c r="O337">
        <v>2400045</v>
      </c>
      <c r="P337">
        <v>9600180</v>
      </c>
      <c r="Q337">
        <v>129</v>
      </c>
      <c r="R337">
        <v>20.444758446712399</v>
      </c>
      <c r="S337" t="s">
        <v>227</v>
      </c>
      <c r="T337">
        <v>1814</v>
      </c>
      <c r="U337">
        <v>1805.9762695166701</v>
      </c>
      <c r="V337">
        <v>90.1</v>
      </c>
      <c r="W337" t="s">
        <v>15413</v>
      </c>
      <c r="X337">
        <v>72101014</v>
      </c>
      <c r="Y337" t="s">
        <v>96</v>
      </c>
      <c r="Z337" t="s">
        <v>227</v>
      </c>
      <c r="AA337" t="s">
        <v>755</v>
      </c>
      <c r="AB337" t="s">
        <v>756</v>
      </c>
      <c r="AC337" t="s">
        <v>757</v>
      </c>
      <c r="AD337" t="s">
        <v>758</v>
      </c>
      <c r="AE337">
        <v>129</v>
      </c>
      <c r="AF337" t="s">
        <v>228</v>
      </c>
      <c r="AG337" t="s">
        <v>88</v>
      </c>
      <c r="AH337" t="s">
        <v>118</v>
      </c>
      <c r="AI337" t="str">
        <f>IF(ISNA(VLOOKUP(D337,Listen!J:O,3,0)),"",VLOOKUP(D337,Listen!J:O,3,0))</f>
        <v>x</v>
      </c>
      <c r="AJ337" t="s">
        <v>96</v>
      </c>
      <c r="AK337" t="s">
        <v>96</v>
      </c>
      <c r="AL337" t="s">
        <v>96</v>
      </c>
      <c r="AM337" t="s">
        <v>96</v>
      </c>
      <c r="AN337">
        <v>2</v>
      </c>
      <c r="AO337">
        <v>2</v>
      </c>
      <c r="AP337">
        <f t="shared" si="5"/>
        <v>1</v>
      </c>
    </row>
    <row r="338" spans="1:42" x14ac:dyDescent="0.25">
      <c r="A338" t="s">
        <v>2538</v>
      </c>
      <c r="B338">
        <v>20.452414076192799</v>
      </c>
      <c r="C338">
        <v>151</v>
      </c>
      <c r="D338" t="s">
        <v>1059</v>
      </c>
      <c r="F338">
        <v>1815.4256262773999</v>
      </c>
      <c r="G338">
        <v>60.388855814216001</v>
      </c>
      <c r="H338" t="s">
        <v>1553</v>
      </c>
      <c r="I338" t="s">
        <v>1061</v>
      </c>
      <c r="J338" t="s">
        <v>37</v>
      </c>
      <c r="K338">
        <v>2318561.8898011898</v>
      </c>
      <c r="L338">
        <v>307370.74843510601</v>
      </c>
      <c r="M338">
        <v>49414.8216970172</v>
      </c>
      <c r="N338">
        <v>49414.8216970172</v>
      </c>
      <c r="O338">
        <v>2269147</v>
      </c>
      <c r="P338">
        <v>9076588</v>
      </c>
      <c r="Q338">
        <v>122</v>
      </c>
      <c r="R338">
        <v>20.470714076192799</v>
      </c>
      <c r="S338" t="s">
        <v>2538</v>
      </c>
      <c r="T338" t="s">
        <v>96</v>
      </c>
      <c r="U338">
        <v>1808.4256262773999</v>
      </c>
      <c r="V338">
        <v>60.4</v>
      </c>
      <c r="W338" t="s">
        <v>15414</v>
      </c>
      <c r="X338">
        <v>72101014</v>
      </c>
      <c r="Y338" t="s">
        <v>96</v>
      </c>
      <c r="Z338" t="s">
        <v>2538</v>
      </c>
      <c r="AA338" t="s">
        <v>2539</v>
      </c>
      <c r="AB338" t="s">
        <v>1108</v>
      </c>
      <c r="AC338" t="s">
        <v>2540</v>
      </c>
      <c r="AD338" t="s">
        <v>1109</v>
      </c>
      <c r="AE338">
        <v>122</v>
      </c>
      <c r="AF338" t="s">
        <v>15414</v>
      </c>
      <c r="AG338" t="s">
        <v>96</v>
      </c>
      <c r="AH338" t="s">
        <v>96</v>
      </c>
      <c r="AI338" t="str">
        <f>IF(ISNA(VLOOKUP(D338,Listen!J:O,3,0)),"",VLOOKUP(D338,Listen!J:O,3,0))</f>
        <v/>
      </c>
      <c r="AJ338" t="s">
        <v>96</v>
      </c>
      <c r="AK338">
        <v>5</v>
      </c>
      <c r="AL338" t="s">
        <v>96</v>
      </c>
      <c r="AM338">
        <v>3</v>
      </c>
      <c r="AN338">
        <v>2</v>
      </c>
      <c r="AO338">
        <v>5</v>
      </c>
      <c r="AP338">
        <f t="shared" si="5"/>
        <v>5</v>
      </c>
    </row>
    <row r="339" spans="1:42" x14ac:dyDescent="0.25">
      <c r="A339" t="s">
        <v>829</v>
      </c>
      <c r="B339">
        <v>20.468956331673901</v>
      </c>
      <c r="C339">
        <v>179</v>
      </c>
      <c r="D339" t="s">
        <v>1797</v>
      </c>
      <c r="F339">
        <v>1816.98667049446</v>
      </c>
      <c r="G339">
        <v>63.801800032617301</v>
      </c>
      <c r="H339" t="s">
        <v>1798</v>
      </c>
      <c r="I339" t="s">
        <v>1266</v>
      </c>
      <c r="J339" t="s">
        <v>37</v>
      </c>
      <c r="K339">
        <v>269541.15411368001</v>
      </c>
      <c r="L339">
        <v>128167.765200038</v>
      </c>
      <c r="M339" t="s">
        <v>98</v>
      </c>
      <c r="N339" t="s">
        <v>98</v>
      </c>
      <c r="O339">
        <v>269541</v>
      </c>
      <c r="P339">
        <v>1078164</v>
      </c>
      <c r="Q339">
        <v>15</v>
      </c>
      <c r="R339">
        <v>20.487256331673901</v>
      </c>
      <c r="S339" t="s">
        <v>829</v>
      </c>
      <c r="T339" t="s">
        <v>96</v>
      </c>
      <c r="U339">
        <v>1809.98667049446</v>
      </c>
      <c r="V339">
        <v>63.8</v>
      </c>
      <c r="W339" t="s">
        <v>15415</v>
      </c>
      <c r="X339">
        <v>72101014</v>
      </c>
      <c r="Y339" t="s">
        <v>96</v>
      </c>
      <c r="Z339" t="s">
        <v>829</v>
      </c>
      <c r="AA339" t="s">
        <v>830</v>
      </c>
      <c r="AB339" t="s">
        <v>828</v>
      </c>
      <c r="AC339" t="s">
        <v>831</v>
      </c>
      <c r="AD339" t="s">
        <v>832</v>
      </c>
      <c r="AE339">
        <v>15</v>
      </c>
      <c r="AF339" t="s">
        <v>15415</v>
      </c>
      <c r="AG339" t="s">
        <v>96</v>
      </c>
      <c r="AH339" t="s">
        <v>96</v>
      </c>
      <c r="AI339" t="str">
        <f>IF(ISNA(VLOOKUP(D339,Listen!J:O,3,0)),"",VLOOKUP(D339,Listen!J:O,3,0))</f>
        <v/>
      </c>
      <c r="AJ339" t="s">
        <v>96</v>
      </c>
      <c r="AK339">
        <v>5</v>
      </c>
      <c r="AL339" t="s">
        <v>96</v>
      </c>
      <c r="AM339">
        <v>3</v>
      </c>
      <c r="AN339">
        <v>2</v>
      </c>
      <c r="AO339">
        <v>5</v>
      </c>
      <c r="AP339">
        <f t="shared" si="5"/>
        <v>5</v>
      </c>
    </row>
    <row r="340" spans="1:42" x14ac:dyDescent="0.25">
      <c r="A340" t="s">
        <v>1696</v>
      </c>
      <c r="B340">
        <v>20.4950406905565</v>
      </c>
      <c r="C340">
        <v>82</v>
      </c>
      <c r="D340" t="s">
        <v>11643</v>
      </c>
      <c r="F340">
        <v>1819.4481750719799</v>
      </c>
      <c r="G340">
        <v>69.131132873081597</v>
      </c>
      <c r="H340" t="s">
        <v>11644</v>
      </c>
      <c r="I340" t="s">
        <v>9123</v>
      </c>
      <c r="J340" t="s">
        <v>37</v>
      </c>
      <c r="K340">
        <v>1204459.4749079</v>
      </c>
      <c r="L340">
        <v>226839.94042026901</v>
      </c>
      <c r="M340">
        <v>1579449.76774231</v>
      </c>
      <c r="N340">
        <v>1579449.76774231</v>
      </c>
      <c r="O340">
        <v>0</v>
      </c>
      <c r="P340">
        <v>0</v>
      </c>
      <c r="Q340">
        <v>0</v>
      </c>
      <c r="R340">
        <v>20.5133406905565</v>
      </c>
      <c r="S340" t="s">
        <v>1696</v>
      </c>
      <c r="T340" t="s">
        <v>96</v>
      </c>
      <c r="U340">
        <v>1812.4481750719799</v>
      </c>
      <c r="V340">
        <v>69.099999999999994</v>
      </c>
      <c r="W340" t="s">
        <v>15416</v>
      </c>
      <c r="X340">
        <v>72101014</v>
      </c>
      <c r="Y340" t="s">
        <v>96</v>
      </c>
      <c r="Z340" t="s">
        <v>1696</v>
      </c>
      <c r="AA340" t="s">
        <v>1697</v>
      </c>
      <c r="AB340" t="s">
        <v>1698</v>
      </c>
      <c r="AC340" t="s">
        <v>1699</v>
      </c>
      <c r="AD340" t="s">
        <v>1700</v>
      </c>
      <c r="AE340">
        <v>0</v>
      </c>
      <c r="AF340" t="s">
        <v>15416</v>
      </c>
      <c r="AG340" t="s">
        <v>96</v>
      </c>
      <c r="AH340" t="s">
        <v>96</v>
      </c>
      <c r="AI340" t="str">
        <f>IF(ISNA(VLOOKUP(D340,Listen!J:O,3,0)),"",VLOOKUP(D340,Listen!J:O,3,0))</f>
        <v/>
      </c>
      <c r="AJ340">
        <v>6</v>
      </c>
      <c r="AK340">
        <v>5</v>
      </c>
      <c r="AL340" t="s">
        <v>96</v>
      </c>
      <c r="AM340">
        <v>3</v>
      </c>
      <c r="AN340">
        <v>2</v>
      </c>
      <c r="AO340">
        <v>6</v>
      </c>
      <c r="AP340">
        <f t="shared" si="5"/>
        <v>6</v>
      </c>
    </row>
    <row r="341" spans="1:42" x14ac:dyDescent="0.25">
      <c r="A341" t="s">
        <v>11645</v>
      </c>
      <c r="B341">
        <v>20.514791655792902</v>
      </c>
      <c r="C341">
        <v>144</v>
      </c>
      <c r="D341" t="s">
        <v>11646</v>
      </c>
      <c r="E341">
        <v>1816</v>
      </c>
      <c r="F341">
        <v>1821.3120158341201</v>
      </c>
      <c r="G341">
        <v>66.043457841425806</v>
      </c>
      <c r="H341" t="s">
        <v>11647</v>
      </c>
      <c r="I341" t="s">
        <v>11648</v>
      </c>
      <c r="J341" t="s">
        <v>43</v>
      </c>
      <c r="K341">
        <v>610832.47717424005</v>
      </c>
      <c r="L341">
        <v>85696.839656993994</v>
      </c>
      <c r="M341" t="s">
        <v>98</v>
      </c>
      <c r="N341" t="s">
        <v>98</v>
      </c>
      <c r="O341">
        <v>610832</v>
      </c>
      <c r="P341">
        <v>2443328</v>
      </c>
      <c r="Q341">
        <v>33</v>
      </c>
      <c r="R341">
        <v>20.533091655792902</v>
      </c>
      <c r="S341" t="s">
        <v>11645</v>
      </c>
      <c r="T341">
        <v>1816</v>
      </c>
      <c r="U341">
        <v>1814.3120158341201</v>
      </c>
      <c r="V341">
        <v>66</v>
      </c>
      <c r="W341" t="s">
        <v>15417</v>
      </c>
      <c r="X341">
        <v>72101014</v>
      </c>
      <c r="Y341" t="s">
        <v>96</v>
      </c>
      <c r="Z341" t="s">
        <v>11645</v>
      </c>
      <c r="AA341" t="s">
        <v>11649</v>
      </c>
      <c r="AB341" t="s">
        <v>11650</v>
      </c>
      <c r="AC341" t="s">
        <v>11651</v>
      </c>
      <c r="AD341" t="s">
        <v>11652</v>
      </c>
      <c r="AE341">
        <v>33</v>
      </c>
      <c r="AF341" t="s">
        <v>15417</v>
      </c>
      <c r="AG341" t="s">
        <v>96</v>
      </c>
      <c r="AH341" t="s">
        <v>96</v>
      </c>
      <c r="AI341" t="str">
        <f>IF(ISNA(VLOOKUP(D341,Listen!J:O,3,0)),"",VLOOKUP(D341,Listen!J:O,3,0))</f>
        <v/>
      </c>
      <c r="AJ341" t="s">
        <v>96</v>
      </c>
      <c r="AK341">
        <v>5</v>
      </c>
      <c r="AL341" t="s">
        <v>96</v>
      </c>
      <c r="AM341">
        <v>3</v>
      </c>
      <c r="AN341">
        <v>2</v>
      </c>
      <c r="AO341">
        <v>5</v>
      </c>
      <c r="AP341">
        <f t="shared" si="5"/>
        <v>5</v>
      </c>
    </row>
    <row r="342" spans="1:42" x14ac:dyDescent="0.25">
      <c r="A342" t="s">
        <v>11653</v>
      </c>
      <c r="B342">
        <v>20.523434888577899</v>
      </c>
      <c r="C342">
        <v>156</v>
      </c>
      <c r="D342" t="s">
        <v>11654</v>
      </c>
      <c r="F342">
        <v>1822.12765240624</v>
      </c>
      <c r="G342">
        <v>51.912758390002402</v>
      </c>
      <c r="H342" t="s">
        <v>11655</v>
      </c>
      <c r="I342" t="s">
        <v>11656</v>
      </c>
      <c r="J342" t="s">
        <v>37</v>
      </c>
      <c r="K342">
        <v>179579.73907673999</v>
      </c>
      <c r="L342">
        <v>39975.064456244298</v>
      </c>
      <c r="M342" t="s">
        <v>98</v>
      </c>
      <c r="N342" t="s">
        <v>98</v>
      </c>
      <c r="O342">
        <v>179580</v>
      </c>
      <c r="P342">
        <v>718320</v>
      </c>
      <c r="Q342">
        <v>10</v>
      </c>
      <c r="R342">
        <v>20.541734888577899</v>
      </c>
      <c r="S342" t="s">
        <v>11653</v>
      </c>
      <c r="T342" t="s">
        <v>96</v>
      </c>
      <c r="U342">
        <v>1815.12765240624</v>
      </c>
      <c r="V342">
        <v>51.9</v>
      </c>
      <c r="W342" t="s">
        <v>15418</v>
      </c>
      <c r="X342">
        <v>72101014</v>
      </c>
      <c r="Y342" t="s">
        <v>96</v>
      </c>
      <c r="Z342" t="s">
        <v>11653</v>
      </c>
      <c r="AA342" t="s">
        <v>11657</v>
      </c>
      <c r="AB342" t="s">
        <v>11658</v>
      </c>
      <c r="AC342" t="s">
        <v>11659</v>
      </c>
      <c r="AD342" t="s">
        <v>11660</v>
      </c>
      <c r="AE342">
        <v>10</v>
      </c>
      <c r="AF342" t="s">
        <v>15418</v>
      </c>
      <c r="AG342" t="s">
        <v>96</v>
      </c>
      <c r="AH342" t="s">
        <v>96</v>
      </c>
      <c r="AI342" t="str">
        <f>IF(ISNA(VLOOKUP(D342,Listen!J:O,3,0)),"",VLOOKUP(D342,Listen!J:O,3,0))</f>
        <v/>
      </c>
      <c r="AJ342" t="s">
        <v>96</v>
      </c>
      <c r="AK342">
        <v>5</v>
      </c>
      <c r="AL342" t="s">
        <v>96</v>
      </c>
      <c r="AM342">
        <v>3</v>
      </c>
      <c r="AN342">
        <v>2</v>
      </c>
      <c r="AO342">
        <v>5</v>
      </c>
      <c r="AP342">
        <f t="shared" si="5"/>
        <v>5</v>
      </c>
    </row>
    <row r="343" spans="1:42" x14ac:dyDescent="0.25">
      <c r="A343" t="s">
        <v>1554</v>
      </c>
      <c r="B343">
        <v>20.5789828024316</v>
      </c>
      <c r="C343">
        <v>121</v>
      </c>
      <c r="D343" t="s">
        <v>5897</v>
      </c>
      <c r="F343">
        <v>1827.36954640249</v>
      </c>
      <c r="G343">
        <v>70.482093039711799</v>
      </c>
      <c r="H343" t="s">
        <v>5898</v>
      </c>
      <c r="I343" t="s">
        <v>5899</v>
      </c>
      <c r="J343" t="s">
        <v>37</v>
      </c>
      <c r="K343">
        <v>10012222.5962495</v>
      </c>
      <c r="L343">
        <v>3003678.69688883</v>
      </c>
      <c r="M343">
        <v>166858.301117066</v>
      </c>
      <c r="N343">
        <v>166858.301117066</v>
      </c>
      <c r="O343">
        <v>9845364</v>
      </c>
      <c r="P343">
        <v>39381456</v>
      </c>
      <c r="Q343">
        <v>531</v>
      </c>
      <c r="R343">
        <v>20.5972828024316</v>
      </c>
      <c r="S343" t="s">
        <v>1554</v>
      </c>
      <c r="T343" t="s">
        <v>96</v>
      </c>
      <c r="U343">
        <v>1820.36954640249</v>
      </c>
      <c r="V343">
        <v>70.5</v>
      </c>
      <c r="W343" t="s">
        <v>15419</v>
      </c>
      <c r="X343">
        <v>72101014</v>
      </c>
      <c r="Y343" t="s">
        <v>96</v>
      </c>
      <c r="Z343" t="s">
        <v>1554</v>
      </c>
      <c r="AA343" t="s">
        <v>1555</v>
      </c>
      <c r="AB343" t="s">
        <v>1556</v>
      </c>
      <c r="AC343" t="s">
        <v>1557</v>
      </c>
      <c r="AD343" t="s">
        <v>1558</v>
      </c>
      <c r="AE343">
        <v>531</v>
      </c>
      <c r="AF343" t="s">
        <v>15419</v>
      </c>
      <c r="AG343" t="s">
        <v>96</v>
      </c>
      <c r="AH343" t="s">
        <v>96</v>
      </c>
      <c r="AI343" t="str">
        <f>IF(ISNA(VLOOKUP(D343,Listen!J:O,3,0)),"",VLOOKUP(D343,Listen!J:O,3,0))</f>
        <v/>
      </c>
      <c r="AJ343" t="s">
        <v>96</v>
      </c>
      <c r="AK343">
        <v>5</v>
      </c>
      <c r="AL343" t="s">
        <v>96</v>
      </c>
      <c r="AM343">
        <v>3</v>
      </c>
      <c r="AN343">
        <v>2</v>
      </c>
      <c r="AO343">
        <v>5</v>
      </c>
      <c r="AP343">
        <f t="shared" si="5"/>
        <v>5</v>
      </c>
    </row>
    <row r="344" spans="1:42" x14ac:dyDescent="0.25">
      <c r="A344" t="s">
        <v>304</v>
      </c>
      <c r="B344">
        <v>20.663890449069001</v>
      </c>
      <c r="C344">
        <v>59</v>
      </c>
      <c r="D344" t="s">
        <v>1708</v>
      </c>
      <c r="F344">
        <v>1835.3820324216099</v>
      </c>
      <c r="G344">
        <v>84.309114917837405</v>
      </c>
      <c r="H344" t="s">
        <v>1709</v>
      </c>
      <c r="I344" t="s">
        <v>1710</v>
      </c>
      <c r="J344" t="s">
        <v>37</v>
      </c>
      <c r="K344">
        <v>293420.99075969198</v>
      </c>
      <c r="L344">
        <v>265881.97942342702</v>
      </c>
      <c r="M344">
        <v>246954.10665099701</v>
      </c>
      <c r="N344">
        <v>246954.10665099701</v>
      </c>
      <c r="O344">
        <v>46467</v>
      </c>
      <c r="P344">
        <v>185868</v>
      </c>
      <c r="Q344">
        <v>3</v>
      </c>
      <c r="R344">
        <v>20.682190449069001</v>
      </c>
      <c r="S344" t="s">
        <v>304</v>
      </c>
      <c r="T344" t="s">
        <v>96</v>
      </c>
      <c r="U344">
        <v>1828.3820324216099</v>
      </c>
      <c r="V344">
        <v>84.3</v>
      </c>
      <c r="W344" t="s">
        <v>15420</v>
      </c>
      <c r="X344">
        <v>72101014</v>
      </c>
      <c r="Y344" t="s">
        <v>96</v>
      </c>
      <c r="Z344" t="s">
        <v>304</v>
      </c>
      <c r="AA344" t="s">
        <v>305</v>
      </c>
      <c r="AB344" t="s">
        <v>306</v>
      </c>
      <c r="AC344" t="s">
        <v>307</v>
      </c>
      <c r="AD344" t="s">
        <v>308</v>
      </c>
      <c r="AE344">
        <v>3</v>
      </c>
      <c r="AF344" t="s">
        <v>1709</v>
      </c>
      <c r="AG344" t="s">
        <v>1708</v>
      </c>
      <c r="AH344" t="s">
        <v>96</v>
      </c>
      <c r="AI344" t="str">
        <f>IF(ISNA(VLOOKUP(D344,Listen!J:O,3,0)),"",VLOOKUP(D344,Listen!J:O,3,0))</f>
        <v/>
      </c>
      <c r="AJ344" t="s">
        <v>96</v>
      </c>
      <c r="AK344" t="s">
        <v>96</v>
      </c>
      <c r="AL344" t="s">
        <v>96</v>
      </c>
      <c r="AM344">
        <v>3</v>
      </c>
      <c r="AN344">
        <v>2</v>
      </c>
      <c r="AO344">
        <v>3</v>
      </c>
      <c r="AP344">
        <f t="shared" si="5"/>
        <v>3</v>
      </c>
    </row>
    <row r="345" spans="1:42" x14ac:dyDescent="0.25">
      <c r="A345" t="s">
        <v>2549</v>
      </c>
      <c r="B345">
        <v>20.715041893026001</v>
      </c>
      <c r="C345">
        <v>91</v>
      </c>
      <c r="D345" t="s">
        <v>4054</v>
      </c>
      <c r="F345">
        <v>1840.2090444257501</v>
      </c>
      <c r="G345">
        <v>63.341464861959899</v>
      </c>
      <c r="H345" t="s">
        <v>4055</v>
      </c>
      <c r="I345" t="s">
        <v>4056</v>
      </c>
      <c r="J345" t="s">
        <v>37</v>
      </c>
      <c r="K345">
        <v>285451.14383591502</v>
      </c>
      <c r="L345">
        <v>132165.577213276</v>
      </c>
      <c r="M345">
        <v>273209.32932777598</v>
      </c>
      <c r="N345">
        <v>273209.32932777598</v>
      </c>
      <c r="O345">
        <v>12242</v>
      </c>
      <c r="P345">
        <v>48968</v>
      </c>
      <c r="Q345">
        <v>1</v>
      </c>
      <c r="R345">
        <v>20.733341893026001</v>
      </c>
      <c r="S345" t="s">
        <v>2549</v>
      </c>
      <c r="T345" t="s">
        <v>96</v>
      </c>
      <c r="U345">
        <v>1833.2090444257501</v>
      </c>
      <c r="V345">
        <v>63.3</v>
      </c>
      <c r="W345" t="s">
        <v>15421</v>
      </c>
      <c r="X345">
        <v>72101014</v>
      </c>
      <c r="Y345" t="s">
        <v>96</v>
      </c>
      <c r="Z345" t="s">
        <v>2549</v>
      </c>
      <c r="AA345" t="s">
        <v>2550</v>
      </c>
      <c r="AB345" t="s">
        <v>2548</v>
      </c>
      <c r="AC345" t="s">
        <v>2551</v>
      </c>
      <c r="AD345" t="s">
        <v>2552</v>
      </c>
      <c r="AE345">
        <v>1</v>
      </c>
      <c r="AF345" t="s">
        <v>15421</v>
      </c>
      <c r="AG345" t="s">
        <v>96</v>
      </c>
      <c r="AH345" t="s">
        <v>96</v>
      </c>
      <c r="AI345" t="str">
        <f>IF(ISNA(VLOOKUP(D345,Listen!J:O,3,0)),"",VLOOKUP(D345,Listen!J:O,3,0))</f>
        <v/>
      </c>
      <c r="AJ345" t="s">
        <v>96</v>
      </c>
      <c r="AK345">
        <v>5</v>
      </c>
      <c r="AL345" t="s">
        <v>96</v>
      </c>
      <c r="AM345">
        <v>3</v>
      </c>
      <c r="AN345">
        <v>2</v>
      </c>
      <c r="AO345">
        <v>5</v>
      </c>
      <c r="AP345">
        <f t="shared" si="5"/>
        <v>5</v>
      </c>
    </row>
    <row r="346" spans="1:42" x14ac:dyDescent="0.25">
      <c r="A346" t="s">
        <v>4227</v>
      </c>
      <c r="B346">
        <v>20.775644498107098</v>
      </c>
      <c r="C346">
        <v>195</v>
      </c>
      <c r="D346" t="s">
        <v>11661</v>
      </c>
      <c r="F346">
        <v>1845.9279348339201</v>
      </c>
      <c r="G346">
        <v>52.722885477329598</v>
      </c>
      <c r="H346" t="s">
        <v>11662</v>
      </c>
      <c r="I346" t="s">
        <v>11663</v>
      </c>
      <c r="J346" t="s">
        <v>37</v>
      </c>
      <c r="K346">
        <v>216596.62655074699</v>
      </c>
      <c r="L346">
        <v>40775.176527415999</v>
      </c>
      <c r="M346" t="s">
        <v>98</v>
      </c>
      <c r="N346" t="s">
        <v>98</v>
      </c>
      <c r="O346">
        <v>216597</v>
      </c>
      <c r="P346">
        <v>866388</v>
      </c>
      <c r="Q346">
        <v>12</v>
      </c>
      <c r="R346">
        <v>20.793944498107098</v>
      </c>
      <c r="S346" t="s">
        <v>4227</v>
      </c>
      <c r="T346" t="s">
        <v>96</v>
      </c>
      <c r="U346">
        <v>1838.9279348339201</v>
      </c>
      <c r="V346">
        <v>52.7</v>
      </c>
      <c r="W346" t="s">
        <v>15422</v>
      </c>
      <c r="X346">
        <v>72101014</v>
      </c>
      <c r="Y346" t="s">
        <v>96</v>
      </c>
      <c r="Z346" t="s">
        <v>4227</v>
      </c>
      <c r="AA346" t="s">
        <v>4226</v>
      </c>
      <c r="AB346" t="s">
        <v>9560</v>
      </c>
      <c r="AC346" t="s">
        <v>4225</v>
      </c>
      <c r="AD346" t="s">
        <v>9561</v>
      </c>
      <c r="AE346">
        <v>12</v>
      </c>
      <c r="AF346" t="s">
        <v>15422</v>
      </c>
      <c r="AG346" t="s">
        <v>96</v>
      </c>
      <c r="AH346" t="s">
        <v>96</v>
      </c>
      <c r="AI346" t="str">
        <f>IF(ISNA(VLOOKUP(D346,Listen!J:O,3,0)),"",VLOOKUP(D346,Listen!J:O,3,0))</f>
        <v/>
      </c>
      <c r="AJ346" t="s">
        <v>96</v>
      </c>
      <c r="AK346">
        <v>5</v>
      </c>
      <c r="AL346" t="s">
        <v>96</v>
      </c>
      <c r="AM346">
        <v>3</v>
      </c>
      <c r="AN346">
        <v>2</v>
      </c>
      <c r="AO346">
        <v>5</v>
      </c>
      <c r="AP346">
        <f t="shared" si="5"/>
        <v>5</v>
      </c>
    </row>
    <row r="347" spans="1:42" x14ac:dyDescent="0.25">
      <c r="A347" t="s">
        <v>2551</v>
      </c>
      <c r="B347">
        <v>20.866446448333999</v>
      </c>
      <c r="C347">
        <v>91</v>
      </c>
      <c r="D347" t="s">
        <v>11664</v>
      </c>
      <c r="F347">
        <v>1854.49664902533</v>
      </c>
      <c r="G347">
        <v>69.008223413456506</v>
      </c>
      <c r="H347" t="s">
        <v>11665</v>
      </c>
      <c r="I347" t="s">
        <v>11666</v>
      </c>
      <c r="J347" t="s">
        <v>37</v>
      </c>
      <c r="K347">
        <v>148403.079257912</v>
      </c>
      <c r="L347">
        <v>107329.673050315</v>
      </c>
      <c r="M347">
        <v>292194.45764476102</v>
      </c>
      <c r="N347">
        <v>292194.45764476102</v>
      </c>
      <c r="O347">
        <v>0</v>
      </c>
      <c r="P347">
        <v>0</v>
      </c>
      <c r="Q347">
        <v>0</v>
      </c>
      <c r="R347">
        <v>20.884746448333999</v>
      </c>
      <c r="S347" t="s">
        <v>2551</v>
      </c>
      <c r="T347" t="s">
        <v>96</v>
      </c>
      <c r="U347">
        <v>1847.49664902533</v>
      </c>
      <c r="V347">
        <v>69</v>
      </c>
      <c r="W347" t="s">
        <v>15423</v>
      </c>
      <c r="X347">
        <v>72101014</v>
      </c>
      <c r="Y347" t="s">
        <v>96</v>
      </c>
      <c r="Z347" t="s">
        <v>2551</v>
      </c>
      <c r="AA347" t="s">
        <v>3330</v>
      </c>
      <c r="AB347" t="s">
        <v>2550</v>
      </c>
      <c r="AC347" t="s">
        <v>3331</v>
      </c>
      <c r="AD347" t="s">
        <v>2549</v>
      </c>
      <c r="AE347">
        <v>0</v>
      </c>
      <c r="AF347" t="s">
        <v>15423</v>
      </c>
      <c r="AG347" t="s">
        <v>96</v>
      </c>
      <c r="AH347" t="s">
        <v>96</v>
      </c>
      <c r="AI347" t="str">
        <f>IF(ISNA(VLOOKUP(D347,Listen!J:O,3,0)),"",VLOOKUP(D347,Listen!J:O,3,0))</f>
        <v/>
      </c>
      <c r="AJ347">
        <v>6</v>
      </c>
      <c r="AK347">
        <v>5</v>
      </c>
      <c r="AL347" t="s">
        <v>96</v>
      </c>
      <c r="AM347">
        <v>3</v>
      </c>
      <c r="AN347">
        <v>2</v>
      </c>
      <c r="AO347">
        <v>6</v>
      </c>
      <c r="AP347">
        <f t="shared" si="5"/>
        <v>6</v>
      </c>
    </row>
    <row r="348" spans="1:42" x14ac:dyDescent="0.25">
      <c r="A348" t="s">
        <v>4221</v>
      </c>
      <c r="B348">
        <v>20.881406445739199</v>
      </c>
      <c r="C348">
        <v>145</v>
      </c>
      <c r="D348" t="s">
        <v>11667</v>
      </c>
      <c r="F348">
        <v>1855.9083801803199</v>
      </c>
      <c r="G348">
        <v>60.090642431589302</v>
      </c>
      <c r="H348" t="s">
        <v>11668</v>
      </c>
      <c r="I348" t="s">
        <v>5695</v>
      </c>
      <c r="J348" t="s">
        <v>37</v>
      </c>
      <c r="K348">
        <v>271262.86008189002</v>
      </c>
      <c r="L348">
        <v>119354.801539211</v>
      </c>
      <c r="M348" t="s">
        <v>98</v>
      </c>
      <c r="N348" t="s">
        <v>98</v>
      </c>
      <c r="O348">
        <v>271263</v>
      </c>
      <c r="P348">
        <v>1085052</v>
      </c>
      <c r="Q348">
        <v>15</v>
      </c>
      <c r="R348">
        <v>20.899706445739199</v>
      </c>
      <c r="S348" t="s">
        <v>4221</v>
      </c>
      <c r="T348" t="s">
        <v>96</v>
      </c>
      <c r="U348">
        <v>1848.9083801803199</v>
      </c>
      <c r="V348">
        <v>60.1</v>
      </c>
      <c r="W348" t="s">
        <v>15424</v>
      </c>
      <c r="X348">
        <v>72101014</v>
      </c>
      <c r="Y348" t="s">
        <v>96</v>
      </c>
      <c r="Z348" t="s">
        <v>4221</v>
      </c>
      <c r="AA348" t="s">
        <v>4222</v>
      </c>
      <c r="AB348" t="s">
        <v>4223</v>
      </c>
      <c r="AC348" t="s">
        <v>3021</v>
      </c>
      <c r="AD348" t="s">
        <v>4224</v>
      </c>
      <c r="AE348">
        <v>15</v>
      </c>
      <c r="AF348" t="s">
        <v>15424</v>
      </c>
      <c r="AG348" t="s">
        <v>96</v>
      </c>
      <c r="AH348" t="s">
        <v>96</v>
      </c>
      <c r="AI348" t="str">
        <f>IF(ISNA(VLOOKUP(D348,Listen!J:O,3,0)),"",VLOOKUP(D348,Listen!J:O,3,0))</f>
        <v/>
      </c>
      <c r="AJ348" t="s">
        <v>96</v>
      </c>
      <c r="AK348">
        <v>5</v>
      </c>
      <c r="AL348" t="s">
        <v>96</v>
      </c>
      <c r="AM348">
        <v>3</v>
      </c>
      <c r="AN348">
        <v>2</v>
      </c>
      <c r="AO348">
        <v>5</v>
      </c>
      <c r="AP348">
        <f t="shared" si="5"/>
        <v>5</v>
      </c>
    </row>
    <row r="349" spans="1:42" x14ac:dyDescent="0.25">
      <c r="A349" t="s">
        <v>2740</v>
      </c>
      <c r="B349">
        <v>20.940437198597301</v>
      </c>
      <c r="C349">
        <v>194</v>
      </c>
      <c r="D349" t="s">
        <v>2865</v>
      </c>
      <c r="F349">
        <v>1861.4789394963</v>
      </c>
      <c r="G349">
        <v>67.014851592283705</v>
      </c>
      <c r="H349" t="s">
        <v>11669</v>
      </c>
      <c r="I349" t="s">
        <v>2866</v>
      </c>
      <c r="J349" t="s">
        <v>39</v>
      </c>
      <c r="K349">
        <v>362803.50730803801</v>
      </c>
      <c r="L349">
        <v>157248.56844847699</v>
      </c>
      <c r="M349" t="s">
        <v>98</v>
      </c>
      <c r="N349" t="s">
        <v>98</v>
      </c>
      <c r="O349">
        <v>362804</v>
      </c>
      <c r="P349">
        <v>1451216</v>
      </c>
      <c r="Q349">
        <v>20</v>
      </c>
      <c r="R349">
        <v>20.958737198597301</v>
      </c>
      <c r="S349" t="s">
        <v>2741</v>
      </c>
      <c r="T349" t="s">
        <v>96</v>
      </c>
      <c r="U349">
        <v>1854.4789394963</v>
      </c>
      <c r="V349">
        <v>67</v>
      </c>
      <c r="W349" t="s">
        <v>15425</v>
      </c>
      <c r="X349">
        <v>72101014</v>
      </c>
      <c r="Y349" t="s">
        <v>96</v>
      </c>
      <c r="Z349" t="s">
        <v>2741</v>
      </c>
      <c r="AA349" t="s">
        <v>2742</v>
      </c>
      <c r="AB349" t="s">
        <v>2740</v>
      </c>
      <c r="AC349" t="s">
        <v>7874</v>
      </c>
      <c r="AD349" t="s">
        <v>2743</v>
      </c>
      <c r="AE349">
        <v>20</v>
      </c>
      <c r="AF349" t="s">
        <v>15425</v>
      </c>
      <c r="AG349" t="s">
        <v>96</v>
      </c>
      <c r="AH349" t="s">
        <v>96</v>
      </c>
      <c r="AI349" t="str">
        <f>IF(ISNA(VLOOKUP(D349,Listen!J:O,3,0)),"",VLOOKUP(D349,Listen!J:O,3,0))</f>
        <v/>
      </c>
      <c r="AJ349" t="s">
        <v>96</v>
      </c>
      <c r="AK349">
        <v>5</v>
      </c>
      <c r="AL349" t="s">
        <v>96</v>
      </c>
      <c r="AM349">
        <v>3</v>
      </c>
      <c r="AN349">
        <v>2</v>
      </c>
      <c r="AO349">
        <v>5</v>
      </c>
      <c r="AP349">
        <f t="shared" si="5"/>
        <v>5</v>
      </c>
    </row>
    <row r="350" spans="1:42" x14ac:dyDescent="0.25">
      <c r="A350" t="s">
        <v>1804</v>
      </c>
      <c r="B350">
        <v>20.952898648203998</v>
      </c>
      <c r="C350">
        <v>121</v>
      </c>
      <c r="D350" t="s">
        <v>1802</v>
      </c>
      <c r="F350">
        <v>1862.6548900108301</v>
      </c>
      <c r="G350">
        <v>77.803646665903003</v>
      </c>
      <c r="H350" t="s">
        <v>1803</v>
      </c>
      <c r="I350" t="s">
        <v>356</v>
      </c>
      <c r="J350" t="s">
        <v>37</v>
      </c>
      <c r="K350">
        <v>429889.91822538001</v>
      </c>
      <c r="L350">
        <v>128588.861580232</v>
      </c>
      <c r="M350" t="s">
        <v>98</v>
      </c>
      <c r="N350" t="s">
        <v>98</v>
      </c>
      <c r="O350">
        <v>429890</v>
      </c>
      <c r="P350">
        <v>1719560</v>
      </c>
      <c r="Q350">
        <v>23</v>
      </c>
      <c r="R350">
        <v>20.971198648203998</v>
      </c>
      <c r="S350" t="s">
        <v>1804</v>
      </c>
      <c r="T350" t="s">
        <v>96</v>
      </c>
      <c r="U350">
        <v>1855.6548900108301</v>
      </c>
      <c r="V350">
        <v>77.8</v>
      </c>
      <c r="W350" t="s">
        <v>15426</v>
      </c>
      <c r="X350">
        <v>72101014</v>
      </c>
      <c r="Y350" t="s">
        <v>96</v>
      </c>
      <c r="Z350" t="s">
        <v>1804</v>
      </c>
      <c r="AA350" t="s">
        <v>1578</v>
      </c>
      <c r="AB350" t="s">
        <v>1801</v>
      </c>
      <c r="AC350" t="s">
        <v>1577</v>
      </c>
      <c r="AD350" t="s">
        <v>1557</v>
      </c>
      <c r="AE350">
        <v>23</v>
      </c>
      <c r="AF350" t="s">
        <v>15426</v>
      </c>
      <c r="AG350" t="s">
        <v>96</v>
      </c>
      <c r="AH350" t="s">
        <v>96</v>
      </c>
      <c r="AI350" t="str">
        <f>IF(ISNA(VLOOKUP(D350,Listen!J:O,3,0)),"",VLOOKUP(D350,Listen!J:O,3,0))</f>
        <v/>
      </c>
      <c r="AJ350" t="s">
        <v>96</v>
      </c>
      <c r="AK350">
        <v>5</v>
      </c>
      <c r="AL350" t="s">
        <v>96</v>
      </c>
      <c r="AM350">
        <v>3</v>
      </c>
      <c r="AN350">
        <v>2</v>
      </c>
      <c r="AO350">
        <v>5</v>
      </c>
      <c r="AP350">
        <f t="shared" si="5"/>
        <v>5</v>
      </c>
    </row>
    <row r="351" spans="1:42" x14ac:dyDescent="0.25">
      <c r="A351" t="s">
        <v>4632</v>
      </c>
      <c r="B351">
        <v>20.980008061399101</v>
      </c>
      <c r="C351">
        <v>150</v>
      </c>
      <c r="D351" t="s">
        <v>4906</v>
      </c>
      <c r="F351">
        <v>1865.2131259626599</v>
      </c>
      <c r="G351">
        <v>72.140901126351295</v>
      </c>
      <c r="H351" t="s">
        <v>4907</v>
      </c>
      <c r="I351" t="s">
        <v>902</v>
      </c>
      <c r="J351" t="s">
        <v>37</v>
      </c>
      <c r="K351">
        <v>411670.59965097398</v>
      </c>
      <c r="L351">
        <v>90518.758169514098</v>
      </c>
      <c r="M351" t="s">
        <v>98</v>
      </c>
      <c r="N351" t="s">
        <v>98</v>
      </c>
      <c r="O351">
        <v>411671</v>
      </c>
      <c r="P351">
        <v>1646684</v>
      </c>
      <c r="Q351">
        <v>22</v>
      </c>
      <c r="R351">
        <v>20.998308061399101</v>
      </c>
      <c r="S351" t="s">
        <v>4632</v>
      </c>
      <c r="T351" t="s">
        <v>96</v>
      </c>
      <c r="U351">
        <v>1858.2131259626599</v>
      </c>
      <c r="V351">
        <v>72.099999999999994</v>
      </c>
      <c r="W351" t="s">
        <v>15427</v>
      </c>
      <c r="X351">
        <v>72101014</v>
      </c>
      <c r="Y351" t="s">
        <v>96</v>
      </c>
      <c r="Z351" t="s">
        <v>4632</v>
      </c>
      <c r="AA351" t="s">
        <v>4628</v>
      </c>
      <c r="AB351" t="s">
        <v>5907</v>
      </c>
      <c r="AC351" t="s">
        <v>4629</v>
      </c>
      <c r="AD351" t="s">
        <v>11670</v>
      </c>
      <c r="AE351">
        <v>22</v>
      </c>
      <c r="AF351" t="s">
        <v>15427</v>
      </c>
      <c r="AG351" t="s">
        <v>96</v>
      </c>
      <c r="AH351" t="s">
        <v>96</v>
      </c>
      <c r="AI351" t="str">
        <f>IF(ISNA(VLOOKUP(D351,Listen!J:O,3,0)),"",VLOOKUP(D351,Listen!J:O,3,0))</f>
        <v/>
      </c>
      <c r="AJ351" t="s">
        <v>96</v>
      </c>
      <c r="AK351">
        <v>5</v>
      </c>
      <c r="AL351" t="s">
        <v>96</v>
      </c>
      <c r="AM351">
        <v>3</v>
      </c>
      <c r="AN351">
        <v>2</v>
      </c>
      <c r="AO351">
        <v>5</v>
      </c>
      <c r="AP351">
        <f t="shared" si="5"/>
        <v>5</v>
      </c>
    </row>
    <row r="352" spans="1:42" x14ac:dyDescent="0.25">
      <c r="A352" t="s">
        <v>4335</v>
      </c>
      <c r="B352">
        <v>20.987113915000698</v>
      </c>
      <c r="C352">
        <v>83.099998474121094</v>
      </c>
      <c r="D352" t="s">
        <v>11671</v>
      </c>
      <c r="F352">
        <v>1865.8836845624</v>
      </c>
      <c r="G352">
        <v>59.416189637475703</v>
      </c>
      <c r="H352" t="s">
        <v>11672</v>
      </c>
      <c r="I352" t="s">
        <v>5903</v>
      </c>
      <c r="J352" t="s">
        <v>37</v>
      </c>
      <c r="K352">
        <v>233546.87798470299</v>
      </c>
      <c r="L352">
        <v>90904.977316406395</v>
      </c>
      <c r="M352">
        <v>272113.77679251501</v>
      </c>
      <c r="N352">
        <v>272113.77679251501</v>
      </c>
      <c r="O352">
        <v>0</v>
      </c>
      <c r="P352">
        <v>0</v>
      </c>
      <c r="Q352">
        <v>0</v>
      </c>
      <c r="R352">
        <v>21.005413915000698</v>
      </c>
      <c r="S352" t="s">
        <v>4335</v>
      </c>
      <c r="T352" t="s">
        <v>96</v>
      </c>
      <c r="U352">
        <v>1858.8836845624</v>
      </c>
      <c r="V352">
        <v>59.4</v>
      </c>
      <c r="W352" t="s">
        <v>15428</v>
      </c>
      <c r="X352">
        <v>72101014</v>
      </c>
      <c r="Y352" t="s">
        <v>96</v>
      </c>
      <c r="Z352" t="s">
        <v>4335</v>
      </c>
      <c r="AA352" t="s">
        <v>4333</v>
      </c>
      <c r="AB352" t="s">
        <v>4618</v>
      </c>
      <c r="AC352" t="s">
        <v>4331</v>
      </c>
      <c r="AD352" t="s">
        <v>4619</v>
      </c>
      <c r="AE352">
        <v>0</v>
      </c>
      <c r="AF352" t="s">
        <v>15428</v>
      </c>
      <c r="AG352" t="s">
        <v>96</v>
      </c>
      <c r="AH352" t="s">
        <v>96</v>
      </c>
      <c r="AI352" t="str">
        <f>IF(ISNA(VLOOKUP(D352,Listen!J:O,3,0)),"",VLOOKUP(D352,Listen!J:O,3,0))</f>
        <v/>
      </c>
      <c r="AJ352">
        <v>6</v>
      </c>
      <c r="AK352">
        <v>5</v>
      </c>
      <c r="AL352" t="s">
        <v>96</v>
      </c>
      <c r="AM352">
        <v>3</v>
      </c>
      <c r="AN352">
        <v>2</v>
      </c>
      <c r="AO352">
        <v>6</v>
      </c>
      <c r="AP352">
        <f t="shared" si="5"/>
        <v>6</v>
      </c>
    </row>
    <row r="353" spans="1:42" x14ac:dyDescent="0.25">
      <c r="A353" t="s">
        <v>11673</v>
      </c>
      <c r="B353">
        <v>21.0228565269597</v>
      </c>
      <c r="C353">
        <v>166</v>
      </c>
      <c r="D353" t="s">
        <v>11674</v>
      </c>
      <c r="F353">
        <v>1869.2566102051501</v>
      </c>
      <c r="G353">
        <v>55.371428730197003</v>
      </c>
      <c r="H353" t="s">
        <v>11675</v>
      </c>
      <c r="I353" t="s">
        <v>11676</v>
      </c>
      <c r="J353" t="s">
        <v>37</v>
      </c>
      <c r="K353">
        <v>925822.01100560301</v>
      </c>
      <c r="L353">
        <v>63230.360288084099</v>
      </c>
      <c r="M353" t="s">
        <v>98</v>
      </c>
      <c r="N353" t="s">
        <v>98</v>
      </c>
      <c r="O353">
        <v>925822</v>
      </c>
      <c r="P353">
        <v>3703288</v>
      </c>
      <c r="Q353">
        <v>50</v>
      </c>
      <c r="R353">
        <v>21.0411565269597</v>
      </c>
      <c r="S353" t="s">
        <v>11673</v>
      </c>
      <c r="T353" t="s">
        <v>96</v>
      </c>
      <c r="U353">
        <v>1862.2566102051501</v>
      </c>
      <c r="V353">
        <v>55.4</v>
      </c>
      <c r="W353" t="s">
        <v>15429</v>
      </c>
      <c r="X353">
        <v>72101014</v>
      </c>
      <c r="Y353" t="s">
        <v>96</v>
      </c>
      <c r="Z353" t="s">
        <v>11673</v>
      </c>
      <c r="AA353" t="s">
        <v>11677</v>
      </c>
      <c r="AB353" t="s">
        <v>11678</v>
      </c>
      <c r="AC353" t="s">
        <v>11679</v>
      </c>
      <c r="AD353" t="s">
        <v>11680</v>
      </c>
      <c r="AE353">
        <v>50</v>
      </c>
      <c r="AF353" t="s">
        <v>15429</v>
      </c>
      <c r="AG353" t="s">
        <v>96</v>
      </c>
      <c r="AH353" t="s">
        <v>96</v>
      </c>
      <c r="AI353" t="str">
        <f>IF(ISNA(VLOOKUP(D353,Listen!J:O,3,0)),"",VLOOKUP(D353,Listen!J:O,3,0))</f>
        <v/>
      </c>
      <c r="AJ353" t="s">
        <v>96</v>
      </c>
      <c r="AK353">
        <v>5</v>
      </c>
      <c r="AL353" t="s">
        <v>96</v>
      </c>
      <c r="AM353">
        <v>3</v>
      </c>
      <c r="AN353">
        <v>2</v>
      </c>
      <c r="AO353">
        <v>5</v>
      </c>
      <c r="AP353">
        <f t="shared" si="5"/>
        <v>5</v>
      </c>
    </row>
    <row r="354" spans="1:42" x14ac:dyDescent="0.25">
      <c r="A354" t="s">
        <v>1131</v>
      </c>
      <c r="B354">
        <v>21.026924086014301</v>
      </c>
      <c r="C354">
        <v>243</v>
      </c>
      <c r="D354" t="s">
        <v>1132</v>
      </c>
      <c r="F354">
        <v>1869.6404538440599</v>
      </c>
      <c r="G354">
        <v>92.393200416231707</v>
      </c>
      <c r="H354" t="s">
        <v>1133</v>
      </c>
      <c r="I354" t="s">
        <v>1134</v>
      </c>
      <c r="J354" t="s">
        <v>37</v>
      </c>
      <c r="K354">
        <v>5638734.28411467</v>
      </c>
      <c r="L354">
        <v>1183588.6519394701</v>
      </c>
      <c r="M354" t="s">
        <v>98</v>
      </c>
      <c r="N354" t="s">
        <v>98</v>
      </c>
      <c r="O354">
        <v>5638734</v>
      </c>
      <c r="P354">
        <v>22554936</v>
      </c>
      <c r="Q354">
        <v>304</v>
      </c>
      <c r="R354">
        <v>21.045224086014301</v>
      </c>
      <c r="S354" t="s">
        <v>1131</v>
      </c>
      <c r="T354" t="s">
        <v>96</v>
      </c>
      <c r="U354">
        <v>1862.6404538440599</v>
      </c>
      <c r="V354">
        <v>92.4</v>
      </c>
      <c r="W354" t="s">
        <v>15430</v>
      </c>
      <c r="X354">
        <v>72101014</v>
      </c>
      <c r="Y354" t="s">
        <v>96</v>
      </c>
      <c r="Z354" t="s">
        <v>1131</v>
      </c>
      <c r="AA354" t="s">
        <v>1135</v>
      </c>
      <c r="AB354" t="s">
        <v>1136</v>
      </c>
      <c r="AC354" t="s">
        <v>1137</v>
      </c>
      <c r="AD354" t="s">
        <v>1138</v>
      </c>
      <c r="AE354">
        <v>304</v>
      </c>
      <c r="AF354" t="s">
        <v>1133</v>
      </c>
      <c r="AG354" t="s">
        <v>1132</v>
      </c>
      <c r="AH354" t="s">
        <v>96</v>
      </c>
      <c r="AI354" t="str">
        <f>IF(ISNA(VLOOKUP(D354,Listen!J:O,3,0)),"",VLOOKUP(D354,Listen!J:O,3,0))</f>
        <v/>
      </c>
      <c r="AJ354" t="s">
        <v>96</v>
      </c>
      <c r="AK354" t="s">
        <v>96</v>
      </c>
      <c r="AL354" t="s">
        <v>96</v>
      </c>
      <c r="AM354">
        <v>3</v>
      </c>
      <c r="AN354">
        <v>2</v>
      </c>
      <c r="AO354">
        <v>3</v>
      </c>
      <c r="AP354">
        <f t="shared" si="5"/>
        <v>3</v>
      </c>
    </row>
    <row r="355" spans="1:42" x14ac:dyDescent="0.25">
      <c r="A355" t="s">
        <v>11681</v>
      </c>
      <c r="B355">
        <v>21.047553882029199</v>
      </c>
      <c r="C355">
        <v>197</v>
      </c>
      <c r="D355" t="s">
        <v>11682</v>
      </c>
      <c r="F355">
        <v>1871.5872272937099</v>
      </c>
      <c r="G355">
        <v>56.807188881769399</v>
      </c>
      <c r="H355" t="s">
        <v>11683</v>
      </c>
      <c r="I355" t="s">
        <v>11684</v>
      </c>
      <c r="J355" t="s">
        <v>37</v>
      </c>
      <c r="K355">
        <v>135521.87995779599</v>
      </c>
      <c r="L355">
        <v>58955.330018033303</v>
      </c>
      <c r="M355" t="s">
        <v>98</v>
      </c>
      <c r="N355" t="s">
        <v>98</v>
      </c>
      <c r="O355">
        <v>135522</v>
      </c>
      <c r="P355">
        <v>542088</v>
      </c>
      <c r="Q355">
        <v>7</v>
      </c>
      <c r="R355">
        <v>21.065853882029199</v>
      </c>
      <c r="S355" t="s">
        <v>11685</v>
      </c>
      <c r="T355" t="s">
        <v>96</v>
      </c>
      <c r="U355">
        <v>1864.5872272937099</v>
      </c>
      <c r="V355">
        <v>56.8</v>
      </c>
      <c r="W355" t="s">
        <v>15431</v>
      </c>
      <c r="X355">
        <v>72101014</v>
      </c>
      <c r="Y355" t="s">
        <v>96</v>
      </c>
      <c r="Z355" t="s">
        <v>11685</v>
      </c>
      <c r="AA355" t="s">
        <v>11686</v>
      </c>
      <c r="AB355" t="s">
        <v>11681</v>
      </c>
      <c r="AC355" t="s">
        <v>11687</v>
      </c>
      <c r="AD355" t="s">
        <v>11688</v>
      </c>
      <c r="AE355">
        <v>7</v>
      </c>
      <c r="AF355" t="s">
        <v>15431</v>
      </c>
      <c r="AG355" t="s">
        <v>96</v>
      </c>
      <c r="AH355" t="s">
        <v>96</v>
      </c>
      <c r="AI355" t="str">
        <f>IF(ISNA(VLOOKUP(D355,Listen!J:O,3,0)),"",VLOOKUP(D355,Listen!J:O,3,0))</f>
        <v/>
      </c>
      <c r="AJ355" t="s">
        <v>96</v>
      </c>
      <c r="AK355">
        <v>5</v>
      </c>
      <c r="AL355" t="s">
        <v>96</v>
      </c>
      <c r="AM355">
        <v>3</v>
      </c>
      <c r="AN355">
        <v>2</v>
      </c>
      <c r="AO355">
        <v>5</v>
      </c>
      <c r="AP355">
        <f t="shared" si="5"/>
        <v>5</v>
      </c>
    </row>
    <row r="356" spans="1:42" x14ac:dyDescent="0.25">
      <c r="A356" t="s">
        <v>1139</v>
      </c>
      <c r="B356">
        <v>21.0892478593093</v>
      </c>
      <c r="C356">
        <v>135</v>
      </c>
      <c r="D356" t="s">
        <v>824</v>
      </c>
      <c r="F356">
        <v>1875.5217658572999</v>
      </c>
      <c r="G356">
        <v>69.108470040260002</v>
      </c>
      <c r="H356" t="s">
        <v>825</v>
      </c>
      <c r="I356" t="s">
        <v>303</v>
      </c>
      <c r="J356" t="s">
        <v>37</v>
      </c>
      <c r="K356">
        <v>449555.16818137799</v>
      </c>
      <c r="L356">
        <v>302124.80598499998</v>
      </c>
      <c r="M356" t="s">
        <v>98</v>
      </c>
      <c r="N356" t="s">
        <v>98</v>
      </c>
      <c r="O356">
        <v>449555</v>
      </c>
      <c r="P356">
        <v>1798220</v>
      </c>
      <c r="Q356">
        <v>24</v>
      </c>
      <c r="R356">
        <v>21.1075478593093</v>
      </c>
      <c r="S356" t="s">
        <v>1139</v>
      </c>
      <c r="T356" t="s">
        <v>96</v>
      </c>
      <c r="U356">
        <v>1868.5217658572999</v>
      </c>
      <c r="V356">
        <v>69.099999999999994</v>
      </c>
      <c r="W356" t="s">
        <v>15432</v>
      </c>
      <c r="X356">
        <v>72101014</v>
      </c>
      <c r="Y356" t="s">
        <v>96</v>
      </c>
      <c r="Z356" t="s">
        <v>1139</v>
      </c>
      <c r="AA356" t="s">
        <v>1140</v>
      </c>
      <c r="AB356" t="s">
        <v>1141</v>
      </c>
      <c r="AC356" t="s">
        <v>1142</v>
      </c>
      <c r="AD356" t="s">
        <v>1143</v>
      </c>
      <c r="AE356">
        <v>24</v>
      </c>
      <c r="AF356" t="s">
        <v>15432</v>
      </c>
      <c r="AG356" t="s">
        <v>96</v>
      </c>
      <c r="AH356" t="s">
        <v>96</v>
      </c>
      <c r="AI356" t="str">
        <f>IF(ISNA(VLOOKUP(D356,Listen!J:O,3,0)),"",VLOOKUP(D356,Listen!J:O,3,0))</f>
        <v/>
      </c>
      <c r="AJ356" t="s">
        <v>96</v>
      </c>
      <c r="AK356">
        <v>5</v>
      </c>
      <c r="AL356" t="s">
        <v>96</v>
      </c>
      <c r="AM356">
        <v>3</v>
      </c>
      <c r="AN356">
        <v>2</v>
      </c>
      <c r="AO356">
        <v>5</v>
      </c>
      <c r="AP356">
        <f t="shared" si="5"/>
        <v>5</v>
      </c>
    </row>
    <row r="357" spans="1:42" x14ac:dyDescent="0.25">
      <c r="A357" t="s">
        <v>231</v>
      </c>
      <c r="B357">
        <v>21.108959698444899</v>
      </c>
      <c r="C357">
        <v>149</v>
      </c>
      <c r="D357" t="s">
        <v>5094</v>
      </c>
      <c r="E357">
        <v>1870</v>
      </c>
      <c r="F357">
        <v>1877.38191440387</v>
      </c>
      <c r="G357">
        <v>91.121655687938201</v>
      </c>
      <c r="H357" t="s">
        <v>2032</v>
      </c>
      <c r="I357" t="s">
        <v>67</v>
      </c>
      <c r="J357" t="s">
        <v>44</v>
      </c>
      <c r="K357">
        <v>9916734.53632503</v>
      </c>
      <c r="L357">
        <v>6504391.3001786396</v>
      </c>
      <c r="M357">
        <v>8916943.1763152294</v>
      </c>
      <c r="N357">
        <v>8916943.1763152294</v>
      </c>
      <c r="O357">
        <v>999791</v>
      </c>
      <c r="P357">
        <v>3999164</v>
      </c>
      <c r="Q357">
        <v>54</v>
      </c>
      <c r="R357">
        <v>21.127259698444899</v>
      </c>
      <c r="S357" t="s">
        <v>231</v>
      </c>
      <c r="T357">
        <v>1870</v>
      </c>
      <c r="U357">
        <v>1870.38191440387</v>
      </c>
      <c r="V357">
        <v>91.1</v>
      </c>
      <c r="W357" t="s">
        <v>15433</v>
      </c>
      <c r="X357">
        <v>72101014</v>
      </c>
      <c r="Y357" t="s">
        <v>96</v>
      </c>
      <c r="Z357" t="s">
        <v>231</v>
      </c>
      <c r="AA357" t="s">
        <v>232</v>
      </c>
      <c r="AB357" t="s">
        <v>2744</v>
      </c>
      <c r="AC357" t="s">
        <v>233</v>
      </c>
      <c r="AD357" t="s">
        <v>2745</v>
      </c>
      <c r="AE357">
        <v>54</v>
      </c>
      <c r="AF357" t="s">
        <v>2032</v>
      </c>
      <c r="AG357" t="s">
        <v>5094</v>
      </c>
      <c r="AH357" t="s">
        <v>118</v>
      </c>
      <c r="AI357" t="str">
        <f>IF(ISNA(VLOOKUP(D357,Listen!J:O,3,0)),"",VLOOKUP(D357,Listen!J:O,3,0))</f>
        <v/>
      </c>
      <c r="AJ357" t="s">
        <v>96</v>
      </c>
      <c r="AK357" t="s">
        <v>96</v>
      </c>
      <c r="AL357" t="s">
        <v>96</v>
      </c>
      <c r="AM357" t="s">
        <v>96</v>
      </c>
      <c r="AN357">
        <v>2</v>
      </c>
      <c r="AO357">
        <v>2</v>
      </c>
      <c r="AP357">
        <f t="shared" si="5"/>
        <v>2</v>
      </c>
    </row>
    <row r="358" spans="1:42" x14ac:dyDescent="0.25">
      <c r="A358" t="s">
        <v>6845</v>
      </c>
      <c r="B358">
        <v>21.111042881770999</v>
      </c>
      <c r="C358">
        <v>206</v>
      </c>
      <c r="D358" t="s">
        <v>11689</v>
      </c>
      <c r="F358">
        <v>1877.57849831517</v>
      </c>
      <c r="G358">
        <v>65.014123879633303</v>
      </c>
      <c r="H358" t="s">
        <v>11690</v>
      </c>
      <c r="I358" t="s">
        <v>5144</v>
      </c>
      <c r="J358" t="s">
        <v>37</v>
      </c>
      <c r="K358">
        <v>1180825.8753937101</v>
      </c>
      <c r="L358">
        <v>49095.814657417301</v>
      </c>
      <c r="M358" t="s">
        <v>98</v>
      </c>
      <c r="N358" t="s">
        <v>98</v>
      </c>
      <c r="O358">
        <v>1180826</v>
      </c>
      <c r="P358">
        <v>4723304</v>
      </c>
      <c r="Q358">
        <v>64</v>
      </c>
      <c r="R358">
        <v>21.129342881770999</v>
      </c>
      <c r="S358" t="s">
        <v>6845</v>
      </c>
      <c r="T358" t="s">
        <v>96</v>
      </c>
      <c r="U358">
        <v>1870.57849831517</v>
      </c>
      <c r="V358">
        <v>65</v>
      </c>
      <c r="W358" t="s">
        <v>15434</v>
      </c>
      <c r="X358">
        <v>72101014</v>
      </c>
      <c r="Y358" t="s">
        <v>96</v>
      </c>
      <c r="Z358" t="s">
        <v>6845</v>
      </c>
      <c r="AA358" t="s">
        <v>6840</v>
      </c>
      <c r="AB358" t="s">
        <v>6847</v>
      </c>
      <c r="AC358" t="s">
        <v>6844</v>
      </c>
      <c r="AD358" t="s">
        <v>6783</v>
      </c>
      <c r="AE358">
        <v>64</v>
      </c>
      <c r="AF358" t="s">
        <v>15434</v>
      </c>
      <c r="AG358" t="s">
        <v>96</v>
      </c>
      <c r="AH358" t="s">
        <v>96</v>
      </c>
      <c r="AI358" t="str">
        <f>IF(ISNA(VLOOKUP(D358,Listen!J:O,3,0)),"",VLOOKUP(D358,Listen!J:O,3,0))</f>
        <v/>
      </c>
      <c r="AJ358" t="s">
        <v>96</v>
      </c>
      <c r="AK358">
        <v>5</v>
      </c>
      <c r="AL358" t="s">
        <v>96</v>
      </c>
      <c r="AM358">
        <v>3</v>
      </c>
      <c r="AN358">
        <v>2</v>
      </c>
      <c r="AO358">
        <v>5</v>
      </c>
      <c r="AP358">
        <f t="shared" si="5"/>
        <v>5</v>
      </c>
    </row>
    <row r="359" spans="1:42" x14ac:dyDescent="0.25">
      <c r="A359" t="s">
        <v>1144</v>
      </c>
      <c r="B359">
        <v>21.114883095114202</v>
      </c>
      <c r="C359">
        <v>187</v>
      </c>
      <c r="D359" t="s">
        <v>2867</v>
      </c>
      <c r="F359">
        <v>1877.94088800492</v>
      </c>
      <c r="G359">
        <v>61.231499642677797</v>
      </c>
      <c r="H359" t="s">
        <v>2868</v>
      </c>
      <c r="I359" t="s">
        <v>2869</v>
      </c>
      <c r="J359" t="s">
        <v>37</v>
      </c>
      <c r="K359">
        <v>1792866.0765823601</v>
      </c>
      <c r="L359">
        <v>570086.76562121406</v>
      </c>
      <c r="M359" t="s">
        <v>98</v>
      </c>
      <c r="N359" t="s">
        <v>98</v>
      </c>
      <c r="O359">
        <v>1792866</v>
      </c>
      <c r="P359">
        <v>7171464</v>
      </c>
      <c r="Q359">
        <v>97</v>
      </c>
      <c r="R359">
        <v>21.133183095114202</v>
      </c>
      <c r="S359" t="s">
        <v>1144</v>
      </c>
      <c r="T359" t="s">
        <v>96</v>
      </c>
      <c r="U359">
        <v>1870.94088800492</v>
      </c>
      <c r="V359">
        <v>61.2</v>
      </c>
      <c r="W359" t="s">
        <v>15435</v>
      </c>
      <c r="X359">
        <v>72101014</v>
      </c>
      <c r="Y359" t="s">
        <v>96</v>
      </c>
      <c r="Z359" t="s">
        <v>1144</v>
      </c>
      <c r="AA359" t="s">
        <v>1145</v>
      </c>
      <c r="AB359" t="s">
        <v>1146</v>
      </c>
      <c r="AC359" t="s">
        <v>1147</v>
      </c>
      <c r="AD359" t="s">
        <v>1148</v>
      </c>
      <c r="AE359">
        <v>97</v>
      </c>
      <c r="AF359" t="s">
        <v>15435</v>
      </c>
      <c r="AG359" t="s">
        <v>96</v>
      </c>
      <c r="AH359" t="s">
        <v>96</v>
      </c>
      <c r="AI359" t="str">
        <f>IF(ISNA(VLOOKUP(D359,Listen!J:O,3,0)),"",VLOOKUP(D359,Listen!J:O,3,0))</f>
        <v/>
      </c>
      <c r="AJ359" t="s">
        <v>96</v>
      </c>
      <c r="AK359">
        <v>5</v>
      </c>
      <c r="AL359" t="s">
        <v>96</v>
      </c>
      <c r="AM359">
        <v>3</v>
      </c>
      <c r="AN359">
        <v>2</v>
      </c>
      <c r="AO359">
        <v>5</v>
      </c>
      <c r="AP359">
        <f t="shared" si="5"/>
        <v>5</v>
      </c>
    </row>
    <row r="360" spans="1:42" x14ac:dyDescent="0.25">
      <c r="A360" t="s">
        <v>1565</v>
      </c>
      <c r="B360">
        <v>21.135886350780599</v>
      </c>
      <c r="C360">
        <v>213</v>
      </c>
      <c r="D360" t="s">
        <v>3332</v>
      </c>
      <c r="F360">
        <v>1879.9229037484699</v>
      </c>
      <c r="G360">
        <v>61.870553341189101</v>
      </c>
      <c r="H360" t="s">
        <v>3333</v>
      </c>
      <c r="I360" t="s">
        <v>3334</v>
      </c>
      <c r="J360" t="s">
        <v>37</v>
      </c>
      <c r="K360">
        <v>606498.61731708399</v>
      </c>
      <c r="L360">
        <v>141348.51301518499</v>
      </c>
      <c r="M360" t="s">
        <v>98</v>
      </c>
      <c r="N360" t="s">
        <v>98</v>
      </c>
      <c r="O360">
        <v>606499</v>
      </c>
      <c r="P360">
        <v>2425996</v>
      </c>
      <c r="Q360">
        <v>33</v>
      </c>
      <c r="R360">
        <v>21.154186350780599</v>
      </c>
      <c r="S360" t="s">
        <v>1566</v>
      </c>
      <c r="T360" t="s">
        <v>96</v>
      </c>
      <c r="U360">
        <v>1872.9229037484699</v>
      </c>
      <c r="V360">
        <v>61.9</v>
      </c>
      <c r="W360" t="s">
        <v>15436</v>
      </c>
      <c r="X360">
        <v>72101014</v>
      </c>
      <c r="Y360" t="s">
        <v>96</v>
      </c>
      <c r="Z360" t="s">
        <v>1566</v>
      </c>
      <c r="AA360" t="s">
        <v>3019</v>
      </c>
      <c r="AB360" t="s">
        <v>1565</v>
      </c>
      <c r="AC360" t="s">
        <v>10401</v>
      </c>
      <c r="AD360" t="s">
        <v>1567</v>
      </c>
      <c r="AE360">
        <v>33</v>
      </c>
      <c r="AF360" t="s">
        <v>15436</v>
      </c>
      <c r="AG360" t="s">
        <v>96</v>
      </c>
      <c r="AH360" t="s">
        <v>96</v>
      </c>
      <c r="AI360" t="str">
        <f>IF(ISNA(VLOOKUP(D360,Listen!J:O,3,0)),"",VLOOKUP(D360,Listen!J:O,3,0))</f>
        <v/>
      </c>
      <c r="AJ360" t="s">
        <v>96</v>
      </c>
      <c r="AK360">
        <v>5</v>
      </c>
      <c r="AL360" t="s">
        <v>96</v>
      </c>
      <c r="AM360">
        <v>3</v>
      </c>
      <c r="AN360">
        <v>2</v>
      </c>
      <c r="AO360">
        <v>5</v>
      </c>
      <c r="AP360">
        <f t="shared" si="5"/>
        <v>5</v>
      </c>
    </row>
    <row r="361" spans="1:42" x14ac:dyDescent="0.25">
      <c r="A361" t="s">
        <v>1137</v>
      </c>
      <c r="B361">
        <v>21.153993418783902</v>
      </c>
      <c r="C361">
        <v>243</v>
      </c>
      <c r="E361">
        <v>1895</v>
      </c>
      <c r="F361">
        <v>1881.6316147417699</v>
      </c>
      <c r="G361">
        <v>55.327055077041202</v>
      </c>
      <c r="H361" t="s">
        <v>14838</v>
      </c>
      <c r="J361" t="s">
        <v>44</v>
      </c>
      <c r="K361">
        <v>356110.15960580599</v>
      </c>
      <c r="L361">
        <v>93191.225356934301</v>
      </c>
      <c r="M361" t="s">
        <v>98</v>
      </c>
      <c r="N361" t="s">
        <v>98</v>
      </c>
      <c r="O361">
        <v>356110</v>
      </c>
      <c r="P361">
        <v>1424440</v>
      </c>
      <c r="Q361">
        <v>19</v>
      </c>
      <c r="R361">
        <v>21.172293418783902</v>
      </c>
      <c r="S361" t="s">
        <v>1137</v>
      </c>
      <c r="T361">
        <v>1895</v>
      </c>
      <c r="U361">
        <v>1874.6316147417699</v>
      </c>
      <c r="V361">
        <v>55.3</v>
      </c>
      <c r="W361" t="s">
        <v>15437</v>
      </c>
      <c r="X361">
        <v>72101014</v>
      </c>
      <c r="Y361" t="s">
        <v>96</v>
      </c>
      <c r="Z361" t="s">
        <v>1137</v>
      </c>
      <c r="AA361" t="s">
        <v>1149</v>
      </c>
      <c r="AB361" t="s">
        <v>1135</v>
      </c>
      <c r="AC361" t="s">
        <v>1150</v>
      </c>
      <c r="AD361" t="s">
        <v>1131</v>
      </c>
      <c r="AE361">
        <v>19</v>
      </c>
      <c r="AF361" t="s">
        <v>15437</v>
      </c>
      <c r="AG361" t="s">
        <v>96</v>
      </c>
      <c r="AH361" t="s">
        <v>118</v>
      </c>
      <c r="AI361" t="str">
        <f>IF(ISNA(VLOOKUP(D361,Listen!J:O,3,0)),"",VLOOKUP(D361,Listen!J:O,3,0))</f>
        <v/>
      </c>
      <c r="AJ361" t="s">
        <v>96</v>
      </c>
      <c r="AK361">
        <v>5</v>
      </c>
      <c r="AL361" t="s">
        <v>96</v>
      </c>
      <c r="AM361" t="s">
        <v>96</v>
      </c>
      <c r="AN361">
        <v>2</v>
      </c>
      <c r="AO361">
        <v>5</v>
      </c>
      <c r="AP361">
        <f t="shared" si="5"/>
        <v>5</v>
      </c>
    </row>
    <row r="362" spans="1:42" x14ac:dyDescent="0.25">
      <c r="A362" t="s">
        <v>4331</v>
      </c>
      <c r="B362">
        <v>21.169224554222701</v>
      </c>
      <c r="C362">
        <v>83.099998474121094</v>
      </c>
      <c r="D362" t="s">
        <v>5972</v>
      </c>
      <c r="F362">
        <v>1883.0689323991401</v>
      </c>
      <c r="G362">
        <v>57.566351572511103</v>
      </c>
      <c r="H362" t="s">
        <v>5973</v>
      </c>
      <c r="I362" t="s">
        <v>97</v>
      </c>
      <c r="J362" t="s">
        <v>37</v>
      </c>
      <c r="K362">
        <v>413132.778003324</v>
      </c>
      <c r="L362">
        <v>54702.482687499803</v>
      </c>
      <c r="M362">
        <v>272113.77679251501</v>
      </c>
      <c r="N362">
        <v>272113.77679251501</v>
      </c>
      <c r="O362">
        <v>141019</v>
      </c>
      <c r="P362">
        <v>564076</v>
      </c>
      <c r="Q362">
        <v>8</v>
      </c>
      <c r="R362">
        <v>21.187524554222701</v>
      </c>
      <c r="S362" t="s">
        <v>4331</v>
      </c>
      <c r="T362" t="s">
        <v>96</v>
      </c>
      <c r="U362">
        <v>1876.0689323991401</v>
      </c>
      <c r="V362">
        <v>57.6</v>
      </c>
      <c r="W362" t="s">
        <v>15438</v>
      </c>
      <c r="X362">
        <v>72101014</v>
      </c>
      <c r="Y362" t="s">
        <v>96</v>
      </c>
      <c r="Z362" t="s">
        <v>4331</v>
      </c>
      <c r="AA362" t="s">
        <v>4332</v>
      </c>
      <c r="AB362" t="s">
        <v>4333</v>
      </c>
      <c r="AC362" t="s">
        <v>4334</v>
      </c>
      <c r="AD362" t="s">
        <v>4335</v>
      </c>
      <c r="AE362">
        <v>8</v>
      </c>
      <c r="AF362" t="s">
        <v>15438</v>
      </c>
      <c r="AG362" t="s">
        <v>96</v>
      </c>
      <c r="AH362" t="s">
        <v>96</v>
      </c>
      <c r="AI362" t="str">
        <f>IF(ISNA(VLOOKUP(D362,Listen!J:O,3,0)),"",VLOOKUP(D362,Listen!J:O,3,0))</f>
        <v/>
      </c>
      <c r="AJ362" t="s">
        <v>96</v>
      </c>
      <c r="AK362">
        <v>5</v>
      </c>
      <c r="AL362" t="s">
        <v>96</v>
      </c>
      <c r="AM362">
        <v>3</v>
      </c>
      <c r="AN362">
        <v>2</v>
      </c>
      <c r="AO362">
        <v>5</v>
      </c>
      <c r="AP362">
        <f t="shared" si="5"/>
        <v>5</v>
      </c>
    </row>
    <row r="363" spans="1:42" x14ac:dyDescent="0.25">
      <c r="A363" t="s">
        <v>4331</v>
      </c>
      <c r="B363">
        <v>21.169524158881199</v>
      </c>
      <c r="C363">
        <v>83</v>
      </c>
      <c r="D363" t="s">
        <v>3141</v>
      </c>
      <c r="E363">
        <v>1880</v>
      </c>
      <c r="F363">
        <v>1883.0972052135801</v>
      </c>
      <c r="G363">
        <v>53.068541524169497</v>
      </c>
      <c r="H363" t="s">
        <v>3142</v>
      </c>
      <c r="I363" t="s">
        <v>3143</v>
      </c>
      <c r="J363" t="s">
        <v>44</v>
      </c>
      <c r="K363">
        <v>368252.684842235</v>
      </c>
      <c r="L363">
        <v>54702.482687499803</v>
      </c>
      <c r="M363">
        <v>272113.77679251501</v>
      </c>
      <c r="N363">
        <v>272113.77679251501</v>
      </c>
      <c r="O363">
        <v>96139</v>
      </c>
      <c r="P363">
        <v>384556</v>
      </c>
      <c r="Q363">
        <v>5</v>
      </c>
      <c r="R363">
        <v>21.187824158881199</v>
      </c>
      <c r="S363" t="s">
        <v>4331</v>
      </c>
      <c r="T363">
        <v>1880</v>
      </c>
      <c r="U363">
        <v>1876.0972052135801</v>
      </c>
      <c r="V363">
        <v>53.1</v>
      </c>
      <c r="W363" t="s">
        <v>15438</v>
      </c>
      <c r="X363">
        <v>72101014</v>
      </c>
      <c r="Y363" t="s">
        <v>96</v>
      </c>
      <c r="Z363" t="s">
        <v>4331</v>
      </c>
      <c r="AA363" t="s">
        <v>4332</v>
      </c>
      <c r="AB363" t="s">
        <v>4333</v>
      </c>
      <c r="AC363" t="s">
        <v>4334</v>
      </c>
      <c r="AD363" t="s">
        <v>4335</v>
      </c>
      <c r="AE363">
        <v>5</v>
      </c>
      <c r="AF363" t="s">
        <v>15438</v>
      </c>
      <c r="AG363" t="s">
        <v>96</v>
      </c>
      <c r="AH363" t="s">
        <v>118</v>
      </c>
      <c r="AI363" t="str">
        <f>IF(ISNA(VLOOKUP(D363,Listen!J:O,3,0)),"",VLOOKUP(D363,Listen!J:O,3,0))</f>
        <v/>
      </c>
      <c r="AJ363" t="s">
        <v>96</v>
      </c>
      <c r="AK363">
        <v>5</v>
      </c>
      <c r="AL363" t="s">
        <v>96</v>
      </c>
      <c r="AM363" t="s">
        <v>96</v>
      </c>
      <c r="AN363">
        <v>2</v>
      </c>
      <c r="AO363">
        <v>5</v>
      </c>
      <c r="AP363">
        <f t="shared" si="5"/>
        <v>5</v>
      </c>
    </row>
    <row r="364" spans="1:42" x14ac:dyDescent="0.25">
      <c r="A364" t="s">
        <v>1152</v>
      </c>
      <c r="B364">
        <v>21.227394381301998</v>
      </c>
      <c r="C364">
        <v>119</v>
      </c>
      <c r="E364">
        <v>1885</v>
      </c>
      <c r="F364">
        <v>1888.55824867001</v>
      </c>
      <c r="G364">
        <v>79.446691308579602</v>
      </c>
      <c r="H364" t="s">
        <v>14283</v>
      </c>
      <c r="J364" t="s">
        <v>44</v>
      </c>
      <c r="K364">
        <v>2259187.27211115</v>
      </c>
      <c r="L364">
        <v>416240.86289906502</v>
      </c>
      <c r="M364" t="s">
        <v>98</v>
      </c>
      <c r="N364" t="s">
        <v>98</v>
      </c>
      <c r="O364">
        <v>2259187</v>
      </c>
      <c r="P364">
        <v>9036748</v>
      </c>
      <c r="Q364">
        <v>122</v>
      </c>
      <c r="R364">
        <v>21.245694381301998</v>
      </c>
      <c r="S364" t="s">
        <v>1152</v>
      </c>
      <c r="T364">
        <v>1885</v>
      </c>
      <c r="U364">
        <v>1881.55824867001</v>
      </c>
      <c r="V364">
        <v>79.400000000000006</v>
      </c>
      <c r="W364" t="s">
        <v>15439</v>
      </c>
      <c r="X364">
        <v>72101014</v>
      </c>
      <c r="Y364" t="s">
        <v>96</v>
      </c>
      <c r="Z364" t="s">
        <v>1152</v>
      </c>
      <c r="AA364" t="s">
        <v>1153</v>
      </c>
      <c r="AB364" t="s">
        <v>1154</v>
      </c>
      <c r="AC364" t="s">
        <v>1155</v>
      </c>
      <c r="AD364" t="s">
        <v>1156</v>
      </c>
      <c r="AE364">
        <v>122</v>
      </c>
      <c r="AF364" t="s">
        <v>15439</v>
      </c>
      <c r="AG364" t="s">
        <v>96</v>
      </c>
      <c r="AH364" t="s">
        <v>118</v>
      </c>
      <c r="AI364" t="str">
        <f>IF(ISNA(VLOOKUP(D364,Listen!J:O,3,0)),"",VLOOKUP(D364,Listen!J:O,3,0))</f>
        <v/>
      </c>
      <c r="AJ364" t="s">
        <v>96</v>
      </c>
      <c r="AK364">
        <v>5</v>
      </c>
      <c r="AL364" t="s">
        <v>96</v>
      </c>
      <c r="AM364" t="s">
        <v>96</v>
      </c>
      <c r="AN364">
        <v>2</v>
      </c>
      <c r="AO364">
        <v>5</v>
      </c>
      <c r="AP364">
        <f t="shared" si="5"/>
        <v>5</v>
      </c>
    </row>
    <row r="365" spans="1:42" x14ac:dyDescent="0.25">
      <c r="A365" t="s">
        <v>1153</v>
      </c>
      <c r="B365">
        <v>21.3099130329208</v>
      </c>
      <c r="C365">
        <v>119</v>
      </c>
      <c r="D365" t="s">
        <v>11691</v>
      </c>
      <c r="F365">
        <v>1896.34529222376</v>
      </c>
      <c r="G365">
        <v>52.748854027689902</v>
      </c>
      <c r="H365" t="s">
        <v>11692</v>
      </c>
      <c r="I365" t="s">
        <v>356</v>
      </c>
      <c r="J365" t="s">
        <v>37</v>
      </c>
      <c r="K365">
        <v>765342.89207494096</v>
      </c>
      <c r="L365">
        <v>207033.35529758301</v>
      </c>
      <c r="M365" t="s">
        <v>98</v>
      </c>
      <c r="N365" t="s">
        <v>98</v>
      </c>
      <c r="O365">
        <v>765343</v>
      </c>
      <c r="P365">
        <v>3061372</v>
      </c>
      <c r="Q365">
        <v>41</v>
      </c>
      <c r="R365">
        <v>21.3282130329208</v>
      </c>
      <c r="S365" t="s">
        <v>1153</v>
      </c>
      <c r="T365" t="s">
        <v>96</v>
      </c>
      <c r="U365">
        <v>1889.34529222376</v>
      </c>
      <c r="V365">
        <v>52.7</v>
      </c>
      <c r="W365" t="s">
        <v>15440</v>
      </c>
      <c r="X365">
        <v>72101014</v>
      </c>
      <c r="Y365" t="s">
        <v>96</v>
      </c>
      <c r="Z365" t="s">
        <v>1153</v>
      </c>
      <c r="AA365" t="s">
        <v>1155</v>
      </c>
      <c r="AB365" t="s">
        <v>1152</v>
      </c>
      <c r="AC365" t="s">
        <v>1305</v>
      </c>
      <c r="AD365" t="s">
        <v>1154</v>
      </c>
      <c r="AE365">
        <v>41</v>
      </c>
      <c r="AF365" t="s">
        <v>15440</v>
      </c>
      <c r="AG365" t="s">
        <v>96</v>
      </c>
      <c r="AH365" t="s">
        <v>96</v>
      </c>
      <c r="AI365" t="str">
        <f>IF(ISNA(VLOOKUP(D365,Listen!J:O,3,0)),"",VLOOKUP(D365,Listen!J:O,3,0))</f>
        <v/>
      </c>
      <c r="AJ365" t="s">
        <v>96</v>
      </c>
      <c r="AK365">
        <v>5</v>
      </c>
      <c r="AL365" t="s">
        <v>96</v>
      </c>
      <c r="AM365">
        <v>3</v>
      </c>
      <c r="AN365">
        <v>2</v>
      </c>
      <c r="AO365">
        <v>5</v>
      </c>
      <c r="AP365">
        <f t="shared" si="5"/>
        <v>5</v>
      </c>
    </row>
    <row r="366" spans="1:42" x14ac:dyDescent="0.25">
      <c r="A366" t="s">
        <v>1576</v>
      </c>
      <c r="B366">
        <v>21.3149331967333</v>
      </c>
      <c r="C366">
        <v>121</v>
      </c>
      <c r="E366">
        <v>1893</v>
      </c>
      <c r="F366">
        <v>1896.81903038463</v>
      </c>
      <c r="G366">
        <v>95.126274763182494</v>
      </c>
      <c r="H366" t="s">
        <v>14284</v>
      </c>
      <c r="J366" t="s">
        <v>44</v>
      </c>
      <c r="K366">
        <v>4515060.8906534901</v>
      </c>
      <c r="L366">
        <v>707865.64038657094</v>
      </c>
      <c r="M366" t="s">
        <v>98</v>
      </c>
      <c r="N366" t="s">
        <v>98</v>
      </c>
      <c r="O366">
        <v>4515061</v>
      </c>
      <c r="P366">
        <v>18060244</v>
      </c>
      <c r="Q366">
        <v>244</v>
      </c>
      <c r="R366">
        <v>21.3332331967333</v>
      </c>
      <c r="S366" t="s">
        <v>1576</v>
      </c>
      <c r="T366">
        <v>1893</v>
      </c>
      <c r="U366">
        <v>1889.81903038463</v>
      </c>
      <c r="V366">
        <v>95.1</v>
      </c>
      <c r="W366" t="s">
        <v>15441</v>
      </c>
      <c r="X366">
        <v>72101014</v>
      </c>
      <c r="Y366" t="s">
        <v>96</v>
      </c>
      <c r="Z366" t="s">
        <v>1576</v>
      </c>
      <c r="AA366" t="s">
        <v>1312</v>
      </c>
      <c r="AB366" t="s">
        <v>1577</v>
      </c>
      <c r="AC366" t="s">
        <v>1311</v>
      </c>
      <c r="AD366" t="s">
        <v>1578</v>
      </c>
      <c r="AE366">
        <v>244</v>
      </c>
      <c r="AF366" t="s">
        <v>14284</v>
      </c>
      <c r="AG366">
        <v>0</v>
      </c>
      <c r="AH366" t="s">
        <v>118</v>
      </c>
      <c r="AI366" t="str">
        <f>IF(ISNA(VLOOKUP(D366,Listen!J:O,3,0)),"",VLOOKUP(D366,Listen!J:O,3,0))</f>
        <v/>
      </c>
      <c r="AJ366" t="s">
        <v>96</v>
      </c>
      <c r="AK366" t="s">
        <v>96</v>
      </c>
      <c r="AL366" t="s">
        <v>96</v>
      </c>
      <c r="AM366" t="s">
        <v>96</v>
      </c>
      <c r="AN366">
        <v>2</v>
      </c>
      <c r="AO366">
        <v>2</v>
      </c>
      <c r="AP366">
        <f t="shared" si="5"/>
        <v>2</v>
      </c>
    </row>
    <row r="367" spans="1:42" x14ac:dyDescent="0.25">
      <c r="A367" t="s">
        <v>9618</v>
      </c>
      <c r="B367">
        <v>21.3408806439346</v>
      </c>
      <c r="C367">
        <v>151</v>
      </c>
      <c r="E367">
        <v>1895</v>
      </c>
      <c r="F367">
        <v>1899.26761500763</v>
      </c>
      <c r="G367">
        <v>59.380153213351697</v>
      </c>
      <c r="H367" t="s">
        <v>14838</v>
      </c>
      <c r="J367" t="s">
        <v>44</v>
      </c>
      <c r="K367">
        <v>134656.80461408201</v>
      </c>
      <c r="L367">
        <v>55067.604395193397</v>
      </c>
      <c r="M367" t="s">
        <v>98</v>
      </c>
      <c r="N367" t="s">
        <v>98</v>
      </c>
      <c r="O367">
        <v>134657</v>
      </c>
      <c r="P367">
        <v>538628</v>
      </c>
      <c r="Q367">
        <v>7</v>
      </c>
      <c r="R367">
        <v>21.3591806439346</v>
      </c>
      <c r="S367" t="s">
        <v>9622</v>
      </c>
      <c r="T367">
        <v>1895</v>
      </c>
      <c r="U367">
        <v>1892.26761500763</v>
      </c>
      <c r="V367">
        <v>59.4</v>
      </c>
      <c r="W367" t="s">
        <v>15442</v>
      </c>
      <c r="X367">
        <v>72101014</v>
      </c>
      <c r="Y367" t="s">
        <v>96</v>
      </c>
      <c r="Z367" t="s">
        <v>9622</v>
      </c>
      <c r="AA367" t="s">
        <v>9623</v>
      </c>
      <c r="AB367" t="s">
        <v>9618</v>
      </c>
      <c r="AC367" t="s">
        <v>6902</v>
      </c>
      <c r="AD367" t="s">
        <v>9624</v>
      </c>
      <c r="AE367">
        <v>7</v>
      </c>
      <c r="AF367" t="s">
        <v>15442</v>
      </c>
      <c r="AG367" t="s">
        <v>96</v>
      </c>
      <c r="AH367" t="s">
        <v>118</v>
      </c>
      <c r="AI367" t="str">
        <f>IF(ISNA(VLOOKUP(D367,Listen!J:O,3,0)),"",VLOOKUP(D367,Listen!J:O,3,0))</f>
        <v/>
      </c>
      <c r="AJ367" t="s">
        <v>96</v>
      </c>
      <c r="AK367">
        <v>5</v>
      </c>
      <c r="AL367" t="s">
        <v>96</v>
      </c>
      <c r="AM367" t="s">
        <v>96</v>
      </c>
      <c r="AN367">
        <v>2</v>
      </c>
      <c r="AO367">
        <v>5</v>
      </c>
      <c r="AP367">
        <f t="shared" si="5"/>
        <v>5</v>
      </c>
    </row>
    <row r="368" spans="1:42" x14ac:dyDescent="0.25">
      <c r="A368" t="s">
        <v>1805</v>
      </c>
      <c r="B368">
        <v>21.384272403058102</v>
      </c>
      <c r="C368">
        <v>188</v>
      </c>
      <c r="D368" t="s">
        <v>6078</v>
      </c>
      <c r="F368">
        <v>1903.3623682729899</v>
      </c>
      <c r="G368">
        <v>86.1941441153662</v>
      </c>
      <c r="H368" t="s">
        <v>6079</v>
      </c>
      <c r="I368" t="s">
        <v>3757</v>
      </c>
      <c r="J368" t="s">
        <v>37</v>
      </c>
      <c r="K368">
        <v>1838462.5769559499</v>
      </c>
      <c r="L368">
        <v>424582.48308801203</v>
      </c>
      <c r="M368" t="s">
        <v>98</v>
      </c>
      <c r="N368" t="s">
        <v>98</v>
      </c>
      <c r="O368">
        <v>1838463</v>
      </c>
      <c r="P368">
        <v>7353852</v>
      </c>
      <c r="Q368">
        <v>99</v>
      </c>
      <c r="R368">
        <v>21.402572403058102</v>
      </c>
      <c r="S368" t="s">
        <v>1805</v>
      </c>
      <c r="T368" t="s">
        <v>96</v>
      </c>
      <c r="U368">
        <v>1896.3623682729899</v>
      </c>
      <c r="V368">
        <v>86.2</v>
      </c>
      <c r="W368" t="s">
        <v>15443</v>
      </c>
      <c r="X368">
        <v>72101014</v>
      </c>
      <c r="Y368" t="s">
        <v>96</v>
      </c>
      <c r="Z368" t="s">
        <v>1805</v>
      </c>
      <c r="AA368" t="s">
        <v>1806</v>
      </c>
      <c r="AB368" t="s">
        <v>1807</v>
      </c>
      <c r="AC368" t="s">
        <v>1808</v>
      </c>
      <c r="AD368" t="s">
        <v>6080</v>
      </c>
      <c r="AE368">
        <v>99</v>
      </c>
      <c r="AF368" t="s">
        <v>6079</v>
      </c>
      <c r="AG368" t="s">
        <v>6078</v>
      </c>
      <c r="AH368" t="s">
        <v>96</v>
      </c>
      <c r="AI368" t="str">
        <f>IF(ISNA(VLOOKUP(D368,Listen!J:O,3,0)),"",VLOOKUP(D368,Listen!J:O,3,0))</f>
        <v/>
      </c>
      <c r="AJ368" t="s">
        <v>96</v>
      </c>
      <c r="AK368" t="s">
        <v>96</v>
      </c>
      <c r="AL368" t="s">
        <v>96</v>
      </c>
      <c r="AM368">
        <v>3</v>
      </c>
      <c r="AN368">
        <v>2</v>
      </c>
      <c r="AO368">
        <v>3</v>
      </c>
      <c r="AP368">
        <f t="shared" si="5"/>
        <v>3</v>
      </c>
    </row>
    <row r="369" spans="1:42" x14ac:dyDescent="0.25">
      <c r="A369" t="s">
        <v>313</v>
      </c>
      <c r="B369">
        <v>21.3963446721502</v>
      </c>
      <c r="C369">
        <v>149</v>
      </c>
      <c r="E369">
        <v>1902</v>
      </c>
      <c r="F369">
        <v>1904.50159296181</v>
      </c>
      <c r="G369">
        <v>76.150440908261203</v>
      </c>
      <c r="H369" t="s">
        <v>14285</v>
      </c>
      <c r="J369" t="s">
        <v>44</v>
      </c>
      <c r="K369">
        <v>3058289.5173384901</v>
      </c>
      <c r="L369">
        <v>775696.49456693605</v>
      </c>
      <c r="M369">
        <v>158752.08548733999</v>
      </c>
      <c r="N369">
        <v>158752.08548733999</v>
      </c>
      <c r="O369">
        <v>2899537</v>
      </c>
      <c r="P369">
        <v>11598148</v>
      </c>
      <c r="Q369">
        <v>156</v>
      </c>
      <c r="R369">
        <v>21.4146446721502</v>
      </c>
      <c r="S369" t="s">
        <v>313</v>
      </c>
      <c r="T369">
        <v>1902</v>
      </c>
      <c r="U369">
        <v>1897.50159296181</v>
      </c>
      <c r="V369">
        <v>76.2</v>
      </c>
      <c r="W369" t="s">
        <v>15444</v>
      </c>
      <c r="X369">
        <v>72101014</v>
      </c>
      <c r="Y369" t="s">
        <v>96</v>
      </c>
      <c r="Z369" t="s">
        <v>313</v>
      </c>
      <c r="AA369" t="s">
        <v>311</v>
      </c>
      <c r="AB369" t="s">
        <v>233</v>
      </c>
      <c r="AC369" t="s">
        <v>309</v>
      </c>
      <c r="AD369" t="s">
        <v>232</v>
      </c>
      <c r="AE369">
        <v>156</v>
      </c>
      <c r="AF369" t="s">
        <v>15444</v>
      </c>
      <c r="AG369" t="s">
        <v>96</v>
      </c>
      <c r="AH369" t="s">
        <v>118</v>
      </c>
      <c r="AI369" t="str">
        <f>IF(ISNA(VLOOKUP(D369,Listen!J:O,3,0)),"",VLOOKUP(D369,Listen!J:O,3,0))</f>
        <v/>
      </c>
      <c r="AJ369" t="s">
        <v>96</v>
      </c>
      <c r="AK369">
        <v>5</v>
      </c>
      <c r="AL369" t="s">
        <v>96</v>
      </c>
      <c r="AM369" t="s">
        <v>96</v>
      </c>
      <c r="AN369">
        <v>2</v>
      </c>
      <c r="AO369">
        <v>5</v>
      </c>
      <c r="AP369">
        <f t="shared" si="5"/>
        <v>5</v>
      </c>
    </row>
    <row r="370" spans="1:42" x14ac:dyDescent="0.25">
      <c r="A370" t="s">
        <v>11693</v>
      </c>
      <c r="B370">
        <v>21.409727575699701</v>
      </c>
      <c r="C370">
        <v>97</v>
      </c>
      <c r="D370" t="s">
        <v>11694</v>
      </c>
      <c r="F370">
        <v>1905.76449838708</v>
      </c>
      <c r="G370">
        <v>56.318734075186597</v>
      </c>
      <c r="H370" t="s">
        <v>11695</v>
      </c>
      <c r="I370" t="s">
        <v>11696</v>
      </c>
      <c r="J370" t="s">
        <v>37</v>
      </c>
      <c r="K370">
        <v>360399.62236391299</v>
      </c>
      <c r="L370">
        <v>78114.832607898701</v>
      </c>
      <c r="M370">
        <v>720116.29730686697</v>
      </c>
      <c r="N370">
        <v>720116.29730686697</v>
      </c>
      <c r="O370">
        <v>0</v>
      </c>
      <c r="P370">
        <v>0</v>
      </c>
      <c r="Q370">
        <v>0</v>
      </c>
      <c r="R370">
        <v>21.428027575699701</v>
      </c>
      <c r="S370" t="s">
        <v>11693</v>
      </c>
      <c r="T370" t="s">
        <v>96</v>
      </c>
      <c r="U370">
        <v>1898.76449838708</v>
      </c>
      <c r="V370">
        <v>56.3</v>
      </c>
      <c r="W370" t="s">
        <v>15445</v>
      </c>
      <c r="X370">
        <v>72101014</v>
      </c>
      <c r="Y370" t="s">
        <v>96</v>
      </c>
      <c r="Z370" t="s">
        <v>11693</v>
      </c>
      <c r="AA370" t="s">
        <v>11697</v>
      </c>
      <c r="AB370" t="s">
        <v>11698</v>
      </c>
      <c r="AC370" t="s">
        <v>11699</v>
      </c>
      <c r="AD370" t="s">
        <v>1997</v>
      </c>
      <c r="AE370">
        <v>0</v>
      </c>
      <c r="AF370" t="s">
        <v>15445</v>
      </c>
      <c r="AG370" t="s">
        <v>96</v>
      </c>
      <c r="AH370" t="s">
        <v>96</v>
      </c>
      <c r="AI370" t="str">
        <f>IF(ISNA(VLOOKUP(D370,Listen!J:O,3,0)),"",VLOOKUP(D370,Listen!J:O,3,0))</f>
        <v/>
      </c>
      <c r="AJ370">
        <v>6</v>
      </c>
      <c r="AK370">
        <v>5</v>
      </c>
      <c r="AL370" t="s">
        <v>96</v>
      </c>
      <c r="AM370">
        <v>3</v>
      </c>
      <c r="AN370">
        <v>2</v>
      </c>
      <c r="AO370">
        <v>6</v>
      </c>
      <c r="AP370">
        <f t="shared" si="5"/>
        <v>6</v>
      </c>
    </row>
    <row r="371" spans="1:42" x14ac:dyDescent="0.25">
      <c r="A371" t="s">
        <v>1809</v>
      </c>
      <c r="B371">
        <v>21.4374953748158</v>
      </c>
      <c r="C371">
        <v>112</v>
      </c>
      <c r="D371" t="s">
        <v>1163</v>
      </c>
      <c r="F371">
        <v>1908.38486429063</v>
      </c>
      <c r="G371">
        <v>77.894890411396204</v>
      </c>
      <c r="H371" t="s">
        <v>1164</v>
      </c>
      <c r="I371" t="s">
        <v>1165</v>
      </c>
      <c r="J371" t="s">
        <v>37</v>
      </c>
      <c r="K371">
        <v>1168444.4638216</v>
      </c>
      <c r="L371">
        <v>266667.54478251701</v>
      </c>
      <c r="M371" t="s">
        <v>98</v>
      </c>
      <c r="N371" t="s">
        <v>98</v>
      </c>
      <c r="O371">
        <v>1168444</v>
      </c>
      <c r="P371">
        <v>4673776</v>
      </c>
      <c r="Q371">
        <v>63</v>
      </c>
      <c r="R371">
        <v>21.4557953748158</v>
      </c>
      <c r="S371" t="s">
        <v>2746</v>
      </c>
      <c r="T371" t="s">
        <v>96</v>
      </c>
      <c r="U371">
        <v>1901.38486429063</v>
      </c>
      <c r="V371">
        <v>77.900000000000006</v>
      </c>
      <c r="W371" t="s">
        <v>15446</v>
      </c>
      <c r="X371">
        <v>72101014</v>
      </c>
      <c r="Y371" t="s">
        <v>96</v>
      </c>
      <c r="Z371" t="s">
        <v>2746</v>
      </c>
      <c r="AA371" t="s">
        <v>2747</v>
      </c>
      <c r="AB371" t="s">
        <v>1809</v>
      </c>
      <c r="AC371" t="s">
        <v>6861</v>
      </c>
      <c r="AD371" t="s">
        <v>2748</v>
      </c>
      <c r="AE371">
        <v>63</v>
      </c>
      <c r="AF371" t="s">
        <v>15446</v>
      </c>
      <c r="AG371" t="s">
        <v>96</v>
      </c>
      <c r="AH371" t="s">
        <v>96</v>
      </c>
      <c r="AI371" t="str">
        <f>IF(ISNA(VLOOKUP(D371,Listen!J:O,3,0)),"",VLOOKUP(D371,Listen!J:O,3,0))</f>
        <v/>
      </c>
      <c r="AJ371" t="s">
        <v>96</v>
      </c>
      <c r="AK371">
        <v>5</v>
      </c>
      <c r="AL371" t="s">
        <v>96</v>
      </c>
      <c r="AM371">
        <v>3</v>
      </c>
      <c r="AN371">
        <v>2</v>
      </c>
      <c r="AO371">
        <v>5</v>
      </c>
      <c r="AP371">
        <f t="shared" si="5"/>
        <v>5</v>
      </c>
    </row>
    <row r="372" spans="1:42" x14ac:dyDescent="0.25">
      <c r="A372" t="s">
        <v>11700</v>
      </c>
      <c r="B372">
        <v>21.522413491705599</v>
      </c>
      <c r="C372">
        <v>218</v>
      </c>
      <c r="D372" t="s">
        <v>10516</v>
      </c>
      <c r="F372">
        <v>1916.39833835681</v>
      </c>
      <c r="G372">
        <v>66.510857096187195</v>
      </c>
      <c r="H372" t="s">
        <v>10517</v>
      </c>
      <c r="I372" t="s">
        <v>10518</v>
      </c>
      <c r="J372" t="s">
        <v>37</v>
      </c>
      <c r="K372">
        <v>360909.492106958</v>
      </c>
      <c r="L372">
        <v>153600.49212705201</v>
      </c>
      <c r="M372" t="s">
        <v>98</v>
      </c>
      <c r="N372" t="s">
        <v>98</v>
      </c>
      <c r="O372">
        <v>360909</v>
      </c>
      <c r="P372">
        <v>1443636</v>
      </c>
      <c r="Q372">
        <v>19</v>
      </c>
      <c r="R372">
        <v>21.540713491705599</v>
      </c>
      <c r="S372" t="s">
        <v>11700</v>
      </c>
      <c r="T372" t="s">
        <v>96</v>
      </c>
      <c r="U372">
        <v>1909.39833835681</v>
      </c>
      <c r="V372">
        <v>66.5</v>
      </c>
      <c r="W372" t="s">
        <v>15447</v>
      </c>
      <c r="X372">
        <v>72101014</v>
      </c>
      <c r="Y372" t="s">
        <v>96</v>
      </c>
      <c r="Z372" t="s">
        <v>11700</v>
      </c>
      <c r="AA372" t="s">
        <v>11701</v>
      </c>
      <c r="AB372" t="s">
        <v>11702</v>
      </c>
      <c r="AC372" t="s">
        <v>11703</v>
      </c>
      <c r="AD372" t="s">
        <v>11704</v>
      </c>
      <c r="AE372">
        <v>19</v>
      </c>
      <c r="AF372" t="s">
        <v>15447</v>
      </c>
      <c r="AG372" t="s">
        <v>96</v>
      </c>
      <c r="AH372" t="s">
        <v>96</v>
      </c>
      <c r="AI372" t="str">
        <f>IF(ISNA(VLOOKUP(D372,Listen!J:O,3,0)),"",VLOOKUP(D372,Listen!J:O,3,0))</f>
        <v/>
      </c>
      <c r="AJ372" t="s">
        <v>96</v>
      </c>
      <c r="AK372">
        <v>5</v>
      </c>
      <c r="AL372" t="s">
        <v>96</v>
      </c>
      <c r="AM372">
        <v>3</v>
      </c>
      <c r="AN372">
        <v>2</v>
      </c>
      <c r="AO372">
        <v>5</v>
      </c>
      <c r="AP372">
        <f t="shared" si="5"/>
        <v>5</v>
      </c>
    </row>
    <row r="373" spans="1:42" x14ac:dyDescent="0.25">
      <c r="A373" t="s">
        <v>1160</v>
      </c>
      <c r="B373">
        <v>21.5467829692085</v>
      </c>
      <c r="C373">
        <v>243</v>
      </c>
      <c r="D373" t="s">
        <v>1132</v>
      </c>
      <c r="F373">
        <v>1918.69801459939</v>
      </c>
      <c r="G373">
        <v>55.174473305708098</v>
      </c>
      <c r="H373" t="s">
        <v>1133</v>
      </c>
      <c r="I373" t="s">
        <v>1134</v>
      </c>
      <c r="J373" t="s">
        <v>37</v>
      </c>
      <c r="K373">
        <v>198130.58207544</v>
      </c>
      <c r="L373">
        <v>45520.930468799503</v>
      </c>
      <c r="M373" t="s">
        <v>98</v>
      </c>
      <c r="N373" t="s">
        <v>98</v>
      </c>
      <c r="O373">
        <v>198131</v>
      </c>
      <c r="P373">
        <v>792524</v>
      </c>
      <c r="Q373">
        <v>11</v>
      </c>
      <c r="R373">
        <v>21.5650829692085</v>
      </c>
      <c r="S373" t="s">
        <v>1161</v>
      </c>
      <c r="T373" t="s">
        <v>96</v>
      </c>
      <c r="U373">
        <v>1911.69801459939</v>
      </c>
      <c r="V373">
        <v>55.2</v>
      </c>
      <c r="W373" t="s">
        <v>15448</v>
      </c>
      <c r="X373">
        <v>72101014</v>
      </c>
      <c r="Y373" t="s">
        <v>96</v>
      </c>
      <c r="Z373" t="s">
        <v>1161</v>
      </c>
      <c r="AA373" t="s">
        <v>1169</v>
      </c>
      <c r="AB373" t="s">
        <v>1160</v>
      </c>
      <c r="AC373" t="s">
        <v>1170</v>
      </c>
      <c r="AD373" t="s">
        <v>1150</v>
      </c>
      <c r="AE373">
        <v>11</v>
      </c>
      <c r="AF373" t="s">
        <v>15448</v>
      </c>
      <c r="AG373" t="s">
        <v>96</v>
      </c>
      <c r="AH373" t="s">
        <v>96</v>
      </c>
      <c r="AI373" t="str">
        <f>IF(ISNA(VLOOKUP(D373,Listen!J:O,3,0)),"",VLOOKUP(D373,Listen!J:O,3,0))</f>
        <v/>
      </c>
      <c r="AJ373" t="s">
        <v>96</v>
      </c>
      <c r="AK373">
        <v>5</v>
      </c>
      <c r="AL373" t="s">
        <v>96</v>
      </c>
      <c r="AM373">
        <v>3</v>
      </c>
      <c r="AN373">
        <v>2</v>
      </c>
      <c r="AO373">
        <v>5</v>
      </c>
      <c r="AP373">
        <f t="shared" si="5"/>
        <v>5</v>
      </c>
    </row>
    <row r="374" spans="1:42" x14ac:dyDescent="0.25">
      <c r="A374" t="s">
        <v>3862</v>
      </c>
      <c r="B374">
        <v>21.631947897777899</v>
      </c>
      <c r="C374">
        <v>123</v>
      </c>
      <c r="D374" t="s">
        <v>6881</v>
      </c>
      <c r="E374">
        <v>1933</v>
      </c>
      <c r="F374">
        <v>1926.7347795611499</v>
      </c>
      <c r="G374">
        <v>53.009454055081697</v>
      </c>
      <c r="H374" t="s">
        <v>6882</v>
      </c>
      <c r="I374" t="s">
        <v>848</v>
      </c>
      <c r="J374" t="s">
        <v>43</v>
      </c>
      <c r="K374">
        <v>240883.09868267199</v>
      </c>
      <c r="L374">
        <v>71911.5104199208</v>
      </c>
      <c r="M374" t="s">
        <v>98</v>
      </c>
      <c r="N374" t="s">
        <v>98</v>
      </c>
      <c r="O374">
        <v>240883</v>
      </c>
      <c r="P374">
        <v>963532</v>
      </c>
      <c r="Q374">
        <v>13</v>
      </c>
      <c r="R374">
        <v>21.650247897777898</v>
      </c>
      <c r="S374" t="s">
        <v>3863</v>
      </c>
      <c r="T374">
        <v>1933</v>
      </c>
      <c r="U374">
        <v>1919.7347795611499</v>
      </c>
      <c r="V374">
        <v>53</v>
      </c>
      <c r="W374" t="s">
        <v>15449</v>
      </c>
      <c r="X374">
        <v>72101014</v>
      </c>
      <c r="Y374" t="s">
        <v>96</v>
      </c>
      <c r="Z374" t="s">
        <v>3863</v>
      </c>
      <c r="AA374" t="s">
        <v>3865</v>
      </c>
      <c r="AB374" t="s">
        <v>3862</v>
      </c>
      <c r="AC374" t="s">
        <v>9658</v>
      </c>
      <c r="AD374" t="s">
        <v>3864</v>
      </c>
      <c r="AE374">
        <v>13</v>
      </c>
      <c r="AF374" t="s">
        <v>15449</v>
      </c>
      <c r="AG374" t="s">
        <v>96</v>
      </c>
      <c r="AH374" t="s">
        <v>96</v>
      </c>
      <c r="AI374" t="str">
        <f>IF(ISNA(VLOOKUP(D374,Listen!J:O,3,0)),"",VLOOKUP(D374,Listen!J:O,3,0))</f>
        <v/>
      </c>
      <c r="AJ374" t="s">
        <v>96</v>
      </c>
      <c r="AK374">
        <v>5</v>
      </c>
      <c r="AL374" t="s">
        <v>96</v>
      </c>
      <c r="AM374">
        <v>3</v>
      </c>
      <c r="AN374">
        <v>2</v>
      </c>
      <c r="AO374">
        <v>5</v>
      </c>
      <c r="AP374">
        <f t="shared" si="5"/>
        <v>5</v>
      </c>
    </row>
    <row r="375" spans="1:42" x14ac:dyDescent="0.25">
      <c r="A375" t="s">
        <v>1914</v>
      </c>
      <c r="B375">
        <v>21.658331524122499</v>
      </c>
      <c r="C375">
        <v>71</v>
      </c>
      <c r="D375" t="s">
        <v>11705</v>
      </c>
      <c r="F375">
        <v>1929.22452513286</v>
      </c>
      <c r="G375">
        <v>75.799410311052796</v>
      </c>
      <c r="H375" t="s">
        <v>11706</v>
      </c>
      <c r="I375" t="s">
        <v>1811</v>
      </c>
      <c r="J375" t="s">
        <v>37</v>
      </c>
      <c r="K375">
        <v>2901308.1533543598</v>
      </c>
      <c r="L375">
        <v>297989.883292065</v>
      </c>
      <c r="M375">
        <v>181433.80542170201</v>
      </c>
      <c r="N375">
        <v>181433.80542170201</v>
      </c>
      <c r="O375">
        <v>2719874</v>
      </c>
      <c r="P375">
        <v>10879496</v>
      </c>
      <c r="Q375">
        <v>147</v>
      </c>
      <c r="R375">
        <v>21.676631524122499</v>
      </c>
      <c r="S375" t="s">
        <v>1914</v>
      </c>
      <c r="T375" t="s">
        <v>96</v>
      </c>
      <c r="U375">
        <v>1922.22452513286</v>
      </c>
      <c r="V375">
        <v>75.8</v>
      </c>
      <c r="W375" t="s">
        <v>15450</v>
      </c>
      <c r="X375">
        <v>72101014</v>
      </c>
      <c r="Y375" t="s">
        <v>96</v>
      </c>
      <c r="Z375" t="s">
        <v>1914</v>
      </c>
      <c r="AA375" t="s">
        <v>1915</v>
      </c>
      <c r="AB375" t="s">
        <v>1913</v>
      </c>
      <c r="AC375" t="s">
        <v>1916</v>
      </c>
      <c r="AD375" t="s">
        <v>1917</v>
      </c>
      <c r="AE375">
        <v>147</v>
      </c>
      <c r="AF375" t="s">
        <v>15450</v>
      </c>
      <c r="AG375" t="s">
        <v>96</v>
      </c>
      <c r="AH375" t="s">
        <v>96</v>
      </c>
      <c r="AI375" t="str">
        <f>IF(ISNA(VLOOKUP(D375,Listen!J:O,3,0)),"",VLOOKUP(D375,Listen!J:O,3,0))</f>
        <v/>
      </c>
      <c r="AJ375" t="s">
        <v>96</v>
      </c>
      <c r="AK375">
        <v>5</v>
      </c>
      <c r="AL375" t="s">
        <v>96</v>
      </c>
      <c r="AM375">
        <v>3</v>
      </c>
      <c r="AN375">
        <v>2</v>
      </c>
      <c r="AO375">
        <v>5</v>
      </c>
      <c r="AP375">
        <f t="shared" si="5"/>
        <v>5</v>
      </c>
    </row>
    <row r="376" spans="1:42" x14ac:dyDescent="0.25">
      <c r="A376" t="s">
        <v>3572</v>
      </c>
      <c r="B376">
        <v>21.659038112480999</v>
      </c>
      <c r="C376">
        <v>57</v>
      </c>
      <c r="D376" t="s">
        <v>11707</v>
      </c>
      <c r="F376">
        <v>1929.2912038075001</v>
      </c>
      <c r="G376">
        <v>58.972782554706001</v>
      </c>
      <c r="H376" t="s">
        <v>11708</v>
      </c>
      <c r="I376" t="s">
        <v>11709</v>
      </c>
      <c r="J376" t="s">
        <v>43</v>
      </c>
      <c r="K376">
        <v>959554.440608365</v>
      </c>
      <c r="L376">
        <v>250863.37029878201</v>
      </c>
      <c r="M376" t="s">
        <v>98</v>
      </c>
      <c r="N376" t="s">
        <v>98</v>
      </c>
      <c r="O376">
        <v>959554</v>
      </c>
      <c r="P376">
        <v>3838216</v>
      </c>
      <c r="Q376">
        <v>52</v>
      </c>
      <c r="R376">
        <v>21.677338112480999</v>
      </c>
      <c r="S376" t="s">
        <v>3572</v>
      </c>
      <c r="T376" t="s">
        <v>96</v>
      </c>
      <c r="U376">
        <v>1922.2912038075001</v>
      </c>
      <c r="V376">
        <v>59</v>
      </c>
      <c r="W376" t="s">
        <v>15451</v>
      </c>
      <c r="X376">
        <v>72101014</v>
      </c>
      <c r="Y376" t="s">
        <v>96</v>
      </c>
      <c r="Z376" t="s">
        <v>3572</v>
      </c>
      <c r="AA376" t="s">
        <v>3573</v>
      </c>
      <c r="AB376" t="s">
        <v>3145</v>
      </c>
      <c r="AC376" t="s">
        <v>3574</v>
      </c>
      <c r="AD376" t="s">
        <v>3144</v>
      </c>
      <c r="AE376">
        <v>52</v>
      </c>
      <c r="AF376" t="s">
        <v>15451</v>
      </c>
      <c r="AG376" t="s">
        <v>96</v>
      </c>
      <c r="AH376" t="s">
        <v>96</v>
      </c>
      <c r="AI376" t="str">
        <f>IF(ISNA(VLOOKUP(D376,Listen!J:O,3,0)),"",VLOOKUP(D376,Listen!J:O,3,0))</f>
        <v/>
      </c>
      <c r="AJ376" t="s">
        <v>96</v>
      </c>
      <c r="AK376">
        <v>5</v>
      </c>
      <c r="AL376" t="s">
        <v>96</v>
      </c>
      <c r="AM376">
        <v>3</v>
      </c>
      <c r="AN376">
        <v>2</v>
      </c>
      <c r="AO376">
        <v>5</v>
      </c>
      <c r="AP376">
        <f t="shared" si="5"/>
        <v>5</v>
      </c>
    </row>
    <row r="377" spans="1:42" x14ac:dyDescent="0.25">
      <c r="A377" t="s">
        <v>1169</v>
      </c>
      <c r="B377">
        <v>21.667620085300101</v>
      </c>
      <c r="C377">
        <v>243</v>
      </c>
      <c r="E377">
        <v>1928</v>
      </c>
      <c r="F377">
        <v>1930.10105945598</v>
      </c>
      <c r="G377">
        <v>56.368897344735402</v>
      </c>
      <c r="H377" t="s">
        <v>15452</v>
      </c>
      <c r="J377" t="s">
        <v>44</v>
      </c>
      <c r="K377">
        <v>227201.42802471301</v>
      </c>
      <c r="L377">
        <v>43129.7233333361</v>
      </c>
      <c r="M377" t="s">
        <v>98</v>
      </c>
      <c r="N377" t="s">
        <v>98</v>
      </c>
      <c r="O377">
        <v>227201</v>
      </c>
      <c r="P377">
        <v>908804</v>
      </c>
      <c r="Q377">
        <v>12</v>
      </c>
      <c r="R377">
        <v>21.685920085300101</v>
      </c>
      <c r="S377" t="s">
        <v>1169</v>
      </c>
      <c r="T377">
        <v>1928</v>
      </c>
      <c r="U377">
        <v>1923.10105945598</v>
      </c>
      <c r="V377">
        <v>56.4</v>
      </c>
      <c r="W377" t="s">
        <v>15453</v>
      </c>
      <c r="X377">
        <v>72101014</v>
      </c>
      <c r="Y377" t="s">
        <v>96</v>
      </c>
      <c r="Z377" t="s">
        <v>1169</v>
      </c>
      <c r="AA377" t="s">
        <v>1170</v>
      </c>
      <c r="AB377" t="s">
        <v>1161</v>
      </c>
      <c r="AC377" t="s">
        <v>1176</v>
      </c>
      <c r="AD377" t="s">
        <v>1160</v>
      </c>
      <c r="AE377">
        <v>12</v>
      </c>
      <c r="AF377" t="s">
        <v>15453</v>
      </c>
      <c r="AG377" t="s">
        <v>96</v>
      </c>
      <c r="AH377" t="s">
        <v>118</v>
      </c>
      <c r="AI377" t="str">
        <f>IF(ISNA(VLOOKUP(D377,Listen!J:O,3,0)),"",VLOOKUP(D377,Listen!J:O,3,0))</f>
        <v/>
      </c>
      <c r="AJ377" t="s">
        <v>96</v>
      </c>
      <c r="AK377">
        <v>5</v>
      </c>
      <c r="AL377" t="s">
        <v>96</v>
      </c>
      <c r="AM377" t="s">
        <v>96</v>
      </c>
      <c r="AN377">
        <v>2</v>
      </c>
      <c r="AO377">
        <v>5</v>
      </c>
      <c r="AP377">
        <f t="shared" si="5"/>
        <v>5</v>
      </c>
    </row>
    <row r="378" spans="1:42" x14ac:dyDescent="0.25">
      <c r="A378" t="s">
        <v>460</v>
      </c>
      <c r="B378">
        <v>21.687002732965901</v>
      </c>
      <c r="C378">
        <v>205</v>
      </c>
      <c r="D378" t="s">
        <v>382</v>
      </c>
      <c r="E378">
        <v>1923</v>
      </c>
      <c r="F378">
        <v>1931.93014316736</v>
      </c>
      <c r="G378">
        <v>65.611754872505102</v>
      </c>
      <c r="H378" t="s">
        <v>383</v>
      </c>
      <c r="I378" t="s">
        <v>384</v>
      </c>
      <c r="J378" t="s">
        <v>44</v>
      </c>
      <c r="K378">
        <v>1137893.0633539199</v>
      </c>
      <c r="L378">
        <v>117000.597120768</v>
      </c>
      <c r="M378">
        <v>762256.64486531005</v>
      </c>
      <c r="N378">
        <v>762256.64486531005</v>
      </c>
      <c r="O378">
        <v>375636</v>
      </c>
      <c r="P378">
        <v>1502544</v>
      </c>
      <c r="Q378">
        <v>20</v>
      </c>
      <c r="R378">
        <v>21.705302732965901</v>
      </c>
      <c r="S378" t="s">
        <v>460</v>
      </c>
      <c r="T378">
        <v>1923</v>
      </c>
      <c r="U378">
        <v>1924.93014316736</v>
      </c>
      <c r="V378">
        <v>65.599999999999994</v>
      </c>
      <c r="W378" t="s">
        <v>15454</v>
      </c>
      <c r="X378">
        <v>72101014</v>
      </c>
      <c r="Y378" t="s">
        <v>96</v>
      </c>
      <c r="Z378" t="s">
        <v>460</v>
      </c>
      <c r="AA378" t="s">
        <v>462</v>
      </c>
      <c r="AB378" t="s">
        <v>459</v>
      </c>
      <c r="AC378" t="s">
        <v>463</v>
      </c>
      <c r="AD378" t="s">
        <v>461</v>
      </c>
      <c r="AE378">
        <v>20</v>
      </c>
      <c r="AF378" t="s">
        <v>15454</v>
      </c>
      <c r="AG378" t="s">
        <v>96</v>
      </c>
      <c r="AH378" t="s">
        <v>118</v>
      </c>
      <c r="AI378" t="str">
        <f>IF(ISNA(VLOOKUP(D378,Listen!J:O,3,0)),"",VLOOKUP(D378,Listen!J:O,3,0))</f>
        <v/>
      </c>
      <c r="AJ378" t="s">
        <v>96</v>
      </c>
      <c r="AK378">
        <v>5</v>
      </c>
      <c r="AL378" t="s">
        <v>96</v>
      </c>
      <c r="AM378" t="s">
        <v>96</v>
      </c>
      <c r="AN378">
        <v>2</v>
      </c>
      <c r="AO378">
        <v>5</v>
      </c>
      <c r="AP378">
        <f t="shared" si="5"/>
        <v>5</v>
      </c>
    </row>
    <row r="379" spans="1:42" x14ac:dyDescent="0.25">
      <c r="A379" t="s">
        <v>11710</v>
      </c>
      <c r="B379">
        <v>21.750555549103701</v>
      </c>
      <c r="C379">
        <v>163</v>
      </c>
      <c r="D379" t="s">
        <v>11711</v>
      </c>
      <c r="F379">
        <v>1937.9274363552699</v>
      </c>
      <c r="G379">
        <v>70.137235009132795</v>
      </c>
      <c r="H379" t="s">
        <v>11712</v>
      </c>
      <c r="I379" t="s">
        <v>5401</v>
      </c>
      <c r="J379" t="s">
        <v>37</v>
      </c>
      <c r="K379">
        <v>1935602.80502512</v>
      </c>
      <c r="L379">
        <v>429565.36887142999</v>
      </c>
      <c r="M379" t="s">
        <v>98</v>
      </c>
      <c r="N379" t="s">
        <v>98</v>
      </c>
      <c r="O379">
        <v>1935603</v>
      </c>
      <c r="P379">
        <v>7742412</v>
      </c>
      <c r="Q379">
        <v>104</v>
      </c>
      <c r="R379">
        <v>21.768855549103701</v>
      </c>
      <c r="S379" t="s">
        <v>11710</v>
      </c>
      <c r="T379" t="s">
        <v>96</v>
      </c>
      <c r="U379">
        <v>1930.9274363552699</v>
      </c>
      <c r="V379">
        <v>70.099999999999994</v>
      </c>
      <c r="W379" t="s">
        <v>15455</v>
      </c>
      <c r="X379">
        <v>72101014</v>
      </c>
      <c r="Y379" t="s">
        <v>96</v>
      </c>
      <c r="Z379" t="s">
        <v>11710</v>
      </c>
      <c r="AA379" t="s">
        <v>11713</v>
      </c>
      <c r="AB379" t="s">
        <v>11714</v>
      </c>
      <c r="AC379" t="s">
        <v>11715</v>
      </c>
      <c r="AD379" t="s">
        <v>11716</v>
      </c>
      <c r="AE379">
        <v>104</v>
      </c>
      <c r="AF379" t="s">
        <v>15455</v>
      </c>
      <c r="AG379" t="s">
        <v>96</v>
      </c>
      <c r="AH379" t="s">
        <v>96</v>
      </c>
      <c r="AI379" t="str">
        <f>IF(ISNA(VLOOKUP(D379,Listen!J:O,3,0)),"",VLOOKUP(D379,Listen!J:O,3,0))</f>
        <v/>
      </c>
      <c r="AJ379" t="s">
        <v>96</v>
      </c>
      <c r="AK379">
        <v>5</v>
      </c>
      <c r="AL379" t="s">
        <v>96</v>
      </c>
      <c r="AM379">
        <v>3</v>
      </c>
      <c r="AN379">
        <v>2</v>
      </c>
      <c r="AO379">
        <v>5</v>
      </c>
      <c r="AP379">
        <f t="shared" si="5"/>
        <v>5</v>
      </c>
    </row>
    <row r="380" spans="1:42" x14ac:dyDescent="0.25">
      <c r="A380" t="s">
        <v>11717</v>
      </c>
      <c r="B380">
        <v>21.784472896172801</v>
      </c>
      <c r="C380">
        <v>153</v>
      </c>
      <c r="D380" t="s">
        <v>11718</v>
      </c>
      <c r="F380">
        <v>1941.1281170943901</v>
      </c>
      <c r="G380">
        <v>55.467831634227998</v>
      </c>
      <c r="H380" t="s">
        <v>11719</v>
      </c>
      <c r="I380" t="s">
        <v>11720</v>
      </c>
      <c r="J380" t="s">
        <v>37</v>
      </c>
      <c r="K380">
        <v>204985.35832370399</v>
      </c>
      <c r="L380">
        <v>60609.786104485</v>
      </c>
      <c r="M380" t="s">
        <v>98</v>
      </c>
      <c r="N380" t="s">
        <v>98</v>
      </c>
      <c r="O380">
        <v>204985</v>
      </c>
      <c r="P380">
        <v>819940</v>
      </c>
      <c r="Q380">
        <v>11</v>
      </c>
      <c r="R380">
        <v>21.802772896172801</v>
      </c>
      <c r="S380" t="s">
        <v>11717</v>
      </c>
      <c r="T380" t="s">
        <v>96</v>
      </c>
      <c r="U380">
        <v>1934.1281170943901</v>
      </c>
      <c r="V380">
        <v>55.5</v>
      </c>
      <c r="W380" t="s">
        <v>15456</v>
      </c>
      <c r="X380">
        <v>72101014</v>
      </c>
      <c r="Y380" t="s">
        <v>96</v>
      </c>
      <c r="Z380" t="s">
        <v>11717</v>
      </c>
      <c r="AA380" t="s">
        <v>11721</v>
      </c>
      <c r="AB380" t="s">
        <v>11722</v>
      </c>
      <c r="AC380" t="s">
        <v>11723</v>
      </c>
      <c r="AD380" t="s">
        <v>11724</v>
      </c>
      <c r="AE380">
        <v>11</v>
      </c>
      <c r="AF380" t="s">
        <v>15456</v>
      </c>
      <c r="AG380" t="s">
        <v>96</v>
      </c>
      <c r="AH380" t="s">
        <v>96</v>
      </c>
      <c r="AI380" t="str">
        <f>IF(ISNA(VLOOKUP(D380,Listen!J:O,3,0)),"",VLOOKUP(D380,Listen!J:O,3,0))</f>
        <v/>
      </c>
      <c r="AJ380" t="s">
        <v>96</v>
      </c>
      <c r="AK380">
        <v>5</v>
      </c>
      <c r="AL380" t="s">
        <v>96</v>
      </c>
      <c r="AM380">
        <v>3</v>
      </c>
      <c r="AN380">
        <v>2</v>
      </c>
      <c r="AO380">
        <v>5</v>
      </c>
      <c r="AP380">
        <f t="shared" si="5"/>
        <v>5</v>
      </c>
    </row>
    <row r="381" spans="1:42" x14ac:dyDescent="0.25">
      <c r="A381" t="s">
        <v>6896</v>
      </c>
      <c r="B381">
        <v>21.7896343842657</v>
      </c>
      <c r="C381">
        <v>151</v>
      </c>
      <c r="D381" t="s">
        <v>6034</v>
      </c>
      <c r="F381">
        <v>1941.6151916138299</v>
      </c>
      <c r="G381">
        <v>63.236261085148598</v>
      </c>
      <c r="H381" t="s">
        <v>6035</v>
      </c>
      <c r="I381" t="s">
        <v>622</v>
      </c>
      <c r="J381" t="s">
        <v>37</v>
      </c>
      <c r="K381">
        <v>1586621.9078750899</v>
      </c>
      <c r="L381">
        <v>655599.92661145295</v>
      </c>
      <c r="M381" t="s">
        <v>98</v>
      </c>
      <c r="N381" t="s">
        <v>98</v>
      </c>
      <c r="O381">
        <v>1586622</v>
      </c>
      <c r="P381">
        <v>6346488</v>
      </c>
      <c r="Q381">
        <v>86</v>
      </c>
      <c r="R381">
        <v>21.8079343842657</v>
      </c>
      <c r="S381" t="s">
        <v>6896</v>
      </c>
      <c r="T381" t="s">
        <v>96</v>
      </c>
      <c r="U381">
        <v>1934.6151916138299</v>
      </c>
      <c r="V381">
        <v>63.2</v>
      </c>
      <c r="W381" t="s">
        <v>15457</v>
      </c>
      <c r="X381">
        <v>72101014</v>
      </c>
      <c r="Y381" t="s">
        <v>96</v>
      </c>
      <c r="Z381" t="s">
        <v>6896</v>
      </c>
      <c r="AA381" t="s">
        <v>6899</v>
      </c>
      <c r="AB381" t="s">
        <v>6900</v>
      </c>
      <c r="AC381" t="s">
        <v>6901</v>
      </c>
      <c r="AD381" t="s">
        <v>6902</v>
      </c>
      <c r="AE381">
        <v>86</v>
      </c>
      <c r="AF381" t="s">
        <v>15457</v>
      </c>
      <c r="AG381" t="s">
        <v>96</v>
      </c>
      <c r="AH381" t="s">
        <v>96</v>
      </c>
      <c r="AI381" t="str">
        <f>IF(ISNA(VLOOKUP(D381,Listen!J:O,3,0)),"",VLOOKUP(D381,Listen!J:O,3,0))</f>
        <v/>
      </c>
      <c r="AJ381" t="s">
        <v>96</v>
      </c>
      <c r="AK381">
        <v>5</v>
      </c>
      <c r="AL381" t="s">
        <v>96</v>
      </c>
      <c r="AM381">
        <v>3</v>
      </c>
      <c r="AN381">
        <v>2</v>
      </c>
      <c r="AO381">
        <v>5</v>
      </c>
      <c r="AP381">
        <f t="shared" si="5"/>
        <v>5</v>
      </c>
    </row>
    <row r="382" spans="1:42" x14ac:dyDescent="0.25">
      <c r="A382" t="s">
        <v>11725</v>
      </c>
      <c r="B382">
        <v>21.7930242433827</v>
      </c>
      <c r="C382">
        <v>77.099998474121094</v>
      </c>
      <c r="D382" t="s">
        <v>11726</v>
      </c>
      <c r="F382">
        <v>1941.9350826938</v>
      </c>
      <c r="G382">
        <v>50.622998471208</v>
      </c>
      <c r="H382" t="s">
        <v>11727</v>
      </c>
      <c r="I382" t="s">
        <v>2016</v>
      </c>
      <c r="J382" t="s">
        <v>37</v>
      </c>
      <c r="K382">
        <v>891394.79813378397</v>
      </c>
      <c r="L382">
        <v>189569.082033591</v>
      </c>
      <c r="M382" t="s">
        <v>98</v>
      </c>
      <c r="N382" t="s">
        <v>98</v>
      </c>
      <c r="O382">
        <v>891395</v>
      </c>
      <c r="P382">
        <v>3565580</v>
      </c>
      <c r="Q382">
        <v>48</v>
      </c>
      <c r="R382">
        <v>21.8113242433827</v>
      </c>
      <c r="S382" t="s">
        <v>11725</v>
      </c>
      <c r="T382" t="s">
        <v>96</v>
      </c>
      <c r="U382">
        <v>1934.9350826938</v>
      </c>
      <c r="V382">
        <v>50.6</v>
      </c>
      <c r="W382" t="s">
        <v>15458</v>
      </c>
      <c r="X382">
        <v>72101014</v>
      </c>
      <c r="Y382" t="s">
        <v>96</v>
      </c>
      <c r="Z382" t="s">
        <v>11725</v>
      </c>
      <c r="AA382" t="s">
        <v>11728</v>
      </c>
      <c r="AB382" t="s">
        <v>11729</v>
      </c>
      <c r="AC382" t="s">
        <v>11730</v>
      </c>
      <c r="AD382" t="s">
        <v>11731</v>
      </c>
      <c r="AE382">
        <v>48</v>
      </c>
      <c r="AF382" t="s">
        <v>15458</v>
      </c>
      <c r="AG382" t="s">
        <v>96</v>
      </c>
      <c r="AH382" t="s">
        <v>96</v>
      </c>
      <c r="AI382" t="str">
        <f>IF(ISNA(VLOOKUP(D382,Listen!J:O,3,0)),"",VLOOKUP(D382,Listen!J:O,3,0))</f>
        <v/>
      </c>
      <c r="AJ382" t="s">
        <v>96</v>
      </c>
      <c r="AK382">
        <v>5</v>
      </c>
      <c r="AL382" t="s">
        <v>96</v>
      </c>
      <c r="AM382">
        <v>3</v>
      </c>
      <c r="AN382">
        <v>2</v>
      </c>
      <c r="AO382">
        <v>5</v>
      </c>
      <c r="AP382">
        <f t="shared" si="5"/>
        <v>5</v>
      </c>
    </row>
    <row r="383" spans="1:42" x14ac:dyDescent="0.25">
      <c r="A383" t="s">
        <v>11732</v>
      </c>
      <c r="B383">
        <v>21.7978282946093</v>
      </c>
      <c r="C383">
        <v>219</v>
      </c>
      <c r="D383" t="s">
        <v>11733</v>
      </c>
      <c r="F383">
        <v>1942.3884269426801</v>
      </c>
      <c r="G383">
        <v>51.1713662991748</v>
      </c>
      <c r="H383" t="s">
        <v>11734</v>
      </c>
      <c r="I383" t="s">
        <v>11735</v>
      </c>
      <c r="J383" t="s">
        <v>37</v>
      </c>
      <c r="K383">
        <v>506740.86442900402</v>
      </c>
      <c r="L383">
        <v>77893.759403702396</v>
      </c>
      <c r="M383" t="s">
        <v>98</v>
      </c>
      <c r="N383" t="s">
        <v>98</v>
      </c>
      <c r="O383">
        <v>506741</v>
      </c>
      <c r="P383">
        <v>2026964</v>
      </c>
      <c r="Q383">
        <v>27</v>
      </c>
      <c r="R383">
        <v>21.8161282946093</v>
      </c>
      <c r="S383" t="s">
        <v>11732</v>
      </c>
      <c r="T383" t="s">
        <v>96</v>
      </c>
      <c r="U383">
        <v>1935.3884269426801</v>
      </c>
      <c r="V383">
        <v>51.2</v>
      </c>
      <c r="W383" t="s">
        <v>15459</v>
      </c>
      <c r="X383">
        <v>72101014</v>
      </c>
      <c r="Y383" t="s">
        <v>96</v>
      </c>
      <c r="Z383" t="s">
        <v>11732</v>
      </c>
      <c r="AA383" t="s">
        <v>1188</v>
      </c>
      <c r="AB383" t="s">
        <v>11736</v>
      </c>
      <c r="AC383" t="s">
        <v>1183</v>
      </c>
      <c r="AD383" t="s">
        <v>11737</v>
      </c>
      <c r="AE383">
        <v>27</v>
      </c>
      <c r="AF383" t="s">
        <v>15459</v>
      </c>
      <c r="AG383" t="s">
        <v>96</v>
      </c>
      <c r="AH383" t="s">
        <v>96</v>
      </c>
      <c r="AI383" t="str">
        <f>IF(ISNA(VLOOKUP(D383,Listen!J:O,3,0)),"",VLOOKUP(D383,Listen!J:O,3,0))</f>
        <v/>
      </c>
      <c r="AJ383" t="s">
        <v>96</v>
      </c>
      <c r="AK383">
        <v>5</v>
      </c>
      <c r="AL383" t="s">
        <v>96</v>
      </c>
      <c r="AM383">
        <v>3</v>
      </c>
      <c r="AN383">
        <v>2</v>
      </c>
      <c r="AO383">
        <v>5</v>
      </c>
      <c r="AP383">
        <f t="shared" si="5"/>
        <v>5</v>
      </c>
    </row>
    <row r="384" spans="1:42" x14ac:dyDescent="0.25">
      <c r="A384" t="s">
        <v>463</v>
      </c>
      <c r="B384">
        <v>21.856760559307698</v>
      </c>
      <c r="C384">
        <v>205</v>
      </c>
      <c r="E384">
        <v>1946</v>
      </c>
      <c r="F384">
        <v>1947.94969221938</v>
      </c>
      <c r="G384">
        <v>98.143997111750593</v>
      </c>
      <c r="H384" t="s">
        <v>14289</v>
      </c>
      <c r="J384" t="s">
        <v>44</v>
      </c>
      <c r="K384">
        <v>13770800.6400257</v>
      </c>
      <c r="L384">
        <v>4559132.7514530905</v>
      </c>
      <c r="M384">
        <v>762256.64486531005</v>
      </c>
      <c r="N384">
        <v>762256.64486531005</v>
      </c>
      <c r="O384">
        <v>13008544</v>
      </c>
      <c r="P384">
        <v>52034176</v>
      </c>
      <c r="Q384">
        <v>702</v>
      </c>
      <c r="R384">
        <v>21.875060559307698</v>
      </c>
      <c r="S384" t="s">
        <v>463</v>
      </c>
      <c r="T384">
        <v>1946</v>
      </c>
      <c r="U384">
        <v>1940.94969221938</v>
      </c>
      <c r="V384">
        <v>98.1</v>
      </c>
      <c r="W384" t="s">
        <v>15460</v>
      </c>
      <c r="X384">
        <v>72101014</v>
      </c>
      <c r="Y384" t="s">
        <v>96</v>
      </c>
      <c r="Z384" t="s">
        <v>463</v>
      </c>
      <c r="AA384" t="s">
        <v>464</v>
      </c>
      <c r="AB384" t="s">
        <v>462</v>
      </c>
      <c r="AC384" t="s">
        <v>654</v>
      </c>
      <c r="AD384" t="s">
        <v>460</v>
      </c>
      <c r="AE384">
        <v>702</v>
      </c>
      <c r="AF384" t="s">
        <v>14289</v>
      </c>
      <c r="AG384">
        <v>0</v>
      </c>
      <c r="AH384" t="s">
        <v>118</v>
      </c>
      <c r="AI384" t="str">
        <f>IF(ISNA(VLOOKUP(D384,Listen!J:O,3,0)),"",VLOOKUP(D384,Listen!J:O,3,0))</f>
        <v/>
      </c>
      <c r="AJ384" t="s">
        <v>96</v>
      </c>
      <c r="AK384" t="s">
        <v>96</v>
      </c>
      <c r="AL384" t="s">
        <v>96</v>
      </c>
      <c r="AM384" t="s">
        <v>96</v>
      </c>
      <c r="AN384">
        <v>2</v>
      </c>
      <c r="AO384">
        <v>2</v>
      </c>
      <c r="AP384">
        <f t="shared" si="5"/>
        <v>2</v>
      </c>
    </row>
    <row r="385" spans="1:42" x14ac:dyDescent="0.25">
      <c r="A385" t="s">
        <v>2754</v>
      </c>
      <c r="B385">
        <v>21.906308092607599</v>
      </c>
      <c r="C385">
        <v>192</v>
      </c>
      <c r="D385" t="s">
        <v>11738</v>
      </c>
      <c r="F385">
        <v>1952.6253478707699</v>
      </c>
      <c r="G385">
        <v>64.182226161244003</v>
      </c>
      <c r="H385" t="s">
        <v>11739</v>
      </c>
      <c r="I385" t="s">
        <v>4058</v>
      </c>
      <c r="J385" t="s">
        <v>37</v>
      </c>
      <c r="K385">
        <v>760177.35145218601</v>
      </c>
      <c r="L385">
        <v>222341.45679536299</v>
      </c>
      <c r="M385" t="s">
        <v>98</v>
      </c>
      <c r="N385" t="s">
        <v>98</v>
      </c>
      <c r="O385">
        <v>760177</v>
      </c>
      <c r="P385">
        <v>3040708</v>
      </c>
      <c r="Q385">
        <v>41</v>
      </c>
      <c r="R385">
        <v>21.924608092607599</v>
      </c>
      <c r="S385" t="s">
        <v>2754</v>
      </c>
      <c r="T385" t="s">
        <v>96</v>
      </c>
      <c r="U385">
        <v>1945.6253478707699</v>
      </c>
      <c r="V385">
        <v>64.2</v>
      </c>
      <c r="W385" t="s">
        <v>15461</v>
      </c>
      <c r="X385">
        <v>72101014</v>
      </c>
      <c r="Y385" t="s">
        <v>96</v>
      </c>
      <c r="Z385" t="s">
        <v>2754</v>
      </c>
      <c r="AA385" t="s">
        <v>2753</v>
      </c>
      <c r="AB385" t="s">
        <v>10448</v>
      </c>
      <c r="AC385" t="s">
        <v>1583</v>
      </c>
      <c r="AD385" t="s">
        <v>11740</v>
      </c>
      <c r="AE385">
        <v>41</v>
      </c>
      <c r="AF385" t="s">
        <v>15461</v>
      </c>
      <c r="AG385" t="s">
        <v>96</v>
      </c>
      <c r="AH385" t="s">
        <v>96</v>
      </c>
      <c r="AI385" t="str">
        <f>IF(ISNA(VLOOKUP(D385,Listen!J:O,3,0)),"",VLOOKUP(D385,Listen!J:O,3,0))</f>
        <v/>
      </c>
      <c r="AJ385" t="s">
        <v>96</v>
      </c>
      <c r="AK385">
        <v>5</v>
      </c>
      <c r="AL385" t="s">
        <v>96</v>
      </c>
      <c r="AM385">
        <v>3</v>
      </c>
      <c r="AN385">
        <v>2</v>
      </c>
      <c r="AO385">
        <v>5</v>
      </c>
      <c r="AP385">
        <f t="shared" si="5"/>
        <v>5</v>
      </c>
    </row>
    <row r="386" spans="1:42" x14ac:dyDescent="0.25">
      <c r="A386" t="s">
        <v>2754</v>
      </c>
      <c r="B386">
        <v>21.9100214404355</v>
      </c>
      <c r="C386">
        <v>192</v>
      </c>
      <c r="D386" t="s">
        <v>60</v>
      </c>
      <c r="F386">
        <v>1952.9757656332899</v>
      </c>
      <c r="G386">
        <v>63.154506770768997</v>
      </c>
      <c r="H386" t="s">
        <v>11741</v>
      </c>
      <c r="I386" t="s">
        <v>2872</v>
      </c>
      <c r="J386" t="s">
        <v>519</v>
      </c>
      <c r="K386">
        <v>391714.46089781402</v>
      </c>
      <c r="L386">
        <v>222341.45679536299</v>
      </c>
      <c r="M386" t="s">
        <v>98</v>
      </c>
      <c r="N386" t="s">
        <v>98</v>
      </c>
      <c r="O386">
        <v>391714</v>
      </c>
      <c r="P386">
        <v>1566856</v>
      </c>
      <c r="Q386">
        <v>21</v>
      </c>
      <c r="R386">
        <v>21.9283214404355</v>
      </c>
      <c r="S386" t="s">
        <v>2754</v>
      </c>
      <c r="T386" t="s">
        <v>96</v>
      </c>
      <c r="U386">
        <v>1945.9757656332899</v>
      </c>
      <c r="V386">
        <v>63.2</v>
      </c>
      <c r="W386" t="s">
        <v>15461</v>
      </c>
      <c r="X386">
        <v>72101014</v>
      </c>
      <c r="Y386" t="s">
        <v>96</v>
      </c>
      <c r="Z386" t="s">
        <v>2754</v>
      </c>
      <c r="AA386" t="s">
        <v>2753</v>
      </c>
      <c r="AB386" t="s">
        <v>10448</v>
      </c>
      <c r="AC386" t="s">
        <v>1583</v>
      </c>
      <c r="AD386" t="s">
        <v>11740</v>
      </c>
      <c r="AE386">
        <v>21</v>
      </c>
      <c r="AF386" t="s">
        <v>15461</v>
      </c>
      <c r="AG386" t="s">
        <v>96</v>
      </c>
      <c r="AH386" t="s">
        <v>96</v>
      </c>
      <c r="AI386" t="str">
        <f>IF(ISNA(VLOOKUP(D386,Listen!J:O,3,0)),"",VLOOKUP(D386,Listen!J:O,3,0))</f>
        <v/>
      </c>
      <c r="AJ386" t="s">
        <v>96</v>
      </c>
      <c r="AK386">
        <v>5</v>
      </c>
      <c r="AL386" t="s">
        <v>96</v>
      </c>
      <c r="AM386">
        <v>3</v>
      </c>
      <c r="AN386">
        <v>2</v>
      </c>
      <c r="AO386">
        <v>5</v>
      </c>
      <c r="AP386">
        <f t="shared" si="5"/>
        <v>5</v>
      </c>
    </row>
    <row r="387" spans="1:42" x14ac:dyDescent="0.25">
      <c r="A387" t="s">
        <v>11742</v>
      </c>
      <c r="B387">
        <v>21.947845992303201</v>
      </c>
      <c r="C387">
        <v>188</v>
      </c>
      <c r="D387" t="s">
        <v>11743</v>
      </c>
      <c r="F387">
        <v>1956.54515784968</v>
      </c>
      <c r="G387">
        <v>63.0446760512121</v>
      </c>
      <c r="H387" t="s">
        <v>11744</v>
      </c>
      <c r="I387" t="s">
        <v>11745</v>
      </c>
      <c r="J387" t="s">
        <v>37</v>
      </c>
      <c r="K387">
        <v>54335.200856549498</v>
      </c>
      <c r="L387">
        <v>18125.910541028999</v>
      </c>
      <c r="M387" t="s">
        <v>98</v>
      </c>
      <c r="N387" t="s">
        <v>98</v>
      </c>
      <c r="O387">
        <v>54335</v>
      </c>
      <c r="P387">
        <v>217340</v>
      </c>
      <c r="Q387">
        <v>3</v>
      </c>
      <c r="R387">
        <v>21.966145992303201</v>
      </c>
      <c r="S387" t="s">
        <v>4901</v>
      </c>
      <c r="T387" t="s">
        <v>96</v>
      </c>
      <c r="U387">
        <v>1949.54515784968</v>
      </c>
      <c r="V387">
        <v>63</v>
      </c>
      <c r="W387" t="s">
        <v>15462</v>
      </c>
      <c r="X387">
        <v>72101014</v>
      </c>
      <c r="Y387" t="s">
        <v>96</v>
      </c>
      <c r="Z387" t="s">
        <v>4901</v>
      </c>
      <c r="AA387" t="s">
        <v>4900</v>
      </c>
      <c r="AB387" t="s">
        <v>11742</v>
      </c>
      <c r="AC387" t="s">
        <v>4899</v>
      </c>
      <c r="AD387" t="s">
        <v>11746</v>
      </c>
      <c r="AE387">
        <v>3</v>
      </c>
      <c r="AF387" t="s">
        <v>15462</v>
      </c>
      <c r="AG387" t="s">
        <v>96</v>
      </c>
      <c r="AH387" t="s">
        <v>96</v>
      </c>
      <c r="AI387" t="str">
        <f>IF(ISNA(VLOOKUP(D387,Listen!J:O,3,0)),"",VLOOKUP(D387,Listen!J:O,3,0))</f>
        <v/>
      </c>
      <c r="AJ387" t="s">
        <v>96</v>
      </c>
      <c r="AK387">
        <v>5</v>
      </c>
      <c r="AL387" t="s">
        <v>96</v>
      </c>
      <c r="AM387">
        <v>3</v>
      </c>
      <c r="AN387">
        <v>2</v>
      </c>
      <c r="AO387">
        <v>5</v>
      </c>
      <c r="AP387">
        <f t="shared" ref="AP387:AP450" si="6">IF(OR(O387&lt;10000,Y387="Säule",Y387="BW",Y387="IS"),6,
IF(G387&lt;80,5,
IF(AND(ABS(E387-U387)&gt;100,NOT(E387="")),4,
IF(OR(J387="NIST20.L",J387="NIST17.L",J387="NIST11.L",J387="SWGDRUG.L",J387="WILEY275.L",J387="HPPEST.L",J387="PMW_TOX2.L",J387="ENVI96.L"),3,
IF(AI387="x",1,2)))))</f>
        <v>5</v>
      </c>
    </row>
    <row r="388" spans="1:42" x14ac:dyDescent="0.25">
      <c r="A388" t="s">
        <v>11747</v>
      </c>
      <c r="B388">
        <v>21.966417348603599</v>
      </c>
      <c r="C388">
        <v>170.10000610351599</v>
      </c>
      <c r="D388" t="s">
        <v>11748</v>
      </c>
      <c r="E388">
        <v>1959</v>
      </c>
      <c r="F388">
        <v>1958.2976823702199</v>
      </c>
      <c r="G388">
        <v>57.029490792836697</v>
      </c>
      <c r="H388" t="s">
        <v>11749</v>
      </c>
      <c r="I388" t="s">
        <v>11750</v>
      </c>
      <c r="J388" t="s">
        <v>43</v>
      </c>
      <c r="K388">
        <v>164700.442997548</v>
      </c>
      <c r="L388">
        <v>27217.043164061201</v>
      </c>
      <c r="M388" t="s">
        <v>98</v>
      </c>
      <c r="N388" t="s">
        <v>98</v>
      </c>
      <c r="O388">
        <v>164700</v>
      </c>
      <c r="P388">
        <v>658800</v>
      </c>
      <c r="Q388">
        <v>9</v>
      </c>
      <c r="R388">
        <v>21.984717348603599</v>
      </c>
      <c r="S388" t="s">
        <v>11747</v>
      </c>
      <c r="T388">
        <v>1959</v>
      </c>
      <c r="U388">
        <v>1951.2976823702199</v>
      </c>
      <c r="V388">
        <v>57</v>
      </c>
      <c r="W388" t="s">
        <v>15463</v>
      </c>
      <c r="X388">
        <v>72101014</v>
      </c>
      <c r="Y388" t="s">
        <v>96</v>
      </c>
      <c r="Z388" t="s">
        <v>11747</v>
      </c>
      <c r="AA388" t="s">
        <v>11751</v>
      </c>
      <c r="AB388" t="s">
        <v>11752</v>
      </c>
      <c r="AC388" t="s">
        <v>11753</v>
      </c>
      <c r="AD388" t="s">
        <v>11754</v>
      </c>
      <c r="AE388">
        <v>9</v>
      </c>
      <c r="AF388" t="s">
        <v>15463</v>
      </c>
      <c r="AG388" t="s">
        <v>96</v>
      </c>
      <c r="AH388" t="s">
        <v>96</v>
      </c>
      <c r="AI388" t="str">
        <f>IF(ISNA(VLOOKUP(D388,Listen!J:O,3,0)),"",VLOOKUP(D388,Listen!J:O,3,0))</f>
        <v/>
      </c>
      <c r="AJ388" t="s">
        <v>96</v>
      </c>
      <c r="AK388">
        <v>5</v>
      </c>
      <c r="AL388" t="s">
        <v>96</v>
      </c>
      <c r="AM388">
        <v>3</v>
      </c>
      <c r="AN388">
        <v>2</v>
      </c>
      <c r="AO388">
        <v>5</v>
      </c>
      <c r="AP388">
        <f t="shared" si="6"/>
        <v>5</v>
      </c>
    </row>
    <row r="389" spans="1:42" x14ac:dyDescent="0.25">
      <c r="A389" t="s">
        <v>3577</v>
      </c>
      <c r="B389">
        <v>21.978834299070101</v>
      </c>
      <c r="C389">
        <v>85</v>
      </c>
      <c r="D389" t="s">
        <v>5637</v>
      </c>
      <c r="F389">
        <v>1959.46943363118</v>
      </c>
      <c r="G389">
        <v>51.295058758034699</v>
      </c>
      <c r="H389" t="s">
        <v>5638</v>
      </c>
      <c r="I389" t="s">
        <v>52</v>
      </c>
      <c r="J389" t="s">
        <v>37</v>
      </c>
      <c r="K389">
        <v>446882.90690970601</v>
      </c>
      <c r="L389">
        <v>42099.6776299267</v>
      </c>
      <c r="M389">
        <v>91267.8304509429</v>
      </c>
      <c r="N389">
        <v>91267.8304509429</v>
      </c>
      <c r="O389">
        <v>355615</v>
      </c>
      <c r="P389">
        <v>1422460</v>
      </c>
      <c r="Q389">
        <v>19</v>
      </c>
      <c r="R389">
        <v>21.997134299070101</v>
      </c>
      <c r="S389" t="s">
        <v>3577</v>
      </c>
      <c r="T389" t="s">
        <v>96</v>
      </c>
      <c r="U389">
        <v>1952.46943363118</v>
      </c>
      <c r="V389">
        <v>51.3</v>
      </c>
      <c r="W389" t="s">
        <v>15464</v>
      </c>
      <c r="X389">
        <v>72101014</v>
      </c>
      <c r="Y389" t="s">
        <v>96</v>
      </c>
      <c r="Z389" t="s">
        <v>3577</v>
      </c>
      <c r="AA389" t="s">
        <v>1923</v>
      </c>
      <c r="AB389" t="s">
        <v>1705</v>
      </c>
      <c r="AC389" t="s">
        <v>1924</v>
      </c>
      <c r="AD389" t="s">
        <v>1704</v>
      </c>
      <c r="AE389">
        <v>19</v>
      </c>
      <c r="AF389" t="s">
        <v>15464</v>
      </c>
      <c r="AG389" t="s">
        <v>96</v>
      </c>
      <c r="AH389" t="s">
        <v>96</v>
      </c>
      <c r="AI389" t="str">
        <f>IF(ISNA(VLOOKUP(D389,Listen!J:O,3,0)),"",VLOOKUP(D389,Listen!J:O,3,0))</f>
        <v/>
      </c>
      <c r="AJ389" t="s">
        <v>96</v>
      </c>
      <c r="AK389">
        <v>5</v>
      </c>
      <c r="AL389" t="s">
        <v>96</v>
      </c>
      <c r="AM389">
        <v>3</v>
      </c>
      <c r="AN389">
        <v>2</v>
      </c>
      <c r="AO389">
        <v>5</v>
      </c>
      <c r="AP389">
        <f t="shared" si="6"/>
        <v>5</v>
      </c>
    </row>
    <row r="390" spans="1:42" x14ac:dyDescent="0.25">
      <c r="A390" t="s">
        <v>464</v>
      </c>
      <c r="B390">
        <v>22.0043336187262</v>
      </c>
      <c r="C390">
        <v>205</v>
      </c>
      <c r="D390" t="s">
        <v>11755</v>
      </c>
      <c r="F390">
        <v>1961.87572976979</v>
      </c>
      <c r="G390">
        <v>58.785726062195202</v>
      </c>
      <c r="H390" t="s">
        <v>11756</v>
      </c>
      <c r="I390" t="s">
        <v>4057</v>
      </c>
      <c r="J390" t="s">
        <v>37</v>
      </c>
      <c r="K390">
        <v>300507.42017220001</v>
      </c>
      <c r="L390">
        <v>71544.041684645199</v>
      </c>
      <c r="M390" t="s">
        <v>98</v>
      </c>
      <c r="N390" t="s">
        <v>98</v>
      </c>
      <c r="O390">
        <v>300507</v>
      </c>
      <c r="P390">
        <v>1202028</v>
      </c>
      <c r="Q390">
        <v>16</v>
      </c>
      <c r="R390">
        <v>22.0226336187262</v>
      </c>
      <c r="S390" t="s">
        <v>464</v>
      </c>
      <c r="T390" t="s">
        <v>96</v>
      </c>
      <c r="U390">
        <v>1954.87572976979</v>
      </c>
      <c r="V390">
        <v>58.8</v>
      </c>
      <c r="W390" t="s">
        <v>15465</v>
      </c>
      <c r="X390">
        <v>72101014</v>
      </c>
      <c r="Y390" t="s">
        <v>96</v>
      </c>
      <c r="Z390" t="s">
        <v>464</v>
      </c>
      <c r="AA390" t="s">
        <v>654</v>
      </c>
      <c r="AB390" t="s">
        <v>463</v>
      </c>
      <c r="AC390" t="s">
        <v>655</v>
      </c>
      <c r="AD390" t="s">
        <v>462</v>
      </c>
      <c r="AE390">
        <v>16</v>
      </c>
      <c r="AF390" t="s">
        <v>15465</v>
      </c>
      <c r="AG390" t="s">
        <v>96</v>
      </c>
      <c r="AH390" t="s">
        <v>96</v>
      </c>
      <c r="AI390" t="str">
        <f>IF(ISNA(VLOOKUP(D390,Listen!J:O,3,0)),"",VLOOKUP(D390,Listen!J:O,3,0))</f>
        <v/>
      </c>
      <c r="AJ390" t="s">
        <v>96</v>
      </c>
      <c r="AK390">
        <v>5</v>
      </c>
      <c r="AL390" t="s">
        <v>96</v>
      </c>
      <c r="AM390">
        <v>3</v>
      </c>
      <c r="AN390">
        <v>2</v>
      </c>
      <c r="AO390">
        <v>5</v>
      </c>
      <c r="AP390">
        <f t="shared" si="6"/>
        <v>5</v>
      </c>
    </row>
    <row r="391" spans="1:42" x14ac:dyDescent="0.25">
      <c r="A391" t="s">
        <v>11757</v>
      </c>
      <c r="B391">
        <v>22.065914370171399</v>
      </c>
      <c r="C391">
        <v>152</v>
      </c>
      <c r="D391" t="s">
        <v>11758</v>
      </c>
      <c r="F391">
        <v>1967.6869249864901</v>
      </c>
      <c r="G391">
        <v>62.0668881398447</v>
      </c>
      <c r="H391" t="s">
        <v>11759</v>
      </c>
      <c r="I391" t="s">
        <v>791</v>
      </c>
      <c r="J391" t="s">
        <v>37</v>
      </c>
      <c r="K391">
        <v>906117.48717997898</v>
      </c>
      <c r="L391">
        <v>320592.52404948301</v>
      </c>
      <c r="M391" t="s">
        <v>98</v>
      </c>
      <c r="N391" t="s">
        <v>98</v>
      </c>
      <c r="O391">
        <v>906117</v>
      </c>
      <c r="P391">
        <v>3624468</v>
      </c>
      <c r="Q391">
        <v>49</v>
      </c>
      <c r="R391">
        <v>22.084214370171399</v>
      </c>
      <c r="S391" t="s">
        <v>11757</v>
      </c>
      <c r="T391" t="s">
        <v>96</v>
      </c>
      <c r="U391">
        <v>1960.6869249864901</v>
      </c>
      <c r="V391">
        <v>62.1</v>
      </c>
      <c r="W391" t="s">
        <v>15466</v>
      </c>
      <c r="X391">
        <v>72101014</v>
      </c>
      <c r="Y391" t="s">
        <v>96</v>
      </c>
      <c r="Z391" t="s">
        <v>11757</v>
      </c>
      <c r="AA391" t="s">
        <v>9703</v>
      </c>
      <c r="AB391" t="s">
        <v>11760</v>
      </c>
      <c r="AC391" t="s">
        <v>9696</v>
      </c>
      <c r="AD391" t="s">
        <v>11761</v>
      </c>
      <c r="AE391">
        <v>49</v>
      </c>
      <c r="AF391" t="s">
        <v>15466</v>
      </c>
      <c r="AG391" t="s">
        <v>96</v>
      </c>
      <c r="AH391" t="s">
        <v>96</v>
      </c>
      <c r="AI391" t="str">
        <f>IF(ISNA(VLOOKUP(D391,Listen!J:O,3,0)),"",VLOOKUP(D391,Listen!J:O,3,0))</f>
        <v/>
      </c>
      <c r="AJ391" t="s">
        <v>96</v>
      </c>
      <c r="AK391">
        <v>5</v>
      </c>
      <c r="AL391" t="s">
        <v>96</v>
      </c>
      <c r="AM391">
        <v>3</v>
      </c>
      <c r="AN391">
        <v>2</v>
      </c>
      <c r="AO391">
        <v>5</v>
      </c>
      <c r="AP391">
        <f t="shared" si="6"/>
        <v>5</v>
      </c>
    </row>
    <row r="392" spans="1:42" x14ac:dyDescent="0.25">
      <c r="A392" t="s">
        <v>11762</v>
      </c>
      <c r="B392">
        <v>22.0700722959653</v>
      </c>
      <c r="C392">
        <v>168</v>
      </c>
      <c r="D392" t="s">
        <v>11763</v>
      </c>
      <c r="F392">
        <v>1968.07929627002</v>
      </c>
      <c r="G392">
        <v>68.234522615830201</v>
      </c>
      <c r="H392" t="s">
        <v>11764</v>
      </c>
      <c r="I392" t="s">
        <v>11765</v>
      </c>
      <c r="J392" t="s">
        <v>37</v>
      </c>
      <c r="K392">
        <v>1502722.7727904699</v>
      </c>
      <c r="L392">
        <v>980043.49437577301</v>
      </c>
      <c r="M392" t="s">
        <v>98</v>
      </c>
      <c r="N392" t="s">
        <v>98</v>
      </c>
      <c r="O392">
        <v>1502723</v>
      </c>
      <c r="P392">
        <v>6010892</v>
      </c>
      <c r="Q392">
        <v>81</v>
      </c>
      <c r="R392">
        <v>22.0883722959653</v>
      </c>
      <c r="S392" t="s">
        <v>11762</v>
      </c>
      <c r="T392" t="s">
        <v>96</v>
      </c>
      <c r="U392">
        <v>1961.07929627002</v>
      </c>
      <c r="V392">
        <v>68.2</v>
      </c>
      <c r="W392" t="s">
        <v>15467</v>
      </c>
      <c r="X392">
        <v>72101014</v>
      </c>
      <c r="Y392" t="s">
        <v>96</v>
      </c>
      <c r="Z392" t="s">
        <v>11762</v>
      </c>
      <c r="AA392" t="s">
        <v>11766</v>
      </c>
      <c r="AB392" t="s">
        <v>11767</v>
      </c>
      <c r="AC392" t="s">
        <v>11768</v>
      </c>
      <c r="AD392" t="s">
        <v>11769</v>
      </c>
      <c r="AE392">
        <v>81</v>
      </c>
      <c r="AF392" t="s">
        <v>15467</v>
      </c>
      <c r="AG392" t="s">
        <v>96</v>
      </c>
      <c r="AH392" t="s">
        <v>96</v>
      </c>
      <c r="AI392" t="str">
        <f>IF(ISNA(VLOOKUP(D392,Listen!J:O,3,0)),"",VLOOKUP(D392,Listen!J:O,3,0))</f>
        <v/>
      </c>
      <c r="AJ392" t="s">
        <v>96</v>
      </c>
      <c r="AK392">
        <v>5</v>
      </c>
      <c r="AL392" t="s">
        <v>96</v>
      </c>
      <c r="AM392">
        <v>3</v>
      </c>
      <c r="AN392">
        <v>2</v>
      </c>
      <c r="AO392">
        <v>5</v>
      </c>
      <c r="AP392">
        <f t="shared" si="6"/>
        <v>5</v>
      </c>
    </row>
    <row r="393" spans="1:42" x14ac:dyDescent="0.25">
      <c r="A393" t="s">
        <v>1923</v>
      </c>
      <c r="B393">
        <v>22.099218983129699</v>
      </c>
      <c r="C393">
        <v>85</v>
      </c>
      <c r="D393" t="s">
        <v>586</v>
      </c>
      <c r="F393">
        <v>1970.8297838015501</v>
      </c>
      <c r="G393">
        <v>64.190206500569602</v>
      </c>
      <c r="H393" t="s">
        <v>587</v>
      </c>
      <c r="I393" t="s">
        <v>588</v>
      </c>
      <c r="J393" t="s">
        <v>37</v>
      </c>
      <c r="K393">
        <v>2890885.9959156099</v>
      </c>
      <c r="L393">
        <v>285702.42215979297</v>
      </c>
      <c r="M393">
        <v>91267.8304509429</v>
      </c>
      <c r="N393">
        <v>91267.8304509429</v>
      </c>
      <c r="O393">
        <v>2799618</v>
      </c>
      <c r="P393">
        <v>11198472</v>
      </c>
      <c r="Q393">
        <v>151</v>
      </c>
      <c r="R393">
        <v>22.117518983129699</v>
      </c>
      <c r="S393" t="s">
        <v>1923</v>
      </c>
      <c r="T393" t="s">
        <v>96</v>
      </c>
      <c r="U393">
        <v>1963.8297838015501</v>
      </c>
      <c r="V393">
        <v>64.2</v>
      </c>
      <c r="W393" t="s">
        <v>15468</v>
      </c>
      <c r="X393">
        <v>72101014</v>
      </c>
      <c r="Y393" t="s">
        <v>96</v>
      </c>
      <c r="Z393" t="s">
        <v>1923</v>
      </c>
      <c r="AA393" t="s">
        <v>1924</v>
      </c>
      <c r="AB393" t="s">
        <v>3577</v>
      </c>
      <c r="AC393" t="s">
        <v>1196</v>
      </c>
      <c r="AD393" t="s">
        <v>1705</v>
      </c>
      <c r="AE393">
        <v>151</v>
      </c>
      <c r="AF393" t="s">
        <v>15468</v>
      </c>
      <c r="AG393" t="s">
        <v>96</v>
      </c>
      <c r="AH393" t="s">
        <v>96</v>
      </c>
      <c r="AI393" t="str">
        <f>IF(ISNA(VLOOKUP(D393,Listen!J:O,3,0)),"",VLOOKUP(D393,Listen!J:O,3,0))</f>
        <v/>
      </c>
      <c r="AJ393" t="s">
        <v>96</v>
      </c>
      <c r="AK393">
        <v>5</v>
      </c>
      <c r="AL393" t="s">
        <v>96</v>
      </c>
      <c r="AM393">
        <v>3</v>
      </c>
      <c r="AN393">
        <v>2</v>
      </c>
      <c r="AO393">
        <v>5</v>
      </c>
      <c r="AP393">
        <f t="shared" si="6"/>
        <v>5</v>
      </c>
    </row>
    <row r="394" spans="1:42" x14ac:dyDescent="0.25">
      <c r="A394" t="s">
        <v>3589</v>
      </c>
      <c r="B394">
        <v>22.139726469480902</v>
      </c>
      <c r="C394">
        <v>129</v>
      </c>
      <c r="D394" t="s">
        <v>11770</v>
      </c>
      <c r="F394">
        <v>1974.65235669</v>
      </c>
      <c r="G394">
        <v>85.268508212256606</v>
      </c>
      <c r="H394" t="s">
        <v>11771</v>
      </c>
      <c r="I394" t="s">
        <v>1587</v>
      </c>
      <c r="J394" t="s">
        <v>37</v>
      </c>
      <c r="K394">
        <v>6804184.9587866804</v>
      </c>
      <c r="L394">
        <v>3122283.94189126</v>
      </c>
      <c r="M394" t="s">
        <v>98</v>
      </c>
      <c r="N394" t="s">
        <v>98</v>
      </c>
      <c r="O394">
        <v>6804185</v>
      </c>
      <c r="P394">
        <v>27216740</v>
      </c>
      <c r="Q394">
        <v>367</v>
      </c>
      <c r="R394">
        <v>22.158026469480902</v>
      </c>
      <c r="S394" t="s">
        <v>3588</v>
      </c>
      <c r="T394" t="s">
        <v>96</v>
      </c>
      <c r="U394">
        <v>1967.65235669</v>
      </c>
      <c r="V394">
        <v>85.3</v>
      </c>
      <c r="W394" t="s">
        <v>15469</v>
      </c>
      <c r="X394">
        <v>72101014</v>
      </c>
      <c r="Y394" t="s">
        <v>96</v>
      </c>
      <c r="Z394" t="s">
        <v>3588</v>
      </c>
      <c r="AA394" t="s">
        <v>1586</v>
      </c>
      <c r="AB394" t="s">
        <v>3589</v>
      </c>
      <c r="AC394" t="s">
        <v>3587</v>
      </c>
      <c r="AD394" t="s">
        <v>6272</v>
      </c>
      <c r="AE394">
        <v>367</v>
      </c>
      <c r="AF394" t="s">
        <v>11771</v>
      </c>
      <c r="AG394" t="s">
        <v>11770</v>
      </c>
      <c r="AH394" t="s">
        <v>96</v>
      </c>
      <c r="AI394" t="str">
        <f>IF(ISNA(VLOOKUP(D394,Listen!J:O,3,0)),"",VLOOKUP(D394,Listen!J:O,3,0))</f>
        <v/>
      </c>
      <c r="AJ394" t="s">
        <v>96</v>
      </c>
      <c r="AK394" t="s">
        <v>96</v>
      </c>
      <c r="AL394" t="s">
        <v>96</v>
      </c>
      <c r="AM394">
        <v>3</v>
      </c>
      <c r="AN394">
        <v>2</v>
      </c>
      <c r="AO394">
        <v>3</v>
      </c>
      <c r="AP394">
        <f t="shared" si="6"/>
        <v>3</v>
      </c>
    </row>
    <row r="395" spans="1:42" x14ac:dyDescent="0.25">
      <c r="A395" t="s">
        <v>11772</v>
      </c>
      <c r="B395">
        <v>22.178719270103802</v>
      </c>
      <c r="C395">
        <v>158</v>
      </c>
      <c r="D395" t="s">
        <v>11773</v>
      </c>
      <c r="F395">
        <v>1978.3319931210001</v>
      </c>
      <c r="G395">
        <v>67.148197101967398</v>
      </c>
      <c r="H395" t="s">
        <v>11774</v>
      </c>
      <c r="I395" t="s">
        <v>11775</v>
      </c>
      <c r="J395" t="s">
        <v>37</v>
      </c>
      <c r="K395">
        <v>428688.53961125802</v>
      </c>
      <c r="L395">
        <v>151265.81920939899</v>
      </c>
      <c r="M395" t="s">
        <v>98</v>
      </c>
      <c r="N395" t="s">
        <v>98</v>
      </c>
      <c r="O395">
        <v>428689</v>
      </c>
      <c r="P395">
        <v>1714756</v>
      </c>
      <c r="Q395">
        <v>23</v>
      </c>
      <c r="R395">
        <v>22.197019270103802</v>
      </c>
      <c r="S395" t="s">
        <v>11772</v>
      </c>
      <c r="T395" t="s">
        <v>96</v>
      </c>
      <c r="U395">
        <v>1971.3319931210001</v>
      </c>
      <c r="V395">
        <v>67.099999999999994</v>
      </c>
      <c r="W395" t="s">
        <v>15470</v>
      </c>
      <c r="X395">
        <v>72101014</v>
      </c>
      <c r="Y395" t="s">
        <v>96</v>
      </c>
      <c r="Z395" t="s">
        <v>11772</v>
      </c>
      <c r="AA395" t="s">
        <v>11776</v>
      </c>
      <c r="AB395" t="s">
        <v>11777</v>
      </c>
      <c r="AC395" t="s">
        <v>11778</v>
      </c>
      <c r="AD395" t="s">
        <v>11779</v>
      </c>
      <c r="AE395">
        <v>23</v>
      </c>
      <c r="AF395" t="s">
        <v>15470</v>
      </c>
      <c r="AG395" t="s">
        <v>96</v>
      </c>
      <c r="AH395" t="s">
        <v>96</v>
      </c>
      <c r="AI395" t="str">
        <f>IF(ISNA(VLOOKUP(D395,Listen!J:O,3,0)),"",VLOOKUP(D395,Listen!J:O,3,0))</f>
        <v/>
      </c>
      <c r="AJ395" t="s">
        <v>96</v>
      </c>
      <c r="AK395">
        <v>5</v>
      </c>
      <c r="AL395" t="s">
        <v>96</v>
      </c>
      <c r="AM395">
        <v>3</v>
      </c>
      <c r="AN395">
        <v>2</v>
      </c>
      <c r="AO395">
        <v>5</v>
      </c>
      <c r="AP395">
        <f t="shared" si="6"/>
        <v>5</v>
      </c>
    </row>
    <row r="396" spans="1:42" x14ac:dyDescent="0.25">
      <c r="A396" t="s">
        <v>1189</v>
      </c>
      <c r="B396">
        <v>22.204457972446999</v>
      </c>
      <c r="C396">
        <v>150</v>
      </c>
      <c r="E396">
        <v>1980</v>
      </c>
      <c r="F396">
        <v>1980.7608791029199</v>
      </c>
      <c r="G396">
        <v>80.922370232693893</v>
      </c>
      <c r="H396" t="s">
        <v>14291</v>
      </c>
      <c r="J396" t="s">
        <v>44</v>
      </c>
      <c r="K396">
        <v>1779748.8477497101</v>
      </c>
      <c r="L396">
        <v>199262.303524446</v>
      </c>
      <c r="M396" t="s">
        <v>98</v>
      </c>
      <c r="N396" t="s">
        <v>98</v>
      </c>
      <c r="O396">
        <v>1779749</v>
      </c>
      <c r="P396">
        <v>7118996</v>
      </c>
      <c r="Q396">
        <v>96</v>
      </c>
      <c r="R396">
        <v>22.222757972446999</v>
      </c>
      <c r="S396" t="s">
        <v>1189</v>
      </c>
      <c r="T396">
        <v>1980</v>
      </c>
      <c r="U396">
        <v>1973.7608791029199</v>
      </c>
      <c r="V396">
        <v>80.900000000000006</v>
      </c>
      <c r="W396" t="s">
        <v>15471</v>
      </c>
      <c r="X396">
        <v>72101014</v>
      </c>
      <c r="Y396" t="s">
        <v>96</v>
      </c>
      <c r="Z396" t="s">
        <v>1189</v>
      </c>
      <c r="AA396" t="s">
        <v>1190</v>
      </c>
      <c r="AB396" t="s">
        <v>1191</v>
      </c>
      <c r="AC396" t="s">
        <v>1192</v>
      </c>
      <c r="AD396" t="s">
        <v>1193</v>
      </c>
      <c r="AE396">
        <v>96</v>
      </c>
      <c r="AF396" t="s">
        <v>14291</v>
      </c>
      <c r="AG396">
        <v>0</v>
      </c>
      <c r="AH396" t="s">
        <v>118</v>
      </c>
      <c r="AI396" t="str">
        <f>IF(ISNA(VLOOKUP(D396,Listen!J:O,3,0)),"",VLOOKUP(D396,Listen!J:O,3,0))</f>
        <v/>
      </c>
      <c r="AJ396" t="s">
        <v>96</v>
      </c>
      <c r="AK396" t="s">
        <v>96</v>
      </c>
      <c r="AL396" t="s">
        <v>96</v>
      </c>
      <c r="AM396" t="s">
        <v>96</v>
      </c>
      <c r="AN396">
        <v>2</v>
      </c>
      <c r="AO396">
        <v>2</v>
      </c>
      <c r="AP396">
        <f t="shared" si="6"/>
        <v>2</v>
      </c>
    </row>
    <row r="397" spans="1:42" x14ac:dyDescent="0.25">
      <c r="A397" t="s">
        <v>3588</v>
      </c>
      <c r="B397">
        <v>22.2237803833298</v>
      </c>
      <c r="C397">
        <v>129</v>
      </c>
      <c r="D397" t="s">
        <v>6939</v>
      </c>
      <c r="E397">
        <v>1978</v>
      </c>
      <c r="F397">
        <v>1982.5842784454401</v>
      </c>
      <c r="G397">
        <v>78.4152538823258</v>
      </c>
      <c r="H397" t="s">
        <v>6940</v>
      </c>
      <c r="I397" t="s">
        <v>1587</v>
      </c>
      <c r="J397" t="s">
        <v>43</v>
      </c>
      <c r="K397">
        <v>6118601.9100110903</v>
      </c>
      <c r="L397">
        <v>3041647.6861817702</v>
      </c>
      <c r="M397" t="s">
        <v>98</v>
      </c>
      <c r="N397" t="s">
        <v>98</v>
      </c>
      <c r="O397">
        <v>6118602</v>
      </c>
      <c r="P397">
        <v>24474408</v>
      </c>
      <c r="Q397">
        <v>330</v>
      </c>
      <c r="R397">
        <v>22.2420803833298</v>
      </c>
      <c r="S397" t="s">
        <v>3588</v>
      </c>
      <c r="T397">
        <v>1978</v>
      </c>
      <c r="U397">
        <v>1975.5842784454401</v>
      </c>
      <c r="V397">
        <v>78.400000000000006</v>
      </c>
      <c r="W397" t="s">
        <v>15472</v>
      </c>
      <c r="X397">
        <v>72101014</v>
      </c>
      <c r="Y397" t="s">
        <v>96</v>
      </c>
      <c r="Z397" t="s">
        <v>3588</v>
      </c>
      <c r="AA397" t="s">
        <v>1586</v>
      </c>
      <c r="AB397" t="s">
        <v>3589</v>
      </c>
      <c r="AC397" t="s">
        <v>3587</v>
      </c>
      <c r="AD397" t="s">
        <v>6272</v>
      </c>
      <c r="AE397">
        <v>330</v>
      </c>
      <c r="AF397" t="s">
        <v>15472</v>
      </c>
      <c r="AG397" t="s">
        <v>96</v>
      </c>
      <c r="AH397" t="s">
        <v>96</v>
      </c>
      <c r="AI397" t="str">
        <f>IF(ISNA(VLOOKUP(D397,Listen!J:O,3,0)),"",VLOOKUP(D397,Listen!J:O,3,0))</f>
        <v/>
      </c>
      <c r="AJ397" t="s">
        <v>96</v>
      </c>
      <c r="AK397">
        <v>5</v>
      </c>
      <c r="AL397" t="s">
        <v>96</v>
      </c>
      <c r="AM397">
        <v>3</v>
      </c>
      <c r="AN397">
        <v>2</v>
      </c>
      <c r="AO397">
        <v>5</v>
      </c>
      <c r="AP397">
        <f t="shared" si="6"/>
        <v>5</v>
      </c>
    </row>
    <row r="398" spans="1:42" x14ac:dyDescent="0.25">
      <c r="A398" t="s">
        <v>467</v>
      </c>
      <c r="B398">
        <v>22.268435100444499</v>
      </c>
      <c r="C398">
        <v>149</v>
      </c>
      <c r="D398" t="s">
        <v>11780</v>
      </c>
      <c r="F398">
        <v>1986.79821335871</v>
      </c>
      <c r="G398">
        <v>50.784415131606302</v>
      </c>
      <c r="H398" t="s">
        <v>11781</v>
      </c>
      <c r="I398" t="s">
        <v>7993</v>
      </c>
      <c r="J398" t="s">
        <v>37</v>
      </c>
      <c r="K398">
        <v>514679.20598191599</v>
      </c>
      <c r="L398">
        <v>96507.991815545698</v>
      </c>
      <c r="M398">
        <v>12199270.9429878</v>
      </c>
      <c r="N398">
        <v>12199270.9429878</v>
      </c>
      <c r="O398">
        <v>0</v>
      </c>
      <c r="P398">
        <v>0</v>
      </c>
      <c r="Q398">
        <v>0</v>
      </c>
      <c r="R398">
        <v>22.286735100444499</v>
      </c>
      <c r="S398" t="s">
        <v>467</v>
      </c>
      <c r="T398" t="s">
        <v>96</v>
      </c>
      <c r="U398">
        <v>1979.79821335871</v>
      </c>
      <c r="V398">
        <v>50.8</v>
      </c>
      <c r="W398" t="s">
        <v>15473</v>
      </c>
      <c r="X398">
        <v>72101014</v>
      </c>
      <c r="Y398" t="s">
        <v>96</v>
      </c>
      <c r="Z398" t="s">
        <v>467</v>
      </c>
      <c r="AA398" t="s">
        <v>469</v>
      </c>
      <c r="AB398" t="s">
        <v>466</v>
      </c>
      <c r="AC398" t="s">
        <v>759</v>
      </c>
      <c r="AD398" t="s">
        <v>465</v>
      </c>
      <c r="AE398">
        <v>0</v>
      </c>
      <c r="AF398" t="s">
        <v>15473</v>
      </c>
      <c r="AG398" t="s">
        <v>96</v>
      </c>
      <c r="AH398" t="s">
        <v>96</v>
      </c>
      <c r="AI398" t="str">
        <f>IF(ISNA(VLOOKUP(D398,Listen!J:O,3,0)),"",VLOOKUP(D398,Listen!J:O,3,0))</f>
        <v/>
      </c>
      <c r="AJ398">
        <v>6</v>
      </c>
      <c r="AK398">
        <v>5</v>
      </c>
      <c r="AL398" t="s">
        <v>96</v>
      </c>
      <c r="AM398">
        <v>3</v>
      </c>
      <c r="AN398">
        <v>2</v>
      </c>
      <c r="AO398">
        <v>6</v>
      </c>
      <c r="AP398">
        <f t="shared" si="6"/>
        <v>6</v>
      </c>
    </row>
    <row r="399" spans="1:42" x14ac:dyDescent="0.25">
      <c r="A399" t="s">
        <v>3582</v>
      </c>
      <c r="B399">
        <v>22.275993027178799</v>
      </c>
      <c r="C399">
        <v>58.099998474121101</v>
      </c>
      <c r="D399" t="s">
        <v>6082</v>
      </c>
      <c r="F399">
        <v>1987.5114327763999</v>
      </c>
      <c r="G399">
        <v>72.976259288376994</v>
      </c>
      <c r="H399" t="s">
        <v>6083</v>
      </c>
      <c r="I399" t="s">
        <v>6084</v>
      </c>
      <c r="J399" t="s">
        <v>37</v>
      </c>
      <c r="K399">
        <v>475985.27934685798</v>
      </c>
      <c r="L399">
        <v>426815.75616353599</v>
      </c>
      <c r="M399" t="s">
        <v>98</v>
      </c>
      <c r="N399" t="s">
        <v>98</v>
      </c>
      <c r="O399">
        <v>475985</v>
      </c>
      <c r="P399">
        <v>1903940</v>
      </c>
      <c r="Q399">
        <v>26</v>
      </c>
      <c r="R399">
        <v>22.294293027178799</v>
      </c>
      <c r="S399" t="s">
        <v>3582</v>
      </c>
      <c r="T399" t="s">
        <v>96</v>
      </c>
      <c r="U399">
        <v>1980.5114327763999</v>
      </c>
      <c r="V399">
        <v>73</v>
      </c>
      <c r="W399" t="s">
        <v>15474</v>
      </c>
      <c r="X399">
        <v>72101014</v>
      </c>
      <c r="Y399" t="s">
        <v>96</v>
      </c>
      <c r="Z399" t="s">
        <v>3582</v>
      </c>
      <c r="AA399" t="s">
        <v>3583</v>
      </c>
      <c r="AB399" t="s">
        <v>3584</v>
      </c>
      <c r="AC399" t="s">
        <v>3585</v>
      </c>
      <c r="AD399" t="s">
        <v>3586</v>
      </c>
      <c r="AE399">
        <v>26</v>
      </c>
      <c r="AF399" t="s">
        <v>15474</v>
      </c>
      <c r="AG399" t="s">
        <v>96</v>
      </c>
      <c r="AH399" t="s">
        <v>96</v>
      </c>
      <c r="AI399" t="str">
        <f>IF(ISNA(VLOOKUP(D399,Listen!J:O,3,0)),"",VLOOKUP(D399,Listen!J:O,3,0))</f>
        <v/>
      </c>
      <c r="AJ399" t="s">
        <v>96</v>
      </c>
      <c r="AK399">
        <v>5</v>
      </c>
      <c r="AL399" t="s">
        <v>96</v>
      </c>
      <c r="AM399">
        <v>3</v>
      </c>
      <c r="AN399">
        <v>2</v>
      </c>
      <c r="AO399">
        <v>5</v>
      </c>
      <c r="AP399">
        <f t="shared" si="6"/>
        <v>5</v>
      </c>
    </row>
    <row r="400" spans="1:42" x14ac:dyDescent="0.25">
      <c r="A400" t="s">
        <v>1586</v>
      </c>
      <c r="B400">
        <v>22.322056480609401</v>
      </c>
      <c r="C400">
        <v>129</v>
      </c>
      <c r="D400" t="s">
        <v>6939</v>
      </c>
      <c r="E400">
        <v>1978</v>
      </c>
      <c r="F400">
        <v>1991.8583060112901</v>
      </c>
      <c r="G400">
        <v>87.5220055502718</v>
      </c>
      <c r="H400" t="s">
        <v>6940</v>
      </c>
      <c r="I400" t="s">
        <v>1587</v>
      </c>
      <c r="J400" t="s">
        <v>43</v>
      </c>
      <c r="K400">
        <v>16237263.296573</v>
      </c>
      <c r="L400">
        <v>6426979.4547475902</v>
      </c>
      <c r="M400" t="s">
        <v>98</v>
      </c>
      <c r="N400" t="s">
        <v>98</v>
      </c>
      <c r="O400">
        <v>16237263</v>
      </c>
      <c r="P400">
        <v>64949052</v>
      </c>
      <c r="Q400">
        <v>876</v>
      </c>
      <c r="R400">
        <v>22.340356480609401</v>
      </c>
      <c r="S400" t="s">
        <v>1586</v>
      </c>
      <c r="T400">
        <v>1978</v>
      </c>
      <c r="U400">
        <v>1984.8583060112901</v>
      </c>
      <c r="V400">
        <v>87.5</v>
      </c>
      <c r="W400" t="s">
        <v>15475</v>
      </c>
      <c r="X400">
        <v>72101014</v>
      </c>
      <c r="Y400" t="s">
        <v>96</v>
      </c>
      <c r="Z400" t="s">
        <v>1586</v>
      </c>
      <c r="AA400" t="s">
        <v>3587</v>
      </c>
      <c r="AB400" t="s">
        <v>3588</v>
      </c>
      <c r="AC400" t="s">
        <v>6941</v>
      </c>
      <c r="AD400" t="s">
        <v>3589</v>
      </c>
      <c r="AE400">
        <v>876</v>
      </c>
      <c r="AF400" t="s">
        <v>6940</v>
      </c>
      <c r="AG400" t="s">
        <v>6939</v>
      </c>
      <c r="AH400" t="s">
        <v>96</v>
      </c>
      <c r="AI400" t="str">
        <f>IF(ISNA(VLOOKUP(D400,Listen!J:O,3,0)),"",VLOOKUP(D400,Listen!J:O,3,0))</f>
        <v/>
      </c>
      <c r="AJ400" t="s">
        <v>96</v>
      </c>
      <c r="AK400" t="s">
        <v>96</v>
      </c>
      <c r="AL400" t="s">
        <v>96</v>
      </c>
      <c r="AM400">
        <v>3</v>
      </c>
      <c r="AN400">
        <v>2</v>
      </c>
      <c r="AO400">
        <v>3</v>
      </c>
      <c r="AP400">
        <f t="shared" si="6"/>
        <v>3</v>
      </c>
    </row>
    <row r="401" spans="1:42" x14ac:dyDescent="0.25">
      <c r="A401" t="s">
        <v>11782</v>
      </c>
      <c r="B401">
        <v>22.323398486655599</v>
      </c>
      <c r="C401">
        <v>156</v>
      </c>
      <c r="D401" t="s">
        <v>11783</v>
      </c>
      <c r="F401">
        <v>1991.98494719272</v>
      </c>
      <c r="G401">
        <v>50.074973389923898</v>
      </c>
      <c r="H401" t="s">
        <v>11784</v>
      </c>
      <c r="I401" t="s">
        <v>11785</v>
      </c>
      <c r="J401" t="s">
        <v>39</v>
      </c>
      <c r="K401">
        <v>4261300.9062125403</v>
      </c>
      <c r="L401">
        <v>1605603.3543785301</v>
      </c>
      <c r="M401" t="s">
        <v>98</v>
      </c>
      <c r="N401" t="s">
        <v>98</v>
      </c>
      <c r="O401">
        <v>4261301</v>
      </c>
      <c r="P401">
        <v>17045204</v>
      </c>
      <c r="Q401">
        <v>230</v>
      </c>
      <c r="R401">
        <v>22.341698486655599</v>
      </c>
      <c r="S401" t="s">
        <v>11782</v>
      </c>
      <c r="T401" t="s">
        <v>96</v>
      </c>
      <c r="U401">
        <v>1984.98494719272</v>
      </c>
      <c r="V401">
        <v>50.1</v>
      </c>
      <c r="W401" t="s">
        <v>15476</v>
      </c>
      <c r="X401">
        <v>72101014</v>
      </c>
      <c r="Y401" t="s">
        <v>96</v>
      </c>
      <c r="Z401" t="s">
        <v>11782</v>
      </c>
      <c r="AA401" t="s">
        <v>11786</v>
      </c>
      <c r="AB401" t="s">
        <v>11787</v>
      </c>
      <c r="AC401" t="s">
        <v>11788</v>
      </c>
      <c r="AD401" t="s">
        <v>11789</v>
      </c>
      <c r="AE401">
        <v>230</v>
      </c>
      <c r="AF401" t="s">
        <v>15476</v>
      </c>
      <c r="AG401" t="s">
        <v>96</v>
      </c>
      <c r="AH401" t="s">
        <v>96</v>
      </c>
      <c r="AI401" t="str">
        <f>IF(ISNA(VLOOKUP(D401,Listen!J:O,3,0)),"",VLOOKUP(D401,Listen!J:O,3,0))</f>
        <v/>
      </c>
      <c r="AJ401" t="s">
        <v>96</v>
      </c>
      <c r="AK401">
        <v>5</v>
      </c>
      <c r="AL401" t="s">
        <v>96</v>
      </c>
      <c r="AM401">
        <v>3</v>
      </c>
      <c r="AN401">
        <v>2</v>
      </c>
      <c r="AO401">
        <v>5</v>
      </c>
      <c r="AP401">
        <f t="shared" si="6"/>
        <v>5</v>
      </c>
    </row>
    <row r="402" spans="1:42" x14ac:dyDescent="0.25">
      <c r="A402" t="s">
        <v>241</v>
      </c>
      <c r="B402">
        <v>22.347336775214899</v>
      </c>
      <c r="C402">
        <v>97.099998474121094</v>
      </c>
      <c r="D402" t="s">
        <v>2738</v>
      </c>
      <c r="F402">
        <v>1994.2439333971299</v>
      </c>
      <c r="G402">
        <v>75.840917493303195</v>
      </c>
      <c r="H402" t="s">
        <v>2739</v>
      </c>
      <c r="I402" t="s">
        <v>85</v>
      </c>
      <c r="J402" t="s">
        <v>37</v>
      </c>
      <c r="K402">
        <v>961673.78820453002</v>
      </c>
      <c r="L402">
        <v>173668.39364300299</v>
      </c>
      <c r="M402">
        <v>1538808.72076703</v>
      </c>
      <c r="N402">
        <v>1538808.72076703</v>
      </c>
      <c r="O402">
        <v>0</v>
      </c>
      <c r="P402">
        <v>0</v>
      </c>
      <c r="Q402">
        <v>0</v>
      </c>
      <c r="R402">
        <v>22.365636775214899</v>
      </c>
      <c r="S402" t="s">
        <v>239</v>
      </c>
      <c r="T402" t="s">
        <v>96</v>
      </c>
      <c r="U402">
        <v>1987.2439333971299</v>
      </c>
      <c r="V402">
        <v>75.8</v>
      </c>
      <c r="W402" t="s">
        <v>15477</v>
      </c>
      <c r="X402">
        <v>72101014</v>
      </c>
      <c r="Y402" t="s">
        <v>96</v>
      </c>
      <c r="Z402" t="s">
        <v>239</v>
      </c>
      <c r="AA402" t="s">
        <v>240</v>
      </c>
      <c r="AB402" t="s">
        <v>241</v>
      </c>
      <c r="AC402" t="s">
        <v>242</v>
      </c>
      <c r="AD402" t="s">
        <v>243</v>
      </c>
      <c r="AE402">
        <v>0</v>
      </c>
      <c r="AF402" t="s">
        <v>15477</v>
      </c>
      <c r="AG402" t="s">
        <v>96</v>
      </c>
      <c r="AH402" t="s">
        <v>96</v>
      </c>
      <c r="AI402" t="str">
        <f>IF(ISNA(VLOOKUP(D402,Listen!J:O,3,0)),"",VLOOKUP(D402,Listen!J:O,3,0))</f>
        <v/>
      </c>
      <c r="AJ402">
        <v>6</v>
      </c>
      <c r="AK402">
        <v>5</v>
      </c>
      <c r="AL402" t="s">
        <v>96</v>
      </c>
      <c r="AM402">
        <v>3</v>
      </c>
      <c r="AN402">
        <v>2</v>
      </c>
      <c r="AO402">
        <v>6</v>
      </c>
      <c r="AP402">
        <f t="shared" si="6"/>
        <v>6</v>
      </c>
    </row>
    <row r="403" spans="1:42" x14ac:dyDescent="0.25">
      <c r="A403" t="s">
        <v>4652</v>
      </c>
      <c r="B403">
        <v>22.380572302858599</v>
      </c>
      <c r="C403">
        <v>121</v>
      </c>
      <c r="D403" t="s">
        <v>11790</v>
      </c>
      <c r="F403">
        <v>1997.3802728333201</v>
      </c>
      <c r="G403">
        <v>59.668646113577097</v>
      </c>
      <c r="H403" t="s">
        <v>11791</v>
      </c>
      <c r="I403" t="s">
        <v>1275</v>
      </c>
      <c r="J403" t="s">
        <v>37</v>
      </c>
      <c r="K403">
        <v>2861167.6261347099</v>
      </c>
      <c r="L403">
        <v>540965.72154705098</v>
      </c>
      <c r="M403" t="s">
        <v>98</v>
      </c>
      <c r="N403" t="s">
        <v>98</v>
      </c>
      <c r="O403">
        <v>2861168</v>
      </c>
      <c r="P403">
        <v>11444672</v>
      </c>
      <c r="Q403">
        <v>154</v>
      </c>
      <c r="R403">
        <v>22.398872302858599</v>
      </c>
      <c r="S403" t="s">
        <v>4652</v>
      </c>
      <c r="T403" t="s">
        <v>96</v>
      </c>
      <c r="U403">
        <v>1990.3802728333201</v>
      </c>
      <c r="V403">
        <v>59.7</v>
      </c>
      <c r="W403" t="s">
        <v>15478</v>
      </c>
      <c r="X403">
        <v>72101014</v>
      </c>
      <c r="Y403" t="s">
        <v>96</v>
      </c>
      <c r="Z403" t="s">
        <v>4652</v>
      </c>
      <c r="AA403" t="s">
        <v>4653</v>
      </c>
      <c r="AB403" t="s">
        <v>4651</v>
      </c>
      <c r="AC403" t="s">
        <v>1201</v>
      </c>
      <c r="AD403" t="s">
        <v>4654</v>
      </c>
      <c r="AE403">
        <v>154</v>
      </c>
      <c r="AF403" t="s">
        <v>15478</v>
      </c>
      <c r="AG403" t="s">
        <v>96</v>
      </c>
      <c r="AH403" t="s">
        <v>96</v>
      </c>
      <c r="AI403" t="str">
        <f>IF(ISNA(VLOOKUP(D403,Listen!J:O,3,0)),"",VLOOKUP(D403,Listen!J:O,3,0))</f>
        <v/>
      </c>
      <c r="AJ403" t="s">
        <v>96</v>
      </c>
      <c r="AK403">
        <v>5</v>
      </c>
      <c r="AL403" t="s">
        <v>96</v>
      </c>
      <c r="AM403">
        <v>3</v>
      </c>
      <c r="AN403">
        <v>2</v>
      </c>
      <c r="AO403">
        <v>5</v>
      </c>
      <c r="AP403">
        <f t="shared" si="6"/>
        <v>5</v>
      </c>
    </row>
    <row r="404" spans="1:42" x14ac:dyDescent="0.25">
      <c r="A404" t="s">
        <v>469</v>
      </c>
      <c r="B404">
        <v>22.382294361372601</v>
      </c>
      <c r="C404">
        <v>149</v>
      </c>
      <c r="E404">
        <v>1998</v>
      </c>
      <c r="F404">
        <v>1997.5427784534099</v>
      </c>
      <c r="G404">
        <v>89.904145412827205</v>
      </c>
      <c r="H404" t="s">
        <v>14294</v>
      </c>
      <c r="J404" t="s">
        <v>44</v>
      </c>
      <c r="K404">
        <v>5403564.8682493903</v>
      </c>
      <c r="L404">
        <v>595066.58416610502</v>
      </c>
      <c r="M404" t="s">
        <v>98</v>
      </c>
      <c r="N404" t="s">
        <v>98</v>
      </c>
      <c r="O404">
        <v>5403565</v>
      </c>
      <c r="P404">
        <v>21614260</v>
      </c>
      <c r="Q404">
        <v>291</v>
      </c>
      <c r="R404">
        <v>22.400594361372601</v>
      </c>
      <c r="S404" t="s">
        <v>469</v>
      </c>
      <c r="T404">
        <v>1998</v>
      </c>
      <c r="U404">
        <v>1990.5427784534099</v>
      </c>
      <c r="V404">
        <v>89.9</v>
      </c>
      <c r="W404" t="s">
        <v>15479</v>
      </c>
      <c r="X404">
        <v>72101014</v>
      </c>
      <c r="Y404" t="s">
        <v>96</v>
      </c>
      <c r="Z404" t="s">
        <v>469</v>
      </c>
      <c r="AA404" t="s">
        <v>759</v>
      </c>
      <c r="AB404" t="s">
        <v>467</v>
      </c>
      <c r="AC404" t="s">
        <v>1195</v>
      </c>
      <c r="AD404" t="s">
        <v>466</v>
      </c>
      <c r="AE404">
        <v>291</v>
      </c>
      <c r="AF404" t="s">
        <v>14294</v>
      </c>
      <c r="AG404">
        <v>0</v>
      </c>
      <c r="AH404" t="s">
        <v>118</v>
      </c>
      <c r="AI404" t="str">
        <f>IF(ISNA(VLOOKUP(D404,Listen!J:O,3,0)),"",VLOOKUP(D404,Listen!J:O,3,0))</f>
        <v/>
      </c>
      <c r="AJ404" t="s">
        <v>96</v>
      </c>
      <c r="AK404" t="s">
        <v>96</v>
      </c>
      <c r="AL404" t="s">
        <v>96</v>
      </c>
      <c r="AM404" t="s">
        <v>96</v>
      </c>
      <c r="AN404">
        <v>2</v>
      </c>
      <c r="AO404">
        <v>2</v>
      </c>
      <c r="AP404">
        <f t="shared" si="6"/>
        <v>2</v>
      </c>
    </row>
    <row r="405" spans="1:42" x14ac:dyDescent="0.25">
      <c r="A405" t="s">
        <v>11792</v>
      </c>
      <c r="B405">
        <v>22.385210788275</v>
      </c>
      <c r="C405">
        <v>159</v>
      </c>
      <c r="D405" t="s">
        <v>11793</v>
      </c>
      <c r="E405">
        <v>1988</v>
      </c>
      <c r="F405">
        <v>1997.8179931214299</v>
      </c>
      <c r="G405">
        <v>62.600184007984602</v>
      </c>
      <c r="H405" t="s">
        <v>11794</v>
      </c>
      <c r="I405" t="s">
        <v>2972</v>
      </c>
      <c r="J405" t="s">
        <v>43</v>
      </c>
      <c r="K405">
        <v>123825.965916606</v>
      </c>
      <c r="L405">
        <v>32735.774648036699</v>
      </c>
      <c r="M405" t="s">
        <v>98</v>
      </c>
      <c r="N405" t="s">
        <v>98</v>
      </c>
      <c r="O405">
        <v>123826</v>
      </c>
      <c r="P405">
        <v>495304</v>
      </c>
      <c r="Q405">
        <v>7</v>
      </c>
      <c r="R405">
        <v>22.403510788275</v>
      </c>
      <c r="S405" t="s">
        <v>11792</v>
      </c>
      <c r="T405">
        <v>1988</v>
      </c>
      <c r="U405">
        <v>1990.8179931214299</v>
      </c>
      <c r="V405">
        <v>62.6</v>
      </c>
      <c r="W405" t="s">
        <v>15480</v>
      </c>
      <c r="X405">
        <v>72101014</v>
      </c>
      <c r="Y405" t="s">
        <v>96</v>
      </c>
      <c r="Z405" t="s">
        <v>11792</v>
      </c>
      <c r="AA405" t="s">
        <v>11795</v>
      </c>
      <c r="AB405" t="s">
        <v>11796</v>
      </c>
      <c r="AC405" t="s">
        <v>11797</v>
      </c>
      <c r="AD405" t="s">
        <v>11798</v>
      </c>
      <c r="AE405">
        <v>7</v>
      </c>
      <c r="AF405" t="s">
        <v>15480</v>
      </c>
      <c r="AG405" t="s">
        <v>96</v>
      </c>
      <c r="AH405" t="s">
        <v>96</v>
      </c>
      <c r="AI405" t="str">
        <f>IF(ISNA(VLOOKUP(D405,Listen!J:O,3,0)),"",VLOOKUP(D405,Listen!J:O,3,0))</f>
        <v/>
      </c>
      <c r="AJ405" t="s">
        <v>96</v>
      </c>
      <c r="AK405">
        <v>5</v>
      </c>
      <c r="AL405" t="s">
        <v>96</v>
      </c>
      <c r="AM405">
        <v>3</v>
      </c>
      <c r="AN405">
        <v>2</v>
      </c>
      <c r="AO405">
        <v>5</v>
      </c>
      <c r="AP405">
        <f t="shared" si="6"/>
        <v>5</v>
      </c>
    </row>
    <row r="406" spans="1:42" x14ac:dyDescent="0.25">
      <c r="A406" t="s">
        <v>2757</v>
      </c>
      <c r="B406">
        <v>22.408890330250198</v>
      </c>
      <c r="C406">
        <v>85</v>
      </c>
      <c r="E406">
        <v>2000</v>
      </c>
      <c r="F406">
        <v>2000.0573467377901</v>
      </c>
      <c r="G406">
        <v>70.790180803173101</v>
      </c>
      <c r="H406" t="s">
        <v>14295</v>
      </c>
      <c r="J406" t="s">
        <v>44</v>
      </c>
      <c r="K406">
        <v>679107.86782325106</v>
      </c>
      <c r="L406">
        <v>230776.80663586999</v>
      </c>
      <c r="M406">
        <v>348095.83267867903</v>
      </c>
      <c r="N406">
        <v>348095.83267867903</v>
      </c>
      <c r="O406">
        <v>331012</v>
      </c>
      <c r="P406">
        <v>1324048</v>
      </c>
      <c r="Q406">
        <v>18</v>
      </c>
      <c r="R406">
        <v>22.427190330250198</v>
      </c>
      <c r="S406" t="s">
        <v>2757</v>
      </c>
      <c r="T406">
        <v>2000</v>
      </c>
      <c r="U406">
        <v>1993.0573467377901</v>
      </c>
      <c r="V406">
        <v>70.8</v>
      </c>
      <c r="W406" t="s">
        <v>15481</v>
      </c>
      <c r="X406">
        <v>72101014</v>
      </c>
      <c r="Y406" t="s">
        <v>96</v>
      </c>
      <c r="Z406" t="s">
        <v>2757</v>
      </c>
      <c r="AA406" t="s">
        <v>2758</v>
      </c>
      <c r="AB406" t="s">
        <v>1196</v>
      </c>
      <c r="AC406" t="s">
        <v>2759</v>
      </c>
      <c r="AD406" t="s">
        <v>1924</v>
      </c>
      <c r="AE406">
        <v>18</v>
      </c>
      <c r="AF406" t="s">
        <v>15481</v>
      </c>
      <c r="AG406" t="s">
        <v>96</v>
      </c>
      <c r="AH406" t="s">
        <v>118</v>
      </c>
      <c r="AI406" t="str">
        <f>IF(ISNA(VLOOKUP(D406,Listen!J:O,3,0)),"",VLOOKUP(D406,Listen!J:O,3,0))</f>
        <v/>
      </c>
      <c r="AJ406" t="s">
        <v>96</v>
      </c>
      <c r="AK406">
        <v>5</v>
      </c>
      <c r="AL406" t="s">
        <v>96</v>
      </c>
      <c r="AM406" t="s">
        <v>96</v>
      </c>
      <c r="AN406">
        <v>2</v>
      </c>
      <c r="AO406">
        <v>5</v>
      </c>
      <c r="AP406">
        <f t="shared" si="6"/>
        <v>5</v>
      </c>
    </row>
    <row r="407" spans="1:42" x14ac:dyDescent="0.25">
      <c r="A407" t="s">
        <v>245</v>
      </c>
      <c r="B407">
        <v>22.4803073426719</v>
      </c>
      <c r="C407">
        <v>71</v>
      </c>
      <c r="D407" t="s">
        <v>5717</v>
      </c>
      <c r="F407">
        <v>2007.41022888255</v>
      </c>
      <c r="G407">
        <v>51.770317751738297</v>
      </c>
      <c r="H407" t="s">
        <v>5718</v>
      </c>
      <c r="I407" t="s">
        <v>5719</v>
      </c>
      <c r="J407" t="s">
        <v>37</v>
      </c>
      <c r="K407">
        <v>267596.90075637301</v>
      </c>
      <c r="L407">
        <v>66892.268011266293</v>
      </c>
      <c r="M407">
        <v>276436.56480109598</v>
      </c>
      <c r="N407">
        <v>276436.56480109598</v>
      </c>
      <c r="O407">
        <v>0</v>
      </c>
      <c r="P407">
        <v>0</v>
      </c>
      <c r="Q407">
        <v>0</v>
      </c>
      <c r="R407">
        <v>22.4986073426719</v>
      </c>
      <c r="S407" t="s">
        <v>245</v>
      </c>
      <c r="T407" t="s">
        <v>96</v>
      </c>
      <c r="U407">
        <v>2000.41022888255</v>
      </c>
      <c r="V407">
        <v>51.8</v>
      </c>
      <c r="W407" t="s">
        <v>15482</v>
      </c>
      <c r="X407">
        <v>72101014</v>
      </c>
      <c r="Y407" t="s">
        <v>96</v>
      </c>
      <c r="Z407" t="s">
        <v>245</v>
      </c>
      <c r="AA407" t="s">
        <v>247</v>
      </c>
      <c r="AB407" t="s">
        <v>244</v>
      </c>
      <c r="AC407" t="s">
        <v>4902</v>
      </c>
      <c r="AD407" t="s">
        <v>246</v>
      </c>
      <c r="AE407">
        <v>0</v>
      </c>
      <c r="AF407" t="s">
        <v>15482</v>
      </c>
      <c r="AG407" t="s">
        <v>96</v>
      </c>
      <c r="AH407" t="s">
        <v>96</v>
      </c>
      <c r="AI407" t="str">
        <f>IF(ISNA(VLOOKUP(D407,Listen!J:O,3,0)),"",VLOOKUP(D407,Listen!J:O,3,0))</f>
        <v/>
      </c>
      <c r="AJ407">
        <v>6</v>
      </c>
      <c r="AK407">
        <v>5</v>
      </c>
      <c r="AL407" t="s">
        <v>96</v>
      </c>
      <c r="AM407">
        <v>3</v>
      </c>
      <c r="AN407">
        <v>2</v>
      </c>
      <c r="AO407">
        <v>6</v>
      </c>
      <c r="AP407">
        <f t="shared" si="6"/>
        <v>6</v>
      </c>
    </row>
    <row r="408" spans="1:42" x14ac:dyDescent="0.25">
      <c r="A408" t="s">
        <v>11799</v>
      </c>
      <c r="B408">
        <v>22.510030885790801</v>
      </c>
      <c r="C408">
        <v>143</v>
      </c>
      <c r="D408" t="s">
        <v>11800</v>
      </c>
      <c r="F408">
        <v>2010.4704760431</v>
      </c>
      <c r="G408">
        <v>65.869108323009399</v>
      </c>
      <c r="H408" t="s">
        <v>11801</v>
      </c>
      <c r="I408" t="s">
        <v>11802</v>
      </c>
      <c r="J408" t="s">
        <v>37</v>
      </c>
      <c r="K408">
        <v>445959.459102728</v>
      </c>
      <c r="L408">
        <v>363664.13710456301</v>
      </c>
      <c r="M408" t="s">
        <v>98</v>
      </c>
      <c r="N408" t="s">
        <v>98</v>
      </c>
      <c r="O408">
        <v>445959</v>
      </c>
      <c r="P408">
        <v>1783836</v>
      </c>
      <c r="Q408">
        <v>24</v>
      </c>
      <c r="R408">
        <v>22.528330885790801</v>
      </c>
      <c r="S408" t="s">
        <v>11799</v>
      </c>
      <c r="T408" t="s">
        <v>96</v>
      </c>
      <c r="U408">
        <v>2003.4704760431</v>
      </c>
      <c r="V408">
        <v>65.900000000000006</v>
      </c>
      <c r="W408" t="s">
        <v>15483</v>
      </c>
      <c r="X408">
        <v>72101014</v>
      </c>
      <c r="Y408" t="s">
        <v>96</v>
      </c>
      <c r="Z408" t="s">
        <v>11799</v>
      </c>
      <c r="AA408" t="s">
        <v>11803</v>
      </c>
      <c r="AB408" t="s">
        <v>11804</v>
      </c>
      <c r="AC408" t="s">
        <v>11805</v>
      </c>
      <c r="AD408" t="s">
        <v>11806</v>
      </c>
      <c r="AE408">
        <v>24</v>
      </c>
      <c r="AF408" t="s">
        <v>15483</v>
      </c>
      <c r="AG408" t="s">
        <v>96</v>
      </c>
      <c r="AH408" t="s">
        <v>96</v>
      </c>
      <c r="AI408" t="str">
        <f>IF(ISNA(VLOOKUP(D408,Listen!J:O,3,0)),"",VLOOKUP(D408,Listen!J:O,3,0))</f>
        <v/>
      </c>
      <c r="AJ408" t="s">
        <v>96</v>
      </c>
      <c r="AK408">
        <v>5</v>
      </c>
      <c r="AL408" t="s">
        <v>96</v>
      </c>
      <c r="AM408">
        <v>3</v>
      </c>
      <c r="AN408">
        <v>2</v>
      </c>
      <c r="AO408">
        <v>5</v>
      </c>
      <c r="AP408">
        <f t="shared" si="6"/>
        <v>5</v>
      </c>
    </row>
    <row r="409" spans="1:42" x14ac:dyDescent="0.25">
      <c r="A409" t="s">
        <v>470</v>
      </c>
      <c r="B409">
        <v>22.564332374374601</v>
      </c>
      <c r="C409">
        <v>134</v>
      </c>
      <c r="D409" t="s">
        <v>60</v>
      </c>
      <c r="F409">
        <v>2016.06119500912</v>
      </c>
      <c r="G409">
        <v>71.9670416528799</v>
      </c>
      <c r="H409" t="s">
        <v>11807</v>
      </c>
      <c r="I409" t="s">
        <v>11808</v>
      </c>
      <c r="J409" t="s">
        <v>519</v>
      </c>
      <c r="K409">
        <v>617343.92144330195</v>
      </c>
      <c r="L409">
        <v>210922.73285829599</v>
      </c>
      <c r="M409" t="s">
        <v>98</v>
      </c>
      <c r="N409" t="s">
        <v>98</v>
      </c>
      <c r="O409">
        <v>617344</v>
      </c>
      <c r="P409">
        <v>2469376</v>
      </c>
      <c r="Q409">
        <v>33</v>
      </c>
      <c r="R409">
        <v>22.582632374374601</v>
      </c>
      <c r="S409" t="s">
        <v>470</v>
      </c>
      <c r="T409" t="s">
        <v>96</v>
      </c>
      <c r="U409">
        <v>2009.06119500912</v>
      </c>
      <c r="V409">
        <v>72</v>
      </c>
      <c r="W409" t="s">
        <v>15484</v>
      </c>
      <c r="X409">
        <v>72101014</v>
      </c>
      <c r="Y409" t="s">
        <v>96</v>
      </c>
      <c r="Z409" t="s">
        <v>470</v>
      </c>
      <c r="AA409" t="s">
        <v>866</v>
      </c>
      <c r="AB409" t="s">
        <v>761</v>
      </c>
      <c r="AC409" t="s">
        <v>867</v>
      </c>
      <c r="AD409" t="s">
        <v>760</v>
      </c>
      <c r="AE409">
        <v>33</v>
      </c>
      <c r="AF409" t="s">
        <v>15484</v>
      </c>
      <c r="AG409" t="s">
        <v>96</v>
      </c>
      <c r="AH409" t="s">
        <v>96</v>
      </c>
      <c r="AI409" t="str">
        <f>IF(ISNA(VLOOKUP(D409,Listen!J:O,3,0)),"",VLOOKUP(D409,Listen!J:O,3,0))</f>
        <v/>
      </c>
      <c r="AJ409" t="s">
        <v>96</v>
      </c>
      <c r="AK409">
        <v>5</v>
      </c>
      <c r="AL409" t="s">
        <v>96</v>
      </c>
      <c r="AM409">
        <v>3</v>
      </c>
      <c r="AN409">
        <v>2</v>
      </c>
      <c r="AO409">
        <v>5</v>
      </c>
      <c r="AP409">
        <f t="shared" si="6"/>
        <v>5</v>
      </c>
    </row>
    <row r="410" spans="1:42" x14ac:dyDescent="0.25">
      <c r="A410" t="s">
        <v>9731</v>
      </c>
      <c r="B410">
        <v>22.600521347207799</v>
      </c>
      <c r="C410">
        <v>215</v>
      </c>
      <c r="D410" t="s">
        <v>8813</v>
      </c>
      <c r="F410">
        <v>2019.7871034889099</v>
      </c>
      <c r="G410">
        <v>75.6698108993331</v>
      </c>
      <c r="H410" t="s">
        <v>8814</v>
      </c>
      <c r="I410" t="s">
        <v>8815</v>
      </c>
      <c r="J410" t="s">
        <v>44</v>
      </c>
      <c r="K410">
        <v>285444.256858056</v>
      </c>
      <c r="L410">
        <v>135746.503148277</v>
      </c>
      <c r="M410" t="s">
        <v>98</v>
      </c>
      <c r="N410" t="s">
        <v>98</v>
      </c>
      <c r="O410">
        <v>285444</v>
      </c>
      <c r="P410">
        <v>1141776</v>
      </c>
      <c r="Q410">
        <v>15</v>
      </c>
      <c r="R410">
        <v>22.618821347207799</v>
      </c>
      <c r="S410" t="s">
        <v>9731</v>
      </c>
      <c r="T410" t="s">
        <v>96</v>
      </c>
      <c r="U410">
        <v>2012.7871034889099</v>
      </c>
      <c r="V410">
        <v>75.7</v>
      </c>
      <c r="W410" t="s">
        <v>15485</v>
      </c>
      <c r="X410">
        <v>72101014</v>
      </c>
      <c r="Y410" t="s">
        <v>96</v>
      </c>
      <c r="Z410" t="s">
        <v>9731</v>
      </c>
      <c r="AA410" t="s">
        <v>9732</v>
      </c>
      <c r="AB410" t="s">
        <v>9733</v>
      </c>
      <c r="AC410" t="s">
        <v>9734</v>
      </c>
      <c r="AD410" t="s">
        <v>5912</v>
      </c>
      <c r="AE410">
        <v>15</v>
      </c>
      <c r="AF410" t="s">
        <v>15485</v>
      </c>
      <c r="AG410" t="s">
        <v>96</v>
      </c>
      <c r="AH410" t="s">
        <v>118</v>
      </c>
      <c r="AI410" t="str">
        <f>IF(ISNA(VLOOKUP(D410,Listen!J:O,3,0)),"",VLOOKUP(D410,Listen!J:O,3,0))</f>
        <v/>
      </c>
      <c r="AJ410" t="s">
        <v>96</v>
      </c>
      <c r="AK410">
        <v>5</v>
      </c>
      <c r="AL410" t="s">
        <v>96</v>
      </c>
      <c r="AM410" t="s">
        <v>96</v>
      </c>
      <c r="AN410">
        <v>2</v>
      </c>
      <c r="AO410">
        <v>5</v>
      </c>
      <c r="AP410">
        <f t="shared" si="6"/>
        <v>5</v>
      </c>
    </row>
    <row r="411" spans="1:42" x14ac:dyDescent="0.25">
      <c r="A411" t="s">
        <v>1589</v>
      </c>
      <c r="B411">
        <v>22.641621739783499</v>
      </c>
      <c r="C411">
        <v>82</v>
      </c>
      <c r="D411">
        <v>1898722</v>
      </c>
      <c r="F411">
        <v>2024.01867706592</v>
      </c>
      <c r="G411">
        <v>51.490606440531401</v>
      </c>
      <c r="H411" t="s">
        <v>4511</v>
      </c>
      <c r="I411" t="s">
        <v>968</v>
      </c>
      <c r="J411" t="s">
        <v>37</v>
      </c>
      <c r="K411">
        <v>355363.13903863297</v>
      </c>
      <c r="L411">
        <v>67262.180247596203</v>
      </c>
      <c r="M411">
        <v>989505.95208772703</v>
      </c>
      <c r="N411">
        <v>989505.95208772703</v>
      </c>
      <c r="O411">
        <v>0</v>
      </c>
      <c r="P411">
        <v>0</v>
      </c>
      <c r="Q411">
        <v>0</v>
      </c>
      <c r="R411">
        <v>22.659921739783499</v>
      </c>
      <c r="S411" t="s">
        <v>1998</v>
      </c>
      <c r="T411" t="s">
        <v>96</v>
      </c>
      <c r="U411">
        <v>2017.01867706592</v>
      </c>
      <c r="V411">
        <v>51.5</v>
      </c>
      <c r="W411" t="s">
        <v>15486</v>
      </c>
      <c r="X411">
        <v>72101014</v>
      </c>
      <c r="Y411" t="s">
        <v>96</v>
      </c>
      <c r="Z411" t="s">
        <v>1998</v>
      </c>
      <c r="AA411" t="s">
        <v>1999</v>
      </c>
      <c r="AB411" t="s">
        <v>1589</v>
      </c>
      <c r="AC411" t="s">
        <v>2000</v>
      </c>
      <c r="AD411" t="s">
        <v>1588</v>
      </c>
      <c r="AE411">
        <v>0</v>
      </c>
      <c r="AF411" t="s">
        <v>15486</v>
      </c>
      <c r="AG411" t="s">
        <v>96</v>
      </c>
      <c r="AH411" t="s">
        <v>96</v>
      </c>
      <c r="AI411" t="str">
        <f>IF(ISNA(VLOOKUP(D411,Listen!J:O,3,0)),"",VLOOKUP(D411,Listen!J:O,3,0))</f>
        <v/>
      </c>
      <c r="AJ411">
        <v>6</v>
      </c>
      <c r="AK411">
        <v>5</v>
      </c>
      <c r="AL411" t="s">
        <v>96</v>
      </c>
      <c r="AM411">
        <v>3</v>
      </c>
      <c r="AN411">
        <v>2</v>
      </c>
      <c r="AO411">
        <v>6</v>
      </c>
      <c r="AP411">
        <f t="shared" si="6"/>
        <v>6</v>
      </c>
    </row>
    <row r="412" spans="1:42" x14ac:dyDescent="0.25">
      <c r="A412" t="s">
        <v>2761</v>
      </c>
      <c r="B412">
        <v>22.652278811394901</v>
      </c>
      <c r="C412">
        <v>195</v>
      </c>
      <c r="D412" t="s">
        <v>11809</v>
      </c>
      <c r="E412">
        <v>2011</v>
      </c>
      <c r="F412">
        <v>2025.1158973067199</v>
      </c>
      <c r="G412">
        <v>71.095937423744203</v>
      </c>
      <c r="H412" t="s">
        <v>11810</v>
      </c>
      <c r="I412" t="s">
        <v>2124</v>
      </c>
      <c r="J412" t="s">
        <v>43</v>
      </c>
      <c r="K412">
        <v>2336808.9612699798</v>
      </c>
      <c r="L412">
        <v>260921.393905693</v>
      </c>
      <c r="M412" t="s">
        <v>98</v>
      </c>
      <c r="N412" t="s">
        <v>98</v>
      </c>
      <c r="O412">
        <v>2336809</v>
      </c>
      <c r="P412">
        <v>9347236</v>
      </c>
      <c r="Q412">
        <v>126</v>
      </c>
      <c r="R412">
        <v>22.6705788113949</v>
      </c>
      <c r="S412" t="s">
        <v>2761</v>
      </c>
      <c r="T412">
        <v>2011</v>
      </c>
      <c r="U412">
        <v>2018.1158973067199</v>
      </c>
      <c r="V412">
        <v>71.099999999999994</v>
      </c>
      <c r="W412" t="s">
        <v>15487</v>
      </c>
      <c r="X412">
        <v>72101014</v>
      </c>
      <c r="Y412" t="s">
        <v>96</v>
      </c>
      <c r="Z412" t="s">
        <v>2761</v>
      </c>
      <c r="AA412" t="s">
        <v>2762</v>
      </c>
      <c r="AB412" t="s">
        <v>2763</v>
      </c>
      <c r="AC412" t="s">
        <v>2764</v>
      </c>
      <c r="AD412" t="s">
        <v>2765</v>
      </c>
      <c r="AE412">
        <v>126</v>
      </c>
      <c r="AF412" t="s">
        <v>15487</v>
      </c>
      <c r="AG412" t="s">
        <v>96</v>
      </c>
      <c r="AH412" t="s">
        <v>96</v>
      </c>
      <c r="AI412" t="str">
        <f>IF(ISNA(VLOOKUP(D412,Listen!J:O,3,0)),"",VLOOKUP(D412,Listen!J:O,3,0))</f>
        <v/>
      </c>
      <c r="AJ412" t="s">
        <v>96</v>
      </c>
      <c r="AK412">
        <v>5</v>
      </c>
      <c r="AL412" t="s">
        <v>96</v>
      </c>
      <c r="AM412">
        <v>3</v>
      </c>
      <c r="AN412">
        <v>2</v>
      </c>
      <c r="AO412">
        <v>5</v>
      </c>
      <c r="AP412">
        <f t="shared" si="6"/>
        <v>5</v>
      </c>
    </row>
    <row r="413" spans="1:42" x14ac:dyDescent="0.25">
      <c r="A413" t="s">
        <v>11811</v>
      </c>
      <c r="B413">
        <v>22.700137000848599</v>
      </c>
      <c r="C413">
        <v>89.099998474121094</v>
      </c>
      <c r="D413">
        <v>1648615</v>
      </c>
      <c r="F413">
        <v>2030.04323345231</v>
      </c>
      <c r="G413">
        <v>57.496191887940597</v>
      </c>
      <c r="H413" t="s">
        <v>11812</v>
      </c>
      <c r="I413" t="s">
        <v>354</v>
      </c>
      <c r="J413" t="s">
        <v>37</v>
      </c>
      <c r="K413">
        <v>104649.81081085</v>
      </c>
      <c r="L413">
        <v>35940.832393358403</v>
      </c>
      <c r="M413" t="s">
        <v>98</v>
      </c>
      <c r="N413" t="s">
        <v>98</v>
      </c>
      <c r="O413">
        <v>104650</v>
      </c>
      <c r="P413">
        <v>418600</v>
      </c>
      <c r="Q413">
        <v>6</v>
      </c>
      <c r="R413">
        <v>22.718437000848599</v>
      </c>
      <c r="S413" t="s">
        <v>11811</v>
      </c>
      <c r="T413" t="s">
        <v>96</v>
      </c>
      <c r="U413">
        <v>2023.04323345231</v>
      </c>
      <c r="V413">
        <v>57.5</v>
      </c>
      <c r="W413" t="s">
        <v>15488</v>
      </c>
      <c r="X413">
        <v>72101014</v>
      </c>
      <c r="Y413" t="s">
        <v>96</v>
      </c>
      <c r="Z413" t="s">
        <v>11811</v>
      </c>
      <c r="AA413" t="s">
        <v>11813</v>
      </c>
      <c r="AB413" t="s">
        <v>11814</v>
      </c>
      <c r="AC413" t="s">
        <v>11815</v>
      </c>
      <c r="AD413" t="s">
        <v>11816</v>
      </c>
      <c r="AE413">
        <v>6</v>
      </c>
      <c r="AF413" t="s">
        <v>15488</v>
      </c>
      <c r="AG413" t="s">
        <v>96</v>
      </c>
      <c r="AH413" t="s">
        <v>96</v>
      </c>
      <c r="AI413" t="str">
        <f>IF(ISNA(VLOOKUP(D413,Listen!J:O,3,0)),"",VLOOKUP(D413,Listen!J:O,3,0))</f>
        <v/>
      </c>
      <c r="AJ413" t="s">
        <v>96</v>
      </c>
      <c r="AK413">
        <v>5</v>
      </c>
      <c r="AL413" t="s">
        <v>96</v>
      </c>
      <c r="AM413">
        <v>3</v>
      </c>
      <c r="AN413">
        <v>2</v>
      </c>
      <c r="AO413">
        <v>5</v>
      </c>
      <c r="AP413">
        <f t="shared" si="6"/>
        <v>5</v>
      </c>
    </row>
    <row r="414" spans="1:42" x14ac:dyDescent="0.25">
      <c r="A414" t="s">
        <v>1925</v>
      </c>
      <c r="B414">
        <v>22.714034368545398</v>
      </c>
      <c r="C414">
        <v>205</v>
      </c>
      <c r="D414" t="s">
        <v>1610</v>
      </c>
      <c r="F414">
        <v>2031.47406489333</v>
      </c>
      <c r="G414">
        <v>78.806437926791901</v>
      </c>
      <c r="H414" t="s">
        <v>1611</v>
      </c>
      <c r="I414" t="s">
        <v>1612</v>
      </c>
      <c r="J414" t="s">
        <v>37</v>
      </c>
      <c r="K414">
        <v>314794.762065074</v>
      </c>
      <c r="L414">
        <v>127609.10710128301</v>
      </c>
      <c r="M414">
        <v>407138.32499109802</v>
      </c>
      <c r="N414">
        <v>407138.32499109802</v>
      </c>
      <c r="O414">
        <v>0</v>
      </c>
      <c r="P414">
        <v>0</v>
      </c>
      <c r="Q414">
        <v>0</v>
      </c>
      <c r="R414">
        <v>22.732334368545398</v>
      </c>
      <c r="S414" t="s">
        <v>1925</v>
      </c>
      <c r="T414" t="s">
        <v>96</v>
      </c>
      <c r="U414">
        <v>2024.47406489333</v>
      </c>
      <c r="V414">
        <v>78.8</v>
      </c>
      <c r="W414" t="s">
        <v>15489</v>
      </c>
      <c r="X414">
        <v>72101014</v>
      </c>
      <c r="Y414" t="s">
        <v>96</v>
      </c>
      <c r="Z414" t="s">
        <v>1925</v>
      </c>
      <c r="AA414" t="s">
        <v>1926</v>
      </c>
      <c r="AB414" t="s">
        <v>1927</v>
      </c>
      <c r="AC414" t="s">
        <v>1928</v>
      </c>
      <c r="AD414" t="s">
        <v>1585</v>
      </c>
      <c r="AE414">
        <v>0</v>
      </c>
      <c r="AF414" t="s">
        <v>15489</v>
      </c>
      <c r="AG414" t="s">
        <v>96</v>
      </c>
      <c r="AH414" t="s">
        <v>96</v>
      </c>
      <c r="AI414" t="str">
        <f>IF(ISNA(VLOOKUP(D414,Listen!J:O,3,0)),"",VLOOKUP(D414,Listen!J:O,3,0))</f>
        <v/>
      </c>
      <c r="AJ414">
        <v>6</v>
      </c>
      <c r="AK414">
        <v>5</v>
      </c>
      <c r="AL414" t="s">
        <v>96</v>
      </c>
      <c r="AM414">
        <v>3</v>
      </c>
      <c r="AN414">
        <v>2</v>
      </c>
      <c r="AO414">
        <v>6</v>
      </c>
      <c r="AP414">
        <f t="shared" si="6"/>
        <v>6</v>
      </c>
    </row>
    <row r="415" spans="1:42" x14ac:dyDescent="0.25">
      <c r="A415" t="s">
        <v>249</v>
      </c>
      <c r="B415">
        <v>22.776908953233701</v>
      </c>
      <c r="C415">
        <v>59.099998474121101</v>
      </c>
      <c r="D415" t="s">
        <v>11817</v>
      </c>
      <c r="F415">
        <v>2037.94744421064</v>
      </c>
      <c r="G415">
        <v>58.796922429738203</v>
      </c>
      <c r="H415" t="s">
        <v>11818</v>
      </c>
      <c r="I415" t="s">
        <v>6415</v>
      </c>
      <c r="J415" t="s">
        <v>37</v>
      </c>
      <c r="K415">
        <v>371380.54529937299</v>
      </c>
      <c r="L415">
        <v>318069.38738586399</v>
      </c>
      <c r="M415">
        <v>321912.394458247</v>
      </c>
      <c r="N415">
        <v>321912.394458247</v>
      </c>
      <c r="O415">
        <v>49468</v>
      </c>
      <c r="P415">
        <v>197872</v>
      </c>
      <c r="Q415">
        <v>3</v>
      </c>
      <c r="R415">
        <v>22.795208953233701</v>
      </c>
      <c r="S415" t="s">
        <v>249</v>
      </c>
      <c r="T415" t="s">
        <v>96</v>
      </c>
      <c r="U415">
        <v>2030.94744421064</v>
      </c>
      <c r="V415">
        <v>58.8</v>
      </c>
      <c r="W415" t="s">
        <v>15490</v>
      </c>
      <c r="X415">
        <v>72101014</v>
      </c>
      <c r="Y415" t="s">
        <v>96</v>
      </c>
      <c r="Z415" t="s">
        <v>249</v>
      </c>
      <c r="AA415" t="s">
        <v>3023</v>
      </c>
      <c r="AB415" t="s">
        <v>3024</v>
      </c>
      <c r="AC415" t="s">
        <v>3025</v>
      </c>
      <c r="AD415" t="s">
        <v>3026</v>
      </c>
      <c r="AE415">
        <v>3</v>
      </c>
      <c r="AF415" t="s">
        <v>15490</v>
      </c>
      <c r="AG415" t="s">
        <v>96</v>
      </c>
      <c r="AH415" t="s">
        <v>96</v>
      </c>
      <c r="AI415" t="str">
        <f>IF(ISNA(VLOOKUP(D415,Listen!J:O,3,0)),"",VLOOKUP(D415,Listen!J:O,3,0))</f>
        <v/>
      </c>
      <c r="AJ415" t="s">
        <v>96</v>
      </c>
      <c r="AK415">
        <v>5</v>
      </c>
      <c r="AL415" t="s">
        <v>96</v>
      </c>
      <c r="AM415">
        <v>3</v>
      </c>
      <c r="AN415">
        <v>2</v>
      </c>
      <c r="AO415">
        <v>5</v>
      </c>
      <c r="AP415">
        <f t="shared" si="6"/>
        <v>5</v>
      </c>
    </row>
    <row r="416" spans="1:42" x14ac:dyDescent="0.25">
      <c r="A416" t="s">
        <v>249</v>
      </c>
      <c r="B416">
        <v>22.776909395145701</v>
      </c>
      <c r="C416">
        <v>59</v>
      </c>
      <c r="D416" t="s">
        <v>1708</v>
      </c>
      <c r="F416">
        <v>2037.94748970858</v>
      </c>
      <c r="G416">
        <v>64.869862564340906</v>
      </c>
      <c r="H416" t="s">
        <v>1709</v>
      </c>
      <c r="I416" t="s">
        <v>1710</v>
      </c>
      <c r="J416" t="s">
        <v>37</v>
      </c>
      <c r="K416">
        <v>392490.27803559101</v>
      </c>
      <c r="L416">
        <v>319810.07163547497</v>
      </c>
      <c r="M416">
        <v>321912.394458247</v>
      </c>
      <c r="N416">
        <v>321912.394458247</v>
      </c>
      <c r="O416">
        <v>70578</v>
      </c>
      <c r="P416">
        <v>282312</v>
      </c>
      <c r="Q416">
        <v>4</v>
      </c>
      <c r="R416">
        <v>22.795209395145701</v>
      </c>
      <c r="S416" t="s">
        <v>249</v>
      </c>
      <c r="T416" t="s">
        <v>96</v>
      </c>
      <c r="U416">
        <v>2030.94748970858</v>
      </c>
      <c r="V416">
        <v>64.900000000000006</v>
      </c>
      <c r="W416" t="s">
        <v>15490</v>
      </c>
      <c r="X416">
        <v>72101014</v>
      </c>
      <c r="Y416" t="s">
        <v>96</v>
      </c>
      <c r="Z416" t="s">
        <v>249</v>
      </c>
      <c r="AA416" t="s">
        <v>3023</v>
      </c>
      <c r="AB416" t="s">
        <v>3024</v>
      </c>
      <c r="AC416" t="s">
        <v>3025</v>
      </c>
      <c r="AD416" t="s">
        <v>3026</v>
      </c>
      <c r="AE416">
        <v>4</v>
      </c>
      <c r="AF416" t="s">
        <v>15490</v>
      </c>
      <c r="AG416" t="s">
        <v>96</v>
      </c>
      <c r="AH416" t="s">
        <v>96</v>
      </c>
      <c r="AI416" t="str">
        <f>IF(ISNA(VLOOKUP(D416,Listen!J:O,3,0)),"",VLOOKUP(D416,Listen!J:O,3,0))</f>
        <v/>
      </c>
      <c r="AJ416" t="s">
        <v>96</v>
      </c>
      <c r="AK416">
        <v>5</v>
      </c>
      <c r="AL416" t="s">
        <v>96</v>
      </c>
      <c r="AM416">
        <v>3</v>
      </c>
      <c r="AN416">
        <v>2</v>
      </c>
      <c r="AO416">
        <v>5</v>
      </c>
      <c r="AP416">
        <f t="shared" si="6"/>
        <v>5</v>
      </c>
    </row>
    <row r="417" spans="1:42" x14ac:dyDescent="0.25">
      <c r="A417" t="s">
        <v>1198</v>
      </c>
      <c r="B417">
        <v>22.8206553470018</v>
      </c>
      <c r="C417">
        <v>121</v>
      </c>
      <c r="D417" t="s">
        <v>4655</v>
      </c>
      <c r="F417">
        <v>2042.4514421619499</v>
      </c>
      <c r="G417">
        <v>71.823277210549705</v>
      </c>
      <c r="H417" t="s">
        <v>4656</v>
      </c>
      <c r="I417" t="s">
        <v>1357</v>
      </c>
      <c r="J417" t="s">
        <v>37</v>
      </c>
      <c r="K417">
        <v>7125189.8691459401</v>
      </c>
      <c r="L417">
        <v>1598581.2990131101</v>
      </c>
      <c r="M417" t="s">
        <v>98</v>
      </c>
      <c r="N417" t="s">
        <v>98</v>
      </c>
      <c r="O417">
        <v>7125190</v>
      </c>
      <c r="P417">
        <v>28500760</v>
      </c>
      <c r="Q417">
        <v>384</v>
      </c>
      <c r="R417">
        <v>22.8389553470018</v>
      </c>
      <c r="S417" t="s">
        <v>1198</v>
      </c>
      <c r="T417" t="s">
        <v>96</v>
      </c>
      <c r="U417">
        <v>2035.4514421619499</v>
      </c>
      <c r="V417">
        <v>71.8</v>
      </c>
      <c r="W417" t="s">
        <v>15491</v>
      </c>
      <c r="X417">
        <v>72101014</v>
      </c>
      <c r="Y417" t="s">
        <v>96</v>
      </c>
      <c r="Z417" t="s">
        <v>1198</v>
      </c>
      <c r="AA417" t="s">
        <v>1199</v>
      </c>
      <c r="AB417" t="s">
        <v>1200</v>
      </c>
      <c r="AC417" t="s">
        <v>471</v>
      </c>
      <c r="AD417" t="s">
        <v>1201</v>
      </c>
      <c r="AE417">
        <v>384</v>
      </c>
      <c r="AF417" t="s">
        <v>15491</v>
      </c>
      <c r="AG417" t="s">
        <v>96</v>
      </c>
      <c r="AH417" t="s">
        <v>96</v>
      </c>
      <c r="AI417" t="str">
        <f>IF(ISNA(VLOOKUP(D417,Listen!J:O,3,0)),"",VLOOKUP(D417,Listen!J:O,3,0))</f>
        <v/>
      </c>
      <c r="AJ417" t="s">
        <v>96</v>
      </c>
      <c r="AK417">
        <v>5</v>
      </c>
      <c r="AL417" t="s">
        <v>96</v>
      </c>
      <c r="AM417">
        <v>3</v>
      </c>
      <c r="AN417">
        <v>2</v>
      </c>
      <c r="AO417">
        <v>5</v>
      </c>
      <c r="AP417">
        <f t="shared" si="6"/>
        <v>5</v>
      </c>
    </row>
    <row r="418" spans="1:42" x14ac:dyDescent="0.25">
      <c r="A418" t="s">
        <v>1202</v>
      </c>
      <c r="B418">
        <v>22.8723012401862</v>
      </c>
      <c r="C418">
        <v>92</v>
      </c>
      <c r="D418" t="s">
        <v>1203</v>
      </c>
      <c r="F418">
        <v>2047.7687489627899</v>
      </c>
      <c r="G418">
        <v>81.821170746039499</v>
      </c>
      <c r="H418" t="s">
        <v>1204</v>
      </c>
      <c r="I418" t="s">
        <v>1205</v>
      </c>
      <c r="J418" t="s">
        <v>37</v>
      </c>
      <c r="K418">
        <v>532960.50195438997</v>
      </c>
      <c r="L418">
        <v>173389.78103879999</v>
      </c>
      <c r="M418" t="s">
        <v>98</v>
      </c>
      <c r="N418" t="s">
        <v>98</v>
      </c>
      <c r="O418">
        <v>532961</v>
      </c>
      <c r="P418">
        <v>2131844</v>
      </c>
      <c r="Q418">
        <v>29</v>
      </c>
      <c r="R418">
        <v>22.8906012401862</v>
      </c>
      <c r="S418" t="s">
        <v>1202</v>
      </c>
      <c r="T418" t="s">
        <v>96</v>
      </c>
      <c r="U418">
        <v>2040.7687489627899</v>
      </c>
      <c r="V418">
        <v>81.8</v>
      </c>
      <c r="W418" t="s">
        <v>15492</v>
      </c>
      <c r="X418">
        <v>72101014</v>
      </c>
      <c r="Y418" t="s">
        <v>96</v>
      </c>
      <c r="Z418" t="s">
        <v>1202</v>
      </c>
      <c r="AA418" t="s">
        <v>1206</v>
      </c>
      <c r="AB418" t="s">
        <v>1207</v>
      </c>
      <c r="AC418" t="s">
        <v>1208</v>
      </c>
      <c r="AD418" t="s">
        <v>1209</v>
      </c>
      <c r="AE418">
        <v>29</v>
      </c>
      <c r="AF418" t="s">
        <v>1204</v>
      </c>
      <c r="AG418" t="s">
        <v>1203</v>
      </c>
      <c r="AH418" t="s">
        <v>96</v>
      </c>
      <c r="AI418" t="str">
        <f>IF(ISNA(VLOOKUP(D418,Listen!J:O,3,0)),"",VLOOKUP(D418,Listen!J:O,3,0))</f>
        <v/>
      </c>
      <c r="AJ418" t="s">
        <v>96</v>
      </c>
      <c r="AK418" t="s">
        <v>96</v>
      </c>
      <c r="AL418" t="s">
        <v>96</v>
      </c>
      <c r="AM418">
        <v>3</v>
      </c>
      <c r="AN418">
        <v>2</v>
      </c>
      <c r="AO418">
        <v>3</v>
      </c>
      <c r="AP418">
        <f t="shared" si="6"/>
        <v>3</v>
      </c>
    </row>
    <row r="419" spans="1:42" x14ac:dyDescent="0.25">
      <c r="A419" t="s">
        <v>2874</v>
      </c>
      <c r="B419">
        <v>22.952899949061301</v>
      </c>
      <c r="C419">
        <v>149</v>
      </c>
      <c r="D419" t="s">
        <v>11819</v>
      </c>
      <c r="E419">
        <v>2057</v>
      </c>
      <c r="F419">
        <v>2056.0669511317601</v>
      </c>
      <c r="G419">
        <v>55.7377961152038</v>
      </c>
      <c r="H419" t="s">
        <v>11820</v>
      </c>
      <c r="I419" t="s">
        <v>3341</v>
      </c>
      <c r="J419" t="s">
        <v>43</v>
      </c>
      <c r="K419">
        <v>343122.72116358101</v>
      </c>
      <c r="L419">
        <v>33823.648557239998</v>
      </c>
      <c r="M419" t="s">
        <v>98</v>
      </c>
      <c r="N419" t="s">
        <v>98</v>
      </c>
      <c r="O419">
        <v>343123</v>
      </c>
      <c r="P419">
        <v>1372492</v>
      </c>
      <c r="Q419">
        <v>19</v>
      </c>
      <c r="R419">
        <v>22.971199949061301</v>
      </c>
      <c r="S419" t="s">
        <v>2874</v>
      </c>
      <c r="T419">
        <v>2057</v>
      </c>
      <c r="U419">
        <v>2049.0669511317601</v>
      </c>
      <c r="V419">
        <v>55.7</v>
      </c>
      <c r="W419" t="s">
        <v>15493</v>
      </c>
      <c r="X419">
        <v>72101014</v>
      </c>
      <c r="Y419" t="s">
        <v>96</v>
      </c>
      <c r="Z419" t="s">
        <v>2874</v>
      </c>
      <c r="AA419" t="s">
        <v>2875</v>
      </c>
      <c r="AB419" t="s">
        <v>2873</v>
      </c>
      <c r="AC419" t="s">
        <v>2876</v>
      </c>
      <c r="AD419" t="s">
        <v>2877</v>
      </c>
      <c r="AE419">
        <v>19</v>
      </c>
      <c r="AF419" t="s">
        <v>15493</v>
      </c>
      <c r="AG419" t="s">
        <v>96</v>
      </c>
      <c r="AH419" t="s">
        <v>96</v>
      </c>
      <c r="AI419" t="str">
        <f>IF(ISNA(VLOOKUP(D419,Listen!J:O,3,0)),"",VLOOKUP(D419,Listen!J:O,3,0))</f>
        <v/>
      </c>
      <c r="AJ419" t="s">
        <v>96</v>
      </c>
      <c r="AK419">
        <v>5</v>
      </c>
      <c r="AL419" t="s">
        <v>96</v>
      </c>
      <c r="AM419">
        <v>3</v>
      </c>
      <c r="AN419">
        <v>2</v>
      </c>
      <c r="AO419">
        <v>5</v>
      </c>
      <c r="AP419">
        <f t="shared" si="6"/>
        <v>5</v>
      </c>
    </row>
    <row r="420" spans="1:42" x14ac:dyDescent="0.25">
      <c r="A420" t="s">
        <v>1210</v>
      </c>
      <c r="B420">
        <v>23.072856785241299</v>
      </c>
      <c r="C420">
        <v>200</v>
      </c>
      <c r="D420" t="s">
        <v>4078</v>
      </c>
      <c r="F420">
        <v>2068.4173484528201</v>
      </c>
      <c r="G420">
        <v>60.7007755023158</v>
      </c>
      <c r="H420" t="s">
        <v>4079</v>
      </c>
      <c r="I420" t="s">
        <v>4080</v>
      </c>
      <c r="J420" t="s">
        <v>37</v>
      </c>
      <c r="K420">
        <v>191160.04129340299</v>
      </c>
      <c r="L420">
        <v>68464.458526640097</v>
      </c>
      <c r="M420" t="s">
        <v>98</v>
      </c>
      <c r="N420" t="s">
        <v>98</v>
      </c>
      <c r="O420">
        <v>191160</v>
      </c>
      <c r="P420">
        <v>764640</v>
      </c>
      <c r="Q420">
        <v>10</v>
      </c>
      <c r="R420">
        <v>23.091156785241299</v>
      </c>
      <c r="S420" t="s">
        <v>1210</v>
      </c>
      <c r="T420" t="s">
        <v>96</v>
      </c>
      <c r="U420">
        <v>2061.4173484528201</v>
      </c>
      <c r="V420">
        <v>60.7</v>
      </c>
      <c r="W420" t="s">
        <v>15494</v>
      </c>
      <c r="X420">
        <v>72101014</v>
      </c>
      <c r="Y420" t="s">
        <v>96</v>
      </c>
      <c r="Z420" t="s">
        <v>1210</v>
      </c>
      <c r="AA420" t="s">
        <v>1211</v>
      </c>
      <c r="AB420" t="s">
        <v>1212</v>
      </c>
      <c r="AC420" t="s">
        <v>1213</v>
      </c>
      <c r="AD420" t="s">
        <v>1214</v>
      </c>
      <c r="AE420">
        <v>10</v>
      </c>
      <c r="AF420" t="s">
        <v>15494</v>
      </c>
      <c r="AG420" t="s">
        <v>96</v>
      </c>
      <c r="AH420" t="s">
        <v>96</v>
      </c>
      <c r="AI420" t="str">
        <f>IF(ISNA(VLOOKUP(D420,Listen!J:O,3,0)),"",VLOOKUP(D420,Listen!J:O,3,0))</f>
        <v/>
      </c>
      <c r="AJ420" t="s">
        <v>96</v>
      </c>
      <c r="AK420">
        <v>5</v>
      </c>
      <c r="AL420" t="s">
        <v>96</v>
      </c>
      <c r="AM420">
        <v>3</v>
      </c>
      <c r="AN420">
        <v>2</v>
      </c>
      <c r="AO420">
        <v>5</v>
      </c>
      <c r="AP420">
        <f t="shared" si="6"/>
        <v>5</v>
      </c>
    </row>
    <row r="421" spans="1:42" x14ac:dyDescent="0.25">
      <c r="A421" t="s">
        <v>3344</v>
      </c>
      <c r="B421">
        <v>23.1108668140239</v>
      </c>
      <c r="C421">
        <v>91</v>
      </c>
      <c r="D421" t="s">
        <v>11821</v>
      </c>
      <c r="E421">
        <v>2074</v>
      </c>
      <c r="F421">
        <v>2072.3307474103099</v>
      </c>
      <c r="G421">
        <v>71.7670504920181</v>
      </c>
      <c r="H421" t="s">
        <v>11822</v>
      </c>
      <c r="I421" t="s">
        <v>3340</v>
      </c>
      <c r="J421" t="s">
        <v>43</v>
      </c>
      <c r="K421">
        <v>677297.62943785405</v>
      </c>
      <c r="L421">
        <v>212134.57686756301</v>
      </c>
      <c r="M421" t="s">
        <v>98</v>
      </c>
      <c r="N421" t="s">
        <v>98</v>
      </c>
      <c r="O421">
        <v>677298</v>
      </c>
      <c r="P421">
        <v>2709192</v>
      </c>
      <c r="Q421">
        <v>37</v>
      </c>
      <c r="R421">
        <v>23.1291668140239</v>
      </c>
      <c r="S421" t="s">
        <v>3344</v>
      </c>
      <c r="T421">
        <v>2074</v>
      </c>
      <c r="U421">
        <v>2065.3307474103099</v>
      </c>
      <c r="V421">
        <v>71.8</v>
      </c>
      <c r="W421" t="s">
        <v>15495</v>
      </c>
      <c r="X421">
        <v>72101014</v>
      </c>
      <c r="Y421" t="s">
        <v>96</v>
      </c>
      <c r="Z421" t="s">
        <v>3344</v>
      </c>
      <c r="AA421" t="s">
        <v>3345</v>
      </c>
      <c r="AB421" t="s">
        <v>3346</v>
      </c>
      <c r="AC421" t="s">
        <v>3347</v>
      </c>
      <c r="AD421" t="s">
        <v>3348</v>
      </c>
      <c r="AE421">
        <v>37</v>
      </c>
      <c r="AF421" t="s">
        <v>15495</v>
      </c>
      <c r="AG421" t="s">
        <v>96</v>
      </c>
      <c r="AH421" t="s">
        <v>96</v>
      </c>
      <c r="AI421" t="str">
        <f>IF(ISNA(VLOOKUP(D421,Listen!J:O,3,0)),"",VLOOKUP(D421,Listen!J:O,3,0))</f>
        <v/>
      </c>
      <c r="AJ421" t="s">
        <v>96</v>
      </c>
      <c r="AK421">
        <v>5</v>
      </c>
      <c r="AL421" t="s">
        <v>96</v>
      </c>
      <c r="AM421">
        <v>3</v>
      </c>
      <c r="AN421">
        <v>2</v>
      </c>
      <c r="AO421">
        <v>5</v>
      </c>
      <c r="AP421">
        <f t="shared" si="6"/>
        <v>5</v>
      </c>
    </row>
    <row r="422" spans="1:42" x14ac:dyDescent="0.25">
      <c r="A422" t="s">
        <v>11823</v>
      </c>
      <c r="B422">
        <v>23.141484183596699</v>
      </c>
      <c r="C422">
        <v>129</v>
      </c>
      <c r="D422" t="s">
        <v>6939</v>
      </c>
      <c r="F422">
        <v>2075.48302027104</v>
      </c>
      <c r="G422">
        <v>81.305971477092598</v>
      </c>
      <c r="H422" t="s">
        <v>6940</v>
      </c>
      <c r="I422" t="s">
        <v>1587</v>
      </c>
      <c r="J422" t="s">
        <v>37</v>
      </c>
      <c r="K422">
        <v>1765108.5724345201</v>
      </c>
      <c r="L422">
        <v>758618.11430769402</v>
      </c>
      <c r="M422" t="s">
        <v>98</v>
      </c>
      <c r="N422" t="s">
        <v>98</v>
      </c>
      <c r="O422">
        <v>1765109</v>
      </c>
      <c r="P422">
        <v>7060436</v>
      </c>
      <c r="Q422">
        <v>95</v>
      </c>
      <c r="R422">
        <v>23.159784183596699</v>
      </c>
      <c r="S422" t="s">
        <v>7006</v>
      </c>
      <c r="T422" t="s">
        <v>96</v>
      </c>
      <c r="U422">
        <v>2068.48302027104</v>
      </c>
      <c r="V422">
        <v>81.3</v>
      </c>
      <c r="W422" t="s">
        <v>15496</v>
      </c>
      <c r="X422">
        <v>72101014</v>
      </c>
      <c r="Y422" t="s">
        <v>96</v>
      </c>
      <c r="Z422" t="s">
        <v>7006</v>
      </c>
      <c r="AA422" t="s">
        <v>7004</v>
      </c>
      <c r="AB422" t="s">
        <v>11823</v>
      </c>
      <c r="AC422" t="s">
        <v>6999</v>
      </c>
      <c r="AD422" t="s">
        <v>11824</v>
      </c>
      <c r="AE422">
        <v>95</v>
      </c>
      <c r="AF422" t="s">
        <v>6940</v>
      </c>
      <c r="AG422" t="s">
        <v>6939</v>
      </c>
      <c r="AH422" t="s">
        <v>96</v>
      </c>
      <c r="AI422" t="str">
        <f>IF(ISNA(VLOOKUP(D422,Listen!J:O,3,0)),"",VLOOKUP(D422,Listen!J:O,3,0))</f>
        <v/>
      </c>
      <c r="AJ422" t="s">
        <v>96</v>
      </c>
      <c r="AK422" t="s">
        <v>96</v>
      </c>
      <c r="AL422" t="s">
        <v>96</v>
      </c>
      <c r="AM422">
        <v>3</v>
      </c>
      <c r="AN422">
        <v>2</v>
      </c>
      <c r="AO422">
        <v>3</v>
      </c>
      <c r="AP422">
        <f t="shared" si="6"/>
        <v>3</v>
      </c>
    </row>
    <row r="423" spans="1:42" x14ac:dyDescent="0.25">
      <c r="A423" t="s">
        <v>1215</v>
      </c>
      <c r="B423">
        <v>23.170376258531501</v>
      </c>
      <c r="C423">
        <v>124</v>
      </c>
      <c r="D423" t="s">
        <v>1819</v>
      </c>
      <c r="F423">
        <v>2078.4576619524801</v>
      </c>
      <c r="G423">
        <v>93.343766784022506</v>
      </c>
      <c r="H423" t="s">
        <v>1820</v>
      </c>
      <c r="I423" t="s">
        <v>1821</v>
      </c>
      <c r="J423" t="s">
        <v>519</v>
      </c>
      <c r="K423">
        <v>10052817.513138101</v>
      </c>
      <c r="L423">
        <v>2560075.9150692499</v>
      </c>
      <c r="M423" t="s">
        <v>98</v>
      </c>
      <c r="N423" t="s">
        <v>98</v>
      </c>
      <c r="O423">
        <v>10052818</v>
      </c>
      <c r="P423">
        <v>40211272</v>
      </c>
      <c r="Q423">
        <v>542</v>
      </c>
      <c r="R423">
        <v>23.188676258531501</v>
      </c>
      <c r="S423" t="s">
        <v>1215</v>
      </c>
      <c r="T423" t="s">
        <v>96</v>
      </c>
      <c r="U423">
        <v>2071.4576619524801</v>
      </c>
      <c r="V423">
        <v>93.3</v>
      </c>
      <c r="W423" t="s">
        <v>15497</v>
      </c>
      <c r="X423">
        <v>72101014</v>
      </c>
      <c r="Y423" t="s">
        <v>96</v>
      </c>
      <c r="Z423" t="s">
        <v>1215</v>
      </c>
      <c r="AA423" t="s">
        <v>3349</v>
      </c>
      <c r="AB423" t="s">
        <v>3350</v>
      </c>
      <c r="AC423" t="s">
        <v>3351</v>
      </c>
      <c r="AD423" t="s">
        <v>3352</v>
      </c>
      <c r="AE423">
        <v>542</v>
      </c>
      <c r="AF423" t="s">
        <v>1820</v>
      </c>
      <c r="AG423" t="s">
        <v>1819</v>
      </c>
      <c r="AH423" t="s">
        <v>96</v>
      </c>
      <c r="AI423" t="str">
        <f>IF(ISNA(VLOOKUP(D423,Listen!J:O,3,0)),"",VLOOKUP(D423,Listen!J:O,3,0))</f>
        <v/>
      </c>
      <c r="AJ423" t="s">
        <v>96</v>
      </c>
      <c r="AK423" t="s">
        <v>96</v>
      </c>
      <c r="AL423" t="s">
        <v>96</v>
      </c>
      <c r="AM423">
        <v>3</v>
      </c>
      <c r="AN423">
        <v>2</v>
      </c>
      <c r="AO423">
        <v>3</v>
      </c>
      <c r="AP423">
        <f t="shared" si="6"/>
        <v>3</v>
      </c>
    </row>
    <row r="424" spans="1:42" x14ac:dyDescent="0.25">
      <c r="A424" t="s">
        <v>1822</v>
      </c>
      <c r="B424">
        <v>23.252590235855799</v>
      </c>
      <c r="C424">
        <v>97.099998474121094</v>
      </c>
      <c r="D424" t="s">
        <v>1544</v>
      </c>
      <c r="F424">
        <v>2086.9221673331899</v>
      </c>
      <c r="G424">
        <v>73.8590041002454</v>
      </c>
      <c r="H424" t="s">
        <v>1545</v>
      </c>
      <c r="I424" t="s">
        <v>272</v>
      </c>
      <c r="J424" t="s">
        <v>39</v>
      </c>
      <c r="K424">
        <v>1728684.13411597</v>
      </c>
      <c r="L424">
        <v>197625.01899172401</v>
      </c>
      <c r="M424">
        <v>483750.58524150599</v>
      </c>
      <c r="N424">
        <v>483750.58524150599</v>
      </c>
      <c r="O424">
        <v>1244934</v>
      </c>
      <c r="P424">
        <v>4979736</v>
      </c>
      <c r="Q424">
        <v>67</v>
      </c>
      <c r="R424">
        <v>23.270890235855799</v>
      </c>
      <c r="S424" t="s">
        <v>1822</v>
      </c>
      <c r="T424" t="s">
        <v>96</v>
      </c>
      <c r="U424">
        <v>2079.9221673331899</v>
      </c>
      <c r="V424">
        <v>73.900000000000006</v>
      </c>
      <c r="W424" t="s">
        <v>15498</v>
      </c>
      <c r="X424">
        <v>72101014</v>
      </c>
      <c r="Y424" t="s">
        <v>96</v>
      </c>
      <c r="Z424" t="s">
        <v>1822</v>
      </c>
      <c r="AA424" t="s">
        <v>1823</v>
      </c>
      <c r="AB424" t="s">
        <v>1824</v>
      </c>
      <c r="AC424" t="s">
        <v>255</v>
      </c>
      <c r="AD424" t="s">
        <v>1825</v>
      </c>
      <c r="AE424">
        <v>67</v>
      </c>
      <c r="AF424" t="s">
        <v>15498</v>
      </c>
      <c r="AG424" t="s">
        <v>96</v>
      </c>
      <c r="AH424" t="s">
        <v>96</v>
      </c>
      <c r="AI424" t="str">
        <f>IF(ISNA(VLOOKUP(D424,Listen!J:O,3,0)),"",VLOOKUP(D424,Listen!J:O,3,0))</f>
        <v/>
      </c>
      <c r="AJ424" t="s">
        <v>96</v>
      </c>
      <c r="AK424">
        <v>5</v>
      </c>
      <c r="AL424" t="s">
        <v>96</v>
      </c>
      <c r="AM424">
        <v>3</v>
      </c>
      <c r="AN424">
        <v>2</v>
      </c>
      <c r="AO424">
        <v>5</v>
      </c>
      <c r="AP424">
        <f t="shared" si="6"/>
        <v>5</v>
      </c>
    </row>
    <row r="425" spans="1:42" x14ac:dyDescent="0.25">
      <c r="A425" t="s">
        <v>6999</v>
      </c>
      <c r="B425">
        <v>23.3674419498895</v>
      </c>
      <c r="C425">
        <v>129</v>
      </c>
      <c r="D425" t="s">
        <v>6939</v>
      </c>
      <c r="F425">
        <v>2098.74695653647</v>
      </c>
      <c r="G425">
        <v>62.974319480631898</v>
      </c>
      <c r="H425" t="s">
        <v>6940</v>
      </c>
      <c r="I425" t="s">
        <v>1587</v>
      </c>
      <c r="J425" t="s">
        <v>37</v>
      </c>
      <c r="K425">
        <v>1002142.69402434</v>
      </c>
      <c r="L425">
        <v>462160.70818813099</v>
      </c>
      <c r="M425" t="s">
        <v>98</v>
      </c>
      <c r="N425" t="s">
        <v>98</v>
      </c>
      <c r="O425">
        <v>1002143</v>
      </c>
      <c r="P425">
        <v>4008572</v>
      </c>
      <c r="Q425">
        <v>54</v>
      </c>
      <c r="R425">
        <v>23.3857419498895</v>
      </c>
      <c r="S425" t="s">
        <v>6999</v>
      </c>
      <c r="T425" t="s">
        <v>96</v>
      </c>
      <c r="U425">
        <v>2091.74695653647</v>
      </c>
      <c r="V425">
        <v>63</v>
      </c>
      <c r="W425" t="s">
        <v>15499</v>
      </c>
      <c r="X425">
        <v>72101014</v>
      </c>
      <c r="Y425" t="s">
        <v>96</v>
      </c>
      <c r="Z425" t="s">
        <v>6999</v>
      </c>
      <c r="AA425" t="s">
        <v>7003</v>
      </c>
      <c r="AB425" t="s">
        <v>7004</v>
      </c>
      <c r="AC425" t="s">
        <v>7005</v>
      </c>
      <c r="AD425" t="s">
        <v>7006</v>
      </c>
      <c r="AE425">
        <v>54</v>
      </c>
      <c r="AF425" t="s">
        <v>15499</v>
      </c>
      <c r="AG425" t="s">
        <v>96</v>
      </c>
      <c r="AH425" t="s">
        <v>96</v>
      </c>
      <c r="AI425" t="str">
        <f>IF(ISNA(VLOOKUP(D425,Listen!J:O,3,0)),"",VLOOKUP(D425,Listen!J:O,3,0))</f>
        <v/>
      </c>
      <c r="AJ425" t="s">
        <v>96</v>
      </c>
      <c r="AK425">
        <v>5</v>
      </c>
      <c r="AL425" t="s">
        <v>96</v>
      </c>
      <c r="AM425">
        <v>3</v>
      </c>
      <c r="AN425">
        <v>2</v>
      </c>
      <c r="AO425">
        <v>5</v>
      </c>
      <c r="AP425">
        <f t="shared" si="6"/>
        <v>5</v>
      </c>
    </row>
    <row r="426" spans="1:42" x14ac:dyDescent="0.25">
      <c r="A426" t="s">
        <v>11825</v>
      </c>
      <c r="B426">
        <v>23.367898215198</v>
      </c>
      <c r="C426">
        <v>182</v>
      </c>
      <c r="D426" t="s">
        <v>11826</v>
      </c>
      <c r="F426">
        <v>2098.7939322489401</v>
      </c>
      <c r="G426">
        <v>61.524633664317399</v>
      </c>
      <c r="H426" t="s">
        <v>11827</v>
      </c>
      <c r="I426" t="s">
        <v>11828</v>
      </c>
      <c r="J426" t="s">
        <v>43</v>
      </c>
      <c r="K426">
        <v>86409.160825421597</v>
      </c>
      <c r="L426">
        <v>30148.4888124998</v>
      </c>
      <c r="M426" t="s">
        <v>98</v>
      </c>
      <c r="N426" t="s">
        <v>98</v>
      </c>
      <c r="O426">
        <v>86409</v>
      </c>
      <c r="P426">
        <v>345636</v>
      </c>
      <c r="Q426">
        <v>5</v>
      </c>
      <c r="R426">
        <v>23.386198215198</v>
      </c>
      <c r="S426" t="s">
        <v>11825</v>
      </c>
      <c r="T426" t="s">
        <v>96</v>
      </c>
      <c r="U426">
        <v>2091.7939322489401</v>
      </c>
      <c r="V426">
        <v>61.5</v>
      </c>
      <c r="W426" t="s">
        <v>15500</v>
      </c>
      <c r="X426">
        <v>72101014</v>
      </c>
      <c r="Y426" t="s">
        <v>96</v>
      </c>
      <c r="Z426" t="s">
        <v>11825</v>
      </c>
      <c r="AA426" t="s">
        <v>11829</v>
      </c>
      <c r="AB426" t="s">
        <v>11830</v>
      </c>
      <c r="AC426" t="s">
        <v>11831</v>
      </c>
      <c r="AD426" t="s">
        <v>11832</v>
      </c>
      <c r="AE426">
        <v>5</v>
      </c>
      <c r="AF426" t="s">
        <v>15500</v>
      </c>
      <c r="AG426" t="s">
        <v>96</v>
      </c>
      <c r="AH426" t="s">
        <v>96</v>
      </c>
      <c r="AI426" t="str">
        <f>IF(ISNA(VLOOKUP(D426,Listen!J:O,3,0)),"",VLOOKUP(D426,Listen!J:O,3,0))</f>
        <v/>
      </c>
      <c r="AJ426" t="s">
        <v>96</v>
      </c>
      <c r="AK426">
        <v>5</v>
      </c>
      <c r="AL426" t="s">
        <v>96</v>
      </c>
      <c r="AM426">
        <v>3</v>
      </c>
      <c r="AN426">
        <v>2</v>
      </c>
      <c r="AO426">
        <v>5</v>
      </c>
      <c r="AP426">
        <f t="shared" si="6"/>
        <v>5</v>
      </c>
    </row>
    <row r="427" spans="1:42" x14ac:dyDescent="0.25">
      <c r="A427" t="s">
        <v>250</v>
      </c>
      <c r="B427">
        <v>23.396928749762999</v>
      </c>
      <c r="C427">
        <v>71.099998474121094</v>
      </c>
      <c r="D427" t="s">
        <v>11833</v>
      </c>
      <c r="F427">
        <v>2101.7828293200701</v>
      </c>
      <c r="G427">
        <v>51.596365158510103</v>
      </c>
      <c r="H427" t="s">
        <v>11834</v>
      </c>
      <c r="I427" t="s">
        <v>11835</v>
      </c>
      <c r="J427" t="s">
        <v>37</v>
      </c>
      <c r="K427">
        <v>265721.07890850602</v>
      </c>
      <c r="L427">
        <v>113575.790727302</v>
      </c>
      <c r="M427">
        <v>523952.661623477</v>
      </c>
      <c r="N427">
        <v>523952.661623477</v>
      </c>
      <c r="O427">
        <v>0</v>
      </c>
      <c r="P427">
        <v>0</v>
      </c>
      <c r="Q427">
        <v>0</v>
      </c>
      <c r="R427">
        <v>23.415228749762999</v>
      </c>
      <c r="S427" t="s">
        <v>250</v>
      </c>
      <c r="T427" t="s">
        <v>96</v>
      </c>
      <c r="U427">
        <v>2094.7828293200701</v>
      </c>
      <c r="V427">
        <v>51.6</v>
      </c>
      <c r="W427" t="s">
        <v>15501</v>
      </c>
      <c r="X427">
        <v>72101014</v>
      </c>
      <c r="Y427" t="s">
        <v>96</v>
      </c>
      <c r="Z427" t="s">
        <v>250</v>
      </c>
      <c r="AA427" t="s">
        <v>251</v>
      </c>
      <c r="AB427" t="s">
        <v>252</v>
      </c>
      <c r="AC427" t="s">
        <v>253</v>
      </c>
      <c r="AD427" t="s">
        <v>254</v>
      </c>
      <c r="AE427">
        <v>0</v>
      </c>
      <c r="AF427" t="s">
        <v>15501</v>
      </c>
      <c r="AG427" t="s">
        <v>96</v>
      </c>
      <c r="AH427" t="s">
        <v>96</v>
      </c>
      <c r="AI427" t="str">
        <f>IF(ISNA(VLOOKUP(D427,Listen!J:O,3,0)),"",VLOOKUP(D427,Listen!J:O,3,0))</f>
        <v/>
      </c>
      <c r="AJ427">
        <v>6</v>
      </c>
      <c r="AK427">
        <v>5</v>
      </c>
      <c r="AL427" t="s">
        <v>96</v>
      </c>
      <c r="AM427">
        <v>3</v>
      </c>
      <c r="AN427">
        <v>2</v>
      </c>
      <c r="AO427">
        <v>6</v>
      </c>
      <c r="AP427">
        <f t="shared" si="6"/>
        <v>6</v>
      </c>
    </row>
    <row r="428" spans="1:42" x14ac:dyDescent="0.25">
      <c r="A428" t="s">
        <v>250</v>
      </c>
      <c r="B428">
        <v>23.397867845066799</v>
      </c>
      <c r="C428">
        <v>71</v>
      </c>
      <c r="D428" t="s">
        <v>1886</v>
      </c>
      <c r="F428">
        <v>2101.8795157657401</v>
      </c>
      <c r="G428">
        <v>65.344598816758904</v>
      </c>
      <c r="H428" t="s">
        <v>1887</v>
      </c>
      <c r="I428" t="s">
        <v>47</v>
      </c>
      <c r="J428" t="s">
        <v>37</v>
      </c>
      <c r="K428">
        <v>442398.011555609</v>
      </c>
      <c r="L428">
        <v>113575.790727302</v>
      </c>
      <c r="M428">
        <v>523952.661623477</v>
      </c>
      <c r="N428">
        <v>523952.661623477</v>
      </c>
      <c r="O428">
        <v>0</v>
      </c>
      <c r="P428">
        <v>0</v>
      </c>
      <c r="Q428">
        <v>0</v>
      </c>
      <c r="R428">
        <v>23.416167845066798</v>
      </c>
      <c r="S428" t="s">
        <v>250</v>
      </c>
      <c r="T428" t="s">
        <v>96</v>
      </c>
      <c r="U428">
        <v>2094.8795157657401</v>
      </c>
      <c r="V428">
        <v>65.3</v>
      </c>
      <c r="W428" t="s">
        <v>15501</v>
      </c>
      <c r="X428">
        <v>72101014</v>
      </c>
      <c r="Y428" t="s">
        <v>96</v>
      </c>
      <c r="Z428" t="s">
        <v>250</v>
      </c>
      <c r="AA428" t="s">
        <v>251</v>
      </c>
      <c r="AB428" t="s">
        <v>252</v>
      </c>
      <c r="AC428" t="s">
        <v>253</v>
      </c>
      <c r="AD428" t="s">
        <v>254</v>
      </c>
      <c r="AE428">
        <v>0</v>
      </c>
      <c r="AF428" t="s">
        <v>15501</v>
      </c>
      <c r="AG428" t="s">
        <v>96</v>
      </c>
      <c r="AH428" t="s">
        <v>96</v>
      </c>
      <c r="AI428" t="str">
        <f>IF(ISNA(VLOOKUP(D428,Listen!J:O,3,0)),"",VLOOKUP(D428,Listen!J:O,3,0))</f>
        <v/>
      </c>
      <c r="AJ428">
        <v>6</v>
      </c>
      <c r="AK428">
        <v>5</v>
      </c>
      <c r="AL428" t="s">
        <v>96</v>
      </c>
      <c r="AM428">
        <v>3</v>
      </c>
      <c r="AN428">
        <v>2</v>
      </c>
      <c r="AO428">
        <v>6</v>
      </c>
      <c r="AP428">
        <f t="shared" si="6"/>
        <v>6</v>
      </c>
    </row>
    <row r="429" spans="1:42" x14ac:dyDescent="0.25">
      <c r="A429" t="s">
        <v>11836</v>
      </c>
      <c r="B429">
        <v>23.448623996399299</v>
      </c>
      <c r="C429">
        <v>79.099998474121094</v>
      </c>
      <c r="D429" t="s">
        <v>11837</v>
      </c>
      <c r="F429">
        <v>2107.10521740481</v>
      </c>
      <c r="G429">
        <v>56.262862079256898</v>
      </c>
      <c r="H429" t="s">
        <v>11838</v>
      </c>
      <c r="I429" t="s">
        <v>295</v>
      </c>
      <c r="J429" t="s">
        <v>37</v>
      </c>
      <c r="K429">
        <v>551551.855469328</v>
      </c>
      <c r="L429">
        <v>186647.70240991301</v>
      </c>
      <c r="M429">
        <v>561176.47339492699</v>
      </c>
      <c r="N429">
        <v>561176.47339492699</v>
      </c>
      <c r="O429">
        <v>0</v>
      </c>
      <c r="P429">
        <v>0</v>
      </c>
      <c r="Q429">
        <v>0</v>
      </c>
      <c r="R429">
        <v>23.466923996399299</v>
      </c>
      <c r="S429" t="s">
        <v>11839</v>
      </c>
      <c r="T429" t="s">
        <v>96</v>
      </c>
      <c r="U429">
        <v>2100.10521740481</v>
      </c>
      <c r="V429">
        <v>56.3</v>
      </c>
      <c r="W429" t="s">
        <v>15502</v>
      </c>
      <c r="X429">
        <v>72101014</v>
      </c>
      <c r="Y429" t="s">
        <v>96</v>
      </c>
      <c r="Z429" t="s">
        <v>11839</v>
      </c>
      <c r="AA429" t="s">
        <v>11840</v>
      </c>
      <c r="AB429" t="s">
        <v>11836</v>
      </c>
      <c r="AC429" t="s">
        <v>11841</v>
      </c>
      <c r="AD429" t="s">
        <v>11842</v>
      </c>
      <c r="AE429">
        <v>0</v>
      </c>
      <c r="AF429" t="s">
        <v>15502</v>
      </c>
      <c r="AG429" t="s">
        <v>96</v>
      </c>
      <c r="AH429" t="s">
        <v>96</v>
      </c>
      <c r="AI429" t="str">
        <f>IF(ISNA(VLOOKUP(D429,Listen!J:O,3,0)),"",VLOOKUP(D429,Listen!J:O,3,0))</f>
        <v/>
      </c>
      <c r="AJ429">
        <v>6</v>
      </c>
      <c r="AK429">
        <v>5</v>
      </c>
      <c r="AL429" t="s">
        <v>96</v>
      </c>
      <c r="AM429">
        <v>3</v>
      </c>
      <c r="AN429">
        <v>2</v>
      </c>
      <c r="AO429">
        <v>6</v>
      </c>
      <c r="AP429">
        <f t="shared" si="6"/>
        <v>6</v>
      </c>
    </row>
    <row r="430" spans="1:42" x14ac:dyDescent="0.25">
      <c r="A430" t="s">
        <v>11843</v>
      </c>
      <c r="B430">
        <v>23.465577765397899</v>
      </c>
      <c r="C430">
        <v>205</v>
      </c>
      <c r="D430" t="s">
        <v>11844</v>
      </c>
      <c r="E430">
        <v>2123</v>
      </c>
      <c r="F430">
        <v>2108.8507267887599</v>
      </c>
      <c r="G430">
        <v>52.0636928125205</v>
      </c>
      <c r="H430" t="s">
        <v>11845</v>
      </c>
      <c r="I430" t="s">
        <v>11846</v>
      </c>
      <c r="J430" t="s">
        <v>43</v>
      </c>
      <c r="K430">
        <v>200522.97744216901</v>
      </c>
      <c r="L430">
        <v>78150.228022948897</v>
      </c>
      <c r="M430" t="s">
        <v>98</v>
      </c>
      <c r="N430" t="s">
        <v>98</v>
      </c>
      <c r="O430">
        <v>200523</v>
      </c>
      <c r="P430">
        <v>802092</v>
      </c>
      <c r="Q430">
        <v>11</v>
      </c>
      <c r="R430">
        <v>23.483877765397899</v>
      </c>
      <c r="S430" t="s">
        <v>11843</v>
      </c>
      <c r="T430">
        <v>2123</v>
      </c>
      <c r="U430">
        <v>2101.8507267887599</v>
      </c>
      <c r="V430">
        <v>52.1</v>
      </c>
      <c r="W430" t="s">
        <v>15503</v>
      </c>
      <c r="X430">
        <v>72101014</v>
      </c>
      <c r="Y430" t="s">
        <v>96</v>
      </c>
      <c r="Z430" t="s">
        <v>11843</v>
      </c>
      <c r="AA430" t="s">
        <v>11847</v>
      </c>
      <c r="AB430" t="s">
        <v>11848</v>
      </c>
      <c r="AC430" t="s">
        <v>11849</v>
      </c>
      <c r="AD430" t="s">
        <v>2766</v>
      </c>
      <c r="AE430">
        <v>11</v>
      </c>
      <c r="AF430" t="s">
        <v>15503</v>
      </c>
      <c r="AG430" t="s">
        <v>96</v>
      </c>
      <c r="AH430" t="s">
        <v>96</v>
      </c>
      <c r="AI430" t="str">
        <f>IF(ISNA(VLOOKUP(D430,Listen!J:O,3,0)),"",VLOOKUP(D430,Listen!J:O,3,0))</f>
        <v/>
      </c>
      <c r="AJ430" t="s">
        <v>96</v>
      </c>
      <c r="AK430">
        <v>5</v>
      </c>
      <c r="AL430" t="s">
        <v>96</v>
      </c>
      <c r="AM430">
        <v>3</v>
      </c>
      <c r="AN430">
        <v>2</v>
      </c>
      <c r="AO430">
        <v>5</v>
      </c>
      <c r="AP430">
        <f t="shared" si="6"/>
        <v>5</v>
      </c>
    </row>
    <row r="431" spans="1:42" x14ac:dyDescent="0.25">
      <c r="A431" t="s">
        <v>4065</v>
      </c>
      <c r="B431">
        <v>23.552271173038299</v>
      </c>
      <c r="C431">
        <v>149</v>
      </c>
      <c r="D431" t="s">
        <v>11850</v>
      </c>
      <c r="F431">
        <v>2117.7764209265201</v>
      </c>
      <c r="G431">
        <v>52.732355563973996</v>
      </c>
      <c r="H431" t="s">
        <v>11851</v>
      </c>
      <c r="I431" t="s">
        <v>6607</v>
      </c>
      <c r="J431" t="s">
        <v>37</v>
      </c>
      <c r="K431">
        <v>263845.86694901</v>
      </c>
      <c r="L431">
        <v>101871.96308313899</v>
      </c>
      <c r="M431" t="s">
        <v>98</v>
      </c>
      <c r="N431" t="s">
        <v>98</v>
      </c>
      <c r="O431">
        <v>263846</v>
      </c>
      <c r="P431">
        <v>1055384</v>
      </c>
      <c r="Q431">
        <v>14</v>
      </c>
      <c r="R431">
        <v>23.570571173038299</v>
      </c>
      <c r="S431" t="s">
        <v>4065</v>
      </c>
      <c r="T431" t="s">
        <v>96</v>
      </c>
      <c r="U431">
        <v>2110.7764209265201</v>
      </c>
      <c r="V431">
        <v>52.7</v>
      </c>
      <c r="W431" t="s">
        <v>15504</v>
      </c>
      <c r="X431">
        <v>72101014</v>
      </c>
      <c r="Y431" t="s">
        <v>96</v>
      </c>
      <c r="Z431" t="s">
        <v>4065</v>
      </c>
      <c r="AA431" t="s">
        <v>5120</v>
      </c>
      <c r="AB431" t="s">
        <v>4064</v>
      </c>
      <c r="AC431" t="s">
        <v>5121</v>
      </c>
      <c r="AD431" t="s">
        <v>4063</v>
      </c>
      <c r="AE431">
        <v>14</v>
      </c>
      <c r="AF431" t="s">
        <v>15504</v>
      </c>
      <c r="AG431" t="s">
        <v>96</v>
      </c>
      <c r="AH431" t="s">
        <v>96</v>
      </c>
      <c r="AI431" t="str">
        <f>IF(ISNA(VLOOKUP(D431,Listen!J:O,3,0)),"",VLOOKUP(D431,Listen!J:O,3,0))</f>
        <v/>
      </c>
      <c r="AJ431" t="s">
        <v>96</v>
      </c>
      <c r="AK431">
        <v>5</v>
      </c>
      <c r="AL431" t="s">
        <v>96</v>
      </c>
      <c r="AM431">
        <v>3</v>
      </c>
      <c r="AN431">
        <v>2</v>
      </c>
      <c r="AO431">
        <v>5</v>
      </c>
      <c r="AP431">
        <f t="shared" si="6"/>
        <v>5</v>
      </c>
    </row>
    <row r="432" spans="1:42" x14ac:dyDescent="0.25">
      <c r="A432" t="s">
        <v>583</v>
      </c>
      <c r="B432">
        <v>23.653197566744399</v>
      </c>
      <c r="C432">
        <v>91</v>
      </c>
      <c r="D432" t="s">
        <v>11852</v>
      </c>
      <c r="E432">
        <v>2114</v>
      </c>
      <c r="F432">
        <v>2128.1675007694498</v>
      </c>
      <c r="G432">
        <v>70.777650480479096</v>
      </c>
      <c r="H432" t="s">
        <v>11853</v>
      </c>
      <c r="I432" t="s">
        <v>6247</v>
      </c>
      <c r="J432" t="s">
        <v>43</v>
      </c>
      <c r="K432">
        <v>371281.68213098001</v>
      </c>
      <c r="L432">
        <v>121098.125795808</v>
      </c>
      <c r="M432" t="s">
        <v>98</v>
      </c>
      <c r="N432" t="s">
        <v>98</v>
      </c>
      <c r="O432">
        <v>371282</v>
      </c>
      <c r="P432">
        <v>1485128</v>
      </c>
      <c r="Q432">
        <v>20</v>
      </c>
      <c r="R432">
        <v>23.671497566744399</v>
      </c>
      <c r="S432" t="s">
        <v>583</v>
      </c>
      <c r="T432">
        <v>2114</v>
      </c>
      <c r="U432">
        <v>2121.1675007694498</v>
      </c>
      <c r="V432">
        <v>70.8</v>
      </c>
      <c r="W432" t="s">
        <v>15505</v>
      </c>
      <c r="X432">
        <v>72101014</v>
      </c>
      <c r="Y432" t="s">
        <v>96</v>
      </c>
      <c r="Z432" t="s">
        <v>583</v>
      </c>
      <c r="AA432" t="s">
        <v>11854</v>
      </c>
      <c r="AB432" t="s">
        <v>582</v>
      </c>
      <c r="AC432" t="s">
        <v>11855</v>
      </c>
      <c r="AD432" t="s">
        <v>3778</v>
      </c>
      <c r="AE432">
        <v>20</v>
      </c>
      <c r="AF432" t="s">
        <v>15505</v>
      </c>
      <c r="AG432" t="s">
        <v>96</v>
      </c>
      <c r="AH432" t="s">
        <v>96</v>
      </c>
      <c r="AI432" t="str">
        <f>IF(ISNA(VLOOKUP(D432,Listen!J:O,3,0)),"",VLOOKUP(D432,Listen!J:O,3,0))</f>
        <v/>
      </c>
      <c r="AJ432" t="s">
        <v>96</v>
      </c>
      <c r="AK432">
        <v>5</v>
      </c>
      <c r="AL432" t="s">
        <v>96</v>
      </c>
      <c r="AM432">
        <v>3</v>
      </c>
      <c r="AN432">
        <v>2</v>
      </c>
      <c r="AO432">
        <v>5</v>
      </c>
      <c r="AP432">
        <f t="shared" si="6"/>
        <v>5</v>
      </c>
    </row>
    <row r="433" spans="1:42" x14ac:dyDescent="0.25">
      <c r="A433" t="s">
        <v>2595</v>
      </c>
      <c r="B433">
        <v>23.696201173330699</v>
      </c>
      <c r="C433">
        <v>58</v>
      </c>
      <c r="D433" t="s">
        <v>11856</v>
      </c>
      <c r="F433">
        <v>2132.59502357259</v>
      </c>
      <c r="G433">
        <v>65.993694227868204</v>
      </c>
      <c r="H433" t="s">
        <v>3364</v>
      </c>
      <c r="I433" t="s">
        <v>3365</v>
      </c>
      <c r="J433" t="s">
        <v>37</v>
      </c>
      <c r="K433">
        <v>418090.06275595602</v>
      </c>
      <c r="L433">
        <v>256362.70972020199</v>
      </c>
      <c r="M433" t="s">
        <v>98</v>
      </c>
      <c r="N433" t="s">
        <v>98</v>
      </c>
      <c r="O433">
        <v>418090</v>
      </c>
      <c r="P433">
        <v>1672360</v>
      </c>
      <c r="Q433">
        <v>23</v>
      </c>
      <c r="R433">
        <v>23.714501173330699</v>
      </c>
      <c r="S433" t="s">
        <v>2595</v>
      </c>
      <c r="T433" t="s">
        <v>96</v>
      </c>
      <c r="U433">
        <v>2125.59502357259</v>
      </c>
      <c r="V433">
        <v>66</v>
      </c>
      <c r="W433" t="s">
        <v>15506</v>
      </c>
      <c r="X433">
        <v>72101014</v>
      </c>
      <c r="Y433" t="s">
        <v>96</v>
      </c>
      <c r="Z433" t="s">
        <v>2595</v>
      </c>
      <c r="AA433" t="s">
        <v>1325</v>
      </c>
      <c r="AB433" t="s">
        <v>2596</v>
      </c>
      <c r="AC433" t="s">
        <v>2597</v>
      </c>
      <c r="AD433" t="s">
        <v>2598</v>
      </c>
      <c r="AE433">
        <v>23</v>
      </c>
      <c r="AF433" t="s">
        <v>15506</v>
      </c>
      <c r="AG433" t="s">
        <v>96</v>
      </c>
      <c r="AH433" t="s">
        <v>96</v>
      </c>
      <c r="AI433" t="str">
        <f>IF(ISNA(VLOOKUP(D433,Listen!J:O,3,0)),"",VLOOKUP(D433,Listen!J:O,3,0))</f>
        <v/>
      </c>
      <c r="AJ433" t="s">
        <v>96</v>
      </c>
      <c r="AK433">
        <v>5</v>
      </c>
      <c r="AL433" t="s">
        <v>96</v>
      </c>
      <c r="AM433">
        <v>3</v>
      </c>
      <c r="AN433">
        <v>2</v>
      </c>
      <c r="AO433">
        <v>5</v>
      </c>
      <c r="AP433">
        <f t="shared" si="6"/>
        <v>5</v>
      </c>
    </row>
    <row r="434" spans="1:42" x14ac:dyDescent="0.25">
      <c r="A434" t="s">
        <v>11857</v>
      </c>
      <c r="B434">
        <v>23.711358123225601</v>
      </c>
      <c r="C434">
        <v>125</v>
      </c>
      <c r="D434" t="s">
        <v>11858</v>
      </c>
      <c r="F434">
        <v>2134.15553783204</v>
      </c>
      <c r="G434">
        <v>61.282424172647502</v>
      </c>
      <c r="H434" t="s">
        <v>11859</v>
      </c>
      <c r="I434" t="s">
        <v>11860</v>
      </c>
      <c r="J434" t="s">
        <v>37</v>
      </c>
      <c r="K434">
        <v>28448.494771178499</v>
      </c>
      <c r="L434">
        <v>11631.1440664046</v>
      </c>
      <c r="M434" t="s">
        <v>98</v>
      </c>
      <c r="N434" t="s">
        <v>98</v>
      </c>
      <c r="O434">
        <v>28448</v>
      </c>
      <c r="P434">
        <v>113792</v>
      </c>
      <c r="Q434">
        <v>2</v>
      </c>
      <c r="R434">
        <v>23.729658123225601</v>
      </c>
      <c r="S434" t="s">
        <v>11857</v>
      </c>
      <c r="T434" t="s">
        <v>96</v>
      </c>
      <c r="U434">
        <v>2127.15553783204</v>
      </c>
      <c r="V434">
        <v>61.3</v>
      </c>
      <c r="W434" t="s">
        <v>15507</v>
      </c>
      <c r="X434">
        <v>72101014</v>
      </c>
      <c r="Y434" t="s">
        <v>96</v>
      </c>
      <c r="Z434" t="s">
        <v>11857</v>
      </c>
      <c r="AA434" t="s">
        <v>11861</v>
      </c>
      <c r="AB434" t="s">
        <v>11862</v>
      </c>
      <c r="AC434" t="s">
        <v>11863</v>
      </c>
      <c r="AD434" t="s">
        <v>11864</v>
      </c>
      <c r="AE434">
        <v>2</v>
      </c>
      <c r="AF434" t="s">
        <v>15507</v>
      </c>
      <c r="AG434" t="s">
        <v>96</v>
      </c>
      <c r="AH434" t="s">
        <v>96</v>
      </c>
      <c r="AI434" t="str">
        <f>IF(ISNA(VLOOKUP(D434,Listen!J:O,3,0)),"",VLOOKUP(D434,Listen!J:O,3,0))</f>
        <v/>
      </c>
      <c r="AJ434" t="s">
        <v>96</v>
      </c>
      <c r="AK434">
        <v>5</v>
      </c>
      <c r="AL434" t="s">
        <v>96</v>
      </c>
      <c r="AM434">
        <v>3</v>
      </c>
      <c r="AN434">
        <v>2</v>
      </c>
      <c r="AO434">
        <v>5</v>
      </c>
      <c r="AP434">
        <f t="shared" si="6"/>
        <v>5</v>
      </c>
    </row>
    <row r="435" spans="1:42" x14ac:dyDescent="0.25">
      <c r="A435" t="s">
        <v>11865</v>
      </c>
      <c r="B435">
        <v>23.789430894308001</v>
      </c>
      <c r="C435">
        <v>178</v>
      </c>
      <c r="D435" t="s">
        <v>11866</v>
      </c>
      <c r="F435">
        <v>2142.19367699551</v>
      </c>
      <c r="G435">
        <v>58.916208958045701</v>
      </c>
      <c r="H435" t="s">
        <v>11867</v>
      </c>
      <c r="I435" t="s">
        <v>11868</v>
      </c>
      <c r="J435" t="s">
        <v>37</v>
      </c>
      <c r="K435">
        <v>209378.51034626301</v>
      </c>
      <c r="L435">
        <v>68115.897119628993</v>
      </c>
      <c r="M435" t="s">
        <v>98</v>
      </c>
      <c r="N435" t="s">
        <v>98</v>
      </c>
      <c r="O435">
        <v>209379</v>
      </c>
      <c r="P435">
        <v>837516</v>
      </c>
      <c r="Q435">
        <v>11</v>
      </c>
      <c r="R435">
        <v>23.807730894308001</v>
      </c>
      <c r="S435" t="s">
        <v>11865</v>
      </c>
      <c r="T435" t="s">
        <v>96</v>
      </c>
      <c r="U435">
        <v>2135.19367699551</v>
      </c>
      <c r="V435">
        <v>58.9</v>
      </c>
      <c r="W435" t="s">
        <v>15508</v>
      </c>
      <c r="X435">
        <v>72101014</v>
      </c>
      <c r="Y435" t="s">
        <v>96</v>
      </c>
      <c r="Z435" t="s">
        <v>11865</v>
      </c>
      <c r="AA435" t="s">
        <v>11869</v>
      </c>
      <c r="AB435" t="s">
        <v>11870</v>
      </c>
      <c r="AC435" t="s">
        <v>11871</v>
      </c>
      <c r="AD435" t="s">
        <v>11872</v>
      </c>
      <c r="AE435">
        <v>11</v>
      </c>
      <c r="AF435" t="s">
        <v>15508</v>
      </c>
      <c r="AG435" t="s">
        <v>96</v>
      </c>
      <c r="AH435" t="s">
        <v>96</v>
      </c>
      <c r="AI435" t="str">
        <f>IF(ISNA(VLOOKUP(D435,Listen!J:O,3,0)),"",VLOOKUP(D435,Listen!J:O,3,0))</f>
        <v/>
      </c>
      <c r="AJ435" t="s">
        <v>96</v>
      </c>
      <c r="AK435">
        <v>5</v>
      </c>
      <c r="AL435" t="s">
        <v>96</v>
      </c>
      <c r="AM435">
        <v>3</v>
      </c>
      <c r="AN435">
        <v>2</v>
      </c>
      <c r="AO435">
        <v>5</v>
      </c>
      <c r="AP435">
        <f t="shared" si="6"/>
        <v>5</v>
      </c>
    </row>
    <row r="436" spans="1:42" x14ac:dyDescent="0.25">
      <c r="A436" t="s">
        <v>11873</v>
      </c>
      <c r="B436">
        <v>23.792520969090099</v>
      </c>
      <c r="C436">
        <v>180</v>
      </c>
      <c r="D436" t="s">
        <v>8713</v>
      </c>
      <c r="F436">
        <v>2142.5118218593202</v>
      </c>
      <c r="G436">
        <v>78.297192648308595</v>
      </c>
      <c r="H436" t="s">
        <v>8714</v>
      </c>
      <c r="I436" t="s">
        <v>1300</v>
      </c>
      <c r="J436" t="s">
        <v>37</v>
      </c>
      <c r="K436">
        <v>1348290.40042215</v>
      </c>
      <c r="L436">
        <v>639882.23249134398</v>
      </c>
      <c r="M436" t="s">
        <v>98</v>
      </c>
      <c r="N436" t="s">
        <v>98</v>
      </c>
      <c r="O436">
        <v>1348290</v>
      </c>
      <c r="P436">
        <v>5393160</v>
      </c>
      <c r="Q436">
        <v>73</v>
      </c>
      <c r="R436">
        <v>23.810820969090098</v>
      </c>
      <c r="S436" t="s">
        <v>11873</v>
      </c>
      <c r="T436" t="s">
        <v>96</v>
      </c>
      <c r="U436">
        <v>2135.5118218593202</v>
      </c>
      <c r="V436">
        <v>78.3</v>
      </c>
      <c r="W436" t="s">
        <v>15509</v>
      </c>
      <c r="X436">
        <v>72101014</v>
      </c>
      <c r="Y436" t="s">
        <v>96</v>
      </c>
      <c r="Z436" t="s">
        <v>11873</v>
      </c>
      <c r="AA436" t="s">
        <v>11874</v>
      </c>
      <c r="AB436" t="s">
        <v>11875</v>
      </c>
      <c r="AC436" t="s">
        <v>11876</v>
      </c>
      <c r="AD436" t="s">
        <v>11877</v>
      </c>
      <c r="AE436">
        <v>73</v>
      </c>
      <c r="AF436" t="s">
        <v>15509</v>
      </c>
      <c r="AG436" t="s">
        <v>96</v>
      </c>
      <c r="AH436" t="s">
        <v>96</v>
      </c>
      <c r="AI436" t="str">
        <f>IF(ISNA(VLOOKUP(D436,Listen!J:O,3,0)),"",VLOOKUP(D436,Listen!J:O,3,0))</f>
        <v/>
      </c>
      <c r="AJ436" t="s">
        <v>96</v>
      </c>
      <c r="AK436">
        <v>5</v>
      </c>
      <c r="AL436" t="s">
        <v>96</v>
      </c>
      <c r="AM436">
        <v>3</v>
      </c>
      <c r="AN436">
        <v>2</v>
      </c>
      <c r="AO436">
        <v>5</v>
      </c>
      <c r="AP436">
        <f t="shared" si="6"/>
        <v>5</v>
      </c>
    </row>
    <row r="437" spans="1:42" x14ac:dyDescent="0.25">
      <c r="A437" t="s">
        <v>9766</v>
      </c>
      <c r="B437">
        <v>23.804153156733499</v>
      </c>
      <c r="C437">
        <v>165</v>
      </c>
      <c r="D437" t="s">
        <v>11878</v>
      </c>
      <c r="F437">
        <v>2143.7094371323101</v>
      </c>
      <c r="G437">
        <v>57.274702659211002</v>
      </c>
      <c r="H437" t="s">
        <v>11879</v>
      </c>
      <c r="I437" t="s">
        <v>11880</v>
      </c>
      <c r="J437" t="s">
        <v>37</v>
      </c>
      <c r="K437">
        <v>254618.121629751</v>
      </c>
      <c r="L437">
        <v>122432.665367188</v>
      </c>
      <c r="M437" t="s">
        <v>98</v>
      </c>
      <c r="N437" t="s">
        <v>98</v>
      </c>
      <c r="O437">
        <v>254618</v>
      </c>
      <c r="P437">
        <v>1018472</v>
      </c>
      <c r="Q437">
        <v>14</v>
      </c>
      <c r="R437">
        <v>23.822453156733499</v>
      </c>
      <c r="S437" t="s">
        <v>9766</v>
      </c>
      <c r="T437" t="s">
        <v>96</v>
      </c>
      <c r="U437">
        <v>2136.7094371323101</v>
      </c>
      <c r="V437">
        <v>57.3</v>
      </c>
      <c r="W437" t="s">
        <v>15510</v>
      </c>
      <c r="X437">
        <v>72101014</v>
      </c>
      <c r="Y437" t="s">
        <v>96</v>
      </c>
      <c r="Z437" t="s">
        <v>9766</v>
      </c>
      <c r="AA437" t="s">
        <v>5483</v>
      </c>
      <c r="AB437" t="s">
        <v>9765</v>
      </c>
      <c r="AC437" t="s">
        <v>5481</v>
      </c>
      <c r="AD437" t="s">
        <v>9764</v>
      </c>
      <c r="AE437">
        <v>14</v>
      </c>
      <c r="AF437" t="s">
        <v>15510</v>
      </c>
      <c r="AG437" t="s">
        <v>96</v>
      </c>
      <c r="AH437" t="s">
        <v>96</v>
      </c>
      <c r="AI437" t="str">
        <f>IF(ISNA(VLOOKUP(D437,Listen!J:O,3,0)),"",VLOOKUP(D437,Listen!J:O,3,0))</f>
        <v/>
      </c>
      <c r="AJ437" t="s">
        <v>96</v>
      </c>
      <c r="AK437">
        <v>5</v>
      </c>
      <c r="AL437" t="s">
        <v>96</v>
      </c>
      <c r="AM437">
        <v>3</v>
      </c>
      <c r="AN437">
        <v>2</v>
      </c>
      <c r="AO437">
        <v>5</v>
      </c>
      <c r="AP437">
        <f t="shared" si="6"/>
        <v>5</v>
      </c>
    </row>
    <row r="438" spans="1:42" x14ac:dyDescent="0.25">
      <c r="A438" t="s">
        <v>837</v>
      </c>
      <c r="B438">
        <v>23.809080849256599</v>
      </c>
      <c r="C438">
        <v>71</v>
      </c>
      <c r="D438" t="s">
        <v>1380</v>
      </c>
      <c r="F438">
        <v>2144.2167776264</v>
      </c>
      <c r="G438">
        <v>73.891566128947005</v>
      </c>
      <c r="H438" t="s">
        <v>1381</v>
      </c>
      <c r="I438" t="s">
        <v>1382</v>
      </c>
      <c r="J438" t="s">
        <v>37</v>
      </c>
      <c r="K438">
        <v>941651.88061321597</v>
      </c>
      <c r="L438">
        <v>182702.68353346901</v>
      </c>
      <c r="M438">
        <v>807520.95183085697</v>
      </c>
      <c r="N438">
        <v>807520.95183085697</v>
      </c>
      <c r="O438">
        <v>134131</v>
      </c>
      <c r="P438">
        <v>536524</v>
      </c>
      <c r="Q438">
        <v>7</v>
      </c>
      <c r="R438">
        <v>23.827380849256599</v>
      </c>
      <c r="S438" t="s">
        <v>837</v>
      </c>
      <c r="T438" t="s">
        <v>96</v>
      </c>
      <c r="U438">
        <v>2137.2167776264</v>
      </c>
      <c r="V438">
        <v>73.900000000000006</v>
      </c>
      <c r="W438" t="s">
        <v>15511</v>
      </c>
      <c r="X438">
        <v>72101014</v>
      </c>
      <c r="Y438" t="s">
        <v>96</v>
      </c>
      <c r="Z438" t="s">
        <v>837</v>
      </c>
      <c r="AA438" t="s">
        <v>256</v>
      </c>
      <c r="AB438" t="s">
        <v>257</v>
      </c>
      <c r="AC438" t="s">
        <v>258</v>
      </c>
      <c r="AD438" t="s">
        <v>253</v>
      </c>
      <c r="AE438">
        <v>7</v>
      </c>
      <c r="AF438" t="s">
        <v>15511</v>
      </c>
      <c r="AG438" t="s">
        <v>96</v>
      </c>
      <c r="AH438" t="s">
        <v>96</v>
      </c>
      <c r="AI438" t="str">
        <f>IF(ISNA(VLOOKUP(D438,Listen!J:O,3,0)),"",VLOOKUP(D438,Listen!J:O,3,0))</f>
        <v/>
      </c>
      <c r="AJ438" t="s">
        <v>96</v>
      </c>
      <c r="AK438">
        <v>5</v>
      </c>
      <c r="AL438" t="s">
        <v>96</v>
      </c>
      <c r="AM438">
        <v>3</v>
      </c>
      <c r="AN438">
        <v>2</v>
      </c>
      <c r="AO438">
        <v>5</v>
      </c>
      <c r="AP438">
        <f t="shared" si="6"/>
        <v>5</v>
      </c>
    </row>
    <row r="439" spans="1:42" x14ac:dyDescent="0.25">
      <c r="A439" t="s">
        <v>2001</v>
      </c>
      <c r="B439">
        <v>23.822473013089802</v>
      </c>
      <c r="C439">
        <v>114</v>
      </c>
      <c r="D439" t="s">
        <v>11881</v>
      </c>
      <c r="F439">
        <v>2145.59559478761</v>
      </c>
      <c r="G439">
        <v>52.359371345138499</v>
      </c>
      <c r="H439" t="s">
        <v>11882</v>
      </c>
      <c r="I439" t="s">
        <v>4342</v>
      </c>
      <c r="J439" t="s">
        <v>37</v>
      </c>
      <c r="K439">
        <v>162458.06756740701</v>
      </c>
      <c r="L439">
        <v>46686.352665536899</v>
      </c>
      <c r="M439" t="s">
        <v>98</v>
      </c>
      <c r="N439" t="s">
        <v>98</v>
      </c>
      <c r="O439">
        <v>162458</v>
      </c>
      <c r="P439">
        <v>649832</v>
      </c>
      <c r="Q439">
        <v>9</v>
      </c>
      <c r="R439">
        <v>23.840773013089802</v>
      </c>
      <c r="S439" t="s">
        <v>2001</v>
      </c>
      <c r="T439" t="s">
        <v>96</v>
      </c>
      <c r="U439">
        <v>2138.59559478761</v>
      </c>
      <c r="V439">
        <v>52.4</v>
      </c>
      <c r="W439" t="s">
        <v>15512</v>
      </c>
      <c r="X439">
        <v>72101014</v>
      </c>
      <c r="Y439" t="s">
        <v>96</v>
      </c>
      <c r="Z439" t="s">
        <v>2001</v>
      </c>
      <c r="AA439" t="s">
        <v>2002</v>
      </c>
      <c r="AB439" t="s">
        <v>2004</v>
      </c>
      <c r="AC439" t="s">
        <v>2003</v>
      </c>
      <c r="AD439" t="s">
        <v>3888</v>
      </c>
      <c r="AE439">
        <v>9</v>
      </c>
      <c r="AF439" t="s">
        <v>15512</v>
      </c>
      <c r="AG439" t="s">
        <v>96</v>
      </c>
      <c r="AH439" t="s">
        <v>96</v>
      </c>
      <c r="AI439" t="str">
        <f>IF(ISNA(VLOOKUP(D439,Listen!J:O,3,0)),"",VLOOKUP(D439,Listen!J:O,3,0))</f>
        <v/>
      </c>
      <c r="AJ439" t="s">
        <v>96</v>
      </c>
      <c r="AK439">
        <v>5</v>
      </c>
      <c r="AL439" t="s">
        <v>96</v>
      </c>
      <c r="AM439">
        <v>3</v>
      </c>
      <c r="AN439">
        <v>2</v>
      </c>
      <c r="AO439">
        <v>5</v>
      </c>
      <c r="AP439">
        <f t="shared" si="6"/>
        <v>5</v>
      </c>
    </row>
    <row r="440" spans="1:42" x14ac:dyDescent="0.25">
      <c r="A440" t="s">
        <v>1217</v>
      </c>
      <c r="B440">
        <v>23.912137773866601</v>
      </c>
      <c r="C440">
        <v>225</v>
      </c>
      <c r="E440">
        <v>2158</v>
      </c>
      <c r="F440">
        <v>2154.82721056338</v>
      </c>
      <c r="G440">
        <v>80.399291579000206</v>
      </c>
      <c r="H440" t="s">
        <v>14297</v>
      </c>
      <c r="J440" t="s">
        <v>44</v>
      </c>
      <c r="K440">
        <v>1436365.14115594</v>
      </c>
      <c r="L440">
        <v>329186.48954766901</v>
      </c>
      <c r="M440" t="s">
        <v>98</v>
      </c>
      <c r="N440" t="s">
        <v>98</v>
      </c>
      <c r="O440">
        <v>1436365</v>
      </c>
      <c r="P440">
        <v>5745460</v>
      </c>
      <c r="Q440">
        <v>77</v>
      </c>
      <c r="R440">
        <v>23.930437773866601</v>
      </c>
      <c r="S440" t="s">
        <v>1217</v>
      </c>
      <c r="T440">
        <v>2158</v>
      </c>
      <c r="U440">
        <v>2147.82721056338</v>
      </c>
      <c r="V440">
        <v>80.400000000000006</v>
      </c>
      <c r="W440" t="s">
        <v>15513</v>
      </c>
      <c r="X440">
        <v>72101014</v>
      </c>
      <c r="Y440" t="s">
        <v>96</v>
      </c>
      <c r="Z440" t="s">
        <v>1217</v>
      </c>
      <c r="AA440" t="s">
        <v>1218</v>
      </c>
      <c r="AB440" t="s">
        <v>1219</v>
      </c>
      <c r="AC440" t="s">
        <v>1220</v>
      </c>
      <c r="AD440" t="s">
        <v>1221</v>
      </c>
      <c r="AE440">
        <v>77</v>
      </c>
      <c r="AF440" t="s">
        <v>14297</v>
      </c>
      <c r="AG440">
        <v>0</v>
      </c>
      <c r="AH440" t="s">
        <v>118</v>
      </c>
      <c r="AI440" t="str">
        <f>IF(ISNA(VLOOKUP(D440,Listen!J:O,3,0)),"",VLOOKUP(D440,Listen!J:O,3,0))</f>
        <v/>
      </c>
      <c r="AJ440" t="s">
        <v>96</v>
      </c>
      <c r="AK440" t="s">
        <v>96</v>
      </c>
      <c r="AL440" t="s">
        <v>96</v>
      </c>
      <c r="AM440" t="s">
        <v>96</v>
      </c>
      <c r="AN440">
        <v>2</v>
      </c>
      <c r="AO440">
        <v>2</v>
      </c>
      <c r="AP440">
        <f t="shared" si="6"/>
        <v>2</v>
      </c>
    </row>
    <row r="441" spans="1:42" x14ac:dyDescent="0.25">
      <c r="A441" t="s">
        <v>838</v>
      </c>
      <c r="B441">
        <v>24.114305872633398</v>
      </c>
      <c r="C441">
        <v>69</v>
      </c>
      <c r="D441" t="s">
        <v>11883</v>
      </c>
      <c r="F441">
        <v>2175.6418337639002</v>
      </c>
      <c r="G441">
        <v>68.509306418936603</v>
      </c>
      <c r="H441" t="s">
        <v>11884</v>
      </c>
      <c r="I441" t="s">
        <v>11885</v>
      </c>
      <c r="J441" t="s">
        <v>37</v>
      </c>
      <c r="K441">
        <v>121411.19159042199</v>
      </c>
      <c r="L441">
        <v>33539.7314390799</v>
      </c>
      <c r="M441">
        <v>230069.55558875599</v>
      </c>
      <c r="N441">
        <v>230069.55558875599</v>
      </c>
      <c r="O441">
        <v>0</v>
      </c>
      <c r="P441">
        <v>0</v>
      </c>
      <c r="Q441">
        <v>0</v>
      </c>
      <c r="R441">
        <v>24.132605872633398</v>
      </c>
      <c r="S441" t="s">
        <v>838</v>
      </c>
      <c r="T441" t="s">
        <v>96</v>
      </c>
      <c r="U441">
        <v>2168.6418337639002</v>
      </c>
      <c r="V441">
        <v>68.5</v>
      </c>
      <c r="W441" t="s">
        <v>15514</v>
      </c>
      <c r="X441">
        <v>72101014</v>
      </c>
      <c r="Y441" t="s">
        <v>96</v>
      </c>
      <c r="Z441" t="s">
        <v>838</v>
      </c>
      <c r="AA441" t="s">
        <v>2611</v>
      </c>
      <c r="AB441" t="s">
        <v>3610</v>
      </c>
      <c r="AC441" t="s">
        <v>2609</v>
      </c>
      <c r="AD441" t="s">
        <v>3611</v>
      </c>
      <c r="AE441">
        <v>0</v>
      </c>
      <c r="AF441" t="s">
        <v>15514</v>
      </c>
      <c r="AG441" t="s">
        <v>96</v>
      </c>
      <c r="AH441" t="s">
        <v>96</v>
      </c>
      <c r="AI441" t="str">
        <f>IF(ISNA(VLOOKUP(D441,Listen!J:O,3,0)),"",VLOOKUP(D441,Listen!J:O,3,0))</f>
        <v/>
      </c>
      <c r="AJ441">
        <v>6</v>
      </c>
      <c r="AK441">
        <v>5</v>
      </c>
      <c r="AL441" t="s">
        <v>96</v>
      </c>
      <c r="AM441">
        <v>3</v>
      </c>
      <c r="AN441">
        <v>2</v>
      </c>
      <c r="AO441">
        <v>6</v>
      </c>
      <c r="AP441">
        <f t="shared" si="6"/>
        <v>6</v>
      </c>
    </row>
    <row r="442" spans="1:42" x14ac:dyDescent="0.25">
      <c r="A442" t="s">
        <v>9779</v>
      </c>
      <c r="B442">
        <v>24.160250162652499</v>
      </c>
      <c r="C442">
        <v>204</v>
      </c>
      <c r="D442" t="s">
        <v>11886</v>
      </c>
      <c r="F442">
        <v>2180.3721205440402</v>
      </c>
      <c r="G442">
        <v>65.850228817008698</v>
      </c>
      <c r="H442" t="s">
        <v>11887</v>
      </c>
      <c r="I442" t="s">
        <v>3012</v>
      </c>
      <c r="J442" t="s">
        <v>37</v>
      </c>
      <c r="K442">
        <v>119125.189424668</v>
      </c>
      <c r="L442">
        <v>45979.006248949401</v>
      </c>
      <c r="M442" t="s">
        <v>98</v>
      </c>
      <c r="N442" t="s">
        <v>98</v>
      </c>
      <c r="O442">
        <v>119125</v>
      </c>
      <c r="P442">
        <v>476500</v>
      </c>
      <c r="Q442">
        <v>6</v>
      </c>
      <c r="R442">
        <v>24.178550162652499</v>
      </c>
      <c r="S442" t="s">
        <v>9779</v>
      </c>
      <c r="T442" t="s">
        <v>96</v>
      </c>
      <c r="U442">
        <v>2173.3721205440402</v>
      </c>
      <c r="V442">
        <v>65.900000000000006</v>
      </c>
      <c r="W442" t="s">
        <v>15515</v>
      </c>
      <c r="X442">
        <v>72101014</v>
      </c>
      <c r="Y442" t="s">
        <v>96</v>
      </c>
      <c r="Z442" t="s">
        <v>9779</v>
      </c>
      <c r="AA442" t="s">
        <v>9783</v>
      </c>
      <c r="AB442" t="s">
        <v>9784</v>
      </c>
      <c r="AC442" t="s">
        <v>9785</v>
      </c>
      <c r="AD442" t="s">
        <v>9786</v>
      </c>
      <c r="AE442">
        <v>6</v>
      </c>
      <c r="AF442" t="s">
        <v>15515</v>
      </c>
      <c r="AG442" t="s">
        <v>96</v>
      </c>
      <c r="AH442" t="s">
        <v>96</v>
      </c>
      <c r="AI442" t="str">
        <f>IF(ISNA(VLOOKUP(D442,Listen!J:O,3,0)),"",VLOOKUP(D442,Listen!J:O,3,0))</f>
        <v/>
      </c>
      <c r="AJ442" t="s">
        <v>96</v>
      </c>
      <c r="AK442">
        <v>5</v>
      </c>
      <c r="AL442" t="s">
        <v>96</v>
      </c>
      <c r="AM442">
        <v>3</v>
      </c>
      <c r="AN442">
        <v>2</v>
      </c>
      <c r="AO442">
        <v>5</v>
      </c>
      <c r="AP442">
        <f t="shared" si="6"/>
        <v>5</v>
      </c>
    </row>
    <row r="443" spans="1:42" x14ac:dyDescent="0.25">
      <c r="A443" t="s">
        <v>1222</v>
      </c>
      <c r="B443">
        <v>24.183935333652599</v>
      </c>
      <c r="C443">
        <v>240</v>
      </c>
      <c r="D443" t="s">
        <v>11888</v>
      </c>
      <c r="F443">
        <v>2182.8106749589701</v>
      </c>
      <c r="G443">
        <v>56.8301629461996</v>
      </c>
      <c r="H443" t="s">
        <v>11889</v>
      </c>
      <c r="I443" t="s">
        <v>11890</v>
      </c>
      <c r="J443" t="s">
        <v>37</v>
      </c>
      <c r="K443">
        <v>252647.134933416</v>
      </c>
      <c r="L443">
        <v>62943.3278817182</v>
      </c>
      <c r="M443" t="s">
        <v>98</v>
      </c>
      <c r="N443" t="s">
        <v>98</v>
      </c>
      <c r="O443">
        <v>252647</v>
      </c>
      <c r="P443">
        <v>1010588</v>
      </c>
      <c r="Q443">
        <v>14</v>
      </c>
      <c r="R443">
        <v>24.202235333652599</v>
      </c>
      <c r="S443" t="s">
        <v>1222</v>
      </c>
      <c r="T443" t="s">
        <v>96</v>
      </c>
      <c r="U443">
        <v>2175.8106749589701</v>
      </c>
      <c r="V443">
        <v>56.8</v>
      </c>
      <c r="W443" t="s">
        <v>15516</v>
      </c>
      <c r="X443">
        <v>72101014</v>
      </c>
      <c r="Y443" t="s">
        <v>96</v>
      </c>
      <c r="Z443" t="s">
        <v>1222</v>
      </c>
      <c r="AA443" t="s">
        <v>1223</v>
      </c>
      <c r="AB443" t="s">
        <v>1224</v>
      </c>
      <c r="AC443" t="s">
        <v>1225</v>
      </c>
      <c r="AD443" t="s">
        <v>1226</v>
      </c>
      <c r="AE443">
        <v>14</v>
      </c>
      <c r="AF443" t="s">
        <v>15516</v>
      </c>
      <c r="AG443" t="s">
        <v>96</v>
      </c>
      <c r="AH443" t="s">
        <v>96</v>
      </c>
      <c r="AI443" t="str">
        <f>IF(ISNA(VLOOKUP(D443,Listen!J:O,3,0)),"",VLOOKUP(D443,Listen!J:O,3,0))</f>
        <v/>
      </c>
      <c r="AJ443" t="s">
        <v>96</v>
      </c>
      <c r="AK443">
        <v>5</v>
      </c>
      <c r="AL443" t="s">
        <v>96</v>
      </c>
      <c r="AM443">
        <v>3</v>
      </c>
      <c r="AN443">
        <v>2</v>
      </c>
      <c r="AO443">
        <v>5</v>
      </c>
      <c r="AP443">
        <f t="shared" si="6"/>
        <v>5</v>
      </c>
    </row>
    <row r="444" spans="1:42" x14ac:dyDescent="0.25">
      <c r="A444" t="s">
        <v>475</v>
      </c>
      <c r="B444">
        <v>24.201721825881499</v>
      </c>
      <c r="C444">
        <v>71</v>
      </c>
      <c r="D444" t="s">
        <v>2039</v>
      </c>
      <c r="E444">
        <v>2200</v>
      </c>
      <c r="F444">
        <v>2184.6419190378501</v>
      </c>
      <c r="G444">
        <v>63.479612844169701</v>
      </c>
      <c r="H444" t="s">
        <v>2040</v>
      </c>
      <c r="I444" t="s">
        <v>1963</v>
      </c>
      <c r="J444" t="s">
        <v>44</v>
      </c>
      <c r="K444">
        <v>895961.50502286397</v>
      </c>
      <c r="L444">
        <v>169450.521830135</v>
      </c>
      <c r="M444">
        <v>936064.43234021903</v>
      </c>
      <c r="N444">
        <v>936064.43234021903</v>
      </c>
      <c r="O444">
        <v>0</v>
      </c>
      <c r="P444">
        <v>0</v>
      </c>
      <c r="Q444">
        <v>0</v>
      </c>
      <c r="R444">
        <v>24.220021825881499</v>
      </c>
      <c r="S444" t="s">
        <v>475</v>
      </c>
      <c r="T444">
        <v>2200</v>
      </c>
      <c r="U444">
        <v>2177.6419190378501</v>
      </c>
      <c r="V444">
        <v>63.5</v>
      </c>
      <c r="W444" t="s">
        <v>15517</v>
      </c>
      <c r="X444">
        <v>72101014</v>
      </c>
      <c r="Y444" t="s">
        <v>96</v>
      </c>
      <c r="Z444" t="s">
        <v>475</v>
      </c>
      <c r="AA444" t="s">
        <v>476</v>
      </c>
      <c r="AB444" t="s">
        <v>477</v>
      </c>
      <c r="AC444" t="s">
        <v>478</v>
      </c>
      <c r="AD444" t="s">
        <v>258</v>
      </c>
      <c r="AE444">
        <v>0</v>
      </c>
      <c r="AF444" t="s">
        <v>15517</v>
      </c>
      <c r="AG444" t="s">
        <v>96</v>
      </c>
      <c r="AH444" t="s">
        <v>118</v>
      </c>
      <c r="AI444" t="str">
        <f>IF(ISNA(VLOOKUP(D444,Listen!J:O,3,0)),"",VLOOKUP(D444,Listen!J:O,3,0))</f>
        <v>x</v>
      </c>
      <c r="AJ444">
        <v>6</v>
      </c>
      <c r="AK444">
        <v>5</v>
      </c>
      <c r="AL444" t="s">
        <v>96</v>
      </c>
      <c r="AM444" t="s">
        <v>96</v>
      </c>
      <c r="AN444">
        <v>1</v>
      </c>
      <c r="AO444">
        <v>6</v>
      </c>
      <c r="AP444">
        <f t="shared" si="6"/>
        <v>6</v>
      </c>
    </row>
    <row r="445" spans="1:42" x14ac:dyDescent="0.25">
      <c r="A445" t="s">
        <v>11891</v>
      </c>
      <c r="B445">
        <v>24.2542068966704</v>
      </c>
      <c r="C445">
        <v>119</v>
      </c>
      <c r="D445" t="s">
        <v>11892</v>
      </c>
      <c r="F445">
        <v>2190.0456250566799</v>
      </c>
      <c r="G445">
        <v>66.707786535730406</v>
      </c>
      <c r="H445" t="s">
        <v>11893</v>
      </c>
      <c r="I445" t="s">
        <v>10375</v>
      </c>
      <c r="J445" t="s">
        <v>37</v>
      </c>
      <c r="K445">
        <v>123467.986346744</v>
      </c>
      <c r="L445">
        <v>35427.923440973798</v>
      </c>
      <c r="M445" t="s">
        <v>98</v>
      </c>
      <c r="N445" t="s">
        <v>98</v>
      </c>
      <c r="O445">
        <v>123468</v>
      </c>
      <c r="P445">
        <v>493872</v>
      </c>
      <c r="Q445">
        <v>7</v>
      </c>
      <c r="R445">
        <v>24.2725068966704</v>
      </c>
      <c r="S445" t="s">
        <v>11891</v>
      </c>
      <c r="T445" t="s">
        <v>96</v>
      </c>
      <c r="U445">
        <v>2183.0456250566799</v>
      </c>
      <c r="V445">
        <v>66.7</v>
      </c>
      <c r="W445" t="s">
        <v>15518</v>
      </c>
      <c r="X445">
        <v>72101014</v>
      </c>
      <c r="Y445" t="s">
        <v>96</v>
      </c>
      <c r="Z445" t="s">
        <v>11891</v>
      </c>
      <c r="AA445" t="s">
        <v>11894</v>
      </c>
      <c r="AB445" t="s">
        <v>11895</v>
      </c>
      <c r="AC445" t="s">
        <v>11896</v>
      </c>
      <c r="AD445" t="s">
        <v>11897</v>
      </c>
      <c r="AE445">
        <v>7</v>
      </c>
      <c r="AF445" t="s">
        <v>15518</v>
      </c>
      <c r="AG445" t="s">
        <v>96</v>
      </c>
      <c r="AH445" t="s">
        <v>96</v>
      </c>
      <c r="AI445" t="str">
        <f>IF(ISNA(VLOOKUP(D445,Listen!J:O,3,0)),"",VLOOKUP(D445,Listen!J:O,3,0))</f>
        <v/>
      </c>
      <c r="AJ445" t="s">
        <v>96</v>
      </c>
      <c r="AK445">
        <v>5</v>
      </c>
      <c r="AL445" t="s">
        <v>96</v>
      </c>
      <c r="AM445">
        <v>3</v>
      </c>
      <c r="AN445">
        <v>2</v>
      </c>
      <c r="AO445">
        <v>5</v>
      </c>
      <c r="AP445">
        <f t="shared" si="6"/>
        <v>5</v>
      </c>
    </row>
    <row r="446" spans="1:42" x14ac:dyDescent="0.25">
      <c r="A446" t="s">
        <v>476</v>
      </c>
      <c r="B446">
        <v>24.2634961199496</v>
      </c>
      <c r="C446">
        <v>71</v>
      </c>
      <c r="D446" t="s">
        <v>11898</v>
      </c>
      <c r="F446">
        <v>2191.0020157214899</v>
      </c>
      <c r="G446">
        <v>53.124353256618299</v>
      </c>
      <c r="H446" t="s">
        <v>11899</v>
      </c>
      <c r="I446" t="s">
        <v>8663</v>
      </c>
      <c r="J446" t="s">
        <v>37</v>
      </c>
      <c r="K446">
        <v>220466.193312533</v>
      </c>
      <c r="L446">
        <v>74016.286063231702</v>
      </c>
      <c r="M446">
        <v>828199.91780770698</v>
      </c>
      <c r="N446">
        <v>828199.91780770698</v>
      </c>
      <c r="O446">
        <v>0</v>
      </c>
      <c r="P446">
        <v>0</v>
      </c>
      <c r="Q446">
        <v>0</v>
      </c>
      <c r="R446">
        <v>24.2817961199496</v>
      </c>
      <c r="S446" t="s">
        <v>476</v>
      </c>
      <c r="T446" t="s">
        <v>96</v>
      </c>
      <c r="U446">
        <v>2184.0020157214899</v>
      </c>
      <c r="V446">
        <v>53.1</v>
      </c>
      <c r="W446" t="s">
        <v>15519</v>
      </c>
      <c r="X446">
        <v>72101014</v>
      </c>
      <c r="Y446" t="s">
        <v>96</v>
      </c>
      <c r="Z446" t="s">
        <v>476</v>
      </c>
      <c r="AA446" t="s">
        <v>478</v>
      </c>
      <c r="AB446" t="s">
        <v>475</v>
      </c>
      <c r="AC446" t="s">
        <v>1937</v>
      </c>
      <c r="AD446" t="s">
        <v>477</v>
      </c>
      <c r="AE446">
        <v>0</v>
      </c>
      <c r="AF446" t="s">
        <v>15519</v>
      </c>
      <c r="AG446" t="s">
        <v>96</v>
      </c>
      <c r="AH446" t="s">
        <v>96</v>
      </c>
      <c r="AI446" t="str">
        <f>IF(ISNA(VLOOKUP(D446,Listen!J:O,3,0)),"",VLOOKUP(D446,Listen!J:O,3,0))</f>
        <v/>
      </c>
      <c r="AJ446">
        <v>6</v>
      </c>
      <c r="AK446">
        <v>5</v>
      </c>
      <c r="AL446" t="s">
        <v>96</v>
      </c>
      <c r="AM446">
        <v>3</v>
      </c>
      <c r="AN446">
        <v>2</v>
      </c>
      <c r="AO446">
        <v>6</v>
      </c>
      <c r="AP446">
        <f t="shared" si="6"/>
        <v>6</v>
      </c>
    </row>
    <row r="447" spans="1:42" x14ac:dyDescent="0.25">
      <c r="A447" t="s">
        <v>3615</v>
      </c>
      <c r="B447">
        <v>24.263530111361799</v>
      </c>
      <c r="C447">
        <v>213</v>
      </c>
      <c r="D447" t="s">
        <v>3857</v>
      </c>
      <c r="F447">
        <v>2191.0055153756998</v>
      </c>
      <c r="G447">
        <v>61.084909597070698</v>
      </c>
      <c r="H447" t="s">
        <v>11900</v>
      </c>
      <c r="I447" t="s">
        <v>3858</v>
      </c>
      <c r="J447" t="s">
        <v>37</v>
      </c>
      <c r="K447">
        <v>1414634.58319567</v>
      </c>
      <c r="L447">
        <v>200868.35638429</v>
      </c>
      <c r="M447" t="s">
        <v>98</v>
      </c>
      <c r="N447" t="s">
        <v>98</v>
      </c>
      <c r="O447">
        <v>1414635</v>
      </c>
      <c r="P447">
        <v>5658540</v>
      </c>
      <c r="Q447">
        <v>76</v>
      </c>
      <c r="R447">
        <v>24.281830111361799</v>
      </c>
      <c r="S447" t="s">
        <v>3615</v>
      </c>
      <c r="T447" t="s">
        <v>96</v>
      </c>
      <c r="U447">
        <v>2184.0055153756998</v>
      </c>
      <c r="V447">
        <v>61.1</v>
      </c>
      <c r="W447" t="s">
        <v>15520</v>
      </c>
      <c r="X447">
        <v>72101014</v>
      </c>
      <c r="Y447" t="s">
        <v>96</v>
      </c>
      <c r="Z447" t="s">
        <v>3615</v>
      </c>
      <c r="AA447" t="s">
        <v>3616</v>
      </c>
      <c r="AB447" t="s">
        <v>2607</v>
      </c>
      <c r="AC447" t="s">
        <v>3617</v>
      </c>
      <c r="AD447" t="s">
        <v>2605</v>
      </c>
      <c r="AE447">
        <v>76</v>
      </c>
      <c r="AF447" t="s">
        <v>15520</v>
      </c>
      <c r="AG447" t="s">
        <v>96</v>
      </c>
      <c r="AH447" t="s">
        <v>96</v>
      </c>
      <c r="AI447" t="str">
        <f>IF(ISNA(VLOOKUP(D447,Listen!J:O,3,0)),"",VLOOKUP(D447,Listen!J:O,3,0))</f>
        <v/>
      </c>
      <c r="AJ447" t="s">
        <v>96</v>
      </c>
      <c r="AK447">
        <v>5</v>
      </c>
      <c r="AL447" t="s">
        <v>96</v>
      </c>
      <c r="AM447">
        <v>3</v>
      </c>
      <c r="AN447">
        <v>2</v>
      </c>
      <c r="AO447">
        <v>5</v>
      </c>
      <c r="AP447">
        <f t="shared" si="6"/>
        <v>5</v>
      </c>
    </row>
    <row r="448" spans="1:42" x14ac:dyDescent="0.25">
      <c r="A448" t="s">
        <v>11901</v>
      </c>
      <c r="B448">
        <v>24.286098084493201</v>
      </c>
      <c r="C448">
        <v>242</v>
      </c>
      <c r="D448" t="s">
        <v>11902</v>
      </c>
      <c r="F448">
        <v>2193.3290464371998</v>
      </c>
      <c r="G448">
        <v>51.298705062283801</v>
      </c>
      <c r="H448" t="s">
        <v>11903</v>
      </c>
      <c r="I448" t="s">
        <v>11904</v>
      </c>
      <c r="J448" t="s">
        <v>37</v>
      </c>
      <c r="K448">
        <v>394702.22203641798</v>
      </c>
      <c r="L448">
        <v>40461.634890927598</v>
      </c>
      <c r="M448" t="s">
        <v>98</v>
      </c>
      <c r="N448" t="s">
        <v>98</v>
      </c>
      <c r="O448">
        <v>394702</v>
      </c>
      <c r="P448">
        <v>1578808</v>
      </c>
      <c r="Q448">
        <v>21</v>
      </c>
      <c r="R448">
        <v>24.304398084493201</v>
      </c>
      <c r="S448" t="s">
        <v>11901</v>
      </c>
      <c r="T448" t="s">
        <v>96</v>
      </c>
      <c r="U448">
        <v>2186.3290464371998</v>
      </c>
      <c r="V448">
        <v>51.3</v>
      </c>
      <c r="W448" t="s">
        <v>15521</v>
      </c>
      <c r="X448">
        <v>72101014</v>
      </c>
      <c r="Y448" t="s">
        <v>96</v>
      </c>
      <c r="Z448" t="s">
        <v>11901</v>
      </c>
      <c r="AA448" t="s">
        <v>11905</v>
      </c>
      <c r="AB448" t="s">
        <v>11906</v>
      </c>
      <c r="AC448" t="s">
        <v>11907</v>
      </c>
      <c r="AD448" t="s">
        <v>11908</v>
      </c>
      <c r="AE448">
        <v>21</v>
      </c>
      <c r="AF448" t="s">
        <v>15521</v>
      </c>
      <c r="AG448" t="s">
        <v>96</v>
      </c>
      <c r="AH448" t="s">
        <v>96</v>
      </c>
      <c r="AI448" t="str">
        <f>IF(ISNA(VLOOKUP(D448,Listen!J:O,3,0)),"",VLOOKUP(D448,Listen!J:O,3,0))</f>
        <v/>
      </c>
      <c r="AJ448" t="s">
        <v>96</v>
      </c>
      <c r="AK448">
        <v>5</v>
      </c>
      <c r="AL448" t="s">
        <v>96</v>
      </c>
      <c r="AM448">
        <v>3</v>
      </c>
      <c r="AN448">
        <v>2</v>
      </c>
      <c r="AO448">
        <v>5</v>
      </c>
      <c r="AP448">
        <f t="shared" si="6"/>
        <v>5</v>
      </c>
    </row>
    <row r="449" spans="1:42" x14ac:dyDescent="0.25">
      <c r="A449" t="s">
        <v>1227</v>
      </c>
      <c r="B449">
        <v>24.2875496464797</v>
      </c>
      <c r="C449">
        <v>214</v>
      </c>
      <c r="D449" t="s">
        <v>1326</v>
      </c>
      <c r="F449">
        <v>2193.4784949208401</v>
      </c>
      <c r="G449">
        <v>65.9219528829328</v>
      </c>
      <c r="H449" t="s">
        <v>1327</v>
      </c>
      <c r="I449" t="s">
        <v>1229</v>
      </c>
      <c r="J449" t="s">
        <v>37</v>
      </c>
      <c r="K449">
        <v>1100834.01848035</v>
      </c>
      <c r="L449">
        <v>82068.222997912002</v>
      </c>
      <c r="M449" t="s">
        <v>98</v>
      </c>
      <c r="N449" t="s">
        <v>98</v>
      </c>
      <c r="O449">
        <v>1100834</v>
      </c>
      <c r="P449">
        <v>4403336</v>
      </c>
      <c r="Q449">
        <v>59</v>
      </c>
      <c r="R449">
        <v>24.3058496464797</v>
      </c>
      <c r="S449" t="s">
        <v>1227</v>
      </c>
      <c r="T449" t="s">
        <v>96</v>
      </c>
      <c r="U449">
        <v>2186.4784949208401</v>
      </c>
      <c r="V449">
        <v>65.900000000000006</v>
      </c>
      <c r="W449" t="s">
        <v>15522</v>
      </c>
      <c r="X449">
        <v>72101014</v>
      </c>
      <c r="Y449" t="s">
        <v>96</v>
      </c>
      <c r="Z449" t="s">
        <v>1227</v>
      </c>
      <c r="AA449" t="s">
        <v>1230</v>
      </c>
      <c r="AB449" t="s">
        <v>1231</v>
      </c>
      <c r="AC449" t="s">
        <v>1232</v>
      </c>
      <c r="AD449" t="s">
        <v>1233</v>
      </c>
      <c r="AE449">
        <v>59</v>
      </c>
      <c r="AF449" t="s">
        <v>15522</v>
      </c>
      <c r="AG449" t="s">
        <v>96</v>
      </c>
      <c r="AH449" t="s">
        <v>96</v>
      </c>
      <c r="AI449" t="str">
        <f>IF(ISNA(VLOOKUP(D449,Listen!J:O,3,0)),"",VLOOKUP(D449,Listen!J:O,3,0))</f>
        <v/>
      </c>
      <c r="AJ449" t="s">
        <v>96</v>
      </c>
      <c r="AK449">
        <v>5</v>
      </c>
      <c r="AL449" t="s">
        <v>96</v>
      </c>
      <c r="AM449">
        <v>3</v>
      </c>
      <c r="AN449">
        <v>2</v>
      </c>
      <c r="AO449">
        <v>5</v>
      </c>
      <c r="AP449">
        <f t="shared" si="6"/>
        <v>5</v>
      </c>
    </row>
    <row r="450" spans="1:42" x14ac:dyDescent="0.25">
      <c r="A450" t="s">
        <v>1829</v>
      </c>
      <c r="B450">
        <v>24.295135834484501</v>
      </c>
      <c r="C450">
        <v>83.099998474121094</v>
      </c>
      <c r="D450" t="s">
        <v>11909</v>
      </c>
      <c r="F450">
        <v>2194.2595461638998</v>
      </c>
      <c r="G450">
        <v>55.708638763447198</v>
      </c>
      <c r="H450" t="s">
        <v>11910</v>
      </c>
      <c r="I450" t="s">
        <v>11911</v>
      </c>
      <c r="J450" t="s">
        <v>43</v>
      </c>
      <c r="K450">
        <v>1774905.4910472501</v>
      </c>
      <c r="L450">
        <v>93546.835530938304</v>
      </c>
      <c r="M450" t="s">
        <v>98</v>
      </c>
      <c r="N450" t="s">
        <v>98</v>
      </c>
      <c r="O450">
        <v>1774905</v>
      </c>
      <c r="P450">
        <v>7099620</v>
      </c>
      <c r="Q450">
        <v>96</v>
      </c>
      <c r="R450">
        <v>24.313435834484501</v>
      </c>
      <c r="S450" t="s">
        <v>1829</v>
      </c>
      <c r="T450" t="s">
        <v>96</v>
      </c>
      <c r="U450">
        <v>2187.2595461638998</v>
      </c>
      <c r="V450">
        <v>55.7</v>
      </c>
      <c r="W450" t="s">
        <v>15523</v>
      </c>
      <c r="X450">
        <v>72101014</v>
      </c>
      <c r="Y450" t="s">
        <v>96</v>
      </c>
      <c r="Z450" t="s">
        <v>1829</v>
      </c>
      <c r="AA450" t="s">
        <v>3152</v>
      </c>
      <c r="AB450" t="s">
        <v>3366</v>
      </c>
      <c r="AC450" t="s">
        <v>3151</v>
      </c>
      <c r="AD450" t="s">
        <v>3367</v>
      </c>
      <c r="AE450">
        <v>96</v>
      </c>
      <c r="AF450" t="s">
        <v>15523</v>
      </c>
      <c r="AG450" t="s">
        <v>96</v>
      </c>
      <c r="AH450" t="s">
        <v>96</v>
      </c>
      <c r="AI450" t="str">
        <f>IF(ISNA(VLOOKUP(D450,Listen!J:O,3,0)),"",VLOOKUP(D450,Listen!J:O,3,0))</f>
        <v/>
      </c>
      <c r="AJ450" t="s">
        <v>96</v>
      </c>
      <c r="AK450">
        <v>5</v>
      </c>
      <c r="AL450" t="s">
        <v>96</v>
      </c>
      <c r="AM450">
        <v>3</v>
      </c>
      <c r="AN450">
        <v>2</v>
      </c>
      <c r="AO450">
        <v>5</v>
      </c>
      <c r="AP450">
        <f t="shared" si="6"/>
        <v>5</v>
      </c>
    </row>
    <row r="451" spans="1:42" x14ac:dyDescent="0.25">
      <c r="A451" t="s">
        <v>2609</v>
      </c>
      <c r="B451">
        <v>24.297834255867901</v>
      </c>
      <c r="C451">
        <v>69</v>
      </c>
      <c r="D451" t="s">
        <v>1607</v>
      </c>
      <c r="F451">
        <v>2194.53736756438</v>
      </c>
      <c r="G451">
        <v>56.320978239599903</v>
      </c>
      <c r="H451" t="s">
        <v>1608</v>
      </c>
      <c r="I451" t="s">
        <v>646</v>
      </c>
      <c r="J451" t="s">
        <v>37</v>
      </c>
      <c r="K451">
        <v>545985.72013191599</v>
      </c>
      <c r="L451">
        <v>149256.19010790001</v>
      </c>
      <c r="M451">
        <v>230069.55558875599</v>
      </c>
      <c r="N451">
        <v>230069.55558875599</v>
      </c>
      <c r="O451">
        <v>315916</v>
      </c>
      <c r="P451">
        <v>1263664</v>
      </c>
      <c r="Q451">
        <v>17</v>
      </c>
      <c r="R451">
        <v>24.316134255867901</v>
      </c>
      <c r="S451" t="s">
        <v>2609</v>
      </c>
      <c r="T451" t="s">
        <v>96</v>
      </c>
      <c r="U451">
        <v>2187.53736756438</v>
      </c>
      <c r="V451">
        <v>56.3</v>
      </c>
      <c r="W451" t="s">
        <v>15524</v>
      </c>
      <c r="X451">
        <v>72101014</v>
      </c>
      <c r="Y451" t="s">
        <v>96</v>
      </c>
      <c r="Z451" t="s">
        <v>2609</v>
      </c>
      <c r="AA451" t="s">
        <v>2610</v>
      </c>
      <c r="AB451" t="s">
        <v>2611</v>
      </c>
      <c r="AC451" t="s">
        <v>2612</v>
      </c>
      <c r="AD451" t="s">
        <v>838</v>
      </c>
      <c r="AE451">
        <v>17</v>
      </c>
      <c r="AF451" t="s">
        <v>15524</v>
      </c>
      <c r="AG451" t="s">
        <v>96</v>
      </c>
      <c r="AH451" t="s">
        <v>96</v>
      </c>
      <c r="AI451" t="str">
        <f>IF(ISNA(VLOOKUP(D451,Listen!J:O,3,0)),"",VLOOKUP(D451,Listen!J:O,3,0))</f>
        <v/>
      </c>
      <c r="AJ451" t="s">
        <v>96</v>
      </c>
      <c r="AK451">
        <v>5</v>
      </c>
      <c r="AL451" t="s">
        <v>96</v>
      </c>
      <c r="AM451">
        <v>3</v>
      </c>
      <c r="AN451">
        <v>2</v>
      </c>
      <c r="AO451">
        <v>5</v>
      </c>
      <c r="AP451">
        <f t="shared" ref="AP451:AP514" si="7">IF(OR(O451&lt;10000,Y451="Säule",Y451="BW",Y451="IS"),6,
IF(G451&lt;80,5,
IF(AND(ABS(E451-U451)&gt;100,NOT(E451="")),4,
IF(OR(J451="NIST20.L",J451="NIST17.L",J451="NIST11.L",J451="SWGDRUG.L",J451="WILEY275.L",J451="HPPEST.L",J451="PMW_TOX2.L",J451="ENVI96.L"),3,
IF(AI451="x",1,2)))))</f>
        <v>5</v>
      </c>
    </row>
    <row r="452" spans="1:42" x14ac:dyDescent="0.25">
      <c r="A452" t="s">
        <v>11912</v>
      </c>
      <c r="B452">
        <v>24.3127071352657</v>
      </c>
      <c r="C452">
        <v>135</v>
      </c>
      <c r="D452" t="s">
        <v>11913</v>
      </c>
      <c r="F452">
        <v>2196.06863477448</v>
      </c>
      <c r="G452">
        <v>52.9007365980206</v>
      </c>
      <c r="H452" t="s">
        <v>11914</v>
      </c>
      <c r="I452" t="s">
        <v>11915</v>
      </c>
      <c r="J452" t="s">
        <v>43</v>
      </c>
      <c r="K452">
        <v>175778.084224219</v>
      </c>
      <c r="L452">
        <v>50406.370698242303</v>
      </c>
      <c r="M452" t="s">
        <v>98</v>
      </c>
      <c r="N452" t="s">
        <v>98</v>
      </c>
      <c r="O452">
        <v>175778</v>
      </c>
      <c r="P452">
        <v>703112</v>
      </c>
      <c r="Q452">
        <v>9</v>
      </c>
      <c r="R452">
        <v>24.3310071352657</v>
      </c>
      <c r="S452" t="s">
        <v>11912</v>
      </c>
      <c r="T452" t="s">
        <v>96</v>
      </c>
      <c r="U452">
        <v>2189.06863477448</v>
      </c>
      <c r="V452">
        <v>52.9</v>
      </c>
      <c r="W452" t="s">
        <v>15525</v>
      </c>
      <c r="X452">
        <v>72101014</v>
      </c>
      <c r="Y452" t="s">
        <v>96</v>
      </c>
      <c r="Z452" t="s">
        <v>11912</v>
      </c>
      <c r="AA452" t="s">
        <v>11916</v>
      </c>
      <c r="AB452" t="s">
        <v>11917</v>
      </c>
      <c r="AC452" t="s">
        <v>11918</v>
      </c>
      <c r="AD452" t="s">
        <v>11919</v>
      </c>
      <c r="AE452">
        <v>9</v>
      </c>
      <c r="AF452" t="s">
        <v>15525</v>
      </c>
      <c r="AG452" t="s">
        <v>96</v>
      </c>
      <c r="AH452" t="s">
        <v>96</v>
      </c>
      <c r="AI452" t="str">
        <f>IF(ISNA(VLOOKUP(D452,Listen!J:O,3,0)),"",VLOOKUP(D452,Listen!J:O,3,0))</f>
        <v/>
      </c>
      <c r="AJ452" t="s">
        <v>96</v>
      </c>
      <c r="AK452">
        <v>5</v>
      </c>
      <c r="AL452" t="s">
        <v>96</v>
      </c>
      <c r="AM452">
        <v>3</v>
      </c>
      <c r="AN452">
        <v>2</v>
      </c>
      <c r="AO452">
        <v>5</v>
      </c>
      <c r="AP452">
        <f t="shared" si="7"/>
        <v>5</v>
      </c>
    </row>
    <row r="453" spans="1:42" x14ac:dyDescent="0.25">
      <c r="A453" t="s">
        <v>4666</v>
      </c>
      <c r="B453">
        <v>24.346789970621899</v>
      </c>
      <c r="C453">
        <v>127</v>
      </c>
      <c r="D453" t="s">
        <v>11920</v>
      </c>
      <c r="F453">
        <v>2199.5777016345501</v>
      </c>
      <c r="G453">
        <v>53.332495263100498</v>
      </c>
      <c r="H453" t="s">
        <v>11921</v>
      </c>
      <c r="I453" t="s">
        <v>11922</v>
      </c>
      <c r="J453" t="s">
        <v>37</v>
      </c>
      <c r="K453">
        <v>175330.23049991601</v>
      </c>
      <c r="L453">
        <v>56508.626775100201</v>
      </c>
      <c r="M453" t="s">
        <v>98</v>
      </c>
      <c r="N453" t="s">
        <v>98</v>
      </c>
      <c r="O453">
        <v>175330</v>
      </c>
      <c r="P453">
        <v>701320</v>
      </c>
      <c r="Q453">
        <v>9</v>
      </c>
      <c r="R453">
        <v>24.365089970621899</v>
      </c>
      <c r="S453" t="s">
        <v>4667</v>
      </c>
      <c r="T453" t="s">
        <v>96</v>
      </c>
      <c r="U453">
        <v>2192.5777016345501</v>
      </c>
      <c r="V453">
        <v>53.3</v>
      </c>
      <c r="W453" t="s">
        <v>15526</v>
      </c>
      <c r="X453">
        <v>72101014</v>
      </c>
      <c r="Y453" t="s">
        <v>96</v>
      </c>
      <c r="Z453" t="s">
        <v>4667</v>
      </c>
      <c r="AA453" t="s">
        <v>5490</v>
      </c>
      <c r="AB453" t="s">
        <v>4666</v>
      </c>
      <c r="AC453" t="s">
        <v>5491</v>
      </c>
      <c r="AD453" t="s">
        <v>4665</v>
      </c>
      <c r="AE453">
        <v>9</v>
      </c>
      <c r="AF453" t="s">
        <v>15526</v>
      </c>
      <c r="AG453" t="s">
        <v>96</v>
      </c>
      <c r="AH453" t="s">
        <v>96</v>
      </c>
      <c r="AI453" t="str">
        <f>IF(ISNA(VLOOKUP(D453,Listen!J:O,3,0)),"",VLOOKUP(D453,Listen!J:O,3,0))</f>
        <v/>
      </c>
      <c r="AJ453" t="s">
        <v>96</v>
      </c>
      <c r="AK453">
        <v>5</v>
      </c>
      <c r="AL453" t="s">
        <v>96</v>
      </c>
      <c r="AM453">
        <v>3</v>
      </c>
      <c r="AN453">
        <v>2</v>
      </c>
      <c r="AO453">
        <v>5</v>
      </c>
      <c r="AP453">
        <f t="shared" si="7"/>
        <v>5</v>
      </c>
    </row>
    <row r="454" spans="1:42" x14ac:dyDescent="0.25">
      <c r="A454" t="s">
        <v>480</v>
      </c>
      <c r="B454">
        <v>24.352716824902799</v>
      </c>
      <c r="C454">
        <v>85</v>
      </c>
      <c r="D454" t="s">
        <v>586</v>
      </c>
      <c r="F454">
        <v>2200.2039263957799</v>
      </c>
      <c r="G454">
        <v>70.207210304605596</v>
      </c>
      <c r="H454" t="s">
        <v>587</v>
      </c>
      <c r="I454" t="s">
        <v>588</v>
      </c>
      <c r="J454" t="s">
        <v>37</v>
      </c>
      <c r="K454">
        <v>831123.50116505497</v>
      </c>
      <c r="L454">
        <v>212594.643452013</v>
      </c>
      <c r="M454" t="s">
        <v>98</v>
      </c>
      <c r="N454" t="s">
        <v>98</v>
      </c>
      <c r="O454">
        <v>831124</v>
      </c>
      <c r="P454">
        <v>3324496</v>
      </c>
      <c r="Q454">
        <v>45</v>
      </c>
      <c r="R454">
        <v>24.371016824902799</v>
      </c>
      <c r="S454" t="s">
        <v>480</v>
      </c>
      <c r="T454" t="s">
        <v>96</v>
      </c>
      <c r="U454">
        <v>2193.2039263957799</v>
      </c>
      <c r="V454">
        <v>70.2</v>
      </c>
      <c r="W454" t="s">
        <v>15527</v>
      </c>
      <c r="X454">
        <v>72101014</v>
      </c>
      <c r="Y454" t="s">
        <v>96</v>
      </c>
      <c r="Z454" t="s">
        <v>480</v>
      </c>
      <c r="AA454" t="s">
        <v>528</v>
      </c>
      <c r="AB454" t="s">
        <v>479</v>
      </c>
      <c r="AC454" t="s">
        <v>529</v>
      </c>
      <c r="AD454" t="s">
        <v>2613</v>
      </c>
      <c r="AE454">
        <v>45</v>
      </c>
      <c r="AF454" t="s">
        <v>15527</v>
      </c>
      <c r="AG454" t="s">
        <v>96</v>
      </c>
      <c r="AH454" t="s">
        <v>96</v>
      </c>
      <c r="AI454" t="str">
        <f>IF(ISNA(VLOOKUP(D454,Listen!J:O,3,0)),"",VLOOKUP(D454,Listen!J:O,3,0))</f>
        <v/>
      </c>
      <c r="AJ454" t="s">
        <v>96</v>
      </c>
      <c r="AK454">
        <v>5</v>
      </c>
      <c r="AL454" t="s">
        <v>96</v>
      </c>
      <c r="AM454">
        <v>3</v>
      </c>
      <c r="AN454">
        <v>2</v>
      </c>
      <c r="AO454">
        <v>5</v>
      </c>
      <c r="AP454">
        <f t="shared" si="7"/>
        <v>5</v>
      </c>
    </row>
    <row r="455" spans="1:42" x14ac:dyDescent="0.25">
      <c r="A455" t="s">
        <v>1234</v>
      </c>
      <c r="B455">
        <v>24.379737526496299</v>
      </c>
      <c r="C455">
        <v>257</v>
      </c>
      <c r="E455">
        <v>2206</v>
      </c>
      <c r="F455">
        <v>2203.2229710892402</v>
      </c>
      <c r="G455">
        <v>87.009391497095393</v>
      </c>
      <c r="H455" t="s">
        <v>14300</v>
      </c>
      <c r="J455" t="s">
        <v>44</v>
      </c>
      <c r="K455">
        <v>4065827.12833521</v>
      </c>
      <c r="L455">
        <v>732038.198577706</v>
      </c>
      <c r="M455" t="s">
        <v>98</v>
      </c>
      <c r="N455" t="s">
        <v>98</v>
      </c>
      <c r="O455">
        <v>4065827</v>
      </c>
      <c r="P455">
        <v>16263308</v>
      </c>
      <c r="Q455">
        <v>219</v>
      </c>
      <c r="R455">
        <v>24.398037526496299</v>
      </c>
      <c r="S455" t="s">
        <v>1234</v>
      </c>
      <c r="T455">
        <v>2206</v>
      </c>
      <c r="U455">
        <v>2196.2229710892402</v>
      </c>
      <c r="V455">
        <v>87</v>
      </c>
      <c r="W455" t="s">
        <v>15528</v>
      </c>
      <c r="X455">
        <v>72101014</v>
      </c>
      <c r="Y455" t="s">
        <v>96</v>
      </c>
      <c r="Z455" t="s">
        <v>1234</v>
      </c>
      <c r="AA455" t="s">
        <v>1235</v>
      </c>
      <c r="AB455" t="s">
        <v>1236</v>
      </c>
      <c r="AC455" t="s">
        <v>1237</v>
      </c>
      <c r="AD455" t="s">
        <v>1238</v>
      </c>
      <c r="AE455">
        <v>219</v>
      </c>
      <c r="AF455" t="s">
        <v>14300</v>
      </c>
      <c r="AG455">
        <v>0</v>
      </c>
      <c r="AH455" t="s">
        <v>118</v>
      </c>
      <c r="AI455" t="str">
        <f>IF(ISNA(VLOOKUP(D455,Listen!J:O,3,0)),"",VLOOKUP(D455,Listen!J:O,3,0))</f>
        <v/>
      </c>
      <c r="AJ455" t="s">
        <v>96</v>
      </c>
      <c r="AK455" t="s">
        <v>96</v>
      </c>
      <c r="AL455" t="s">
        <v>96</v>
      </c>
      <c r="AM455" t="s">
        <v>96</v>
      </c>
      <c r="AN455">
        <v>2</v>
      </c>
      <c r="AO455">
        <v>2</v>
      </c>
      <c r="AP455">
        <f t="shared" si="7"/>
        <v>2</v>
      </c>
    </row>
    <row r="456" spans="1:42" x14ac:dyDescent="0.25">
      <c r="A456" t="s">
        <v>11923</v>
      </c>
      <c r="B456">
        <v>24.383589441783599</v>
      </c>
      <c r="C456">
        <v>129</v>
      </c>
      <c r="D456" t="s">
        <v>11924</v>
      </c>
      <c r="F456">
        <v>2203.6533486783501</v>
      </c>
      <c r="G456">
        <v>60.554464634547003</v>
      </c>
      <c r="H456" t="s">
        <v>11925</v>
      </c>
      <c r="I456" t="s">
        <v>11926</v>
      </c>
      <c r="J456" t="s">
        <v>37</v>
      </c>
      <c r="K456">
        <v>748303.85957838502</v>
      </c>
      <c r="L456">
        <v>88942.069626958604</v>
      </c>
      <c r="M456">
        <v>80828.879873288606</v>
      </c>
      <c r="N456">
        <v>80828.879873288606</v>
      </c>
      <c r="O456">
        <v>667475</v>
      </c>
      <c r="P456">
        <v>2669900</v>
      </c>
      <c r="Q456">
        <v>36</v>
      </c>
      <c r="R456">
        <v>24.401889441783599</v>
      </c>
      <c r="S456" t="s">
        <v>11923</v>
      </c>
      <c r="T456" t="s">
        <v>96</v>
      </c>
      <c r="U456">
        <v>2196.6533486783501</v>
      </c>
      <c r="V456">
        <v>60.6</v>
      </c>
      <c r="W456" t="s">
        <v>15529</v>
      </c>
      <c r="X456">
        <v>72101014</v>
      </c>
      <c r="Y456" t="s">
        <v>96</v>
      </c>
      <c r="Z456" t="s">
        <v>11923</v>
      </c>
      <c r="AA456" t="s">
        <v>11927</v>
      </c>
      <c r="AB456" t="s">
        <v>11928</v>
      </c>
      <c r="AC456" t="s">
        <v>11929</v>
      </c>
      <c r="AD456" t="s">
        <v>11930</v>
      </c>
      <c r="AE456">
        <v>36</v>
      </c>
      <c r="AF456" t="s">
        <v>15529</v>
      </c>
      <c r="AG456" t="s">
        <v>96</v>
      </c>
      <c r="AH456" t="s">
        <v>96</v>
      </c>
      <c r="AI456" t="str">
        <f>IF(ISNA(VLOOKUP(D456,Listen!J:O,3,0)),"",VLOOKUP(D456,Listen!J:O,3,0))</f>
        <v/>
      </c>
      <c r="AJ456" t="s">
        <v>96</v>
      </c>
      <c r="AK456">
        <v>5</v>
      </c>
      <c r="AL456" t="s">
        <v>96</v>
      </c>
      <c r="AM456">
        <v>3</v>
      </c>
      <c r="AN456">
        <v>2</v>
      </c>
      <c r="AO456">
        <v>5</v>
      </c>
      <c r="AP456">
        <f t="shared" si="7"/>
        <v>5</v>
      </c>
    </row>
    <row r="457" spans="1:42" x14ac:dyDescent="0.25">
      <c r="A457" t="s">
        <v>11927</v>
      </c>
      <c r="B457">
        <v>24.473582529013999</v>
      </c>
      <c r="C457">
        <v>129</v>
      </c>
      <c r="D457" t="s">
        <v>11931</v>
      </c>
      <c r="F457">
        <v>2213.70834860167</v>
      </c>
      <c r="G457">
        <v>61.274111075832501</v>
      </c>
      <c r="H457" t="s">
        <v>11932</v>
      </c>
      <c r="I457" t="s">
        <v>11933</v>
      </c>
      <c r="J457" t="s">
        <v>37</v>
      </c>
      <c r="K457">
        <v>163622.391812844</v>
      </c>
      <c r="L457">
        <v>42642.183535899399</v>
      </c>
      <c r="M457">
        <v>80828.879873288606</v>
      </c>
      <c r="N457">
        <v>80828.879873288606</v>
      </c>
      <c r="O457">
        <v>82794</v>
      </c>
      <c r="P457">
        <v>331176</v>
      </c>
      <c r="Q457">
        <v>4</v>
      </c>
      <c r="R457">
        <v>24.491882529013999</v>
      </c>
      <c r="S457" t="s">
        <v>11927</v>
      </c>
      <c r="T457" t="s">
        <v>96</v>
      </c>
      <c r="U457">
        <v>2206.70834860167</v>
      </c>
      <c r="V457">
        <v>61.3</v>
      </c>
      <c r="W457" t="s">
        <v>15530</v>
      </c>
      <c r="X457">
        <v>72101014</v>
      </c>
      <c r="Y457" t="s">
        <v>96</v>
      </c>
      <c r="Z457" t="s">
        <v>11927</v>
      </c>
      <c r="AA457" t="s">
        <v>11929</v>
      </c>
      <c r="AB457" t="s">
        <v>11923</v>
      </c>
      <c r="AC457" t="s">
        <v>11934</v>
      </c>
      <c r="AD457" t="s">
        <v>11928</v>
      </c>
      <c r="AE457">
        <v>4</v>
      </c>
      <c r="AF457" t="s">
        <v>15530</v>
      </c>
      <c r="AG457" t="s">
        <v>96</v>
      </c>
      <c r="AH457" t="s">
        <v>96</v>
      </c>
      <c r="AI457" t="str">
        <f>IF(ISNA(VLOOKUP(D457,Listen!J:O,3,0)),"",VLOOKUP(D457,Listen!J:O,3,0))</f>
        <v/>
      </c>
      <c r="AJ457" t="s">
        <v>96</v>
      </c>
      <c r="AK457">
        <v>5</v>
      </c>
      <c r="AL457" t="s">
        <v>96</v>
      </c>
      <c r="AM457">
        <v>3</v>
      </c>
      <c r="AN457">
        <v>2</v>
      </c>
      <c r="AO457">
        <v>5</v>
      </c>
      <c r="AP457">
        <f t="shared" si="7"/>
        <v>5</v>
      </c>
    </row>
    <row r="458" spans="1:42" x14ac:dyDescent="0.25">
      <c r="A458" t="s">
        <v>528</v>
      </c>
      <c r="B458">
        <v>24.530280102606</v>
      </c>
      <c r="C458">
        <v>85</v>
      </c>
      <c r="D458" t="s">
        <v>11935</v>
      </c>
      <c r="F458">
        <v>2220.0432140415101</v>
      </c>
      <c r="G458">
        <v>65.799492191726699</v>
      </c>
      <c r="H458" t="s">
        <v>11936</v>
      </c>
      <c r="I458" t="s">
        <v>11937</v>
      </c>
      <c r="J458" t="s">
        <v>37</v>
      </c>
      <c r="K458">
        <v>113615.57708130201</v>
      </c>
      <c r="L458">
        <v>48859.5777646481</v>
      </c>
      <c r="M458" t="s">
        <v>98</v>
      </c>
      <c r="N458" t="s">
        <v>98</v>
      </c>
      <c r="O458">
        <v>113616</v>
      </c>
      <c r="P458">
        <v>454464</v>
      </c>
      <c r="Q458">
        <v>6</v>
      </c>
      <c r="R458">
        <v>24.548580102606</v>
      </c>
      <c r="S458" t="s">
        <v>528</v>
      </c>
      <c r="T458" t="s">
        <v>96</v>
      </c>
      <c r="U458">
        <v>2213.0432140415101</v>
      </c>
      <c r="V458">
        <v>65.8</v>
      </c>
      <c r="W458" t="s">
        <v>15531</v>
      </c>
      <c r="X458">
        <v>72101014</v>
      </c>
      <c r="Y458" t="s">
        <v>96</v>
      </c>
      <c r="Z458" t="s">
        <v>528</v>
      </c>
      <c r="AA458" t="s">
        <v>529</v>
      </c>
      <c r="AB458" t="s">
        <v>480</v>
      </c>
      <c r="AC458" t="s">
        <v>4249</v>
      </c>
      <c r="AD458" t="s">
        <v>479</v>
      </c>
      <c r="AE458">
        <v>6</v>
      </c>
      <c r="AF458" t="s">
        <v>15531</v>
      </c>
      <c r="AG458" t="s">
        <v>96</v>
      </c>
      <c r="AH458" t="s">
        <v>96</v>
      </c>
      <c r="AI458" t="str">
        <f>IF(ISNA(VLOOKUP(D458,Listen!J:O,3,0)),"",VLOOKUP(D458,Listen!J:O,3,0))</f>
        <v/>
      </c>
      <c r="AJ458" t="s">
        <v>96</v>
      </c>
      <c r="AK458">
        <v>5</v>
      </c>
      <c r="AL458" t="s">
        <v>96</v>
      </c>
      <c r="AM458">
        <v>3</v>
      </c>
      <c r="AN458">
        <v>2</v>
      </c>
      <c r="AO458">
        <v>5</v>
      </c>
      <c r="AP458">
        <f t="shared" si="7"/>
        <v>5</v>
      </c>
    </row>
    <row r="459" spans="1:42" x14ac:dyDescent="0.25">
      <c r="A459" t="s">
        <v>11938</v>
      </c>
      <c r="B459">
        <v>24.592710583133599</v>
      </c>
      <c r="C459">
        <v>164</v>
      </c>
      <c r="D459" t="s">
        <v>11939</v>
      </c>
      <c r="F459">
        <v>2227.0186217782202</v>
      </c>
      <c r="G459">
        <v>55.478061765724703</v>
      </c>
      <c r="H459" t="s">
        <v>11940</v>
      </c>
      <c r="I459" t="s">
        <v>9651</v>
      </c>
      <c r="J459" t="s">
        <v>37</v>
      </c>
      <c r="K459">
        <v>79850.632521989799</v>
      </c>
      <c r="L459">
        <v>44225.987129751797</v>
      </c>
      <c r="M459" t="s">
        <v>98</v>
      </c>
      <c r="N459" t="s">
        <v>98</v>
      </c>
      <c r="O459">
        <v>79851</v>
      </c>
      <c r="P459">
        <v>319404</v>
      </c>
      <c r="Q459">
        <v>4</v>
      </c>
      <c r="R459">
        <v>24.611010583133599</v>
      </c>
      <c r="S459" t="s">
        <v>11938</v>
      </c>
      <c r="T459" t="s">
        <v>96</v>
      </c>
      <c r="U459">
        <v>2220.0186217782202</v>
      </c>
      <c r="V459">
        <v>55.5</v>
      </c>
      <c r="W459" t="s">
        <v>15532</v>
      </c>
      <c r="X459">
        <v>72101014</v>
      </c>
      <c r="Y459" t="s">
        <v>96</v>
      </c>
      <c r="Z459" t="s">
        <v>11938</v>
      </c>
      <c r="AA459" t="s">
        <v>11941</v>
      </c>
      <c r="AB459" t="s">
        <v>11942</v>
      </c>
      <c r="AC459" t="s">
        <v>11943</v>
      </c>
      <c r="AD459" t="s">
        <v>11944</v>
      </c>
      <c r="AE459">
        <v>4</v>
      </c>
      <c r="AF459" t="s">
        <v>15532</v>
      </c>
      <c r="AG459" t="s">
        <v>96</v>
      </c>
      <c r="AH459" t="s">
        <v>96</v>
      </c>
      <c r="AI459" t="str">
        <f>IF(ISNA(VLOOKUP(D459,Listen!J:O,3,0)),"",VLOOKUP(D459,Listen!J:O,3,0))</f>
        <v/>
      </c>
      <c r="AJ459" t="s">
        <v>96</v>
      </c>
      <c r="AK459">
        <v>5</v>
      </c>
      <c r="AL459" t="s">
        <v>96</v>
      </c>
      <c r="AM459">
        <v>3</v>
      </c>
      <c r="AN459">
        <v>2</v>
      </c>
      <c r="AO459">
        <v>5</v>
      </c>
      <c r="AP459">
        <f t="shared" si="7"/>
        <v>5</v>
      </c>
    </row>
    <row r="460" spans="1:42" x14ac:dyDescent="0.25">
      <c r="A460" t="s">
        <v>11929</v>
      </c>
      <c r="B460">
        <v>24.647464069399401</v>
      </c>
      <c r="C460">
        <v>129</v>
      </c>
      <c r="D460" t="s">
        <v>11945</v>
      </c>
      <c r="F460">
        <v>2233.1362727795199</v>
      </c>
      <c r="G460">
        <v>70.363050717137597</v>
      </c>
      <c r="H460" t="s">
        <v>11946</v>
      </c>
      <c r="I460" t="s">
        <v>11947</v>
      </c>
      <c r="J460" t="s">
        <v>37</v>
      </c>
      <c r="K460">
        <v>149124.801784835</v>
      </c>
      <c r="L460">
        <v>48335.572994601898</v>
      </c>
      <c r="M460" t="s">
        <v>98</v>
      </c>
      <c r="N460" t="s">
        <v>98</v>
      </c>
      <c r="O460">
        <v>149125</v>
      </c>
      <c r="P460">
        <v>596500</v>
      </c>
      <c r="Q460">
        <v>8</v>
      </c>
      <c r="R460">
        <v>24.665764069399401</v>
      </c>
      <c r="S460" t="s">
        <v>11934</v>
      </c>
      <c r="T460" t="s">
        <v>96</v>
      </c>
      <c r="U460">
        <v>2226.1362727795199</v>
      </c>
      <c r="V460">
        <v>70.400000000000006</v>
      </c>
      <c r="W460" t="s">
        <v>15533</v>
      </c>
      <c r="X460">
        <v>72101014</v>
      </c>
      <c r="Y460" t="s">
        <v>96</v>
      </c>
      <c r="Z460" t="s">
        <v>11934</v>
      </c>
      <c r="AA460" t="s">
        <v>11948</v>
      </c>
      <c r="AB460" t="s">
        <v>11929</v>
      </c>
      <c r="AC460" t="s">
        <v>11949</v>
      </c>
      <c r="AD460" t="s">
        <v>11927</v>
      </c>
      <c r="AE460">
        <v>8</v>
      </c>
      <c r="AF460" t="s">
        <v>15533</v>
      </c>
      <c r="AG460" t="s">
        <v>96</v>
      </c>
      <c r="AH460" t="s">
        <v>96</v>
      </c>
      <c r="AI460" t="str">
        <f>IF(ISNA(VLOOKUP(D460,Listen!J:O,3,0)),"",VLOOKUP(D460,Listen!J:O,3,0))</f>
        <v/>
      </c>
      <c r="AJ460" t="s">
        <v>96</v>
      </c>
      <c r="AK460">
        <v>5</v>
      </c>
      <c r="AL460" t="s">
        <v>96</v>
      </c>
      <c r="AM460">
        <v>3</v>
      </c>
      <c r="AN460">
        <v>2</v>
      </c>
      <c r="AO460">
        <v>5</v>
      </c>
      <c r="AP460">
        <f t="shared" si="7"/>
        <v>5</v>
      </c>
    </row>
    <row r="461" spans="1:42" x14ac:dyDescent="0.25">
      <c r="A461" t="s">
        <v>481</v>
      </c>
      <c r="B461">
        <v>24.660289538308302</v>
      </c>
      <c r="C461">
        <v>177</v>
      </c>
      <c r="D461" t="s">
        <v>11950</v>
      </c>
      <c r="F461">
        <v>2234.5692727227802</v>
      </c>
      <c r="G461">
        <v>55.976007977681</v>
      </c>
      <c r="H461" t="s">
        <v>11951</v>
      </c>
      <c r="I461" t="s">
        <v>3781</v>
      </c>
      <c r="J461" t="s">
        <v>37</v>
      </c>
      <c r="K461">
        <v>229835.187809013</v>
      </c>
      <c r="L461">
        <v>142460.00222885999</v>
      </c>
      <c r="M461" t="s">
        <v>98</v>
      </c>
      <c r="N461" t="s">
        <v>98</v>
      </c>
      <c r="O461">
        <v>229835</v>
      </c>
      <c r="P461">
        <v>919340</v>
      </c>
      <c r="Q461">
        <v>12</v>
      </c>
      <c r="R461">
        <v>24.678589538308302</v>
      </c>
      <c r="S461" t="s">
        <v>481</v>
      </c>
      <c r="T461" t="s">
        <v>96</v>
      </c>
      <c r="U461">
        <v>2227.5692727227802</v>
      </c>
      <c r="V461">
        <v>56</v>
      </c>
      <c r="W461" t="s">
        <v>15534</v>
      </c>
      <c r="X461">
        <v>72101014</v>
      </c>
      <c r="Y461" t="s">
        <v>96</v>
      </c>
      <c r="Z461" t="s">
        <v>481</v>
      </c>
      <c r="AA461" t="s">
        <v>763</v>
      </c>
      <c r="AB461" t="s">
        <v>1239</v>
      </c>
      <c r="AC461" t="s">
        <v>762</v>
      </c>
      <c r="AD461" t="s">
        <v>1240</v>
      </c>
      <c r="AE461">
        <v>12</v>
      </c>
      <c r="AF461" t="s">
        <v>15534</v>
      </c>
      <c r="AG461" t="s">
        <v>96</v>
      </c>
      <c r="AH461" t="s">
        <v>96</v>
      </c>
      <c r="AI461" t="str">
        <f>IF(ISNA(VLOOKUP(D461,Listen!J:O,3,0)),"",VLOOKUP(D461,Listen!J:O,3,0))</f>
        <v/>
      </c>
      <c r="AJ461" t="s">
        <v>96</v>
      </c>
      <c r="AK461">
        <v>5</v>
      </c>
      <c r="AL461" t="s">
        <v>96</v>
      </c>
      <c r="AM461">
        <v>3</v>
      </c>
      <c r="AN461">
        <v>2</v>
      </c>
      <c r="AO461">
        <v>5</v>
      </c>
      <c r="AP461">
        <f t="shared" si="7"/>
        <v>5</v>
      </c>
    </row>
    <row r="462" spans="1:42" x14ac:dyDescent="0.25">
      <c r="A462" t="s">
        <v>5936</v>
      </c>
      <c r="B462">
        <v>24.699818617892301</v>
      </c>
      <c r="C462">
        <v>121</v>
      </c>
      <c r="D462" t="s">
        <v>11952</v>
      </c>
      <c r="F462">
        <v>2238.9858885364902</v>
      </c>
      <c r="G462">
        <v>54.029511623507098</v>
      </c>
      <c r="H462" t="s">
        <v>11953</v>
      </c>
      <c r="I462" t="s">
        <v>11954</v>
      </c>
      <c r="J462" t="s">
        <v>37</v>
      </c>
      <c r="K462">
        <v>145416.72771499999</v>
      </c>
      <c r="L462">
        <v>51083.381325034999</v>
      </c>
      <c r="M462" t="s">
        <v>98</v>
      </c>
      <c r="N462" t="s">
        <v>98</v>
      </c>
      <c r="O462">
        <v>145417</v>
      </c>
      <c r="P462">
        <v>581668</v>
      </c>
      <c r="Q462">
        <v>8</v>
      </c>
      <c r="R462">
        <v>24.718118617892301</v>
      </c>
      <c r="S462" t="s">
        <v>5936</v>
      </c>
      <c r="T462" t="s">
        <v>96</v>
      </c>
      <c r="U462">
        <v>2231.9858885364902</v>
      </c>
      <c r="V462">
        <v>54</v>
      </c>
      <c r="W462" t="s">
        <v>15535</v>
      </c>
      <c r="X462">
        <v>72101014</v>
      </c>
      <c r="Y462" t="s">
        <v>96</v>
      </c>
      <c r="Z462" t="s">
        <v>5936</v>
      </c>
      <c r="AA462" t="s">
        <v>5938</v>
      </c>
      <c r="AB462" t="s">
        <v>5935</v>
      </c>
      <c r="AC462" t="s">
        <v>11955</v>
      </c>
      <c r="AD462" t="s">
        <v>5937</v>
      </c>
      <c r="AE462">
        <v>8</v>
      </c>
      <c r="AF462" t="s">
        <v>15535</v>
      </c>
      <c r="AG462" t="s">
        <v>96</v>
      </c>
      <c r="AH462" t="s">
        <v>96</v>
      </c>
      <c r="AI462" t="str">
        <f>IF(ISNA(VLOOKUP(D462,Listen!J:O,3,0)),"",VLOOKUP(D462,Listen!J:O,3,0))</f>
        <v/>
      </c>
      <c r="AJ462" t="s">
        <v>96</v>
      </c>
      <c r="AK462">
        <v>5</v>
      </c>
      <c r="AL462" t="s">
        <v>96</v>
      </c>
      <c r="AM462">
        <v>3</v>
      </c>
      <c r="AN462">
        <v>2</v>
      </c>
      <c r="AO462">
        <v>5</v>
      </c>
      <c r="AP462">
        <f t="shared" si="7"/>
        <v>5</v>
      </c>
    </row>
    <row r="463" spans="1:42" x14ac:dyDescent="0.25">
      <c r="A463" t="s">
        <v>1646</v>
      </c>
      <c r="B463">
        <v>24.713449008423801</v>
      </c>
      <c r="C463">
        <v>59.099998474121101</v>
      </c>
      <c r="D463" t="s">
        <v>4338</v>
      </c>
      <c r="F463">
        <v>2240.5088230192</v>
      </c>
      <c r="G463">
        <v>61.420527024149699</v>
      </c>
      <c r="H463" t="s">
        <v>4339</v>
      </c>
      <c r="I463" t="s">
        <v>4340</v>
      </c>
      <c r="J463" t="s">
        <v>37</v>
      </c>
      <c r="K463">
        <v>357235.086429724</v>
      </c>
      <c r="L463">
        <v>212865.01138291101</v>
      </c>
      <c r="M463">
        <v>193849.188646795</v>
      </c>
      <c r="N463">
        <v>193849.188646795</v>
      </c>
      <c r="O463">
        <v>163386</v>
      </c>
      <c r="P463">
        <v>653544</v>
      </c>
      <c r="Q463">
        <v>9</v>
      </c>
      <c r="R463">
        <v>24.731749008423801</v>
      </c>
      <c r="S463" t="s">
        <v>1646</v>
      </c>
      <c r="T463" t="s">
        <v>96</v>
      </c>
      <c r="U463">
        <v>2233.5088230192</v>
      </c>
      <c r="V463">
        <v>61.4</v>
      </c>
      <c r="W463" t="s">
        <v>15536</v>
      </c>
      <c r="X463">
        <v>72101014</v>
      </c>
      <c r="Y463" t="s">
        <v>96</v>
      </c>
      <c r="Z463" t="s">
        <v>1646</v>
      </c>
      <c r="AA463" t="s">
        <v>1647</v>
      </c>
      <c r="AB463" t="s">
        <v>1648</v>
      </c>
      <c r="AC463" t="s">
        <v>1649</v>
      </c>
      <c r="AD463" t="s">
        <v>1650</v>
      </c>
      <c r="AE463">
        <v>9</v>
      </c>
      <c r="AF463" t="s">
        <v>15536</v>
      </c>
      <c r="AG463" t="s">
        <v>96</v>
      </c>
      <c r="AH463" t="s">
        <v>96</v>
      </c>
      <c r="AI463" t="str">
        <f>IF(ISNA(VLOOKUP(D463,Listen!J:O,3,0)),"",VLOOKUP(D463,Listen!J:O,3,0))</f>
        <v/>
      </c>
      <c r="AJ463" t="s">
        <v>96</v>
      </c>
      <c r="AK463">
        <v>5</v>
      </c>
      <c r="AL463" t="s">
        <v>96</v>
      </c>
      <c r="AM463">
        <v>3</v>
      </c>
      <c r="AN463">
        <v>2</v>
      </c>
      <c r="AO463">
        <v>5</v>
      </c>
      <c r="AP463">
        <f t="shared" si="7"/>
        <v>5</v>
      </c>
    </row>
    <row r="464" spans="1:42" x14ac:dyDescent="0.25">
      <c r="A464" t="s">
        <v>1646</v>
      </c>
      <c r="B464">
        <v>24.7136432884469</v>
      </c>
      <c r="C464">
        <v>59</v>
      </c>
      <c r="D464" t="s">
        <v>3038</v>
      </c>
      <c r="F464">
        <v>2240.5305300822401</v>
      </c>
      <c r="G464">
        <v>64.380192120611198</v>
      </c>
      <c r="H464" t="s">
        <v>3039</v>
      </c>
      <c r="I464" t="s">
        <v>3040</v>
      </c>
      <c r="J464" t="s">
        <v>37</v>
      </c>
      <c r="K464">
        <v>321665.46626925003</v>
      </c>
      <c r="L464">
        <v>212382.93462106399</v>
      </c>
      <c r="M464">
        <v>193849.188646795</v>
      </c>
      <c r="N464">
        <v>193849.188646795</v>
      </c>
      <c r="O464">
        <v>127816</v>
      </c>
      <c r="P464">
        <v>511264</v>
      </c>
      <c r="Q464">
        <v>7</v>
      </c>
      <c r="R464">
        <v>24.731943288446899</v>
      </c>
      <c r="S464" t="s">
        <v>1646</v>
      </c>
      <c r="T464" t="s">
        <v>96</v>
      </c>
      <c r="U464">
        <v>2233.5305300822401</v>
      </c>
      <c r="V464">
        <v>64.400000000000006</v>
      </c>
      <c r="W464" t="s">
        <v>15536</v>
      </c>
      <c r="X464">
        <v>72101014</v>
      </c>
      <c r="Y464" t="s">
        <v>96</v>
      </c>
      <c r="Z464" t="s">
        <v>1646</v>
      </c>
      <c r="AA464" t="s">
        <v>1647</v>
      </c>
      <c r="AB464" t="s">
        <v>1648</v>
      </c>
      <c r="AC464" t="s">
        <v>1649</v>
      </c>
      <c r="AD464" t="s">
        <v>1650</v>
      </c>
      <c r="AE464">
        <v>7</v>
      </c>
      <c r="AF464" t="s">
        <v>15536</v>
      </c>
      <c r="AG464" t="s">
        <v>96</v>
      </c>
      <c r="AH464" t="s">
        <v>96</v>
      </c>
      <c r="AI464" t="str">
        <f>IF(ISNA(VLOOKUP(D464,Listen!J:O,3,0)),"",VLOOKUP(D464,Listen!J:O,3,0))</f>
        <v/>
      </c>
      <c r="AJ464" t="s">
        <v>96</v>
      </c>
      <c r="AK464">
        <v>5</v>
      </c>
      <c r="AL464" t="s">
        <v>96</v>
      </c>
      <c r="AM464">
        <v>3</v>
      </c>
      <c r="AN464">
        <v>2</v>
      </c>
      <c r="AO464">
        <v>5</v>
      </c>
      <c r="AP464">
        <f t="shared" si="7"/>
        <v>5</v>
      </c>
    </row>
    <row r="465" spans="1:42" x14ac:dyDescent="0.25">
      <c r="A465" t="s">
        <v>1241</v>
      </c>
      <c r="B465">
        <v>24.747661969130402</v>
      </c>
      <c r="C465">
        <v>257</v>
      </c>
      <c r="D465" t="s">
        <v>1328</v>
      </c>
      <c r="F465">
        <v>2244.3314646005601</v>
      </c>
      <c r="G465">
        <v>60.774319182223898</v>
      </c>
      <c r="H465" t="s">
        <v>1329</v>
      </c>
      <c r="I465" t="s">
        <v>1330</v>
      </c>
      <c r="J465" t="s">
        <v>37</v>
      </c>
      <c r="K465">
        <v>139484.42662054999</v>
      </c>
      <c r="L465">
        <v>66421.670647581894</v>
      </c>
      <c r="M465" t="s">
        <v>98</v>
      </c>
      <c r="N465" t="s">
        <v>98</v>
      </c>
      <c r="O465">
        <v>139484</v>
      </c>
      <c r="P465">
        <v>557936</v>
      </c>
      <c r="Q465">
        <v>8</v>
      </c>
      <c r="R465">
        <v>24.765961969130402</v>
      </c>
      <c r="S465" t="s">
        <v>1242</v>
      </c>
      <c r="T465" t="s">
        <v>96</v>
      </c>
      <c r="U465">
        <v>2237.3314646005601</v>
      </c>
      <c r="V465">
        <v>60.8</v>
      </c>
      <c r="W465" t="s">
        <v>15537</v>
      </c>
      <c r="X465">
        <v>72101014</v>
      </c>
      <c r="Y465" t="s">
        <v>96</v>
      </c>
      <c r="Z465" t="s">
        <v>1242</v>
      </c>
      <c r="AA465" t="s">
        <v>1243</v>
      </c>
      <c r="AB465" t="s">
        <v>1241</v>
      </c>
      <c r="AC465" t="s">
        <v>1244</v>
      </c>
      <c r="AD465" t="s">
        <v>1237</v>
      </c>
      <c r="AE465">
        <v>8</v>
      </c>
      <c r="AF465" t="s">
        <v>15537</v>
      </c>
      <c r="AG465" t="s">
        <v>96</v>
      </c>
      <c r="AH465" t="s">
        <v>96</v>
      </c>
      <c r="AI465" t="str">
        <f>IF(ISNA(VLOOKUP(D465,Listen!J:O,3,0)),"",VLOOKUP(D465,Listen!J:O,3,0))</f>
        <v/>
      </c>
      <c r="AJ465" t="s">
        <v>96</v>
      </c>
      <c r="AK465">
        <v>5</v>
      </c>
      <c r="AL465" t="s">
        <v>96</v>
      </c>
      <c r="AM465">
        <v>3</v>
      </c>
      <c r="AN465">
        <v>2</v>
      </c>
      <c r="AO465">
        <v>5</v>
      </c>
      <c r="AP465">
        <f t="shared" si="7"/>
        <v>5</v>
      </c>
    </row>
    <row r="466" spans="1:42" x14ac:dyDescent="0.25">
      <c r="A466" t="s">
        <v>1242</v>
      </c>
      <c r="B466">
        <v>24.831134035868299</v>
      </c>
      <c r="C466">
        <v>257</v>
      </c>
      <c r="D466" t="s">
        <v>3170</v>
      </c>
      <c r="F466">
        <v>2253.65786566623</v>
      </c>
      <c r="G466">
        <v>57.894302369137698</v>
      </c>
      <c r="H466" t="s">
        <v>3171</v>
      </c>
      <c r="I466" t="s">
        <v>3172</v>
      </c>
      <c r="J466" t="s">
        <v>37</v>
      </c>
      <c r="K466">
        <v>320656.22906700103</v>
      </c>
      <c r="L466">
        <v>87374.765289733405</v>
      </c>
      <c r="M466" t="s">
        <v>98</v>
      </c>
      <c r="N466" t="s">
        <v>98</v>
      </c>
      <c r="O466">
        <v>320656</v>
      </c>
      <c r="P466">
        <v>1282624</v>
      </c>
      <c r="Q466">
        <v>17</v>
      </c>
      <c r="R466">
        <v>24.849434035868299</v>
      </c>
      <c r="S466" t="s">
        <v>1242</v>
      </c>
      <c r="T466" t="s">
        <v>96</v>
      </c>
      <c r="U466">
        <v>2246.65786566623</v>
      </c>
      <c r="V466">
        <v>57.9</v>
      </c>
      <c r="W466" t="s">
        <v>15538</v>
      </c>
      <c r="X466">
        <v>72101014</v>
      </c>
      <c r="Y466" t="s">
        <v>96</v>
      </c>
      <c r="Z466" t="s">
        <v>1242</v>
      </c>
      <c r="AA466" t="s">
        <v>1243</v>
      </c>
      <c r="AB466" t="s">
        <v>1241</v>
      </c>
      <c r="AC466" t="s">
        <v>1244</v>
      </c>
      <c r="AD466" t="s">
        <v>1237</v>
      </c>
      <c r="AE466">
        <v>17</v>
      </c>
      <c r="AF466" t="s">
        <v>15538</v>
      </c>
      <c r="AG466" t="s">
        <v>96</v>
      </c>
      <c r="AH466" t="s">
        <v>96</v>
      </c>
      <c r="AI466" t="str">
        <f>IF(ISNA(VLOOKUP(D466,Listen!J:O,3,0)),"",VLOOKUP(D466,Listen!J:O,3,0))</f>
        <v/>
      </c>
      <c r="AJ466" t="s">
        <v>96</v>
      </c>
      <c r="AK466">
        <v>5</v>
      </c>
      <c r="AL466" t="s">
        <v>96</v>
      </c>
      <c r="AM466">
        <v>3</v>
      </c>
      <c r="AN466">
        <v>2</v>
      </c>
      <c r="AO466">
        <v>5</v>
      </c>
      <c r="AP466">
        <f t="shared" si="7"/>
        <v>5</v>
      </c>
    </row>
    <row r="467" spans="1:42" x14ac:dyDescent="0.25">
      <c r="A467" t="s">
        <v>6105</v>
      </c>
      <c r="B467">
        <v>24.8453601365559</v>
      </c>
      <c r="C467">
        <v>219</v>
      </c>
      <c r="D467" t="s">
        <v>11956</v>
      </c>
      <c r="F467">
        <v>2255.2473593231898</v>
      </c>
      <c r="G467">
        <v>52.509401221089703</v>
      </c>
      <c r="H467" t="s">
        <v>11957</v>
      </c>
      <c r="I467" t="s">
        <v>11958</v>
      </c>
      <c r="J467" t="s">
        <v>37</v>
      </c>
      <c r="K467">
        <v>47890.031494974799</v>
      </c>
      <c r="L467">
        <v>27136.5333637697</v>
      </c>
      <c r="M467" t="s">
        <v>98</v>
      </c>
      <c r="N467" t="s">
        <v>98</v>
      </c>
      <c r="O467">
        <v>47890</v>
      </c>
      <c r="P467">
        <v>191560</v>
      </c>
      <c r="Q467">
        <v>3</v>
      </c>
      <c r="R467">
        <v>24.8636601365559</v>
      </c>
      <c r="S467" t="s">
        <v>6106</v>
      </c>
      <c r="T467" t="s">
        <v>96</v>
      </c>
      <c r="U467">
        <v>2248.2473593231898</v>
      </c>
      <c r="V467">
        <v>52.5</v>
      </c>
      <c r="W467" t="s">
        <v>15539</v>
      </c>
      <c r="X467">
        <v>72101014</v>
      </c>
      <c r="Y467" t="s">
        <v>96</v>
      </c>
      <c r="Z467" t="s">
        <v>6106</v>
      </c>
      <c r="AA467" t="s">
        <v>11959</v>
      </c>
      <c r="AB467" t="s">
        <v>6105</v>
      </c>
      <c r="AC467" t="s">
        <v>11960</v>
      </c>
      <c r="AD467" t="s">
        <v>6104</v>
      </c>
      <c r="AE467">
        <v>3</v>
      </c>
      <c r="AF467" t="s">
        <v>15539</v>
      </c>
      <c r="AG467" t="s">
        <v>96</v>
      </c>
      <c r="AH467" t="s">
        <v>96</v>
      </c>
      <c r="AI467" t="str">
        <f>IF(ISNA(VLOOKUP(D467,Listen!J:O,3,0)),"",VLOOKUP(D467,Listen!J:O,3,0))</f>
        <v/>
      </c>
      <c r="AJ467" t="s">
        <v>96</v>
      </c>
      <c r="AK467">
        <v>5</v>
      </c>
      <c r="AL467" t="s">
        <v>96</v>
      </c>
      <c r="AM467">
        <v>3</v>
      </c>
      <c r="AN467">
        <v>2</v>
      </c>
      <c r="AO467">
        <v>5</v>
      </c>
      <c r="AP467">
        <f t="shared" si="7"/>
        <v>5</v>
      </c>
    </row>
    <row r="468" spans="1:42" x14ac:dyDescent="0.25">
      <c r="A468" t="s">
        <v>4081</v>
      </c>
      <c r="B468">
        <v>24.905537387426101</v>
      </c>
      <c r="C468">
        <v>87</v>
      </c>
      <c r="D468" t="s">
        <v>2062</v>
      </c>
      <c r="F468">
        <v>2261.9710119003798</v>
      </c>
      <c r="G468">
        <v>55.307921716926998</v>
      </c>
      <c r="H468" t="s">
        <v>2063</v>
      </c>
      <c r="I468" t="s">
        <v>912</v>
      </c>
      <c r="J468" t="s">
        <v>37</v>
      </c>
      <c r="K468">
        <v>113583.920082072</v>
      </c>
      <c r="L468">
        <v>41105.571634266198</v>
      </c>
      <c r="M468" t="s">
        <v>98</v>
      </c>
      <c r="N468" t="s">
        <v>98</v>
      </c>
      <c r="O468">
        <v>113584</v>
      </c>
      <c r="P468">
        <v>454336</v>
      </c>
      <c r="Q468">
        <v>6</v>
      </c>
      <c r="R468">
        <v>24.923837387426101</v>
      </c>
      <c r="S468" t="s">
        <v>4081</v>
      </c>
      <c r="T468" t="s">
        <v>96</v>
      </c>
      <c r="U468">
        <v>2254.9710119003798</v>
      </c>
      <c r="V468">
        <v>55.3</v>
      </c>
      <c r="W468" t="s">
        <v>15540</v>
      </c>
      <c r="X468">
        <v>72101014</v>
      </c>
      <c r="Y468" t="s">
        <v>96</v>
      </c>
      <c r="Z468" t="s">
        <v>4081</v>
      </c>
      <c r="AA468" t="s">
        <v>4082</v>
      </c>
      <c r="AB468" t="s">
        <v>4083</v>
      </c>
      <c r="AC468" t="s">
        <v>4084</v>
      </c>
      <c r="AD468" t="s">
        <v>4085</v>
      </c>
      <c r="AE468">
        <v>6</v>
      </c>
      <c r="AF468" t="s">
        <v>15540</v>
      </c>
      <c r="AG468" t="s">
        <v>96</v>
      </c>
      <c r="AH468" t="s">
        <v>96</v>
      </c>
      <c r="AI468" t="str">
        <f>IF(ISNA(VLOOKUP(D468,Listen!J:O,3,0)),"",VLOOKUP(D468,Listen!J:O,3,0))</f>
        <v/>
      </c>
      <c r="AJ468" t="s">
        <v>96</v>
      </c>
      <c r="AK468">
        <v>5</v>
      </c>
      <c r="AL468" t="s">
        <v>96</v>
      </c>
      <c r="AM468">
        <v>3</v>
      </c>
      <c r="AN468">
        <v>2</v>
      </c>
      <c r="AO468">
        <v>5</v>
      </c>
      <c r="AP468">
        <f t="shared" si="7"/>
        <v>5</v>
      </c>
    </row>
    <row r="469" spans="1:42" x14ac:dyDescent="0.25">
      <c r="A469" t="s">
        <v>4086</v>
      </c>
      <c r="B469">
        <v>24.941257878755501</v>
      </c>
      <c r="C469">
        <v>224</v>
      </c>
      <c r="D469" t="s">
        <v>4087</v>
      </c>
      <c r="F469">
        <v>2265.9620910891499</v>
      </c>
      <c r="G469">
        <v>55.870103920363299</v>
      </c>
      <c r="H469" t="s">
        <v>4088</v>
      </c>
      <c r="I469" t="s">
        <v>4089</v>
      </c>
      <c r="J469" t="s">
        <v>37</v>
      </c>
      <c r="K469">
        <v>256274.23043793201</v>
      </c>
      <c r="L469">
        <v>73671.442761815706</v>
      </c>
      <c r="M469" t="s">
        <v>98</v>
      </c>
      <c r="N469" t="s">
        <v>98</v>
      </c>
      <c r="O469">
        <v>256274</v>
      </c>
      <c r="P469">
        <v>1025096</v>
      </c>
      <c r="Q469">
        <v>14</v>
      </c>
      <c r="R469">
        <v>24.959557878755501</v>
      </c>
      <c r="S469" t="s">
        <v>4090</v>
      </c>
      <c r="T469" t="s">
        <v>96</v>
      </c>
      <c r="U469">
        <v>2258.9620910891499</v>
      </c>
      <c r="V469">
        <v>55.9</v>
      </c>
      <c r="W469" t="s">
        <v>15541</v>
      </c>
      <c r="X469">
        <v>72101014</v>
      </c>
      <c r="Y469" t="s">
        <v>96</v>
      </c>
      <c r="Z469" t="s">
        <v>4090</v>
      </c>
      <c r="AA469" t="s">
        <v>4091</v>
      </c>
      <c r="AB469" t="s">
        <v>4086</v>
      </c>
      <c r="AC469" t="s">
        <v>4092</v>
      </c>
      <c r="AD469" t="s">
        <v>4093</v>
      </c>
      <c r="AE469">
        <v>14</v>
      </c>
      <c r="AF469" t="s">
        <v>15541</v>
      </c>
      <c r="AG469" t="s">
        <v>96</v>
      </c>
      <c r="AH469" t="s">
        <v>96</v>
      </c>
      <c r="AI469" t="str">
        <f>IF(ISNA(VLOOKUP(D469,Listen!J:O,3,0)),"",VLOOKUP(D469,Listen!J:O,3,0))</f>
        <v/>
      </c>
      <c r="AJ469" t="s">
        <v>96</v>
      </c>
      <c r="AK469">
        <v>5</v>
      </c>
      <c r="AL469" t="s">
        <v>96</v>
      </c>
      <c r="AM469">
        <v>3</v>
      </c>
      <c r="AN469">
        <v>2</v>
      </c>
      <c r="AO469">
        <v>5</v>
      </c>
      <c r="AP469">
        <f t="shared" si="7"/>
        <v>5</v>
      </c>
    </row>
    <row r="470" spans="1:42" x14ac:dyDescent="0.25">
      <c r="A470" t="s">
        <v>7049</v>
      </c>
      <c r="B470">
        <v>25.0061126319838</v>
      </c>
      <c r="C470">
        <v>105</v>
      </c>
      <c r="D470" t="s">
        <v>11961</v>
      </c>
      <c r="F470">
        <v>2273.2083647620202</v>
      </c>
      <c r="G470">
        <v>58.823304634548101</v>
      </c>
      <c r="H470" t="s">
        <v>11962</v>
      </c>
      <c r="I470" t="s">
        <v>11963</v>
      </c>
      <c r="J470" t="s">
        <v>37</v>
      </c>
      <c r="K470">
        <v>140062.274864693</v>
      </c>
      <c r="L470">
        <v>110102.285297475</v>
      </c>
      <c r="M470" t="s">
        <v>98</v>
      </c>
      <c r="N470" t="s">
        <v>98</v>
      </c>
      <c r="O470">
        <v>140062</v>
      </c>
      <c r="P470">
        <v>560248</v>
      </c>
      <c r="Q470">
        <v>8</v>
      </c>
      <c r="R470">
        <v>25.0244126319838</v>
      </c>
      <c r="S470" t="s">
        <v>7049</v>
      </c>
      <c r="T470" t="s">
        <v>96</v>
      </c>
      <c r="U470">
        <v>2266.2083647620202</v>
      </c>
      <c r="V470">
        <v>58.8</v>
      </c>
      <c r="W470" t="s">
        <v>15542</v>
      </c>
      <c r="X470">
        <v>72101014</v>
      </c>
      <c r="Y470" t="s">
        <v>96</v>
      </c>
      <c r="Z470" t="s">
        <v>7049</v>
      </c>
      <c r="AA470" t="s">
        <v>7053</v>
      </c>
      <c r="AB470" t="s">
        <v>7054</v>
      </c>
      <c r="AC470" t="s">
        <v>7055</v>
      </c>
      <c r="AD470" t="s">
        <v>5934</v>
      </c>
      <c r="AE470">
        <v>8</v>
      </c>
      <c r="AF470" t="s">
        <v>15542</v>
      </c>
      <c r="AG470" t="s">
        <v>96</v>
      </c>
      <c r="AH470" t="s">
        <v>96</v>
      </c>
      <c r="AI470" t="str">
        <f>IF(ISNA(VLOOKUP(D470,Listen!J:O,3,0)),"",VLOOKUP(D470,Listen!J:O,3,0))</f>
        <v/>
      </c>
      <c r="AJ470" t="s">
        <v>96</v>
      </c>
      <c r="AK470">
        <v>5</v>
      </c>
      <c r="AL470" t="s">
        <v>96</v>
      </c>
      <c r="AM470">
        <v>3</v>
      </c>
      <c r="AN470">
        <v>2</v>
      </c>
      <c r="AO470">
        <v>5</v>
      </c>
      <c r="AP470">
        <f t="shared" si="7"/>
        <v>5</v>
      </c>
    </row>
    <row r="471" spans="1:42" x14ac:dyDescent="0.25">
      <c r="A471" t="s">
        <v>1830</v>
      </c>
      <c r="B471">
        <v>25.067192716677901</v>
      </c>
      <c r="C471">
        <v>149</v>
      </c>
      <c r="D471" t="s">
        <v>6280</v>
      </c>
      <c r="F471">
        <v>2280.0328916875501</v>
      </c>
      <c r="G471">
        <v>59.512332929095599</v>
      </c>
      <c r="H471" t="s">
        <v>6281</v>
      </c>
      <c r="I471" t="s">
        <v>3762</v>
      </c>
      <c r="J471" t="s">
        <v>37</v>
      </c>
      <c r="K471">
        <v>351937.64118755801</v>
      </c>
      <c r="L471">
        <v>141834.27630497501</v>
      </c>
      <c r="M471">
        <v>236647.05481307401</v>
      </c>
      <c r="N471">
        <v>236647.05481307401</v>
      </c>
      <c r="O471">
        <v>115291</v>
      </c>
      <c r="P471">
        <v>461164</v>
      </c>
      <c r="Q471">
        <v>6</v>
      </c>
      <c r="R471">
        <v>25.085492716677901</v>
      </c>
      <c r="S471" t="s">
        <v>1830</v>
      </c>
      <c r="T471" t="s">
        <v>96</v>
      </c>
      <c r="U471">
        <v>2273.0328916875501</v>
      </c>
      <c r="V471">
        <v>59.5</v>
      </c>
      <c r="W471" t="s">
        <v>15543</v>
      </c>
      <c r="X471">
        <v>72101014</v>
      </c>
      <c r="Y471" t="s">
        <v>96</v>
      </c>
      <c r="Z471" t="s">
        <v>1830</v>
      </c>
      <c r="AA471" t="s">
        <v>1831</v>
      </c>
      <c r="AB471" t="s">
        <v>1832</v>
      </c>
      <c r="AC471" t="s">
        <v>1833</v>
      </c>
      <c r="AD471" t="s">
        <v>1834</v>
      </c>
      <c r="AE471">
        <v>6</v>
      </c>
      <c r="AF471" t="s">
        <v>15543</v>
      </c>
      <c r="AG471" t="s">
        <v>96</v>
      </c>
      <c r="AH471" t="s">
        <v>96</v>
      </c>
      <c r="AI471" t="str">
        <f>IF(ISNA(VLOOKUP(D471,Listen!J:O,3,0)),"",VLOOKUP(D471,Listen!J:O,3,0))</f>
        <v/>
      </c>
      <c r="AJ471" t="s">
        <v>96</v>
      </c>
      <c r="AK471">
        <v>5</v>
      </c>
      <c r="AL471" t="s">
        <v>96</v>
      </c>
      <c r="AM471">
        <v>3</v>
      </c>
      <c r="AN471">
        <v>2</v>
      </c>
      <c r="AO471">
        <v>5</v>
      </c>
      <c r="AP471">
        <f t="shared" si="7"/>
        <v>5</v>
      </c>
    </row>
    <row r="472" spans="1:42" x14ac:dyDescent="0.25">
      <c r="A472" t="s">
        <v>1590</v>
      </c>
      <c r="B472">
        <v>25.1303931997648</v>
      </c>
      <c r="C472">
        <v>273</v>
      </c>
      <c r="D472" t="s">
        <v>11964</v>
      </c>
      <c r="F472">
        <v>2287.09433242873</v>
      </c>
      <c r="G472">
        <v>50.415420531395199</v>
      </c>
      <c r="H472" t="s">
        <v>11965</v>
      </c>
      <c r="I472" t="s">
        <v>8888</v>
      </c>
      <c r="J472" t="s">
        <v>37</v>
      </c>
      <c r="K472">
        <v>180820.84954828201</v>
      </c>
      <c r="L472">
        <v>48746.774029100598</v>
      </c>
      <c r="M472" t="s">
        <v>98</v>
      </c>
      <c r="N472" t="s">
        <v>98</v>
      </c>
      <c r="O472">
        <v>180821</v>
      </c>
      <c r="P472">
        <v>723284</v>
      </c>
      <c r="Q472">
        <v>10</v>
      </c>
      <c r="R472">
        <v>25.1486931997648</v>
      </c>
      <c r="S472" t="s">
        <v>1590</v>
      </c>
      <c r="T472" t="s">
        <v>96</v>
      </c>
      <c r="U472">
        <v>2280.09433242873</v>
      </c>
      <c r="V472">
        <v>50.4</v>
      </c>
      <c r="W472" t="s">
        <v>15544</v>
      </c>
      <c r="X472">
        <v>72101014</v>
      </c>
      <c r="Y472" t="s">
        <v>96</v>
      </c>
      <c r="Z472" t="s">
        <v>1590</v>
      </c>
      <c r="AA472" t="s">
        <v>1591</v>
      </c>
      <c r="AB472" t="s">
        <v>1593</v>
      </c>
      <c r="AC472" t="s">
        <v>1592</v>
      </c>
      <c r="AD472" t="s">
        <v>11966</v>
      </c>
      <c r="AE472">
        <v>10</v>
      </c>
      <c r="AF472" t="s">
        <v>15544</v>
      </c>
      <c r="AG472" t="s">
        <v>96</v>
      </c>
      <c r="AH472" t="s">
        <v>96</v>
      </c>
      <c r="AI472" t="str">
        <f>IF(ISNA(VLOOKUP(D472,Listen!J:O,3,0)),"",VLOOKUP(D472,Listen!J:O,3,0))</f>
        <v/>
      </c>
      <c r="AJ472" t="s">
        <v>96</v>
      </c>
      <c r="AK472">
        <v>5</v>
      </c>
      <c r="AL472" t="s">
        <v>96</v>
      </c>
      <c r="AM472">
        <v>3</v>
      </c>
      <c r="AN472">
        <v>2</v>
      </c>
      <c r="AO472">
        <v>5</v>
      </c>
      <c r="AP472">
        <f t="shared" si="7"/>
        <v>5</v>
      </c>
    </row>
    <row r="473" spans="1:42" x14ac:dyDescent="0.25">
      <c r="A473" t="s">
        <v>11967</v>
      </c>
      <c r="B473">
        <v>25.2282738632349</v>
      </c>
      <c r="C473">
        <v>190</v>
      </c>
      <c r="D473" t="s">
        <v>11968</v>
      </c>
      <c r="F473">
        <v>2298.0306175810101</v>
      </c>
      <c r="G473">
        <v>67.7031144335634</v>
      </c>
      <c r="H473" t="s">
        <v>11969</v>
      </c>
      <c r="I473" t="s">
        <v>603</v>
      </c>
      <c r="J473" t="s">
        <v>37</v>
      </c>
      <c r="K473">
        <v>1327620.2908065801</v>
      </c>
      <c r="L473">
        <v>373126.81345401902</v>
      </c>
      <c r="M473" t="s">
        <v>98</v>
      </c>
      <c r="N473" t="s">
        <v>98</v>
      </c>
      <c r="O473">
        <v>1327620</v>
      </c>
      <c r="P473">
        <v>5310480</v>
      </c>
      <c r="Q473">
        <v>72</v>
      </c>
      <c r="R473">
        <v>25.2465738632349</v>
      </c>
      <c r="S473" t="s">
        <v>11967</v>
      </c>
      <c r="T473" t="s">
        <v>96</v>
      </c>
      <c r="U473">
        <v>2291.0306175810101</v>
      </c>
      <c r="V473">
        <v>67.7</v>
      </c>
      <c r="W473" t="s">
        <v>15545</v>
      </c>
      <c r="X473">
        <v>72101014</v>
      </c>
      <c r="Y473" t="s">
        <v>96</v>
      </c>
      <c r="Z473" t="s">
        <v>11967</v>
      </c>
      <c r="AA473" t="s">
        <v>11970</v>
      </c>
      <c r="AB473" t="s">
        <v>11971</v>
      </c>
      <c r="AC473" t="s">
        <v>11972</v>
      </c>
      <c r="AD473" t="s">
        <v>11973</v>
      </c>
      <c r="AE473">
        <v>72</v>
      </c>
      <c r="AF473" t="s">
        <v>15545</v>
      </c>
      <c r="AG473" t="s">
        <v>96</v>
      </c>
      <c r="AH473" t="s">
        <v>96</v>
      </c>
      <c r="AI473" t="str">
        <f>IF(ISNA(VLOOKUP(D473,Listen!J:O,3,0)),"",VLOOKUP(D473,Listen!J:O,3,0))</f>
        <v/>
      </c>
      <c r="AJ473" t="s">
        <v>96</v>
      </c>
      <c r="AK473">
        <v>5</v>
      </c>
      <c r="AL473" t="s">
        <v>96</v>
      </c>
      <c r="AM473">
        <v>3</v>
      </c>
      <c r="AN473">
        <v>2</v>
      </c>
      <c r="AO473">
        <v>5</v>
      </c>
      <c r="AP473">
        <f t="shared" si="7"/>
        <v>5</v>
      </c>
    </row>
    <row r="474" spans="1:42" x14ac:dyDescent="0.25">
      <c r="A474" t="s">
        <v>1835</v>
      </c>
      <c r="B474">
        <v>25.242612809701299</v>
      </c>
      <c r="C474">
        <v>210</v>
      </c>
      <c r="D474" t="s">
        <v>2245</v>
      </c>
      <c r="F474">
        <v>2299.6327195874901</v>
      </c>
      <c r="G474">
        <v>65.385864305462505</v>
      </c>
      <c r="H474" t="s">
        <v>2246</v>
      </c>
      <c r="I474" t="s">
        <v>1552</v>
      </c>
      <c r="J474" t="s">
        <v>37</v>
      </c>
      <c r="K474">
        <v>245997.073817417</v>
      </c>
      <c r="L474">
        <v>196201.03304538899</v>
      </c>
      <c r="M474">
        <v>402652.037075828</v>
      </c>
      <c r="N474">
        <v>402652.037075828</v>
      </c>
      <c r="O474">
        <v>0</v>
      </c>
      <c r="P474">
        <v>0</v>
      </c>
      <c r="Q474">
        <v>0</v>
      </c>
      <c r="R474">
        <v>25.260912809701299</v>
      </c>
      <c r="S474" t="s">
        <v>1836</v>
      </c>
      <c r="T474" t="s">
        <v>96</v>
      </c>
      <c r="U474">
        <v>2292.6327195874901</v>
      </c>
      <c r="V474">
        <v>65.400000000000006</v>
      </c>
      <c r="W474" t="s">
        <v>15546</v>
      </c>
      <c r="X474">
        <v>72101014</v>
      </c>
      <c r="Y474" t="s">
        <v>96</v>
      </c>
      <c r="Z474" t="s">
        <v>1836</v>
      </c>
      <c r="AA474" t="s">
        <v>1837</v>
      </c>
      <c r="AB474" t="s">
        <v>1835</v>
      </c>
      <c r="AC474" t="s">
        <v>1838</v>
      </c>
      <c r="AD474" t="s">
        <v>1839</v>
      </c>
      <c r="AE474">
        <v>0</v>
      </c>
      <c r="AF474" t="s">
        <v>15546</v>
      </c>
      <c r="AG474" t="s">
        <v>96</v>
      </c>
      <c r="AH474" t="s">
        <v>96</v>
      </c>
      <c r="AI474" t="str">
        <f>IF(ISNA(VLOOKUP(D474,Listen!J:O,3,0)),"",VLOOKUP(D474,Listen!J:O,3,0))</f>
        <v/>
      </c>
      <c r="AJ474">
        <v>6</v>
      </c>
      <c r="AK474">
        <v>5</v>
      </c>
      <c r="AL474" t="s">
        <v>96</v>
      </c>
      <c r="AM474">
        <v>3</v>
      </c>
      <c r="AN474">
        <v>2</v>
      </c>
      <c r="AO474">
        <v>6</v>
      </c>
      <c r="AP474">
        <f t="shared" si="7"/>
        <v>6</v>
      </c>
    </row>
    <row r="475" spans="1:42" x14ac:dyDescent="0.25">
      <c r="A475" t="s">
        <v>3621</v>
      </c>
      <c r="B475">
        <v>25.264661691672099</v>
      </c>
      <c r="C475">
        <v>100</v>
      </c>
      <c r="D475" t="s">
        <v>11974</v>
      </c>
      <c r="F475">
        <v>2302.0962588808802</v>
      </c>
      <c r="G475">
        <v>56.320473372873998</v>
      </c>
      <c r="H475" t="s">
        <v>11975</v>
      </c>
      <c r="I475" t="s">
        <v>47</v>
      </c>
      <c r="J475" t="s">
        <v>37</v>
      </c>
      <c r="K475">
        <v>291992.96529421501</v>
      </c>
      <c r="L475">
        <v>197719.26377653901</v>
      </c>
      <c r="M475" t="s">
        <v>98</v>
      </c>
      <c r="N475" t="s">
        <v>98</v>
      </c>
      <c r="O475">
        <v>291993</v>
      </c>
      <c r="P475">
        <v>1167972</v>
      </c>
      <c r="Q475">
        <v>16</v>
      </c>
      <c r="R475">
        <v>25.282961691672099</v>
      </c>
      <c r="S475" t="s">
        <v>3621</v>
      </c>
      <c r="T475" t="s">
        <v>96</v>
      </c>
      <c r="U475">
        <v>2295.0962588808802</v>
      </c>
      <c r="V475">
        <v>56.3</v>
      </c>
      <c r="W475" t="s">
        <v>15547</v>
      </c>
      <c r="X475">
        <v>72101014</v>
      </c>
      <c r="Y475" t="s">
        <v>96</v>
      </c>
      <c r="Z475" t="s">
        <v>3621</v>
      </c>
      <c r="AA475" t="s">
        <v>3622</v>
      </c>
      <c r="AB475" t="s">
        <v>3623</v>
      </c>
      <c r="AC475" t="s">
        <v>3624</v>
      </c>
      <c r="AD475" t="s">
        <v>3625</v>
      </c>
      <c r="AE475">
        <v>16</v>
      </c>
      <c r="AF475" t="s">
        <v>15547</v>
      </c>
      <c r="AG475" t="s">
        <v>96</v>
      </c>
      <c r="AH475" t="s">
        <v>96</v>
      </c>
      <c r="AI475" t="str">
        <f>IF(ISNA(VLOOKUP(D475,Listen!J:O,3,0)),"",VLOOKUP(D475,Listen!J:O,3,0))</f>
        <v/>
      </c>
      <c r="AJ475" t="s">
        <v>96</v>
      </c>
      <c r="AK475">
        <v>5</v>
      </c>
      <c r="AL475" t="s">
        <v>96</v>
      </c>
      <c r="AM475">
        <v>3</v>
      </c>
      <c r="AN475">
        <v>2</v>
      </c>
      <c r="AO475">
        <v>5</v>
      </c>
      <c r="AP475">
        <f t="shared" si="7"/>
        <v>5</v>
      </c>
    </row>
    <row r="476" spans="1:42" x14ac:dyDescent="0.25">
      <c r="A476" t="s">
        <v>4256</v>
      </c>
      <c r="B476">
        <v>25.286920559939698</v>
      </c>
      <c r="C476">
        <v>123</v>
      </c>
      <c r="D476" t="s">
        <v>4609</v>
      </c>
      <c r="F476">
        <v>2304.58326011188</v>
      </c>
      <c r="G476">
        <v>72.631475132358602</v>
      </c>
      <c r="H476" t="s">
        <v>4610</v>
      </c>
      <c r="I476" t="s">
        <v>4611</v>
      </c>
      <c r="J476" t="s">
        <v>37</v>
      </c>
      <c r="K476">
        <v>157548.189657507</v>
      </c>
      <c r="L476">
        <v>124983.322028888</v>
      </c>
      <c r="M476" t="s">
        <v>98</v>
      </c>
      <c r="N476" t="s">
        <v>98</v>
      </c>
      <c r="O476">
        <v>157548</v>
      </c>
      <c r="P476">
        <v>630192</v>
      </c>
      <c r="Q476">
        <v>8</v>
      </c>
      <c r="R476">
        <v>25.305220559939698</v>
      </c>
      <c r="S476" t="s">
        <v>4256</v>
      </c>
      <c r="T476" t="s">
        <v>96</v>
      </c>
      <c r="U476">
        <v>2297.58326011188</v>
      </c>
      <c r="V476">
        <v>72.599999999999994</v>
      </c>
      <c r="W476" t="s">
        <v>15548</v>
      </c>
      <c r="X476">
        <v>72101014</v>
      </c>
      <c r="Y476" t="s">
        <v>96</v>
      </c>
      <c r="Z476" t="s">
        <v>4256</v>
      </c>
      <c r="AA476" t="s">
        <v>4257</v>
      </c>
      <c r="AB476" t="s">
        <v>4258</v>
      </c>
      <c r="AC476" t="s">
        <v>4259</v>
      </c>
      <c r="AD476" t="s">
        <v>4260</v>
      </c>
      <c r="AE476">
        <v>8</v>
      </c>
      <c r="AF476" t="s">
        <v>15548</v>
      </c>
      <c r="AG476" t="s">
        <v>96</v>
      </c>
      <c r="AH476" t="s">
        <v>96</v>
      </c>
      <c r="AI476" t="str">
        <f>IF(ISNA(VLOOKUP(D476,Listen!J:O,3,0)),"",VLOOKUP(D476,Listen!J:O,3,0))</f>
        <v/>
      </c>
      <c r="AJ476" t="s">
        <v>96</v>
      </c>
      <c r="AK476">
        <v>5</v>
      </c>
      <c r="AL476" t="s">
        <v>96</v>
      </c>
      <c r="AM476">
        <v>3</v>
      </c>
      <c r="AN476">
        <v>2</v>
      </c>
      <c r="AO476">
        <v>5</v>
      </c>
      <c r="AP476">
        <f t="shared" si="7"/>
        <v>5</v>
      </c>
    </row>
    <row r="477" spans="1:42" x14ac:dyDescent="0.25">
      <c r="A477" t="s">
        <v>1840</v>
      </c>
      <c r="B477">
        <v>25.312305171866701</v>
      </c>
      <c r="C477">
        <v>56.099998474121101</v>
      </c>
      <c r="D477" t="s">
        <v>1841</v>
      </c>
      <c r="F477">
        <v>2307.4195031927102</v>
      </c>
      <c r="G477">
        <v>80.818560679321095</v>
      </c>
      <c r="H477" t="s">
        <v>1842</v>
      </c>
      <c r="I477" t="s">
        <v>1843</v>
      </c>
      <c r="J477" t="s">
        <v>37</v>
      </c>
      <c r="K477">
        <v>3373652.8502752301</v>
      </c>
      <c r="L477">
        <v>749495.53254082403</v>
      </c>
      <c r="M477" t="s">
        <v>98</v>
      </c>
      <c r="N477" t="s">
        <v>98</v>
      </c>
      <c r="O477">
        <v>3373653</v>
      </c>
      <c r="P477">
        <v>13494612</v>
      </c>
      <c r="Q477">
        <v>182</v>
      </c>
      <c r="R477">
        <v>25.330605171866701</v>
      </c>
      <c r="S477" t="s">
        <v>1840</v>
      </c>
      <c r="T477" t="s">
        <v>96</v>
      </c>
      <c r="U477">
        <v>2300.4195031927102</v>
      </c>
      <c r="V477">
        <v>80.8</v>
      </c>
      <c r="W477" t="s">
        <v>15549</v>
      </c>
      <c r="X477">
        <v>72101014</v>
      </c>
      <c r="Y477" t="s">
        <v>96</v>
      </c>
      <c r="Z477" t="s">
        <v>1840</v>
      </c>
      <c r="AA477" t="s">
        <v>1844</v>
      </c>
      <c r="AB477" t="s">
        <v>1845</v>
      </c>
      <c r="AC477" t="s">
        <v>1846</v>
      </c>
      <c r="AD477" t="s">
        <v>11976</v>
      </c>
      <c r="AE477">
        <v>182</v>
      </c>
      <c r="AF477" t="s">
        <v>1842</v>
      </c>
      <c r="AG477" t="s">
        <v>1841</v>
      </c>
      <c r="AH477" t="s">
        <v>96</v>
      </c>
      <c r="AI477" t="str">
        <f>IF(ISNA(VLOOKUP(D477,Listen!J:O,3,0)),"",VLOOKUP(D477,Listen!J:O,3,0))</f>
        <v/>
      </c>
      <c r="AJ477" t="s">
        <v>96</v>
      </c>
      <c r="AK477" t="s">
        <v>96</v>
      </c>
      <c r="AL477" t="s">
        <v>96</v>
      </c>
      <c r="AM477">
        <v>3</v>
      </c>
      <c r="AN477">
        <v>2</v>
      </c>
      <c r="AO477">
        <v>3</v>
      </c>
      <c r="AP477">
        <f t="shared" si="7"/>
        <v>3</v>
      </c>
    </row>
    <row r="478" spans="1:42" x14ac:dyDescent="0.25">
      <c r="A478" t="s">
        <v>3374</v>
      </c>
      <c r="B478">
        <v>25.314215803848601</v>
      </c>
      <c r="C478">
        <v>83.099998474121094</v>
      </c>
      <c r="D478" t="s">
        <v>11977</v>
      </c>
      <c r="F478">
        <v>2307.6329796387699</v>
      </c>
      <c r="G478">
        <v>53.285724269602902</v>
      </c>
      <c r="H478" t="s">
        <v>11978</v>
      </c>
      <c r="I478" t="s">
        <v>11979</v>
      </c>
      <c r="J478" t="s">
        <v>37</v>
      </c>
      <c r="K478">
        <v>1564757.9588420801</v>
      </c>
      <c r="L478">
        <v>607775.467887935</v>
      </c>
      <c r="M478" t="s">
        <v>98</v>
      </c>
      <c r="N478" t="s">
        <v>98</v>
      </c>
      <c r="O478">
        <v>1564758</v>
      </c>
      <c r="P478">
        <v>6259032</v>
      </c>
      <c r="Q478">
        <v>84</v>
      </c>
      <c r="R478">
        <v>25.332515803848601</v>
      </c>
      <c r="S478" t="s">
        <v>3374</v>
      </c>
      <c r="T478" t="s">
        <v>96</v>
      </c>
      <c r="U478">
        <v>2300.6329796387699</v>
      </c>
      <c r="V478">
        <v>53.3</v>
      </c>
      <c r="W478" t="s">
        <v>15550</v>
      </c>
      <c r="X478">
        <v>72101014</v>
      </c>
      <c r="Y478" t="s">
        <v>96</v>
      </c>
      <c r="Z478" t="s">
        <v>3374</v>
      </c>
      <c r="AA478" t="s">
        <v>3375</v>
      </c>
      <c r="AB478" t="s">
        <v>3376</v>
      </c>
      <c r="AC478" t="s">
        <v>3377</v>
      </c>
      <c r="AD478" t="s">
        <v>3378</v>
      </c>
      <c r="AE478">
        <v>84</v>
      </c>
      <c r="AF478" t="s">
        <v>15550</v>
      </c>
      <c r="AG478" t="s">
        <v>96</v>
      </c>
      <c r="AH478" t="s">
        <v>96</v>
      </c>
      <c r="AI478" t="str">
        <f>IF(ISNA(VLOOKUP(D478,Listen!J:O,3,0)),"",VLOOKUP(D478,Listen!J:O,3,0))</f>
        <v/>
      </c>
      <c r="AJ478" t="s">
        <v>96</v>
      </c>
      <c r="AK478">
        <v>5</v>
      </c>
      <c r="AL478" t="s">
        <v>96</v>
      </c>
      <c r="AM478">
        <v>3</v>
      </c>
      <c r="AN478">
        <v>2</v>
      </c>
      <c r="AO478">
        <v>5</v>
      </c>
      <c r="AP478">
        <f t="shared" si="7"/>
        <v>5</v>
      </c>
    </row>
    <row r="479" spans="1:42" x14ac:dyDescent="0.25">
      <c r="A479" t="s">
        <v>11980</v>
      </c>
      <c r="B479">
        <v>25.323285833610701</v>
      </c>
      <c r="C479">
        <v>139</v>
      </c>
      <c r="D479" t="s">
        <v>11981</v>
      </c>
      <c r="F479">
        <v>2308.6463813495998</v>
      </c>
      <c r="G479">
        <v>50.346353611946299</v>
      </c>
      <c r="H479" t="s">
        <v>11982</v>
      </c>
      <c r="I479" t="s">
        <v>11983</v>
      </c>
      <c r="J479" t="s">
        <v>37</v>
      </c>
      <c r="K479">
        <v>104188.466850404</v>
      </c>
      <c r="L479">
        <v>10042.786620692201</v>
      </c>
      <c r="M479" t="s">
        <v>98</v>
      </c>
      <c r="N479" t="s">
        <v>98</v>
      </c>
      <c r="O479">
        <v>104188</v>
      </c>
      <c r="P479">
        <v>416752</v>
      </c>
      <c r="Q479">
        <v>6</v>
      </c>
      <c r="R479">
        <v>25.341585833610701</v>
      </c>
      <c r="S479" t="s">
        <v>11980</v>
      </c>
      <c r="T479" t="s">
        <v>96</v>
      </c>
      <c r="U479">
        <v>2301.6463813495998</v>
      </c>
      <c r="V479">
        <v>50.3</v>
      </c>
      <c r="W479" t="s">
        <v>15551</v>
      </c>
      <c r="X479">
        <v>72101014</v>
      </c>
      <c r="Y479" t="s">
        <v>96</v>
      </c>
      <c r="Z479" t="s">
        <v>11980</v>
      </c>
      <c r="AA479" t="s">
        <v>11984</v>
      </c>
      <c r="AB479" t="s">
        <v>11985</v>
      </c>
      <c r="AC479" t="s">
        <v>11986</v>
      </c>
      <c r="AD479" t="s">
        <v>11987</v>
      </c>
      <c r="AE479">
        <v>6</v>
      </c>
      <c r="AF479" t="s">
        <v>15551</v>
      </c>
      <c r="AG479" t="s">
        <v>96</v>
      </c>
      <c r="AH479" t="s">
        <v>96</v>
      </c>
      <c r="AI479" t="str">
        <f>IF(ISNA(VLOOKUP(D479,Listen!J:O,3,0)),"",VLOOKUP(D479,Listen!J:O,3,0))</f>
        <v/>
      </c>
      <c r="AJ479" t="s">
        <v>96</v>
      </c>
      <c r="AK479">
        <v>5</v>
      </c>
      <c r="AL479" t="s">
        <v>96</v>
      </c>
      <c r="AM479">
        <v>3</v>
      </c>
      <c r="AN479">
        <v>2</v>
      </c>
      <c r="AO479">
        <v>5</v>
      </c>
      <c r="AP479">
        <f t="shared" si="7"/>
        <v>5</v>
      </c>
    </row>
    <row r="480" spans="1:42" x14ac:dyDescent="0.25">
      <c r="A480" t="s">
        <v>1332</v>
      </c>
      <c r="B480">
        <v>25.3633476683232</v>
      </c>
      <c r="C480">
        <v>195</v>
      </c>
      <c r="D480" t="s">
        <v>3154</v>
      </c>
      <c r="E480">
        <v>2323</v>
      </c>
      <c r="F480">
        <v>2313.1225223217498</v>
      </c>
      <c r="G480">
        <v>63.413217002605798</v>
      </c>
      <c r="H480" t="s">
        <v>3155</v>
      </c>
      <c r="I480" t="s">
        <v>3156</v>
      </c>
      <c r="J480" t="s">
        <v>44</v>
      </c>
      <c r="K480">
        <v>444341.87922228902</v>
      </c>
      <c r="L480">
        <v>153463.32343836501</v>
      </c>
      <c r="M480" t="s">
        <v>98</v>
      </c>
      <c r="N480" t="s">
        <v>98</v>
      </c>
      <c r="O480">
        <v>444342</v>
      </c>
      <c r="P480">
        <v>1777368</v>
      </c>
      <c r="Q480">
        <v>24</v>
      </c>
      <c r="R480">
        <v>25.3816476683232</v>
      </c>
      <c r="S480" t="s">
        <v>1332</v>
      </c>
      <c r="T480">
        <v>2323</v>
      </c>
      <c r="U480">
        <v>2306.1225223217498</v>
      </c>
      <c r="V480">
        <v>63.4</v>
      </c>
      <c r="W480" t="s">
        <v>15552</v>
      </c>
      <c r="X480">
        <v>72101014</v>
      </c>
      <c r="Y480" t="s">
        <v>96</v>
      </c>
      <c r="Z480" t="s">
        <v>1332</v>
      </c>
      <c r="AA480" t="s">
        <v>1334</v>
      </c>
      <c r="AB480" t="s">
        <v>1331</v>
      </c>
      <c r="AC480" t="s">
        <v>1594</v>
      </c>
      <c r="AD480" t="s">
        <v>1333</v>
      </c>
      <c r="AE480">
        <v>24</v>
      </c>
      <c r="AF480" t="s">
        <v>15552</v>
      </c>
      <c r="AG480" t="s">
        <v>96</v>
      </c>
      <c r="AH480" t="s">
        <v>118</v>
      </c>
      <c r="AI480" t="str">
        <f>IF(ISNA(VLOOKUP(D480,Listen!J:O,3,0)),"",VLOOKUP(D480,Listen!J:O,3,0))</f>
        <v/>
      </c>
      <c r="AJ480" t="s">
        <v>96</v>
      </c>
      <c r="AK480">
        <v>5</v>
      </c>
      <c r="AL480" t="s">
        <v>96</v>
      </c>
      <c r="AM480" t="s">
        <v>96</v>
      </c>
      <c r="AN480">
        <v>2</v>
      </c>
      <c r="AO480">
        <v>5</v>
      </c>
      <c r="AP480">
        <f t="shared" si="7"/>
        <v>5</v>
      </c>
    </row>
    <row r="481" spans="1:42" x14ac:dyDescent="0.25">
      <c r="A481" t="s">
        <v>11988</v>
      </c>
      <c r="B481">
        <v>25.378070314287001</v>
      </c>
      <c r="C481">
        <v>225</v>
      </c>
      <c r="D481" t="s">
        <v>11989</v>
      </c>
      <c r="F481">
        <v>2314.7674953812698</v>
      </c>
      <c r="G481">
        <v>51.178850091896997</v>
      </c>
      <c r="H481" t="s">
        <v>11990</v>
      </c>
      <c r="I481" t="s">
        <v>11991</v>
      </c>
      <c r="J481" t="s">
        <v>37</v>
      </c>
      <c r="K481">
        <v>153501.863629692</v>
      </c>
      <c r="L481">
        <v>39736.993467506698</v>
      </c>
      <c r="M481" t="s">
        <v>98</v>
      </c>
      <c r="N481" t="s">
        <v>98</v>
      </c>
      <c r="O481">
        <v>153502</v>
      </c>
      <c r="P481">
        <v>614008</v>
      </c>
      <c r="Q481">
        <v>8</v>
      </c>
      <c r="R481">
        <v>25.396370314287001</v>
      </c>
      <c r="S481" t="s">
        <v>11988</v>
      </c>
      <c r="T481" t="s">
        <v>96</v>
      </c>
      <c r="U481">
        <v>2307.7674953812698</v>
      </c>
      <c r="V481">
        <v>51.2</v>
      </c>
      <c r="W481" t="s">
        <v>15553</v>
      </c>
      <c r="X481">
        <v>72101014</v>
      </c>
      <c r="Y481" t="s">
        <v>96</v>
      </c>
      <c r="Z481" t="s">
        <v>11988</v>
      </c>
      <c r="AA481" t="s">
        <v>11992</v>
      </c>
      <c r="AB481" t="s">
        <v>11993</v>
      </c>
      <c r="AC481" t="s">
        <v>11994</v>
      </c>
      <c r="AD481" t="s">
        <v>11995</v>
      </c>
      <c r="AE481">
        <v>8</v>
      </c>
      <c r="AF481" t="s">
        <v>15553</v>
      </c>
      <c r="AG481" t="s">
        <v>96</v>
      </c>
      <c r="AH481" t="s">
        <v>96</v>
      </c>
      <c r="AI481" t="str">
        <f>IF(ISNA(VLOOKUP(D481,Listen!J:O,3,0)),"",VLOOKUP(D481,Listen!J:O,3,0))</f>
        <v/>
      </c>
      <c r="AJ481" t="s">
        <v>96</v>
      </c>
      <c r="AK481">
        <v>5</v>
      </c>
      <c r="AL481" t="s">
        <v>96</v>
      </c>
      <c r="AM481">
        <v>3</v>
      </c>
      <c r="AN481">
        <v>2</v>
      </c>
      <c r="AO481">
        <v>5</v>
      </c>
      <c r="AP481">
        <f t="shared" si="7"/>
        <v>5</v>
      </c>
    </row>
    <row r="482" spans="1:42" x14ac:dyDescent="0.25">
      <c r="A482" t="s">
        <v>1844</v>
      </c>
      <c r="B482">
        <v>25.4167795098532</v>
      </c>
      <c r="C482">
        <v>56.099998474121101</v>
      </c>
      <c r="D482" t="s">
        <v>11996</v>
      </c>
      <c r="F482">
        <v>2319.0925048950999</v>
      </c>
      <c r="G482">
        <v>54.918621565538601</v>
      </c>
      <c r="H482" t="s">
        <v>11997</v>
      </c>
      <c r="I482" t="s">
        <v>11998</v>
      </c>
      <c r="J482" t="s">
        <v>37</v>
      </c>
      <c r="K482">
        <v>128556.830747816</v>
      </c>
      <c r="L482">
        <v>147596.74750176401</v>
      </c>
      <c r="M482" t="s">
        <v>98</v>
      </c>
      <c r="N482" t="s">
        <v>98</v>
      </c>
      <c r="O482">
        <v>128557</v>
      </c>
      <c r="P482">
        <v>514228</v>
      </c>
      <c r="Q482">
        <v>7</v>
      </c>
      <c r="R482">
        <v>25.4350795098532</v>
      </c>
      <c r="S482" t="s">
        <v>1844</v>
      </c>
      <c r="T482" t="s">
        <v>96</v>
      </c>
      <c r="U482">
        <v>2312.0925048950999</v>
      </c>
      <c r="V482">
        <v>54.9</v>
      </c>
      <c r="W482" t="s">
        <v>15554</v>
      </c>
      <c r="X482">
        <v>72101014</v>
      </c>
      <c r="Y482" t="s">
        <v>96</v>
      </c>
      <c r="Z482" t="s">
        <v>1844</v>
      </c>
      <c r="AA482" t="s">
        <v>1846</v>
      </c>
      <c r="AB482" t="s">
        <v>1840</v>
      </c>
      <c r="AC482" t="s">
        <v>2621</v>
      </c>
      <c r="AD482" t="s">
        <v>1845</v>
      </c>
      <c r="AE482">
        <v>7</v>
      </c>
      <c r="AF482" t="s">
        <v>15554</v>
      </c>
      <c r="AG482" t="s">
        <v>96</v>
      </c>
      <c r="AH482" t="s">
        <v>96</v>
      </c>
      <c r="AI482" t="str">
        <f>IF(ISNA(VLOOKUP(D482,Listen!J:O,3,0)),"",VLOOKUP(D482,Listen!J:O,3,0))</f>
        <v/>
      </c>
      <c r="AJ482" t="s">
        <v>96</v>
      </c>
      <c r="AK482">
        <v>5</v>
      </c>
      <c r="AL482" t="s">
        <v>96</v>
      </c>
      <c r="AM482">
        <v>3</v>
      </c>
      <c r="AN482">
        <v>2</v>
      </c>
      <c r="AO482">
        <v>5</v>
      </c>
      <c r="AP482">
        <f t="shared" si="7"/>
        <v>5</v>
      </c>
    </row>
    <row r="483" spans="1:42" x14ac:dyDescent="0.25">
      <c r="A483" t="s">
        <v>11999</v>
      </c>
      <c r="B483">
        <v>25.495041475313698</v>
      </c>
      <c r="C483">
        <v>184</v>
      </c>
      <c r="D483" t="s">
        <v>12000</v>
      </c>
      <c r="E483">
        <v>2321</v>
      </c>
      <c r="F483">
        <v>2327.8367771600301</v>
      </c>
      <c r="G483">
        <v>64.601693819273706</v>
      </c>
      <c r="H483" t="s">
        <v>12001</v>
      </c>
      <c r="I483" t="s">
        <v>12002</v>
      </c>
      <c r="J483" t="s">
        <v>43</v>
      </c>
      <c r="K483">
        <v>1138456.6743176</v>
      </c>
      <c r="L483">
        <v>342758.46431891999</v>
      </c>
      <c r="M483" t="s">
        <v>98</v>
      </c>
      <c r="N483" t="s">
        <v>98</v>
      </c>
      <c r="O483">
        <v>1138457</v>
      </c>
      <c r="P483">
        <v>4553828</v>
      </c>
      <c r="Q483">
        <v>61</v>
      </c>
      <c r="R483">
        <v>25.513341475313698</v>
      </c>
      <c r="S483" t="s">
        <v>11999</v>
      </c>
      <c r="T483">
        <v>2321</v>
      </c>
      <c r="U483">
        <v>2320.8367771600301</v>
      </c>
      <c r="V483">
        <v>64.599999999999994</v>
      </c>
      <c r="W483" t="s">
        <v>15555</v>
      </c>
      <c r="X483">
        <v>72101014</v>
      </c>
      <c r="Y483" t="s">
        <v>96</v>
      </c>
      <c r="Z483" t="s">
        <v>11999</v>
      </c>
      <c r="AA483" t="s">
        <v>12003</v>
      </c>
      <c r="AB483" t="s">
        <v>12004</v>
      </c>
      <c r="AC483" t="s">
        <v>12005</v>
      </c>
      <c r="AD483" t="s">
        <v>12006</v>
      </c>
      <c r="AE483">
        <v>61</v>
      </c>
      <c r="AF483" t="s">
        <v>15555</v>
      </c>
      <c r="AG483" t="s">
        <v>96</v>
      </c>
      <c r="AH483" t="s">
        <v>96</v>
      </c>
      <c r="AI483" t="str">
        <f>IF(ISNA(VLOOKUP(D483,Listen!J:O,3,0)),"",VLOOKUP(D483,Listen!J:O,3,0))</f>
        <v/>
      </c>
      <c r="AJ483" t="s">
        <v>96</v>
      </c>
      <c r="AK483">
        <v>5</v>
      </c>
      <c r="AL483" t="s">
        <v>96</v>
      </c>
      <c r="AM483">
        <v>3</v>
      </c>
      <c r="AN483">
        <v>2</v>
      </c>
      <c r="AO483">
        <v>5</v>
      </c>
      <c r="AP483">
        <f t="shared" si="7"/>
        <v>5</v>
      </c>
    </row>
    <row r="484" spans="1:42" x14ac:dyDescent="0.25">
      <c r="A484" t="s">
        <v>12007</v>
      </c>
      <c r="B484">
        <v>25.503422896495099</v>
      </c>
      <c r="C484">
        <v>152</v>
      </c>
      <c r="D484" t="s">
        <v>12008</v>
      </c>
      <c r="F484">
        <v>2328.77324008102</v>
      </c>
      <c r="G484">
        <v>53.756278927898002</v>
      </c>
      <c r="H484" t="s">
        <v>12009</v>
      </c>
      <c r="I484" t="s">
        <v>9471</v>
      </c>
      <c r="J484" t="s">
        <v>37</v>
      </c>
      <c r="K484">
        <v>70089.215931616302</v>
      </c>
      <c r="L484">
        <v>22317.174542482</v>
      </c>
      <c r="M484" t="s">
        <v>98</v>
      </c>
      <c r="N484" t="s">
        <v>98</v>
      </c>
      <c r="O484">
        <v>70089</v>
      </c>
      <c r="P484">
        <v>280356</v>
      </c>
      <c r="Q484">
        <v>4</v>
      </c>
      <c r="R484">
        <v>25.521722896495099</v>
      </c>
      <c r="S484" t="s">
        <v>12007</v>
      </c>
      <c r="T484" t="s">
        <v>96</v>
      </c>
      <c r="U484">
        <v>2321.77324008102</v>
      </c>
      <c r="V484">
        <v>53.8</v>
      </c>
      <c r="W484" t="s">
        <v>15556</v>
      </c>
      <c r="X484">
        <v>72101014</v>
      </c>
      <c r="Y484" t="s">
        <v>96</v>
      </c>
      <c r="Z484" t="s">
        <v>12007</v>
      </c>
      <c r="AA484" t="s">
        <v>12010</v>
      </c>
      <c r="AB484" t="s">
        <v>12011</v>
      </c>
      <c r="AC484" t="s">
        <v>12012</v>
      </c>
      <c r="AD484" t="s">
        <v>12013</v>
      </c>
      <c r="AE484">
        <v>4</v>
      </c>
      <c r="AF484" t="s">
        <v>15556</v>
      </c>
      <c r="AG484" t="s">
        <v>96</v>
      </c>
      <c r="AH484" t="s">
        <v>96</v>
      </c>
      <c r="AI484" t="str">
        <f>IF(ISNA(VLOOKUP(D484,Listen!J:O,3,0)),"",VLOOKUP(D484,Listen!J:O,3,0))</f>
        <v/>
      </c>
      <c r="AJ484" t="s">
        <v>96</v>
      </c>
      <c r="AK484">
        <v>5</v>
      </c>
      <c r="AL484" t="s">
        <v>96</v>
      </c>
      <c r="AM484">
        <v>3</v>
      </c>
      <c r="AN484">
        <v>2</v>
      </c>
      <c r="AO484">
        <v>5</v>
      </c>
      <c r="AP484">
        <f t="shared" si="7"/>
        <v>5</v>
      </c>
    </row>
    <row r="485" spans="1:42" x14ac:dyDescent="0.25">
      <c r="A485" t="s">
        <v>1595</v>
      </c>
      <c r="B485">
        <v>25.713790658625001</v>
      </c>
      <c r="C485">
        <v>99.099998474121094</v>
      </c>
      <c r="D485" t="s">
        <v>1248</v>
      </c>
      <c r="E485">
        <v>2340</v>
      </c>
      <c r="F485">
        <v>2352.27779912199</v>
      </c>
      <c r="G485">
        <v>69.326213319811302</v>
      </c>
      <c r="H485" t="s">
        <v>1249</v>
      </c>
      <c r="I485" t="s">
        <v>1250</v>
      </c>
      <c r="J485" t="s">
        <v>43</v>
      </c>
      <c r="K485">
        <v>269909.94711235102</v>
      </c>
      <c r="L485">
        <v>38469.769499269001</v>
      </c>
      <c r="M485" t="s">
        <v>98</v>
      </c>
      <c r="N485" t="s">
        <v>98</v>
      </c>
      <c r="O485">
        <v>269910</v>
      </c>
      <c r="P485">
        <v>1079640</v>
      </c>
      <c r="Q485">
        <v>15</v>
      </c>
      <c r="R485">
        <v>25.732090658625001</v>
      </c>
      <c r="S485" t="s">
        <v>1595</v>
      </c>
      <c r="T485">
        <v>2340</v>
      </c>
      <c r="U485">
        <v>2345.27779912199</v>
      </c>
      <c r="V485">
        <v>69.3</v>
      </c>
      <c r="W485" t="s">
        <v>15557</v>
      </c>
      <c r="X485">
        <v>72101014</v>
      </c>
      <c r="Y485" t="s">
        <v>96</v>
      </c>
      <c r="Z485" t="s">
        <v>1595</v>
      </c>
      <c r="AA485" t="s">
        <v>1596</v>
      </c>
      <c r="AB485" t="s">
        <v>1597</v>
      </c>
      <c r="AC485" t="s">
        <v>1254</v>
      </c>
      <c r="AD485" t="s">
        <v>1598</v>
      </c>
      <c r="AE485">
        <v>15</v>
      </c>
      <c r="AF485" t="s">
        <v>15557</v>
      </c>
      <c r="AG485" t="s">
        <v>96</v>
      </c>
      <c r="AH485" t="s">
        <v>96</v>
      </c>
      <c r="AI485" t="str">
        <f>IF(ISNA(VLOOKUP(D485,Listen!J:O,3,0)),"",VLOOKUP(D485,Listen!J:O,3,0))</f>
        <v/>
      </c>
      <c r="AJ485" t="s">
        <v>96</v>
      </c>
      <c r="AK485">
        <v>5</v>
      </c>
      <c r="AL485" t="s">
        <v>96</v>
      </c>
      <c r="AM485">
        <v>3</v>
      </c>
      <c r="AN485">
        <v>2</v>
      </c>
      <c r="AO485">
        <v>5</v>
      </c>
      <c r="AP485">
        <f t="shared" si="7"/>
        <v>5</v>
      </c>
    </row>
    <row r="486" spans="1:42" x14ac:dyDescent="0.25">
      <c r="A486" t="s">
        <v>12014</v>
      </c>
      <c r="B486">
        <v>25.7215906170394</v>
      </c>
      <c r="C486">
        <v>382.89999389648398</v>
      </c>
      <c r="D486" t="s">
        <v>12015</v>
      </c>
      <c r="F486">
        <v>2353.1492947409502</v>
      </c>
      <c r="G486">
        <v>53.947994288508497</v>
      </c>
      <c r="H486" t="s">
        <v>12016</v>
      </c>
      <c r="I486" t="s">
        <v>12017</v>
      </c>
      <c r="J486" t="s">
        <v>37</v>
      </c>
      <c r="K486">
        <v>23981.078329847001</v>
      </c>
      <c r="L486">
        <v>4838.19311519039</v>
      </c>
      <c r="M486" t="s">
        <v>98</v>
      </c>
      <c r="N486" t="s">
        <v>98</v>
      </c>
      <c r="O486">
        <v>23981</v>
      </c>
      <c r="P486">
        <v>95924</v>
      </c>
      <c r="Q486">
        <v>1</v>
      </c>
      <c r="R486">
        <v>25.7398906170394</v>
      </c>
      <c r="S486" t="s">
        <v>12014</v>
      </c>
      <c r="T486" t="s">
        <v>96</v>
      </c>
      <c r="U486">
        <v>2346.1492947409502</v>
      </c>
      <c r="V486">
        <v>53.9</v>
      </c>
      <c r="W486" t="s">
        <v>15558</v>
      </c>
      <c r="X486">
        <v>72101014</v>
      </c>
      <c r="Y486" t="s">
        <v>96</v>
      </c>
      <c r="Z486" t="s">
        <v>12014</v>
      </c>
      <c r="AA486" t="s">
        <v>12018</v>
      </c>
      <c r="AB486" t="s">
        <v>12019</v>
      </c>
      <c r="AC486" t="s">
        <v>12020</v>
      </c>
      <c r="AD486" t="s">
        <v>12021</v>
      </c>
      <c r="AE486">
        <v>1</v>
      </c>
      <c r="AF486" t="s">
        <v>15558</v>
      </c>
      <c r="AG486" t="s">
        <v>96</v>
      </c>
      <c r="AH486" t="s">
        <v>96</v>
      </c>
      <c r="AI486" t="str">
        <f>IF(ISNA(VLOOKUP(D486,Listen!J:O,3,0)),"",VLOOKUP(D486,Listen!J:O,3,0))</f>
        <v/>
      </c>
      <c r="AJ486" t="s">
        <v>96</v>
      </c>
      <c r="AK486">
        <v>5</v>
      </c>
      <c r="AL486" t="s">
        <v>96</v>
      </c>
      <c r="AM486">
        <v>3</v>
      </c>
      <c r="AN486">
        <v>2</v>
      </c>
      <c r="AO486">
        <v>5</v>
      </c>
      <c r="AP486">
        <f t="shared" si="7"/>
        <v>5</v>
      </c>
    </row>
    <row r="487" spans="1:42" x14ac:dyDescent="0.25">
      <c r="A487" t="s">
        <v>1335</v>
      </c>
      <c r="B487">
        <v>25.817954750794101</v>
      </c>
      <c r="C487">
        <v>282</v>
      </c>
      <c r="D487" t="s">
        <v>1386</v>
      </c>
      <c r="F487">
        <v>2363.9161368099899</v>
      </c>
      <c r="G487">
        <v>71.138676566114398</v>
      </c>
      <c r="H487" t="s">
        <v>1387</v>
      </c>
      <c r="I487" t="s">
        <v>1388</v>
      </c>
      <c r="J487" t="s">
        <v>37</v>
      </c>
      <c r="K487">
        <v>180763.80731708501</v>
      </c>
      <c r="L487">
        <v>112450.703848258</v>
      </c>
      <c r="M487" t="s">
        <v>98</v>
      </c>
      <c r="N487" t="s">
        <v>98</v>
      </c>
      <c r="O487">
        <v>180764</v>
      </c>
      <c r="P487">
        <v>723056</v>
      </c>
      <c r="Q487">
        <v>10</v>
      </c>
      <c r="R487">
        <v>25.836254750794101</v>
      </c>
      <c r="S487" t="s">
        <v>1335</v>
      </c>
      <c r="T487" t="s">
        <v>96</v>
      </c>
      <c r="U487">
        <v>2356.9161368099899</v>
      </c>
      <c r="V487">
        <v>71.099999999999994</v>
      </c>
      <c r="W487" t="s">
        <v>15559</v>
      </c>
      <c r="X487">
        <v>72101014</v>
      </c>
      <c r="Y487" t="s">
        <v>96</v>
      </c>
      <c r="Z487" t="s">
        <v>1335</v>
      </c>
      <c r="AA487" t="s">
        <v>1336</v>
      </c>
      <c r="AB487" t="s">
        <v>1337</v>
      </c>
      <c r="AC487" t="s">
        <v>1338</v>
      </c>
      <c r="AD487" t="s">
        <v>1339</v>
      </c>
      <c r="AE487">
        <v>10</v>
      </c>
      <c r="AF487" t="s">
        <v>15559</v>
      </c>
      <c r="AG487" t="s">
        <v>96</v>
      </c>
      <c r="AH487" t="s">
        <v>96</v>
      </c>
      <c r="AI487" t="str">
        <f>IF(ISNA(VLOOKUP(D487,Listen!J:O,3,0)),"",VLOOKUP(D487,Listen!J:O,3,0))</f>
        <v/>
      </c>
      <c r="AJ487" t="s">
        <v>96</v>
      </c>
      <c r="AK487">
        <v>5</v>
      </c>
      <c r="AL487" t="s">
        <v>96</v>
      </c>
      <c r="AM487">
        <v>3</v>
      </c>
      <c r="AN487">
        <v>2</v>
      </c>
      <c r="AO487">
        <v>5</v>
      </c>
      <c r="AP487">
        <f t="shared" si="7"/>
        <v>5</v>
      </c>
    </row>
    <row r="488" spans="1:42" x14ac:dyDescent="0.25">
      <c r="A488" t="s">
        <v>12022</v>
      </c>
      <c r="B488">
        <v>25.9348497534648</v>
      </c>
      <c r="C488">
        <v>56</v>
      </c>
      <c r="D488" t="s">
        <v>12023</v>
      </c>
      <c r="F488">
        <v>2376.9769093544501</v>
      </c>
      <c r="G488">
        <v>55.790536026071003</v>
      </c>
      <c r="H488" t="s">
        <v>12024</v>
      </c>
      <c r="I488" t="s">
        <v>12025</v>
      </c>
      <c r="J488" t="s">
        <v>39</v>
      </c>
      <c r="K488">
        <v>211994.61218935001</v>
      </c>
      <c r="L488">
        <v>83707.536198891394</v>
      </c>
      <c r="M488" t="s">
        <v>98</v>
      </c>
      <c r="N488" t="s">
        <v>98</v>
      </c>
      <c r="O488">
        <v>211995</v>
      </c>
      <c r="P488">
        <v>847980</v>
      </c>
      <c r="Q488">
        <v>11</v>
      </c>
      <c r="R488">
        <v>25.9531497534648</v>
      </c>
      <c r="S488" t="s">
        <v>12026</v>
      </c>
      <c r="T488" t="s">
        <v>96</v>
      </c>
      <c r="U488">
        <v>2369.9769093544501</v>
      </c>
      <c r="V488">
        <v>55.8</v>
      </c>
      <c r="W488" t="s">
        <v>15560</v>
      </c>
      <c r="X488">
        <v>72101014</v>
      </c>
      <c r="Y488" t="s">
        <v>96</v>
      </c>
      <c r="Z488" t="s">
        <v>12026</v>
      </c>
      <c r="AA488" t="s">
        <v>12027</v>
      </c>
      <c r="AB488" t="s">
        <v>12022</v>
      </c>
      <c r="AC488" t="s">
        <v>12028</v>
      </c>
      <c r="AD488" t="s">
        <v>12029</v>
      </c>
      <c r="AE488">
        <v>11</v>
      </c>
      <c r="AF488" t="s">
        <v>15560</v>
      </c>
      <c r="AG488" t="s">
        <v>96</v>
      </c>
      <c r="AH488" t="s">
        <v>96</v>
      </c>
      <c r="AI488" t="str">
        <f>IF(ISNA(VLOOKUP(D488,Listen!J:O,3,0)),"",VLOOKUP(D488,Listen!J:O,3,0))</f>
        <v/>
      </c>
      <c r="AJ488" t="s">
        <v>96</v>
      </c>
      <c r="AK488">
        <v>5</v>
      </c>
      <c r="AL488" t="s">
        <v>96</v>
      </c>
      <c r="AM488">
        <v>3</v>
      </c>
      <c r="AN488">
        <v>2</v>
      </c>
      <c r="AO488">
        <v>5</v>
      </c>
      <c r="AP488">
        <f t="shared" si="7"/>
        <v>5</v>
      </c>
    </row>
    <row r="489" spans="1:42" x14ac:dyDescent="0.25">
      <c r="A489" t="s">
        <v>1251</v>
      </c>
      <c r="B489">
        <v>26.006245114656998</v>
      </c>
      <c r="C489">
        <v>193</v>
      </c>
      <c r="D489" t="s">
        <v>390</v>
      </c>
      <c r="F489">
        <v>2384.9539704088902</v>
      </c>
      <c r="G489">
        <v>96.169146404085595</v>
      </c>
      <c r="H489" t="s">
        <v>391</v>
      </c>
      <c r="I489" t="s">
        <v>392</v>
      </c>
      <c r="J489" t="s">
        <v>37</v>
      </c>
      <c r="K489">
        <v>5370180.8056445401</v>
      </c>
      <c r="L489">
        <v>1729559.8745182699</v>
      </c>
      <c r="M489" t="s">
        <v>98</v>
      </c>
      <c r="N489" t="s">
        <v>98</v>
      </c>
      <c r="O489">
        <v>5370181</v>
      </c>
      <c r="P489">
        <v>21480724</v>
      </c>
      <c r="Q489">
        <v>290</v>
      </c>
      <c r="R489">
        <v>26.024545114656998</v>
      </c>
      <c r="S489" t="s">
        <v>1251</v>
      </c>
      <c r="T489" t="s">
        <v>96</v>
      </c>
      <c r="U489">
        <v>2377.9539704088902</v>
      </c>
      <c r="V489">
        <v>96.2</v>
      </c>
      <c r="W489" t="s">
        <v>15561</v>
      </c>
      <c r="X489">
        <v>72101014</v>
      </c>
      <c r="Y489" t="s">
        <v>96</v>
      </c>
      <c r="Z489" t="s">
        <v>1251</v>
      </c>
      <c r="AA489" t="s">
        <v>487</v>
      </c>
      <c r="AB489" t="s">
        <v>1252</v>
      </c>
      <c r="AC489" t="s">
        <v>841</v>
      </c>
      <c r="AD489" t="s">
        <v>1253</v>
      </c>
      <c r="AE489">
        <v>290</v>
      </c>
      <c r="AF489" t="s">
        <v>391</v>
      </c>
      <c r="AG489" t="s">
        <v>390</v>
      </c>
      <c r="AH489" t="s">
        <v>96</v>
      </c>
      <c r="AI489" t="str">
        <f>IF(ISNA(VLOOKUP(D489,Listen!J:O,3,0)),"",VLOOKUP(D489,Listen!J:O,3,0))</f>
        <v>x</v>
      </c>
      <c r="AJ489" t="s">
        <v>96</v>
      </c>
      <c r="AK489" t="s">
        <v>96</v>
      </c>
      <c r="AL489" t="s">
        <v>96</v>
      </c>
      <c r="AM489">
        <v>3</v>
      </c>
      <c r="AN489">
        <v>2</v>
      </c>
      <c r="AO489">
        <v>3</v>
      </c>
      <c r="AP489">
        <f t="shared" si="7"/>
        <v>3</v>
      </c>
    </row>
    <row r="490" spans="1:42" x14ac:dyDescent="0.25">
      <c r="A490" t="s">
        <v>12030</v>
      </c>
      <c r="B490">
        <v>26.021482618347001</v>
      </c>
      <c r="C490">
        <v>121</v>
      </c>
      <c r="D490" t="s">
        <v>12031</v>
      </c>
      <c r="F490">
        <v>2386.6564689357101</v>
      </c>
      <c r="G490">
        <v>71.760617329235302</v>
      </c>
      <c r="H490" t="s">
        <v>12032</v>
      </c>
      <c r="I490" t="s">
        <v>295</v>
      </c>
      <c r="J490" t="s">
        <v>37</v>
      </c>
      <c r="K490">
        <v>99858.064917892494</v>
      </c>
      <c r="L490">
        <v>44457.637759765697</v>
      </c>
      <c r="M490" t="s">
        <v>98</v>
      </c>
      <c r="N490" t="s">
        <v>98</v>
      </c>
      <c r="O490">
        <v>99858</v>
      </c>
      <c r="P490">
        <v>399432</v>
      </c>
      <c r="Q490">
        <v>5</v>
      </c>
      <c r="R490">
        <v>26.039782618347001</v>
      </c>
      <c r="S490" t="s">
        <v>12030</v>
      </c>
      <c r="T490" t="s">
        <v>96</v>
      </c>
      <c r="U490">
        <v>2379.6564689357101</v>
      </c>
      <c r="V490">
        <v>71.8</v>
      </c>
      <c r="W490" t="s">
        <v>15562</v>
      </c>
      <c r="X490">
        <v>72101014</v>
      </c>
      <c r="Y490" t="s">
        <v>96</v>
      </c>
      <c r="Z490" t="s">
        <v>12030</v>
      </c>
      <c r="AA490" t="s">
        <v>12033</v>
      </c>
      <c r="AB490" t="s">
        <v>12034</v>
      </c>
      <c r="AC490" t="s">
        <v>12035</v>
      </c>
      <c r="AD490" t="s">
        <v>4094</v>
      </c>
      <c r="AE490">
        <v>5</v>
      </c>
      <c r="AF490" t="s">
        <v>15562</v>
      </c>
      <c r="AG490" t="s">
        <v>96</v>
      </c>
      <c r="AH490" t="s">
        <v>96</v>
      </c>
      <c r="AI490" t="str">
        <f>IF(ISNA(VLOOKUP(D490,Listen!J:O,3,0)),"",VLOOKUP(D490,Listen!J:O,3,0))</f>
        <v/>
      </c>
      <c r="AJ490" t="s">
        <v>96</v>
      </c>
      <c r="AK490">
        <v>5</v>
      </c>
      <c r="AL490" t="s">
        <v>96</v>
      </c>
      <c r="AM490">
        <v>3</v>
      </c>
      <c r="AN490">
        <v>2</v>
      </c>
      <c r="AO490">
        <v>5</v>
      </c>
      <c r="AP490">
        <f t="shared" si="7"/>
        <v>5</v>
      </c>
    </row>
    <row r="491" spans="1:42" x14ac:dyDescent="0.25">
      <c r="A491" t="s">
        <v>3045</v>
      </c>
      <c r="B491">
        <v>26.097157894228999</v>
      </c>
      <c r="C491">
        <v>83.099998474121094</v>
      </c>
      <c r="D491" t="s">
        <v>5067</v>
      </c>
      <c r="F491">
        <v>2395.11172829628</v>
      </c>
      <c r="G491">
        <v>77.593252768986204</v>
      </c>
      <c r="H491" t="s">
        <v>5068</v>
      </c>
      <c r="I491" t="s">
        <v>1892</v>
      </c>
      <c r="J491" t="s">
        <v>37</v>
      </c>
      <c r="K491">
        <v>394073.55669991102</v>
      </c>
      <c r="L491">
        <v>110766.517899382</v>
      </c>
      <c r="M491" t="s">
        <v>98</v>
      </c>
      <c r="N491" t="s">
        <v>98</v>
      </c>
      <c r="O491">
        <v>394074</v>
      </c>
      <c r="P491">
        <v>1576296</v>
      </c>
      <c r="Q491">
        <v>21</v>
      </c>
      <c r="R491">
        <v>26.115457894228999</v>
      </c>
      <c r="S491" t="s">
        <v>3045</v>
      </c>
      <c r="T491" t="s">
        <v>96</v>
      </c>
      <c r="U491">
        <v>2388.11172829628</v>
      </c>
      <c r="V491">
        <v>77.599999999999994</v>
      </c>
      <c r="W491" t="s">
        <v>15563</v>
      </c>
      <c r="X491">
        <v>72101014</v>
      </c>
      <c r="Y491" t="s">
        <v>96</v>
      </c>
      <c r="Z491" t="s">
        <v>3045</v>
      </c>
      <c r="AA491" t="s">
        <v>3046</v>
      </c>
      <c r="AB491" t="s">
        <v>3047</v>
      </c>
      <c r="AC491" t="s">
        <v>3048</v>
      </c>
      <c r="AD491" t="s">
        <v>3049</v>
      </c>
      <c r="AE491">
        <v>21</v>
      </c>
      <c r="AF491" t="s">
        <v>15563</v>
      </c>
      <c r="AG491" t="s">
        <v>96</v>
      </c>
      <c r="AH491" t="s">
        <v>96</v>
      </c>
      <c r="AI491" t="str">
        <f>IF(ISNA(VLOOKUP(D491,Listen!J:O,3,0)),"",VLOOKUP(D491,Listen!J:O,3,0))</f>
        <v/>
      </c>
      <c r="AJ491" t="s">
        <v>96</v>
      </c>
      <c r="AK491">
        <v>5</v>
      </c>
      <c r="AL491" t="s">
        <v>96</v>
      </c>
      <c r="AM491">
        <v>3</v>
      </c>
      <c r="AN491">
        <v>2</v>
      </c>
      <c r="AO491">
        <v>5</v>
      </c>
      <c r="AP491">
        <f t="shared" si="7"/>
        <v>5</v>
      </c>
    </row>
    <row r="492" spans="1:42" x14ac:dyDescent="0.25">
      <c r="A492" t="s">
        <v>9844</v>
      </c>
      <c r="B492">
        <v>26.146209626913802</v>
      </c>
      <c r="C492">
        <v>85</v>
      </c>
      <c r="D492" t="s">
        <v>12036</v>
      </c>
      <c r="F492">
        <v>2400.6418063344299</v>
      </c>
      <c r="G492">
        <v>51.569312139746501</v>
      </c>
      <c r="H492" t="s">
        <v>12037</v>
      </c>
      <c r="I492" t="s">
        <v>73</v>
      </c>
      <c r="J492" t="s">
        <v>37</v>
      </c>
      <c r="K492">
        <v>431551.49206571898</v>
      </c>
      <c r="L492">
        <v>158895.29490527199</v>
      </c>
      <c r="M492">
        <v>186789.29419740799</v>
      </c>
      <c r="N492">
        <v>186789.29419740799</v>
      </c>
      <c r="O492">
        <v>244762</v>
      </c>
      <c r="P492">
        <v>979048</v>
      </c>
      <c r="Q492">
        <v>13</v>
      </c>
      <c r="R492">
        <v>26.164509626913802</v>
      </c>
      <c r="S492" t="s">
        <v>9845</v>
      </c>
      <c r="T492" t="s">
        <v>96</v>
      </c>
      <c r="U492">
        <v>2393.6418063344299</v>
      </c>
      <c r="V492">
        <v>51.6</v>
      </c>
      <c r="W492" t="s">
        <v>15564</v>
      </c>
      <c r="X492">
        <v>72101014</v>
      </c>
      <c r="Y492" t="s">
        <v>96</v>
      </c>
      <c r="Z492" t="s">
        <v>9845</v>
      </c>
      <c r="AA492" t="s">
        <v>9847</v>
      </c>
      <c r="AB492" t="s">
        <v>9844</v>
      </c>
      <c r="AC492" t="s">
        <v>10573</v>
      </c>
      <c r="AD492" t="s">
        <v>9846</v>
      </c>
      <c r="AE492">
        <v>13</v>
      </c>
      <c r="AF492" t="s">
        <v>15564</v>
      </c>
      <c r="AG492" t="s">
        <v>96</v>
      </c>
      <c r="AH492" t="s">
        <v>96</v>
      </c>
      <c r="AI492" t="str">
        <f>IF(ISNA(VLOOKUP(D492,Listen!J:O,3,0)),"",VLOOKUP(D492,Listen!J:O,3,0))</f>
        <v/>
      </c>
      <c r="AJ492" t="s">
        <v>96</v>
      </c>
      <c r="AK492">
        <v>5</v>
      </c>
      <c r="AL492" t="s">
        <v>96</v>
      </c>
      <c r="AM492">
        <v>3</v>
      </c>
      <c r="AN492">
        <v>2</v>
      </c>
      <c r="AO492">
        <v>5</v>
      </c>
      <c r="AP492">
        <f t="shared" si="7"/>
        <v>5</v>
      </c>
    </row>
    <row r="493" spans="1:42" x14ac:dyDescent="0.25">
      <c r="A493" t="s">
        <v>5514</v>
      </c>
      <c r="B493">
        <v>26.3127944445922</v>
      </c>
      <c r="C493">
        <v>125</v>
      </c>
      <c r="D493" t="s">
        <v>5516</v>
      </c>
      <c r="F493">
        <v>2420.80956154044</v>
      </c>
      <c r="G493">
        <v>73.130812102045098</v>
      </c>
      <c r="H493" t="s">
        <v>6292</v>
      </c>
      <c r="I493" t="s">
        <v>5517</v>
      </c>
      <c r="J493" t="s">
        <v>39</v>
      </c>
      <c r="K493">
        <v>435806.25102581503</v>
      </c>
      <c r="L493">
        <v>56248.151811524498</v>
      </c>
      <c r="M493" t="s">
        <v>98</v>
      </c>
      <c r="N493" t="s">
        <v>98</v>
      </c>
      <c r="O493">
        <v>435806</v>
      </c>
      <c r="P493">
        <v>1743224</v>
      </c>
      <c r="Q493">
        <v>24</v>
      </c>
      <c r="R493">
        <v>26.3310944445922</v>
      </c>
      <c r="S493" t="s">
        <v>5514</v>
      </c>
      <c r="T493" t="s">
        <v>96</v>
      </c>
      <c r="U493">
        <v>2413.80956154044</v>
      </c>
      <c r="V493">
        <v>73.099999999999994</v>
      </c>
      <c r="W493" t="s">
        <v>15565</v>
      </c>
      <c r="X493">
        <v>72101014</v>
      </c>
      <c r="Y493" t="s">
        <v>96</v>
      </c>
      <c r="Z493" t="s">
        <v>5514</v>
      </c>
      <c r="AA493" t="s">
        <v>5518</v>
      </c>
      <c r="AB493" t="s">
        <v>5513</v>
      </c>
      <c r="AC493" t="s">
        <v>5519</v>
      </c>
      <c r="AD493" t="s">
        <v>5512</v>
      </c>
      <c r="AE493">
        <v>24</v>
      </c>
      <c r="AF493" t="s">
        <v>15565</v>
      </c>
      <c r="AG493" t="s">
        <v>96</v>
      </c>
      <c r="AH493" t="s">
        <v>96</v>
      </c>
      <c r="AI493" t="str">
        <f>IF(ISNA(VLOOKUP(D493,Listen!J:O,3,0)),"",VLOOKUP(D493,Listen!J:O,3,0))</f>
        <v/>
      </c>
      <c r="AJ493" t="s">
        <v>96</v>
      </c>
      <c r="AK493">
        <v>5</v>
      </c>
      <c r="AL493" t="s">
        <v>96</v>
      </c>
      <c r="AM493">
        <v>3</v>
      </c>
      <c r="AN493">
        <v>2</v>
      </c>
      <c r="AO493">
        <v>5</v>
      </c>
      <c r="AP493">
        <f t="shared" si="7"/>
        <v>5</v>
      </c>
    </row>
    <row r="494" spans="1:42" x14ac:dyDescent="0.25">
      <c r="A494" t="s">
        <v>2632</v>
      </c>
      <c r="B494">
        <v>26.372162705511101</v>
      </c>
      <c r="C494">
        <v>207</v>
      </c>
      <c r="D494" t="s">
        <v>60</v>
      </c>
      <c r="F494">
        <v>2427.9970385860802</v>
      </c>
      <c r="G494">
        <v>55.077839683156299</v>
      </c>
      <c r="H494" t="s">
        <v>5129</v>
      </c>
      <c r="J494" t="s">
        <v>39</v>
      </c>
      <c r="K494">
        <v>242885.29927436201</v>
      </c>
      <c r="L494">
        <v>53793.597797850802</v>
      </c>
      <c r="M494" t="s">
        <v>98</v>
      </c>
      <c r="N494" t="s">
        <v>98</v>
      </c>
      <c r="O494">
        <v>242885</v>
      </c>
      <c r="P494">
        <v>971540</v>
      </c>
      <c r="Q494">
        <v>13</v>
      </c>
      <c r="R494">
        <v>26.390462705511101</v>
      </c>
      <c r="S494" t="s">
        <v>2632</v>
      </c>
      <c r="T494" t="s">
        <v>96</v>
      </c>
      <c r="U494">
        <v>2420.9970385860802</v>
      </c>
      <c r="V494">
        <v>55.1</v>
      </c>
      <c r="W494" t="s">
        <v>15566</v>
      </c>
      <c r="X494">
        <v>72101014</v>
      </c>
      <c r="Y494" t="s">
        <v>96</v>
      </c>
      <c r="Z494" t="s">
        <v>2632</v>
      </c>
      <c r="AA494" t="s">
        <v>2633</v>
      </c>
      <c r="AB494" t="s">
        <v>2634</v>
      </c>
      <c r="AC494" t="s">
        <v>2635</v>
      </c>
      <c r="AD494" t="s">
        <v>2636</v>
      </c>
      <c r="AE494">
        <v>13</v>
      </c>
      <c r="AF494" t="s">
        <v>15566</v>
      </c>
      <c r="AG494" t="s">
        <v>96</v>
      </c>
      <c r="AH494" t="s">
        <v>96</v>
      </c>
      <c r="AI494" t="str">
        <f>IF(ISNA(VLOOKUP(D494,Listen!J:O,3,0)),"",VLOOKUP(D494,Listen!J:O,3,0))</f>
        <v/>
      </c>
      <c r="AJ494" t="s">
        <v>96</v>
      </c>
      <c r="AK494">
        <v>5</v>
      </c>
      <c r="AL494" t="s">
        <v>96</v>
      </c>
      <c r="AM494">
        <v>3</v>
      </c>
      <c r="AN494">
        <v>2</v>
      </c>
      <c r="AO494">
        <v>5</v>
      </c>
      <c r="AP494">
        <f t="shared" si="7"/>
        <v>5</v>
      </c>
    </row>
    <row r="495" spans="1:42" x14ac:dyDescent="0.25">
      <c r="A495" t="s">
        <v>12038</v>
      </c>
      <c r="B495">
        <v>26.409834277272999</v>
      </c>
      <c r="C495">
        <v>160</v>
      </c>
      <c r="D495" t="s">
        <v>60</v>
      </c>
      <c r="F495">
        <v>2432.5577845658599</v>
      </c>
      <c r="G495">
        <v>54.843268317951697</v>
      </c>
      <c r="H495" t="s">
        <v>12039</v>
      </c>
      <c r="I495" t="s">
        <v>4930</v>
      </c>
      <c r="J495" t="s">
        <v>39</v>
      </c>
      <c r="K495">
        <v>15059.175642476001</v>
      </c>
      <c r="L495">
        <v>3282.1938015822302</v>
      </c>
      <c r="M495" t="s">
        <v>98</v>
      </c>
      <c r="N495" t="s">
        <v>98</v>
      </c>
      <c r="O495">
        <v>15059</v>
      </c>
      <c r="P495">
        <v>60236</v>
      </c>
      <c r="Q495">
        <v>1</v>
      </c>
      <c r="R495">
        <v>26.428134277272999</v>
      </c>
      <c r="S495" t="s">
        <v>12038</v>
      </c>
      <c r="T495" t="s">
        <v>96</v>
      </c>
      <c r="U495">
        <v>2425.5577845658599</v>
      </c>
      <c r="V495">
        <v>54.8</v>
      </c>
      <c r="W495" t="s">
        <v>15567</v>
      </c>
      <c r="X495">
        <v>72101014</v>
      </c>
      <c r="Y495" t="s">
        <v>96</v>
      </c>
      <c r="Z495" t="s">
        <v>12038</v>
      </c>
      <c r="AA495" t="s">
        <v>4933</v>
      </c>
      <c r="AB495" t="s">
        <v>12040</v>
      </c>
      <c r="AC495" t="s">
        <v>4929</v>
      </c>
      <c r="AD495" t="s">
        <v>12041</v>
      </c>
      <c r="AE495">
        <v>1</v>
      </c>
      <c r="AF495" t="s">
        <v>15567</v>
      </c>
      <c r="AG495" t="s">
        <v>96</v>
      </c>
      <c r="AH495" t="s">
        <v>96</v>
      </c>
      <c r="AI495" t="str">
        <f>IF(ISNA(VLOOKUP(D495,Listen!J:O,3,0)),"",VLOOKUP(D495,Listen!J:O,3,0))</f>
        <v/>
      </c>
      <c r="AJ495" t="s">
        <v>96</v>
      </c>
      <c r="AK495">
        <v>5</v>
      </c>
      <c r="AL495" t="s">
        <v>96</v>
      </c>
      <c r="AM495">
        <v>3</v>
      </c>
      <c r="AN495">
        <v>2</v>
      </c>
      <c r="AO495">
        <v>5</v>
      </c>
      <c r="AP495">
        <f t="shared" si="7"/>
        <v>5</v>
      </c>
    </row>
    <row r="496" spans="1:42" x14ac:dyDescent="0.25">
      <c r="A496" t="s">
        <v>12042</v>
      </c>
      <c r="B496">
        <v>26.5827082734986</v>
      </c>
      <c r="C496">
        <v>135</v>
      </c>
      <c r="D496" t="s">
        <v>12043</v>
      </c>
      <c r="F496">
        <v>2453.4869453738502</v>
      </c>
      <c r="G496">
        <v>55.919129040061598</v>
      </c>
      <c r="H496" t="s">
        <v>12044</v>
      </c>
      <c r="I496" t="s">
        <v>12045</v>
      </c>
      <c r="J496" t="s">
        <v>37</v>
      </c>
      <c r="K496">
        <v>61126.964986035797</v>
      </c>
      <c r="L496">
        <v>35268.6437578529</v>
      </c>
      <c r="M496" t="s">
        <v>98</v>
      </c>
      <c r="N496" t="s">
        <v>98</v>
      </c>
      <c r="O496">
        <v>61127</v>
      </c>
      <c r="P496">
        <v>244508</v>
      </c>
      <c r="Q496">
        <v>3</v>
      </c>
      <c r="R496">
        <v>26.6010082734986</v>
      </c>
      <c r="S496" t="s">
        <v>12042</v>
      </c>
      <c r="T496" t="s">
        <v>96</v>
      </c>
      <c r="U496">
        <v>2446.4869453738502</v>
      </c>
      <c r="V496">
        <v>55.9</v>
      </c>
      <c r="W496" t="s">
        <v>15568</v>
      </c>
      <c r="X496">
        <v>72101014</v>
      </c>
      <c r="Y496" t="s">
        <v>96</v>
      </c>
      <c r="Z496" t="s">
        <v>12042</v>
      </c>
      <c r="AA496" t="s">
        <v>12046</v>
      </c>
      <c r="AB496" t="s">
        <v>12047</v>
      </c>
      <c r="AC496" t="s">
        <v>12048</v>
      </c>
      <c r="AD496" t="s">
        <v>12049</v>
      </c>
      <c r="AE496">
        <v>3</v>
      </c>
      <c r="AF496" t="s">
        <v>15568</v>
      </c>
      <c r="AG496" t="s">
        <v>96</v>
      </c>
      <c r="AH496" t="s">
        <v>96</v>
      </c>
      <c r="AI496" t="str">
        <f>IF(ISNA(VLOOKUP(D496,Listen!J:O,3,0)),"",VLOOKUP(D496,Listen!J:O,3,0))</f>
        <v/>
      </c>
      <c r="AJ496" t="s">
        <v>96</v>
      </c>
      <c r="AK496">
        <v>5</v>
      </c>
      <c r="AL496" t="s">
        <v>96</v>
      </c>
      <c r="AM496">
        <v>3</v>
      </c>
      <c r="AN496">
        <v>2</v>
      </c>
      <c r="AO496">
        <v>5</v>
      </c>
      <c r="AP496">
        <f t="shared" si="7"/>
        <v>5</v>
      </c>
    </row>
    <row r="497" spans="1:42" x14ac:dyDescent="0.25">
      <c r="A497" t="s">
        <v>4702</v>
      </c>
      <c r="B497">
        <v>26.773363249419599</v>
      </c>
      <c r="C497">
        <v>208</v>
      </c>
      <c r="D497" t="s">
        <v>12050</v>
      </c>
      <c r="F497">
        <v>2476.56877802083</v>
      </c>
      <c r="G497">
        <v>53.161929747588999</v>
      </c>
      <c r="H497" t="s">
        <v>12051</v>
      </c>
      <c r="I497" t="s">
        <v>12052</v>
      </c>
      <c r="J497" t="s">
        <v>37</v>
      </c>
      <c r="K497">
        <v>168573.66217764301</v>
      </c>
      <c r="L497">
        <v>35876.0571627155</v>
      </c>
      <c r="M497" t="s">
        <v>98</v>
      </c>
      <c r="N497" t="s">
        <v>98</v>
      </c>
      <c r="O497">
        <v>168574</v>
      </c>
      <c r="P497">
        <v>674296</v>
      </c>
      <c r="Q497">
        <v>9</v>
      </c>
      <c r="R497">
        <v>26.791663249419599</v>
      </c>
      <c r="S497" t="s">
        <v>4702</v>
      </c>
      <c r="T497" t="s">
        <v>96</v>
      </c>
      <c r="U497">
        <v>2469.56877802083</v>
      </c>
      <c r="V497">
        <v>53.2</v>
      </c>
      <c r="W497" t="s">
        <v>15569</v>
      </c>
      <c r="X497">
        <v>72101014</v>
      </c>
      <c r="Y497" t="s">
        <v>96</v>
      </c>
      <c r="Z497" t="s">
        <v>4702</v>
      </c>
      <c r="AA497" t="s">
        <v>4703</v>
      </c>
      <c r="AB497" t="s">
        <v>4701</v>
      </c>
      <c r="AC497" t="s">
        <v>6120</v>
      </c>
      <c r="AD497" t="s">
        <v>4700</v>
      </c>
      <c r="AE497">
        <v>9</v>
      </c>
      <c r="AF497" t="s">
        <v>15569</v>
      </c>
      <c r="AG497" t="s">
        <v>96</v>
      </c>
      <c r="AH497" t="s">
        <v>96</v>
      </c>
      <c r="AI497" t="str">
        <f>IF(ISNA(VLOOKUP(D497,Listen!J:O,3,0)),"",VLOOKUP(D497,Listen!J:O,3,0))</f>
        <v/>
      </c>
      <c r="AJ497" t="s">
        <v>96</v>
      </c>
      <c r="AK497">
        <v>5</v>
      </c>
      <c r="AL497" t="s">
        <v>96</v>
      </c>
      <c r="AM497">
        <v>3</v>
      </c>
      <c r="AN497">
        <v>2</v>
      </c>
      <c r="AO497">
        <v>5</v>
      </c>
      <c r="AP497">
        <f t="shared" si="7"/>
        <v>5</v>
      </c>
    </row>
    <row r="498" spans="1:42" x14ac:dyDescent="0.25">
      <c r="A498" t="s">
        <v>3646</v>
      </c>
      <c r="B498">
        <v>26.883971069175999</v>
      </c>
      <c r="C498">
        <v>94</v>
      </c>
      <c r="D498" t="s">
        <v>10550</v>
      </c>
      <c r="F498">
        <v>2489.9596227797001</v>
      </c>
      <c r="G498">
        <v>63.646078329645903</v>
      </c>
      <c r="H498" t="s">
        <v>10551</v>
      </c>
      <c r="I498" t="s">
        <v>1275</v>
      </c>
      <c r="J498" t="s">
        <v>37</v>
      </c>
      <c r="K498">
        <v>181968.75007198201</v>
      </c>
      <c r="L498">
        <v>165824.10157984999</v>
      </c>
      <c r="M498">
        <v>416155.62358093198</v>
      </c>
      <c r="N498">
        <v>416155.62358093198</v>
      </c>
      <c r="O498">
        <v>0</v>
      </c>
      <c r="P498">
        <v>0</v>
      </c>
      <c r="Q498">
        <v>0</v>
      </c>
      <c r="R498">
        <v>26.902271069175999</v>
      </c>
      <c r="S498" t="s">
        <v>3646</v>
      </c>
      <c r="T498" t="s">
        <v>96</v>
      </c>
      <c r="U498">
        <v>2482.9596227797001</v>
      </c>
      <c r="V498">
        <v>63.6</v>
      </c>
      <c r="W498" t="s">
        <v>15570</v>
      </c>
      <c r="X498">
        <v>72101014</v>
      </c>
      <c r="Y498" t="s">
        <v>96</v>
      </c>
      <c r="Z498" t="s">
        <v>3646</v>
      </c>
      <c r="AA498" t="s">
        <v>3384</v>
      </c>
      <c r="AB498" t="s">
        <v>1848</v>
      </c>
      <c r="AC498" t="s">
        <v>1847</v>
      </c>
      <c r="AD498" t="s">
        <v>3647</v>
      </c>
      <c r="AE498">
        <v>0</v>
      </c>
      <c r="AF498" t="s">
        <v>15570</v>
      </c>
      <c r="AG498" t="s">
        <v>96</v>
      </c>
      <c r="AH498" t="s">
        <v>96</v>
      </c>
      <c r="AI498" t="str">
        <f>IF(ISNA(VLOOKUP(D498,Listen!J:O,3,0)),"",VLOOKUP(D498,Listen!J:O,3,0))</f>
        <v/>
      </c>
      <c r="AJ498">
        <v>6</v>
      </c>
      <c r="AK498">
        <v>5</v>
      </c>
      <c r="AL498" t="s">
        <v>96</v>
      </c>
      <c r="AM498">
        <v>3</v>
      </c>
      <c r="AN498">
        <v>2</v>
      </c>
      <c r="AO498">
        <v>6</v>
      </c>
      <c r="AP498">
        <f t="shared" si="7"/>
        <v>6</v>
      </c>
    </row>
    <row r="499" spans="1:42" x14ac:dyDescent="0.25">
      <c r="A499" t="s">
        <v>1260</v>
      </c>
      <c r="B499">
        <v>26.929015168592201</v>
      </c>
      <c r="C499">
        <v>207</v>
      </c>
      <c r="D499" t="s">
        <v>1261</v>
      </c>
      <c r="E499">
        <v>2499</v>
      </c>
      <c r="F499">
        <v>2495.4129310892999</v>
      </c>
      <c r="G499">
        <v>92.344957221006197</v>
      </c>
      <c r="H499" t="s">
        <v>1262</v>
      </c>
      <c r="I499" t="s">
        <v>1263</v>
      </c>
      <c r="J499" t="s">
        <v>44</v>
      </c>
      <c r="K499">
        <v>861483.58693660097</v>
      </c>
      <c r="L499">
        <v>151546.06035619599</v>
      </c>
      <c r="M499" t="s">
        <v>98</v>
      </c>
      <c r="N499" t="s">
        <v>98</v>
      </c>
      <c r="O499">
        <v>861484</v>
      </c>
      <c r="P499">
        <v>3445936</v>
      </c>
      <c r="Q499">
        <v>46</v>
      </c>
      <c r="R499">
        <v>26.947315168592201</v>
      </c>
      <c r="S499" t="s">
        <v>1260</v>
      </c>
      <c r="T499">
        <v>2499</v>
      </c>
      <c r="U499">
        <v>2488.4129310892999</v>
      </c>
      <c r="V499">
        <v>92.3</v>
      </c>
      <c r="W499" t="s">
        <v>15571</v>
      </c>
      <c r="X499">
        <v>72101014</v>
      </c>
      <c r="Y499" t="s">
        <v>96</v>
      </c>
      <c r="Z499" t="s">
        <v>1260</v>
      </c>
      <c r="AA499" t="s">
        <v>3053</v>
      </c>
      <c r="AB499" t="s">
        <v>3054</v>
      </c>
      <c r="AC499" t="s">
        <v>3055</v>
      </c>
      <c r="AD499" t="s">
        <v>3056</v>
      </c>
      <c r="AE499">
        <v>46</v>
      </c>
      <c r="AF499" t="s">
        <v>1262</v>
      </c>
      <c r="AG499" t="s">
        <v>1261</v>
      </c>
      <c r="AH499" t="s">
        <v>118</v>
      </c>
      <c r="AI499" t="str">
        <f>IF(ISNA(VLOOKUP(D499,Listen!J:O,3,0)),"",VLOOKUP(D499,Listen!J:O,3,0))</f>
        <v/>
      </c>
      <c r="AJ499" t="s">
        <v>96</v>
      </c>
      <c r="AK499" t="s">
        <v>96</v>
      </c>
      <c r="AL499" t="s">
        <v>96</v>
      </c>
      <c r="AM499" t="s">
        <v>96</v>
      </c>
      <c r="AN499">
        <v>2</v>
      </c>
      <c r="AO499">
        <v>2</v>
      </c>
      <c r="AP499">
        <f t="shared" si="7"/>
        <v>2</v>
      </c>
    </row>
    <row r="500" spans="1:42" x14ac:dyDescent="0.25">
      <c r="A500" t="s">
        <v>4109</v>
      </c>
      <c r="B500">
        <v>26.985301419665401</v>
      </c>
      <c r="C500">
        <v>71.099998474121094</v>
      </c>
      <c r="D500">
        <v>68854</v>
      </c>
      <c r="F500">
        <v>2502.2272815741098</v>
      </c>
      <c r="G500">
        <v>70.906762743654895</v>
      </c>
      <c r="H500" t="s">
        <v>12053</v>
      </c>
      <c r="I500" t="s">
        <v>90</v>
      </c>
      <c r="J500" t="s">
        <v>37</v>
      </c>
      <c r="K500">
        <v>303157.54867343802</v>
      </c>
      <c r="L500">
        <v>131007.512255861</v>
      </c>
      <c r="M500">
        <v>730526.43171217002</v>
      </c>
      <c r="N500">
        <v>730526.43171217002</v>
      </c>
      <c r="O500">
        <v>0</v>
      </c>
      <c r="P500">
        <v>0</v>
      </c>
      <c r="Q500">
        <v>0</v>
      </c>
      <c r="R500">
        <v>27.003601419665401</v>
      </c>
      <c r="S500" t="s">
        <v>4109</v>
      </c>
      <c r="T500" t="s">
        <v>96</v>
      </c>
      <c r="U500">
        <v>2495.2272815741098</v>
      </c>
      <c r="V500">
        <v>70.900000000000006</v>
      </c>
      <c r="W500" t="s">
        <v>15572</v>
      </c>
      <c r="X500">
        <v>72101014</v>
      </c>
      <c r="Y500" t="s">
        <v>96</v>
      </c>
      <c r="Z500" t="s">
        <v>4109</v>
      </c>
      <c r="AA500" t="s">
        <v>4110</v>
      </c>
      <c r="AB500" t="s">
        <v>4112</v>
      </c>
      <c r="AC500" t="s">
        <v>4111</v>
      </c>
      <c r="AD500" t="s">
        <v>5525</v>
      </c>
      <c r="AE500">
        <v>0</v>
      </c>
      <c r="AF500" t="s">
        <v>15572</v>
      </c>
      <c r="AG500" t="s">
        <v>96</v>
      </c>
      <c r="AH500" t="s">
        <v>96</v>
      </c>
      <c r="AI500" t="str">
        <f>IF(ISNA(VLOOKUP(D500,Listen!J:O,3,0)),"",VLOOKUP(D500,Listen!J:O,3,0))</f>
        <v/>
      </c>
      <c r="AJ500">
        <v>6</v>
      </c>
      <c r="AK500">
        <v>5</v>
      </c>
      <c r="AL500" t="s">
        <v>96</v>
      </c>
      <c r="AM500">
        <v>3</v>
      </c>
      <c r="AN500">
        <v>2</v>
      </c>
      <c r="AO500">
        <v>6</v>
      </c>
      <c r="AP500">
        <f t="shared" si="7"/>
        <v>6</v>
      </c>
    </row>
    <row r="501" spans="1:42" x14ac:dyDescent="0.25">
      <c r="A501" t="s">
        <v>8948</v>
      </c>
      <c r="B501">
        <v>27.113521271500598</v>
      </c>
      <c r="C501">
        <v>256</v>
      </c>
      <c r="D501" t="s">
        <v>8949</v>
      </c>
      <c r="F501">
        <v>2517.7503443621799</v>
      </c>
      <c r="G501">
        <v>61.3713016614197</v>
      </c>
      <c r="H501" t="s">
        <v>9866</v>
      </c>
      <c r="I501" t="s">
        <v>8951</v>
      </c>
      <c r="J501" t="s">
        <v>39</v>
      </c>
      <c r="K501">
        <v>246204.023316128</v>
      </c>
      <c r="L501">
        <v>29607.889953178001</v>
      </c>
      <c r="M501" t="s">
        <v>98</v>
      </c>
      <c r="N501" t="s">
        <v>98</v>
      </c>
      <c r="O501">
        <v>246204</v>
      </c>
      <c r="P501">
        <v>984816</v>
      </c>
      <c r="Q501">
        <v>13</v>
      </c>
      <c r="R501">
        <v>27.131821271500598</v>
      </c>
      <c r="S501" t="s">
        <v>8948</v>
      </c>
      <c r="T501" t="s">
        <v>96</v>
      </c>
      <c r="U501">
        <v>2510.7503443621799</v>
      </c>
      <c r="V501">
        <v>61.4</v>
      </c>
      <c r="W501" t="s">
        <v>15573</v>
      </c>
      <c r="X501">
        <v>72101014</v>
      </c>
      <c r="Y501" t="s">
        <v>96</v>
      </c>
      <c r="Z501" t="s">
        <v>8948</v>
      </c>
      <c r="AA501" t="s">
        <v>8952</v>
      </c>
      <c r="AB501" t="s">
        <v>8953</v>
      </c>
      <c r="AC501" t="s">
        <v>8954</v>
      </c>
      <c r="AD501" t="s">
        <v>8955</v>
      </c>
      <c r="AE501">
        <v>13</v>
      </c>
      <c r="AF501" t="s">
        <v>15573</v>
      </c>
      <c r="AG501" t="s">
        <v>96</v>
      </c>
      <c r="AH501" t="s">
        <v>96</v>
      </c>
      <c r="AI501" t="str">
        <f>IF(ISNA(VLOOKUP(D501,Listen!J:O,3,0)),"",VLOOKUP(D501,Listen!J:O,3,0))</f>
        <v/>
      </c>
      <c r="AJ501" t="s">
        <v>96</v>
      </c>
      <c r="AK501">
        <v>5</v>
      </c>
      <c r="AL501" t="s">
        <v>96</v>
      </c>
      <c r="AM501">
        <v>3</v>
      </c>
      <c r="AN501">
        <v>2</v>
      </c>
      <c r="AO501">
        <v>5</v>
      </c>
      <c r="AP501">
        <f t="shared" si="7"/>
        <v>5</v>
      </c>
    </row>
    <row r="502" spans="1:42" x14ac:dyDescent="0.25">
      <c r="A502" t="s">
        <v>1849</v>
      </c>
      <c r="B502">
        <v>27.120368879441202</v>
      </c>
      <c r="C502">
        <v>193</v>
      </c>
      <c r="D502" t="s">
        <v>1850</v>
      </c>
      <c r="E502">
        <v>2528</v>
      </c>
      <c r="F502">
        <v>2518.5793567692999</v>
      </c>
      <c r="G502">
        <v>76.886660454159099</v>
      </c>
      <c r="H502" t="s">
        <v>1851</v>
      </c>
      <c r="I502" t="s">
        <v>766</v>
      </c>
      <c r="J502" t="s">
        <v>43</v>
      </c>
      <c r="K502">
        <v>3126171.6665145401</v>
      </c>
      <c r="L502">
        <v>742225.65444114804</v>
      </c>
      <c r="M502" t="s">
        <v>98</v>
      </c>
      <c r="N502" t="s">
        <v>98</v>
      </c>
      <c r="O502">
        <v>3126172</v>
      </c>
      <c r="P502">
        <v>12504688</v>
      </c>
      <c r="Q502">
        <v>169</v>
      </c>
      <c r="R502">
        <v>27.138668879441202</v>
      </c>
      <c r="S502" t="s">
        <v>1849</v>
      </c>
      <c r="T502">
        <v>2528</v>
      </c>
      <c r="U502">
        <v>2511.5793567692999</v>
      </c>
      <c r="V502">
        <v>76.900000000000006</v>
      </c>
      <c r="W502" t="s">
        <v>15574</v>
      </c>
      <c r="X502">
        <v>72101014</v>
      </c>
      <c r="Y502" t="s">
        <v>96</v>
      </c>
      <c r="Z502" t="s">
        <v>1849</v>
      </c>
      <c r="AA502" t="s">
        <v>1852</v>
      </c>
      <c r="AB502" t="s">
        <v>1853</v>
      </c>
      <c r="AC502" t="s">
        <v>1854</v>
      </c>
      <c r="AD502" t="s">
        <v>1855</v>
      </c>
      <c r="AE502">
        <v>169</v>
      </c>
      <c r="AF502" t="s">
        <v>15574</v>
      </c>
      <c r="AG502" t="s">
        <v>96</v>
      </c>
      <c r="AH502" t="s">
        <v>96</v>
      </c>
      <c r="AI502" t="str">
        <f>IF(ISNA(VLOOKUP(D502,Listen!J:O,3,0)),"",VLOOKUP(D502,Listen!J:O,3,0))</f>
        <v/>
      </c>
      <c r="AJ502" t="s">
        <v>96</v>
      </c>
      <c r="AK502">
        <v>5</v>
      </c>
      <c r="AL502" t="s">
        <v>96</v>
      </c>
      <c r="AM502">
        <v>3</v>
      </c>
      <c r="AN502">
        <v>2</v>
      </c>
      <c r="AO502">
        <v>5</v>
      </c>
      <c r="AP502">
        <f t="shared" si="7"/>
        <v>5</v>
      </c>
    </row>
    <row r="503" spans="1:42" x14ac:dyDescent="0.25">
      <c r="A503" t="s">
        <v>12054</v>
      </c>
      <c r="B503">
        <v>27.136370302846402</v>
      </c>
      <c r="C503">
        <v>190</v>
      </c>
      <c r="D503" t="s">
        <v>12055</v>
      </c>
      <c r="F503">
        <v>2520.51658487136</v>
      </c>
      <c r="G503">
        <v>54.732726347330001</v>
      </c>
      <c r="H503" t="s">
        <v>12056</v>
      </c>
      <c r="I503" t="s">
        <v>12057</v>
      </c>
      <c r="J503" t="s">
        <v>37</v>
      </c>
      <c r="K503">
        <v>57147.631776221897</v>
      </c>
      <c r="L503">
        <v>35068.095869630401</v>
      </c>
      <c r="M503" t="s">
        <v>98</v>
      </c>
      <c r="N503" t="s">
        <v>98</v>
      </c>
      <c r="O503">
        <v>57148</v>
      </c>
      <c r="P503">
        <v>228592</v>
      </c>
      <c r="Q503">
        <v>3</v>
      </c>
      <c r="R503">
        <v>27.154670302846402</v>
      </c>
      <c r="S503" t="s">
        <v>12058</v>
      </c>
      <c r="T503" t="s">
        <v>96</v>
      </c>
      <c r="U503">
        <v>2513.51658487136</v>
      </c>
      <c r="V503">
        <v>54.7</v>
      </c>
      <c r="W503" t="s">
        <v>15575</v>
      </c>
      <c r="X503">
        <v>72101014</v>
      </c>
      <c r="Y503" t="s">
        <v>96</v>
      </c>
      <c r="Z503" t="s">
        <v>12058</v>
      </c>
      <c r="AA503" t="s">
        <v>7156</v>
      </c>
      <c r="AB503" t="s">
        <v>12054</v>
      </c>
      <c r="AC503" t="s">
        <v>7152</v>
      </c>
      <c r="AD503" t="s">
        <v>12059</v>
      </c>
      <c r="AE503">
        <v>3</v>
      </c>
      <c r="AF503" t="s">
        <v>15575</v>
      </c>
      <c r="AG503" t="s">
        <v>96</v>
      </c>
      <c r="AH503" t="s">
        <v>96</v>
      </c>
      <c r="AI503" t="str">
        <f>IF(ISNA(VLOOKUP(D503,Listen!J:O,3,0)),"",VLOOKUP(D503,Listen!J:O,3,0))</f>
        <v/>
      </c>
      <c r="AJ503" t="s">
        <v>96</v>
      </c>
      <c r="AK503">
        <v>5</v>
      </c>
      <c r="AL503" t="s">
        <v>96</v>
      </c>
      <c r="AM503">
        <v>3</v>
      </c>
      <c r="AN503">
        <v>2</v>
      </c>
      <c r="AO503">
        <v>5</v>
      </c>
      <c r="AP503">
        <f t="shared" si="7"/>
        <v>5</v>
      </c>
    </row>
    <row r="504" spans="1:42" x14ac:dyDescent="0.25">
      <c r="A504" t="s">
        <v>12060</v>
      </c>
      <c r="B504">
        <v>27.164022929731999</v>
      </c>
      <c r="C504">
        <v>180</v>
      </c>
      <c r="D504" t="s">
        <v>12061</v>
      </c>
      <c r="F504">
        <v>2523.8643774109401</v>
      </c>
      <c r="G504">
        <v>66.409386032516693</v>
      </c>
      <c r="H504" t="s">
        <v>12062</v>
      </c>
      <c r="I504" t="s">
        <v>12063</v>
      </c>
      <c r="J504" t="s">
        <v>37</v>
      </c>
      <c r="K504">
        <v>594793.84469337505</v>
      </c>
      <c r="L504">
        <v>256081.28480942201</v>
      </c>
      <c r="M504" t="s">
        <v>98</v>
      </c>
      <c r="N504" t="s">
        <v>98</v>
      </c>
      <c r="O504">
        <v>594794</v>
      </c>
      <c r="P504">
        <v>2379176</v>
      </c>
      <c r="Q504">
        <v>32</v>
      </c>
      <c r="R504">
        <v>27.182322929731999</v>
      </c>
      <c r="S504" t="s">
        <v>12060</v>
      </c>
      <c r="T504" t="s">
        <v>96</v>
      </c>
      <c r="U504">
        <v>2516.8643774109401</v>
      </c>
      <c r="V504">
        <v>66.400000000000006</v>
      </c>
      <c r="W504" t="s">
        <v>15576</v>
      </c>
      <c r="X504">
        <v>72101014</v>
      </c>
      <c r="Y504" t="s">
        <v>96</v>
      </c>
      <c r="Z504" t="s">
        <v>12060</v>
      </c>
      <c r="AA504" t="s">
        <v>8094</v>
      </c>
      <c r="AB504" t="s">
        <v>12064</v>
      </c>
      <c r="AC504" t="s">
        <v>8088</v>
      </c>
      <c r="AD504" t="s">
        <v>843</v>
      </c>
      <c r="AE504">
        <v>32</v>
      </c>
      <c r="AF504" t="s">
        <v>15576</v>
      </c>
      <c r="AG504" t="s">
        <v>96</v>
      </c>
      <c r="AH504" t="s">
        <v>96</v>
      </c>
      <c r="AI504" t="str">
        <f>IF(ISNA(VLOOKUP(D504,Listen!J:O,3,0)),"",VLOOKUP(D504,Listen!J:O,3,0))</f>
        <v/>
      </c>
      <c r="AJ504" t="s">
        <v>96</v>
      </c>
      <c r="AK504">
        <v>5</v>
      </c>
      <c r="AL504" t="s">
        <v>96</v>
      </c>
      <c r="AM504">
        <v>3</v>
      </c>
      <c r="AN504">
        <v>2</v>
      </c>
      <c r="AO504">
        <v>5</v>
      </c>
      <c r="AP504">
        <f t="shared" si="7"/>
        <v>5</v>
      </c>
    </row>
    <row r="505" spans="1:42" x14ac:dyDescent="0.25">
      <c r="A505" t="s">
        <v>12065</v>
      </c>
      <c r="B505">
        <v>27.281686061633899</v>
      </c>
      <c r="C505">
        <v>164</v>
      </c>
      <c r="D505" t="s">
        <v>12066</v>
      </c>
      <c r="F505">
        <v>2538.1093804912998</v>
      </c>
      <c r="G505">
        <v>59.346766677395799</v>
      </c>
      <c r="H505" t="s">
        <v>12067</v>
      </c>
      <c r="I505" t="s">
        <v>12068</v>
      </c>
      <c r="J505" t="s">
        <v>37</v>
      </c>
      <c r="K505">
        <v>19809.4339605122</v>
      </c>
      <c r="L505">
        <v>5388.6477729504804</v>
      </c>
      <c r="M505" t="s">
        <v>98</v>
      </c>
      <c r="N505" t="s">
        <v>98</v>
      </c>
      <c r="O505">
        <v>19809</v>
      </c>
      <c r="P505">
        <v>79236</v>
      </c>
      <c r="Q505">
        <v>1</v>
      </c>
      <c r="R505">
        <v>27.299986061633899</v>
      </c>
      <c r="S505" t="s">
        <v>12065</v>
      </c>
      <c r="T505" t="s">
        <v>96</v>
      </c>
      <c r="U505">
        <v>2531.1093804912998</v>
      </c>
      <c r="V505">
        <v>59.3</v>
      </c>
      <c r="W505" t="s">
        <v>15577</v>
      </c>
      <c r="X505">
        <v>72101014</v>
      </c>
      <c r="Y505" t="s">
        <v>96</v>
      </c>
      <c r="Z505" t="s">
        <v>12065</v>
      </c>
      <c r="AA505" t="s">
        <v>12069</v>
      </c>
      <c r="AB505" t="s">
        <v>12070</v>
      </c>
      <c r="AC505" t="s">
        <v>12071</v>
      </c>
      <c r="AD505" t="s">
        <v>12072</v>
      </c>
      <c r="AE505">
        <v>1</v>
      </c>
      <c r="AF505" t="s">
        <v>15577</v>
      </c>
      <c r="AG505" t="s">
        <v>96</v>
      </c>
      <c r="AH505" t="s">
        <v>96</v>
      </c>
      <c r="AI505" t="str">
        <f>IF(ISNA(VLOOKUP(D505,Listen!J:O,3,0)),"",VLOOKUP(D505,Listen!J:O,3,0))</f>
        <v/>
      </c>
      <c r="AJ505" t="s">
        <v>96</v>
      </c>
      <c r="AK505">
        <v>5</v>
      </c>
      <c r="AL505" t="s">
        <v>96</v>
      </c>
      <c r="AM505">
        <v>3</v>
      </c>
      <c r="AN505">
        <v>2</v>
      </c>
      <c r="AO505">
        <v>5</v>
      </c>
      <c r="AP505">
        <f t="shared" si="7"/>
        <v>5</v>
      </c>
    </row>
    <row r="506" spans="1:42" x14ac:dyDescent="0.25">
      <c r="A506" t="s">
        <v>12073</v>
      </c>
      <c r="B506">
        <v>27.383734917940998</v>
      </c>
      <c r="C506">
        <v>327</v>
      </c>
      <c r="D506" t="s">
        <v>12074</v>
      </c>
      <c r="F506">
        <v>2550.4640259009798</v>
      </c>
      <c r="G506">
        <v>50.1867968128402</v>
      </c>
      <c r="H506" t="s">
        <v>12075</v>
      </c>
      <c r="I506" t="s">
        <v>12076</v>
      </c>
      <c r="J506" t="s">
        <v>37</v>
      </c>
      <c r="K506">
        <v>44243.464882336397</v>
      </c>
      <c r="L506">
        <v>19709.623195557298</v>
      </c>
      <c r="M506" t="s">
        <v>98</v>
      </c>
      <c r="N506" t="s">
        <v>98</v>
      </c>
      <c r="O506">
        <v>44243</v>
      </c>
      <c r="P506">
        <v>176972</v>
      </c>
      <c r="Q506">
        <v>2</v>
      </c>
      <c r="R506">
        <v>27.402034917940998</v>
      </c>
      <c r="S506" t="s">
        <v>12073</v>
      </c>
      <c r="T506" t="s">
        <v>96</v>
      </c>
      <c r="U506">
        <v>2543.4640259009798</v>
      </c>
      <c r="V506">
        <v>50.2</v>
      </c>
      <c r="W506" t="s">
        <v>15578</v>
      </c>
      <c r="X506">
        <v>72101014</v>
      </c>
      <c r="Y506" t="s">
        <v>96</v>
      </c>
      <c r="Z506" t="s">
        <v>12073</v>
      </c>
      <c r="AA506" t="s">
        <v>12077</v>
      </c>
      <c r="AB506" t="s">
        <v>12078</v>
      </c>
      <c r="AC506" t="s">
        <v>12079</v>
      </c>
      <c r="AD506" t="s">
        <v>12080</v>
      </c>
      <c r="AE506">
        <v>2</v>
      </c>
      <c r="AF506" t="s">
        <v>15578</v>
      </c>
      <c r="AG506" t="s">
        <v>96</v>
      </c>
      <c r="AH506" t="s">
        <v>96</v>
      </c>
      <c r="AI506" t="str">
        <f>IF(ISNA(VLOOKUP(D506,Listen!J:O,3,0)),"",VLOOKUP(D506,Listen!J:O,3,0))</f>
        <v/>
      </c>
      <c r="AJ506" t="s">
        <v>96</v>
      </c>
      <c r="AK506">
        <v>5</v>
      </c>
      <c r="AL506" t="s">
        <v>96</v>
      </c>
      <c r="AM506">
        <v>3</v>
      </c>
      <c r="AN506">
        <v>2</v>
      </c>
      <c r="AO506">
        <v>5</v>
      </c>
      <c r="AP506">
        <f t="shared" si="7"/>
        <v>5</v>
      </c>
    </row>
    <row r="507" spans="1:42" x14ac:dyDescent="0.25">
      <c r="A507" t="s">
        <v>9893</v>
      </c>
      <c r="B507">
        <v>27.4227772906045</v>
      </c>
      <c r="C507">
        <v>280</v>
      </c>
      <c r="D507">
        <v>572708</v>
      </c>
      <c r="F507">
        <v>2555.1907292435299</v>
      </c>
      <c r="G507">
        <v>50.560857481235701</v>
      </c>
      <c r="H507" t="s">
        <v>12081</v>
      </c>
      <c r="I507" t="s">
        <v>12082</v>
      </c>
      <c r="J507" t="s">
        <v>37</v>
      </c>
      <c r="K507">
        <v>1131445.46515134</v>
      </c>
      <c r="L507">
        <v>13028.962597695499</v>
      </c>
      <c r="M507" t="s">
        <v>98</v>
      </c>
      <c r="N507" t="s">
        <v>98</v>
      </c>
      <c r="O507">
        <v>1131445</v>
      </c>
      <c r="P507">
        <v>4525780</v>
      </c>
      <c r="Q507">
        <v>61</v>
      </c>
      <c r="R507">
        <v>27.4410772906045</v>
      </c>
      <c r="S507" t="s">
        <v>9893</v>
      </c>
      <c r="T507" t="s">
        <v>96</v>
      </c>
      <c r="U507">
        <v>2548.1907292435299</v>
      </c>
      <c r="V507">
        <v>50.6</v>
      </c>
      <c r="W507" t="s">
        <v>15579</v>
      </c>
      <c r="X507">
        <v>72101014</v>
      </c>
      <c r="Y507" t="s">
        <v>96</v>
      </c>
      <c r="Z507" t="s">
        <v>9893</v>
      </c>
      <c r="AA507" t="s">
        <v>9891</v>
      </c>
      <c r="AB507" t="s">
        <v>12083</v>
      </c>
      <c r="AC507" t="s">
        <v>9886</v>
      </c>
      <c r="AD507" t="s">
        <v>12084</v>
      </c>
      <c r="AE507">
        <v>61</v>
      </c>
      <c r="AF507" t="s">
        <v>15579</v>
      </c>
      <c r="AG507" t="s">
        <v>96</v>
      </c>
      <c r="AH507" t="s">
        <v>96</v>
      </c>
      <c r="AI507" t="str">
        <f>IF(ISNA(VLOOKUP(D507,Listen!J:O,3,0)),"",VLOOKUP(D507,Listen!J:O,3,0))</f>
        <v/>
      </c>
      <c r="AJ507" t="s">
        <v>96</v>
      </c>
      <c r="AK507">
        <v>5</v>
      </c>
      <c r="AL507" t="s">
        <v>96</v>
      </c>
      <c r="AM507">
        <v>3</v>
      </c>
      <c r="AN507">
        <v>2</v>
      </c>
      <c r="AO507">
        <v>5</v>
      </c>
      <c r="AP507">
        <f t="shared" si="7"/>
        <v>5</v>
      </c>
    </row>
    <row r="508" spans="1:42" x14ac:dyDescent="0.25">
      <c r="A508" t="s">
        <v>2646</v>
      </c>
      <c r="B508">
        <v>27.424619331321502</v>
      </c>
      <c r="C508">
        <v>277</v>
      </c>
      <c r="D508" t="s">
        <v>2250</v>
      </c>
      <c r="E508">
        <v>2561</v>
      </c>
      <c r="F508">
        <v>2555.4137377192001</v>
      </c>
      <c r="G508">
        <v>91.516214185450707</v>
      </c>
      <c r="H508" t="s">
        <v>2251</v>
      </c>
      <c r="I508" t="s">
        <v>1604</v>
      </c>
      <c r="J508" t="s">
        <v>44</v>
      </c>
      <c r="K508">
        <v>2814380.3588401098</v>
      </c>
      <c r="L508">
        <v>942684.76299811795</v>
      </c>
      <c r="M508" t="s">
        <v>98</v>
      </c>
      <c r="N508" t="s">
        <v>98</v>
      </c>
      <c r="O508">
        <v>2814380</v>
      </c>
      <c r="P508">
        <v>11257520</v>
      </c>
      <c r="Q508">
        <v>152</v>
      </c>
      <c r="R508">
        <v>27.442919331321502</v>
      </c>
      <c r="S508" t="s">
        <v>2646</v>
      </c>
      <c r="T508">
        <v>2561</v>
      </c>
      <c r="U508">
        <v>2548.4137377192001</v>
      </c>
      <c r="V508">
        <v>91.5</v>
      </c>
      <c r="W508" t="s">
        <v>15580</v>
      </c>
      <c r="X508">
        <v>72101014</v>
      </c>
      <c r="Y508" t="s">
        <v>96</v>
      </c>
      <c r="Z508" t="s">
        <v>2646</v>
      </c>
      <c r="AA508" t="s">
        <v>1605</v>
      </c>
      <c r="AB508" t="s">
        <v>2647</v>
      </c>
      <c r="AC508" t="s">
        <v>2648</v>
      </c>
      <c r="AD508" t="s">
        <v>2649</v>
      </c>
      <c r="AE508">
        <v>152</v>
      </c>
      <c r="AF508" t="s">
        <v>2251</v>
      </c>
      <c r="AG508" t="s">
        <v>2250</v>
      </c>
      <c r="AH508" t="s">
        <v>118</v>
      </c>
      <c r="AI508" t="str">
        <f>IF(ISNA(VLOOKUP(D508,Listen!J:O,3,0)),"",VLOOKUP(D508,Listen!J:O,3,0))</f>
        <v/>
      </c>
      <c r="AJ508" t="s">
        <v>96</v>
      </c>
      <c r="AK508" t="s">
        <v>96</v>
      </c>
      <c r="AL508" t="s">
        <v>96</v>
      </c>
      <c r="AM508" t="s">
        <v>96</v>
      </c>
      <c r="AN508">
        <v>2</v>
      </c>
      <c r="AO508">
        <v>2</v>
      </c>
      <c r="AP508">
        <f t="shared" si="7"/>
        <v>2</v>
      </c>
    </row>
    <row r="509" spans="1:42" x14ac:dyDescent="0.25">
      <c r="A509" t="s">
        <v>275</v>
      </c>
      <c r="B509">
        <v>27.554815305931601</v>
      </c>
      <c r="C509">
        <v>71</v>
      </c>
      <c r="D509" t="s">
        <v>3786</v>
      </c>
      <c r="F509">
        <v>2571.1760417594901</v>
      </c>
      <c r="G509">
        <v>60.553980063865701</v>
      </c>
      <c r="H509" t="s">
        <v>3787</v>
      </c>
      <c r="I509" t="s">
        <v>90</v>
      </c>
      <c r="J509" t="s">
        <v>37</v>
      </c>
      <c r="K509">
        <v>638794.57915103005</v>
      </c>
      <c r="L509">
        <v>200964.63693243</v>
      </c>
      <c r="M509">
        <v>588409.54208250099</v>
      </c>
      <c r="N509">
        <v>588409.54208250099</v>
      </c>
      <c r="O509">
        <v>50385</v>
      </c>
      <c r="P509">
        <v>201540</v>
      </c>
      <c r="Q509">
        <v>3</v>
      </c>
      <c r="R509">
        <v>27.573115305931601</v>
      </c>
      <c r="S509" t="s">
        <v>275</v>
      </c>
      <c r="T509" t="s">
        <v>96</v>
      </c>
      <c r="U509">
        <v>2564.1760417594901</v>
      </c>
      <c r="V509">
        <v>60.6</v>
      </c>
      <c r="W509" t="s">
        <v>15581</v>
      </c>
      <c r="X509">
        <v>72101014</v>
      </c>
      <c r="Y509" t="s">
        <v>96</v>
      </c>
      <c r="Z509" t="s">
        <v>275</v>
      </c>
      <c r="AA509" t="s">
        <v>274</v>
      </c>
      <c r="AB509" t="s">
        <v>266</v>
      </c>
      <c r="AC509" t="s">
        <v>273</v>
      </c>
      <c r="AD509" t="s">
        <v>265</v>
      </c>
      <c r="AE509">
        <v>3</v>
      </c>
      <c r="AF509" t="s">
        <v>15581</v>
      </c>
      <c r="AG509" t="s">
        <v>96</v>
      </c>
      <c r="AH509" t="s">
        <v>96</v>
      </c>
      <c r="AI509" t="str">
        <f>IF(ISNA(VLOOKUP(D509,Listen!J:O,3,0)),"",VLOOKUP(D509,Listen!J:O,3,0))</f>
        <v/>
      </c>
      <c r="AJ509" t="s">
        <v>96</v>
      </c>
      <c r="AK509">
        <v>5</v>
      </c>
      <c r="AL509" t="s">
        <v>96</v>
      </c>
      <c r="AM509">
        <v>3</v>
      </c>
      <c r="AN509">
        <v>2</v>
      </c>
      <c r="AO509">
        <v>5</v>
      </c>
      <c r="AP509">
        <f t="shared" si="7"/>
        <v>5</v>
      </c>
    </row>
    <row r="510" spans="1:42" x14ac:dyDescent="0.25">
      <c r="A510" t="s">
        <v>1858</v>
      </c>
      <c r="B510">
        <v>27.660466974184299</v>
      </c>
      <c r="C510">
        <v>94</v>
      </c>
      <c r="D510" t="s">
        <v>12085</v>
      </c>
      <c r="F510">
        <v>2583.96686514977</v>
      </c>
      <c r="G510">
        <v>58.048523997348099</v>
      </c>
      <c r="H510" t="s">
        <v>12086</v>
      </c>
      <c r="I510" t="s">
        <v>12087</v>
      </c>
      <c r="J510" t="s">
        <v>37</v>
      </c>
      <c r="K510">
        <v>318717.05506218597</v>
      </c>
      <c r="L510">
        <v>255204.45848323399</v>
      </c>
      <c r="M510">
        <v>932527.27626127703</v>
      </c>
      <c r="N510">
        <v>932527.27626127703</v>
      </c>
      <c r="O510">
        <v>0</v>
      </c>
      <c r="P510">
        <v>0</v>
      </c>
      <c r="Q510">
        <v>0</v>
      </c>
      <c r="R510">
        <v>27.678766974184299</v>
      </c>
      <c r="S510" t="s">
        <v>1858</v>
      </c>
      <c r="T510" t="s">
        <v>96</v>
      </c>
      <c r="U510">
        <v>2576.96686514977</v>
      </c>
      <c r="V510">
        <v>58</v>
      </c>
      <c r="W510" t="s">
        <v>14862</v>
      </c>
      <c r="X510">
        <v>72101014</v>
      </c>
      <c r="Y510" t="s">
        <v>96</v>
      </c>
      <c r="Z510" t="s">
        <v>1858</v>
      </c>
      <c r="AA510" t="s">
        <v>2650</v>
      </c>
      <c r="AB510" t="s">
        <v>1857</v>
      </c>
      <c r="AC510" t="s">
        <v>2138</v>
      </c>
      <c r="AD510" t="s">
        <v>1856</v>
      </c>
      <c r="AE510">
        <v>0</v>
      </c>
      <c r="AF510" t="s">
        <v>14862</v>
      </c>
      <c r="AG510" t="s">
        <v>96</v>
      </c>
      <c r="AH510" t="s">
        <v>96</v>
      </c>
      <c r="AI510" t="str">
        <f>IF(ISNA(VLOOKUP(D510,Listen!J:O,3,0)),"",VLOOKUP(D510,Listen!J:O,3,0))</f>
        <v/>
      </c>
      <c r="AJ510">
        <v>6</v>
      </c>
      <c r="AK510">
        <v>5</v>
      </c>
      <c r="AL510" t="s">
        <v>96</v>
      </c>
      <c r="AM510">
        <v>3</v>
      </c>
      <c r="AN510">
        <v>2</v>
      </c>
      <c r="AO510">
        <v>6</v>
      </c>
      <c r="AP510">
        <f t="shared" si="7"/>
        <v>6</v>
      </c>
    </row>
    <row r="511" spans="1:42" x14ac:dyDescent="0.25">
      <c r="A511" t="s">
        <v>3385</v>
      </c>
      <c r="B511">
        <v>27.766934028510899</v>
      </c>
      <c r="C511">
        <v>83.099998474121094</v>
      </c>
      <c r="D511" t="s">
        <v>12088</v>
      </c>
      <c r="F511">
        <v>2596.85640405905</v>
      </c>
      <c r="G511">
        <v>60.196713500144</v>
      </c>
      <c r="H511" t="s">
        <v>12089</v>
      </c>
      <c r="I511" t="s">
        <v>2720</v>
      </c>
      <c r="J511" t="s">
        <v>37</v>
      </c>
      <c r="K511">
        <v>199136.94143439701</v>
      </c>
      <c r="L511">
        <v>73459.361917239701</v>
      </c>
      <c r="M511" t="s">
        <v>98</v>
      </c>
      <c r="N511" t="s">
        <v>98</v>
      </c>
      <c r="O511">
        <v>199137</v>
      </c>
      <c r="P511">
        <v>796548</v>
      </c>
      <c r="Q511">
        <v>11</v>
      </c>
      <c r="R511">
        <v>27.785234028510899</v>
      </c>
      <c r="S511" t="s">
        <v>3385</v>
      </c>
      <c r="T511" t="s">
        <v>96</v>
      </c>
      <c r="U511">
        <v>2589.85640405905</v>
      </c>
      <c r="V511">
        <v>60.2</v>
      </c>
      <c r="W511" t="s">
        <v>15582</v>
      </c>
      <c r="X511">
        <v>72101014</v>
      </c>
      <c r="Y511" t="s">
        <v>96</v>
      </c>
      <c r="Z511" t="s">
        <v>3385</v>
      </c>
      <c r="AA511" t="s">
        <v>3386</v>
      </c>
      <c r="AB511" t="s">
        <v>12090</v>
      </c>
      <c r="AC511" t="s">
        <v>3387</v>
      </c>
      <c r="AD511" t="s">
        <v>12091</v>
      </c>
      <c r="AE511">
        <v>11</v>
      </c>
      <c r="AF511" t="s">
        <v>15582</v>
      </c>
      <c r="AG511" t="s">
        <v>96</v>
      </c>
      <c r="AH511" t="s">
        <v>96</v>
      </c>
      <c r="AI511" t="str">
        <f>IF(ISNA(VLOOKUP(D511,Listen!J:O,3,0)),"",VLOOKUP(D511,Listen!J:O,3,0))</f>
        <v/>
      </c>
      <c r="AJ511" t="s">
        <v>96</v>
      </c>
      <c r="AK511">
        <v>5</v>
      </c>
      <c r="AL511" t="s">
        <v>96</v>
      </c>
      <c r="AM511">
        <v>3</v>
      </c>
      <c r="AN511">
        <v>2</v>
      </c>
      <c r="AO511">
        <v>5</v>
      </c>
      <c r="AP511">
        <f t="shared" si="7"/>
        <v>5</v>
      </c>
    </row>
    <row r="512" spans="1:42" x14ac:dyDescent="0.25">
      <c r="A512" t="s">
        <v>1859</v>
      </c>
      <c r="B512">
        <v>28.1441306317057</v>
      </c>
      <c r="C512">
        <v>266</v>
      </c>
      <c r="D512" t="s">
        <v>12092</v>
      </c>
      <c r="F512">
        <v>2645.8857591759502</v>
      </c>
      <c r="G512">
        <v>64.802707623318</v>
      </c>
      <c r="H512" t="s">
        <v>12093</v>
      </c>
      <c r="I512" t="s">
        <v>4113</v>
      </c>
      <c r="J512" t="s">
        <v>37</v>
      </c>
      <c r="K512">
        <v>298812.97834941</v>
      </c>
      <c r="L512">
        <v>115705.08758433</v>
      </c>
      <c r="M512">
        <v>201011.78117318201</v>
      </c>
      <c r="N512">
        <v>201011.78117318201</v>
      </c>
      <c r="O512">
        <v>97801</v>
      </c>
      <c r="P512">
        <v>391204</v>
      </c>
      <c r="Q512">
        <v>5</v>
      </c>
      <c r="R512">
        <v>28.1624306317057</v>
      </c>
      <c r="S512" t="s">
        <v>1860</v>
      </c>
      <c r="T512" t="s">
        <v>96</v>
      </c>
      <c r="U512">
        <v>2638.8857591759502</v>
      </c>
      <c r="V512">
        <v>64.8</v>
      </c>
      <c r="W512" t="s">
        <v>15583</v>
      </c>
      <c r="X512">
        <v>72101014</v>
      </c>
      <c r="Y512" t="s">
        <v>96</v>
      </c>
      <c r="Z512" t="s">
        <v>1860</v>
      </c>
      <c r="AA512" t="s">
        <v>1861</v>
      </c>
      <c r="AB512" t="s">
        <v>1859</v>
      </c>
      <c r="AC512" t="s">
        <v>1862</v>
      </c>
      <c r="AD512" t="s">
        <v>1863</v>
      </c>
      <c r="AE512">
        <v>5</v>
      </c>
      <c r="AF512" t="s">
        <v>15583</v>
      </c>
      <c r="AG512" t="s">
        <v>96</v>
      </c>
      <c r="AH512" t="s">
        <v>96</v>
      </c>
      <c r="AI512" t="str">
        <f>IF(ISNA(VLOOKUP(D512,Listen!J:O,3,0)),"",VLOOKUP(D512,Listen!J:O,3,0))</f>
        <v/>
      </c>
      <c r="AJ512" t="s">
        <v>96</v>
      </c>
      <c r="AK512">
        <v>5</v>
      </c>
      <c r="AL512" t="s">
        <v>96</v>
      </c>
      <c r="AM512">
        <v>3</v>
      </c>
      <c r="AN512">
        <v>2</v>
      </c>
      <c r="AO512">
        <v>5</v>
      </c>
      <c r="AP512">
        <f t="shared" si="7"/>
        <v>5</v>
      </c>
    </row>
    <row r="513" spans="1:42" x14ac:dyDescent="0.25">
      <c r="A513" t="s">
        <v>12094</v>
      </c>
      <c r="B513">
        <v>28.2215675988996</v>
      </c>
      <c r="C513">
        <v>137</v>
      </c>
      <c r="D513" t="s">
        <v>12095</v>
      </c>
      <c r="F513">
        <v>2656.0023427174201</v>
      </c>
      <c r="G513">
        <v>53.580287491483197</v>
      </c>
      <c r="H513" t="s">
        <v>12096</v>
      </c>
      <c r="I513" t="s">
        <v>12097</v>
      </c>
      <c r="J513" t="s">
        <v>37</v>
      </c>
      <c r="K513">
        <v>929805.76170457597</v>
      </c>
      <c r="L513">
        <v>144246.49764452601</v>
      </c>
      <c r="M513" t="s">
        <v>98</v>
      </c>
      <c r="N513" t="s">
        <v>98</v>
      </c>
      <c r="O513">
        <v>929806</v>
      </c>
      <c r="P513">
        <v>3719224</v>
      </c>
      <c r="Q513">
        <v>50</v>
      </c>
      <c r="R513">
        <v>28.2398675988996</v>
      </c>
      <c r="S513" t="s">
        <v>12094</v>
      </c>
      <c r="T513" t="s">
        <v>96</v>
      </c>
      <c r="U513">
        <v>2649.0023427174201</v>
      </c>
      <c r="V513">
        <v>53.6</v>
      </c>
      <c r="W513" t="s">
        <v>15584</v>
      </c>
      <c r="X513">
        <v>72101014</v>
      </c>
      <c r="Y513" t="s">
        <v>96</v>
      </c>
      <c r="Z513" t="s">
        <v>12094</v>
      </c>
      <c r="AA513" t="s">
        <v>12098</v>
      </c>
      <c r="AB513" t="s">
        <v>12099</v>
      </c>
      <c r="AC513" t="s">
        <v>12100</v>
      </c>
      <c r="AD513" t="s">
        <v>12101</v>
      </c>
      <c r="AE513">
        <v>50</v>
      </c>
      <c r="AF513" t="s">
        <v>15584</v>
      </c>
      <c r="AG513" t="s">
        <v>96</v>
      </c>
      <c r="AH513" t="s">
        <v>96</v>
      </c>
      <c r="AI513" t="str">
        <f>IF(ISNA(VLOOKUP(D513,Listen!J:O,3,0)),"",VLOOKUP(D513,Listen!J:O,3,0))</f>
        <v/>
      </c>
      <c r="AJ513" t="s">
        <v>96</v>
      </c>
      <c r="AK513">
        <v>5</v>
      </c>
      <c r="AL513" t="s">
        <v>96</v>
      </c>
      <c r="AM513">
        <v>3</v>
      </c>
      <c r="AN513">
        <v>2</v>
      </c>
      <c r="AO513">
        <v>5</v>
      </c>
      <c r="AP513">
        <f t="shared" si="7"/>
        <v>5</v>
      </c>
    </row>
    <row r="514" spans="1:42" x14ac:dyDescent="0.25">
      <c r="A514" t="s">
        <v>12102</v>
      </c>
      <c r="B514">
        <v>28.6084600049888</v>
      </c>
      <c r="C514">
        <v>241</v>
      </c>
      <c r="D514" t="s">
        <v>12103</v>
      </c>
      <c r="F514">
        <v>2706.5470565614301</v>
      </c>
      <c r="G514">
        <v>56.632274969931601</v>
      </c>
      <c r="H514" t="s">
        <v>12104</v>
      </c>
      <c r="I514" t="s">
        <v>4236</v>
      </c>
      <c r="J514" t="s">
        <v>37</v>
      </c>
      <c r="K514">
        <v>98583.710526324605</v>
      </c>
      <c r="L514">
        <v>34906.953207208302</v>
      </c>
      <c r="M514" t="s">
        <v>98</v>
      </c>
      <c r="N514" t="s">
        <v>98</v>
      </c>
      <c r="O514">
        <v>98584</v>
      </c>
      <c r="P514">
        <v>394336</v>
      </c>
      <c r="Q514">
        <v>5</v>
      </c>
      <c r="R514">
        <v>28.6267600049888</v>
      </c>
      <c r="S514" t="s">
        <v>12102</v>
      </c>
      <c r="T514" t="s">
        <v>96</v>
      </c>
      <c r="U514">
        <v>2699.5470565614301</v>
      </c>
      <c r="V514">
        <v>56.6</v>
      </c>
      <c r="W514" t="s">
        <v>15585</v>
      </c>
      <c r="X514">
        <v>72101014</v>
      </c>
      <c r="Y514" t="s">
        <v>96</v>
      </c>
      <c r="Z514" t="s">
        <v>12102</v>
      </c>
      <c r="AA514" t="s">
        <v>12105</v>
      </c>
      <c r="AB514" t="s">
        <v>12106</v>
      </c>
      <c r="AC514" t="s">
        <v>12107</v>
      </c>
      <c r="AD514" t="s">
        <v>12108</v>
      </c>
      <c r="AE514">
        <v>5</v>
      </c>
      <c r="AF514" t="s">
        <v>15585</v>
      </c>
      <c r="AG514" t="s">
        <v>96</v>
      </c>
      <c r="AH514" t="s">
        <v>96</v>
      </c>
      <c r="AI514" t="str">
        <f>IF(ISNA(VLOOKUP(D514,Listen!J:O,3,0)),"",VLOOKUP(D514,Listen!J:O,3,0))</f>
        <v/>
      </c>
      <c r="AJ514" t="s">
        <v>96</v>
      </c>
      <c r="AK514">
        <v>5</v>
      </c>
      <c r="AL514" t="s">
        <v>96</v>
      </c>
      <c r="AM514">
        <v>3</v>
      </c>
      <c r="AN514">
        <v>2</v>
      </c>
      <c r="AO514">
        <v>5</v>
      </c>
      <c r="AP514">
        <f t="shared" si="7"/>
        <v>5</v>
      </c>
    </row>
    <row r="515" spans="1:42" x14ac:dyDescent="0.25">
      <c r="A515" t="s">
        <v>10692</v>
      </c>
      <c r="B515">
        <v>28.638964076804498</v>
      </c>
      <c r="C515">
        <v>95.099998474121094</v>
      </c>
      <c r="D515" t="s">
        <v>12109</v>
      </c>
      <c r="F515">
        <v>2710.53219443629</v>
      </c>
      <c r="G515">
        <v>65.889600088736501</v>
      </c>
      <c r="H515" t="s">
        <v>12110</v>
      </c>
      <c r="I515" t="s">
        <v>3841</v>
      </c>
      <c r="J515" t="s">
        <v>37</v>
      </c>
      <c r="K515">
        <v>363018.89689136599</v>
      </c>
      <c r="L515">
        <v>113579.36750781001</v>
      </c>
      <c r="M515" t="s">
        <v>98</v>
      </c>
      <c r="N515" t="s">
        <v>98</v>
      </c>
      <c r="O515">
        <v>363019</v>
      </c>
      <c r="P515">
        <v>1452076</v>
      </c>
      <c r="Q515">
        <v>20</v>
      </c>
      <c r="R515">
        <v>28.657264076804498</v>
      </c>
      <c r="S515" t="s">
        <v>10693</v>
      </c>
      <c r="T515" t="s">
        <v>96</v>
      </c>
      <c r="U515">
        <v>2703.53219443629</v>
      </c>
      <c r="V515">
        <v>65.900000000000006</v>
      </c>
      <c r="W515" t="s">
        <v>15586</v>
      </c>
      <c r="X515">
        <v>72101014</v>
      </c>
      <c r="Y515" t="s">
        <v>96</v>
      </c>
      <c r="Z515" t="s">
        <v>10693</v>
      </c>
      <c r="AA515" t="s">
        <v>12111</v>
      </c>
      <c r="AB515" t="s">
        <v>10692</v>
      </c>
      <c r="AC515" t="s">
        <v>12112</v>
      </c>
      <c r="AD515" t="s">
        <v>3670</v>
      </c>
      <c r="AE515">
        <v>20</v>
      </c>
      <c r="AF515" t="s">
        <v>15586</v>
      </c>
      <c r="AG515" t="s">
        <v>96</v>
      </c>
      <c r="AH515" t="s">
        <v>96</v>
      </c>
      <c r="AI515" t="str">
        <f>IF(ISNA(VLOOKUP(D515,Listen!J:O,3,0)),"",VLOOKUP(D515,Listen!J:O,3,0))</f>
        <v/>
      </c>
      <c r="AJ515" t="s">
        <v>96</v>
      </c>
      <c r="AK515">
        <v>5</v>
      </c>
      <c r="AL515" t="s">
        <v>96</v>
      </c>
      <c r="AM515">
        <v>3</v>
      </c>
      <c r="AN515">
        <v>2</v>
      </c>
      <c r="AO515">
        <v>5</v>
      </c>
      <c r="AP515">
        <f t="shared" ref="AP515:AP550" si="8">IF(OR(O515&lt;10000,Y515="Säule",Y515="BW",Y515="IS"),6,
IF(G515&lt;80,5,
IF(AND(ABS(E515-U515)&gt;100,NOT(E515="")),4,
IF(OR(J515="NIST20.L",J515="NIST17.L",J515="NIST11.L",J515="SWGDRUG.L",J515="WILEY275.L",J515="HPPEST.L",J515="PMW_TOX2.L",J515="ENVI96.L"),3,
IF(AI515="x",1,2)))))</f>
        <v>5</v>
      </c>
    </row>
    <row r="516" spans="1:42" x14ac:dyDescent="0.25">
      <c r="A516" t="s">
        <v>10708</v>
      </c>
      <c r="B516">
        <v>28.677178598802499</v>
      </c>
      <c r="C516">
        <v>141</v>
      </c>
      <c r="D516" t="s">
        <v>12113</v>
      </c>
      <c r="F516">
        <v>2715.5246472440299</v>
      </c>
      <c r="G516">
        <v>55.370495695788101</v>
      </c>
      <c r="H516" t="s">
        <v>12114</v>
      </c>
      <c r="I516" t="s">
        <v>12115</v>
      </c>
      <c r="J516" t="s">
        <v>37</v>
      </c>
      <c r="K516">
        <v>45811.576401540202</v>
      </c>
      <c r="L516">
        <v>5760.1711157240798</v>
      </c>
      <c r="M516" t="s">
        <v>98</v>
      </c>
      <c r="N516" t="s">
        <v>98</v>
      </c>
      <c r="O516">
        <v>45812</v>
      </c>
      <c r="P516">
        <v>183248</v>
      </c>
      <c r="Q516">
        <v>2</v>
      </c>
      <c r="R516">
        <v>28.695478598802499</v>
      </c>
      <c r="S516" t="s">
        <v>10708</v>
      </c>
      <c r="T516" t="s">
        <v>96</v>
      </c>
      <c r="U516">
        <v>2708.5246472440299</v>
      </c>
      <c r="V516">
        <v>55.4</v>
      </c>
      <c r="W516" t="s">
        <v>15587</v>
      </c>
      <c r="X516">
        <v>72101014</v>
      </c>
      <c r="Y516" t="s">
        <v>96</v>
      </c>
      <c r="Z516" t="s">
        <v>10708</v>
      </c>
      <c r="AA516" t="s">
        <v>10703</v>
      </c>
      <c r="AB516" t="s">
        <v>10710</v>
      </c>
      <c r="AC516" t="s">
        <v>10707</v>
      </c>
      <c r="AD516" t="s">
        <v>12116</v>
      </c>
      <c r="AE516">
        <v>2</v>
      </c>
      <c r="AF516" t="s">
        <v>15587</v>
      </c>
      <c r="AG516" t="s">
        <v>96</v>
      </c>
      <c r="AH516" t="s">
        <v>96</v>
      </c>
      <c r="AI516" t="str">
        <f>IF(ISNA(VLOOKUP(D516,Listen!J:O,3,0)),"",VLOOKUP(D516,Listen!J:O,3,0))</f>
        <v/>
      </c>
      <c r="AJ516" t="s">
        <v>96</v>
      </c>
      <c r="AK516">
        <v>5</v>
      </c>
      <c r="AL516" t="s">
        <v>96</v>
      </c>
      <c r="AM516">
        <v>3</v>
      </c>
      <c r="AN516">
        <v>2</v>
      </c>
      <c r="AO516">
        <v>5</v>
      </c>
      <c r="AP516">
        <f t="shared" si="8"/>
        <v>5</v>
      </c>
    </row>
    <row r="517" spans="1:42" x14ac:dyDescent="0.25">
      <c r="A517" t="s">
        <v>12117</v>
      </c>
      <c r="B517">
        <v>29.356308907111401</v>
      </c>
      <c r="C517">
        <v>99.099998474121094</v>
      </c>
      <c r="D517" t="s">
        <v>2224</v>
      </c>
      <c r="F517">
        <v>2804.2481438958298</v>
      </c>
      <c r="G517">
        <v>56.271878664269501</v>
      </c>
      <c r="H517" t="s">
        <v>2225</v>
      </c>
      <c r="I517" t="s">
        <v>2177</v>
      </c>
      <c r="J517" t="s">
        <v>37</v>
      </c>
      <c r="K517">
        <v>354436.07767907501</v>
      </c>
      <c r="L517">
        <v>136338.150869434</v>
      </c>
      <c r="M517" t="s">
        <v>98</v>
      </c>
      <c r="N517" t="s">
        <v>98</v>
      </c>
      <c r="O517">
        <v>354436</v>
      </c>
      <c r="P517">
        <v>1417744</v>
      </c>
      <c r="Q517">
        <v>19</v>
      </c>
      <c r="R517">
        <v>29.374608907111401</v>
      </c>
      <c r="S517" t="s">
        <v>12117</v>
      </c>
      <c r="T517" t="s">
        <v>96</v>
      </c>
      <c r="U517">
        <v>2797.2481438958298</v>
      </c>
      <c r="V517">
        <v>56.3</v>
      </c>
      <c r="W517" t="s">
        <v>15588</v>
      </c>
      <c r="X517">
        <v>72101014</v>
      </c>
      <c r="Y517" t="s">
        <v>96</v>
      </c>
      <c r="Z517" t="s">
        <v>12117</v>
      </c>
      <c r="AA517" t="s">
        <v>12118</v>
      </c>
      <c r="AB517" t="s">
        <v>12119</v>
      </c>
      <c r="AC517" t="s">
        <v>12120</v>
      </c>
      <c r="AD517" t="s">
        <v>12121</v>
      </c>
      <c r="AE517">
        <v>19</v>
      </c>
      <c r="AF517" t="s">
        <v>15588</v>
      </c>
      <c r="AG517" t="s">
        <v>96</v>
      </c>
      <c r="AH517" t="s">
        <v>96</v>
      </c>
      <c r="AI517" t="str">
        <f>IF(ISNA(VLOOKUP(D517,Listen!J:O,3,0)),"",VLOOKUP(D517,Listen!J:O,3,0))</f>
        <v/>
      </c>
      <c r="AJ517" t="s">
        <v>96</v>
      </c>
      <c r="AK517">
        <v>5</v>
      </c>
      <c r="AL517" t="s">
        <v>96</v>
      </c>
      <c r="AM517">
        <v>3</v>
      </c>
      <c r="AN517">
        <v>2</v>
      </c>
      <c r="AO517">
        <v>5</v>
      </c>
      <c r="AP517">
        <f t="shared" si="8"/>
        <v>5</v>
      </c>
    </row>
    <row r="518" spans="1:42" x14ac:dyDescent="0.25">
      <c r="A518" t="s">
        <v>12122</v>
      </c>
      <c r="B518">
        <v>29.3645746684339</v>
      </c>
      <c r="C518">
        <v>140</v>
      </c>
      <c r="D518" t="s">
        <v>12123</v>
      </c>
      <c r="F518">
        <v>2805.3280062404401</v>
      </c>
      <c r="G518">
        <v>57.421603703445797</v>
      </c>
      <c r="H518" t="s">
        <v>12124</v>
      </c>
      <c r="I518" t="s">
        <v>11428</v>
      </c>
      <c r="J518" t="s">
        <v>37</v>
      </c>
      <c r="K518">
        <v>387068.39658414997</v>
      </c>
      <c r="L518">
        <v>121501.828976864</v>
      </c>
      <c r="M518" t="s">
        <v>98</v>
      </c>
      <c r="N518" t="s">
        <v>98</v>
      </c>
      <c r="O518">
        <v>387068</v>
      </c>
      <c r="P518">
        <v>1548272</v>
      </c>
      <c r="Q518">
        <v>21</v>
      </c>
      <c r="R518">
        <v>29.3828746684339</v>
      </c>
      <c r="S518" t="s">
        <v>12122</v>
      </c>
      <c r="T518" t="s">
        <v>96</v>
      </c>
      <c r="U518">
        <v>2798.3280062404401</v>
      </c>
      <c r="V518">
        <v>57.4</v>
      </c>
      <c r="W518" t="s">
        <v>15589</v>
      </c>
      <c r="X518">
        <v>72101014</v>
      </c>
      <c r="Y518" t="s">
        <v>96</v>
      </c>
      <c r="Z518" t="s">
        <v>12122</v>
      </c>
      <c r="AA518" t="s">
        <v>12125</v>
      </c>
      <c r="AB518" t="s">
        <v>12126</v>
      </c>
      <c r="AC518" t="s">
        <v>12127</v>
      </c>
      <c r="AD518" t="s">
        <v>12128</v>
      </c>
      <c r="AE518">
        <v>21</v>
      </c>
      <c r="AF518" t="s">
        <v>15589</v>
      </c>
      <c r="AG518" t="s">
        <v>96</v>
      </c>
      <c r="AH518" t="s">
        <v>96</v>
      </c>
      <c r="AI518" t="str">
        <f>IF(ISNA(VLOOKUP(D518,Listen!J:O,3,0)),"",VLOOKUP(D518,Listen!J:O,3,0))</f>
        <v/>
      </c>
      <c r="AJ518" t="s">
        <v>96</v>
      </c>
      <c r="AK518">
        <v>5</v>
      </c>
      <c r="AL518" t="s">
        <v>96</v>
      </c>
      <c r="AM518">
        <v>3</v>
      </c>
      <c r="AN518">
        <v>2</v>
      </c>
      <c r="AO518">
        <v>5</v>
      </c>
      <c r="AP518">
        <f t="shared" si="8"/>
        <v>5</v>
      </c>
    </row>
    <row r="519" spans="1:42" x14ac:dyDescent="0.25">
      <c r="A519" t="s">
        <v>12129</v>
      </c>
      <c r="B519">
        <v>29.6113682061861</v>
      </c>
      <c r="C519">
        <v>137</v>
      </c>
      <c r="D519" t="s">
        <v>12130</v>
      </c>
      <c r="F519">
        <v>2837.5698092531402</v>
      </c>
      <c r="G519">
        <v>51.420376466040501</v>
      </c>
      <c r="H519" t="s">
        <v>12131</v>
      </c>
      <c r="I519" t="s">
        <v>12132</v>
      </c>
      <c r="J519" t="s">
        <v>37</v>
      </c>
      <c r="K519">
        <v>302625.85494365299</v>
      </c>
      <c r="L519">
        <v>114287.30302152599</v>
      </c>
      <c r="M519" t="s">
        <v>98</v>
      </c>
      <c r="N519" t="s">
        <v>98</v>
      </c>
      <c r="O519">
        <v>302626</v>
      </c>
      <c r="P519">
        <v>1210504</v>
      </c>
      <c r="Q519">
        <v>16</v>
      </c>
      <c r="R519">
        <v>29.6296682061861</v>
      </c>
      <c r="S519" t="s">
        <v>12129</v>
      </c>
      <c r="T519" t="s">
        <v>96</v>
      </c>
      <c r="U519">
        <v>2830.5698092531402</v>
      </c>
      <c r="V519">
        <v>51.4</v>
      </c>
      <c r="W519" t="s">
        <v>15590</v>
      </c>
      <c r="X519">
        <v>72101014</v>
      </c>
      <c r="Y519" t="s">
        <v>96</v>
      </c>
      <c r="Z519" t="s">
        <v>12129</v>
      </c>
      <c r="AA519" t="s">
        <v>12133</v>
      </c>
      <c r="AB519" t="s">
        <v>12134</v>
      </c>
      <c r="AC519" t="s">
        <v>12135</v>
      </c>
      <c r="AD519" t="s">
        <v>12136</v>
      </c>
      <c r="AE519">
        <v>16</v>
      </c>
      <c r="AF519" t="s">
        <v>15590</v>
      </c>
      <c r="AG519" t="s">
        <v>96</v>
      </c>
      <c r="AH519" t="s">
        <v>96</v>
      </c>
      <c r="AI519" t="str">
        <f>IF(ISNA(VLOOKUP(D519,Listen!J:O,3,0)),"",VLOOKUP(D519,Listen!J:O,3,0))</f>
        <v/>
      </c>
      <c r="AJ519" t="s">
        <v>96</v>
      </c>
      <c r="AK519">
        <v>5</v>
      </c>
      <c r="AL519" t="s">
        <v>96</v>
      </c>
      <c r="AM519">
        <v>3</v>
      </c>
      <c r="AN519">
        <v>2</v>
      </c>
      <c r="AO519">
        <v>5</v>
      </c>
      <c r="AP519">
        <f t="shared" si="8"/>
        <v>5</v>
      </c>
    </row>
    <row r="520" spans="1:42" x14ac:dyDescent="0.25">
      <c r="A520" t="s">
        <v>6145</v>
      </c>
      <c r="B520">
        <v>29.9069981496521</v>
      </c>
      <c r="C520">
        <v>343</v>
      </c>
      <c r="D520" t="s">
        <v>6141</v>
      </c>
      <c r="F520">
        <v>2876.1917378850499</v>
      </c>
      <c r="G520">
        <v>55.316834706253999</v>
      </c>
      <c r="H520" t="s">
        <v>6142</v>
      </c>
      <c r="I520" t="s">
        <v>6143</v>
      </c>
      <c r="J520" t="s">
        <v>37</v>
      </c>
      <c r="K520">
        <v>145419.169221085</v>
      </c>
      <c r="L520">
        <v>40702.353986572598</v>
      </c>
      <c r="M520" t="s">
        <v>98</v>
      </c>
      <c r="N520" t="s">
        <v>98</v>
      </c>
      <c r="O520">
        <v>145419</v>
      </c>
      <c r="P520">
        <v>581676</v>
      </c>
      <c r="Q520">
        <v>8</v>
      </c>
      <c r="R520">
        <v>29.9252981496521</v>
      </c>
      <c r="S520" t="s">
        <v>6145</v>
      </c>
      <c r="T520" t="s">
        <v>96</v>
      </c>
      <c r="U520">
        <v>2869.1917378850499</v>
      </c>
      <c r="V520">
        <v>55.3</v>
      </c>
      <c r="W520" t="s">
        <v>15591</v>
      </c>
      <c r="X520">
        <v>72101014</v>
      </c>
      <c r="Y520" t="s">
        <v>96</v>
      </c>
      <c r="Z520" t="s">
        <v>6145</v>
      </c>
      <c r="AA520" t="s">
        <v>6140</v>
      </c>
      <c r="AB520" t="s">
        <v>6146</v>
      </c>
      <c r="AC520" t="s">
        <v>6144</v>
      </c>
      <c r="AD520" t="s">
        <v>12137</v>
      </c>
      <c r="AE520">
        <v>8</v>
      </c>
      <c r="AF520" t="s">
        <v>15591</v>
      </c>
      <c r="AG520" t="s">
        <v>96</v>
      </c>
      <c r="AH520" t="s">
        <v>96</v>
      </c>
      <c r="AI520" t="str">
        <f>IF(ISNA(VLOOKUP(D520,Listen!J:O,3,0)),"",VLOOKUP(D520,Listen!J:O,3,0))</f>
        <v/>
      </c>
      <c r="AJ520" t="s">
        <v>96</v>
      </c>
      <c r="AK520">
        <v>5</v>
      </c>
      <c r="AL520" t="s">
        <v>96</v>
      </c>
      <c r="AM520">
        <v>3</v>
      </c>
      <c r="AN520">
        <v>2</v>
      </c>
      <c r="AO520">
        <v>5</v>
      </c>
      <c r="AP520">
        <f t="shared" si="8"/>
        <v>5</v>
      </c>
    </row>
    <row r="521" spans="1:42" x14ac:dyDescent="0.25">
      <c r="A521" t="s">
        <v>12138</v>
      </c>
      <c r="B521">
        <v>29.985150105110801</v>
      </c>
      <c r="C521">
        <v>149</v>
      </c>
      <c r="D521" t="s">
        <v>12139</v>
      </c>
      <c r="F521">
        <v>2886.4017295076301</v>
      </c>
      <c r="G521">
        <v>54.1888891556858</v>
      </c>
      <c r="H521" t="s">
        <v>12140</v>
      </c>
      <c r="I521" t="s">
        <v>12141</v>
      </c>
      <c r="J521" t="s">
        <v>37</v>
      </c>
      <c r="K521">
        <v>136526.65080440399</v>
      </c>
      <c r="L521">
        <v>105485.656445313</v>
      </c>
      <c r="M521">
        <v>251938.55741055199</v>
      </c>
      <c r="N521">
        <v>251938.55741055199</v>
      </c>
      <c r="O521">
        <v>0</v>
      </c>
      <c r="P521">
        <v>0</v>
      </c>
      <c r="Q521">
        <v>0</v>
      </c>
      <c r="R521">
        <v>30.003450105110801</v>
      </c>
      <c r="S521" t="s">
        <v>12138</v>
      </c>
      <c r="T521" t="s">
        <v>96</v>
      </c>
      <c r="U521">
        <v>2879.4017295076301</v>
      </c>
      <c r="V521">
        <v>54.2</v>
      </c>
      <c r="W521" t="s">
        <v>15592</v>
      </c>
      <c r="X521">
        <v>72101014</v>
      </c>
      <c r="Y521" t="s">
        <v>96</v>
      </c>
      <c r="Z521" t="s">
        <v>12138</v>
      </c>
      <c r="AA521" t="s">
        <v>12142</v>
      </c>
      <c r="AB521" t="s">
        <v>2792</v>
      </c>
      <c r="AC521" t="s">
        <v>10769</v>
      </c>
      <c r="AD521" t="s">
        <v>2791</v>
      </c>
      <c r="AE521">
        <v>0</v>
      </c>
      <c r="AF521" t="s">
        <v>15592</v>
      </c>
      <c r="AG521" t="s">
        <v>96</v>
      </c>
      <c r="AH521" t="s">
        <v>96</v>
      </c>
      <c r="AI521" t="str">
        <f>IF(ISNA(VLOOKUP(D521,Listen!J:O,3,0)),"",VLOOKUP(D521,Listen!J:O,3,0))</f>
        <v/>
      </c>
      <c r="AJ521">
        <v>6</v>
      </c>
      <c r="AK521">
        <v>5</v>
      </c>
      <c r="AL521" t="s">
        <v>96</v>
      </c>
      <c r="AM521">
        <v>3</v>
      </c>
      <c r="AN521">
        <v>2</v>
      </c>
      <c r="AO521">
        <v>6</v>
      </c>
      <c r="AP521">
        <f t="shared" si="8"/>
        <v>6</v>
      </c>
    </row>
    <row r="522" spans="1:42" x14ac:dyDescent="0.25">
      <c r="A522" t="s">
        <v>7235</v>
      </c>
      <c r="B522">
        <v>30.0996873147276</v>
      </c>
      <c r="C522">
        <v>207</v>
      </c>
      <c r="D522" t="s">
        <v>2258</v>
      </c>
      <c r="F522">
        <v>2901.3651932341199</v>
      </c>
      <c r="G522">
        <v>52.532202338949801</v>
      </c>
      <c r="H522" t="s">
        <v>2259</v>
      </c>
      <c r="I522" t="s">
        <v>2260</v>
      </c>
      <c r="J522" t="s">
        <v>37</v>
      </c>
      <c r="K522">
        <v>356530.546756336</v>
      </c>
      <c r="L522">
        <v>203152.80556149199</v>
      </c>
      <c r="M522" t="s">
        <v>98</v>
      </c>
      <c r="N522" t="s">
        <v>98</v>
      </c>
      <c r="O522">
        <v>356531</v>
      </c>
      <c r="P522">
        <v>1426124</v>
      </c>
      <c r="Q522">
        <v>19</v>
      </c>
      <c r="R522">
        <v>30.1179873147276</v>
      </c>
      <c r="S522" t="s">
        <v>7235</v>
      </c>
      <c r="T522" t="s">
        <v>96</v>
      </c>
      <c r="U522">
        <v>2894.3651932341199</v>
      </c>
      <c r="V522">
        <v>52.5</v>
      </c>
      <c r="W522" t="s">
        <v>15593</v>
      </c>
      <c r="X522">
        <v>72101014</v>
      </c>
      <c r="Y522" t="s">
        <v>96</v>
      </c>
      <c r="Z522" t="s">
        <v>7235</v>
      </c>
      <c r="AA522" t="s">
        <v>7236</v>
      </c>
      <c r="AB522" t="s">
        <v>7232</v>
      </c>
      <c r="AC522" t="s">
        <v>12143</v>
      </c>
      <c r="AD522" t="s">
        <v>7214</v>
      </c>
      <c r="AE522">
        <v>19</v>
      </c>
      <c r="AF522" t="s">
        <v>15593</v>
      </c>
      <c r="AG522" t="s">
        <v>96</v>
      </c>
      <c r="AH522" t="s">
        <v>96</v>
      </c>
      <c r="AI522" t="str">
        <f>IF(ISNA(VLOOKUP(D522,Listen!J:O,3,0)),"",VLOOKUP(D522,Listen!J:O,3,0))</f>
        <v/>
      </c>
      <c r="AJ522" t="s">
        <v>96</v>
      </c>
      <c r="AK522">
        <v>5</v>
      </c>
      <c r="AL522" t="s">
        <v>96</v>
      </c>
      <c r="AM522">
        <v>3</v>
      </c>
      <c r="AN522">
        <v>2</v>
      </c>
      <c r="AO522">
        <v>5</v>
      </c>
      <c r="AP522">
        <f t="shared" si="8"/>
        <v>5</v>
      </c>
    </row>
    <row r="523" spans="1:42" x14ac:dyDescent="0.25">
      <c r="A523" t="s">
        <v>12144</v>
      </c>
      <c r="B523">
        <v>30.232434433771399</v>
      </c>
      <c r="C523">
        <v>429</v>
      </c>
      <c r="D523" t="s">
        <v>10534</v>
      </c>
      <c r="F523">
        <v>2918.7076508271998</v>
      </c>
      <c r="G523">
        <v>50.543672210676597</v>
      </c>
      <c r="H523" t="s">
        <v>10535</v>
      </c>
      <c r="I523" t="s">
        <v>10536</v>
      </c>
      <c r="J523" t="s">
        <v>37</v>
      </c>
      <c r="K523">
        <v>114957.97245732301</v>
      </c>
      <c r="L523">
        <v>59280.486424194598</v>
      </c>
      <c r="M523" t="s">
        <v>98</v>
      </c>
      <c r="N523" t="s">
        <v>98</v>
      </c>
      <c r="O523">
        <v>114958</v>
      </c>
      <c r="P523">
        <v>459832</v>
      </c>
      <c r="Q523">
        <v>6</v>
      </c>
      <c r="R523">
        <v>30.250734433771399</v>
      </c>
      <c r="S523" t="s">
        <v>12145</v>
      </c>
      <c r="T523" t="s">
        <v>96</v>
      </c>
      <c r="U523">
        <v>2911.7076508271998</v>
      </c>
      <c r="V523">
        <v>50.5</v>
      </c>
      <c r="W523" t="s">
        <v>15594</v>
      </c>
      <c r="X523">
        <v>72101014</v>
      </c>
      <c r="Y523" t="s">
        <v>96</v>
      </c>
      <c r="Z523" t="s">
        <v>12145</v>
      </c>
      <c r="AA523" t="s">
        <v>12146</v>
      </c>
      <c r="AB523" t="s">
        <v>12144</v>
      </c>
      <c r="AC523" t="s">
        <v>12147</v>
      </c>
      <c r="AD523" t="s">
        <v>12148</v>
      </c>
      <c r="AE523">
        <v>6</v>
      </c>
      <c r="AF523" t="s">
        <v>15594</v>
      </c>
      <c r="AG523" t="s">
        <v>96</v>
      </c>
      <c r="AH523" t="s">
        <v>96</v>
      </c>
      <c r="AI523" t="str">
        <f>IF(ISNA(VLOOKUP(D523,Listen!J:O,3,0)),"",VLOOKUP(D523,Listen!J:O,3,0))</f>
        <v/>
      </c>
      <c r="AJ523" t="s">
        <v>96</v>
      </c>
      <c r="AK523">
        <v>5</v>
      </c>
      <c r="AL523" t="s">
        <v>96</v>
      </c>
      <c r="AM523">
        <v>3</v>
      </c>
      <c r="AN523">
        <v>2</v>
      </c>
      <c r="AO523">
        <v>5</v>
      </c>
      <c r="AP523">
        <f t="shared" si="8"/>
        <v>5</v>
      </c>
    </row>
    <row r="524" spans="1:42" x14ac:dyDescent="0.25">
      <c r="A524" t="s">
        <v>12149</v>
      </c>
      <c r="B524">
        <v>30.3923028171635</v>
      </c>
      <c r="C524">
        <v>185</v>
      </c>
      <c r="D524" t="s">
        <v>12150</v>
      </c>
      <c r="F524">
        <v>2939.5933067978999</v>
      </c>
      <c r="G524">
        <v>55.765364130723597</v>
      </c>
      <c r="H524" t="s">
        <v>12151</v>
      </c>
      <c r="I524" t="s">
        <v>7090</v>
      </c>
      <c r="J524" t="s">
        <v>37</v>
      </c>
      <c r="K524">
        <v>26980.1269759305</v>
      </c>
      <c r="L524">
        <v>8059.6448251959</v>
      </c>
      <c r="M524" t="s">
        <v>98</v>
      </c>
      <c r="N524" t="s">
        <v>98</v>
      </c>
      <c r="O524">
        <v>26980</v>
      </c>
      <c r="P524">
        <v>107920</v>
      </c>
      <c r="Q524">
        <v>1</v>
      </c>
      <c r="R524">
        <v>30.4106028171635</v>
      </c>
      <c r="S524" t="s">
        <v>12149</v>
      </c>
      <c r="T524" t="s">
        <v>96</v>
      </c>
      <c r="U524">
        <v>2932.5933067978999</v>
      </c>
      <c r="V524">
        <v>55.8</v>
      </c>
      <c r="W524" t="s">
        <v>15595</v>
      </c>
      <c r="X524">
        <v>72101014</v>
      </c>
      <c r="Y524" t="s">
        <v>96</v>
      </c>
      <c r="Z524" t="s">
        <v>12149</v>
      </c>
      <c r="AA524" t="s">
        <v>12152</v>
      </c>
      <c r="AB524" t="s">
        <v>12153</v>
      </c>
      <c r="AC524" t="s">
        <v>12154</v>
      </c>
      <c r="AD524" t="s">
        <v>12155</v>
      </c>
      <c r="AE524">
        <v>1</v>
      </c>
      <c r="AF524" t="s">
        <v>15595</v>
      </c>
      <c r="AG524" t="s">
        <v>96</v>
      </c>
      <c r="AH524" t="s">
        <v>96</v>
      </c>
      <c r="AI524" t="str">
        <f>IF(ISNA(VLOOKUP(D524,Listen!J:O,3,0)),"",VLOOKUP(D524,Listen!J:O,3,0))</f>
        <v/>
      </c>
      <c r="AJ524" t="s">
        <v>96</v>
      </c>
      <c r="AK524">
        <v>5</v>
      </c>
      <c r="AL524" t="s">
        <v>96</v>
      </c>
      <c r="AM524">
        <v>3</v>
      </c>
      <c r="AN524">
        <v>2</v>
      </c>
      <c r="AO524">
        <v>5</v>
      </c>
      <c r="AP524">
        <f t="shared" si="8"/>
        <v>5</v>
      </c>
    </row>
    <row r="525" spans="1:42" x14ac:dyDescent="0.25">
      <c r="A525" t="s">
        <v>5957</v>
      </c>
      <c r="B525">
        <v>30.741489346834701</v>
      </c>
      <c r="C525">
        <v>428.29998779296898</v>
      </c>
      <c r="D525" t="s">
        <v>12156</v>
      </c>
      <c r="F525">
        <v>2985.2120187256401</v>
      </c>
      <c r="G525">
        <v>51.521355286204603</v>
      </c>
      <c r="H525" t="s">
        <v>12157</v>
      </c>
      <c r="I525" t="s">
        <v>12158</v>
      </c>
      <c r="J525" t="s">
        <v>37</v>
      </c>
      <c r="K525">
        <v>21430.246807350199</v>
      </c>
      <c r="L525">
        <v>4145.3187290033602</v>
      </c>
      <c r="M525" t="s">
        <v>98</v>
      </c>
      <c r="N525" t="s">
        <v>98</v>
      </c>
      <c r="O525">
        <v>21430</v>
      </c>
      <c r="P525">
        <v>85720</v>
      </c>
      <c r="Q525">
        <v>1</v>
      </c>
      <c r="R525">
        <v>30.759789346834701</v>
      </c>
      <c r="S525" t="s">
        <v>5955</v>
      </c>
      <c r="T525" t="s">
        <v>96</v>
      </c>
      <c r="U525">
        <v>2978.2120187256401</v>
      </c>
      <c r="V525">
        <v>51.5</v>
      </c>
      <c r="W525" t="s">
        <v>15596</v>
      </c>
      <c r="X525">
        <v>72101014</v>
      </c>
      <c r="Y525" t="s">
        <v>96</v>
      </c>
      <c r="Z525" t="s">
        <v>5955</v>
      </c>
      <c r="AA525" t="s">
        <v>5956</v>
      </c>
      <c r="AB525" t="s">
        <v>5957</v>
      </c>
      <c r="AC525" t="s">
        <v>5958</v>
      </c>
      <c r="AD525" t="s">
        <v>5959</v>
      </c>
      <c r="AE525">
        <v>1</v>
      </c>
      <c r="AF525" t="s">
        <v>15596</v>
      </c>
      <c r="AG525" t="s">
        <v>96</v>
      </c>
      <c r="AH525" t="s">
        <v>96</v>
      </c>
      <c r="AI525" t="str">
        <f>IF(ISNA(VLOOKUP(D525,Listen!J:O,3,0)),"",VLOOKUP(D525,Listen!J:O,3,0))</f>
        <v/>
      </c>
      <c r="AJ525" t="s">
        <v>96</v>
      </c>
      <c r="AK525">
        <v>5</v>
      </c>
      <c r="AL525" t="s">
        <v>96</v>
      </c>
      <c r="AM525">
        <v>3</v>
      </c>
      <c r="AN525">
        <v>2</v>
      </c>
      <c r="AO525">
        <v>5</v>
      </c>
      <c r="AP525">
        <f t="shared" si="8"/>
        <v>5</v>
      </c>
    </row>
    <row r="526" spans="1:42" x14ac:dyDescent="0.25">
      <c r="A526" t="s">
        <v>12159</v>
      </c>
      <c r="B526">
        <v>30.755201676789401</v>
      </c>
      <c r="C526">
        <v>208</v>
      </c>
      <c r="D526" t="s">
        <v>12160</v>
      </c>
      <c r="F526">
        <v>2987.0034361398498</v>
      </c>
      <c r="G526">
        <v>53.603985923531802</v>
      </c>
      <c r="H526" t="s">
        <v>12161</v>
      </c>
      <c r="I526" t="s">
        <v>12162</v>
      </c>
      <c r="J526" t="s">
        <v>37</v>
      </c>
      <c r="K526">
        <v>111317.42660141</v>
      </c>
      <c r="L526">
        <v>85879.408386043593</v>
      </c>
      <c r="M526" t="s">
        <v>98</v>
      </c>
      <c r="N526" t="s">
        <v>98</v>
      </c>
      <c r="O526">
        <v>111317</v>
      </c>
      <c r="P526">
        <v>445268</v>
      </c>
      <c r="Q526">
        <v>6</v>
      </c>
      <c r="R526">
        <v>30.773501676789401</v>
      </c>
      <c r="S526" t="s">
        <v>12159</v>
      </c>
      <c r="T526" t="s">
        <v>96</v>
      </c>
      <c r="U526">
        <v>2980.0034361398498</v>
      </c>
      <c r="V526">
        <v>53.6</v>
      </c>
      <c r="W526" t="s">
        <v>15597</v>
      </c>
      <c r="X526">
        <v>72101014</v>
      </c>
      <c r="Y526" t="s">
        <v>96</v>
      </c>
      <c r="Z526" t="s">
        <v>12159</v>
      </c>
      <c r="AA526" t="s">
        <v>12163</v>
      </c>
      <c r="AB526" t="s">
        <v>12164</v>
      </c>
      <c r="AC526" t="s">
        <v>12165</v>
      </c>
      <c r="AD526" t="s">
        <v>12166</v>
      </c>
      <c r="AE526">
        <v>6</v>
      </c>
      <c r="AF526" t="s">
        <v>15597</v>
      </c>
      <c r="AG526" t="s">
        <v>96</v>
      </c>
      <c r="AH526" t="s">
        <v>96</v>
      </c>
      <c r="AI526" t="str">
        <f>IF(ISNA(VLOOKUP(D526,Listen!J:O,3,0)),"",VLOOKUP(D526,Listen!J:O,3,0))</f>
        <v/>
      </c>
      <c r="AJ526" t="s">
        <v>96</v>
      </c>
      <c r="AK526">
        <v>5</v>
      </c>
      <c r="AL526" t="s">
        <v>96</v>
      </c>
      <c r="AM526">
        <v>3</v>
      </c>
      <c r="AN526">
        <v>2</v>
      </c>
      <c r="AO526">
        <v>5</v>
      </c>
      <c r="AP526">
        <f t="shared" si="8"/>
        <v>5</v>
      </c>
    </row>
    <row r="527" spans="1:42" x14ac:dyDescent="0.25">
      <c r="A527" t="s">
        <v>6150</v>
      </c>
      <c r="B527">
        <v>30.803628300133699</v>
      </c>
      <c r="C527">
        <v>206.90000915527301</v>
      </c>
      <c r="D527" t="s">
        <v>12167</v>
      </c>
      <c r="F527">
        <v>2993.3300266359402</v>
      </c>
      <c r="G527">
        <v>50.144739860464497</v>
      </c>
      <c r="H527" t="s">
        <v>12168</v>
      </c>
      <c r="I527" t="s">
        <v>12169</v>
      </c>
      <c r="J527" t="s">
        <v>37</v>
      </c>
      <c r="K527">
        <v>384586.12378436199</v>
      </c>
      <c r="L527">
        <v>439654.33880193997</v>
      </c>
      <c r="M527" t="s">
        <v>98</v>
      </c>
      <c r="N527" t="s">
        <v>98</v>
      </c>
      <c r="O527">
        <v>384586</v>
      </c>
      <c r="P527">
        <v>1538344</v>
      </c>
      <c r="Q527">
        <v>21</v>
      </c>
      <c r="R527">
        <v>30.821928300133699</v>
      </c>
      <c r="S527" t="s">
        <v>6150</v>
      </c>
      <c r="T527" t="s">
        <v>96</v>
      </c>
      <c r="U527">
        <v>2986.3300266359402</v>
      </c>
      <c r="V527">
        <v>50.1</v>
      </c>
      <c r="W527" t="s">
        <v>15598</v>
      </c>
      <c r="X527">
        <v>72101014</v>
      </c>
      <c r="Y527" t="s">
        <v>96</v>
      </c>
      <c r="Z527" t="s">
        <v>6150</v>
      </c>
      <c r="AA527" t="s">
        <v>6151</v>
      </c>
      <c r="AB527" t="s">
        <v>6148</v>
      </c>
      <c r="AC527" t="s">
        <v>3712</v>
      </c>
      <c r="AD527" t="s">
        <v>6147</v>
      </c>
      <c r="AE527">
        <v>21</v>
      </c>
      <c r="AF527" t="s">
        <v>15598</v>
      </c>
      <c r="AG527" t="s">
        <v>96</v>
      </c>
      <c r="AH527" t="s">
        <v>96</v>
      </c>
      <c r="AI527" t="str">
        <f>IF(ISNA(VLOOKUP(D527,Listen!J:O,3,0)),"",VLOOKUP(D527,Listen!J:O,3,0))</f>
        <v/>
      </c>
      <c r="AJ527" t="s">
        <v>96</v>
      </c>
      <c r="AK527">
        <v>5</v>
      </c>
      <c r="AL527" t="s">
        <v>96</v>
      </c>
      <c r="AM527">
        <v>3</v>
      </c>
      <c r="AN527">
        <v>2</v>
      </c>
      <c r="AO527">
        <v>5</v>
      </c>
      <c r="AP527">
        <f t="shared" si="8"/>
        <v>5</v>
      </c>
    </row>
    <row r="528" spans="1:42" x14ac:dyDescent="0.25">
      <c r="A528" t="s">
        <v>12170</v>
      </c>
      <c r="B528">
        <v>31.210874859331799</v>
      </c>
      <c r="C528">
        <v>71.099998474121094</v>
      </c>
      <c r="D528" t="s">
        <v>2782</v>
      </c>
      <c r="F528">
        <v>3046.5338643816499</v>
      </c>
      <c r="G528">
        <v>51.986435745173097</v>
      </c>
      <c r="H528" t="s">
        <v>2783</v>
      </c>
      <c r="I528" t="s">
        <v>2784</v>
      </c>
      <c r="J528" t="s">
        <v>37</v>
      </c>
      <c r="K528">
        <v>723590.27501125506</v>
      </c>
      <c r="L528">
        <v>334649.72313840798</v>
      </c>
      <c r="M528" t="s">
        <v>98</v>
      </c>
      <c r="N528" t="s">
        <v>98</v>
      </c>
      <c r="O528">
        <v>723590</v>
      </c>
      <c r="P528">
        <v>2894360</v>
      </c>
      <c r="Q528">
        <v>39</v>
      </c>
      <c r="R528">
        <v>31.229174859331799</v>
      </c>
      <c r="S528" t="s">
        <v>12170</v>
      </c>
      <c r="T528" t="s">
        <v>96</v>
      </c>
      <c r="U528">
        <v>3039.5338643816499</v>
      </c>
      <c r="V528">
        <v>52</v>
      </c>
      <c r="W528" t="s">
        <v>15599</v>
      </c>
      <c r="X528">
        <v>72101014</v>
      </c>
      <c r="Y528" t="s">
        <v>96</v>
      </c>
      <c r="Z528" t="s">
        <v>12170</v>
      </c>
      <c r="AA528" t="s">
        <v>12171</v>
      </c>
      <c r="AB528" t="s">
        <v>12172</v>
      </c>
      <c r="AC528" t="s">
        <v>12173</v>
      </c>
      <c r="AD528" t="s">
        <v>12174</v>
      </c>
      <c r="AE528">
        <v>39</v>
      </c>
      <c r="AF528" t="s">
        <v>15599</v>
      </c>
      <c r="AG528" t="s">
        <v>96</v>
      </c>
      <c r="AH528" t="s">
        <v>96</v>
      </c>
      <c r="AI528" t="str">
        <f>IF(ISNA(VLOOKUP(D528,Listen!J:O,3,0)),"",VLOOKUP(D528,Listen!J:O,3,0))</f>
        <v/>
      </c>
      <c r="AJ528" t="s">
        <v>96</v>
      </c>
      <c r="AK528">
        <v>5</v>
      </c>
      <c r="AL528" t="s">
        <v>96</v>
      </c>
      <c r="AM528">
        <v>3</v>
      </c>
      <c r="AN528">
        <v>2</v>
      </c>
      <c r="AO528">
        <v>5</v>
      </c>
      <c r="AP528">
        <f t="shared" si="8"/>
        <v>5</v>
      </c>
    </row>
    <row r="529" spans="1:42" x14ac:dyDescent="0.25">
      <c r="A529" t="s">
        <v>2664</v>
      </c>
      <c r="B529">
        <v>31.215827651779801</v>
      </c>
      <c r="C529">
        <v>322</v>
      </c>
      <c r="D529" t="s">
        <v>2135</v>
      </c>
      <c r="F529">
        <v>3047.1809111395501</v>
      </c>
      <c r="G529">
        <v>52.969814107791102</v>
      </c>
      <c r="H529" t="s">
        <v>2136</v>
      </c>
      <c r="I529" t="s">
        <v>2137</v>
      </c>
      <c r="J529" t="s">
        <v>37</v>
      </c>
      <c r="K529">
        <v>280957.77438648598</v>
      </c>
      <c r="L529">
        <v>74079.114507929</v>
      </c>
      <c r="M529">
        <v>153839.73331029501</v>
      </c>
      <c r="N529">
        <v>153839.73331029501</v>
      </c>
      <c r="O529">
        <v>127118</v>
      </c>
      <c r="P529">
        <v>508472</v>
      </c>
      <c r="Q529">
        <v>7</v>
      </c>
      <c r="R529">
        <v>31.234127651779801</v>
      </c>
      <c r="S529" t="s">
        <v>2664</v>
      </c>
      <c r="T529" t="s">
        <v>96</v>
      </c>
      <c r="U529">
        <v>3040.1809111395501</v>
      </c>
      <c r="V529">
        <v>53</v>
      </c>
      <c r="W529" t="s">
        <v>15600</v>
      </c>
      <c r="X529">
        <v>72101014</v>
      </c>
      <c r="Y529" t="s">
        <v>96</v>
      </c>
      <c r="Z529" t="s">
        <v>2664</v>
      </c>
      <c r="AA529" t="s">
        <v>2665</v>
      </c>
      <c r="AB529" t="s">
        <v>2666</v>
      </c>
      <c r="AC529" t="s">
        <v>2667</v>
      </c>
      <c r="AD529" t="s">
        <v>2668</v>
      </c>
      <c r="AE529">
        <v>7</v>
      </c>
      <c r="AF529" t="s">
        <v>15600</v>
      </c>
      <c r="AG529" t="s">
        <v>96</v>
      </c>
      <c r="AH529" t="s">
        <v>96</v>
      </c>
      <c r="AI529" t="str">
        <f>IF(ISNA(VLOOKUP(D529,Listen!J:O,3,0)),"",VLOOKUP(D529,Listen!J:O,3,0))</f>
        <v/>
      </c>
      <c r="AJ529" t="s">
        <v>96</v>
      </c>
      <c r="AK529">
        <v>5</v>
      </c>
      <c r="AL529" t="s">
        <v>96</v>
      </c>
      <c r="AM529">
        <v>3</v>
      </c>
      <c r="AN529">
        <v>2</v>
      </c>
      <c r="AO529">
        <v>5</v>
      </c>
      <c r="AP529">
        <f t="shared" si="8"/>
        <v>5</v>
      </c>
    </row>
    <row r="530" spans="1:42" x14ac:dyDescent="0.25">
      <c r="A530" t="s">
        <v>12175</v>
      </c>
      <c r="B530">
        <v>31.273694876632799</v>
      </c>
      <c r="C530">
        <v>222</v>
      </c>
      <c r="D530" t="s">
        <v>12176</v>
      </c>
      <c r="F530">
        <v>3054.7408484118</v>
      </c>
      <c r="G530">
        <v>53.743361345866496</v>
      </c>
      <c r="H530" t="s">
        <v>12177</v>
      </c>
      <c r="I530" t="s">
        <v>12178</v>
      </c>
      <c r="J530" t="s">
        <v>37</v>
      </c>
      <c r="K530">
        <v>71456.237227330799</v>
      </c>
      <c r="L530">
        <v>10102.174388916999</v>
      </c>
      <c r="M530" t="s">
        <v>98</v>
      </c>
      <c r="N530" t="s">
        <v>98</v>
      </c>
      <c r="O530">
        <v>71456</v>
      </c>
      <c r="P530">
        <v>285824</v>
      </c>
      <c r="Q530">
        <v>4</v>
      </c>
      <c r="R530">
        <v>31.291994876632799</v>
      </c>
      <c r="S530" t="s">
        <v>12175</v>
      </c>
      <c r="T530" t="s">
        <v>96</v>
      </c>
      <c r="U530">
        <v>3047.7408484118</v>
      </c>
      <c r="V530">
        <v>53.7</v>
      </c>
      <c r="W530" t="s">
        <v>15601</v>
      </c>
      <c r="X530">
        <v>72101014</v>
      </c>
      <c r="Y530" t="s">
        <v>96</v>
      </c>
      <c r="Z530" t="s">
        <v>12175</v>
      </c>
      <c r="AA530" t="s">
        <v>12179</v>
      </c>
      <c r="AB530" t="s">
        <v>12180</v>
      </c>
      <c r="AC530" t="s">
        <v>12181</v>
      </c>
      <c r="AD530" t="s">
        <v>12182</v>
      </c>
      <c r="AE530">
        <v>4</v>
      </c>
      <c r="AF530" t="s">
        <v>15601</v>
      </c>
      <c r="AG530" t="s">
        <v>96</v>
      </c>
      <c r="AH530" t="s">
        <v>96</v>
      </c>
      <c r="AI530" t="str">
        <f>IF(ISNA(VLOOKUP(D530,Listen!J:O,3,0)),"",VLOOKUP(D530,Listen!J:O,3,0))</f>
        <v/>
      </c>
      <c r="AJ530" t="s">
        <v>96</v>
      </c>
      <c r="AK530">
        <v>5</v>
      </c>
      <c r="AL530" t="s">
        <v>96</v>
      </c>
      <c r="AM530">
        <v>3</v>
      </c>
      <c r="AN530">
        <v>2</v>
      </c>
      <c r="AO530">
        <v>5</v>
      </c>
      <c r="AP530">
        <f t="shared" si="8"/>
        <v>5</v>
      </c>
    </row>
    <row r="531" spans="1:42" x14ac:dyDescent="0.25">
      <c r="A531" t="s">
        <v>12183</v>
      </c>
      <c r="B531">
        <v>31.699734363669101</v>
      </c>
      <c r="C531">
        <v>170.10000610351599</v>
      </c>
      <c r="D531" t="s">
        <v>12184</v>
      </c>
      <c r="F531">
        <v>3110.3998471917598</v>
      </c>
      <c r="G531">
        <v>50.368044510014201</v>
      </c>
      <c r="H531" t="s">
        <v>12185</v>
      </c>
      <c r="I531" t="s">
        <v>12186</v>
      </c>
      <c r="J531" t="s">
        <v>37</v>
      </c>
      <c r="K531">
        <v>17422.754438234198</v>
      </c>
      <c r="L531">
        <v>19591.997114257301</v>
      </c>
      <c r="M531" t="s">
        <v>98</v>
      </c>
      <c r="N531" t="s">
        <v>98</v>
      </c>
      <c r="O531">
        <v>17423</v>
      </c>
      <c r="P531">
        <v>69692</v>
      </c>
      <c r="Q531">
        <v>1</v>
      </c>
      <c r="R531">
        <v>31.718034363669101</v>
      </c>
      <c r="S531" t="s">
        <v>12183</v>
      </c>
      <c r="T531" t="s">
        <v>96</v>
      </c>
      <c r="U531">
        <v>3103.3998471917598</v>
      </c>
      <c r="V531">
        <v>50.4</v>
      </c>
      <c r="W531" t="s">
        <v>15602</v>
      </c>
      <c r="X531">
        <v>72101014</v>
      </c>
      <c r="Y531" t="s">
        <v>96</v>
      </c>
      <c r="Z531" t="s">
        <v>12183</v>
      </c>
      <c r="AA531" t="s">
        <v>12187</v>
      </c>
      <c r="AB531" t="s">
        <v>12188</v>
      </c>
      <c r="AC531" t="s">
        <v>12189</v>
      </c>
      <c r="AD531" t="s">
        <v>12190</v>
      </c>
      <c r="AE531">
        <v>1</v>
      </c>
      <c r="AF531" t="s">
        <v>15602</v>
      </c>
      <c r="AG531" t="s">
        <v>96</v>
      </c>
      <c r="AH531" t="s">
        <v>96</v>
      </c>
      <c r="AI531" t="str">
        <f>IF(ISNA(VLOOKUP(D531,Listen!J:O,3,0)),"",VLOOKUP(D531,Listen!J:O,3,0))</f>
        <v/>
      </c>
      <c r="AJ531" t="s">
        <v>96</v>
      </c>
      <c r="AK531">
        <v>5</v>
      </c>
      <c r="AL531" t="s">
        <v>96</v>
      </c>
      <c r="AM531">
        <v>3</v>
      </c>
      <c r="AN531">
        <v>2</v>
      </c>
      <c r="AO531">
        <v>5</v>
      </c>
      <c r="AP531">
        <f t="shared" si="8"/>
        <v>5</v>
      </c>
    </row>
    <row r="532" spans="1:42" x14ac:dyDescent="0.25">
      <c r="A532" t="s">
        <v>12191</v>
      </c>
      <c r="B532">
        <v>31.736043891070199</v>
      </c>
      <c r="C532">
        <v>191</v>
      </c>
      <c r="D532" t="s">
        <v>12192</v>
      </c>
      <c r="F532">
        <v>3115.1434261388099</v>
      </c>
      <c r="G532">
        <v>50.992646541748698</v>
      </c>
      <c r="H532" t="s">
        <v>12193</v>
      </c>
      <c r="I532" t="s">
        <v>12194</v>
      </c>
      <c r="J532" t="s">
        <v>37</v>
      </c>
      <c r="K532">
        <v>404171.07448755699</v>
      </c>
      <c r="L532">
        <v>78774.690337255102</v>
      </c>
      <c r="M532">
        <v>232234.02038552001</v>
      </c>
      <c r="N532">
        <v>232234.02038552001</v>
      </c>
      <c r="O532">
        <v>171937</v>
      </c>
      <c r="P532">
        <v>687748</v>
      </c>
      <c r="Q532">
        <v>9</v>
      </c>
      <c r="R532">
        <v>31.754343891070199</v>
      </c>
      <c r="S532" t="s">
        <v>12195</v>
      </c>
      <c r="T532" t="s">
        <v>96</v>
      </c>
      <c r="U532">
        <v>3108.1434261388099</v>
      </c>
      <c r="V532">
        <v>51</v>
      </c>
      <c r="W532" t="s">
        <v>15603</v>
      </c>
      <c r="X532">
        <v>72101014</v>
      </c>
      <c r="Y532" t="s">
        <v>96</v>
      </c>
      <c r="Z532" t="s">
        <v>12195</v>
      </c>
      <c r="AA532" t="s">
        <v>12196</v>
      </c>
      <c r="AB532" t="s">
        <v>12191</v>
      </c>
      <c r="AC532" t="s">
        <v>12197</v>
      </c>
      <c r="AD532" t="s">
        <v>12198</v>
      </c>
      <c r="AE532">
        <v>9</v>
      </c>
      <c r="AF532" t="s">
        <v>15603</v>
      </c>
      <c r="AG532" t="s">
        <v>96</v>
      </c>
      <c r="AH532" t="s">
        <v>96</v>
      </c>
      <c r="AI532" t="str">
        <f>IF(ISNA(VLOOKUP(D532,Listen!J:O,3,0)),"",VLOOKUP(D532,Listen!J:O,3,0))</f>
        <v/>
      </c>
      <c r="AJ532" t="s">
        <v>96</v>
      </c>
      <c r="AK532">
        <v>5</v>
      </c>
      <c r="AL532" t="s">
        <v>96</v>
      </c>
      <c r="AM532">
        <v>3</v>
      </c>
      <c r="AN532">
        <v>2</v>
      </c>
      <c r="AO532">
        <v>5</v>
      </c>
      <c r="AP532">
        <f t="shared" si="8"/>
        <v>5</v>
      </c>
    </row>
    <row r="533" spans="1:42" x14ac:dyDescent="0.25">
      <c r="A533" t="s">
        <v>12199</v>
      </c>
      <c r="B533">
        <v>31.915541953099101</v>
      </c>
      <c r="C533">
        <v>322</v>
      </c>
      <c r="D533" t="s">
        <v>2135</v>
      </c>
      <c r="F533">
        <v>3138.5935586252899</v>
      </c>
      <c r="G533">
        <v>65.880397104627804</v>
      </c>
      <c r="H533" t="s">
        <v>2136</v>
      </c>
      <c r="I533" t="s">
        <v>2137</v>
      </c>
      <c r="J533" t="s">
        <v>37</v>
      </c>
      <c r="K533">
        <v>47425.639400721899</v>
      </c>
      <c r="L533">
        <v>24657.359823001399</v>
      </c>
      <c r="M533" t="s">
        <v>98</v>
      </c>
      <c r="N533" t="s">
        <v>98</v>
      </c>
      <c r="O533">
        <v>47426</v>
      </c>
      <c r="P533">
        <v>189704</v>
      </c>
      <c r="Q533">
        <v>3</v>
      </c>
      <c r="R533">
        <v>31.933841953099101</v>
      </c>
      <c r="S533" t="s">
        <v>12199</v>
      </c>
      <c r="T533" t="s">
        <v>96</v>
      </c>
      <c r="U533">
        <v>3131.5935586252899</v>
      </c>
      <c r="V533">
        <v>65.900000000000006</v>
      </c>
      <c r="W533" t="s">
        <v>15604</v>
      </c>
      <c r="X533">
        <v>72101014</v>
      </c>
      <c r="Y533" t="s">
        <v>96</v>
      </c>
      <c r="Z533" t="s">
        <v>12199</v>
      </c>
      <c r="AA533" t="s">
        <v>12200</v>
      </c>
      <c r="AB533" t="s">
        <v>12201</v>
      </c>
      <c r="AC533" t="s">
        <v>12202</v>
      </c>
      <c r="AD533" t="s">
        <v>12203</v>
      </c>
      <c r="AE533">
        <v>3</v>
      </c>
      <c r="AF533" t="s">
        <v>15604</v>
      </c>
      <c r="AG533" t="s">
        <v>96</v>
      </c>
      <c r="AH533" t="s">
        <v>96</v>
      </c>
      <c r="AI533" t="str">
        <f>IF(ISNA(VLOOKUP(D533,Listen!J:O,3,0)),"",VLOOKUP(D533,Listen!J:O,3,0))</f>
        <v/>
      </c>
      <c r="AJ533" t="s">
        <v>96</v>
      </c>
      <c r="AK533">
        <v>5</v>
      </c>
      <c r="AL533" t="s">
        <v>96</v>
      </c>
      <c r="AM533">
        <v>3</v>
      </c>
      <c r="AN533">
        <v>2</v>
      </c>
      <c r="AO533">
        <v>5</v>
      </c>
      <c r="AP533">
        <f t="shared" si="8"/>
        <v>5</v>
      </c>
    </row>
    <row r="534" spans="1:42" x14ac:dyDescent="0.25">
      <c r="A534" t="s">
        <v>12204</v>
      </c>
      <c r="B534">
        <v>31.952515175544399</v>
      </c>
      <c r="C534">
        <v>83</v>
      </c>
      <c r="D534" t="s">
        <v>10134</v>
      </c>
      <c r="F534">
        <v>3143.4238445626102</v>
      </c>
      <c r="G534">
        <v>61.245231437902802</v>
      </c>
      <c r="H534" t="s">
        <v>10135</v>
      </c>
      <c r="I534" t="s">
        <v>10136</v>
      </c>
      <c r="J534" t="s">
        <v>43</v>
      </c>
      <c r="K534">
        <v>246892.54449256</v>
      </c>
      <c r="L534">
        <v>108181.86754101299</v>
      </c>
      <c r="M534" t="s">
        <v>98</v>
      </c>
      <c r="N534" t="s">
        <v>98</v>
      </c>
      <c r="O534">
        <v>246893</v>
      </c>
      <c r="P534">
        <v>987572</v>
      </c>
      <c r="Q534">
        <v>13</v>
      </c>
      <c r="R534">
        <v>31.970815175544399</v>
      </c>
      <c r="S534" t="s">
        <v>12204</v>
      </c>
      <c r="T534" t="s">
        <v>96</v>
      </c>
      <c r="U534">
        <v>3136.4238445626102</v>
      </c>
      <c r="V534">
        <v>61.2</v>
      </c>
      <c r="W534" t="s">
        <v>15605</v>
      </c>
      <c r="X534">
        <v>72101014</v>
      </c>
      <c r="Y534" t="s">
        <v>96</v>
      </c>
      <c r="Z534" t="s">
        <v>12204</v>
      </c>
      <c r="AA534" t="s">
        <v>12205</v>
      </c>
      <c r="AB534" t="s">
        <v>5773</v>
      </c>
      <c r="AC534" t="s">
        <v>12206</v>
      </c>
      <c r="AD534" t="s">
        <v>5772</v>
      </c>
      <c r="AE534">
        <v>13</v>
      </c>
      <c r="AF534" t="s">
        <v>15605</v>
      </c>
      <c r="AG534" t="s">
        <v>96</v>
      </c>
      <c r="AH534" t="s">
        <v>96</v>
      </c>
      <c r="AI534" t="str">
        <f>IF(ISNA(VLOOKUP(D534,Listen!J:O,3,0)),"",VLOOKUP(D534,Listen!J:O,3,0))</f>
        <v/>
      </c>
      <c r="AJ534" t="s">
        <v>96</v>
      </c>
      <c r="AK534">
        <v>5</v>
      </c>
      <c r="AL534" t="s">
        <v>96</v>
      </c>
      <c r="AM534">
        <v>3</v>
      </c>
      <c r="AN534">
        <v>2</v>
      </c>
      <c r="AO534">
        <v>5</v>
      </c>
      <c r="AP534">
        <f t="shared" si="8"/>
        <v>5</v>
      </c>
    </row>
    <row r="535" spans="1:42" x14ac:dyDescent="0.25">
      <c r="A535" t="s">
        <v>12207</v>
      </c>
      <c r="B535">
        <v>32.363825958270802</v>
      </c>
      <c r="C535">
        <v>96</v>
      </c>
      <c r="D535" t="s">
        <v>12208</v>
      </c>
      <c r="F535">
        <v>3197.1586439193802</v>
      </c>
      <c r="G535">
        <v>56.026803907220497</v>
      </c>
      <c r="H535" t="s">
        <v>12209</v>
      </c>
      <c r="I535" t="s">
        <v>2218</v>
      </c>
      <c r="J535" t="s">
        <v>37</v>
      </c>
      <c r="K535">
        <v>959941.51407757099</v>
      </c>
      <c r="L535">
        <v>127536.300601562</v>
      </c>
      <c r="M535" t="s">
        <v>98</v>
      </c>
      <c r="N535" t="s">
        <v>98</v>
      </c>
      <c r="O535">
        <v>959942</v>
      </c>
      <c r="P535">
        <v>3839768</v>
      </c>
      <c r="Q535">
        <v>52</v>
      </c>
      <c r="R535">
        <v>32.382125958270805</v>
      </c>
      <c r="S535" t="s">
        <v>12207</v>
      </c>
      <c r="T535" t="s">
        <v>96</v>
      </c>
      <c r="U535">
        <v>3190.1586439193802</v>
      </c>
      <c r="V535">
        <v>56</v>
      </c>
      <c r="W535" t="s">
        <v>15606</v>
      </c>
      <c r="X535">
        <v>72101014</v>
      </c>
      <c r="Y535" t="s">
        <v>96</v>
      </c>
      <c r="Z535" t="s">
        <v>12207</v>
      </c>
      <c r="AA535" t="s">
        <v>12210</v>
      </c>
      <c r="AB535" t="s">
        <v>12211</v>
      </c>
      <c r="AC535" t="s">
        <v>12212</v>
      </c>
      <c r="AD535" t="s">
        <v>12213</v>
      </c>
      <c r="AE535">
        <v>52</v>
      </c>
      <c r="AF535" t="s">
        <v>15606</v>
      </c>
      <c r="AG535" t="s">
        <v>96</v>
      </c>
      <c r="AH535" t="s">
        <v>96</v>
      </c>
      <c r="AI535" t="str">
        <f>IF(ISNA(VLOOKUP(D535,Listen!J:O,3,0)),"",VLOOKUP(D535,Listen!J:O,3,0))</f>
        <v/>
      </c>
      <c r="AJ535" t="s">
        <v>96</v>
      </c>
      <c r="AK535">
        <v>5</v>
      </c>
      <c r="AL535" t="s">
        <v>96</v>
      </c>
      <c r="AM535">
        <v>3</v>
      </c>
      <c r="AN535">
        <v>2</v>
      </c>
      <c r="AO535">
        <v>5</v>
      </c>
      <c r="AP535">
        <f t="shared" si="8"/>
        <v>5</v>
      </c>
    </row>
    <row r="536" spans="1:42" x14ac:dyDescent="0.25">
      <c r="A536" t="s">
        <v>5562</v>
      </c>
      <c r="B536">
        <v>32.364972260200702</v>
      </c>
      <c r="C536">
        <v>97</v>
      </c>
      <c r="D536" t="s">
        <v>2738</v>
      </c>
      <c r="F536">
        <v>3197.3084000327399</v>
      </c>
      <c r="G536">
        <v>53.309746885367197</v>
      </c>
      <c r="H536" t="s">
        <v>2739</v>
      </c>
      <c r="I536" t="s">
        <v>85</v>
      </c>
      <c r="J536" t="s">
        <v>37</v>
      </c>
      <c r="K536">
        <v>1871592.15379224</v>
      </c>
      <c r="L536">
        <v>189529.00973436699</v>
      </c>
      <c r="M536">
        <v>1059398.1084083701</v>
      </c>
      <c r="N536">
        <v>1059398.1084083701</v>
      </c>
      <c r="O536">
        <v>812194</v>
      </c>
      <c r="P536">
        <v>3248776</v>
      </c>
      <c r="Q536">
        <v>44</v>
      </c>
      <c r="R536">
        <v>32.383272260200698</v>
      </c>
      <c r="S536" t="s">
        <v>5562</v>
      </c>
      <c r="T536" t="s">
        <v>96</v>
      </c>
      <c r="U536">
        <v>3190.3084000327399</v>
      </c>
      <c r="V536">
        <v>53.3</v>
      </c>
      <c r="W536" t="s">
        <v>15607</v>
      </c>
      <c r="X536">
        <v>72101014</v>
      </c>
      <c r="Y536" t="s">
        <v>96</v>
      </c>
      <c r="Z536" t="s">
        <v>5562</v>
      </c>
      <c r="AA536" t="s">
        <v>6155</v>
      </c>
      <c r="AB536" t="s">
        <v>5561</v>
      </c>
      <c r="AC536" t="s">
        <v>6156</v>
      </c>
      <c r="AD536" t="s">
        <v>5560</v>
      </c>
      <c r="AE536">
        <v>44</v>
      </c>
      <c r="AF536" t="s">
        <v>15607</v>
      </c>
      <c r="AG536" t="s">
        <v>96</v>
      </c>
      <c r="AH536" t="s">
        <v>96</v>
      </c>
      <c r="AI536" t="str">
        <f>IF(ISNA(VLOOKUP(D536,Listen!J:O,3,0)),"",VLOOKUP(D536,Listen!J:O,3,0))</f>
        <v/>
      </c>
      <c r="AJ536" t="s">
        <v>96</v>
      </c>
      <c r="AK536">
        <v>5</v>
      </c>
      <c r="AL536" t="s">
        <v>96</v>
      </c>
      <c r="AM536">
        <v>3</v>
      </c>
      <c r="AN536">
        <v>2</v>
      </c>
      <c r="AO536">
        <v>5</v>
      </c>
      <c r="AP536">
        <f t="shared" si="8"/>
        <v>5</v>
      </c>
    </row>
    <row r="537" spans="1:42" x14ac:dyDescent="0.25">
      <c r="A537" t="s">
        <v>12214</v>
      </c>
      <c r="B537">
        <v>32.377832155259803</v>
      </c>
      <c r="C537">
        <v>125</v>
      </c>
      <c r="D537" t="s">
        <v>12215</v>
      </c>
      <c r="F537">
        <v>3198.9884529507999</v>
      </c>
      <c r="G537">
        <v>50.043992955493998</v>
      </c>
      <c r="H537" t="s">
        <v>12216</v>
      </c>
      <c r="I537" t="s">
        <v>12217</v>
      </c>
      <c r="J537" t="s">
        <v>37</v>
      </c>
      <c r="K537">
        <v>399690.96778582298</v>
      </c>
      <c r="L537">
        <v>104576.279139647</v>
      </c>
      <c r="M537" t="s">
        <v>98</v>
      </c>
      <c r="N537" t="s">
        <v>98</v>
      </c>
      <c r="O537">
        <v>399691</v>
      </c>
      <c r="P537">
        <v>1598764</v>
      </c>
      <c r="Q537">
        <v>22</v>
      </c>
      <c r="R537">
        <v>32.396132155259806</v>
      </c>
      <c r="S537" t="s">
        <v>12214</v>
      </c>
      <c r="T537" t="s">
        <v>96</v>
      </c>
      <c r="U537">
        <v>3191.9884529507999</v>
      </c>
      <c r="V537">
        <v>50</v>
      </c>
      <c r="W537" t="s">
        <v>15608</v>
      </c>
      <c r="X537">
        <v>72101014</v>
      </c>
      <c r="Y537" t="s">
        <v>96</v>
      </c>
      <c r="Z537" t="s">
        <v>12214</v>
      </c>
      <c r="AA537" t="s">
        <v>12218</v>
      </c>
      <c r="AB537" t="s">
        <v>12219</v>
      </c>
      <c r="AC537" t="s">
        <v>12220</v>
      </c>
      <c r="AD537" t="s">
        <v>12221</v>
      </c>
      <c r="AE537">
        <v>22</v>
      </c>
      <c r="AF537" t="s">
        <v>15608</v>
      </c>
      <c r="AG537" t="s">
        <v>96</v>
      </c>
      <c r="AH537" t="s">
        <v>96</v>
      </c>
      <c r="AI537" t="str">
        <f>IF(ISNA(VLOOKUP(D537,Listen!J:O,3,0)),"",VLOOKUP(D537,Listen!J:O,3,0))</f>
        <v/>
      </c>
      <c r="AJ537" t="s">
        <v>96</v>
      </c>
      <c r="AK537">
        <v>5</v>
      </c>
      <c r="AL537" t="s">
        <v>96</v>
      </c>
      <c r="AM537">
        <v>3</v>
      </c>
      <c r="AN537">
        <v>2</v>
      </c>
      <c r="AO537">
        <v>5</v>
      </c>
      <c r="AP537">
        <f t="shared" si="8"/>
        <v>5</v>
      </c>
    </row>
    <row r="538" spans="1:42" x14ac:dyDescent="0.25">
      <c r="A538" t="s">
        <v>12222</v>
      </c>
      <c r="B538">
        <v>32.636056631240599</v>
      </c>
      <c r="C538">
        <v>158</v>
      </c>
      <c r="D538" t="s">
        <v>12223</v>
      </c>
      <c r="F538">
        <v>3232.7236259357101</v>
      </c>
      <c r="G538">
        <v>58.451520747668702</v>
      </c>
      <c r="H538" t="s">
        <v>12224</v>
      </c>
      <c r="I538" t="s">
        <v>8267</v>
      </c>
      <c r="J538" t="s">
        <v>37</v>
      </c>
      <c r="K538">
        <v>19221.661536133899</v>
      </c>
      <c r="L538">
        <v>11705.7017038544</v>
      </c>
      <c r="M538" t="s">
        <v>98</v>
      </c>
      <c r="N538" t="s">
        <v>98</v>
      </c>
      <c r="O538">
        <v>19222</v>
      </c>
      <c r="P538">
        <v>76888</v>
      </c>
      <c r="Q538">
        <v>1</v>
      </c>
      <c r="R538">
        <v>32.654356631240603</v>
      </c>
      <c r="S538" t="s">
        <v>12225</v>
      </c>
      <c r="T538" t="s">
        <v>96</v>
      </c>
      <c r="U538">
        <v>3225.7236259357101</v>
      </c>
      <c r="V538">
        <v>58.5</v>
      </c>
      <c r="W538" t="s">
        <v>15609</v>
      </c>
      <c r="X538">
        <v>72101014</v>
      </c>
      <c r="Y538" t="s">
        <v>96</v>
      </c>
      <c r="Z538" t="s">
        <v>12225</v>
      </c>
      <c r="AA538" t="s">
        <v>12226</v>
      </c>
      <c r="AB538" t="s">
        <v>12222</v>
      </c>
      <c r="AC538" t="s">
        <v>12227</v>
      </c>
      <c r="AD538" t="s">
        <v>12228</v>
      </c>
      <c r="AE538">
        <v>1</v>
      </c>
      <c r="AF538" t="s">
        <v>15609</v>
      </c>
      <c r="AG538" t="s">
        <v>96</v>
      </c>
      <c r="AH538" t="s">
        <v>96</v>
      </c>
      <c r="AI538" t="str">
        <f>IF(ISNA(VLOOKUP(D538,Listen!J:O,3,0)),"",VLOOKUP(D538,Listen!J:O,3,0))</f>
        <v/>
      </c>
      <c r="AJ538" t="s">
        <v>96</v>
      </c>
      <c r="AK538">
        <v>5</v>
      </c>
      <c r="AL538" t="s">
        <v>96</v>
      </c>
      <c r="AM538">
        <v>3</v>
      </c>
      <c r="AN538">
        <v>2</v>
      </c>
      <c r="AO538">
        <v>5</v>
      </c>
      <c r="AP538">
        <f t="shared" si="8"/>
        <v>5</v>
      </c>
    </row>
    <row r="539" spans="1:42" x14ac:dyDescent="0.25">
      <c r="A539" t="s">
        <v>12229</v>
      </c>
      <c r="B539">
        <v>32.766432133423699</v>
      </c>
      <c r="C539">
        <v>315</v>
      </c>
      <c r="D539" t="s">
        <v>12230</v>
      </c>
      <c r="F539">
        <v>3249.7562488210401</v>
      </c>
      <c r="G539">
        <v>66.737806644263799</v>
      </c>
      <c r="H539" t="s">
        <v>12231</v>
      </c>
      <c r="I539" t="s">
        <v>12232</v>
      </c>
      <c r="J539" t="s">
        <v>37</v>
      </c>
      <c r="K539">
        <v>36486.811258751201</v>
      </c>
      <c r="L539">
        <v>16805.404761475998</v>
      </c>
      <c r="M539" t="s">
        <v>98</v>
      </c>
      <c r="N539" t="s">
        <v>98</v>
      </c>
      <c r="O539">
        <v>36487</v>
      </c>
      <c r="P539">
        <v>145948</v>
      </c>
      <c r="Q539">
        <v>2</v>
      </c>
      <c r="R539">
        <v>32.784732133423702</v>
      </c>
      <c r="S539" t="s">
        <v>12229</v>
      </c>
      <c r="T539" t="s">
        <v>96</v>
      </c>
      <c r="U539">
        <v>3242.7562488210401</v>
      </c>
      <c r="V539">
        <v>66.7</v>
      </c>
      <c r="W539" t="s">
        <v>15610</v>
      </c>
      <c r="X539">
        <v>72101014</v>
      </c>
      <c r="Y539" t="s">
        <v>96</v>
      </c>
      <c r="Z539" t="s">
        <v>12229</v>
      </c>
      <c r="AA539" t="s">
        <v>12233</v>
      </c>
      <c r="AB539" t="s">
        <v>12234</v>
      </c>
      <c r="AC539" t="s">
        <v>12235</v>
      </c>
      <c r="AD539" t="s">
        <v>12236</v>
      </c>
      <c r="AE539">
        <v>2</v>
      </c>
      <c r="AF539" t="s">
        <v>15610</v>
      </c>
      <c r="AG539" t="s">
        <v>96</v>
      </c>
      <c r="AH539" t="s">
        <v>96</v>
      </c>
      <c r="AI539" t="str">
        <f>IF(ISNA(VLOOKUP(D539,Listen!J:O,3,0)),"",VLOOKUP(D539,Listen!J:O,3,0))</f>
        <v/>
      </c>
      <c r="AJ539" t="s">
        <v>96</v>
      </c>
      <c r="AK539">
        <v>5</v>
      </c>
      <c r="AL539" t="s">
        <v>96</v>
      </c>
      <c r="AM539">
        <v>3</v>
      </c>
      <c r="AN539">
        <v>2</v>
      </c>
      <c r="AO539">
        <v>5</v>
      </c>
      <c r="AP539">
        <f t="shared" si="8"/>
        <v>5</v>
      </c>
    </row>
    <row r="540" spans="1:42" x14ac:dyDescent="0.25">
      <c r="A540" t="s">
        <v>12237</v>
      </c>
      <c r="B540">
        <v>33.018710743237499</v>
      </c>
      <c r="C540">
        <v>148</v>
      </c>
      <c r="D540" t="s">
        <v>12238</v>
      </c>
      <c r="F540">
        <v>3282.7146370998198</v>
      </c>
      <c r="G540">
        <v>50.655369062773097</v>
      </c>
      <c r="H540" t="s">
        <v>12239</v>
      </c>
      <c r="I540" t="s">
        <v>12240</v>
      </c>
      <c r="J540" t="s">
        <v>37</v>
      </c>
      <c r="K540">
        <v>31637.134145973901</v>
      </c>
      <c r="L540">
        <v>5407.4543656370397</v>
      </c>
      <c r="M540" t="s">
        <v>98</v>
      </c>
      <c r="N540" t="s">
        <v>98</v>
      </c>
      <c r="O540">
        <v>31637</v>
      </c>
      <c r="P540">
        <v>126548</v>
      </c>
      <c r="Q540">
        <v>2</v>
      </c>
      <c r="R540">
        <v>33.037010743237502</v>
      </c>
      <c r="S540" t="s">
        <v>12237</v>
      </c>
      <c r="T540" t="s">
        <v>96</v>
      </c>
      <c r="U540">
        <v>3275.7146370998198</v>
      </c>
      <c r="V540">
        <v>50.7</v>
      </c>
      <c r="W540" t="s">
        <v>15611</v>
      </c>
      <c r="X540">
        <v>72101014</v>
      </c>
      <c r="Y540" t="s">
        <v>96</v>
      </c>
      <c r="Z540" t="s">
        <v>12237</v>
      </c>
      <c r="AA540" t="s">
        <v>12241</v>
      </c>
      <c r="AB540" t="s">
        <v>12242</v>
      </c>
      <c r="AC540" t="s">
        <v>12243</v>
      </c>
      <c r="AD540" t="s">
        <v>12244</v>
      </c>
      <c r="AE540">
        <v>2</v>
      </c>
      <c r="AF540" t="s">
        <v>15611</v>
      </c>
      <c r="AG540" t="s">
        <v>96</v>
      </c>
      <c r="AH540" t="s">
        <v>96</v>
      </c>
      <c r="AI540" t="str">
        <f>IF(ISNA(VLOOKUP(D540,Listen!J:O,3,0)),"",VLOOKUP(D540,Listen!J:O,3,0))</f>
        <v/>
      </c>
      <c r="AJ540" t="s">
        <v>96</v>
      </c>
      <c r="AK540">
        <v>5</v>
      </c>
      <c r="AL540" t="s">
        <v>96</v>
      </c>
      <c r="AM540">
        <v>3</v>
      </c>
      <c r="AN540">
        <v>2</v>
      </c>
      <c r="AO540">
        <v>5</v>
      </c>
      <c r="AP540">
        <f t="shared" si="8"/>
        <v>5</v>
      </c>
    </row>
    <row r="541" spans="1:42" x14ac:dyDescent="0.25">
      <c r="A541" t="s">
        <v>12245</v>
      </c>
      <c r="B541">
        <v>33.511714374381299</v>
      </c>
      <c r="C541">
        <v>311</v>
      </c>
      <c r="D541" t="s">
        <v>12246</v>
      </c>
      <c r="F541">
        <v>3347.1220203103198</v>
      </c>
      <c r="G541">
        <v>57.191275150320998</v>
      </c>
      <c r="H541" t="s">
        <v>12247</v>
      </c>
      <c r="I541" t="s">
        <v>3768</v>
      </c>
      <c r="J541" t="s">
        <v>37</v>
      </c>
      <c r="K541">
        <v>74138.556377551402</v>
      </c>
      <c r="L541">
        <v>36660.935142517403</v>
      </c>
      <c r="M541" t="s">
        <v>98</v>
      </c>
      <c r="N541" t="s">
        <v>98</v>
      </c>
      <c r="O541">
        <v>74139</v>
      </c>
      <c r="P541">
        <v>296556</v>
      </c>
      <c r="Q541">
        <v>4</v>
      </c>
      <c r="R541">
        <v>33.530014374381295</v>
      </c>
      <c r="S541" t="s">
        <v>12245</v>
      </c>
      <c r="T541" t="s">
        <v>96</v>
      </c>
      <c r="U541">
        <v>3340.1220203103198</v>
      </c>
      <c r="V541">
        <v>57.2</v>
      </c>
      <c r="W541" t="s">
        <v>15612</v>
      </c>
      <c r="X541">
        <v>72101014</v>
      </c>
      <c r="Y541" t="s">
        <v>96</v>
      </c>
      <c r="Z541" t="s">
        <v>12245</v>
      </c>
      <c r="AA541" t="s">
        <v>12248</v>
      </c>
      <c r="AB541" t="s">
        <v>12249</v>
      </c>
      <c r="AC541" t="s">
        <v>12250</v>
      </c>
      <c r="AD541" t="s">
        <v>12251</v>
      </c>
      <c r="AE541">
        <v>4</v>
      </c>
      <c r="AF541" t="s">
        <v>15612</v>
      </c>
      <c r="AG541" t="s">
        <v>96</v>
      </c>
      <c r="AH541" t="s">
        <v>96</v>
      </c>
      <c r="AI541" t="str">
        <f>IF(ISNA(VLOOKUP(D541,Listen!J:O,3,0)),"",VLOOKUP(D541,Listen!J:O,3,0))</f>
        <v/>
      </c>
      <c r="AJ541" t="s">
        <v>96</v>
      </c>
      <c r="AK541">
        <v>5</v>
      </c>
      <c r="AL541" t="s">
        <v>96</v>
      </c>
      <c r="AM541">
        <v>3</v>
      </c>
      <c r="AN541">
        <v>2</v>
      </c>
      <c r="AO541">
        <v>5</v>
      </c>
      <c r="AP541">
        <f t="shared" si="8"/>
        <v>5</v>
      </c>
    </row>
    <row r="542" spans="1:42" x14ac:dyDescent="0.25">
      <c r="A542" t="s">
        <v>12252</v>
      </c>
      <c r="B542">
        <v>33.536612569893201</v>
      </c>
      <c r="C542">
        <v>161</v>
      </c>
      <c r="D542" t="s">
        <v>12253</v>
      </c>
      <c r="F542">
        <v>3350.3747907125698</v>
      </c>
      <c r="G542">
        <v>52.284988735811098</v>
      </c>
      <c r="H542" t="s">
        <v>12254</v>
      </c>
      <c r="I542" t="s">
        <v>4261</v>
      </c>
      <c r="J542" t="s">
        <v>37</v>
      </c>
      <c r="K542">
        <v>70636.022569723107</v>
      </c>
      <c r="L542">
        <v>37567.329481936897</v>
      </c>
      <c r="M542" t="s">
        <v>98</v>
      </c>
      <c r="N542" t="s">
        <v>98</v>
      </c>
      <c r="O542">
        <v>70636</v>
      </c>
      <c r="P542">
        <v>282544</v>
      </c>
      <c r="Q542">
        <v>4</v>
      </c>
      <c r="R542">
        <v>33.554912569893204</v>
      </c>
      <c r="S542" t="s">
        <v>12255</v>
      </c>
      <c r="T542" t="s">
        <v>96</v>
      </c>
      <c r="U542">
        <v>3343.3747907125698</v>
      </c>
      <c r="V542">
        <v>52.3</v>
      </c>
      <c r="W542" t="s">
        <v>15613</v>
      </c>
      <c r="X542">
        <v>72101014</v>
      </c>
      <c r="Y542" t="s">
        <v>96</v>
      </c>
      <c r="Z542" t="s">
        <v>12255</v>
      </c>
      <c r="AA542" t="s">
        <v>12256</v>
      </c>
      <c r="AB542" t="s">
        <v>12252</v>
      </c>
      <c r="AC542" t="s">
        <v>12257</v>
      </c>
      <c r="AD542" t="s">
        <v>12258</v>
      </c>
      <c r="AE542">
        <v>4</v>
      </c>
      <c r="AF542" t="s">
        <v>15613</v>
      </c>
      <c r="AG542" t="s">
        <v>96</v>
      </c>
      <c r="AH542" t="s">
        <v>96</v>
      </c>
      <c r="AI542" t="str">
        <f>IF(ISNA(VLOOKUP(D542,Listen!J:O,3,0)),"",VLOOKUP(D542,Listen!J:O,3,0))</f>
        <v/>
      </c>
      <c r="AJ542" t="s">
        <v>96</v>
      </c>
      <c r="AK542">
        <v>5</v>
      </c>
      <c r="AL542" t="s">
        <v>96</v>
      </c>
      <c r="AM542">
        <v>3</v>
      </c>
      <c r="AN542">
        <v>2</v>
      </c>
      <c r="AO542">
        <v>5</v>
      </c>
      <c r="AP542">
        <f t="shared" si="8"/>
        <v>5</v>
      </c>
    </row>
    <row r="543" spans="1:42" x14ac:dyDescent="0.25">
      <c r="A543" t="s">
        <v>12259</v>
      </c>
      <c r="B543">
        <v>33.555187299788898</v>
      </c>
      <c r="C543">
        <v>267</v>
      </c>
      <c r="D543" t="s">
        <v>6293</v>
      </c>
      <c r="F543">
        <v>3352.8014457529098</v>
      </c>
      <c r="G543">
        <v>52.206285494133702</v>
      </c>
      <c r="H543" t="s">
        <v>6294</v>
      </c>
      <c r="I543" t="s">
        <v>6295</v>
      </c>
      <c r="J543" t="s">
        <v>37</v>
      </c>
      <c r="K543">
        <v>47862.234190590403</v>
      </c>
      <c r="L543">
        <v>75475.875411621004</v>
      </c>
      <c r="M543" t="s">
        <v>98</v>
      </c>
      <c r="N543" t="s">
        <v>98</v>
      </c>
      <c r="O543">
        <v>47862</v>
      </c>
      <c r="P543">
        <v>191448</v>
      </c>
      <c r="Q543">
        <v>3</v>
      </c>
      <c r="R543">
        <v>33.573487299788894</v>
      </c>
      <c r="S543" t="s">
        <v>12259</v>
      </c>
      <c r="T543" t="s">
        <v>96</v>
      </c>
      <c r="U543">
        <v>3345.8014457529098</v>
      </c>
      <c r="V543">
        <v>52.2</v>
      </c>
      <c r="W543" t="s">
        <v>15614</v>
      </c>
      <c r="X543">
        <v>72101014</v>
      </c>
      <c r="Y543" t="s">
        <v>96</v>
      </c>
      <c r="Z543" t="s">
        <v>12259</v>
      </c>
      <c r="AA543" t="s">
        <v>12260</v>
      </c>
      <c r="AB543" t="s">
        <v>12261</v>
      </c>
      <c r="AC543" t="s">
        <v>12262</v>
      </c>
      <c r="AD543" t="s">
        <v>12263</v>
      </c>
      <c r="AE543">
        <v>3</v>
      </c>
      <c r="AF543" t="s">
        <v>15614</v>
      </c>
      <c r="AG543" t="s">
        <v>96</v>
      </c>
      <c r="AH543" t="s">
        <v>96</v>
      </c>
      <c r="AI543" t="str">
        <f>IF(ISNA(VLOOKUP(D543,Listen!J:O,3,0)),"",VLOOKUP(D543,Listen!J:O,3,0))</f>
        <v/>
      </c>
      <c r="AJ543" t="s">
        <v>96</v>
      </c>
      <c r="AK543">
        <v>5</v>
      </c>
      <c r="AL543" t="s">
        <v>96</v>
      </c>
      <c r="AM543">
        <v>3</v>
      </c>
      <c r="AN543">
        <v>2</v>
      </c>
      <c r="AO543">
        <v>5</v>
      </c>
      <c r="AP543">
        <f t="shared" si="8"/>
        <v>5</v>
      </c>
    </row>
    <row r="544" spans="1:42" x14ac:dyDescent="0.25">
      <c r="A544" t="s">
        <v>12264</v>
      </c>
      <c r="B544">
        <v>33.676934325696102</v>
      </c>
      <c r="C544">
        <v>134</v>
      </c>
      <c r="D544" t="s">
        <v>12265</v>
      </c>
      <c r="F544">
        <v>3368.7068201903198</v>
      </c>
      <c r="G544">
        <v>60.021849364324297</v>
      </c>
      <c r="H544" t="s">
        <v>12266</v>
      </c>
      <c r="I544" t="s">
        <v>3493</v>
      </c>
      <c r="J544" t="s">
        <v>37</v>
      </c>
      <c r="K544">
        <v>674276.41754543094</v>
      </c>
      <c r="L544">
        <v>633435.62944286701</v>
      </c>
      <c r="M544" t="s">
        <v>98</v>
      </c>
      <c r="N544" t="s">
        <v>98</v>
      </c>
      <c r="O544">
        <v>674276</v>
      </c>
      <c r="P544">
        <v>2697104</v>
      </c>
      <c r="Q544">
        <v>36</v>
      </c>
      <c r="R544">
        <v>33.695234325696106</v>
      </c>
      <c r="S544" t="s">
        <v>12264</v>
      </c>
      <c r="T544" t="s">
        <v>96</v>
      </c>
      <c r="U544">
        <v>3361.7068201903198</v>
      </c>
      <c r="V544">
        <v>60</v>
      </c>
      <c r="W544" t="s">
        <v>15615</v>
      </c>
      <c r="X544">
        <v>72101014</v>
      </c>
      <c r="Y544" t="s">
        <v>96</v>
      </c>
      <c r="Z544" t="s">
        <v>12264</v>
      </c>
      <c r="AA544" t="s">
        <v>5964</v>
      </c>
      <c r="AB544" t="s">
        <v>12267</v>
      </c>
      <c r="AC544" t="s">
        <v>5963</v>
      </c>
      <c r="AD544" t="s">
        <v>12268</v>
      </c>
      <c r="AE544">
        <v>36</v>
      </c>
      <c r="AF544" t="s">
        <v>15615</v>
      </c>
      <c r="AG544" t="s">
        <v>96</v>
      </c>
      <c r="AH544" t="s">
        <v>96</v>
      </c>
      <c r="AI544" t="str">
        <f>IF(ISNA(VLOOKUP(D544,Listen!J:O,3,0)),"",VLOOKUP(D544,Listen!J:O,3,0))</f>
        <v/>
      </c>
      <c r="AJ544" t="s">
        <v>96</v>
      </c>
      <c r="AK544">
        <v>5</v>
      </c>
      <c r="AL544" t="s">
        <v>96</v>
      </c>
      <c r="AM544">
        <v>3</v>
      </c>
      <c r="AN544">
        <v>2</v>
      </c>
      <c r="AO544">
        <v>5</v>
      </c>
      <c r="AP544">
        <f t="shared" si="8"/>
        <v>5</v>
      </c>
    </row>
    <row r="545" spans="1:42" x14ac:dyDescent="0.25">
      <c r="A545" t="s">
        <v>12269</v>
      </c>
      <c r="B545">
        <v>34.384137318009202</v>
      </c>
      <c r="C545">
        <v>248</v>
      </c>
      <c r="D545" t="s">
        <v>12270</v>
      </c>
      <c r="F545">
        <v>3461.0978113638398</v>
      </c>
      <c r="G545">
        <v>54.695572947491399</v>
      </c>
      <c r="H545" t="s">
        <v>12271</v>
      </c>
      <c r="I545" t="s">
        <v>12272</v>
      </c>
      <c r="J545" t="s">
        <v>37</v>
      </c>
      <c r="K545">
        <v>14481.631490080899</v>
      </c>
      <c r="L545">
        <v>1608.42323504879</v>
      </c>
      <c r="M545" t="s">
        <v>98</v>
      </c>
      <c r="N545" t="s">
        <v>98</v>
      </c>
      <c r="O545">
        <v>14482</v>
      </c>
      <c r="P545">
        <v>57928</v>
      </c>
      <c r="Q545">
        <v>1</v>
      </c>
      <c r="R545">
        <v>34.402437318009206</v>
      </c>
      <c r="S545" t="s">
        <v>12269</v>
      </c>
      <c r="T545" t="s">
        <v>96</v>
      </c>
      <c r="U545">
        <v>3454.0978113638398</v>
      </c>
      <c r="V545">
        <v>54.7</v>
      </c>
      <c r="W545" t="s">
        <v>15616</v>
      </c>
      <c r="X545">
        <v>72101014</v>
      </c>
      <c r="Y545" t="s">
        <v>96</v>
      </c>
      <c r="Z545" t="s">
        <v>12269</v>
      </c>
      <c r="AA545" t="s">
        <v>12273</v>
      </c>
      <c r="AB545" t="s">
        <v>12274</v>
      </c>
      <c r="AC545" t="s">
        <v>12275</v>
      </c>
      <c r="AD545" t="s">
        <v>12276</v>
      </c>
      <c r="AE545">
        <v>1</v>
      </c>
      <c r="AF545" t="s">
        <v>15616</v>
      </c>
      <c r="AG545" t="s">
        <v>96</v>
      </c>
      <c r="AH545" t="s">
        <v>96</v>
      </c>
      <c r="AI545" t="str">
        <f>IF(ISNA(VLOOKUP(D545,Listen!J:O,3,0)),"",VLOOKUP(D545,Listen!J:O,3,0))</f>
        <v/>
      </c>
      <c r="AJ545" t="s">
        <v>96</v>
      </c>
      <c r="AK545">
        <v>5</v>
      </c>
      <c r="AL545" t="s">
        <v>96</v>
      </c>
      <c r="AM545">
        <v>3</v>
      </c>
      <c r="AN545">
        <v>2</v>
      </c>
      <c r="AO545">
        <v>5</v>
      </c>
      <c r="AP545">
        <f t="shared" si="8"/>
        <v>5</v>
      </c>
    </row>
    <row r="546" spans="1:42" x14ac:dyDescent="0.25">
      <c r="A546" t="s">
        <v>12277</v>
      </c>
      <c r="B546">
        <v>34.654599905347098</v>
      </c>
      <c r="C546">
        <v>95</v>
      </c>
      <c r="D546" t="s">
        <v>12278</v>
      </c>
      <c r="F546">
        <v>3496.4318056923698</v>
      </c>
      <c r="G546">
        <v>57.743216725036802</v>
      </c>
      <c r="H546" t="s">
        <v>12279</v>
      </c>
      <c r="I546" t="s">
        <v>12280</v>
      </c>
      <c r="J546" t="s">
        <v>37</v>
      </c>
      <c r="K546">
        <v>183168.42125488399</v>
      </c>
      <c r="L546">
        <v>106739.291291599</v>
      </c>
      <c r="M546" t="s">
        <v>98</v>
      </c>
      <c r="N546" t="s">
        <v>98</v>
      </c>
      <c r="O546">
        <v>183168</v>
      </c>
      <c r="P546">
        <v>732672</v>
      </c>
      <c r="Q546">
        <v>10</v>
      </c>
      <c r="R546">
        <v>34.672899905347094</v>
      </c>
      <c r="S546" t="s">
        <v>12277</v>
      </c>
      <c r="T546" t="s">
        <v>96</v>
      </c>
      <c r="U546">
        <v>3489.4318056923698</v>
      </c>
      <c r="V546">
        <v>57.7</v>
      </c>
      <c r="W546" t="s">
        <v>15617</v>
      </c>
      <c r="X546">
        <v>72101014</v>
      </c>
      <c r="Y546" t="s">
        <v>96</v>
      </c>
      <c r="Z546" t="s">
        <v>12277</v>
      </c>
      <c r="AA546" t="s">
        <v>12281</v>
      </c>
      <c r="AB546" t="s">
        <v>12282</v>
      </c>
      <c r="AC546" t="s">
        <v>12283</v>
      </c>
      <c r="AD546" t="s">
        <v>12284</v>
      </c>
      <c r="AE546">
        <v>10</v>
      </c>
      <c r="AF546" t="s">
        <v>15617</v>
      </c>
      <c r="AG546" t="s">
        <v>96</v>
      </c>
      <c r="AH546" t="s">
        <v>96</v>
      </c>
      <c r="AI546" t="str">
        <f>IF(ISNA(VLOOKUP(D546,Listen!J:O,3,0)),"",VLOOKUP(D546,Listen!J:O,3,0))</f>
        <v/>
      </c>
      <c r="AJ546" t="s">
        <v>96</v>
      </c>
      <c r="AK546">
        <v>5</v>
      </c>
      <c r="AL546" t="s">
        <v>96</v>
      </c>
      <c r="AM546">
        <v>3</v>
      </c>
      <c r="AN546">
        <v>2</v>
      </c>
      <c r="AO546">
        <v>5</v>
      </c>
      <c r="AP546">
        <f t="shared" si="8"/>
        <v>5</v>
      </c>
    </row>
    <row r="547" spans="1:42" x14ac:dyDescent="0.25">
      <c r="A547" t="s">
        <v>4359</v>
      </c>
      <c r="B547">
        <v>34.704038105570099</v>
      </c>
      <c r="C547">
        <v>111</v>
      </c>
      <c r="D547" t="s">
        <v>12285</v>
      </c>
      <c r="F547">
        <v>3502.8905514415801</v>
      </c>
      <c r="G547">
        <v>60.794777936936399</v>
      </c>
      <c r="H547" t="s">
        <v>12286</v>
      </c>
      <c r="I547" t="s">
        <v>12287</v>
      </c>
      <c r="J547" t="s">
        <v>37</v>
      </c>
      <c r="K547">
        <v>357920.00667261</v>
      </c>
      <c r="L547">
        <v>131131.63453017501</v>
      </c>
      <c r="M547" t="s">
        <v>98</v>
      </c>
      <c r="N547" t="s">
        <v>98</v>
      </c>
      <c r="O547">
        <v>357920</v>
      </c>
      <c r="P547">
        <v>1431680</v>
      </c>
      <c r="Q547">
        <v>19</v>
      </c>
      <c r="R547">
        <v>34.722338105570103</v>
      </c>
      <c r="S547" t="s">
        <v>4359</v>
      </c>
      <c r="T547" t="s">
        <v>96</v>
      </c>
      <c r="U547">
        <v>3495.8905514415801</v>
      </c>
      <c r="V547">
        <v>60.8</v>
      </c>
      <c r="W547" t="s">
        <v>15618</v>
      </c>
      <c r="X547">
        <v>72101014</v>
      </c>
      <c r="Y547" t="s">
        <v>96</v>
      </c>
      <c r="Z547" t="s">
        <v>4359</v>
      </c>
      <c r="AA547" t="s">
        <v>4357</v>
      </c>
      <c r="AB547" t="s">
        <v>4360</v>
      </c>
      <c r="AC547" t="s">
        <v>4358</v>
      </c>
      <c r="AD547" t="s">
        <v>5584</v>
      </c>
      <c r="AE547">
        <v>19</v>
      </c>
      <c r="AF547" t="s">
        <v>15618</v>
      </c>
      <c r="AG547" t="s">
        <v>96</v>
      </c>
      <c r="AH547" t="s">
        <v>96</v>
      </c>
      <c r="AI547" t="str">
        <f>IF(ISNA(VLOOKUP(D547,Listen!J:O,3,0)),"",VLOOKUP(D547,Listen!J:O,3,0))</f>
        <v/>
      </c>
      <c r="AJ547" t="s">
        <v>96</v>
      </c>
      <c r="AK547">
        <v>5</v>
      </c>
      <c r="AL547" t="s">
        <v>96</v>
      </c>
      <c r="AM547">
        <v>3</v>
      </c>
      <c r="AN547">
        <v>2</v>
      </c>
      <c r="AO547">
        <v>5</v>
      </c>
      <c r="AP547">
        <f t="shared" si="8"/>
        <v>5</v>
      </c>
    </row>
    <row r="548" spans="1:42" x14ac:dyDescent="0.25">
      <c r="A548" t="s">
        <v>4131</v>
      </c>
      <c r="B548">
        <v>34.708301989202099</v>
      </c>
      <c r="C548">
        <v>97</v>
      </c>
      <c r="D548" t="s">
        <v>12288</v>
      </c>
      <c r="F548">
        <v>3503.4475972110299</v>
      </c>
      <c r="G548">
        <v>50.825208336048703</v>
      </c>
      <c r="H548" t="s">
        <v>12289</v>
      </c>
      <c r="I548" t="s">
        <v>2257</v>
      </c>
      <c r="J548" t="s">
        <v>37</v>
      </c>
      <c r="K548">
        <v>3085577.5459503899</v>
      </c>
      <c r="L548">
        <v>91243.833485747498</v>
      </c>
      <c r="M548" t="s">
        <v>98</v>
      </c>
      <c r="N548" t="s">
        <v>98</v>
      </c>
      <c r="O548">
        <v>3085578</v>
      </c>
      <c r="P548">
        <v>12342312</v>
      </c>
      <c r="Q548">
        <v>166</v>
      </c>
      <c r="R548">
        <v>34.726601989202095</v>
      </c>
      <c r="S548" t="s">
        <v>4131</v>
      </c>
      <c r="T548" t="s">
        <v>96</v>
      </c>
      <c r="U548">
        <v>3496.4475972110299</v>
      </c>
      <c r="V548">
        <v>50.8</v>
      </c>
      <c r="W548" t="s">
        <v>15619</v>
      </c>
      <c r="X548">
        <v>72101014</v>
      </c>
      <c r="Y548" t="s">
        <v>96</v>
      </c>
      <c r="Z548" t="s">
        <v>4131</v>
      </c>
      <c r="AA548" t="s">
        <v>4132</v>
      </c>
      <c r="AB548" t="s">
        <v>4134</v>
      </c>
      <c r="AC548" t="s">
        <v>4133</v>
      </c>
      <c r="AD548" t="s">
        <v>5574</v>
      </c>
      <c r="AE548">
        <v>166</v>
      </c>
      <c r="AF548" t="s">
        <v>15619</v>
      </c>
      <c r="AG548" t="s">
        <v>96</v>
      </c>
      <c r="AH548" t="s">
        <v>96</v>
      </c>
      <c r="AI548" t="str">
        <f>IF(ISNA(VLOOKUP(D548,Listen!J:O,3,0)),"",VLOOKUP(D548,Listen!J:O,3,0))</f>
        <v/>
      </c>
      <c r="AJ548" t="s">
        <v>96</v>
      </c>
      <c r="AK548">
        <v>5</v>
      </c>
      <c r="AL548" t="s">
        <v>96</v>
      </c>
      <c r="AM548">
        <v>3</v>
      </c>
      <c r="AN548">
        <v>2</v>
      </c>
      <c r="AO548">
        <v>5</v>
      </c>
      <c r="AP548">
        <f t="shared" si="8"/>
        <v>5</v>
      </c>
    </row>
    <row r="549" spans="1:42" x14ac:dyDescent="0.25">
      <c r="A549" t="s">
        <v>5583</v>
      </c>
      <c r="B549">
        <v>34.714004923339701</v>
      </c>
      <c r="C549">
        <v>83</v>
      </c>
      <c r="D549" t="s">
        <v>12290</v>
      </c>
      <c r="F549">
        <v>3504.1926445924701</v>
      </c>
      <c r="G549">
        <v>54.105063086364403</v>
      </c>
      <c r="H549" t="s">
        <v>12291</v>
      </c>
      <c r="I549" t="s">
        <v>12292</v>
      </c>
      <c r="J549" t="s">
        <v>37</v>
      </c>
      <c r="K549">
        <v>551524.62848135503</v>
      </c>
      <c r="L549">
        <v>261842.304277338</v>
      </c>
      <c r="M549" t="s">
        <v>98</v>
      </c>
      <c r="N549" t="s">
        <v>98</v>
      </c>
      <c r="O549">
        <v>551525</v>
      </c>
      <c r="P549">
        <v>2206100</v>
      </c>
      <c r="Q549">
        <v>30</v>
      </c>
      <c r="R549">
        <v>34.732304923339697</v>
      </c>
      <c r="S549" t="s">
        <v>5583</v>
      </c>
      <c r="T549" t="s">
        <v>96</v>
      </c>
      <c r="U549">
        <v>3497.1926445924701</v>
      </c>
      <c r="V549">
        <v>54.1</v>
      </c>
      <c r="W549" t="s">
        <v>15620</v>
      </c>
      <c r="X549">
        <v>72101014</v>
      </c>
      <c r="Y549" t="s">
        <v>96</v>
      </c>
      <c r="Z549" t="s">
        <v>5583</v>
      </c>
      <c r="AA549" t="s">
        <v>12293</v>
      </c>
      <c r="AB549" t="s">
        <v>5582</v>
      </c>
      <c r="AC549" t="s">
        <v>12294</v>
      </c>
      <c r="AD549" t="s">
        <v>5581</v>
      </c>
      <c r="AE549">
        <v>30</v>
      </c>
      <c r="AF549" t="s">
        <v>15620</v>
      </c>
      <c r="AG549" t="s">
        <v>96</v>
      </c>
      <c r="AH549" t="s">
        <v>96</v>
      </c>
      <c r="AI549" t="str">
        <f>IF(ISNA(VLOOKUP(D549,Listen!J:O,3,0)),"",VLOOKUP(D549,Listen!J:O,3,0))</f>
        <v/>
      </c>
      <c r="AJ549" t="s">
        <v>96</v>
      </c>
      <c r="AK549">
        <v>5</v>
      </c>
      <c r="AL549" t="s">
        <v>96</v>
      </c>
      <c r="AM549">
        <v>3</v>
      </c>
      <c r="AN549">
        <v>2</v>
      </c>
      <c r="AO549">
        <v>5</v>
      </c>
      <c r="AP549">
        <f t="shared" si="8"/>
        <v>5</v>
      </c>
    </row>
    <row r="550" spans="1:42" x14ac:dyDescent="0.25">
      <c r="A550" t="s">
        <v>5777</v>
      </c>
      <c r="B550">
        <v>34.877126736049902</v>
      </c>
      <c r="C550">
        <v>250</v>
      </c>
      <c r="D550" t="s">
        <v>12295</v>
      </c>
      <c r="F550">
        <v>3525.5033377345098</v>
      </c>
      <c r="G550">
        <v>55.964565389312199</v>
      </c>
      <c r="H550" t="s">
        <v>12296</v>
      </c>
      <c r="I550" t="s">
        <v>12297</v>
      </c>
      <c r="J550" t="s">
        <v>37</v>
      </c>
      <c r="K550">
        <v>41645.682956242599</v>
      </c>
      <c r="L550">
        <v>4131.6795932535797</v>
      </c>
      <c r="M550" t="s">
        <v>98</v>
      </c>
      <c r="N550" t="s">
        <v>98</v>
      </c>
      <c r="O550">
        <v>41646</v>
      </c>
      <c r="P550">
        <v>166584</v>
      </c>
      <c r="Q550">
        <v>2</v>
      </c>
      <c r="R550">
        <v>34.895426736049899</v>
      </c>
      <c r="S550" t="s">
        <v>5777</v>
      </c>
      <c r="T550" t="s">
        <v>96</v>
      </c>
      <c r="U550">
        <v>3518.5033377345098</v>
      </c>
      <c r="V550">
        <v>56</v>
      </c>
      <c r="W550" t="s">
        <v>15621</v>
      </c>
      <c r="X550">
        <v>72101014</v>
      </c>
      <c r="Y550" t="s">
        <v>96</v>
      </c>
      <c r="Z550" t="s">
        <v>5777</v>
      </c>
      <c r="AA550" t="s">
        <v>12298</v>
      </c>
      <c r="AB550" t="s">
        <v>5776</v>
      </c>
      <c r="AC550" t="s">
        <v>12299</v>
      </c>
      <c r="AD550" t="s">
        <v>5775</v>
      </c>
      <c r="AE550">
        <v>2</v>
      </c>
      <c r="AF550" t="s">
        <v>15621</v>
      </c>
      <c r="AG550" t="s">
        <v>96</v>
      </c>
      <c r="AH550" t="s">
        <v>96</v>
      </c>
      <c r="AI550" t="str">
        <f>IF(ISNA(VLOOKUP(D550,Listen!J:O,3,0)),"",VLOOKUP(D550,Listen!J:O,3,0))</f>
        <v/>
      </c>
      <c r="AJ550" t="s">
        <v>96</v>
      </c>
      <c r="AK550">
        <v>5</v>
      </c>
      <c r="AL550" t="s">
        <v>96</v>
      </c>
      <c r="AM550">
        <v>3</v>
      </c>
      <c r="AN550">
        <v>2</v>
      </c>
      <c r="AO550">
        <v>5</v>
      </c>
      <c r="AP550">
        <f t="shared" si="8"/>
        <v>5</v>
      </c>
    </row>
  </sheetData>
  <sortState xmlns:xlrd2="http://schemas.microsoft.com/office/spreadsheetml/2017/richdata2" ref="A2:AP551">
    <sortCondition ref="AP2:AP551"/>
    <sortCondition descending="1" ref="Q2:Q551"/>
  </sortState>
  <conditionalFormatting sqref="C1:C1048576">
    <cfRule type="cellIs" dxfId="47" priority="8" operator="between">
      <formula>163.5</formula>
      <formula>164.5</formula>
    </cfRule>
  </conditionalFormatting>
  <conditionalFormatting sqref="F2:F320">
    <cfRule type="cellIs" dxfId="46" priority="6" operator="lessThan">
      <formula>$E2-100</formula>
    </cfRule>
    <cfRule type="cellIs" dxfId="45" priority="7" operator="greaterThan">
      <formula>$E2+100</formula>
    </cfRule>
  </conditionalFormatting>
  <conditionalFormatting sqref="AP1:AP1048576">
    <cfRule type="cellIs" dxfId="44" priority="1" operator="equal">
      <formula>5</formula>
    </cfRule>
    <cfRule type="cellIs" dxfId="43" priority="2" operator="equal">
      <formula>4</formula>
    </cfRule>
    <cfRule type="cellIs" dxfId="42" priority="3" operator="equal">
      <formula>3</formula>
    </cfRule>
    <cfRule type="cellIs" dxfId="41" priority="4" operator="equal">
      <formula>2</formula>
    </cfRule>
    <cfRule type="cellIs" dxfId="40" priority="5" operator="equal">
      <formula>1</formula>
    </cfRule>
  </conditionalFormatting>
  <pageMargins left="0.7" right="0.7" top="0.78740157499999996" bottom="0.78740157499999996"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P432"/>
  <sheetViews>
    <sheetView topLeftCell="Y1" workbookViewId="0">
      <selection activeCell="D3" sqref="D3"/>
    </sheetView>
  </sheetViews>
  <sheetFormatPr baseColWidth="10" defaultColWidth="11.42578125" defaultRowHeight="15" x14ac:dyDescent="0.25"/>
  <cols>
    <col min="1" max="1" width="9" customWidth="1"/>
    <col min="2" max="2" width="8.28515625" customWidth="1"/>
    <col min="3" max="3" width="5.7109375" customWidth="1"/>
    <col min="5" max="6" width="6.7109375" customWidth="1"/>
    <col min="7" max="7" width="5.7109375" customWidth="1"/>
    <col min="8" max="8" width="27.140625" customWidth="1"/>
    <col min="9" max="9" width="18.42578125" customWidth="1"/>
    <col min="10" max="10" width="13.5703125" customWidth="1"/>
    <col min="23" max="23" width="26" customWidth="1"/>
    <col min="25" max="33" width="9.28515625" customWidth="1"/>
    <col min="34" max="34" width="5" customWidth="1"/>
    <col min="35" max="35" width="6.140625" customWidth="1"/>
    <col min="36" max="41" width="4" customWidth="1"/>
    <col min="42" max="42" width="5.5703125" customWidth="1"/>
  </cols>
  <sheetData>
    <row r="1" spans="1:42" x14ac:dyDescent="0.25">
      <c r="A1" s="3" t="s">
        <v>6</v>
      </c>
      <c r="B1" t="s">
        <v>7</v>
      </c>
      <c r="C1" t="s">
        <v>8</v>
      </c>
      <c r="D1" t="s">
        <v>9</v>
      </c>
      <c r="E1" t="s">
        <v>10</v>
      </c>
      <c r="F1" t="s">
        <v>11</v>
      </c>
      <c r="G1" t="s">
        <v>12</v>
      </c>
      <c r="H1" t="s">
        <v>13</v>
      </c>
      <c r="I1" t="s">
        <v>14</v>
      </c>
      <c r="J1" t="s">
        <v>15</v>
      </c>
      <c r="K1" t="s">
        <v>16</v>
      </c>
      <c r="L1" t="s">
        <v>17</v>
      </c>
      <c r="M1" t="s">
        <v>18</v>
      </c>
      <c r="N1" t="s">
        <v>19</v>
      </c>
      <c r="O1" t="s">
        <v>20</v>
      </c>
      <c r="P1" t="s">
        <v>21</v>
      </c>
      <c r="Q1" t="s">
        <v>22</v>
      </c>
      <c r="R1" t="s">
        <v>23</v>
      </c>
      <c r="S1" s="3" t="s">
        <v>25</v>
      </c>
      <c r="T1" t="s">
        <v>92</v>
      </c>
      <c r="U1" t="s">
        <v>24</v>
      </c>
      <c r="V1" t="s">
        <v>93</v>
      </c>
      <c r="W1" t="s">
        <v>26</v>
      </c>
      <c r="X1" t="s">
        <v>2</v>
      </c>
      <c r="Y1" t="s">
        <v>27</v>
      </c>
      <c r="Z1" t="s">
        <v>25</v>
      </c>
      <c r="AE1" t="s">
        <v>22</v>
      </c>
      <c r="AF1" t="s">
        <v>94</v>
      </c>
      <c r="AG1" t="s">
        <v>95</v>
      </c>
      <c r="AH1" t="s">
        <v>28</v>
      </c>
      <c r="AI1" t="s">
        <v>29</v>
      </c>
      <c r="AJ1" t="s">
        <v>30</v>
      </c>
      <c r="AK1" t="s">
        <v>31</v>
      </c>
      <c r="AL1" t="s">
        <v>32</v>
      </c>
      <c r="AM1" t="s">
        <v>33</v>
      </c>
      <c r="AN1" t="s">
        <v>34</v>
      </c>
      <c r="AO1" t="s">
        <v>35</v>
      </c>
      <c r="AP1" t="s">
        <v>36</v>
      </c>
    </row>
    <row r="2" spans="1:42" x14ac:dyDescent="0.25">
      <c r="A2" t="s">
        <v>9949</v>
      </c>
      <c r="B2">
        <v>4.1182042282325204</v>
      </c>
      <c r="C2">
        <v>131</v>
      </c>
      <c r="D2" t="s">
        <v>9950</v>
      </c>
      <c r="E2">
        <v>978</v>
      </c>
      <c r="F2">
        <v>779.70437515146602</v>
      </c>
      <c r="G2">
        <v>62.481149834052601</v>
      </c>
      <c r="H2" t="s">
        <v>9951</v>
      </c>
      <c r="I2" t="s">
        <v>9952</v>
      </c>
      <c r="J2" t="s">
        <v>43</v>
      </c>
      <c r="K2">
        <v>46808.474505304097</v>
      </c>
      <c r="L2">
        <v>53447.337360275698</v>
      </c>
      <c r="M2" t="s">
        <v>98</v>
      </c>
      <c r="N2" t="s">
        <v>98</v>
      </c>
      <c r="O2">
        <v>46808</v>
      </c>
      <c r="P2">
        <v>187232</v>
      </c>
      <c r="Q2">
        <v>4</v>
      </c>
      <c r="R2">
        <v>4.1503042282325202</v>
      </c>
      <c r="S2" t="s">
        <v>9953</v>
      </c>
      <c r="T2">
        <v>978</v>
      </c>
      <c r="U2">
        <v>772.70437515146602</v>
      </c>
      <c r="V2">
        <v>62.5</v>
      </c>
      <c r="W2" t="s">
        <v>21572</v>
      </c>
      <c r="X2">
        <v>72100736</v>
      </c>
      <c r="Y2" t="s">
        <v>96</v>
      </c>
      <c r="Z2" t="s">
        <v>9953</v>
      </c>
      <c r="AA2" t="s">
        <v>9954</v>
      </c>
      <c r="AB2" t="s">
        <v>9949</v>
      </c>
      <c r="AC2" t="s">
        <v>9955</v>
      </c>
      <c r="AD2" t="s">
        <v>9956</v>
      </c>
      <c r="AE2">
        <v>4</v>
      </c>
      <c r="AF2" t="s">
        <v>21572</v>
      </c>
      <c r="AG2" t="s">
        <v>96</v>
      </c>
      <c r="AH2" t="s">
        <v>96</v>
      </c>
      <c r="AI2" t="s">
        <v>96</v>
      </c>
      <c r="AJ2" t="s">
        <v>96</v>
      </c>
      <c r="AK2">
        <v>5</v>
      </c>
      <c r="AL2">
        <v>4</v>
      </c>
      <c r="AM2">
        <v>3</v>
      </c>
      <c r="AN2">
        <v>2</v>
      </c>
      <c r="AO2">
        <v>5</v>
      </c>
      <c r="AP2">
        <v>5</v>
      </c>
    </row>
    <row r="3" spans="1:42" x14ac:dyDescent="0.25">
      <c r="A3" t="s">
        <v>397</v>
      </c>
      <c r="B3">
        <v>4.1425228862282699</v>
      </c>
      <c r="C3">
        <v>84.099998474121094</v>
      </c>
      <c r="D3" t="s">
        <v>9957</v>
      </c>
      <c r="E3">
        <v>1015</v>
      </c>
      <c r="F3">
        <v>780.96583628603503</v>
      </c>
      <c r="G3">
        <v>59.215976245290797</v>
      </c>
      <c r="H3" t="s">
        <v>9958</v>
      </c>
      <c r="I3" t="s">
        <v>9959</v>
      </c>
      <c r="J3" t="s">
        <v>43</v>
      </c>
      <c r="K3">
        <v>4285643.1669601798</v>
      </c>
      <c r="L3">
        <v>5979966.6753817303</v>
      </c>
      <c r="M3" t="s">
        <v>98</v>
      </c>
      <c r="N3" t="s">
        <v>98</v>
      </c>
      <c r="O3">
        <v>4285643</v>
      </c>
      <c r="P3">
        <v>17142572</v>
      </c>
      <c r="Q3">
        <v>386</v>
      </c>
      <c r="R3">
        <v>4.1746228862282697</v>
      </c>
      <c r="S3" t="s">
        <v>398</v>
      </c>
      <c r="T3">
        <v>1015</v>
      </c>
      <c r="U3">
        <v>773.96583628603503</v>
      </c>
      <c r="V3">
        <v>59.2</v>
      </c>
      <c r="W3" t="s">
        <v>21573</v>
      </c>
      <c r="X3">
        <v>72100736</v>
      </c>
      <c r="Y3" t="s">
        <v>96</v>
      </c>
      <c r="Z3" t="s">
        <v>398</v>
      </c>
      <c r="AA3" t="s">
        <v>2891</v>
      </c>
      <c r="AB3" t="s">
        <v>397</v>
      </c>
      <c r="AC3" t="s">
        <v>2892</v>
      </c>
      <c r="AD3" t="s">
        <v>2893</v>
      </c>
      <c r="AE3">
        <v>386</v>
      </c>
      <c r="AF3" t="s">
        <v>21573</v>
      </c>
      <c r="AG3" t="s">
        <v>96</v>
      </c>
      <c r="AH3" t="s">
        <v>96</v>
      </c>
      <c r="AI3" t="s">
        <v>96</v>
      </c>
      <c r="AJ3" t="s">
        <v>96</v>
      </c>
      <c r="AK3">
        <v>5</v>
      </c>
      <c r="AL3">
        <v>4</v>
      </c>
      <c r="AM3">
        <v>3</v>
      </c>
      <c r="AN3">
        <v>2</v>
      </c>
      <c r="AO3">
        <v>5</v>
      </c>
      <c r="AP3">
        <v>5</v>
      </c>
    </row>
    <row r="4" spans="1:42" x14ac:dyDescent="0.25">
      <c r="A4" t="s">
        <v>9960</v>
      </c>
      <c r="B4">
        <v>4.1646636042879797</v>
      </c>
      <c r="C4">
        <v>129</v>
      </c>
      <c r="D4" t="s">
        <v>2125</v>
      </c>
      <c r="E4">
        <v>1324</v>
      </c>
      <c r="F4">
        <v>782.11432298824798</v>
      </c>
      <c r="G4">
        <v>67.051733865878802</v>
      </c>
      <c r="H4" t="s">
        <v>2126</v>
      </c>
      <c r="I4" t="s">
        <v>2127</v>
      </c>
      <c r="J4" t="s">
        <v>43</v>
      </c>
      <c r="K4">
        <v>729338.56591184204</v>
      </c>
      <c r="L4">
        <v>110648.313443359</v>
      </c>
      <c r="M4" t="s">
        <v>98</v>
      </c>
      <c r="N4" t="s">
        <v>98</v>
      </c>
      <c r="O4">
        <v>729339</v>
      </c>
      <c r="P4">
        <v>2917356</v>
      </c>
      <c r="Q4">
        <v>66</v>
      </c>
      <c r="R4">
        <v>4.1967636042879795</v>
      </c>
      <c r="S4" t="s">
        <v>9960</v>
      </c>
      <c r="T4">
        <v>1324</v>
      </c>
      <c r="U4">
        <v>775.11432298824798</v>
      </c>
      <c r="V4">
        <v>67.099999999999994</v>
      </c>
      <c r="W4" t="s">
        <v>21574</v>
      </c>
      <c r="X4">
        <v>72100736</v>
      </c>
      <c r="Y4" t="s">
        <v>96</v>
      </c>
      <c r="Z4" t="s">
        <v>9960</v>
      </c>
      <c r="AA4" t="s">
        <v>9961</v>
      </c>
      <c r="AB4" t="s">
        <v>9962</v>
      </c>
      <c r="AC4" t="s">
        <v>9963</v>
      </c>
      <c r="AD4" t="s">
        <v>9964</v>
      </c>
      <c r="AE4">
        <v>66</v>
      </c>
      <c r="AF4" t="s">
        <v>21574</v>
      </c>
      <c r="AG4" t="s">
        <v>96</v>
      </c>
      <c r="AH4" t="s">
        <v>96</v>
      </c>
      <c r="AI4" t="s">
        <v>96</v>
      </c>
      <c r="AJ4" t="s">
        <v>96</v>
      </c>
      <c r="AK4">
        <v>5</v>
      </c>
      <c r="AL4">
        <v>4</v>
      </c>
      <c r="AM4">
        <v>3</v>
      </c>
      <c r="AN4">
        <v>2</v>
      </c>
      <c r="AO4">
        <v>5</v>
      </c>
      <c r="AP4">
        <v>5</v>
      </c>
    </row>
    <row r="5" spans="1:42" x14ac:dyDescent="0.25">
      <c r="A5" t="s">
        <v>3074</v>
      </c>
      <c r="B5">
        <v>4.1727582457852499</v>
      </c>
      <c r="C5">
        <v>164</v>
      </c>
      <c r="D5" t="s">
        <v>5226</v>
      </c>
      <c r="E5">
        <v>1633</v>
      </c>
      <c r="F5">
        <v>782.53420946590097</v>
      </c>
      <c r="G5">
        <v>64.015226101596596</v>
      </c>
      <c r="H5" t="s">
        <v>5227</v>
      </c>
      <c r="I5" t="s">
        <v>5228</v>
      </c>
      <c r="J5" t="s">
        <v>43</v>
      </c>
      <c r="K5">
        <v>624659.79983489297</v>
      </c>
      <c r="L5">
        <v>243390.99442553701</v>
      </c>
      <c r="M5" t="s">
        <v>98</v>
      </c>
      <c r="N5" t="s">
        <v>98</v>
      </c>
      <c r="O5">
        <v>624660</v>
      </c>
      <c r="P5">
        <v>2498640</v>
      </c>
      <c r="Q5">
        <v>56</v>
      </c>
      <c r="R5">
        <v>4.2048582457852497</v>
      </c>
      <c r="S5" t="s">
        <v>3074</v>
      </c>
      <c r="T5">
        <v>1633</v>
      </c>
      <c r="U5">
        <v>775.53420946590097</v>
      </c>
      <c r="V5">
        <v>64</v>
      </c>
      <c r="W5" t="s">
        <v>21575</v>
      </c>
      <c r="X5">
        <v>72100736</v>
      </c>
      <c r="Y5" t="s">
        <v>96</v>
      </c>
      <c r="Z5" t="s">
        <v>3074</v>
      </c>
      <c r="AA5" t="s">
        <v>3073</v>
      </c>
      <c r="AB5" t="s">
        <v>4140</v>
      </c>
      <c r="AC5" t="s">
        <v>3072</v>
      </c>
      <c r="AD5" t="s">
        <v>4141</v>
      </c>
      <c r="AE5">
        <v>56</v>
      </c>
      <c r="AF5" t="s">
        <v>21575</v>
      </c>
      <c r="AG5" t="s">
        <v>96</v>
      </c>
      <c r="AH5" t="s">
        <v>96</v>
      </c>
      <c r="AI5" t="s">
        <v>96</v>
      </c>
      <c r="AJ5" t="s">
        <v>96</v>
      </c>
      <c r="AK5">
        <v>5</v>
      </c>
      <c r="AL5">
        <v>4</v>
      </c>
      <c r="AM5">
        <v>3</v>
      </c>
      <c r="AN5">
        <v>2</v>
      </c>
      <c r="AO5">
        <v>5</v>
      </c>
      <c r="AP5">
        <v>5</v>
      </c>
    </row>
    <row r="6" spans="1:42" x14ac:dyDescent="0.25">
      <c r="A6" t="s">
        <v>9965</v>
      </c>
      <c r="B6">
        <v>4.1895341630752103</v>
      </c>
      <c r="C6">
        <v>96</v>
      </c>
      <c r="D6" t="s">
        <v>9966</v>
      </c>
      <c r="E6">
        <v>879</v>
      </c>
      <c r="F6">
        <v>783.40441240480197</v>
      </c>
      <c r="G6">
        <v>60.309614970813001</v>
      </c>
      <c r="H6" t="s">
        <v>9967</v>
      </c>
      <c r="I6" t="s">
        <v>9968</v>
      </c>
      <c r="J6" t="s">
        <v>43</v>
      </c>
      <c r="K6">
        <v>531376.49670632905</v>
      </c>
      <c r="L6">
        <v>180406.77255519899</v>
      </c>
      <c r="M6" t="s">
        <v>98</v>
      </c>
      <c r="N6" t="s">
        <v>98</v>
      </c>
      <c r="O6">
        <v>531376</v>
      </c>
      <c r="P6">
        <v>2125504</v>
      </c>
      <c r="Q6">
        <v>48</v>
      </c>
      <c r="R6">
        <v>4.2216341630752101</v>
      </c>
      <c r="S6" t="s">
        <v>9965</v>
      </c>
      <c r="T6">
        <v>879</v>
      </c>
      <c r="U6">
        <v>776.40441240480197</v>
      </c>
      <c r="V6">
        <v>60.3</v>
      </c>
      <c r="W6" t="s">
        <v>21576</v>
      </c>
      <c r="X6">
        <v>72100736</v>
      </c>
      <c r="Y6" t="s">
        <v>96</v>
      </c>
      <c r="Z6" t="s">
        <v>9965</v>
      </c>
      <c r="AA6" t="s">
        <v>9969</v>
      </c>
      <c r="AB6" t="s">
        <v>9970</v>
      </c>
      <c r="AC6" t="s">
        <v>9971</v>
      </c>
      <c r="AD6" t="s">
        <v>9972</v>
      </c>
      <c r="AE6">
        <v>48</v>
      </c>
      <c r="AF6" t="s">
        <v>21576</v>
      </c>
      <c r="AG6" t="s">
        <v>96</v>
      </c>
      <c r="AH6" t="s">
        <v>96</v>
      </c>
      <c r="AI6" t="s">
        <v>96</v>
      </c>
      <c r="AJ6" t="s">
        <v>96</v>
      </c>
      <c r="AK6">
        <v>5</v>
      </c>
      <c r="AL6">
        <v>4</v>
      </c>
      <c r="AM6">
        <v>3</v>
      </c>
      <c r="AN6">
        <v>2</v>
      </c>
      <c r="AO6">
        <v>5</v>
      </c>
      <c r="AP6">
        <v>5</v>
      </c>
    </row>
    <row r="7" spans="1:42" x14ac:dyDescent="0.25">
      <c r="A7" t="s">
        <v>9973</v>
      </c>
      <c r="B7">
        <v>4.2045758586987798</v>
      </c>
      <c r="C7">
        <v>55.099998474121101</v>
      </c>
      <c r="D7" t="s">
        <v>6076</v>
      </c>
      <c r="F7">
        <v>784.18465753306805</v>
      </c>
      <c r="G7">
        <v>54.032637402708701</v>
      </c>
      <c r="H7" t="s">
        <v>6077</v>
      </c>
      <c r="I7" t="s">
        <v>3553</v>
      </c>
      <c r="J7" t="s">
        <v>519</v>
      </c>
      <c r="K7">
        <v>188888.324131086</v>
      </c>
      <c r="L7">
        <v>138070.758582957</v>
      </c>
      <c r="M7" t="s">
        <v>98</v>
      </c>
      <c r="N7" t="s">
        <v>98</v>
      </c>
      <c r="O7">
        <v>188888</v>
      </c>
      <c r="P7">
        <v>755552</v>
      </c>
      <c r="Q7">
        <v>17</v>
      </c>
      <c r="R7">
        <v>4.2366758586987796</v>
      </c>
      <c r="S7" t="s">
        <v>9973</v>
      </c>
      <c r="T7" t="s">
        <v>96</v>
      </c>
      <c r="U7">
        <v>777.18465753306805</v>
      </c>
      <c r="V7">
        <v>54</v>
      </c>
      <c r="W7" t="s">
        <v>21577</v>
      </c>
      <c r="X7">
        <v>72100736</v>
      </c>
      <c r="Y7" t="s">
        <v>96</v>
      </c>
      <c r="Z7" t="s">
        <v>9973</v>
      </c>
      <c r="AA7" t="s">
        <v>9974</v>
      </c>
      <c r="AB7" t="s">
        <v>9975</v>
      </c>
      <c r="AC7" t="s">
        <v>9976</v>
      </c>
      <c r="AD7" t="s">
        <v>9977</v>
      </c>
      <c r="AE7">
        <v>17</v>
      </c>
      <c r="AF7" t="s">
        <v>21577</v>
      </c>
      <c r="AG7" t="s">
        <v>96</v>
      </c>
      <c r="AH7" t="s">
        <v>96</v>
      </c>
      <c r="AI7" t="s">
        <v>96</v>
      </c>
      <c r="AJ7" t="s">
        <v>96</v>
      </c>
      <c r="AK7">
        <v>5</v>
      </c>
      <c r="AL7" t="s">
        <v>96</v>
      </c>
      <c r="AM7">
        <v>3</v>
      </c>
      <c r="AN7">
        <v>2</v>
      </c>
      <c r="AO7">
        <v>5</v>
      </c>
      <c r="AP7">
        <v>5</v>
      </c>
    </row>
    <row r="8" spans="1:42" x14ac:dyDescent="0.25">
      <c r="A8" t="s">
        <v>9978</v>
      </c>
      <c r="B8">
        <v>4.2711822411575904</v>
      </c>
      <c r="C8">
        <v>163</v>
      </c>
      <c r="D8" t="s">
        <v>19916</v>
      </c>
      <c r="E8">
        <v>1752</v>
      </c>
      <c r="F8">
        <v>787.63967395711302</v>
      </c>
      <c r="G8">
        <v>54.623754446086501</v>
      </c>
      <c r="H8" t="s">
        <v>19917</v>
      </c>
      <c r="I8" t="s">
        <v>13762</v>
      </c>
      <c r="J8" t="s">
        <v>43</v>
      </c>
      <c r="K8">
        <v>12876.2783926961</v>
      </c>
      <c r="L8">
        <v>1939.56738809231</v>
      </c>
      <c r="M8" t="s">
        <v>98</v>
      </c>
      <c r="N8" t="s">
        <v>98</v>
      </c>
      <c r="O8">
        <v>12876</v>
      </c>
      <c r="P8">
        <v>51504</v>
      </c>
      <c r="Q8">
        <v>1</v>
      </c>
      <c r="R8">
        <v>4.3032822411575902</v>
      </c>
      <c r="S8" t="s">
        <v>9978</v>
      </c>
      <c r="T8">
        <v>1752</v>
      </c>
      <c r="U8">
        <v>780.63967395711302</v>
      </c>
      <c r="V8">
        <v>54.6</v>
      </c>
      <c r="W8" t="s">
        <v>21578</v>
      </c>
      <c r="X8">
        <v>72100736</v>
      </c>
      <c r="Y8" t="s">
        <v>96</v>
      </c>
      <c r="Z8" t="s">
        <v>9978</v>
      </c>
      <c r="AA8" t="s">
        <v>9980</v>
      </c>
      <c r="AB8" t="s">
        <v>9981</v>
      </c>
      <c r="AC8" t="s">
        <v>9982</v>
      </c>
      <c r="AD8" t="s">
        <v>9983</v>
      </c>
      <c r="AE8">
        <v>1</v>
      </c>
      <c r="AF8" t="s">
        <v>21578</v>
      </c>
      <c r="AG8" t="s">
        <v>96</v>
      </c>
      <c r="AH8" t="s">
        <v>96</v>
      </c>
      <c r="AI8" t="s">
        <v>96</v>
      </c>
      <c r="AJ8" t="s">
        <v>96</v>
      </c>
      <c r="AK8">
        <v>5</v>
      </c>
      <c r="AL8">
        <v>4</v>
      </c>
      <c r="AM8">
        <v>3</v>
      </c>
      <c r="AN8">
        <v>2</v>
      </c>
      <c r="AO8">
        <v>5</v>
      </c>
      <c r="AP8">
        <v>5</v>
      </c>
    </row>
    <row r="9" spans="1:42" x14ac:dyDescent="0.25">
      <c r="A9" t="s">
        <v>102</v>
      </c>
      <c r="B9">
        <v>4.4748839315777698</v>
      </c>
      <c r="C9">
        <v>206.90000915527301</v>
      </c>
      <c r="D9" t="s">
        <v>19918</v>
      </c>
      <c r="E9">
        <v>1765</v>
      </c>
      <c r="F9">
        <v>798.206119093849</v>
      </c>
      <c r="G9">
        <v>58.392423794648501</v>
      </c>
      <c r="H9" t="s">
        <v>19919</v>
      </c>
      <c r="I9" t="s">
        <v>604</v>
      </c>
      <c r="J9" t="s">
        <v>43</v>
      </c>
      <c r="K9">
        <v>589059.37383901398</v>
      </c>
      <c r="L9">
        <v>474198.81962948502</v>
      </c>
      <c r="M9">
        <v>233505.83753116999</v>
      </c>
      <c r="N9">
        <v>233505.83753116999</v>
      </c>
      <c r="O9">
        <v>355554</v>
      </c>
      <c r="P9">
        <v>1422216</v>
      </c>
      <c r="Q9">
        <v>32</v>
      </c>
      <c r="R9">
        <v>4.5069839315777696</v>
      </c>
      <c r="S9" t="s">
        <v>102</v>
      </c>
      <c r="T9">
        <v>1765</v>
      </c>
      <c r="U9">
        <v>791.206119093849</v>
      </c>
      <c r="V9">
        <v>58.4</v>
      </c>
      <c r="W9" t="s">
        <v>21579</v>
      </c>
      <c r="X9">
        <v>72100736</v>
      </c>
      <c r="Y9" t="s">
        <v>96</v>
      </c>
      <c r="Z9" t="s">
        <v>102</v>
      </c>
      <c r="AA9" t="s">
        <v>103</v>
      </c>
      <c r="AB9" t="s">
        <v>1864</v>
      </c>
      <c r="AC9" t="s">
        <v>104</v>
      </c>
      <c r="AD9" t="s">
        <v>1958</v>
      </c>
      <c r="AE9">
        <v>32</v>
      </c>
      <c r="AF9" t="s">
        <v>21579</v>
      </c>
      <c r="AG9" t="s">
        <v>96</v>
      </c>
      <c r="AH9" t="s">
        <v>96</v>
      </c>
      <c r="AI9" t="s">
        <v>96</v>
      </c>
      <c r="AJ9" t="s">
        <v>96</v>
      </c>
      <c r="AK9">
        <v>5</v>
      </c>
      <c r="AL9">
        <v>4</v>
      </c>
      <c r="AM9">
        <v>3</v>
      </c>
      <c r="AN9">
        <v>2</v>
      </c>
      <c r="AO9">
        <v>5</v>
      </c>
      <c r="AP9">
        <v>5</v>
      </c>
    </row>
    <row r="10" spans="1:42" x14ac:dyDescent="0.25">
      <c r="A10" t="s">
        <v>19920</v>
      </c>
      <c r="B10">
        <v>4.5194448297027296</v>
      </c>
      <c r="C10">
        <v>50.099998474121101</v>
      </c>
      <c r="D10" t="s">
        <v>19921</v>
      </c>
      <c r="E10">
        <v>2039</v>
      </c>
      <c r="F10">
        <v>800.51758879402598</v>
      </c>
      <c r="G10">
        <v>63.093145916985598</v>
      </c>
      <c r="H10" t="s">
        <v>19922</v>
      </c>
      <c r="I10" t="s">
        <v>2116</v>
      </c>
      <c r="J10" t="s">
        <v>43</v>
      </c>
      <c r="K10">
        <v>12005.674979888299</v>
      </c>
      <c r="L10">
        <v>5418.3559710693498</v>
      </c>
      <c r="M10" t="s">
        <v>98</v>
      </c>
      <c r="N10" t="s">
        <v>98</v>
      </c>
      <c r="O10">
        <v>12006</v>
      </c>
      <c r="P10">
        <v>48024</v>
      </c>
      <c r="Q10">
        <v>1</v>
      </c>
      <c r="R10">
        <v>4.5515448297027294</v>
      </c>
      <c r="S10" t="s">
        <v>19923</v>
      </c>
      <c r="T10">
        <v>2039</v>
      </c>
      <c r="U10">
        <v>793.51758879402598</v>
      </c>
      <c r="V10">
        <v>63.1</v>
      </c>
      <c r="W10" t="s">
        <v>21580</v>
      </c>
      <c r="X10">
        <v>72100736</v>
      </c>
      <c r="Y10" t="s">
        <v>96</v>
      </c>
      <c r="Z10" t="s">
        <v>19923</v>
      </c>
      <c r="AA10" t="s">
        <v>19924</v>
      </c>
      <c r="AB10" t="s">
        <v>19920</v>
      </c>
      <c r="AC10" t="s">
        <v>19925</v>
      </c>
      <c r="AD10" t="s">
        <v>19926</v>
      </c>
      <c r="AE10">
        <v>1</v>
      </c>
      <c r="AF10" t="s">
        <v>21580</v>
      </c>
      <c r="AG10" t="s">
        <v>96</v>
      </c>
      <c r="AH10" t="s">
        <v>96</v>
      </c>
      <c r="AI10" t="s">
        <v>96</v>
      </c>
      <c r="AJ10" t="s">
        <v>96</v>
      </c>
      <c r="AK10">
        <v>5</v>
      </c>
      <c r="AL10">
        <v>4</v>
      </c>
      <c r="AM10">
        <v>3</v>
      </c>
      <c r="AN10">
        <v>2</v>
      </c>
      <c r="AO10">
        <v>5</v>
      </c>
      <c r="AP10">
        <v>5</v>
      </c>
    </row>
    <row r="11" spans="1:42" x14ac:dyDescent="0.25">
      <c r="A11" t="s">
        <v>6172</v>
      </c>
      <c r="B11">
        <v>5.6236454971695196</v>
      </c>
      <c r="C11">
        <v>72.099998474121094</v>
      </c>
      <c r="D11" t="s">
        <v>4371</v>
      </c>
      <c r="E11">
        <v>881</v>
      </c>
      <c r="F11">
        <v>857.79485413565396</v>
      </c>
      <c r="G11">
        <v>61.959351078105499</v>
      </c>
      <c r="H11" t="s">
        <v>4372</v>
      </c>
      <c r="I11" t="s">
        <v>4373</v>
      </c>
      <c r="J11" t="s">
        <v>43</v>
      </c>
      <c r="K11">
        <v>125682.06300153</v>
      </c>
      <c r="L11">
        <v>44700.626923936601</v>
      </c>
      <c r="M11" t="s">
        <v>98</v>
      </c>
      <c r="N11" t="s">
        <v>98</v>
      </c>
      <c r="O11">
        <v>125682</v>
      </c>
      <c r="P11">
        <v>502728</v>
      </c>
      <c r="Q11">
        <v>11</v>
      </c>
      <c r="R11">
        <v>5.6557454971695194</v>
      </c>
      <c r="S11" t="s">
        <v>6169</v>
      </c>
      <c r="T11">
        <v>881</v>
      </c>
      <c r="U11">
        <v>850.79485413565396</v>
      </c>
      <c r="V11">
        <v>62</v>
      </c>
      <c r="W11" t="s">
        <v>21581</v>
      </c>
      <c r="X11">
        <v>72100736</v>
      </c>
      <c r="Y11" t="s">
        <v>96</v>
      </c>
      <c r="Z11" t="s">
        <v>6169</v>
      </c>
      <c r="AA11" t="s">
        <v>6171</v>
      </c>
      <c r="AB11" t="s">
        <v>6172</v>
      </c>
      <c r="AC11" t="s">
        <v>3909</v>
      </c>
      <c r="AD11" t="s">
        <v>6173</v>
      </c>
      <c r="AE11">
        <v>11</v>
      </c>
      <c r="AF11" t="s">
        <v>21581</v>
      </c>
      <c r="AG11" t="s">
        <v>96</v>
      </c>
      <c r="AH11" t="s">
        <v>96</v>
      </c>
      <c r="AI11" t="s">
        <v>96</v>
      </c>
      <c r="AJ11" t="s">
        <v>96</v>
      </c>
      <c r="AK11">
        <v>5</v>
      </c>
      <c r="AL11" t="s">
        <v>96</v>
      </c>
      <c r="AM11">
        <v>3</v>
      </c>
      <c r="AN11">
        <v>2</v>
      </c>
      <c r="AO11">
        <v>5</v>
      </c>
      <c r="AP11">
        <v>5</v>
      </c>
    </row>
    <row r="12" spans="1:42" x14ac:dyDescent="0.25">
      <c r="A12" t="s">
        <v>3190</v>
      </c>
      <c r="B12">
        <v>5.7493927078497196</v>
      </c>
      <c r="C12">
        <v>91</v>
      </c>
      <c r="D12" t="s">
        <v>701</v>
      </c>
      <c r="E12">
        <v>865</v>
      </c>
      <c r="F12">
        <v>864.31763261632898</v>
      </c>
      <c r="G12">
        <v>79.582652468837495</v>
      </c>
      <c r="H12" t="s">
        <v>7275</v>
      </c>
      <c r="I12" t="s">
        <v>38</v>
      </c>
      <c r="J12" t="s">
        <v>44</v>
      </c>
      <c r="K12">
        <v>193992.69315839</v>
      </c>
      <c r="L12">
        <v>126429.43013897999</v>
      </c>
      <c r="M12">
        <v>473161.83823522402</v>
      </c>
      <c r="N12">
        <v>473161.83823522402</v>
      </c>
      <c r="O12">
        <v>0</v>
      </c>
      <c r="P12">
        <v>0</v>
      </c>
      <c r="Q12">
        <v>0</v>
      </c>
      <c r="R12">
        <v>5.7814927078497194</v>
      </c>
      <c r="S12" t="s">
        <v>3188</v>
      </c>
      <c r="T12">
        <v>865</v>
      </c>
      <c r="U12">
        <v>857.31763261632898</v>
      </c>
      <c r="V12">
        <v>79.599999999999994</v>
      </c>
      <c r="W12" t="s">
        <v>21582</v>
      </c>
      <c r="X12">
        <v>72100736</v>
      </c>
      <c r="Y12" t="s">
        <v>96</v>
      </c>
      <c r="Z12" t="s">
        <v>3188</v>
      </c>
      <c r="AA12" t="s">
        <v>3186</v>
      </c>
      <c r="AB12" t="s">
        <v>3190</v>
      </c>
      <c r="AC12" t="s">
        <v>3187</v>
      </c>
      <c r="AD12" t="s">
        <v>1617</v>
      </c>
      <c r="AE12">
        <v>0</v>
      </c>
      <c r="AF12" t="s">
        <v>21582</v>
      </c>
      <c r="AG12" t="s">
        <v>96</v>
      </c>
      <c r="AH12" t="s">
        <v>118</v>
      </c>
      <c r="AI12" t="s">
        <v>152</v>
      </c>
      <c r="AJ12">
        <v>6</v>
      </c>
      <c r="AK12">
        <v>5</v>
      </c>
      <c r="AL12" t="s">
        <v>96</v>
      </c>
      <c r="AM12" t="s">
        <v>96</v>
      </c>
      <c r="AN12">
        <v>1</v>
      </c>
      <c r="AO12">
        <v>6</v>
      </c>
      <c r="AP12">
        <v>6</v>
      </c>
    </row>
    <row r="13" spans="1:42" x14ac:dyDescent="0.25">
      <c r="A13" t="s">
        <v>9984</v>
      </c>
      <c r="B13">
        <v>5.9483884000907503</v>
      </c>
      <c r="C13">
        <v>69.099998474121094</v>
      </c>
      <c r="D13" t="s">
        <v>4371</v>
      </c>
      <c r="E13">
        <v>881</v>
      </c>
      <c r="F13">
        <v>874.63996749815794</v>
      </c>
      <c r="G13">
        <v>61.313269459441699</v>
      </c>
      <c r="H13" t="s">
        <v>6170</v>
      </c>
      <c r="I13" t="s">
        <v>4373</v>
      </c>
      <c r="J13" t="s">
        <v>44</v>
      </c>
      <c r="K13">
        <v>70911.292023975606</v>
      </c>
      <c r="L13">
        <v>29685.645191171101</v>
      </c>
      <c r="M13" t="s">
        <v>98</v>
      </c>
      <c r="N13" t="s">
        <v>98</v>
      </c>
      <c r="O13">
        <v>70911</v>
      </c>
      <c r="P13">
        <v>283644</v>
      </c>
      <c r="Q13">
        <v>6</v>
      </c>
      <c r="R13">
        <v>5.9804884000907501</v>
      </c>
      <c r="S13" t="s">
        <v>9985</v>
      </c>
      <c r="T13">
        <v>881</v>
      </c>
      <c r="U13">
        <v>867.63996749815794</v>
      </c>
      <c r="V13">
        <v>61.3</v>
      </c>
      <c r="W13" t="s">
        <v>21583</v>
      </c>
      <c r="X13">
        <v>72100736</v>
      </c>
      <c r="Y13" t="s">
        <v>96</v>
      </c>
      <c r="Z13" t="s">
        <v>9985</v>
      </c>
      <c r="AA13" t="s">
        <v>9986</v>
      </c>
      <c r="AB13" t="s">
        <v>9984</v>
      </c>
      <c r="AC13" t="s">
        <v>9987</v>
      </c>
      <c r="AD13" t="s">
        <v>9988</v>
      </c>
      <c r="AE13">
        <v>6</v>
      </c>
      <c r="AF13" t="s">
        <v>21583</v>
      </c>
      <c r="AG13" t="s">
        <v>96</v>
      </c>
      <c r="AH13" t="s">
        <v>118</v>
      </c>
      <c r="AI13" t="s">
        <v>96</v>
      </c>
      <c r="AJ13" t="s">
        <v>96</v>
      </c>
      <c r="AK13">
        <v>5</v>
      </c>
      <c r="AL13" t="s">
        <v>96</v>
      </c>
      <c r="AM13" t="s">
        <v>96</v>
      </c>
      <c r="AN13">
        <v>2</v>
      </c>
      <c r="AO13">
        <v>5</v>
      </c>
      <c r="AP13">
        <v>5</v>
      </c>
    </row>
    <row r="14" spans="1:42" x14ac:dyDescent="0.25">
      <c r="A14" t="s">
        <v>9989</v>
      </c>
      <c r="B14">
        <v>5.9680578937008004</v>
      </c>
      <c r="C14">
        <v>72.099998474121094</v>
      </c>
      <c r="D14" t="s">
        <v>9990</v>
      </c>
      <c r="E14">
        <v>1061</v>
      </c>
      <c r="F14">
        <v>875.66026646901605</v>
      </c>
      <c r="G14">
        <v>64.262765377304802</v>
      </c>
      <c r="H14" t="s">
        <v>9991</v>
      </c>
      <c r="I14" t="s">
        <v>814</v>
      </c>
      <c r="J14" t="s">
        <v>43</v>
      </c>
      <c r="K14">
        <v>45343.694804728002</v>
      </c>
      <c r="L14">
        <v>32096.421697441099</v>
      </c>
      <c r="M14" t="s">
        <v>98</v>
      </c>
      <c r="N14" t="s">
        <v>98</v>
      </c>
      <c r="O14">
        <v>45344</v>
      </c>
      <c r="P14">
        <v>181376</v>
      </c>
      <c r="Q14">
        <v>4</v>
      </c>
      <c r="R14">
        <v>6.0001578937008002</v>
      </c>
      <c r="S14" t="s">
        <v>9989</v>
      </c>
      <c r="T14">
        <v>1061</v>
      </c>
      <c r="U14">
        <v>868.66026646901605</v>
      </c>
      <c r="V14">
        <v>64.3</v>
      </c>
      <c r="W14" t="s">
        <v>21584</v>
      </c>
      <c r="X14">
        <v>72100736</v>
      </c>
      <c r="Y14" t="s">
        <v>96</v>
      </c>
      <c r="Z14" t="s">
        <v>9989</v>
      </c>
      <c r="AA14" t="s">
        <v>9992</v>
      </c>
      <c r="AB14" t="s">
        <v>3909</v>
      </c>
      <c r="AC14" t="s">
        <v>9993</v>
      </c>
      <c r="AD14" t="s">
        <v>6171</v>
      </c>
      <c r="AE14">
        <v>4</v>
      </c>
      <c r="AF14" t="s">
        <v>21584</v>
      </c>
      <c r="AG14" t="s">
        <v>96</v>
      </c>
      <c r="AH14" t="s">
        <v>96</v>
      </c>
      <c r="AI14" t="s">
        <v>96</v>
      </c>
      <c r="AJ14" t="s">
        <v>96</v>
      </c>
      <c r="AK14">
        <v>5</v>
      </c>
      <c r="AL14">
        <v>4</v>
      </c>
      <c r="AM14">
        <v>3</v>
      </c>
      <c r="AN14">
        <v>2</v>
      </c>
      <c r="AO14">
        <v>5</v>
      </c>
      <c r="AP14">
        <v>5</v>
      </c>
    </row>
    <row r="15" spans="1:42" x14ac:dyDescent="0.25">
      <c r="A15" t="s">
        <v>870</v>
      </c>
      <c r="B15">
        <v>7.3865008332874504</v>
      </c>
      <c r="C15">
        <v>119</v>
      </c>
      <c r="D15" t="s">
        <v>871</v>
      </c>
      <c r="F15">
        <v>949.23795485155597</v>
      </c>
      <c r="G15">
        <v>89.925168420209303</v>
      </c>
      <c r="H15" t="s">
        <v>872</v>
      </c>
      <c r="I15" t="s">
        <v>873</v>
      </c>
      <c r="J15" t="s">
        <v>43</v>
      </c>
      <c r="K15">
        <v>1490554.58180832</v>
      </c>
      <c r="L15">
        <v>414251.70487666398</v>
      </c>
      <c r="M15" t="s">
        <v>98</v>
      </c>
      <c r="N15" t="s">
        <v>98</v>
      </c>
      <c r="O15">
        <v>1490555</v>
      </c>
      <c r="P15">
        <v>5962220</v>
      </c>
      <c r="Q15">
        <v>134</v>
      </c>
      <c r="R15">
        <v>7.4186008332874502</v>
      </c>
      <c r="S15" t="s">
        <v>870</v>
      </c>
      <c r="T15" t="s">
        <v>96</v>
      </c>
      <c r="U15">
        <v>942.23795485155597</v>
      </c>
      <c r="V15">
        <v>89.9</v>
      </c>
      <c r="W15" t="s">
        <v>15622</v>
      </c>
      <c r="X15">
        <v>72100736</v>
      </c>
      <c r="Y15" t="s">
        <v>96</v>
      </c>
      <c r="Z15" t="s">
        <v>870</v>
      </c>
      <c r="AA15" t="s">
        <v>874</v>
      </c>
      <c r="AB15" t="s">
        <v>875</v>
      </c>
      <c r="AC15" t="s">
        <v>876</v>
      </c>
      <c r="AD15" t="s">
        <v>2284</v>
      </c>
      <c r="AE15">
        <v>134</v>
      </c>
      <c r="AF15" t="s">
        <v>15622</v>
      </c>
      <c r="AG15" t="s">
        <v>96</v>
      </c>
      <c r="AH15" t="s">
        <v>96</v>
      </c>
      <c r="AI15" t="s">
        <v>96</v>
      </c>
      <c r="AJ15" t="s">
        <v>96</v>
      </c>
      <c r="AK15" t="s">
        <v>96</v>
      </c>
      <c r="AL15" t="s">
        <v>96</v>
      </c>
      <c r="AM15">
        <v>3</v>
      </c>
      <c r="AN15">
        <v>2</v>
      </c>
      <c r="AO15">
        <v>3</v>
      </c>
      <c r="AP15">
        <v>4</v>
      </c>
    </row>
    <row r="16" spans="1:42" x14ac:dyDescent="0.25">
      <c r="A16" t="s">
        <v>3080</v>
      </c>
      <c r="B16">
        <v>7.4102533413079401</v>
      </c>
      <c r="C16">
        <v>91</v>
      </c>
      <c r="D16" t="s">
        <v>9994</v>
      </c>
      <c r="E16">
        <v>1434</v>
      </c>
      <c r="F16">
        <v>950.47004856830802</v>
      </c>
      <c r="G16">
        <v>60.827304514601302</v>
      </c>
      <c r="H16" t="s">
        <v>9995</v>
      </c>
      <c r="I16" t="s">
        <v>3081</v>
      </c>
      <c r="J16" t="s">
        <v>43</v>
      </c>
      <c r="K16">
        <v>154511.33223020501</v>
      </c>
      <c r="L16">
        <v>109620.74056228</v>
      </c>
      <c r="M16" t="s">
        <v>98</v>
      </c>
      <c r="N16" t="s">
        <v>98</v>
      </c>
      <c r="O16">
        <v>154511</v>
      </c>
      <c r="P16">
        <v>618044</v>
      </c>
      <c r="Q16">
        <v>14</v>
      </c>
      <c r="R16">
        <v>7.4423533413079399</v>
      </c>
      <c r="S16" t="s">
        <v>3080</v>
      </c>
      <c r="T16">
        <v>1434</v>
      </c>
      <c r="U16">
        <v>943.47004856830802</v>
      </c>
      <c r="V16">
        <v>60.8</v>
      </c>
      <c r="W16" t="s">
        <v>21585</v>
      </c>
      <c r="X16">
        <v>72100736</v>
      </c>
      <c r="Y16" t="s">
        <v>96</v>
      </c>
      <c r="Z16" t="s">
        <v>3080</v>
      </c>
      <c r="AA16" t="s">
        <v>3082</v>
      </c>
      <c r="AB16" t="s">
        <v>3083</v>
      </c>
      <c r="AC16" t="s">
        <v>3084</v>
      </c>
      <c r="AD16" t="s">
        <v>3085</v>
      </c>
      <c r="AE16">
        <v>14</v>
      </c>
      <c r="AF16" t="s">
        <v>21585</v>
      </c>
      <c r="AG16" t="s">
        <v>96</v>
      </c>
      <c r="AH16" t="s">
        <v>96</v>
      </c>
      <c r="AI16" t="s">
        <v>96</v>
      </c>
      <c r="AJ16" t="s">
        <v>96</v>
      </c>
      <c r="AK16">
        <v>5</v>
      </c>
      <c r="AL16">
        <v>4</v>
      </c>
      <c r="AM16">
        <v>3</v>
      </c>
      <c r="AN16">
        <v>2</v>
      </c>
      <c r="AO16">
        <v>5</v>
      </c>
      <c r="AP16">
        <v>5</v>
      </c>
    </row>
    <row r="17" spans="1:42" x14ac:dyDescent="0.25">
      <c r="A17" t="s">
        <v>2900</v>
      </c>
      <c r="B17">
        <v>7.4532665209560003</v>
      </c>
      <c r="C17">
        <v>106</v>
      </c>
      <c r="D17" t="s">
        <v>0</v>
      </c>
      <c r="E17">
        <v>962</v>
      </c>
      <c r="F17">
        <v>952.70123477972504</v>
      </c>
      <c r="G17">
        <v>80.077693180451007</v>
      </c>
      <c r="H17" t="s">
        <v>1</v>
      </c>
      <c r="I17" t="s">
        <v>42</v>
      </c>
      <c r="J17" t="s">
        <v>43</v>
      </c>
      <c r="K17">
        <v>439619.081195153</v>
      </c>
      <c r="L17">
        <v>108279.894183513</v>
      </c>
      <c r="M17" t="s">
        <v>98</v>
      </c>
      <c r="N17" t="s">
        <v>98</v>
      </c>
      <c r="O17">
        <v>439619</v>
      </c>
      <c r="P17">
        <v>1758476</v>
      </c>
      <c r="Q17">
        <v>40</v>
      </c>
      <c r="R17">
        <v>7.4853665209560001</v>
      </c>
      <c r="S17" t="s">
        <v>2900</v>
      </c>
      <c r="T17">
        <v>962</v>
      </c>
      <c r="U17">
        <v>945.70123477972504</v>
      </c>
      <c r="V17">
        <v>80.099999999999994</v>
      </c>
      <c r="W17" t="s">
        <v>21328</v>
      </c>
      <c r="X17">
        <v>72100736</v>
      </c>
      <c r="Y17" t="s">
        <v>96</v>
      </c>
      <c r="Z17" t="s">
        <v>2900</v>
      </c>
      <c r="AA17" t="s">
        <v>3086</v>
      </c>
      <c r="AB17" t="s">
        <v>2899</v>
      </c>
      <c r="AC17" t="s">
        <v>3087</v>
      </c>
      <c r="AD17" t="s">
        <v>1658</v>
      </c>
      <c r="AE17">
        <v>40</v>
      </c>
      <c r="AF17" t="s">
        <v>1</v>
      </c>
      <c r="AG17" t="s">
        <v>0</v>
      </c>
      <c r="AH17" t="s">
        <v>96</v>
      </c>
      <c r="AI17" t="s">
        <v>96</v>
      </c>
      <c r="AJ17" t="s">
        <v>96</v>
      </c>
      <c r="AK17" t="s">
        <v>96</v>
      </c>
      <c r="AL17" t="s">
        <v>96</v>
      </c>
      <c r="AM17">
        <v>3</v>
      </c>
      <c r="AN17">
        <v>2</v>
      </c>
      <c r="AO17">
        <v>3</v>
      </c>
      <c r="AP17">
        <v>3</v>
      </c>
    </row>
    <row r="18" spans="1:42" x14ac:dyDescent="0.25">
      <c r="A18" t="s">
        <v>78</v>
      </c>
      <c r="B18">
        <v>7.45358967950148</v>
      </c>
      <c r="C18">
        <v>77</v>
      </c>
      <c r="D18" t="s">
        <v>4150</v>
      </c>
      <c r="E18">
        <v>1599</v>
      </c>
      <c r="F18">
        <v>952.71799770905602</v>
      </c>
      <c r="G18">
        <v>70.106711724422695</v>
      </c>
      <c r="H18" t="s">
        <v>4151</v>
      </c>
      <c r="I18" t="s">
        <v>4152</v>
      </c>
      <c r="J18" t="s">
        <v>43</v>
      </c>
      <c r="K18">
        <v>217081.37492588401</v>
      </c>
      <c r="L18">
        <v>71868.419055114806</v>
      </c>
      <c r="M18" t="s">
        <v>98</v>
      </c>
      <c r="N18" t="s">
        <v>98</v>
      </c>
      <c r="O18">
        <v>217081</v>
      </c>
      <c r="P18">
        <v>868324</v>
      </c>
      <c r="Q18">
        <v>20</v>
      </c>
      <c r="R18">
        <v>7.4856896795014798</v>
      </c>
      <c r="S18" t="s">
        <v>78</v>
      </c>
      <c r="T18">
        <v>1599</v>
      </c>
      <c r="U18">
        <v>945.71799770905602</v>
      </c>
      <c r="V18">
        <v>70.099999999999994</v>
      </c>
      <c r="W18" t="s">
        <v>21586</v>
      </c>
      <c r="X18">
        <v>72100736</v>
      </c>
      <c r="Y18" t="s">
        <v>96</v>
      </c>
      <c r="Z18" t="s">
        <v>78</v>
      </c>
      <c r="AA18" t="s">
        <v>285</v>
      </c>
      <c r="AB18" t="s">
        <v>3805</v>
      </c>
      <c r="AC18" t="s">
        <v>1395</v>
      </c>
      <c r="AD18" t="s">
        <v>1865</v>
      </c>
      <c r="AE18">
        <v>20</v>
      </c>
      <c r="AF18" t="s">
        <v>21586</v>
      </c>
      <c r="AG18" t="s">
        <v>96</v>
      </c>
      <c r="AH18" t="s">
        <v>96</v>
      </c>
      <c r="AI18" t="s">
        <v>96</v>
      </c>
      <c r="AJ18" t="s">
        <v>96</v>
      </c>
      <c r="AK18">
        <v>5</v>
      </c>
      <c r="AL18">
        <v>4</v>
      </c>
      <c r="AM18">
        <v>3</v>
      </c>
      <c r="AN18">
        <v>2</v>
      </c>
      <c r="AO18">
        <v>5</v>
      </c>
      <c r="AP18">
        <v>5</v>
      </c>
    </row>
    <row r="19" spans="1:42" x14ac:dyDescent="0.25">
      <c r="A19" t="s">
        <v>2293</v>
      </c>
      <c r="B19">
        <v>7.9053210094856796</v>
      </c>
      <c r="C19">
        <v>93.099998474121094</v>
      </c>
      <c r="D19" t="s">
        <v>2152</v>
      </c>
      <c r="E19">
        <v>977</v>
      </c>
      <c r="F19">
        <v>976.15027411764697</v>
      </c>
      <c r="G19">
        <v>71.129156841901107</v>
      </c>
      <c r="H19" t="s">
        <v>5326</v>
      </c>
      <c r="I19" t="s">
        <v>2153</v>
      </c>
      <c r="J19" t="s">
        <v>44</v>
      </c>
      <c r="K19">
        <v>105098.28517670999</v>
      </c>
      <c r="L19">
        <v>73093.040052422803</v>
      </c>
      <c r="M19" t="s">
        <v>98</v>
      </c>
      <c r="N19" t="s">
        <v>98</v>
      </c>
      <c r="O19">
        <v>105098</v>
      </c>
      <c r="P19">
        <v>420392</v>
      </c>
      <c r="Q19">
        <v>9</v>
      </c>
      <c r="R19">
        <v>7.9374210094856794</v>
      </c>
      <c r="S19" t="s">
        <v>2293</v>
      </c>
      <c r="T19">
        <v>977</v>
      </c>
      <c r="U19">
        <v>969.15027411764697</v>
      </c>
      <c r="V19">
        <v>71.099999999999994</v>
      </c>
      <c r="W19" t="s">
        <v>21587</v>
      </c>
      <c r="X19">
        <v>72100736</v>
      </c>
      <c r="Y19" t="s">
        <v>96</v>
      </c>
      <c r="Z19" t="s">
        <v>2293</v>
      </c>
      <c r="AA19" t="s">
        <v>2294</v>
      </c>
      <c r="AB19" t="s">
        <v>2295</v>
      </c>
      <c r="AC19" t="s">
        <v>2296</v>
      </c>
      <c r="AD19" t="s">
        <v>2297</v>
      </c>
      <c r="AE19">
        <v>9</v>
      </c>
      <c r="AF19" t="s">
        <v>21587</v>
      </c>
      <c r="AG19" t="s">
        <v>96</v>
      </c>
      <c r="AH19" t="s">
        <v>118</v>
      </c>
      <c r="AI19" t="s">
        <v>96</v>
      </c>
      <c r="AJ19" t="s">
        <v>96</v>
      </c>
      <c r="AK19">
        <v>5</v>
      </c>
      <c r="AL19" t="s">
        <v>96</v>
      </c>
      <c r="AM19" t="s">
        <v>96</v>
      </c>
      <c r="AN19">
        <v>2</v>
      </c>
      <c r="AO19">
        <v>5</v>
      </c>
      <c r="AP19">
        <v>5</v>
      </c>
    </row>
    <row r="20" spans="1:42" x14ac:dyDescent="0.25">
      <c r="A20" t="s">
        <v>4406</v>
      </c>
      <c r="B20">
        <v>8.2816627897142592</v>
      </c>
      <c r="C20">
        <v>82</v>
      </c>
      <c r="D20" t="s">
        <v>1401</v>
      </c>
      <c r="F20">
        <v>995.67193230931002</v>
      </c>
      <c r="G20">
        <v>95.406005724618396</v>
      </c>
      <c r="H20" t="s">
        <v>1402</v>
      </c>
      <c r="I20" t="s">
        <v>290</v>
      </c>
      <c r="J20" t="s">
        <v>3397</v>
      </c>
      <c r="K20">
        <v>2382047.9355393401</v>
      </c>
      <c r="L20">
        <v>431981.918662415</v>
      </c>
      <c r="M20" t="s">
        <v>98</v>
      </c>
      <c r="N20" t="s">
        <v>98</v>
      </c>
      <c r="O20">
        <v>2382048</v>
      </c>
      <c r="P20">
        <v>9528192</v>
      </c>
      <c r="Q20">
        <v>214</v>
      </c>
      <c r="R20">
        <v>8.313762789714259</v>
      </c>
      <c r="S20" t="s">
        <v>4406</v>
      </c>
      <c r="T20" t="s">
        <v>96</v>
      </c>
      <c r="U20">
        <v>988.67193230931002</v>
      </c>
      <c r="V20">
        <v>95.4</v>
      </c>
      <c r="W20" t="s">
        <v>21588</v>
      </c>
      <c r="X20">
        <v>72100736</v>
      </c>
      <c r="Y20" t="s">
        <v>96</v>
      </c>
      <c r="Z20" t="s">
        <v>4406</v>
      </c>
      <c r="AA20" t="s">
        <v>4408</v>
      </c>
      <c r="AB20" t="s">
        <v>4404</v>
      </c>
      <c r="AC20" t="s">
        <v>4980</v>
      </c>
      <c r="AD20" t="s">
        <v>4407</v>
      </c>
      <c r="AE20">
        <v>214</v>
      </c>
      <c r="AF20" t="s">
        <v>21588</v>
      </c>
      <c r="AG20" t="s">
        <v>96</v>
      </c>
      <c r="AH20" t="s">
        <v>96</v>
      </c>
      <c r="AI20" t="s">
        <v>96</v>
      </c>
      <c r="AJ20" t="s">
        <v>96</v>
      </c>
      <c r="AK20" t="s">
        <v>96</v>
      </c>
      <c r="AL20" t="s">
        <v>96</v>
      </c>
      <c r="AM20" t="s">
        <v>96</v>
      </c>
      <c r="AN20">
        <v>2</v>
      </c>
      <c r="AO20">
        <v>2</v>
      </c>
      <c r="AP20">
        <v>4</v>
      </c>
    </row>
    <row r="21" spans="1:42" x14ac:dyDescent="0.25">
      <c r="A21" t="s">
        <v>9996</v>
      </c>
      <c r="B21">
        <v>8.3749416936383696</v>
      </c>
      <c r="C21">
        <v>84.099998474121094</v>
      </c>
      <c r="D21" t="s">
        <v>9997</v>
      </c>
      <c r="E21">
        <v>1248</v>
      </c>
      <c r="F21">
        <v>1000.51050983263</v>
      </c>
      <c r="G21">
        <v>55.153891030108099</v>
      </c>
      <c r="H21" t="s">
        <v>9998</v>
      </c>
      <c r="I21" t="s">
        <v>4378</v>
      </c>
      <c r="J21" t="s">
        <v>43</v>
      </c>
      <c r="K21">
        <v>62507.5108034527</v>
      </c>
      <c r="L21">
        <v>22637.969114257699</v>
      </c>
      <c r="M21" t="s">
        <v>98</v>
      </c>
      <c r="N21" t="s">
        <v>98</v>
      </c>
      <c r="O21">
        <v>62508</v>
      </c>
      <c r="P21">
        <v>250032</v>
      </c>
      <c r="Q21">
        <v>6</v>
      </c>
      <c r="R21">
        <v>8.4070416936383694</v>
      </c>
      <c r="S21" t="s">
        <v>9996</v>
      </c>
      <c r="T21">
        <v>1248</v>
      </c>
      <c r="U21">
        <v>993.51050983262996</v>
      </c>
      <c r="V21">
        <v>55.2</v>
      </c>
      <c r="W21" t="s">
        <v>21589</v>
      </c>
      <c r="X21">
        <v>72100736</v>
      </c>
      <c r="Y21" t="s">
        <v>96</v>
      </c>
      <c r="Z21" t="s">
        <v>9996</v>
      </c>
      <c r="AA21" t="s">
        <v>9999</v>
      </c>
      <c r="AB21" t="s">
        <v>5605</v>
      </c>
      <c r="AC21" t="s">
        <v>10000</v>
      </c>
      <c r="AD21" t="s">
        <v>5604</v>
      </c>
      <c r="AE21">
        <v>6</v>
      </c>
      <c r="AF21" t="s">
        <v>21589</v>
      </c>
      <c r="AG21" t="s">
        <v>96</v>
      </c>
      <c r="AH21" t="s">
        <v>96</v>
      </c>
      <c r="AI21" t="s">
        <v>96</v>
      </c>
      <c r="AJ21" t="s">
        <v>96</v>
      </c>
      <c r="AK21">
        <v>5</v>
      </c>
      <c r="AL21">
        <v>4</v>
      </c>
      <c r="AM21">
        <v>3</v>
      </c>
      <c r="AN21">
        <v>2</v>
      </c>
      <c r="AO21">
        <v>5</v>
      </c>
      <c r="AP21">
        <v>5</v>
      </c>
    </row>
    <row r="22" spans="1:42" x14ac:dyDescent="0.25">
      <c r="A22" t="s">
        <v>7354</v>
      </c>
      <c r="B22">
        <v>8.4627107284115901</v>
      </c>
      <c r="C22">
        <v>73.099998474121094</v>
      </c>
      <c r="D22" t="s">
        <v>7351</v>
      </c>
      <c r="E22">
        <v>1494</v>
      </c>
      <c r="F22">
        <v>1005.06327858345</v>
      </c>
      <c r="G22">
        <v>51.889309908831301</v>
      </c>
      <c r="H22" t="s">
        <v>19927</v>
      </c>
      <c r="I22" t="s">
        <v>7353</v>
      </c>
      <c r="J22" t="s">
        <v>43</v>
      </c>
      <c r="K22">
        <v>108818.55539039199</v>
      </c>
      <c r="L22">
        <v>46769.3030885095</v>
      </c>
      <c r="M22" t="s">
        <v>98</v>
      </c>
      <c r="N22" t="s">
        <v>98</v>
      </c>
      <c r="O22">
        <v>108819</v>
      </c>
      <c r="P22">
        <v>435276</v>
      </c>
      <c r="Q22">
        <v>10</v>
      </c>
      <c r="R22">
        <v>8.4948107284115899</v>
      </c>
      <c r="S22" t="s">
        <v>7354</v>
      </c>
      <c r="T22">
        <v>1494</v>
      </c>
      <c r="U22">
        <v>998.06327858345003</v>
      </c>
      <c r="V22">
        <v>51.9</v>
      </c>
      <c r="W22" t="s">
        <v>21590</v>
      </c>
      <c r="X22">
        <v>72100736</v>
      </c>
      <c r="Y22" t="s">
        <v>96</v>
      </c>
      <c r="Z22" t="s">
        <v>7354</v>
      </c>
      <c r="AA22" t="s">
        <v>546</v>
      </c>
      <c r="AB22" t="s">
        <v>7350</v>
      </c>
      <c r="AC22" t="s">
        <v>547</v>
      </c>
      <c r="AD22" t="s">
        <v>7355</v>
      </c>
      <c r="AE22">
        <v>10</v>
      </c>
      <c r="AF22" t="s">
        <v>21590</v>
      </c>
      <c r="AG22" t="s">
        <v>96</v>
      </c>
      <c r="AH22" t="s">
        <v>96</v>
      </c>
      <c r="AI22" t="s">
        <v>96</v>
      </c>
      <c r="AJ22" t="s">
        <v>96</v>
      </c>
      <c r="AK22">
        <v>5</v>
      </c>
      <c r="AL22">
        <v>4</v>
      </c>
      <c r="AM22">
        <v>3</v>
      </c>
      <c r="AN22">
        <v>2</v>
      </c>
      <c r="AO22">
        <v>5</v>
      </c>
      <c r="AP22">
        <v>5</v>
      </c>
    </row>
    <row r="23" spans="1:42" x14ac:dyDescent="0.25">
      <c r="A23" t="s">
        <v>3093</v>
      </c>
      <c r="B23">
        <v>8.4746009817552999</v>
      </c>
      <c r="C23">
        <v>59</v>
      </c>
      <c r="D23" t="s">
        <v>5992</v>
      </c>
      <c r="E23">
        <v>967</v>
      </c>
      <c r="F23">
        <v>1005.6800516173899</v>
      </c>
      <c r="G23">
        <v>75.370173913694799</v>
      </c>
      <c r="H23" t="s">
        <v>5993</v>
      </c>
      <c r="I23" t="s">
        <v>126</v>
      </c>
      <c r="J23" t="s">
        <v>43</v>
      </c>
      <c r="K23">
        <v>313841.11144197499</v>
      </c>
      <c r="L23">
        <v>146008.05243411599</v>
      </c>
      <c r="M23" t="s">
        <v>98</v>
      </c>
      <c r="N23" t="s">
        <v>98</v>
      </c>
      <c r="O23">
        <v>313841</v>
      </c>
      <c r="P23">
        <v>1255364</v>
      </c>
      <c r="Q23">
        <v>28</v>
      </c>
      <c r="R23">
        <v>8.5067009817552997</v>
      </c>
      <c r="S23" t="s">
        <v>3093</v>
      </c>
      <c r="T23">
        <v>967</v>
      </c>
      <c r="U23">
        <v>998.68005161738995</v>
      </c>
      <c r="V23">
        <v>75.400000000000006</v>
      </c>
      <c r="W23" t="s">
        <v>15623</v>
      </c>
      <c r="X23">
        <v>72100736</v>
      </c>
      <c r="Y23" t="s">
        <v>96</v>
      </c>
      <c r="Z23" t="s">
        <v>3093</v>
      </c>
      <c r="AA23" t="s">
        <v>409</v>
      </c>
      <c r="AB23" t="s">
        <v>3094</v>
      </c>
      <c r="AC23" t="s">
        <v>407</v>
      </c>
      <c r="AD23" t="s">
        <v>5328</v>
      </c>
      <c r="AE23">
        <v>28</v>
      </c>
      <c r="AF23" t="s">
        <v>15623</v>
      </c>
      <c r="AG23" t="s">
        <v>96</v>
      </c>
      <c r="AH23" t="s">
        <v>96</v>
      </c>
      <c r="AI23" t="s">
        <v>96</v>
      </c>
      <c r="AJ23" t="s">
        <v>96</v>
      </c>
      <c r="AK23">
        <v>5</v>
      </c>
      <c r="AL23" t="s">
        <v>96</v>
      </c>
      <c r="AM23">
        <v>3</v>
      </c>
      <c r="AN23">
        <v>2</v>
      </c>
      <c r="AO23">
        <v>5</v>
      </c>
      <c r="AP23">
        <v>5</v>
      </c>
    </row>
    <row r="24" spans="1:42" x14ac:dyDescent="0.25">
      <c r="A24" t="s">
        <v>3093</v>
      </c>
      <c r="B24">
        <v>8.4752535696476805</v>
      </c>
      <c r="C24">
        <v>59.099998474121101</v>
      </c>
      <c r="D24" t="s">
        <v>10001</v>
      </c>
      <c r="E24">
        <v>1666</v>
      </c>
      <c r="F24">
        <v>1005.71390275602</v>
      </c>
      <c r="G24">
        <v>61.842976154304203</v>
      </c>
      <c r="H24" t="s">
        <v>19928</v>
      </c>
      <c r="I24" t="s">
        <v>6157</v>
      </c>
      <c r="J24" t="s">
        <v>43</v>
      </c>
      <c r="K24">
        <v>627622.81047380401</v>
      </c>
      <c r="L24">
        <v>101591.48575805601</v>
      </c>
      <c r="M24" t="s">
        <v>98</v>
      </c>
      <c r="N24" t="s">
        <v>98</v>
      </c>
      <c r="O24">
        <v>627623</v>
      </c>
      <c r="P24">
        <v>2510492</v>
      </c>
      <c r="Q24">
        <v>56</v>
      </c>
      <c r="R24">
        <v>8.5073535696476803</v>
      </c>
      <c r="S24" t="s">
        <v>3093</v>
      </c>
      <c r="T24">
        <v>1666</v>
      </c>
      <c r="U24">
        <v>998.71390275602005</v>
      </c>
      <c r="V24">
        <v>61.8</v>
      </c>
      <c r="W24" t="s">
        <v>15623</v>
      </c>
      <c r="X24">
        <v>72100736</v>
      </c>
      <c r="Y24" t="s">
        <v>96</v>
      </c>
      <c r="Z24" t="s">
        <v>3093</v>
      </c>
      <c r="AA24" t="s">
        <v>409</v>
      </c>
      <c r="AB24" t="s">
        <v>3094</v>
      </c>
      <c r="AC24" t="s">
        <v>407</v>
      </c>
      <c r="AD24" t="s">
        <v>5328</v>
      </c>
      <c r="AE24">
        <v>56</v>
      </c>
      <c r="AF24" t="s">
        <v>15623</v>
      </c>
      <c r="AG24" t="s">
        <v>96</v>
      </c>
      <c r="AH24" t="s">
        <v>96</v>
      </c>
      <c r="AI24" t="s">
        <v>96</v>
      </c>
      <c r="AJ24" t="s">
        <v>96</v>
      </c>
      <c r="AK24">
        <v>5</v>
      </c>
      <c r="AL24">
        <v>4</v>
      </c>
      <c r="AM24">
        <v>3</v>
      </c>
      <c r="AN24">
        <v>2</v>
      </c>
      <c r="AO24">
        <v>5</v>
      </c>
      <c r="AP24">
        <v>5</v>
      </c>
    </row>
    <row r="25" spans="1:42" x14ac:dyDescent="0.25">
      <c r="A25" t="s">
        <v>5987</v>
      </c>
      <c r="B25">
        <v>8.4762772580702492</v>
      </c>
      <c r="C25">
        <v>103</v>
      </c>
      <c r="D25" t="s">
        <v>4725</v>
      </c>
      <c r="E25">
        <v>829</v>
      </c>
      <c r="F25">
        <v>1005.76700367792</v>
      </c>
      <c r="G25">
        <v>65.928826248263903</v>
      </c>
      <c r="H25" t="s">
        <v>4726</v>
      </c>
      <c r="I25" t="s">
        <v>4727</v>
      </c>
      <c r="J25" t="s">
        <v>43</v>
      </c>
      <c r="K25">
        <v>107035.717414076</v>
      </c>
      <c r="L25">
        <v>95642.411204256001</v>
      </c>
      <c r="M25" t="s">
        <v>98</v>
      </c>
      <c r="N25" t="s">
        <v>98</v>
      </c>
      <c r="O25">
        <v>107036</v>
      </c>
      <c r="P25">
        <v>428144</v>
      </c>
      <c r="Q25">
        <v>10</v>
      </c>
      <c r="R25">
        <v>8.508377258070249</v>
      </c>
      <c r="S25" t="s">
        <v>5987</v>
      </c>
      <c r="T25">
        <v>829</v>
      </c>
      <c r="U25">
        <v>998.76700367792</v>
      </c>
      <c r="V25">
        <v>65.900000000000006</v>
      </c>
      <c r="W25" t="s">
        <v>21591</v>
      </c>
      <c r="X25">
        <v>72100736</v>
      </c>
      <c r="Y25" t="s">
        <v>96</v>
      </c>
      <c r="Z25" t="s">
        <v>5987</v>
      </c>
      <c r="AA25" t="s">
        <v>5988</v>
      </c>
      <c r="AB25" t="s">
        <v>5989</v>
      </c>
      <c r="AC25" t="s">
        <v>5990</v>
      </c>
      <c r="AD25" t="s">
        <v>5991</v>
      </c>
      <c r="AE25">
        <v>10</v>
      </c>
      <c r="AF25" t="s">
        <v>21591</v>
      </c>
      <c r="AG25" t="s">
        <v>96</v>
      </c>
      <c r="AH25" t="s">
        <v>96</v>
      </c>
      <c r="AI25" t="s">
        <v>96</v>
      </c>
      <c r="AJ25" t="s">
        <v>96</v>
      </c>
      <c r="AK25">
        <v>5</v>
      </c>
      <c r="AL25">
        <v>4</v>
      </c>
      <c r="AM25">
        <v>3</v>
      </c>
      <c r="AN25">
        <v>2</v>
      </c>
      <c r="AO25">
        <v>5</v>
      </c>
      <c r="AP25">
        <v>5</v>
      </c>
    </row>
    <row r="26" spans="1:42" x14ac:dyDescent="0.25">
      <c r="A26" t="s">
        <v>2307</v>
      </c>
      <c r="B26">
        <v>8.4925005383476293</v>
      </c>
      <c r="C26">
        <v>122</v>
      </c>
      <c r="D26" t="s">
        <v>19929</v>
      </c>
      <c r="E26">
        <v>2188</v>
      </c>
      <c r="F26">
        <v>1006.60854014546</v>
      </c>
      <c r="G26">
        <v>64.994365107458805</v>
      </c>
      <c r="H26" t="s">
        <v>19930</v>
      </c>
      <c r="I26" t="s">
        <v>19931</v>
      </c>
      <c r="J26" t="s">
        <v>43</v>
      </c>
      <c r="K26">
        <v>133623.65946248599</v>
      </c>
      <c r="L26">
        <v>40932.536124752798</v>
      </c>
      <c r="M26" t="s">
        <v>98</v>
      </c>
      <c r="N26" t="s">
        <v>98</v>
      </c>
      <c r="O26">
        <v>133624</v>
      </c>
      <c r="P26">
        <v>534496</v>
      </c>
      <c r="Q26">
        <v>12</v>
      </c>
      <c r="R26">
        <v>8.5246005383476291</v>
      </c>
      <c r="S26" t="s">
        <v>2307</v>
      </c>
      <c r="T26">
        <v>2188</v>
      </c>
      <c r="U26">
        <v>999.60854014545998</v>
      </c>
      <c r="V26">
        <v>65</v>
      </c>
      <c r="W26" t="s">
        <v>21592</v>
      </c>
      <c r="X26">
        <v>72100736</v>
      </c>
      <c r="Y26" t="s">
        <v>96</v>
      </c>
      <c r="Z26" t="s">
        <v>2307</v>
      </c>
      <c r="AA26" t="s">
        <v>2308</v>
      </c>
      <c r="AB26" t="s">
        <v>2309</v>
      </c>
      <c r="AC26" t="s">
        <v>8280</v>
      </c>
      <c r="AD26" t="s">
        <v>2298</v>
      </c>
      <c r="AE26">
        <v>12</v>
      </c>
      <c r="AF26" t="s">
        <v>21592</v>
      </c>
      <c r="AG26" t="s">
        <v>96</v>
      </c>
      <c r="AH26" t="s">
        <v>96</v>
      </c>
      <c r="AI26" t="s">
        <v>96</v>
      </c>
      <c r="AJ26" t="s">
        <v>96</v>
      </c>
      <c r="AK26">
        <v>5</v>
      </c>
      <c r="AL26">
        <v>4</v>
      </c>
      <c r="AM26">
        <v>3</v>
      </c>
      <c r="AN26">
        <v>2</v>
      </c>
      <c r="AO26">
        <v>5</v>
      </c>
      <c r="AP26">
        <v>5</v>
      </c>
    </row>
    <row r="27" spans="1:42" x14ac:dyDescent="0.25">
      <c r="A27" t="s">
        <v>409</v>
      </c>
      <c r="B27">
        <v>8.5582915307464198</v>
      </c>
      <c r="C27">
        <v>59.099998474121101</v>
      </c>
      <c r="D27" t="s">
        <v>5992</v>
      </c>
      <c r="E27">
        <v>967</v>
      </c>
      <c r="F27">
        <v>1010.0212605320201</v>
      </c>
      <c r="G27">
        <v>78.811113082269998</v>
      </c>
      <c r="H27" t="s">
        <v>5993</v>
      </c>
      <c r="I27" t="s">
        <v>126</v>
      </c>
      <c r="J27" t="s">
        <v>43</v>
      </c>
      <c r="K27">
        <v>215810.85449776001</v>
      </c>
      <c r="L27">
        <v>52193.489823243101</v>
      </c>
      <c r="M27" t="s">
        <v>98</v>
      </c>
      <c r="N27" t="s">
        <v>98</v>
      </c>
      <c r="O27">
        <v>215811</v>
      </c>
      <c r="P27">
        <v>863244</v>
      </c>
      <c r="Q27">
        <v>19</v>
      </c>
      <c r="R27">
        <v>8.5903915307464196</v>
      </c>
      <c r="S27" t="s">
        <v>409</v>
      </c>
      <c r="T27">
        <v>967</v>
      </c>
      <c r="U27">
        <v>1003.0212605320201</v>
      </c>
      <c r="V27">
        <v>78.8</v>
      </c>
      <c r="W27" t="s">
        <v>21593</v>
      </c>
      <c r="X27">
        <v>72100736</v>
      </c>
      <c r="Y27" t="s">
        <v>96</v>
      </c>
      <c r="Z27" t="s">
        <v>409</v>
      </c>
      <c r="AA27" t="s">
        <v>407</v>
      </c>
      <c r="AB27" t="s">
        <v>3093</v>
      </c>
      <c r="AC27" t="s">
        <v>405</v>
      </c>
      <c r="AD27" t="s">
        <v>3094</v>
      </c>
      <c r="AE27">
        <v>19</v>
      </c>
      <c r="AF27" t="s">
        <v>21593</v>
      </c>
      <c r="AG27" t="s">
        <v>96</v>
      </c>
      <c r="AH27" t="s">
        <v>96</v>
      </c>
      <c r="AI27" t="s">
        <v>96</v>
      </c>
      <c r="AJ27" t="s">
        <v>96</v>
      </c>
      <c r="AK27">
        <v>5</v>
      </c>
      <c r="AL27" t="s">
        <v>96</v>
      </c>
      <c r="AM27">
        <v>3</v>
      </c>
      <c r="AN27">
        <v>2</v>
      </c>
      <c r="AO27">
        <v>5</v>
      </c>
      <c r="AP27">
        <v>5</v>
      </c>
    </row>
    <row r="28" spans="1:42" x14ac:dyDescent="0.25">
      <c r="A28" t="s">
        <v>405</v>
      </c>
      <c r="B28">
        <v>8.7752661616355194</v>
      </c>
      <c r="C28">
        <v>59</v>
      </c>
      <c r="D28" t="s">
        <v>10002</v>
      </c>
      <c r="E28">
        <v>606</v>
      </c>
      <c r="F28">
        <v>1021.27620166002</v>
      </c>
      <c r="G28">
        <v>79.379365851935006</v>
      </c>
      <c r="H28" t="s">
        <v>10003</v>
      </c>
      <c r="I28" t="s">
        <v>5470</v>
      </c>
      <c r="J28" t="s">
        <v>43</v>
      </c>
      <c r="K28">
        <v>534953.50167966203</v>
      </c>
      <c r="L28">
        <v>381967.70068743802</v>
      </c>
      <c r="M28" t="s">
        <v>98</v>
      </c>
      <c r="N28" t="s">
        <v>98</v>
      </c>
      <c r="O28">
        <v>534954</v>
      </c>
      <c r="P28">
        <v>2139816</v>
      </c>
      <c r="Q28">
        <v>48</v>
      </c>
      <c r="R28">
        <v>8.8073661616355192</v>
      </c>
      <c r="S28" t="s">
        <v>405</v>
      </c>
      <c r="T28">
        <v>606</v>
      </c>
      <c r="U28">
        <v>1014.27620166002</v>
      </c>
      <c r="V28">
        <v>79.400000000000006</v>
      </c>
      <c r="W28" t="s">
        <v>15624</v>
      </c>
      <c r="X28">
        <v>72100736</v>
      </c>
      <c r="Y28" t="s">
        <v>96</v>
      </c>
      <c r="Z28" t="s">
        <v>405</v>
      </c>
      <c r="AA28" t="s">
        <v>406</v>
      </c>
      <c r="AB28" t="s">
        <v>407</v>
      </c>
      <c r="AC28" t="s">
        <v>408</v>
      </c>
      <c r="AD28" t="s">
        <v>409</v>
      </c>
      <c r="AE28">
        <v>48</v>
      </c>
      <c r="AF28" t="s">
        <v>15624</v>
      </c>
      <c r="AG28" t="s">
        <v>96</v>
      </c>
      <c r="AH28" t="s">
        <v>96</v>
      </c>
      <c r="AI28" t="s">
        <v>96</v>
      </c>
      <c r="AJ28" t="s">
        <v>96</v>
      </c>
      <c r="AK28">
        <v>5</v>
      </c>
      <c r="AL28">
        <v>4</v>
      </c>
      <c r="AM28">
        <v>3</v>
      </c>
      <c r="AN28">
        <v>2</v>
      </c>
      <c r="AO28">
        <v>5</v>
      </c>
      <c r="AP28">
        <v>5</v>
      </c>
    </row>
    <row r="29" spans="1:42" x14ac:dyDescent="0.25">
      <c r="A29" t="s">
        <v>405</v>
      </c>
      <c r="B29">
        <v>8.7758673875198401</v>
      </c>
      <c r="C29">
        <v>59.099998474121101</v>
      </c>
      <c r="D29" t="s">
        <v>5252</v>
      </c>
      <c r="E29">
        <v>809</v>
      </c>
      <c r="F29">
        <v>1021.30738854074</v>
      </c>
      <c r="G29">
        <v>94.079877972112698</v>
      </c>
      <c r="H29" t="s">
        <v>5253</v>
      </c>
      <c r="I29" t="s">
        <v>1710</v>
      </c>
      <c r="J29" t="s">
        <v>43</v>
      </c>
      <c r="K29">
        <v>459916.58690597198</v>
      </c>
      <c r="L29">
        <v>382145.69848948799</v>
      </c>
      <c r="M29" t="s">
        <v>98</v>
      </c>
      <c r="N29" t="s">
        <v>98</v>
      </c>
      <c r="O29">
        <v>459917</v>
      </c>
      <c r="P29">
        <v>1839668</v>
      </c>
      <c r="Q29">
        <v>41</v>
      </c>
      <c r="R29">
        <v>8.8079673875198399</v>
      </c>
      <c r="S29" t="s">
        <v>405</v>
      </c>
      <c r="T29">
        <v>809</v>
      </c>
      <c r="U29">
        <v>1014.30738854074</v>
      </c>
      <c r="V29">
        <v>94.1</v>
      </c>
      <c r="W29" t="s">
        <v>15624</v>
      </c>
      <c r="X29">
        <v>72100736</v>
      </c>
      <c r="Y29" t="s">
        <v>96</v>
      </c>
      <c r="Z29" t="s">
        <v>405</v>
      </c>
      <c r="AA29" t="s">
        <v>406</v>
      </c>
      <c r="AB29" t="s">
        <v>407</v>
      </c>
      <c r="AC29" t="s">
        <v>408</v>
      </c>
      <c r="AD29" t="s">
        <v>409</v>
      </c>
      <c r="AE29">
        <v>41</v>
      </c>
      <c r="AF29" t="s">
        <v>15624</v>
      </c>
      <c r="AG29" t="s">
        <v>96</v>
      </c>
      <c r="AH29" t="s">
        <v>96</v>
      </c>
      <c r="AI29" t="s">
        <v>96</v>
      </c>
      <c r="AJ29" t="s">
        <v>96</v>
      </c>
      <c r="AK29" t="s">
        <v>96</v>
      </c>
      <c r="AL29">
        <v>4</v>
      </c>
      <c r="AM29">
        <v>3</v>
      </c>
      <c r="AN29">
        <v>2</v>
      </c>
      <c r="AO29">
        <v>4</v>
      </c>
      <c r="AP29">
        <v>4</v>
      </c>
    </row>
    <row r="30" spans="1:42" x14ac:dyDescent="0.25">
      <c r="A30" t="s">
        <v>4418</v>
      </c>
      <c r="B30">
        <v>8.8125852947997405</v>
      </c>
      <c r="C30">
        <v>117</v>
      </c>
      <c r="D30" t="s">
        <v>4416</v>
      </c>
      <c r="E30">
        <v>1354</v>
      </c>
      <c r="F30">
        <v>1023.21202542426</v>
      </c>
      <c r="G30">
        <v>72.933936895341802</v>
      </c>
      <c r="H30" t="s">
        <v>4417</v>
      </c>
      <c r="I30" t="s">
        <v>282</v>
      </c>
      <c r="J30" t="s">
        <v>43</v>
      </c>
      <c r="K30">
        <v>138042.13376827599</v>
      </c>
      <c r="L30">
        <v>100557.287266602</v>
      </c>
      <c r="M30" t="s">
        <v>98</v>
      </c>
      <c r="N30" t="s">
        <v>98</v>
      </c>
      <c r="O30">
        <v>138042</v>
      </c>
      <c r="P30">
        <v>552168</v>
      </c>
      <c r="Q30">
        <v>12</v>
      </c>
      <c r="R30">
        <v>8.8446852947997403</v>
      </c>
      <c r="S30" t="s">
        <v>4418</v>
      </c>
      <c r="T30">
        <v>1354</v>
      </c>
      <c r="U30">
        <v>1016.21202542426</v>
      </c>
      <c r="V30">
        <v>72.900000000000006</v>
      </c>
      <c r="W30" t="s">
        <v>21594</v>
      </c>
      <c r="X30">
        <v>72100736</v>
      </c>
      <c r="Y30" t="s">
        <v>96</v>
      </c>
      <c r="Z30" t="s">
        <v>4418</v>
      </c>
      <c r="AA30" t="s">
        <v>4419</v>
      </c>
      <c r="AB30" t="s">
        <v>4415</v>
      </c>
      <c r="AC30" t="s">
        <v>4420</v>
      </c>
      <c r="AD30" t="s">
        <v>4421</v>
      </c>
      <c r="AE30">
        <v>12</v>
      </c>
      <c r="AF30" t="s">
        <v>21594</v>
      </c>
      <c r="AG30" t="s">
        <v>96</v>
      </c>
      <c r="AH30" t="s">
        <v>96</v>
      </c>
      <c r="AI30" t="s">
        <v>96</v>
      </c>
      <c r="AJ30" t="s">
        <v>96</v>
      </c>
      <c r="AK30">
        <v>5</v>
      </c>
      <c r="AL30">
        <v>4</v>
      </c>
      <c r="AM30">
        <v>3</v>
      </c>
      <c r="AN30">
        <v>2</v>
      </c>
      <c r="AO30">
        <v>5</v>
      </c>
      <c r="AP30">
        <v>5</v>
      </c>
    </row>
    <row r="31" spans="1:42" x14ac:dyDescent="0.25">
      <c r="A31" t="s">
        <v>597</v>
      </c>
      <c r="B31">
        <v>8.82102587897562</v>
      </c>
      <c r="C31">
        <v>73</v>
      </c>
      <c r="E31">
        <v>1024</v>
      </c>
      <c r="F31">
        <v>1023.64985669327</v>
      </c>
      <c r="G31">
        <v>63.190052240600501</v>
      </c>
      <c r="H31" t="s">
        <v>14215</v>
      </c>
      <c r="J31" t="s">
        <v>44</v>
      </c>
      <c r="K31">
        <v>575944.77416610904</v>
      </c>
      <c r="L31">
        <v>276412.41406698001</v>
      </c>
      <c r="M31" t="s">
        <v>98</v>
      </c>
      <c r="N31" t="s">
        <v>98</v>
      </c>
      <c r="O31">
        <v>575945</v>
      </c>
      <c r="P31">
        <v>2303780</v>
      </c>
      <c r="Q31">
        <v>52</v>
      </c>
      <c r="R31">
        <v>8.8531258789756198</v>
      </c>
      <c r="S31" t="s">
        <v>595</v>
      </c>
      <c r="T31">
        <v>1024</v>
      </c>
      <c r="U31">
        <v>1016.64985669327</v>
      </c>
      <c r="V31">
        <v>63.2</v>
      </c>
      <c r="W31" t="s">
        <v>21595</v>
      </c>
      <c r="X31">
        <v>72100736</v>
      </c>
      <c r="Y31" t="s">
        <v>96</v>
      </c>
      <c r="Z31" t="s">
        <v>595</v>
      </c>
      <c r="AA31" t="s">
        <v>596</v>
      </c>
      <c r="AB31" t="s">
        <v>597</v>
      </c>
      <c r="AC31" t="s">
        <v>2912</v>
      </c>
      <c r="AD31" t="s">
        <v>547</v>
      </c>
      <c r="AE31">
        <v>52</v>
      </c>
      <c r="AF31" t="s">
        <v>21595</v>
      </c>
      <c r="AG31" t="s">
        <v>96</v>
      </c>
      <c r="AH31" t="s">
        <v>118</v>
      </c>
      <c r="AI31" t="s">
        <v>96</v>
      </c>
      <c r="AJ31" t="s">
        <v>96</v>
      </c>
      <c r="AK31">
        <v>5</v>
      </c>
      <c r="AL31" t="s">
        <v>96</v>
      </c>
      <c r="AM31" t="s">
        <v>96</v>
      </c>
      <c r="AN31">
        <v>2</v>
      </c>
      <c r="AO31">
        <v>5</v>
      </c>
      <c r="AP31">
        <v>5</v>
      </c>
    </row>
    <row r="32" spans="1:42" x14ac:dyDescent="0.25">
      <c r="A32" t="s">
        <v>410</v>
      </c>
      <c r="B32">
        <v>8.8277781719013806</v>
      </c>
      <c r="C32">
        <v>72.099998474121094</v>
      </c>
      <c r="D32">
        <v>406550</v>
      </c>
      <c r="E32">
        <v>871</v>
      </c>
      <c r="F32">
        <v>1024.0001126612001</v>
      </c>
      <c r="G32">
        <v>83.634173608233596</v>
      </c>
      <c r="H32" t="s">
        <v>2014</v>
      </c>
      <c r="I32" t="s">
        <v>2015</v>
      </c>
      <c r="J32" t="s">
        <v>43</v>
      </c>
      <c r="K32">
        <v>1131016.3337741999</v>
      </c>
      <c r="L32">
        <v>421045.35148226202</v>
      </c>
      <c r="M32" t="s">
        <v>98</v>
      </c>
      <c r="N32" t="s">
        <v>98</v>
      </c>
      <c r="O32">
        <v>1131016</v>
      </c>
      <c r="P32">
        <v>4524064</v>
      </c>
      <c r="Q32">
        <v>102</v>
      </c>
      <c r="R32">
        <v>8.8598781719013804</v>
      </c>
      <c r="S32" t="s">
        <v>411</v>
      </c>
      <c r="T32">
        <v>871</v>
      </c>
      <c r="U32">
        <v>1017.0001126612001</v>
      </c>
      <c r="V32">
        <v>83.6</v>
      </c>
      <c r="W32" t="s">
        <v>21596</v>
      </c>
      <c r="X32">
        <v>72100736</v>
      </c>
      <c r="Y32" t="s">
        <v>96</v>
      </c>
      <c r="Z32" t="s">
        <v>411</v>
      </c>
      <c r="AA32" t="s">
        <v>412</v>
      </c>
      <c r="AB32" t="s">
        <v>410</v>
      </c>
      <c r="AC32" t="s">
        <v>705</v>
      </c>
      <c r="AD32" t="s">
        <v>413</v>
      </c>
      <c r="AE32">
        <v>102</v>
      </c>
      <c r="AF32" t="s">
        <v>21596</v>
      </c>
      <c r="AG32" t="s">
        <v>96</v>
      </c>
      <c r="AH32" t="s">
        <v>96</v>
      </c>
      <c r="AI32" t="s">
        <v>96</v>
      </c>
      <c r="AJ32" t="s">
        <v>96</v>
      </c>
      <c r="AK32" t="s">
        <v>96</v>
      </c>
      <c r="AL32">
        <v>4</v>
      </c>
      <c r="AM32">
        <v>3</v>
      </c>
      <c r="AN32">
        <v>2</v>
      </c>
      <c r="AO32">
        <v>4</v>
      </c>
      <c r="AP32">
        <v>4</v>
      </c>
    </row>
    <row r="33" spans="1:42" x14ac:dyDescent="0.25">
      <c r="A33" t="s">
        <v>19932</v>
      </c>
      <c r="B33">
        <v>8.9910332324716098</v>
      </c>
      <c r="C33">
        <v>113</v>
      </c>
      <c r="D33" t="s">
        <v>19933</v>
      </c>
      <c r="E33">
        <v>2201</v>
      </c>
      <c r="F33">
        <v>1032.46850404888</v>
      </c>
      <c r="G33">
        <v>55.058906147339101</v>
      </c>
      <c r="H33" t="s">
        <v>19934</v>
      </c>
      <c r="I33" t="s">
        <v>19935</v>
      </c>
      <c r="J33" t="s">
        <v>43</v>
      </c>
      <c r="K33">
        <v>57842.139297095498</v>
      </c>
      <c r="L33">
        <v>22572.634762328998</v>
      </c>
      <c r="M33" t="s">
        <v>98</v>
      </c>
      <c r="N33" t="s">
        <v>98</v>
      </c>
      <c r="O33">
        <v>57842</v>
      </c>
      <c r="P33">
        <v>231368</v>
      </c>
      <c r="Q33">
        <v>5</v>
      </c>
      <c r="R33">
        <v>9.0231332324716096</v>
      </c>
      <c r="S33" t="s">
        <v>19932</v>
      </c>
      <c r="T33">
        <v>2201</v>
      </c>
      <c r="U33">
        <v>1025.46850404888</v>
      </c>
      <c r="V33">
        <v>55.1</v>
      </c>
      <c r="W33" t="s">
        <v>21597</v>
      </c>
      <c r="X33">
        <v>72100736</v>
      </c>
      <c r="Y33" t="s">
        <v>96</v>
      </c>
      <c r="Z33" t="s">
        <v>19932</v>
      </c>
      <c r="AA33" t="s">
        <v>19936</v>
      </c>
      <c r="AB33" t="s">
        <v>19937</v>
      </c>
      <c r="AC33" t="s">
        <v>19938</v>
      </c>
      <c r="AD33" t="s">
        <v>19939</v>
      </c>
      <c r="AE33">
        <v>5</v>
      </c>
      <c r="AF33" t="s">
        <v>21597</v>
      </c>
      <c r="AG33" t="s">
        <v>96</v>
      </c>
      <c r="AH33" t="s">
        <v>96</v>
      </c>
      <c r="AI33" t="s">
        <v>96</v>
      </c>
      <c r="AJ33" t="s">
        <v>96</v>
      </c>
      <c r="AK33">
        <v>5</v>
      </c>
      <c r="AL33">
        <v>4</v>
      </c>
      <c r="AM33">
        <v>3</v>
      </c>
      <c r="AN33">
        <v>2</v>
      </c>
      <c r="AO33">
        <v>5</v>
      </c>
      <c r="AP33">
        <v>5</v>
      </c>
    </row>
    <row r="34" spans="1:42" x14ac:dyDescent="0.25">
      <c r="A34" t="s">
        <v>4425</v>
      </c>
      <c r="B34">
        <v>9.0342265056803406</v>
      </c>
      <c r="C34">
        <v>69</v>
      </c>
      <c r="D34" t="s">
        <v>10004</v>
      </c>
      <c r="E34">
        <v>562</v>
      </c>
      <c r="F34">
        <v>1034.70903210093</v>
      </c>
      <c r="G34">
        <v>88.452230648423594</v>
      </c>
      <c r="H34" t="s">
        <v>10005</v>
      </c>
      <c r="I34" t="s">
        <v>4737</v>
      </c>
      <c r="J34" t="s">
        <v>43</v>
      </c>
      <c r="K34">
        <v>396148.32628724602</v>
      </c>
      <c r="L34">
        <v>200052.753839162</v>
      </c>
      <c r="M34" t="s">
        <v>98</v>
      </c>
      <c r="N34" t="s">
        <v>98</v>
      </c>
      <c r="O34">
        <v>396148</v>
      </c>
      <c r="P34">
        <v>1584592</v>
      </c>
      <c r="Q34">
        <v>36</v>
      </c>
      <c r="R34">
        <v>9.0663265056803404</v>
      </c>
      <c r="S34" t="s">
        <v>4426</v>
      </c>
      <c r="T34">
        <v>562</v>
      </c>
      <c r="U34">
        <v>1027.70903210093</v>
      </c>
      <c r="V34">
        <v>88.5</v>
      </c>
      <c r="W34" t="s">
        <v>15625</v>
      </c>
      <c r="X34">
        <v>72100736</v>
      </c>
      <c r="Y34" t="s">
        <v>96</v>
      </c>
      <c r="Z34" t="s">
        <v>4426</v>
      </c>
      <c r="AA34" t="s">
        <v>4427</v>
      </c>
      <c r="AB34" t="s">
        <v>4425</v>
      </c>
      <c r="AC34" t="s">
        <v>5616</v>
      </c>
      <c r="AD34" t="s">
        <v>4422</v>
      </c>
      <c r="AE34">
        <v>36</v>
      </c>
      <c r="AF34" t="s">
        <v>15625</v>
      </c>
      <c r="AG34" t="s">
        <v>96</v>
      </c>
      <c r="AH34" t="s">
        <v>96</v>
      </c>
      <c r="AI34" t="s">
        <v>96</v>
      </c>
      <c r="AJ34" t="s">
        <v>96</v>
      </c>
      <c r="AK34" t="s">
        <v>96</v>
      </c>
      <c r="AL34">
        <v>4</v>
      </c>
      <c r="AM34">
        <v>3</v>
      </c>
      <c r="AN34">
        <v>2</v>
      </c>
      <c r="AO34">
        <v>4</v>
      </c>
      <c r="AP34">
        <v>4</v>
      </c>
    </row>
    <row r="35" spans="1:42" x14ac:dyDescent="0.25">
      <c r="A35" t="s">
        <v>10006</v>
      </c>
      <c r="B35">
        <v>9.0478760916495098</v>
      </c>
      <c r="C35">
        <v>80.099998474121094</v>
      </c>
      <c r="D35" t="s">
        <v>10007</v>
      </c>
      <c r="F35">
        <v>1035.41706550499</v>
      </c>
      <c r="G35">
        <v>61.655288685696299</v>
      </c>
      <c r="H35" t="s">
        <v>10008</v>
      </c>
      <c r="I35" t="s">
        <v>10009</v>
      </c>
      <c r="J35" t="s">
        <v>3397</v>
      </c>
      <c r="K35">
        <v>35016.812467985197</v>
      </c>
      <c r="L35">
        <v>5901.2282075703697</v>
      </c>
      <c r="M35" t="s">
        <v>98</v>
      </c>
      <c r="N35" t="s">
        <v>98</v>
      </c>
      <c r="O35">
        <v>35017</v>
      </c>
      <c r="P35">
        <v>140068</v>
      </c>
      <c r="Q35">
        <v>3</v>
      </c>
      <c r="R35">
        <v>9.0799760916495096</v>
      </c>
      <c r="S35" t="s">
        <v>10010</v>
      </c>
      <c r="T35" t="s">
        <v>96</v>
      </c>
      <c r="U35">
        <v>1028.41706550499</v>
      </c>
      <c r="V35">
        <v>61.7</v>
      </c>
      <c r="W35" t="s">
        <v>21598</v>
      </c>
      <c r="X35">
        <v>72100736</v>
      </c>
      <c r="Y35" t="s">
        <v>96</v>
      </c>
      <c r="Z35" t="s">
        <v>10010</v>
      </c>
      <c r="AA35" t="s">
        <v>10011</v>
      </c>
      <c r="AB35" t="s">
        <v>10006</v>
      </c>
      <c r="AC35" t="s">
        <v>10012</v>
      </c>
      <c r="AD35" t="s">
        <v>10013</v>
      </c>
      <c r="AE35">
        <v>3</v>
      </c>
      <c r="AF35" t="s">
        <v>21598</v>
      </c>
      <c r="AG35" t="s">
        <v>96</v>
      </c>
      <c r="AH35" t="s">
        <v>96</v>
      </c>
      <c r="AI35" t="s">
        <v>96</v>
      </c>
      <c r="AJ35" t="s">
        <v>96</v>
      </c>
      <c r="AK35">
        <v>5</v>
      </c>
      <c r="AL35" t="s">
        <v>96</v>
      </c>
      <c r="AM35" t="s">
        <v>96</v>
      </c>
      <c r="AN35">
        <v>2</v>
      </c>
      <c r="AO35">
        <v>5</v>
      </c>
      <c r="AP35">
        <v>5</v>
      </c>
    </row>
    <row r="36" spans="1:42" x14ac:dyDescent="0.25">
      <c r="A36" t="s">
        <v>10014</v>
      </c>
      <c r="B36">
        <v>9.0485728544725994</v>
      </c>
      <c r="C36">
        <v>52</v>
      </c>
      <c r="D36" t="s">
        <v>10015</v>
      </c>
      <c r="E36">
        <v>898</v>
      </c>
      <c r="F36">
        <v>1035.45320809236</v>
      </c>
      <c r="G36">
        <v>53.9081705488857</v>
      </c>
      <c r="H36" t="s">
        <v>10016</v>
      </c>
      <c r="I36" t="s">
        <v>10017</v>
      </c>
      <c r="J36" t="s">
        <v>43</v>
      </c>
      <c r="K36">
        <v>42729.632523675602</v>
      </c>
      <c r="L36">
        <v>12055.588219486899</v>
      </c>
      <c r="M36" t="s">
        <v>98</v>
      </c>
      <c r="N36" t="s">
        <v>98</v>
      </c>
      <c r="O36">
        <v>42730</v>
      </c>
      <c r="P36">
        <v>170920</v>
      </c>
      <c r="Q36">
        <v>4</v>
      </c>
      <c r="R36">
        <v>9.0806728544725992</v>
      </c>
      <c r="S36" t="s">
        <v>10018</v>
      </c>
      <c r="T36">
        <v>898</v>
      </c>
      <c r="U36">
        <v>1028.45320809236</v>
      </c>
      <c r="V36">
        <v>53.9</v>
      </c>
      <c r="W36" t="s">
        <v>21599</v>
      </c>
      <c r="X36">
        <v>72100736</v>
      </c>
      <c r="Y36" t="s">
        <v>96</v>
      </c>
      <c r="Z36" t="s">
        <v>10018</v>
      </c>
      <c r="AA36" t="s">
        <v>10019</v>
      </c>
      <c r="AB36" t="s">
        <v>10014</v>
      </c>
      <c r="AC36" t="s">
        <v>10020</v>
      </c>
      <c r="AD36" t="s">
        <v>10021</v>
      </c>
      <c r="AE36">
        <v>4</v>
      </c>
      <c r="AF36" t="s">
        <v>21599</v>
      </c>
      <c r="AG36" t="s">
        <v>96</v>
      </c>
      <c r="AH36" t="s">
        <v>96</v>
      </c>
      <c r="AI36" t="s">
        <v>96</v>
      </c>
      <c r="AJ36" t="s">
        <v>96</v>
      </c>
      <c r="AK36">
        <v>5</v>
      </c>
      <c r="AL36">
        <v>4</v>
      </c>
      <c r="AM36">
        <v>3</v>
      </c>
      <c r="AN36">
        <v>2</v>
      </c>
      <c r="AO36">
        <v>5</v>
      </c>
      <c r="AP36">
        <v>5</v>
      </c>
    </row>
    <row r="37" spans="1:42" x14ac:dyDescent="0.25">
      <c r="A37" t="s">
        <v>414</v>
      </c>
      <c r="B37">
        <v>9.0915177726836909</v>
      </c>
      <c r="C37">
        <v>59.099998474121101</v>
      </c>
      <c r="D37" t="s">
        <v>548</v>
      </c>
      <c r="E37">
        <v>1042</v>
      </c>
      <c r="F37">
        <v>1037.6808534361201</v>
      </c>
      <c r="G37">
        <v>84.490003743446394</v>
      </c>
      <c r="H37" t="s">
        <v>549</v>
      </c>
      <c r="I37" t="s">
        <v>81</v>
      </c>
      <c r="J37" t="s">
        <v>44</v>
      </c>
      <c r="K37">
        <v>432873.71000257699</v>
      </c>
      <c r="L37">
        <v>250503.30353294301</v>
      </c>
      <c r="M37" t="s">
        <v>98</v>
      </c>
      <c r="N37" t="s">
        <v>98</v>
      </c>
      <c r="O37">
        <v>432874</v>
      </c>
      <c r="P37">
        <v>1731496</v>
      </c>
      <c r="Q37">
        <v>39</v>
      </c>
      <c r="R37">
        <v>9.1236177726836907</v>
      </c>
      <c r="S37" t="s">
        <v>414</v>
      </c>
      <c r="T37">
        <v>1042</v>
      </c>
      <c r="U37">
        <v>1030.6808534361201</v>
      </c>
      <c r="V37">
        <v>84.5</v>
      </c>
      <c r="W37" t="s">
        <v>15626</v>
      </c>
      <c r="X37">
        <v>72100736</v>
      </c>
      <c r="Y37" t="s">
        <v>96</v>
      </c>
      <c r="Z37" t="s">
        <v>414</v>
      </c>
      <c r="AA37" t="s">
        <v>134</v>
      </c>
      <c r="AB37" t="s">
        <v>408</v>
      </c>
      <c r="AC37" t="s">
        <v>133</v>
      </c>
      <c r="AD37" t="s">
        <v>406</v>
      </c>
      <c r="AE37">
        <v>39</v>
      </c>
      <c r="AF37" t="s">
        <v>549</v>
      </c>
      <c r="AG37" t="s">
        <v>548</v>
      </c>
      <c r="AH37" t="s">
        <v>118</v>
      </c>
      <c r="AI37" t="s">
        <v>96</v>
      </c>
      <c r="AJ37" t="s">
        <v>96</v>
      </c>
      <c r="AK37" t="s">
        <v>96</v>
      </c>
      <c r="AL37" t="s">
        <v>96</v>
      </c>
      <c r="AM37" t="s">
        <v>96</v>
      </c>
      <c r="AN37">
        <v>2</v>
      </c>
      <c r="AO37">
        <v>2</v>
      </c>
      <c r="AP37">
        <v>2</v>
      </c>
    </row>
    <row r="38" spans="1:42" x14ac:dyDescent="0.25">
      <c r="A38" t="s">
        <v>2913</v>
      </c>
      <c r="B38">
        <v>9.1012789319707501</v>
      </c>
      <c r="C38">
        <v>71</v>
      </c>
      <c r="D38" t="s">
        <v>19940</v>
      </c>
      <c r="E38">
        <v>1155</v>
      </c>
      <c r="F38">
        <v>1038.1871857786</v>
      </c>
      <c r="G38">
        <v>56.361424074648298</v>
      </c>
      <c r="H38" t="s">
        <v>19941</v>
      </c>
      <c r="I38" t="s">
        <v>3565</v>
      </c>
      <c r="J38" t="s">
        <v>43</v>
      </c>
      <c r="K38">
        <v>146778.173701861</v>
      </c>
      <c r="L38">
        <v>53872.6104965864</v>
      </c>
      <c r="M38">
        <v>825758.50369383104</v>
      </c>
      <c r="N38">
        <v>825758.50369383104</v>
      </c>
      <c r="O38">
        <v>0</v>
      </c>
      <c r="P38">
        <v>0</v>
      </c>
      <c r="Q38">
        <v>0</v>
      </c>
      <c r="R38">
        <v>9.1333789319707499</v>
      </c>
      <c r="S38" t="s">
        <v>2913</v>
      </c>
      <c r="T38">
        <v>1155</v>
      </c>
      <c r="U38">
        <v>1031.1871857786</v>
      </c>
      <c r="V38">
        <v>56.4</v>
      </c>
      <c r="W38" t="s">
        <v>21600</v>
      </c>
      <c r="X38">
        <v>72100736</v>
      </c>
      <c r="Y38" t="s">
        <v>96</v>
      </c>
      <c r="Z38" t="s">
        <v>2913</v>
      </c>
      <c r="AA38" t="s">
        <v>10023</v>
      </c>
      <c r="AB38" t="s">
        <v>2914</v>
      </c>
      <c r="AC38" t="s">
        <v>10024</v>
      </c>
      <c r="AD38" t="s">
        <v>2915</v>
      </c>
      <c r="AE38">
        <v>0</v>
      </c>
      <c r="AF38" t="s">
        <v>21600</v>
      </c>
      <c r="AG38" t="s">
        <v>96</v>
      </c>
      <c r="AH38" t="s">
        <v>96</v>
      </c>
      <c r="AI38" t="s">
        <v>96</v>
      </c>
      <c r="AJ38">
        <v>6</v>
      </c>
      <c r="AK38">
        <v>5</v>
      </c>
      <c r="AL38">
        <v>4</v>
      </c>
      <c r="AM38">
        <v>3</v>
      </c>
      <c r="AN38">
        <v>2</v>
      </c>
      <c r="AO38">
        <v>6</v>
      </c>
      <c r="AP38">
        <v>6</v>
      </c>
    </row>
    <row r="39" spans="1:42" x14ac:dyDescent="0.25">
      <c r="A39" t="s">
        <v>706</v>
      </c>
      <c r="B39">
        <v>9.4258491563887894</v>
      </c>
      <c r="C39">
        <v>134</v>
      </c>
      <c r="D39" t="s">
        <v>10025</v>
      </c>
      <c r="E39">
        <v>1321</v>
      </c>
      <c r="F39">
        <v>1055.0233419354599</v>
      </c>
      <c r="G39">
        <v>56.236586184173397</v>
      </c>
      <c r="H39" t="s">
        <v>10026</v>
      </c>
      <c r="I39" t="s">
        <v>10027</v>
      </c>
      <c r="J39" t="s">
        <v>43</v>
      </c>
      <c r="K39">
        <v>51108.071016719601</v>
      </c>
      <c r="L39">
        <v>29551.560874741299</v>
      </c>
      <c r="M39" t="s">
        <v>98</v>
      </c>
      <c r="N39" t="s">
        <v>98</v>
      </c>
      <c r="O39">
        <v>51108</v>
      </c>
      <c r="P39">
        <v>204432</v>
      </c>
      <c r="Q39">
        <v>5</v>
      </c>
      <c r="R39">
        <v>9.4579491563887892</v>
      </c>
      <c r="S39" t="s">
        <v>3209</v>
      </c>
      <c r="T39">
        <v>1321</v>
      </c>
      <c r="U39">
        <v>1048.0233419354599</v>
      </c>
      <c r="V39">
        <v>56.2</v>
      </c>
      <c r="W39" t="s">
        <v>15627</v>
      </c>
      <c r="X39">
        <v>72100736</v>
      </c>
      <c r="Y39" t="s">
        <v>96</v>
      </c>
      <c r="Z39" t="s">
        <v>3209</v>
      </c>
      <c r="AA39" t="s">
        <v>3210</v>
      </c>
      <c r="AB39" t="s">
        <v>706</v>
      </c>
      <c r="AC39" t="s">
        <v>1726</v>
      </c>
      <c r="AD39" t="s">
        <v>3211</v>
      </c>
      <c r="AE39">
        <v>5</v>
      </c>
      <c r="AF39" t="s">
        <v>15627</v>
      </c>
      <c r="AG39" t="s">
        <v>96</v>
      </c>
      <c r="AH39" t="s">
        <v>96</v>
      </c>
      <c r="AI39" t="s">
        <v>96</v>
      </c>
      <c r="AJ39" t="s">
        <v>96</v>
      </c>
      <c r="AK39">
        <v>5</v>
      </c>
      <c r="AL39">
        <v>4</v>
      </c>
      <c r="AM39">
        <v>3</v>
      </c>
      <c r="AN39">
        <v>2</v>
      </c>
      <c r="AO39">
        <v>5</v>
      </c>
      <c r="AP39">
        <v>5</v>
      </c>
    </row>
    <row r="40" spans="1:42" x14ac:dyDescent="0.25">
      <c r="A40" t="s">
        <v>5622</v>
      </c>
      <c r="B40">
        <v>9.6063845844595299</v>
      </c>
      <c r="C40">
        <v>84</v>
      </c>
      <c r="D40">
        <v>523250</v>
      </c>
      <c r="E40">
        <v>746</v>
      </c>
      <c r="F40">
        <v>1064.38810318026</v>
      </c>
      <c r="G40">
        <v>80.971133119198498</v>
      </c>
      <c r="H40" t="s">
        <v>10028</v>
      </c>
      <c r="I40" t="s">
        <v>10029</v>
      </c>
      <c r="J40" t="s">
        <v>43</v>
      </c>
      <c r="K40">
        <v>302285.45632866799</v>
      </c>
      <c r="L40">
        <v>29543.2889384765</v>
      </c>
      <c r="M40" t="s">
        <v>98</v>
      </c>
      <c r="N40" t="s">
        <v>98</v>
      </c>
      <c r="O40">
        <v>302285</v>
      </c>
      <c r="P40">
        <v>1209140</v>
      </c>
      <c r="Q40">
        <v>27</v>
      </c>
      <c r="R40">
        <v>9.6384845844595297</v>
      </c>
      <c r="S40" t="s">
        <v>5622</v>
      </c>
      <c r="T40">
        <v>746</v>
      </c>
      <c r="U40">
        <v>1057.38810318026</v>
      </c>
      <c r="V40">
        <v>81</v>
      </c>
      <c r="W40" t="s">
        <v>21601</v>
      </c>
      <c r="X40">
        <v>72100736</v>
      </c>
      <c r="Y40" t="s">
        <v>96</v>
      </c>
      <c r="Z40" t="s">
        <v>5622</v>
      </c>
      <c r="AA40" t="s">
        <v>5623</v>
      </c>
      <c r="AB40" t="s">
        <v>3812</v>
      </c>
      <c r="AC40" t="s">
        <v>3438</v>
      </c>
      <c r="AD40" t="s">
        <v>3811</v>
      </c>
      <c r="AE40">
        <v>27</v>
      </c>
      <c r="AF40" t="s">
        <v>21601</v>
      </c>
      <c r="AG40" t="s">
        <v>96</v>
      </c>
      <c r="AH40" t="s">
        <v>96</v>
      </c>
      <c r="AI40" t="s">
        <v>96</v>
      </c>
      <c r="AJ40" t="s">
        <v>96</v>
      </c>
      <c r="AK40" t="s">
        <v>96</v>
      </c>
      <c r="AL40">
        <v>4</v>
      </c>
      <c r="AM40">
        <v>3</v>
      </c>
      <c r="AN40">
        <v>2</v>
      </c>
      <c r="AO40">
        <v>4</v>
      </c>
      <c r="AP40">
        <v>4</v>
      </c>
    </row>
    <row r="41" spans="1:42" x14ac:dyDescent="0.25">
      <c r="A41" t="s">
        <v>416</v>
      </c>
      <c r="B41">
        <v>9.6088051042837908</v>
      </c>
      <c r="C41">
        <v>57.099998474121101</v>
      </c>
      <c r="D41" t="s">
        <v>3212</v>
      </c>
      <c r="E41">
        <v>858</v>
      </c>
      <c r="F41">
        <v>1064.5136607535501</v>
      </c>
      <c r="G41">
        <v>74.850297203768804</v>
      </c>
      <c r="H41" t="s">
        <v>3213</v>
      </c>
      <c r="I41" t="s">
        <v>385</v>
      </c>
      <c r="J41" t="s">
        <v>43</v>
      </c>
      <c r="K41">
        <v>456653.75099967502</v>
      </c>
      <c r="L41">
        <v>94619.755260362203</v>
      </c>
      <c r="M41">
        <v>481489.65744948998</v>
      </c>
      <c r="N41">
        <v>481489.65744948998</v>
      </c>
      <c r="O41">
        <v>0</v>
      </c>
      <c r="P41">
        <v>0</v>
      </c>
      <c r="Q41">
        <v>0</v>
      </c>
      <c r="R41">
        <v>9.6409051042837905</v>
      </c>
      <c r="S41" t="s">
        <v>416</v>
      </c>
      <c r="T41">
        <v>858</v>
      </c>
      <c r="U41">
        <v>1057.5136607535501</v>
      </c>
      <c r="V41">
        <v>74.900000000000006</v>
      </c>
      <c r="W41" t="s">
        <v>15628</v>
      </c>
      <c r="X41">
        <v>72100736</v>
      </c>
      <c r="Y41" t="s">
        <v>96</v>
      </c>
      <c r="Z41" t="s">
        <v>416</v>
      </c>
      <c r="AA41" t="s">
        <v>708</v>
      </c>
      <c r="AB41" t="s">
        <v>707</v>
      </c>
      <c r="AC41" t="s">
        <v>415</v>
      </c>
      <c r="AD41" t="s">
        <v>2682</v>
      </c>
      <c r="AE41">
        <v>0</v>
      </c>
      <c r="AF41" t="s">
        <v>15628</v>
      </c>
      <c r="AG41" t="s">
        <v>96</v>
      </c>
      <c r="AH41" t="s">
        <v>96</v>
      </c>
      <c r="AI41" t="s">
        <v>96</v>
      </c>
      <c r="AJ41">
        <v>6</v>
      </c>
      <c r="AK41">
        <v>5</v>
      </c>
      <c r="AL41">
        <v>4</v>
      </c>
      <c r="AM41">
        <v>3</v>
      </c>
      <c r="AN41">
        <v>2</v>
      </c>
      <c r="AO41">
        <v>6</v>
      </c>
      <c r="AP41">
        <v>6</v>
      </c>
    </row>
    <row r="42" spans="1:42" x14ac:dyDescent="0.25">
      <c r="A42" t="s">
        <v>135</v>
      </c>
      <c r="B42">
        <v>9.6726808019677701</v>
      </c>
      <c r="C42">
        <v>71</v>
      </c>
      <c r="D42" t="s">
        <v>19942</v>
      </c>
      <c r="E42">
        <v>1206</v>
      </c>
      <c r="F42">
        <v>1067.8270306807101</v>
      </c>
      <c r="G42">
        <v>61.7924919575646</v>
      </c>
      <c r="H42" t="s">
        <v>19943</v>
      </c>
      <c r="I42" t="s">
        <v>562</v>
      </c>
      <c r="J42" t="s">
        <v>43</v>
      </c>
      <c r="K42">
        <v>201435.540104955</v>
      </c>
      <c r="L42">
        <v>94602.454599074204</v>
      </c>
      <c r="M42">
        <v>517482.59186569898</v>
      </c>
      <c r="N42">
        <v>517482.59186569898</v>
      </c>
      <c r="O42">
        <v>0</v>
      </c>
      <c r="P42">
        <v>0</v>
      </c>
      <c r="Q42">
        <v>0</v>
      </c>
      <c r="R42">
        <v>9.7047808019677699</v>
      </c>
      <c r="S42" t="s">
        <v>135</v>
      </c>
      <c r="T42">
        <v>1206</v>
      </c>
      <c r="U42">
        <v>1060.8270306807101</v>
      </c>
      <c r="V42">
        <v>61.8</v>
      </c>
      <c r="W42" t="s">
        <v>14767</v>
      </c>
      <c r="X42">
        <v>72100736</v>
      </c>
      <c r="Y42" t="s">
        <v>96</v>
      </c>
      <c r="Z42" t="s">
        <v>135</v>
      </c>
      <c r="AA42" t="s">
        <v>2919</v>
      </c>
      <c r="AB42" t="s">
        <v>1619</v>
      </c>
      <c r="AC42" t="s">
        <v>2920</v>
      </c>
      <c r="AD42" t="s">
        <v>2921</v>
      </c>
      <c r="AE42">
        <v>0</v>
      </c>
      <c r="AF42" t="s">
        <v>14767</v>
      </c>
      <c r="AG42" t="s">
        <v>96</v>
      </c>
      <c r="AH42" t="s">
        <v>96</v>
      </c>
      <c r="AI42" t="s">
        <v>96</v>
      </c>
      <c r="AJ42">
        <v>6</v>
      </c>
      <c r="AK42">
        <v>5</v>
      </c>
      <c r="AL42">
        <v>4</v>
      </c>
      <c r="AM42">
        <v>3</v>
      </c>
      <c r="AN42">
        <v>2</v>
      </c>
      <c r="AO42">
        <v>6</v>
      </c>
      <c r="AP42">
        <v>6</v>
      </c>
    </row>
    <row r="43" spans="1:42" x14ac:dyDescent="0.25">
      <c r="A43" t="s">
        <v>708</v>
      </c>
      <c r="B43">
        <v>9.7201555846102501</v>
      </c>
      <c r="C43">
        <v>57</v>
      </c>
      <c r="D43" t="s">
        <v>10030</v>
      </c>
      <c r="E43">
        <v>749</v>
      </c>
      <c r="F43">
        <v>1070.2896498427499</v>
      </c>
      <c r="G43">
        <v>76.020783268680901</v>
      </c>
      <c r="H43" t="s">
        <v>10031</v>
      </c>
      <c r="I43" t="s">
        <v>10029</v>
      </c>
      <c r="J43" t="s">
        <v>43</v>
      </c>
      <c r="K43">
        <v>103110.992162098</v>
      </c>
      <c r="L43">
        <v>48489.278012859897</v>
      </c>
      <c r="M43">
        <v>338040.99416484899</v>
      </c>
      <c r="N43">
        <v>338040.99416484899</v>
      </c>
      <c r="O43">
        <v>0</v>
      </c>
      <c r="P43">
        <v>0</v>
      </c>
      <c r="Q43">
        <v>0</v>
      </c>
      <c r="R43">
        <v>9.7522555846102499</v>
      </c>
      <c r="S43" t="s">
        <v>415</v>
      </c>
      <c r="T43">
        <v>749</v>
      </c>
      <c r="U43">
        <v>1063.2896498427499</v>
      </c>
      <c r="V43">
        <v>76</v>
      </c>
      <c r="W43" t="s">
        <v>15629</v>
      </c>
      <c r="X43">
        <v>72100736</v>
      </c>
      <c r="Y43" t="s">
        <v>96</v>
      </c>
      <c r="Z43" t="s">
        <v>415</v>
      </c>
      <c r="AA43" t="s">
        <v>2918</v>
      </c>
      <c r="AB43" t="s">
        <v>708</v>
      </c>
      <c r="AC43" t="s">
        <v>710</v>
      </c>
      <c r="AD43" t="s">
        <v>416</v>
      </c>
      <c r="AE43">
        <v>0</v>
      </c>
      <c r="AF43" t="s">
        <v>15629</v>
      </c>
      <c r="AG43" t="s">
        <v>96</v>
      </c>
      <c r="AH43" t="s">
        <v>96</v>
      </c>
      <c r="AI43" t="s">
        <v>96</v>
      </c>
      <c r="AJ43">
        <v>6</v>
      </c>
      <c r="AK43">
        <v>5</v>
      </c>
      <c r="AL43">
        <v>4</v>
      </c>
      <c r="AM43">
        <v>3</v>
      </c>
      <c r="AN43">
        <v>2</v>
      </c>
      <c r="AO43">
        <v>6</v>
      </c>
      <c r="AP43">
        <v>6</v>
      </c>
    </row>
    <row r="44" spans="1:42" ht="15" customHeight="1" x14ac:dyDescent="0.25">
      <c r="A44" t="s">
        <v>417</v>
      </c>
      <c r="B44">
        <v>9.7994265548565096</v>
      </c>
      <c r="C44">
        <v>105</v>
      </c>
      <c r="D44" t="s">
        <v>344</v>
      </c>
      <c r="F44">
        <v>1074.40160569504</v>
      </c>
      <c r="G44">
        <v>85.988265709888495</v>
      </c>
      <c r="H44" t="s">
        <v>345</v>
      </c>
      <c r="I44" t="s">
        <v>136</v>
      </c>
      <c r="J44" t="s">
        <v>519</v>
      </c>
      <c r="K44">
        <v>295036.19369479897</v>
      </c>
      <c r="L44">
        <v>95123.662129974095</v>
      </c>
      <c r="M44">
        <v>61608.0260360873</v>
      </c>
      <c r="N44">
        <v>61608.0260360873</v>
      </c>
      <c r="O44">
        <v>233428</v>
      </c>
      <c r="P44">
        <v>933712</v>
      </c>
      <c r="Q44">
        <v>21</v>
      </c>
      <c r="R44">
        <v>9.8315265548565094</v>
      </c>
      <c r="S44" t="s">
        <v>417</v>
      </c>
      <c r="T44" t="s">
        <v>96</v>
      </c>
      <c r="U44">
        <v>1067.40160569504</v>
      </c>
      <c r="V44">
        <v>86</v>
      </c>
      <c r="W44" t="s">
        <v>15630</v>
      </c>
      <c r="X44">
        <v>72100736</v>
      </c>
      <c r="Y44" t="s">
        <v>96</v>
      </c>
      <c r="Z44" t="s">
        <v>417</v>
      </c>
      <c r="AA44" t="s">
        <v>418</v>
      </c>
      <c r="AB44" t="s">
        <v>419</v>
      </c>
      <c r="AC44" t="s">
        <v>420</v>
      </c>
      <c r="AD44" t="s">
        <v>421</v>
      </c>
      <c r="AE44">
        <v>21</v>
      </c>
      <c r="AF44" t="s">
        <v>15630</v>
      </c>
      <c r="AG44" t="s">
        <v>96</v>
      </c>
      <c r="AH44" t="s">
        <v>96</v>
      </c>
      <c r="AI44" t="s">
        <v>152</v>
      </c>
      <c r="AJ44" t="s">
        <v>96</v>
      </c>
      <c r="AK44" t="s">
        <v>96</v>
      </c>
      <c r="AL44" t="s">
        <v>96</v>
      </c>
      <c r="AM44">
        <v>3</v>
      </c>
      <c r="AN44">
        <v>1</v>
      </c>
      <c r="AO44">
        <v>3</v>
      </c>
      <c r="AP44">
        <v>4</v>
      </c>
    </row>
    <row r="45" spans="1:42" x14ac:dyDescent="0.25">
      <c r="A45" t="s">
        <v>415</v>
      </c>
      <c r="B45">
        <v>9.8463423805690304</v>
      </c>
      <c r="C45">
        <v>57</v>
      </c>
      <c r="D45" t="s">
        <v>2056</v>
      </c>
      <c r="E45">
        <v>929</v>
      </c>
      <c r="F45">
        <v>1076.8352305580099</v>
      </c>
      <c r="G45">
        <v>79.598197796218301</v>
      </c>
      <c r="H45" t="s">
        <v>2057</v>
      </c>
      <c r="I45" t="s">
        <v>46</v>
      </c>
      <c r="J45" t="s">
        <v>43</v>
      </c>
      <c r="K45">
        <v>363046.29960079101</v>
      </c>
      <c r="L45">
        <v>129307.610798051</v>
      </c>
      <c r="M45">
        <v>603041.51829875202</v>
      </c>
      <c r="N45">
        <v>603041.51829875202</v>
      </c>
      <c r="O45">
        <v>0</v>
      </c>
      <c r="P45">
        <v>0</v>
      </c>
      <c r="Q45">
        <v>0</v>
      </c>
      <c r="R45">
        <v>9.8784423805690302</v>
      </c>
      <c r="S45" t="s">
        <v>2918</v>
      </c>
      <c r="T45">
        <v>929</v>
      </c>
      <c r="U45">
        <v>1069.8352305580099</v>
      </c>
      <c r="V45">
        <v>79.599999999999994</v>
      </c>
      <c r="W45" t="s">
        <v>21602</v>
      </c>
      <c r="X45">
        <v>72100736</v>
      </c>
      <c r="Y45" t="s">
        <v>96</v>
      </c>
      <c r="Z45" t="s">
        <v>2918</v>
      </c>
      <c r="AA45" t="s">
        <v>710</v>
      </c>
      <c r="AB45" t="s">
        <v>415</v>
      </c>
      <c r="AC45" t="s">
        <v>2924</v>
      </c>
      <c r="AD45" t="s">
        <v>708</v>
      </c>
      <c r="AE45">
        <v>0</v>
      </c>
      <c r="AF45" t="s">
        <v>21602</v>
      </c>
      <c r="AG45" t="s">
        <v>96</v>
      </c>
      <c r="AH45" t="s">
        <v>96</v>
      </c>
      <c r="AI45" t="s">
        <v>96</v>
      </c>
      <c r="AJ45">
        <v>6</v>
      </c>
      <c r="AK45">
        <v>5</v>
      </c>
      <c r="AL45">
        <v>4</v>
      </c>
      <c r="AM45">
        <v>3</v>
      </c>
      <c r="AN45">
        <v>2</v>
      </c>
      <c r="AO45">
        <v>6</v>
      </c>
      <c r="AP45">
        <v>6</v>
      </c>
    </row>
    <row r="46" spans="1:42" x14ac:dyDescent="0.25">
      <c r="A46" t="s">
        <v>415</v>
      </c>
      <c r="B46">
        <v>9.8470018529763603</v>
      </c>
      <c r="C46">
        <v>57.099998474121101</v>
      </c>
      <c r="D46">
        <v>1465084</v>
      </c>
      <c r="E46">
        <v>971</v>
      </c>
      <c r="F46">
        <v>1076.8694388112499</v>
      </c>
      <c r="G46">
        <v>81.844655312845404</v>
      </c>
      <c r="H46" t="s">
        <v>5332</v>
      </c>
      <c r="I46" t="s">
        <v>46</v>
      </c>
      <c r="J46" t="s">
        <v>43</v>
      </c>
      <c r="K46">
        <v>369636.16261988098</v>
      </c>
      <c r="L46">
        <v>129307.610798051</v>
      </c>
      <c r="M46">
        <v>603041.51829875202</v>
      </c>
      <c r="N46">
        <v>603041.51829875202</v>
      </c>
      <c r="O46">
        <v>0</v>
      </c>
      <c r="P46">
        <v>0</v>
      </c>
      <c r="Q46">
        <v>0</v>
      </c>
      <c r="R46">
        <v>9.8791018529763601</v>
      </c>
      <c r="S46" t="s">
        <v>2918</v>
      </c>
      <c r="T46">
        <v>971</v>
      </c>
      <c r="U46">
        <v>1069.8694388112499</v>
      </c>
      <c r="V46">
        <v>81.8</v>
      </c>
      <c r="W46" t="s">
        <v>21602</v>
      </c>
      <c r="X46">
        <v>72100736</v>
      </c>
      <c r="Y46" t="s">
        <v>96</v>
      </c>
      <c r="Z46" t="s">
        <v>2918</v>
      </c>
      <c r="AA46" t="s">
        <v>710</v>
      </c>
      <c r="AB46" t="s">
        <v>415</v>
      </c>
      <c r="AC46" t="s">
        <v>2924</v>
      </c>
      <c r="AD46" t="s">
        <v>708</v>
      </c>
      <c r="AE46">
        <v>0</v>
      </c>
      <c r="AF46" t="s">
        <v>21602</v>
      </c>
      <c r="AG46" t="s">
        <v>96</v>
      </c>
      <c r="AH46" t="s">
        <v>96</v>
      </c>
      <c r="AI46" t="s">
        <v>96</v>
      </c>
      <c r="AJ46">
        <v>6</v>
      </c>
      <c r="AK46" t="s">
        <v>96</v>
      </c>
      <c r="AL46" t="s">
        <v>96</v>
      </c>
      <c r="AM46">
        <v>3</v>
      </c>
      <c r="AN46">
        <v>2</v>
      </c>
      <c r="AO46">
        <v>6</v>
      </c>
      <c r="AP46">
        <v>6</v>
      </c>
    </row>
    <row r="47" spans="1:42" x14ac:dyDescent="0.25">
      <c r="A47" t="s">
        <v>3214</v>
      </c>
      <c r="B47">
        <v>9.9639967593615495</v>
      </c>
      <c r="C47">
        <v>99.099998474121094</v>
      </c>
      <c r="D47" t="s">
        <v>10032</v>
      </c>
      <c r="E47">
        <v>1242</v>
      </c>
      <c r="F47">
        <v>1082.93821642938</v>
      </c>
      <c r="G47">
        <v>85.087512544931599</v>
      </c>
      <c r="H47" t="s">
        <v>10033</v>
      </c>
      <c r="I47" t="s">
        <v>10034</v>
      </c>
      <c r="J47" t="s">
        <v>43</v>
      </c>
      <c r="K47">
        <v>136208.377285831</v>
      </c>
      <c r="L47">
        <v>55989.376013875903</v>
      </c>
      <c r="M47" t="s">
        <v>98</v>
      </c>
      <c r="N47" t="s">
        <v>98</v>
      </c>
      <c r="O47">
        <v>136208</v>
      </c>
      <c r="P47">
        <v>544832</v>
      </c>
      <c r="Q47">
        <v>12</v>
      </c>
      <c r="R47">
        <v>9.9960967593615493</v>
      </c>
      <c r="S47" t="s">
        <v>3214</v>
      </c>
      <c r="T47">
        <v>1242</v>
      </c>
      <c r="U47">
        <v>1075.93821642938</v>
      </c>
      <c r="V47">
        <v>85.1</v>
      </c>
      <c r="W47" t="s">
        <v>15631</v>
      </c>
      <c r="X47">
        <v>72100736</v>
      </c>
      <c r="Y47" t="s">
        <v>96</v>
      </c>
      <c r="Z47" t="s">
        <v>3214</v>
      </c>
      <c r="AA47" t="s">
        <v>3215</v>
      </c>
      <c r="AB47" t="s">
        <v>3216</v>
      </c>
      <c r="AC47" t="s">
        <v>3217</v>
      </c>
      <c r="AD47" t="s">
        <v>3218</v>
      </c>
      <c r="AE47">
        <v>12</v>
      </c>
      <c r="AF47" t="s">
        <v>15631</v>
      </c>
      <c r="AG47" t="s">
        <v>96</v>
      </c>
      <c r="AH47" t="s">
        <v>96</v>
      </c>
      <c r="AI47" t="s">
        <v>96</v>
      </c>
      <c r="AJ47" t="s">
        <v>96</v>
      </c>
      <c r="AK47" t="s">
        <v>96</v>
      </c>
      <c r="AL47">
        <v>4</v>
      </c>
      <c r="AM47">
        <v>3</v>
      </c>
      <c r="AN47">
        <v>2</v>
      </c>
      <c r="AO47">
        <v>4</v>
      </c>
      <c r="AP47">
        <v>4</v>
      </c>
    </row>
    <row r="48" spans="1:42" x14ac:dyDescent="0.25">
      <c r="A48" t="s">
        <v>3434</v>
      </c>
      <c r="B48">
        <v>10.0283692855879</v>
      </c>
      <c r="C48">
        <v>56</v>
      </c>
      <c r="D48" t="s">
        <v>10035</v>
      </c>
      <c r="E48">
        <v>1238</v>
      </c>
      <c r="F48">
        <v>1086.2773579224099</v>
      </c>
      <c r="G48">
        <v>76.724118209651095</v>
      </c>
      <c r="H48" t="s">
        <v>10036</v>
      </c>
      <c r="I48" t="s">
        <v>10037</v>
      </c>
      <c r="J48" t="s">
        <v>43</v>
      </c>
      <c r="K48">
        <v>256375.06395894801</v>
      </c>
      <c r="L48">
        <v>100770.07528252499</v>
      </c>
      <c r="M48" t="s">
        <v>98</v>
      </c>
      <c r="N48" t="s">
        <v>98</v>
      </c>
      <c r="O48">
        <v>256375</v>
      </c>
      <c r="P48">
        <v>1025500</v>
      </c>
      <c r="Q48">
        <v>23</v>
      </c>
      <c r="R48">
        <v>10.060469285587899</v>
      </c>
      <c r="S48" t="s">
        <v>3436</v>
      </c>
      <c r="T48">
        <v>1238</v>
      </c>
      <c r="U48">
        <v>1079.2773579224099</v>
      </c>
      <c r="V48">
        <v>76.7</v>
      </c>
      <c r="W48" t="s">
        <v>21603</v>
      </c>
      <c r="X48">
        <v>72100736</v>
      </c>
      <c r="Y48" t="s">
        <v>96</v>
      </c>
      <c r="Z48" t="s">
        <v>3436</v>
      </c>
      <c r="AA48" t="s">
        <v>5624</v>
      </c>
      <c r="AB48" t="s">
        <v>3434</v>
      </c>
      <c r="AC48" t="s">
        <v>10038</v>
      </c>
      <c r="AD48" t="s">
        <v>3433</v>
      </c>
      <c r="AE48">
        <v>23</v>
      </c>
      <c r="AF48" t="s">
        <v>21603</v>
      </c>
      <c r="AG48" t="s">
        <v>96</v>
      </c>
      <c r="AH48" t="s">
        <v>96</v>
      </c>
      <c r="AI48" t="s">
        <v>96</v>
      </c>
      <c r="AJ48" t="s">
        <v>96</v>
      </c>
      <c r="AK48">
        <v>5</v>
      </c>
      <c r="AL48">
        <v>4</v>
      </c>
      <c r="AM48">
        <v>3</v>
      </c>
      <c r="AN48">
        <v>2</v>
      </c>
      <c r="AO48">
        <v>5</v>
      </c>
      <c r="AP48">
        <v>5</v>
      </c>
    </row>
    <row r="49" spans="1:42" x14ac:dyDescent="0.25">
      <c r="A49" t="s">
        <v>5632</v>
      </c>
      <c r="B49">
        <v>10.1936780690377</v>
      </c>
      <c r="C49">
        <v>70</v>
      </c>
      <c r="D49" t="s">
        <v>5627</v>
      </c>
      <c r="E49">
        <v>1381</v>
      </c>
      <c r="F49">
        <v>1094.8522803363601</v>
      </c>
      <c r="G49">
        <v>52.783441223401802</v>
      </c>
      <c r="H49" t="s">
        <v>5628</v>
      </c>
      <c r="I49" t="s">
        <v>77</v>
      </c>
      <c r="J49" t="s">
        <v>43</v>
      </c>
      <c r="K49">
        <v>369729.04576175701</v>
      </c>
      <c r="L49">
        <v>149070.70403671899</v>
      </c>
      <c r="M49">
        <v>175964.573945799</v>
      </c>
      <c r="N49">
        <v>175964.573945799</v>
      </c>
      <c r="O49">
        <v>193764</v>
      </c>
      <c r="P49">
        <v>775056</v>
      </c>
      <c r="Q49">
        <v>17</v>
      </c>
      <c r="R49">
        <v>10.2257780690377</v>
      </c>
      <c r="S49" t="s">
        <v>5632</v>
      </c>
      <c r="T49">
        <v>1381</v>
      </c>
      <c r="U49">
        <v>1087.8522803363601</v>
      </c>
      <c r="V49">
        <v>52.8</v>
      </c>
      <c r="W49" t="s">
        <v>21604</v>
      </c>
      <c r="X49">
        <v>72100736</v>
      </c>
      <c r="Y49" t="s">
        <v>96</v>
      </c>
      <c r="Z49" t="s">
        <v>5632</v>
      </c>
      <c r="AA49" t="s">
        <v>5630</v>
      </c>
      <c r="AB49" t="s">
        <v>9166</v>
      </c>
      <c r="AC49" t="s">
        <v>5626</v>
      </c>
      <c r="AD49" t="s">
        <v>10039</v>
      </c>
      <c r="AE49">
        <v>17</v>
      </c>
      <c r="AF49" t="s">
        <v>21604</v>
      </c>
      <c r="AG49" t="s">
        <v>96</v>
      </c>
      <c r="AH49" t="s">
        <v>96</v>
      </c>
      <c r="AI49" t="s">
        <v>96</v>
      </c>
      <c r="AJ49" t="s">
        <v>96</v>
      </c>
      <c r="AK49">
        <v>5</v>
      </c>
      <c r="AL49">
        <v>4</v>
      </c>
      <c r="AM49">
        <v>3</v>
      </c>
      <c r="AN49">
        <v>2</v>
      </c>
      <c r="AO49">
        <v>5</v>
      </c>
      <c r="AP49">
        <v>5</v>
      </c>
    </row>
    <row r="50" spans="1:42" x14ac:dyDescent="0.25">
      <c r="A50" t="s">
        <v>5624</v>
      </c>
      <c r="B50">
        <v>10.200751303368399</v>
      </c>
      <c r="C50">
        <v>56.099998474121101</v>
      </c>
      <c r="D50" t="s">
        <v>10040</v>
      </c>
      <c r="E50">
        <v>1614</v>
      </c>
      <c r="F50">
        <v>1095.2191842257701</v>
      </c>
      <c r="G50">
        <v>58.393537664143402</v>
      </c>
      <c r="H50" t="s">
        <v>10041</v>
      </c>
      <c r="I50" t="s">
        <v>10042</v>
      </c>
      <c r="J50" t="s">
        <v>43</v>
      </c>
      <c r="K50">
        <v>171243.048657621</v>
      </c>
      <c r="L50">
        <v>51048.138730134997</v>
      </c>
      <c r="M50" t="s">
        <v>98</v>
      </c>
      <c r="N50" t="s">
        <v>98</v>
      </c>
      <c r="O50">
        <v>171243</v>
      </c>
      <c r="P50">
        <v>684972</v>
      </c>
      <c r="Q50">
        <v>15</v>
      </c>
      <c r="R50">
        <v>10.232851303368399</v>
      </c>
      <c r="S50" t="s">
        <v>5624</v>
      </c>
      <c r="T50">
        <v>1614</v>
      </c>
      <c r="U50">
        <v>1088.2191842257701</v>
      </c>
      <c r="V50">
        <v>58.4</v>
      </c>
      <c r="W50" t="s">
        <v>21605</v>
      </c>
      <c r="X50">
        <v>72100736</v>
      </c>
      <c r="Y50" t="s">
        <v>96</v>
      </c>
      <c r="Z50" t="s">
        <v>5624</v>
      </c>
      <c r="AA50" t="s">
        <v>10038</v>
      </c>
      <c r="AB50" t="s">
        <v>3436</v>
      </c>
      <c r="AC50" t="s">
        <v>10043</v>
      </c>
      <c r="AD50" t="s">
        <v>3434</v>
      </c>
      <c r="AE50">
        <v>15</v>
      </c>
      <c r="AF50" t="s">
        <v>21605</v>
      </c>
      <c r="AG50" t="s">
        <v>96</v>
      </c>
      <c r="AH50" t="s">
        <v>96</v>
      </c>
      <c r="AI50" t="s">
        <v>96</v>
      </c>
      <c r="AJ50" t="s">
        <v>96</v>
      </c>
      <c r="AK50">
        <v>5</v>
      </c>
      <c r="AL50">
        <v>4</v>
      </c>
      <c r="AM50">
        <v>3</v>
      </c>
      <c r="AN50">
        <v>2</v>
      </c>
      <c r="AO50">
        <v>5</v>
      </c>
      <c r="AP50">
        <v>5</v>
      </c>
    </row>
    <row r="51" spans="1:42" x14ac:dyDescent="0.25">
      <c r="A51" t="s">
        <v>2684</v>
      </c>
      <c r="B51">
        <v>10.2103122010052</v>
      </c>
      <c r="C51">
        <v>71.099998474121094</v>
      </c>
      <c r="D51" t="s">
        <v>5339</v>
      </c>
      <c r="E51">
        <v>1079</v>
      </c>
      <c r="F51">
        <v>1095.7151285653999</v>
      </c>
      <c r="G51">
        <v>66.757168436123706</v>
      </c>
      <c r="H51" t="s">
        <v>5340</v>
      </c>
      <c r="I51" t="s">
        <v>349</v>
      </c>
      <c r="J51" t="s">
        <v>43</v>
      </c>
      <c r="K51">
        <v>943762.52243317699</v>
      </c>
      <c r="L51">
        <v>314561.09804366197</v>
      </c>
      <c r="M51">
        <v>685802.04701872705</v>
      </c>
      <c r="N51">
        <v>685802.04701872705</v>
      </c>
      <c r="O51">
        <v>257960</v>
      </c>
      <c r="P51">
        <v>1031840</v>
      </c>
      <c r="Q51">
        <v>23</v>
      </c>
      <c r="R51">
        <v>10.2424122010052</v>
      </c>
      <c r="S51" t="s">
        <v>2684</v>
      </c>
      <c r="T51">
        <v>1079</v>
      </c>
      <c r="U51">
        <v>1088.7151285653999</v>
      </c>
      <c r="V51">
        <v>66.8</v>
      </c>
      <c r="W51" t="s">
        <v>21606</v>
      </c>
      <c r="X51">
        <v>72100736</v>
      </c>
      <c r="Y51" t="s">
        <v>96</v>
      </c>
      <c r="Z51" t="s">
        <v>2684</v>
      </c>
      <c r="AA51" t="s">
        <v>711</v>
      </c>
      <c r="AB51" t="s">
        <v>2923</v>
      </c>
      <c r="AC51" t="s">
        <v>712</v>
      </c>
      <c r="AD51" t="s">
        <v>2922</v>
      </c>
      <c r="AE51">
        <v>23</v>
      </c>
      <c r="AF51" t="s">
        <v>21606</v>
      </c>
      <c r="AG51" t="s">
        <v>96</v>
      </c>
      <c r="AH51" t="s">
        <v>96</v>
      </c>
      <c r="AI51" t="s">
        <v>96</v>
      </c>
      <c r="AJ51" t="s">
        <v>96</v>
      </c>
      <c r="AK51">
        <v>5</v>
      </c>
      <c r="AL51" t="s">
        <v>96</v>
      </c>
      <c r="AM51">
        <v>3</v>
      </c>
      <c r="AN51">
        <v>2</v>
      </c>
      <c r="AO51">
        <v>5</v>
      </c>
      <c r="AP51">
        <v>5</v>
      </c>
    </row>
    <row r="52" spans="1:42" x14ac:dyDescent="0.25">
      <c r="A52" t="s">
        <v>2684</v>
      </c>
      <c r="B52">
        <v>10.210604942282799</v>
      </c>
      <c r="C52">
        <v>71</v>
      </c>
      <c r="D52" t="s">
        <v>19944</v>
      </c>
      <c r="E52">
        <v>1022</v>
      </c>
      <c r="F52">
        <v>1095.7303136855801</v>
      </c>
      <c r="G52">
        <v>71.9862789639581</v>
      </c>
      <c r="H52" t="s">
        <v>19945</v>
      </c>
      <c r="I52" t="s">
        <v>19946</v>
      </c>
      <c r="J52" t="s">
        <v>43</v>
      </c>
      <c r="K52">
        <v>357841.25755647599</v>
      </c>
      <c r="L52">
        <v>314561.09804366197</v>
      </c>
      <c r="M52">
        <v>685802.04701872705</v>
      </c>
      <c r="N52">
        <v>685802.04701872705</v>
      </c>
      <c r="O52">
        <v>0</v>
      </c>
      <c r="P52">
        <v>0</v>
      </c>
      <c r="Q52">
        <v>0</v>
      </c>
      <c r="R52">
        <v>10.242704942282799</v>
      </c>
      <c r="S52" t="s">
        <v>2684</v>
      </c>
      <c r="T52">
        <v>1022</v>
      </c>
      <c r="U52">
        <v>1088.7303136855801</v>
      </c>
      <c r="V52">
        <v>72</v>
      </c>
      <c r="W52" t="s">
        <v>21606</v>
      </c>
      <c r="X52">
        <v>72100736</v>
      </c>
      <c r="Y52" t="s">
        <v>96</v>
      </c>
      <c r="Z52" t="s">
        <v>2684</v>
      </c>
      <c r="AA52" t="s">
        <v>711</v>
      </c>
      <c r="AB52" t="s">
        <v>2923</v>
      </c>
      <c r="AC52" t="s">
        <v>712</v>
      </c>
      <c r="AD52" t="s">
        <v>2922</v>
      </c>
      <c r="AE52">
        <v>0</v>
      </c>
      <c r="AF52" t="s">
        <v>21606</v>
      </c>
      <c r="AG52" t="s">
        <v>96</v>
      </c>
      <c r="AH52" t="s">
        <v>96</v>
      </c>
      <c r="AI52" t="s">
        <v>96</v>
      </c>
      <c r="AJ52">
        <v>6</v>
      </c>
      <c r="AK52">
        <v>5</v>
      </c>
      <c r="AL52" t="s">
        <v>96</v>
      </c>
      <c r="AM52">
        <v>3</v>
      </c>
      <c r="AN52">
        <v>2</v>
      </c>
      <c r="AO52">
        <v>6</v>
      </c>
      <c r="AP52">
        <v>6</v>
      </c>
    </row>
    <row r="53" spans="1:42" x14ac:dyDescent="0.25">
      <c r="A53" t="s">
        <v>1620</v>
      </c>
      <c r="B53">
        <v>10.229628872817001</v>
      </c>
      <c r="C53">
        <v>85.099998474121094</v>
      </c>
      <c r="D53" t="s">
        <v>4993</v>
      </c>
      <c r="E53">
        <v>1421</v>
      </c>
      <c r="F53">
        <v>1096.7171259101599</v>
      </c>
      <c r="G53">
        <v>57.296424964293699</v>
      </c>
      <c r="H53" t="s">
        <v>4994</v>
      </c>
      <c r="I53" t="s">
        <v>3842</v>
      </c>
      <c r="J53" t="s">
        <v>43</v>
      </c>
      <c r="K53">
        <v>135788.60299607401</v>
      </c>
      <c r="L53">
        <v>62319.178997884097</v>
      </c>
      <c r="M53" t="s">
        <v>98</v>
      </c>
      <c r="N53" t="s">
        <v>98</v>
      </c>
      <c r="O53">
        <v>135789</v>
      </c>
      <c r="P53">
        <v>543156</v>
      </c>
      <c r="Q53">
        <v>12</v>
      </c>
      <c r="R53">
        <v>10.261728872817001</v>
      </c>
      <c r="S53" t="s">
        <v>1964</v>
      </c>
      <c r="T53">
        <v>1421</v>
      </c>
      <c r="U53">
        <v>1089.7171259101599</v>
      </c>
      <c r="V53">
        <v>57.3</v>
      </c>
      <c r="W53" t="s">
        <v>21607</v>
      </c>
      <c r="X53">
        <v>72100736</v>
      </c>
      <c r="Y53" t="s">
        <v>96</v>
      </c>
      <c r="Z53" t="s">
        <v>1964</v>
      </c>
      <c r="AA53" t="s">
        <v>7391</v>
      </c>
      <c r="AB53" t="s">
        <v>1620</v>
      </c>
      <c r="AC53" t="s">
        <v>5179</v>
      </c>
      <c r="AD53" t="s">
        <v>2325</v>
      </c>
      <c r="AE53">
        <v>12</v>
      </c>
      <c r="AF53" t="s">
        <v>21607</v>
      </c>
      <c r="AG53" t="s">
        <v>96</v>
      </c>
      <c r="AH53" t="s">
        <v>96</v>
      </c>
      <c r="AI53" t="s">
        <v>96</v>
      </c>
      <c r="AJ53" t="s">
        <v>96</v>
      </c>
      <c r="AK53">
        <v>5</v>
      </c>
      <c r="AL53">
        <v>4</v>
      </c>
      <c r="AM53">
        <v>3</v>
      </c>
      <c r="AN53">
        <v>2</v>
      </c>
      <c r="AO53">
        <v>5</v>
      </c>
      <c r="AP53">
        <v>5</v>
      </c>
    </row>
    <row r="54" spans="1:42" x14ac:dyDescent="0.25">
      <c r="A54" t="s">
        <v>5174</v>
      </c>
      <c r="B54">
        <v>10.375763206072699</v>
      </c>
      <c r="C54">
        <v>153</v>
      </c>
      <c r="D54" t="s">
        <v>10044</v>
      </c>
      <c r="E54">
        <v>1531</v>
      </c>
      <c r="F54">
        <v>1104.29742832078</v>
      </c>
      <c r="G54">
        <v>58.881924909577002</v>
      </c>
      <c r="H54" t="s">
        <v>10045</v>
      </c>
      <c r="I54" t="s">
        <v>10046</v>
      </c>
      <c r="J54" t="s">
        <v>43</v>
      </c>
      <c r="K54">
        <v>11804.3120755812</v>
      </c>
      <c r="L54">
        <v>8579.7289509778093</v>
      </c>
      <c r="M54" t="s">
        <v>98</v>
      </c>
      <c r="N54" t="s">
        <v>98</v>
      </c>
      <c r="O54">
        <v>11804</v>
      </c>
      <c r="P54">
        <v>47216</v>
      </c>
      <c r="Q54">
        <v>1</v>
      </c>
      <c r="R54">
        <v>10.407863206072699</v>
      </c>
      <c r="S54" t="s">
        <v>5174</v>
      </c>
      <c r="T54">
        <v>1531</v>
      </c>
      <c r="U54">
        <v>1097.29742832078</v>
      </c>
      <c r="V54">
        <v>58.9</v>
      </c>
      <c r="W54" t="s">
        <v>21608</v>
      </c>
      <c r="X54">
        <v>72100736</v>
      </c>
      <c r="Y54" t="s">
        <v>96</v>
      </c>
      <c r="Z54" t="s">
        <v>5174</v>
      </c>
      <c r="AA54" t="s">
        <v>5172</v>
      </c>
      <c r="AB54" t="s">
        <v>5175</v>
      </c>
      <c r="AC54" t="s">
        <v>5173</v>
      </c>
      <c r="AD54" t="s">
        <v>10047</v>
      </c>
      <c r="AE54">
        <v>1</v>
      </c>
      <c r="AF54" t="s">
        <v>21608</v>
      </c>
      <c r="AG54" t="s">
        <v>96</v>
      </c>
      <c r="AH54" t="s">
        <v>96</v>
      </c>
      <c r="AI54" t="s">
        <v>96</v>
      </c>
      <c r="AJ54" t="s">
        <v>96</v>
      </c>
      <c r="AK54">
        <v>5</v>
      </c>
      <c r="AL54">
        <v>4</v>
      </c>
      <c r="AM54">
        <v>3</v>
      </c>
      <c r="AN54">
        <v>2</v>
      </c>
      <c r="AO54">
        <v>5</v>
      </c>
      <c r="AP54">
        <v>5</v>
      </c>
    </row>
    <row r="55" spans="1:42" x14ac:dyDescent="0.25">
      <c r="A55" t="s">
        <v>712</v>
      </c>
      <c r="B55">
        <v>10.429519324530199</v>
      </c>
      <c r="C55">
        <v>71.099998474121094</v>
      </c>
      <c r="D55" t="s">
        <v>10048</v>
      </c>
      <c r="F55">
        <v>1107.08587389172</v>
      </c>
      <c r="G55">
        <v>88.795915143265901</v>
      </c>
      <c r="H55" t="s">
        <v>10049</v>
      </c>
      <c r="I55" t="s">
        <v>10050</v>
      </c>
      <c r="J55" t="s">
        <v>3397</v>
      </c>
      <c r="K55">
        <v>879026.64111266995</v>
      </c>
      <c r="L55">
        <v>321729.66682103003</v>
      </c>
      <c r="M55">
        <v>685802.04701872705</v>
      </c>
      <c r="N55">
        <v>685802.04701872705</v>
      </c>
      <c r="O55">
        <v>193225</v>
      </c>
      <c r="P55">
        <v>772900</v>
      </c>
      <c r="Q55">
        <v>17</v>
      </c>
      <c r="R55">
        <v>10.461619324530199</v>
      </c>
      <c r="S55" t="s">
        <v>422</v>
      </c>
      <c r="T55" t="s">
        <v>96</v>
      </c>
      <c r="U55">
        <v>1100.08587389172</v>
      </c>
      <c r="V55">
        <v>88.8</v>
      </c>
      <c r="W55" t="s">
        <v>21609</v>
      </c>
      <c r="X55">
        <v>72100736</v>
      </c>
      <c r="Y55" t="s">
        <v>96</v>
      </c>
      <c r="Z55" t="s">
        <v>422</v>
      </c>
      <c r="AA55" t="s">
        <v>423</v>
      </c>
      <c r="AB55" t="s">
        <v>712</v>
      </c>
      <c r="AC55" t="s">
        <v>713</v>
      </c>
      <c r="AD55" t="s">
        <v>711</v>
      </c>
      <c r="AE55">
        <v>17</v>
      </c>
      <c r="AF55" t="s">
        <v>21609</v>
      </c>
      <c r="AG55" t="s">
        <v>96</v>
      </c>
      <c r="AH55" t="s">
        <v>96</v>
      </c>
      <c r="AI55" t="s">
        <v>96</v>
      </c>
      <c r="AJ55" t="s">
        <v>96</v>
      </c>
      <c r="AK55" t="s">
        <v>96</v>
      </c>
      <c r="AL55" t="s">
        <v>96</v>
      </c>
      <c r="AM55" t="s">
        <v>96</v>
      </c>
      <c r="AN55">
        <v>2</v>
      </c>
      <c r="AO55">
        <v>2</v>
      </c>
      <c r="AP55">
        <v>4</v>
      </c>
    </row>
    <row r="56" spans="1:42" x14ac:dyDescent="0.25">
      <c r="A56" t="s">
        <v>137</v>
      </c>
      <c r="B56">
        <v>10.484567647231801</v>
      </c>
      <c r="C56">
        <v>57</v>
      </c>
      <c r="D56" t="s">
        <v>6385</v>
      </c>
      <c r="E56">
        <v>817</v>
      </c>
      <c r="F56">
        <v>1109.94134887819</v>
      </c>
      <c r="G56">
        <v>78.151818991061106</v>
      </c>
      <c r="H56" t="s">
        <v>6386</v>
      </c>
      <c r="I56" t="s">
        <v>6387</v>
      </c>
      <c r="J56" t="s">
        <v>43</v>
      </c>
      <c r="K56">
        <v>245068.28743173799</v>
      </c>
      <c r="L56">
        <v>84503.554398982102</v>
      </c>
      <c r="M56">
        <v>96968.420079902193</v>
      </c>
      <c r="N56">
        <v>96968.420079902193</v>
      </c>
      <c r="O56">
        <v>148100</v>
      </c>
      <c r="P56">
        <v>592400</v>
      </c>
      <c r="Q56">
        <v>13</v>
      </c>
      <c r="R56">
        <v>10.516667647231801</v>
      </c>
      <c r="S56" t="s">
        <v>137</v>
      </c>
      <c r="T56">
        <v>817</v>
      </c>
      <c r="U56">
        <v>1102.94134887819</v>
      </c>
      <c r="V56">
        <v>78.2</v>
      </c>
      <c r="W56" t="s">
        <v>14804</v>
      </c>
      <c r="X56">
        <v>72100736</v>
      </c>
      <c r="Y56" t="s">
        <v>96</v>
      </c>
      <c r="Z56" t="s">
        <v>137</v>
      </c>
      <c r="AA56" t="s">
        <v>138</v>
      </c>
      <c r="AB56" t="s">
        <v>709</v>
      </c>
      <c r="AC56" t="s">
        <v>714</v>
      </c>
      <c r="AD56" t="s">
        <v>2929</v>
      </c>
      <c r="AE56">
        <v>13</v>
      </c>
      <c r="AF56" t="s">
        <v>14804</v>
      </c>
      <c r="AG56" t="s">
        <v>96</v>
      </c>
      <c r="AH56" t="s">
        <v>96</v>
      </c>
      <c r="AI56" t="s">
        <v>96</v>
      </c>
      <c r="AJ56" t="s">
        <v>96</v>
      </c>
      <c r="AK56">
        <v>5</v>
      </c>
      <c r="AL56">
        <v>4</v>
      </c>
      <c r="AM56">
        <v>3</v>
      </c>
      <c r="AN56">
        <v>2</v>
      </c>
      <c r="AO56">
        <v>5</v>
      </c>
      <c r="AP56">
        <v>5</v>
      </c>
    </row>
    <row r="57" spans="1:42" x14ac:dyDescent="0.25">
      <c r="A57" t="s">
        <v>422</v>
      </c>
      <c r="B57">
        <v>10.5471848395165</v>
      </c>
      <c r="C57">
        <v>71</v>
      </c>
      <c r="D57" t="s">
        <v>10051</v>
      </c>
      <c r="E57">
        <v>1208</v>
      </c>
      <c r="F57">
        <v>1113.1894374214301</v>
      </c>
      <c r="G57">
        <v>59.909132619582302</v>
      </c>
      <c r="H57" t="s">
        <v>10052</v>
      </c>
      <c r="I57" t="s">
        <v>2061</v>
      </c>
      <c r="J57" t="s">
        <v>43</v>
      </c>
      <c r="K57">
        <v>63592.222890960802</v>
      </c>
      <c r="L57">
        <v>42838.8141819948</v>
      </c>
      <c r="M57">
        <v>127335.28910653701</v>
      </c>
      <c r="N57">
        <v>127335.28910653701</v>
      </c>
      <c r="O57">
        <v>0</v>
      </c>
      <c r="P57">
        <v>0</v>
      </c>
      <c r="Q57">
        <v>0</v>
      </c>
      <c r="R57">
        <v>10.5792848395165</v>
      </c>
      <c r="S57" t="s">
        <v>423</v>
      </c>
      <c r="T57">
        <v>1208</v>
      </c>
      <c r="U57">
        <v>1106.1894374214301</v>
      </c>
      <c r="V57">
        <v>59.9</v>
      </c>
      <c r="W57" t="s">
        <v>14905</v>
      </c>
      <c r="X57">
        <v>72100736</v>
      </c>
      <c r="Y57" t="s">
        <v>96</v>
      </c>
      <c r="Z57" t="s">
        <v>423</v>
      </c>
      <c r="AA57" t="s">
        <v>713</v>
      </c>
      <c r="AB57" t="s">
        <v>422</v>
      </c>
      <c r="AC57" t="s">
        <v>425</v>
      </c>
      <c r="AD57" t="s">
        <v>712</v>
      </c>
      <c r="AE57">
        <v>0</v>
      </c>
      <c r="AF57" t="s">
        <v>14905</v>
      </c>
      <c r="AG57" t="s">
        <v>96</v>
      </c>
      <c r="AH57" t="s">
        <v>96</v>
      </c>
      <c r="AI57" t="s">
        <v>96</v>
      </c>
      <c r="AJ57">
        <v>6</v>
      </c>
      <c r="AK57">
        <v>5</v>
      </c>
      <c r="AL57">
        <v>4</v>
      </c>
      <c r="AM57">
        <v>3</v>
      </c>
      <c r="AN57">
        <v>2</v>
      </c>
      <c r="AO57">
        <v>6</v>
      </c>
      <c r="AP57">
        <v>6</v>
      </c>
    </row>
    <row r="58" spans="1:42" x14ac:dyDescent="0.25">
      <c r="A58" t="s">
        <v>423</v>
      </c>
      <c r="B58">
        <v>10.583856225596101</v>
      </c>
      <c r="C58">
        <v>71.099998474121094</v>
      </c>
      <c r="D58" t="s">
        <v>4816</v>
      </c>
      <c r="E58">
        <v>1589</v>
      </c>
      <c r="F58">
        <v>1115.09166115015</v>
      </c>
      <c r="G58">
        <v>64.738128053473901</v>
      </c>
      <c r="H58" t="s">
        <v>4817</v>
      </c>
      <c r="I58" t="s">
        <v>4818</v>
      </c>
      <c r="J58" t="s">
        <v>43</v>
      </c>
      <c r="K58">
        <v>154842.84827557599</v>
      </c>
      <c r="L58">
        <v>123932.487580325</v>
      </c>
      <c r="M58">
        <v>127335.28910653701</v>
      </c>
      <c r="N58">
        <v>127335.28910653701</v>
      </c>
      <c r="O58">
        <v>27508</v>
      </c>
      <c r="P58">
        <v>110032</v>
      </c>
      <c r="Q58">
        <v>2</v>
      </c>
      <c r="R58">
        <v>10.615956225596101</v>
      </c>
      <c r="S58" t="s">
        <v>423</v>
      </c>
      <c r="T58">
        <v>1589</v>
      </c>
      <c r="U58">
        <v>1108.09166115015</v>
      </c>
      <c r="V58">
        <v>64.7</v>
      </c>
      <c r="W58" t="s">
        <v>21610</v>
      </c>
      <c r="X58">
        <v>72100736</v>
      </c>
      <c r="Y58" t="s">
        <v>96</v>
      </c>
      <c r="Z58" t="s">
        <v>423</v>
      </c>
      <c r="AA58" t="s">
        <v>713</v>
      </c>
      <c r="AB58" t="s">
        <v>422</v>
      </c>
      <c r="AC58" t="s">
        <v>425</v>
      </c>
      <c r="AD58" t="s">
        <v>712</v>
      </c>
      <c r="AE58">
        <v>2</v>
      </c>
      <c r="AF58" t="s">
        <v>21610</v>
      </c>
      <c r="AG58" t="s">
        <v>96</v>
      </c>
      <c r="AH58" t="s">
        <v>96</v>
      </c>
      <c r="AI58" t="s">
        <v>96</v>
      </c>
      <c r="AJ58" t="s">
        <v>96</v>
      </c>
      <c r="AK58">
        <v>5</v>
      </c>
      <c r="AL58">
        <v>4</v>
      </c>
      <c r="AM58">
        <v>3</v>
      </c>
      <c r="AN58">
        <v>2</v>
      </c>
      <c r="AO58">
        <v>5</v>
      </c>
      <c r="AP58">
        <v>5</v>
      </c>
    </row>
    <row r="59" spans="1:42" x14ac:dyDescent="0.25">
      <c r="A59" t="s">
        <v>2931</v>
      </c>
      <c r="B59">
        <v>10.676065780724199</v>
      </c>
      <c r="C59">
        <v>85</v>
      </c>
      <c r="D59" t="s">
        <v>10053</v>
      </c>
      <c r="F59">
        <v>1119.87476924972</v>
      </c>
      <c r="G59">
        <v>88.295779306000398</v>
      </c>
      <c r="H59" t="s">
        <v>10054</v>
      </c>
      <c r="I59" t="s">
        <v>10055</v>
      </c>
      <c r="J59" t="s">
        <v>3397</v>
      </c>
      <c r="K59">
        <v>1022676.86062286</v>
      </c>
      <c r="L59">
        <v>324854.86457309098</v>
      </c>
      <c r="M59">
        <v>733243.35573498497</v>
      </c>
      <c r="N59">
        <v>733243.35573498497</v>
      </c>
      <c r="O59">
        <v>289434</v>
      </c>
      <c r="P59">
        <v>1157736</v>
      </c>
      <c r="Q59">
        <v>26</v>
      </c>
      <c r="R59">
        <v>10.708165780724199</v>
      </c>
      <c r="S59" t="s">
        <v>2931</v>
      </c>
      <c r="T59" t="s">
        <v>96</v>
      </c>
      <c r="U59">
        <v>1112.87476924972</v>
      </c>
      <c r="V59">
        <v>88.3</v>
      </c>
      <c r="W59" t="s">
        <v>21611</v>
      </c>
      <c r="X59">
        <v>72100736</v>
      </c>
      <c r="Y59" t="s">
        <v>96</v>
      </c>
      <c r="Z59" t="s">
        <v>2931</v>
      </c>
      <c r="AA59" t="s">
        <v>2935</v>
      </c>
      <c r="AB59" t="s">
        <v>5176</v>
      </c>
      <c r="AC59" t="s">
        <v>2936</v>
      </c>
      <c r="AD59" t="s">
        <v>5179</v>
      </c>
      <c r="AE59">
        <v>26</v>
      </c>
      <c r="AF59" t="s">
        <v>21611</v>
      </c>
      <c r="AG59" t="s">
        <v>96</v>
      </c>
      <c r="AH59" t="s">
        <v>96</v>
      </c>
      <c r="AI59" t="s">
        <v>96</v>
      </c>
      <c r="AJ59" t="s">
        <v>96</v>
      </c>
      <c r="AK59" t="s">
        <v>96</v>
      </c>
      <c r="AL59" t="s">
        <v>96</v>
      </c>
      <c r="AM59" t="s">
        <v>96</v>
      </c>
      <c r="AN59">
        <v>2</v>
      </c>
      <c r="AO59">
        <v>2</v>
      </c>
      <c r="AP59">
        <v>4</v>
      </c>
    </row>
    <row r="60" spans="1:42" x14ac:dyDescent="0.25">
      <c r="A60" t="s">
        <v>3453</v>
      </c>
      <c r="B60">
        <v>10.7328758753705</v>
      </c>
      <c r="C60">
        <v>138</v>
      </c>
      <c r="D60" t="s">
        <v>5634</v>
      </c>
      <c r="E60">
        <v>1302</v>
      </c>
      <c r="F60">
        <v>1122.8216311390499</v>
      </c>
      <c r="G60">
        <v>62.8146031542733</v>
      </c>
      <c r="H60" t="s">
        <v>5635</v>
      </c>
      <c r="I60" t="s">
        <v>5636</v>
      </c>
      <c r="J60" t="s">
        <v>43</v>
      </c>
      <c r="K60">
        <v>110280.322548157</v>
      </c>
      <c r="L60">
        <v>26532.6558376469</v>
      </c>
      <c r="M60" t="s">
        <v>98</v>
      </c>
      <c r="N60" t="s">
        <v>98</v>
      </c>
      <c r="O60">
        <v>110280</v>
      </c>
      <c r="P60">
        <v>441120</v>
      </c>
      <c r="Q60">
        <v>10</v>
      </c>
      <c r="R60">
        <v>10.764975875370499</v>
      </c>
      <c r="S60" t="s">
        <v>3451</v>
      </c>
      <c r="T60">
        <v>1302</v>
      </c>
      <c r="U60">
        <v>1115.8216311390499</v>
      </c>
      <c r="V60">
        <v>62.8</v>
      </c>
      <c r="W60" t="s">
        <v>21612</v>
      </c>
      <c r="X60">
        <v>72100736</v>
      </c>
      <c r="Y60" t="s">
        <v>96</v>
      </c>
      <c r="Z60" t="s">
        <v>3451</v>
      </c>
      <c r="AA60" t="s">
        <v>3452</v>
      </c>
      <c r="AB60" t="s">
        <v>3453</v>
      </c>
      <c r="AC60" t="s">
        <v>3454</v>
      </c>
      <c r="AD60" t="s">
        <v>3455</v>
      </c>
      <c r="AE60">
        <v>10</v>
      </c>
      <c r="AF60" t="s">
        <v>21612</v>
      </c>
      <c r="AG60" t="s">
        <v>96</v>
      </c>
      <c r="AH60" t="s">
        <v>96</v>
      </c>
      <c r="AI60" t="s">
        <v>96</v>
      </c>
      <c r="AJ60" t="s">
        <v>96</v>
      </c>
      <c r="AK60">
        <v>5</v>
      </c>
      <c r="AL60">
        <v>4</v>
      </c>
      <c r="AM60">
        <v>3</v>
      </c>
      <c r="AN60">
        <v>2</v>
      </c>
      <c r="AO60">
        <v>5</v>
      </c>
      <c r="AP60">
        <v>5</v>
      </c>
    </row>
    <row r="61" spans="1:42" x14ac:dyDescent="0.25">
      <c r="A61" t="s">
        <v>54</v>
      </c>
      <c r="B61">
        <v>10.759530019156101</v>
      </c>
      <c r="C61">
        <v>57.099998474121101</v>
      </c>
      <c r="D61" t="s">
        <v>10056</v>
      </c>
      <c r="E61">
        <v>1139</v>
      </c>
      <c r="F61">
        <v>1124.20423894852</v>
      </c>
      <c r="G61">
        <v>90.834198401882901</v>
      </c>
      <c r="H61" t="s">
        <v>10057</v>
      </c>
      <c r="I61" t="s">
        <v>48</v>
      </c>
      <c r="J61" t="s">
        <v>43</v>
      </c>
      <c r="K61">
        <v>4620365.0715118404</v>
      </c>
      <c r="L61">
        <v>1230773.00014466</v>
      </c>
      <c r="M61">
        <v>6180436.1169372099</v>
      </c>
      <c r="N61">
        <v>6180436.1169372099</v>
      </c>
      <c r="O61">
        <v>0</v>
      </c>
      <c r="P61">
        <v>0</v>
      </c>
      <c r="Q61">
        <v>0</v>
      </c>
      <c r="R61">
        <v>10.7916300191561</v>
      </c>
      <c r="S61" t="s">
        <v>54</v>
      </c>
      <c r="T61">
        <v>1139</v>
      </c>
      <c r="U61">
        <v>1117.20423894852</v>
      </c>
      <c r="V61">
        <v>90.8</v>
      </c>
      <c r="W61" t="s">
        <v>15632</v>
      </c>
      <c r="X61">
        <v>72100736</v>
      </c>
      <c r="Y61" t="s">
        <v>96</v>
      </c>
      <c r="Z61" t="s">
        <v>54</v>
      </c>
      <c r="AA61" t="s">
        <v>2930</v>
      </c>
      <c r="AB61" t="s">
        <v>714</v>
      </c>
      <c r="AC61" t="s">
        <v>715</v>
      </c>
      <c r="AD61" t="s">
        <v>138</v>
      </c>
      <c r="AE61">
        <v>0</v>
      </c>
      <c r="AF61" t="s">
        <v>15632</v>
      </c>
      <c r="AG61" t="s">
        <v>96</v>
      </c>
      <c r="AH61" t="s">
        <v>96</v>
      </c>
      <c r="AI61" t="s">
        <v>96</v>
      </c>
      <c r="AJ61">
        <v>6</v>
      </c>
      <c r="AK61" t="s">
        <v>96</v>
      </c>
      <c r="AL61" t="s">
        <v>96</v>
      </c>
      <c r="AM61">
        <v>3</v>
      </c>
      <c r="AN61">
        <v>2</v>
      </c>
      <c r="AO61">
        <v>6</v>
      </c>
      <c r="AP61">
        <v>6</v>
      </c>
    </row>
    <row r="62" spans="1:42" x14ac:dyDescent="0.25">
      <c r="A62" t="s">
        <v>2935</v>
      </c>
      <c r="B62">
        <v>10.8204749715392</v>
      </c>
      <c r="C62">
        <v>85</v>
      </c>
      <c r="D62" t="s">
        <v>3808</v>
      </c>
      <c r="F62">
        <v>1127.3655848086801</v>
      </c>
      <c r="G62">
        <v>58.906896944816701</v>
      </c>
      <c r="H62" t="s">
        <v>3809</v>
      </c>
      <c r="I62" t="s">
        <v>351</v>
      </c>
      <c r="J62" t="s">
        <v>3397</v>
      </c>
      <c r="K62">
        <v>169583.927264828</v>
      </c>
      <c r="L62">
        <v>124916.468981283</v>
      </c>
      <c r="M62">
        <v>270652.88646705699</v>
      </c>
      <c r="N62">
        <v>270652.88646705699</v>
      </c>
      <c r="O62">
        <v>0</v>
      </c>
      <c r="P62">
        <v>0</v>
      </c>
      <c r="Q62">
        <v>0</v>
      </c>
      <c r="R62">
        <v>10.8525749715392</v>
      </c>
      <c r="S62" t="s">
        <v>2936</v>
      </c>
      <c r="T62" t="s">
        <v>96</v>
      </c>
      <c r="U62">
        <v>1120.3655848086801</v>
      </c>
      <c r="V62">
        <v>58.9</v>
      </c>
      <c r="W62" t="s">
        <v>21613</v>
      </c>
      <c r="X62">
        <v>72100736</v>
      </c>
      <c r="Y62" t="s">
        <v>96</v>
      </c>
      <c r="Z62" t="s">
        <v>2936</v>
      </c>
      <c r="AA62" t="s">
        <v>2937</v>
      </c>
      <c r="AB62" t="s">
        <v>2935</v>
      </c>
      <c r="AC62" t="s">
        <v>2939</v>
      </c>
      <c r="AD62" t="s">
        <v>2931</v>
      </c>
      <c r="AE62">
        <v>0</v>
      </c>
      <c r="AF62" t="s">
        <v>21613</v>
      </c>
      <c r="AG62" t="s">
        <v>96</v>
      </c>
      <c r="AH62" t="s">
        <v>96</v>
      </c>
      <c r="AI62" t="s">
        <v>96</v>
      </c>
      <c r="AJ62">
        <v>6</v>
      </c>
      <c r="AK62">
        <v>5</v>
      </c>
      <c r="AL62" t="s">
        <v>96</v>
      </c>
      <c r="AM62" t="s">
        <v>96</v>
      </c>
      <c r="AN62">
        <v>2</v>
      </c>
      <c r="AO62">
        <v>6</v>
      </c>
      <c r="AP62">
        <v>6</v>
      </c>
    </row>
    <row r="63" spans="1:42" x14ac:dyDescent="0.25">
      <c r="A63" t="s">
        <v>425</v>
      </c>
      <c r="B63">
        <v>10.8206421223273</v>
      </c>
      <c r="C63">
        <v>71.099998474121094</v>
      </c>
      <c r="D63" t="s">
        <v>10058</v>
      </c>
      <c r="E63">
        <v>680</v>
      </c>
      <c r="F63">
        <v>1127.3742552798401</v>
      </c>
      <c r="G63">
        <v>64.629648920759394</v>
      </c>
      <c r="H63" t="s">
        <v>10059</v>
      </c>
      <c r="I63" t="s">
        <v>10060</v>
      </c>
      <c r="J63" t="s">
        <v>43</v>
      </c>
      <c r="K63">
        <v>51513.048022945302</v>
      </c>
      <c r="L63">
        <v>64745.009826324203</v>
      </c>
      <c r="M63">
        <v>824750.38390860695</v>
      </c>
      <c r="N63">
        <v>824750.38390860695</v>
      </c>
      <c r="O63">
        <v>0</v>
      </c>
      <c r="P63">
        <v>0</v>
      </c>
      <c r="Q63">
        <v>0</v>
      </c>
      <c r="R63">
        <v>10.8527421223273</v>
      </c>
      <c r="S63" t="s">
        <v>2345</v>
      </c>
      <c r="T63">
        <v>680</v>
      </c>
      <c r="U63">
        <v>1120.3742552798401</v>
      </c>
      <c r="V63">
        <v>64.599999999999994</v>
      </c>
      <c r="W63" t="s">
        <v>21614</v>
      </c>
      <c r="X63">
        <v>72100736</v>
      </c>
      <c r="Y63" t="s">
        <v>96</v>
      </c>
      <c r="Z63" t="s">
        <v>2345</v>
      </c>
      <c r="AA63" t="s">
        <v>2346</v>
      </c>
      <c r="AB63" t="s">
        <v>425</v>
      </c>
      <c r="AC63" t="s">
        <v>2938</v>
      </c>
      <c r="AD63" t="s">
        <v>713</v>
      </c>
      <c r="AE63">
        <v>0</v>
      </c>
      <c r="AF63" t="s">
        <v>21614</v>
      </c>
      <c r="AG63" t="s">
        <v>96</v>
      </c>
      <c r="AH63" t="s">
        <v>96</v>
      </c>
      <c r="AI63" t="s">
        <v>96</v>
      </c>
      <c r="AJ63">
        <v>6</v>
      </c>
      <c r="AK63">
        <v>5</v>
      </c>
      <c r="AL63">
        <v>4</v>
      </c>
      <c r="AM63">
        <v>3</v>
      </c>
      <c r="AN63">
        <v>2</v>
      </c>
      <c r="AO63">
        <v>6</v>
      </c>
      <c r="AP63">
        <v>6</v>
      </c>
    </row>
    <row r="64" spans="1:42" x14ac:dyDescent="0.25">
      <c r="A64" t="s">
        <v>599</v>
      </c>
      <c r="B64">
        <v>10.864627185593701</v>
      </c>
      <c r="C64">
        <v>89.099998474121094</v>
      </c>
      <c r="D64" t="s">
        <v>10061</v>
      </c>
      <c r="E64">
        <v>524</v>
      </c>
      <c r="F64">
        <v>1129.65585518646</v>
      </c>
      <c r="G64">
        <v>87.044205135691698</v>
      </c>
      <c r="H64" t="s">
        <v>13324</v>
      </c>
      <c r="I64" t="s">
        <v>10063</v>
      </c>
      <c r="J64" t="s">
        <v>43</v>
      </c>
      <c r="K64">
        <v>3803950.3643319299</v>
      </c>
      <c r="L64">
        <v>1656144.9518549601</v>
      </c>
      <c r="M64" t="s">
        <v>98</v>
      </c>
      <c r="N64" t="s">
        <v>98</v>
      </c>
      <c r="O64">
        <v>3803950</v>
      </c>
      <c r="P64">
        <v>15215800</v>
      </c>
      <c r="Q64">
        <v>342</v>
      </c>
      <c r="R64">
        <v>10.896727185593701</v>
      </c>
      <c r="S64" t="s">
        <v>599</v>
      </c>
      <c r="T64">
        <v>524</v>
      </c>
      <c r="U64">
        <v>1122.65585518646</v>
      </c>
      <c r="V64">
        <v>87</v>
      </c>
      <c r="W64" t="s">
        <v>15633</v>
      </c>
      <c r="X64">
        <v>72100736</v>
      </c>
      <c r="Y64" t="s">
        <v>127</v>
      </c>
      <c r="Z64" t="s">
        <v>599</v>
      </c>
      <c r="AA64" t="s">
        <v>600</v>
      </c>
      <c r="AB64" t="s">
        <v>598</v>
      </c>
      <c r="AC64" t="s">
        <v>601</v>
      </c>
      <c r="AD64" t="s">
        <v>602</v>
      </c>
      <c r="AE64">
        <v>342</v>
      </c>
      <c r="AF64" t="s">
        <v>15633</v>
      </c>
      <c r="AG64" t="s">
        <v>96</v>
      </c>
      <c r="AH64" t="s">
        <v>96</v>
      </c>
      <c r="AI64" t="s">
        <v>96</v>
      </c>
      <c r="AJ64">
        <v>6</v>
      </c>
      <c r="AK64" t="s">
        <v>96</v>
      </c>
      <c r="AL64">
        <v>4</v>
      </c>
      <c r="AM64">
        <v>3</v>
      </c>
      <c r="AN64">
        <v>2</v>
      </c>
      <c r="AO64">
        <v>6</v>
      </c>
      <c r="AP64">
        <v>6</v>
      </c>
    </row>
    <row r="65" spans="1:42" x14ac:dyDescent="0.25">
      <c r="A65" t="s">
        <v>426</v>
      </c>
      <c r="B65">
        <v>10.8696403358813</v>
      </c>
      <c r="C65">
        <v>72</v>
      </c>
      <c r="D65" t="s">
        <v>10064</v>
      </c>
      <c r="E65">
        <v>1185</v>
      </c>
      <c r="F65">
        <v>1129.9158980823599</v>
      </c>
      <c r="G65">
        <v>58.805094405308402</v>
      </c>
      <c r="H65" t="s">
        <v>10065</v>
      </c>
      <c r="I65" t="s">
        <v>10066</v>
      </c>
      <c r="J65" t="s">
        <v>43</v>
      </c>
      <c r="K65">
        <v>361466.14028079202</v>
      </c>
      <c r="L65">
        <v>83420.622321760005</v>
      </c>
      <c r="M65" t="s">
        <v>98</v>
      </c>
      <c r="N65" t="s">
        <v>98</v>
      </c>
      <c r="O65">
        <v>361466</v>
      </c>
      <c r="P65">
        <v>1445864</v>
      </c>
      <c r="Q65">
        <v>33</v>
      </c>
      <c r="R65">
        <v>10.9017403358813</v>
      </c>
      <c r="S65" t="s">
        <v>426</v>
      </c>
      <c r="T65">
        <v>1185</v>
      </c>
      <c r="U65">
        <v>1122.9158980823599</v>
      </c>
      <c r="V65">
        <v>58.8</v>
      </c>
      <c r="W65" t="s">
        <v>21615</v>
      </c>
      <c r="X65">
        <v>72100736</v>
      </c>
      <c r="Y65" t="s">
        <v>96</v>
      </c>
      <c r="Z65" t="s">
        <v>426</v>
      </c>
      <c r="AA65" t="s">
        <v>640</v>
      </c>
      <c r="AB65" t="s">
        <v>639</v>
      </c>
      <c r="AC65" t="s">
        <v>641</v>
      </c>
      <c r="AD65" t="s">
        <v>642</v>
      </c>
      <c r="AE65">
        <v>33</v>
      </c>
      <c r="AF65" t="s">
        <v>21615</v>
      </c>
      <c r="AG65" t="s">
        <v>96</v>
      </c>
      <c r="AH65" t="s">
        <v>96</v>
      </c>
      <c r="AI65" t="s">
        <v>96</v>
      </c>
      <c r="AJ65" t="s">
        <v>96</v>
      </c>
      <c r="AK65">
        <v>5</v>
      </c>
      <c r="AL65" t="s">
        <v>96</v>
      </c>
      <c r="AM65">
        <v>3</v>
      </c>
      <c r="AN65">
        <v>2</v>
      </c>
      <c r="AO65">
        <v>5</v>
      </c>
      <c r="AP65">
        <v>5</v>
      </c>
    </row>
    <row r="66" spans="1:42" x14ac:dyDescent="0.25">
      <c r="A66" t="s">
        <v>2930</v>
      </c>
      <c r="B66">
        <v>10.947187416865701</v>
      </c>
      <c r="C66">
        <v>57.099998474121101</v>
      </c>
      <c r="D66" t="s">
        <v>9129</v>
      </c>
      <c r="E66">
        <v>1775</v>
      </c>
      <c r="F66">
        <v>1133.9384320880599</v>
      </c>
      <c r="G66">
        <v>64.088903880083194</v>
      </c>
      <c r="H66" t="s">
        <v>9130</v>
      </c>
      <c r="I66" t="s">
        <v>9131</v>
      </c>
      <c r="J66" t="s">
        <v>43</v>
      </c>
      <c r="K66">
        <v>553961.15323584597</v>
      </c>
      <c r="L66">
        <v>340771.37178912002</v>
      </c>
      <c r="M66">
        <v>760846.87457137101</v>
      </c>
      <c r="N66">
        <v>760846.87457137101</v>
      </c>
      <c r="O66">
        <v>0</v>
      </c>
      <c r="P66">
        <v>0</v>
      </c>
      <c r="Q66">
        <v>0</v>
      </c>
      <c r="R66">
        <v>10.9792874168657</v>
      </c>
      <c r="S66" t="s">
        <v>715</v>
      </c>
      <c r="T66">
        <v>1775</v>
      </c>
      <c r="U66">
        <v>1126.9384320880599</v>
      </c>
      <c r="V66">
        <v>64.099999999999994</v>
      </c>
      <c r="W66" t="s">
        <v>15634</v>
      </c>
      <c r="X66">
        <v>72100736</v>
      </c>
      <c r="Y66" t="s">
        <v>96</v>
      </c>
      <c r="Z66" t="s">
        <v>715</v>
      </c>
      <c r="AA66" t="s">
        <v>2953</v>
      </c>
      <c r="AB66" t="s">
        <v>2930</v>
      </c>
      <c r="AC66" t="s">
        <v>2950</v>
      </c>
      <c r="AD66" t="s">
        <v>54</v>
      </c>
      <c r="AE66">
        <v>0</v>
      </c>
      <c r="AF66" t="s">
        <v>15634</v>
      </c>
      <c r="AG66" t="s">
        <v>96</v>
      </c>
      <c r="AH66" t="s">
        <v>96</v>
      </c>
      <c r="AI66" t="s">
        <v>96</v>
      </c>
      <c r="AJ66">
        <v>6</v>
      </c>
      <c r="AK66">
        <v>5</v>
      </c>
      <c r="AL66">
        <v>4</v>
      </c>
      <c r="AM66">
        <v>3</v>
      </c>
      <c r="AN66">
        <v>2</v>
      </c>
      <c r="AO66">
        <v>6</v>
      </c>
      <c r="AP66">
        <v>6</v>
      </c>
    </row>
    <row r="67" spans="1:42" x14ac:dyDescent="0.25">
      <c r="A67" t="s">
        <v>715</v>
      </c>
      <c r="B67">
        <v>10.955893566044301</v>
      </c>
      <c r="C67">
        <v>57</v>
      </c>
      <c r="D67" t="s">
        <v>10067</v>
      </c>
      <c r="F67">
        <v>1134.3900387853801</v>
      </c>
      <c r="G67">
        <v>55.312897725838297</v>
      </c>
      <c r="H67" t="s">
        <v>10068</v>
      </c>
      <c r="I67" t="s">
        <v>4727</v>
      </c>
      <c r="J67" t="s">
        <v>519</v>
      </c>
      <c r="K67">
        <v>532151.81514380698</v>
      </c>
      <c r="L67">
        <v>340771.37178912002</v>
      </c>
      <c r="M67">
        <v>431289.46315775003</v>
      </c>
      <c r="N67">
        <v>431289.46315775003</v>
      </c>
      <c r="O67">
        <v>100862</v>
      </c>
      <c r="P67">
        <v>403448</v>
      </c>
      <c r="Q67">
        <v>9</v>
      </c>
      <c r="R67">
        <v>10.987993566044301</v>
      </c>
      <c r="S67" t="s">
        <v>715</v>
      </c>
      <c r="T67" t="s">
        <v>96</v>
      </c>
      <c r="U67">
        <v>1127.3900387853801</v>
      </c>
      <c r="V67">
        <v>55.3</v>
      </c>
      <c r="W67" t="s">
        <v>15634</v>
      </c>
      <c r="X67">
        <v>72100736</v>
      </c>
      <c r="Y67" t="s">
        <v>96</v>
      </c>
      <c r="Z67" t="s">
        <v>715</v>
      </c>
      <c r="AA67" t="s">
        <v>2953</v>
      </c>
      <c r="AB67" t="s">
        <v>2930</v>
      </c>
      <c r="AC67" t="s">
        <v>2950</v>
      </c>
      <c r="AD67" t="s">
        <v>54</v>
      </c>
      <c r="AE67">
        <v>9</v>
      </c>
      <c r="AF67" t="s">
        <v>15634</v>
      </c>
      <c r="AG67" t="s">
        <v>96</v>
      </c>
      <c r="AH67" t="s">
        <v>96</v>
      </c>
      <c r="AI67" t="s">
        <v>96</v>
      </c>
      <c r="AJ67" t="s">
        <v>96</v>
      </c>
      <c r="AK67">
        <v>5</v>
      </c>
      <c r="AL67" t="s">
        <v>96</v>
      </c>
      <c r="AM67">
        <v>3</v>
      </c>
      <c r="AN67">
        <v>2</v>
      </c>
      <c r="AO67">
        <v>5</v>
      </c>
      <c r="AP67">
        <v>5</v>
      </c>
    </row>
    <row r="68" spans="1:42" x14ac:dyDescent="0.25">
      <c r="A68" t="s">
        <v>778</v>
      </c>
      <c r="B68">
        <v>11.045588916750599</v>
      </c>
      <c r="C68">
        <v>99.099998474121094</v>
      </c>
      <c r="D68" t="s">
        <v>146</v>
      </c>
      <c r="E68">
        <v>1137</v>
      </c>
      <c r="F68">
        <v>1139.04272968992</v>
      </c>
      <c r="G68">
        <v>82.946906737454995</v>
      </c>
      <c r="H68" t="s">
        <v>147</v>
      </c>
      <c r="I68" t="s">
        <v>148</v>
      </c>
      <c r="J68" t="s">
        <v>44</v>
      </c>
      <c r="K68">
        <v>686037.03898619104</v>
      </c>
      <c r="L68">
        <v>199585.32264562399</v>
      </c>
      <c r="M68" t="s">
        <v>98</v>
      </c>
      <c r="N68" t="s">
        <v>98</v>
      </c>
      <c r="O68">
        <v>686037</v>
      </c>
      <c r="P68">
        <v>2744148</v>
      </c>
      <c r="Q68">
        <v>62</v>
      </c>
      <c r="R68">
        <v>11.077688916750599</v>
      </c>
      <c r="S68" t="s">
        <v>779</v>
      </c>
      <c r="T68">
        <v>1137</v>
      </c>
      <c r="U68">
        <v>1132.04272968992</v>
      </c>
      <c r="V68">
        <v>82.9</v>
      </c>
      <c r="W68" t="s">
        <v>14807</v>
      </c>
      <c r="X68">
        <v>72100736</v>
      </c>
      <c r="Y68" t="s">
        <v>96</v>
      </c>
      <c r="Z68" t="s">
        <v>779</v>
      </c>
      <c r="AA68" t="s">
        <v>781</v>
      </c>
      <c r="AB68" t="s">
        <v>778</v>
      </c>
      <c r="AC68" t="s">
        <v>3456</v>
      </c>
      <c r="AD68" t="s">
        <v>780</v>
      </c>
      <c r="AE68">
        <v>62</v>
      </c>
      <c r="AF68" t="s">
        <v>147</v>
      </c>
      <c r="AG68" t="s">
        <v>146</v>
      </c>
      <c r="AH68" t="s">
        <v>118</v>
      </c>
      <c r="AI68" t="s">
        <v>152</v>
      </c>
      <c r="AJ68" t="s">
        <v>96</v>
      </c>
      <c r="AK68" t="s">
        <v>96</v>
      </c>
      <c r="AL68" t="s">
        <v>96</v>
      </c>
      <c r="AM68" t="s">
        <v>96</v>
      </c>
      <c r="AN68">
        <v>1</v>
      </c>
      <c r="AO68">
        <v>1</v>
      </c>
      <c r="AP68">
        <v>1</v>
      </c>
    </row>
    <row r="69" spans="1:42" x14ac:dyDescent="0.25">
      <c r="A69" t="s">
        <v>2953</v>
      </c>
      <c r="B69">
        <v>11.1111295904703</v>
      </c>
      <c r="C69">
        <v>57.099998474121101</v>
      </c>
      <c r="D69" t="s">
        <v>19947</v>
      </c>
      <c r="E69">
        <v>1544</v>
      </c>
      <c r="F69">
        <v>1142.4424655078001</v>
      </c>
      <c r="G69">
        <v>76.631875649905396</v>
      </c>
      <c r="H69" t="s">
        <v>19948</v>
      </c>
      <c r="I69" t="s">
        <v>735</v>
      </c>
      <c r="J69" t="s">
        <v>43</v>
      </c>
      <c r="K69">
        <v>556467.82634132996</v>
      </c>
      <c r="L69">
        <v>92710.592431015204</v>
      </c>
      <c r="M69">
        <v>487088.02523992199</v>
      </c>
      <c r="N69">
        <v>487088.02523992199</v>
      </c>
      <c r="O69">
        <v>69380</v>
      </c>
      <c r="P69">
        <v>277520</v>
      </c>
      <c r="Q69">
        <v>6</v>
      </c>
      <c r="R69">
        <v>11.1432295904703</v>
      </c>
      <c r="S69" t="s">
        <v>2953</v>
      </c>
      <c r="T69">
        <v>1544</v>
      </c>
      <c r="U69">
        <v>1135.4424655078001</v>
      </c>
      <c r="V69">
        <v>76.599999999999994</v>
      </c>
      <c r="W69" t="s">
        <v>21616</v>
      </c>
      <c r="X69">
        <v>72100736</v>
      </c>
      <c r="Y69" t="s">
        <v>96</v>
      </c>
      <c r="Z69" t="s">
        <v>2953</v>
      </c>
      <c r="AA69" t="s">
        <v>2950</v>
      </c>
      <c r="AB69" t="s">
        <v>715</v>
      </c>
      <c r="AC69" t="s">
        <v>2951</v>
      </c>
      <c r="AD69" t="s">
        <v>2930</v>
      </c>
      <c r="AE69">
        <v>6</v>
      </c>
      <c r="AF69" t="s">
        <v>21616</v>
      </c>
      <c r="AG69" t="s">
        <v>96</v>
      </c>
      <c r="AH69" t="s">
        <v>96</v>
      </c>
      <c r="AI69" t="s">
        <v>96</v>
      </c>
      <c r="AJ69" t="s">
        <v>96</v>
      </c>
      <c r="AK69">
        <v>5</v>
      </c>
      <c r="AL69">
        <v>4</v>
      </c>
      <c r="AM69">
        <v>3</v>
      </c>
      <c r="AN69">
        <v>2</v>
      </c>
      <c r="AO69">
        <v>5</v>
      </c>
      <c r="AP69">
        <v>5</v>
      </c>
    </row>
    <row r="70" spans="1:42" x14ac:dyDescent="0.25">
      <c r="A70" t="s">
        <v>2951</v>
      </c>
      <c r="B70">
        <v>11.265932557503699</v>
      </c>
      <c r="C70">
        <v>57.099998474121101</v>
      </c>
      <c r="D70" t="s">
        <v>5342</v>
      </c>
      <c r="E70">
        <v>1121</v>
      </c>
      <c r="F70">
        <v>1150.47242861114</v>
      </c>
      <c r="G70">
        <v>78.618353572663395</v>
      </c>
      <c r="H70" t="s">
        <v>5343</v>
      </c>
      <c r="I70" t="s">
        <v>49</v>
      </c>
      <c r="J70" t="s">
        <v>43</v>
      </c>
      <c r="K70">
        <v>159853.75648374701</v>
      </c>
      <c r="L70">
        <v>65801.971166219504</v>
      </c>
      <c r="M70">
        <v>1032560.7933441499</v>
      </c>
      <c r="N70">
        <v>1032560.7933441499</v>
      </c>
      <c r="O70">
        <v>0</v>
      </c>
      <c r="P70">
        <v>0</v>
      </c>
      <c r="Q70">
        <v>0</v>
      </c>
      <c r="R70">
        <v>11.298032557503699</v>
      </c>
      <c r="S70" t="s">
        <v>2951</v>
      </c>
      <c r="T70">
        <v>1121</v>
      </c>
      <c r="U70">
        <v>1143.47242861114</v>
      </c>
      <c r="V70">
        <v>78.599999999999994</v>
      </c>
      <c r="W70" t="s">
        <v>21617</v>
      </c>
      <c r="X70">
        <v>72100736</v>
      </c>
      <c r="Y70" t="s">
        <v>96</v>
      </c>
      <c r="Z70" t="s">
        <v>2951</v>
      </c>
      <c r="AA70" t="s">
        <v>2952</v>
      </c>
      <c r="AB70" t="s">
        <v>2950</v>
      </c>
      <c r="AC70" t="s">
        <v>720</v>
      </c>
      <c r="AD70" t="s">
        <v>2953</v>
      </c>
      <c r="AE70">
        <v>0</v>
      </c>
      <c r="AF70" t="s">
        <v>21617</v>
      </c>
      <c r="AG70" t="s">
        <v>96</v>
      </c>
      <c r="AH70" t="s">
        <v>96</v>
      </c>
      <c r="AI70" t="s">
        <v>96</v>
      </c>
      <c r="AJ70">
        <v>6</v>
      </c>
      <c r="AK70">
        <v>5</v>
      </c>
      <c r="AL70" t="s">
        <v>96</v>
      </c>
      <c r="AM70">
        <v>3</v>
      </c>
      <c r="AN70">
        <v>2</v>
      </c>
      <c r="AO70">
        <v>6</v>
      </c>
      <c r="AP70">
        <v>6</v>
      </c>
    </row>
    <row r="71" spans="1:42" x14ac:dyDescent="0.25">
      <c r="A71" t="s">
        <v>2951</v>
      </c>
      <c r="B71">
        <v>11.2664931031753</v>
      </c>
      <c r="C71">
        <v>57</v>
      </c>
      <c r="D71" t="s">
        <v>10069</v>
      </c>
      <c r="E71">
        <v>1251</v>
      </c>
      <c r="F71">
        <v>1150.50150532167</v>
      </c>
      <c r="G71">
        <v>62.438138604271899</v>
      </c>
      <c r="H71" t="s">
        <v>10070</v>
      </c>
      <c r="I71" t="s">
        <v>49</v>
      </c>
      <c r="J71" t="s">
        <v>43</v>
      </c>
      <c r="K71">
        <v>244550.271642037</v>
      </c>
      <c r="L71">
        <v>65801.971166219504</v>
      </c>
      <c r="M71">
        <v>1032560.7933441499</v>
      </c>
      <c r="N71">
        <v>1032560.7933441499</v>
      </c>
      <c r="O71">
        <v>0</v>
      </c>
      <c r="P71">
        <v>0</v>
      </c>
      <c r="Q71">
        <v>0</v>
      </c>
      <c r="R71">
        <v>11.2985931031753</v>
      </c>
      <c r="S71" t="s">
        <v>2951</v>
      </c>
      <c r="T71">
        <v>1251</v>
      </c>
      <c r="U71">
        <v>1143.50150532167</v>
      </c>
      <c r="V71">
        <v>62.4</v>
      </c>
      <c r="W71" t="s">
        <v>21618</v>
      </c>
      <c r="X71">
        <v>72100736</v>
      </c>
      <c r="Y71" t="s">
        <v>96</v>
      </c>
      <c r="Z71" t="s">
        <v>2951</v>
      </c>
      <c r="AA71" t="s">
        <v>2952</v>
      </c>
      <c r="AB71" t="s">
        <v>2950</v>
      </c>
      <c r="AC71" t="s">
        <v>720</v>
      </c>
      <c r="AD71" t="s">
        <v>2953</v>
      </c>
      <c r="AE71">
        <v>0</v>
      </c>
      <c r="AF71" t="s">
        <v>21618</v>
      </c>
      <c r="AG71" t="s">
        <v>96</v>
      </c>
      <c r="AH71" t="s">
        <v>96</v>
      </c>
      <c r="AI71" t="s">
        <v>96</v>
      </c>
      <c r="AJ71">
        <v>6</v>
      </c>
      <c r="AK71">
        <v>5</v>
      </c>
      <c r="AL71">
        <v>4</v>
      </c>
      <c r="AM71">
        <v>3</v>
      </c>
      <c r="AN71">
        <v>2</v>
      </c>
      <c r="AO71">
        <v>6</v>
      </c>
      <c r="AP71">
        <v>6</v>
      </c>
    </row>
    <row r="72" spans="1:42" x14ac:dyDescent="0.25">
      <c r="A72" t="s">
        <v>5346</v>
      </c>
      <c r="B72">
        <v>11.3345266571467</v>
      </c>
      <c r="C72">
        <v>59.099998474121101</v>
      </c>
      <c r="D72" t="s">
        <v>10071</v>
      </c>
      <c r="E72">
        <v>801</v>
      </c>
      <c r="F72">
        <v>1154.03055220397</v>
      </c>
      <c r="G72">
        <v>71.936874744190604</v>
      </c>
      <c r="H72" t="s">
        <v>10072</v>
      </c>
      <c r="I72" t="s">
        <v>10073</v>
      </c>
      <c r="J72" t="s">
        <v>43</v>
      </c>
      <c r="K72">
        <v>14185.6386275161</v>
      </c>
      <c r="L72">
        <v>9512.3207055662697</v>
      </c>
      <c r="M72" t="s">
        <v>98</v>
      </c>
      <c r="N72" t="s">
        <v>98</v>
      </c>
      <c r="O72">
        <v>14186</v>
      </c>
      <c r="P72">
        <v>56744</v>
      </c>
      <c r="Q72">
        <v>1</v>
      </c>
      <c r="R72">
        <v>11.3666266571467</v>
      </c>
      <c r="S72" t="s">
        <v>5344</v>
      </c>
      <c r="T72">
        <v>801</v>
      </c>
      <c r="U72">
        <v>1147.03055220397</v>
      </c>
      <c r="V72">
        <v>71.900000000000006</v>
      </c>
      <c r="W72" t="s">
        <v>21619</v>
      </c>
      <c r="X72">
        <v>72100736</v>
      </c>
      <c r="Y72" t="s">
        <v>96</v>
      </c>
      <c r="Z72" t="s">
        <v>5344</v>
      </c>
      <c r="AA72" t="s">
        <v>5345</v>
      </c>
      <c r="AB72" t="s">
        <v>5346</v>
      </c>
      <c r="AC72" t="s">
        <v>5347</v>
      </c>
      <c r="AD72" t="s">
        <v>5348</v>
      </c>
      <c r="AE72">
        <v>1</v>
      </c>
      <c r="AF72" t="s">
        <v>21619</v>
      </c>
      <c r="AG72" t="s">
        <v>96</v>
      </c>
      <c r="AH72" t="s">
        <v>96</v>
      </c>
      <c r="AI72" t="s">
        <v>96</v>
      </c>
      <c r="AJ72" t="s">
        <v>96</v>
      </c>
      <c r="AK72">
        <v>5</v>
      </c>
      <c r="AL72">
        <v>4</v>
      </c>
      <c r="AM72">
        <v>3</v>
      </c>
      <c r="AN72">
        <v>2</v>
      </c>
      <c r="AO72">
        <v>5</v>
      </c>
      <c r="AP72">
        <v>5</v>
      </c>
    </row>
    <row r="73" spans="1:42" x14ac:dyDescent="0.25">
      <c r="A73" t="s">
        <v>2362</v>
      </c>
      <c r="B73">
        <v>11.357439723280301</v>
      </c>
      <c r="C73">
        <v>85.099998474121094</v>
      </c>
      <c r="D73" t="s">
        <v>9187</v>
      </c>
      <c r="E73">
        <v>1213</v>
      </c>
      <c r="F73">
        <v>1155.2191022632001</v>
      </c>
      <c r="G73">
        <v>67.702642515098006</v>
      </c>
      <c r="H73" t="s">
        <v>9188</v>
      </c>
      <c r="I73" t="s">
        <v>9189</v>
      </c>
      <c r="J73" t="s">
        <v>43</v>
      </c>
      <c r="K73">
        <v>287063.564539254</v>
      </c>
      <c r="L73">
        <v>153629.40325574001</v>
      </c>
      <c r="M73">
        <v>145979.868902535</v>
      </c>
      <c r="N73">
        <v>145979.868902535</v>
      </c>
      <c r="O73">
        <v>141084</v>
      </c>
      <c r="P73">
        <v>564336</v>
      </c>
      <c r="Q73">
        <v>13</v>
      </c>
      <c r="R73">
        <v>11.389539723280301</v>
      </c>
      <c r="S73" t="s">
        <v>2362</v>
      </c>
      <c r="T73">
        <v>1213</v>
      </c>
      <c r="U73">
        <v>1148.2191022632001</v>
      </c>
      <c r="V73">
        <v>67.7</v>
      </c>
      <c r="W73" t="s">
        <v>21620</v>
      </c>
      <c r="X73">
        <v>72100736</v>
      </c>
      <c r="Y73" t="s">
        <v>96</v>
      </c>
      <c r="Z73" t="s">
        <v>2362</v>
      </c>
      <c r="AA73" t="s">
        <v>2360</v>
      </c>
      <c r="AB73" t="s">
        <v>2364</v>
      </c>
      <c r="AC73" t="s">
        <v>2361</v>
      </c>
      <c r="AD73" t="s">
        <v>2943</v>
      </c>
      <c r="AE73">
        <v>13</v>
      </c>
      <c r="AF73" t="s">
        <v>21620</v>
      </c>
      <c r="AG73" t="s">
        <v>96</v>
      </c>
      <c r="AH73" t="s">
        <v>96</v>
      </c>
      <c r="AI73" t="s">
        <v>96</v>
      </c>
      <c r="AJ73" t="s">
        <v>96</v>
      </c>
      <c r="AK73">
        <v>5</v>
      </c>
      <c r="AL73" t="s">
        <v>96</v>
      </c>
      <c r="AM73">
        <v>3</v>
      </c>
      <c r="AN73">
        <v>2</v>
      </c>
      <c r="AO73">
        <v>5</v>
      </c>
      <c r="AP73">
        <v>5</v>
      </c>
    </row>
    <row r="74" spans="1:42" x14ac:dyDescent="0.25">
      <c r="A74" t="s">
        <v>5351</v>
      </c>
      <c r="B74">
        <v>11.495572793359001</v>
      </c>
      <c r="C74">
        <v>92.099998474121094</v>
      </c>
      <c r="D74" t="s">
        <v>55</v>
      </c>
      <c r="E74">
        <v>1163.4572395171499</v>
      </c>
      <c r="F74">
        <v>1162.3843619306299</v>
      </c>
      <c r="G74">
        <v>66.2740048361281</v>
      </c>
      <c r="H74" t="s">
        <v>19822</v>
      </c>
      <c r="I74" t="s">
        <v>56</v>
      </c>
      <c r="J74" t="s">
        <v>44</v>
      </c>
      <c r="K74">
        <v>644189.72995702596</v>
      </c>
      <c r="L74">
        <v>168701.04581279299</v>
      </c>
      <c r="M74" t="s">
        <v>98</v>
      </c>
      <c r="N74" t="s">
        <v>98</v>
      </c>
      <c r="O74">
        <v>644190</v>
      </c>
      <c r="P74">
        <v>2576760</v>
      </c>
      <c r="Q74">
        <v>58</v>
      </c>
      <c r="R74">
        <v>11.527672793359001</v>
      </c>
      <c r="S74" t="s">
        <v>5351</v>
      </c>
      <c r="T74">
        <v>1163</v>
      </c>
      <c r="U74">
        <v>1155.3843619306299</v>
      </c>
      <c r="V74">
        <v>66.3</v>
      </c>
      <c r="W74" t="s">
        <v>15206</v>
      </c>
      <c r="X74">
        <v>72100736</v>
      </c>
      <c r="Y74" t="s">
        <v>127</v>
      </c>
      <c r="Z74" t="s">
        <v>5351</v>
      </c>
      <c r="AA74" t="s">
        <v>5352</v>
      </c>
      <c r="AB74" t="s">
        <v>5353</v>
      </c>
      <c r="AC74" t="s">
        <v>5354</v>
      </c>
      <c r="AD74" t="s">
        <v>5355</v>
      </c>
      <c r="AE74">
        <v>58</v>
      </c>
      <c r="AF74" t="s">
        <v>15206</v>
      </c>
      <c r="AG74" t="s">
        <v>96</v>
      </c>
      <c r="AH74" t="s">
        <v>118</v>
      </c>
      <c r="AI74" t="s">
        <v>96</v>
      </c>
      <c r="AJ74">
        <v>6</v>
      </c>
      <c r="AK74">
        <v>5</v>
      </c>
      <c r="AL74" t="s">
        <v>96</v>
      </c>
      <c r="AM74" t="s">
        <v>96</v>
      </c>
      <c r="AN74">
        <v>2</v>
      </c>
      <c r="AO74">
        <v>6</v>
      </c>
      <c r="AP74">
        <v>6</v>
      </c>
    </row>
    <row r="75" spans="1:42" x14ac:dyDescent="0.25">
      <c r="A75" t="s">
        <v>149</v>
      </c>
      <c r="B75">
        <v>11.5032459471068</v>
      </c>
      <c r="C75">
        <v>73.099998474121094</v>
      </c>
      <c r="D75" t="s">
        <v>10074</v>
      </c>
      <c r="E75">
        <v>2274</v>
      </c>
      <c r="F75">
        <v>1162.78238493149</v>
      </c>
      <c r="G75">
        <v>59.530878340681099</v>
      </c>
      <c r="H75" t="s">
        <v>10075</v>
      </c>
      <c r="I75" t="s">
        <v>10076</v>
      </c>
      <c r="J75" t="s">
        <v>43</v>
      </c>
      <c r="K75">
        <v>142092.592640135</v>
      </c>
      <c r="L75">
        <v>58711.6608069578</v>
      </c>
      <c r="M75">
        <v>281151.74876673298</v>
      </c>
      <c r="N75">
        <v>281151.74876673298</v>
      </c>
      <c r="O75">
        <v>0</v>
      </c>
      <c r="P75">
        <v>0</v>
      </c>
      <c r="Q75">
        <v>0</v>
      </c>
      <c r="R75">
        <v>11.5353459471068</v>
      </c>
      <c r="S75" t="s">
        <v>149</v>
      </c>
      <c r="T75">
        <v>2274</v>
      </c>
      <c r="U75">
        <v>1155.78238493149</v>
      </c>
      <c r="V75">
        <v>59.5</v>
      </c>
      <c r="W75" t="s">
        <v>21621</v>
      </c>
      <c r="X75">
        <v>72100736</v>
      </c>
      <c r="Y75" t="s">
        <v>96</v>
      </c>
      <c r="Z75" t="s">
        <v>149</v>
      </c>
      <c r="AA75" t="s">
        <v>150</v>
      </c>
      <c r="AB75" t="s">
        <v>151</v>
      </c>
      <c r="AC75" t="s">
        <v>784</v>
      </c>
      <c r="AD75" t="s">
        <v>2365</v>
      </c>
      <c r="AE75">
        <v>0</v>
      </c>
      <c r="AF75" t="s">
        <v>21621</v>
      </c>
      <c r="AG75" t="s">
        <v>96</v>
      </c>
      <c r="AH75" t="s">
        <v>96</v>
      </c>
      <c r="AI75" t="s">
        <v>96</v>
      </c>
      <c r="AJ75">
        <v>6</v>
      </c>
      <c r="AK75">
        <v>5</v>
      </c>
      <c r="AL75">
        <v>4</v>
      </c>
      <c r="AM75">
        <v>3</v>
      </c>
      <c r="AN75">
        <v>2</v>
      </c>
      <c r="AO75">
        <v>6</v>
      </c>
      <c r="AP75">
        <v>6</v>
      </c>
    </row>
    <row r="76" spans="1:42" x14ac:dyDescent="0.25">
      <c r="A76" t="s">
        <v>2361</v>
      </c>
      <c r="B76">
        <v>11.6094370064337</v>
      </c>
      <c r="C76">
        <v>85</v>
      </c>
      <c r="D76">
        <v>2128117</v>
      </c>
      <c r="E76">
        <v>1857</v>
      </c>
      <c r="F76">
        <v>1168.2907437481299</v>
      </c>
      <c r="G76">
        <v>57.336668349286001</v>
      </c>
      <c r="H76" t="s">
        <v>10077</v>
      </c>
      <c r="I76" t="s">
        <v>10078</v>
      </c>
      <c r="J76" t="s">
        <v>43</v>
      </c>
      <c r="K76">
        <v>643857.87151587603</v>
      </c>
      <c r="L76">
        <v>412274.765164665</v>
      </c>
      <c r="M76" t="s">
        <v>98</v>
      </c>
      <c r="N76" t="s">
        <v>98</v>
      </c>
      <c r="O76">
        <v>643858</v>
      </c>
      <c r="P76">
        <v>2575432</v>
      </c>
      <c r="Q76">
        <v>58</v>
      </c>
      <c r="R76">
        <v>11.641537006433699</v>
      </c>
      <c r="S76" t="s">
        <v>2361</v>
      </c>
      <c r="T76">
        <v>1857</v>
      </c>
      <c r="U76">
        <v>1161.2907437481299</v>
      </c>
      <c r="V76">
        <v>57.3</v>
      </c>
      <c r="W76" t="s">
        <v>21622</v>
      </c>
      <c r="X76">
        <v>72100736</v>
      </c>
      <c r="Y76" t="s">
        <v>96</v>
      </c>
      <c r="Z76" t="s">
        <v>2361</v>
      </c>
      <c r="AA76" t="s">
        <v>2363</v>
      </c>
      <c r="AB76" t="s">
        <v>2360</v>
      </c>
      <c r="AC76" t="s">
        <v>2366</v>
      </c>
      <c r="AD76" t="s">
        <v>2362</v>
      </c>
      <c r="AE76">
        <v>58</v>
      </c>
      <c r="AF76" t="s">
        <v>21622</v>
      </c>
      <c r="AG76" t="s">
        <v>96</v>
      </c>
      <c r="AH76" t="s">
        <v>96</v>
      </c>
      <c r="AI76" t="s">
        <v>96</v>
      </c>
      <c r="AJ76" t="s">
        <v>96</v>
      </c>
      <c r="AK76">
        <v>5</v>
      </c>
      <c r="AL76">
        <v>4</v>
      </c>
      <c r="AM76">
        <v>3</v>
      </c>
      <c r="AN76">
        <v>2</v>
      </c>
      <c r="AO76">
        <v>5</v>
      </c>
      <c r="AP76">
        <v>5</v>
      </c>
    </row>
    <row r="77" spans="1:42" x14ac:dyDescent="0.25">
      <c r="A77" t="s">
        <v>10079</v>
      </c>
      <c r="B77">
        <v>11.6309672932216</v>
      </c>
      <c r="C77">
        <v>70</v>
      </c>
      <c r="D77" t="s">
        <v>10080</v>
      </c>
      <c r="E77">
        <v>1654</v>
      </c>
      <c r="F77">
        <v>1169.40756606636</v>
      </c>
      <c r="G77">
        <v>65.481472431331298</v>
      </c>
      <c r="H77" t="s">
        <v>10081</v>
      </c>
      <c r="I77" t="s">
        <v>10082</v>
      </c>
      <c r="J77" t="s">
        <v>43</v>
      </c>
      <c r="K77">
        <v>81094.609970401696</v>
      </c>
      <c r="L77">
        <v>44622.509353117399</v>
      </c>
      <c r="M77" t="s">
        <v>98</v>
      </c>
      <c r="N77" t="s">
        <v>98</v>
      </c>
      <c r="O77">
        <v>81095</v>
      </c>
      <c r="P77">
        <v>324380</v>
      </c>
      <c r="Q77">
        <v>7</v>
      </c>
      <c r="R77">
        <v>11.6630672932216</v>
      </c>
      <c r="S77" t="s">
        <v>10083</v>
      </c>
      <c r="T77">
        <v>1654</v>
      </c>
      <c r="U77">
        <v>1162.40756606636</v>
      </c>
      <c r="V77">
        <v>65.5</v>
      </c>
      <c r="W77" t="s">
        <v>21623</v>
      </c>
      <c r="X77">
        <v>72100736</v>
      </c>
      <c r="Y77" t="s">
        <v>96</v>
      </c>
      <c r="Z77" t="s">
        <v>10083</v>
      </c>
      <c r="AA77" t="s">
        <v>10084</v>
      </c>
      <c r="AB77" t="s">
        <v>10079</v>
      </c>
      <c r="AC77" t="s">
        <v>10085</v>
      </c>
      <c r="AD77" t="s">
        <v>10086</v>
      </c>
      <c r="AE77">
        <v>7</v>
      </c>
      <c r="AF77" t="s">
        <v>21623</v>
      </c>
      <c r="AG77" t="s">
        <v>96</v>
      </c>
      <c r="AH77" t="s">
        <v>96</v>
      </c>
      <c r="AI77" t="s">
        <v>96</v>
      </c>
      <c r="AJ77" t="s">
        <v>96</v>
      </c>
      <c r="AK77">
        <v>5</v>
      </c>
      <c r="AL77">
        <v>4</v>
      </c>
      <c r="AM77">
        <v>3</v>
      </c>
      <c r="AN77">
        <v>2</v>
      </c>
      <c r="AO77">
        <v>5</v>
      </c>
      <c r="AP77">
        <v>5</v>
      </c>
    </row>
    <row r="78" spans="1:42" x14ac:dyDescent="0.25">
      <c r="A78" t="s">
        <v>903</v>
      </c>
      <c r="B78">
        <v>11.7571521953301</v>
      </c>
      <c r="C78">
        <v>82</v>
      </c>
      <c r="D78" t="s">
        <v>3821</v>
      </c>
      <c r="E78">
        <v>1263</v>
      </c>
      <c r="F78">
        <v>1175.95304854352</v>
      </c>
      <c r="G78">
        <v>78.482629307385295</v>
      </c>
      <c r="H78" t="s">
        <v>3822</v>
      </c>
      <c r="I78" t="s">
        <v>3823</v>
      </c>
      <c r="J78" t="s">
        <v>43</v>
      </c>
      <c r="K78">
        <v>441210.51447211398</v>
      </c>
      <c r="L78">
        <v>229666.18226677401</v>
      </c>
      <c r="M78" t="s">
        <v>98</v>
      </c>
      <c r="N78" t="s">
        <v>98</v>
      </c>
      <c r="O78">
        <v>441211</v>
      </c>
      <c r="P78">
        <v>1764844</v>
      </c>
      <c r="Q78">
        <v>40</v>
      </c>
      <c r="R78">
        <v>11.7892521953301</v>
      </c>
      <c r="S78" t="s">
        <v>903</v>
      </c>
      <c r="T78">
        <v>1263</v>
      </c>
      <c r="U78">
        <v>1168.95304854352</v>
      </c>
      <c r="V78">
        <v>78.5</v>
      </c>
      <c r="W78" t="s">
        <v>15209</v>
      </c>
      <c r="X78">
        <v>72100736</v>
      </c>
      <c r="Y78" t="s">
        <v>96</v>
      </c>
      <c r="Z78" t="s">
        <v>903</v>
      </c>
      <c r="AA78" t="s">
        <v>906</v>
      </c>
      <c r="AB78" t="s">
        <v>907</v>
      </c>
      <c r="AC78" t="s">
        <v>908</v>
      </c>
      <c r="AD78" t="s">
        <v>909</v>
      </c>
      <c r="AE78">
        <v>40</v>
      </c>
      <c r="AF78" t="s">
        <v>15209</v>
      </c>
      <c r="AG78" t="s">
        <v>96</v>
      </c>
      <c r="AH78" t="s">
        <v>96</v>
      </c>
      <c r="AI78" t="s">
        <v>96</v>
      </c>
      <c r="AJ78" t="s">
        <v>96</v>
      </c>
      <c r="AK78">
        <v>5</v>
      </c>
      <c r="AL78" t="s">
        <v>96</v>
      </c>
      <c r="AM78">
        <v>3</v>
      </c>
      <c r="AN78">
        <v>2</v>
      </c>
      <c r="AO78">
        <v>5</v>
      </c>
      <c r="AP78">
        <v>5</v>
      </c>
    </row>
    <row r="79" spans="1:42" x14ac:dyDescent="0.25">
      <c r="A79" t="s">
        <v>903</v>
      </c>
      <c r="B79">
        <v>11.7584621162988</v>
      </c>
      <c r="C79">
        <v>82.099998474121094</v>
      </c>
      <c r="D79" t="s">
        <v>904</v>
      </c>
      <c r="E79">
        <v>1182</v>
      </c>
      <c r="F79">
        <v>1176.0209969636901</v>
      </c>
      <c r="G79">
        <v>70.924491439695501</v>
      </c>
      <c r="H79" t="s">
        <v>905</v>
      </c>
      <c r="I79" t="s">
        <v>81</v>
      </c>
      <c r="J79" t="s">
        <v>44</v>
      </c>
      <c r="K79">
        <v>727428.84375125403</v>
      </c>
      <c r="L79">
        <v>229666.18226677401</v>
      </c>
      <c r="M79" t="s">
        <v>98</v>
      </c>
      <c r="N79" t="s">
        <v>98</v>
      </c>
      <c r="O79">
        <v>727429</v>
      </c>
      <c r="P79">
        <v>2909716</v>
      </c>
      <c r="Q79">
        <v>65</v>
      </c>
      <c r="R79">
        <v>11.790562116298799</v>
      </c>
      <c r="S79" t="s">
        <v>903</v>
      </c>
      <c r="T79">
        <v>1182</v>
      </c>
      <c r="U79">
        <v>1169.0209969636901</v>
      </c>
      <c r="V79">
        <v>70.900000000000006</v>
      </c>
      <c r="W79" t="s">
        <v>15209</v>
      </c>
      <c r="X79">
        <v>72100736</v>
      </c>
      <c r="Y79" t="s">
        <v>96</v>
      </c>
      <c r="Z79" t="s">
        <v>903</v>
      </c>
      <c r="AA79" t="s">
        <v>906</v>
      </c>
      <c r="AB79" t="s">
        <v>907</v>
      </c>
      <c r="AC79" t="s">
        <v>908</v>
      </c>
      <c r="AD79" t="s">
        <v>909</v>
      </c>
      <c r="AE79">
        <v>65</v>
      </c>
      <c r="AF79" t="s">
        <v>15209</v>
      </c>
      <c r="AG79" t="s">
        <v>96</v>
      </c>
      <c r="AH79" t="s">
        <v>118</v>
      </c>
      <c r="AI79" t="s">
        <v>96</v>
      </c>
      <c r="AJ79" t="s">
        <v>96</v>
      </c>
      <c r="AK79">
        <v>5</v>
      </c>
      <c r="AL79" t="s">
        <v>96</v>
      </c>
      <c r="AM79" t="s">
        <v>96</v>
      </c>
      <c r="AN79">
        <v>2</v>
      </c>
      <c r="AO79">
        <v>5</v>
      </c>
      <c r="AP79">
        <v>5</v>
      </c>
    </row>
    <row r="80" spans="1:42" x14ac:dyDescent="0.25">
      <c r="A80" t="s">
        <v>906</v>
      </c>
      <c r="B80">
        <v>11.8566691924179</v>
      </c>
      <c r="C80">
        <v>82.099998474121094</v>
      </c>
      <c r="D80" t="s">
        <v>904</v>
      </c>
      <c r="E80">
        <v>1182</v>
      </c>
      <c r="F80">
        <v>1181.11520938633</v>
      </c>
      <c r="G80">
        <v>77.977128269082897</v>
      </c>
      <c r="H80" t="s">
        <v>905</v>
      </c>
      <c r="I80" t="s">
        <v>81</v>
      </c>
      <c r="J80" t="s">
        <v>44</v>
      </c>
      <c r="K80">
        <v>1385168.1062217799</v>
      </c>
      <c r="L80">
        <v>275522.13242723199</v>
      </c>
      <c r="M80" t="s">
        <v>98</v>
      </c>
      <c r="N80" t="s">
        <v>98</v>
      </c>
      <c r="O80">
        <v>1385168</v>
      </c>
      <c r="P80">
        <v>5540672</v>
      </c>
      <c r="Q80">
        <v>125</v>
      </c>
      <c r="R80">
        <v>11.8887691924179</v>
      </c>
      <c r="S80" t="s">
        <v>906</v>
      </c>
      <c r="T80">
        <v>1182</v>
      </c>
      <c r="U80">
        <v>1174.11520938633</v>
      </c>
      <c r="V80">
        <v>78</v>
      </c>
      <c r="W80" t="s">
        <v>15210</v>
      </c>
      <c r="X80">
        <v>72100736</v>
      </c>
      <c r="Y80" t="s">
        <v>96</v>
      </c>
      <c r="Z80" t="s">
        <v>906</v>
      </c>
      <c r="AA80" t="s">
        <v>908</v>
      </c>
      <c r="AB80" t="s">
        <v>903</v>
      </c>
      <c r="AC80" t="s">
        <v>910</v>
      </c>
      <c r="AD80" t="s">
        <v>907</v>
      </c>
      <c r="AE80">
        <v>125</v>
      </c>
      <c r="AF80" t="s">
        <v>15210</v>
      </c>
      <c r="AG80" t="s">
        <v>96</v>
      </c>
      <c r="AH80" t="s">
        <v>118</v>
      </c>
      <c r="AI80" t="s">
        <v>96</v>
      </c>
      <c r="AJ80" t="s">
        <v>96</v>
      </c>
      <c r="AK80">
        <v>5</v>
      </c>
      <c r="AL80" t="s">
        <v>96</v>
      </c>
      <c r="AM80" t="s">
        <v>96</v>
      </c>
      <c r="AN80">
        <v>2</v>
      </c>
      <c r="AO80">
        <v>5</v>
      </c>
      <c r="AP80">
        <v>5</v>
      </c>
    </row>
    <row r="81" spans="1:42" x14ac:dyDescent="0.25">
      <c r="A81" t="s">
        <v>911</v>
      </c>
      <c r="B81">
        <v>11.9536555934175</v>
      </c>
      <c r="C81">
        <v>86.099998474121094</v>
      </c>
      <c r="D81" t="s">
        <v>3463</v>
      </c>
      <c r="E81">
        <v>883</v>
      </c>
      <c r="F81">
        <v>1186.1461027631001</v>
      </c>
      <c r="G81">
        <v>62.429983438498198</v>
      </c>
      <c r="H81" t="s">
        <v>3464</v>
      </c>
      <c r="I81" t="s">
        <v>3465</v>
      </c>
      <c r="J81" t="s">
        <v>43</v>
      </c>
      <c r="K81">
        <v>94926.906573300905</v>
      </c>
      <c r="L81">
        <v>35136.823744765701</v>
      </c>
      <c r="M81" t="s">
        <v>98</v>
      </c>
      <c r="N81" t="s">
        <v>98</v>
      </c>
      <c r="O81">
        <v>94927</v>
      </c>
      <c r="P81">
        <v>379708</v>
      </c>
      <c r="Q81">
        <v>9</v>
      </c>
      <c r="R81">
        <v>11.985755593417499</v>
      </c>
      <c r="S81" t="s">
        <v>911</v>
      </c>
      <c r="T81">
        <v>883</v>
      </c>
      <c r="U81">
        <v>1179.1461027631001</v>
      </c>
      <c r="V81">
        <v>62.4</v>
      </c>
      <c r="W81" t="s">
        <v>15212</v>
      </c>
      <c r="X81">
        <v>72100736</v>
      </c>
      <c r="Y81" t="s">
        <v>96</v>
      </c>
      <c r="Z81" t="s">
        <v>911</v>
      </c>
      <c r="AA81" t="s">
        <v>2955</v>
      </c>
      <c r="AB81" t="s">
        <v>2954</v>
      </c>
      <c r="AC81" t="s">
        <v>2956</v>
      </c>
      <c r="AD81" t="s">
        <v>2957</v>
      </c>
      <c r="AE81">
        <v>9</v>
      </c>
      <c r="AF81" t="s">
        <v>15212</v>
      </c>
      <c r="AG81" t="s">
        <v>96</v>
      </c>
      <c r="AH81" t="s">
        <v>96</v>
      </c>
      <c r="AI81" t="s">
        <v>96</v>
      </c>
      <c r="AJ81" t="s">
        <v>96</v>
      </c>
      <c r="AK81">
        <v>5</v>
      </c>
      <c r="AL81">
        <v>4</v>
      </c>
      <c r="AM81">
        <v>3</v>
      </c>
      <c r="AN81">
        <v>2</v>
      </c>
      <c r="AO81">
        <v>5</v>
      </c>
      <c r="AP81">
        <v>5</v>
      </c>
    </row>
    <row r="82" spans="1:42" x14ac:dyDescent="0.25">
      <c r="A82" t="s">
        <v>2377</v>
      </c>
      <c r="B82">
        <v>12.081998944375099</v>
      </c>
      <c r="C82">
        <v>83.099998474121094</v>
      </c>
      <c r="D82" t="s">
        <v>10087</v>
      </c>
      <c r="E82">
        <v>900</v>
      </c>
      <c r="F82">
        <v>1192.80354862799</v>
      </c>
      <c r="G82">
        <v>59.907776096755804</v>
      </c>
      <c r="H82" t="s">
        <v>10088</v>
      </c>
      <c r="I82" t="s">
        <v>10089</v>
      </c>
      <c r="J82" t="s">
        <v>43</v>
      </c>
      <c r="K82">
        <v>144996.253196701</v>
      </c>
      <c r="L82">
        <v>39180.441664550803</v>
      </c>
      <c r="M82" t="s">
        <v>98</v>
      </c>
      <c r="N82" t="s">
        <v>98</v>
      </c>
      <c r="O82">
        <v>144996</v>
      </c>
      <c r="P82">
        <v>579984</v>
      </c>
      <c r="Q82">
        <v>13</v>
      </c>
      <c r="R82">
        <v>12.114098944375099</v>
      </c>
      <c r="S82" t="s">
        <v>2377</v>
      </c>
      <c r="T82">
        <v>900</v>
      </c>
      <c r="U82">
        <v>1185.80354862799</v>
      </c>
      <c r="V82">
        <v>59.9</v>
      </c>
      <c r="W82" t="s">
        <v>15635</v>
      </c>
      <c r="X82">
        <v>72100736</v>
      </c>
      <c r="Y82" t="s">
        <v>96</v>
      </c>
      <c r="Z82" t="s">
        <v>2377</v>
      </c>
      <c r="AA82" t="s">
        <v>2378</v>
      </c>
      <c r="AB82" t="s">
        <v>2379</v>
      </c>
      <c r="AC82" t="s">
        <v>2380</v>
      </c>
      <c r="AD82" t="s">
        <v>2381</v>
      </c>
      <c r="AE82">
        <v>13</v>
      </c>
      <c r="AF82" t="s">
        <v>15635</v>
      </c>
      <c r="AG82" t="s">
        <v>96</v>
      </c>
      <c r="AH82" t="s">
        <v>96</v>
      </c>
      <c r="AI82" t="s">
        <v>96</v>
      </c>
      <c r="AJ82" t="s">
        <v>96</v>
      </c>
      <c r="AK82">
        <v>5</v>
      </c>
      <c r="AL82">
        <v>4</v>
      </c>
      <c r="AM82">
        <v>3</v>
      </c>
      <c r="AN82">
        <v>2</v>
      </c>
      <c r="AO82">
        <v>5</v>
      </c>
      <c r="AP82">
        <v>5</v>
      </c>
    </row>
    <row r="83" spans="1:42" x14ac:dyDescent="0.25">
      <c r="A83" t="s">
        <v>914</v>
      </c>
      <c r="B83">
        <v>12.123296008873099</v>
      </c>
      <c r="C83">
        <v>133</v>
      </c>
      <c r="D83" t="s">
        <v>915</v>
      </c>
      <c r="E83">
        <v>1156</v>
      </c>
      <c r="F83">
        <v>1194.9457162527499</v>
      </c>
      <c r="G83">
        <v>87.575860255947802</v>
      </c>
      <c r="H83" t="s">
        <v>916</v>
      </c>
      <c r="I83" t="s">
        <v>352</v>
      </c>
      <c r="J83" t="s">
        <v>43</v>
      </c>
      <c r="K83">
        <v>554270.251545651</v>
      </c>
      <c r="L83">
        <v>224672.06668708599</v>
      </c>
      <c r="M83" t="s">
        <v>98</v>
      </c>
      <c r="N83" t="s">
        <v>98</v>
      </c>
      <c r="O83">
        <v>554270</v>
      </c>
      <c r="P83">
        <v>2217080</v>
      </c>
      <c r="Q83">
        <v>50</v>
      </c>
      <c r="R83">
        <v>12.155396008873099</v>
      </c>
      <c r="S83" t="s">
        <v>917</v>
      </c>
      <c r="T83">
        <v>1156</v>
      </c>
      <c r="U83">
        <v>1187.9457162527499</v>
      </c>
      <c r="V83">
        <v>87.6</v>
      </c>
      <c r="W83" t="s">
        <v>14812</v>
      </c>
      <c r="X83">
        <v>72100736</v>
      </c>
      <c r="Y83" t="s">
        <v>96</v>
      </c>
      <c r="Z83" t="s">
        <v>917</v>
      </c>
      <c r="AA83" t="s">
        <v>918</v>
      </c>
      <c r="AB83" t="s">
        <v>914</v>
      </c>
      <c r="AC83" t="s">
        <v>919</v>
      </c>
      <c r="AD83" t="s">
        <v>920</v>
      </c>
      <c r="AE83">
        <v>50</v>
      </c>
      <c r="AF83" t="s">
        <v>916</v>
      </c>
      <c r="AG83" t="s">
        <v>915</v>
      </c>
      <c r="AH83" t="s">
        <v>96</v>
      </c>
      <c r="AI83" t="s">
        <v>96</v>
      </c>
      <c r="AJ83" t="s">
        <v>96</v>
      </c>
      <c r="AK83" t="s">
        <v>96</v>
      </c>
      <c r="AL83" t="s">
        <v>96</v>
      </c>
      <c r="AM83">
        <v>3</v>
      </c>
      <c r="AN83">
        <v>2</v>
      </c>
      <c r="AO83">
        <v>3</v>
      </c>
      <c r="AP83">
        <v>3</v>
      </c>
    </row>
    <row r="84" spans="1:42" x14ac:dyDescent="0.25">
      <c r="A84" t="s">
        <v>3101</v>
      </c>
      <c r="B84">
        <v>12.1999851222469</v>
      </c>
      <c r="C84">
        <v>69</v>
      </c>
      <c r="D84" t="s">
        <v>10090</v>
      </c>
      <c r="E84">
        <v>1653</v>
      </c>
      <c r="F84">
        <v>1198.9237456317701</v>
      </c>
      <c r="G84">
        <v>66.018693971489895</v>
      </c>
      <c r="H84" t="s">
        <v>10091</v>
      </c>
      <c r="I84" t="s">
        <v>3820</v>
      </c>
      <c r="J84" t="s">
        <v>43</v>
      </c>
      <c r="K84">
        <v>390573.91331048799</v>
      </c>
      <c r="L84">
        <v>162428.86073063599</v>
      </c>
      <c r="M84" t="s">
        <v>98</v>
      </c>
      <c r="N84" t="s">
        <v>98</v>
      </c>
      <c r="O84">
        <v>390574</v>
      </c>
      <c r="P84">
        <v>1562296</v>
      </c>
      <c r="Q84">
        <v>35</v>
      </c>
      <c r="R84">
        <v>12.2320851222469</v>
      </c>
      <c r="S84" t="s">
        <v>3101</v>
      </c>
      <c r="T84">
        <v>1653</v>
      </c>
      <c r="U84">
        <v>1191.9237456317701</v>
      </c>
      <c r="V84">
        <v>66</v>
      </c>
      <c r="W84" t="s">
        <v>15636</v>
      </c>
      <c r="X84">
        <v>72100736</v>
      </c>
      <c r="Y84" t="s">
        <v>96</v>
      </c>
      <c r="Z84" t="s">
        <v>3101</v>
      </c>
      <c r="AA84" t="s">
        <v>3102</v>
      </c>
      <c r="AB84" t="s">
        <v>3103</v>
      </c>
      <c r="AC84" t="s">
        <v>3104</v>
      </c>
      <c r="AD84" t="s">
        <v>3105</v>
      </c>
      <c r="AE84">
        <v>35</v>
      </c>
      <c r="AF84" t="s">
        <v>15636</v>
      </c>
      <c r="AG84" t="s">
        <v>96</v>
      </c>
      <c r="AH84" t="s">
        <v>96</v>
      </c>
      <c r="AI84" t="s">
        <v>96</v>
      </c>
      <c r="AJ84" t="s">
        <v>96</v>
      </c>
      <c r="AK84">
        <v>5</v>
      </c>
      <c r="AL84">
        <v>4</v>
      </c>
      <c r="AM84">
        <v>3</v>
      </c>
      <c r="AN84">
        <v>2</v>
      </c>
      <c r="AO84">
        <v>5</v>
      </c>
      <c r="AP84">
        <v>5</v>
      </c>
    </row>
    <row r="85" spans="1:42" x14ac:dyDescent="0.25">
      <c r="A85" t="s">
        <v>5192</v>
      </c>
      <c r="B85">
        <v>12.205566301352899</v>
      </c>
      <c r="C85">
        <v>58.099998474121101</v>
      </c>
      <c r="D85" t="s">
        <v>10092</v>
      </c>
      <c r="E85">
        <v>3580</v>
      </c>
      <c r="F85">
        <v>1199.21325340513</v>
      </c>
      <c r="G85">
        <v>51.711973428379899</v>
      </c>
      <c r="H85" t="s">
        <v>10093</v>
      </c>
      <c r="I85" t="s">
        <v>10094</v>
      </c>
      <c r="J85" t="s">
        <v>43</v>
      </c>
      <c r="K85">
        <v>205852.21440477701</v>
      </c>
      <c r="L85">
        <v>32508.591229201</v>
      </c>
      <c r="M85">
        <v>99435.883426302098</v>
      </c>
      <c r="N85">
        <v>99435.883426302098</v>
      </c>
      <c r="O85">
        <v>106416</v>
      </c>
      <c r="P85">
        <v>425664</v>
      </c>
      <c r="Q85">
        <v>10</v>
      </c>
      <c r="R85">
        <v>12.237666301352899</v>
      </c>
      <c r="S85" t="s">
        <v>5192</v>
      </c>
      <c r="T85">
        <v>3580</v>
      </c>
      <c r="U85">
        <v>1192.21325340513</v>
      </c>
      <c r="V85">
        <v>51.7</v>
      </c>
      <c r="W85" t="s">
        <v>15637</v>
      </c>
      <c r="X85">
        <v>72100736</v>
      </c>
      <c r="Y85" t="s">
        <v>96</v>
      </c>
      <c r="Z85" t="s">
        <v>5192</v>
      </c>
      <c r="AA85" t="s">
        <v>5193</v>
      </c>
      <c r="AB85" t="s">
        <v>5194</v>
      </c>
      <c r="AC85" t="s">
        <v>5195</v>
      </c>
      <c r="AD85" t="s">
        <v>5196</v>
      </c>
      <c r="AE85">
        <v>10</v>
      </c>
      <c r="AF85" t="s">
        <v>15637</v>
      </c>
      <c r="AG85" t="s">
        <v>96</v>
      </c>
      <c r="AH85" t="s">
        <v>96</v>
      </c>
      <c r="AI85" t="s">
        <v>96</v>
      </c>
      <c r="AJ85" t="s">
        <v>96</v>
      </c>
      <c r="AK85">
        <v>5</v>
      </c>
      <c r="AL85">
        <v>4</v>
      </c>
      <c r="AM85">
        <v>3</v>
      </c>
      <c r="AN85">
        <v>2</v>
      </c>
      <c r="AO85">
        <v>5</v>
      </c>
      <c r="AP85">
        <v>5</v>
      </c>
    </row>
    <row r="86" spans="1:42" x14ac:dyDescent="0.25">
      <c r="A86" t="s">
        <v>3101</v>
      </c>
      <c r="B86">
        <v>12.205922737990599</v>
      </c>
      <c r="C86">
        <v>69.099998474121094</v>
      </c>
      <c r="D86" t="s">
        <v>1671</v>
      </c>
      <c r="E86">
        <v>776</v>
      </c>
      <c r="F86">
        <v>1199.23174254073</v>
      </c>
      <c r="G86">
        <v>65.239225441594201</v>
      </c>
      <c r="H86" t="s">
        <v>1672</v>
      </c>
      <c r="I86" t="s">
        <v>1673</v>
      </c>
      <c r="J86" t="s">
        <v>43</v>
      </c>
      <c r="K86">
        <v>1041170.3304811</v>
      </c>
      <c r="L86">
        <v>162428.86073063599</v>
      </c>
      <c r="M86" t="s">
        <v>98</v>
      </c>
      <c r="N86" t="s">
        <v>98</v>
      </c>
      <c r="O86">
        <v>1041170</v>
      </c>
      <c r="P86">
        <v>4164680</v>
      </c>
      <c r="Q86">
        <v>94</v>
      </c>
      <c r="R86">
        <v>12.238022737990599</v>
      </c>
      <c r="S86" t="s">
        <v>3101</v>
      </c>
      <c r="T86">
        <v>776</v>
      </c>
      <c r="U86">
        <v>1192.23174254073</v>
      </c>
      <c r="V86">
        <v>65.2</v>
      </c>
      <c r="W86" t="s">
        <v>15636</v>
      </c>
      <c r="X86">
        <v>72100736</v>
      </c>
      <c r="Y86" t="s">
        <v>96</v>
      </c>
      <c r="Z86" t="s">
        <v>3101</v>
      </c>
      <c r="AA86" t="s">
        <v>3102</v>
      </c>
      <c r="AB86" t="s">
        <v>3103</v>
      </c>
      <c r="AC86" t="s">
        <v>3104</v>
      </c>
      <c r="AD86" t="s">
        <v>3105</v>
      </c>
      <c r="AE86">
        <v>94</v>
      </c>
      <c r="AF86" t="s">
        <v>15636</v>
      </c>
      <c r="AG86" t="s">
        <v>96</v>
      </c>
      <c r="AH86" t="s">
        <v>96</v>
      </c>
      <c r="AI86" t="s">
        <v>96</v>
      </c>
      <c r="AJ86" t="s">
        <v>96</v>
      </c>
      <c r="AK86">
        <v>5</v>
      </c>
      <c r="AL86">
        <v>4</v>
      </c>
      <c r="AM86">
        <v>3</v>
      </c>
      <c r="AN86">
        <v>2</v>
      </c>
      <c r="AO86">
        <v>5</v>
      </c>
      <c r="AP86">
        <v>5</v>
      </c>
    </row>
    <row r="87" spans="1:42" x14ac:dyDescent="0.25">
      <c r="A87" t="s">
        <v>427</v>
      </c>
      <c r="B87">
        <v>12.2177000829563</v>
      </c>
      <c r="C87">
        <v>71.099998474121094</v>
      </c>
      <c r="D87" t="s">
        <v>5939</v>
      </c>
      <c r="E87">
        <v>992</v>
      </c>
      <c r="F87">
        <v>1199.8426587740701</v>
      </c>
      <c r="G87">
        <v>86.045407845781895</v>
      </c>
      <c r="H87" t="s">
        <v>5940</v>
      </c>
      <c r="I87" t="s">
        <v>733</v>
      </c>
      <c r="J87" t="s">
        <v>43</v>
      </c>
      <c r="K87">
        <v>420383.51755330199</v>
      </c>
      <c r="L87">
        <v>311530.40229827003</v>
      </c>
      <c r="M87" t="s">
        <v>98</v>
      </c>
      <c r="N87" t="s">
        <v>98</v>
      </c>
      <c r="O87">
        <v>420384</v>
      </c>
      <c r="P87">
        <v>1681536</v>
      </c>
      <c r="Q87">
        <v>38</v>
      </c>
      <c r="R87">
        <v>12.2498000829563</v>
      </c>
      <c r="S87" t="s">
        <v>427</v>
      </c>
      <c r="T87">
        <v>992</v>
      </c>
      <c r="U87">
        <v>1192.8426587740701</v>
      </c>
      <c r="V87">
        <v>86</v>
      </c>
      <c r="W87" t="s">
        <v>14357</v>
      </c>
      <c r="X87">
        <v>72100736</v>
      </c>
      <c r="Y87" t="s">
        <v>96</v>
      </c>
      <c r="Z87" t="s">
        <v>427</v>
      </c>
      <c r="AA87" t="s">
        <v>852</v>
      </c>
      <c r="AB87" t="s">
        <v>722</v>
      </c>
      <c r="AC87" t="s">
        <v>853</v>
      </c>
      <c r="AD87" t="s">
        <v>721</v>
      </c>
      <c r="AE87">
        <v>38</v>
      </c>
      <c r="AF87" t="s">
        <v>14357</v>
      </c>
      <c r="AG87" t="s">
        <v>96</v>
      </c>
      <c r="AH87" t="s">
        <v>96</v>
      </c>
      <c r="AI87" t="s">
        <v>96</v>
      </c>
      <c r="AJ87" t="s">
        <v>96</v>
      </c>
      <c r="AK87" t="s">
        <v>96</v>
      </c>
      <c r="AL87">
        <v>4</v>
      </c>
      <c r="AM87">
        <v>3</v>
      </c>
      <c r="AN87">
        <v>2</v>
      </c>
      <c r="AO87">
        <v>4</v>
      </c>
      <c r="AP87">
        <v>4</v>
      </c>
    </row>
    <row r="88" spans="1:42" x14ac:dyDescent="0.25">
      <c r="A88" t="s">
        <v>5008</v>
      </c>
      <c r="B88">
        <v>12.2810088298019</v>
      </c>
      <c r="C88">
        <v>99.099998474121094</v>
      </c>
      <c r="D88" t="s">
        <v>6712</v>
      </c>
      <c r="E88">
        <v>1056</v>
      </c>
      <c r="F88">
        <v>1203.94421518575</v>
      </c>
      <c r="G88">
        <v>56.855971774350003</v>
      </c>
      <c r="H88" t="s">
        <v>6713</v>
      </c>
      <c r="I88" t="s">
        <v>733</v>
      </c>
      <c r="J88" t="s">
        <v>43</v>
      </c>
      <c r="K88">
        <v>206998.679805558</v>
      </c>
      <c r="L88">
        <v>154972.486973861</v>
      </c>
      <c r="M88" t="s">
        <v>98</v>
      </c>
      <c r="N88" t="s">
        <v>98</v>
      </c>
      <c r="O88">
        <v>206999</v>
      </c>
      <c r="P88">
        <v>827996</v>
      </c>
      <c r="Q88">
        <v>19</v>
      </c>
      <c r="R88">
        <v>12.3131088298019</v>
      </c>
      <c r="S88" t="s">
        <v>5008</v>
      </c>
      <c r="T88">
        <v>1056</v>
      </c>
      <c r="U88">
        <v>1196.94421518575</v>
      </c>
      <c r="V88">
        <v>56.9</v>
      </c>
      <c r="W88" t="s">
        <v>14230</v>
      </c>
      <c r="X88">
        <v>72100736</v>
      </c>
      <c r="Y88" t="s">
        <v>96</v>
      </c>
      <c r="Z88" t="s">
        <v>5008</v>
      </c>
      <c r="AA88" t="s">
        <v>5009</v>
      </c>
      <c r="AB88" t="s">
        <v>5007</v>
      </c>
      <c r="AC88" t="s">
        <v>2694</v>
      </c>
      <c r="AD88" t="s">
        <v>3824</v>
      </c>
      <c r="AE88">
        <v>19</v>
      </c>
      <c r="AF88" t="s">
        <v>14230</v>
      </c>
      <c r="AG88" t="s">
        <v>96</v>
      </c>
      <c r="AH88" t="s">
        <v>96</v>
      </c>
      <c r="AI88" t="s">
        <v>96</v>
      </c>
      <c r="AJ88" t="s">
        <v>96</v>
      </c>
      <c r="AK88">
        <v>5</v>
      </c>
      <c r="AL88">
        <v>4</v>
      </c>
      <c r="AM88">
        <v>3</v>
      </c>
      <c r="AN88">
        <v>2</v>
      </c>
      <c r="AO88">
        <v>5</v>
      </c>
      <c r="AP88">
        <v>5</v>
      </c>
    </row>
    <row r="89" spans="1:42" x14ac:dyDescent="0.25">
      <c r="A89" t="s">
        <v>4454</v>
      </c>
      <c r="B89">
        <v>12.2990048259588</v>
      </c>
      <c r="C89">
        <v>95</v>
      </c>
      <c r="D89" t="s">
        <v>10097</v>
      </c>
      <c r="E89">
        <v>1230</v>
      </c>
      <c r="F89">
        <v>1205.12180948995</v>
      </c>
      <c r="G89">
        <v>54.224080952434498</v>
      </c>
      <c r="H89" t="s">
        <v>10098</v>
      </c>
      <c r="I89" t="s">
        <v>322</v>
      </c>
      <c r="J89" t="s">
        <v>43</v>
      </c>
      <c r="K89">
        <v>84431.659386613494</v>
      </c>
      <c r="L89">
        <v>28884.679005911599</v>
      </c>
      <c r="M89" t="s">
        <v>98</v>
      </c>
      <c r="N89" t="s">
        <v>98</v>
      </c>
      <c r="O89">
        <v>84432</v>
      </c>
      <c r="P89">
        <v>337728</v>
      </c>
      <c r="Q89">
        <v>8</v>
      </c>
      <c r="R89">
        <v>12.3311048259588</v>
      </c>
      <c r="S89" t="s">
        <v>4454</v>
      </c>
      <c r="T89">
        <v>1230</v>
      </c>
      <c r="U89">
        <v>1198.12180948995</v>
      </c>
      <c r="V89">
        <v>54.2</v>
      </c>
      <c r="W89" t="s">
        <v>15638</v>
      </c>
      <c r="X89">
        <v>72100736</v>
      </c>
      <c r="Y89" t="s">
        <v>96</v>
      </c>
      <c r="Z89" t="s">
        <v>4454</v>
      </c>
      <c r="AA89" t="s">
        <v>4455</v>
      </c>
      <c r="AB89" t="s">
        <v>4456</v>
      </c>
      <c r="AC89" t="s">
        <v>4457</v>
      </c>
      <c r="AD89" t="s">
        <v>4458</v>
      </c>
      <c r="AE89">
        <v>8</v>
      </c>
      <c r="AF89" t="s">
        <v>15638</v>
      </c>
      <c r="AG89" t="s">
        <v>96</v>
      </c>
      <c r="AH89" t="s">
        <v>96</v>
      </c>
      <c r="AI89" t="s">
        <v>96</v>
      </c>
      <c r="AJ89" t="s">
        <v>96</v>
      </c>
      <c r="AK89">
        <v>5</v>
      </c>
      <c r="AL89" t="s">
        <v>96</v>
      </c>
      <c r="AM89">
        <v>3</v>
      </c>
      <c r="AN89">
        <v>2</v>
      </c>
      <c r="AO89">
        <v>5</v>
      </c>
      <c r="AP89">
        <v>5</v>
      </c>
    </row>
    <row r="90" spans="1:42" x14ac:dyDescent="0.25">
      <c r="A90" t="s">
        <v>4454</v>
      </c>
      <c r="B90">
        <v>12.299365723730901</v>
      </c>
      <c r="C90">
        <v>95.099998474121094</v>
      </c>
      <c r="D90" t="s">
        <v>18320</v>
      </c>
      <c r="E90">
        <v>1376</v>
      </c>
      <c r="F90">
        <v>1205.14542536302</v>
      </c>
      <c r="G90">
        <v>59.605807966623203</v>
      </c>
      <c r="H90" t="s">
        <v>18321</v>
      </c>
      <c r="I90" t="s">
        <v>18322</v>
      </c>
      <c r="J90" t="s">
        <v>43</v>
      </c>
      <c r="K90">
        <v>106026.14776250201</v>
      </c>
      <c r="L90">
        <v>28884.679005911599</v>
      </c>
      <c r="M90" t="s">
        <v>98</v>
      </c>
      <c r="N90" t="s">
        <v>98</v>
      </c>
      <c r="O90">
        <v>106026</v>
      </c>
      <c r="P90">
        <v>424104</v>
      </c>
      <c r="Q90">
        <v>10</v>
      </c>
      <c r="R90">
        <v>12.331465723730901</v>
      </c>
      <c r="S90" t="s">
        <v>4454</v>
      </c>
      <c r="T90">
        <v>1376</v>
      </c>
      <c r="U90">
        <v>1198.14542536302</v>
      </c>
      <c r="V90">
        <v>59.6</v>
      </c>
      <c r="W90" t="s">
        <v>15638</v>
      </c>
      <c r="X90">
        <v>72100736</v>
      </c>
      <c r="Y90" t="s">
        <v>96</v>
      </c>
      <c r="Z90" t="s">
        <v>4454</v>
      </c>
      <c r="AA90" t="s">
        <v>4455</v>
      </c>
      <c r="AB90" t="s">
        <v>4456</v>
      </c>
      <c r="AC90" t="s">
        <v>4457</v>
      </c>
      <c r="AD90" t="s">
        <v>4458</v>
      </c>
      <c r="AE90">
        <v>10</v>
      </c>
      <c r="AF90" t="s">
        <v>15638</v>
      </c>
      <c r="AG90" t="s">
        <v>96</v>
      </c>
      <c r="AH90" t="s">
        <v>96</v>
      </c>
      <c r="AI90" t="s">
        <v>96</v>
      </c>
      <c r="AJ90" t="s">
        <v>96</v>
      </c>
      <c r="AK90">
        <v>5</v>
      </c>
      <c r="AL90">
        <v>4</v>
      </c>
      <c r="AM90">
        <v>3</v>
      </c>
      <c r="AN90">
        <v>2</v>
      </c>
      <c r="AO90">
        <v>5</v>
      </c>
      <c r="AP90">
        <v>5</v>
      </c>
    </row>
    <row r="91" spans="1:42" x14ac:dyDescent="0.25">
      <c r="A91" t="s">
        <v>431</v>
      </c>
      <c r="B91">
        <v>12.473372308317799</v>
      </c>
      <c r="C91">
        <v>71</v>
      </c>
      <c r="D91" t="s">
        <v>4459</v>
      </c>
      <c r="E91">
        <v>976</v>
      </c>
      <c r="F91">
        <v>1216.53180048322</v>
      </c>
      <c r="G91">
        <v>70.926834325592594</v>
      </c>
      <c r="H91" t="s">
        <v>4460</v>
      </c>
      <c r="I91" t="s">
        <v>4461</v>
      </c>
      <c r="J91" t="s">
        <v>43</v>
      </c>
      <c r="K91">
        <v>274466.844749187</v>
      </c>
      <c r="L91">
        <v>142683.32761586201</v>
      </c>
      <c r="M91">
        <v>355407.50458533899</v>
      </c>
      <c r="N91">
        <v>355407.50458533899</v>
      </c>
      <c r="O91">
        <v>0</v>
      </c>
      <c r="P91">
        <v>0</v>
      </c>
      <c r="Q91">
        <v>0</v>
      </c>
      <c r="R91">
        <v>12.505472308317799</v>
      </c>
      <c r="S91" t="s">
        <v>431</v>
      </c>
      <c r="T91">
        <v>976</v>
      </c>
      <c r="U91">
        <v>1209.53180048322</v>
      </c>
      <c r="V91">
        <v>70.900000000000006</v>
      </c>
      <c r="W91" t="s">
        <v>14379</v>
      </c>
      <c r="X91">
        <v>72100736</v>
      </c>
      <c r="Y91" t="s">
        <v>96</v>
      </c>
      <c r="Z91" t="s">
        <v>431</v>
      </c>
      <c r="AA91" t="s">
        <v>2388</v>
      </c>
      <c r="AB91" t="s">
        <v>853</v>
      </c>
      <c r="AC91" t="s">
        <v>2389</v>
      </c>
      <c r="AD91" t="s">
        <v>852</v>
      </c>
      <c r="AE91">
        <v>0</v>
      </c>
      <c r="AF91" t="s">
        <v>14379</v>
      </c>
      <c r="AG91" t="s">
        <v>96</v>
      </c>
      <c r="AH91" t="s">
        <v>96</v>
      </c>
      <c r="AI91" t="s">
        <v>96</v>
      </c>
      <c r="AJ91">
        <v>6</v>
      </c>
      <c r="AK91">
        <v>5</v>
      </c>
      <c r="AL91">
        <v>4</v>
      </c>
      <c r="AM91">
        <v>3</v>
      </c>
      <c r="AN91">
        <v>2</v>
      </c>
      <c r="AO91">
        <v>6</v>
      </c>
      <c r="AP91">
        <v>6</v>
      </c>
    </row>
    <row r="92" spans="1:42" x14ac:dyDescent="0.25">
      <c r="A92" t="s">
        <v>431</v>
      </c>
      <c r="B92">
        <v>12.4736060902351</v>
      </c>
      <c r="C92">
        <v>71.099998474121094</v>
      </c>
      <c r="D92" t="s">
        <v>19949</v>
      </c>
      <c r="E92">
        <v>1039</v>
      </c>
      <c r="F92">
        <v>1216.54709834457</v>
      </c>
      <c r="G92">
        <v>73.869440899217096</v>
      </c>
      <c r="H92" t="s">
        <v>19950</v>
      </c>
      <c r="I92" t="s">
        <v>19951</v>
      </c>
      <c r="J92" t="s">
        <v>43</v>
      </c>
      <c r="K92">
        <v>292220.31668035401</v>
      </c>
      <c r="L92">
        <v>142683.32761586201</v>
      </c>
      <c r="M92">
        <v>355407.50458533899</v>
      </c>
      <c r="N92">
        <v>355407.50458533899</v>
      </c>
      <c r="O92">
        <v>0</v>
      </c>
      <c r="P92">
        <v>0</v>
      </c>
      <c r="Q92">
        <v>0</v>
      </c>
      <c r="R92">
        <v>12.505706090235099</v>
      </c>
      <c r="S92" t="s">
        <v>431</v>
      </c>
      <c r="T92">
        <v>1039</v>
      </c>
      <c r="U92">
        <v>1209.54709834457</v>
      </c>
      <c r="V92">
        <v>73.900000000000006</v>
      </c>
      <c r="W92" t="s">
        <v>14379</v>
      </c>
      <c r="X92">
        <v>72100736</v>
      </c>
      <c r="Y92" t="s">
        <v>96</v>
      </c>
      <c r="Z92" t="s">
        <v>431</v>
      </c>
      <c r="AA92" t="s">
        <v>2388</v>
      </c>
      <c r="AB92" t="s">
        <v>853</v>
      </c>
      <c r="AC92" t="s">
        <v>2389</v>
      </c>
      <c r="AD92" t="s">
        <v>852</v>
      </c>
      <c r="AE92">
        <v>0</v>
      </c>
      <c r="AF92" t="s">
        <v>14379</v>
      </c>
      <c r="AG92" t="s">
        <v>96</v>
      </c>
      <c r="AH92" t="s">
        <v>96</v>
      </c>
      <c r="AI92" t="s">
        <v>96</v>
      </c>
      <c r="AJ92">
        <v>6</v>
      </c>
      <c r="AK92">
        <v>5</v>
      </c>
      <c r="AL92">
        <v>4</v>
      </c>
      <c r="AM92">
        <v>3</v>
      </c>
      <c r="AN92">
        <v>2</v>
      </c>
      <c r="AO92">
        <v>6</v>
      </c>
      <c r="AP92">
        <v>6</v>
      </c>
    </row>
    <row r="93" spans="1:42" x14ac:dyDescent="0.25">
      <c r="A93" t="s">
        <v>9227</v>
      </c>
      <c r="B93">
        <v>12.5214361049788</v>
      </c>
      <c r="C93">
        <v>164</v>
      </c>
      <c r="D93" t="s">
        <v>5875</v>
      </c>
      <c r="E93">
        <v>1474</v>
      </c>
      <c r="F93">
        <v>1219.67692524837</v>
      </c>
      <c r="G93">
        <v>73.485368091988903</v>
      </c>
      <c r="H93" t="s">
        <v>5876</v>
      </c>
      <c r="I93" t="s">
        <v>4314</v>
      </c>
      <c r="J93" t="s">
        <v>43</v>
      </c>
      <c r="K93">
        <v>200597.14282264601</v>
      </c>
      <c r="L93">
        <v>72672.829012882095</v>
      </c>
      <c r="M93" t="s">
        <v>98</v>
      </c>
      <c r="N93" t="s">
        <v>98</v>
      </c>
      <c r="O93">
        <v>200597</v>
      </c>
      <c r="P93">
        <v>802388</v>
      </c>
      <c r="Q93">
        <v>18</v>
      </c>
      <c r="R93">
        <v>12.5535361049788</v>
      </c>
      <c r="S93" t="s">
        <v>9230</v>
      </c>
      <c r="T93">
        <v>1474</v>
      </c>
      <c r="U93">
        <v>1212.67692524837</v>
      </c>
      <c r="V93">
        <v>73.5</v>
      </c>
      <c r="W93" t="s">
        <v>15639</v>
      </c>
      <c r="X93">
        <v>72100736</v>
      </c>
      <c r="Y93" t="s">
        <v>96</v>
      </c>
      <c r="Z93" t="s">
        <v>9230</v>
      </c>
      <c r="AA93" t="s">
        <v>9232</v>
      </c>
      <c r="AB93" t="s">
        <v>9227</v>
      </c>
      <c r="AC93" t="s">
        <v>10099</v>
      </c>
      <c r="AD93" t="s">
        <v>9231</v>
      </c>
      <c r="AE93">
        <v>18</v>
      </c>
      <c r="AF93" t="s">
        <v>15639</v>
      </c>
      <c r="AG93" t="s">
        <v>96</v>
      </c>
      <c r="AH93" t="s">
        <v>96</v>
      </c>
      <c r="AI93" t="s">
        <v>96</v>
      </c>
      <c r="AJ93" t="s">
        <v>96</v>
      </c>
      <c r="AK93">
        <v>5</v>
      </c>
      <c r="AL93">
        <v>4</v>
      </c>
      <c r="AM93">
        <v>3</v>
      </c>
      <c r="AN93">
        <v>2</v>
      </c>
      <c r="AO93">
        <v>5</v>
      </c>
      <c r="AP93">
        <v>5</v>
      </c>
    </row>
    <row r="94" spans="1:42" x14ac:dyDescent="0.25">
      <c r="A94" t="s">
        <v>428</v>
      </c>
      <c r="B94">
        <v>12.583394323527299</v>
      </c>
      <c r="C94">
        <v>75</v>
      </c>
      <c r="D94" t="s">
        <v>4280</v>
      </c>
      <c r="E94">
        <v>773</v>
      </c>
      <c r="F94">
        <v>1223.7312518121901</v>
      </c>
      <c r="G94">
        <v>59.818349362973102</v>
      </c>
      <c r="H94" t="s">
        <v>4281</v>
      </c>
      <c r="I94" t="s">
        <v>4282</v>
      </c>
      <c r="J94" t="s">
        <v>43</v>
      </c>
      <c r="K94">
        <v>143758.70218238299</v>
      </c>
      <c r="L94">
        <v>54643.433144950701</v>
      </c>
      <c r="M94" t="s">
        <v>98</v>
      </c>
      <c r="N94" t="s">
        <v>98</v>
      </c>
      <c r="O94">
        <v>143759</v>
      </c>
      <c r="P94">
        <v>575036</v>
      </c>
      <c r="Q94">
        <v>13</v>
      </c>
      <c r="R94">
        <v>12.615494323527299</v>
      </c>
      <c r="S94" t="s">
        <v>428</v>
      </c>
      <c r="T94">
        <v>773</v>
      </c>
      <c r="U94">
        <v>1216.7312518121901</v>
      </c>
      <c r="V94">
        <v>59.8</v>
      </c>
      <c r="W94" t="s">
        <v>14813</v>
      </c>
      <c r="X94">
        <v>72100736</v>
      </c>
      <c r="Y94" t="s">
        <v>96</v>
      </c>
      <c r="Z94" t="s">
        <v>428</v>
      </c>
      <c r="AA94" t="s">
        <v>429</v>
      </c>
      <c r="AB94" t="s">
        <v>724</v>
      </c>
      <c r="AC94" t="s">
        <v>430</v>
      </c>
      <c r="AD94" t="s">
        <v>723</v>
      </c>
      <c r="AE94">
        <v>13</v>
      </c>
      <c r="AF94" t="s">
        <v>14813</v>
      </c>
      <c r="AG94" t="s">
        <v>96</v>
      </c>
      <c r="AH94" t="s">
        <v>96</v>
      </c>
      <c r="AI94" t="s">
        <v>96</v>
      </c>
      <c r="AJ94" t="s">
        <v>96</v>
      </c>
      <c r="AK94">
        <v>5</v>
      </c>
      <c r="AL94">
        <v>4</v>
      </c>
      <c r="AM94">
        <v>3</v>
      </c>
      <c r="AN94">
        <v>2</v>
      </c>
      <c r="AO94">
        <v>5</v>
      </c>
      <c r="AP94">
        <v>5</v>
      </c>
    </row>
    <row r="95" spans="1:42" x14ac:dyDescent="0.25">
      <c r="A95" t="s">
        <v>2965</v>
      </c>
      <c r="B95">
        <v>12.6867700972468</v>
      </c>
      <c r="C95">
        <v>57.099998474121101</v>
      </c>
      <c r="D95" t="s">
        <v>19952</v>
      </c>
      <c r="E95">
        <v>1207</v>
      </c>
      <c r="F95">
        <v>1230.4957966178199</v>
      </c>
      <c r="G95">
        <v>60.826584017191301</v>
      </c>
      <c r="H95" t="s">
        <v>19953</v>
      </c>
      <c r="I95" t="s">
        <v>814</v>
      </c>
      <c r="J95" t="s">
        <v>43</v>
      </c>
      <c r="K95">
        <v>149615.79871783001</v>
      </c>
      <c r="L95">
        <v>75872.312925340098</v>
      </c>
      <c r="M95">
        <v>196802.39744027599</v>
      </c>
      <c r="N95">
        <v>196802.39744027599</v>
      </c>
      <c r="O95">
        <v>0</v>
      </c>
      <c r="P95">
        <v>0</v>
      </c>
      <c r="Q95">
        <v>0</v>
      </c>
      <c r="R95">
        <v>12.7188700972468</v>
      </c>
      <c r="S95" t="s">
        <v>2965</v>
      </c>
      <c r="T95">
        <v>1207</v>
      </c>
      <c r="U95">
        <v>1223.4957966178199</v>
      </c>
      <c r="V95">
        <v>60.8</v>
      </c>
      <c r="W95" t="s">
        <v>21624</v>
      </c>
      <c r="X95">
        <v>72100736</v>
      </c>
      <c r="Y95" t="s">
        <v>96</v>
      </c>
      <c r="Z95" t="s">
        <v>2965</v>
      </c>
      <c r="AA95" t="s">
        <v>5646</v>
      </c>
      <c r="AB95" t="s">
        <v>2964</v>
      </c>
      <c r="AC95" t="s">
        <v>2967</v>
      </c>
      <c r="AD95" t="s">
        <v>2963</v>
      </c>
      <c r="AE95">
        <v>0</v>
      </c>
      <c r="AF95" t="s">
        <v>21624</v>
      </c>
      <c r="AG95" t="s">
        <v>96</v>
      </c>
      <c r="AH95" t="s">
        <v>96</v>
      </c>
      <c r="AI95" t="s">
        <v>96</v>
      </c>
      <c r="AJ95">
        <v>6</v>
      </c>
      <c r="AK95">
        <v>5</v>
      </c>
      <c r="AL95" t="s">
        <v>96</v>
      </c>
      <c r="AM95">
        <v>3</v>
      </c>
      <c r="AN95">
        <v>2</v>
      </c>
      <c r="AO95">
        <v>6</v>
      </c>
      <c r="AP95">
        <v>6</v>
      </c>
    </row>
    <row r="96" spans="1:42" x14ac:dyDescent="0.25">
      <c r="A96" t="s">
        <v>10100</v>
      </c>
      <c r="B96">
        <v>12.691074182791899</v>
      </c>
      <c r="C96">
        <v>97</v>
      </c>
      <c r="D96" t="s">
        <v>10101</v>
      </c>
      <c r="E96">
        <v>929</v>
      </c>
      <c r="F96">
        <v>1230.77744074457</v>
      </c>
      <c r="G96">
        <v>60.686005499898002</v>
      </c>
      <c r="H96" t="s">
        <v>10102</v>
      </c>
      <c r="I96" t="s">
        <v>3238</v>
      </c>
      <c r="J96" t="s">
        <v>43</v>
      </c>
      <c r="K96">
        <v>61585.693892340998</v>
      </c>
      <c r="L96">
        <v>14831.415551653899</v>
      </c>
      <c r="M96" t="s">
        <v>98</v>
      </c>
      <c r="N96" t="s">
        <v>98</v>
      </c>
      <c r="O96">
        <v>61586</v>
      </c>
      <c r="P96">
        <v>246344</v>
      </c>
      <c r="Q96">
        <v>6</v>
      </c>
      <c r="R96">
        <v>12.723174182791899</v>
      </c>
      <c r="S96" t="s">
        <v>10100</v>
      </c>
      <c r="T96">
        <v>929</v>
      </c>
      <c r="U96">
        <v>1223.77744074457</v>
      </c>
      <c r="V96">
        <v>60.7</v>
      </c>
      <c r="W96" t="s">
        <v>21625</v>
      </c>
      <c r="X96">
        <v>72100736</v>
      </c>
      <c r="Y96" t="s">
        <v>96</v>
      </c>
      <c r="Z96" t="s">
        <v>10100</v>
      </c>
      <c r="AA96" t="s">
        <v>5818</v>
      </c>
      <c r="AB96" t="s">
        <v>10103</v>
      </c>
      <c r="AC96" t="s">
        <v>4286</v>
      </c>
      <c r="AD96" t="s">
        <v>10104</v>
      </c>
      <c r="AE96">
        <v>6</v>
      </c>
      <c r="AF96" t="s">
        <v>21625</v>
      </c>
      <c r="AG96" t="s">
        <v>96</v>
      </c>
      <c r="AH96" t="s">
        <v>96</v>
      </c>
      <c r="AI96" t="s">
        <v>96</v>
      </c>
      <c r="AJ96" t="s">
        <v>96</v>
      </c>
      <c r="AK96">
        <v>5</v>
      </c>
      <c r="AL96">
        <v>4</v>
      </c>
      <c r="AM96">
        <v>3</v>
      </c>
      <c r="AN96">
        <v>2</v>
      </c>
      <c r="AO96">
        <v>5</v>
      </c>
      <c r="AP96">
        <v>5</v>
      </c>
    </row>
    <row r="97" spans="1:42" x14ac:dyDescent="0.25">
      <c r="A97" t="s">
        <v>497</v>
      </c>
      <c r="B97">
        <v>12.691540458966999</v>
      </c>
      <c r="C97">
        <v>135</v>
      </c>
      <c r="D97" t="s">
        <v>10105</v>
      </c>
      <c r="E97">
        <v>1185</v>
      </c>
      <c r="F97">
        <v>1230.8079522074099</v>
      </c>
      <c r="G97">
        <v>55.033376190784303</v>
      </c>
      <c r="H97" t="s">
        <v>10106</v>
      </c>
      <c r="I97" t="s">
        <v>49</v>
      </c>
      <c r="J97" t="s">
        <v>43</v>
      </c>
      <c r="K97">
        <v>694330.38114948606</v>
      </c>
      <c r="L97">
        <v>137864.03722119101</v>
      </c>
      <c r="M97" t="s">
        <v>98</v>
      </c>
      <c r="N97" t="s">
        <v>98</v>
      </c>
      <c r="O97">
        <v>694330</v>
      </c>
      <c r="P97">
        <v>2777320</v>
      </c>
      <c r="Q97">
        <v>63</v>
      </c>
      <c r="R97">
        <v>12.723640458966999</v>
      </c>
      <c r="S97" t="s">
        <v>497</v>
      </c>
      <c r="T97">
        <v>1185</v>
      </c>
      <c r="U97">
        <v>1223.8079522074099</v>
      </c>
      <c r="V97">
        <v>55</v>
      </c>
      <c r="W97" t="s">
        <v>21626</v>
      </c>
      <c r="X97">
        <v>72100736</v>
      </c>
      <c r="Y97" t="s">
        <v>96</v>
      </c>
      <c r="Z97" t="s">
        <v>497</v>
      </c>
      <c r="AA97" t="s">
        <v>501</v>
      </c>
      <c r="AB97" t="s">
        <v>502</v>
      </c>
      <c r="AC97" t="s">
        <v>503</v>
      </c>
      <c r="AD97" t="s">
        <v>504</v>
      </c>
      <c r="AE97">
        <v>63</v>
      </c>
      <c r="AF97" t="s">
        <v>21626</v>
      </c>
      <c r="AG97" t="s">
        <v>96</v>
      </c>
      <c r="AH97" t="s">
        <v>96</v>
      </c>
      <c r="AI97" t="s">
        <v>96</v>
      </c>
      <c r="AJ97" t="s">
        <v>96</v>
      </c>
      <c r="AK97">
        <v>5</v>
      </c>
      <c r="AL97" t="s">
        <v>96</v>
      </c>
      <c r="AM97">
        <v>3</v>
      </c>
      <c r="AN97">
        <v>2</v>
      </c>
      <c r="AO97">
        <v>5</v>
      </c>
      <c r="AP97">
        <v>5</v>
      </c>
    </row>
    <row r="98" spans="1:42" x14ac:dyDescent="0.25">
      <c r="A98" t="s">
        <v>5646</v>
      </c>
      <c r="B98">
        <v>12.788618692845199</v>
      </c>
      <c r="C98">
        <v>57.099998474121101</v>
      </c>
      <c r="D98" t="s">
        <v>10107</v>
      </c>
      <c r="E98">
        <v>729</v>
      </c>
      <c r="F98">
        <v>1237.1604082915801</v>
      </c>
      <c r="G98">
        <v>59.2185370705511</v>
      </c>
      <c r="H98" t="s">
        <v>10108</v>
      </c>
      <c r="I98" t="s">
        <v>588</v>
      </c>
      <c r="J98" t="s">
        <v>43</v>
      </c>
      <c r="K98">
        <v>709697.18874926597</v>
      </c>
      <c r="L98">
        <v>55216.002147471001</v>
      </c>
      <c r="M98">
        <v>59561.591777794398</v>
      </c>
      <c r="N98">
        <v>59561.591777794398</v>
      </c>
      <c r="O98">
        <v>650136</v>
      </c>
      <c r="P98">
        <v>2600544</v>
      </c>
      <c r="Q98">
        <v>59</v>
      </c>
      <c r="R98">
        <v>12.820718692845199</v>
      </c>
      <c r="S98" t="s">
        <v>5646</v>
      </c>
      <c r="T98">
        <v>729</v>
      </c>
      <c r="U98">
        <v>1230.1604082915801</v>
      </c>
      <c r="V98">
        <v>59.2</v>
      </c>
      <c r="W98" t="s">
        <v>21627</v>
      </c>
      <c r="X98">
        <v>72100736</v>
      </c>
      <c r="Y98" t="s">
        <v>96</v>
      </c>
      <c r="Z98" t="s">
        <v>5646</v>
      </c>
      <c r="AA98" t="s">
        <v>2967</v>
      </c>
      <c r="AB98" t="s">
        <v>2965</v>
      </c>
      <c r="AC98" t="s">
        <v>2970</v>
      </c>
      <c r="AD98" t="s">
        <v>2964</v>
      </c>
      <c r="AE98">
        <v>59</v>
      </c>
      <c r="AF98" t="s">
        <v>21627</v>
      </c>
      <c r="AG98" t="s">
        <v>96</v>
      </c>
      <c r="AH98" t="s">
        <v>96</v>
      </c>
      <c r="AI98" t="s">
        <v>96</v>
      </c>
      <c r="AJ98" t="s">
        <v>96</v>
      </c>
      <c r="AK98">
        <v>5</v>
      </c>
      <c r="AL98">
        <v>4</v>
      </c>
      <c r="AM98">
        <v>3</v>
      </c>
      <c r="AN98">
        <v>2</v>
      </c>
      <c r="AO98">
        <v>5</v>
      </c>
      <c r="AP98">
        <v>5</v>
      </c>
    </row>
    <row r="99" spans="1:42" x14ac:dyDescent="0.25">
      <c r="A99" t="s">
        <v>2966</v>
      </c>
      <c r="B99">
        <v>12.789466488289801</v>
      </c>
      <c r="C99">
        <v>71</v>
      </c>
      <c r="D99" t="s">
        <v>9246</v>
      </c>
      <c r="E99">
        <v>1632</v>
      </c>
      <c r="F99">
        <v>1237.2158850252899</v>
      </c>
      <c r="G99">
        <v>60.5167769982137</v>
      </c>
      <c r="H99" t="s">
        <v>9247</v>
      </c>
      <c r="I99" t="s">
        <v>9248</v>
      </c>
      <c r="J99" t="s">
        <v>43</v>
      </c>
      <c r="K99">
        <v>321469.48852775199</v>
      </c>
      <c r="L99">
        <v>73999.222055874197</v>
      </c>
      <c r="M99">
        <v>714644.67923649598</v>
      </c>
      <c r="N99">
        <v>714644.67923649598</v>
      </c>
      <c r="O99">
        <v>0</v>
      </c>
      <c r="P99">
        <v>0</v>
      </c>
      <c r="Q99">
        <v>0</v>
      </c>
      <c r="R99">
        <v>12.8215664882898</v>
      </c>
      <c r="S99" t="s">
        <v>2966</v>
      </c>
      <c r="T99">
        <v>1632</v>
      </c>
      <c r="U99">
        <v>1230.2158850252899</v>
      </c>
      <c r="V99">
        <v>60.5</v>
      </c>
      <c r="W99" t="s">
        <v>21628</v>
      </c>
      <c r="X99">
        <v>72100736</v>
      </c>
      <c r="Y99" t="s">
        <v>96</v>
      </c>
      <c r="Z99" t="s">
        <v>2966</v>
      </c>
      <c r="AA99" t="s">
        <v>2968</v>
      </c>
      <c r="AB99" t="s">
        <v>2389</v>
      </c>
      <c r="AC99" t="s">
        <v>2969</v>
      </c>
      <c r="AD99" t="s">
        <v>2388</v>
      </c>
      <c r="AE99">
        <v>0</v>
      </c>
      <c r="AF99" t="s">
        <v>21628</v>
      </c>
      <c r="AG99" t="s">
        <v>96</v>
      </c>
      <c r="AH99" t="s">
        <v>96</v>
      </c>
      <c r="AI99" t="s">
        <v>96</v>
      </c>
      <c r="AJ99">
        <v>6</v>
      </c>
      <c r="AK99">
        <v>5</v>
      </c>
      <c r="AL99">
        <v>4</v>
      </c>
      <c r="AM99">
        <v>3</v>
      </c>
      <c r="AN99">
        <v>2</v>
      </c>
      <c r="AO99">
        <v>6</v>
      </c>
      <c r="AP99">
        <v>6</v>
      </c>
    </row>
    <row r="100" spans="1:42" x14ac:dyDescent="0.25">
      <c r="A100" t="s">
        <v>5646</v>
      </c>
      <c r="B100">
        <v>12.790261116076</v>
      </c>
      <c r="C100">
        <v>57</v>
      </c>
      <c r="D100" t="s">
        <v>10107</v>
      </c>
      <c r="E100">
        <v>729</v>
      </c>
      <c r="F100">
        <v>1237.26788265559</v>
      </c>
      <c r="G100">
        <v>59.491161314827202</v>
      </c>
      <c r="H100" t="s">
        <v>10108</v>
      </c>
      <c r="I100" t="s">
        <v>588</v>
      </c>
      <c r="J100" t="s">
        <v>43</v>
      </c>
      <c r="K100">
        <v>759001.81499073002</v>
      </c>
      <c r="L100">
        <v>55216.002147471001</v>
      </c>
      <c r="M100">
        <v>59561.591777794398</v>
      </c>
      <c r="N100">
        <v>59561.591777794398</v>
      </c>
      <c r="O100">
        <v>699440</v>
      </c>
      <c r="P100">
        <v>2797760</v>
      </c>
      <c r="Q100">
        <v>63</v>
      </c>
      <c r="R100">
        <v>12.822361116075999</v>
      </c>
      <c r="S100" t="s">
        <v>5646</v>
      </c>
      <c r="T100">
        <v>729</v>
      </c>
      <c r="U100">
        <v>1230.26788265559</v>
      </c>
      <c r="V100">
        <v>59.5</v>
      </c>
      <c r="W100" t="s">
        <v>21627</v>
      </c>
      <c r="X100">
        <v>72100736</v>
      </c>
      <c r="Y100" t="s">
        <v>96</v>
      </c>
      <c r="Z100" t="s">
        <v>5646</v>
      </c>
      <c r="AA100" t="s">
        <v>2967</v>
      </c>
      <c r="AB100" t="s">
        <v>2965</v>
      </c>
      <c r="AC100" t="s">
        <v>2970</v>
      </c>
      <c r="AD100" t="s">
        <v>2964</v>
      </c>
      <c r="AE100">
        <v>63</v>
      </c>
      <c r="AF100" t="s">
        <v>21627</v>
      </c>
      <c r="AG100" t="s">
        <v>96</v>
      </c>
      <c r="AH100" t="s">
        <v>96</v>
      </c>
      <c r="AI100" t="s">
        <v>96</v>
      </c>
      <c r="AJ100" t="s">
        <v>96</v>
      </c>
      <c r="AK100">
        <v>5</v>
      </c>
      <c r="AL100">
        <v>4</v>
      </c>
      <c r="AM100">
        <v>3</v>
      </c>
      <c r="AN100">
        <v>2</v>
      </c>
      <c r="AO100">
        <v>5</v>
      </c>
      <c r="AP100">
        <v>5</v>
      </c>
    </row>
    <row r="101" spans="1:42" x14ac:dyDescent="0.25">
      <c r="A101" t="s">
        <v>1894</v>
      </c>
      <c r="B101">
        <v>12.807663754144199</v>
      </c>
      <c r="C101">
        <v>83.099998474121094</v>
      </c>
      <c r="D101" t="s">
        <v>10109</v>
      </c>
      <c r="F101">
        <v>1238.4066497062499</v>
      </c>
      <c r="G101">
        <v>66.862917082702694</v>
      </c>
      <c r="H101" t="s">
        <v>10110</v>
      </c>
      <c r="I101" t="s">
        <v>5606</v>
      </c>
      <c r="J101" t="s">
        <v>3397</v>
      </c>
      <c r="K101">
        <v>508801.95559477399</v>
      </c>
      <c r="L101">
        <v>185619.00620496899</v>
      </c>
      <c r="M101" t="s">
        <v>98</v>
      </c>
      <c r="N101" t="s">
        <v>98</v>
      </c>
      <c r="O101">
        <v>508802</v>
      </c>
      <c r="P101">
        <v>2035208</v>
      </c>
      <c r="Q101">
        <v>46</v>
      </c>
      <c r="R101">
        <v>12.839763754144199</v>
      </c>
      <c r="S101" t="s">
        <v>1894</v>
      </c>
      <c r="T101" t="s">
        <v>96</v>
      </c>
      <c r="U101">
        <v>1231.4066497062499</v>
      </c>
      <c r="V101">
        <v>66.900000000000006</v>
      </c>
      <c r="W101" t="s">
        <v>21629</v>
      </c>
      <c r="X101">
        <v>72100736</v>
      </c>
      <c r="Y101" t="s">
        <v>96</v>
      </c>
      <c r="Z101" t="s">
        <v>1894</v>
      </c>
      <c r="AA101" t="s">
        <v>1893</v>
      </c>
      <c r="AB101" t="s">
        <v>2394</v>
      </c>
      <c r="AC101" t="s">
        <v>1425</v>
      </c>
      <c r="AD101" t="s">
        <v>10111</v>
      </c>
      <c r="AE101">
        <v>46</v>
      </c>
      <c r="AF101" t="s">
        <v>21629</v>
      </c>
      <c r="AG101" t="s">
        <v>96</v>
      </c>
      <c r="AH101" t="s">
        <v>96</v>
      </c>
      <c r="AI101" t="s">
        <v>96</v>
      </c>
      <c r="AJ101" t="s">
        <v>96</v>
      </c>
      <c r="AK101">
        <v>5</v>
      </c>
      <c r="AL101" t="s">
        <v>96</v>
      </c>
      <c r="AM101" t="s">
        <v>96</v>
      </c>
      <c r="AN101">
        <v>2</v>
      </c>
      <c r="AO101">
        <v>5</v>
      </c>
      <c r="AP101">
        <v>5</v>
      </c>
    </row>
    <row r="102" spans="1:42" x14ac:dyDescent="0.25">
      <c r="A102" t="s">
        <v>2148</v>
      </c>
      <c r="B102">
        <v>12.8098918322227</v>
      </c>
      <c r="C102">
        <v>141</v>
      </c>
      <c r="D102" t="s">
        <v>3825</v>
      </c>
      <c r="E102">
        <v>1256</v>
      </c>
      <c r="F102">
        <v>1238.5524472509801</v>
      </c>
      <c r="G102">
        <v>86.288275628622898</v>
      </c>
      <c r="H102" t="s">
        <v>3826</v>
      </c>
      <c r="I102" t="s">
        <v>353</v>
      </c>
      <c r="J102" t="s">
        <v>43</v>
      </c>
      <c r="K102">
        <v>1144050.57102126</v>
      </c>
      <c r="L102">
        <v>328253.33527012699</v>
      </c>
      <c r="M102" t="s">
        <v>98</v>
      </c>
      <c r="N102" t="s">
        <v>98</v>
      </c>
      <c r="O102">
        <v>1144051</v>
      </c>
      <c r="P102">
        <v>4576204</v>
      </c>
      <c r="Q102">
        <v>103</v>
      </c>
      <c r="R102">
        <v>12.8419918322227</v>
      </c>
      <c r="S102" t="s">
        <v>2148</v>
      </c>
      <c r="T102">
        <v>1256</v>
      </c>
      <c r="U102">
        <v>1231.5524472509801</v>
      </c>
      <c r="V102">
        <v>86.3</v>
      </c>
      <c r="W102" t="s">
        <v>14534</v>
      </c>
      <c r="X102">
        <v>72100736</v>
      </c>
      <c r="Y102" t="s">
        <v>96</v>
      </c>
      <c r="Z102" t="s">
        <v>2148</v>
      </c>
      <c r="AA102" t="s">
        <v>3470</v>
      </c>
      <c r="AB102" t="s">
        <v>3471</v>
      </c>
      <c r="AC102" t="s">
        <v>3472</v>
      </c>
      <c r="AD102" t="s">
        <v>2387</v>
      </c>
      <c r="AE102">
        <v>103</v>
      </c>
      <c r="AF102" t="s">
        <v>3826</v>
      </c>
      <c r="AG102" t="s">
        <v>3825</v>
      </c>
      <c r="AH102" t="s">
        <v>96</v>
      </c>
      <c r="AI102" t="s">
        <v>96</v>
      </c>
      <c r="AJ102" t="s">
        <v>96</v>
      </c>
      <c r="AK102" t="s">
        <v>96</v>
      </c>
      <c r="AL102" t="s">
        <v>96</v>
      </c>
      <c r="AM102">
        <v>3</v>
      </c>
      <c r="AN102">
        <v>2</v>
      </c>
      <c r="AO102">
        <v>3</v>
      </c>
      <c r="AP102">
        <v>3</v>
      </c>
    </row>
    <row r="103" spans="1:42" x14ac:dyDescent="0.25">
      <c r="A103" t="s">
        <v>6488</v>
      </c>
      <c r="B103">
        <v>12.9958097045172</v>
      </c>
      <c r="C103">
        <v>154</v>
      </c>
      <c r="D103" t="s">
        <v>10112</v>
      </c>
      <c r="E103">
        <v>2090</v>
      </c>
      <c r="F103">
        <v>1250.7182548870501</v>
      </c>
      <c r="G103">
        <v>62.693000738714801</v>
      </c>
      <c r="H103" t="s">
        <v>10113</v>
      </c>
      <c r="I103" t="s">
        <v>10114</v>
      </c>
      <c r="J103" t="s">
        <v>43</v>
      </c>
      <c r="K103">
        <v>380396.87569689698</v>
      </c>
      <c r="L103">
        <v>137285.78664817201</v>
      </c>
      <c r="M103" t="s">
        <v>98</v>
      </c>
      <c r="N103" t="s">
        <v>98</v>
      </c>
      <c r="O103">
        <v>380397</v>
      </c>
      <c r="P103">
        <v>1521588</v>
      </c>
      <c r="Q103">
        <v>34</v>
      </c>
      <c r="R103">
        <v>13.027909704517199</v>
      </c>
      <c r="S103" t="s">
        <v>6488</v>
      </c>
      <c r="T103">
        <v>2090</v>
      </c>
      <c r="U103">
        <v>1243.7182548870501</v>
      </c>
      <c r="V103">
        <v>62.7</v>
      </c>
      <c r="W103" t="s">
        <v>14483</v>
      </c>
      <c r="X103">
        <v>72100736</v>
      </c>
      <c r="Y103" t="s">
        <v>96</v>
      </c>
      <c r="Z103" t="s">
        <v>6488</v>
      </c>
      <c r="AA103" t="s">
        <v>6489</v>
      </c>
      <c r="AB103" t="s">
        <v>6490</v>
      </c>
      <c r="AC103" t="s">
        <v>6491</v>
      </c>
      <c r="AD103" t="s">
        <v>6492</v>
      </c>
      <c r="AE103">
        <v>34</v>
      </c>
      <c r="AF103" t="s">
        <v>14483</v>
      </c>
      <c r="AG103" t="s">
        <v>96</v>
      </c>
      <c r="AH103" t="s">
        <v>96</v>
      </c>
      <c r="AI103" t="s">
        <v>96</v>
      </c>
      <c r="AJ103" t="s">
        <v>96</v>
      </c>
      <c r="AK103">
        <v>5</v>
      </c>
      <c r="AL103">
        <v>4</v>
      </c>
      <c r="AM103">
        <v>3</v>
      </c>
      <c r="AN103">
        <v>2</v>
      </c>
      <c r="AO103">
        <v>5</v>
      </c>
      <c r="AP103">
        <v>5</v>
      </c>
    </row>
    <row r="104" spans="1:42" x14ac:dyDescent="0.25">
      <c r="A104" t="s">
        <v>161</v>
      </c>
      <c r="B104">
        <v>13.073870442111</v>
      </c>
      <c r="C104">
        <v>57.099998474121101</v>
      </c>
      <c r="D104" t="s">
        <v>10115</v>
      </c>
      <c r="E104">
        <v>699</v>
      </c>
      <c r="F104">
        <v>1255.82627331355</v>
      </c>
      <c r="G104">
        <v>67.963410905821107</v>
      </c>
      <c r="H104" t="s">
        <v>10116</v>
      </c>
      <c r="I104" t="s">
        <v>4429</v>
      </c>
      <c r="J104" t="s">
        <v>43</v>
      </c>
      <c r="K104">
        <v>141246.624197453</v>
      </c>
      <c r="L104">
        <v>132722.25612395999</v>
      </c>
      <c r="M104">
        <v>456249.76040956</v>
      </c>
      <c r="N104">
        <v>456249.76040956</v>
      </c>
      <c r="O104">
        <v>0</v>
      </c>
      <c r="P104">
        <v>0</v>
      </c>
      <c r="Q104">
        <v>0</v>
      </c>
      <c r="R104">
        <v>13.105970442110999</v>
      </c>
      <c r="S104" t="s">
        <v>161</v>
      </c>
      <c r="T104">
        <v>699</v>
      </c>
      <c r="U104">
        <v>1248.82627331355</v>
      </c>
      <c r="V104">
        <v>68</v>
      </c>
      <c r="W104" t="s">
        <v>21630</v>
      </c>
      <c r="X104">
        <v>72100736</v>
      </c>
      <c r="Y104" t="s">
        <v>96</v>
      </c>
      <c r="Z104" t="s">
        <v>161</v>
      </c>
      <c r="AA104" t="s">
        <v>162</v>
      </c>
      <c r="AB104" t="s">
        <v>2970</v>
      </c>
      <c r="AC104" t="s">
        <v>788</v>
      </c>
      <c r="AD104" t="s">
        <v>2967</v>
      </c>
      <c r="AE104">
        <v>0</v>
      </c>
      <c r="AF104" t="s">
        <v>21630</v>
      </c>
      <c r="AG104" t="s">
        <v>96</v>
      </c>
      <c r="AH104" t="s">
        <v>96</v>
      </c>
      <c r="AI104" t="s">
        <v>96</v>
      </c>
      <c r="AJ104">
        <v>6</v>
      </c>
      <c r="AK104">
        <v>5</v>
      </c>
      <c r="AL104">
        <v>4</v>
      </c>
      <c r="AM104">
        <v>3</v>
      </c>
      <c r="AN104">
        <v>2</v>
      </c>
      <c r="AO104">
        <v>6</v>
      </c>
      <c r="AP104">
        <v>6</v>
      </c>
    </row>
    <row r="105" spans="1:42" x14ac:dyDescent="0.25">
      <c r="A105" t="s">
        <v>2400</v>
      </c>
      <c r="B105">
        <v>13.0976099966911</v>
      </c>
      <c r="C105">
        <v>85</v>
      </c>
      <c r="D105" t="s">
        <v>2932</v>
      </c>
      <c r="E105">
        <v>1172</v>
      </c>
      <c r="F105">
        <v>1257.3797057556501</v>
      </c>
      <c r="G105">
        <v>67.729933812731602</v>
      </c>
      <c r="H105" t="s">
        <v>2933</v>
      </c>
      <c r="I105" t="s">
        <v>2934</v>
      </c>
      <c r="J105" t="s">
        <v>43</v>
      </c>
      <c r="K105">
        <v>122125.200340724</v>
      </c>
      <c r="L105">
        <v>70074.041943073695</v>
      </c>
      <c r="M105">
        <v>365074.84823583497</v>
      </c>
      <c r="N105">
        <v>365074.84823583497</v>
      </c>
      <c r="O105">
        <v>0</v>
      </c>
      <c r="P105">
        <v>0</v>
      </c>
      <c r="Q105">
        <v>0</v>
      </c>
      <c r="R105">
        <v>13.1297099966911</v>
      </c>
      <c r="S105" t="s">
        <v>2400</v>
      </c>
      <c r="T105">
        <v>1172</v>
      </c>
      <c r="U105">
        <v>1250.3797057556501</v>
      </c>
      <c r="V105">
        <v>67.7</v>
      </c>
      <c r="W105" t="s">
        <v>21631</v>
      </c>
      <c r="X105">
        <v>72100736</v>
      </c>
      <c r="Y105" t="s">
        <v>96</v>
      </c>
      <c r="Z105" t="s">
        <v>2400</v>
      </c>
      <c r="AA105" t="s">
        <v>2401</v>
      </c>
      <c r="AB105" t="s">
        <v>2402</v>
      </c>
      <c r="AC105" t="s">
        <v>2403</v>
      </c>
      <c r="AD105" t="s">
        <v>2404</v>
      </c>
      <c r="AE105">
        <v>0</v>
      </c>
      <c r="AF105" t="s">
        <v>21631</v>
      </c>
      <c r="AG105" t="s">
        <v>96</v>
      </c>
      <c r="AH105" t="s">
        <v>96</v>
      </c>
      <c r="AI105" t="s">
        <v>96</v>
      </c>
      <c r="AJ105">
        <v>6</v>
      </c>
      <c r="AK105">
        <v>5</v>
      </c>
      <c r="AL105" t="s">
        <v>96</v>
      </c>
      <c r="AM105">
        <v>3</v>
      </c>
      <c r="AN105">
        <v>2</v>
      </c>
      <c r="AO105">
        <v>6</v>
      </c>
      <c r="AP105">
        <v>6</v>
      </c>
    </row>
    <row r="106" spans="1:42" x14ac:dyDescent="0.25">
      <c r="A106" t="s">
        <v>163</v>
      </c>
      <c r="B106">
        <v>13.184051330409</v>
      </c>
      <c r="C106">
        <v>71</v>
      </c>
      <c r="D106" t="s">
        <v>10117</v>
      </c>
      <c r="E106">
        <v>760</v>
      </c>
      <c r="F106">
        <v>1263.03612073522</v>
      </c>
      <c r="G106">
        <v>79.165641884632294</v>
      </c>
      <c r="H106" t="s">
        <v>10118</v>
      </c>
      <c r="I106" t="s">
        <v>588</v>
      </c>
      <c r="J106" t="s">
        <v>43</v>
      </c>
      <c r="K106">
        <v>372228.07357667899</v>
      </c>
      <c r="L106">
        <v>71997.582038935303</v>
      </c>
      <c r="M106">
        <v>248135.39080010899</v>
      </c>
      <c r="N106">
        <v>248135.39080010899</v>
      </c>
      <c r="O106">
        <v>124093</v>
      </c>
      <c r="P106">
        <v>496372</v>
      </c>
      <c r="Q106">
        <v>11</v>
      </c>
      <c r="R106">
        <v>13.216151330409</v>
      </c>
      <c r="S106" t="s">
        <v>163</v>
      </c>
      <c r="T106">
        <v>760</v>
      </c>
      <c r="U106">
        <v>1256.03612073522</v>
      </c>
      <c r="V106">
        <v>79.2</v>
      </c>
      <c r="W106" t="s">
        <v>15236</v>
      </c>
      <c r="X106">
        <v>72100736</v>
      </c>
      <c r="Y106" t="s">
        <v>96</v>
      </c>
      <c r="Z106" t="s">
        <v>163</v>
      </c>
      <c r="AA106" t="s">
        <v>164</v>
      </c>
      <c r="AB106" t="s">
        <v>2971</v>
      </c>
      <c r="AC106" t="s">
        <v>165</v>
      </c>
      <c r="AD106" t="s">
        <v>2969</v>
      </c>
      <c r="AE106">
        <v>11</v>
      </c>
      <c r="AF106" t="s">
        <v>15236</v>
      </c>
      <c r="AG106" t="s">
        <v>96</v>
      </c>
      <c r="AH106" t="s">
        <v>96</v>
      </c>
      <c r="AI106" t="s">
        <v>96</v>
      </c>
      <c r="AJ106" t="s">
        <v>96</v>
      </c>
      <c r="AK106">
        <v>5</v>
      </c>
      <c r="AL106">
        <v>4</v>
      </c>
      <c r="AM106">
        <v>3</v>
      </c>
      <c r="AN106">
        <v>2</v>
      </c>
      <c r="AO106">
        <v>5</v>
      </c>
      <c r="AP106">
        <v>5</v>
      </c>
    </row>
    <row r="107" spans="1:42" x14ac:dyDescent="0.25">
      <c r="A107" t="s">
        <v>2825</v>
      </c>
      <c r="B107">
        <v>13.4515977699409</v>
      </c>
      <c r="C107">
        <v>58</v>
      </c>
      <c r="D107" t="s">
        <v>10119</v>
      </c>
      <c r="E107">
        <v>816</v>
      </c>
      <c r="F107">
        <v>1280.5434129438299</v>
      </c>
      <c r="G107">
        <v>67.153803981870894</v>
      </c>
      <c r="H107" t="s">
        <v>10120</v>
      </c>
      <c r="I107" t="s">
        <v>704</v>
      </c>
      <c r="J107" t="s">
        <v>43</v>
      </c>
      <c r="K107">
        <v>618312.49179350596</v>
      </c>
      <c r="L107">
        <v>255293.89062825</v>
      </c>
      <c r="M107" t="s">
        <v>98</v>
      </c>
      <c r="N107" t="s">
        <v>98</v>
      </c>
      <c r="O107">
        <v>618312</v>
      </c>
      <c r="P107">
        <v>2473248</v>
      </c>
      <c r="Q107">
        <v>56</v>
      </c>
      <c r="R107">
        <v>13.4836977699409</v>
      </c>
      <c r="S107" t="s">
        <v>2825</v>
      </c>
      <c r="T107">
        <v>816</v>
      </c>
      <c r="U107">
        <v>1273.5434129438299</v>
      </c>
      <c r="V107">
        <v>67.2</v>
      </c>
      <c r="W107" t="s">
        <v>21632</v>
      </c>
      <c r="X107">
        <v>72100736</v>
      </c>
      <c r="Y107" t="s">
        <v>96</v>
      </c>
      <c r="Z107" t="s">
        <v>2825</v>
      </c>
      <c r="AA107" t="s">
        <v>2826</v>
      </c>
      <c r="AB107" t="s">
        <v>2824</v>
      </c>
      <c r="AC107" t="s">
        <v>2827</v>
      </c>
      <c r="AD107" t="s">
        <v>2828</v>
      </c>
      <c r="AE107">
        <v>56</v>
      </c>
      <c r="AF107" t="s">
        <v>21632</v>
      </c>
      <c r="AG107" t="s">
        <v>96</v>
      </c>
      <c r="AH107" t="s">
        <v>96</v>
      </c>
      <c r="AI107" t="s">
        <v>96</v>
      </c>
      <c r="AJ107" t="s">
        <v>96</v>
      </c>
      <c r="AK107">
        <v>5</v>
      </c>
      <c r="AL107">
        <v>4</v>
      </c>
      <c r="AM107">
        <v>3</v>
      </c>
      <c r="AN107">
        <v>2</v>
      </c>
      <c r="AO107">
        <v>5</v>
      </c>
      <c r="AP107">
        <v>5</v>
      </c>
    </row>
    <row r="108" spans="1:42" x14ac:dyDescent="0.25">
      <c r="A108" t="s">
        <v>510</v>
      </c>
      <c r="B108">
        <v>13.4557660143648</v>
      </c>
      <c r="C108">
        <v>88</v>
      </c>
      <c r="D108" t="s">
        <v>4473</v>
      </c>
      <c r="E108">
        <v>1282</v>
      </c>
      <c r="F108">
        <v>1280.81616810833</v>
      </c>
      <c r="G108">
        <v>65.692184291514593</v>
      </c>
      <c r="H108" t="s">
        <v>4474</v>
      </c>
      <c r="I108" t="s">
        <v>4475</v>
      </c>
      <c r="J108" t="s">
        <v>3397</v>
      </c>
      <c r="K108">
        <v>3882986.59220705</v>
      </c>
      <c r="L108">
        <v>1431828.8850334701</v>
      </c>
      <c r="M108" t="s">
        <v>98</v>
      </c>
      <c r="N108" t="s">
        <v>98</v>
      </c>
      <c r="O108">
        <v>3882987</v>
      </c>
      <c r="P108">
        <v>15531948</v>
      </c>
      <c r="Q108">
        <v>350</v>
      </c>
      <c r="R108">
        <v>13.487866014364799</v>
      </c>
      <c r="S108" t="s">
        <v>510</v>
      </c>
      <c r="T108">
        <v>1282</v>
      </c>
      <c r="U108">
        <v>1273.81616810833</v>
      </c>
      <c r="V108">
        <v>65.7</v>
      </c>
      <c r="W108" t="s">
        <v>21633</v>
      </c>
      <c r="X108">
        <v>72100736</v>
      </c>
      <c r="Y108" t="s">
        <v>96</v>
      </c>
      <c r="Z108" t="s">
        <v>510</v>
      </c>
      <c r="AA108" t="s">
        <v>2415</v>
      </c>
      <c r="AB108" t="s">
        <v>2416</v>
      </c>
      <c r="AC108" t="s">
        <v>2417</v>
      </c>
      <c r="AD108" t="s">
        <v>2418</v>
      </c>
      <c r="AE108">
        <v>350</v>
      </c>
      <c r="AF108" t="s">
        <v>21633</v>
      </c>
      <c r="AG108" t="s">
        <v>96</v>
      </c>
      <c r="AH108" t="s">
        <v>96</v>
      </c>
      <c r="AI108" t="s">
        <v>96</v>
      </c>
      <c r="AJ108" t="s">
        <v>96</v>
      </c>
      <c r="AK108">
        <v>5</v>
      </c>
      <c r="AL108" t="s">
        <v>96</v>
      </c>
      <c r="AM108" t="s">
        <v>96</v>
      </c>
      <c r="AN108">
        <v>2</v>
      </c>
      <c r="AO108">
        <v>5</v>
      </c>
      <c r="AP108">
        <v>5</v>
      </c>
    </row>
    <row r="109" spans="1:42" x14ac:dyDescent="0.25">
      <c r="A109" t="s">
        <v>6000</v>
      </c>
      <c r="B109">
        <v>13.5247669234195</v>
      </c>
      <c r="C109">
        <v>79</v>
      </c>
      <c r="D109" t="s">
        <v>10121</v>
      </c>
      <c r="E109">
        <v>1030</v>
      </c>
      <c r="F109">
        <v>1285.3313434161901</v>
      </c>
      <c r="G109">
        <v>56.491981454059299</v>
      </c>
      <c r="H109" t="s">
        <v>10122</v>
      </c>
      <c r="I109" t="s">
        <v>9380</v>
      </c>
      <c r="J109" t="s">
        <v>43</v>
      </c>
      <c r="K109">
        <v>407438.46465682698</v>
      </c>
      <c r="L109">
        <v>85705.961219075805</v>
      </c>
      <c r="M109" t="s">
        <v>98</v>
      </c>
      <c r="N109" t="s">
        <v>98</v>
      </c>
      <c r="O109">
        <v>407438</v>
      </c>
      <c r="P109">
        <v>1629752</v>
      </c>
      <c r="Q109">
        <v>37</v>
      </c>
      <c r="R109">
        <v>13.5568669234195</v>
      </c>
      <c r="S109" t="s">
        <v>6001</v>
      </c>
      <c r="T109">
        <v>1030</v>
      </c>
      <c r="U109">
        <v>1278.3313434161901</v>
      </c>
      <c r="V109">
        <v>56.5</v>
      </c>
      <c r="W109" t="s">
        <v>21634</v>
      </c>
      <c r="X109">
        <v>72100736</v>
      </c>
      <c r="Y109" t="s">
        <v>96</v>
      </c>
      <c r="Z109" t="s">
        <v>6001</v>
      </c>
      <c r="AA109" t="s">
        <v>6002</v>
      </c>
      <c r="AB109" t="s">
        <v>6000</v>
      </c>
      <c r="AC109" t="s">
        <v>6003</v>
      </c>
      <c r="AD109" t="s">
        <v>6004</v>
      </c>
      <c r="AE109">
        <v>37</v>
      </c>
      <c r="AF109" t="s">
        <v>21634</v>
      </c>
      <c r="AG109" t="s">
        <v>96</v>
      </c>
      <c r="AH109" t="s">
        <v>96</v>
      </c>
      <c r="AI109" t="s">
        <v>96</v>
      </c>
      <c r="AJ109" t="s">
        <v>96</v>
      </c>
      <c r="AK109">
        <v>5</v>
      </c>
      <c r="AL109">
        <v>4</v>
      </c>
      <c r="AM109">
        <v>3</v>
      </c>
      <c r="AN109">
        <v>2</v>
      </c>
      <c r="AO109">
        <v>5</v>
      </c>
      <c r="AP109">
        <v>5</v>
      </c>
    </row>
    <row r="110" spans="1:42" x14ac:dyDescent="0.25">
      <c r="A110" t="s">
        <v>932</v>
      </c>
      <c r="B110">
        <v>13.5325315803537</v>
      </c>
      <c r="C110">
        <v>148</v>
      </c>
      <c r="D110" t="s">
        <v>4477</v>
      </c>
      <c r="E110">
        <v>1034</v>
      </c>
      <c r="F110">
        <v>1285.83943508837</v>
      </c>
      <c r="G110">
        <v>82.6298734312997</v>
      </c>
      <c r="H110" t="s">
        <v>4478</v>
      </c>
      <c r="I110" t="s">
        <v>355</v>
      </c>
      <c r="J110" t="s">
        <v>43</v>
      </c>
      <c r="K110">
        <v>1747089.0572125299</v>
      </c>
      <c r="L110">
        <v>167420.16154121401</v>
      </c>
      <c r="M110" t="s">
        <v>98</v>
      </c>
      <c r="N110" t="s">
        <v>98</v>
      </c>
      <c r="O110">
        <v>1747089</v>
      </c>
      <c r="P110">
        <v>6988356</v>
      </c>
      <c r="Q110">
        <v>157</v>
      </c>
      <c r="R110">
        <v>13.5646315803537</v>
      </c>
      <c r="S110" t="s">
        <v>933</v>
      </c>
      <c r="T110">
        <v>1034</v>
      </c>
      <c r="U110">
        <v>1278.83943508837</v>
      </c>
      <c r="V110">
        <v>82.6</v>
      </c>
      <c r="W110" t="s">
        <v>14430</v>
      </c>
      <c r="X110">
        <v>72100736</v>
      </c>
      <c r="Y110" t="s">
        <v>96</v>
      </c>
      <c r="Z110" t="s">
        <v>933</v>
      </c>
      <c r="AA110" t="s">
        <v>934</v>
      </c>
      <c r="AB110" t="s">
        <v>932</v>
      </c>
      <c r="AC110" t="s">
        <v>935</v>
      </c>
      <c r="AD110" t="s">
        <v>936</v>
      </c>
      <c r="AE110">
        <v>157</v>
      </c>
      <c r="AF110" t="s">
        <v>14430</v>
      </c>
      <c r="AG110" t="s">
        <v>96</v>
      </c>
      <c r="AH110" t="s">
        <v>96</v>
      </c>
      <c r="AI110" t="s">
        <v>96</v>
      </c>
      <c r="AJ110" t="s">
        <v>96</v>
      </c>
      <c r="AK110" t="s">
        <v>96</v>
      </c>
      <c r="AL110">
        <v>4</v>
      </c>
      <c r="AM110">
        <v>3</v>
      </c>
      <c r="AN110">
        <v>2</v>
      </c>
      <c r="AO110">
        <v>4</v>
      </c>
      <c r="AP110">
        <v>4</v>
      </c>
    </row>
    <row r="111" spans="1:42" x14ac:dyDescent="0.25">
      <c r="A111" t="s">
        <v>2830</v>
      </c>
      <c r="B111">
        <v>13.5781263744763</v>
      </c>
      <c r="C111">
        <v>83.099998474121094</v>
      </c>
      <c r="D111" s="2" t="s">
        <v>10123</v>
      </c>
      <c r="E111">
        <v>1603</v>
      </c>
      <c r="F111">
        <v>1288.8229970647201</v>
      </c>
      <c r="G111">
        <v>54.853451075727399</v>
      </c>
      <c r="H111" t="s">
        <v>10124</v>
      </c>
      <c r="I111" t="s">
        <v>10125</v>
      </c>
      <c r="J111" t="s">
        <v>43</v>
      </c>
      <c r="K111">
        <v>62564.681727436997</v>
      </c>
      <c r="L111">
        <v>16886.055178021699</v>
      </c>
      <c r="M111" t="s">
        <v>98</v>
      </c>
      <c r="N111" t="s">
        <v>98</v>
      </c>
      <c r="O111">
        <v>62565</v>
      </c>
      <c r="P111">
        <v>250260</v>
      </c>
      <c r="Q111">
        <v>6</v>
      </c>
      <c r="R111">
        <v>13.6102263744763</v>
      </c>
      <c r="S111" t="s">
        <v>2830</v>
      </c>
      <c r="T111">
        <v>1603</v>
      </c>
      <c r="U111">
        <v>1281.8229970647201</v>
      </c>
      <c r="V111">
        <v>54.9</v>
      </c>
      <c r="W111" t="s">
        <v>21635</v>
      </c>
      <c r="X111">
        <v>72100736</v>
      </c>
      <c r="Y111" t="s">
        <v>96</v>
      </c>
      <c r="Z111" t="s">
        <v>2830</v>
      </c>
      <c r="AA111" t="s">
        <v>2831</v>
      </c>
      <c r="AB111" t="s">
        <v>2829</v>
      </c>
      <c r="AC111" t="s">
        <v>10126</v>
      </c>
      <c r="AD111" t="s">
        <v>856</v>
      </c>
      <c r="AE111">
        <v>6</v>
      </c>
      <c r="AF111" t="s">
        <v>21635</v>
      </c>
      <c r="AG111" t="s">
        <v>96</v>
      </c>
      <c r="AH111" t="s">
        <v>96</v>
      </c>
      <c r="AI111" t="s">
        <v>96</v>
      </c>
      <c r="AJ111" t="s">
        <v>96</v>
      </c>
      <c r="AK111">
        <v>5</v>
      </c>
      <c r="AL111">
        <v>4</v>
      </c>
      <c r="AM111">
        <v>3</v>
      </c>
      <c r="AN111">
        <v>2</v>
      </c>
      <c r="AO111">
        <v>5</v>
      </c>
      <c r="AP111">
        <v>5</v>
      </c>
    </row>
    <row r="112" spans="1:42" x14ac:dyDescent="0.25">
      <c r="A112" t="s">
        <v>938</v>
      </c>
      <c r="B112">
        <v>13.620566113914</v>
      </c>
      <c r="C112">
        <v>147</v>
      </c>
      <c r="D112" t="s">
        <v>4479</v>
      </c>
      <c r="E112">
        <v>1569</v>
      </c>
      <c r="F112">
        <v>1291.6001034276101</v>
      </c>
      <c r="G112">
        <v>76.170535527332504</v>
      </c>
      <c r="H112" t="s">
        <v>4480</v>
      </c>
      <c r="I112" t="s">
        <v>2973</v>
      </c>
      <c r="J112" t="s">
        <v>43</v>
      </c>
      <c r="K112">
        <v>202128.024556813</v>
      </c>
      <c r="L112">
        <v>61818.778481895803</v>
      </c>
      <c r="M112" t="s">
        <v>98</v>
      </c>
      <c r="N112" t="s">
        <v>98</v>
      </c>
      <c r="O112">
        <v>202128</v>
      </c>
      <c r="P112">
        <v>808512</v>
      </c>
      <c r="Q112">
        <v>18</v>
      </c>
      <c r="R112">
        <v>13.652666113914</v>
      </c>
      <c r="S112" t="s">
        <v>939</v>
      </c>
      <c r="T112">
        <v>1569</v>
      </c>
      <c r="U112">
        <v>1284.6001034276101</v>
      </c>
      <c r="V112">
        <v>76.2</v>
      </c>
      <c r="W112" t="s">
        <v>14326</v>
      </c>
      <c r="X112">
        <v>72100736</v>
      </c>
      <c r="Y112" t="s">
        <v>96</v>
      </c>
      <c r="Z112" t="s">
        <v>939</v>
      </c>
      <c r="AA112" t="s">
        <v>940</v>
      </c>
      <c r="AB112" t="s">
        <v>938</v>
      </c>
      <c r="AC112" t="s">
        <v>941</v>
      </c>
      <c r="AD112" t="s">
        <v>942</v>
      </c>
      <c r="AE112">
        <v>18</v>
      </c>
      <c r="AF112" t="s">
        <v>14326</v>
      </c>
      <c r="AG112" t="s">
        <v>96</v>
      </c>
      <c r="AH112" t="s">
        <v>96</v>
      </c>
      <c r="AI112" t="s">
        <v>96</v>
      </c>
      <c r="AJ112" t="s">
        <v>96</v>
      </c>
      <c r="AK112">
        <v>5</v>
      </c>
      <c r="AL112">
        <v>4</v>
      </c>
      <c r="AM112">
        <v>3</v>
      </c>
      <c r="AN112">
        <v>2</v>
      </c>
      <c r="AO112">
        <v>5</v>
      </c>
      <c r="AP112">
        <v>5</v>
      </c>
    </row>
    <row r="113" spans="1:42" x14ac:dyDescent="0.25">
      <c r="A113" t="s">
        <v>661</v>
      </c>
      <c r="B113">
        <v>13.748034863416899</v>
      </c>
      <c r="C113">
        <v>100.09999847412099</v>
      </c>
      <c r="D113" t="s">
        <v>10127</v>
      </c>
      <c r="E113">
        <v>1084</v>
      </c>
      <c r="F113">
        <v>1299.9412073081801</v>
      </c>
      <c r="G113">
        <v>61.787231639231699</v>
      </c>
      <c r="H113" t="s">
        <v>10128</v>
      </c>
      <c r="I113" t="s">
        <v>10129</v>
      </c>
      <c r="J113" t="s">
        <v>43</v>
      </c>
      <c r="K113">
        <v>126977.86685559399</v>
      </c>
      <c r="L113">
        <v>33035.360933725402</v>
      </c>
      <c r="M113" t="s">
        <v>98</v>
      </c>
      <c r="N113" t="s">
        <v>98</v>
      </c>
      <c r="O113">
        <v>126978</v>
      </c>
      <c r="P113">
        <v>507912</v>
      </c>
      <c r="Q113">
        <v>11</v>
      </c>
      <c r="R113">
        <v>13.780134863416899</v>
      </c>
      <c r="S113" t="s">
        <v>432</v>
      </c>
      <c r="T113">
        <v>1084</v>
      </c>
      <c r="U113">
        <v>1292.9412073081801</v>
      </c>
      <c r="V113">
        <v>61.8</v>
      </c>
      <c r="W113" t="s">
        <v>21636</v>
      </c>
      <c r="X113">
        <v>72100736</v>
      </c>
      <c r="Y113" t="s">
        <v>96</v>
      </c>
      <c r="Z113" t="s">
        <v>432</v>
      </c>
      <c r="AA113" t="s">
        <v>662</v>
      </c>
      <c r="AB113" t="s">
        <v>661</v>
      </c>
      <c r="AC113" t="s">
        <v>663</v>
      </c>
      <c r="AD113" t="s">
        <v>664</v>
      </c>
      <c r="AE113">
        <v>11</v>
      </c>
      <c r="AF113" t="s">
        <v>21636</v>
      </c>
      <c r="AG113" t="s">
        <v>96</v>
      </c>
      <c r="AH113" t="s">
        <v>96</v>
      </c>
      <c r="AI113" t="s">
        <v>96</v>
      </c>
      <c r="AJ113" t="s">
        <v>96</v>
      </c>
      <c r="AK113">
        <v>5</v>
      </c>
      <c r="AL113">
        <v>4</v>
      </c>
      <c r="AM113">
        <v>3</v>
      </c>
      <c r="AN113">
        <v>2</v>
      </c>
      <c r="AO113">
        <v>5</v>
      </c>
      <c r="AP113">
        <v>5</v>
      </c>
    </row>
    <row r="114" spans="1:42" x14ac:dyDescent="0.25">
      <c r="A114" t="s">
        <v>2700</v>
      </c>
      <c r="B114">
        <v>13.781866025929499</v>
      </c>
      <c r="C114">
        <v>82.099998474121094</v>
      </c>
      <c r="D114" t="s">
        <v>10130</v>
      </c>
      <c r="E114">
        <v>921</v>
      </c>
      <c r="F114">
        <v>1302.15499886116</v>
      </c>
      <c r="G114">
        <v>53.450496943767398</v>
      </c>
      <c r="H114" t="s">
        <v>10131</v>
      </c>
      <c r="I114" t="s">
        <v>4405</v>
      </c>
      <c r="J114" t="s">
        <v>43</v>
      </c>
      <c r="K114">
        <v>180993.74137695701</v>
      </c>
      <c r="L114">
        <v>99354.764079875997</v>
      </c>
      <c r="M114" t="s">
        <v>98</v>
      </c>
      <c r="N114" t="s">
        <v>98</v>
      </c>
      <c r="O114">
        <v>180994</v>
      </c>
      <c r="P114">
        <v>723976</v>
      </c>
      <c r="Q114">
        <v>16</v>
      </c>
      <c r="R114">
        <v>13.813966025929499</v>
      </c>
      <c r="S114" t="s">
        <v>2700</v>
      </c>
      <c r="T114">
        <v>921</v>
      </c>
      <c r="U114">
        <v>1295.15499886116</v>
      </c>
      <c r="V114">
        <v>53.5</v>
      </c>
      <c r="W114" t="s">
        <v>14580</v>
      </c>
      <c r="X114">
        <v>72100736</v>
      </c>
      <c r="Y114" t="s">
        <v>96</v>
      </c>
      <c r="Z114" t="s">
        <v>2700</v>
      </c>
      <c r="AA114" t="s">
        <v>2701</v>
      </c>
      <c r="AB114" t="s">
        <v>943</v>
      </c>
      <c r="AC114" t="s">
        <v>2702</v>
      </c>
      <c r="AD114" t="s">
        <v>944</v>
      </c>
      <c r="AE114">
        <v>16</v>
      </c>
      <c r="AF114" t="s">
        <v>14580</v>
      </c>
      <c r="AG114" t="s">
        <v>96</v>
      </c>
      <c r="AH114" t="s">
        <v>96</v>
      </c>
      <c r="AI114" t="s">
        <v>96</v>
      </c>
      <c r="AJ114" t="s">
        <v>96</v>
      </c>
      <c r="AK114">
        <v>5</v>
      </c>
      <c r="AL114">
        <v>4</v>
      </c>
      <c r="AM114">
        <v>3</v>
      </c>
      <c r="AN114">
        <v>2</v>
      </c>
      <c r="AO114">
        <v>5</v>
      </c>
      <c r="AP114">
        <v>5</v>
      </c>
    </row>
    <row r="115" spans="1:42" x14ac:dyDescent="0.25">
      <c r="A115" t="s">
        <v>945</v>
      </c>
      <c r="B115">
        <v>13.808971327280799</v>
      </c>
      <c r="C115">
        <v>107.09999847412099</v>
      </c>
      <c r="D115" t="s">
        <v>946</v>
      </c>
      <c r="E115">
        <v>1714</v>
      </c>
      <c r="F115">
        <v>1303.92867386124</v>
      </c>
      <c r="G115">
        <v>65.244299907719494</v>
      </c>
      <c r="H115" t="s">
        <v>947</v>
      </c>
      <c r="I115" t="s">
        <v>948</v>
      </c>
      <c r="J115" t="s">
        <v>43</v>
      </c>
      <c r="K115">
        <v>480248.55581550702</v>
      </c>
      <c r="L115">
        <v>93329.997188953494</v>
      </c>
      <c r="M115" t="s">
        <v>98</v>
      </c>
      <c r="N115" t="s">
        <v>98</v>
      </c>
      <c r="O115">
        <v>480249</v>
      </c>
      <c r="P115">
        <v>1920996</v>
      </c>
      <c r="Q115">
        <v>43</v>
      </c>
      <c r="R115">
        <v>13.841071327280799</v>
      </c>
      <c r="S115" t="s">
        <v>945</v>
      </c>
      <c r="T115">
        <v>1714</v>
      </c>
      <c r="U115">
        <v>1296.92867386124</v>
      </c>
      <c r="V115">
        <v>65.2</v>
      </c>
      <c r="W115" t="s">
        <v>15256</v>
      </c>
      <c r="X115">
        <v>72100736</v>
      </c>
      <c r="Y115" t="s">
        <v>96</v>
      </c>
      <c r="Z115" t="s">
        <v>945</v>
      </c>
      <c r="AA115" t="s">
        <v>2832</v>
      </c>
      <c r="AB115" t="s">
        <v>949</v>
      </c>
      <c r="AC115" t="s">
        <v>2833</v>
      </c>
      <c r="AD115" t="s">
        <v>2834</v>
      </c>
      <c r="AE115">
        <v>43</v>
      </c>
      <c r="AF115" t="s">
        <v>15256</v>
      </c>
      <c r="AG115" t="s">
        <v>96</v>
      </c>
      <c r="AH115" t="s">
        <v>96</v>
      </c>
      <c r="AI115" t="s">
        <v>96</v>
      </c>
      <c r="AJ115" t="s">
        <v>96</v>
      </c>
      <c r="AK115">
        <v>5</v>
      </c>
      <c r="AL115">
        <v>4</v>
      </c>
      <c r="AM115">
        <v>3</v>
      </c>
      <c r="AN115">
        <v>2</v>
      </c>
      <c r="AO115">
        <v>5</v>
      </c>
      <c r="AP115">
        <v>5</v>
      </c>
    </row>
    <row r="116" spans="1:42" x14ac:dyDescent="0.25">
      <c r="A116" t="s">
        <v>950</v>
      </c>
      <c r="B116">
        <v>13.8624376655817</v>
      </c>
      <c r="C116">
        <v>148</v>
      </c>
      <c r="D116" t="s">
        <v>10132</v>
      </c>
      <c r="E116">
        <v>1389</v>
      </c>
      <c r="F116">
        <v>1307.4273218327701</v>
      </c>
      <c r="G116">
        <v>71.137671338722498</v>
      </c>
      <c r="H116" t="s">
        <v>10133</v>
      </c>
      <c r="I116" t="s">
        <v>8736</v>
      </c>
      <c r="J116" t="s">
        <v>43</v>
      </c>
      <c r="K116">
        <v>156471.11562276201</v>
      </c>
      <c r="L116">
        <v>44345.572254599603</v>
      </c>
      <c r="M116" t="s">
        <v>98</v>
      </c>
      <c r="N116" t="s">
        <v>98</v>
      </c>
      <c r="O116">
        <v>156471</v>
      </c>
      <c r="P116">
        <v>625884</v>
      </c>
      <c r="Q116">
        <v>14</v>
      </c>
      <c r="R116">
        <v>13.8945376655817</v>
      </c>
      <c r="S116" t="s">
        <v>950</v>
      </c>
      <c r="T116">
        <v>1389</v>
      </c>
      <c r="U116">
        <v>1300.4273218327701</v>
      </c>
      <c r="V116">
        <v>71.099999999999994</v>
      </c>
      <c r="W116" t="s">
        <v>15260</v>
      </c>
      <c r="X116">
        <v>72100736</v>
      </c>
      <c r="Y116" t="s">
        <v>96</v>
      </c>
      <c r="Z116" t="s">
        <v>950</v>
      </c>
      <c r="AA116" t="s">
        <v>951</v>
      </c>
      <c r="AB116" t="s">
        <v>935</v>
      </c>
      <c r="AC116" t="s">
        <v>952</v>
      </c>
      <c r="AD116" t="s">
        <v>934</v>
      </c>
      <c r="AE116">
        <v>14</v>
      </c>
      <c r="AF116" t="s">
        <v>15260</v>
      </c>
      <c r="AG116" t="s">
        <v>96</v>
      </c>
      <c r="AH116" t="s">
        <v>96</v>
      </c>
      <c r="AI116" t="s">
        <v>96</v>
      </c>
      <c r="AJ116" t="s">
        <v>96</v>
      </c>
      <c r="AK116">
        <v>5</v>
      </c>
      <c r="AL116" t="s">
        <v>96</v>
      </c>
      <c r="AM116">
        <v>3</v>
      </c>
      <c r="AN116">
        <v>2</v>
      </c>
      <c r="AO116">
        <v>5</v>
      </c>
      <c r="AP116">
        <v>5</v>
      </c>
    </row>
    <row r="117" spans="1:42" x14ac:dyDescent="0.25">
      <c r="A117" t="s">
        <v>5028</v>
      </c>
      <c r="B117">
        <v>14.0404516257432</v>
      </c>
      <c r="C117">
        <v>83.099998474121094</v>
      </c>
      <c r="D117" t="s">
        <v>19954</v>
      </c>
      <c r="E117">
        <v>2056</v>
      </c>
      <c r="F117">
        <v>1319.07592542926</v>
      </c>
      <c r="G117">
        <v>53.265660356419403</v>
      </c>
      <c r="H117" t="s">
        <v>19955</v>
      </c>
      <c r="I117" t="s">
        <v>19956</v>
      </c>
      <c r="J117" t="s">
        <v>43</v>
      </c>
      <c r="K117">
        <v>184574.96743110401</v>
      </c>
      <c r="L117">
        <v>60073.687309762703</v>
      </c>
      <c r="M117" t="s">
        <v>98</v>
      </c>
      <c r="N117" t="s">
        <v>98</v>
      </c>
      <c r="O117">
        <v>184575</v>
      </c>
      <c r="P117">
        <v>738300</v>
      </c>
      <c r="Q117">
        <v>17</v>
      </c>
      <c r="R117">
        <v>14.0725516257432</v>
      </c>
      <c r="S117" t="s">
        <v>5029</v>
      </c>
      <c r="T117">
        <v>2056</v>
      </c>
      <c r="U117">
        <v>1312.07592542926</v>
      </c>
      <c r="V117">
        <v>53.3</v>
      </c>
      <c r="W117" t="s">
        <v>21637</v>
      </c>
      <c r="X117">
        <v>72100736</v>
      </c>
      <c r="Y117" t="s">
        <v>96</v>
      </c>
      <c r="Z117" t="s">
        <v>5029</v>
      </c>
      <c r="AA117" t="s">
        <v>5030</v>
      </c>
      <c r="AB117" t="s">
        <v>5028</v>
      </c>
      <c r="AC117" t="s">
        <v>3270</v>
      </c>
      <c r="AD117" t="s">
        <v>5031</v>
      </c>
      <c r="AE117">
        <v>17</v>
      </c>
      <c r="AF117" t="s">
        <v>21637</v>
      </c>
      <c r="AG117" t="s">
        <v>96</v>
      </c>
      <c r="AH117" t="s">
        <v>96</v>
      </c>
      <c r="AI117" t="s">
        <v>96</v>
      </c>
      <c r="AJ117" t="s">
        <v>96</v>
      </c>
      <c r="AK117">
        <v>5</v>
      </c>
      <c r="AL117">
        <v>4</v>
      </c>
      <c r="AM117">
        <v>3</v>
      </c>
      <c r="AN117">
        <v>2</v>
      </c>
      <c r="AO117">
        <v>5</v>
      </c>
      <c r="AP117">
        <v>5</v>
      </c>
    </row>
    <row r="118" spans="1:42" x14ac:dyDescent="0.25">
      <c r="A118" t="s">
        <v>956</v>
      </c>
      <c r="B118">
        <v>14.2206623445008</v>
      </c>
      <c r="C118">
        <v>112.09999847412099</v>
      </c>
      <c r="D118" t="s">
        <v>10137</v>
      </c>
      <c r="E118">
        <v>961</v>
      </c>
      <c r="F118">
        <v>1330.8682771343799</v>
      </c>
      <c r="G118">
        <v>67.136273730985593</v>
      </c>
      <c r="H118" t="s">
        <v>10138</v>
      </c>
      <c r="I118" t="s">
        <v>10139</v>
      </c>
      <c r="J118" t="s">
        <v>43</v>
      </c>
      <c r="K118">
        <v>215799.789527872</v>
      </c>
      <c r="L118">
        <v>78412.703164303093</v>
      </c>
      <c r="M118" t="s">
        <v>98</v>
      </c>
      <c r="N118" t="s">
        <v>98</v>
      </c>
      <c r="O118">
        <v>215800</v>
      </c>
      <c r="P118">
        <v>863200</v>
      </c>
      <c r="Q118">
        <v>19</v>
      </c>
      <c r="R118">
        <v>14.2527623445008</v>
      </c>
      <c r="S118" t="s">
        <v>957</v>
      </c>
      <c r="T118">
        <v>961</v>
      </c>
      <c r="U118">
        <v>1323.8682771343799</v>
      </c>
      <c r="V118">
        <v>67.099999999999994</v>
      </c>
      <c r="W118" t="s">
        <v>14234</v>
      </c>
      <c r="X118">
        <v>72100736</v>
      </c>
      <c r="Y118" t="s">
        <v>96</v>
      </c>
      <c r="Z118" t="s">
        <v>957</v>
      </c>
      <c r="AA118" t="s">
        <v>958</v>
      </c>
      <c r="AB118" t="s">
        <v>956</v>
      </c>
      <c r="AC118" t="s">
        <v>8433</v>
      </c>
      <c r="AD118" t="s">
        <v>959</v>
      </c>
      <c r="AE118">
        <v>19</v>
      </c>
      <c r="AF118" t="s">
        <v>14234</v>
      </c>
      <c r="AG118" t="s">
        <v>96</v>
      </c>
      <c r="AH118" t="s">
        <v>96</v>
      </c>
      <c r="AI118" t="s">
        <v>96</v>
      </c>
      <c r="AJ118" t="s">
        <v>96</v>
      </c>
      <c r="AK118">
        <v>5</v>
      </c>
      <c r="AL118">
        <v>4</v>
      </c>
      <c r="AM118">
        <v>3</v>
      </c>
      <c r="AN118">
        <v>2</v>
      </c>
      <c r="AO118">
        <v>5</v>
      </c>
      <c r="AP118">
        <v>5</v>
      </c>
    </row>
    <row r="119" spans="1:42" x14ac:dyDescent="0.25">
      <c r="A119" t="s">
        <v>3264</v>
      </c>
      <c r="B119">
        <v>14.264118125477401</v>
      </c>
      <c r="C119">
        <v>105</v>
      </c>
      <c r="D119" t="s">
        <v>3109</v>
      </c>
      <c r="E119">
        <v>1368</v>
      </c>
      <c r="F119">
        <v>1333.71186966</v>
      </c>
      <c r="G119">
        <v>65.976324205608904</v>
      </c>
      <c r="H119" t="s">
        <v>3110</v>
      </c>
      <c r="I119" t="s">
        <v>1065</v>
      </c>
      <c r="J119" t="s">
        <v>43</v>
      </c>
      <c r="K119">
        <v>195394.55771431499</v>
      </c>
      <c r="L119">
        <v>24294.6294415751</v>
      </c>
      <c r="M119" t="s">
        <v>98</v>
      </c>
      <c r="N119" t="s">
        <v>98</v>
      </c>
      <c r="O119">
        <v>195395</v>
      </c>
      <c r="P119">
        <v>781580</v>
      </c>
      <c r="Q119">
        <v>18</v>
      </c>
      <c r="R119">
        <v>14.296218125477401</v>
      </c>
      <c r="S119" t="s">
        <v>3264</v>
      </c>
      <c r="T119">
        <v>1368</v>
      </c>
      <c r="U119">
        <v>1326.71186966</v>
      </c>
      <c r="V119">
        <v>66</v>
      </c>
      <c r="W119" t="s">
        <v>14549</v>
      </c>
      <c r="X119">
        <v>72100736</v>
      </c>
      <c r="Y119" t="s">
        <v>96</v>
      </c>
      <c r="Z119" t="s">
        <v>3264</v>
      </c>
      <c r="AA119" t="s">
        <v>2710</v>
      </c>
      <c r="AB119" t="s">
        <v>3265</v>
      </c>
      <c r="AC119" t="s">
        <v>2709</v>
      </c>
      <c r="AD119" t="s">
        <v>3483</v>
      </c>
      <c r="AE119">
        <v>18</v>
      </c>
      <c r="AF119" t="s">
        <v>14549</v>
      </c>
      <c r="AG119" t="s">
        <v>96</v>
      </c>
      <c r="AH119" t="s">
        <v>96</v>
      </c>
      <c r="AI119" t="s">
        <v>96</v>
      </c>
      <c r="AJ119" t="s">
        <v>96</v>
      </c>
      <c r="AK119">
        <v>5</v>
      </c>
      <c r="AL119" t="s">
        <v>96</v>
      </c>
      <c r="AM119">
        <v>3</v>
      </c>
      <c r="AN119">
        <v>2</v>
      </c>
      <c r="AO119">
        <v>5</v>
      </c>
      <c r="AP119">
        <v>5</v>
      </c>
    </row>
    <row r="120" spans="1:42" x14ac:dyDescent="0.25">
      <c r="A120" t="s">
        <v>10140</v>
      </c>
      <c r="B120">
        <v>14.396345296393701</v>
      </c>
      <c r="C120">
        <v>77</v>
      </c>
      <c r="D120" t="s">
        <v>10141</v>
      </c>
      <c r="E120">
        <v>2406</v>
      </c>
      <c r="F120">
        <v>1342.36434779874</v>
      </c>
      <c r="G120">
        <v>53.140545151335502</v>
      </c>
      <c r="H120" t="s">
        <v>10142</v>
      </c>
      <c r="I120" t="s">
        <v>6122</v>
      </c>
      <c r="J120" t="s">
        <v>43</v>
      </c>
      <c r="K120">
        <v>51252.320786794902</v>
      </c>
      <c r="L120">
        <v>26351.171512451299</v>
      </c>
      <c r="M120" t="s">
        <v>98</v>
      </c>
      <c r="N120" t="s">
        <v>98</v>
      </c>
      <c r="O120">
        <v>51252</v>
      </c>
      <c r="P120">
        <v>205008</v>
      </c>
      <c r="Q120">
        <v>5</v>
      </c>
      <c r="R120">
        <v>14.428445296393701</v>
      </c>
      <c r="S120" t="s">
        <v>10140</v>
      </c>
      <c r="T120">
        <v>2406</v>
      </c>
      <c r="U120">
        <v>1335.36434779874</v>
      </c>
      <c r="V120">
        <v>53.1</v>
      </c>
      <c r="W120" t="s">
        <v>21638</v>
      </c>
      <c r="X120">
        <v>72100736</v>
      </c>
      <c r="Y120" t="s">
        <v>96</v>
      </c>
      <c r="Z120" t="s">
        <v>10140</v>
      </c>
      <c r="AA120" t="s">
        <v>10143</v>
      </c>
      <c r="AB120" t="s">
        <v>10144</v>
      </c>
      <c r="AC120" t="s">
        <v>10145</v>
      </c>
      <c r="AD120" t="s">
        <v>10146</v>
      </c>
      <c r="AE120">
        <v>5</v>
      </c>
      <c r="AF120" t="s">
        <v>21638</v>
      </c>
      <c r="AG120" t="s">
        <v>96</v>
      </c>
      <c r="AH120" t="s">
        <v>96</v>
      </c>
      <c r="AI120" t="s">
        <v>96</v>
      </c>
      <c r="AJ120" t="s">
        <v>96</v>
      </c>
      <c r="AK120">
        <v>5</v>
      </c>
      <c r="AL120">
        <v>4</v>
      </c>
      <c r="AM120">
        <v>3</v>
      </c>
      <c r="AN120">
        <v>2</v>
      </c>
      <c r="AO120">
        <v>5</v>
      </c>
      <c r="AP120">
        <v>5</v>
      </c>
    </row>
    <row r="121" spans="1:42" x14ac:dyDescent="0.25">
      <c r="A121" t="s">
        <v>433</v>
      </c>
      <c r="B121">
        <v>14.4058401288385</v>
      </c>
      <c r="C121">
        <v>103</v>
      </c>
      <c r="D121" t="s">
        <v>5381</v>
      </c>
      <c r="E121">
        <v>1670</v>
      </c>
      <c r="F121">
        <v>1342.98565603358</v>
      </c>
      <c r="G121">
        <v>67.505841491432506</v>
      </c>
      <c r="H121" t="s">
        <v>5382</v>
      </c>
      <c r="I121" t="s">
        <v>962</v>
      </c>
      <c r="J121" t="s">
        <v>43</v>
      </c>
      <c r="K121">
        <v>296340.04679304903</v>
      </c>
      <c r="L121">
        <v>95389.637313483196</v>
      </c>
      <c r="M121">
        <v>264527.01840040699</v>
      </c>
      <c r="N121">
        <v>264527.01840040699</v>
      </c>
      <c r="O121">
        <v>31813</v>
      </c>
      <c r="P121">
        <v>127252</v>
      </c>
      <c r="Q121">
        <v>3</v>
      </c>
      <c r="R121">
        <v>14.4379401288385</v>
      </c>
      <c r="S121" t="s">
        <v>433</v>
      </c>
      <c r="T121">
        <v>1670</v>
      </c>
      <c r="U121">
        <v>1335.98565603358</v>
      </c>
      <c r="V121">
        <v>67.5</v>
      </c>
      <c r="W121" t="s">
        <v>14563</v>
      </c>
      <c r="X121">
        <v>72100736</v>
      </c>
      <c r="Y121" t="s">
        <v>96</v>
      </c>
      <c r="Z121" t="s">
        <v>433</v>
      </c>
      <c r="AA121" t="s">
        <v>729</v>
      </c>
      <c r="AB121" t="s">
        <v>730</v>
      </c>
      <c r="AC121" t="s">
        <v>731</v>
      </c>
      <c r="AD121" t="s">
        <v>732</v>
      </c>
      <c r="AE121">
        <v>3</v>
      </c>
      <c r="AF121" t="s">
        <v>14563</v>
      </c>
      <c r="AG121" t="s">
        <v>96</v>
      </c>
      <c r="AH121" t="s">
        <v>96</v>
      </c>
      <c r="AI121" t="s">
        <v>96</v>
      </c>
      <c r="AJ121" t="s">
        <v>96</v>
      </c>
      <c r="AK121">
        <v>5</v>
      </c>
      <c r="AL121">
        <v>4</v>
      </c>
      <c r="AM121">
        <v>3</v>
      </c>
      <c r="AN121">
        <v>2</v>
      </c>
      <c r="AO121">
        <v>5</v>
      </c>
      <c r="AP121">
        <v>5</v>
      </c>
    </row>
    <row r="122" spans="1:42" x14ac:dyDescent="0.25">
      <c r="A122" t="s">
        <v>10147</v>
      </c>
      <c r="B122">
        <v>14.4590459237284</v>
      </c>
      <c r="C122">
        <v>168</v>
      </c>
      <c r="D122" t="s">
        <v>10148</v>
      </c>
      <c r="E122">
        <v>1501</v>
      </c>
      <c r="F122">
        <v>1346.4672549663101</v>
      </c>
      <c r="G122">
        <v>51.347138304513898</v>
      </c>
      <c r="H122" t="s">
        <v>10149</v>
      </c>
      <c r="I122" t="s">
        <v>7030</v>
      </c>
      <c r="J122" t="s">
        <v>43</v>
      </c>
      <c r="K122">
        <v>90679.8221985407</v>
      </c>
      <c r="L122">
        <v>28938.349191650301</v>
      </c>
      <c r="M122" t="s">
        <v>98</v>
      </c>
      <c r="N122" t="s">
        <v>98</v>
      </c>
      <c r="O122">
        <v>90680</v>
      </c>
      <c r="P122">
        <v>362720</v>
      </c>
      <c r="Q122">
        <v>8</v>
      </c>
      <c r="R122">
        <v>14.4911459237284</v>
      </c>
      <c r="S122" t="s">
        <v>10147</v>
      </c>
      <c r="T122">
        <v>1501</v>
      </c>
      <c r="U122">
        <v>1339.4672549663101</v>
      </c>
      <c r="V122">
        <v>51.3</v>
      </c>
      <c r="W122" t="s">
        <v>21639</v>
      </c>
      <c r="X122">
        <v>72100736</v>
      </c>
      <c r="Y122" t="s">
        <v>96</v>
      </c>
      <c r="Z122" t="s">
        <v>10147</v>
      </c>
      <c r="AA122" t="s">
        <v>10150</v>
      </c>
      <c r="AB122" t="s">
        <v>10151</v>
      </c>
      <c r="AC122" t="s">
        <v>10152</v>
      </c>
      <c r="AD122" t="s">
        <v>10153</v>
      </c>
      <c r="AE122">
        <v>8</v>
      </c>
      <c r="AF122" t="s">
        <v>21639</v>
      </c>
      <c r="AG122" t="s">
        <v>96</v>
      </c>
      <c r="AH122" t="s">
        <v>96</v>
      </c>
      <c r="AI122" t="s">
        <v>96</v>
      </c>
      <c r="AJ122" t="s">
        <v>96</v>
      </c>
      <c r="AK122">
        <v>5</v>
      </c>
      <c r="AL122">
        <v>4</v>
      </c>
      <c r="AM122">
        <v>3</v>
      </c>
      <c r="AN122">
        <v>2</v>
      </c>
      <c r="AO122">
        <v>5</v>
      </c>
      <c r="AP122">
        <v>5</v>
      </c>
    </row>
    <row r="123" spans="1:42" x14ac:dyDescent="0.25">
      <c r="A123" t="s">
        <v>731</v>
      </c>
      <c r="B123">
        <v>14.5761105884615</v>
      </c>
      <c r="C123">
        <v>103</v>
      </c>
      <c r="D123" t="s">
        <v>2980</v>
      </c>
      <c r="E123">
        <v>1354</v>
      </c>
      <c r="F123">
        <v>1354.12755235756</v>
      </c>
      <c r="G123">
        <v>88.739941822376394</v>
      </c>
      <c r="H123" t="s">
        <v>2981</v>
      </c>
      <c r="I123" t="s">
        <v>2982</v>
      </c>
      <c r="J123" t="s">
        <v>44</v>
      </c>
      <c r="K123">
        <v>831238.30012360099</v>
      </c>
      <c r="L123">
        <v>323452.73832287599</v>
      </c>
      <c r="M123">
        <v>264527.01840040699</v>
      </c>
      <c r="N123">
        <v>264527.01840040699</v>
      </c>
      <c r="O123">
        <v>566711</v>
      </c>
      <c r="P123">
        <v>2266844</v>
      </c>
      <c r="Q123">
        <v>51</v>
      </c>
      <c r="R123">
        <v>14.6082105884615</v>
      </c>
      <c r="S123" t="s">
        <v>731</v>
      </c>
      <c r="T123">
        <v>1354</v>
      </c>
      <c r="U123">
        <v>1347.12755235756</v>
      </c>
      <c r="V123">
        <v>88.7</v>
      </c>
      <c r="W123" t="s">
        <v>14450</v>
      </c>
      <c r="X123">
        <v>72100736</v>
      </c>
      <c r="Y123" t="s">
        <v>96</v>
      </c>
      <c r="Z123" t="s">
        <v>731</v>
      </c>
      <c r="AA123" t="s">
        <v>2712</v>
      </c>
      <c r="AB123" t="s">
        <v>729</v>
      </c>
      <c r="AC123" t="s">
        <v>2713</v>
      </c>
      <c r="AD123" t="s">
        <v>433</v>
      </c>
      <c r="AE123">
        <v>51</v>
      </c>
      <c r="AF123" t="s">
        <v>2981</v>
      </c>
      <c r="AG123" t="s">
        <v>2980</v>
      </c>
      <c r="AH123" t="s">
        <v>118</v>
      </c>
      <c r="AI123" t="s">
        <v>96</v>
      </c>
      <c r="AJ123" t="s">
        <v>96</v>
      </c>
      <c r="AK123" t="s">
        <v>96</v>
      </c>
      <c r="AL123" t="s">
        <v>96</v>
      </c>
      <c r="AM123" t="s">
        <v>96</v>
      </c>
      <c r="AN123">
        <v>2</v>
      </c>
      <c r="AO123">
        <v>2</v>
      </c>
      <c r="AP123">
        <v>2</v>
      </c>
    </row>
    <row r="124" spans="1:42" x14ac:dyDescent="0.25">
      <c r="A124" t="s">
        <v>10154</v>
      </c>
      <c r="B124">
        <v>14.5998366031138</v>
      </c>
      <c r="C124">
        <v>114.09999847412099</v>
      </c>
      <c r="D124" t="s">
        <v>10155</v>
      </c>
      <c r="E124">
        <v>1305</v>
      </c>
      <c r="F124">
        <v>1355.6800987946899</v>
      </c>
      <c r="G124">
        <v>51.013824906450701</v>
      </c>
      <c r="H124" t="s">
        <v>10156</v>
      </c>
      <c r="I124" t="s">
        <v>10157</v>
      </c>
      <c r="J124" t="s">
        <v>43</v>
      </c>
      <c r="K124">
        <v>10861.4329405834</v>
      </c>
      <c r="L124">
        <v>7619.0993245850004</v>
      </c>
      <c r="M124" t="s">
        <v>98</v>
      </c>
      <c r="N124" t="s">
        <v>98</v>
      </c>
      <c r="O124">
        <v>10861</v>
      </c>
      <c r="P124">
        <v>43444</v>
      </c>
      <c r="Q124">
        <v>1</v>
      </c>
      <c r="R124">
        <v>14.6319366031138</v>
      </c>
      <c r="S124" t="s">
        <v>10154</v>
      </c>
      <c r="T124">
        <v>1305</v>
      </c>
      <c r="U124">
        <v>1348.6800987946899</v>
      </c>
      <c r="V124">
        <v>51</v>
      </c>
      <c r="W124" t="s">
        <v>21640</v>
      </c>
      <c r="X124">
        <v>72100736</v>
      </c>
      <c r="Y124" t="s">
        <v>96</v>
      </c>
      <c r="Z124" t="s">
        <v>10154</v>
      </c>
      <c r="AA124" t="s">
        <v>10158</v>
      </c>
      <c r="AB124" t="s">
        <v>10159</v>
      </c>
      <c r="AC124" t="s">
        <v>10160</v>
      </c>
      <c r="AD124" t="s">
        <v>10161</v>
      </c>
      <c r="AE124">
        <v>1</v>
      </c>
      <c r="AF124" t="s">
        <v>21640</v>
      </c>
      <c r="AG124" t="s">
        <v>96</v>
      </c>
      <c r="AH124" t="s">
        <v>96</v>
      </c>
      <c r="AI124" t="s">
        <v>96</v>
      </c>
      <c r="AJ124" t="s">
        <v>96</v>
      </c>
      <c r="AK124">
        <v>5</v>
      </c>
      <c r="AL124" t="s">
        <v>96</v>
      </c>
      <c r="AM124">
        <v>3</v>
      </c>
      <c r="AN124">
        <v>2</v>
      </c>
      <c r="AO124">
        <v>5</v>
      </c>
      <c r="AP124">
        <v>5</v>
      </c>
    </row>
    <row r="125" spans="1:42" x14ac:dyDescent="0.25">
      <c r="A125" t="s">
        <v>61</v>
      </c>
      <c r="B125">
        <v>14.7554092616107</v>
      </c>
      <c r="C125">
        <v>163</v>
      </c>
      <c r="D125" t="s">
        <v>511</v>
      </c>
      <c r="E125">
        <v>1364</v>
      </c>
      <c r="F125">
        <v>1365.8602230256099</v>
      </c>
      <c r="G125">
        <v>74.579106445357993</v>
      </c>
      <c r="H125" t="s">
        <v>512</v>
      </c>
      <c r="I125" t="s">
        <v>513</v>
      </c>
      <c r="J125" t="s">
        <v>44</v>
      </c>
      <c r="K125">
        <v>778516.88644541497</v>
      </c>
      <c r="L125">
        <v>274182.03938049002</v>
      </c>
      <c r="M125" t="s">
        <v>98</v>
      </c>
      <c r="N125" t="s">
        <v>98</v>
      </c>
      <c r="O125">
        <v>778517</v>
      </c>
      <c r="P125">
        <v>3114068</v>
      </c>
      <c r="Q125">
        <v>70</v>
      </c>
      <c r="R125">
        <v>14.787509261610699</v>
      </c>
      <c r="S125" t="s">
        <v>61</v>
      </c>
      <c r="T125">
        <v>1364</v>
      </c>
      <c r="U125">
        <v>1358.8602230256099</v>
      </c>
      <c r="V125">
        <v>74.599999999999994</v>
      </c>
      <c r="W125" t="s">
        <v>14237</v>
      </c>
      <c r="X125">
        <v>72100736</v>
      </c>
      <c r="Y125" t="s">
        <v>96</v>
      </c>
      <c r="Z125" t="s">
        <v>61</v>
      </c>
      <c r="AA125" t="s">
        <v>298</v>
      </c>
      <c r="AB125" t="s">
        <v>514</v>
      </c>
      <c r="AC125" t="s">
        <v>297</v>
      </c>
      <c r="AD125" t="s">
        <v>515</v>
      </c>
      <c r="AE125">
        <v>70</v>
      </c>
      <c r="AF125" t="s">
        <v>14237</v>
      </c>
      <c r="AG125" t="s">
        <v>96</v>
      </c>
      <c r="AH125" t="s">
        <v>118</v>
      </c>
      <c r="AI125" t="s">
        <v>96</v>
      </c>
      <c r="AJ125" t="s">
        <v>96</v>
      </c>
      <c r="AK125">
        <v>5</v>
      </c>
      <c r="AL125" t="s">
        <v>96</v>
      </c>
      <c r="AM125" t="s">
        <v>96</v>
      </c>
      <c r="AN125">
        <v>2</v>
      </c>
      <c r="AO125">
        <v>5</v>
      </c>
      <c r="AP125">
        <v>5</v>
      </c>
    </row>
    <row r="126" spans="1:42" x14ac:dyDescent="0.25">
      <c r="A126" t="s">
        <v>1743</v>
      </c>
      <c r="B126">
        <v>14.808921237600201</v>
      </c>
      <c r="C126">
        <v>85.099998474121094</v>
      </c>
      <c r="D126" t="s">
        <v>19957</v>
      </c>
      <c r="E126">
        <v>1808</v>
      </c>
      <c r="F126">
        <v>1369.3618573659801</v>
      </c>
      <c r="G126">
        <v>56.338926972248601</v>
      </c>
      <c r="H126" t="s">
        <v>19958</v>
      </c>
      <c r="I126" t="s">
        <v>19959</v>
      </c>
      <c r="J126" t="s">
        <v>43</v>
      </c>
      <c r="K126">
        <v>52325.475168540099</v>
      </c>
      <c r="L126">
        <v>28548.3758857424</v>
      </c>
      <c r="M126" t="s">
        <v>98</v>
      </c>
      <c r="N126" t="s">
        <v>98</v>
      </c>
      <c r="O126">
        <v>52325</v>
      </c>
      <c r="P126">
        <v>209300</v>
      </c>
      <c r="Q126">
        <v>5</v>
      </c>
      <c r="R126">
        <v>14.8410212376002</v>
      </c>
      <c r="S126" t="s">
        <v>1743</v>
      </c>
      <c r="T126">
        <v>1808</v>
      </c>
      <c r="U126">
        <v>1362.3618573659801</v>
      </c>
      <c r="V126">
        <v>56.3</v>
      </c>
      <c r="W126" t="s">
        <v>21641</v>
      </c>
      <c r="X126">
        <v>72100736</v>
      </c>
      <c r="Y126" t="s">
        <v>96</v>
      </c>
      <c r="Z126" t="s">
        <v>1743</v>
      </c>
      <c r="AA126" t="s">
        <v>1744</v>
      </c>
      <c r="AB126" t="s">
        <v>10162</v>
      </c>
      <c r="AC126" t="s">
        <v>1745</v>
      </c>
      <c r="AD126" t="s">
        <v>10163</v>
      </c>
      <c r="AE126">
        <v>5</v>
      </c>
      <c r="AF126" t="s">
        <v>21641</v>
      </c>
      <c r="AG126" t="s">
        <v>96</v>
      </c>
      <c r="AH126" t="s">
        <v>96</v>
      </c>
      <c r="AI126" t="s">
        <v>96</v>
      </c>
      <c r="AJ126" t="s">
        <v>96</v>
      </c>
      <c r="AK126">
        <v>5</v>
      </c>
      <c r="AL126">
        <v>4</v>
      </c>
      <c r="AM126">
        <v>3</v>
      </c>
      <c r="AN126">
        <v>2</v>
      </c>
      <c r="AO126">
        <v>5</v>
      </c>
      <c r="AP126">
        <v>5</v>
      </c>
    </row>
    <row r="127" spans="1:42" x14ac:dyDescent="0.25">
      <c r="A127" t="s">
        <v>1455</v>
      </c>
      <c r="B127">
        <v>14.848986845964401</v>
      </c>
      <c r="C127">
        <v>97.099998474121094</v>
      </c>
      <c r="D127" t="s">
        <v>10164</v>
      </c>
      <c r="E127">
        <v>1769</v>
      </c>
      <c r="F127">
        <v>1371.98360899301</v>
      </c>
      <c r="G127">
        <v>50.2356197128086</v>
      </c>
      <c r="H127" t="s">
        <v>10165</v>
      </c>
      <c r="I127" t="s">
        <v>10166</v>
      </c>
      <c r="J127" t="s">
        <v>43</v>
      </c>
      <c r="K127">
        <v>290701.46277467202</v>
      </c>
      <c r="L127">
        <v>69986.033149687704</v>
      </c>
      <c r="M127" t="s">
        <v>98</v>
      </c>
      <c r="N127" t="s">
        <v>98</v>
      </c>
      <c r="O127">
        <v>290701</v>
      </c>
      <c r="P127">
        <v>1162804</v>
      </c>
      <c r="Q127">
        <v>26</v>
      </c>
      <c r="R127">
        <v>14.881086845964401</v>
      </c>
      <c r="S127" t="s">
        <v>1456</v>
      </c>
      <c r="T127">
        <v>1769</v>
      </c>
      <c r="U127">
        <v>1364.98360899301</v>
      </c>
      <c r="V127">
        <v>50.2</v>
      </c>
      <c r="W127" t="s">
        <v>14238</v>
      </c>
      <c r="X127">
        <v>72100736</v>
      </c>
      <c r="Y127" t="s">
        <v>96</v>
      </c>
      <c r="Z127" t="s">
        <v>1456</v>
      </c>
      <c r="AA127" t="s">
        <v>1457</v>
      </c>
      <c r="AB127" t="s">
        <v>1455</v>
      </c>
      <c r="AC127" t="s">
        <v>1458</v>
      </c>
      <c r="AD127" t="s">
        <v>859</v>
      </c>
      <c r="AE127">
        <v>26</v>
      </c>
      <c r="AF127" t="s">
        <v>14238</v>
      </c>
      <c r="AG127" t="s">
        <v>96</v>
      </c>
      <c r="AH127" t="s">
        <v>96</v>
      </c>
      <c r="AI127" t="s">
        <v>96</v>
      </c>
      <c r="AJ127" t="s">
        <v>96</v>
      </c>
      <c r="AK127">
        <v>5</v>
      </c>
      <c r="AL127">
        <v>4</v>
      </c>
      <c r="AM127">
        <v>3</v>
      </c>
      <c r="AN127">
        <v>2</v>
      </c>
      <c r="AO127">
        <v>5</v>
      </c>
      <c r="AP127">
        <v>5</v>
      </c>
    </row>
    <row r="128" spans="1:42" x14ac:dyDescent="0.25">
      <c r="A128" t="s">
        <v>797</v>
      </c>
      <c r="B128">
        <v>14.987750752652</v>
      </c>
      <c r="C128">
        <v>69</v>
      </c>
      <c r="D128" t="s">
        <v>3737</v>
      </c>
      <c r="E128">
        <v>1395</v>
      </c>
      <c r="F128">
        <v>1381.0638279883999</v>
      </c>
      <c r="G128">
        <v>70.095001283565594</v>
      </c>
      <c r="H128" t="s">
        <v>3738</v>
      </c>
      <c r="I128" t="s">
        <v>516</v>
      </c>
      <c r="J128" t="s">
        <v>43</v>
      </c>
      <c r="K128">
        <v>239047.19924900599</v>
      </c>
      <c r="L128">
        <v>106103.39056297499</v>
      </c>
      <c r="M128" t="s">
        <v>98</v>
      </c>
      <c r="N128" t="s">
        <v>98</v>
      </c>
      <c r="O128">
        <v>239047</v>
      </c>
      <c r="P128">
        <v>956188</v>
      </c>
      <c r="Q128">
        <v>22</v>
      </c>
      <c r="R128">
        <v>15.019850752651999</v>
      </c>
      <c r="S128" t="s">
        <v>797</v>
      </c>
      <c r="T128">
        <v>1395</v>
      </c>
      <c r="U128">
        <v>1374.0638279883999</v>
      </c>
      <c r="V128">
        <v>70.099999999999994</v>
      </c>
      <c r="W128" t="s">
        <v>14493</v>
      </c>
      <c r="X128">
        <v>72100736</v>
      </c>
      <c r="Y128" t="s">
        <v>96</v>
      </c>
      <c r="Z128" t="s">
        <v>797</v>
      </c>
      <c r="AA128" t="s">
        <v>798</v>
      </c>
      <c r="AB128" t="s">
        <v>796</v>
      </c>
      <c r="AC128" t="s">
        <v>809</v>
      </c>
      <c r="AD128" t="s">
        <v>795</v>
      </c>
      <c r="AE128">
        <v>22</v>
      </c>
      <c r="AF128" t="s">
        <v>14493</v>
      </c>
      <c r="AG128" t="s">
        <v>96</v>
      </c>
      <c r="AH128" t="s">
        <v>96</v>
      </c>
      <c r="AI128" t="s">
        <v>96</v>
      </c>
      <c r="AJ128" t="s">
        <v>96</v>
      </c>
      <c r="AK128">
        <v>5</v>
      </c>
      <c r="AL128" t="s">
        <v>96</v>
      </c>
      <c r="AM128">
        <v>3</v>
      </c>
      <c r="AN128">
        <v>2</v>
      </c>
      <c r="AO128">
        <v>5</v>
      </c>
      <c r="AP128">
        <v>5</v>
      </c>
    </row>
    <row r="129" spans="1:42" x14ac:dyDescent="0.25">
      <c r="A129" t="s">
        <v>5208</v>
      </c>
      <c r="B129">
        <v>15.0935190979623</v>
      </c>
      <c r="C129">
        <v>116</v>
      </c>
      <c r="D129" t="s">
        <v>5209</v>
      </c>
      <c r="E129">
        <v>1032</v>
      </c>
      <c r="F129">
        <v>1387.9849342120799</v>
      </c>
      <c r="G129">
        <v>61.819482398362901</v>
      </c>
      <c r="H129" t="s">
        <v>5210</v>
      </c>
      <c r="I129" t="s">
        <v>5211</v>
      </c>
      <c r="J129" t="s">
        <v>43</v>
      </c>
      <c r="K129">
        <v>96542.397131643695</v>
      </c>
      <c r="L129">
        <v>21067.290933654898</v>
      </c>
      <c r="M129" t="s">
        <v>98</v>
      </c>
      <c r="N129" t="s">
        <v>98</v>
      </c>
      <c r="O129">
        <v>96542</v>
      </c>
      <c r="P129">
        <v>386168</v>
      </c>
      <c r="Q129">
        <v>9</v>
      </c>
      <c r="R129">
        <v>15.1256190979623</v>
      </c>
      <c r="S129" t="s">
        <v>5208</v>
      </c>
      <c r="T129">
        <v>1032</v>
      </c>
      <c r="U129">
        <v>1380.9849342120799</v>
      </c>
      <c r="V129">
        <v>61.8</v>
      </c>
      <c r="W129" t="s">
        <v>21642</v>
      </c>
      <c r="X129">
        <v>72100736</v>
      </c>
      <c r="Y129" t="s">
        <v>96</v>
      </c>
      <c r="Z129" t="s">
        <v>5208</v>
      </c>
      <c r="AA129" t="s">
        <v>5212</v>
      </c>
      <c r="AB129" t="s">
        <v>5213</v>
      </c>
      <c r="AC129" t="s">
        <v>5214</v>
      </c>
      <c r="AD129" t="s">
        <v>5215</v>
      </c>
      <c r="AE129">
        <v>9</v>
      </c>
      <c r="AF129" t="s">
        <v>21642</v>
      </c>
      <c r="AG129" t="s">
        <v>96</v>
      </c>
      <c r="AH129" t="s">
        <v>96</v>
      </c>
      <c r="AI129" t="s">
        <v>96</v>
      </c>
      <c r="AJ129" t="s">
        <v>96</v>
      </c>
      <c r="AK129">
        <v>5</v>
      </c>
      <c r="AL129">
        <v>4</v>
      </c>
      <c r="AM129">
        <v>3</v>
      </c>
      <c r="AN129">
        <v>2</v>
      </c>
      <c r="AO129">
        <v>5</v>
      </c>
      <c r="AP129">
        <v>5</v>
      </c>
    </row>
    <row r="130" spans="1:42" x14ac:dyDescent="0.25">
      <c r="A130" t="s">
        <v>4780</v>
      </c>
      <c r="B130">
        <v>15.146559974941599</v>
      </c>
      <c r="C130">
        <v>108</v>
      </c>
      <c r="D130" t="s">
        <v>19960</v>
      </c>
      <c r="E130">
        <v>1319</v>
      </c>
      <c r="F130">
        <v>1391.4557415003501</v>
      </c>
      <c r="G130">
        <v>60.346967788937903</v>
      </c>
      <c r="H130" t="s">
        <v>19961</v>
      </c>
      <c r="I130" t="s">
        <v>3956</v>
      </c>
      <c r="J130" t="s">
        <v>43</v>
      </c>
      <c r="K130">
        <v>141231.32513341299</v>
      </c>
      <c r="L130">
        <v>18041.327461759502</v>
      </c>
      <c r="M130" t="s">
        <v>98</v>
      </c>
      <c r="N130" t="s">
        <v>98</v>
      </c>
      <c r="O130">
        <v>141231</v>
      </c>
      <c r="P130">
        <v>564924</v>
      </c>
      <c r="Q130">
        <v>13</v>
      </c>
      <c r="R130">
        <v>15.178659974941599</v>
      </c>
      <c r="S130" t="s">
        <v>4781</v>
      </c>
      <c r="T130">
        <v>1319</v>
      </c>
      <c r="U130">
        <v>1384.4557415003501</v>
      </c>
      <c r="V130">
        <v>60.3</v>
      </c>
      <c r="W130" t="s">
        <v>21643</v>
      </c>
      <c r="X130">
        <v>72100736</v>
      </c>
      <c r="Y130" t="s">
        <v>96</v>
      </c>
      <c r="Z130" t="s">
        <v>4781</v>
      </c>
      <c r="AA130" t="s">
        <v>4782</v>
      </c>
      <c r="AB130" t="s">
        <v>4780</v>
      </c>
      <c r="AC130" t="s">
        <v>3985</v>
      </c>
      <c r="AD130" t="s">
        <v>4783</v>
      </c>
      <c r="AE130">
        <v>13</v>
      </c>
      <c r="AF130" t="s">
        <v>21643</v>
      </c>
      <c r="AG130" t="s">
        <v>96</v>
      </c>
      <c r="AH130" t="s">
        <v>96</v>
      </c>
      <c r="AI130" t="s">
        <v>96</v>
      </c>
      <c r="AJ130" t="s">
        <v>96</v>
      </c>
      <c r="AK130">
        <v>5</v>
      </c>
      <c r="AL130" t="s">
        <v>96</v>
      </c>
      <c r="AM130">
        <v>3</v>
      </c>
      <c r="AN130">
        <v>2</v>
      </c>
      <c r="AO130">
        <v>5</v>
      </c>
      <c r="AP130">
        <v>5</v>
      </c>
    </row>
    <row r="131" spans="1:42" x14ac:dyDescent="0.25">
      <c r="A131" t="s">
        <v>1270</v>
      </c>
      <c r="B131">
        <v>15.2096872162099</v>
      </c>
      <c r="C131">
        <v>124</v>
      </c>
      <c r="D131" t="s">
        <v>10168</v>
      </c>
      <c r="E131">
        <v>880</v>
      </c>
      <c r="F131">
        <v>1395.58656477402</v>
      </c>
      <c r="G131">
        <v>58.209375747282202</v>
      </c>
      <c r="H131" t="s">
        <v>10169</v>
      </c>
      <c r="I131" t="s">
        <v>10170</v>
      </c>
      <c r="J131" t="s">
        <v>43</v>
      </c>
      <c r="K131">
        <v>275170.66103205801</v>
      </c>
      <c r="L131">
        <v>55362.340720598499</v>
      </c>
      <c r="M131" t="s">
        <v>98</v>
      </c>
      <c r="N131" t="s">
        <v>98</v>
      </c>
      <c r="O131">
        <v>275171</v>
      </c>
      <c r="P131">
        <v>1100684</v>
      </c>
      <c r="Q131">
        <v>25</v>
      </c>
      <c r="R131">
        <v>15.2417872162099</v>
      </c>
      <c r="S131" t="s">
        <v>1270</v>
      </c>
      <c r="T131">
        <v>880</v>
      </c>
      <c r="U131">
        <v>1388.58656477402</v>
      </c>
      <c r="V131">
        <v>58.2</v>
      </c>
      <c r="W131" t="s">
        <v>21644</v>
      </c>
      <c r="X131">
        <v>72100736</v>
      </c>
      <c r="Y131" t="s">
        <v>96</v>
      </c>
      <c r="Z131" t="s">
        <v>1270</v>
      </c>
      <c r="AA131" t="s">
        <v>1271</v>
      </c>
      <c r="AB131" t="s">
        <v>1272</v>
      </c>
      <c r="AC131" t="s">
        <v>1273</v>
      </c>
      <c r="AD131" t="s">
        <v>2457</v>
      </c>
      <c r="AE131">
        <v>25</v>
      </c>
      <c r="AF131" t="s">
        <v>21644</v>
      </c>
      <c r="AG131" t="s">
        <v>96</v>
      </c>
      <c r="AH131" t="s">
        <v>96</v>
      </c>
      <c r="AI131" t="s">
        <v>96</v>
      </c>
      <c r="AJ131" t="s">
        <v>96</v>
      </c>
      <c r="AK131">
        <v>5</v>
      </c>
      <c r="AL131">
        <v>4</v>
      </c>
      <c r="AM131">
        <v>3</v>
      </c>
      <c r="AN131">
        <v>2</v>
      </c>
      <c r="AO131">
        <v>5</v>
      </c>
      <c r="AP131">
        <v>5</v>
      </c>
    </row>
    <row r="132" spans="1:42" x14ac:dyDescent="0.25">
      <c r="A132" t="s">
        <v>967</v>
      </c>
      <c r="B132">
        <v>15.328936178852899</v>
      </c>
      <c r="C132">
        <v>81.099998474121094</v>
      </c>
      <c r="D132">
        <v>1898722</v>
      </c>
      <c r="E132">
        <v>814</v>
      </c>
      <c r="F132">
        <v>1403.9246809871399</v>
      </c>
      <c r="G132">
        <v>81.481186893847706</v>
      </c>
      <c r="H132" t="s">
        <v>4511</v>
      </c>
      <c r="I132" t="s">
        <v>968</v>
      </c>
      <c r="J132" t="s">
        <v>43</v>
      </c>
      <c r="K132">
        <v>243354.148686172</v>
      </c>
      <c r="L132">
        <v>69117.011405426398</v>
      </c>
      <c r="M132" t="s">
        <v>98</v>
      </c>
      <c r="N132" t="s">
        <v>98</v>
      </c>
      <c r="O132">
        <v>243354</v>
      </c>
      <c r="P132">
        <v>973416</v>
      </c>
      <c r="Q132">
        <v>22</v>
      </c>
      <c r="R132">
        <v>15.361036178852899</v>
      </c>
      <c r="S132" t="s">
        <v>606</v>
      </c>
      <c r="T132">
        <v>814</v>
      </c>
      <c r="U132">
        <v>1396.9246809871399</v>
      </c>
      <c r="V132">
        <v>81.5</v>
      </c>
      <c r="W132" t="s">
        <v>15640</v>
      </c>
      <c r="X132">
        <v>72100736</v>
      </c>
      <c r="Y132" t="s">
        <v>96</v>
      </c>
      <c r="Z132" t="s">
        <v>606</v>
      </c>
      <c r="AA132" t="s">
        <v>605</v>
      </c>
      <c r="AB132" t="s">
        <v>967</v>
      </c>
      <c r="AC132" t="s">
        <v>2983</v>
      </c>
      <c r="AD132" t="s">
        <v>969</v>
      </c>
      <c r="AE132">
        <v>22</v>
      </c>
      <c r="AF132" t="s">
        <v>15640</v>
      </c>
      <c r="AG132" t="s">
        <v>96</v>
      </c>
      <c r="AH132" t="s">
        <v>96</v>
      </c>
      <c r="AI132" t="s">
        <v>96</v>
      </c>
      <c r="AJ132" t="s">
        <v>96</v>
      </c>
      <c r="AK132" t="s">
        <v>96</v>
      </c>
      <c r="AL132">
        <v>4</v>
      </c>
      <c r="AM132">
        <v>3</v>
      </c>
      <c r="AN132">
        <v>2</v>
      </c>
      <c r="AO132">
        <v>4</v>
      </c>
      <c r="AP132">
        <v>4</v>
      </c>
    </row>
    <row r="133" spans="1:42" x14ac:dyDescent="0.25">
      <c r="A133" t="s">
        <v>435</v>
      </c>
      <c r="B133">
        <v>15.5354983177895</v>
      </c>
      <c r="C133">
        <v>109.09999847412099</v>
      </c>
      <c r="D133" t="s">
        <v>358</v>
      </c>
      <c r="E133">
        <v>1407</v>
      </c>
      <c r="F133">
        <v>1419.57421705447</v>
      </c>
      <c r="G133">
        <v>86.114872012046803</v>
      </c>
      <c r="H133" t="s">
        <v>734</v>
      </c>
      <c r="I133" t="s">
        <v>359</v>
      </c>
      <c r="J133" t="s">
        <v>43</v>
      </c>
      <c r="K133">
        <v>1216777.6400542499</v>
      </c>
      <c r="L133">
        <v>337624.84889146598</v>
      </c>
      <c r="M133" t="s">
        <v>98</v>
      </c>
      <c r="N133" t="s">
        <v>98</v>
      </c>
      <c r="O133">
        <v>1216778</v>
      </c>
      <c r="P133">
        <v>4867112</v>
      </c>
      <c r="Q133">
        <v>110</v>
      </c>
      <c r="R133">
        <v>15.5675983177895</v>
      </c>
      <c r="S133" t="s">
        <v>436</v>
      </c>
      <c r="T133">
        <v>1407</v>
      </c>
      <c r="U133">
        <v>1412.57421705447</v>
      </c>
      <c r="V133">
        <v>86.1</v>
      </c>
      <c r="W133" t="s">
        <v>15641</v>
      </c>
      <c r="X133">
        <v>72100736</v>
      </c>
      <c r="Y133" t="s">
        <v>96</v>
      </c>
      <c r="Z133" t="s">
        <v>436</v>
      </c>
      <c r="AA133" t="s">
        <v>437</v>
      </c>
      <c r="AB133" t="s">
        <v>435</v>
      </c>
      <c r="AC133" t="s">
        <v>438</v>
      </c>
      <c r="AD133" t="s">
        <v>439</v>
      </c>
      <c r="AE133">
        <v>110</v>
      </c>
      <c r="AF133" t="s">
        <v>734</v>
      </c>
      <c r="AG133" t="s">
        <v>358</v>
      </c>
      <c r="AH133" t="s">
        <v>96</v>
      </c>
      <c r="AI133" t="s">
        <v>96</v>
      </c>
      <c r="AJ133" t="s">
        <v>96</v>
      </c>
      <c r="AK133" t="s">
        <v>96</v>
      </c>
      <c r="AL133" t="s">
        <v>96</v>
      </c>
      <c r="AM133">
        <v>3</v>
      </c>
      <c r="AN133">
        <v>2</v>
      </c>
      <c r="AO133">
        <v>3</v>
      </c>
      <c r="AP133">
        <v>3</v>
      </c>
    </row>
    <row r="134" spans="1:42" x14ac:dyDescent="0.25">
      <c r="A134" t="s">
        <v>972</v>
      </c>
      <c r="B134">
        <v>15.7352128591242</v>
      </c>
      <c r="C134">
        <v>105</v>
      </c>
      <c r="D134" t="s">
        <v>17036</v>
      </c>
      <c r="E134">
        <v>1424</v>
      </c>
      <c r="F134">
        <v>1434.7049662511799</v>
      </c>
      <c r="G134">
        <v>74.611484317124194</v>
      </c>
      <c r="H134" t="s">
        <v>17037</v>
      </c>
      <c r="I134" t="s">
        <v>65</v>
      </c>
      <c r="J134" t="s">
        <v>3397</v>
      </c>
      <c r="K134">
        <v>409526.79479153099</v>
      </c>
      <c r="L134">
        <v>136475.53262719701</v>
      </c>
      <c r="M134" t="s">
        <v>98</v>
      </c>
      <c r="N134" t="s">
        <v>98</v>
      </c>
      <c r="O134">
        <v>409527</v>
      </c>
      <c r="P134">
        <v>1638108</v>
      </c>
      <c r="Q134">
        <v>37</v>
      </c>
      <c r="R134">
        <v>15.7673128591242</v>
      </c>
      <c r="S134" t="s">
        <v>973</v>
      </c>
      <c r="T134">
        <v>1424</v>
      </c>
      <c r="U134">
        <v>1427.7049662511799</v>
      </c>
      <c r="V134">
        <v>74.599999999999994</v>
      </c>
      <c r="W134" t="s">
        <v>14530</v>
      </c>
      <c r="X134">
        <v>72100736</v>
      </c>
      <c r="Y134" t="s">
        <v>96</v>
      </c>
      <c r="Z134" t="s">
        <v>973</v>
      </c>
      <c r="AA134" t="s">
        <v>974</v>
      </c>
      <c r="AB134" t="s">
        <v>972</v>
      </c>
      <c r="AC134" t="s">
        <v>975</v>
      </c>
      <c r="AD134" t="s">
        <v>976</v>
      </c>
      <c r="AE134">
        <v>37</v>
      </c>
      <c r="AF134" t="s">
        <v>14530</v>
      </c>
      <c r="AG134" t="s">
        <v>96</v>
      </c>
      <c r="AH134" t="s">
        <v>96</v>
      </c>
      <c r="AI134" t="s">
        <v>96</v>
      </c>
      <c r="AJ134" t="s">
        <v>96</v>
      </c>
      <c r="AK134">
        <v>5</v>
      </c>
      <c r="AL134" t="s">
        <v>96</v>
      </c>
      <c r="AM134" t="s">
        <v>96</v>
      </c>
      <c r="AN134">
        <v>2</v>
      </c>
      <c r="AO134">
        <v>5</v>
      </c>
      <c r="AP134">
        <v>5</v>
      </c>
    </row>
    <row r="135" spans="1:42" x14ac:dyDescent="0.25">
      <c r="A135" t="s">
        <v>1749</v>
      </c>
      <c r="B135">
        <v>15.820591617688599</v>
      </c>
      <c r="C135">
        <v>147</v>
      </c>
      <c r="D135" t="s">
        <v>5867</v>
      </c>
      <c r="E135">
        <v>1378</v>
      </c>
      <c r="F135">
        <v>1441.1734215470799</v>
      </c>
      <c r="G135">
        <v>70.405056400555594</v>
      </c>
      <c r="H135" t="s">
        <v>5868</v>
      </c>
      <c r="I135" t="s">
        <v>1363</v>
      </c>
      <c r="J135" t="s">
        <v>43</v>
      </c>
      <c r="K135">
        <v>121155.72076465101</v>
      </c>
      <c r="L135">
        <v>90503.796040653106</v>
      </c>
      <c r="M135" t="s">
        <v>98</v>
      </c>
      <c r="N135" t="s">
        <v>98</v>
      </c>
      <c r="O135">
        <v>121156</v>
      </c>
      <c r="P135">
        <v>484624</v>
      </c>
      <c r="Q135">
        <v>11</v>
      </c>
      <c r="R135">
        <v>15.852691617688599</v>
      </c>
      <c r="S135" t="s">
        <v>1630</v>
      </c>
      <c r="T135">
        <v>1378</v>
      </c>
      <c r="U135">
        <v>1434.1734215470799</v>
      </c>
      <c r="V135">
        <v>70.400000000000006</v>
      </c>
      <c r="W135" t="s">
        <v>15642</v>
      </c>
      <c r="X135">
        <v>72100736</v>
      </c>
      <c r="Y135" t="s">
        <v>96</v>
      </c>
      <c r="Z135" t="s">
        <v>1630</v>
      </c>
      <c r="AA135" t="s">
        <v>1629</v>
      </c>
      <c r="AB135" t="s">
        <v>1749</v>
      </c>
      <c r="AC135" t="s">
        <v>2470</v>
      </c>
      <c r="AD135" t="s">
        <v>1750</v>
      </c>
      <c r="AE135">
        <v>11</v>
      </c>
      <c r="AF135" t="s">
        <v>15642</v>
      </c>
      <c r="AG135" t="s">
        <v>96</v>
      </c>
      <c r="AH135" t="s">
        <v>96</v>
      </c>
      <c r="AI135" t="s">
        <v>96</v>
      </c>
      <c r="AJ135" t="s">
        <v>96</v>
      </c>
      <c r="AK135">
        <v>5</v>
      </c>
      <c r="AL135" t="s">
        <v>96</v>
      </c>
      <c r="AM135">
        <v>3</v>
      </c>
      <c r="AN135">
        <v>2</v>
      </c>
      <c r="AO135">
        <v>5</v>
      </c>
      <c r="AP135">
        <v>5</v>
      </c>
    </row>
    <row r="136" spans="1:42" x14ac:dyDescent="0.25">
      <c r="A136" t="s">
        <v>3500</v>
      </c>
      <c r="B136">
        <v>15.848772557260199</v>
      </c>
      <c r="C136">
        <v>132</v>
      </c>
      <c r="D136" t="s">
        <v>10171</v>
      </c>
      <c r="E136">
        <v>1451</v>
      </c>
      <c r="F136">
        <v>1443.30846252074</v>
      </c>
      <c r="G136">
        <v>60.414635161761403</v>
      </c>
      <c r="H136" t="s">
        <v>10172</v>
      </c>
      <c r="I136" t="s">
        <v>5694</v>
      </c>
      <c r="J136" t="s">
        <v>3397</v>
      </c>
      <c r="K136">
        <v>70113.795179532404</v>
      </c>
      <c r="L136">
        <v>12440.479268515301</v>
      </c>
      <c r="M136" t="s">
        <v>98</v>
      </c>
      <c r="N136" t="s">
        <v>98</v>
      </c>
      <c r="O136">
        <v>70114</v>
      </c>
      <c r="P136">
        <v>280456</v>
      </c>
      <c r="Q136">
        <v>6</v>
      </c>
      <c r="R136">
        <v>15.880872557260199</v>
      </c>
      <c r="S136" t="s">
        <v>977</v>
      </c>
      <c r="T136">
        <v>1451</v>
      </c>
      <c r="U136">
        <v>1436.30846252074</v>
      </c>
      <c r="V136">
        <v>60.4</v>
      </c>
      <c r="W136" t="s">
        <v>21645</v>
      </c>
      <c r="X136">
        <v>72100736</v>
      </c>
      <c r="Y136" t="s">
        <v>96</v>
      </c>
      <c r="Z136" t="s">
        <v>977</v>
      </c>
      <c r="AA136" t="s">
        <v>3499</v>
      </c>
      <c r="AB136" t="s">
        <v>3500</v>
      </c>
      <c r="AC136" t="s">
        <v>3501</v>
      </c>
      <c r="AD136" t="s">
        <v>3502</v>
      </c>
      <c r="AE136">
        <v>6</v>
      </c>
      <c r="AF136" t="s">
        <v>21645</v>
      </c>
      <c r="AG136" t="s">
        <v>96</v>
      </c>
      <c r="AH136" t="s">
        <v>96</v>
      </c>
      <c r="AI136" t="s">
        <v>96</v>
      </c>
      <c r="AJ136" t="s">
        <v>96</v>
      </c>
      <c r="AK136">
        <v>5</v>
      </c>
      <c r="AL136" t="s">
        <v>96</v>
      </c>
      <c r="AM136" t="s">
        <v>96</v>
      </c>
      <c r="AN136">
        <v>2</v>
      </c>
      <c r="AO136">
        <v>5</v>
      </c>
      <c r="AP136">
        <v>5</v>
      </c>
    </row>
    <row r="137" spans="1:42" x14ac:dyDescent="0.25">
      <c r="A137" t="s">
        <v>10173</v>
      </c>
      <c r="B137">
        <v>15.9065593887515</v>
      </c>
      <c r="C137">
        <v>136</v>
      </c>
      <c r="D137" t="s">
        <v>6702</v>
      </c>
      <c r="E137">
        <v>1627</v>
      </c>
      <c r="F137">
        <v>1447.6865015374501</v>
      </c>
      <c r="G137">
        <v>69.141732982781505</v>
      </c>
      <c r="H137" t="s">
        <v>6703</v>
      </c>
      <c r="I137" t="s">
        <v>6704</v>
      </c>
      <c r="J137" t="s">
        <v>43</v>
      </c>
      <c r="K137">
        <v>41705.492600358499</v>
      </c>
      <c r="L137">
        <v>15088.5157811763</v>
      </c>
      <c r="M137" t="s">
        <v>98</v>
      </c>
      <c r="N137" t="s">
        <v>98</v>
      </c>
      <c r="O137">
        <v>41705</v>
      </c>
      <c r="P137">
        <v>166820</v>
      </c>
      <c r="Q137">
        <v>4</v>
      </c>
      <c r="R137">
        <v>15.9386593887515</v>
      </c>
      <c r="S137" t="s">
        <v>10173</v>
      </c>
      <c r="T137">
        <v>1627</v>
      </c>
      <c r="U137">
        <v>1440.6865015374501</v>
      </c>
      <c r="V137">
        <v>69.099999999999994</v>
      </c>
      <c r="W137" t="s">
        <v>21646</v>
      </c>
      <c r="X137">
        <v>72100736</v>
      </c>
      <c r="Y137" t="s">
        <v>96</v>
      </c>
      <c r="Z137" t="s">
        <v>10173</v>
      </c>
      <c r="AA137" t="s">
        <v>10174</v>
      </c>
      <c r="AB137" t="s">
        <v>10175</v>
      </c>
      <c r="AC137" t="s">
        <v>10176</v>
      </c>
      <c r="AD137" t="s">
        <v>10177</v>
      </c>
      <c r="AE137">
        <v>4</v>
      </c>
      <c r="AF137" t="s">
        <v>21646</v>
      </c>
      <c r="AG137" t="s">
        <v>96</v>
      </c>
      <c r="AH137" t="s">
        <v>96</v>
      </c>
      <c r="AI137" t="s">
        <v>96</v>
      </c>
      <c r="AJ137" t="s">
        <v>96</v>
      </c>
      <c r="AK137">
        <v>5</v>
      </c>
      <c r="AL137">
        <v>4</v>
      </c>
      <c r="AM137">
        <v>3</v>
      </c>
      <c r="AN137">
        <v>2</v>
      </c>
      <c r="AO137">
        <v>5</v>
      </c>
      <c r="AP137">
        <v>5</v>
      </c>
    </row>
    <row r="138" spans="1:42" x14ac:dyDescent="0.25">
      <c r="A138" t="s">
        <v>649</v>
      </c>
      <c r="B138">
        <v>15.970043876423301</v>
      </c>
      <c r="C138">
        <v>78</v>
      </c>
      <c r="D138" t="s">
        <v>10178</v>
      </c>
      <c r="E138">
        <v>994</v>
      </c>
      <c r="F138">
        <v>1452.4962057003199</v>
      </c>
      <c r="G138">
        <v>52.295280156786703</v>
      </c>
      <c r="H138" t="s">
        <v>10179</v>
      </c>
      <c r="I138" t="s">
        <v>10180</v>
      </c>
      <c r="J138" t="s">
        <v>43</v>
      </c>
      <c r="K138">
        <v>38949.333281535699</v>
      </c>
      <c r="L138">
        <v>16690.1471572427</v>
      </c>
      <c r="M138" t="s">
        <v>98</v>
      </c>
      <c r="N138" t="s">
        <v>98</v>
      </c>
      <c r="O138">
        <v>38949</v>
      </c>
      <c r="P138">
        <v>155796</v>
      </c>
      <c r="Q138">
        <v>4</v>
      </c>
      <c r="R138">
        <v>16.0021438764233</v>
      </c>
      <c r="S138" t="s">
        <v>649</v>
      </c>
      <c r="T138">
        <v>994</v>
      </c>
      <c r="U138">
        <v>1445.4962057003199</v>
      </c>
      <c r="V138">
        <v>52.3</v>
      </c>
      <c r="W138" t="s">
        <v>21647</v>
      </c>
      <c r="X138">
        <v>72100736</v>
      </c>
      <c r="Y138" t="s">
        <v>96</v>
      </c>
      <c r="Z138" t="s">
        <v>649</v>
      </c>
      <c r="AA138" t="s">
        <v>650</v>
      </c>
      <c r="AB138" t="s">
        <v>648</v>
      </c>
      <c r="AC138" t="s">
        <v>6552</v>
      </c>
      <c r="AD138" t="s">
        <v>647</v>
      </c>
      <c r="AE138">
        <v>4</v>
      </c>
      <c r="AF138" t="s">
        <v>21647</v>
      </c>
      <c r="AG138" t="s">
        <v>96</v>
      </c>
      <c r="AH138" t="s">
        <v>96</v>
      </c>
      <c r="AI138" t="s">
        <v>96</v>
      </c>
      <c r="AJ138" t="s">
        <v>96</v>
      </c>
      <c r="AK138">
        <v>5</v>
      </c>
      <c r="AL138">
        <v>4</v>
      </c>
      <c r="AM138">
        <v>3</v>
      </c>
      <c r="AN138">
        <v>2</v>
      </c>
      <c r="AO138">
        <v>5</v>
      </c>
      <c r="AP138">
        <v>5</v>
      </c>
    </row>
    <row r="139" spans="1:42" x14ac:dyDescent="0.25">
      <c r="A139" t="s">
        <v>994</v>
      </c>
      <c r="B139">
        <v>15.984412740594401</v>
      </c>
      <c r="C139">
        <v>158</v>
      </c>
      <c r="D139" t="s">
        <v>10181</v>
      </c>
      <c r="E139">
        <v>1152</v>
      </c>
      <c r="F139">
        <v>1453.58481786928</v>
      </c>
      <c r="G139">
        <v>53.614473960650599</v>
      </c>
      <c r="H139" t="s">
        <v>10182</v>
      </c>
      <c r="I139" t="s">
        <v>10183</v>
      </c>
      <c r="J139" t="s">
        <v>43</v>
      </c>
      <c r="K139">
        <v>216199.52206422499</v>
      </c>
      <c r="L139">
        <v>26490.770853027399</v>
      </c>
      <c r="M139" t="s">
        <v>98</v>
      </c>
      <c r="N139" t="s">
        <v>98</v>
      </c>
      <c r="O139">
        <v>216200</v>
      </c>
      <c r="P139">
        <v>864800</v>
      </c>
      <c r="Q139">
        <v>19</v>
      </c>
      <c r="R139">
        <v>16.016512740594401</v>
      </c>
      <c r="S139" t="s">
        <v>994</v>
      </c>
      <c r="T139">
        <v>1152</v>
      </c>
      <c r="U139">
        <v>1446.58481786928</v>
      </c>
      <c r="V139">
        <v>53.6</v>
      </c>
      <c r="W139" t="s">
        <v>21648</v>
      </c>
      <c r="X139">
        <v>72100736</v>
      </c>
      <c r="Y139" t="s">
        <v>96</v>
      </c>
      <c r="Z139" t="s">
        <v>994</v>
      </c>
      <c r="AA139" t="s">
        <v>3505</v>
      </c>
      <c r="AB139" t="s">
        <v>3506</v>
      </c>
      <c r="AC139" t="s">
        <v>3507</v>
      </c>
      <c r="AD139" t="s">
        <v>3508</v>
      </c>
      <c r="AE139">
        <v>19</v>
      </c>
      <c r="AF139" t="s">
        <v>21648</v>
      </c>
      <c r="AG139" t="s">
        <v>96</v>
      </c>
      <c r="AH139" t="s">
        <v>96</v>
      </c>
      <c r="AI139" t="s">
        <v>96</v>
      </c>
      <c r="AJ139" t="s">
        <v>96</v>
      </c>
      <c r="AK139">
        <v>5</v>
      </c>
      <c r="AL139">
        <v>4</v>
      </c>
      <c r="AM139">
        <v>3</v>
      </c>
      <c r="AN139">
        <v>2</v>
      </c>
      <c r="AO139">
        <v>5</v>
      </c>
      <c r="AP139">
        <v>5</v>
      </c>
    </row>
    <row r="140" spans="1:42" x14ac:dyDescent="0.25">
      <c r="A140" t="s">
        <v>986</v>
      </c>
      <c r="B140">
        <v>16.054550501808698</v>
      </c>
      <c r="C140">
        <v>107.09999847412099</v>
      </c>
      <c r="D140" t="s">
        <v>10184</v>
      </c>
      <c r="E140">
        <v>1016</v>
      </c>
      <c r="F140">
        <v>1458.89858654662</v>
      </c>
      <c r="G140">
        <v>67.845930576483795</v>
      </c>
      <c r="H140" t="s">
        <v>10185</v>
      </c>
      <c r="I140" t="s">
        <v>630</v>
      </c>
      <c r="J140" t="s">
        <v>43</v>
      </c>
      <c r="K140">
        <v>72866.577272636103</v>
      </c>
      <c r="L140">
        <v>9169.7617254365996</v>
      </c>
      <c r="M140" t="s">
        <v>98</v>
      </c>
      <c r="N140" t="s">
        <v>98</v>
      </c>
      <c r="O140">
        <v>72867</v>
      </c>
      <c r="P140">
        <v>291468</v>
      </c>
      <c r="Q140">
        <v>7</v>
      </c>
      <c r="R140">
        <v>16.086650501808698</v>
      </c>
      <c r="S140" t="s">
        <v>986</v>
      </c>
      <c r="T140">
        <v>1016</v>
      </c>
      <c r="U140">
        <v>1451.89858654662</v>
      </c>
      <c r="V140">
        <v>67.8</v>
      </c>
      <c r="W140" t="s">
        <v>21649</v>
      </c>
      <c r="X140">
        <v>72100736</v>
      </c>
      <c r="Y140" t="s">
        <v>96</v>
      </c>
      <c r="Z140" t="s">
        <v>986</v>
      </c>
      <c r="AA140" t="s">
        <v>1465</v>
      </c>
      <c r="AB140" t="s">
        <v>984</v>
      </c>
      <c r="AC140" t="s">
        <v>2475</v>
      </c>
      <c r="AD140" t="s">
        <v>983</v>
      </c>
      <c r="AE140">
        <v>7</v>
      </c>
      <c r="AF140" t="s">
        <v>21649</v>
      </c>
      <c r="AG140" t="s">
        <v>96</v>
      </c>
      <c r="AH140" t="s">
        <v>96</v>
      </c>
      <c r="AI140" t="s">
        <v>96</v>
      </c>
      <c r="AJ140" t="s">
        <v>96</v>
      </c>
      <c r="AK140">
        <v>5</v>
      </c>
      <c r="AL140">
        <v>4</v>
      </c>
      <c r="AM140">
        <v>3</v>
      </c>
      <c r="AN140">
        <v>2</v>
      </c>
      <c r="AO140">
        <v>5</v>
      </c>
      <c r="AP140">
        <v>5</v>
      </c>
    </row>
    <row r="141" spans="1:42" x14ac:dyDescent="0.25">
      <c r="A141" t="s">
        <v>988</v>
      </c>
      <c r="B141">
        <v>16.062727254098601</v>
      </c>
      <c r="C141">
        <v>81</v>
      </c>
      <c r="D141" t="s">
        <v>4796</v>
      </c>
      <c r="E141">
        <v>1220</v>
      </c>
      <c r="F141">
        <v>1459.5180726757401</v>
      </c>
      <c r="G141">
        <v>72.110465130318303</v>
      </c>
      <c r="H141" t="s">
        <v>4797</v>
      </c>
      <c r="I141" t="s">
        <v>4798</v>
      </c>
      <c r="J141" t="s">
        <v>43</v>
      </c>
      <c r="K141">
        <v>449426.01924438903</v>
      </c>
      <c r="L141">
        <v>176426.28508962301</v>
      </c>
      <c r="M141" t="s">
        <v>98</v>
      </c>
      <c r="N141" t="s">
        <v>98</v>
      </c>
      <c r="O141">
        <v>449426</v>
      </c>
      <c r="P141">
        <v>1797704</v>
      </c>
      <c r="Q141">
        <v>40</v>
      </c>
      <c r="R141">
        <v>16.0948272540986</v>
      </c>
      <c r="S141" t="s">
        <v>988</v>
      </c>
      <c r="T141">
        <v>1220</v>
      </c>
      <c r="U141">
        <v>1452.5180726757401</v>
      </c>
      <c r="V141">
        <v>72.099999999999994</v>
      </c>
      <c r="W141" t="s">
        <v>15643</v>
      </c>
      <c r="X141">
        <v>72100736</v>
      </c>
      <c r="Y141" t="s">
        <v>96</v>
      </c>
      <c r="Z141" t="s">
        <v>988</v>
      </c>
      <c r="AA141" t="s">
        <v>990</v>
      </c>
      <c r="AB141" t="s">
        <v>991</v>
      </c>
      <c r="AC141" t="s">
        <v>992</v>
      </c>
      <c r="AD141" t="s">
        <v>993</v>
      </c>
      <c r="AE141">
        <v>40</v>
      </c>
      <c r="AF141" t="s">
        <v>15643</v>
      </c>
      <c r="AG141" t="s">
        <v>96</v>
      </c>
      <c r="AH141" t="s">
        <v>96</v>
      </c>
      <c r="AI141" t="s">
        <v>96</v>
      </c>
      <c r="AJ141" t="s">
        <v>96</v>
      </c>
      <c r="AK141">
        <v>5</v>
      </c>
      <c r="AL141">
        <v>4</v>
      </c>
      <c r="AM141">
        <v>3</v>
      </c>
      <c r="AN141">
        <v>2</v>
      </c>
      <c r="AO141">
        <v>5</v>
      </c>
      <c r="AP141">
        <v>5</v>
      </c>
    </row>
    <row r="142" spans="1:42" x14ac:dyDescent="0.25">
      <c r="A142" t="s">
        <v>988</v>
      </c>
      <c r="B142">
        <v>16.0628105898531</v>
      </c>
      <c r="C142">
        <v>81.099998474121094</v>
      </c>
      <c r="D142" t="s">
        <v>10186</v>
      </c>
      <c r="E142">
        <v>993</v>
      </c>
      <c r="F142">
        <v>1459.5243863492101</v>
      </c>
      <c r="G142">
        <v>61.813101643977902</v>
      </c>
      <c r="H142" t="s">
        <v>10187</v>
      </c>
      <c r="I142" t="s">
        <v>1874</v>
      </c>
      <c r="J142" t="s">
        <v>43</v>
      </c>
      <c r="K142">
        <v>331068.40520777501</v>
      </c>
      <c r="L142">
        <v>176426.28508962301</v>
      </c>
      <c r="M142" t="s">
        <v>98</v>
      </c>
      <c r="N142" t="s">
        <v>98</v>
      </c>
      <c r="O142">
        <v>331068</v>
      </c>
      <c r="P142">
        <v>1324272</v>
      </c>
      <c r="Q142">
        <v>30</v>
      </c>
      <c r="R142">
        <v>16.0949105898531</v>
      </c>
      <c r="S142" t="s">
        <v>988</v>
      </c>
      <c r="T142">
        <v>993</v>
      </c>
      <c r="U142">
        <v>1452.5243863492101</v>
      </c>
      <c r="V142">
        <v>61.8</v>
      </c>
      <c r="W142" t="s">
        <v>15643</v>
      </c>
      <c r="X142">
        <v>72100736</v>
      </c>
      <c r="Y142" t="s">
        <v>96</v>
      </c>
      <c r="Z142" t="s">
        <v>988</v>
      </c>
      <c r="AA142" t="s">
        <v>990</v>
      </c>
      <c r="AB142" t="s">
        <v>991</v>
      </c>
      <c r="AC142" t="s">
        <v>992</v>
      </c>
      <c r="AD142" t="s">
        <v>993</v>
      </c>
      <c r="AE142">
        <v>30</v>
      </c>
      <c r="AF142" t="s">
        <v>15643</v>
      </c>
      <c r="AG142" t="s">
        <v>96</v>
      </c>
      <c r="AH142" t="s">
        <v>96</v>
      </c>
      <c r="AI142" t="s">
        <v>96</v>
      </c>
      <c r="AJ142" t="s">
        <v>96</v>
      </c>
      <c r="AK142">
        <v>5</v>
      </c>
      <c r="AL142">
        <v>4</v>
      </c>
      <c r="AM142">
        <v>3</v>
      </c>
      <c r="AN142">
        <v>2</v>
      </c>
      <c r="AO142">
        <v>5</v>
      </c>
      <c r="AP142">
        <v>5</v>
      </c>
    </row>
    <row r="143" spans="1:42" x14ac:dyDescent="0.25">
      <c r="A143" t="s">
        <v>10188</v>
      </c>
      <c r="B143">
        <v>16.155321684027701</v>
      </c>
      <c r="C143">
        <v>122</v>
      </c>
      <c r="D143" t="s">
        <v>10189</v>
      </c>
      <c r="E143">
        <v>2718</v>
      </c>
      <c r="F143">
        <v>1466.5332008026601</v>
      </c>
      <c r="G143">
        <v>62.40855019784</v>
      </c>
      <c r="H143" t="s">
        <v>10190</v>
      </c>
      <c r="I143" t="s">
        <v>10191</v>
      </c>
      <c r="J143" t="s">
        <v>43</v>
      </c>
      <c r="K143">
        <v>60380.205310243298</v>
      </c>
      <c r="L143">
        <v>17531.322667614899</v>
      </c>
      <c r="M143" t="s">
        <v>98</v>
      </c>
      <c r="N143" t="s">
        <v>98</v>
      </c>
      <c r="O143">
        <v>60380</v>
      </c>
      <c r="P143">
        <v>241520</v>
      </c>
      <c r="Q143">
        <v>5</v>
      </c>
      <c r="R143">
        <v>16.187421684027701</v>
      </c>
      <c r="S143" t="s">
        <v>10188</v>
      </c>
      <c r="T143">
        <v>2718</v>
      </c>
      <c r="U143">
        <v>1459.5332008026601</v>
      </c>
      <c r="V143">
        <v>62.4</v>
      </c>
      <c r="W143" t="s">
        <v>21650</v>
      </c>
      <c r="X143">
        <v>72100736</v>
      </c>
      <c r="Y143" t="s">
        <v>96</v>
      </c>
      <c r="Z143" t="s">
        <v>10188</v>
      </c>
      <c r="AA143" t="s">
        <v>10192</v>
      </c>
      <c r="AB143" t="s">
        <v>10193</v>
      </c>
      <c r="AC143" t="s">
        <v>10194</v>
      </c>
      <c r="AD143" t="s">
        <v>10195</v>
      </c>
      <c r="AE143">
        <v>5</v>
      </c>
      <c r="AF143" t="s">
        <v>21650</v>
      </c>
      <c r="AG143" t="s">
        <v>96</v>
      </c>
      <c r="AH143" t="s">
        <v>96</v>
      </c>
      <c r="AI143" t="s">
        <v>96</v>
      </c>
      <c r="AJ143" t="s">
        <v>96</v>
      </c>
      <c r="AK143">
        <v>5</v>
      </c>
      <c r="AL143">
        <v>4</v>
      </c>
      <c r="AM143">
        <v>3</v>
      </c>
      <c r="AN143">
        <v>2</v>
      </c>
      <c r="AO143">
        <v>5</v>
      </c>
      <c r="AP143">
        <v>5</v>
      </c>
    </row>
    <row r="144" spans="1:42" x14ac:dyDescent="0.25">
      <c r="A144" t="s">
        <v>1465</v>
      </c>
      <c r="B144">
        <v>16.168238781855099</v>
      </c>
      <c r="C144">
        <v>107.09999847412099</v>
      </c>
      <c r="D144" t="s">
        <v>10196</v>
      </c>
      <c r="E144">
        <v>1349</v>
      </c>
      <c r="F144">
        <v>1467.51182442349</v>
      </c>
      <c r="G144">
        <v>63.827337983308603</v>
      </c>
      <c r="H144" t="s">
        <v>10197</v>
      </c>
      <c r="I144" t="s">
        <v>6588</v>
      </c>
      <c r="J144" t="s">
        <v>43</v>
      </c>
      <c r="K144">
        <v>281480.21272080601</v>
      </c>
      <c r="L144">
        <v>44113.900604921502</v>
      </c>
      <c r="M144" t="s">
        <v>98</v>
      </c>
      <c r="N144" t="s">
        <v>98</v>
      </c>
      <c r="O144">
        <v>281480</v>
      </c>
      <c r="P144">
        <v>1125920</v>
      </c>
      <c r="Q144">
        <v>25</v>
      </c>
      <c r="R144">
        <v>16.200338781855098</v>
      </c>
      <c r="S144" t="s">
        <v>1465</v>
      </c>
      <c r="T144">
        <v>1349</v>
      </c>
      <c r="U144">
        <v>1460.51182442349</v>
      </c>
      <c r="V144">
        <v>63.8</v>
      </c>
      <c r="W144" t="s">
        <v>21651</v>
      </c>
      <c r="X144">
        <v>72100736</v>
      </c>
      <c r="Y144" t="s">
        <v>96</v>
      </c>
      <c r="Z144" t="s">
        <v>1465</v>
      </c>
      <c r="AA144" t="s">
        <v>2475</v>
      </c>
      <c r="AB144" t="s">
        <v>986</v>
      </c>
      <c r="AC144" t="s">
        <v>2476</v>
      </c>
      <c r="AD144" t="s">
        <v>984</v>
      </c>
      <c r="AE144">
        <v>25</v>
      </c>
      <c r="AF144" t="s">
        <v>21651</v>
      </c>
      <c r="AG144" t="s">
        <v>96</v>
      </c>
      <c r="AH144" t="s">
        <v>96</v>
      </c>
      <c r="AI144" t="s">
        <v>96</v>
      </c>
      <c r="AJ144" t="s">
        <v>96</v>
      </c>
      <c r="AK144">
        <v>5</v>
      </c>
      <c r="AL144">
        <v>4</v>
      </c>
      <c r="AM144">
        <v>3</v>
      </c>
      <c r="AN144">
        <v>2</v>
      </c>
      <c r="AO144">
        <v>5</v>
      </c>
      <c r="AP144">
        <v>5</v>
      </c>
    </row>
    <row r="145" spans="1:42" x14ac:dyDescent="0.25">
      <c r="A145" t="s">
        <v>990</v>
      </c>
      <c r="B145">
        <v>16.1711477602299</v>
      </c>
      <c r="C145">
        <v>81.099998474121094</v>
      </c>
      <c r="D145" t="s">
        <v>10198</v>
      </c>
      <c r="E145">
        <v>1682</v>
      </c>
      <c r="F145">
        <v>1467.7322140952399</v>
      </c>
      <c r="G145">
        <v>52.515849179589203</v>
      </c>
      <c r="H145" t="s">
        <v>10199</v>
      </c>
      <c r="I145" t="s">
        <v>3128</v>
      </c>
      <c r="J145" t="s">
        <v>43</v>
      </c>
      <c r="K145">
        <v>99839.801722266595</v>
      </c>
      <c r="L145">
        <v>24248.4977024607</v>
      </c>
      <c r="M145" t="s">
        <v>98</v>
      </c>
      <c r="N145" t="s">
        <v>98</v>
      </c>
      <c r="O145">
        <v>99840</v>
      </c>
      <c r="P145">
        <v>399360</v>
      </c>
      <c r="Q145">
        <v>9</v>
      </c>
      <c r="R145">
        <v>16.2032477602299</v>
      </c>
      <c r="S145" t="s">
        <v>990</v>
      </c>
      <c r="T145">
        <v>1682</v>
      </c>
      <c r="U145">
        <v>1460.7322140952399</v>
      </c>
      <c r="V145">
        <v>52.5</v>
      </c>
      <c r="W145" t="s">
        <v>21652</v>
      </c>
      <c r="X145">
        <v>72100736</v>
      </c>
      <c r="Y145" t="s">
        <v>96</v>
      </c>
      <c r="Z145" t="s">
        <v>990</v>
      </c>
      <c r="AA145" t="s">
        <v>992</v>
      </c>
      <c r="AB145" t="s">
        <v>988</v>
      </c>
      <c r="AC145" t="s">
        <v>2839</v>
      </c>
      <c r="AD145" t="s">
        <v>991</v>
      </c>
      <c r="AE145">
        <v>9</v>
      </c>
      <c r="AF145" t="s">
        <v>21652</v>
      </c>
      <c r="AG145" t="s">
        <v>96</v>
      </c>
      <c r="AH145" t="s">
        <v>96</v>
      </c>
      <c r="AI145" t="s">
        <v>96</v>
      </c>
      <c r="AJ145" t="s">
        <v>96</v>
      </c>
      <c r="AK145">
        <v>5</v>
      </c>
      <c r="AL145">
        <v>4</v>
      </c>
      <c r="AM145">
        <v>3</v>
      </c>
      <c r="AN145">
        <v>2</v>
      </c>
      <c r="AO145">
        <v>5</v>
      </c>
      <c r="AP145">
        <v>5</v>
      </c>
    </row>
    <row r="146" spans="1:42" x14ac:dyDescent="0.25">
      <c r="A146" t="s">
        <v>990</v>
      </c>
      <c r="B146">
        <v>16.171360389877002</v>
      </c>
      <c r="C146">
        <v>81</v>
      </c>
      <c r="D146" t="s">
        <v>10200</v>
      </c>
      <c r="E146">
        <v>1307</v>
      </c>
      <c r="F146">
        <v>1467.7483233171399</v>
      </c>
      <c r="G146">
        <v>52.375902209044099</v>
      </c>
      <c r="H146" t="s">
        <v>10201</v>
      </c>
      <c r="I146" t="s">
        <v>294</v>
      </c>
      <c r="J146" t="s">
        <v>43</v>
      </c>
      <c r="K146">
        <v>120651.16115312099</v>
      </c>
      <c r="L146">
        <v>24248.4977024607</v>
      </c>
      <c r="M146" t="s">
        <v>98</v>
      </c>
      <c r="N146" t="s">
        <v>98</v>
      </c>
      <c r="O146">
        <v>120651</v>
      </c>
      <c r="P146">
        <v>482604</v>
      </c>
      <c r="Q146">
        <v>11</v>
      </c>
      <c r="R146">
        <v>16.203460389877002</v>
      </c>
      <c r="S146" t="s">
        <v>990</v>
      </c>
      <c r="T146">
        <v>1307</v>
      </c>
      <c r="U146">
        <v>1460.7483233171399</v>
      </c>
      <c r="V146">
        <v>52.4</v>
      </c>
      <c r="W146" t="s">
        <v>21652</v>
      </c>
      <c r="X146">
        <v>72100736</v>
      </c>
      <c r="Y146" t="s">
        <v>96</v>
      </c>
      <c r="Z146" t="s">
        <v>990</v>
      </c>
      <c r="AA146" t="s">
        <v>992</v>
      </c>
      <c r="AB146" t="s">
        <v>988</v>
      </c>
      <c r="AC146" t="s">
        <v>2839</v>
      </c>
      <c r="AD146" t="s">
        <v>991</v>
      </c>
      <c r="AE146">
        <v>11</v>
      </c>
      <c r="AF146" t="s">
        <v>21652</v>
      </c>
      <c r="AG146" t="s">
        <v>96</v>
      </c>
      <c r="AH146" t="s">
        <v>96</v>
      </c>
      <c r="AI146" t="s">
        <v>96</v>
      </c>
      <c r="AJ146" t="s">
        <v>96</v>
      </c>
      <c r="AK146">
        <v>5</v>
      </c>
      <c r="AL146">
        <v>4</v>
      </c>
      <c r="AM146">
        <v>3</v>
      </c>
      <c r="AN146">
        <v>2</v>
      </c>
      <c r="AO146">
        <v>5</v>
      </c>
      <c r="AP146">
        <v>5</v>
      </c>
    </row>
    <row r="147" spans="1:42" x14ac:dyDescent="0.25">
      <c r="A147" t="s">
        <v>182</v>
      </c>
      <c r="B147">
        <v>16.2187603234078</v>
      </c>
      <c r="C147">
        <v>179</v>
      </c>
      <c r="D147" t="s">
        <v>2986</v>
      </c>
      <c r="E147">
        <v>1488</v>
      </c>
      <c r="F147">
        <v>1471.3394314127299</v>
      </c>
      <c r="G147">
        <v>71.239622729842694</v>
      </c>
      <c r="H147" t="s">
        <v>2987</v>
      </c>
      <c r="I147" t="s">
        <v>183</v>
      </c>
      <c r="J147" t="s">
        <v>43</v>
      </c>
      <c r="K147">
        <v>591269.31889525696</v>
      </c>
      <c r="L147">
        <v>119555.526854729</v>
      </c>
      <c r="M147" t="s">
        <v>98</v>
      </c>
      <c r="N147" t="s">
        <v>98</v>
      </c>
      <c r="O147">
        <v>591269</v>
      </c>
      <c r="P147">
        <v>2365076</v>
      </c>
      <c r="Q147">
        <v>53</v>
      </c>
      <c r="R147">
        <v>16.2508603234078</v>
      </c>
      <c r="S147" t="s">
        <v>184</v>
      </c>
      <c r="T147">
        <v>1488</v>
      </c>
      <c r="U147">
        <v>1464.3394314127299</v>
      </c>
      <c r="V147">
        <v>71.2</v>
      </c>
      <c r="W147" t="s">
        <v>14244</v>
      </c>
      <c r="X147">
        <v>72100736</v>
      </c>
      <c r="Y147" t="s">
        <v>96</v>
      </c>
      <c r="Z147" t="s">
        <v>184</v>
      </c>
      <c r="AA147" t="s">
        <v>186</v>
      </c>
      <c r="AB147" t="s">
        <v>182</v>
      </c>
      <c r="AC147" t="s">
        <v>299</v>
      </c>
      <c r="AD147" t="s">
        <v>185</v>
      </c>
      <c r="AE147">
        <v>53</v>
      </c>
      <c r="AF147" t="s">
        <v>14244</v>
      </c>
      <c r="AG147" t="s">
        <v>96</v>
      </c>
      <c r="AH147" t="s">
        <v>96</v>
      </c>
      <c r="AI147" t="s">
        <v>96</v>
      </c>
      <c r="AJ147" t="s">
        <v>96</v>
      </c>
      <c r="AK147">
        <v>5</v>
      </c>
      <c r="AL147" t="s">
        <v>96</v>
      </c>
      <c r="AM147">
        <v>3</v>
      </c>
      <c r="AN147">
        <v>2</v>
      </c>
      <c r="AO147">
        <v>5</v>
      </c>
      <c r="AP147">
        <v>5</v>
      </c>
    </row>
    <row r="148" spans="1:42" x14ac:dyDescent="0.25">
      <c r="A148" t="s">
        <v>10202</v>
      </c>
      <c r="B148">
        <v>16.2256488907557</v>
      </c>
      <c r="C148">
        <v>161</v>
      </c>
      <c r="D148" t="s">
        <v>10203</v>
      </c>
      <c r="E148">
        <v>1440</v>
      </c>
      <c r="F148">
        <v>1471.86132222834</v>
      </c>
      <c r="G148">
        <v>53.080918629494903</v>
      </c>
      <c r="H148" t="s">
        <v>10204</v>
      </c>
      <c r="I148" t="s">
        <v>3461</v>
      </c>
      <c r="J148" t="s">
        <v>43</v>
      </c>
      <c r="K148">
        <v>120950.795722333</v>
      </c>
      <c r="L148">
        <v>50112.017673326598</v>
      </c>
      <c r="M148" t="s">
        <v>98</v>
      </c>
      <c r="N148" t="s">
        <v>98</v>
      </c>
      <c r="O148">
        <v>120951</v>
      </c>
      <c r="P148">
        <v>483804</v>
      </c>
      <c r="Q148">
        <v>11</v>
      </c>
      <c r="R148">
        <v>16.2577488907557</v>
      </c>
      <c r="S148" t="s">
        <v>10205</v>
      </c>
      <c r="T148">
        <v>1440</v>
      </c>
      <c r="U148">
        <v>1464.86132222834</v>
      </c>
      <c r="V148">
        <v>53.1</v>
      </c>
      <c r="W148" t="s">
        <v>21653</v>
      </c>
      <c r="X148">
        <v>72100736</v>
      </c>
      <c r="Y148" t="s">
        <v>96</v>
      </c>
      <c r="Z148" t="s">
        <v>10205</v>
      </c>
      <c r="AA148" t="s">
        <v>10206</v>
      </c>
      <c r="AB148" t="s">
        <v>10202</v>
      </c>
      <c r="AC148" t="s">
        <v>10207</v>
      </c>
      <c r="AD148" t="s">
        <v>10208</v>
      </c>
      <c r="AE148">
        <v>11</v>
      </c>
      <c r="AF148" t="s">
        <v>21653</v>
      </c>
      <c r="AG148" t="s">
        <v>96</v>
      </c>
      <c r="AH148" t="s">
        <v>96</v>
      </c>
      <c r="AI148" t="s">
        <v>96</v>
      </c>
      <c r="AJ148" t="s">
        <v>96</v>
      </c>
      <c r="AK148">
        <v>5</v>
      </c>
      <c r="AL148" t="s">
        <v>96</v>
      </c>
      <c r="AM148">
        <v>3</v>
      </c>
      <c r="AN148">
        <v>2</v>
      </c>
      <c r="AO148">
        <v>5</v>
      </c>
      <c r="AP148">
        <v>5</v>
      </c>
    </row>
    <row r="149" spans="1:42" x14ac:dyDescent="0.25">
      <c r="A149" t="s">
        <v>2474</v>
      </c>
      <c r="B149">
        <v>16.305300524676898</v>
      </c>
      <c r="C149">
        <v>163</v>
      </c>
      <c r="D149" t="s">
        <v>10209</v>
      </c>
      <c r="E149">
        <v>1179</v>
      </c>
      <c r="F149">
        <v>1477.8958797919199</v>
      </c>
      <c r="G149">
        <v>57.209378457877001</v>
      </c>
      <c r="H149" t="s">
        <v>10210</v>
      </c>
      <c r="I149" t="s">
        <v>4801</v>
      </c>
      <c r="J149" t="s">
        <v>43</v>
      </c>
      <c r="K149">
        <v>78292.154398768194</v>
      </c>
      <c r="L149">
        <v>25776.6953715003</v>
      </c>
      <c r="M149" t="s">
        <v>98</v>
      </c>
      <c r="N149" t="s">
        <v>98</v>
      </c>
      <c r="O149">
        <v>78292</v>
      </c>
      <c r="P149">
        <v>313168</v>
      </c>
      <c r="Q149">
        <v>7</v>
      </c>
      <c r="R149">
        <v>16.337400524676898</v>
      </c>
      <c r="S149" t="s">
        <v>2474</v>
      </c>
      <c r="T149">
        <v>1179</v>
      </c>
      <c r="U149">
        <v>1470.8958797919199</v>
      </c>
      <c r="V149">
        <v>57.2</v>
      </c>
      <c r="W149" t="s">
        <v>21654</v>
      </c>
      <c r="X149">
        <v>72100736</v>
      </c>
      <c r="Y149" t="s">
        <v>96</v>
      </c>
      <c r="Z149" t="s">
        <v>2474</v>
      </c>
      <c r="AA149" t="s">
        <v>1468</v>
      </c>
      <c r="AB149" t="s">
        <v>2473</v>
      </c>
      <c r="AC149" t="s">
        <v>1469</v>
      </c>
      <c r="AD149" t="s">
        <v>9331</v>
      </c>
      <c r="AE149">
        <v>7</v>
      </c>
      <c r="AF149" t="s">
        <v>21654</v>
      </c>
      <c r="AG149" t="s">
        <v>96</v>
      </c>
      <c r="AH149" t="s">
        <v>96</v>
      </c>
      <c r="AI149" t="s">
        <v>96</v>
      </c>
      <c r="AJ149" t="s">
        <v>96</v>
      </c>
      <c r="AK149">
        <v>5</v>
      </c>
      <c r="AL149">
        <v>4</v>
      </c>
      <c r="AM149">
        <v>3</v>
      </c>
      <c r="AN149">
        <v>2</v>
      </c>
      <c r="AO149">
        <v>5</v>
      </c>
      <c r="AP149">
        <v>5</v>
      </c>
    </row>
    <row r="150" spans="1:42" x14ac:dyDescent="0.25">
      <c r="A150" t="s">
        <v>736</v>
      </c>
      <c r="B150">
        <v>16.310406770255899</v>
      </c>
      <c r="C150">
        <v>177</v>
      </c>
      <c r="D150" t="s">
        <v>10211</v>
      </c>
      <c r="E150">
        <v>1822</v>
      </c>
      <c r="F150">
        <v>1478.28273855883</v>
      </c>
      <c r="G150">
        <v>56.157849874399602</v>
      </c>
      <c r="H150" t="s">
        <v>10212</v>
      </c>
      <c r="I150" t="s">
        <v>10213</v>
      </c>
      <c r="J150" t="s">
        <v>43</v>
      </c>
      <c r="K150">
        <v>503170.31653224898</v>
      </c>
      <c r="L150">
        <v>65587.367618678705</v>
      </c>
      <c r="M150" t="s">
        <v>98</v>
      </c>
      <c r="N150" t="s">
        <v>98</v>
      </c>
      <c r="O150">
        <v>503170</v>
      </c>
      <c r="P150">
        <v>2012680</v>
      </c>
      <c r="Q150">
        <v>45</v>
      </c>
      <c r="R150">
        <v>16.342506770255898</v>
      </c>
      <c r="S150" t="s">
        <v>736</v>
      </c>
      <c r="T150">
        <v>1822</v>
      </c>
      <c r="U150">
        <v>1471.28273855883</v>
      </c>
      <c r="V150">
        <v>56.2</v>
      </c>
      <c r="W150" t="s">
        <v>15644</v>
      </c>
      <c r="X150">
        <v>72100736</v>
      </c>
      <c r="Y150" t="s">
        <v>96</v>
      </c>
      <c r="Z150" t="s">
        <v>736</v>
      </c>
      <c r="AA150" t="s">
        <v>3278</v>
      </c>
      <c r="AB150" t="s">
        <v>3279</v>
      </c>
      <c r="AC150" t="s">
        <v>3280</v>
      </c>
      <c r="AD150" t="s">
        <v>3281</v>
      </c>
      <c r="AE150">
        <v>45</v>
      </c>
      <c r="AF150" t="s">
        <v>15644</v>
      </c>
      <c r="AG150" t="s">
        <v>96</v>
      </c>
      <c r="AH150" t="s">
        <v>96</v>
      </c>
      <c r="AI150" t="s">
        <v>96</v>
      </c>
      <c r="AJ150" t="s">
        <v>96</v>
      </c>
      <c r="AK150">
        <v>5</v>
      </c>
      <c r="AL150">
        <v>4</v>
      </c>
      <c r="AM150">
        <v>3</v>
      </c>
      <c r="AN150">
        <v>2</v>
      </c>
      <c r="AO150">
        <v>5</v>
      </c>
      <c r="AP150">
        <v>5</v>
      </c>
    </row>
    <row r="151" spans="1:42" x14ac:dyDescent="0.25">
      <c r="A151" t="s">
        <v>440</v>
      </c>
      <c r="B151">
        <v>16.316751542929801</v>
      </c>
      <c r="C151">
        <v>165</v>
      </c>
      <c r="D151" t="s">
        <v>363</v>
      </c>
      <c r="E151">
        <v>1471</v>
      </c>
      <c r="F151">
        <v>1478.76343046738</v>
      </c>
      <c r="G151">
        <v>90.048888311331496</v>
      </c>
      <c r="H151" t="s">
        <v>364</v>
      </c>
      <c r="I151" t="s">
        <v>365</v>
      </c>
      <c r="J151" t="s">
        <v>44</v>
      </c>
      <c r="K151">
        <v>2106490.9059631499</v>
      </c>
      <c r="L151">
        <v>214143.896878573</v>
      </c>
      <c r="M151" t="s">
        <v>98</v>
      </c>
      <c r="N151" t="s">
        <v>98</v>
      </c>
      <c r="O151">
        <v>2106491</v>
      </c>
      <c r="P151">
        <v>8425964</v>
      </c>
      <c r="Q151">
        <v>190</v>
      </c>
      <c r="R151">
        <v>16.3488515429298</v>
      </c>
      <c r="S151" t="s">
        <v>440</v>
      </c>
      <c r="T151">
        <v>1471</v>
      </c>
      <c r="U151">
        <v>1471.76343046738</v>
      </c>
      <c r="V151">
        <v>90</v>
      </c>
      <c r="W151" t="s">
        <v>15645</v>
      </c>
      <c r="X151">
        <v>72100736</v>
      </c>
      <c r="Y151" t="s">
        <v>96</v>
      </c>
      <c r="Z151" t="s">
        <v>440</v>
      </c>
      <c r="AA151" t="s">
        <v>441</v>
      </c>
      <c r="AB151" t="s">
        <v>442</v>
      </c>
      <c r="AC151" t="s">
        <v>443</v>
      </c>
      <c r="AD151" t="s">
        <v>444</v>
      </c>
      <c r="AE151">
        <v>190</v>
      </c>
      <c r="AF151" t="s">
        <v>364</v>
      </c>
      <c r="AG151" t="s">
        <v>363</v>
      </c>
      <c r="AH151" t="s">
        <v>118</v>
      </c>
      <c r="AI151" t="s">
        <v>96</v>
      </c>
      <c r="AJ151" t="s">
        <v>96</v>
      </c>
      <c r="AK151" t="s">
        <v>96</v>
      </c>
      <c r="AL151" t="s">
        <v>96</v>
      </c>
      <c r="AM151" t="s">
        <v>96</v>
      </c>
      <c r="AN151">
        <v>2</v>
      </c>
      <c r="AO151">
        <v>2</v>
      </c>
      <c r="AP151">
        <v>2</v>
      </c>
    </row>
    <row r="152" spans="1:42" x14ac:dyDescent="0.25">
      <c r="A152" t="s">
        <v>5221</v>
      </c>
      <c r="B152">
        <v>16.372709627273501</v>
      </c>
      <c r="C152">
        <v>173</v>
      </c>
      <c r="D152" t="s">
        <v>10214</v>
      </c>
      <c r="E152">
        <v>1867</v>
      </c>
      <c r="F152">
        <v>1483.00292016139</v>
      </c>
      <c r="G152">
        <v>58.149378848110203</v>
      </c>
      <c r="H152" t="s">
        <v>10215</v>
      </c>
      <c r="I152" t="s">
        <v>4154</v>
      </c>
      <c r="J152" t="s">
        <v>43</v>
      </c>
      <c r="K152">
        <v>20648.8838920913</v>
      </c>
      <c r="L152">
        <v>13843.7520649415</v>
      </c>
      <c r="M152" t="s">
        <v>98</v>
      </c>
      <c r="N152" t="s">
        <v>98</v>
      </c>
      <c r="O152">
        <v>20649</v>
      </c>
      <c r="P152">
        <v>82596</v>
      </c>
      <c r="Q152">
        <v>2</v>
      </c>
      <c r="R152">
        <v>16.404809627273501</v>
      </c>
      <c r="S152" t="s">
        <v>5221</v>
      </c>
      <c r="T152">
        <v>1867</v>
      </c>
      <c r="U152">
        <v>1476.00292016139</v>
      </c>
      <c r="V152">
        <v>58.1</v>
      </c>
      <c r="W152" t="s">
        <v>15646</v>
      </c>
      <c r="X152">
        <v>72100736</v>
      </c>
      <c r="Y152" t="s">
        <v>96</v>
      </c>
      <c r="Z152" t="s">
        <v>5221</v>
      </c>
      <c r="AA152" t="s">
        <v>5222</v>
      </c>
      <c r="AB152" t="s">
        <v>5223</v>
      </c>
      <c r="AC152" t="s">
        <v>5224</v>
      </c>
      <c r="AD152" t="s">
        <v>5225</v>
      </c>
      <c r="AE152">
        <v>2</v>
      </c>
      <c r="AF152" t="s">
        <v>15646</v>
      </c>
      <c r="AG152" t="s">
        <v>96</v>
      </c>
      <c r="AH152" t="s">
        <v>96</v>
      </c>
      <c r="AI152" t="s">
        <v>96</v>
      </c>
      <c r="AJ152" t="s">
        <v>96</v>
      </c>
      <c r="AK152">
        <v>5</v>
      </c>
      <c r="AL152">
        <v>4</v>
      </c>
      <c r="AM152">
        <v>3</v>
      </c>
      <c r="AN152">
        <v>2</v>
      </c>
      <c r="AO152">
        <v>5</v>
      </c>
      <c r="AP152">
        <v>5</v>
      </c>
    </row>
    <row r="153" spans="1:42" x14ac:dyDescent="0.25">
      <c r="A153" t="s">
        <v>10216</v>
      </c>
      <c r="B153">
        <v>16.450156654388898</v>
      </c>
      <c r="C153">
        <v>130</v>
      </c>
      <c r="D153" t="s">
        <v>10217</v>
      </c>
      <c r="E153">
        <v>1371</v>
      </c>
      <c r="F153">
        <v>1488.8704525677999</v>
      </c>
      <c r="G153">
        <v>61.287055495215597</v>
      </c>
      <c r="H153" t="s">
        <v>10218</v>
      </c>
      <c r="I153" t="s">
        <v>10219</v>
      </c>
      <c r="J153" t="s">
        <v>43</v>
      </c>
      <c r="K153">
        <v>60291.958967404498</v>
      </c>
      <c r="L153">
        <v>15103.7538720134</v>
      </c>
      <c r="M153" t="s">
        <v>98</v>
      </c>
      <c r="N153" t="s">
        <v>98</v>
      </c>
      <c r="O153">
        <v>60292</v>
      </c>
      <c r="P153">
        <v>241168</v>
      </c>
      <c r="Q153">
        <v>5</v>
      </c>
      <c r="R153">
        <v>16.482256654388898</v>
      </c>
      <c r="S153" t="s">
        <v>10216</v>
      </c>
      <c r="T153">
        <v>1371</v>
      </c>
      <c r="U153">
        <v>1481.8704525677999</v>
      </c>
      <c r="V153">
        <v>61.3</v>
      </c>
      <c r="W153" t="s">
        <v>21655</v>
      </c>
      <c r="X153">
        <v>72100736</v>
      </c>
      <c r="Y153" t="s">
        <v>96</v>
      </c>
      <c r="Z153" t="s">
        <v>10216</v>
      </c>
      <c r="AA153" t="s">
        <v>10220</v>
      </c>
      <c r="AB153" t="s">
        <v>10221</v>
      </c>
      <c r="AC153" t="s">
        <v>10222</v>
      </c>
      <c r="AD153" t="s">
        <v>10223</v>
      </c>
      <c r="AE153">
        <v>5</v>
      </c>
      <c r="AF153" t="s">
        <v>21655</v>
      </c>
      <c r="AG153" t="s">
        <v>96</v>
      </c>
      <c r="AH153" t="s">
        <v>96</v>
      </c>
      <c r="AI153" t="s">
        <v>96</v>
      </c>
      <c r="AJ153" t="s">
        <v>96</v>
      </c>
      <c r="AK153">
        <v>5</v>
      </c>
      <c r="AL153">
        <v>4</v>
      </c>
      <c r="AM153">
        <v>3</v>
      </c>
      <c r="AN153">
        <v>2</v>
      </c>
      <c r="AO153">
        <v>5</v>
      </c>
      <c r="AP153">
        <v>5</v>
      </c>
    </row>
    <row r="154" spans="1:42" x14ac:dyDescent="0.25">
      <c r="A154" t="s">
        <v>1002</v>
      </c>
      <c r="B154">
        <v>16.456132284546001</v>
      </c>
      <c r="C154">
        <v>146</v>
      </c>
      <c r="D154" t="s">
        <v>4802</v>
      </c>
      <c r="E154">
        <v>1352</v>
      </c>
      <c r="F154">
        <v>1489.32317754514</v>
      </c>
      <c r="G154">
        <v>56.034698686803303</v>
      </c>
      <c r="H154" t="s">
        <v>4803</v>
      </c>
      <c r="I154" t="s">
        <v>4770</v>
      </c>
      <c r="J154" t="s">
        <v>43</v>
      </c>
      <c r="K154">
        <v>311004.23567733198</v>
      </c>
      <c r="L154">
        <v>66670.146771862201</v>
      </c>
      <c r="M154" t="s">
        <v>98</v>
      </c>
      <c r="N154" t="s">
        <v>98</v>
      </c>
      <c r="O154">
        <v>311004</v>
      </c>
      <c r="P154">
        <v>1244016</v>
      </c>
      <c r="Q154">
        <v>28</v>
      </c>
      <c r="R154">
        <v>16.488232284546001</v>
      </c>
      <c r="S154" t="s">
        <v>1002</v>
      </c>
      <c r="T154">
        <v>1352</v>
      </c>
      <c r="U154">
        <v>1482.32317754514</v>
      </c>
      <c r="V154">
        <v>56</v>
      </c>
      <c r="W154" t="s">
        <v>15312</v>
      </c>
      <c r="X154">
        <v>72100736</v>
      </c>
      <c r="Y154" t="s">
        <v>96</v>
      </c>
      <c r="Z154" t="s">
        <v>1002</v>
      </c>
      <c r="AA154" t="s">
        <v>1005</v>
      </c>
      <c r="AB154" t="s">
        <v>1006</v>
      </c>
      <c r="AC154" t="s">
        <v>1007</v>
      </c>
      <c r="AD154" t="s">
        <v>1008</v>
      </c>
      <c r="AE154">
        <v>28</v>
      </c>
      <c r="AF154" t="s">
        <v>15312</v>
      </c>
      <c r="AG154" t="s">
        <v>96</v>
      </c>
      <c r="AH154" t="s">
        <v>96</v>
      </c>
      <c r="AI154" t="s">
        <v>96</v>
      </c>
      <c r="AJ154" t="s">
        <v>96</v>
      </c>
      <c r="AK154">
        <v>5</v>
      </c>
      <c r="AL154">
        <v>4</v>
      </c>
      <c r="AM154">
        <v>3</v>
      </c>
      <c r="AN154">
        <v>2</v>
      </c>
      <c r="AO154">
        <v>5</v>
      </c>
      <c r="AP154">
        <v>5</v>
      </c>
    </row>
    <row r="155" spans="1:42" x14ac:dyDescent="0.25">
      <c r="A155" t="s">
        <v>1009</v>
      </c>
      <c r="B155">
        <v>16.468544748354901</v>
      </c>
      <c r="C155">
        <v>164</v>
      </c>
      <c r="D155" t="s">
        <v>3987</v>
      </c>
      <c r="E155">
        <v>1350</v>
      </c>
      <c r="F155">
        <v>1490.26356914382</v>
      </c>
      <c r="G155">
        <v>70.189702044470394</v>
      </c>
      <c r="H155" t="s">
        <v>3988</v>
      </c>
      <c r="I155" t="s">
        <v>366</v>
      </c>
      <c r="J155" t="s">
        <v>43</v>
      </c>
      <c r="K155">
        <v>1922025.1312064</v>
      </c>
      <c r="L155">
        <v>130229.036826114</v>
      </c>
      <c r="M155" t="s">
        <v>98</v>
      </c>
      <c r="N155" t="s">
        <v>98</v>
      </c>
      <c r="O155">
        <v>1922025</v>
      </c>
      <c r="P155">
        <v>7688100</v>
      </c>
      <c r="Q155">
        <v>173</v>
      </c>
      <c r="R155">
        <v>16.500644748354901</v>
      </c>
      <c r="S155" t="s">
        <v>1009</v>
      </c>
      <c r="T155">
        <v>1350</v>
      </c>
      <c r="U155">
        <v>1483.26356914382</v>
      </c>
      <c r="V155">
        <v>70.2</v>
      </c>
      <c r="W155" t="s">
        <v>14247</v>
      </c>
      <c r="X155">
        <v>72100736</v>
      </c>
      <c r="Y155" t="s">
        <v>96</v>
      </c>
      <c r="Z155" t="s">
        <v>1009</v>
      </c>
      <c r="AA155" t="s">
        <v>1010</v>
      </c>
      <c r="AB155" t="s">
        <v>1011</v>
      </c>
      <c r="AC155" t="s">
        <v>1012</v>
      </c>
      <c r="AD155" t="s">
        <v>1013</v>
      </c>
      <c r="AE155">
        <v>173</v>
      </c>
      <c r="AF155" t="s">
        <v>14247</v>
      </c>
      <c r="AG155" t="s">
        <v>96</v>
      </c>
      <c r="AH155" t="s">
        <v>96</v>
      </c>
      <c r="AI155" t="s">
        <v>96</v>
      </c>
      <c r="AJ155" t="s">
        <v>96</v>
      </c>
      <c r="AK155">
        <v>5</v>
      </c>
      <c r="AL155">
        <v>4</v>
      </c>
      <c r="AM155">
        <v>3</v>
      </c>
      <c r="AN155">
        <v>2</v>
      </c>
      <c r="AO155">
        <v>5</v>
      </c>
      <c r="AP155">
        <v>5</v>
      </c>
    </row>
    <row r="156" spans="1:42" x14ac:dyDescent="0.25">
      <c r="A156" t="s">
        <v>10224</v>
      </c>
      <c r="B156">
        <v>16.481890573063001</v>
      </c>
      <c r="C156">
        <v>87</v>
      </c>
      <c r="D156" t="s">
        <v>19962</v>
      </c>
      <c r="E156">
        <v>1399</v>
      </c>
      <c r="F156">
        <v>1491.2746739193301</v>
      </c>
      <c r="G156">
        <v>58.4335661648065</v>
      </c>
      <c r="H156" t="s">
        <v>19963</v>
      </c>
      <c r="I156" t="s">
        <v>14121</v>
      </c>
      <c r="J156" t="s">
        <v>43</v>
      </c>
      <c r="K156">
        <v>119702.60990352499</v>
      </c>
      <c r="L156">
        <v>20604.082140695398</v>
      </c>
      <c r="M156" t="s">
        <v>98</v>
      </c>
      <c r="N156" t="s">
        <v>98</v>
      </c>
      <c r="O156">
        <v>119703</v>
      </c>
      <c r="P156">
        <v>478812</v>
      </c>
      <c r="Q156">
        <v>11</v>
      </c>
      <c r="R156">
        <v>16.513990573063001</v>
      </c>
      <c r="S156" t="s">
        <v>10224</v>
      </c>
      <c r="T156">
        <v>1399</v>
      </c>
      <c r="U156">
        <v>1484.2746739193301</v>
      </c>
      <c r="V156">
        <v>58.4</v>
      </c>
      <c r="W156" t="s">
        <v>21656</v>
      </c>
      <c r="X156">
        <v>72100736</v>
      </c>
      <c r="Y156" t="s">
        <v>96</v>
      </c>
      <c r="Z156" t="s">
        <v>10224</v>
      </c>
      <c r="AA156" t="s">
        <v>10225</v>
      </c>
      <c r="AB156" t="s">
        <v>10226</v>
      </c>
      <c r="AC156" t="s">
        <v>10227</v>
      </c>
      <c r="AD156" t="s">
        <v>10228</v>
      </c>
      <c r="AE156">
        <v>11</v>
      </c>
      <c r="AF156" t="s">
        <v>21656</v>
      </c>
      <c r="AG156" t="s">
        <v>96</v>
      </c>
      <c r="AH156" t="s">
        <v>96</v>
      </c>
      <c r="AI156" t="s">
        <v>96</v>
      </c>
      <c r="AJ156" t="s">
        <v>96</v>
      </c>
      <c r="AK156">
        <v>5</v>
      </c>
      <c r="AL156" t="s">
        <v>96</v>
      </c>
      <c r="AM156">
        <v>3</v>
      </c>
      <c r="AN156">
        <v>2</v>
      </c>
      <c r="AO156">
        <v>5</v>
      </c>
      <c r="AP156">
        <v>5</v>
      </c>
    </row>
    <row r="157" spans="1:42" x14ac:dyDescent="0.25">
      <c r="A157" t="s">
        <v>445</v>
      </c>
      <c r="B157">
        <v>16.536791841499699</v>
      </c>
      <c r="C157">
        <v>71</v>
      </c>
      <c r="D157" t="s">
        <v>19964</v>
      </c>
      <c r="E157">
        <v>1073</v>
      </c>
      <c r="F157">
        <v>1495.4340972529801</v>
      </c>
      <c r="G157">
        <v>50.2757907356552</v>
      </c>
      <c r="H157" t="s">
        <v>19965</v>
      </c>
      <c r="I157" t="s">
        <v>19966</v>
      </c>
      <c r="J157" t="s">
        <v>43</v>
      </c>
      <c r="K157">
        <v>22835.541154896699</v>
      </c>
      <c r="L157">
        <v>14882.844980329701</v>
      </c>
      <c r="M157" t="s">
        <v>98</v>
      </c>
      <c r="N157" t="s">
        <v>98</v>
      </c>
      <c r="O157">
        <v>22836</v>
      </c>
      <c r="P157">
        <v>91344</v>
      </c>
      <c r="Q157">
        <v>2</v>
      </c>
      <c r="R157">
        <v>16.568891841499699</v>
      </c>
      <c r="S157" t="s">
        <v>1634</v>
      </c>
      <c r="T157">
        <v>1073</v>
      </c>
      <c r="U157">
        <v>1488.4340972529801</v>
      </c>
      <c r="V157">
        <v>50.3</v>
      </c>
      <c r="W157" t="s">
        <v>21657</v>
      </c>
      <c r="X157">
        <v>72100736</v>
      </c>
      <c r="Y157" t="s">
        <v>96</v>
      </c>
      <c r="Z157" t="s">
        <v>1634</v>
      </c>
      <c r="AA157" t="s">
        <v>1635</v>
      </c>
      <c r="AB157" t="s">
        <v>445</v>
      </c>
      <c r="AC157" t="s">
        <v>1636</v>
      </c>
      <c r="AD157" t="s">
        <v>811</v>
      </c>
      <c r="AE157">
        <v>2</v>
      </c>
      <c r="AF157" t="s">
        <v>21657</v>
      </c>
      <c r="AG157" t="s">
        <v>96</v>
      </c>
      <c r="AH157" t="s">
        <v>96</v>
      </c>
      <c r="AI157" t="s">
        <v>96</v>
      </c>
      <c r="AJ157" t="s">
        <v>96</v>
      </c>
      <c r="AK157">
        <v>5</v>
      </c>
      <c r="AL157">
        <v>4</v>
      </c>
      <c r="AM157">
        <v>3</v>
      </c>
      <c r="AN157">
        <v>2</v>
      </c>
      <c r="AO157">
        <v>5</v>
      </c>
      <c r="AP157">
        <v>5</v>
      </c>
    </row>
    <row r="158" spans="1:42" x14ac:dyDescent="0.25">
      <c r="A158" t="s">
        <v>1634</v>
      </c>
      <c r="B158">
        <v>16.594621408969399</v>
      </c>
      <c r="C158">
        <v>71</v>
      </c>
      <c r="D158" t="s">
        <v>4646</v>
      </c>
      <c r="E158">
        <v>1229</v>
      </c>
      <c r="F158">
        <v>1499.8153740277801</v>
      </c>
      <c r="G158">
        <v>86.692720716824695</v>
      </c>
      <c r="H158" t="s">
        <v>4647</v>
      </c>
      <c r="I158" t="s">
        <v>49</v>
      </c>
      <c r="J158" t="s">
        <v>43</v>
      </c>
      <c r="K158">
        <v>533063.384024809</v>
      </c>
      <c r="L158">
        <v>134143.398754472</v>
      </c>
      <c r="M158" t="s">
        <v>98</v>
      </c>
      <c r="N158" t="s">
        <v>98</v>
      </c>
      <c r="O158">
        <v>533063</v>
      </c>
      <c r="P158">
        <v>2132252</v>
      </c>
      <c r="Q158">
        <v>48</v>
      </c>
      <c r="R158">
        <v>16.626721408969399</v>
      </c>
      <c r="S158" t="s">
        <v>1634</v>
      </c>
      <c r="T158">
        <v>1229</v>
      </c>
      <c r="U158">
        <v>1492.8153740277801</v>
      </c>
      <c r="V158">
        <v>86.7</v>
      </c>
      <c r="W158" t="s">
        <v>14961</v>
      </c>
      <c r="X158">
        <v>72100736</v>
      </c>
      <c r="Y158" t="s">
        <v>96</v>
      </c>
      <c r="Z158" t="s">
        <v>1634</v>
      </c>
      <c r="AA158" t="s">
        <v>1635</v>
      </c>
      <c r="AB158" t="s">
        <v>445</v>
      </c>
      <c r="AC158" t="s">
        <v>1636</v>
      </c>
      <c r="AD158" t="s">
        <v>811</v>
      </c>
      <c r="AE158">
        <v>48</v>
      </c>
      <c r="AF158" t="s">
        <v>14961</v>
      </c>
      <c r="AG158" t="s">
        <v>96</v>
      </c>
      <c r="AH158" t="s">
        <v>96</v>
      </c>
      <c r="AI158" t="s">
        <v>96</v>
      </c>
      <c r="AJ158" t="s">
        <v>96</v>
      </c>
      <c r="AK158" t="s">
        <v>96</v>
      </c>
      <c r="AL158">
        <v>4</v>
      </c>
      <c r="AM158">
        <v>3</v>
      </c>
      <c r="AN158">
        <v>2</v>
      </c>
      <c r="AO158">
        <v>4</v>
      </c>
      <c r="AP158">
        <v>4</v>
      </c>
    </row>
    <row r="159" spans="1:42" x14ac:dyDescent="0.25">
      <c r="A159" t="s">
        <v>1470</v>
      </c>
      <c r="B159">
        <v>16.6486122495503</v>
      </c>
      <c r="C159">
        <v>83.099998474121094</v>
      </c>
      <c r="D159" t="s">
        <v>5067</v>
      </c>
      <c r="E159">
        <v>971</v>
      </c>
      <c r="F159">
        <v>1503.90582163509</v>
      </c>
      <c r="G159">
        <v>61.955469814564402</v>
      </c>
      <c r="H159" t="s">
        <v>5068</v>
      </c>
      <c r="I159" t="s">
        <v>1892</v>
      </c>
      <c r="J159" t="s">
        <v>43</v>
      </c>
      <c r="K159">
        <v>99092.654552526394</v>
      </c>
      <c r="L159">
        <v>39006.540797320296</v>
      </c>
      <c r="M159" t="s">
        <v>98</v>
      </c>
      <c r="N159" t="s">
        <v>98</v>
      </c>
      <c r="O159">
        <v>99093</v>
      </c>
      <c r="P159">
        <v>396372</v>
      </c>
      <c r="Q159">
        <v>9</v>
      </c>
      <c r="R159">
        <v>16.6807122495503</v>
      </c>
      <c r="S159" t="s">
        <v>1471</v>
      </c>
      <c r="T159">
        <v>971</v>
      </c>
      <c r="U159">
        <v>1496.90582163509</v>
      </c>
      <c r="V159">
        <v>62</v>
      </c>
      <c r="W159" t="s">
        <v>21658</v>
      </c>
      <c r="X159">
        <v>72100736</v>
      </c>
      <c r="Y159" t="s">
        <v>96</v>
      </c>
      <c r="Z159" t="s">
        <v>1471</v>
      </c>
      <c r="AA159" t="s">
        <v>1472</v>
      </c>
      <c r="AB159" t="s">
        <v>1470</v>
      </c>
      <c r="AC159" t="s">
        <v>1473</v>
      </c>
      <c r="AD159" t="s">
        <v>862</v>
      </c>
      <c r="AE159">
        <v>9</v>
      </c>
      <c r="AF159" t="s">
        <v>21658</v>
      </c>
      <c r="AG159" t="s">
        <v>96</v>
      </c>
      <c r="AH159" t="s">
        <v>96</v>
      </c>
      <c r="AI159" t="s">
        <v>96</v>
      </c>
      <c r="AJ159" t="s">
        <v>96</v>
      </c>
      <c r="AK159">
        <v>5</v>
      </c>
      <c r="AL159">
        <v>4</v>
      </c>
      <c r="AM159">
        <v>3</v>
      </c>
      <c r="AN159">
        <v>2</v>
      </c>
      <c r="AO159">
        <v>5</v>
      </c>
      <c r="AP159">
        <v>5</v>
      </c>
    </row>
    <row r="160" spans="1:42" x14ac:dyDescent="0.25">
      <c r="A160" t="s">
        <v>1018</v>
      </c>
      <c r="B160">
        <v>16.673997985909001</v>
      </c>
      <c r="C160">
        <v>116</v>
      </c>
      <c r="E160">
        <v>1497</v>
      </c>
      <c r="F160">
        <v>1505.82909275722</v>
      </c>
      <c r="G160">
        <v>86.972502468347599</v>
      </c>
      <c r="H160" t="s">
        <v>14248</v>
      </c>
      <c r="J160" t="s">
        <v>44</v>
      </c>
      <c r="K160">
        <v>843507.54048651701</v>
      </c>
      <c r="L160">
        <v>197845.39697296801</v>
      </c>
      <c r="M160" t="s">
        <v>98</v>
      </c>
      <c r="N160" t="s">
        <v>98</v>
      </c>
      <c r="O160">
        <v>843508</v>
      </c>
      <c r="P160">
        <v>3374032</v>
      </c>
      <c r="Q160">
        <v>76</v>
      </c>
      <c r="R160">
        <v>16.706097985909</v>
      </c>
      <c r="S160" t="s">
        <v>1018</v>
      </c>
      <c r="T160">
        <v>1497</v>
      </c>
      <c r="U160">
        <v>1498.82909275722</v>
      </c>
      <c r="V160">
        <v>87</v>
      </c>
      <c r="W160" t="s">
        <v>14249</v>
      </c>
      <c r="X160">
        <v>72100736</v>
      </c>
      <c r="Y160" t="s">
        <v>96</v>
      </c>
      <c r="Z160" t="s">
        <v>1018</v>
      </c>
      <c r="AA160" t="s">
        <v>1019</v>
      </c>
      <c r="AB160" t="s">
        <v>1020</v>
      </c>
      <c r="AC160" t="s">
        <v>1021</v>
      </c>
      <c r="AD160" t="s">
        <v>1022</v>
      </c>
      <c r="AE160">
        <v>76</v>
      </c>
      <c r="AF160" t="s">
        <v>14248</v>
      </c>
      <c r="AG160">
        <v>0</v>
      </c>
      <c r="AH160" t="s">
        <v>118</v>
      </c>
      <c r="AI160" t="s">
        <v>96</v>
      </c>
      <c r="AJ160" t="s">
        <v>96</v>
      </c>
      <c r="AK160" t="s">
        <v>96</v>
      </c>
      <c r="AL160" t="s">
        <v>96</v>
      </c>
      <c r="AM160" t="s">
        <v>96</v>
      </c>
      <c r="AN160">
        <v>2</v>
      </c>
      <c r="AO160">
        <v>2</v>
      </c>
      <c r="AP160">
        <v>2</v>
      </c>
    </row>
    <row r="161" spans="1:42" x14ac:dyDescent="0.25">
      <c r="A161" t="s">
        <v>10229</v>
      </c>
      <c r="B161">
        <v>16.677642729545099</v>
      </c>
      <c r="C161">
        <v>131</v>
      </c>
      <c r="D161" t="s">
        <v>19967</v>
      </c>
      <c r="E161">
        <v>2210</v>
      </c>
      <c r="F161">
        <v>1506.1052253887001</v>
      </c>
      <c r="G161">
        <v>63.110807314172902</v>
      </c>
      <c r="H161" t="s">
        <v>19968</v>
      </c>
      <c r="I161" t="s">
        <v>9516</v>
      </c>
      <c r="J161" t="s">
        <v>43</v>
      </c>
      <c r="K161">
        <v>92741.660914745502</v>
      </c>
      <c r="L161">
        <v>48961.4261810112</v>
      </c>
      <c r="M161" t="s">
        <v>98</v>
      </c>
      <c r="N161" t="s">
        <v>98</v>
      </c>
      <c r="O161">
        <v>92742</v>
      </c>
      <c r="P161">
        <v>370968</v>
      </c>
      <c r="Q161">
        <v>8</v>
      </c>
      <c r="R161">
        <v>16.709742729545098</v>
      </c>
      <c r="S161" t="s">
        <v>10229</v>
      </c>
      <c r="T161">
        <v>2210</v>
      </c>
      <c r="U161">
        <v>1499.1052253887001</v>
      </c>
      <c r="V161">
        <v>63.1</v>
      </c>
      <c r="W161" t="s">
        <v>21659</v>
      </c>
      <c r="X161">
        <v>72100736</v>
      </c>
      <c r="Y161" t="s">
        <v>96</v>
      </c>
      <c r="Z161" t="s">
        <v>10229</v>
      </c>
      <c r="AA161" t="s">
        <v>10230</v>
      </c>
      <c r="AB161" t="s">
        <v>10231</v>
      </c>
      <c r="AC161" t="s">
        <v>5879</v>
      </c>
      <c r="AD161" t="s">
        <v>10232</v>
      </c>
      <c r="AE161">
        <v>8</v>
      </c>
      <c r="AF161" t="s">
        <v>21659</v>
      </c>
      <c r="AG161" t="s">
        <v>96</v>
      </c>
      <c r="AH161" t="s">
        <v>96</v>
      </c>
      <c r="AI161" t="s">
        <v>96</v>
      </c>
      <c r="AJ161" t="s">
        <v>96</v>
      </c>
      <c r="AK161">
        <v>5</v>
      </c>
      <c r="AL161">
        <v>4</v>
      </c>
      <c r="AM161">
        <v>3</v>
      </c>
      <c r="AN161">
        <v>2</v>
      </c>
      <c r="AO161">
        <v>5</v>
      </c>
      <c r="AP161">
        <v>5</v>
      </c>
    </row>
    <row r="162" spans="1:42" x14ac:dyDescent="0.25">
      <c r="A162" t="s">
        <v>1015</v>
      </c>
      <c r="B162">
        <v>16.7206626374916</v>
      </c>
      <c r="C162">
        <v>175</v>
      </c>
      <c r="D162" t="s">
        <v>2993</v>
      </c>
      <c r="E162">
        <v>1403</v>
      </c>
      <c r="F162">
        <v>1509.3644945097899</v>
      </c>
      <c r="G162">
        <v>66.206821954706399</v>
      </c>
      <c r="H162" t="s">
        <v>2994</v>
      </c>
      <c r="I162" t="s">
        <v>1065</v>
      </c>
      <c r="J162" t="s">
        <v>43</v>
      </c>
      <c r="K162">
        <v>665372.31883714395</v>
      </c>
      <c r="L162">
        <v>242965.479573505</v>
      </c>
      <c r="M162" t="s">
        <v>98</v>
      </c>
      <c r="N162" t="s">
        <v>98</v>
      </c>
      <c r="O162">
        <v>665372</v>
      </c>
      <c r="P162">
        <v>2661488</v>
      </c>
      <c r="Q162">
        <v>60</v>
      </c>
      <c r="R162">
        <v>16.7527626374916</v>
      </c>
      <c r="S162" t="s">
        <v>1017</v>
      </c>
      <c r="T162">
        <v>1403</v>
      </c>
      <c r="U162">
        <v>1502.3644945097899</v>
      </c>
      <c r="V162">
        <v>66.2</v>
      </c>
      <c r="W162" t="s">
        <v>14250</v>
      </c>
      <c r="X162">
        <v>72100736</v>
      </c>
      <c r="Y162" t="s">
        <v>96</v>
      </c>
      <c r="Z162" t="s">
        <v>1017</v>
      </c>
      <c r="AA162" t="s">
        <v>1023</v>
      </c>
      <c r="AB162" t="s">
        <v>1015</v>
      </c>
      <c r="AC162" t="s">
        <v>1024</v>
      </c>
      <c r="AD162" t="s">
        <v>1014</v>
      </c>
      <c r="AE162">
        <v>60</v>
      </c>
      <c r="AF162" t="s">
        <v>14250</v>
      </c>
      <c r="AG162" t="s">
        <v>96</v>
      </c>
      <c r="AH162" t="s">
        <v>96</v>
      </c>
      <c r="AI162" t="s">
        <v>96</v>
      </c>
      <c r="AJ162" t="s">
        <v>96</v>
      </c>
      <c r="AK162">
        <v>5</v>
      </c>
      <c r="AL162" t="s">
        <v>96</v>
      </c>
      <c r="AM162">
        <v>3</v>
      </c>
      <c r="AN162">
        <v>2</v>
      </c>
      <c r="AO162">
        <v>5</v>
      </c>
      <c r="AP162">
        <v>5</v>
      </c>
    </row>
    <row r="163" spans="1:42" x14ac:dyDescent="0.25">
      <c r="A163" t="s">
        <v>190</v>
      </c>
      <c r="B163">
        <v>16.760734730430102</v>
      </c>
      <c r="C163">
        <v>190.90000915527301</v>
      </c>
      <c r="D163" t="s">
        <v>300</v>
      </c>
      <c r="E163">
        <v>1513</v>
      </c>
      <c r="F163">
        <v>1512.4004316227699</v>
      </c>
      <c r="G163">
        <v>79.766952550705398</v>
      </c>
      <c r="H163" t="s">
        <v>301</v>
      </c>
      <c r="I163" t="s">
        <v>66</v>
      </c>
      <c r="J163" t="s">
        <v>44</v>
      </c>
      <c r="K163">
        <v>388285.522566028</v>
      </c>
      <c r="L163">
        <v>101751.311212195</v>
      </c>
      <c r="M163">
        <v>192853.134570739</v>
      </c>
      <c r="N163">
        <v>192853.134570739</v>
      </c>
      <c r="O163">
        <v>195432</v>
      </c>
      <c r="P163">
        <v>781728</v>
      </c>
      <c r="Q163">
        <v>18</v>
      </c>
      <c r="R163">
        <v>16.792834730430101</v>
      </c>
      <c r="S163" t="s">
        <v>190</v>
      </c>
      <c r="T163">
        <v>1513</v>
      </c>
      <c r="U163">
        <v>1505.4004316227699</v>
      </c>
      <c r="V163">
        <v>79.8</v>
      </c>
      <c r="W163" t="s">
        <v>14251</v>
      </c>
      <c r="X163">
        <v>72100736</v>
      </c>
      <c r="Y163" t="s">
        <v>96</v>
      </c>
      <c r="Z163" t="s">
        <v>190</v>
      </c>
      <c r="AA163" t="s">
        <v>191</v>
      </c>
      <c r="AB163" t="s">
        <v>194</v>
      </c>
      <c r="AC163" t="s">
        <v>192</v>
      </c>
      <c r="AD163" t="s">
        <v>1025</v>
      </c>
      <c r="AE163">
        <v>18</v>
      </c>
      <c r="AF163" t="s">
        <v>14251</v>
      </c>
      <c r="AG163" t="s">
        <v>96</v>
      </c>
      <c r="AH163" t="s">
        <v>118</v>
      </c>
      <c r="AI163" t="s">
        <v>96</v>
      </c>
      <c r="AJ163" t="s">
        <v>96</v>
      </c>
      <c r="AK163">
        <v>5</v>
      </c>
      <c r="AL163" t="s">
        <v>96</v>
      </c>
      <c r="AM163" t="s">
        <v>96</v>
      </c>
      <c r="AN163">
        <v>2</v>
      </c>
      <c r="AO163">
        <v>5</v>
      </c>
      <c r="AP163">
        <v>5</v>
      </c>
    </row>
    <row r="164" spans="1:42" x14ac:dyDescent="0.25">
      <c r="A164" t="s">
        <v>1026</v>
      </c>
      <c r="B164">
        <v>16.7928569186613</v>
      </c>
      <c r="C164">
        <v>121</v>
      </c>
      <c r="D164" t="s">
        <v>3520</v>
      </c>
      <c r="E164">
        <v>1392</v>
      </c>
      <c r="F164">
        <v>1514.83406900605</v>
      </c>
      <c r="G164">
        <v>88.465706329285197</v>
      </c>
      <c r="H164" t="s">
        <v>3521</v>
      </c>
      <c r="I164" t="s">
        <v>2213</v>
      </c>
      <c r="J164" t="s">
        <v>43</v>
      </c>
      <c r="K164">
        <v>1019524.94448892</v>
      </c>
      <c r="L164">
        <v>191018.69189482799</v>
      </c>
      <c r="M164" t="s">
        <v>98</v>
      </c>
      <c r="N164" t="s">
        <v>98</v>
      </c>
      <c r="O164">
        <v>1019525</v>
      </c>
      <c r="P164">
        <v>4078100</v>
      </c>
      <c r="Q164">
        <v>92</v>
      </c>
      <c r="R164">
        <v>16.8249569186613</v>
      </c>
      <c r="S164" t="s">
        <v>1026</v>
      </c>
      <c r="T164">
        <v>1392</v>
      </c>
      <c r="U164">
        <v>1507.83406900605</v>
      </c>
      <c r="V164">
        <v>88.5</v>
      </c>
      <c r="W164" t="s">
        <v>15647</v>
      </c>
      <c r="X164">
        <v>72100736</v>
      </c>
      <c r="Y164" t="s">
        <v>96</v>
      </c>
      <c r="Z164" t="s">
        <v>1026</v>
      </c>
      <c r="AA164" t="s">
        <v>1030</v>
      </c>
      <c r="AB164" t="s">
        <v>1031</v>
      </c>
      <c r="AC164" t="s">
        <v>1032</v>
      </c>
      <c r="AD164" t="s">
        <v>3292</v>
      </c>
      <c r="AE164">
        <v>92</v>
      </c>
      <c r="AF164" t="s">
        <v>15647</v>
      </c>
      <c r="AG164" t="s">
        <v>96</v>
      </c>
      <c r="AH164" t="s">
        <v>96</v>
      </c>
      <c r="AI164" t="s">
        <v>96</v>
      </c>
      <c r="AJ164" t="s">
        <v>96</v>
      </c>
      <c r="AK164" t="s">
        <v>96</v>
      </c>
      <c r="AL164">
        <v>4</v>
      </c>
      <c r="AM164">
        <v>3</v>
      </c>
      <c r="AN164">
        <v>2</v>
      </c>
      <c r="AO164">
        <v>4</v>
      </c>
      <c r="AP164">
        <v>4</v>
      </c>
    </row>
    <row r="165" spans="1:42" x14ac:dyDescent="0.25">
      <c r="A165" t="s">
        <v>1972</v>
      </c>
      <c r="B165">
        <v>16.836193915333698</v>
      </c>
      <c r="C165">
        <v>163</v>
      </c>
      <c r="D165" t="s">
        <v>10233</v>
      </c>
      <c r="E165">
        <v>2545</v>
      </c>
      <c r="F165">
        <v>1518.11736136526</v>
      </c>
      <c r="G165">
        <v>56.052045528266298</v>
      </c>
      <c r="H165" t="s">
        <v>10234</v>
      </c>
      <c r="I165" t="s">
        <v>10235</v>
      </c>
      <c r="J165" t="s">
        <v>43</v>
      </c>
      <c r="K165">
        <v>182179.28066528801</v>
      </c>
      <c r="L165">
        <v>65207.961366652402</v>
      </c>
      <c r="M165" t="s">
        <v>98</v>
      </c>
      <c r="N165" t="s">
        <v>98</v>
      </c>
      <c r="O165">
        <v>182179</v>
      </c>
      <c r="P165">
        <v>728716</v>
      </c>
      <c r="Q165">
        <v>16</v>
      </c>
      <c r="R165">
        <v>16.868293915333698</v>
      </c>
      <c r="S165" t="s">
        <v>1969</v>
      </c>
      <c r="T165">
        <v>2545</v>
      </c>
      <c r="U165">
        <v>1511.11736136526</v>
      </c>
      <c r="V165">
        <v>56.1</v>
      </c>
      <c r="W165" t="s">
        <v>21660</v>
      </c>
      <c r="X165">
        <v>72100736</v>
      </c>
      <c r="Y165" t="s">
        <v>96</v>
      </c>
      <c r="Z165" t="s">
        <v>1969</v>
      </c>
      <c r="AA165" t="s">
        <v>1970</v>
      </c>
      <c r="AB165" t="s">
        <v>1972</v>
      </c>
      <c r="AC165" t="s">
        <v>1971</v>
      </c>
      <c r="AD165" t="s">
        <v>2017</v>
      </c>
      <c r="AE165">
        <v>16</v>
      </c>
      <c r="AF165" t="s">
        <v>21660</v>
      </c>
      <c r="AG165" t="s">
        <v>96</v>
      </c>
      <c r="AH165" t="s">
        <v>96</v>
      </c>
      <c r="AI165" t="s">
        <v>96</v>
      </c>
      <c r="AJ165" t="s">
        <v>96</v>
      </c>
      <c r="AK165">
        <v>5</v>
      </c>
      <c r="AL165">
        <v>4</v>
      </c>
      <c r="AM165">
        <v>3</v>
      </c>
      <c r="AN165">
        <v>2</v>
      </c>
      <c r="AO165">
        <v>5</v>
      </c>
      <c r="AP165">
        <v>5</v>
      </c>
    </row>
    <row r="166" spans="1:42" x14ac:dyDescent="0.25">
      <c r="A166" t="s">
        <v>190</v>
      </c>
      <c r="B166">
        <v>16.840076605290498</v>
      </c>
      <c r="C166">
        <v>191</v>
      </c>
      <c r="D166" t="s">
        <v>1966</v>
      </c>
      <c r="E166">
        <v>1529.7068374062101</v>
      </c>
      <c r="F166">
        <v>1518.41152125743</v>
      </c>
      <c r="G166">
        <v>73.477235338445496</v>
      </c>
      <c r="H166" t="s">
        <v>1967</v>
      </c>
      <c r="I166" t="s">
        <v>66</v>
      </c>
      <c r="J166" t="s">
        <v>44</v>
      </c>
      <c r="K166">
        <v>1117744.1904923101</v>
      </c>
      <c r="L166">
        <v>410593.82980588498</v>
      </c>
      <c r="M166">
        <v>192853.134570739</v>
      </c>
      <c r="N166">
        <v>192853.134570739</v>
      </c>
      <c r="O166">
        <v>924891</v>
      </c>
      <c r="P166">
        <v>3699564</v>
      </c>
      <c r="Q166">
        <v>83</v>
      </c>
      <c r="R166">
        <v>16.872176605290498</v>
      </c>
      <c r="S166" t="s">
        <v>191</v>
      </c>
      <c r="T166">
        <v>1530</v>
      </c>
      <c r="U166">
        <v>1511.41152125743</v>
      </c>
      <c r="V166">
        <v>73.5</v>
      </c>
      <c r="W166" t="s">
        <v>14253</v>
      </c>
      <c r="X166">
        <v>72100736</v>
      </c>
      <c r="Y166" t="s">
        <v>96</v>
      </c>
      <c r="Z166" t="s">
        <v>191</v>
      </c>
      <c r="AA166" t="s">
        <v>192</v>
      </c>
      <c r="AB166" t="s">
        <v>190</v>
      </c>
      <c r="AC166" t="s">
        <v>193</v>
      </c>
      <c r="AD166" t="s">
        <v>194</v>
      </c>
      <c r="AE166">
        <v>83</v>
      </c>
      <c r="AF166" t="s">
        <v>14253</v>
      </c>
      <c r="AG166" t="s">
        <v>96</v>
      </c>
      <c r="AH166" t="s">
        <v>118</v>
      </c>
      <c r="AI166" t="s">
        <v>96</v>
      </c>
      <c r="AJ166" t="s">
        <v>96</v>
      </c>
      <c r="AK166">
        <v>5</v>
      </c>
      <c r="AL166" t="s">
        <v>96</v>
      </c>
      <c r="AM166" t="s">
        <v>96</v>
      </c>
      <c r="AN166">
        <v>2</v>
      </c>
      <c r="AO166">
        <v>5</v>
      </c>
      <c r="AP166">
        <v>5</v>
      </c>
    </row>
    <row r="167" spans="1:42" x14ac:dyDescent="0.25">
      <c r="A167" t="s">
        <v>3123</v>
      </c>
      <c r="B167">
        <v>16.8525945594631</v>
      </c>
      <c r="C167">
        <v>179</v>
      </c>
      <c r="D167" t="s">
        <v>10236</v>
      </c>
      <c r="E167">
        <v>1620</v>
      </c>
      <c r="F167">
        <v>1519.35990500444</v>
      </c>
      <c r="G167">
        <v>54.870311566534802</v>
      </c>
      <c r="H167" t="s">
        <v>10237</v>
      </c>
      <c r="I167" t="s">
        <v>79</v>
      </c>
      <c r="J167" t="s">
        <v>43</v>
      </c>
      <c r="K167">
        <v>110627.039453987</v>
      </c>
      <c r="L167">
        <v>35607.8548185154</v>
      </c>
      <c r="M167" t="s">
        <v>98</v>
      </c>
      <c r="N167" t="s">
        <v>98</v>
      </c>
      <c r="O167">
        <v>110627</v>
      </c>
      <c r="P167">
        <v>442508</v>
      </c>
      <c r="Q167">
        <v>10</v>
      </c>
      <c r="R167">
        <v>16.884694559463099</v>
      </c>
      <c r="S167" t="s">
        <v>3123</v>
      </c>
      <c r="T167">
        <v>1620</v>
      </c>
      <c r="U167">
        <v>1512.35990500444</v>
      </c>
      <c r="V167">
        <v>54.9</v>
      </c>
      <c r="W167" t="s">
        <v>21661</v>
      </c>
      <c r="X167">
        <v>72100736</v>
      </c>
      <c r="Y167" t="s">
        <v>96</v>
      </c>
      <c r="Z167" t="s">
        <v>3123</v>
      </c>
      <c r="AA167" t="s">
        <v>3124</v>
      </c>
      <c r="AB167" t="s">
        <v>3125</v>
      </c>
      <c r="AC167" t="s">
        <v>3126</v>
      </c>
      <c r="AD167" t="s">
        <v>3127</v>
      </c>
      <c r="AE167">
        <v>10</v>
      </c>
      <c r="AF167" t="s">
        <v>21661</v>
      </c>
      <c r="AG167" t="s">
        <v>96</v>
      </c>
      <c r="AH167" t="s">
        <v>96</v>
      </c>
      <c r="AI167" t="s">
        <v>96</v>
      </c>
      <c r="AJ167" t="s">
        <v>96</v>
      </c>
      <c r="AK167">
        <v>5</v>
      </c>
      <c r="AL167">
        <v>4</v>
      </c>
      <c r="AM167">
        <v>3</v>
      </c>
      <c r="AN167">
        <v>2</v>
      </c>
      <c r="AO167">
        <v>5</v>
      </c>
      <c r="AP167">
        <v>5</v>
      </c>
    </row>
    <row r="168" spans="1:42" x14ac:dyDescent="0.25">
      <c r="A168" t="s">
        <v>195</v>
      </c>
      <c r="B168">
        <v>16.876070254952101</v>
      </c>
      <c r="C168">
        <v>205</v>
      </c>
      <c r="D168">
        <v>6881</v>
      </c>
      <c r="F168">
        <v>1521.13846783861</v>
      </c>
      <c r="G168">
        <v>74.485236571258497</v>
      </c>
      <c r="H168" t="s">
        <v>68</v>
      </c>
      <c r="I168" t="s">
        <v>69</v>
      </c>
      <c r="J168" t="s">
        <v>43</v>
      </c>
      <c r="K168">
        <v>114591.116804725</v>
      </c>
      <c r="L168">
        <v>69761.538766374302</v>
      </c>
      <c r="M168" t="s">
        <v>98</v>
      </c>
      <c r="N168" t="s">
        <v>98</v>
      </c>
      <c r="O168">
        <v>114591</v>
      </c>
      <c r="P168">
        <v>458364</v>
      </c>
      <c r="Q168">
        <v>10</v>
      </c>
      <c r="R168">
        <v>16.9081702549521</v>
      </c>
      <c r="S168" t="s">
        <v>195</v>
      </c>
      <c r="T168" t="s">
        <v>96</v>
      </c>
      <c r="U168">
        <v>1514.13846783861</v>
      </c>
      <c r="V168">
        <v>74.5</v>
      </c>
      <c r="W168" t="s">
        <v>14965</v>
      </c>
      <c r="X168">
        <v>72100736</v>
      </c>
      <c r="Y168" t="s">
        <v>96</v>
      </c>
      <c r="Z168" t="s">
        <v>195</v>
      </c>
      <c r="AA168" t="s">
        <v>2995</v>
      </c>
      <c r="AB168" t="s">
        <v>2996</v>
      </c>
      <c r="AC168" t="s">
        <v>2997</v>
      </c>
      <c r="AD168" t="s">
        <v>2998</v>
      </c>
      <c r="AE168">
        <v>10</v>
      </c>
      <c r="AF168" t="s">
        <v>14965</v>
      </c>
      <c r="AG168" t="s">
        <v>96</v>
      </c>
      <c r="AH168" t="s">
        <v>96</v>
      </c>
      <c r="AI168" t="s">
        <v>96</v>
      </c>
      <c r="AJ168" t="s">
        <v>96</v>
      </c>
      <c r="AK168">
        <v>5</v>
      </c>
      <c r="AL168" t="s">
        <v>96</v>
      </c>
      <c r="AM168">
        <v>3</v>
      </c>
      <c r="AN168">
        <v>2</v>
      </c>
      <c r="AO168">
        <v>5</v>
      </c>
      <c r="AP168">
        <v>5</v>
      </c>
    </row>
    <row r="169" spans="1:42" x14ac:dyDescent="0.25">
      <c r="A169" t="s">
        <v>446</v>
      </c>
      <c r="B169">
        <v>16.9252800527278</v>
      </c>
      <c r="C169">
        <v>99</v>
      </c>
      <c r="E169">
        <v>1515</v>
      </c>
      <c r="F169">
        <v>1524.8666946526901</v>
      </c>
      <c r="G169">
        <v>83.955719176941699</v>
      </c>
      <c r="H169" t="s">
        <v>14255</v>
      </c>
      <c r="J169" t="s">
        <v>44</v>
      </c>
      <c r="K169">
        <v>643493.56655481295</v>
      </c>
      <c r="L169">
        <v>415272.51333811198</v>
      </c>
      <c r="M169" t="s">
        <v>98</v>
      </c>
      <c r="N169" t="s">
        <v>98</v>
      </c>
      <c r="O169">
        <v>643494</v>
      </c>
      <c r="P169">
        <v>2573976</v>
      </c>
      <c r="Q169">
        <v>58</v>
      </c>
      <c r="R169">
        <v>16.9573800527278</v>
      </c>
      <c r="S169" t="s">
        <v>447</v>
      </c>
      <c r="T169">
        <v>1515</v>
      </c>
      <c r="U169">
        <v>1517.8666946526901</v>
      </c>
      <c r="V169">
        <v>84</v>
      </c>
      <c r="W169" t="s">
        <v>15328</v>
      </c>
      <c r="X169">
        <v>72100736</v>
      </c>
      <c r="Y169" t="s">
        <v>96</v>
      </c>
      <c r="Z169" t="s">
        <v>447</v>
      </c>
      <c r="AA169" t="s">
        <v>448</v>
      </c>
      <c r="AB169" t="s">
        <v>446</v>
      </c>
      <c r="AC169" t="s">
        <v>449</v>
      </c>
      <c r="AD169" t="s">
        <v>450</v>
      </c>
      <c r="AE169">
        <v>58</v>
      </c>
      <c r="AF169" t="s">
        <v>14255</v>
      </c>
      <c r="AG169">
        <v>0</v>
      </c>
      <c r="AH169" t="s">
        <v>118</v>
      </c>
      <c r="AI169" t="s">
        <v>96</v>
      </c>
      <c r="AJ169" t="s">
        <v>96</v>
      </c>
      <c r="AK169" t="s">
        <v>96</v>
      </c>
      <c r="AL169" t="s">
        <v>96</v>
      </c>
      <c r="AM169" t="s">
        <v>96</v>
      </c>
      <c r="AN169">
        <v>2</v>
      </c>
      <c r="AO169">
        <v>2</v>
      </c>
      <c r="AP169">
        <v>2</v>
      </c>
    </row>
    <row r="170" spans="1:42" x14ac:dyDescent="0.25">
      <c r="A170" t="s">
        <v>10238</v>
      </c>
      <c r="B170">
        <v>16.973206541631601</v>
      </c>
      <c r="C170">
        <v>154</v>
      </c>
      <c r="D170" t="s">
        <v>5880</v>
      </c>
      <c r="E170">
        <v>1886</v>
      </c>
      <c r="F170">
        <v>1528.4976955734901</v>
      </c>
      <c r="G170">
        <v>57.2830793108986</v>
      </c>
      <c r="H170" t="s">
        <v>5881</v>
      </c>
      <c r="I170" t="s">
        <v>3969</v>
      </c>
      <c r="J170" t="s">
        <v>43</v>
      </c>
      <c r="K170">
        <v>114120.755088452</v>
      </c>
      <c r="L170">
        <v>35045.787171657001</v>
      </c>
      <c r="M170" t="s">
        <v>98</v>
      </c>
      <c r="N170" t="s">
        <v>98</v>
      </c>
      <c r="O170">
        <v>114121</v>
      </c>
      <c r="P170">
        <v>456484</v>
      </c>
      <c r="Q170">
        <v>10</v>
      </c>
      <c r="R170">
        <v>17.005306541631601</v>
      </c>
      <c r="S170" t="s">
        <v>10238</v>
      </c>
      <c r="T170">
        <v>1886</v>
      </c>
      <c r="U170">
        <v>1521.4976955734901</v>
      </c>
      <c r="V170">
        <v>57.3</v>
      </c>
      <c r="W170" t="s">
        <v>21662</v>
      </c>
      <c r="X170">
        <v>72100736</v>
      </c>
      <c r="Y170" t="s">
        <v>96</v>
      </c>
      <c r="Z170" t="s">
        <v>10238</v>
      </c>
      <c r="AA170" t="s">
        <v>10239</v>
      </c>
      <c r="AB170" t="s">
        <v>10240</v>
      </c>
      <c r="AC170" t="s">
        <v>10241</v>
      </c>
      <c r="AD170" t="s">
        <v>10242</v>
      </c>
      <c r="AE170">
        <v>10</v>
      </c>
      <c r="AF170" t="s">
        <v>21662</v>
      </c>
      <c r="AG170" t="s">
        <v>96</v>
      </c>
      <c r="AH170" t="s">
        <v>96</v>
      </c>
      <c r="AI170" t="s">
        <v>96</v>
      </c>
      <c r="AJ170" t="s">
        <v>96</v>
      </c>
      <c r="AK170">
        <v>5</v>
      </c>
      <c r="AL170">
        <v>4</v>
      </c>
      <c r="AM170">
        <v>3</v>
      </c>
      <c r="AN170">
        <v>2</v>
      </c>
      <c r="AO170">
        <v>5</v>
      </c>
      <c r="AP170">
        <v>5</v>
      </c>
    </row>
    <row r="171" spans="1:42" x14ac:dyDescent="0.25">
      <c r="A171" t="s">
        <v>1475</v>
      </c>
      <c r="B171">
        <v>17.003347624831701</v>
      </c>
      <c r="C171">
        <v>72</v>
      </c>
      <c r="D171" t="s">
        <v>17119</v>
      </c>
      <c r="E171">
        <v>1529</v>
      </c>
      <c r="F171">
        <v>1530.7812407143199</v>
      </c>
      <c r="G171">
        <v>66.199345771711606</v>
      </c>
      <c r="H171" t="s">
        <v>17120</v>
      </c>
      <c r="I171" t="s">
        <v>8254</v>
      </c>
      <c r="J171" t="s">
        <v>3397</v>
      </c>
      <c r="K171">
        <v>489339.460574714</v>
      </c>
      <c r="L171">
        <v>211656.19911397001</v>
      </c>
      <c r="M171">
        <v>82349.213913457497</v>
      </c>
      <c r="N171">
        <v>82349.213913457497</v>
      </c>
      <c r="O171">
        <v>406990</v>
      </c>
      <c r="P171">
        <v>1627960</v>
      </c>
      <c r="Q171">
        <v>37</v>
      </c>
      <c r="R171">
        <v>17.035447624831701</v>
      </c>
      <c r="S171" t="s">
        <v>1475</v>
      </c>
      <c r="T171">
        <v>1529</v>
      </c>
      <c r="U171">
        <v>1523.7812407143199</v>
      </c>
      <c r="V171">
        <v>66.2</v>
      </c>
      <c r="W171" t="s">
        <v>15648</v>
      </c>
      <c r="X171">
        <v>72100736</v>
      </c>
      <c r="Y171" t="s">
        <v>96</v>
      </c>
      <c r="Z171" t="s">
        <v>1475</v>
      </c>
      <c r="AA171" t="s">
        <v>2483</v>
      </c>
      <c r="AB171" t="s">
        <v>2484</v>
      </c>
      <c r="AC171" t="s">
        <v>1476</v>
      </c>
      <c r="AD171" t="s">
        <v>2485</v>
      </c>
      <c r="AE171">
        <v>37</v>
      </c>
      <c r="AF171" t="s">
        <v>15648</v>
      </c>
      <c r="AG171" t="s">
        <v>96</v>
      </c>
      <c r="AH171" t="s">
        <v>96</v>
      </c>
      <c r="AI171" t="s">
        <v>96</v>
      </c>
      <c r="AJ171" t="s">
        <v>96</v>
      </c>
      <c r="AK171">
        <v>5</v>
      </c>
      <c r="AL171" t="s">
        <v>96</v>
      </c>
      <c r="AM171" t="s">
        <v>96</v>
      </c>
      <c r="AN171">
        <v>2</v>
      </c>
      <c r="AO171">
        <v>5</v>
      </c>
      <c r="AP171">
        <v>5</v>
      </c>
    </row>
    <row r="172" spans="1:42" x14ac:dyDescent="0.25">
      <c r="A172" t="s">
        <v>1475</v>
      </c>
      <c r="B172">
        <v>17.003673403456201</v>
      </c>
      <c r="C172">
        <v>72.099998474121094</v>
      </c>
      <c r="D172" t="s">
        <v>5229</v>
      </c>
      <c r="E172">
        <v>964</v>
      </c>
      <c r="F172">
        <v>1530.8059223155001</v>
      </c>
      <c r="G172">
        <v>69.318537586573498</v>
      </c>
      <c r="H172" t="s">
        <v>5230</v>
      </c>
      <c r="I172" t="s">
        <v>2895</v>
      </c>
      <c r="J172" t="s">
        <v>43</v>
      </c>
      <c r="K172">
        <v>251134.26012779601</v>
      </c>
      <c r="L172">
        <v>211656.19911397001</v>
      </c>
      <c r="M172">
        <v>82349.213913457497</v>
      </c>
      <c r="N172">
        <v>82349.213913457497</v>
      </c>
      <c r="O172">
        <v>168785</v>
      </c>
      <c r="P172">
        <v>675140</v>
      </c>
      <c r="Q172">
        <v>15</v>
      </c>
      <c r="R172">
        <v>17.035773403456201</v>
      </c>
      <c r="S172" t="s">
        <v>1475</v>
      </c>
      <c r="T172">
        <v>964</v>
      </c>
      <c r="U172">
        <v>1523.8059223155001</v>
      </c>
      <c r="V172">
        <v>69.3</v>
      </c>
      <c r="W172" t="s">
        <v>15648</v>
      </c>
      <c r="X172">
        <v>72100736</v>
      </c>
      <c r="Y172" t="s">
        <v>96</v>
      </c>
      <c r="Z172" t="s">
        <v>1475</v>
      </c>
      <c r="AA172" t="s">
        <v>2483</v>
      </c>
      <c r="AB172" t="s">
        <v>2484</v>
      </c>
      <c r="AC172" t="s">
        <v>1476</v>
      </c>
      <c r="AD172" t="s">
        <v>2485</v>
      </c>
      <c r="AE172">
        <v>15</v>
      </c>
      <c r="AF172" t="s">
        <v>15648</v>
      </c>
      <c r="AG172" t="s">
        <v>96</v>
      </c>
      <c r="AH172" t="s">
        <v>96</v>
      </c>
      <c r="AI172" t="s">
        <v>96</v>
      </c>
      <c r="AJ172" t="s">
        <v>96</v>
      </c>
      <c r="AK172">
        <v>5</v>
      </c>
      <c r="AL172">
        <v>4</v>
      </c>
      <c r="AM172">
        <v>3</v>
      </c>
      <c r="AN172">
        <v>2</v>
      </c>
      <c r="AO172">
        <v>5</v>
      </c>
      <c r="AP172">
        <v>5</v>
      </c>
    </row>
    <row r="173" spans="1:42" x14ac:dyDescent="0.25">
      <c r="A173" t="s">
        <v>1278</v>
      </c>
      <c r="B173">
        <v>17.032019258492401</v>
      </c>
      <c r="C173">
        <v>116</v>
      </c>
      <c r="E173">
        <v>1524</v>
      </c>
      <c r="F173">
        <v>1532.9534575948701</v>
      </c>
      <c r="G173">
        <v>88.633802662924595</v>
      </c>
      <c r="H173" t="s">
        <v>14257</v>
      </c>
      <c r="J173" t="s">
        <v>44</v>
      </c>
      <c r="K173">
        <v>1424193.9743757199</v>
      </c>
      <c r="L173">
        <v>262716.99997088301</v>
      </c>
      <c r="M173" t="s">
        <v>98</v>
      </c>
      <c r="N173" t="s">
        <v>98</v>
      </c>
      <c r="O173">
        <v>1424194</v>
      </c>
      <c r="P173">
        <v>5696776</v>
      </c>
      <c r="Q173">
        <v>128</v>
      </c>
      <c r="R173">
        <v>17.064119258492401</v>
      </c>
      <c r="S173" t="s">
        <v>1279</v>
      </c>
      <c r="T173">
        <v>1524</v>
      </c>
      <c r="U173">
        <v>1525.9534575948701</v>
      </c>
      <c r="V173">
        <v>88.6</v>
      </c>
      <c r="W173" t="s">
        <v>14258</v>
      </c>
      <c r="X173">
        <v>72100736</v>
      </c>
      <c r="Y173" t="s">
        <v>96</v>
      </c>
      <c r="Z173" t="s">
        <v>1279</v>
      </c>
      <c r="AA173" t="s">
        <v>1280</v>
      </c>
      <c r="AB173" t="s">
        <v>1278</v>
      </c>
      <c r="AC173" t="s">
        <v>1477</v>
      </c>
      <c r="AD173" t="s">
        <v>1021</v>
      </c>
      <c r="AE173">
        <v>128</v>
      </c>
      <c r="AF173" t="s">
        <v>14257</v>
      </c>
      <c r="AG173">
        <v>0</v>
      </c>
      <c r="AH173" t="s">
        <v>118</v>
      </c>
      <c r="AI173" t="s">
        <v>96</v>
      </c>
      <c r="AJ173" t="s">
        <v>96</v>
      </c>
      <c r="AK173" t="s">
        <v>96</v>
      </c>
      <c r="AL173" t="s">
        <v>96</v>
      </c>
      <c r="AM173" t="s">
        <v>96</v>
      </c>
      <c r="AN173">
        <v>2</v>
      </c>
      <c r="AO173">
        <v>2</v>
      </c>
      <c r="AP173">
        <v>2</v>
      </c>
    </row>
    <row r="174" spans="1:42" x14ac:dyDescent="0.25">
      <c r="A174" t="s">
        <v>2487</v>
      </c>
      <c r="B174">
        <v>17.076987329227101</v>
      </c>
      <c r="C174">
        <v>138.10000610351599</v>
      </c>
      <c r="D174" t="s">
        <v>10243</v>
      </c>
      <c r="E174">
        <v>982</v>
      </c>
      <c r="F174">
        <v>1536.36032319213</v>
      </c>
      <c r="G174">
        <v>59.7443149766302</v>
      </c>
      <c r="H174" t="s">
        <v>10244</v>
      </c>
      <c r="I174" t="s">
        <v>10245</v>
      </c>
      <c r="J174" t="s">
        <v>43</v>
      </c>
      <c r="K174">
        <v>176131.137461643</v>
      </c>
      <c r="L174">
        <v>39701.388222045302</v>
      </c>
      <c r="M174" t="s">
        <v>98</v>
      </c>
      <c r="N174" t="s">
        <v>98</v>
      </c>
      <c r="O174">
        <v>176131</v>
      </c>
      <c r="P174">
        <v>704524</v>
      </c>
      <c r="Q174">
        <v>16</v>
      </c>
      <c r="R174">
        <v>17.109087329227101</v>
      </c>
      <c r="S174" t="s">
        <v>2487</v>
      </c>
      <c r="T174">
        <v>982</v>
      </c>
      <c r="U174">
        <v>1529.36032319213</v>
      </c>
      <c r="V174">
        <v>59.7</v>
      </c>
      <c r="W174" t="s">
        <v>21663</v>
      </c>
      <c r="X174">
        <v>72100736</v>
      </c>
      <c r="Y174" t="s">
        <v>96</v>
      </c>
      <c r="Z174" t="s">
        <v>2487</v>
      </c>
      <c r="AA174" t="s">
        <v>2488</v>
      </c>
      <c r="AB174" t="s">
        <v>2486</v>
      </c>
      <c r="AC174" t="s">
        <v>2489</v>
      </c>
      <c r="AD174" t="s">
        <v>2490</v>
      </c>
      <c r="AE174">
        <v>16</v>
      </c>
      <c r="AF174" t="s">
        <v>21663</v>
      </c>
      <c r="AG174" t="s">
        <v>96</v>
      </c>
      <c r="AH174" t="s">
        <v>96</v>
      </c>
      <c r="AI174" t="s">
        <v>96</v>
      </c>
      <c r="AJ174" t="s">
        <v>96</v>
      </c>
      <c r="AK174">
        <v>5</v>
      </c>
      <c r="AL174">
        <v>4</v>
      </c>
      <c r="AM174">
        <v>3</v>
      </c>
      <c r="AN174">
        <v>2</v>
      </c>
      <c r="AO174">
        <v>5</v>
      </c>
      <c r="AP174">
        <v>5</v>
      </c>
    </row>
    <row r="175" spans="1:42" x14ac:dyDescent="0.25">
      <c r="A175" t="s">
        <v>3528</v>
      </c>
      <c r="B175">
        <v>17.176513118446</v>
      </c>
      <c r="C175">
        <v>71</v>
      </c>
      <c r="D175" t="s">
        <v>4194</v>
      </c>
      <c r="E175">
        <v>1185</v>
      </c>
      <c r="F175">
        <v>1543.90058413264</v>
      </c>
      <c r="G175">
        <v>58.539688005332401</v>
      </c>
      <c r="H175" t="s">
        <v>10246</v>
      </c>
      <c r="I175" t="s">
        <v>49</v>
      </c>
      <c r="J175" t="s">
        <v>43</v>
      </c>
      <c r="K175">
        <v>629986.22127325402</v>
      </c>
      <c r="L175">
        <v>85124.974919087705</v>
      </c>
      <c r="M175">
        <v>172507.95864073001</v>
      </c>
      <c r="N175">
        <v>172507.95864073001</v>
      </c>
      <c r="O175">
        <v>457478</v>
      </c>
      <c r="P175">
        <v>1829912</v>
      </c>
      <c r="Q175">
        <v>41</v>
      </c>
      <c r="R175">
        <v>17.208613118445999</v>
      </c>
      <c r="S175" t="s">
        <v>3528</v>
      </c>
      <c r="T175">
        <v>1185</v>
      </c>
      <c r="U175">
        <v>1536.90058413264</v>
      </c>
      <c r="V175">
        <v>58.5</v>
      </c>
      <c r="W175" t="s">
        <v>14516</v>
      </c>
      <c r="X175">
        <v>72100736</v>
      </c>
      <c r="Y175" t="s">
        <v>96</v>
      </c>
      <c r="Z175" t="s">
        <v>3528</v>
      </c>
      <c r="AA175" t="s">
        <v>3529</v>
      </c>
      <c r="AB175" t="s">
        <v>3530</v>
      </c>
      <c r="AC175" t="s">
        <v>2842</v>
      </c>
      <c r="AD175" t="s">
        <v>3531</v>
      </c>
      <c r="AE175">
        <v>41</v>
      </c>
      <c r="AF175" t="s">
        <v>14516</v>
      </c>
      <c r="AG175" t="s">
        <v>96</v>
      </c>
      <c r="AH175" t="s">
        <v>96</v>
      </c>
      <c r="AI175" t="s">
        <v>96</v>
      </c>
      <c r="AJ175" t="s">
        <v>96</v>
      </c>
      <c r="AK175">
        <v>5</v>
      </c>
      <c r="AL175">
        <v>4</v>
      </c>
      <c r="AM175">
        <v>3</v>
      </c>
      <c r="AN175">
        <v>2</v>
      </c>
      <c r="AO175">
        <v>5</v>
      </c>
      <c r="AP175">
        <v>5</v>
      </c>
    </row>
    <row r="176" spans="1:42" x14ac:dyDescent="0.25">
      <c r="A176" t="s">
        <v>3528</v>
      </c>
      <c r="B176">
        <v>17.176537322125601</v>
      </c>
      <c r="C176">
        <v>71.099998474121094</v>
      </c>
      <c r="D176" t="s">
        <v>19969</v>
      </c>
      <c r="E176">
        <v>1687</v>
      </c>
      <c r="F176">
        <v>1543.9024178489201</v>
      </c>
      <c r="G176">
        <v>56.612783044429797</v>
      </c>
      <c r="H176" t="s">
        <v>19970</v>
      </c>
      <c r="I176" t="s">
        <v>4696</v>
      </c>
      <c r="J176" t="s">
        <v>43</v>
      </c>
      <c r="K176">
        <v>689061.43738438899</v>
      </c>
      <c r="L176">
        <v>85124.974919087705</v>
      </c>
      <c r="M176">
        <v>172507.95864073001</v>
      </c>
      <c r="N176">
        <v>172507.95864073001</v>
      </c>
      <c r="O176">
        <v>516553</v>
      </c>
      <c r="P176">
        <v>2066212</v>
      </c>
      <c r="Q176">
        <v>46</v>
      </c>
      <c r="R176">
        <v>17.2086373221256</v>
      </c>
      <c r="S176" t="s">
        <v>3528</v>
      </c>
      <c r="T176">
        <v>1687</v>
      </c>
      <c r="U176">
        <v>1536.9024178489201</v>
      </c>
      <c r="V176">
        <v>56.6</v>
      </c>
      <c r="W176" t="s">
        <v>14516</v>
      </c>
      <c r="X176">
        <v>72100736</v>
      </c>
      <c r="Y176" t="s">
        <v>96</v>
      </c>
      <c r="Z176" t="s">
        <v>3528</v>
      </c>
      <c r="AA176" t="s">
        <v>3529</v>
      </c>
      <c r="AB176" t="s">
        <v>3530</v>
      </c>
      <c r="AC176" t="s">
        <v>2842</v>
      </c>
      <c r="AD176" t="s">
        <v>3531</v>
      </c>
      <c r="AE176">
        <v>46</v>
      </c>
      <c r="AF176" t="s">
        <v>14516</v>
      </c>
      <c r="AG176" t="s">
        <v>96</v>
      </c>
      <c r="AH176" t="s">
        <v>96</v>
      </c>
      <c r="AI176" t="s">
        <v>96</v>
      </c>
      <c r="AJ176" t="s">
        <v>96</v>
      </c>
      <c r="AK176">
        <v>5</v>
      </c>
      <c r="AL176">
        <v>4</v>
      </c>
      <c r="AM176">
        <v>3</v>
      </c>
      <c r="AN176">
        <v>2</v>
      </c>
      <c r="AO176">
        <v>5</v>
      </c>
      <c r="AP176">
        <v>5</v>
      </c>
    </row>
    <row r="177" spans="1:42" x14ac:dyDescent="0.25">
      <c r="A177" t="s">
        <v>3529</v>
      </c>
      <c r="B177">
        <v>17.312856629491399</v>
      </c>
      <c r="C177">
        <v>71</v>
      </c>
      <c r="D177" t="s">
        <v>10247</v>
      </c>
      <c r="E177">
        <v>1481</v>
      </c>
      <c r="F177">
        <v>1554.2302249111201</v>
      </c>
      <c r="G177">
        <v>57.476947303017099</v>
      </c>
      <c r="H177" t="s">
        <v>10248</v>
      </c>
      <c r="I177" t="s">
        <v>10249</v>
      </c>
      <c r="J177" t="s">
        <v>43</v>
      </c>
      <c r="K177">
        <v>104298.16786443201</v>
      </c>
      <c r="L177">
        <v>25591.644491211198</v>
      </c>
      <c r="M177">
        <v>172507.95864073001</v>
      </c>
      <c r="N177">
        <v>172507.95864073001</v>
      </c>
      <c r="O177">
        <v>0</v>
      </c>
      <c r="P177">
        <v>0</v>
      </c>
      <c r="Q177">
        <v>0</v>
      </c>
      <c r="R177">
        <v>17.344956629491399</v>
      </c>
      <c r="S177" t="s">
        <v>3529</v>
      </c>
      <c r="T177">
        <v>1481</v>
      </c>
      <c r="U177">
        <v>1547.2302249111201</v>
      </c>
      <c r="V177">
        <v>57.5</v>
      </c>
      <c r="W177" t="s">
        <v>21664</v>
      </c>
      <c r="X177">
        <v>72100736</v>
      </c>
      <c r="Y177" t="s">
        <v>96</v>
      </c>
      <c r="Z177" t="s">
        <v>3529</v>
      </c>
      <c r="AA177" t="s">
        <v>2842</v>
      </c>
      <c r="AB177" t="s">
        <v>3528</v>
      </c>
      <c r="AC177" t="s">
        <v>2841</v>
      </c>
      <c r="AD177" t="s">
        <v>3530</v>
      </c>
      <c r="AE177">
        <v>0</v>
      </c>
      <c r="AF177" t="s">
        <v>21664</v>
      </c>
      <c r="AG177" t="s">
        <v>96</v>
      </c>
      <c r="AH177" t="s">
        <v>96</v>
      </c>
      <c r="AI177" t="s">
        <v>96</v>
      </c>
      <c r="AJ177">
        <v>6</v>
      </c>
      <c r="AK177">
        <v>5</v>
      </c>
      <c r="AL177" t="s">
        <v>96</v>
      </c>
      <c r="AM177">
        <v>3</v>
      </c>
      <c r="AN177">
        <v>2</v>
      </c>
      <c r="AO177">
        <v>6</v>
      </c>
      <c r="AP177">
        <v>6</v>
      </c>
    </row>
    <row r="178" spans="1:42" x14ac:dyDescent="0.25">
      <c r="A178" t="s">
        <v>10250</v>
      </c>
      <c r="B178">
        <v>17.322299863510299</v>
      </c>
      <c r="C178">
        <v>67.099998474121094</v>
      </c>
      <c r="D178" t="s">
        <v>10251</v>
      </c>
      <c r="E178">
        <v>1142</v>
      </c>
      <c r="F178">
        <v>1554.94566207754</v>
      </c>
      <c r="G178">
        <v>54.411076513255097</v>
      </c>
      <c r="H178" t="s">
        <v>10252</v>
      </c>
      <c r="I178" t="s">
        <v>1275</v>
      </c>
      <c r="J178" t="s">
        <v>43</v>
      </c>
      <c r="K178">
        <v>58673.402588430203</v>
      </c>
      <c r="L178">
        <v>29950.4586641721</v>
      </c>
      <c r="M178" t="s">
        <v>98</v>
      </c>
      <c r="N178" t="s">
        <v>98</v>
      </c>
      <c r="O178">
        <v>58673</v>
      </c>
      <c r="P178">
        <v>234692</v>
      </c>
      <c r="Q178">
        <v>5</v>
      </c>
      <c r="R178">
        <v>17.354399863510299</v>
      </c>
      <c r="S178" t="s">
        <v>10253</v>
      </c>
      <c r="T178">
        <v>1142</v>
      </c>
      <c r="U178">
        <v>1547.94566207754</v>
      </c>
      <c r="V178">
        <v>54.4</v>
      </c>
      <c r="W178" t="s">
        <v>21665</v>
      </c>
      <c r="X178">
        <v>72100736</v>
      </c>
      <c r="Y178" t="s">
        <v>96</v>
      </c>
      <c r="Z178" t="s">
        <v>10253</v>
      </c>
      <c r="AA178" t="s">
        <v>10254</v>
      </c>
      <c r="AB178" t="s">
        <v>10250</v>
      </c>
      <c r="AC178" t="s">
        <v>10255</v>
      </c>
      <c r="AD178" t="s">
        <v>10256</v>
      </c>
      <c r="AE178">
        <v>5</v>
      </c>
      <c r="AF178" t="s">
        <v>21665</v>
      </c>
      <c r="AG178" t="s">
        <v>96</v>
      </c>
      <c r="AH178" t="s">
        <v>96</v>
      </c>
      <c r="AI178" t="s">
        <v>96</v>
      </c>
      <c r="AJ178" t="s">
        <v>96</v>
      </c>
      <c r="AK178">
        <v>5</v>
      </c>
      <c r="AL178">
        <v>4</v>
      </c>
      <c r="AM178">
        <v>3</v>
      </c>
      <c r="AN178">
        <v>2</v>
      </c>
      <c r="AO178">
        <v>5</v>
      </c>
      <c r="AP178">
        <v>5</v>
      </c>
    </row>
    <row r="179" spans="1:42" x14ac:dyDescent="0.25">
      <c r="A179" t="s">
        <v>4005</v>
      </c>
      <c r="B179">
        <v>17.332158451887199</v>
      </c>
      <c r="C179">
        <v>77</v>
      </c>
      <c r="D179" t="s">
        <v>10257</v>
      </c>
      <c r="E179">
        <v>2220</v>
      </c>
      <c r="F179">
        <v>1555.69256727116</v>
      </c>
      <c r="G179">
        <v>57.428251301036603</v>
      </c>
      <c r="H179" t="s">
        <v>10258</v>
      </c>
      <c r="I179" t="s">
        <v>10259</v>
      </c>
      <c r="J179" t="s">
        <v>43</v>
      </c>
      <c r="K179">
        <v>251501.07378376901</v>
      </c>
      <c r="L179">
        <v>25035.750289306499</v>
      </c>
      <c r="M179" t="s">
        <v>98</v>
      </c>
      <c r="N179" t="s">
        <v>98</v>
      </c>
      <c r="O179">
        <v>251501</v>
      </c>
      <c r="P179">
        <v>1006004</v>
      </c>
      <c r="Q179">
        <v>23</v>
      </c>
      <c r="R179">
        <v>17.364258451887199</v>
      </c>
      <c r="S179" t="s">
        <v>4003</v>
      </c>
      <c r="T179">
        <v>2220</v>
      </c>
      <c r="U179">
        <v>1548.69256727116</v>
      </c>
      <c r="V179">
        <v>57.4</v>
      </c>
      <c r="W179" t="s">
        <v>21666</v>
      </c>
      <c r="X179">
        <v>72100736</v>
      </c>
      <c r="Y179" t="s">
        <v>96</v>
      </c>
      <c r="Z179" t="s">
        <v>4003</v>
      </c>
      <c r="AA179" t="s">
        <v>4004</v>
      </c>
      <c r="AB179" t="s">
        <v>4005</v>
      </c>
      <c r="AC179" t="s">
        <v>4006</v>
      </c>
      <c r="AD179" t="s">
        <v>4007</v>
      </c>
      <c r="AE179">
        <v>23</v>
      </c>
      <c r="AF179" t="s">
        <v>21666</v>
      </c>
      <c r="AG179" t="s">
        <v>96</v>
      </c>
      <c r="AH179" t="s">
        <v>96</v>
      </c>
      <c r="AI179" t="s">
        <v>96</v>
      </c>
      <c r="AJ179" t="s">
        <v>96</v>
      </c>
      <c r="AK179">
        <v>5</v>
      </c>
      <c r="AL179">
        <v>4</v>
      </c>
      <c r="AM179">
        <v>3</v>
      </c>
      <c r="AN179">
        <v>2</v>
      </c>
      <c r="AO179">
        <v>5</v>
      </c>
      <c r="AP179">
        <v>5</v>
      </c>
    </row>
    <row r="180" spans="1:42" x14ac:dyDescent="0.25">
      <c r="A180" t="s">
        <v>1478</v>
      </c>
      <c r="B180">
        <v>17.334480623454201</v>
      </c>
      <c r="C180">
        <v>66.099998474121094</v>
      </c>
      <c r="D180" t="s">
        <v>5059</v>
      </c>
      <c r="E180">
        <v>1285</v>
      </c>
      <c r="F180">
        <v>1555.8684993557099</v>
      </c>
      <c r="G180">
        <v>74.0903564966479</v>
      </c>
      <c r="H180" t="s">
        <v>5060</v>
      </c>
      <c r="I180" t="s">
        <v>356</v>
      </c>
      <c r="J180" t="s">
        <v>43</v>
      </c>
      <c r="K180">
        <v>573350.68062966701</v>
      </c>
      <c r="L180">
        <v>89154.363371320695</v>
      </c>
      <c r="M180" t="s">
        <v>98</v>
      </c>
      <c r="N180" t="s">
        <v>98</v>
      </c>
      <c r="O180">
        <v>573351</v>
      </c>
      <c r="P180">
        <v>2293404</v>
      </c>
      <c r="Q180">
        <v>52</v>
      </c>
      <c r="R180">
        <v>17.366580623454201</v>
      </c>
      <c r="S180" t="s">
        <v>1479</v>
      </c>
      <c r="T180">
        <v>1285</v>
      </c>
      <c r="U180">
        <v>1548.8684993557099</v>
      </c>
      <c r="V180">
        <v>74.099999999999994</v>
      </c>
      <c r="W180" t="s">
        <v>14261</v>
      </c>
      <c r="X180">
        <v>72100736</v>
      </c>
      <c r="Y180" t="s">
        <v>96</v>
      </c>
      <c r="Z180" t="s">
        <v>1479</v>
      </c>
      <c r="AA180" t="s">
        <v>1480</v>
      </c>
      <c r="AB180" t="s">
        <v>1478</v>
      </c>
      <c r="AC180" t="s">
        <v>1283</v>
      </c>
      <c r="AD180" t="s">
        <v>4554</v>
      </c>
      <c r="AE180">
        <v>52</v>
      </c>
      <c r="AF180" t="s">
        <v>14261</v>
      </c>
      <c r="AG180" t="s">
        <v>96</v>
      </c>
      <c r="AH180" t="s">
        <v>96</v>
      </c>
      <c r="AI180" t="s">
        <v>96</v>
      </c>
      <c r="AJ180" t="s">
        <v>96</v>
      </c>
      <c r="AK180">
        <v>5</v>
      </c>
      <c r="AL180">
        <v>4</v>
      </c>
      <c r="AM180">
        <v>3</v>
      </c>
      <c r="AN180">
        <v>2</v>
      </c>
      <c r="AO180">
        <v>5</v>
      </c>
      <c r="AP180">
        <v>5</v>
      </c>
    </row>
    <row r="181" spans="1:42" x14ac:dyDescent="0.25">
      <c r="A181" t="s">
        <v>1758</v>
      </c>
      <c r="B181">
        <v>17.344597971787699</v>
      </c>
      <c r="C181">
        <v>91.099998474121094</v>
      </c>
      <c r="D181" t="s">
        <v>10260</v>
      </c>
      <c r="E181">
        <v>1836</v>
      </c>
      <c r="F181">
        <v>1556.63500869022</v>
      </c>
      <c r="G181">
        <v>65.749501548298596</v>
      </c>
      <c r="H181" t="s">
        <v>10261</v>
      </c>
      <c r="I181" t="s">
        <v>9357</v>
      </c>
      <c r="J181" t="s">
        <v>43</v>
      </c>
      <c r="K181">
        <v>190214.90490265601</v>
      </c>
      <c r="L181">
        <v>56902.045913183203</v>
      </c>
      <c r="M181" t="s">
        <v>98</v>
      </c>
      <c r="N181" t="s">
        <v>98</v>
      </c>
      <c r="O181">
        <v>190215</v>
      </c>
      <c r="P181">
        <v>760860</v>
      </c>
      <c r="Q181">
        <v>17</v>
      </c>
      <c r="R181">
        <v>17.376697971787699</v>
      </c>
      <c r="S181" t="s">
        <v>1760</v>
      </c>
      <c r="T181">
        <v>1836</v>
      </c>
      <c r="U181">
        <v>1549.63500869022</v>
      </c>
      <c r="V181">
        <v>65.7</v>
      </c>
      <c r="W181" t="s">
        <v>21667</v>
      </c>
      <c r="X181">
        <v>72100736</v>
      </c>
      <c r="Y181" t="s">
        <v>96</v>
      </c>
      <c r="Z181" t="s">
        <v>1760</v>
      </c>
      <c r="AA181" t="s">
        <v>1763</v>
      </c>
      <c r="AB181" t="s">
        <v>1758</v>
      </c>
      <c r="AC181" t="s">
        <v>4316</v>
      </c>
      <c r="AD181" t="s">
        <v>1757</v>
      </c>
      <c r="AE181">
        <v>17</v>
      </c>
      <c r="AF181" t="s">
        <v>21667</v>
      </c>
      <c r="AG181" t="s">
        <v>96</v>
      </c>
      <c r="AH181" t="s">
        <v>96</v>
      </c>
      <c r="AI181" t="s">
        <v>96</v>
      </c>
      <c r="AJ181" t="s">
        <v>96</v>
      </c>
      <c r="AK181">
        <v>5</v>
      </c>
      <c r="AL181">
        <v>4</v>
      </c>
      <c r="AM181">
        <v>3</v>
      </c>
      <c r="AN181">
        <v>2</v>
      </c>
      <c r="AO181">
        <v>5</v>
      </c>
      <c r="AP181">
        <v>5</v>
      </c>
    </row>
    <row r="182" spans="1:42" x14ac:dyDescent="0.25">
      <c r="A182" t="s">
        <v>1043</v>
      </c>
      <c r="B182">
        <v>17.4286019967433</v>
      </c>
      <c r="C182">
        <v>153</v>
      </c>
      <c r="D182" t="s">
        <v>1044</v>
      </c>
      <c r="E182">
        <v>1890</v>
      </c>
      <c r="F182">
        <v>1562.9993115828599</v>
      </c>
      <c r="G182">
        <v>79.495832009361706</v>
      </c>
      <c r="H182" t="s">
        <v>1045</v>
      </c>
      <c r="I182" t="s">
        <v>367</v>
      </c>
      <c r="J182" t="s">
        <v>43</v>
      </c>
      <c r="K182">
        <v>264513.76370788302</v>
      </c>
      <c r="L182">
        <v>165997.76491679001</v>
      </c>
      <c r="M182" t="s">
        <v>98</v>
      </c>
      <c r="N182" t="s">
        <v>98</v>
      </c>
      <c r="O182">
        <v>264514</v>
      </c>
      <c r="P182">
        <v>1058056</v>
      </c>
      <c r="Q182">
        <v>24</v>
      </c>
      <c r="R182">
        <v>17.4607019967433</v>
      </c>
      <c r="S182" t="s">
        <v>1046</v>
      </c>
      <c r="T182">
        <v>1890</v>
      </c>
      <c r="U182">
        <v>1555.9993115828599</v>
      </c>
      <c r="V182">
        <v>79.5</v>
      </c>
      <c r="W182" t="s">
        <v>14262</v>
      </c>
      <c r="X182">
        <v>72100736</v>
      </c>
      <c r="Y182" t="s">
        <v>96</v>
      </c>
      <c r="Z182" t="s">
        <v>1046</v>
      </c>
      <c r="AA182" t="s">
        <v>1047</v>
      </c>
      <c r="AB182" t="s">
        <v>1043</v>
      </c>
      <c r="AC182" t="s">
        <v>1048</v>
      </c>
      <c r="AD182" t="s">
        <v>1034</v>
      </c>
      <c r="AE182">
        <v>24</v>
      </c>
      <c r="AF182" t="s">
        <v>14262</v>
      </c>
      <c r="AG182" t="s">
        <v>96</v>
      </c>
      <c r="AH182" t="s">
        <v>96</v>
      </c>
      <c r="AI182" t="s">
        <v>96</v>
      </c>
      <c r="AJ182" t="s">
        <v>96</v>
      </c>
      <c r="AK182">
        <v>5</v>
      </c>
      <c r="AL182">
        <v>4</v>
      </c>
      <c r="AM182">
        <v>3</v>
      </c>
      <c r="AN182">
        <v>2</v>
      </c>
      <c r="AO182">
        <v>5</v>
      </c>
      <c r="AP182">
        <v>5</v>
      </c>
    </row>
    <row r="183" spans="1:42" x14ac:dyDescent="0.25">
      <c r="A183" t="s">
        <v>6057</v>
      </c>
      <c r="B183">
        <v>17.4480569897732</v>
      </c>
      <c r="C183">
        <v>92.099998474121094</v>
      </c>
      <c r="D183" t="s">
        <v>10262</v>
      </c>
      <c r="E183">
        <v>1726</v>
      </c>
      <c r="F183">
        <v>1564.47325843816</v>
      </c>
      <c r="G183">
        <v>51.879014720885699</v>
      </c>
      <c r="H183" t="s">
        <v>10263</v>
      </c>
      <c r="I183" t="s">
        <v>584</v>
      </c>
      <c r="J183" t="s">
        <v>43</v>
      </c>
      <c r="K183">
        <v>22843.194900920898</v>
      </c>
      <c r="L183">
        <v>11898.608539545499</v>
      </c>
      <c r="M183" t="s">
        <v>98</v>
      </c>
      <c r="N183" t="s">
        <v>98</v>
      </c>
      <c r="O183">
        <v>22843</v>
      </c>
      <c r="P183">
        <v>91372</v>
      </c>
      <c r="Q183">
        <v>2</v>
      </c>
      <c r="R183">
        <v>17.480156989773199</v>
      </c>
      <c r="S183" t="s">
        <v>6056</v>
      </c>
      <c r="T183">
        <v>1726</v>
      </c>
      <c r="U183">
        <v>1557.47325843816</v>
      </c>
      <c r="V183">
        <v>51.9</v>
      </c>
      <c r="W183" t="s">
        <v>21668</v>
      </c>
      <c r="X183">
        <v>72100736</v>
      </c>
      <c r="Y183" t="s">
        <v>96</v>
      </c>
      <c r="Z183" t="s">
        <v>6056</v>
      </c>
      <c r="AA183" t="s">
        <v>6054</v>
      </c>
      <c r="AB183" t="s">
        <v>6057</v>
      </c>
      <c r="AC183" t="s">
        <v>6055</v>
      </c>
      <c r="AD183" t="s">
        <v>7653</v>
      </c>
      <c r="AE183">
        <v>2</v>
      </c>
      <c r="AF183" t="s">
        <v>21668</v>
      </c>
      <c r="AG183" t="s">
        <v>96</v>
      </c>
      <c r="AH183" t="s">
        <v>96</v>
      </c>
      <c r="AI183" t="s">
        <v>96</v>
      </c>
      <c r="AJ183" t="s">
        <v>96</v>
      </c>
      <c r="AK183">
        <v>5</v>
      </c>
      <c r="AL183">
        <v>4</v>
      </c>
      <c r="AM183">
        <v>3</v>
      </c>
      <c r="AN183">
        <v>2</v>
      </c>
      <c r="AO183">
        <v>5</v>
      </c>
      <c r="AP183">
        <v>5</v>
      </c>
    </row>
    <row r="184" spans="1:42" x14ac:dyDescent="0.25">
      <c r="A184" t="s">
        <v>1049</v>
      </c>
      <c r="B184">
        <v>17.534303465475499</v>
      </c>
      <c r="C184">
        <v>167</v>
      </c>
      <c r="D184" t="s">
        <v>60</v>
      </c>
      <c r="F184">
        <v>1571.0074536160901</v>
      </c>
      <c r="G184">
        <v>64.434801407197099</v>
      </c>
      <c r="H184" t="s">
        <v>4192</v>
      </c>
      <c r="I184" t="s">
        <v>4193</v>
      </c>
      <c r="J184" t="s">
        <v>39</v>
      </c>
      <c r="K184">
        <v>508219.754241227</v>
      </c>
      <c r="L184">
        <v>123896.55614431899</v>
      </c>
      <c r="M184" t="s">
        <v>98</v>
      </c>
      <c r="N184" t="s">
        <v>98</v>
      </c>
      <c r="O184">
        <v>508220</v>
      </c>
      <c r="P184">
        <v>2032880</v>
      </c>
      <c r="Q184">
        <v>46</v>
      </c>
      <c r="R184">
        <v>17.566403465475499</v>
      </c>
      <c r="S184" t="s">
        <v>1052</v>
      </c>
      <c r="T184" t="s">
        <v>96</v>
      </c>
      <c r="U184">
        <v>1564.0074536160901</v>
      </c>
      <c r="V184">
        <v>64.400000000000006</v>
      </c>
      <c r="W184" t="s">
        <v>15341</v>
      </c>
      <c r="X184">
        <v>72100736</v>
      </c>
      <c r="Y184" t="s">
        <v>96</v>
      </c>
      <c r="Z184" t="s">
        <v>1052</v>
      </c>
      <c r="AA184" t="s">
        <v>1053</v>
      </c>
      <c r="AB184" t="s">
        <v>1049</v>
      </c>
      <c r="AC184" t="s">
        <v>1054</v>
      </c>
      <c r="AD184" t="s">
        <v>1055</v>
      </c>
      <c r="AE184">
        <v>46</v>
      </c>
      <c r="AF184" t="s">
        <v>15341</v>
      </c>
      <c r="AG184" t="s">
        <v>96</v>
      </c>
      <c r="AH184" t="s">
        <v>96</v>
      </c>
      <c r="AI184" t="s">
        <v>96</v>
      </c>
      <c r="AJ184" t="s">
        <v>96</v>
      </c>
      <c r="AK184">
        <v>5</v>
      </c>
      <c r="AL184" t="s">
        <v>96</v>
      </c>
      <c r="AM184">
        <v>3</v>
      </c>
      <c r="AN184">
        <v>2</v>
      </c>
      <c r="AO184">
        <v>5</v>
      </c>
      <c r="AP184">
        <v>5</v>
      </c>
    </row>
    <row r="185" spans="1:42" x14ac:dyDescent="0.25">
      <c r="A185" t="s">
        <v>10264</v>
      </c>
      <c r="B185">
        <v>17.724343262393202</v>
      </c>
      <c r="C185">
        <v>81.099998474121094</v>
      </c>
      <c r="D185" t="s">
        <v>10265</v>
      </c>
      <c r="E185">
        <v>1159</v>
      </c>
      <c r="F185">
        <v>1585.4052259832899</v>
      </c>
      <c r="G185">
        <v>55.494135959737598</v>
      </c>
      <c r="H185" t="s">
        <v>10266</v>
      </c>
      <c r="I185" t="s">
        <v>10267</v>
      </c>
      <c r="J185" t="s">
        <v>43</v>
      </c>
      <c r="K185">
        <v>50740.189388346298</v>
      </c>
      <c r="L185">
        <v>20695.274354365101</v>
      </c>
      <c r="M185" t="s">
        <v>98</v>
      </c>
      <c r="N185" t="s">
        <v>98</v>
      </c>
      <c r="O185">
        <v>50740</v>
      </c>
      <c r="P185">
        <v>202960</v>
      </c>
      <c r="Q185">
        <v>5</v>
      </c>
      <c r="R185">
        <v>17.756443262393201</v>
      </c>
      <c r="S185" t="s">
        <v>10268</v>
      </c>
      <c r="T185">
        <v>1159</v>
      </c>
      <c r="U185">
        <v>1578.4052259832899</v>
      </c>
      <c r="V185">
        <v>55.5</v>
      </c>
      <c r="W185" t="s">
        <v>21669</v>
      </c>
      <c r="X185">
        <v>72100736</v>
      </c>
      <c r="Y185" t="s">
        <v>96</v>
      </c>
      <c r="Z185" t="s">
        <v>10268</v>
      </c>
      <c r="AA185" t="s">
        <v>10269</v>
      </c>
      <c r="AB185" t="s">
        <v>10264</v>
      </c>
      <c r="AC185" t="s">
        <v>10270</v>
      </c>
      <c r="AD185" t="s">
        <v>10271</v>
      </c>
      <c r="AE185">
        <v>5</v>
      </c>
      <c r="AF185" t="s">
        <v>21669</v>
      </c>
      <c r="AG185" t="s">
        <v>96</v>
      </c>
      <c r="AH185" t="s">
        <v>96</v>
      </c>
      <c r="AI185" t="s">
        <v>96</v>
      </c>
      <c r="AJ185" t="s">
        <v>96</v>
      </c>
      <c r="AK185">
        <v>5</v>
      </c>
      <c r="AL185">
        <v>4</v>
      </c>
      <c r="AM185">
        <v>3</v>
      </c>
      <c r="AN185">
        <v>2</v>
      </c>
      <c r="AO185">
        <v>5</v>
      </c>
      <c r="AP185">
        <v>5</v>
      </c>
    </row>
    <row r="186" spans="1:42" x14ac:dyDescent="0.25">
      <c r="A186" t="s">
        <v>1484</v>
      </c>
      <c r="B186">
        <v>17.757328265847299</v>
      </c>
      <c r="C186">
        <v>119</v>
      </c>
      <c r="D186" t="s">
        <v>1485</v>
      </c>
      <c r="E186">
        <v>1592.11827495231</v>
      </c>
      <c r="F186">
        <v>1587.9042318703</v>
      </c>
      <c r="G186">
        <v>87.083091491849402</v>
      </c>
      <c r="H186" t="s">
        <v>1486</v>
      </c>
      <c r="I186" t="s">
        <v>846</v>
      </c>
      <c r="J186" t="s">
        <v>44</v>
      </c>
      <c r="K186">
        <v>791012.64465705201</v>
      </c>
      <c r="L186">
        <v>227111.81308611101</v>
      </c>
      <c r="M186" t="s">
        <v>98</v>
      </c>
      <c r="N186" t="s">
        <v>98</v>
      </c>
      <c r="O186">
        <v>791013</v>
      </c>
      <c r="P186">
        <v>3164052</v>
      </c>
      <c r="Q186">
        <v>71</v>
      </c>
      <c r="R186">
        <v>17.789428265847299</v>
      </c>
      <c r="S186" t="s">
        <v>1484</v>
      </c>
      <c r="T186">
        <v>1592</v>
      </c>
      <c r="U186">
        <v>1580.9042318703</v>
      </c>
      <c r="V186">
        <v>87.1</v>
      </c>
      <c r="W186" t="s">
        <v>15347</v>
      </c>
      <c r="X186">
        <v>72100736</v>
      </c>
      <c r="Y186" t="s">
        <v>96</v>
      </c>
      <c r="Z186" t="s">
        <v>1484</v>
      </c>
      <c r="AA186" t="s">
        <v>1487</v>
      </c>
      <c r="AB186" t="s">
        <v>1483</v>
      </c>
      <c r="AC186" t="s">
        <v>1488</v>
      </c>
      <c r="AD186" t="s">
        <v>1482</v>
      </c>
      <c r="AE186">
        <v>71</v>
      </c>
      <c r="AF186" t="s">
        <v>1486</v>
      </c>
      <c r="AG186" t="s">
        <v>1485</v>
      </c>
      <c r="AH186" t="s">
        <v>118</v>
      </c>
      <c r="AI186" t="s">
        <v>152</v>
      </c>
      <c r="AJ186" t="s">
        <v>96</v>
      </c>
      <c r="AK186" t="s">
        <v>96</v>
      </c>
      <c r="AL186" t="s">
        <v>96</v>
      </c>
      <c r="AM186" t="s">
        <v>96</v>
      </c>
      <c r="AN186">
        <v>1</v>
      </c>
      <c r="AO186">
        <v>1</v>
      </c>
      <c r="AP186">
        <v>1</v>
      </c>
    </row>
    <row r="187" spans="1:42" x14ac:dyDescent="0.25">
      <c r="A187" t="s">
        <v>10272</v>
      </c>
      <c r="B187">
        <v>17.811406588184798</v>
      </c>
      <c r="C187">
        <v>68</v>
      </c>
      <c r="D187" t="s">
        <v>10273</v>
      </c>
      <c r="E187">
        <v>977</v>
      </c>
      <c r="F187">
        <v>1592.00130725999</v>
      </c>
      <c r="G187">
        <v>62.455304626913197</v>
      </c>
      <c r="H187" t="s">
        <v>10274</v>
      </c>
      <c r="I187" t="s">
        <v>10017</v>
      </c>
      <c r="J187" t="s">
        <v>43</v>
      </c>
      <c r="K187">
        <v>96882.347082057197</v>
      </c>
      <c r="L187">
        <v>48337.216557129002</v>
      </c>
      <c r="M187" t="s">
        <v>98</v>
      </c>
      <c r="N187" t="s">
        <v>98</v>
      </c>
      <c r="O187">
        <v>96882</v>
      </c>
      <c r="P187">
        <v>387528</v>
      </c>
      <c r="Q187">
        <v>9</v>
      </c>
      <c r="R187">
        <v>17.843506588184798</v>
      </c>
      <c r="S187" t="s">
        <v>10272</v>
      </c>
      <c r="T187">
        <v>977</v>
      </c>
      <c r="U187">
        <v>1585.00130725999</v>
      </c>
      <c r="V187">
        <v>62.5</v>
      </c>
      <c r="W187" t="s">
        <v>21670</v>
      </c>
      <c r="X187">
        <v>72100736</v>
      </c>
      <c r="Y187" t="s">
        <v>96</v>
      </c>
      <c r="Z187" t="s">
        <v>10272</v>
      </c>
      <c r="AA187" t="s">
        <v>10275</v>
      </c>
      <c r="AB187" t="s">
        <v>10276</v>
      </c>
      <c r="AC187" t="s">
        <v>10277</v>
      </c>
      <c r="AD187" t="s">
        <v>10278</v>
      </c>
      <c r="AE187">
        <v>9</v>
      </c>
      <c r="AF187" t="s">
        <v>21670</v>
      </c>
      <c r="AG187" t="s">
        <v>96</v>
      </c>
      <c r="AH187" t="s">
        <v>96</v>
      </c>
      <c r="AI187" t="s">
        <v>96</v>
      </c>
      <c r="AJ187" t="s">
        <v>96</v>
      </c>
      <c r="AK187">
        <v>5</v>
      </c>
      <c r="AL187">
        <v>4</v>
      </c>
      <c r="AM187">
        <v>3</v>
      </c>
      <c r="AN187">
        <v>2</v>
      </c>
      <c r="AO187">
        <v>5</v>
      </c>
      <c r="AP187">
        <v>5</v>
      </c>
    </row>
    <row r="188" spans="1:42" x14ac:dyDescent="0.25">
      <c r="A188" t="s">
        <v>200</v>
      </c>
      <c r="B188">
        <v>17.8116346381175</v>
      </c>
      <c r="C188">
        <v>83</v>
      </c>
      <c r="D188" t="s">
        <v>10279</v>
      </c>
      <c r="E188">
        <v>860</v>
      </c>
      <c r="F188">
        <v>1592.01858475172</v>
      </c>
      <c r="G188">
        <v>72.884669841925003</v>
      </c>
      <c r="H188" t="s">
        <v>10280</v>
      </c>
      <c r="I188" t="s">
        <v>85</v>
      </c>
      <c r="J188" t="s">
        <v>43</v>
      </c>
      <c r="K188">
        <v>248368.66486551301</v>
      </c>
      <c r="L188">
        <v>28839.797830961801</v>
      </c>
      <c r="M188">
        <v>122677.58221153999</v>
      </c>
      <c r="N188">
        <v>122677.58221153999</v>
      </c>
      <c r="O188">
        <v>125691</v>
      </c>
      <c r="P188">
        <v>502764</v>
      </c>
      <c r="Q188">
        <v>11</v>
      </c>
      <c r="R188">
        <v>17.8437346381175</v>
      </c>
      <c r="S188" t="s">
        <v>200</v>
      </c>
      <c r="T188">
        <v>860</v>
      </c>
      <c r="U188">
        <v>1585.01858475172</v>
      </c>
      <c r="V188">
        <v>72.900000000000006</v>
      </c>
      <c r="W188" t="s">
        <v>14826</v>
      </c>
      <c r="X188">
        <v>72100736</v>
      </c>
      <c r="Y188" t="s">
        <v>96</v>
      </c>
      <c r="Z188" t="s">
        <v>200</v>
      </c>
      <c r="AA188" t="s">
        <v>2150</v>
      </c>
      <c r="AB188" t="s">
        <v>199</v>
      </c>
      <c r="AC188" t="s">
        <v>2506</v>
      </c>
      <c r="AD188" t="s">
        <v>5408</v>
      </c>
      <c r="AE188">
        <v>11</v>
      </c>
      <c r="AF188" t="s">
        <v>14826</v>
      </c>
      <c r="AG188" t="s">
        <v>96</v>
      </c>
      <c r="AH188" t="s">
        <v>96</v>
      </c>
      <c r="AI188" t="s">
        <v>96</v>
      </c>
      <c r="AJ188" t="s">
        <v>96</v>
      </c>
      <c r="AK188">
        <v>5</v>
      </c>
      <c r="AL188">
        <v>4</v>
      </c>
      <c r="AM188">
        <v>3</v>
      </c>
      <c r="AN188">
        <v>2</v>
      </c>
      <c r="AO188">
        <v>5</v>
      </c>
      <c r="AP188">
        <v>5</v>
      </c>
    </row>
    <row r="189" spans="1:42" x14ac:dyDescent="0.25">
      <c r="A189" t="s">
        <v>7669</v>
      </c>
      <c r="B189">
        <v>17.812087326446001</v>
      </c>
      <c r="C189">
        <v>111.09999847412099</v>
      </c>
      <c r="D189" t="s">
        <v>19971</v>
      </c>
      <c r="E189">
        <v>2089</v>
      </c>
      <c r="F189">
        <v>1592.05288127073</v>
      </c>
      <c r="G189">
        <v>64.852435170877499</v>
      </c>
      <c r="H189" t="s">
        <v>19972</v>
      </c>
      <c r="I189" t="s">
        <v>6784</v>
      </c>
      <c r="J189" t="s">
        <v>43</v>
      </c>
      <c r="K189">
        <v>104483.20599346</v>
      </c>
      <c r="L189">
        <v>17383.213824381899</v>
      </c>
      <c r="M189" t="s">
        <v>98</v>
      </c>
      <c r="N189" t="s">
        <v>98</v>
      </c>
      <c r="O189">
        <v>104483</v>
      </c>
      <c r="P189">
        <v>417932</v>
      </c>
      <c r="Q189">
        <v>9</v>
      </c>
      <c r="R189">
        <v>17.844187326446001</v>
      </c>
      <c r="S189" t="s">
        <v>7669</v>
      </c>
      <c r="T189">
        <v>2089</v>
      </c>
      <c r="U189">
        <v>1585.05288127073</v>
      </c>
      <c r="V189">
        <v>64.900000000000006</v>
      </c>
      <c r="W189" t="s">
        <v>21671</v>
      </c>
      <c r="X189">
        <v>72100736</v>
      </c>
      <c r="Y189" t="s">
        <v>96</v>
      </c>
      <c r="Z189" t="s">
        <v>7669</v>
      </c>
      <c r="AA189" t="s">
        <v>7670</v>
      </c>
      <c r="AB189" t="s">
        <v>7671</v>
      </c>
      <c r="AC189" t="s">
        <v>7672</v>
      </c>
      <c r="AD189" t="s">
        <v>7673</v>
      </c>
      <c r="AE189">
        <v>9</v>
      </c>
      <c r="AF189" t="s">
        <v>21671</v>
      </c>
      <c r="AG189" t="s">
        <v>96</v>
      </c>
      <c r="AH189" t="s">
        <v>96</v>
      </c>
      <c r="AI189" t="s">
        <v>96</v>
      </c>
      <c r="AJ189" t="s">
        <v>96</v>
      </c>
      <c r="AK189">
        <v>5</v>
      </c>
      <c r="AL189">
        <v>4</v>
      </c>
      <c r="AM189">
        <v>3</v>
      </c>
      <c r="AN189">
        <v>2</v>
      </c>
      <c r="AO189">
        <v>5</v>
      </c>
      <c r="AP189">
        <v>5</v>
      </c>
    </row>
    <row r="190" spans="1:42" x14ac:dyDescent="0.25">
      <c r="A190" t="s">
        <v>1495</v>
      </c>
      <c r="B190">
        <v>17.9518303747736</v>
      </c>
      <c r="C190">
        <v>100.09999847412099</v>
      </c>
      <c r="D190" t="s">
        <v>3534</v>
      </c>
      <c r="E190">
        <v>1636</v>
      </c>
      <c r="F190">
        <v>1602.9728108833499</v>
      </c>
      <c r="G190">
        <v>73.980102203214301</v>
      </c>
      <c r="H190" t="s">
        <v>3535</v>
      </c>
      <c r="I190" t="s">
        <v>2123</v>
      </c>
      <c r="J190" t="s">
        <v>43</v>
      </c>
      <c r="K190">
        <v>970856.11313695798</v>
      </c>
      <c r="L190">
        <v>196087.49855536001</v>
      </c>
      <c r="M190" t="s">
        <v>98</v>
      </c>
      <c r="N190" t="s">
        <v>98</v>
      </c>
      <c r="O190">
        <v>970856</v>
      </c>
      <c r="P190">
        <v>3883424</v>
      </c>
      <c r="Q190">
        <v>87</v>
      </c>
      <c r="R190">
        <v>17.9839303747736</v>
      </c>
      <c r="S190" t="s">
        <v>1495</v>
      </c>
      <c r="T190">
        <v>1636</v>
      </c>
      <c r="U190">
        <v>1595.9728108833499</v>
      </c>
      <c r="V190">
        <v>74</v>
      </c>
      <c r="W190" t="s">
        <v>15350</v>
      </c>
      <c r="X190">
        <v>72100736</v>
      </c>
      <c r="Y190" t="s">
        <v>96</v>
      </c>
      <c r="Z190" t="s">
        <v>1495</v>
      </c>
      <c r="AA190" t="s">
        <v>1496</v>
      </c>
      <c r="AB190" t="s">
        <v>1494</v>
      </c>
      <c r="AC190" t="s">
        <v>1497</v>
      </c>
      <c r="AD190" t="s">
        <v>1498</v>
      </c>
      <c r="AE190">
        <v>87</v>
      </c>
      <c r="AF190" t="s">
        <v>15350</v>
      </c>
      <c r="AG190" t="s">
        <v>96</v>
      </c>
      <c r="AH190" t="s">
        <v>96</v>
      </c>
      <c r="AI190" t="s">
        <v>96</v>
      </c>
      <c r="AJ190" t="s">
        <v>96</v>
      </c>
      <c r="AK190">
        <v>5</v>
      </c>
      <c r="AL190" t="s">
        <v>96</v>
      </c>
      <c r="AM190">
        <v>3</v>
      </c>
      <c r="AN190">
        <v>2</v>
      </c>
      <c r="AO190">
        <v>5</v>
      </c>
      <c r="AP190">
        <v>5</v>
      </c>
    </row>
    <row r="191" spans="1:42" x14ac:dyDescent="0.25">
      <c r="A191" t="s">
        <v>10281</v>
      </c>
      <c r="B191">
        <v>18.082324138380802</v>
      </c>
      <c r="C191">
        <v>95</v>
      </c>
      <c r="D191" t="s">
        <v>10282</v>
      </c>
      <c r="E191">
        <v>3036</v>
      </c>
      <c r="F191">
        <v>1614.1052704731901</v>
      </c>
      <c r="G191">
        <v>60.178159880894803</v>
      </c>
      <c r="H191" t="s">
        <v>10283</v>
      </c>
      <c r="I191" t="s">
        <v>10284</v>
      </c>
      <c r="J191" t="s">
        <v>43</v>
      </c>
      <c r="K191">
        <v>29457.423665507598</v>
      </c>
      <c r="L191">
        <v>9338.0602812075795</v>
      </c>
      <c r="M191" t="s">
        <v>98</v>
      </c>
      <c r="N191" t="s">
        <v>98</v>
      </c>
      <c r="O191">
        <v>29457</v>
      </c>
      <c r="P191">
        <v>117828</v>
      </c>
      <c r="Q191">
        <v>3</v>
      </c>
      <c r="R191">
        <v>18.114424138380802</v>
      </c>
      <c r="S191" t="s">
        <v>10281</v>
      </c>
      <c r="T191">
        <v>3036</v>
      </c>
      <c r="U191">
        <v>1607.1052704731901</v>
      </c>
      <c r="V191">
        <v>60.2</v>
      </c>
      <c r="W191" t="s">
        <v>21672</v>
      </c>
      <c r="X191">
        <v>72100736</v>
      </c>
      <c r="Y191" t="s">
        <v>96</v>
      </c>
      <c r="Z191" t="s">
        <v>10281</v>
      </c>
      <c r="AA191" t="s">
        <v>10285</v>
      </c>
      <c r="AB191" t="s">
        <v>10286</v>
      </c>
      <c r="AC191" t="s">
        <v>10287</v>
      </c>
      <c r="AD191" t="s">
        <v>10288</v>
      </c>
      <c r="AE191">
        <v>3</v>
      </c>
      <c r="AF191" t="s">
        <v>21672</v>
      </c>
      <c r="AG191" t="s">
        <v>96</v>
      </c>
      <c r="AH191" t="s">
        <v>96</v>
      </c>
      <c r="AI191" t="s">
        <v>96</v>
      </c>
      <c r="AJ191" t="s">
        <v>96</v>
      </c>
      <c r="AK191">
        <v>5</v>
      </c>
      <c r="AL191">
        <v>4</v>
      </c>
      <c r="AM191">
        <v>3</v>
      </c>
      <c r="AN191">
        <v>2</v>
      </c>
      <c r="AO191">
        <v>5</v>
      </c>
      <c r="AP191">
        <v>5</v>
      </c>
    </row>
    <row r="192" spans="1:42" x14ac:dyDescent="0.25">
      <c r="A192" t="s">
        <v>1058</v>
      </c>
      <c r="B192">
        <v>18.098051039888301</v>
      </c>
      <c r="C192">
        <v>181</v>
      </c>
      <c r="D192" t="s">
        <v>1059</v>
      </c>
      <c r="E192">
        <v>1607</v>
      </c>
      <c r="F192">
        <v>1615.44693685376</v>
      </c>
      <c r="G192">
        <v>78.673336460921107</v>
      </c>
      <c r="H192" t="s">
        <v>1060</v>
      </c>
      <c r="I192" t="s">
        <v>1061</v>
      </c>
      <c r="J192" t="s">
        <v>44</v>
      </c>
      <c r="K192">
        <v>2186439.74598704</v>
      </c>
      <c r="L192">
        <v>288928.123736387</v>
      </c>
      <c r="M192" t="s">
        <v>98</v>
      </c>
      <c r="N192" t="s">
        <v>98</v>
      </c>
      <c r="O192">
        <v>2186440</v>
      </c>
      <c r="P192">
        <v>8745760</v>
      </c>
      <c r="Q192">
        <v>197</v>
      </c>
      <c r="R192">
        <v>18.1301510398883</v>
      </c>
      <c r="S192" t="s">
        <v>1058</v>
      </c>
      <c r="T192">
        <v>1607</v>
      </c>
      <c r="U192">
        <v>1608.44693685376</v>
      </c>
      <c r="V192">
        <v>78.7</v>
      </c>
      <c r="W192" t="s">
        <v>15649</v>
      </c>
      <c r="X192">
        <v>72100736</v>
      </c>
      <c r="Y192" t="s">
        <v>96</v>
      </c>
      <c r="Z192" t="s">
        <v>1058</v>
      </c>
      <c r="AA192" t="s">
        <v>1062</v>
      </c>
      <c r="AB192" t="s">
        <v>1063</v>
      </c>
      <c r="AC192" t="s">
        <v>653</v>
      </c>
      <c r="AD192" t="s">
        <v>1064</v>
      </c>
      <c r="AE192">
        <v>197</v>
      </c>
      <c r="AF192" t="s">
        <v>15649</v>
      </c>
      <c r="AG192" t="s">
        <v>96</v>
      </c>
      <c r="AH192" t="s">
        <v>118</v>
      </c>
      <c r="AI192" t="s">
        <v>96</v>
      </c>
      <c r="AJ192" t="s">
        <v>96</v>
      </c>
      <c r="AK192">
        <v>5</v>
      </c>
      <c r="AL192" t="s">
        <v>96</v>
      </c>
      <c r="AM192" t="s">
        <v>96</v>
      </c>
      <c r="AN192">
        <v>2</v>
      </c>
      <c r="AO192">
        <v>5</v>
      </c>
      <c r="AP192">
        <v>5</v>
      </c>
    </row>
    <row r="193" spans="1:42" x14ac:dyDescent="0.25">
      <c r="A193" t="s">
        <v>5234</v>
      </c>
      <c r="B193">
        <v>18.1012161820579</v>
      </c>
      <c r="C193">
        <v>180</v>
      </c>
      <c r="D193" t="s">
        <v>5952</v>
      </c>
      <c r="E193">
        <v>1885</v>
      </c>
      <c r="F193">
        <v>1615.7169560203799</v>
      </c>
      <c r="G193">
        <v>57.129500140323003</v>
      </c>
      <c r="H193" t="s">
        <v>5953</v>
      </c>
      <c r="I193" t="s">
        <v>2084</v>
      </c>
      <c r="J193" t="s">
        <v>43</v>
      </c>
      <c r="K193">
        <v>119951.47880347101</v>
      </c>
      <c r="L193">
        <v>42935.787352735701</v>
      </c>
      <c r="M193" t="s">
        <v>98</v>
      </c>
      <c r="N193" t="s">
        <v>98</v>
      </c>
      <c r="O193">
        <v>119951</v>
      </c>
      <c r="P193">
        <v>479804</v>
      </c>
      <c r="Q193">
        <v>11</v>
      </c>
      <c r="R193">
        <v>18.1333161820579</v>
      </c>
      <c r="S193" t="s">
        <v>5234</v>
      </c>
      <c r="T193">
        <v>1885</v>
      </c>
      <c r="U193">
        <v>1608.7169560203799</v>
      </c>
      <c r="V193">
        <v>57.1</v>
      </c>
      <c r="W193" t="s">
        <v>21673</v>
      </c>
      <c r="X193">
        <v>72100736</v>
      </c>
      <c r="Y193" t="s">
        <v>96</v>
      </c>
      <c r="Z193" t="s">
        <v>5234</v>
      </c>
      <c r="AA193" t="s">
        <v>5235</v>
      </c>
      <c r="AB193" t="s">
        <v>5236</v>
      </c>
      <c r="AC193" t="s">
        <v>5237</v>
      </c>
      <c r="AD193" t="s">
        <v>5238</v>
      </c>
      <c r="AE193">
        <v>11</v>
      </c>
      <c r="AF193" t="s">
        <v>21673</v>
      </c>
      <c r="AG193" t="s">
        <v>96</v>
      </c>
      <c r="AH193" t="s">
        <v>96</v>
      </c>
      <c r="AI193" t="s">
        <v>96</v>
      </c>
      <c r="AJ193" t="s">
        <v>96</v>
      </c>
      <c r="AK193">
        <v>5</v>
      </c>
      <c r="AL193">
        <v>4</v>
      </c>
      <c r="AM193">
        <v>3</v>
      </c>
      <c r="AN193">
        <v>2</v>
      </c>
      <c r="AO193">
        <v>5</v>
      </c>
      <c r="AP193">
        <v>5</v>
      </c>
    </row>
    <row r="194" spans="1:42" x14ac:dyDescent="0.25">
      <c r="A194" t="s">
        <v>1284</v>
      </c>
      <c r="B194">
        <v>18.110334253647601</v>
      </c>
      <c r="C194">
        <v>121</v>
      </c>
      <c r="D194" t="s">
        <v>10289</v>
      </c>
      <c r="E194">
        <v>1327</v>
      </c>
      <c r="F194">
        <v>1616.49482126623</v>
      </c>
      <c r="G194">
        <v>65.001745990432497</v>
      </c>
      <c r="H194" t="s">
        <v>10290</v>
      </c>
      <c r="I194" t="s">
        <v>322</v>
      </c>
      <c r="J194" t="s">
        <v>43</v>
      </c>
      <c r="K194">
        <v>120858.30964868001</v>
      </c>
      <c r="L194">
        <v>86550.004388161295</v>
      </c>
      <c r="M194">
        <v>226815.793666371</v>
      </c>
      <c r="N194">
        <v>226815.793666371</v>
      </c>
      <c r="O194">
        <v>0</v>
      </c>
      <c r="P194">
        <v>0</v>
      </c>
      <c r="Q194">
        <v>0</v>
      </c>
      <c r="R194">
        <v>18.1424342536476</v>
      </c>
      <c r="S194" t="s">
        <v>1284</v>
      </c>
      <c r="T194">
        <v>1327</v>
      </c>
      <c r="U194">
        <v>1609.49482126623</v>
      </c>
      <c r="V194">
        <v>65</v>
      </c>
      <c r="W194" t="s">
        <v>15355</v>
      </c>
      <c r="X194">
        <v>72100736</v>
      </c>
      <c r="Y194" t="s">
        <v>96</v>
      </c>
      <c r="Z194" t="s">
        <v>1284</v>
      </c>
      <c r="AA194" t="s">
        <v>1285</v>
      </c>
      <c r="AB194" t="s">
        <v>1286</v>
      </c>
      <c r="AC194" t="s">
        <v>1287</v>
      </c>
      <c r="AD194" t="s">
        <v>1288</v>
      </c>
      <c r="AE194">
        <v>0</v>
      </c>
      <c r="AF194" t="s">
        <v>15355</v>
      </c>
      <c r="AG194" t="s">
        <v>96</v>
      </c>
      <c r="AH194" t="s">
        <v>96</v>
      </c>
      <c r="AI194" t="s">
        <v>96</v>
      </c>
      <c r="AJ194">
        <v>6</v>
      </c>
      <c r="AK194">
        <v>5</v>
      </c>
      <c r="AL194">
        <v>4</v>
      </c>
      <c r="AM194">
        <v>3</v>
      </c>
      <c r="AN194">
        <v>2</v>
      </c>
      <c r="AO194">
        <v>6</v>
      </c>
      <c r="AP194">
        <v>6</v>
      </c>
    </row>
    <row r="195" spans="1:42" x14ac:dyDescent="0.25">
      <c r="A195" t="s">
        <v>9417</v>
      </c>
      <c r="B195">
        <v>18.378406789651098</v>
      </c>
      <c r="C195">
        <v>133</v>
      </c>
      <c r="D195" t="s">
        <v>10291</v>
      </c>
      <c r="E195">
        <v>1837</v>
      </c>
      <c r="F195">
        <v>1639.36416453377</v>
      </c>
      <c r="G195">
        <v>55.8843049661414</v>
      </c>
      <c r="H195" t="s">
        <v>10292</v>
      </c>
      <c r="I195" t="s">
        <v>10293</v>
      </c>
      <c r="J195" t="s">
        <v>43</v>
      </c>
      <c r="K195">
        <v>390779.371977531</v>
      </c>
      <c r="L195">
        <v>31359.1293598632</v>
      </c>
      <c r="M195" t="s">
        <v>98</v>
      </c>
      <c r="N195" t="s">
        <v>98</v>
      </c>
      <c r="O195">
        <v>390779</v>
      </c>
      <c r="P195">
        <v>1563116</v>
      </c>
      <c r="Q195">
        <v>35</v>
      </c>
      <c r="R195">
        <v>18.410506789651098</v>
      </c>
      <c r="S195" t="s">
        <v>9417</v>
      </c>
      <c r="T195">
        <v>1837</v>
      </c>
      <c r="U195">
        <v>1632.36416453377</v>
      </c>
      <c r="V195">
        <v>55.9</v>
      </c>
      <c r="W195" t="s">
        <v>15650</v>
      </c>
      <c r="X195">
        <v>72100736</v>
      </c>
      <c r="Y195" t="s">
        <v>96</v>
      </c>
      <c r="Z195" t="s">
        <v>9417</v>
      </c>
      <c r="AA195" t="s">
        <v>9418</v>
      </c>
      <c r="AB195" t="s">
        <v>9419</v>
      </c>
      <c r="AC195" t="s">
        <v>9420</v>
      </c>
      <c r="AD195" t="s">
        <v>5233</v>
      </c>
      <c r="AE195">
        <v>35</v>
      </c>
      <c r="AF195" t="s">
        <v>15650</v>
      </c>
      <c r="AG195" t="s">
        <v>96</v>
      </c>
      <c r="AH195" t="s">
        <v>96</v>
      </c>
      <c r="AI195" t="s">
        <v>96</v>
      </c>
      <c r="AJ195" t="s">
        <v>96</v>
      </c>
      <c r="AK195">
        <v>5</v>
      </c>
      <c r="AL195">
        <v>4</v>
      </c>
      <c r="AM195">
        <v>3</v>
      </c>
      <c r="AN195">
        <v>2</v>
      </c>
      <c r="AO195">
        <v>5</v>
      </c>
      <c r="AP195">
        <v>5</v>
      </c>
    </row>
    <row r="196" spans="1:42" x14ac:dyDescent="0.25">
      <c r="A196" t="s">
        <v>3138</v>
      </c>
      <c r="B196">
        <v>18.381169447664099</v>
      </c>
      <c r="C196">
        <v>91.099998474121094</v>
      </c>
      <c r="D196" t="s">
        <v>19973</v>
      </c>
      <c r="E196">
        <v>1649</v>
      </c>
      <c r="F196">
        <v>1639.59984766405</v>
      </c>
      <c r="G196">
        <v>57.925427148326101</v>
      </c>
      <c r="H196" t="s">
        <v>19974</v>
      </c>
      <c r="I196" t="s">
        <v>6800</v>
      </c>
      <c r="J196" t="s">
        <v>3397</v>
      </c>
      <c r="K196">
        <v>219356.74524251901</v>
      </c>
      <c r="L196">
        <v>56366.971175792503</v>
      </c>
      <c r="M196" t="s">
        <v>98</v>
      </c>
      <c r="N196" t="s">
        <v>98</v>
      </c>
      <c r="O196">
        <v>219357</v>
      </c>
      <c r="P196">
        <v>877428</v>
      </c>
      <c r="Q196">
        <v>20</v>
      </c>
      <c r="R196">
        <v>18.413269447664099</v>
      </c>
      <c r="S196" t="s">
        <v>3138</v>
      </c>
      <c r="T196">
        <v>1649</v>
      </c>
      <c r="U196">
        <v>1632.59984766405</v>
      </c>
      <c r="V196">
        <v>57.9</v>
      </c>
      <c r="W196" t="s">
        <v>21674</v>
      </c>
      <c r="X196">
        <v>72100736</v>
      </c>
      <c r="Y196" t="s">
        <v>96</v>
      </c>
      <c r="Z196" t="s">
        <v>3138</v>
      </c>
      <c r="AA196" t="s">
        <v>1504</v>
      </c>
      <c r="AB196" t="s">
        <v>3139</v>
      </c>
      <c r="AC196" t="s">
        <v>1503</v>
      </c>
      <c r="AD196" t="s">
        <v>3140</v>
      </c>
      <c r="AE196">
        <v>20</v>
      </c>
      <c r="AF196" t="s">
        <v>21674</v>
      </c>
      <c r="AG196" t="s">
        <v>96</v>
      </c>
      <c r="AH196" t="s">
        <v>96</v>
      </c>
      <c r="AI196" t="s">
        <v>96</v>
      </c>
      <c r="AJ196" t="s">
        <v>96</v>
      </c>
      <c r="AK196">
        <v>5</v>
      </c>
      <c r="AL196" t="s">
        <v>96</v>
      </c>
      <c r="AM196" t="s">
        <v>96</v>
      </c>
      <c r="AN196">
        <v>2</v>
      </c>
      <c r="AO196">
        <v>5</v>
      </c>
      <c r="AP196">
        <v>5</v>
      </c>
    </row>
    <row r="197" spans="1:42" x14ac:dyDescent="0.25">
      <c r="A197" t="s">
        <v>451</v>
      </c>
      <c r="B197">
        <v>18.397761032840201</v>
      </c>
      <c r="C197">
        <v>105</v>
      </c>
      <c r="D197" t="s">
        <v>370</v>
      </c>
      <c r="E197">
        <v>1635</v>
      </c>
      <c r="F197">
        <v>1641.0152804510201</v>
      </c>
      <c r="G197">
        <v>90.7922184227521</v>
      </c>
      <c r="H197" t="s">
        <v>371</v>
      </c>
      <c r="I197" t="s">
        <v>86</v>
      </c>
      <c r="J197" t="s">
        <v>44</v>
      </c>
      <c r="K197">
        <v>595748.86288773001</v>
      </c>
      <c r="L197">
        <v>214619.480587142</v>
      </c>
      <c r="M197">
        <v>179361.20680857901</v>
      </c>
      <c r="N197">
        <v>179361.20680857901</v>
      </c>
      <c r="O197">
        <v>416388</v>
      </c>
      <c r="P197">
        <v>1665552</v>
      </c>
      <c r="Q197">
        <v>37</v>
      </c>
      <c r="R197">
        <v>18.429861032840201</v>
      </c>
      <c r="S197" t="s">
        <v>451</v>
      </c>
      <c r="T197">
        <v>1635</v>
      </c>
      <c r="U197">
        <v>1634.0152804510201</v>
      </c>
      <c r="V197">
        <v>90.8</v>
      </c>
      <c r="W197" t="s">
        <v>15651</v>
      </c>
      <c r="X197">
        <v>72100736</v>
      </c>
      <c r="Y197" t="s">
        <v>96</v>
      </c>
      <c r="Z197" t="s">
        <v>451</v>
      </c>
      <c r="AA197" t="s">
        <v>452</v>
      </c>
      <c r="AB197" t="s">
        <v>453</v>
      </c>
      <c r="AC197" t="s">
        <v>454</v>
      </c>
      <c r="AD197" t="s">
        <v>455</v>
      </c>
      <c r="AE197">
        <v>37</v>
      </c>
      <c r="AF197" t="s">
        <v>371</v>
      </c>
      <c r="AG197" t="s">
        <v>370</v>
      </c>
      <c r="AH197" t="s">
        <v>118</v>
      </c>
      <c r="AI197" t="s">
        <v>96</v>
      </c>
      <c r="AJ197" t="s">
        <v>96</v>
      </c>
      <c r="AK197" t="s">
        <v>96</v>
      </c>
      <c r="AL197" t="s">
        <v>96</v>
      </c>
      <c r="AM197" t="s">
        <v>96</v>
      </c>
      <c r="AN197">
        <v>2</v>
      </c>
      <c r="AO197">
        <v>2</v>
      </c>
      <c r="AP197">
        <v>2</v>
      </c>
    </row>
    <row r="198" spans="1:42" x14ac:dyDescent="0.25">
      <c r="A198" t="s">
        <v>10294</v>
      </c>
      <c r="B198">
        <v>18.500452231187399</v>
      </c>
      <c r="C198">
        <v>190.90000915527301</v>
      </c>
      <c r="D198" t="s">
        <v>10295</v>
      </c>
      <c r="F198">
        <v>1649.77589539715</v>
      </c>
      <c r="G198">
        <v>61.312162041196203</v>
      </c>
      <c r="H198" t="s">
        <v>10296</v>
      </c>
      <c r="I198" t="s">
        <v>10297</v>
      </c>
      <c r="J198" t="s">
        <v>3397</v>
      </c>
      <c r="K198">
        <v>217785.08766558801</v>
      </c>
      <c r="L198">
        <v>23286.675591797</v>
      </c>
      <c r="M198" t="s">
        <v>98</v>
      </c>
      <c r="N198" t="s">
        <v>98</v>
      </c>
      <c r="O198">
        <v>217785</v>
      </c>
      <c r="P198">
        <v>871140</v>
      </c>
      <c r="Q198">
        <v>20</v>
      </c>
      <c r="R198">
        <v>18.532552231187399</v>
      </c>
      <c r="S198" t="s">
        <v>10294</v>
      </c>
      <c r="T198" t="s">
        <v>96</v>
      </c>
      <c r="U198">
        <v>1642.77589539715</v>
      </c>
      <c r="V198">
        <v>61.3</v>
      </c>
      <c r="W198" t="s">
        <v>21675</v>
      </c>
      <c r="X198">
        <v>72100736</v>
      </c>
      <c r="Y198" t="s">
        <v>96</v>
      </c>
      <c r="Z198" t="s">
        <v>10294</v>
      </c>
      <c r="AA198" t="s">
        <v>3855</v>
      </c>
      <c r="AB198" t="s">
        <v>10298</v>
      </c>
      <c r="AC198" t="s">
        <v>1068</v>
      </c>
      <c r="AD198" t="s">
        <v>10299</v>
      </c>
      <c r="AE198">
        <v>20</v>
      </c>
      <c r="AF198" t="s">
        <v>21675</v>
      </c>
      <c r="AG198" t="s">
        <v>96</v>
      </c>
      <c r="AH198" t="s">
        <v>96</v>
      </c>
      <c r="AI198" t="s">
        <v>96</v>
      </c>
      <c r="AJ198" t="s">
        <v>96</v>
      </c>
      <c r="AK198">
        <v>5</v>
      </c>
      <c r="AL198" t="s">
        <v>96</v>
      </c>
      <c r="AM198" t="s">
        <v>96</v>
      </c>
      <c r="AN198">
        <v>2</v>
      </c>
      <c r="AO198">
        <v>5</v>
      </c>
      <c r="AP198">
        <v>5</v>
      </c>
    </row>
    <row r="199" spans="1:42" x14ac:dyDescent="0.25">
      <c r="A199" t="s">
        <v>690</v>
      </c>
      <c r="B199">
        <v>18.647775287788299</v>
      </c>
      <c r="C199">
        <v>83</v>
      </c>
      <c r="D199" t="s">
        <v>10300</v>
      </c>
      <c r="E199">
        <v>2504</v>
      </c>
      <c r="F199">
        <v>1662.3440666945801</v>
      </c>
      <c r="G199">
        <v>53.237152871486799</v>
      </c>
      <c r="H199" t="s">
        <v>10301</v>
      </c>
      <c r="I199" t="s">
        <v>5878</v>
      </c>
      <c r="J199" t="s">
        <v>43</v>
      </c>
      <c r="K199">
        <v>107547.784125331</v>
      </c>
      <c r="L199">
        <v>43217.592986843301</v>
      </c>
      <c r="M199" t="s">
        <v>98</v>
      </c>
      <c r="N199" t="s">
        <v>98</v>
      </c>
      <c r="O199">
        <v>107548</v>
      </c>
      <c r="P199">
        <v>430192</v>
      </c>
      <c r="Q199">
        <v>10</v>
      </c>
      <c r="R199">
        <v>18.679875287788299</v>
      </c>
      <c r="S199" t="s">
        <v>208</v>
      </c>
      <c r="T199">
        <v>2504</v>
      </c>
      <c r="U199">
        <v>1655.3440666945801</v>
      </c>
      <c r="V199">
        <v>53.2</v>
      </c>
      <c r="W199" t="s">
        <v>21676</v>
      </c>
      <c r="X199">
        <v>72100736</v>
      </c>
      <c r="Y199" t="s">
        <v>96</v>
      </c>
      <c r="Z199" t="s">
        <v>208</v>
      </c>
      <c r="AA199" t="s">
        <v>691</v>
      </c>
      <c r="AB199" t="s">
        <v>690</v>
      </c>
      <c r="AC199" t="s">
        <v>209</v>
      </c>
      <c r="AD199" t="s">
        <v>689</v>
      </c>
      <c r="AE199">
        <v>10</v>
      </c>
      <c r="AF199" t="s">
        <v>21676</v>
      </c>
      <c r="AG199" t="s">
        <v>96</v>
      </c>
      <c r="AH199" t="s">
        <v>96</v>
      </c>
      <c r="AI199" t="s">
        <v>96</v>
      </c>
      <c r="AJ199" t="s">
        <v>96</v>
      </c>
      <c r="AK199">
        <v>5</v>
      </c>
      <c r="AL199">
        <v>4</v>
      </c>
      <c r="AM199">
        <v>3</v>
      </c>
      <c r="AN199">
        <v>2</v>
      </c>
      <c r="AO199">
        <v>5</v>
      </c>
      <c r="AP199">
        <v>5</v>
      </c>
    </row>
    <row r="200" spans="1:42" x14ac:dyDescent="0.25">
      <c r="A200" t="s">
        <v>3544</v>
      </c>
      <c r="B200">
        <v>18.716944257382099</v>
      </c>
      <c r="C200">
        <v>114.09999847412099</v>
      </c>
      <c r="D200" t="s">
        <v>5239</v>
      </c>
      <c r="E200">
        <v>1153</v>
      </c>
      <c r="F200">
        <v>1668.2448908994199</v>
      </c>
      <c r="G200">
        <v>56.931305803443799</v>
      </c>
      <c r="H200" t="s">
        <v>5240</v>
      </c>
      <c r="I200" t="s">
        <v>5241</v>
      </c>
      <c r="J200" t="s">
        <v>43</v>
      </c>
      <c r="K200">
        <v>409354.281854706</v>
      </c>
      <c r="L200">
        <v>97108.723621816607</v>
      </c>
      <c r="M200" t="s">
        <v>98</v>
      </c>
      <c r="N200" t="s">
        <v>98</v>
      </c>
      <c r="O200">
        <v>409354</v>
      </c>
      <c r="P200">
        <v>1637416</v>
      </c>
      <c r="Q200">
        <v>37</v>
      </c>
      <c r="R200">
        <v>18.749044257382099</v>
      </c>
      <c r="S200" t="s">
        <v>3544</v>
      </c>
      <c r="T200">
        <v>1153</v>
      </c>
      <c r="U200">
        <v>1661.2448908994199</v>
      </c>
      <c r="V200">
        <v>56.9</v>
      </c>
      <c r="W200" t="s">
        <v>15652</v>
      </c>
      <c r="X200">
        <v>72100736</v>
      </c>
      <c r="Y200" t="s">
        <v>96</v>
      </c>
      <c r="Z200" t="s">
        <v>3544</v>
      </c>
      <c r="AA200" t="s">
        <v>3545</v>
      </c>
      <c r="AB200" t="s">
        <v>3546</v>
      </c>
      <c r="AC200" t="s">
        <v>3547</v>
      </c>
      <c r="AD200" t="s">
        <v>3548</v>
      </c>
      <c r="AE200">
        <v>37</v>
      </c>
      <c r="AF200" t="s">
        <v>15652</v>
      </c>
      <c r="AG200" t="s">
        <v>96</v>
      </c>
      <c r="AH200" t="s">
        <v>96</v>
      </c>
      <c r="AI200" t="s">
        <v>96</v>
      </c>
      <c r="AJ200" t="s">
        <v>96</v>
      </c>
      <c r="AK200">
        <v>5</v>
      </c>
      <c r="AL200">
        <v>4</v>
      </c>
      <c r="AM200">
        <v>3</v>
      </c>
      <c r="AN200">
        <v>2</v>
      </c>
      <c r="AO200">
        <v>5</v>
      </c>
      <c r="AP200">
        <v>5</v>
      </c>
    </row>
    <row r="201" spans="1:42" x14ac:dyDescent="0.25">
      <c r="A201" t="s">
        <v>1066</v>
      </c>
      <c r="B201">
        <v>18.751176403761701</v>
      </c>
      <c r="C201">
        <v>190.90000915527301</v>
      </c>
      <c r="D201" t="s">
        <v>372</v>
      </c>
      <c r="E201">
        <v>1704</v>
      </c>
      <c r="F201">
        <v>1671.1652449126</v>
      </c>
      <c r="G201">
        <v>75.314821936785506</v>
      </c>
      <c r="H201" t="s">
        <v>17546</v>
      </c>
      <c r="I201" t="s">
        <v>374</v>
      </c>
      <c r="J201" t="s">
        <v>43</v>
      </c>
      <c r="K201">
        <v>189104.79608835001</v>
      </c>
      <c r="L201">
        <v>24814.0248537021</v>
      </c>
      <c r="M201" t="s">
        <v>98</v>
      </c>
      <c r="N201" t="s">
        <v>98</v>
      </c>
      <c r="O201">
        <v>189105</v>
      </c>
      <c r="P201">
        <v>756420</v>
      </c>
      <c r="Q201">
        <v>17</v>
      </c>
      <c r="R201">
        <v>18.7832764037617</v>
      </c>
      <c r="S201" t="s">
        <v>1066</v>
      </c>
      <c r="T201">
        <v>1704</v>
      </c>
      <c r="U201">
        <v>1664.1652449126</v>
      </c>
      <c r="V201">
        <v>75.3</v>
      </c>
      <c r="W201" t="s">
        <v>15653</v>
      </c>
      <c r="X201">
        <v>72100736</v>
      </c>
      <c r="Y201" t="s">
        <v>127</v>
      </c>
      <c r="Z201" t="s">
        <v>1066</v>
      </c>
      <c r="AA201" t="s">
        <v>1067</v>
      </c>
      <c r="AB201" t="s">
        <v>1068</v>
      </c>
      <c r="AC201" t="s">
        <v>1069</v>
      </c>
      <c r="AD201" t="s">
        <v>3855</v>
      </c>
      <c r="AE201">
        <v>17</v>
      </c>
      <c r="AF201" t="s">
        <v>15653</v>
      </c>
      <c r="AG201" t="s">
        <v>96</v>
      </c>
      <c r="AH201" t="s">
        <v>96</v>
      </c>
      <c r="AI201" t="s">
        <v>96</v>
      </c>
      <c r="AJ201">
        <v>6</v>
      </c>
      <c r="AK201">
        <v>5</v>
      </c>
      <c r="AL201" t="s">
        <v>96</v>
      </c>
      <c r="AM201">
        <v>3</v>
      </c>
      <c r="AN201">
        <v>2</v>
      </c>
      <c r="AO201">
        <v>6</v>
      </c>
      <c r="AP201">
        <v>6</v>
      </c>
    </row>
    <row r="202" spans="1:42" x14ac:dyDescent="0.25">
      <c r="A202" t="s">
        <v>1067</v>
      </c>
      <c r="B202">
        <v>18.850933102832599</v>
      </c>
      <c r="C202">
        <v>191</v>
      </c>
      <c r="D202" t="s">
        <v>1070</v>
      </c>
      <c r="E202">
        <v>1691</v>
      </c>
      <c r="F202">
        <v>1679.67551690203</v>
      </c>
      <c r="G202">
        <v>93.541382281603703</v>
      </c>
      <c r="H202" t="s">
        <v>1071</v>
      </c>
      <c r="I202" t="s">
        <v>87</v>
      </c>
      <c r="J202" t="s">
        <v>44</v>
      </c>
      <c r="K202">
        <v>7264920.8656808604</v>
      </c>
      <c r="L202">
        <v>1239661.02812605</v>
      </c>
      <c r="M202" t="s">
        <v>98</v>
      </c>
      <c r="N202" t="s">
        <v>98</v>
      </c>
      <c r="O202">
        <v>7264921</v>
      </c>
      <c r="P202">
        <v>29059684</v>
      </c>
      <c r="Q202">
        <v>654</v>
      </c>
      <c r="R202">
        <v>18.883033102832599</v>
      </c>
      <c r="S202" t="s">
        <v>1067</v>
      </c>
      <c r="T202">
        <v>1691</v>
      </c>
      <c r="U202">
        <v>1672.67551690203</v>
      </c>
      <c r="V202">
        <v>93.5</v>
      </c>
      <c r="W202" t="s">
        <v>15370</v>
      </c>
      <c r="X202">
        <v>72100736</v>
      </c>
      <c r="Y202" t="s">
        <v>96</v>
      </c>
      <c r="Z202" t="s">
        <v>1067</v>
      </c>
      <c r="AA202" t="s">
        <v>1069</v>
      </c>
      <c r="AB202" t="s">
        <v>1066</v>
      </c>
      <c r="AC202" t="s">
        <v>1072</v>
      </c>
      <c r="AD202" t="s">
        <v>1068</v>
      </c>
      <c r="AE202">
        <v>654</v>
      </c>
      <c r="AF202" t="s">
        <v>1071</v>
      </c>
      <c r="AG202" t="s">
        <v>1070</v>
      </c>
      <c r="AH202" t="s">
        <v>118</v>
      </c>
      <c r="AI202" t="s">
        <v>96</v>
      </c>
      <c r="AJ202" t="s">
        <v>96</v>
      </c>
      <c r="AK202" t="s">
        <v>96</v>
      </c>
      <c r="AL202" t="s">
        <v>96</v>
      </c>
      <c r="AM202" t="s">
        <v>96</v>
      </c>
      <c r="AN202">
        <v>2</v>
      </c>
      <c r="AO202">
        <v>2</v>
      </c>
      <c r="AP202">
        <v>2</v>
      </c>
    </row>
    <row r="203" spans="1:42" x14ac:dyDescent="0.25">
      <c r="A203" t="s">
        <v>692</v>
      </c>
      <c r="B203">
        <v>18.856042533410701</v>
      </c>
      <c r="C203">
        <v>91.099998474121094</v>
      </c>
      <c r="D203" t="s">
        <v>19975</v>
      </c>
      <c r="E203">
        <v>2731</v>
      </c>
      <c r="F203">
        <v>1680.1114038583601</v>
      </c>
      <c r="G203">
        <v>53.612581614075701</v>
      </c>
      <c r="H203" t="s">
        <v>19976</v>
      </c>
      <c r="I203" t="s">
        <v>19977</v>
      </c>
      <c r="J203" t="s">
        <v>43</v>
      </c>
      <c r="K203">
        <v>2447794.075156</v>
      </c>
      <c r="L203">
        <v>773690.08452048502</v>
      </c>
      <c r="M203" t="s">
        <v>98</v>
      </c>
      <c r="N203" t="s">
        <v>98</v>
      </c>
      <c r="O203">
        <v>2447794</v>
      </c>
      <c r="P203">
        <v>9791176</v>
      </c>
      <c r="Q203">
        <v>220</v>
      </c>
      <c r="R203">
        <v>18.888142533410701</v>
      </c>
      <c r="S203" t="s">
        <v>692</v>
      </c>
      <c r="T203">
        <v>2731</v>
      </c>
      <c r="U203">
        <v>1673.1114038583601</v>
      </c>
      <c r="V203">
        <v>53.6</v>
      </c>
      <c r="W203" t="s">
        <v>21677</v>
      </c>
      <c r="X203">
        <v>72100736</v>
      </c>
      <c r="Y203" t="s">
        <v>96</v>
      </c>
      <c r="Z203" t="s">
        <v>692</v>
      </c>
      <c r="AA203" t="s">
        <v>693</v>
      </c>
      <c r="AB203" t="s">
        <v>207</v>
      </c>
      <c r="AC203" t="s">
        <v>3005</v>
      </c>
      <c r="AD203" t="s">
        <v>863</v>
      </c>
      <c r="AE203">
        <v>220</v>
      </c>
      <c r="AF203" t="s">
        <v>21677</v>
      </c>
      <c r="AG203" t="s">
        <v>96</v>
      </c>
      <c r="AH203" t="s">
        <v>96</v>
      </c>
      <c r="AI203" t="s">
        <v>96</v>
      </c>
      <c r="AJ203" t="s">
        <v>96</v>
      </c>
      <c r="AK203">
        <v>5</v>
      </c>
      <c r="AL203">
        <v>4</v>
      </c>
      <c r="AM203">
        <v>3</v>
      </c>
      <c r="AN203">
        <v>2</v>
      </c>
      <c r="AO203">
        <v>5</v>
      </c>
      <c r="AP203">
        <v>5</v>
      </c>
    </row>
    <row r="204" spans="1:42" x14ac:dyDescent="0.25">
      <c r="A204" t="s">
        <v>1780</v>
      </c>
      <c r="B204">
        <v>18.876551669613701</v>
      </c>
      <c r="C204">
        <v>171</v>
      </c>
      <c r="E204">
        <v>1674</v>
      </c>
      <c r="F204">
        <v>1681.8610440226901</v>
      </c>
      <c r="G204">
        <v>68.528770584965002</v>
      </c>
      <c r="H204" t="s">
        <v>15654</v>
      </c>
      <c r="J204" t="s">
        <v>44</v>
      </c>
      <c r="K204">
        <v>1352086.8496262899</v>
      </c>
      <c r="L204">
        <v>393513.03102372697</v>
      </c>
      <c r="M204" t="s">
        <v>98</v>
      </c>
      <c r="N204" t="s">
        <v>98</v>
      </c>
      <c r="O204">
        <v>1352087</v>
      </c>
      <c r="P204">
        <v>5408348</v>
      </c>
      <c r="Q204">
        <v>122</v>
      </c>
      <c r="R204">
        <v>18.9086516696137</v>
      </c>
      <c r="S204" t="s">
        <v>1780</v>
      </c>
      <c r="T204">
        <v>1674</v>
      </c>
      <c r="U204">
        <v>1674.8610440226901</v>
      </c>
      <c r="V204">
        <v>68.5</v>
      </c>
      <c r="W204" t="s">
        <v>21678</v>
      </c>
      <c r="X204">
        <v>72100736</v>
      </c>
      <c r="Y204" t="s">
        <v>96</v>
      </c>
      <c r="Z204" t="s">
        <v>1780</v>
      </c>
      <c r="AA204" t="s">
        <v>1782</v>
      </c>
      <c r="AB204" t="s">
        <v>1776</v>
      </c>
      <c r="AC204" t="s">
        <v>2517</v>
      </c>
      <c r="AD204" t="s">
        <v>1781</v>
      </c>
      <c r="AE204">
        <v>122</v>
      </c>
      <c r="AF204" t="s">
        <v>21678</v>
      </c>
      <c r="AG204" t="s">
        <v>96</v>
      </c>
      <c r="AH204" t="s">
        <v>118</v>
      </c>
      <c r="AI204" t="s">
        <v>96</v>
      </c>
      <c r="AJ204" t="s">
        <v>96</v>
      </c>
      <c r="AK204">
        <v>5</v>
      </c>
      <c r="AL204" t="s">
        <v>96</v>
      </c>
      <c r="AM204" t="s">
        <v>96</v>
      </c>
      <c r="AN204">
        <v>2</v>
      </c>
      <c r="AO204">
        <v>5</v>
      </c>
      <c r="AP204">
        <v>5</v>
      </c>
    </row>
    <row r="205" spans="1:42" x14ac:dyDescent="0.25">
      <c r="A205" t="s">
        <v>10302</v>
      </c>
      <c r="B205">
        <v>18.917042722435902</v>
      </c>
      <c r="C205">
        <v>104</v>
      </c>
      <c r="D205" t="s">
        <v>19978</v>
      </c>
      <c r="E205">
        <v>2890</v>
      </c>
      <c r="F205">
        <v>1685.3153471007399</v>
      </c>
      <c r="G205">
        <v>56.025278924551202</v>
      </c>
      <c r="H205" t="s">
        <v>19979</v>
      </c>
      <c r="I205" t="s">
        <v>19980</v>
      </c>
      <c r="J205" t="s">
        <v>43</v>
      </c>
      <c r="K205">
        <v>101163.060786218</v>
      </c>
      <c r="L205">
        <v>18835.278858783298</v>
      </c>
      <c r="M205" t="s">
        <v>98</v>
      </c>
      <c r="N205" t="s">
        <v>98</v>
      </c>
      <c r="O205">
        <v>101163</v>
      </c>
      <c r="P205">
        <v>404652</v>
      </c>
      <c r="Q205">
        <v>9</v>
      </c>
      <c r="R205">
        <v>18.949142722435901</v>
      </c>
      <c r="S205" t="s">
        <v>10302</v>
      </c>
      <c r="T205">
        <v>2890</v>
      </c>
      <c r="U205">
        <v>1678.3153471007399</v>
      </c>
      <c r="V205">
        <v>56</v>
      </c>
      <c r="W205" t="s">
        <v>21679</v>
      </c>
      <c r="X205">
        <v>72100736</v>
      </c>
      <c r="Y205" t="s">
        <v>96</v>
      </c>
      <c r="Z205" t="s">
        <v>10302</v>
      </c>
      <c r="AA205" t="s">
        <v>10303</v>
      </c>
      <c r="AB205" t="s">
        <v>10304</v>
      </c>
      <c r="AC205" t="s">
        <v>10305</v>
      </c>
      <c r="AD205" t="s">
        <v>10306</v>
      </c>
      <c r="AE205">
        <v>9</v>
      </c>
      <c r="AF205" t="s">
        <v>21679</v>
      </c>
      <c r="AG205" t="s">
        <v>96</v>
      </c>
      <c r="AH205" t="s">
        <v>96</v>
      </c>
      <c r="AI205" t="s">
        <v>96</v>
      </c>
      <c r="AJ205" t="s">
        <v>96</v>
      </c>
      <c r="AK205">
        <v>5</v>
      </c>
      <c r="AL205">
        <v>4</v>
      </c>
      <c r="AM205">
        <v>3</v>
      </c>
      <c r="AN205">
        <v>2</v>
      </c>
      <c r="AO205">
        <v>5</v>
      </c>
      <c r="AP205">
        <v>5</v>
      </c>
    </row>
    <row r="206" spans="1:42" x14ac:dyDescent="0.25">
      <c r="A206" t="s">
        <v>1067</v>
      </c>
      <c r="B206">
        <v>18.926442730755099</v>
      </c>
      <c r="C206">
        <v>191</v>
      </c>
      <c r="D206" t="s">
        <v>1070</v>
      </c>
      <c r="E206">
        <v>1691</v>
      </c>
      <c r="F206">
        <v>1686.1172644480901</v>
      </c>
      <c r="G206">
        <v>64.617936860655504</v>
      </c>
      <c r="H206" t="s">
        <v>1071</v>
      </c>
      <c r="I206" t="s">
        <v>87</v>
      </c>
      <c r="J206" t="s">
        <v>44</v>
      </c>
      <c r="K206">
        <v>815511.509516255</v>
      </c>
      <c r="L206">
        <v>258110.36616109801</v>
      </c>
      <c r="M206" t="s">
        <v>98</v>
      </c>
      <c r="N206" t="s">
        <v>98</v>
      </c>
      <c r="O206">
        <v>815512</v>
      </c>
      <c r="P206">
        <v>3262048</v>
      </c>
      <c r="Q206">
        <v>73</v>
      </c>
      <c r="R206">
        <v>18.958542730755099</v>
      </c>
      <c r="S206" t="s">
        <v>1069</v>
      </c>
      <c r="T206">
        <v>1691</v>
      </c>
      <c r="U206">
        <v>1679.1172644480901</v>
      </c>
      <c r="V206">
        <v>64.599999999999994</v>
      </c>
      <c r="W206" t="s">
        <v>14271</v>
      </c>
      <c r="X206">
        <v>72100736</v>
      </c>
      <c r="Y206" t="s">
        <v>96</v>
      </c>
      <c r="Z206" t="s">
        <v>1069</v>
      </c>
      <c r="AA206" t="s">
        <v>1072</v>
      </c>
      <c r="AB206" t="s">
        <v>1067</v>
      </c>
      <c r="AC206" t="s">
        <v>1073</v>
      </c>
      <c r="AD206" t="s">
        <v>1066</v>
      </c>
      <c r="AE206">
        <v>73</v>
      </c>
      <c r="AF206" t="s">
        <v>14271</v>
      </c>
      <c r="AG206" t="s">
        <v>96</v>
      </c>
      <c r="AH206" t="s">
        <v>118</v>
      </c>
      <c r="AI206" t="s">
        <v>96</v>
      </c>
      <c r="AJ206" t="s">
        <v>96</v>
      </c>
      <c r="AK206">
        <v>5</v>
      </c>
      <c r="AL206" t="s">
        <v>96</v>
      </c>
      <c r="AM206" t="s">
        <v>96</v>
      </c>
      <c r="AN206">
        <v>2</v>
      </c>
      <c r="AO206">
        <v>5</v>
      </c>
      <c r="AP206">
        <v>5</v>
      </c>
    </row>
    <row r="207" spans="1:42" x14ac:dyDescent="0.25">
      <c r="A207" t="s">
        <v>1296</v>
      </c>
      <c r="B207">
        <v>18.982848764161599</v>
      </c>
      <c r="C207">
        <v>153</v>
      </c>
      <c r="D207" t="s">
        <v>3759</v>
      </c>
      <c r="E207">
        <v>1259</v>
      </c>
      <c r="F207">
        <v>1690.9292789855101</v>
      </c>
      <c r="G207">
        <v>52.185215841285498</v>
      </c>
      <c r="H207" t="s">
        <v>3760</v>
      </c>
      <c r="I207" t="s">
        <v>3761</v>
      </c>
      <c r="J207" t="s">
        <v>43</v>
      </c>
      <c r="K207">
        <v>525294.02704418497</v>
      </c>
      <c r="L207">
        <v>128053.32108106901</v>
      </c>
      <c r="M207" t="s">
        <v>98</v>
      </c>
      <c r="N207" t="s">
        <v>98</v>
      </c>
      <c r="O207">
        <v>525294</v>
      </c>
      <c r="P207">
        <v>2101176</v>
      </c>
      <c r="Q207">
        <v>47</v>
      </c>
      <c r="R207">
        <v>19.014948764161598</v>
      </c>
      <c r="S207" t="s">
        <v>1296</v>
      </c>
      <c r="T207">
        <v>1259</v>
      </c>
      <c r="U207">
        <v>1683.9292789855101</v>
      </c>
      <c r="V207">
        <v>52.2</v>
      </c>
      <c r="W207" t="s">
        <v>15375</v>
      </c>
      <c r="X207">
        <v>72100736</v>
      </c>
      <c r="Y207" t="s">
        <v>96</v>
      </c>
      <c r="Z207" t="s">
        <v>1296</v>
      </c>
      <c r="AA207" t="s">
        <v>3006</v>
      </c>
      <c r="AB207" t="s">
        <v>1297</v>
      </c>
      <c r="AC207" t="s">
        <v>3007</v>
      </c>
      <c r="AD207" t="s">
        <v>1298</v>
      </c>
      <c r="AE207">
        <v>47</v>
      </c>
      <c r="AF207" t="s">
        <v>15375</v>
      </c>
      <c r="AG207" t="s">
        <v>96</v>
      </c>
      <c r="AH207" t="s">
        <v>96</v>
      </c>
      <c r="AI207" t="s">
        <v>96</v>
      </c>
      <c r="AJ207" t="s">
        <v>96</v>
      </c>
      <c r="AK207">
        <v>5</v>
      </c>
      <c r="AL207">
        <v>4</v>
      </c>
      <c r="AM207">
        <v>3</v>
      </c>
      <c r="AN207">
        <v>2</v>
      </c>
      <c r="AO207">
        <v>5</v>
      </c>
      <c r="AP207">
        <v>5</v>
      </c>
    </row>
    <row r="208" spans="1:42" x14ac:dyDescent="0.25">
      <c r="A208" t="s">
        <v>1907</v>
      </c>
      <c r="B208">
        <v>19.118631173909701</v>
      </c>
      <c r="C208">
        <v>71</v>
      </c>
      <c r="D208" t="s">
        <v>4200</v>
      </c>
      <c r="E208">
        <v>1770</v>
      </c>
      <c r="F208">
        <v>1702.5129144616301</v>
      </c>
      <c r="G208">
        <v>60.4201342704987</v>
      </c>
      <c r="H208" t="s">
        <v>4201</v>
      </c>
      <c r="I208" t="s">
        <v>4202</v>
      </c>
      <c r="J208" t="s">
        <v>43</v>
      </c>
      <c r="K208">
        <v>70687.593826115102</v>
      </c>
      <c r="L208">
        <v>26795.1488651326</v>
      </c>
      <c r="M208">
        <v>195410.35777917999</v>
      </c>
      <c r="N208">
        <v>195410.35777917999</v>
      </c>
      <c r="O208">
        <v>0</v>
      </c>
      <c r="P208">
        <v>0</v>
      </c>
      <c r="Q208">
        <v>0</v>
      </c>
      <c r="R208">
        <v>19.150731173909701</v>
      </c>
      <c r="S208" t="s">
        <v>1908</v>
      </c>
      <c r="T208">
        <v>1770</v>
      </c>
      <c r="U208">
        <v>1695.5129144616301</v>
      </c>
      <c r="V208">
        <v>60.4</v>
      </c>
      <c r="W208" t="s">
        <v>15655</v>
      </c>
      <c r="X208">
        <v>72100736</v>
      </c>
      <c r="Y208" t="s">
        <v>96</v>
      </c>
      <c r="Z208" t="s">
        <v>1908</v>
      </c>
      <c r="AA208" t="s">
        <v>1909</v>
      </c>
      <c r="AB208" t="s">
        <v>1907</v>
      </c>
      <c r="AC208" t="s">
        <v>1910</v>
      </c>
      <c r="AD208" t="s">
        <v>3307</v>
      </c>
      <c r="AE208">
        <v>0</v>
      </c>
      <c r="AF208" t="s">
        <v>15655</v>
      </c>
      <c r="AG208" t="s">
        <v>96</v>
      </c>
      <c r="AH208" t="s">
        <v>96</v>
      </c>
      <c r="AI208" t="s">
        <v>96</v>
      </c>
      <c r="AJ208">
        <v>6</v>
      </c>
      <c r="AK208">
        <v>5</v>
      </c>
      <c r="AL208" t="s">
        <v>96</v>
      </c>
      <c r="AM208">
        <v>3</v>
      </c>
      <c r="AN208">
        <v>2</v>
      </c>
      <c r="AO208">
        <v>6</v>
      </c>
      <c r="AP208">
        <v>6</v>
      </c>
    </row>
    <row r="209" spans="1:42" x14ac:dyDescent="0.25">
      <c r="A209" t="s">
        <v>1639</v>
      </c>
      <c r="B209">
        <v>19.167032515565001</v>
      </c>
      <c r="C209">
        <v>121</v>
      </c>
      <c r="D209" t="s">
        <v>5244</v>
      </c>
      <c r="E209">
        <v>2389</v>
      </c>
      <c r="F209">
        <v>1706.64204649965</v>
      </c>
      <c r="G209">
        <v>65.527260247971896</v>
      </c>
      <c r="H209" t="s">
        <v>5245</v>
      </c>
      <c r="I209" t="s">
        <v>4704</v>
      </c>
      <c r="J209" t="s">
        <v>43</v>
      </c>
      <c r="K209">
        <v>231411.44062774599</v>
      </c>
      <c r="L209">
        <v>97602.6948059282</v>
      </c>
      <c r="M209" t="s">
        <v>98</v>
      </c>
      <c r="N209" t="s">
        <v>98</v>
      </c>
      <c r="O209">
        <v>231411</v>
      </c>
      <c r="P209">
        <v>925644</v>
      </c>
      <c r="Q209">
        <v>21</v>
      </c>
      <c r="R209">
        <v>19.199132515565001</v>
      </c>
      <c r="S209" t="s">
        <v>1639</v>
      </c>
      <c r="T209">
        <v>2389</v>
      </c>
      <c r="U209">
        <v>1699.64204649965</v>
      </c>
      <c r="V209">
        <v>65.5</v>
      </c>
      <c r="W209" t="s">
        <v>21680</v>
      </c>
      <c r="X209">
        <v>72100736</v>
      </c>
      <c r="Y209" t="s">
        <v>96</v>
      </c>
      <c r="Z209" t="s">
        <v>1639</v>
      </c>
      <c r="AA209" t="s">
        <v>1640</v>
      </c>
      <c r="AB209" t="s">
        <v>1641</v>
      </c>
      <c r="AC209" t="s">
        <v>1642</v>
      </c>
      <c r="AD209" t="s">
        <v>1643</v>
      </c>
      <c r="AE209">
        <v>21</v>
      </c>
      <c r="AF209" t="s">
        <v>21680</v>
      </c>
      <c r="AG209" t="s">
        <v>96</v>
      </c>
      <c r="AH209" t="s">
        <v>96</v>
      </c>
      <c r="AI209" t="s">
        <v>96</v>
      </c>
      <c r="AJ209" t="s">
        <v>96</v>
      </c>
      <c r="AK209">
        <v>5</v>
      </c>
      <c r="AL209">
        <v>4</v>
      </c>
      <c r="AM209">
        <v>3</v>
      </c>
      <c r="AN209">
        <v>2</v>
      </c>
      <c r="AO209">
        <v>5</v>
      </c>
      <c r="AP209">
        <v>5</v>
      </c>
    </row>
    <row r="210" spans="1:42" x14ac:dyDescent="0.25">
      <c r="A210" t="s">
        <v>1510</v>
      </c>
      <c r="B210">
        <v>19.2181405799343</v>
      </c>
      <c r="C210">
        <v>135</v>
      </c>
      <c r="D210" s="2"/>
      <c r="E210">
        <v>1704</v>
      </c>
      <c r="F210">
        <v>1711.0020898119101</v>
      </c>
      <c r="G210">
        <v>86.875012402162398</v>
      </c>
      <c r="H210" t="s">
        <v>14273</v>
      </c>
      <c r="J210" t="s">
        <v>44</v>
      </c>
      <c r="K210">
        <v>1456641.1002216099</v>
      </c>
      <c r="L210">
        <v>191220.68275792801</v>
      </c>
      <c r="M210" t="s">
        <v>98</v>
      </c>
      <c r="N210" t="s">
        <v>98</v>
      </c>
      <c r="O210">
        <v>1456641</v>
      </c>
      <c r="P210">
        <v>5826564</v>
      </c>
      <c r="Q210">
        <v>131</v>
      </c>
      <c r="R210">
        <v>19.250240579934299</v>
      </c>
      <c r="S210" t="s">
        <v>1511</v>
      </c>
      <c r="T210">
        <v>1704</v>
      </c>
      <c r="U210">
        <v>1704.0020898119101</v>
      </c>
      <c r="V210">
        <v>86.9</v>
      </c>
      <c r="W210" t="s">
        <v>14273</v>
      </c>
      <c r="X210">
        <v>72100736</v>
      </c>
      <c r="Y210" t="s">
        <v>96</v>
      </c>
      <c r="Z210" t="s">
        <v>1511</v>
      </c>
      <c r="AA210" t="s">
        <v>1512</v>
      </c>
      <c r="AB210" t="s">
        <v>1510</v>
      </c>
      <c r="AC210" t="s">
        <v>1513</v>
      </c>
      <c r="AD210" t="s">
        <v>1514</v>
      </c>
      <c r="AE210">
        <v>131</v>
      </c>
      <c r="AF210" t="s">
        <v>14273</v>
      </c>
      <c r="AG210">
        <v>0</v>
      </c>
      <c r="AH210" t="s">
        <v>118</v>
      </c>
      <c r="AI210" t="s">
        <v>96</v>
      </c>
      <c r="AJ210" t="s">
        <v>96</v>
      </c>
      <c r="AK210" t="s">
        <v>96</v>
      </c>
      <c r="AL210" t="s">
        <v>96</v>
      </c>
      <c r="AM210" t="s">
        <v>96</v>
      </c>
      <c r="AN210">
        <v>2</v>
      </c>
      <c r="AO210">
        <v>2</v>
      </c>
      <c r="AP210">
        <v>2</v>
      </c>
    </row>
    <row r="211" spans="1:42" x14ac:dyDescent="0.25">
      <c r="A211" t="s">
        <v>1073</v>
      </c>
      <c r="B211">
        <v>19.2209415387414</v>
      </c>
      <c r="C211">
        <v>190.90000915527301</v>
      </c>
      <c r="D211" t="s">
        <v>10307</v>
      </c>
      <c r="E211">
        <v>2015</v>
      </c>
      <c r="F211">
        <v>1711.2410403936799</v>
      </c>
      <c r="G211">
        <v>65.791320259049002</v>
      </c>
      <c r="H211" t="s">
        <v>10308</v>
      </c>
      <c r="I211" t="s">
        <v>10309</v>
      </c>
      <c r="J211" t="s">
        <v>43</v>
      </c>
      <c r="K211">
        <v>778646.160413365</v>
      </c>
      <c r="L211">
        <v>197556.24377712901</v>
      </c>
      <c r="M211" t="s">
        <v>98</v>
      </c>
      <c r="N211" t="s">
        <v>98</v>
      </c>
      <c r="O211">
        <v>778646</v>
      </c>
      <c r="P211">
        <v>3114584</v>
      </c>
      <c r="Q211">
        <v>70</v>
      </c>
      <c r="R211">
        <v>19.2530415387414</v>
      </c>
      <c r="S211" t="s">
        <v>1079</v>
      </c>
      <c r="T211">
        <v>2015</v>
      </c>
      <c r="U211">
        <v>1704.2410403936799</v>
      </c>
      <c r="V211">
        <v>65.8</v>
      </c>
      <c r="W211" t="s">
        <v>15656</v>
      </c>
      <c r="X211">
        <v>72100736</v>
      </c>
      <c r="Y211" t="s">
        <v>96</v>
      </c>
      <c r="Z211" t="s">
        <v>1079</v>
      </c>
      <c r="AA211" t="s">
        <v>1080</v>
      </c>
      <c r="AB211" t="s">
        <v>1073</v>
      </c>
      <c r="AC211" t="s">
        <v>2528</v>
      </c>
      <c r="AD211" t="s">
        <v>1072</v>
      </c>
      <c r="AE211">
        <v>70</v>
      </c>
      <c r="AF211" t="s">
        <v>15656</v>
      </c>
      <c r="AG211" t="s">
        <v>96</v>
      </c>
      <c r="AH211" t="s">
        <v>96</v>
      </c>
      <c r="AI211" t="s">
        <v>96</v>
      </c>
      <c r="AJ211" t="s">
        <v>96</v>
      </c>
      <c r="AK211">
        <v>5</v>
      </c>
      <c r="AL211">
        <v>4</v>
      </c>
      <c r="AM211">
        <v>3</v>
      </c>
      <c r="AN211">
        <v>2</v>
      </c>
      <c r="AO211">
        <v>5</v>
      </c>
      <c r="AP211">
        <v>5</v>
      </c>
    </row>
    <row r="212" spans="1:42" x14ac:dyDescent="0.25">
      <c r="A212" t="s">
        <v>10310</v>
      </c>
      <c r="B212">
        <v>19.224986988800602</v>
      </c>
      <c r="C212">
        <v>93.099998474121094</v>
      </c>
      <c r="D212" t="s">
        <v>10311</v>
      </c>
      <c r="E212">
        <v>1753</v>
      </c>
      <c r="F212">
        <v>1711.5861588733901</v>
      </c>
      <c r="G212">
        <v>50.528391670862099</v>
      </c>
      <c r="H212" t="s">
        <v>10312</v>
      </c>
      <c r="I212" t="s">
        <v>10313</v>
      </c>
      <c r="J212" t="s">
        <v>43</v>
      </c>
      <c r="K212">
        <v>133569.164914989</v>
      </c>
      <c r="L212">
        <v>40700.242806814298</v>
      </c>
      <c r="M212" t="s">
        <v>98</v>
      </c>
      <c r="N212" t="s">
        <v>98</v>
      </c>
      <c r="O212">
        <v>133569</v>
      </c>
      <c r="P212">
        <v>534276</v>
      </c>
      <c r="Q212">
        <v>12</v>
      </c>
      <c r="R212">
        <v>19.257086988800602</v>
      </c>
      <c r="S212" t="s">
        <v>10314</v>
      </c>
      <c r="T212">
        <v>1753</v>
      </c>
      <c r="U212">
        <v>1704.5861588733901</v>
      </c>
      <c r="V212">
        <v>50.5</v>
      </c>
      <c r="W212" t="s">
        <v>21681</v>
      </c>
      <c r="X212">
        <v>72100736</v>
      </c>
      <c r="Y212" t="s">
        <v>96</v>
      </c>
      <c r="Z212" t="s">
        <v>10314</v>
      </c>
      <c r="AA212" t="s">
        <v>10315</v>
      </c>
      <c r="AB212" t="s">
        <v>10310</v>
      </c>
      <c r="AC212" t="s">
        <v>10316</v>
      </c>
      <c r="AD212" t="s">
        <v>10317</v>
      </c>
      <c r="AE212">
        <v>12</v>
      </c>
      <c r="AF212" t="s">
        <v>21681</v>
      </c>
      <c r="AG212" t="s">
        <v>96</v>
      </c>
      <c r="AH212" t="s">
        <v>96</v>
      </c>
      <c r="AI212" t="s">
        <v>96</v>
      </c>
      <c r="AJ212" t="s">
        <v>96</v>
      </c>
      <c r="AK212">
        <v>5</v>
      </c>
      <c r="AL212" t="s">
        <v>96</v>
      </c>
      <c r="AM212">
        <v>3</v>
      </c>
      <c r="AN212">
        <v>2</v>
      </c>
      <c r="AO212">
        <v>5</v>
      </c>
      <c r="AP212">
        <v>5</v>
      </c>
    </row>
    <row r="213" spans="1:42" x14ac:dyDescent="0.25">
      <c r="A213" t="s">
        <v>1909</v>
      </c>
      <c r="B213">
        <v>19.258440494253101</v>
      </c>
      <c r="C213">
        <v>71.099998474121094</v>
      </c>
      <c r="D213" t="s">
        <v>196</v>
      </c>
      <c r="E213">
        <v>1972</v>
      </c>
      <c r="F213">
        <v>1714.4400868105799</v>
      </c>
      <c r="G213">
        <v>72.340544958524603</v>
      </c>
      <c r="H213" t="s">
        <v>197</v>
      </c>
      <c r="I213" t="s">
        <v>198</v>
      </c>
      <c r="J213" t="s">
        <v>43</v>
      </c>
      <c r="K213">
        <v>261852.986603892</v>
      </c>
      <c r="L213">
        <v>63042.360026181901</v>
      </c>
      <c r="M213">
        <v>195410.35777917999</v>
      </c>
      <c r="N213">
        <v>195410.35777917999</v>
      </c>
      <c r="O213">
        <v>66443</v>
      </c>
      <c r="P213">
        <v>265772</v>
      </c>
      <c r="Q213">
        <v>6</v>
      </c>
      <c r="R213">
        <v>19.290540494253101</v>
      </c>
      <c r="S213" t="s">
        <v>1909</v>
      </c>
      <c r="T213">
        <v>1972</v>
      </c>
      <c r="U213">
        <v>1707.4400868105799</v>
      </c>
      <c r="V213">
        <v>72.3</v>
      </c>
      <c r="W213" t="s">
        <v>15657</v>
      </c>
      <c r="X213">
        <v>72100736</v>
      </c>
      <c r="Y213" t="s">
        <v>96</v>
      </c>
      <c r="Z213" t="s">
        <v>1909</v>
      </c>
      <c r="AA213" t="s">
        <v>1910</v>
      </c>
      <c r="AB213" t="s">
        <v>1908</v>
      </c>
      <c r="AC213" t="s">
        <v>1911</v>
      </c>
      <c r="AD213" t="s">
        <v>1907</v>
      </c>
      <c r="AE213">
        <v>6</v>
      </c>
      <c r="AF213" t="s">
        <v>15657</v>
      </c>
      <c r="AG213" t="s">
        <v>96</v>
      </c>
      <c r="AH213" t="s">
        <v>96</v>
      </c>
      <c r="AI213" t="s">
        <v>96</v>
      </c>
      <c r="AJ213" t="s">
        <v>96</v>
      </c>
      <c r="AK213">
        <v>5</v>
      </c>
      <c r="AL213">
        <v>4</v>
      </c>
      <c r="AM213">
        <v>3</v>
      </c>
      <c r="AN213">
        <v>2</v>
      </c>
      <c r="AO213">
        <v>5</v>
      </c>
      <c r="AP213">
        <v>5</v>
      </c>
    </row>
    <row r="214" spans="1:42" x14ac:dyDescent="0.25">
      <c r="A214" t="s">
        <v>9483</v>
      </c>
      <c r="B214">
        <v>19.274530827790901</v>
      </c>
      <c r="C214">
        <v>129</v>
      </c>
      <c r="D214" t="s">
        <v>10318</v>
      </c>
      <c r="E214">
        <v>2085</v>
      </c>
      <c r="F214">
        <v>1715.8127576796401</v>
      </c>
      <c r="G214">
        <v>51.711191539208599</v>
      </c>
      <c r="H214" t="s">
        <v>10319</v>
      </c>
      <c r="I214" t="s">
        <v>10320</v>
      </c>
      <c r="J214" t="s">
        <v>43</v>
      </c>
      <c r="K214">
        <v>18822.565760114401</v>
      </c>
      <c r="L214">
        <v>8328.7465378419802</v>
      </c>
      <c r="M214" t="s">
        <v>98</v>
      </c>
      <c r="N214" t="s">
        <v>98</v>
      </c>
      <c r="O214">
        <v>18823</v>
      </c>
      <c r="P214">
        <v>75292</v>
      </c>
      <c r="Q214">
        <v>2</v>
      </c>
      <c r="R214">
        <v>19.306630827790901</v>
      </c>
      <c r="S214" t="s">
        <v>9483</v>
      </c>
      <c r="T214">
        <v>2085</v>
      </c>
      <c r="U214">
        <v>1708.8127576796401</v>
      </c>
      <c r="V214">
        <v>51.7</v>
      </c>
      <c r="W214" t="s">
        <v>21682</v>
      </c>
      <c r="X214">
        <v>72100736</v>
      </c>
      <c r="Y214" t="s">
        <v>96</v>
      </c>
      <c r="Z214" t="s">
        <v>9483</v>
      </c>
      <c r="AA214" t="s">
        <v>9482</v>
      </c>
      <c r="AB214" t="s">
        <v>523</v>
      </c>
      <c r="AC214" t="s">
        <v>9478</v>
      </c>
      <c r="AD214" t="s">
        <v>522</v>
      </c>
      <c r="AE214">
        <v>2</v>
      </c>
      <c r="AF214" t="s">
        <v>21682</v>
      </c>
      <c r="AG214" t="s">
        <v>96</v>
      </c>
      <c r="AH214" t="s">
        <v>96</v>
      </c>
      <c r="AI214" t="s">
        <v>96</v>
      </c>
      <c r="AJ214" t="s">
        <v>96</v>
      </c>
      <c r="AK214">
        <v>5</v>
      </c>
      <c r="AL214">
        <v>4</v>
      </c>
      <c r="AM214">
        <v>3</v>
      </c>
      <c r="AN214">
        <v>2</v>
      </c>
      <c r="AO214">
        <v>5</v>
      </c>
      <c r="AP214">
        <v>5</v>
      </c>
    </row>
    <row r="215" spans="1:42" x14ac:dyDescent="0.25">
      <c r="A215" t="s">
        <v>2847</v>
      </c>
      <c r="B215">
        <v>19.4092409520599</v>
      </c>
      <c r="C215">
        <v>163</v>
      </c>
      <c r="D215" t="s">
        <v>2848</v>
      </c>
      <c r="E215">
        <v>1689</v>
      </c>
      <c r="F215">
        <v>1727.30491618065</v>
      </c>
      <c r="G215">
        <v>65.802461022015905</v>
      </c>
      <c r="H215" t="s">
        <v>2849</v>
      </c>
      <c r="I215" t="s">
        <v>2110</v>
      </c>
      <c r="J215" t="s">
        <v>43</v>
      </c>
      <c r="K215">
        <v>462790.32781199698</v>
      </c>
      <c r="L215">
        <v>108622.74432890701</v>
      </c>
      <c r="M215">
        <v>155250.554335667</v>
      </c>
      <c r="N215">
        <v>155250.554335667</v>
      </c>
      <c r="O215">
        <v>307540</v>
      </c>
      <c r="P215">
        <v>1230160</v>
      </c>
      <c r="Q215">
        <v>28</v>
      </c>
      <c r="R215">
        <v>19.4413409520599</v>
      </c>
      <c r="S215" t="s">
        <v>2847</v>
      </c>
      <c r="T215">
        <v>1689</v>
      </c>
      <c r="U215">
        <v>1720.30491618065</v>
      </c>
      <c r="V215">
        <v>65.8</v>
      </c>
      <c r="W215" t="s">
        <v>21683</v>
      </c>
      <c r="X215">
        <v>72100736</v>
      </c>
      <c r="Y215" t="s">
        <v>96</v>
      </c>
      <c r="Z215" t="s">
        <v>2847</v>
      </c>
      <c r="AA215" t="s">
        <v>2850</v>
      </c>
      <c r="AB215" t="s">
        <v>2851</v>
      </c>
      <c r="AC215" t="s">
        <v>1081</v>
      </c>
      <c r="AD215" t="s">
        <v>2852</v>
      </c>
      <c r="AE215">
        <v>28</v>
      </c>
      <c r="AF215" t="s">
        <v>21683</v>
      </c>
      <c r="AG215" t="s">
        <v>96</v>
      </c>
      <c r="AH215" t="s">
        <v>96</v>
      </c>
      <c r="AI215" t="s">
        <v>96</v>
      </c>
      <c r="AJ215" t="s">
        <v>96</v>
      </c>
      <c r="AK215">
        <v>5</v>
      </c>
      <c r="AL215" t="s">
        <v>96</v>
      </c>
      <c r="AM215">
        <v>3</v>
      </c>
      <c r="AN215">
        <v>2</v>
      </c>
      <c r="AO215">
        <v>5</v>
      </c>
      <c r="AP215">
        <v>5</v>
      </c>
    </row>
    <row r="216" spans="1:42" x14ac:dyDescent="0.25">
      <c r="A216" t="s">
        <v>2528</v>
      </c>
      <c r="B216">
        <v>19.469107656400599</v>
      </c>
      <c r="C216">
        <v>191</v>
      </c>
      <c r="D216" t="s">
        <v>10321</v>
      </c>
      <c r="F216">
        <v>1732.4121615265401</v>
      </c>
      <c r="G216">
        <v>65.632543861510598</v>
      </c>
      <c r="H216" t="s">
        <v>10322</v>
      </c>
      <c r="I216" t="s">
        <v>10323</v>
      </c>
      <c r="J216" t="s">
        <v>3397</v>
      </c>
      <c r="K216">
        <v>81614.763611269504</v>
      </c>
      <c r="L216">
        <v>30449.255357567901</v>
      </c>
      <c r="M216" t="s">
        <v>98</v>
      </c>
      <c r="N216" t="s">
        <v>98</v>
      </c>
      <c r="O216">
        <v>81615</v>
      </c>
      <c r="P216">
        <v>326460</v>
      </c>
      <c r="Q216">
        <v>7</v>
      </c>
      <c r="R216">
        <v>19.501207656400599</v>
      </c>
      <c r="S216" t="s">
        <v>2528</v>
      </c>
      <c r="T216" t="s">
        <v>96</v>
      </c>
      <c r="U216">
        <v>1725.4121615265401</v>
      </c>
      <c r="V216">
        <v>65.599999999999994</v>
      </c>
      <c r="W216" t="s">
        <v>21684</v>
      </c>
      <c r="X216">
        <v>72100736</v>
      </c>
      <c r="Y216" t="s">
        <v>96</v>
      </c>
      <c r="Z216" t="s">
        <v>2528</v>
      </c>
      <c r="AA216" t="s">
        <v>10324</v>
      </c>
      <c r="AB216" t="s">
        <v>1080</v>
      </c>
      <c r="AC216" t="s">
        <v>10325</v>
      </c>
      <c r="AD216" t="s">
        <v>1079</v>
      </c>
      <c r="AE216">
        <v>7</v>
      </c>
      <c r="AF216" t="s">
        <v>21684</v>
      </c>
      <c r="AG216" t="s">
        <v>96</v>
      </c>
      <c r="AH216" t="s">
        <v>96</v>
      </c>
      <c r="AI216" t="s">
        <v>96</v>
      </c>
      <c r="AJ216" t="s">
        <v>96</v>
      </c>
      <c r="AK216">
        <v>5</v>
      </c>
      <c r="AL216" t="s">
        <v>96</v>
      </c>
      <c r="AM216" t="s">
        <v>96</v>
      </c>
      <c r="AN216">
        <v>2</v>
      </c>
      <c r="AO216">
        <v>5</v>
      </c>
      <c r="AP216">
        <v>5</v>
      </c>
    </row>
    <row r="217" spans="1:42" x14ac:dyDescent="0.25">
      <c r="A217" t="s">
        <v>456</v>
      </c>
      <c r="B217">
        <v>19.4884482965359</v>
      </c>
      <c r="C217">
        <v>99</v>
      </c>
      <c r="D217" t="s">
        <v>864</v>
      </c>
      <c r="E217">
        <v>820</v>
      </c>
      <c r="F217">
        <v>1734.0621169634601</v>
      </c>
      <c r="G217">
        <v>67.9505433092488</v>
      </c>
      <c r="H217" t="s">
        <v>865</v>
      </c>
      <c r="I217" t="s">
        <v>375</v>
      </c>
      <c r="J217" t="s">
        <v>43</v>
      </c>
      <c r="K217">
        <v>375017.70620464702</v>
      </c>
      <c r="L217">
        <v>181721.921675402</v>
      </c>
      <c r="M217" t="s">
        <v>98</v>
      </c>
      <c r="N217" t="s">
        <v>98</v>
      </c>
      <c r="O217">
        <v>375018</v>
      </c>
      <c r="P217">
        <v>1500072</v>
      </c>
      <c r="Q217">
        <v>34</v>
      </c>
      <c r="R217">
        <v>19.5205482965359</v>
      </c>
      <c r="S217" t="s">
        <v>456</v>
      </c>
      <c r="T217">
        <v>820</v>
      </c>
      <c r="U217">
        <v>1727.0621169634601</v>
      </c>
      <c r="V217">
        <v>68</v>
      </c>
      <c r="W217" t="s">
        <v>15658</v>
      </c>
      <c r="X217">
        <v>72100736</v>
      </c>
      <c r="Y217" t="s">
        <v>96</v>
      </c>
      <c r="Z217" t="s">
        <v>456</v>
      </c>
      <c r="AA217" t="s">
        <v>2529</v>
      </c>
      <c r="AB217" t="s">
        <v>2530</v>
      </c>
      <c r="AC217" t="s">
        <v>2531</v>
      </c>
      <c r="AD217" t="s">
        <v>2532</v>
      </c>
      <c r="AE217">
        <v>34</v>
      </c>
      <c r="AF217" t="s">
        <v>15658</v>
      </c>
      <c r="AG217" t="s">
        <v>96</v>
      </c>
      <c r="AH217" t="s">
        <v>96</v>
      </c>
      <c r="AI217" t="s">
        <v>96</v>
      </c>
      <c r="AJ217" t="s">
        <v>96</v>
      </c>
      <c r="AK217">
        <v>5</v>
      </c>
      <c r="AL217">
        <v>4</v>
      </c>
      <c r="AM217">
        <v>3</v>
      </c>
      <c r="AN217">
        <v>2</v>
      </c>
      <c r="AO217">
        <v>5</v>
      </c>
      <c r="AP217">
        <v>5</v>
      </c>
    </row>
    <row r="218" spans="1:42" x14ac:dyDescent="0.25">
      <c r="A218" t="s">
        <v>456</v>
      </c>
      <c r="B218">
        <v>19.4949625407917</v>
      </c>
      <c r="C218">
        <v>99.099998474121094</v>
      </c>
      <c r="D218" t="s">
        <v>19981</v>
      </c>
      <c r="E218">
        <v>1096</v>
      </c>
      <c r="F218">
        <v>1734.61784896881</v>
      </c>
      <c r="G218">
        <v>56.173625996695201</v>
      </c>
      <c r="H218" t="s">
        <v>19982</v>
      </c>
      <c r="I218" t="s">
        <v>733</v>
      </c>
      <c r="J218" t="s">
        <v>43</v>
      </c>
      <c r="K218">
        <v>679549.57902122103</v>
      </c>
      <c r="L218">
        <v>181721.921675402</v>
      </c>
      <c r="M218" t="s">
        <v>98</v>
      </c>
      <c r="N218" t="s">
        <v>98</v>
      </c>
      <c r="O218">
        <v>679550</v>
      </c>
      <c r="P218">
        <v>2718200</v>
      </c>
      <c r="Q218">
        <v>61</v>
      </c>
      <c r="R218">
        <v>19.5270625407917</v>
      </c>
      <c r="S218" t="s">
        <v>456</v>
      </c>
      <c r="T218">
        <v>1096</v>
      </c>
      <c r="U218">
        <v>1727.61784896881</v>
      </c>
      <c r="V218">
        <v>56.2</v>
      </c>
      <c r="W218" t="s">
        <v>21685</v>
      </c>
      <c r="X218">
        <v>72100736</v>
      </c>
      <c r="Y218" t="s">
        <v>96</v>
      </c>
      <c r="Z218" t="s">
        <v>456</v>
      </c>
      <c r="AA218" t="s">
        <v>2529</v>
      </c>
      <c r="AB218" t="s">
        <v>2530</v>
      </c>
      <c r="AC218" t="s">
        <v>2531</v>
      </c>
      <c r="AD218" t="s">
        <v>2532</v>
      </c>
      <c r="AE218">
        <v>61</v>
      </c>
      <c r="AF218" t="s">
        <v>21685</v>
      </c>
      <c r="AG218" t="s">
        <v>96</v>
      </c>
      <c r="AH218" t="s">
        <v>96</v>
      </c>
      <c r="AI218" t="s">
        <v>96</v>
      </c>
      <c r="AJ218" t="s">
        <v>96</v>
      </c>
      <c r="AK218">
        <v>5</v>
      </c>
      <c r="AL218">
        <v>4</v>
      </c>
      <c r="AM218">
        <v>3</v>
      </c>
      <c r="AN218">
        <v>2</v>
      </c>
      <c r="AO218">
        <v>5</v>
      </c>
      <c r="AP218">
        <v>5</v>
      </c>
    </row>
    <row r="219" spans="1:42" x14ac:dyDescent="0.25">
      <c r="A219" t="s">
        <v>10326</v>
      </c>
      <c r="B219">
        <v>19.651840662342799</v>
      </c>
      <c r="C219">
        <v>180</v>
      </c>
      <c r="D219" t="s">
        <v>10327</v>
      </c>
      <c r="E219">
        <v>743</v>
      </c>
      <c r="F219">
        <v>1748.0011655383</v>
      </c>
      <c r="G219">
        <v>51.589771054833101</v>
      </c>
      <c r="H219" t="s">
        <v>10328</v>
      </c>
      <c r="I219" t="s">
        <v>10329</v>
      </c>
      <c r="J219" t="s">
        <v>43</v>
      </c>
      <c r="K219">
        <v>72540.856933445699</v>
      </c>
      <c r="L219">
        <v>14303.180142483699</v>
      </c>
      <c r="M219" t="s">
        <v>98</v>
      </c>
      <c r="N219" t="s">
        <v>98</v>
      </c>
      <c r="O219">
        <v>72541</v>
      </c>
      <c r="P219">
        <v>290164</v>
      </c>
      <c r="Q219">
        <v>7</v>
      </c>
      <c r="R219">
        <v>19.683940662342799</v>
      </c>
      <c r="S219" t="s">
        <v>10326</v>
      </c>
      <c r="T219">
        <v>743</v>
      </c>
      <c r="U219">
        <v>1741.0011655383</v>
      </c>
      <c r="V219">
        <v>51.6</v>
      </c>
      <c r="W219" t="s">
        <v>21686</v>
      </c>
      <c r="X219">
        <v>72100736</v>
      </c>
      <c r="Y219" t="s">
        <v>96</v>
      </c>
      <c r="Z219" t="s">
        <v>10326</v>
      </c>
      <c r="AA219" t="s">
        <v>10330</v>
      </c>
      <c r="AB219" t="s">
        <v>10331</v>
      </c>
      <c r="AC219" t="s">
        <v>10332</v>
      </c>
      <c r="AD219" t="s">
        <v>10333</v>
      </c>
      <c r="AE219">
        <v>7</v>
      </c>
      <c r="AF219" t="s">
        <v>21686</v>
      </c>
      <c r="AG219" t="s">
        <v>96</v>
      </c>
      <c r="AH219" t="s">
        <v>96</v>
      </c>
      <c r="AI219" t="s">
        <v>96</v>
      </c>
      <c r="AJ219" t="s">
        <v>96</v>
      </c>
      <c r="AK219">
        <v>5</v>
      </c>
      <c r="AL219">
        <v>4</v>
      </c>
      <c r="AM219">
        <v>3</v>
      </c>
      <c r="AN219">
        <v>2</v>
      </c>
      <c r="AO219">
        <v>5</v>
      </c>
      <c r="AP219">
        <v>5</v>
      </c>
    </row>
    <row r="220" spans="1:42" x14ac:dyDescent="0.25">
      <c r="A220" t="s">
        <v>748</v>
      </c>
      <c r="B220">
        <v>19.687152141593302</v>
      </c>
      <c r="C220">
        <v>139</v>
      </c>
      <c r="D220" t="s">
        <v>10334</v>
      </c>
      <c r="E220">
        <v>1160</v>
      </c>
      <c r="F220">
        <v>1751.01359774154</v>
      </c>
      <c r="G220">
        <v>58.091648448559397</v>
      </c>
      <c r="H220" t="s">
        <v>10335</v>
      </c>
      <c r="I220" t="s">
        <v>10336</v>
      </c>
      <c r="J220" t="s">
        <v>43</v>
      </c>
      <c r="K220">
        <v>2077181.75443344</v>
      </c>
      <c r="L220">
        <v>140701.92187473201</v>
      </c>
      <c r="M220" t="s">
        <v>98</v>
      </c>
      <c r="N220" t="s">
        <v>98</v>
      </c>
      <c r="O220">
        <v>2077182</v>
      </c>
      <c r="P220">
        <v>8308728</v>
      </c>
      <c r="Q220">
        <v>187</v>
      </c>
      <c r="R220">
        <v>19.719252141593302</v>
      </c>
      <c r="S220" t="s">
        <v>748</v>
      </c>
      <c r="T220">
        <v>1160</v>
      </c>
      <c r="U220">
        <v>1744.01359774154</v>
      </c>
      <c r="V220">
        <v>58.1</v>
      </c>
      <c r="W220" t="s">
        <v>15659</v>
      </c>
      <c r="X220">
        <v>72100736</v>
      </c>
      <c r="Y220" t="s">
        <v>96</v>
      </c>
      <c r="Z220" t="s">
        <v>748</v>
      </c>
      <c r="AA220" t="s">
        <v>749</v>
      </c>
      <c r="AB220" t="s">
        <v>747</v>
      </c>
      <c r="AC220" t="s">
        <v>750</v>
      </c>
      <c r="AD220" t="s">
        <v>751</v>
      </c>
      <c r="AE220">
        <v>187</v>
      </c>
      <c r="AF220" t="s">
        <v>15659</v>
      </c>
      <c r="AG220" t="s">
        <v>96</v>
      </c>
      <c r="AH220" t="s">
        <v>96</v>
      </c>
      <c r="AI220" t="s">
        <v>96</v>
      </c>
      <c r="AJ220" t="s">
        <v>96</v>
      </c>
      <c r="AK220">
        <v>5</v>
      </c>
      <c r="AL220">
        <v>4</v>
      </c>
      <c r="AM220">
        <v>3</v>
      </c>
      <c r="AN220">
        <v>2</v>
      </c>
      <c r="AO220">
        <v>5</v>
      </c>
      <c r="AP220">
        <v>5</v>
      </c>
    </row>
    <row r="221" spans="1:42" x14ac:dyDescent="0.25">
      <c r="A221" t="s">
        <v>10337</v>
      </c>
      <c r="B221">
        <v>19.691044728901002</v>
      </c>
      <c r="C221">
        <v>123</v>
      </c>
      <c r="D221" t="s">
        <v>19983</v>
      </c>
      <c r="E221">
        <v>1830</v>
      </c>
      <c r="F221">
        <v>1751.34567545703</v>
      </c>
      <c r="G221">
        <v>52.585434887682801</v>
      </c>
      <c r="H221" t="s">
        <v>19984</v>
      </c>
      <c r="I221" t="s">
        <v>10340</v>
      </c>
      <c r="J221" t="s">
        <v>43</v>
      </c>
      <c r="K221">
        <v>291072.29262666899</v>
      </c>
      <c r="L221">
        <v>21631.729249828</v>
      </c>
      <c r="M221" t="s">
        <v>98</v>
      </c>
      <c r="N221" t="s">
        <v>98</v>
      </c>
      <c r="O221">
        <v>291072</v>
      </c>
      <c r="P221">
        <v>1164288</v>
      </c>
      <c r="Q221">
        <v>26</v>
      </c>
      <c r="R221">
        <v>19.723144728901001</v>
      </c>
      <c r="S221" t="s">
        <v>10337</v>
      </c>
      <c r="T221">
        <v>1830</v>
      </c>
      <c r="U221">
        <v>1744.34567545703</v>
      </c>
      <c r="V221">
        <v>52.6</v>
      </c>
      <c r="W221" t="s">
        <v>21687</v>
      </c>
      <c r="X221">
        <v>72100736</v>
      </c>
      <c r="Y221" t="s">
        <v>96</v>
      </c>
      <c r="Z221" t="s">
        <v>10337</v>
      </c>
      <c r="AA221" t="s">
        <v>10341</v>
      </c>
      <c r="AB221" t="s">
        <v>10342</v>
      </c>
      <c r="AC221" t="s">
        <v>10343</v>
      </c>
      <c r="AD221" t="s">
        <v>10344</v>
      </c>
      <c r="AE221">
        <v>26</v>
      </c>
      <c r="AF221" t="s">
        <v>21687</v>
      </c>
      <c r="AG221" t="s">
        <v>96</v>
      </c>
      <c r="AH221" t="s">
        <v>96</v>
      </c>
      <c r="AI221" t="s">
        <v>96</v>
      </c>
      <c r="AJ221" t="s">
        <v>96</v>
      </c>
      <c r="AK221">
        <v>5</v>
      </c>
      <c r="AL221" t="s">
        <v>96</v>
      </c>
      <c r="AM221">
        <v>3</v>
      </c>
      <c r="AN221">
        <v>2</v>
      </c>
      <c r="AO221">
        <v>5</v>
      </c>
      <c r="AP221">
        <v>5</v>
      </c>
    </row>
    <row r="222" spans="1:42" x14ac:dyDescent="0.25">
      <c r="A222" t="s">
        <v>10345</v>
      </c>
      <c r="B222">
        <v>19.7088694036246</v>
      </c>
      <c r="C222">
        <v>105</v>
      </c>
      <c r="D222" t="s">
        <v>10346</v>
      </c>
      <c r="E222">
        <v>3230</v>
      </c>
      <c r="F222">
        <v>1752.8663034593001</v>
      </c>
      <c r="G222">
        <v>55.742161174464002</v>
      </c>
      <c r="H222" t="s">
        <v>10347</v>
      </c>
      <c r="I222" t="s">
        <v>10348</v>
      </c>
      <c r="J222" t="s">
        <v>43</v>
      </c>
      <c r="K222">
        <v>357747.42167776701</v>
      </c>
      <c r="L222">
        <v>74718.554523681101</v>
      </c>
      <c r="M222" t="s">
        <v>98</v>
      </c>
      <c r="N222" t="s">
        <v>98</v>
      </c>
      <c r="O222">
        <v>357747</v>
      </c>
      <c r="P222">
        <v>1430988</v>
      </c>
      <c r="Q222">
        <v>32</v>
      </c>
      <c r="R222">
        <v>19.7409694036246</v>
      </c>
      <c r="S222" t="s">
        <v>10345</v>
      </c>
      <c r="T222">
        <v>3230</v>
      </c>
      <c r="U222">
        <v>1745.8663034593001</v>
      </c>
      <c r="V222">
        <v>55.7</v>
      </c>
      <c r="W222" t="s">
        <v>21688</v>
      </c>
      <c r="X222">
        <v>72100736</v>
      </c>
      <c r="Y222" t="s">
        <v>96</v>
      </c>
      <c r="Z222" t="s">
        <v>10345</v>
      </c>
      <c r="AA222" t="s">
        <v>10349</v>
      </c>
      <c r="AB222" t="s">
        <v>4210</v>
      </c>
      <c r="AC222" t="s">
        <v>10350</v>
      </c>
      <c r="AD222" t="s">
        <v>2527</v>
      </c>
      <c r="AE222">
        <v>32</v>
      </c>
      <c r="AF222" t="s">
        <v>21688</v>
      </c>
      <c r="AG222" t="s">
        <v>96</v>
      </c>
      <c r="AH222" t="s">
        <v>96</v>
      </c>
      <c r="AI222" t="s">
        <v>96</v>
      </c>
      <c r="AJ222" t="s">
        <v>96</v>
      </c>
      <c r="AK222">
        <v>5</v>
      </c>
      <c r="AL222">
        <v>4</v>
      </c>
      <c r="AM222">
        <v>3</v>
      </c>
      <c r="AN222">
        <v>2</v>
      </c>
      <c r="AO222">
        <v>5</v>
      </c>
      <c r="AP222">
        <v>5</v>
      </c>
    </row>
    <row r="223" spans="1:42" x14ac:dyDescent="0.25">
      <c r="A223" t="s">
        <v>1529</v>
      </c>
      <c r="B223">
        <v>19.709930252793299</v>
      </c>
      <c r="C223">
        <v>119</v>
      </c>
      <c r="D223" t="s">
        <v>6065</v>
      </c>
      <c r="E223">
        <v>1574</v>
      </c>
      <c r="F223">
        <v>1752.9568047995599</v>
      </c>
      <c r="G223">
        <v>60.191754088854204</v>
      </c>
      <c r="H223" t="s">
        <v>6066</v>
      </c>
      <c r="I223" t="s">
        <v>6067</v>
      </c>
      <c r="J223" t="s">
        <v>43</v>
      </c>
      <c r="K223">
        <v>749378.96635861101</v>
      </c>
      <c r="L223">
        <v>89261.732134798294</v>
      </c>
      <c r="M223" t="s">
        <v>98</v>
      </c>
      <c r="N223" t="s">
        <v>98</v>
      </c>
      <c r="O223">
        <v>749379</v>
      </c>
      <c r="P223">
        <v>2997516</v>
      </c>
      <c r="Q223">
        <v>67</v>
      </c>
      <c r="R223">
        <v>19.742030252793299</v>
      </c>
      <c r="S223" t="s">
        <v>1529</v>
      </c>
      <c r="T223">
        <v>1574</v>
      </c>
      <c r="U223">
        <v>1745.9568047995599</v>
      </c>
      <c r="V223">
        <v>60.2</v>
      </c>
      <c r="W223" t="s">
        <v>15660</v>
      </c>
      <c r="X223">
        <v>72100736</v>
      </c>
      <c r="Y223" t="s">
        <v>96</v>
      </c>
      <c r="Z223" t="s">
        <v>1529</v>
      </c>
      <c r="AA223" t="s">
        <v>1530</v>
      </c>
      <c r="AB223" t="s">
        <v>1531</v>
      </c>
      <c r="AC223" t="s">
        <v>1532</v>
      </c>
      <c r="AD223" t="s">
        <v>1533</v>
      </c>
      <c r="AE223">
        <v>67</v>
      </c>
      <c r="AF223" t="s">
        <v>15660</v>
      </c>
      <c r="AG223" t="s">
        <v>96</v>
      </c>
      <c r="AH223" t="s">
        <v>96</v>
      </c>
      <c r="AI223" t="s">
        <v>96</v>
      </c>
      <c r="AJ223" t="s">
        <v>96</v>
      </c>
      <c r="AK223">
        <v>5</v>
      </c>
      <c r="AL223">
        <v>4</v>
      </c>
      <c r="AM223">
        <v>3</v>
      </c>
      <c r="AN223">
        <v>2</v>
      </c>
      <c r="AO223">
        <v>5</v>
      </c>
      <c r="AP223">
        <v>5</v>
      </c>
    </row>
    <row r="224" spans="1:42" x14ac:dyDescent="0.25">
      <c r="A224" t="s">
        <v>1689</v>
      </c>
      <c r="B224">
        <v>19.752656586935402</v>
      </c>
      <c r="C224">
        <v>71.099998474121094</v>
      </c>
      <c r="D224" t="s">
        <v>877</v>
      </c>
      <c r="E224">
        <v>953</v>
      </c>
      <c r="F224">
        <v>1756.6018003542099</v>
      </c>
      <c r="G224">
        <v>63.506030553150701</v>
      </c>
      <c r="H224" t="s">
        <v>878</v>
      </c>
      <c r="I224" t="s">
        <v>46</v>
      </c>
      <c r="J224" t="s">
        <v>43</v>
      </c>
      <c r="K224">
        <v>215759.15950211301</v>
      </c>
      <c r="L224">
        <v>51078.640175934801</v>
      </c>
      <c r="M224">
        <v>288464.502672909</v>
      </c>
      <c r="N224">
        <v>288464.502672909</v>
      </c>
      <c r="O224">
        <v>0</v>
      </c>
      <c r="P224">
        <v>0</v>
      </c>
      <c r="Q224">
        <v>0</v>
      </c>
      <c r="R224">
        <v>19.784756586935401</v>
      </c>
      <c r="S224" t="s">
        <v>1689</v>
      </c>
      <c r="T224">
        <v>953</v>
      </c>
      <c r="U224">
        <v>1749.6018003542099</v>
      </c>
      <c r="V224">
        <v>63.5</v>
      </c>
      <c r="W224" t="s">
        <v>15400</v>
      </c>
      <c r="X224">
        <v>72100736</v>
      </c>
      <c r="Y224" t="s">
        <v>96</v>
      </c>
      <c r="Z224" t="s">
        <v>1689</v>
      </c>
      <c r="AA224" t="s">
        <v>1691</v>
      </c>
      <c r="AB224" t="s">
        <v>1692</v>
      </c>
      <c r="AC224" t="s">
        <v>1693</v>
      </c>
      <c r="AD224" t="s">
        <v>1694</v>
      </c>
      <c r="AE224">
        <v>0</v>
      </c>
      <c r="AF224" t="s">
        <v>15400</v>
      </c>
      <c r="AG224" t="s">
        <v>96</v>
      </c>
      <c r="AH224" t="s">
        <v>96</v>
      </c>
      <c r="AI224" t="s">
        <v>96</v>
      </c>
      <c r="AJ224">
        <v>6</v>
      </c>
      <c r="AK224">
        <v>5</v>
      </c>
      <c r="AL224">
        <v>4</v>
      </c>
      <c r="AM224">
        <v>3</v>
      </c>
      <c r="AN224">
        <v>2</v>
      </c>
      <c r="AO224">
        <v>6</v>
      </c>
      <c r="AP224">
        <v>6</v>
      </c>
    </row>
    <row r="225" spans="1:42" x14ac:dyDescent="0.25">
      <c r="A225" t="s">
        <v>1530</v>
      </c>
      <c r="B225">
        <v>19.821290534019401</v>
      </c>
      <c r="C225">
        <v>119</v>
      </c>
      <c r="D225" t="s">
        <v>1370</v>
      </c>
      <c r="E225">
        <v>1672</v>
      </c>
      <c r="F225">
        <v>1762.4569816386099</v>
      </c>
      <c r="G225">
        <v>65.545314127393894</v>
      </c>
      <c r="H225" t="s">
        <v>1371</v>
      </c>
      <c r="I225" t="s">
        <v>1372</v>
      </c>
      <c r="J225" t="s">
        <v>43</v>
      </c>
      <c r="K225">
        <v>16895.489372369299</v>
      </c>
      <c r="L225">
        <v>36532.027129879498</v>
      </c>
      <c r="M225" t="s">
        <v>98</v>
      </c>
      <c r="N225" t="s">
        <v>98</v>
      </c>
      <c r="O225">
        <v>16895</v>
      </c>
      <c r="P225">
        <v>67580</v>
      </c>
      <c r="Q225">
        <v>2</v>
      </c>
      <c r="R225">
        <v>19.8533905340194</v>
      </c>
      <c r="S225" t="s">
        <v>1532</v>
      </c>
      <c r="T225">
        <v>1672</v>
      </c>
      <c r="U225">
        <v>1755.4569816386099</v>
      </c>
      <c r="V225">
        <v>65.5</v>
      </c>
      <c r="W225" t="s">
        <v>15661</v>
      </c>
      <c r="X225">
        <v>72100736</v>
      </c>
      <c r="Y225" t="s">
        <v>96</v>
      </c>
      <c r="Z225" t="s">
        <v>1532</v>
      </c>
      <c r="AA225" t="s">
        <v>1534</v>
      </c>
      <c r="AB225" t="s">
        <v>1530</v>
      </c>
      <c r="AC225" t="s">
        <v>1535</v>
      </c>
      <c r="AD225" t="s">
        <v>1529</v>
      </c>
      <c r="AE225">
        <v>2</v>
      </c>
      <c r="AF225" t="s">
        <v>15661</v>
      </c>
      <c r="AG225" t="s">
        <v>96</v>
      </c>
      <c r="AH225" t="s">
        <v>96</v>
      </c>
      <c r="AI225" t="s">
        <v>96</v>
      </c>
      <c r="AJ225" t="s">
        <v>96</v>
      </c>
      <c r="AK225">
        <v>5</v>
      </c>
      <c r="AL225" t="s">
        <v>96</v>
      </c>
      <c r="AM225">
        <v>3</v>
      </c>
      <c r="AN225">
        <v>2</v>
      </c>
      <c r="AO225">
        <v>5</v>
      </c>
      <c r="AP225">
        <v>5</v>
      </c>
    </row>
    <row r="226" spans="1:42" x14ac:dyDescent="0.25">
      <c r="A226" t="s">
        <v>2146</v>
      </c>
      <c r="B226">
        <v>19.992593178861501</v>
      </c>
      <c r="C226">
        <v>219</v>
      </c>
      <c r="D226" t="s">
        <v>2029</v>
      </c>
      <c r="E226">
        <v>1772</v>
      </c>
      <c r="F226">
        <v>1777.0708583375699</v>
      </c>
      <c r="G226">
        <v>73.095242289740597</v>
      </c>
      <c r="H226" t="s">
        <v>2030</v>
      </c>
      <c r="I226" t="s">
        <v>87</v>
      </c>
      <c r="J226" t="s">
        <v>3397</v>
      </c>
      <c r="K226">
        <v>1071975.7095956199</v>
      </c>
      <c r="L226">
        <v>197398.09941055399</v>
      </c>
      <c r="M226">
        <v>418136.57233497797</v>
      </c>
      <c r="N226">
        <v>418136.57233497797</v>
      </c>
      <c r="O226">
        <v>653839</v>
      </c>
      <c r="P226">
        <v>2615356</v>
      </c>
      <c r="Q226">
        <v>59</v>
      </c>
      <c r="R226">
        <v>20.024693178861501</v>
      </c>
      <c r="S226" t="s">
        <v>2146</v>
      </c>
      <c r="T226">
        <v>1772</v>
      </c>
      <c r="U226">
        <v>1770.0708583375699</v>
      </c>
      <c r="V226">
        <v>73.099999999999994</v>
      </c>
      <c r="W226" t="s">
        <v>15662</v>
      </c>
      <c r="X226">
        <v>72100736</v>
      </c>
      <c r="Y226" t="s">
        <v>96</v>
      </c>
      <c r="Z226" t="s">
        <v>2146</v>
      </c>
      <c r="AA226" t="s">
        <v>3311</v>
      </c>
      <c r="AB226" t="s">
        <v>3312</v>
      </c>
      <c r="AC226" t="s">
        <v>3313</v>
      </c>
      <c r="AD226" t="s">
        <v>3314</v>
      </c>
      <c r="AE226">
        <v>59</v>
      </c>
      <c r="AF226" t="s">
        <v>15662</v>
      </c>
      <c r="AG226" t="s">
        <v>96</v>
      </c>
      <c r="AH226" t="s">
        <v>96</v>
      </c>
      <c r="AI226" t="s">
        <v>96</v>
      </c>
      <c r="AJ226" t="s">
        <v>96</v>
      </c>
      <c r="AK226">
        <v>5</v>
      </c>
      <c r="AL226" t="s">
        <v>96</v>
      </c>
      <c r="AM226" t="s">
        <v>96</v>
      </c>
      <c r="AN226">
        <v>2</v>
      </c>
      <c r="AO226">
        <v>5</v>
      </c>
      <c r="AP226">
        <v>5</v>
      </c>
    </row>
    <row r="227" spans="1:42" x14ac:dyDescent="0.25">
      <c r="A227" t="s">
        <v>4598</v>
      </c>
      <c r="B227">
        <v>20.0366915757449</v>
      </c>
      <c r="C227">
        <v>115</v>
      </c>
      <c r="D227" t="s">
        <v>10351</v>
      </c>
      <c r="E227">
        <v>1051</v>
      </c>
      <c r="F227">
        <v>1780.8329049496899</v>
      </c>
      <c r="G227">
        <v>55.037078647069599</v>
      </c>
      <c r="H227" t="s">
        <v>10352</v>
      </c>
      <c r="I227" t="s">
        <v>10353</v>
      </c>
      <c r="J227" t="s">
        <v>43</v>
      </c>
      <c r="K227">
        <v>2270526.6049925699</v>
      </c>
      <c r="L227">
        <v>352082.783516364</v>
      </c>
      <c r="M227" t="s">
        <v>98</v>
      </c>
      <c r="N227" t="s">
        <v>98</v>
      </c>
      <c r="O227">
        <v>2270527</v>
      </c>
      <c r="P227">
        <v>9082108</v>
      </c>
      <c r="Q227">
        <v>204</v>
      </c>
      <c r="R227">
        <v>20.0687915757449</v>
      </c>
      <c r="S227" t="s">
        <v>4599</v>
      </c>
      <c r="T227">
        <v>1051</v>
      </c>
      <c r="U227">
        <v>1773.8329049496899</v>
      </c>
      <c r="V227">
        <v>55</v>
      </c>
      <c r="W227" t="s">
        <v>21689</v>
      </c>
      <c r="X227">
        <v>72100736</v>
      </c>
      <c r="Y227" t="s">
        <v>96</v>
      </c>
      <c r="Z227" t="s">
        <v>4599</v>
      </c>
      <c r="AA227" t="s">
        <v>4600</v>
      </c>
      <c r="AB227" t="s">
        <v>4598</v>
      </c>
      <c r="AC227" t="s">
        <v>4601</v>
      </c>
      <c r="AD227" t="s">
        <v>4602</v>
      </c>
      <c r="AE227">
        <v>204</v>
      </c>
      <c r="AF227" t="s">
        <v>21689</v>
      </c>
      <c r="AG227" t="s">
        <v>96</v>
      </c>
      <c r="AH227" t="s">
        <v>96</v>
      </c>
      <c r="AI227" t="s">
        <v>96</v>
      </c>
      <c r="AJ227" t="s">
        <v>96</v>
      </c>
      <c r="AK227">
        <v>5</v>
      </c>
      <c r="AL227">
        <v>4</v>
      </c>
      <c r="AM227">
        <v>3</v>
      </c>
      <c r="AN227">
        <v>2</v>
      </c>
      <c r="AO227">
        <v>5</v>
      </c>
      <c r="AP227">
        <v>5</v>
      </c>
    </row>
    <row r="228" spans="1:42" x14ac:dyDescent="0.25">
      <c r="A228" t="s">
        <v>1088</v>
      </c>
      <c r="B228">
        <v>20.038773989450799</v>
      </c>
      <c r="C228">
        <v>130</v>
      </c>
      <c r="E228">
        <v>1777</v>
      </c>
      <c r="F228">
        <v>1781.01055624727</v>
      </c>
      <c r="G228">
        <v>98.557140796977905</v>
      </c>
      <c r="H228" t="s">
        <v>14275</v>
      </c>
      <c r="J228" t="s">
        <v>44</v>
      </c>
      <c r="K228">
        <v>8277370.1081240503</v>
      </c>
      <c r="L228">
        <v>940523.28232693498</v>
      </c>
      <c r="M228" t="s">
        <v>98</v>
      </c>
      <c r="N228" t="s">
        <v>98</v>
      </c>
      <c r="O228">
        <v>8277370</v>
      </c>
      <c r="P228">
        <v>33109480</v>
      </c>
      <c r="Q228">
        <v>745</v>
      </c>
      <c r="R228">
        <v>20.070873989450799</v>
      </c>
      <c r="S228" t="s">
        <v>1089</v>
      </c>
      <c r="T228">
        <v>1777</v>
      </c>
      <c r="U228">
        <v>1774.01055624727</v>
      </c>
      <c r="V228">
        <v>98.6</v>
      </c>
      <c r="W228" t="s">
        <v>15663</v>
      </c>
      <c r="X228">
        <v>72100736</v>
      </c>
      <c r="Y228" t="s">
        <v>96</v>
      </c>
      <c r="Z228" t="s">
        <v>1089</v>
      </c>
      <c r="AA228" t="s">
        <v>1090</v>
      </c>
      <c r="AB228" t="s">
        <v>1088</v>
      </c>
      <c r="AC228" t="s">
        <v>1091</v>
      </c>
      <c r="AD228" t="s">
        <v>1092</v>
      </c>
      <c r="AE228">
        <v>745</v>
      </c>
      <c r="AF228" t="s">
        <v>14275</v>
      </c>
      <c r="AG228">
        <v>0</v>
      </c>
      <c r="AH228" t="s">
        <v>118</v>
      </c>
      <c r="AI228" t="s">
        <v>96</v>
      </c>
      <c r="AJ228" t="s">
        <v>96</v>
      </c>
      <c r="AK228" t="s">
        <v>96</v>
      </c>
      <c r="AL228" t="s">
        <v>96</v>
      </c>
      <c r="AM228" t="s">
        <v>96</v>
      </c>
      <c r="AN228">
        <v>2</v>
      </c>
      <c r="AO228">
        <v>2</v>
      </c>
      <c r="AP228">
        <v>2</v>
      </c>
    </row>
    <row r="229" spans="1:42" x14ac:dyDescent="0.25">
      <c r="A229" t="s">
        <v>10354</v>
      </c>
      <c r="B229">
        <v>20.043847210915501</v>
      </c>
      <c r="C229">
        <v>166</v>
      </c>
      <c r="D229" t="s">
        <v>10355</v>
      </c>
      <c r="E229">
        <v>1705</v>
      </c>
      <c r="F229">
        <v>1781.44335419397</v>
      </c>
      <c r="G229">
        <v>59.0692288088811</v>
      </c>
      <c r="H229" t="s">
        <v>10356</v>
      </c>
      <c r="I229" t="s">
        <v>5906</v>
      </c>
      <c r="J229" t="s">
        <v>43</v>
      </c>
      <c r="K229">
        <v>144924.49387046901</v>
      </c>
      <c r="L229">
        <v>65715.797247468698</v>
      </c>
      <c r="M229" t="s">
        <v>98</v>
      </c>
      <c r="N229" t="s">
        <v>98</v>
      </c>
      <c r="O229">
        <v>144924</v>
      </c>
      <c r="P229">
        <v>579696</v>
      </c>
      <c r="Q229">
        <v>13</v>
      </c>
      <c r="R229">
        <v>20.075947210915501</v>
      </c>
      <c r="S229" t="s">
        <v>10357</v>
      </c>
      <c r="T229">
        <v>1705</v>
      </c>
      <c r="U229">
        <v>1774.44335419397</v>
      </c>
      <c r="V229">
        <v>59.1</v>
      </c>
      <c r="W229" t="s">
        <v>21690</v>
      </c>
      <c r="X229">
        <v>72100736</v>
      </c>
      <c r="Y229" t="s">
        <v>96</v>
      </c>
      <c r="Z229" t="s">
        <v>10357</v>
      </c>
      <c r="AA229" t="s">
        <v>10358</v>
      </c>
      <c r="AB229" t="s">
        <v>10354</v>
      </c>
      <c r="AC229" t="s">
        <v>10359</v>
      </c>
      <c r="AD229" t="s">
        <v>10360</v>
      </c>
      <c r="AE229">
        <v>13</v>
      </c>
      <c r="AF229" t="s">
        <v>21690</v>
      </c>
      <c r="AG229" t="s">
        <v>96</v>
      </c>
      <c r="AH229" t="s">
        <v>96</v>
      </c>
      <c r="AI229" t="s">
        <v>96</v>
      </c>
      <c r="AJ229" t="s">
        <v>96</v>
      </c>
      <c r="AK229">
        <v>5</v>
      </c>
      <c r="AL229" t="s">
        <v>96</v>
      </c>
      <c r="AM229">
        <v>3</v>
      </c>
      <c r="AN229">
        <v>2</v>
      </c>
      <c r="AO229">
        <v>5</v>
      </c>
      <c r="AP229">
        <v>5</v>
      </c>
    </row>
    <row r="230" spans="1:42" x14ac:dyDescent="0.25">
      <c r="A230" t="s">
        <v>758</v>
      </c>
      <c r="B230">
        <v>20.181001555326699</v>
      </c>
      <c r="C230">
        <v>125</v>
      </c>
      <c r="D230" t="s">
        <v>10361</v>
      </c>
      <c r="E230">
        <v>1281</v>
      </c>
      <c r="F230">
        <v>1793.1440298011601</v>
      </c>
      <c r="G230">
        <v>60.319384778144197</v>
      </c>
      <c r="H230" t="s">
        <v>10362</v>
      </c>
      <c r="I230" t="s">
        <v>10363</v>
      </c>
      <c r="J230" t="s">
        <v>43</v>
      </c>
      <c r="K230">
        <v>377193.42237260501</v>
      </c>
      <c r="L230">
        <v>38731.228455608798</v>
      </c>
      <c r="M230" t="s">
        <v>98</v>
      </c>
      <c r="N230" t="s">
        <v>98</v>
      </c>
      <c r="O230">
        <v>377193</v>
      </c>
      <c r="P230">
        <v>1508772</v>
      </c>
      <c r="Q230">
        <v>34</v>
      </c>
      <c r="R230">
        <v>20.213101555326698</v>
      </c>
      <c r="S230" t="s">
        <v>758</v>
      </c>
      <c r="T230">
        <v>1281</v>
      </c>
      <c r="U230">
        <v>1786.1440298011601</v>
      </c>
      <c r="V230">
        <v>60.3</v>
      </c>
      <c r="W230" t="s">
        <v>21691</v>
      </c>
      <c r="X230">
        <v>72100736</v>
      </c>
      <c r="Y230" t="s">
        <v>96</v>
      </c>
      <c r="Z230" t="s">
        <v>758</v>
      </c>
      <c r="AA230" t="s">
        <v>756</v>
      </c>
      <c r="AB230" t="s">
        <v>10364</v>
      </c>
      <c r="AC230" t="s">
        <v>227</v>
      </c>
      <c r="AD230" t="s">
        <v>10365</v>
      </c>
      <c r="AE230">
        <v>34</v>
      </c>
      <c r="AF230" t="s">
        <v>21691</v>
      </c>
      <c r="AG230" t="s">
        <v>96</v>
      </c>
      <c r="AH230" t="s">
        <v>96</v>
      </c>
      <c r="AI230" t="s">
        <v>96</v>
      </c>
      <c r="AJ230" t="s">
        <v>96</v>
      </c>
      <c r="AK230">
        <v>5</v>
      </c>
      <c r="AL230">
        <v>4</v>
      </c>
      <c r="AM230">
        <v>3</v>
      </c>
      <c r="AN230">
        <v>2</v>
      </c>
      <c r="AO230">
        <v>5</v>
      </c>
      <c r="AP230">
        <v>5</v>
      </c>
    </row>
    <row r="231" spans="1:42" x14ac:dyDescent="0.25">
      <c r="A231" t="s">
        <v>1093</v>
      </c>
      <c r="B231">
        <v>20.1823786229013</v>
      </c>
      <c r="C231">
        <v>97.099998474121094</v>
      </c>
      <c r="D231" t="s">
        <v>1544</v>
      </c>
      <c r="F231">
        <v>1793.26150782235</v>
      </c>
      <c r="G231">
        <v>84.743128887105598</v>
      </c>
      <c r="H231" t="s">
        <v>1545</v>
      </c>
      <c r="I231" t="s">
        <v>272</v>
      </c>
      <c r="J231" t="s">
        <v>39</v>
      </c>
      <c r="K231">
        <v>785694.67099223996</v>
      </c>
      <c r="L231">
        <v>111106.446828341</v>
      </c>
      <c r="M231">
        <v>581421.11526167195</v>
      </c>
      <c r="N231">
        <v>581421.11526167195</v>
      </c>
      <c r="O231">
        <v>204274</v>
      </c>
      <c r="P231">
        <v>817096</v>
      </c>
      <c r="Q231">
        <v>18</v>
      </c>
      <c r="R231">
        <v>20.2144786229013</v>
      </c>
      <c r="S231" t="s">
        <v>1093</v>
      </c>
      <c r="T231" t="s">
        <v>96</v>
      </c>
      <c r="U231">
        <v>1786.26150782235</v>
      </c>
      <c r="V231">
        <v>84.7</v>
      </c>
      <c r="W231" t="s">
        <v>15664</v>
      </c>
      <c r="X231">
        <v>72100736</v>
      </c>
      <c r="Y231" t="s">
        <v>96</v>
      </c>
      <c r="Z231" t="s">
        <v>1093</v>
      </c>
      <c r="AA231" t="s">
        <v>1094</v>
      </c>
      <c r="AB231" t="s">
        <v>1095</v>
      </c>
      <c r="AC231" t="s">
        <v>1096</v>
      </c>
      <c r="AD231" t="s">
        <v>1097</v>
      </c>
      <c r="AE231">
        <v>18</v>
      </c>
      <c r="AF231" t="s">
        <v>15664</v>
      </c>
      <c r="AG231" t="s">
        <v>96</v>
      </c>
      <c r="AH231" t="s">
        <v>96</v>
      </c>
      <c r="AI231" t="s">
        <v>96</v>
      </c>
      <c r="AJ231" t="s">
        <v>96</v>
      </c>
      <c r="AK231" t="s">
        <v>96</v>
      </c>
      <c r="AL231" t="s">
        <v>96</v>
      </c>
      <c r="AM231">
        <v>3</v>
      </c>
      <c r="AN231">
        <v>2</v>
      </c>
      <c r="AO231">
        <v>3</v>
      </c>
      <c r="AP231">
        <v>4</v>
      </c>
    </row>
    <row r="232" spans="1:42" x14ac:dyDescent="0.25">
      <c r="A232" t="s">
        <v>227</v>
      </c>
      <c r="B232">
        <v>20.374066240404701</v>
      </c>
      <c r="C232">
        <v>125.09999847412099</v>
      </c>
      <c r="D232" t="s">
        <v>88</v>
      </c>
      <c r="E232">
        <v>1814</v>
      </c>
      <c r="F232">
        <v>1810.60003515218</v>
      </c>
      <c r="G232">
        <v>92.747914805263306</v>
      </c>
      <c r="H232" t="s">
        <v>228</v>
      </c>
      <c r="I232" t="s">
        <v>89</v>
      </c>
      <c r="J232" t="s">
        <v>44</v>
      </c>
      <c r="K232">
        <v>1649348.9797287299</v>
      </c>
      <c r="L232">
        <v>345999.76798715402</v>
      </c>
      <c r="M232" t="s">
        <v>98</v>
      </c>
      <c r="N232" t="s">
        <v>98</v>
      </c>
      <c r="O232">
        <v>1649349</v>
      </c>
      <c r="P232">
        <v>6597396</v>
      </c>
      <c r="Q232">
        <v>148</v>
      </c>
      <c r="R232">
        <v>20.406166240404701</v>
      </c>
      <c r="S232" t="s">
        <v>227</v>
      </c>
      <c r="T232">
        <v>1814</v>
      </c>
      <c r="U232">
        <v>1803.60003515218</v>
      </c>
      <c r="V232">
        <v>92.7</v>
      </c>
      <c r="W232" t="s">
        <v>21692</v>
      </c>
      <c r="X232">
        <v>72100736</v>
      </c>
      <c r="Y232" t="s">
        <v>96</v>
      </c>
      <c r="Z232" t="s">
        <v>227</v>
      </c>
      <c r="AA232" t="s">
        <v>755</v>
      </c>
      <c r="AB232" t="s">
        <v>756</v>
      </c>
      <c r="AC232" t="s">
        <v>757</v>
      </c>
      <c r="AD232" t="s">
        <v>758</v>
      </c>
      <c r="AE232">
        <v>148</v>
      </c>
      <c r="AF232" t="s">
        <v>228</v>
      </c>
      <c r="AG232" t="s">
        <v>88</v>
      </c>
      <c r="AH232" t="s">
        <v>118</v>
      </c>
      <c r="AI232" t="s">
        <v>152</v>
      </c>
      <c r="AJ232" t="s">
        <v>96</v>
      </c>
      <c r="AK232" t="s">
        <v>96</v>
      </c>
      <c r="AL232" t="s">
        <v>96</v>
      </c>
      <c r="AM232" t="s">
        <v>96</v>
      </c>
      <c r="AN232">
        <v>1</v>
      </c>
      <c r="AO232">
        <v>1</v>
      </c>
      <c r="AP232">
        <v>1</v>
      </c>
    </row>
    <row r="233" spans="1:42" x14ac:dyDescent="0.25">
      <c r="A233" t="s">
        <v>10366</v>
      </c>
      <c r="B233">
        <v>20.436402918235</v>
      </c>
      <c r="C233">
        <v>118</v>
      </c>
      <c r="D233" t="s">
        <v>19212</v>
      </c>
      <c r="E233">
        <v>3431</v>
      </c>
      <c r="F233">
        <v>1816.46315383449</v>
      </c>
      <c r="G233">
        <v>56.652128898637898</v>
      </c>
      <c r="H233" t="s">
        <v>19213</v>
      </c>
      <c r="I233" t="s">
        <v>19214</v>
      </c>
      <c r="J233" t="s">
        <v>43</v>
      </c>
      <c r="K233">
        <v>83239.007829789</v>
      </c>
      <c r="L233">
        <v>20912.3424628299</v>
      </c>
      <c r="M233" t="s">
        <v>98</v>
      </c>
      <c r="N233" t="s">
        <v>98</v>
      </c>
      <c r="O233">
        <v>83239</v>
      </c>
      <c r="P233">
        <v>332956</v>
      </c>
      <c r="Q233">
        <v>7</v>
      </c>
      <c r="R233">
        <v>20.468502918235</v>
      </c>
      <c r="S233" t="s">
        <v>10367</v>
      </c>
      <c r="T233">
        <v>3431</v>
      </c>
      <c r="U233">
        <v>1809.46315383449</v>
      </c>
      <c r="V233">
        <v>56.7</v>
      </c>
      <c r="W233" t="s">
        <v>21693</v>
      </c>
      <c r="X233">
        <v>72100736</v>
      </c>
      <c r="Y233" t="s">
        <v>96</v>
      </c>
      <c r="Z233" t="s">
        <v>10367</v>
      </c>
      <c r="AA233" t="s">
        <v>10368</v>
      </c>
      <c r="AB233" t="s">
        <v>10366</v>
      </c>
      <c r="AC233" t="s">
        <v>10369</v>
      </c>
      <c r="AD233" t="s">
        <v>10370</v>
      </c>
      <c r="AE233">
        <v>7</v>
      </c>
      <c r="AF233" t="s">
        <v>21693</v>
      </c>
      <c r="AG233" t="s">
        <v>96</v>
      </c>
      <c r="AH233" t="s">
        <v>96</v>
      </c>
      <c r="AI233" t="s">
        <v>96</v>
      </c>
      <c r="AJ233" t="s">
        <v>96</v>
      </c>
      <c r="AK233">
        <v>5</v>
      </c>
      <c r="AL233">
        <v>4</v>
      </c>
      <c r="AM233">
        <v>3</v>
      </c>
      <c r="AN233">
        <v>2</v>
      </c>
      <c r="AO233">
        <v>5</v>
      </c>
      <c r="AP233">
        <v>5</v>
      </c>
    </row>
    <row r="234" spans="1:42" x14ac:dyDescent="0.25">
      <c r="A234" t="s">
        <v>4612</v>
      </c>
      <c r="B234">
        <v>20.449561350189899</v>
      </c>
      <c r="C234">
        <v>181</v>
      </c>
      <c r="D234" t="s">
        <v>1059</v>
      </c>
      <c r="E234">
        <v>1607</v>
      </c>
      <c r="F234">
        <v>1817.7007791124099</v>
      </c>
      <c r="G234">
        <v>61.659007649112397</v>
      </c>
      <c r="H234" t="s">
        <v>3536</v>
      </c>
      <c r="I234" t="s">
        <v>1061</v>
      </c>
      <c r="J234" t="s">
        <v>43</v>
      </c>
      <c r="K234">
        <v>609187.90423542797</v>
      </c>
      <c r="L234">
        <v>117021.043027491</v>
      </c>
      <c r="M234" t="s">
        <v>98</v>
      </c>
      <c r="N234" t="s">
        <v>98</v>
      </c>
      <c r="O234">
        <v>609188</v>
      </c>
      <c r="P234">
        <v>2436752</v>
      </c>
      <c r="Q234">
        <v>55</v>
      </c>
      <c r="R234">
        <v>20.481661350189899</v>
      </c>
      <c r="S234" t="s">
        <v>4613</v>
      </c>
      <c r="T234">
        <v>1607</v>
      </c>
      <c r="U234">
        <v>1810.7007791124099</v>
      </c>
      <c r="V234">
        <v>61.7</v>
      </c>
      <c r="W234" t="s">
        <v>21694</v>
      </c>
      <c r="X234">
        <v>72100736</v>
      </c>
      <c r="Y234" t="s">
        <v>96</v>
      </c>
      <c r="Z234" t="s">
        <v>4613</v>
      </c>
      <c r="AA234" t="s">
        <v>4614</v>
      </c>
      <c r="AB234" t="s">
        <v>4612</v>
      </c>
      <c r="AC234" t="s">
        <v>4615</v>
      </c>
      <c r="AD234" t="s">
        <v>4616</v>
      </c>
      <c r="AE234">
        <v>55</v>
      </c>
      <c r="AF234" t="s">
        <v>21694</v>
      </c>
      <c r="AG234" t="s">
        <v>96</v>
      </c>
      <c r="AH234" t="s">
        <v>96</v>
      </c>
      <c r="AI234" t="s">
        <v>96</v>
      </c>
      <c r="AJ234" t="s">
        <v>96</v>
      </c>
      <c r="AK234">
        <v>5</v>
      </c>
      <c r="AL234">
        <v>4</v>
      </c>
      <c r="AM234">
        <v>3</v>
      </c>
      <c r="AN234">
        <v>2</v>
      </c>
      <c r="AO234">
        <v>5</v>
      </c>
      <c r="AP234">
        <v>5</v>
      </c>
    </row>
    <row r="235" spans="1:42" x14ac:dyDescent="0.25">
      <c r="A235" t="s">
        <v>829</v>
      </c>
      <c r="B235">
        <v>20.471313850950601</v>
      </c>
      <c r="C235">
        <v>179</v>
      </c>
      <c r="D235" t="s">
        <v>10371</v>
      </c>
      <c r="E235">
        <v>1475</v>
      </c>
      <c r="F235">
        <v>1819.7467253841201</v>
      </c>
      <c r="G235">
        <v>53.739394691288098</v>
      </c>
      <c r="H235" t="s">
        <v>10372</v>
      </c>
      <c r="I235" t="s">
        <v>1057</v>
      </c>
      <c r="J235" t="s">
        <v>43</v>
      </c>
      <c r="K235">
        <v>214541.91126636599</v>
      </c>
      <c r="L235">
        <v>44110.430613068304</v>
      </c>
      <c r="M235" t="s">
        <v>98</v>
      </c>
      <c r="N235" t="s">
        <v>98</v>
      </c>
      <c r="O235">
        <v>214542</v>
      </c>
      <c r="P235">
        <v>858168</v>
      </c>
      <c r="Q235">
        <v>19</v>
      </c>
      <c r="R235">
        <v>20.503413850950601</v>
      </c>
      <c r="S235" t="s">
        <v>829</v>
      </c>
      <c r="T235">
        <v>1475</v>
      </c>
      <c r="U235">
        <v>1812.7467253841201</v>
      </c>
      <c r="V235">
        <v>53.7</v>
      </c>
      <c r="W235" t="s">
        <v>21695</v>
      </c>
      <c r="X235">
        <v>72100736</v>
      </c>
      <c r="Y235" t="s">
        <v>96</v>
      </c>
      <c r="Z235" t="s">
        <v>829</v>
      </c>
      <c r="AA235" t="s">
        <v>830</v>
      </c>
      <c r="AB235" t="s">
        <v>828</v>
      </c>
      <c r="AC235" t="s">
        <v>831</v>
      </c>
      <c r="AD235" t="s">
        <v>832</v>
      </c>
      <c r="AE235">
        <v>19</v>
      </c>
      <c r="AF235" t="s">
        <v>21695</v>
      </c>
      <c r="AG235" t="s">
        <v>96</v>
      </c>
      <c r="AH235" t="s">
        <v>96</v>
      </c>
      <c r="AI235" t="s">
        <v>96</v>
      </c>
      <c r="AJ235" t="s">
        <v>96</v>
      </c>
      <c r="AK235">
        <v>5</v>
      </c>
      <c r="AL235">
        <v>4</v>
      </c>
      <c r="AM235">
        <v>3</v>
      </c>
      <c r="AN235">
        <v>2</v>
      </c>
      <c r="AO235">
        <v>5</v>
      </c>
      <c r="AP235">
        <v>5</v>
      </c>
    </row>
    <row r="236" spans="1:42" x14ac:dyDescent="0.25">
      <c r="A236" t="s">
        <v>1110</v>
      </c>
      <c r="B236">
        <v>20.525075493260498</v>
      </c>
      <c r="C236">
        <v>99.099998474121094</v>
      </c>
      <c r="D236" t="s">
        <v>88</v>
      </c>
      <c r="E236">
        <v>1814</v>
      </c>
      <c r="F236">
        <v>1824.80331326127</v>
      </c>
      <c r="G236">
        <v>63.771866354291397</v>
      </c>
      <c r="H236" t="s">
        <v>228</v>
      </c>
      <c r="I236" t="s">
        <v>89</v>
      </c>
      <c r="J236" t="s">
        <v>44</v>
      </c>
      <c r="K236">
        <v>484337.64016937598</v>
      </c>
      <c r="L236">
        <v>87286.796343814698</v>
      </c>
      <c r="M236" t="s">
        <v>98</v>
      </c>
      <c r="N236" t="s">
        <v>98</v>
      </c>
      <c r="O236">
        <v>484338</v>
      </c>
      <c r="P236">
        <v>1937352</v>
      </c>
      <c r="Q236">
        <v>44</v>
      </c>
      <c r="R236">
        <v>20.557175493260498</v>
      </c>
      <c r="S236" t="s">
        <v>1111</v>
      </c>
      <c r="T236">
        <v>1814</v>
      </c>
      <c r="U236">
        <v>1817.80331326127</v>
      </c>
      <c r="V236">
        <v>63.8</v>
      </c>
      <c r="W236" t="s">
        <v>15665</v>
      </c>
      <c r="X236">
        <v>72100736</v>
      </c>
      <c r="Y236" t="s">
        <v>96</v>
      </c>
      <c r="Z236" t="s">
        <v>1111</v>
      </c>
      <c r="AA236" t="s">
        <v>1112</v>
      </c>
      <c r="AB236" t="s">
        <v>1110</v>
      </c>
      <c r="AC236" t="s">
        <v>1113</v>
      </c>
      <c r="AD236" t="s">
        <v>1114</v>
      </c>
      <c r="AE236">
        <v>44</v>
      </c>
      <c r="AF236" t="s">
        <v>15665</v>
      </c>
      <c r="AG236" t="s">
        <v>96</v>
      </c>
      <c r="AH236" t="s">
        <v>118</v>
      </c>
      <c r="AI236" t="s">
        <v>152</v>
      </c>
      <c r="AJ236" t="s">
        <v>96</v>
      </c>
      <c r="AK236">
        <v>5</v>
      </c>
      <c r="AL236" t="s">
        <v>96</v>
      </c>
      <c r="AM236" t="s">
        <v>96</v>
      </c>
      <c r="AN236">
        <v>1</v>
      </c>
      <c r="AO236">
        <v>5</v>
      </c>
      <c r="AP236">
        <v>5</v>
      </c>
    </row>
    <row r="237" spans="1:42" x14ac:dyDescent="0.25">
      <c r="A237" t="s">
        <v>1115</v>
      </c>
      <c r="B237">
        <v>20.551000800850002</v>
      </c>
      <c r="C237">
        <v>229</v>
      </c>
      <c r="D237" t="s">
        <v>2065</v>
      </c>
      <c r="E237">
        <v>1827</v>
      </c>
      <c r="F237">
        <v>1827.2417357207801</v>
      </c>
      <c r="G237">
        <v>61.751756355011402</v>
      </c>
      <c r="H237" t="s">
        <v>2066</v>
      </c>
      <c r="I237" t="s">
        <v>1811</v>
      </c>
      <c r="J237" t="s">
        <v>44</v>
      </c>
      <c r="K237">
        <v>645673.97215593106</v>
      </c>
      <c r="L237">
        <v>73247.282330496106</v>
      </c>
      <c r="M237">
        <v>59435.856297729202</v>
      </c>
      <c r="N237">
        <v>59435.856297729202</v>
      </c>
      <c r="O237">
        <v>586238</v>
      </c>
      <c r="P237">
        <v>2344952</v>
      </c>
      <c r="Q237">
        <v>53</v>
      </c>
      <c r="R237">
        <v>20.583100800850001</v>
      </c>
      <c r="S237" t="s">
        <v>1115</v>
      </c>
      <c r="T237">
        <v>1827</v>
      </c>
      <c r="U237">
        <v>1820.2417357207801</v>
      </c>
      <c r="V237">
        <v>61.8</v>
      </c>
      <c r="W237" t="s">
        <v>15666</v>
      </c>
      <c r="X237">
        <v>72100736</v>
      </c>
      <c r="Y237" t="s">
        <v>96</v>
      </c>
      <c r="Z237" t="s">
        <v>1115</v>
      </c>
      <c r="AA237" t="s">
        <v>1116</v>
      </c>
      <c r="AB237" t="s">
        <v>1117</v>
      </c>
      <c r="AC237" t="s">
        <v>1118</v>
      </c>
      <c r="AD237" t="s">
        <v>1119</v>
      </c>
      <c r="AE237">
        <v>53</v>
      </c>
      <c r="AF237" t="s">
        <v>15666</v>
      </c>
      <c r="AG237" t="s">
        <v>96</v>
      </c>
      <c r="AH237" t="s">
        <v>118</v>
      </c>
      <c r="AI237" t="s">
        <v>96</v>
      </c>
      <c r="AJ237" t="s">
        <v>96</v>
      </c>
      <c r="AK237">
        <v>5</v>
      </c>
      <c r="AL237" t="s">
        <v>96</v>
      </c>
      <c r="AM237" t="s">
        <v>96</v>
      </c>
      <c r="AN237">
        <v>2</v>
      </c>
      <c r="AO237">
        <v>5</v>
      </c>
      <c r="AP237">
        <v>5</v>
      </c>
    </row>
    <row r="238" spans="1:42" x14ac:dyDescent="0.25">
      <c r="A238" t="s">
        <v>1554</v>
      </c>
      <c r="B238">
        <v>20.5567077042394</v>
      </c>
      <c r="C238">
        <v>121</v>
      </c>
      <c r="D238" t="s">
        <v>10373</v>
      </c>
      <c r="E238">
        <v>2026</v>
      </c>
      <c r="F238">
        <v>1827.77850240525</v>
      </c>
      <c r="G238">
        <v>57.405125049899297</v>
      </c>
      <c r="H238" t="s">
        <v>10374</v>
      </c>
      <c r="I238" t="s">
        <v>10375</v>
      </c>
      <c r="J238" t="s">
        <v>43</v>
      </c>
      <c r="K238">
        <v>224627.58013456099</v>
      </c>
      <c r="L238">
        <v>108359.75355091901</v>
      </c>
      <c r="M238" t="s">
        <v>98</v>
      </c>
      <c r="N238" t="s">
        <v>98</v>
      </c>
      <c r="O238">
        <v>224628</v>
      </c>
      <c r="P238">
        <v>898512</v>
      </c>
      <c r="Q238">
        <v>20</v>
      </c>
      <c r="R238">
        <v>20.5888077042394</v>
      </c>
      <c r="S238" t="s">
        <v>1554</v>
      </c>
      <c r="T238">
        <v>2026</v>
      </c>
      <c r="U238">
        <v>1820.77850240525</v>
      </c>
      <c r="V238">
        <v>57.4</v>
      </c>
      <c r="W238" t="s">
        <v>21696</v>
      </c>
      <c r="X238">
        <v>72100736</v>
      </c>
      <c r="Y238" t="s">
        <v>96</v>
      </c>
      <c r="Z238" t="s">
        <v>1554</v>
      </c>
      <c r="AA238" t="s">
        <v>1555</v>
      </c>
      <c r="AB238" t="s">
        <v>1556</v>
      </c>
      <c r="AC238" t="s">
        <v>1557</v>
      </c>
      <c r="AD238" t="s">
        <v>1558</v>
      </c>
      <c r="AE238">
        <v>20</v>
      </c>
      <c r="AF238" t="s">
        <v>21696</v>
      </c>
      <c r="AG238" t="s">
        <v>96</v>
      </c>
      <c r="AH238" t="s">
        <v>96</v>
      </c>
      <c r="AI238" t="s">
        <v>96</v>
      </c>
      <c r="AJ238" t="s">
        <v>96</v>
      </c>
      <c r="AK238">
        <v>5</v>
      </c>
      <c r="AL238">
        <v>4</v>
      </c>
      <c r="AM238">
        <v>3</v>
      </c>
      <c r="AN238">
        <v>2</v>
      </c>
      <c r="AO238">
        <v>5</v>
      </c>
      <c r="AP238">
        <v>5</v>
      </c>
    </row>
    <row r="239" spans="1:42" x14ac:dyDescent="0.25">
      <c r="A239" t="s">
        <v>10376</v>
      </c>
      <c r="B239">
        <v>20.582102453505101</v>
      </c>
      <c r="C239">
        <v>220.10000610351599</v>
      </c>
      <c r="D239" t="s">
        <v>10377</v>
      </c>
      <c r="E239">
        <v>2214</v>
      </c>
      <c r="F239">
        <v>1830.16702284033</v>
      </c>
      <c r="G239">
        <v>54.023670638776103</v>
      </c>
      <c r="H239" t="s">
        <v>10378</v>
      </c>
      <c r="I239" t="s">
        <v>10379</v>
      </c>
      <c r="J239" t="s">
        <v>43</v>
      </c>
      <c r="K239">
        <v>106767.984756948</v>
      </c>
      <c r="L239">
        <v>29831.722969970899</v>
      </c>
      <c r="M239" t="s">
        <v>98</v>
      </c>
      <c r="N239" t="s">
        <v>98</v>
      </c>
      <c r="O239">
        <v>106768</v>
      </c>
      <c r="P239">
        <v>427072</v>
      </c>
      <c r="Q239">
        <v>10</v>
      </c>
      <c r="R239">
        <v>20.614202453505101</v>
      </c>
      <c r="S239" t="s">
        <v>10376</v>
      </c>
      <c r="T239">
        <v>2214</v>
      </c>
      <c r="U239">
        <v>1823.16702284033</v>
      </c>
      <c r="V239">
        <v>54</v>
      </c>
      <c r="W239" t="s">
        <v>21697</v>
      </c>
      <c r="X239">
        <v>72100736</v>
      </c>
      <c r="Y239" t="s">
        <v>96</v>
      </c>
      <c r="Z239" t="s">
        <v>10376</v>
      </c>
      <c r="AA239" t="s">
        <v>10380</v>
      </c>
      <c r="AB239" t="s">
        <v>10381</v>
      </c>
      <c r="AC239" t="s">
        <v>10382</v>
      </c>
      <c r="AD239" t="s">
        <v>10383</v>
      </c>
      <c r="AE239">
        <v>10</v>
      </c>
      <c r="AF239" t="s">
        <v>21697</v>
      </c>
      <c r="AG239" t="s">
        <v>96</v>
      </c>
      <c r="AH239" t="s">
        <v>96</v>
      </c>
      <c r="AI239" t="s">
        <v>96</v>
      </c>
      <c r="AJ239" t="s">
        <v>96</v>
      </c>
      <c r="AK239">
        <v>5</v>
      </c>
      <c r="AL239">
        <v>4</v>
      </c>
      <c r="AM239">
        <v>3</v>
      </c>
      <c r="AN239">
        <v>2</v>
      </c>
      <c r="AO239">
        <v>5</v>
      </c>
      <c r="AP239">
        <v>5</v>
      </c>
    </row>
    <row r="240" spans="1:42" x14ac:dyDescent="0.25">
      <c r="A240" t="s">
        <v>1115</v>
      </c>
      <c r="B240">
        <v>20.590795358192999</v>
      </c>
      <c r="C240">
        <v>229</v>
      </c>
      <c r="D240" t="s">
        <v>6769</v>
      </c>
      <c r="E240">
        <v>1893</v>
      </c>
      <c r="F240">
        <v>1830.9846399103001</v>
      </c>
      <c r="G240">
        <v>53.674741032910198</v>
      </c>
      <c r="H240" t="s">
        <v>6770</v>
      </c>
      <c r="I240" t="s">
        <v>6771</v>
      </c>
      <c r="J240" t="s">
        <v>43</v>
      </c>
      <c r="K240">
        <v>449284.49883698701</v>
      </c>
      <c r="L240">
        <v>45131.839584920002</v>
      </c>
      <c r="M240">
        <v>59435.856297729202</v>
      </c>
      <c r="N240">
        <v>59435.856297729202</v>
      </c>
      <c r="O240">
        <v>389849</v>
      </c>
      <c r="P240">
        <v>1559396</v>
      </c>
      <c r="Q240">
        <v>35</v>
      </c>
      <c r="R240">
        <v>20.622895358192999</v>
      </c>
      <c r="S240" t="s">
        <v>1115</v>
      </c>
      <c r="T240">
        <v>1893</v>
      </c>
      <c r="U240">
        <v>1823.9846399103001</v>
      </c>
      <c r="V240">
        <v>53.7</v>
      </c>
      <c r="W240" t="s">
        <v>21698</v>
      </c>
      <c r="X240">
        <v>72100736</v>
      </c>
      <c r="Y240" t="s">
        <v>127</v>
      </c>
      <c r="Z240" t="s">
        <v>1115</v>
      </c>
      <c r="AA240" t="s">
        <v>1116</v>
      </c>
      <c r="AB240" t="s">
        <v>1117</v>
      </c>
      <c r="AC240" t="s">
        <v>1118</v>
      </c>
      <c r="AD240" t="s">
        <v>1119</v>
      </c>
      <c r="AE240">
        <v>35</v>
      </c>
      <c r="AF240" t="s">
        <v>21698</v>
      </c>
      <c r="AG240" t="s">
        <v>96</v>
      </c>
      <c r="AH240" t="s">
        <v>96</v>
      </c>
      <c r="AI240" t="s">
        <v>96</v>
      </c>
      <c r="AJ240">
        <v>6</v>
      </c>
      <c r="AK240">
        <v>5</v>
      </c>
      <c r="AL240" t="s">
        <v>96</v>
      </c>
      <c r="AM240">
        <v>3</v>
      </c>
      <c r="AN240">
        <v>2</v>
      </c>
      <c r="AO240">
        <v>6</v>
      </c>
      <c r="AP240">
        <v>6</v>
      </c>
    </row>
    <row r="241" spans="1:42" x14ac:dyDescent="0.25">
      <c r="A241" t="s">
        <v>1123</v>
      </c>
      <c r="B241">
        <v>20.666438553445602</v>
      </c>
      <c r="C241">
        <v>204</v>
      </c>
      <c r="D241" t="s">
        <v>19985</v>
      </c>
      <c r="E241">
        <v>1924</v>
      </c>
      <c r="F241">
        <v>1838.0993121500101</v>
      </c>
      <c r="G241">
        <v>60.774064613288203</v>
      </c>
      <c r="H241" t="s">
        <v>19986</v>
      </c>
      <c r="I241" t="s">
        <v>16960</v>
      </c>
      <c r="J241" t="s">
        <v>43</v>
      </c>
      <c r="K241">
        <v>433891.94329593499</v>
      </c>
      <c r="L241">
        <v>85746.159557131905</v>
      </c>
      <c r="M241" t="s">
        <v>98</v>
      </c>
      <c r="N241" t="s">
        <v>98</v>
      </c>
      <c r="O241">
        <v>433892</v>
      </c>
      <c r="P241">
        <v>1735568</v>
      </c>
      <c r="Q241">
        <v>39</v>
      </c>
      <c r="R241">
        <v>20.698538553445601</v>
      </c>
      <c r="S241" t="s">
        <v>1123</v>
      </c>
      <c r="T241">
        <v>1924</v>
      </c>
      <c r="U241">
        <v>1831.0993121500101</v>
      </c>
      <c r="V241">
        <v>60.8</v>
      </c>
      <c r="W241" t="s">
        <v>21699</v>
      </c>
      <c r="X241">
        <v>72100736</v>
      </c>
      <c r="Y241" t="s">
        <v>96</v>
      </c>
      <c r="Z241" t="s">
        <v>1123</v>
      </c>
      <c r="AA241" t="s">
        <v>1124</v>
      </c>
      <c r="AB241" t="s">
        <v>1125</v>
      </c>
      <c r="AC241" t="s">
        <v>1126</v>
      </c>
      <c r="AD241" t="s">
        <v>1127</v>
      </c>
      <c r="AE241">
        <v>39</v>
      </c>
      <c r="AF241" t="s">
        <v>21699</v>
      </c>
      <c r="AG241" t="s">
        <v>96</v>
      </c>
      <c r="AH241" t="s">
        <v>96</v>
      </c>
      <c r="AI241" t="s">
        <v>96</v>
      </c>
      <c r="AJ241" t="s">
        <v>96</v>
      </c>
      <c r="AK241">
        <v>5</v>
      </c>
      <c r="AL241" t="s">
        <v>96</v>
      </c>
      <c r="AM241">
        <v>3</v>
      </c>
      <c r="AN241">
        <v>2</v>
      </c>
      <c r="AO241">
        <v>5</v>
      </c>
      <c r="AP241">
        <v>5</v>
      </c>
    </row>
    <row r="242" spans="1:42" x14ac:dyDescent="0.25">
      <c r="A242" t="s">
        <v>9545</v>
      </c>
      <c r="B242">
        <v>20.6706611940022</v>
      </c>
      <c r="C242">
        <v>147</v>
      </c>
      <c r="D242" t="s">
        <v>10384</v>
      </c>
      <c r="E242">
        <v>1464</v>
      </c>
      <c r="F242">
        <v>1838.49647548302</v>
      </c>
      <c r="G242">
        <v>68.246297102474202</v>
      </c>
      <c r="H242" t="s">
        <v>10385</v>
      </c>
      <c r="I242" t="s">
        <v>10386</v>
      </c>
      <c r="J242" t="s">
        <v>43</v>
      </c>
      <c r="K242">
        <v>221952.67228890199</v>
      </c>
      <c r="L242">
        <v>8527.7916697970904</v>
      </c>
      <c r="M242" t="s">
        <v>98</v>
      </c>
      <c r="N242" t="s">
        <v>98</v>
      </c>
      <c r="O242">
        <v>221953</v>
      </c>
      <c r="P242">
        <v>887812</v>
      </c>
      <c r="Q242">
        <v>20</v>
      </c>
      <c r="R242">
        <v>20.7027611940022</v>
      </c>
      <c r="S242" t="s">
        <v>9545</v>
      </c>
      <c r="T242">
        <v>1464</v>
      </c>
      <c r="U242">
        <v>1831.49647548302</v>
      </c>
      <c r="V242">
        <v>68.2</v>
      </c>
      <c r="W242" t="s">
        <v>21700</v>
      </c>
      <c r="X242">
        <v>72100736</v>
      </c>
      <c r="Y242" t="s">
        <v>96</v>
      </c>
      <c r="Z242" t="s">
        <v>9545</v>
      </c>
      <c r="AA242" t="s">
        <v>9546</v>
      </c>
      <c r="AB242" t="s">
        <v>9542</v>
      </c>
      <c r="AC242" t="s">
        <v>10387</v>
      </c>
      <c r="AD242" t="s">
        <v>2546</v>
      </c>
      <c r="AE242">
        <v>20</v>
      </c>
      <c r="AF242" t="s">
        <v>21700</v>
      </c>
      <c r="AG242" t="s">
        <v>96</v>
      </c>
      <c r="AH242" t="s">
        <v>96</v>
      </c>
      <c r="AI242" t="s">
        <v>96</v>
      </c>
      <c r="AJ242" t="s">
        <v>96</v>
      </c>
      <c r="AK242">
        <v>5</v>
      </c>
      <c r="AL242">
        <v>4</v>
      </c>
      <c r="AM242">
        <v>3</v>
      </c>
      <c r="AN242">
        <v>2</v>
      </c>
      <c r="AO242">
        <v>5</v>
      </c>
      <c r="AP242">
        <v>5</v>
      </c>
    </row>
    <row r="243" spans="1:42" x14ac:dyDescent="0.25">
      <c r="A243" t="s">
        <v>10388</v>
      </c>
      <c r="B243">
        <v>20.747606381675698</v>
      </c>
      <c r="C243">
        <v>167</v>
      </c>
      <c r="D243" t="s">
        <v>10389</v>
      </c>
      <c r="F243">
        <v>1845.73360750649</v>
      </c>
      <c r="G243">
        <v>61.335725472398501</v>
      </c>
      <c r="H243" t="s">
        <v>10390</v>
      </c>
      <c r="I243" t="s">
        <v>10391</v>
      </c>
      <c r="J243" t="s">
        <v>3397</v>
      </c>
      <c r="K243">
        <v>141948.44446169201</v>
      </c>
      <c r="L243">
        <v>23023.799631103499</v>
      </c>
      <c r="M243" t="s">
        <v>98</v>
      </c>
      <c r="N243" t="s">
        <v>98</v>
      </c>
      <c r="O243">
        <v>141948</v>
      </c>
      <c r="P243">
        <v>567792</v>
      </c>
      <c r="Q243">
        <v>13</v>
      </c>
      <c r="R243">
        <v>20.779706381675698</v>
      </c>
      <c r="S243" t="s">
        <v>4877</v>
      </c>
      <c r="T243" t="s">
        <v>96</v>
      </c>
      <c r="U243">
        <v>1838.73360750649</v>
      </c>
      <c r="V243">
        <v>61.3</v>
      </c>
      <c r="W243" t="s">
        <v>21701</v>
      </c>
      <c r="X243">
        <v>72100736</v>
      </c>
      <c r="Y243" t="s">
        <v>96</v>
      </c>
      <c r="Z243" t="s">
        <v>4877</v>
      </c>
      <c r="AA243" t="s">
        <v>4873</v>
      </c>
      <c r="AB243" t="s">
        <v>10388</v>
      </c>
      <c r="AC243" t="s">
        <v>4874</v>
      </c>
      <c r="AD243" t="s">
        <v>10392</v>
      </c>
      <c r="AE243">
        <v>13</v>
      </c>
      <c r="AF243" t="s">
        <v>21701</v>
      </c>
      <c r="AG243" t="s">
        <v>96</v>
      </c>
      <c r="AH243" t="s">
        <v>96</v>
      </c>
      <c r="AI243" t="s">
        <v>96</v>
      </c>
      <c r="AJ243" t="s">
        <v>96</v>
      </c>
      <c r="AK243">
        <v>5</v>
      </c>
      <c r="AL243" t="s">
        <v>96</v>
      </c>
      <c r="AM243" t="s">
        <v>96</v>
      </c>
      <c r="AN243">
        <v>2</v>
      </c>
      <c r="AO243">
        <v>5</v>
      </c>
      <c r="AP243">
        <v>5</v>
      </c>
    </row>
    <row r="244" spans="1:42" x14ac:dyDescent="0.25">
      <c r="A244" t="s">
        <v>5448</v>
      </c>
      <c r="B244">
        <v>20.824569232448798</v>
      </c>
      <c r="C244">
        <v>177</v>
      </c>
      <c r="D244" t="s">
        <v>4052</v>
      </c>
      <c r="E244">
        <v>1897</v>
      </c>
      <c r="F244">
        <v>1852.97240084482</v>
      </c>
      <c r="G244">
        <v>55.458497330563603</v>
      </c>
      <c r="H244" t="s">
        <v>4053</v>
      </c>
      <c r="I244" t="s">
        <v>1912</v>
      </c>
      <c r="J244" t="s">
        <v>43</v>
      </c>
      <c r="K244">
        <v>35897.733509509402</v>
      </c>
      <c r="L244">
        <v>25489.4169094059</v>
      </c>
      <c r="M244" t="s">
        <v>98</v>
      </c>
      <c r="N244" t="s">
        <v>98</v>
      </c>
      <c r="O244">
        <v>35898</v>
      </c>
      <c r="P244">
        <v>143592</v>
      </c>
      <c r="Q244">
        <v>3</v>
      </c>
      <c r="R244">
        <v>20.856669232448798</v>
      </c>
      <c r="S244" t="s">
        <v>5449</v>
      </c>
      <c r="T244">
        <v>1897</v>
      </c>
      <c r="U244">
        <v>1845.97240084482</v>
      </c>
      <c r="V244">
        <v>55.5</v>
      </c>
      <c r="W244" t="s">
        <v>21702</v>
      </c>
      <c r="X244">
        <v>72100736</v>
      </c>
      <c r="Y244" t="s">
        <v>96</v>
      </c>
      <c r="Z244" t="s">
        <v>5449</v>
      </c>
      <c r="AA244" t="s">
        <v>7880</v>
      </c>
      <c r="AB244" t="s">
        <v>5448</v>
      </c>
      <c r="AC244" t="s">
        <v>7875</v>
      </c>
      <c r="AD244" t="s">
        <v>5447</v>
      </c>
      <c r="AE244">
        <v>3</v>
      </c>
      <c r="AF244" t="s">
        <v>21702</v>
      </c>
      <c r="AG244" t="s">
        <v>96</v>
      </c>
      <c r="AH244" t="s">
        <v>96</v>
      </c>
      <c r="AI244" t="s">
        <v>96</v>
      </c>
      <c r="AJ244" t="s">
        <v>96</v>
      </c>
      <c r="AK244">
        <v>5</v>
      </c>
      <c r="AL244" t="s">
        <v>96</v>
      </c>
      <c r="AM244">
        <v>3</v>
      </c>
      <c r="AN244">
        <v>2</v>
      </c>
      <c r="AO244">
        <v>5</v>
      </c>
      <c r="AP244">
        <v>5</v>
      </c>
    </row>
    <row r="245" spans="1:42" x14ac:dyDescent="0.25">
      <c r="A245" t="s">
        <v>3764</v>
      </c>
      <c r="B245">
        <v>20.8641457449461</v>
      </c>
      <c r="C245">
        <v>246</v>
      </c>
      <c r="D245" t="s">
        <v>6793</v>
      </c>
      <c r="E245">
        <v>2139</v>
      </c>
      <c r="F245">
        <v>1856.6947966779001</v>
      </c>
      <c r="G245">
        <v>61.166121793913497</v>
      </c>
      <c r="H245" t="s">
        <v>6794</v>
      </c>
      <c r="I245" t="s">
        <v>6795</v>
      </c>
      <c r="J245" t="s">
        <v>43</v>
      </c>
      <c r="K245">
        <v>125458.81418814301</v>
      </c>
      <c r="L245">
        <v>13990.0425048615</v>
      </c>
      <c r="M245" t="s">
        <v>98</v>
      </c>
      <c r="N245" t="s">
        <v>98</v>
      </c>
      <c r="O245">
        <v>125459</v>
      </c>
      <c r="P245">
        <v>501836</v>
      </c>
      <c r="Q245">
        <v>11</v>
      </c>
      <c r="R245">
        <v>20.8962457449461</v>
      </c>
      <c r="S245" t="s">
        <v>3764</v>
      </c>
      <c r="T245">
        <v>2139</v>
      </c>
      <c r="U245">
        <v>1849.6947966779001</v>
      </c>
      <c r="V245">
        <v>61.2</v>
      </c>
      <c r="W245" t="s">
        <v>21703</v>
      </c>
      <c r="X245">
        <v>72100736</v>
      </c>
      <c r="Y245" t="s">
        <v>96</v>
      </c>
      <c r="Z245" t="s">
        <v>3764</v>
      </c>
      <c r="AA245" t="s">
        <v>3765</v>
      </c>
      <c r="AB245" t="s">
        <v>3763</v>
      </c>
      <c r="AC245" t="s">
        <v>3766</v>
      </c>
      <c r="AD245" t="s">
        <v>3767</v>
      </c>
      <c r="AE245">
        <v>11</v>
      </c>
      <c r="AF245" t="s">
        <v>21703</v>
      </c>
      <c r="AG245" t="s">
        <v>96</v>
      </c>
      <c r="AH245" t="s">
        <v>96</v>
      </c>
      <c r="AI245" t="s">
        <v>96</v>
      </c>
      <c r="AJ245" t="s">
        <v>96</v>
      </c>
      <c r="AK245">
        <v>5</v>
      </c>
      <c r="AL245">
        <v>4</v>
      </c>
      <c r="AM245">
        <v>3</v>
      </c>
      <c r="AN245">
        <v>2</v>
      </c>
      <c r="AO245">
        <v>5</v>
      </c>
      <c r="AP245">
        <v>5</v>
      </c>
    </row>
    <row r="246" spans="1:42" x14ac:dyDescent="0.25">
      <c r="A246" t="s">
        <v>2740</v>
      </c>
      <c r="B246">
        <v>20.925941293475699</v>
      </c>
      <c r="C246">
        <v>194</v>
      </c>
      <c r="D246" t="s">
        <v>10393</v>
      </c>
      <c r="E246">
        <v>1961</v>
      </c>
      <c r="F246">
        <v>1862.5070190753399</v>
      </c>
      <c r="G246">
        <v>64.362918393139097</v>
      </c>
      <c r="H246" t="s">
        <v>10394</v>
      </c>
      <c r="I246" t="s">
        <v>10395</v>
      </c>
      <c r="J246" t="s">
        <v>43</v>
      </c>
      <c r="K246">
        <v>50495.010948826501</v>
      </c>
      <c r="L246">
        <v>57225.146900387597</v>
      </c>
      <c r="M246" t="s">
        <v>98</v>
      </c>
      <c r="N246" t="s">
        <v>98</v>
      </c>
      <c r="O246">
        <v>50495</v>
      </c>
      <c r="P246">
        <v>201980</v>
      </c>
      <c r="Q246">
        <v>5</v>
      </c>
      <c r="R246">
        <v>20.958041293475699</v>
      </c>
      <c r="S246" t="s">
        <v>2741</v>
      </c>
      <c r="T246">
        <v>1961</v>
      </c>
      <c r="U246">
        <v>1855.5070190753399</v>
      </c>
      <c r="V246">
        <v>64.400000000000006</v>
      </c>
      <c r="W246" t="s">
        <v>21704</v>
      </c>
      <c r="X246">
        <v>72100736</v>
      </c>
      <c r="Y246" t="s">
        <v>96</v>
      </c>
      <c r="Z246" t="s">
        <v>2741</v>
      </c>
      <c r="AA246" t="s">
        <v>2742</v>
      </c>
      <c r="AB246" t="s">
        <v>2740</v>
      </c>
      <c r="AC246" t="s">
        <v>7874</v>
      </c>
      <c r="AD246" t="s">
        <v>2743</v>
      </c>
      <c r="AE246">
        <v>5</v>
      </c>
      <c r="AF246" t="s">
        <v>21704</v>
      </c>
      <c r="AG246" t="s">
        <v>96</v>
      </c>
      <c r="AH246" t="s">
        <v>96</v>
      </c>
      <c r="AI246" t="s">
        <v>96</v>
      </c>
      <c r="AJ246" t="s">
        <v>96</v>
      </c>
      <c r="AK246">
        <v>5</v>
      </c>
      <c r="AL246">
        <v>4</v>
      </c>
      <c r="AM246">
        <v>3</v>
      </c>
      <c r="AN246">
        <v>2</v>
      </c>
      <c r="AO246">
        <v>5</v>
      </c>
      <c r="AP246">
        <v>5</v>
      </c>
    </row>
    <row r="247" spans="1:42" x14ac:dyDescent="0.25">
      <c r="A247" t="s">
        <v>1130</v>
      </c>
      <c r="B247">
        <v>20.998992158334801</v>
      </c>
      <c r="C247">
        <v>258</v>
      </c>
      <c r="D247" t="s">
        <v>10396</v>
      </c>
      <c r="E247">
        <v>2404</v>
      </c>
      <c r="F247">
        <v>1869.3778679146001</v>
      </c>
      <c r="G247">
        <v>56.421940199145602</v>
      </c>
      <c r="H247" t="s">
        <v>10397</v>
      </c>
      <c r="I247" t="s">
        <v>5093</v>
      </c>
      <c r="J247" t="s">
        <v>43</v>
      </c>
      <c r="K247">
        <v>750518.86945350305</v>
      </c>
      <c r="L247">
        <v>151379.74503883201</v>
      </c>
      <c r="M247" t="s">
        <v>98</v>
      </c>
      <c r="N247" t="s">
        <v>98</v>
      </c>
      <c r="O247">
        <v>750519</v>
      </c>
      <c r="P247">
        <v>3002076</v>
      </c>
      <c r="Q247">
        <v>68</v>
      </c>
      <c r="R247">
        <v>21.031092158334801</v>
      </c>
      <c r="S247" t="s">
        <v>1130</v>
      </c>
      <c r="T247">
        <v>2404</v>
      </c>
      <c r="U247">
        <v>1862.3778679146001</v>
      </c>
      <c r="V247">
        <v>56.4</v>
      </c>
      <c r="W247" t="s">
        <v>21705</v>
      </c>
      <c r="X247">
        <v>72100736</v>
      </c>
      <c r="Y247" t="s">
        <v>96</v>
      </c>
      <c r="Z247" t="s">
        <v>1130</v>
      </c>
      <c r="AA247" t="s">
        <v>3769</v>
      </c>
      <c r="AB247" t="s">
        <v>1129</v>
      </c>
      <c r="AC247" t="s">
        <v>3770</v>
      </c>
      <c r="AD247" t="s">
        <v>1128</v>
      </c>
      <c r="AE247">
        <v>68</v>
      </c>
      <c r="AF247" t="s">
        <v>21705</v>
      </c>
      <c r="AG247" t="s">
        <v>96</v>
      </c>
      <c r="AH247" t="s">
        <v>96</v>
      </c>
      <c r="AI247" t="s">
        <v>96</v>
      </c>
      <c r="AJ247" t="s">
        <v>96</v>
      </c>
      <c r="AK247">
        <v>5</v>
      </c>
      <c r="AL247">
        <v>4</v>
      </c>
      <c r="AM247">
        <v>3</v>
      </c>
      <c r="AN247">
        <v>2</v>
      </c>
      <c r="AO247">
        <v>5</v>
      </c>
      <c r="AP247">
        <v>5</v>
      </c>
    </row>
    <row r="248" spans="1:42" x14ac:dyDescent="0.25">
      <c r="A248" t="s">
        <v>1131</v>
      </c>
      <c r="B248">
        <v>21.002385154186999</v>
      </c>
      <c r="C248">
        <v>243</v>
      </c>
      <c r="D248" t="s">
        <v>1132</v>
      </c>
      <c r="E248">
        <v>1851</v>
      </c>
      <c r="F248">
        <v>1869.6969984499899</v>
      </c>
      <c r="G248">
        <v>92.833921630897294</v>
      </c>
      <c r="H248" t="s">
        <v>1133</v>
      </c>
      <c r="I248" t="s">
        <v>1134</v>
      </c>
      <c r="J248" t="s">
        <v>43</v>
      </c>
      <c r="K248">
        <v>3266372.7676510899</v>
      </c>
      <c r="L248">
        <v>780469.88748907298</v>
      </c>
      <c r="M248">
        <v>12832.7340030631</v>
      </c>
      <c r="N248">
        <v>12832.7340030631</v>
      </c>
      <c r="O248">
        <v>3253540</v>
      </c>
      <c r="P248">
        <v>13014160</v>
      </c>
      <c r="Q248">
        <v>293</v>
      </c>
      <c r="R248">
        <v>21.034485154186999</v>
      </c>
      <c r="S248" t="s">
        <v>1131</v>
      </c>
      <c r="T248">
        <v>1851</v>
      </c>
      <c r="U248">
        <v>1862.6969984499899</v>
      </c>
      <c r="V248">
        <v>92.8</v>
      </c>
      <c r="W248" t="s">
        <v>15430</v>
      </c>
      <c r="X248">
        <v>72100736</v>
      </c>
      <c r="Y248" t="s">
        <v>96</v>
      </c>
      <c r="Z248" t="s">
        <v>1131</v>
      </c>
      <c r="AA248" t="s">
        <v>1135</v>
      </c>
      <c r="AB248" t="s">
        <v>1136</v>
      </c>
      <c r="AC248" t="s">
        <v>1137</v>
      </c>
      <c r="AD248" t="s">
        <v>1138</v>
      </c>
      <c r="AE248">
        <v>293</v>
      </c>
      <c r="AF248" t="s">
        <v>1133</v>
      </c>
      <c r="AG248" t="s">
        <v>1132</v>
      </c>
      <c r="AH248" t="s">
        <v>96</v>
      </c>
      <c r="AI248" t="s">
        <v>96</v>
      </c>
      <c r="AJ248" t="s">
        <v>96</v>
      </c>
      <c r="AK248" t="s">
        <v>96</v>
      </c>
      <c r="AL248" t="s">
        <v>96</v>
      </c>
      <c r="AM248">
        <v>3</v>
      </c>
      <c r="AN248">
        <v>2</v>
      </c>
      <c r="AO248">
        <v>3</v>
      </c>
      <c r="AP248">
        <v>3</v>
      </c>
    </row>
    <row r="249" spans="1:42" x14ac:dyDescent="0.25">
      <c r="A249" t="s">
        <v>1567</v>
      </c>
      <c r="B249">
        <v>21.008024248243601</v>
      </c>
      <c r="C249">
        <v>213</v>
      </c>
      <c r="D249" t="s">
        <v>4625</v>
      </c>
      <c r="E249">
        <v>1991</v>
      </c>
      <c r="F249">
        <v>1870.2273872814999</v>
      </c>
      <c r="G249">
        <v>57.693780129024397</v>
      </c>
      <c r="H249" t="s">
        <v>4626</v>
      </c>
      <c r="I249" t="s">
        <v>4627</v>
      </c>
      <c r="J249" t="s">
        <v>43</v>
      </c>
      <c r="K249">
        <v>806891.78480415104</v>
      </c>
      <c r="L249">
        <v>255348.45935201799</v>
      </c>
      <c r="M249" t="s">
        <v>98</v>
      </c>
      <c r="N249" t="s">
        <v>98</v>
      </c>
      <c r="O249">
        <v>806892</v>
      </c>
      <c r="P249">
        <v>3227568</v>
      </c>
      <c r="Q249">
        <v>73</v>
      </c>
      <c r="R249">
        <v>21.0401242482436</v>
      </c>
      <c r="S249" t="s">
        <v>1567</v>
      </c>
      <c r="T249">
        <v>1991</v>
      </c>
      <c r="U249">
        <v>1863.2273872814999</v>
      </c>
      <c r="V249">
        <v>57.7</v>
      </c>
      <c r="W249" t="s">
        <v>21706</v>
      </c>
      <c r="X249">
        <v>72100736</v>
      </c>
      <c r="Y249" t="s">
        <v>96</v>
      </c>
      <c r="Z249" t="s">
        <v>1567</v>
      </c>
      <c r="AA249" t="s">
        <v>1565</v>
      </c>
      <c r="AB249" t="s">
        <v>1701</v>
      </c>
      <c r="AC249" t="s">
        <v>1566</v>
      </c>
      <c r="AD249" t="s">
        <v>1702</v>
      </c>
      <c r="AE249">
        <v>73</v>
      </c>
      <c r="AF249" t="s">
        <v>21706</v>
      </c>
      <c r="AG249" t="s">
        <v>96</v>
      </c>
      <c r="AH249" t="s">
        <v>96</v>
      </c>
      <c r="AI249" t="s">
        <v>96</v>
      </c>
      <c r="AJ249" t="s">
        <v>96</v>
      </c>
      <c r="AK249">
        <v>5</v>
      </c>
      <c r="AL249">
        <v>4</v>
      </c>
      <c r="AM249">
        <v>3</v>
      </c>
      <c r="AN249">
        <v>2</v>
      </c>
      <c r="AO249">
        <v>5</v>
      </c>
      <c r="AP249">
        <v>5</v>
      </c>
    </row>
    <row r="250" spans="1:42" x14ac:dyDescent="0.25">
      <c r="A250" t="s">
        <v>1154</v>
      </c>
      <c r="B250">
        <v>21.0899671944128</v>
      </c>
      <c r="C250">
        <v>119</v>
      </c>
      <c r="D250" t="s">
        <v>5045</v>
      </c>
      <c r="F250">
        <v>1877.9345868835601</v>
      </c>
      <c r="G250">
        <v>50.534776129671101</v>
      </c>
      <c r="H250" t="s">
        <v>5046</v>
      </c>
      <c r="I250" t="s">
        <v>518</v>
      </c>
      <c r="J250" t="s">
        <v>3397</v>
      </c>
      <c r="K250">
        <v>571160.95848625398</v>
      </c>
      <c r="L250">
        <v>132044.73205464499</v>
      </c>
      <c r="M250" t="s">
        <v>98</v>
      </c>
      <c r="N250" t="s">
        <v>98</v>
      </c>
      <c r="O250">
        <v>571161</v>
      </c>
      <c r="P250">
        <v>2284644</v>
      </c>
      <c r="Q250">
        <v>51</v>
      </c>
      <c r="R250">
        <v>21.1220671944128</v>
      </c>
      <c r="S250" t="s">
        <v>1154</v>
      </c>
      <c r="T250" t="s">
        <v>96</v>
      </c>
      <c r="U250">
        <v>1870.9345868835601</v>
      </c>
      <c r="V250">
        <v>50.5</v>
      </c>
      <c r="W250" t="s">
        <v>21707</v>
      </c>
      <c r="X250">
        <v>72100736</v>
      </c>
      <c r="Y250" t="s">
        <v>96</v>
      </c>
      <c r="Z250" t="s">
        <v>1154</v>
      </c>
      <c r="AA250" t="s">
        <v>1152</v>
      </c>
      <c r="AB250" t="s">
        <v>1156</v>
      </c>
      <c r="AC250" t="s">
        <v>1153</v>
      </c>
      <c r="AD250" t="s">
        <v>10398</v>
      </c>
      <c r="AE250">
        <v>51</v>
      </c>
      <c r="AF250" t="s">
        <v>21707</v>
      </c>
      <c r="AG250" t="s">
        <v>96</v>
      </c>
      <c r="AH250" t="s">
        <v>96</v>
      </c>
      <c r="AI250" t="s">
        <v>96</v>
      </c>
      <c r="AJ250" t="s">
        <v>96</v>
      </c>
      <c r="AK250">
        <v>5</v>
      </c>
      <c r="AL250" t="s">
        <v>96</v>
      </c>
      <c r="AM250" t="s">
        <v>96</v>
      </c>
      <c r="AN250">
        <v>2</v>
      </c>
      <c r="AO250">
        <v>5</v>
      </c>
      <c r="AP250">
        <v>5</v>
      </c>
    </row>
    <row r="251" spans="1:42" x14ac:dyDescent="0.25">
      <c r="A251" t="s">
        <v>1144</v>
      </c>
      <c r="B251">
        <v>21.093269124960699</v>
      </c>
      <c r="C251">
        <v>187</v>
      </c>
      <c r="D251" t="s">
        <v>2867</v>
      </c>
      <c r="E251">
        <v>2887</v>
      </c>
      <c r="F251">
        <v>1878.2451522097499</v>
      </c>
      <c r="G251">
        <v>65.274930938750202</v>
      </c>
      <c r="H251" t="s">
        <v>2868</v>
      </c>
      <c r="I251" t="s">
        <v>2869</v>
      </c>
      <c r="J251" t="s">
        <v>43</v>
      </c>
      <c r="K251">
        <v>562012.10138419003</v>
      </c>
      <c r="L251">
        <v>365162.52215143398</v>
      </c>
      <c r="M251" t="s">
        <v>98</v>
      </c>
      <c r="N251" t="s">
        <v>98</v>
      </c>
      <c r="O251">
        <v>562012</v>
      </c>
      <c r="P251">
        <v>2248048</v>
      </c>
      <c r="Q251">
        <v>51</v>
      </c>
      <c r="R251">
        <v>21.125369124960699</v>
      </c>
      <c r="S251" t="s">
        <v>1144</v>
      </c>
      <c r="T251">
        <v>2887</v>
      </c>
      <c r="U251">
        <v>1871.2451522097499</v>
      </c>
      <c r="V251">
        <v>65.3</v>
      </c>
      <c r="W251" t="s">
        <v>15435</v>
      </c>
      <c r="X251">
        <v>72100736</v>
      </c>
      <c r="Y251" t="s">
        <v>96</v>
      </c>
      <c r="Z251" t="s">
        <v>1144</v>
      </c>
      <c r="AA251" t="s">
        <v>1145</v>
      </c>
      <c r="AB251" t="s">
        <v>1146</v>
      </c>
      <c r="AC251" t="s">
        <v>1147</v>
      </c>
      <c r="AD251" t="s">
        <v>1148</v>
      </c>
      <c r="AE251">
        <v>51</v>
      </c>
      <c r="AF251" t="s">
        <v>15435</v>
      </c>
      <c r="AG251" t="s">
        <v>96</v>
      </c>
      <c r="AH251" t="s">
        <v>96</v>
      </c>
      <c r="AI251" t="s">
        <v>96</v>
      </c>
      <c r="AJ251" t="s">
        <v>96</v>
      </c>
      <c r="AK251">
        <v>5</v>
      </c>
      <c r="AL251">
        <v>4</v>
      </c>
      <c r="AM251">
        <v>3</v>
      </c>
      <c r="AN251">
        <v>2</v>
      </c>
      <c r="AO251">
        <v>5</v>
      </c>
      <c r="AP251">
        <v>5</v>
      </c>
    </row>
    <row r="252" spans="1:42" x14ac:dyDescent="0.25">
      <c r="A252" t="s">
        <v>1135</v>
      </c>
      <c r="B252">
        <v>21.126147360701101</v>
      </c>
      <c r="C252">
        <v>243</v>
      </c>
      <c r="E252">
        <v>1895</v>
      </c>
      <c r="F252">
        <v>1881.33753706118</v>
      </c>
      <c r="G252">
        <v>75.076699428753301</v>
      </c>
      <c r="H252" t="s">
        <v>14838</v>
      </c>
      <c r="J252" t="s">
        <v>44</v>
      </c>
      <c r="K252">
        <v>373588.691708653</v>
      </c>
      <c r="L252">
        <v>62116.684429459201</v>
      </c>
      <c r="M252">
        <v>12832.7340030631</v>
      </c>
      <c r="N252">
        <v>12832.7340030631</v>
      </c>
      <c r="O252">
        <v>360756</v>
      </c>
      <c r="P252">
        <v>1443024</v>
      </c>
      <c r="Q252">
        <v>32</v>
      </c>
      <c r="R252">
        <v>21.1582473607011</v>
      </c>
      <c r="S252" t="s">
        <v>1137</v>
      </c>
      <c r="T252">
        <v>1895</v>
      </c>
      <c r="U252">
        <v>1874.33753706118</v>
      </c>
      <c r="V252">
        <v>75.099999999999994</v>
      </c>
      <c r="W252" t="s">
        <v>15667</v>
      </c>
      <c r="X252">
        <v>72100736</v>
      </c>
      <c r="Y252" t="s">
        <v>96</v>
      </c>
      <c r="Z252" t="s">
        <v>1137</v>
      </c>
      <c r="AA252" t="s">
        <v>1149</v>
      </c>
      <c r="AB252" t="s">
        <v>1135</v>
      </c>
      <c r="AC252" t="s">
        <v>1150</v>
      </c>
      <c r="AD252" t="s">
        <v>1131</v>
      </c>
      <c r="AE252">
        <v>32</v>
      </c>
      <c r="AF252" t="s">
        <v>15667</v>
      </c>
      <c r="AG252" t="s">
        <v>96</v>
      </c>
      <c r="AH252" t="s">
        <v>118</v>
      </c>
      <c r="AI252" t="s">
        <v>96</v>
      </c>
      <c r="AJ252" t="s">
        <v>96</v>
      </c>
      <c r="AK252">
        <v>5</v>
      </c>
      <c r="AL252" t="s">
        <v>96</v>
      </c>
      <c r="AM252" t="s">
        <v>96</v>
      </c>
      <c r="AN252">
        <v>2</v>
      </c>
      <c r="AO252">
        <v>5</v>
      </c>
      <c r="AP252">
        <v>5</v>
      </c>
    </row>
    <row r="253" spans="1:42" x14ac:dyDescent="0.25">
      <c r="A253" t="s">
        <v>1565</v>
      </c>
      <c r="B253">
        <v>21.1334493638</v>
      </c>
      <c r="C253">
        <v>213</v>
      </c>
      <c r="D253" t="s">
        <v>10399</v>
      </c>
      <c r="E253">
        <v>2028</v>
      </c>
      <c r="F253">
        <v>1882.02433193504</v>
      </c>
      <c r="G253">
        <v>56.4308686439064</v>
      </c>
      <c r="H253" t="s">
        <v>10400</v>
      </c>
      <c r="I253" t="s">
        <v>4664</v>
      </c>
      <c r="J253" t="s">
        <v>43</v>
      </c>
      <c r="K253">
        <v>112539.295435126</v>
      </c>
      <c r="L253">
        <v>70627.997648925506</v>
      </c>
      <c r="M253" t="s">
        <v>98</v>
      </c>
      <c r="N253" t="s">
        <v>98</v>
      </c>
      <c r="O253">
        <v>112539</v>
      </c>
      <c r="P253">
        <v>450156</v>
      </c>
      <c r="Q253">
        <v>10</v>
      </c>
      <c r="R253">
        <v>21.1655493638</v>
      </c>
      <c r="S253" t="s">
        <v>1566</v>
      </c>
      <c r="T253">
        <v>2028</v>
      </c>
      <c r="U253">
        <v>1875.02433193504</v>
      </c>
      <c r="V253">
        <v>56.4</v>
      </c>
      <c r="W253" t="s">
        <v>21708</v>
      </c>
      <c r="X253">
        <v>72100736</v>
      </c>
      <c r="Y253" t="s">
        <v>96</v>
      </c>
      <c r="Z253" t="s">
        <v>1566</v>
      </c>
      <c r="AA253" t="s">
        <v>3019</v>
      </c>
      <c r="AB253" t="s">
        <v>1565</v>
      </c>
      <c r="AC253" t="s">
        <v>10401</v>
      </c>
      <c r="AD253" t="s">
        <v>1567</v>
      </c>
      <c r="AE253">
        <v>10</v>
      </c>
      <c r="AF253" t="s">
        <v>21708</v>
      </c>
      <c r="AG253" t="s">
        <v>96</v>
      </c>
      <c r="AH253" t="s">
        <v>96</v>
      </c>
      <c r="AI253" t="s">
        <v>96</v>
      </c>
      <c r="AJ253" t="s">
        <v>96</v>
      </c>
      <c r="AK253">
        <v>5</v>
      </c>
      <c r="AL253">
        <v>4</v>
      </c>
      <c r="AM253">
        <v>3</v>
      </c>
      <c r="AN253">
        <v>2</v>
      </c>
      <c r="AO253">
        <v>5</v>
      </c>
      <c r="AP253">
        <v>5</v>
      </c>
    </row>
    <row r="254" spans="1:42" x14ac:dyDescent="0.25">
      <c r="A254" t="s">
        <v>1152</v>
      </c>
      <c r="B254">
        <v>21.201859040955899</v>
      </c>
      <c r="C254">
        <v>119</v>
      </c>
      <c r="E254">
        <v>1885</v>
      </c>
      <c r="F254">
        <v>1888.45865070441</v>
      </c>
      <c r="G254">
        <v>74.104629398035001</v>
      </c>
      <c r="H254" t="s">
        <v>14283</v>
      </c>
      <c r="J254" t="s">
        <v>44</v>
      </c>
      <c r="K254">
        <v>1729058.9308561501</v>
      </c>
      <c r="L254">
        <v>211046.48610842199</v>
      </c>
      <c r="M254" t="s">
        <v>98</v>
      </c>
      <c r="N254" t="s">
        <v>98</v>
      </c>
      <c r="O254">
        <v>1729059</v>
      </c>
      <c r="P254">
        <v>6916236</v>
      </c>
      <c r="Q254">
        <v>156</v>
      </c>
      <c r="R254">
        <v>21.233959040955899</v>
      </c>
      <c r="S254" t="s">
        <v>1152</v>
      </c>
      <c r="T254">
        <v>1885</v>
      </c>
      <c r="U254">
        <v>1881.45865070441</v>
      </c>
      <c r="V254">
        <v>74.099999999999994</v>
      </c>
      <c r="W254" t="s">
        <v>15668</v>
      </c>
      <c r="X254">
        <v>72100736</v>
      </c>
      <c r="Y254" t="s">
        <v>96</v>
      </c>
      <c r="Z254" t="s">
        <v>1152</v>
      </c>
      <c r="AA254" t="s">
        <v>1153</v>
      </c>
      <c r="AB254" t="s">
        <v>1154</v>
      </c>
      <c r="AC254" t="s">
        <v>1155</v>
      </c>
      <c r="AD254" t="s">
        <v>1156</v>
      </c>
      <c r="AE254">
        <v>156</v>
      </c>
      <c r="AF254" t="s">
        <v>15668</v>
      </c>
      <c r="AG254" t="s">
        <v>96</v>
      </c>
      <c r="AH254" t="s">
        <v>118</v>
      </c>
      <c r="AI254" t="s">
        <v>96</v>
      </c>
      <c r="AJ254" t="s">
        <v>96</v>
      </c>
      <c r="AK254">
        <v>5</v>
      </c>
      <c r="AL254" t="s">
        <v>96</v>
      </c>
      <c r="AM254" t="s">
        <v>96</v>
      </c>
      <c r="AN254">
        <v>2</v>
      </c>
      <c r="AO254">
        <v>5</v>
      </c>
      <c r="AP254">
        <v>5</v>
      </c>
    </row>
    <row r="255" spans="1:42" x14ac:dyDescent="0.25">
      <c r="A255" t="s">
        <v>10402</v>
      </c>
      <c r="B255">
        <v>21.211404462106</v>
      </c>
      <c r="C255">
        <v>114.09999847412099</v>
      </c>
      <c r="D255">
        <v>627885</v>
      </c>
      <c r="E255">
        <v>1124</v>
      </c>
      <c r="F255">
        <v>1889.35645179075</v>
      </c>
      <c r="G255">
        <v>51.886438795943498</v>
      </c>
      <c r="H255" t="s">
        <v>19987</v>
      </c>
      <c r="I255" t="s">
        <v>10066</v>
      </c>
      <c r="J255" t="s">
        <v>43</v>
      </c>
      <c r="K255">
        <v>220813.017072399</v>
      </c>
      <c r="L255">
        <v>44513.682624353802</v>
      </c>
      <c r="M255" t="s">
        <v>98</v>
      </c>
      <c r="N255" t="s">
        <v>98</v>
      </c>
      <c r="O255">
        <v>220813</v>
      </c>
      <c r="P255">
        <v>883252</v>
      </c>
      <c r="Q255">
        <v>20</v>
      </c>
      <c r="R255">
        <v>21.243504462105999</v>
      </c>
      <c r="S255" t="s">
        <v>10402</v>
      </c>
      <c r="T255">
        <v>1124</v>
      </c>
      <c r="U255">
        <v>1882.35645179075</v>
      </c>
      <c r="V255">
        <v>51.9</v>
      </c>
      <c r="W255" t="s">
        <v>21709</v>
      </c>
      <c r="X255">
        <v>72100736</v>
      </c>
      <c r="Y255" t="s">
        <v>96</v>
      </c>
      <c r="Z255" t="s">
        <v>10402</v>
      </c>
      <c r="AA255" t="s">
        <v>10404</v>
      </c>
      <c r="AB255" t="s">
        <v>10405</v>
      </c>
      <c r="AC255" t="s">
        <v>10406</v>
      </c>
      <c r="AD255" t="s">
        <v>10407</v>
      </c>
      <c r="AE255">
        <v>20</v>
      </c>
      <c r="AF255" t="s">
        <v>21709</v>
      </c>
      <c r="AG255" t="s">
        <v>96</v>
      </c>
      <c r="AH255" t="s">
        <v>96</v>
      </c>
      <c r="AI255" t="s">
        <v>96</v>
      </c>
      <c r="AJ255" t="s">
        <v>96</v>
      </c>
      <c r="AK255">
        <v>5</v>
      </c>
      <c r="AL255">
        <v>4</v>
      </c>
      <c r="AM255">
        <v>3</v>
      </c>
      <c r="AN255">
        <v>2</v>
      </c>
      <c r="AO255">
        <v>5</v>
      </c>
      <c r="AP255">
        <v>5</v>
      </c>
    </row>
    <row r="256" spans="1:42" x14ac:dyDescent="0.25">
      <c r="A256" t="s">
        <v>10408</v>
      </c>
      <c r="B256">
        <v>21.211495235801301</v>
      </c>
      <c r="C256">
        <v>87</v>
      </c>
      <c r="D256" t="s">
        <v>19988</v>
      </c>
      <c r="E256">
        <v>1971</v>
      </c>
      <c r="F256">
        <v>1889.36498957248</v>
      </c>
      <c r="G256">
        <v>54.437247985797399</v>
      </c>
      <c r="H256" t="s">
        <v>19989</v>
      </c>
      <c r="I256" t="s">
        <v>19990</v>
      </c>
      <c r="J256" t="s">
        <v>43</v>
      </c>
      <c r="K256">
        <v>205090.029826994</v>
      </c>
      <c r="L256">
        <v>51719.427150767602</v>
      </c>
      <c r="M256">
        <v>15682.2854842458</v>
      </c>
      <c r="N256">
        <v>15682.2854842458</v>
      </c>
      <c r="O256">
        <v>189408</v>
      </c>
      <c r="P256">
        <v>757632</v>
      </c>
      <c r="Q256">
        <v>17</v>
      </c>
      <c r="R256">
        <v>21.243595235801301</v>
      </c>
      <c r="S256" t="s">
        <v>10408</v>
      </c>
      <c r="T256">
        <v>1971</v>
      </c>
      <c r="U256">
        <v>1882.36498957248</v>
      </c>
      <c r="V256">
        <v>54.4</v>
      </c>
      <c r="W256" t="s">
        <v>21710</v>
      </c>
      <c r="X256">
        <v>72100736</v>
      </c>
      <c r="Y256" t="s">
        <v>96</v>
      </c>
      <c r="Z256" t="s">
        <v>10408</v>
      </c>
      <c r="AA256" t="s">
        <v>10412</v>
      </c>
      <c r="AB256" t="s">
        <v>10413</v>
      </c>
      <c r="AC256" t="s">
        <v>10414</v>
      </c>
      <c r="AD256" t="s">
        <v>10415</v>
      </c>
      <c r="AE256">
        <v>17</v>
      </c>
      <c r="AF256" t="s">
        <v>21710</v>
      </c>
      <c r="AG256" t="s">
        <v>96</v>
      </c>
      <c r="AH256" t="s">
        <v>96</v>
      </c>
      <c r="AI256" t="s">
        <v>96</v>
      </c>
      <c r="AJ256" t="s">
        <v>96</v>
      </c>
      <c r="AK256">
        <v>5</v>
      </c>
      <c r="AL256" t="s">
        <v>96</v>
      </c>
      <c r="AM256">
        <v>3</v>
      </c>
      <c r="AN256">
        <v>2</v>
      </c>
      <c r="AO256">
        <v>5</v>
      </c>
      <c r="AP256">
        <v>5</v>
      </c>
    </row>
    <row r="257" spans="1:42" x14ac:dyDescent="0.25">
      <c r="A257" t="s">
        <v>1576</v>
      </c>
      <c r="B257">
        <v>21.292890503838599</v>
      </c>
      <c r="C257">
        <v>121</v>
      </c>
      <c r="E257">
        <v>1893</v>
      </c>
      <c r="F257">
        <v>1897.0206769349099</v>
      </c>
      <c r="G257">
        <v>94.135308565886305</v>
      </c>
      <c r="H257" t="s">
        <v>14284</v>
      </c>
      <c r="J257" t="s">
        <v>44</v>
      </c>
      <c r="K257">
        <v>3259489.65552299</v>
      </c>
      <c r="L257">
        <v>489299.135503105</v>
      </c>
      <c r="M257" t="s">
        <v>98</v>
      </c>
      <c r="N257" t="s">
        <v>98</v>
      </c>
      <c r="O257">
        <v>3259490</v>
      </c>
      <c r="P257">
        <v>13037960</v>
      </c>
      <c r="Q257">
        <v>293</v>
      </c>
      <c r="R257">
        <v>21.324990503838599</v>
      </c>
      <c r="S257" t="s">
        <v>1576</v>
      </c>
      <c r="T257">
        <v>1893</v>
      </c>
      <c r="U257">
        <v>1890.0206769349099</v>
      </c>
      <c r="V257">
        <v>94.1</v>
      </c>
      <c r="W257" t="s">
        <v>15441</v>
      </c>
      <c r="X257">
        <v>72100736</v>
      </c>
      <c r="Y257" t="s">
        <v>96</v>
      </c>
      <c r="Z257" t="s">
        <v>1576</v>
      </c>
      <c r="AA257" t="s">
        <v>1312</v>
      </c>
      <c r="AB257" t="s">
        <v>1577</v>
      </c>
      <c r="AC257" t="s">
        <v>1311</v>
      </c>
      <c r="AD257" t="s">
        <v>1578</v>
      </c>
      <c r="AE257">
        <v>293</v>
      </c>
      <c r="AF257" t="s">
        <v>14284</v>
      </c>
      <c r="AG257">
        <v>0</v>
      </c>
      <c r="AH257" t="s">
        <v>118</v>
      </c>
      <c r="AI257" t="s">
        <v>96</v>
      </c>
      <c r="AJ257" t="s">
        <v>96</v>
      </c>
      <c r="AK257" t="s">
        <v>96</v>
      </c>
      <c r="AL257" t="s">
        <v>96</v>
      </c>
      <c r="AM257" t="s">
        <v>96</v>
      </c>
      <c r="AN257">
        <v>2</v>
      </c>
      <c r="AO257">
        <v>2</v>
      </c>
      <c r="AP257">
        <v>2</v>
      </c>
    </row>
    <row r="258" spans="1:42" x14ac:dyDescent="0.25">
      <c r="A258" t="s">
        <v>1576</v>
      </c>
      <c r="B258">
        <v>21.293330764021899</v>
      </c>
      <c r="C258">
        <v>121</v>
      </c>
      <c r="D258" t="s">
        <v>5833</v>
      </c>
      <c r="E258">
        <v>1220</v>
      </c>
      <c r="F258">
        <v>1897.0620859062501</v>
      </c>
      <c r="G258">
        <v>55.696942531038601</v>
      </c>
      <c r="H258" t="s">
        <v>5834</v>
      </c>
      <c r="I258" t="s">
        <v>5835</v>
      </c>
      <c r="J258" t="s">
        <v>43</v>
      </c>
      <c r="K258">
        <v>1265533.11027254</v>
      </c>
      <c r="L258">
        <v>489299.135503105</v>
      </c>
      <c r="M258" t="s">
        <v>98</v>
      </c>
      <c r="N258" t="s">
        <v>98</v>
      </c>
      <c r="O258">
        <v>1265533</v>
      </c>
      <c r="P258">
        <v>5062132</v>
      </c>
      <c r="Q258">
        <v>114</v>
      </c>
      <c r="R258">
        <v>21.325430764021899</v>
      </c>
      <c r="S258" t="s">
        <v>1576</v>
      </c>
      <c r="T258">
        <v>1220</v>
      </c>
      <c r="U258">
        <v>1890.0620859062501</v>
      </c>
      <c r="V258">
        <v>55.7</v>
      </c>
      <c r="W258" t="s">
        <v>15441</v>
      </c>
      <c r="X258">
        <v>72100736</v>
      </c>
      <c r="Y258" t="s">
        <v>96</v>
      </c>
      <c r="Z258" t="s">
        <v>1576</v>
      </c>
      <c r="AA258" t="s">
        <v>1312</v>
      </c>
      <c r="AB258" t="s">
        <v>1577</v>
      </c>
      <c r="AC258" t="s">
        <v>1311</v>
      </c>
      <c r="AD258" t="s">
        <v>1578</v>
      </c>
      <c r="AE258">
        <v>114</v>
      </c>
      <c r="AF258" t="s">
        <v>15441</v>
      </c>
      <c r="AG258" t="s">
        <v>96</v>
      </c>
      <c r="AH258" t="s">
        <v>96</v>
      </c>
      <c r="AI258" t="s">
        <v>96</v>
      </c>
      <c r="AJ258" t="s">
        <v>96</v>
      </c>
      <c r="AK258">
        <v>5</v>
      </c>
      <c r="AL258">
        <v>4</v>
      </c>
      <c r="AM258">
        <v>3</v>
      </c>
      <c r="AN258">
        <v>2</v>
      </c>
      <c r="AO258">
        <v>5</v>
      </c>
      <c r="AP258">
        <v>5</v>
      </c>
    </row>
    <row r="259" spans="1:42" x14ac:dyDescent="0.25">
      <c r="A259" t="s">
        <v>10416</v>
      </c>
      <c r="B259">
        <v>21.378492029155101</v>
      </c>
      <c r="C259">
        <v>76</v>
      </c>
      <c r="D259" t="s">
        <v>10417</v>
      </c>
      <c r="E259">
        <v>567</v>
      </c>
      <c r="F259">
        <v>1905.0719866900299</v>
      </c>
      <c r="G259">
        <v>69.3393637852853</v>
      </c>
      <c r="H259" t="s">
        <v>10418</v>
      </c>
      <c r="I259" t="s">
        <v>6499</v>
      </c>
      <c r="J259" t="s">
        <v>43</v>
      </c>
      <c r="K259">
        <v>655270.67463511601</v>
      </c>
      <c r="L259">
        <v>299975.22502959298</v>
      </c>
      <c r="M259" t="s">
        <v>98</v>
      </c>
      <c r="N259" t="s">
        <v>98</v>
      </c>
      <c r="O259">
        <v>655271</v>
      </c>
      <c r="P259">
        <v>2621084</v>
      </c>
      <c r="Q259">
        <v>59</v>
      </c>
      <c r="R259">
        <v>21.410592029155101</v>
      </c>
      <c r="S259" t="s">
        <v>10416</v>
      </c>
      <c r="T259">
        <v>567</v>
      </c>
      <c r="U259">
        <v>1898.0719866900299</v>
      </c>
      <c r="V259">
        <v>69.3</v>
      </c>
      <c r="W259" t="s">
        <v>21711</v>
      </c>
      <c r="X259">
        <v>72100736</v>
      </c>
      <c r="Y259" t="s">
        <v>96</v>
      </c>
      <c r="Z259" t="s">
        <v>10416</v>
      </c>
      <c r="AA259" t="s">
        <v>10419</v>
      </c>
      <c r="AB259" t="s">
        <v>10420</v>
      </c>
      <c r="AC259" t="s">
        <v>10421</v>
      </c>
      <c r="AD259" t="s">
        <v>10422</v>
      </c>
      <c r="AE259">
        <v>59</v>
      </c>
      <c r="AF259" t="s">
        <v>21711</v>
      </c>
      <c r="AG259" t="s">
        <v>96</v>
      </c>
      <c r="AH259" t="s">
        <v>96</v>
      </c>
      <c r="AI259" t="s">
        <v>96</v>
      </c>
      <c r="AJ259" t="s">
        <v>96</v>
      </c>
      <c r="AK259">
        <v>5</v>
      </c>
      <c r="AL259">
        <v>4</v>
      </c>
      <c r="AM259">
        <v>3</v>
      </c>
      <c r="AN259">
        <v>2</v>
      </c>
      <c r="AO259">
        <v>5</v>
      </c>
      <c r="AP259">
        <v>5</v>
      </c>
    </row>
    <row r="260" spans="1:42" x14ac:dyDescent="0.25">
      <c r="A260" t="s">
        <v>313</v>
      </c>
      <c r="B260">
        <v>21.3816466355077</v>
      </c>
      <c r="C260">
        <v>149</v>
      </c>
      <c r="E260">
        <v>1902</v>
      </c>
      <c r="F260">
        <v>1905.36869533869</v>
      </c>
      <c r="G260">
        <v>78.720586284221298</v>
      </c>
      <c r="H260" t="s">
        <v>14285</v>
      </c>
      <c r="J260" t="s">
        <v>44</v>
      </c>
      <c r="K260">
        <v>6150597.2806002405</v>
      </c>
      <c r="L260">
        <v>1761295.0990661299</v>
      </c>
      <c r="M260">
        <v>167439.88421415299</v>
      </c>
      <c r="N260">
        <v>167439.88421415299</v>
      </c>
      <c r="O260">
        <v>5983157</v>
      </c>
      <c r="P260">
        <v>23932628</v>
      </c>
      <c r="Q260">
        <v>539</v>
      </c>
      <c r="R260">
        <v>21.4137466355077</v>
      </c>
      <c r="S260" t="s">
        <v>313</v>
      </c>
      <c r="T260">
        <v>1902</v>
      </c>
      <c r="U260">
        <v>1898.36869533869</v>
      </c>
      <c r="V260">
        <v>78.7</v>
      </c>
      <c r="W260" t="s">
        <v>15444</v>
      </c>
      <c r="X260">
        <v>72100736</v>
      </c>
      <c r="Y260" t="s">
        <v>96</v>
      </c>
      <c r="Z260" t="s">
        <v>313</v>
      </c>
      <c r="AA260" t="s">
        <v>311</v>
      </c>
      <c r="AB260" t="s">
        <v>233</v>
      </c>
      <c r="AC260" t="s">
        <v>309</v>
      </c>
      <c r="AD260" t="s">
        <v>232</v>
      </c>
      <c r="AE260">
        <v>539</v>
      </c>
      <c r="AF260" t="s">
        <v>15444</v>
      </c>
      <c r="AG260" t="s">
        <v>96</v>
      </c>
      <c r="AH260" t="s">
        <v>118</v>
      </c>
      <c r="AI260" t="s">
        <v>96</v>
      </c>
      <c r="AJ260" t="s">
        <v>96</v>
      </c>
      <c r="AK260">
        <v>5</v>
      </c>
      <c r="AL260" t="s">
        <v>96</v>
      </c>
      <c r="AM260" t="s">
        <v>96</v>
      </c>
      <c r="AN260">
        <v>2</v>
      </c>
      <c r="AO260">
        <v>5</v>
      </c>
      <c r="AP260">
        <v>5</v>
      </c>
    </row>
    <row r="261" spans="1:42" x14ac:dyDescent="0.25">
      <c r="A261" t="s">
        <v>1162</v>
      </c>
      <c r="B261">
        <v>21.431193613217101</v>
      </c>
      <c r="C261">
        <v>198</v>
      </c>
      <c r="D261" t="s">
        <v>3570</v>
      </c>
      <c r="E261">
        <v>1996</v>
      </c>
      <c r="F261">
        <v>1910.02887006682</v>
      </c>
      <c r="G261">
        <v>73.678360191365002</v>
      </c>
      <c r="H261" t="s">
        <v>3571</v>
      </c>
      <c r="I261" t="s">
        <v>1165</v>
      </c>
      <c r="J261" t="s">
        <v>43</v>
      </c>
      <c r="K261">
        <v>938493.04425091797</v>
      </c>
      <c r="L261">
        <v>185319.78243923499</v>
      </c>
      <c r="M261" t="s">
        <v>98</v>
      </c>
      <c r="N261" t="s">
        <v>98</v>
      </c>
      <c r="O261">
        <v>938493</v>
      </c>
      <c r="P261">
        <v>3753972</v>
      </c>
      <c r="Q261">
        <v>84</v>
      </c>
      <c r="R261">
        <v>21.4632936132171</v>
      </c>
      <c r="S261" t="s">
        <v>1166</v>
      </c>
      <c r="T261">
        <v>1996</v>
      </c>
      <c r="U261">
        <v>1903.02887006682</v>
      </c>
      <c r="V261">
        <v>73.7</v>
      </c>
      <c r="W261" t="s">
        <v>15669</v>
      </c>
      <c r="X261">
        <v>72100736</v>
      </c>
      <c r="Y261" t="s">
        <v>96</v>
      </c>
      <c r="Z261" t="s">
        <v>1166</v>
      </c>
      <c r="AA261" t="s">
        <v>1167</v>
      </c>
      <c r="AB261" t="s">
        <v>1162</v>
      </c>
      <c r="AC261" t="s">
        <v>3022</v>
      </c>
      <c r="AD261" t="s">
        <v>1168</v>
      </c>
      <c r="AE261">
        <v>84</v>
      </c>
      <c r="AF261" t="s">
        <v>15669</v>
      </c>
      <c r="AG261" t="s">
        <v>96</v>
      </c>
      <c r="AH261" t="s">
        <v>96</v>
      </c>
      <c r="AI261" t="s">
        <v>96</v>
      </c>
      <c r="AJ261" t="s">
        <v>96</v>
      </c>
      <c r="AK261">
        <v>5</v>
      </c>
      <c r="AL261" t="s">
        <v>96</v>
      </c>
      <c r="AM261">
        <v>3</v>
      </c>
      <c r="AN261">
        <v>2</v>
      </c>
      <c r="AO261">
        <v>5</v>
      </c>
      <c r="AP261">
        <v>5</v>
      </c>
    </row>
    <row r="262" spans="1:42" x14ac:dyDescent="0.25">
      <c r="A262" t="s">
        <v>10423</v>
      </c>
      <c r="B262">
        <v>21.498479752757301</v>
      </c>
      <c r="C262">
        <v>109</v>
      </c>
      <c r="D262" t="s">
        <v>10424</v>
      </c>
      <c r="E262">
        <v>1966</v>
      </c>
      <c r="F262">
        <v>1916.3575137406499</v>
      </c>
      <c r="G262">
        <v>54.077596245388598</v>
      </c>
      <c r="H262" t="s">
        <v>10425</v>
      </c>
      <c r="I262" t="s">
        <v>10426</v>
      </c>
      <c r="J262" t="s">
        <v>43</v>
      </c>
      <c r="K262">
        <v>103461.34247151601</v>
      </c>
      <c r="L262">
        <v>21808.263107021699</v>
      </c>
      <c r="M262" t="s">
        <v>98</v>
      </c>
      <c r="N262" t="s">
        <v>98</v>
      </c>
      <c r="O262">
        <v>103461</v>
      </c>
      <c r="P262">
        <v>413844</v>
      </c>
      <c r="Q262">
        <v>9</v>
      </c>
      <c r="R262">
        <v>21.530579752757301</v>
      </c>
      <c r="S262" t="s">
        <v>10423</v>
      </c>
      <c r="T262">
        <v>1966</v>
      </c>
      <c r="U262">
        <v>1909.3575137406499</v>
      </c>
      <c r="V262">
        <v>54.1</v>
      </c>
      <c r="W262" t="s">
        <v>21712</v>
      </c>
      <c r="X262">
        <v>72100736</v>
      </c>
      <c r="Y262" t="s">
        <v>96</v>
      </c>
      <c r="Z262" t="s">
        <v>10423</v>
      </c>
      <c r="AA262" t="s">
        <v>10427</v>
      </c>
      <c r="AB262" t="s">
        <v>10428</v>
      </c>
      <c r="AC262" t="s">
        <v>10429</v>
      </c>
      <c r="AD262" t="s">
        <v>9586</v>
      </c>
      <c r="AE262">
        <v>9</v>
      </c>
      <c r="AF262" t="s">
        <v>21712</v>
      </c>
      <c r="AG262" t="s">
        <v>96</v>
      </c>
      <c r="AH262" t="s">
        <v>96</v>
      </c>
      <c r="AI262" t="s">
        <v>96</v>
      </c>
      <c r="AJ262" t="s">
        <v>96</v>
      </c>
      <c r="AK262">
        <v>5</v>
      </c>
      <c r="AL262" t="s">
        <v>96</v>
      </c>
      <c r="AM262">
        <v>3</v>
      </c>
      <c r="AN262">
        <v>2</v>
      </c>
      <c r="AO262">
        <v>5</v>
      </c>
      <c r="AP262">
        <v>5</v>
      </c>
    </row>
    <row r="263" spans="1:42" x14ac:dyDescent="0.25">
      <c r="A263" t="s">
        <v>5459</v>
      </c>
      <c r="B263">
        <v>21.504412726698501</v>
      </c>
      <c r="C263">
        <v>87.099998474121094</v>
      </c>
      <c r="D263" t="s">
        <v>10430</v>
      </c>
      <c r="E263">
        <v>1385</v>
      </c>
      <c r="F263">
        <v>1916.91554364483</v>
      </c>
      <c r="G263">
        <v>57.398507058937902</v>
      </c>
      <c r="H263" t="s">
        <v>10431</v>
      </c>
      <c r="I263" t="s">
        <v>2721</v>
      </c>
      <c r="J263" t="s">
        <v>43</v>
      </c>
      <c r="K263">
        <v>1848950.01061197</v>
      </c>
      <c r="L263">
        <v>617326.06512537994</v>
      </c>
      <c r="M263" t="s">
        <v>98</v>
      </c>
      <c r="N263" t="s">
        <v>98</v>
      </c>
      <c r="O263">
        <v>1848950</v>
      </c>
      <c r="P263">
        <v>7395800</v>
      </c>
      <c r="Q263">
        <v>166</v>
      </c>
      <c r="R263">
        <v>21.536512726698501</v>
      </c>
      <c r="S263" t="s">
        <v>5459</v>
      </c>
      <c r="T263">
        <v>1385</v>
      </c>
      <c r="U263">
        <v>1909.91554364483</v>
      </c>
      <c r="V263">
        <v>57.4</v>
      </c>
      <c r="W263" t="s">
        <v>21713</v>
      </c>
      <c r="X263">
        <v>72100736</v>
      </c>
      <c r="Y263" t="s">
        <v>96</v>
      </c>
      <c r="Z263" t="s">
        <v>5459</v>
      </c>
      <c r="AA263" t="s">
        <v>5458</v>
      </c>
      <c r="AB263" t="s">
        <v>10414</v>
      </c>
      <c r="AC263" t="s">
        <v>5457</v>
      </c>
      <c r="AD263" t="s">
        <v>10412</v>
      </c>
      <c r="AE263">
        <v>166</v>
      </c>
      <c r="AF263" t="s">
        <v>21713</v>
      </c>
      <c r="AG263" t="s">
        <v>96</v>
      </c>
      <c r="AH263" t="s">
        <v>96</v>
      </c>
      <c r="AI263" t="s">
        <v>96</v>
      </c>
      <c r="AJ263" t="s">
        <v>96</v>
      </c>
      <c r="AK263">
        <v>5</v>
      </c>
      <c r="AL263">
        <v>4</v>
      </c>
      <c r="AM263">
        <v>3</v>
      </c>
      <c r="AN263">
        <v>2</v>
      </c>
      <c r="AO263">
        <v>5</v>
      </c>
      <c r="AP263">
        <v>5</v>
      </c>
    </row>
    <row r="264" spans="1:42" x14ac:dyDescent="0.25">
      <c r="A264" t="s">
        <v>1306</v>
      </c>
      <c r="B264">
        <v>21.506468946953799</v>
      </c>
      <c r="C264">
        <v>86.099998474121094</v>
      </c>
      <c r="D264" t="s">
        <v>4637</v>
      </c>
      <c r="E264">
        <v>1881</v>
      </c>
      <c r="F264">
        <v>1917.1089428411501</v>
      </c>
      <c r="G264">
        <v>92.4321570495852</v>
      </c>
      <c r="H264" t="s">
        <v>4638</v>
      </c>
      <c r="I264" t="s">
        <v>4639</v>
      </c>
      <c r="J264" t="s">
        <v>43</v>
      </c>
      <c r="K264">
        <v>14641775.8496162</v>
      </c>
      <c r="L264">
        <v>10351171.987570699</v>
      </c>
      <c r="M264" t="s">
        <v>98</v>
      </c>
      <c r="N264" t="s">
        <v>98</v>
      </c>
      <c r="O264">
        <v>14641776</v>
      </c>
      <c r="P264">
        <v>58567104</v>
      </c>
      <c r="Q264">
        <v>1318</v>
      </c>
      <c r="R264">
        <v>21.538568946953799</v>
      </c>
      <c r="S264" t="s">
        <v>1306</v>
      </c>
      <c r="T264">
        <v>1881</v>
      </c>
      <c r="U264">
        <v>1910.1089428411501</v>
      </c>
      <c r="V264">
        <v>92.4</v>
      </c>
      <c r="W264" t="s">
        <v>21714</v>
      </c>
      <c r="X264">
        <v>72100736</v>
      </c>
      <c r="Y264" t="s">
        <v>96</v>
      </c>
      <c r="Z264" t="s">
        <v>1306</v>
      </c>
      <c r="AA264" t="s">
        <v>1307</v>
      </c>
      <c r="AB264" t="s">
        <v>1308</v>
      </c>
      <c r="AC264" t="s">
        <v>1309</v>
      </c>
      <c r="AD264" t="s">
        <v>1310</v>
      </c>
      <c r="AE264">
        <v>1318</v>
      </c>
      <c r="AF264" t="s">
        <v>4638</v>
      </c>
      <c r="AG264" t="s">
        <v>4637</v>
      </c>
      <c r="AH264" t="s">
        <v>96</v>
      </c>
      <c r="AI264" t="s">
        <v>152</v>
      </c>
      <c r="AJ264" t="s">
        <v>96</v>
      </c>
      <c r="AK264" t="s">
        <v>96</v>
      </c>
      <c r="AL264" t="s">
        <v>96</v>
      </c>
      <c r="AM264">
        <v>3</v>
      </c>
      <c r="AN264">
        <v>1</v>
      </c>
      <c r="AO264">
        <v>3</v>
      </c>
      <c r="AP264">
        <v>1</v>
      </c>
    </row>
    <row r="265" spans="1:42" x14ac:dyDescent="0.25">
      <c r="A265" t="s">
        <v>459</v>
      </c>
      <c r="B265">
        <v>21.6135678631464</v>
      </c>
      <c r="C265">
        <v>205</v>
      </c>
      <c r="D265" t="s">
        <v>10432</v>
      </c>
      <c r="E265">
        <v>1525</v>
      </c>
      <c r="F265">
        <v>1927.1822043340601</v>
      </c>
      <c r="G265">
        <v>60.608567469584898</v>
      </c>
      <c r="H265" t="s">
        <v>10433</v>
      </c>
      <c r="I265" t="s">
        <v>10434</v>
      </c>
      <c r="J265" t="s">
        <v>43</v>
      </c>
      <c r="K265">
        <v>201446.47779970701</v>
      </c>
      <c r="L265">
        <v>47616.603470782298</v>
      </c>
      <c r="M265" t="s">
        <v>98</v>
      </c>
      <c r="N265" t="s">
        <v>98</v>
      </c>
      <c r="O265">
        <v>201446</v>
      </c>
      <c r="P265">
        <v>805784</v>
      </c>
      <c r="Q265">
        <v>18</v>
      </c>
      <c r="R265">
        <v>21.6456678631464</v>
      </c>
      <c r="S265" t="s">
        <v>459</v>
      </c>
      <c r="T265">
        <v>1525</v>
      </c>
      <c r="U265">
        <v>1920.1822043340601</v>
      </c>
      <c r="V265">
        <v>60.6</v>
      </c>
      <c r="W265" t="s">
        <v>21715</v>
      </c>
      <c r="X265">
        <v>72100736</v>
      </c>
      <c r="Y265" t="s">
        <v>96</v>
      </c>
      <c r="Z265" t="s">
        <v>459</v>
      </c>
      <c r="AA265" t="s">
        <v>460</v>
      </c>
      <c r="AB265" t="s">
        <v>461</v>
      </c>
      <c r="AC265" t="s">
        <v>462</v>
      </c>
      <c r="AD265" t="s">
        <v>3020</v>
      </c>
      <c r="AE265">
        <v>18</v>
      </c>
      <c r="AF265" t="s">
        <v>21715</v>
      </c>
      <c r="AG265" t="s">
        <v>96</v>
      </c>
      <c r="AH265" t="s">
        <v>96</v>
      </c>
      <c r="AI265" t="s">
        <v>96</v>
      </c>
      <c r="AJ265" t="s">
        <v>96</v>
      </c>
      <c r="AK265">
        <v>5</v>
      </c>
      <c r="AL265">
        <v>4</v>
      </c>
      <c r="AM265">
        <v>3</v>
      </c>
      <c r="AN265">
        <v>2</v>
      </c>
      <c r="AO265">
        <v>5</v>
      </c>
      <c r="AP265">
        <v>5</v>
      </c>
    </row>
    <row r="266" spans="1:42" x14ac:dyDescent="0.25">
      <c r="A266" t="s">
        <v>1177</v>
      </c>
      <c r="B266">
        <v>21.6529362720525</v>
      </c>
      <c r="C266">
        <v>135</v>
      </c>
      <c r="D266" t="s">
        <v>6746</v>
      </c>
      <c r="E266">
        <v>1621</v>
      </c>
      <c r="F266">
        <v>1930.88502684216</v>
      </c>
      <c r="G266">
        <v>57.0165503040974</v>
      </c>
      <c r="H266" t="s">
        <v>6747</v>
      </c>
      <c r="I266" t="s">
        <v>6748</v>
      </c>
      <c r="J266" t="s">
        <v>43</v>
      </c>
      <c r="K266">
        <v>166133.07179398701</v>
      </c>
      <c r="L266">
        <v>74929.744048828405</v>
      </c>
      <c r="M266" t="s">
        <v>98</v>
      </c>
      <c r="N266" t="s">
        <v>98</v>
      </c>
      <c r="O266">
        <v>166133</v>
      </c>
      <c r="P266">
        <v>664532</v>
      </c>
      <c r="Q266">
        <v>15</v>
      </c>
      <c r="R266">
        <v>21.6850362720525</v>
      </c>
      <c r="S266" t="s">
        <v>1177</v>
      </c>
      <c r="T266">
        <v>1621</v>
      </c>
      <c r="U266">
        <v>1923.88502684216</v>
      </c>
      <c r="V266">
        <v>57</v>
      </c>
      <c r="W266" t="s">
        <v>15670</v>
      </c>
      <c r="X266">
        <v>72100736</v>
      </c>
      <c r="Y266" t="s">
        <v>96</v>
      </c>
      <c r="Z266" t="s">
        <v>1177</v>
      </c>
      <c r="AA266" t="s">
        <v>1178</v>
      </c>
      <c r="AB266" t="s">
        <v>1179</v>
      </c>
      <c r="AC266" t="s">
        <v>1180</v>
      </c>
      <c r="AD266" t="s">
        <v>1181</v>
      </c>
      <c r="AE266">
        <v>15</v>
      </c>
      <c r="AF266" t="s">
        <v>15670</v>
      </c>
      <c r="AG266" t="s">
        <v>96</v>
      </c>
      <c r="AH266" t="s">
        <v>96</v>
      </c>
      <c r="AI266" t="s">
        <v>96</v>
      </c>
      <c r="AJ266" t="s">
        <v>96</v>
      </c>
      <c r="AK266">
        <v>5</v>
      </c>
      <c r="AL266">
        <v>4</v>
      </c>
      <c r="AM266">
        <v>3</v>
      </c>
      <c r="AN266">
        <v>2</v>
      </c>
      <c r="AO266">
        <v>5</v>
      </c>
      <c r="AP266">
        <v>5</v>
      </c>
    </row>
    <row r="267" spans="1:42" x14ac:dyDescent="0.25">
      <c r="A267" t="s">
        <v>460</v>
      </c>
      <c r="B267">
        <v>21.7301479976073</v>
      </c>
      <c r="C267">
        <v>205</v>
      </c>
      <c r="D267" t="s">
        <v>1313</v>
      </c>
      <c r="E267">
        <v>2949</v>
      </c>
      <c r="F267">
        <v>1938.14722826755</v>
      </c>
      <c r="G267">
        <v>70.643451500052805</v>
      </c>
      <c r="H267" t="s">
        <v>1314</v>
      </c>
      <c r="I267" t="s">
        <v>1315</v>
      </c>
      <c r="J267" t="s">
        <v>43</v>
      </c>
      <c r="K267">
        <v>204211.297972331</v>
      </c>
      <c r="L267">
        <v>170921.09222738299</v>
      </c>
      <c r="M267" t="s">
        <v>98</v>
      </c>
      <c r="N267" t="s">
        <v>98</v>
      </c>
      <c r="O267">
        <v>204211</v>
      </c>
      <c r="P267">
        <v>816844</v>
      </c>
      <c r="Q267">
        <v>18</v>
      </c>
      <c r="R267">
        <v>21.7622479976073</v>
      </c>
      <c r="S267" t="s">
        <v>462</v>
      </c>
      <c r="T267">
        <v>2949</v>
      </c>
      <c r="U267">
        <v>1931.14722826755</v>
      </c>
      <c r="V267">
        <v>70.599999999999994</v>
      </c>
      <c r="W267" t="s">
        <v>21716</v>
      </c>
      <c r="X267">
        <v>72100736</v>
      </c>
      <c r="Y267" t="s">
        <v>96</v>
      </c>
      <c r="Z267" t="s">
        <v>462</v>
      </c>
      <c r="AA267" t="s">
        <v>463</v>
      </c>
      <c r="AB267" t="s">
        <v>460</v>
      </c>
      <c r="AC267" t="s">
        <v>464</v>
      </c>
      <c r="AD267" t="s">
        <v>459</v>
      </c>
      <c r="AE267">
        <v>18</v>
      </c>
      <c r="AF267" t="s">
        <v>21716</v>
      </c>
      <c r="AG267" t="s">
        <v>96</v>
      </c>
      <c r="AH267" t="s">
        <v>96</v>
      </c>
      <c r="AI267" t="s">
        <v>96</v>
      </c>
      <c r="AJ267" t="s">
        <v>96</v>
      </c>
      <c r="AK267">
        <v>5</v>
      </c>
      <c r="AL267">
        <v>4</v>
      </c>
      <c r="AM267">
        <v>3</v>
      </c>
      <c r="AN267">
        <v>2</v>
      </c>
      <c r="AO267">
        <v>5</v>
      </c>
      <c r="AP267">
        <v>5</v>
      </c>
    </row>
    <row r="268" spans="1:42" x14ac:dyDescent="0.25">
      <c r="A268" t="s">
        <v>1920</v>
      </c>
      <c r="B268">
        <v>21.743565205581699</v>
      </c>
      <c r="C268">
        <v>148</v>
      </c>
      <c r="D268" t="s">
        <v>10435</v>
      </c>
      <c r="E268">
        <v>1254</v>
      </c>
      <c r="F268">
        <v>1939.40919290021</v>
      </c>
      <c r="G268">
        <v>70.466097818415903</v>
      </c>
      <c r="H268" t="s">
        <v>10436</v>
      </c>
      <c r="I268" t="s">
        <v>2083</v>
      </c>
      <c r="J268" t="s">
        <v>43</v>
      </c>
      <c r="K268">
        <v>194207.92929109299</v>
      </c>
      <c r="L268">
        <v>97793.445800309797</v>
      </c>
      <c r="M268" t="s">
        <v>98</v>
      </c>
      <c r="N268" t="s">
        <v>98</v>
      </c>
      <c r="O268">
        <v>194208</v>
      </c>
      <c r="P268">
        <v>776832</v>
      </c>
      <c r="Q268">
        <v>17</v>
      </c>
      <c r="R268">
        <v>21.775665205581699</v>
      </c>
      <c r="S268" t="s">
        <v>1918</v>
      </c>
      <c r="T268">
        <v>1254</v>
      </c>
      <c r="U268">
        <v>1932.40919290021</v>
      </c>
      <c r="V268">
        <v>70.5</v>
      </c>
      <c r="W268" t="s">
        <v>21717</v>
      </c>
      <c r="X268">
        <v>72100736</v>
      </c>
      <c r="Y268" t="s">
        <v>96</v>
      </c>
      <c r="Z268" t="s">
        <v>1918</v>
      </c>
      <c r="AA268" t="s">
        <v>1919</v>
      </c>
      <c r="AB268" t="s">
        <v>1920</v>
      </c>
      <c r="AC268" t="s">
        <v>1921</v>
      </c>
      <c r="AD268" t="s">
        <v>1922</v>
      </c>
      <c r="AE268">
        <v>17</v>
      </c>
      <c r="AF268" t="s">
        <v>21717</v>
      </c>
      <c r="AG268" t="s">
        <v>96</v>
      </c>
      <c r="AH268" t="s">
        <v>96</v>
      </c>
      <c r="AI268" t="s">
        <v>96</v>
      </c>
      <c r="AJ268" t="s">
        <v>96</v>
      </c>
      <c r="AK268">
        <v>5</v>
      </c>
      <c r="AL268">
        <v>4</v>
      </c>
      <c r="AM268">
        <v>3</v>
      </c>
      <c r="AN268">
        <v>2</v>
      </c>
      <c r="AO268">
        <v>5</v>
      </c>
      <c r="AP268">
        <v>5</v>
      </c>
    </row>
    <row r="269" spans="1:42" x14ac:dyDescent="0.25">
      <c r="A269" t="s">
        <v>6896</v>
      </c>
      <c r="B269">
        <v>21.773853536809199</v>
      </c>
      <c r="C269">
        <v>151</v>
      </c>
      <c r="D269" t="s">
        <v>677</v>
      </c>
      <c r="E269">
        <v>1475</v>
      </c>
      <c r="F269">
        <v>1942.2579825190401</v>
      </c>
      <c r="G269">
        <v>85.307966528738604</v>
      </c>
      <c r="H269" t="s">
        <v>3277</v>
      </c>
      <c r="I269" t="s">
        <v>678</v>
      </c>
      <c r="J269" t="s">
        <v>43</v>
      </c>
      <c r="K269">
        <v>496035.45747351699</v>
      </c>
      <c r="L269">
        <v>325939.92789614398</v>
      </c>
      <c r="M269" t="s">
        <v>98</v>
      </c>
      <c r="N269" t="s">
        <v>98</v>
      </c>
      <c r="O269">
        <v>496035</v>
      </c>
      <c r="P269">
        <v>1984140</v>
      </c>
      <c r="Q269">
        <v>45</v>
      </c>
      <c r="R269">
        <v>21.805953536809199</v>
      </c>
      <c r="S269" t="s">
        <v>6896</v>
      </c>
      <c r="T269">
        <v>1475</v>
      </c>
      <c r="U269">
        <v>1935.2579825190401</v>
      </c>
      <c r="V269">
        <v>85.3</v>
      </c>
      <c r="W269" t="s">
        <v>15457</v>
      </c>
      <c r="X269">
        <v>72100736</v>
      </c>
      <c r="Y269" t="s">
        <v>96</v>
      </c>
      <c r="Z269" t="s">
        <v>6896</v>
      </c>
      <c r="AA269" t="s">
        <v>6899</v>
      </c>
      <c r="AB269" t="s">
        <v>6900</v>
      </c>
      <c r="AC269" t="s">
        <v>6901</v>
      </c>
      <c r="AD269" t="s">
        <v>6902</v>
      </c>
      <c r="AE269">
        <v>45</v>
      </c>
      <c r="AF269" t="s">
        <v>15457</v>
      </c>
      <c r="AG269" t="s">
        <v>96</v>
      </c>
      <c r="AH269" t="s">
        <v>96</v>
      </c>
      <c r="AI269" t="s">
        <v>96</v>
      </c>
      <c r="AJ269" t="s">
        <v>96</v>
      </c>
      <c r="AK269" t="s">
        <v>96</v>
      </c>
      <c r="AL269">
        <v>4</v>
      </c>
      <c r="AM269">
        <v>3</v>
      </c>
      <c r="AN269">
        <v>2</v>
      </c>
      <c r="AO269">
        <v>4</v>
      </c>
      <c r="AP269">
        <v>4</v>
      </c>
    </row>
    <row r="270" spans="1:42" x14ac:dyDescent="0.25">
      <c r="A270" t="s">
        <v>10437</v>
      </c>
      <c r="B270">
        <v>21.782884443786099</v>
      </c>
      <c r="C270">
        <v>166</v>
      </c>
      <c r="D270" t="s">
        <v>10438</v>
      </c>
      <c r="E270">
        <v>2017</v>
      </c>
      <c r="F270">
        <v>1943.1073906244801</v>
      </c>
      <c r="G270">
        <v>55.180093364736102</v>
      </c>
      <c r="H270" t="s">
        <v>10439</v>
      </c>
      <c r="I270" t="s">
        <v>10440</v>
      </c>
      <c r="J270" t="s">
        <v>43</v>
      </c>
      <c r="K270">
        <v>159495.558497641</v>
      </c>
      <c r="L270">
        <v>30944.170560965598</v>
      </c>
      <c r="M270" t="s">
        <v>98</v>
      </c>
      <c r="N270" t="s">
        <v>98</v>
      </c>
      <c r="O270">
        <v>159496</v>
      </c>
      <c r="P270">
        <v>637984</v>
      </c>
      <c r="Q270">
        <v>14</v>
      </c>
      <c r="R270">
        <v>21.814984443786098</v>
      </c>
      <c r="S270" t="s">
        <v>10437</v>
      </c>
      <c r="T270">
        <v>2017</v>
      </c>
      <c r="U270">
        <v>1936.1073906244801</v>
      </c>
      <c r="V270">
        <v>55.2</v>
      </c>
      <c r="W270" t="s">
        <v>21718</v>
      </c>
      <c r="X270">
        <v>72100736</v>
      </c>
      <c r="Y270" t="s">
        <v>96</v>
      </c>
      <c r="Z270" t="s">
        <v>10437</v>
      </c>
      <c r="AA270" t="s">
        <v>10441</v>
      </c>
      <c r="AB270" t="s">
        <v>10442</v>
      </c>
      <c r="AC270" t="s">
        <v>10443</v>
      </c>
      <c r="AD270" t="s">
        <v>10444</v>
      </c>
      <c r="AE270">
        <v>14</v>
      </c>
      <c r="AF270" t="s">
        <v>21718</v>
      </c>
      <c r="AG270" t="s">
        <v>96</v>
      </c>
      <c r="AH270" t="s">
        <v>96</v>
      </c>
      <c r="AI270" t="s">
        <v>96</v>
      </c>
      <c r="AJ270" t="s">
        <v>96</v>
      </c>
      <c r="AK270">
        <v>5</v>
      </c>
      <c r="AL270" t="s">
        <v>96</v>
      </c>
      <c r="AM270">
        <v>3</v>
      </c>
      <c r="AN270">
        <v>2</v>
      </c>
      <c r="AO270">
        <v>5</v>
      </c>
      <c r="AP270">
        <v>5</v>
      </c>
    </row>
    <row r="271" spans="1:42" x14ac:dyDescent="0.25">
      <c r="A271" t="s">
        <v>2556</v>
      </c>
      <c r="B271">
        <v>21.792790837046599</v>
      </c>
      <c r="C271">
        <v>125</v>
      </c>
      <c r="D271" t="s">
        <v>19991</v>
      </c>
      <c r="E271">
        <v>1734</v>
      </c>
      <c r="F271">
        <v>1944.03914318848</v>
      </c>
      <c r="G271">
        <v>53.843806623749003</v>
      </c>
      <c r="H271" t="s">
        <v>19992</v>
      </c>
      <c r="I271" t="s">
        <v>4025</v>
      </c>
      <c r="J271" t="s">
        <v>43</v>
      </c>
      <c r="K271">
        <v>120632.20221549401</v>
      </c>
      <c r="L271">
        <v>76546.723414345994</v>
      </c>
      <c r="M271" t="s">
        <v>98</v>
      </c>
      <c r="N271" t="s">
        <v>98</v>
      </c>
      <c r="O271">
        <v>120632</v>
      </c>
      <c r="P271">
        <v>482528</v>
      </c>
      <c r="Q271">
        <v>11</v>
      </c>
      <c r="R271">
        <v>21.824890837046599</v>
      </c>
      <c r="S271" t="s">
        <v>2556</v>
      </c>
      <c r="T271">
        <v>1734</v>
      </c>
      <c r="U271">
        <v>1937.03914318848</v>
      </c>
      <c r="V271">
        <v>53.8</v>
      </c>
      <c r="W271" t="s">
        <v>21719</v>
      </c>
      <c r="X271">
        <v>72100736</v>
      </c>
      <c r="Y271" t="s">
        <v>96</v>
      </c>
      <c r="Z271" t="s">
        <v>2556</v>
      </c>
      <c r="AA271" t="s">
        <v>2557</v>
      </c>
      <c r="AB271" t="s">
        <v>2558</v>
      </c>
      <c r="AC271" t="s">
        <v>2559</v>
      </c>
      <c r="AD271" t="s">
        <v>2560</v>
      </c>
      <c r="AE271">
        <v>11</v>
      </c>
      <c r="AF271" t="s">
        <v>21719</v>
      </c>
      <c r="AG271" t="s">
        <v>96</v>
      </c>
      <c r="AH271" t="s">
        <v>96</v>
      </c>
      <c r="AI271" t="s">
        <v>96</v>
      </c>
      <c r="AJ271" t="s">
        <v>96</v>
      </c>
      <c r="AK271">
        <v>5</v>
      </c>
      <c r="AL271">
        <v>4</v>
      </c>
      <c r="AM271">
        <v>3</v>
      </c>
      <c r="AN271">
        <v>2</v>
      </c>
      <c r="AO271">
        <v>5</v>
      </c>
      <c r="AP271">
        <v>5</v>
      </c>
    </row>
    <row r="272" spans="1:42" x14ac:dyDescent="0.25">
      <c r="A272" t="s">
        <v>462</v>
      </c>
      <c r="B272">
        <v>21.836501589076398</v>
      </c>
      <c r="C272">
        <v>205</v>
      </c>
      <c r="E272">
        <v>1946</v>
      </c>
      <c r="F272">
        <v>1948.1503877360501</v>
      </c>
      <c r="G272">
        <v>97.295904024823699</v>
      </c>
      <c r="H272" t="s">
        <v>14289</v>
      </c>
      <c r="J272" t="s">
        <v>44</v>
      </c>
      <c r="K272">
        <v>9196448.7783182207</v>
      </c>
      <c r="L272">
        <v>3318495.8531966601</v>
      </c>
      <c r="M272" t="s">
        <v>98</v>
      </c>
      <c r="N272" t="s">
        <v>98</v>
      </c>
      <c r="O272">
        <v>9196449</v>
      </c>
      <c r="P272">
        <v>36785796</v>
      </c>
      <c r="Q272">
        <v>828</v>
      </c>
      <c r="R272">
        <v>21.868601589076398</v>
      </c>
      <c r="S272" t="s">
        <v>463</v>
      </c>
      <c r="T272">
        <v>1946</v>
      </c>
      <c r="U272">
        <v>1941.1503877360501</v>
      </c>
      <c r="V272">
        <v>97.3</v>
      </c>
      <c r="W272" t="s">
        <v>15460</v>
      </c>
      <c r="X272">
        <v>72100736</v>
      </c>
      <c r="Y272" t="s">
        <v>96</v>
      </c>
      <c r="Z272" t="s">
        <v>463</v>
      </c>
      <c r="AA272" t="s">
        <v>464</v>
      </c>
      <c r="AB272" t="s">
        <v>462</v>
      </c>
      <c r="AC272" t="s">
        <v>654</v>
      </c>
      <c r="AD272" t="s">
        <v>460</v>
      </c>
      <c r="AE272">
        <v>828</v>
      </c>
      <c r="AF272" t="s">
        <v>14289</v>
      </c>
      <c r="AG272">
        <v>0</v>
      </c>
      <c r="AH272" t="s">
        <v>118</v>
      </c>
      <c r="AI272" t="s">
        <v>96</v>
      </c>
      <c r="AJ272" t="s">
        <v>96</v>
      </c>
      <c r="AK272" t="s">
        <v>96</v>
      </c>
      <c r="AL272" t="s">
        <v>96</v>
      </c>
      <c r="AM272" t="s">
        <v>96</v>
      </c>
      <c r="AN272">
        <v>2</v>
      </c>
      <c r="AO272">
        <v>2</v>
      </c>
      <c r="AP272">
        <v>2</v>
      </c>
    </row>
    <row r="273" spans="1:42" x14ac:dyDescent="0.25">
      <c r="A273" t="s">
        <v>2753</v>
      </c>
      <c r="B273">
        <v>21.9520114109765</v>
      </c>
      <c r="C273">
        <v>192</v>
      </c>
      <c r="D273" t="s">
        <v>10445</v>
      </c>
      <c r="E273">
        <v>3042</v>
      </c>
      <c r="F273">
        <v>1959.0147426927899</v>
      </c>
      <c r="G273">
        <v>62.487816654266403</v>
      </c>
      <c r="H273" t="s">
        <v>10446</v>
      </c>
      <c r="I273" t="s">
        <v>10447</v>
      </c>
      <c r="J273" t="s">
        <v>43</v>
      </c>
      <c r="K273">
        <v>276185.44252035499</v>
      </c>
      <c r="L273">
        <v>134768.591329763</v>
      </c>
      <c r="M273" t="s">
        <v>98</v>
      </c>
      <c r="N273" t="s">
        <v>98</v>
      </c>
      <c r="O273">
        <v>276185</v>
      </c>
      <c r="P273">
        <v>1104740</v>
      </c>
      <c r="Q273">
        <v>25</v>
      </c>
      <c r="R273">
        <v>21.984111410976499</v>
      </c>
      <c r="S273" t="s">
        <v>2753</v>
      </c>
      <c r="T273">
        <v>3042</v>
      </c>
      <c r="U273">
        <v>1952.0147426927899</v>
      </c>
      <c r="V273">
        <v>62.5</v>
      </c>
      <c r="W273" t="s">
        <v>21720</v>
      </c>
      <c r="X273">
        <v>72100736</v>
      </c>
      <c r="Y273" t="s">
        <v>96</v>
      </c>
      <c r="Z273" t="s">
        <v>2753</v>
      </c>
      <c r="AA273" t="s">
        <v>1583</v>
      </c>
      <c r="AB273" t="s">
        <v>2754</v>
      </c>
      <c r="AC273" t="s">
        <v>5463</v>
      </c>
      <c r="AD273" t="s">
        <v>10448</v>
      </c>
      <c r="AE273">
        <v>25</v>
      </c>
      <c r="AF273" t="s">
        <v>21720</v>
      </c>
      <c r="AG273" t="s">
        <v>96</v>
      </c>
      <c r="AH273" t="s">
        <v>96</v>
      </c>
      <c r="AI273" t="s">
        <v>96</v>
      </c>
      <c r="AJ273" t="s">
        <v>96</v>
      </c>
      <c r="AK273">
        <v>5</v>
      </c>
      <c r="AL273">
        <v>4</v>
      </c>
      <c r="AM273">
        <v>3</v>
      </c>
      <c r="AN273">
        <v>2</v>
      </c>
      <c r="AO273">
        <v>5</v>
      </c>
      <c r="AP273">
        <v>5</v>
      </c>
    </row>
    <row r="274" spans="1:42" x14ac:dyDescent="0.25">
      <c r="A274" t="s">
        <v>1183</v>
      </c>
      <c r="B274">
        <v>22.039740640669699</v>
      </c>
      <c r="C274">
        <v>219</v>
      </c>
      <c r="D274" t="s">
        <v>10449</v>
      </c>
      <c r="E274">
        <v>2947</v>
      </c>
      <c r="F274">
        <v>1967.2661751319599</v>
      </c>
      <c r="G274">
        <v>64.161705312495997</v>
      </c>
      <c r="H274" t="s">
        <v>10450</v>
      </c>
      <c r="I274" t="s">
        <v>10451</v>
      </c>
      <c r="J274" t="s">
        <v>43</v>
      </c>
      <c r="K274">
        <v>75533.168725769996</v>
      </c>
      <c r="L274">
        <v>57286.755022979203</v>
      </c>
      <c r="M274" t="s">
        <v>98</v>
      </c>
      <c r="N274" t="s">
        <v>98</v>
      </c>
      <c r="O274">
        <v>75533</v>
      </c>
      <c r="P274">
        <v>302132</v>
      </c>
      <c r="Q274">
        <v>7</v>
      </c>
      <c r="R274">
        <v>22.071840640669699</v>
      </c>
      <c r="S274" t="s">
        <v>1185</v>
      </c>
      <c r="T274">
        <v>2947</v>
      </c>
      <c r="U274">
        <v>1960.2661751319599</v>
      </c>
      <c r="V274">
        <v>64.2</v>
      </c>
      <c r="W274" t="s">
        <v>21721</v>
      </c>
      <c r="X274">
        <v>72100736</v>
      </c>
      <c r="Y274" t="s">
        <v>96</v>
      </c>
      <c r="Z274" t="s">
        <v>1185</v>
      </c>
      <c r="AA274" t="s">
        <v>1186</v>
      </c>
      <c r="AB274" t="s">
        <v>1183</v>
      </c>
      <c r="AC274" t="s">
        <v>1187</v>
      </c>
      <c r="AD274" t="s">
        <v>1188</v>
      </c>
      <c r="AE274">
        <v>7</v>
      </c>
      <c r="AF274" t="s">
        <v>21721</v>
      </c>
      <c r="AG274" t="s">
        <v>96</v>
      </c>
      <c r="AH274" t="s">
        <v>96</v>
      </c>
      <c r="AI274" t="s">
        <v>96</v>
      </c>
      <c r="AJ274" t="s">
        <v>96</v>
      </c>
      <c r="AK274">
        <v>5</v>
      </c>
      <c r="AL274">
        <v>4</v>
      </c>
      <c r="AM274">
        <v>3</v>
      </c>
      <c r="AN274">
        <v>2</v>
      </c>
      <c r="AO274">
        <v>5</v>
      </c>
      <c r="AP274">
        <v>5</v>
      </c>
    </row>
    <row r="275" spans="1:42" x14ac:dyDescent="0.25">
      <c r="A275" t="s">
        <v>1923</v>
      </c>
      <c r="B275">
        <v>22.073823845760799</v>
      </c>
      <c r="C275">
        <v>85</v>
      </c>
      <c r="D275" t="s">
        <v>10452</v>
      </c>
      <c r="E275">
        <v>1087</v>
      </c>
      <c r="F275">
        <v>1970.4718941962101</v>
      </c>
      <c r="G275">
        <v>67.191696512078806</v>
      </c>
      <c r="H275" t="s">
        <v>10453</v>
      </c>
      <c r="I275" t="s">
        <v>81</v>
      </c>
      <c r="J275" t="s">
        <v>43</v>
      </c>
      <c r="K275">
        <v>207189.57674605999</v>
      </c>
      <c r="L275">
        <v>30918.520368489601</v>
      </c>
      <c r="M275">
        <v>342096.76348752598</v>
      </c>
      <c r="N275">
        <v>342096.76348752598</v>
      </c>
      <c r="O275">
        <v>0</v>
      </c>
      <c r="P275">
        <v>0</v>
      </c>
      <c r="Q275">
        <v>0</v>
      </c>
      <c r="R275">
        <v>22.105923845760799</v>
      </c>
      <c r="S275" t="s">
        <v>1923</v>
      </c>
      <c r="T275">
        <v>1087</v>
      </c>
      <c r="U275">
        <v>1963.4718941962101</v>
      </c>
      <c r="V275">
        <v>67.2</v>
      </c>
      <c r="W275" t="s">
        <v>21722</v>
      </c>
      <c r="X275">
        <v>72100736</v>
      </c>
      <c r="Y275" t="s">
        <v>96</v>
      </c>
      <c r="Z275" t="s">
        <v>1923</v>
      </c>
      <c r="AA275" t="s">
        <v>1924</v>
      </c>
      <c r="AB275" t="s">
        <v>3577</v>
      </c>
      <c r="AC275" t="s">
        <v>1196</v>
      </c>
      <c r="AD275" t="s">
        <v>1705</v>
      </c>
      <c r="AE275">
        <v>0</v>
      </c>
      <c r="AF275" t="s">
        <v>21722</v>
      </c>
      <c r="AG275" t="s">
        <v>96</v>
      </c>
      <c r="AH275" t="s">
        <v>96</v>
      </c>
      <c r="AI275" t="s">
        <v>96</v>
      </c>
      <c r="AJ275">
        <v>6</v>
      </c>
      <c r="AK275">
        <v>5</v>
      </c>
      <c r="AL275">
        <v>4</v>
      </c>
      <c r="AM275">
        <v>3</v>
      </c>
      <c r="AN275">
        <v>2</v>
      </c>
      <c r="AO275">
        <v>6</v>
      </c>
      <c r="AP275">
        <v>6</v>
      </c>
    </row>
    <row r="276" spans="1:42" x14ac:dyDescent="0.25">
      <c r="A276" t="s">
        <v>465</v>
      </c>
      <c r="B276">
        <v>22.081633433203798</v>
      </c>
      <c r="C276">
        <v>149</v>
      </c>
      <c r="D276" t="s">
        <v>386</v>
      </c>
      <c r="E276">
        <v>1973</v>
      </c>
      <c r="F276">
        <v>1971.2064302612</v>
      </c>
      <c r="G276">
        <v>93.312459042239396</v>
      </c>
      <c r="H276" t="s">
        <v>387</v>
      </c>
      <c r="I276" t="s">
        <v>67</v>
      </c>
      <c r="J276" t="s">
        <v>44</v>
      </c>
      <c r="K276">
        <v>5002526.7429416897</v>
      </c>
      <c r="L276">
        <v>3593706.9194717999</v>
      </c>
      <c r="M276">
        <v>4557927.01574664</v>
      </c>
      <c r="N276">
        <v>4557927.01574664</v>
      </c>
      <c r="O276">
        <v>444600</v>
      </c>
      <c r="P276">
        <v>1778400</v>
      </c>
      <c r="Q276">
        <v>40</v>
      </c>
      <c r="R276">
        <v>22.113733433203798</v>
      </c>
      <c r="S276" t="s">
        <v>465</v>
      </c>
      <c r="T276">
        <v>1973</v>
      </c>
      <c r="U276">
        <v>1964.2064302612</v>
      </c>
      <c r="V276">
        <v>93.3</v>
      </c>
      <c r="W276" t="s">
        <v>15671</v>
      </c>
      <c r="X276">
        <v>72100736</v>
      </c>
      <c r="Y276" t="s">
        <v>96</v>
      </c>
      <c r="Z276" t="s">
        <v>465</v>
      </c>
      <c r="AA276" t="s">
        <v>466</v>
      </c>
      <c r="AB276" t="s">
        <v>2755</v>
      </c>
      <c r="AC276" t="s">
        <v>467</v>
      </c>
      <c r="AD276" t="s">
        <v>2756</v>
      </c>
      <c r="AE276">
        <v>40</v>
      </c>
      <c r="AF276" t="s">
        <v>387</v>
      </c>
      <c r="AG276" t="s">
        <v>386</v>
      </c>
      <c r="AH276" t="s">
        <v>118</v>
      </c>
      <c r="AI276" t="s">
        <v>152</v>
      </c>
      <c r="AJ276" t="s">
        <v>96</v>
      </c>
      <c r="AK276" t="s">
        <v>96</v>
      </c>
      <c r="AL276" t="s">
        <v>96</v>
      </c>
      <c r="AM276" t="s">
        <v>96</v>
      </c>
      <c r="AN276">
        <v>1</v>
      </c>
      <c r="AO276">
        <v>1</v>
      </c>
      <c r="AP276">
        <v>1</v>
      </c>
    </row>
    <row r="277" spans="1:42" x14ac:dyDescent="0.25">
      <c r="A277" t="s">
        <v>19993</v>
      </c>
      <c r="B277">
        <v>22.0928511285328</v>
      </c>
      <c r="C277">
        <v>195</v>
      </c>
      <c r="D277" t="s">
        <v>19994</v>
      </c>
      <c r="E277">
        <v>1829</v>
      </c>
      <c r="F277">
        <v>1972.2615182342099</v>
      </c>
      <c r="G277">
        <v>50.413874258116103</v>
      </c>
      <c r="H277" t="s">
        <v>19995</v>
      </c>
      <c r="I277" t="s">
        <v>2244</v>
      </c>
      <c r="J277" t="s">
        <v>43</v>
      </c>
      <c r="K277">
        <v>89693.381975430893</v>
      </c>
      <c r="L277">
        <v>28568.399489379499</v>
      </c>
      <c r="M277" t="s">
        <v>98</v>
      </c>
      <c r="N277" t="s">
        <v>98</v>
      </c>
      <c r="O277">
        <v>89693</v>
      </c>
      <c r="P277">
        <v>358772</v>
      </c>
      <c r="Q277">
        <v>8</v>
      </c>
      <c r="R277">
        <v>22.1249511285328</v>
      </c>
      <c r="S277" t="s">
        <v>19993</v>
      </c>
      <c r="T277">
        <v>1829</v>
      </c>
      <c r="U277">
        <v>1965.2615182342099</v>
      </c>
      <c r="V277">
        <v>50.4</v>
      </c>
      <c r="W277" t="s">
        <v>21723</v>
      </c>
      <c r="X277">
        <v>72100736</v>
      </c>
      <c r="Y277" t="s">
        <v>96</v>
      </c>
      <c r="Z277" t="s">
        <v>19993</v>
      </c>
      <c r="AA277" t="s">
        <v>19996</v>
      </c>
      <c r="AB277" t="s">
        <v>19997</v>
      </c>
      <c r="AC277" t="s">
        <v>19998</v>
      </c>
      <c r="AD277" t="s">
        <v>19999</v>
      </c>
      <c r="AE277">
        <v>8</v>
      </c>
      <c r="AF277" t="s">
        <v>21723</v>
      </c>
      <c r="AG277" t="s">
        <v>96</v>
      </c>
      <c r="AH277" t="s">
        <v>96</v>
      </c>
      <c r="AI277" t="s">
        <v>96</v>
      </c>
      <c r="AJ277" t="s">
        <v>96</v>
      </c>
      <c r="AK277">
        <v>5</v>
      </c>
      <c r="AL277">
        <v>4</v>
      </c>
      <c r="AM277">
        <v>3</v>
      </c>
      <c r="AN277">
        <v>2</v>
      </c>
      <c r="AO277">
        <v>5</v>
      </c>
      <c r="AP277">
        <v>5</v>
      </c>
    </row>
    <row r="278" spans="1:42" x14ac:dyDescent="0.25">
      <c r="A278" t="s">
        <v>1189</v>
      </c>
      <c r="B278">
        <v>22.184270549611998</v>
      </c>
      <c r="C278">
        <v>150</v>
      </c>
      <c r="D278" s="2"/>
      <c r="E278">
        <v>1980</v>
      </c>
      <c r="F278">
        <v>1980.86003413707</v>
      </c>
      <c r="G278">
        <v>72.431170377768893</v>
      </c>
      <c r="H278" t="s">
        <v>14291</v>
      </c>
      <c r="J278" t="s">
        <v>44</v>
      </c>
      <c r="K278">
        <v>669804.91042610002</v>
      </c>
      <c r="L278">
        <v>121075.80262649999</v>
      </c>
      <c r="M278" t="s">
        <v>98</v>
      </c>
      <c r="N278" t="s">
        <v>98</v>
      </c>
      <c r="O278">
        <v>669805</v>
      </c>
      <c r="P278">
        <v>2679220</v>
      </c>
      <c r="Q278">
        <v>60</v>
      </c>
      <c r="R278">
        <v>22.216370549611998</v>
      </c>
      <c r="S278" t="s">
        <v>1189</v>
      </c>
      <c r="T278">
        <v>1980</v>
      </c>
      <c r="U278">
        <v>1973.86003413707</v>
      </c>
      <c r="V278">
        <v>72.400000000000006</v>
      </c>
      <c r="W278" t="s">
        <v>15471</v>
      </c>
      <c r="X278">
        <v>72100736</v>
      </c>
      <c r="Y278" t="s">
        <v>96</v>
      </c>
      <c r="Z278" t="s">
        <v>1189</v>
      </c>
      <c r="AA278" t="s">
        <v>1190</v>
      </c>
      <c r="AB278" t="s">
        <v>1191</v>
      </c>
      <c r="AC278" t="s">
        <v>1192</v>
      </c>
      <c r="AD278" t="s">
        <v>1193</v>
      </c>
      <c r="AE278">
        <v>60</v>
      </c>
      <c r="AF278" t="s">
        <v>15471</v>
      </c>
      <c r="AG278" t="s">
        <v>96</v>
      </c>
      <c r="AH278" t="s">
        <v>118</v>
      </c>
      <c r="AI278" t="s">
        <v>96</v>
      </c>
      <c r="AJ278" t="s">
        <v>96</v>
      </c>
      <c r="AK278">
        <v>5</v>
      </c>
      <c r="AL278" t="s">
        <v>96</v>
      </c>
      <c r="AM278" t="s">
        <v>96</v>
      </c>
      <c r="AN278">
        <v>2</v>
      </c>
      <c r="AO278">
        <v>5</v>
      </c>
      <c r="AP278">
        <v>5</v>
      </c>
    </row>
    <row r="279" spans="1:42" x14ac:dyDescent="0.25">
      <c r="A279" t="s">
        <v>1317</v>
      </c>
      <c r="B279">
        <v>22.2284227942855</v>
      </c>
      <c r="C279">
        <v>229</v>
      </c>
      <c r="D279" t="s">
        <v>1120</v>
      </c>
      <c r="E279">
        <v>3532</v>
      </c>
      <c r="F279">
        <v>1985.0128035758801</v>
      </c>
      <c r="G279">
        <v>62.142803848213198</v>
      </c>
      <c r="H279" t="s">
        <v>1121</v>
      </c>
      <c r="I279" t="s">
        <v>1122</v>
      </c>
      <c r="J279" t="s">
        <v>43</v>
      </c>
      <c r="K279">
        <v>81132.7187212641</v>
      </c>
      <c r="L279">
        <v>44214.365265901601</v>
      </c>
      <c r="M279" t="s">
        <v>98</v>
      </c>
      <c r="N279" t="s">
        <v>98</v>
      </c>
      <c r="O279">
        <v>81133</v>
      </c>
      <c r="P279">
        <v>324532</v>
      </c>
      <c r="Q279">
        <v>7</v>
      </c>
      <c r="R279">
        <v>22.2605227942855</v>
      </c>
      <c r="S279" t="s">
        <v>1318</v>
      </c>
      <c r="T279">
        <v>3532</v>
      </c>
      <c r="U279">
        <v>1978.0128035758801</v>
      </c>
      <c r="V279">
        <v>62.1</v>
      </c>
      <c r="W279" t="s">
        <v>15672</v>
      </c>
      <c r="X279">
        <v>72100736</v>
      </c>
      <c r="Y279" t="s">
        <v>96</v>
      </c>
      <c r="Z279" t="s">
        <v>1318</v>
      </c>
      <c r="AA279" t="s">
        <v>1320</v>
      </c>
      <c r="AB279" t="s">
        <v>1317</v>
      </c>
      <c r="AC279" t="s">
        <v>1584</v>
      </c>
      <c r="AD279" t="s">
        <v>1319</v>
      </c>
      <c r="AE279">
        <v>7</v>
      </c>
      <c r="AF279" t="s">
        <v>15672</v>
      </c>
      <c r="AG279" t="s">
        <v>96</v>
      </c>
      <c r="AH279" t="s">
        <v>96</v>
      </c>
      <c r="AI279" t="s">
        <v>96</v>
      </c>
      <c r="AJ279" t="s">
        <v>96</v>
      </c>
      <c r="AK279">
        <v>5</v>
      </c>
      <c r="AL279">
        <v>4</v>
      </c>
      <c r="AM279">
        <v>3</v>
      </c>
      <c r="AN279">
        <v>2</v>
      </c>
      <c r="AO279">
        <v>5</v>
      </c>
      <c r="AP279">
        <v>5</v>
      </c>
    </row>
    <row r="280" spans="1:42" x14ac:dyDescent="0.25">
      <c r="A280" t="s">
        <v>3582</v>
      </c>
      <c r="B280">
        <v>22.253548888553802</v>
      </c>
      <c r="C280">
        <v>58.099998474121101</v>
      </c>
      <c r="D280" t="s">
        <v>6082</v>
      </c>
      <c r="F280">
        <v>1987.37605548223</v>
      </c>
      <c r="G280">
        <v>53.294382736262797</v>
      </c>
      <c r="H280" t="s">
        <v>19042</v>
      </c>
      <c r="I280" t="s">
        <v>6084</v>
      </c>
      <c r="J280" t="s">
        <v>39</v>
      </c>
      <c r="K280">
        <v>330489.427517267</v>
      </c>
      <c r="L280">
        <v>221213.534229324</v>
      </c>
      <c r="M280" t="s">
        <v>98</v>
      </c>
      <c r="N280" t="s">
        <v>98</v>
      </c>
      <c r="O280">
        <v>330489</v>
      </c>
      <c r="P280">
        <v>1321956</v>
      </c>
      <c r="Q280">
        <v>30</v>
      </c>
      <c r="R280">
        <v>22.285648888553801</v>
      </c>
      <c r="S280" t="s">
        <v>3582</v>
      </c>
      <c r="T280" t="s">
        <v>96</v>
      </c>
      <c r="U280">
        <v>1980.37605548223</v>
      </c>
      <c r="V280">
        <v>53.3</v>
      </c>
      <c r="W280" t="s">
        <v>15673</v>
      </c>
      <c r="X280">
        <v>72100736</v>
      </c>
      <c r="Y280" t="s">
        <v>96</v>
      </c>
      <c r="Z280" t="s">
        <v>3582</v>
      </c>
      <c r="AA280" t="s">
        <v>3583</v>
      </c>
      <c r="AB280" t="s">
        <v>3584</v>
      </c>
      <c r="AC280" t="s">
        <v>3585</v>
      </c>
      <c r="AD280" t="s">
        <v>3586</v>
      </c>
      <c r="AE280">
        <v>30</v>
      </c>
      <c r="AF280" t="s">
        <v>15673</v>
      </c>
      <c r="AG280" t="s">
        <v>96</v>
      </c>
      <c r="AH280" t="s">
        <v>96</v>
      </c>
      <c r="AI280" t="s">
        <v>96</v>
      </c>
      <c r="AJ280" t="s">
        <v>96</v>
      </c>
      <c r="AK280">
        <v>5</v>
      </c>
      <c r="AL280" t="s">
        <v>96</v>
      </c>
      <c r="AM280">
        <v>3</v>
      </c>
      <c r="AN280">
        <v>2</v>
      </c>
      <c r="AO280">
        <v>5</v>
      </c>
      <c r="AP280">
        <v>5</v>
      </c>
    </row>
    <row r="281" spans="1:42" x14ac:dyDescent="0.25">
      <c r="A281" t="s">
        <v>468</v>
      </c>
      <c r="B281">
        <v>22.3090574209122</v>
      </c>
      <c r="C281">
        <v>154</v>
      </c>
      <c r="D281" t="s">
        <v>4336</v>
      </c>
      <c r="E281">
        <v>2027</v>
      </c>
      <c r="F281">
        <v>1992.59694829246</v>
      </c>
      <c r="G281">
        <v>71.853981088388494</v>
      </c>
      <c r="H281" t="s">
        <v>4337</v>
      </c>
      <c r="I281" t="s">
        <v>1194</v>
      </c>
      <c r="J281" t="s">
        <v>43</v>
      </c>
      <c r="K281">
        <v>3148549.4135537902</v>
      </c>
      <c r="L281">
        <v>251278.03301112901</v>
      </c>
      <c r="M281" t="s">
        <v>98</v>
      </c>
      <c r="N281" t="s">
        <v>98</v>
      </c>
      <c r="O281">
        <v>3148549</v>
      </c>
      <c r="P281">
        <v>12594196</v>
      </c>
      <c r="Q281">
        <v>283</v>
      </c>
      <c r="R281">
        <v>22.3411574209122</v>
      </c>
      <c r="S281" t="s">
        <v>468</v>
      </c>
      <c r="T281">
        <v>2027</v>
      </c>
      <c r="U281">
        <v>1985.59694829246</v>
      </c>
      <c r="V281">
        <v>71.900000000000006</v>
      </c>
      <c r="W281" t="s">
        <v>21724</v>
      </c>
      <c r="X281">
        <v>72100736</v>
      </c>
      <c r="Y281" t="s">
        <v>96</v>
      </c>
      <c r="Z281" t="s">
        <v>468</v>
      </c>
      <c r="AA281" t="s">
        <v>835</v>
      </c>
      <c r="AB281" t="s">
        <v>833</v>
      </c>
      <c r="AC281" t="s">
        <v>1197</v>
      </c>
      <c r="AD281" t="s">
        <v>834</v>
      </c>
      <c r="AE281">
        <v>283</v>
      </c>
      <c r="AF281" t="s">
        <v>21724</v>
      </c>
      <c r="AG281" t="s">
        <v>96</v>
      </c>
      <c r="AH281" t="s">
        <v>96</v>
      </c>
      <c r="AI281" t="s">
        <v>96</v>
      </c>
      <c r="AJ281" t="s">
        <v>96</v>
      </c>
      <c r="AK281">
        <v>5</v>
      </c>
      <c r="AL281" t="s">
        <v>96</v>
      </c>
      <c r="AM281">
        <v>3</v>
      </c>
      <c r="AN281">
        <v>2</v>
      </c>
      <c r="AO281">
        <v>5</v>
      </c>
      <c r="AP281">
        <v>5</v>
      </c>
    </row>
    <row r="282" spans="1:42" x14ac:dyDescent="0.25">
      <c r="A282" t="s">
        <v>468</v>
      </c>
      <c r="B282">
        <v>22.309948545308998</v>
      </c>
      <c r="C282">
        <v>154</v>
      </c>
      <c r="D282" t="s">
        <v>10454</v>
      </c>
      <c r="F282">
        <v>1992.68076360443</v>
      </c>
      <c r="G282">
        <v>57.630524891926903</v>
      </c>
      <c r="H282" t="s">
        <v>10455</v>
      </c>
      <c r="I282" t="s">
        <v>10456</v>
      </c>
      <c r="J282" t="s">
        <v>3397</v>
      </c>
      <c r="K282">
        <v>871748.46229198098</v>
      </c>
      <c r="L282">
        <v>251278.03301112901</v>
      </c>
      <c r="M282" t="s">
        <v>98</v>
      </c>
      <c r="N282" t="s">
        <v>98</v>
      </c>
      <c r="O282">
        <v>871748</v>
      </c>
      <c r="P282">
        <v>3486992</v>
      </c>
      <c r="Q282">
        <v>78</v>
      </c>
      <c r="R282">
        <v>22.342048545308998</v>
      </c>
      <c r="S282" t="s">
        <v>468</v>
      </c>
      <c r="T282" t="s">
        <v>96</v>
      </c>
      <c r="U282">
        <v>1985.68076360443</v>
      </c>
      <c r="V282">
        <v>57.6</v>
      </c>
      <c r="W282" t="s">
        <v>21724</v>
      </c>
      <c r="X282">
        <v>72100736</v>
      </c>
      <c r="Y282" t="s">
        <v>96</v>
      </c>
      <c r="Z282" t="s">
        <v>468</v>
      </c>
      <c r="AA282" t="s">
        <v>835</v>
      </c>
      <c r="AB282" t="s">
        <v>833</v>
      </c>
      <c r="AC282" t="s">
        <v>1197</v>
      </c>
      <c r="AD282" t="s">
        <v>834</v>
      </c>
      <c r="AE282">
        <v>78</v>
      </c>
      <c r="AF282" t="s">
        <v>21724</v>
      </c>
      <c r="AG282" t="s">
        <v>96</v>
      </c>
      <c r="AH282" t="s">
        <v>96</v>
      </c>
      <c r="AI282" t="s">
        <v>96</v>
      </c>
      <c r="AJ282" t="s">
        <v>96</v>
      </c>
      <c r="AK282">
        <v>5</v>
      </c>
      <c r="AL282" t="s">
        <v>96</v>
      </c>
      <c r="AM282" t="s">
        <v>96</v>
      </c>
      <c r="AN282">
        <v>2</v>
      </c>
      <c r="AO282">
        <v>5</v>
      </c>
      <c r="AP282">
        <v>5</v>
      </c>
    </row>
    <row r="283" spans="1:42" x14ac:dyDescent="0.25">
      <c r="A283" t="s">
        <v>241</v>
      </c>
      <c r="B283">
        <v>22.319364545883602</v>
      </c>
      <c r="C283">
        <v>97</v>
      </c>
      <c r="D283" t="s">
        <v>1374</v>
      </c>
      <c r="F283">
        <v>1993.56639195042</v>
      </c>
      <c r="G283">
        <v>80.839524714513999</v>
      </c>
      <c r="H283" t="s">
        <v>1375</v>
      </c>
      <c r="I283" t="s">
        <v>819</v>
      </c>
      <c r="J283" t="s">
        <v>39</v>
      </c>
      <c r="K283">
        <v>536014.76148430503</v>
      </c>
      <c r="L283">
        <v>61782.760065418901</v>
      </c>
      <c r="M283">
        <v>366487.40508422401</v>
      </c>
      <c r="N283">
        <v>366487.40508422401</v>
      </c>
      <c r="O283">
        <v>169527</v>
      </c>
      <c r="P283">
        <v>678108</v>
      </c>
      <c r="Q283">
        <v>15</v>
      </c>
      <c r="R283">
        <v>22.351464545883601</v>
      </c>
      <c r="S283" t="s">
        <v>239</v>
      </c>
      <c r="T283" t="s">
        <v>96</v>
      </c>
      <c r="U283">
        <v>1986.56639195042</v>
      </c>
      <c r="V283">
        <v>80.8</v>
      </c>
      <c r="W283" t="s">
        <v>15477</v>
      </c>
      <c r="X283">
        <v>72100736</v>
      </c>
      <c r="Y283" t="s">
        <v>96</v>
      </c>
      <c r="Z283" t="s">
        <v>239</v>
      </c>
      <c r="AA283" t="s">
        <v>240</v>
      </c>
      <c r="AB283" t="s">
        <v>241</v>
      </c>
      <c r="AC283" t="s">
        <v>242</v>
      </c>
      <c r="AD283" t="s">
        <v>243</v>
      </c>
      <c r="AE283">
        <v>15</v>
      </c>
      <c r="AF283" t="s">
        <v>15477</v>
      </c>
      <c r="AG283" t="s">
        <v>96</v>
      </c>
      <c r="AH283" t="s">
        <v>96</v>
      </c>
      <c r="AI283" t="s">
        <v>96</v>
      </c>
      <c r="AJ283" t="s">
        <v>96</v>
      </c>
      <c r="AK283" t="s">
        <v>96</v>
      </c>
      <c r="AL283" t="s">
        <v>96</v>
      </c>
      <c r="AM283">
        <v>3</v>
      </c>
      <c r="AN283">
        <v>2</v>
      </c>
      <c r="AO283">
        <v>3</v>
      </c>
      <c r="AP283">
        <v>4</v>
      </c>
    </row>
    <row r="284" spans="1:42" x14ac:dyDescent="0.25">
      <c r="A284" t="s">
        <v>469</v>
      </c>
      <c r="B284">
        <v>22.361068358224401</v>
      </c>
      <c r="C284">
        <v>149</v>
      </c>
      <c r="E284">
        <v>1998</v>
      </c>
      <c r="F284">
        <v>1997.4888724189</v>
      </c>
      <c r="G284">
        <v>87.461786083711004</v>
      </c>
      <c r="H284" t="s">
        <v>14294</v>
      </c>
      <c r="J284" t="s">
        <v>44</v>
      </c>
      <c r="K284">
        <v>5653849.7276738901</v>
      </c>
      <c r="L284">
        <v>371079.55079671502</v>
      </c>
      <c r="M284" t="s">
        <v>98</v>
      </c>
      <c r="N284" t="s">
        <v>98</v>
      </c>
      <c r="O284">
        <v>5653850</v>
      </c>
      <c r="P284">
        <v>22615400</v>
      </c>
      <c r="Q284">
        <v>509</v>
      </c>
      <c r="R284">
        <v>22.393168358224401</v>
      </c>
      <c r="S284" t="s">
        <v>469</v>
      </c>
      <c r="T284">
        <v>1998</v>
      </c>
      <c r="U284">
        <v>1990.4888724189</v>
      </c>
      <c r="V284">
        <v>87.5</v>
      </c>
      <c r="W284" t="s">
        <v>15674</v>
      </c>
      <c r="X284">
        <v>72100736</v>
      </c>
      <c r="Y284" t="s">
        <v>96</v>
      </c>
      <c r="Z284" t="s">
        <v>469</v>
      </c>
      <c r="AA284" t="s">
        <v>759</v>
      </c>
      <c r="AB284" t="s">
        <v>467</v>
      </c>
      <c r="AC284" t="s">
        <v>1195</v>
      </c>
      <c r="AD284" t="s">
        <v>466</v>
      </c>
      <c r="AE284">
        <v>509</v>
      </c>
      <c r="AF284" t="s">
        <v>14294</v>
      </c>
      <c r="AG284">
        <v>0</v>
      </c>
      <c r="AH284" t="s">
        <v>118</v>
      </c>
      <c r="AI284" t="s">
        <v>96</v>
      </c>
      <c r="AJ284" t="s">
        <v>96</v>
      </c>
      <c r="AK284" t="s">
        <v>96</v>
      </c>
      <c r="AL284" t="s">
        <v>96</v>
      </c>
      <c r="AM284" t="s">
        <v>96</v>
      </c>
      <c r="AN284">
        <v>2</v>
      </c>
      <c r="AO284">
        <v>2</v>
      </c>
      <c r="AP284">
        <v>2</v>
      </c>
    </row>
    <row r="285" spans="1:42" x14ac:dyDescent="0.25">
      <c r="A285" t="s">
        <v>5117</v>
      </c>
      <c r="B285">
        <v>22.3630225937485</v>
      </c>
      <c r="C285">
        <v>164</v>
      </c>
      <c r="D285" t="s">
        <v>7926</v>
      </c>
      <c r="E285">
        <v>3275</v>
      </c>
      <c r="F285">
        <v>1997.6726793718799</v>
      </c>
      <c r="G285">
        <v>51.157540072445599</v>
      </c>
      <c r="H285" t="s">
        <v>7927</v>
      </c>
      <c r="I285" t="s">
        <v>7928</v>
      </c>
      <c r="J285" t="s">
        <v>43</v>
      </c>
      <c r="K285">
        <v>1195292.0105304001</v>
      </c>
      <c r="L285">
        <v>237740.20428803301</v>
      </c>
      <c r="M285" t="s">
        <v>98</v>
      </c>
      <c r="N285" t="s">
        <v>98</v>
      </c>
      <c r="O285">
        <v>1195292</v>
      </c>
      <c r="P285">
        <v>4781168</v>
      </c>
      <c r="Q285">
        <v>108</v>
      </c>
      <c r="R285">
        <v>22.3951225937485</v>
      </c>
      <c r="S285" t="s">
        <v>5117</v>
      </c>
      <c r="T285">
        <v>3275</v>
      </c>
      <c r="U285">
        <v>1990.6726793718799</v>
      </c>
      <c r="V285">
        <v>51.2</v>
      </c>
      <c r="W285" t="s">
        <v>21725</v>
      </c>
      <c r="X285">
        <v>72100736</v>
      </c>
      <c r="Y285" t="s">
        <v>96</v>
      </c>
      <c r="Z285" t="s">
        <v>5117</v>
      </c>
      <c r="AA285" t="s">
        <v>5118</v>
      </c>
      <c r="AB285" t="s">
        <v>5115</v>
      </c>
      <c r="AC285" t="s">
        <v>4905</v>
      </c>
      <c r="AD285" t="s">
        <v>5119</v>
      </c>
      <c r="AE285">
        <v>108</v>
      </c>
      <c r="AF285" t="s">
        <v>21725</v>
      </c>
      <c r="AG285" t="s">
        <v>96</v>
      </c>
      <c r="AH285" t="s">
        <v>96</v>
      </c>
      <c r="AI285" t="s">
        <v>96</v>
      </c>
      <c r="AJ285" t="s">
        <v>96</v>
      </c>
      <c r="AK285">
        <v>5</v>
      </c>
      <c r="AL285">
        <v>4</v>
      </c>
      <c r="AM285">
        <v>3</v>
      </c>
      <c r="AN285">
        <v>2</v>
      </c>
      <c r="AO285">
        <v>5</v>
      </c>
      <c r="AP285">
        <v>5</v>
      </c>
    </row>
    <row r="286" spans="1:42" x14ac:dyDescent="0.25">
      <c r="A286" t="s">
        <v>10457</v>
      </c>
      <c r="B286">
        <v>22.470219175398299</v>
      </c>
      <c r="C286">
        <v>133</v>
      </c>
      <c r="D286" t="s">
        <v>6089</v>
      </c>
      <c r="E286">
        <v>2072</v>
      </c>
      <c r="F286">
        <v>2008.51122670778</v>
      </c>
      <c r="G286">
        <v>50.223661954453597</v>
      </c>
      <c r="H286" t="s">
        <v>6090</v>
      </c>
      <c r="I286" t="s">
        <v>6091</v>
      </c>
      <c r="J286" t="s">
        <v>43</v>
      </c>
      <c r="K286">
        <v>132394.36206275201</v>
      </c>
      <c r="L286">
        <v>37714.3726491696</v>
      </c>
      <c r="M286" t="s">
        <v>98</v>
      </c>
      <c r="N286" t="s">
        <v>98</v>
      </c>
      <c r="O286">
        <v>132394</v>
      </c>
      <c r="P286">
        <v>529576</v>
      </c>
      <c r="Q286">
        <v>12</v>
      </c>
      <c r="R286">
        <v>22.502319175398299</v>
      </c>
      <c r="S286" t="s">
        <v>10457</v>
      </c>
      <c r="T286">
        <v>2072</v>
      </c>
      <c r="U286">
        <v>2001.51122670778</v>
      </c>
      <c r="V286">
        <v>50.2</v>
      </c>
      <c r="W286" t="s">
        <v>21726</v>
      </c>
      <c r="X286">
        <v>72100736</v>
      </c>
      <c r="Y286" t="s">
        <v>96</v>
      </c>
      <c r="Z286" t="s">
        <v>10457</v>
      </c>
      <c r="AA286" t="s">
        <v>10458</v>
      </c>
      <c r="AB286" t="s">
        <v>4898</v>
      </c>
      <c r="AC286" t="s">
        <v>10459</v>
      </c>
      <c r="AD286" t="s">
        <v>4897</v>
      </c>
      <c r="AE286">
        <v>12</v>
      </c>
      <c r="AF286" t="s">
        <v>21726</v>
      </c>
      <c r="AG286" t="s">
        <v>96</v>
      </c>
      <c r="AH286" t="s">
        <v>96</v>
      </c>
      <c r="AI286" t="s">
        <v>96</v>
      </c>
      <c r="AJ286" t="s">
        <v>96</v>
      </c>
      <c r="AK286">
        <v>5</v>
      </c>
      <c r="AL286" t="s">
        <v>96</v>
      </c>
      <c r="AM286">
        <v>3</v>
      </c>
      <c r="AN286">
        <v>2</v>
      </c>
      <c r="AO286">
        <v>5</v>
      </c>
      <c r="AP286">
        <v>5</v>
      </c>
    </row>
    <row r="287" spans="1:42" x14ac:dyDescent="0.25">
      <c r="A287" t="s">
        <v>470</v>
      </c>
      <c r="B287">
        <v>22.5506320275469</v>
      </c>
      <c r="C287">
        <v>134</v>
      </c>
      <c r="D287" t="s">
        <v>60</v>
      </c>
      <c r="F287">
        <v>2016.81190821989</v>
      </c>
      <c r="G287">
        <v>67.141985089056803</v>
      </c>
      <c r="H287" t="s">
        <v>5471</v>
      </c>
      <c r="I287" t="s">
        <v>5472</v>
      </c>
      <c r="J287" t="s">
        <v>39</v>
      </c>
      <c r="K287">
        <v>144566.78023595599</v>
      </c>
      <c r="L287">
        <v>101676.927746338</v>
      </c>
      <c r="M287" t="s">
        <v>98</v>
      </c>
      <c r="N287" t="s">
        <v>98</v>
      </c>
      <c r="O287">
        <v>144567</v>
      </c>
      <c r="P287">
        <v>578268</v>
      </c>
      <c r="Q287">
        <v>13</v>
      </c>
      <c r="R287">
        <v>22.5827320275469</v>
      </c>
      <c r="S287" t="s">
        <v>470</v>
      </c>
      <c r="T287" t="s">
        <v>96</v>
      </c>
      <c r="U287">
        <v>2009.81190821989</v>
      </c>
      <c r="V287">
        <v>67.099999999999994</v>
      </c>
      <c r="W287" t="s">
        <v>15675</v>
      </c>
      <c r="X287">
        <v>72100736</v>
      </c>
      <c r="Y287" t="s">
        <v>96</v>
      </c>
      <c r="Z287" t="s">
        <v>470</v>
      </c>
      <c r="AA287" t="s">
        <v>866</v>
      </c>
      <c r="AB287" t="s">
        <v>761</v>
      </c>
      <c r="AC287" t="s">
        <v>867</v>
      </c>
      <c r="AD287" t="s">
        <v>760</v>
      </c>
      <c r="AE287">
        <v>13</v>
      </c>
      <c r="AF287" t="s">
        <v>15675</v>
      </c>
      <c r="AG287" t="s">
        <v>96</v>
      </c>
      <c r="AH287" t="s">
        <v>96</v>
      </c>
      <c r="AI287" t="s">
        <v>96</v>
      </c>
      <c r="AJ287" t="s">
        <v>96</v>
      </c>
      <c r="AK287">
        <v>5</v>
      </c>
      <c r="AL287" t="s">
        <v>96</v>
      </c>
      <c r="AM287">
        <v>3</v>
      </c>
      <c r="AN287">
        <v>2</v>
      </c>
      <c r="AO287">
        <v>5</v>
      </c>
      <c r="AP287">
        <v>5</v>
      </c>
    </row>
    <row r="288" spans="1:42" x14ac:dyDescent="0.25">
      <c r="A288" t="s">
        <v>9731</v>
      </c>
      <c r="B288">
        <v>22.606580072699401</v>
      </c>
      <c r="C288">
        <v>215</v>
      </c>
      <c r="D288" t="s">
        <v>8813</v>
      </c>
      <c r="E288">
        <v>2029</v>
      </c>
      <c r="F288">
        <v>2022.58719030015</v>
      </c>
      <c r="G288">
        <v>64.933042160622904</v>
      </c>
      <c r="H288" t="s">
        <v>8814</v>
      </c>
      <c r="I288" t="s">
        <v>8815</v>
      </c>
      <c r="J288" t="s">
        <v>44</v>
      </c>
      <c r="K288">
        <v>233720.58331284599</v>
      </c>
      <c r="L288">
        <v>100833.50466996399</v>
      </c>
      <c r="M288" t="s">
        <v>98</v>
      </c>
      <c r="N288" t="s">
        <v>98</v>
      </c>
      <c r="O288">
        <v>233721</v>
      </c>
      <c r="P288">
        <v>934884</v>
      </c>
      <c r="Q288">
        <v>21</v>
      </c>
      <c r="R288">
        <v>22.638680072699401</v>
      </c>
      <c r="S288" t="s">
        <v>9731</v>
      </c>
      <c r="T288">
        <v>2029</v>
      </c>
      <c r="U288">
        <v>2015.58719030015</v>
      </c>
      <c r="V288">
        <v>64.900000000000006</v>
      </c>
      <c r="W288" t="s">
        <v>21727</v>
      </c>
      <c r="X288">
        <v>72100736</v>
      </c>
      <c r="Y288" t="s">
        <v>96</v>
      </c>
      <c r="Z288" t="s">
        <v>9731</v>
      </c>
      <c r="AA288" t="s">
        <v>9732</v>
      </c>
      <c r="AB288" t="s">
        <v>9733</v>
      </c>
      <c r="AC288" t="s">
        <v>9734</v>
      </c>
      <c r="AD288" t="s">
        <v>5912</v>
      </c>
      <c r="AE288">
        <v>21</v>
      </c>
      <c r="AF288" t="s">
        <v>21727</v>
      </c>
      <c r="AG288" t="s">
        <v>96</v>
      </c>
      <c r="AH288" t="s">
        <v>118</v>
      </c>
      <c r="AI288" t="s">
        <v>96</v>
      </c>
      <c r="AJ288" t="s">
        <v>96</v>
      </c>
      <c r="AK288">
        <v>5</v>
      </c>
      <c r="AL288" t="s">
        <v>96</v>
      </c>
      <c r="AM288" t="s">
        <v>96</v>
      </c>
      <c r="AN288">
        <v>2</v>
      </c>
      <c r="AO288">
        <v>5</v>
      </c>
      <c r="AP288">
        <v>5</v>
      </c>
    </row>
    <row r="289" spans="1:42" x14ac:dyDescent="0.25">
      <c r="A289" t="s">
        <v>2761</v>
      </c>
      <c r="B289">
        <v>22.674543955377398</v>
      </c>
      <c r="C289">
        <v>195</v>
      </c>
      <c r="D289" t="s">
        <v>3338</v>
      </c>
      <c r="E289">
        <v>1861</v>
      </c>
      <c r="F289">
        <v>2029.60281689916</v>
      </c>
      <c r="G289">
        <v>59.616843085508499</v>
      </c>
      <c r="H289" t="s">
        <v>3339</v>
      </c>
      <c r="I289" t="s">
        <v>3147</v>
      </c>
      <c r="J289" t="s">
        <v>43</v>
      </c>
      <c r="K289">
        <v>1195478.83935797</v>
      </c>
      <c r="L289">
        <v>113832.868060005</v>
      </c>
      <c r="M289" t="s">
        <v>98</v>
      </c>
      <c r="N289" t="s">
        <v>98</v>
      </c>
      <c r="O289">
        <v>1195479</v>
      </c>
      <c r="P289">
        <v>4781916</v>
      </c>
      <c r="Q289">
        <v>108</v>
      </c>
      <c r="R289">
        <v>22.706643955377398</v>
      </c>
      <c r="S289" t="s">
        <v>2761</v>
      </c>
      <c r="T289">
        <v>1861</v>
      </c>
      <c r="U289">
        <v>2022.60281689916</v>
      </c>
      <c r="V289">
        <v>59.6</v>
      </c>
      <c r="W289" t="s">
        <v>21728</v>
      </c>
      <c r="X289">
        <v>72100736</v>
      </c>
      <c r="Y289" t="s">
        <v>96</v>
      </c>
      <c r="Z289" t="s">
        <v>2761</v>
      </c>
      <c r="AA289" t="s">
        <v>2762</v>
      </c>
      <c r="AB289" t="s">
        <v>2763</v>
      </c>
      <c r="AC289" t="s">
        <v>2764</v>
      </c>
      <c r="AD289" t="s">
        <v>2765</v>
      </c>
      <c r="AE289">
        <v>108</v>
      </c>
      <c r="AF289" t="s">
        <v>21728</v>
      </c>
      <c r="AG289" t="s">
        <v>96</v>
      </c>
      <c r="AH289" t="s">
        <v>96</v>
      </c>
      <c r="AI289" t="s">
        <v>96</v>
      </c>
      <c r="AJ289" t="s">
        <v>96</v>
      </c>
      <c r="AK289">
        <v>5</v>
      </c>
      <c r="AL289">
        <v>4</v>
      </c>
      <c r="AM289">
        <v>3</v>
      </c>
      <c r="AN289">
        <v>2</v>
      </c>
      <c r="AO289">
        <v>5</v>
      </c>
      <c r="AP289">
        <v>5</v>
      </c>
    </row>
    <row r="290" spans="1:42" x14ac:dyDescent="0.25">
      <c r="A290" t="s">
        <v>9732</v>
      </c>
      <c r="B290">
        <v>22.7296154876773</v>
      </c>
      <c r="C290">
        <v>215</v>
      </c>
      <c r="D290" t="s">
        <v>20000</v>
      </c>
      <c r="E290">
        <v>1470</v>
      </c>
      <c r="F290">
        <v>2035.28762023335</v>
      </c>
      <c r="G290">
        <v>61.889244240694701</v>
      </c>
      <c r="H290" t="s">
        <v>20001</v>
      </c>
      <c r="I290" t="s">
        <v>20002</v>
      </c>
      <c r="J290" t="s">
        <v>43</v>
      </c>
      <c r="K290">
        <v>458872.17543850001</v>
      </c>
      <c r="L290">
        <v>93658.933740548498</v>
      </c>
      <c r="M290" t="s">
        <v>98</v>
      </c>
      <c r="N290" t="s">
        <v>98</v>
      </c>
      <c r="O290">
        <v>458872</v>
      </c>
      <c r="P290">
        <v>1835488</v>
      </c>
      <c r="Q290">
        <v>41</v>
      </c>
      <c r="R290">
        <v>22.7617154876773</v>
      </c>
      <c r="S290" t="s">
        <v>9734</v>
      </c>
      <c r="T290">
        <v>1470</v>
      </c>
      <c r="U290">
        <v>2028.28762023335</v>
      </c>
      <c r="V290">
        <v>61.9</v>
      </c>
      <c r="W290" t="s">
        <v>21729</v>
      </c>
      <c r="X290">
        <v>72100736</v>
      </c>
      <c r="Y290" t="s">
        <v>96</v>
      </c>
      <c r="Z290" t="s">
        <v>9734</v>
      </c>
      <c r="AA290" t="s">
        <v>10460</v>
      </c>
      <c r="AB290" t="s">
        <v>9732</v>
      </c>
      <c r="AC290" t="s">
        <v>10461</v>
      </c>
      <c r="AD290" t="s">
        <v>9731</v>
      </c>
      <c r="AE290">
        <v>41</v>
      </c>
      <c r="AF290" t="s">
        <v>21729</v>
      </c>
      <c r="AG290" t="s">
        <v>96</v>
      </c>
      <c r="AH290" t="s">
        <v>96</v>
      </c>
      <c r="AI290" t="s">
        <v>96</v>
      </c>
      <c r="AJ290" t="s">
        <v>96</v>
      </c>
      <c r="AK290">
        <v>5</v>
      </c>
      <c r="AL290">
        <v>4</v>
      </c>
      <c r="AM290">
        <v>3</v>
      </c>
      <c r="AN290">
        <v>2</v>
      </c>
      <c r="AO290">
        <v>5</v>
      </c>
      <c r="AP290">
        <v>5</v>
      </c>
    </row>
    <row r="291" spans="1:42" x14ac:dyDescent="0.25">
      <c r="A291" t="s">
        <v>1207</v>
      </c>
      <c r="B291">
        <v>22.811436285084</v>
      </c>
      <c r="C291">
        <v>92</v>
      </c>
      <c r="D291" t="s">
        <v>9744</v>
      </c>
      <c r="E291">
        <v>1637</v>
      </c>
      <c r="F291">
        <v>2043.7336380301799</v>
      </c>
      <c r="G291">
        <v>50.1676460966005</v>
      </c>
      <c r="H291" t="s">
        <v>9745</v>
      </c>
      <c r="I291" t="s">
        <v>604</v>
      </c>
      <c r="J291" t="s">
        <v>43</v>
      </c>
      <c r="K291">
        <v>675758.678089094</v>
      </c>
      <c r="L291">
        <v>93044.234235499403</v>
      </c>
      <c r="M291" t="s">
        <v>98</v>
      </c>
      <c r="N291" t="s">
        <v>98</v>
      </c>
      <c r="O291">
        <v>675759</v>
      </c>
      <c r="P291">
        <v>2703036</v>
      </c>
      <c r="Q291">
        <v>61</v>
      </c>
      <c r="R291">
        <v>22.843536285083999</v>
      </c>
      <c r="S291" t="s">
        <v>1207</v>
      </c>
      <c r="T291">
        <v>1637</v>
      </c>
      <c r="U291">
        <v>2036.7336380301799</v>
      </c>
      <c r="V291">
        <v>50.2</v>
      </c>
      <c r="W291" t="s">
        <v>14845</v>
      </c>
      <c r="X291">
        <v>72100736</v>
      </c>
      <c r="Y291" t="s">
        <v>96</v>
      </c>
      <c r="Z291" t="s">
        <v>1207</v>
      </c>
      <c r="AA291" t="s">
        <v>1202</v>
      </c>
      <c r="AB291" t="s">
        <v>1209</v>
      </c>
      <c r="AC291" t="s">
        <v>1206</v>
      </c>
      <c r="AD291" t="s">
        <v>10462</v>
      </c>
      <c r="AE291">
        <v>61</v>
      </c>
      <c r="AF291" t="s">
        <v>14845</v>
      </c>
      <c r="AG291" t="s">
        <v>96</v>
      </c>
      <c r="AH291" t="s">
        <v>96</v>
      </c>
      <c r="AI291" t="s">
        <v>96</v>
      </c>
      <c r="AJ291" t="s">
        <v>96</v>
      </c>
      <c r="AK291">
        <v>5</v>
      </c>
      <c r="AL291">
        <v>4</v>
      </c>
      <c r="AM291">
        <v>3</v>
      </c>
      <c r="AN291">
        <v>2</v>
      </c>
      <c r="AO291">
        <v>5</v>
      </c>
      <c r="AP291">
        <v>5</v>
      </c>
    </row>
    <row r="292" spans="1:42" x14ac:dyDescent="0.25">
      <c r="A292" t="s">
        <v>7972</v>
      </c>
      <c r="B292">
        <v>22.815103207780901</v>
      </c>
      <c r="C292">
        <v>190.90000915527301</v>
      </c>
      <c r="D292" t="s">
        <v>360</v>
      </c>
      <c r="E292">
        <v>2434</v>
      </c>
      <c r="F292">
        <v>2044.1121590827499</v>
      </c>
      <c r="G292">
        <v>75.686368735368504</v>
      </c>
      <c r="H292" t="s">
        <v>361</v>
      </c>
      <c r="I292" t="s">
        <v>362</v>
      </c>
      <c r="J292" t="s">
        <v>43</v>
      </c>
      <c r="K292">
        <v>1676293.05927508</v>
      </c>
      <c r="L292">
        <v>435874.376845969</v>
      </c>
      <c r="M292" t="s">
        <v>98</v>
      </c>
      <c r="N292" t="s">
        <v>98</v>
      </c>
      <c r="O292">
        <v>1676293</v>
      </c>
      <c r="P292">
        <v>6705172</v>
      </c>
      <c r="Q292">
        <v>151</v>
      </c>
      <c r="R292">
        <v>22.8472032077809</v>
      </c>
      <c r="S292" t="s">
        <v>7972</v>
      </c>
      <c r="T292">
        <v>2434</v>
      </c>
      <c r="U292">
        <v>2037.1121590827499</v>
      </c>
      <c r="V292">
        <v>75.7</v>
      </c>
      <c r="W292" t="s">
        <v>21730</v>
      </c>
      <c r="X292">
        <v>72100736</v>
      </c>
      <c r="Y292" t="s">
        <v>96</v>
      </c>
      <c r="Z292" t="s">
        <v>7972</v>
      </c>
      <c r="AA292" t="s">
        <v>7973</v>
      </c>
      <c r="AB292" t="s">
        <v>7974</v>
      </c>
      <c r="AC292" t="s">
        <v>7975</v>
      </c>
      <c r="AD292" t="s">
        <v>7976</v>
      </c>
      <c r="AE292">
        <v>151</v>
      </c>
      <c r="AF292" t="s">
        <v>21730</v>
      </c>
      <c r="AG292" t="s">
        <v>96</v>
      </c>
      <c r="AH292" t="s">
        <v>96</v>
      </c>
      <c r="AI292" t="s">
        <v>96</v>
      </c>
      <c r="AJ292" t="s">
        <v>96</v>
      </c>
      <c r="AK292">
        <v>5</v>
      </c>
      <c r="AL292">
        <v>4</v>
      </c>
      <c r="AM292">
        <v>3</v>
      </c>
      <c r="AN292">
        <v>2</v>
      </c>
      <c r="AO292">
        <v>5</v>
      </c>
      <c r="AP292">
        <v>5</v>
      </c>
    </row>
    <row r="293" spans="1:42" x14ac:dyDescent="0.25">
      <c r="A293" t="s">
        <v>1202</v>
      </c>
      <c r="B293">
        <v>22.8825469635876</v>
      </c>
      <c r="C293">
        <v>92.099998474121094</v>
      </c>
      <c r="D293" t="s">
        <v>1203</v>
      </c>
      <c r="E293">
        <v>2072</v>
      </c>
      <c r="F293">
        <v>2051.07409516603</v>
      </c>
      <c r="G293">
        <v>57.7764165962612</v>
      </c>
      <c r="H293" t="s">
        <v>1204</v>
      </c>
      <c r="I293" t="s">
        <v>1205</v>
      </c>
      <c r="J293" t="s">
        <v>43</v>
      </c>
      <c r="K293">
        <v>713411.30004566396</v>
      </c>
      <c r="L293">
        <v>79119.674616318996</v>
      </c>
      <c r="M293" t="s">
        <v>98</v>
      </c>
      <c r="N293" t="s">
        <v>98</v>
      </c>
      <c r="O293">
        <v>713411</v>
      </c>
      <c r="P293">
        <v>2853644</v>
      </c>
      <c r="Q293">
        <v>64</v>
      </c>
      <c r="R293">
        <v>22.9146469635876</v>
      </c>
      <c r="S293" t="s">
        <v>1202</v>
      </c>
      <c r="T293">
        <v>2072</v>
      </c>
      <c r="U293">
        <v>2044.07409516603</v>
      </c>
      <c r="V293">
        <v>57.8</v>
      </c>
      <c r="W293" t="s">
        <v>15676</v>
      </c>
      <c r="X293">
        <v>72100736</v>
      </c>
      <c r="Y293" t="s">
        <v>96</v>
      </c>
      <c r="Z293" t="s">
        <v>1202</v>
      </c>
      <c r="AA293" t="s">
        <v>1206</v>
      </c>
      <c r="AB293" t="s">
        <v>1207</v>
      </c>
      <c r="AC293" t="s">
        <v>1208</v>
      </c>
      <c r="AD293" t="s">
        <v>1209</v>
      </c>
      <c r="AE293">
        <v>64</v>
      </c>
      <c r="AF293" t="s">
        <v>15676</v>
      </c>
      <c r="AG293" t="s">
        <v>96</v>
      </c>
      <c r="AH293" t="s">
        <v>96</v>
      </c>
      <c r="AI293" t="s">
        <v>96</v>
      </c>
      <c r="AJ293" t="s">
        <v>96</v>
      </c>
      <c r="AK293">
        <v>5</v>
      </c>
      <c r="AL293" t="s">
        <v>96</v>
      </c>
      <c r="AM293">
        <v>3</v>
      </c>
      <c r="AN293">
        <v>2</v>
      </c>
      <c r="AO293">
        <v>5</v>
      </c>
      <c r="AP293">
        <v>5</v>
      </c>
    </row>
    <row r="294" spans="1:42" x14ac:dyDescent="0.25">
      <c r="A294" t="s">
        <v>10463</v>
      </c>
      <c r="B294">
        <v>22.9505671621544</v>
      </c>
      <c r="C294">
        <v>243</v>
      </c>
      <c r="D294" t="s">
        <v>1132</v>
      </c>
      <c r="E294">
        <v>1851</v>
      </c>
      <c r="F294">
        <v>2058.0955350180898</v>
      </c>
      <c r="G294">
        <v>51.866930848088103</v>
      </c>
      <c r="H294" t="s">
        <v>1133</v>
      </c>
      <c r="I294" t="s">
        <v>1134</v>
      </c>
      <c r="J294" t="s">
        <v>43</v>
      </c>
      <c r="K294">
        <v>21923.713105144201</v>
      </c>
      <c r="L294">
        <v>15974.4989093475</v>
      </c>
      <c r="M294" t="s">
        <v>98</v>
      </c>
      <c r="N294" t="s">
        <v>98</v>
      </c>
      <c r="O294">
        <v>21924</v>
      </c>
      <c r="P294">
        <v>87696</v>
      </c>
      <c r="Q294">
        <v>2</v>
      </c>
      <c r="R294">
        <v>22.982667162154399</v>
      </c>
      <c r="S294" t="s">
        <v>10463</v>
      </c>
      <c r="T294">
        <v>1851</v>
      </c>
      <c r="U294">
        <v>2051.0955350180898</v>
      </c>
      <c r="V294">
        <v>51.9</v>
      </c>
      <c r="W294" t="s">
        <v>21731</v>
      </c>
      <c r="X294">
        <v>72100736</v>
      </c>
      <c r="Y294" t="s">
        <v>96</v>
      </c>
      <c r="Z294" t="s">
        <v>10463</v>
      </c>
      <c r="AA294" t="s">
        <v>10464</v>
      </c>
      <c r="AB294" t="s">
        <v>10465</v>
      </c>
      <c r="AC294" t="s">
        <v>10466</v>
      </c>
      <c r="AD294" t="s">
        <v>10467</v>
      </c>
      <c r="AE294">
        <v>2</v>
      </c>
      <c r="AF294" t="s">
        <v>21731</v>
      </c>
      <c r="AG294" t="s">
        <v>96</v>
      </c>
      <c r="AH294" t="s">
        <v>96</v>
      </c>
      <c r="AI294" t="s">
        <v>96</v>
      </c>
      <c r="AJ294" t="s">
        <v>96</v>
      </c>
      <c r="AK294">
        <v>5</v>
      </c>
      <c r="AL294">
        <v>4</v>
      </c>
      <c r="AM294">
        <v>3</v>
      </c>
      <c r="AN294">
        <v>2</v>
      </c>
      <c r="AO294">
        <v>5</v>
      </c>
      <c r="AP294">
        <v>5</v>
      </c>
    </row>
    <row r="295" spans="1:42" x14ac:dyDescent="0.25">
      <c r="A295" t="s">
        <v>1210</v>
      </c>
      <c r="B295">
        <v>23.070871115473199</v>
      </c>
      <c r="C295">
        <v>200</v>
      </c>
      <c r="D295" t="s">
        <v>1613</v>
      </c>
      <c r="E295">
        <v>1840</v>
      </c>
      <c r="F295">
        <v>2070.5140076187399</v>
      </c>
      <c r="G295">
        <v>60.005619008564103</v>
      </c>
      <c r="H295" t="s">
        <v>1614</v>
      </c>
      <c r="I295" t="s">
        <v>743</v>
      </c>
      <c r="J295" t="s">
        <v>43</v>
      </c>
      <c r="K295">
        <v>365721.76038498897</v>
      </c>
      <c r="L295">
        <v>52985.781267035498</v>
      </c>
      <c r="M295" t="s">
        <v>98</v>
      </c>
      <c r="N295" t="s">
        <v>98</v>
      </c>
      <c r="O295">
        <v>365722</v>
      </c>
      <c r="P295">
        <v>1462888</v>
      </c>
      <c r="Q295">
        <v>33</v>
      </c>
      <c r="R295">
        <v>23.102971115473199</v>
      </c>
      <c r="S295" t="s">
        <v>1210</v>
      </c>
      <c r="T295">
        <v>1840</v>
      </c>
      <c r="U295">
        <v>2063.5140076187399</v>
      </c>
      <c r="V295">
        <v>60</v>
      </c>
      <c r="W295" t="s">
        <v>21732</v>
      </c>
      <c r="X295">
        <v>72100736</v>
      </c>
      <c r="Y295" t="s">
        <v>96</v>
      </c>
      <c r="Z295" t="s">
        <v>1210</v>
      </c>
      <c r="AA295" t="s">
        <v>1211</v>
      </c>
      <c r="AB295" t="s">
        <v>1212</v>
      </c>
      <c r="AC295" t="s">
        <v>1213</v>
      </c>
      <c r="AD295" t="s">
        <v>1214</v>
      </c>
      <c r="AE295">
        <v>33</v>
      </c>
      <c r="AF295" t="s">
        <v>21732</v>
      </c>
      <c r="AG295" t="s">
        <v>96</v>
      </c>
      <c r="AH295" t="s">
        <v>96</v>
      </c>
      <c r="AI295" t="s">
        <v>96</v>
      </c>
      <c r="AJ295" t="s">
        <v>96</v>
      </c>
      <c r="AK295">
        <v>5</v>
      </c>
      <c r="AL295">
        <v>4</v>
      </c>
      <c r="AM295">
        <v>3</v>
      </c>
      <c r="AN295">
        <v>2</v>
      </c>
      <c r="AO295">
        <v>5</v>
      </c>
      <c r="AP295">
        <v>5</v>
      </c>
    </row>
    <row r="296" spans="1:42" x14ac:dyDescent="0.25">
      <c r="A296" t="s">
        <v>10468</v>
      </c>
      <c r="B296">
        <v>23.1099863697678</v>
      </c>
      <c r="C296">
        <v>74</v>
      </c>
      <c r="D296" t="s">
        <v>10469</v>
      </c>
      <c r="E296">
        <v>1247</v>
      </c>
      <c r="F296">
        <v>2074.5517112878601</v>
      </c>
      <c r="G296">
        <v>83.700947828351801</v>
      </c>
      <c r="H296" t="s">
        <v>10470</v>
      </c>
      <c r="I296" t="s">
        <v>10471</v>
      </c>
      <c r="J296" t="s">
        <v>43</v>
      </c>
      <c r="K296">
        <v>30047.580057346</v>
      </c>
      <c r="L296">
        <v>12507.2359477027</v>
      </c>
      <c r="M296" t="s">
        <v>98</v>
      </c>
      <c r="N296" t="s">
        <v>98</v>
      </c>
      <c r="O296">
        <v>30048</v>
      </c>
      <c r="P296">
        <v>120192</v>
      </c>
      <c r="Q296">
        <v>3</v>
      </c>
      <c r="R296">
        <v>23.142086369767799</v>
      </c>
      <c r="S296" t="s">
        <v>10468</v>
      </c>
      <c r="T296">
        <v>1247</v>
      </c>
      <c r="U296">
        <v>2067.5517112878601</v>
      </c>
      <c r="V296">
        <v>83.7</v>
      </c>
      <c r="W296" t="s">
        <v>21733</v>
      </c>
      <c r="X296">
        <v>72100736</v>
      </c>
      <c r="Y296" t="s">
        <v>96</v>
      </c>
      <c r="Z296" t="s">
        <v>10468</v>
      </c>
      <c r="AA296" t="s">
        <v>10472</v>
      </c>
      <c r="AB296" t="s">
        <v>10473</v>
      </c>
      <c r="AC296" t="s">
        <v>10474</v>
      </c>
      <c r="AD296" t="s">
        <v>10475</v>
      </c>
      <c r="AE296">
        <v>3</v>
      </c>
      <c r="AF296" t="s">
        <v>21733</v>
      </c>
      <c r="AG296" t="s">
        <v>96</v>
      </c>
      <c r="AH296" t="s">
        <v>96</v>
      </c>
      <c r="AI296" t="s">
        <v>96</v>
      </c>
      <c r="AJ296" t="s">
        <v>96</v>
      </c>
      <c r="AK296" t="s">
        <v>96</v>
      </c>
      <c r="AL296">
        <v>4</v>
      </c>
      <c r="AM296">
        <v>3</v>
      </c>
      <c r="AN296">
        <v>2</v>
      </c>
      <c r="AO296">
        <v>4</v>
      </c>
      <c r="AP296">
        <v>4</v>
      </c>
    </row>
    <row r="297" spans="1:42" x14ac:dyDescent="0.25">
      <c r="A297" t="s">
        <v>3345</v>
      </c>
      <c r="B297">
        <v>23.163964518794899</v>
      </c>
      <c r="C297">
        <v>91.099998474121094</v>
      </c>
      <c r="D297" s="2" t="s">
        <v>9071</v>
      </c>
      <c r="E297">
        <v>1023</v>
      </c>
      <c r="F297">
        <v>2080.1236492519402</v>
      </c>
      <c r="G297">
        <v>74.074214578207005</v>
      </c>
      <c r="H297" t="s">
        <v>9072</v>
      </c>
      <c r="I297" t="s">
        <v>6467</v>
      </c>
      <c r="J297" t="s">
        <v>43</v>
      </c>
      <c r="K297">
        <v>119784.66179883201</v>
      </c>
      <c r="L297">
        <v>60511.547909260902</v>
      </c>
      <c r="M297" t="s">
        <v>98</v>
      </c>
      <c r="N297" t="s">
        <v>98</v>
      </c>
      <c r="O297">
        <v>119785</v>
      </c>
      <c r="P297">
        <v>479140</v>
      </c>
      <c r="Q297">
        <v>11</v>
      </c>
      <c r="R297">
        <v>23.196064518794898</v>
      </c>
      <c r="S297" t="s">
        <v>3345</v>
      </c>
      <c r="T297">
        <v>1023</v>
      </c>
      <c r="U297">
        <v>2073.1236492519402</v>
      </c>
      <c r="V297">
        <v>74.099999999999994</v>
      </c>
      <c r="W297" t="s">
        <v>21734</v>
      </c>
      <c r="X297">
        <v>72100736</v>
      </c>
      <c r="Y297" t="s">
        <v>96</v>
      </c>
      <c r="Z297" t="s">
        <v>3345</v>
      </c>
      <c r="AA297" t="s">
        <v>3347</v>
      </c>
      <c r="AB297" t="s">
        <v>3344</v>
      </c>
      <c r="AC297" t="s">
        <v>3779</v>
      </c>
      <c r="AD297" t="s">
        <v>3346</v>
      </c>
      <c r="AE297">
        <v>11</v>
      </c>
      <c r="AF297" t="s">
        <v>21734</v>
      </c>
      <c r="AG297" t="s">
        <v>96</v>
      </c>
      <c r="AH297" t="s">
        <v>96</v>
      </c>
      <c r="AI297" t="s">
        <v>96</v>
      </c>
      <c r="AJ297" t="s">
        <v>96</v>
      </c>
      <c r="AK297">
        <v>5</v>
      </c>
      <c r="AL297">
        <v>4</v>
      </c>
      <c r="AM297">
        <v>3</v>
      </c>
      <c r="AN297">
        <v>2</v>
      </c>
      <c r="AO297">
        <v>5</v>
      </c>
      <c r="AP297">
        <v>5</v>
      </c>
    </row>
    <row r="298" spans="1:42" x14ac:dyDescent="0.25">
      <c r="A298" t="s">
        <v>1215</v>
      </c>
      <c r="B298">
        <v>23.201876977418099</v>
      </c>
      <c r="C298">
        <v>124</v>
      </c>
      <c r="D298" t="s">
        <v>2214</v>
      </c>
      <c r="E298">
        <v>1662</v>
      </c>
      <c r="F298">
        <v>2084.0371933678798</v>
      </c>
      <c r="G298">
        <v>62.4373828049577</v>
      </c>
      <c r="H298" t="s">
        <v>2215</v>
      </c>
      <c r="I298" t="s">
        <v>2216</v>
      </c>
      <c r="J298" t="s">
        <v>43</v>
      </c>
      <c r="K298">
        <v>511266.54997029802</v>
      </c>
      <c r="L298">
        <v>282103.60060314398</v>
      </c>
      <c r="M298" t="s">
        <v>98</v>
      </c>
      <c r="N298" t="s">
        <v>98</v>
      </c>
      <c r="O298">
        <v>511267</v>
      </c>
      <c r="P298">
        <v>2045068</v>
      </c>
      <c r="Q298">
        <v>46</v>
      </c>
      <c r="R298">
        <v>23.233976977418099</v>
      </c>
      <c r="S298" t="s">
        <v>1215</v>
      </c>
      <c r="T298">
        <v>1662</v>
      </c>
      <c r="U298">
        <v>2077.0371933678798</v>
      </c>
      <c r="V298">
        <v>62.4</v>
      </c>
      <c r="W298" t="s">
        <v>21735</v>
      </c>
      <c r="X298">
        <v>72100736</v>
      </c>
      <c r="Y298" t="s">
        <v>96</v>
      </c>
      <c r="Z298" t="s">
        <v>1215</v>
      </c>
      <c r="AA298" t="s">
        <v>3349</v>
      </c>
      <c r="AB298" t="s">
        <v>3350</v>
      </c>
      <c r="AC298" t="s">
        <v>3351</v>
      </c>
      <c r="AD298" t="s">
        <v>3352</v>
      </c>
      <c r="AE298">
        <v>46</v>
      </c>
      <c r="AF298" t="s">
        <v>21735</v>
      </c>
      <c r="AG298" t="s">
        <v>96</v>
      </c>
      <c r="AH298" t="s">
        <v>96</v>
      </c>
      <c r="AI298" t="s">
        <v>96</v>
      </c>
      <c r="AJ298" t="s">
        <v>96</v>
      </c>
      <c r="AK298">
        <v>5</v>
      </c>
      <c r="AL298">
        <v>4</v>
      </c>
      <c r="AM298">
        <v>3</v>
      </c>
      <c r="AN298">
        <v>2</v>
      </c>
      <c r="AO298">
        <v>5</v>
      </c>
      <c r="AP298">
        <v>5</v>
      </c>
    </row>
    <row r="299" spans="1:42" x14ac:dyDescent="0.25">
      <c r="A299" t="s">
        <v>3594</v>
      </c>
      <c r="B299">
        <v>23.207080671544102</v>
      </c>
      <c r="C299">
        <v>219</v>
      </c>
      <c r="D299" t="s">
        <v>10476</v>
      </c>
      <c r="E299">
        <v>2218</v>
      </c>
      <c r="F299">
        <v>2084.57434889058</v>
      </c>
      <c r="G299">
        <v>53.009553903075101</v>
      </c>
      <c r="H299" t="s">
        <v>10477</v>
      </c>
      <c r="I299" t="s">
        <v>7993</v>
      </c>
      <c r="J299" t="s">
        <v>43</v>
      </c>
      <c r="K299">
        <v>61053.301829968099</v>
      </c>
      <c r="L299">
        <v>46118.521332020602</v>
      </c>
      <c r="M299" t="s">
        <v>98</v>
      </c>
      <c r="N299" t="s">
        <v>98</v>
      </c>
      <c r="O299">
        <v>61053</v>
      </c>
      <c r="P299">
        <v>244212</v>
      </c>
      <c r="Q299">
        <v>5</v>
      </c>
      <c r="R299">
        <v>23.239180671544101</v>
      </c>
      <c r="S299" t="s">
        <v>3594</v>
      </c>
      <c r="T299">
        <v>2218</v>
      </c>
      <c r="U299">
        <v>2077.57434889058</v>
      </c>
      <c r="V299">
        <v>53</v>
      </c>
      <c r="W299" t="s">
        <v>21736</v>
      </c>
      <c r="X299">
        <v>72100736</v>
      </c>
      <c r="Y299" t="s">
        <v>96</v>
      </c>
      <c r="Z299" t="s">
        <v>3594</v>
      </c>
      <c r="AA299" t="s">
        <v>3595</v>
      </c>
      <c r="AB299" t="s">
        <v>3596</v>
      </c>
      <c r="AC299" t="s">
        <v>3597</v>
      </c>
      <c r="AD299" t="s">
        <v>3598</v>
      </c>
      <c r="AE299">
        <v>5</v>
      </c>
      <c r="AF299" t="s">
        <v>21736</v>
      </c>
      <c r="AG299" t="s">
        <v>96</v>
      </c>
      <c r="AH299" t="s">
        <v>96</v>
      </c>
      <c r="AI299" t="s">
        <v>96</v>
      </c>
      <c r="AJ299" t="s">
        <v>96</v>
      </c>
      <c r="AK299">
        <v>5</v>
      </c>
      <c r="AL299">
        <v>4</v>
      </c>
      <c r="AM299">
        <v>3</v>
      </c>
      <c r="AN299">
        <v>2</v>
      </c>
      <c r="AO299">
        <v>5</v>
      </c>
      <c r="AP299">
        <v>5</v>
      </c>
    </row>
    <row r="300" spans="1:42" x14ac:dyDescent="0.25">
      <c r="A300" t="s">
        <v>10478</v>
      </c>
      <c r="B300">
        <v>23.232478062532401</v>
      </c>
      <c r="C300">
        <v>202</v>
      </c>
      <c r="D300" t="s">
        <v>5264</v>
      </c>
      <c r="E300">
        <v>2838</v>
      </c>
      <c r="F300">
        <v>2087.1960150570999</v>
      </c>
      <c r="G300">
        <v>67.668885307301395</v>
      </c>
      <c r="H300" t="s">
        <v>5265</v>
      </c>
      <c r="I300" t="s">
        <v>5266</v>
      </c>
      <c r="J300" t="s">
        <v>43</v>
      </c>
      <c r="K300">
        <v>81570.935828189497</v>
      </c>
      <c r="L300">
        <v>47151.586130585303</v>
      </c>
      <c r="M300" t="s">
        <v>98</v>
      </c>
      <c r="N300" t="s">
        <v>98</v>
      </c>
      <c r="O300">
        <v>81571</v>
      </c>
      <c r="P300">
        <v>326284</v>
      </c>
      <c r="Q300">
        <v>7</v>
      </c>
      <c r="R300">
        <v>23.264578062532401</v>
      </c>
      <c r="S300" t="s">
        <v>10479</v>
      </c>
      <c r="T300">
        <v>2838</v>
      </c>
      <c r="U300">
        <v>2080.1960150570999</v>
      </c>
      <c r="V300">
        <v>67.7</v>
      </c>
      <c r="W300" t="s">
        <v>21737</v>
      </c>
      <c r="X300">
        <v>72100736</v>
      </c>
      <c r="Y300" t="s">
        <v>96</v>
      </c>
      <c r="Z300" t="s">
        <v>10479</v>
      </c>
      <c r="AA300" t="s">
        <v>10480</v>
      </c>
      <c r="AB300" t="s">
        <v>10478</v>
      </c>
      <c r="AC300" t="s">
        <v>10481</v>
      </c>
      <c r="AD300" t="s">
        <v>2878</v>
      </c>
      <c r="AE300">
        <v>7</v>
      </c>
      <c r="AF300" t="s">
        <v>21737</v>
      </c>
      <c r="AG300" t="s">
        <v>96</v>
      </c>
      <c r="AH300" t="s">
        <v>96</v>
      </c>
      <c r="AI300" t="s">
        <v>96</v>
      </c>
      <c r="AJ300" t="s">
        <v>96</v>
      </c>
      <c r="AK300">
        <v>5</v>
      </c>
      <c r="AL300">
        <v>4</v>
      </c>
      <c r="AM300">
        <v>3</v>
      </c>
      <c r="AN300">
        <v>2</v>
      </c>
      <c r="AO300">
        <v>5</v>
      </c>
      <c r="AP300">
        <v>5</v>
      </c>
    </row>
    <row r="301" spans="1:42" x14ac:dyDescent="0.25">
      <c r="A301" t="s">
        <v>252</v>
      </c>
      <c r="B301">
        <v>23.289404116217</v>
      </c>
      <c r="C301">
        <v>71</v>
      </c>
      <c r="D301" t="s">
        <v>10482</v>
      </c>
      <c r="E301">
        <v>1661</v>
      </c>
      <c r="F301">
        <v>2093.0722528567999</v>
      </c>
      <c r="G301">
        <v>50.640208563361</v>
      </c>
      <c r="H301" t="s">
        <v>10483</v>
      </c>
      <c r="I301" t="s">
        <v>10484</v>
      </c>
      <c r="J301" t="s">
        <v>43</v>
      </c>
      <c r="K301">
        <v>95860.365176082007</v>
      </c>
      <c r="L301">
        <v>21601.080303776402</v>
      </c>
      <c r="M301" t="s">
        <v>98</v>
      </c>
      <c r="N301" t="s">
        <v>98</v>
      </c>
      <c r="O301">
        <v>95860</v>
      </c>
      <c r="P301">
        <v>383440</v>
      </c>
      <c r="Q301">
        <v>9</v>
      </c>
      <c r="R301">
        <v>23.321504116217</v>
      </c>
      <c r="S301" t="s">
        <v>252</v>
      </c>
      <c r="T301">
        <v>1661</v>
      </c>
      <c r="U301">
        <v>2086.0722528567999</v>
      </c>
      <c r="V301">
        <v>50.6</v>
      </c>
      <c r="W301" t="s">
        <v>21738</v>
      </c>
      <c r="X301">
        <v>72100736</v>
      </c>
      <c r="Y301" t="s">
        <v>96</v>
      </c>
      <c r="Z301" t="s">
        <v>252</v>
      </c>
      <c r="AA301" t="s">
        <v>250</v>
      </c>
      <c r="AB301" t="s">
        <v>254</v>
      </c>
      <c r="AC301" t="s">
        <v>251</v>
      </c>
      <c r="AD301" t="s">
        <v>1216</v>
      </c>
      <c r="AE301">
        <v>9</v>
      </c>
      <c r="AF301" t="s">
        <v>21738</v>
      </c>
      <c r="AG301" t="s">
        <v>96</v>
      </c>
      <c r="AH301" t="s">
        <v>96</v>
      </c>
      <c r="AI301" t="s">
        <v>96</v>
      </c>
      <c r="AJ301" t="s">
        <v>96</v>
      </c>
      <c r="AK301">
        <v>5</v>
      </c>
      <c r="AL301">
        <v>4</v>
      </c>
      <c r="AM301">
        <v>3</v>
      </c>
      <c r="AN301">
        <v>2</v>
      </c>
      <c r="AO301">
        <v>5</v>
      </c>
      <c r="AP301">
        <v>5</v>
      </c>
    </row>
    <row r="302" spans="1:42" x14ac:dyDescent="0.25">
      <c r="A302" t="s">
        <v>252</v>
      </c>
      <c r="B302">
        <v>23.289528286955601</v>
      </c>
      <c r="C302">
        <v>71.099998474121094</v>
      </c>
      <c r="D302" t="s">
        <v>10485</v>
      </c>
      <c r="E302">
        <v>869</v>
      </c>
      <c r="F302">
        <v>2093.0850704814402</v>
      </c>
      <c r="G302">
        <v>52.266732023517498</v>
      </c>
      <c r="H302" t="s">
        <v>10486</v>
      </c>
      <c r="I302" t="s">
        <v>10487</v>
      </c>
      <c r="J302" t="s">
        <v>43</v>
      </c>
      <c r="K302">
        <v>90399.257582057893</v>
      </c>
      <c r="L302">
        <v>21601.080303776402</v>
      </c>
      <c r="M302" t="s">
        <v>98</v>
      </c>
      <c r="N302" t="s">
        <v>98</v>
      </c>
      <c r="O302">
        <v>90399</v>
      </c>
      <c r="P302">
        <v>361596</v>
      </c>
      <c r="Q302">
        <v>8</v>
      </c>
      <c r="R302">
        <v>23.321628286955601</v>
      </c>
      <c r="S302" t="s">
        <v>252</v>
      </c>
      <c r="T302">
        <v>869</v>
      </c>
      <c r="U302">
        <v>2086.0850704814402</v>
      </c>
      <c r="V302">
        <v>52.3</v>
      </c>
      <c r="W302" t="s">
        <v>21738</v>
      </c>
      <c r="X302">
        <v>72100736</v>
      </c>
      <c r="Y302" t="s">
        <v>96</v>
      </c>
      <c r="Z302" t="s">
        <v>252</v>
      </c>
      <c r="AA302" t="s">
        <v>250</v>
      </c>
      <c r="AB302" t="s">
        <v>254</v>
      </c>
      <c r="AC302" t="s">
        <v>251</v>
      </c>
      <c r="AD302" t="s">
        <v>1216</v>
      </c>
      <c r="AE302">
        <v>8</v>
      </c>
      <c r="AF302" t="s">
        <v>21738</v>
      </c>
      <c r="AG302" t="s">
        <v>96</v>
      </c>
      <c r="AH302" t="s">
        <v>96</v>
      </c>
      <c r="AI302" t="s">
        <v>96</v>
      </c>
      <c r="AJ302" t="s">
        <v>96</v>
      </c>
      <c r="AK302">
        <v>5</v>
      </c>
      <c r="AL302">
        <v>4</v>
      </c>
      <c r="AM302">
        <v>3</v>
      </c>
      <c r="AN302">
        <v>2</v>
      </c>
      <c r="AO302">
        <v>5</v>
      </c>
      <c r="AP302">
        <v>5</v>
      </c>
    </row>
    <row r="303" spans="1:42" x14ac:dyDescent="0.25">
      <c r="A303" t="s">
        <v>10488</v>
      </c>
      <c r="B303">
        <v>23.469389964853601</v>
      </c>
      <c r="C303">
        <v>106</v>
      </c>
      <c r="D303" t="s">
        <v>10489</v>
      </c>
      <c r="E303">
        <v>1571</v>
      </c>
      <c r="F303">
        <v>2111.6514372321999</v>
      </c>
      <c r="G303">
        <v>70.503917689951706</v>
      </c>
      <c r="H303" t="s">
        <v>10490</v>
      </c>
      <c r="I303" t="s">
        <v>9260</v>
      </c>
      <c r="J303" t="s">
        <v>43</v>
      </c>
      <c r="K303">
        <v>7560.6118832767197</v>
      </c>
      <c r="L303">
        <v>3561.0601162104999</v>
      </c>
      <c r="M303" t="s">
        <v>98</v>
      </c>
      <c r="N303" t="s">
        <v>98</v>
      </c>
      <c r="O303">
        <v>7561</v>
      </c>
      <c r="P303">
        <v>30244</v>
      </c>
      <c r="Q303">
        <v>1</v>
      </c>
      <c r="R303">
        <v>23.501489964853601</v>
      </c>
      <c r="S303" t="s">
        <v>10488</v>
      </c>
      <c r="T303">
        <v>1571</v>
      </c>
      <c r="U303">
        <v>2104.6514372321999</v>
      </c>
      <c r="V303">
        <v>70.5</v>
      </c>
      <c r="W303" t="s">
        <v>21739</v>
      </c>
      <c r="X303">
        <v>72100736</v>
      </c>
      <c r="Y303" t="s">
        <v>96</v>
      </c>
      <c r="Z303" t="s">
        <v>10488</v>
      </c>
      <c r="AA303" t="s">
        <v>10491</v>
      </c>
      <c r="AB303" t="s">
        <v>10492</v>
      </c>
      <c r="AC303" t="s">
        <v>10493</v>
      </c>
      <c r="AD303" t="s">
        <v>6092</v>
      </c>
      <c r="AE303">
        <v>1</v>
      </c>
      <c r="AF303" t="s">
        <v>21739</v>
      </c>
      <c r="AG303" t="s">
        <v>96</v>
      </c>
      <c r="AH303" t="s">
        <v>96</v>
      </c>
      <c r="AI303" t="s">
        <v>96</v>
      </c>
      <c r="AJ303">
        <v>6</v>
      </c>
      <c r="AK303">
        <v>5</v>
      </c>
      <c r="AL303">
        <v>4</v>
      </c>
      <c r="AM303">
        <v>3</v>
      </c>
      <c r="AN303">
        <v>2</v>
      </c>
      <c r="AO303">
        <v>6</v>
      </c>
      <c r="AP303">
        <v>6</v>
      </c>
    </row>
    <row r="304" spans="1:42" x14ac:dyDescent="0.25">
      <c r="A304" t="s">
        <v>7015</v>
      </c>
      <c r="B304">
        <v>23.6448043683557</v>
      </c>
      <c r="C304">
        <v>120</v>
      </c>
      <c r="D304" t="s">
        <v>7016</v>
      </c>
      <c r="E304">
        <v>2111</v>
      </c>
      <c r="F304">
        <v>2129.7587304969302</v>
      </c>
      <c r="G304">
        <v>64.696253564473395</v>
      </c>
      <c r="H304" t="s">
        <v>7017</v>
      </c>
      <c r="I304" t="s">
        <v>7018</v>
      </c>
      <c r="J304" t="s">
        <v>43</v>
      </c>
      <c r="K304">
        <v>297106.60149499</v>
      </c>
      <c r="L304">
        <v>53308.778775803097</v>
      </c>
      <c r="M304" t="s">
        <v>98</v>
      </c>
      <c r="N304" t="s">
        <v>98</v>
      </c>
      <c r="O304">
        <v>297107</v>
      </c>
      <c r="P304">
        <v>1188428</v>
      </c>
      <c r="Q304">
        <v>27</v>
      </c>
      <c r="R304">
        <v>23.6769043683557</v>
      </c>
      <c r="S304" t="s">
        <v>7019</v>
      </c>
      <c r="T304">
        <v>2111</v>
      </c>
      <c r="U304">
        <v>2122.7587304969302</v>
      </c>
      <c r="V304">
        <v>64.7</v>
      </c>
      <c r="W304" t="s">
        <v>21740</v>
      </c>
      <c r="X304">
        <v>72100736</v>
      </c>
      <c r="Y304" t="s">
        <v>96</v>
      </c>
      <c r="Z304" t="s">
        <v>7019</v>
      </c>
      <c r="AA304" t="s">
        <v>7020</v>
      </c>
      <c r="AB304" t="s">
        <v>7015</v>
      </c>
      <c r="AC304" t="s">
        <v>7021</v>
      </c>
      <c r="AD304" t="s">
        <v>7022</v>
      </c>
      <c r="AE304">
        <v>27</v>
      </c>
      <c r="AF304" t="s">
        <v>21740</v>
      </c>
      <c r="AG304" t="s">
        <v>96</v>
      </c>
      <c r="AH304" t="s">
        <v>96</v>
      </c>
      <c r="AI304" t="s">
        <v>96</v>
      </c>
      <c r="AJ304" t="s">
        <v>96</v>
      </c>
      <c r="AK304">
        <v>5</v>
      </c>
      <c r="AL304" t="s">
        <v>96</v>
      </c>
      <c r="AM304">
        <v>3</v>
      </c>
      <c r="AN304">
        <v>2</v>
      </c>
      <c r="AO304">
        <v>5</v>
      </c>
      <c r="AP304">
        <v>5</v>
      </c>
    </row>
    <row r="305" spans="1:42" x14ac:dyDescent="0.25">
      <c r="A305" t="s">
        <v>2595</v>
      </c>
      <c r="B305">
        <v>23.711687513084499</v>
      </c>
      <c r="C305">
        <v>58.099998474121101</v>
      </c>
      <c r="D305" s="2" t="s">
        <v>20003</v>
      </c>
      <c r="E305">
        <v>1852</v>
      </c>
      <c r="F305">
        <v>2136.6627970495801</v>
      </c>
      <c r="G305">
        <v>56.649510098510198</v>
      </c>
      <c r="H305" t="s">
        <v>20004</v>
      </c>
      <c r="I305" t="s">
        <v>20005</v>
      </c>
      <c r="J305" t="s">
        <v>43</v>
      </c>
      <c r="K305">
        <v>705189.81769467006</v>
      </c>
      <c r="L305">
        <v>121202.840411917</v>
      </c>
      <c r="M305" t="s">
        <v>98</v>
      </c>
      <c r="N305" t="s">
        <v>98</v>
      </c>
      <c r="O305">
        <v>705190</v>
      </c>
      <c r="P305">
        <v>2820760</v>
      </c>
      <c r="Q305">
        <v>63</v>
      </c>
      <c r="R305">
        <v>23.743787513084499</v>
      </c>
      <c r="S305" t="s">
        <v>2595</v>
      </c>
      <c r="T305">
        <v>1852</v>
      </c>
      <c r="U305">
        <v>2129.6627970495801</v>
      </c>
      <c r="V305">
        <v>56.6</v>
      </c>
      <c r="W305" t="s">
        <v>21741</v>
      </c>
      <c r="X305">
        <v>72100736</v>
      </c>
      <c r="Y305" t="s">
        <v>96</v>
      </c>
      <c r="Z305" t="s">
        <v>2595</v>
      </c>
      <c r="AA305" t="s">
        <v>1325</v>
      </c>
      <c r="AB305" t="s">
        <v>2596</v>
      </c>
      <c r="AC305" t="s">
        <v>2597</v>
      </c>
      <c r="AD305" t="s">
        <v>2598</v>
      </c>
      <c r="AE305">
        <v>63</v>
      </c>
      <c r="AF305" t="s">
        <v>21741</v>
      </c>
      <c r="AG305" t="s">
        <v>96</v>
      </c>
      <c r="AH305" t="s">
        <v>96</v>
      </c>
      <c r="AI305" t="s">
        <v>96</v>
      </c>
      <c r="AJ305" t="s">
        <v>96</v>
      </c>
      <c r="AK305">
        <v>5</v>
      </c>
      <c r="AL305">
        <v>4</v>
      </c>
      <c r="AM305">
        <v>3</v>
      </c>
      <c r="AN305">
        <v>2</v>
      </c>
      <c r="AO305">
        <v>5</v>
      </c>
      <c r="AP305">
        <v>5</v>
      </c>
    </row>
    <row r="306" spans="1:42" x14ac:dyDescent="0.25">
      <c r="A306" t="s">
        <v>2599</v>
      </c>
      <c r="B306">
        <v>23.712351883535</v>
      </c>
      <c r="C306">
        <v>147</v>
      </c>
      <c r="D306" t="s">
        <v>20006</v>
      </c>
      <c r="E306">
        <v>1353</v>
      </c>
      <c r="F306">
        <v>2136.73137722512</v>
      </c>
      <c r="G306">
        <v>63.399258461065898</v>
      </c>
      <c r="H306" t="s">
        <v>20007</v>
      </c>
      <c r="I306" t="s">
        <v>20008</v>
      </c>
      <c r="J306" t="s">
        <v>43</v>
      </c>
      <c r="K306">
        <v>135641.01050173899</v>
      </c>
      <c r="L306">
        <v>25347.0104173242</v>
      </c>
      <c r="M306">
        <v>32611.759405797999</v>
      </c>
      <c r="N306">
        <v>32611.759405797999</v>
      </c>
      <c r="O306">
        <v>103029</v>
      </c>
      <c r="P306">
        <v>412116</v>
      </c>
      <c r="Q306">
        <v>9</v>
      </c>
      <c r="R306">
        <v>23.744451883535</v>
      </c>
      <c r="S306" t="s">
        <v>2599</v>
      </c>
      <c r="T306">
        <v>1353</v>
      </c>
      <c r="U306">
        <v>2129.73137722512</v>
      </c>
      <c r="V306">
        <v>63.4</v>
      </c>
      <c r="W306" t="s">
        <v>21742</v>
      </c>
      <c r="X306">
        <v>72100736</v>
      </c>
      <c r="Y306" t="s">
        <v>96</v>
      </c>
      <c r="Z306" t="s">
        <v>2599</v>
      </c>
      <c r="AA306" t="s">
        <v>699</v>
      </c>
      <c r="AB306" t="s">
        <v>2602</v>
      </c>
      <c r="AC306" t="s">
        <v>2600</v>
      </c>
      <c r="AD306" t="s">
        <v>10494</v>
      </c>
      <c r="AE306">
        <v>9</v>
      </c>
      <c r="AF306" t="s">
        <v>21742</v>
      </c>
      <c r="AG306" t="s">
        <v>96</v>
      </c>
      <c r="AH306" t="s">
        <v>96</v>
      </c>
      <c r="AI306" t="s">
        <v>96</v>
      </c>
      <c r="AJ306" t="s">
        <v>96</v>
      </c>
      <c r="AK306">
        <v>5</v>
      </c>
      <c r="AL306">
        <v>4</v>
      </c>
      <c r="AM306">
        <v>3</v>
      </c>
      <c r="AN306">
        <v>2</v>
      </c>
      <c r="AO306">
        <v>5</v>
      </c>
      <c r="AP306">
        <v>5</v>
      </c>
    </row>
    <row r="307" spans="1:42" x14ac:dyDescent="0.25">
      <c r="A307" t="s">
        <v>1217</v>
      </c>
      <c r="B307">
        <v>23.910402442555998</v>
      </c>
      <c r="C307">
        <v>225</v>
      </c>
      <c r="E307">
        <v>2158</v>
      </c>
      <c r="F307">
        <v>2157.1753058982499</v>
      </c>
      <c r="G307">
        <v>78.828099144307899</v>
      </c>
      <c r="H307" t="s">
        <v>14297</v>
      </c>
      <c r="J307" t="s">
        <v>44</v>
      </c>
      <c r="K307">
        <v>707831.45963260497</v>
      </c>
      <c r="L307">
        <v>129246.35160513601</v>
      </c>
      <c r="M307" t="s">
        <v>98</v>
      </c>
      <c r="N307" t="s">
        <v>98</v>
      </c>
      <c r="O307">
        <v>707831</v>
      </c>
      <c r="P307">
        <v>2831324</v>
      </c>
      <c r="Q307">
        <v>64</v>
      </c>
      <c r="R307">
        <v>23.942502442555998</v>
      </c>
      <c r="S307" t="s">
        <v>1217</v>
      </c>
      <c r="T307">
        <v>2158</v>
      </c>
      <c r="U307">
        <v>2150.1753058982499</v>
      </c>
      <c r="V307">
        <v>78.8</v>
      </c>
      <c r="W307" t="s">
        <v>15677</v>
      </c>
      <c r="X307">
        <v>72100736</v>
      </c>
      <c r="Y307" t="s">
        <v>96</v>
      </c>
      <c r="Z307" t="s">
        <v>1217</v>
      </c>
      <c r="AA307" t="s">
        <v>1218</v>
      </c>
      <c r="AB307" t="s">
        <v>1219</v>
      </c>
      <c r="AC307" t="s">
        <v>1220</v>
      </c>
      <c r="AD307" t="s">
        <v>1221</v>
      </c>
      <c r="AE307">
        <v>64</v>
      </c>
      <c r="AF307" t="s">
        <v>15677</v>
      </c>
      <c r="AG307" t="s">
        <v>96</v>
      </c>
      <c r="AH307" t="s">
        <v>118</v>
      </c>
      <c r="AI307" t="s">
        <v>96</v>
      </c>
      <c r="AJ307" t="s">
        <v>96</v>
      </c>
      <c r="AK307">
        <v>5</v>
      </c>
      <c r="AL307" t="s">
        <v>96</v>
      </c>
      <c r="AM307" t="s">
        <v>96</v>
      </c>
      <c r="AN307">
        <v>2</v>
      </c>
      <c r="AO307">
        <v>5</v>
      </c>
      <c r="AP307">
        <v>5</v>
      </c>
    </row>
    <row r="308" spans="1:42" x14ac:dyDescent="0.25">
      <c r="A308" t="s">
        <v>1934</v>
      </c>
      <c r="B308">
        <v>23.920876871527</v>
      </c>
      <c r="C308">
        <v>111.09999847412099</v>
      </c>
      <c r="D308" t="s">
        <v>10495</v>
      </c>
      <c r="E308">
        <v>2461</v>
      </c>
      <c r="F308">
        <v>2158.2565372759</v>
      </c>
      <c r="G308">
        <v>54.777381155581999</v>
      </c>
      <c r="H308" t="s">
        <v>10496</v>
      </c>
      <c r="I308" t="s">
        <v>10497</v>
      </c>
      <c r="J308" t="s">
        <v>43</v>
      </c>
      <c r="K308">
        <v>112898.930485278</v>
      </c>
      <c r="L308">
        <v>40218.032321269297</v>
      </c>
      <c r="M308" t="s">
        <v>98</v>
      </c>
      <c r="N308" t="s">
        <v>98</v>
      </c>
      <c r="O308">
        <v>112899</v>
      </c>
      <c r="P308">
        <v>451596</v>
      </c>
      <c r="Q308">
        <v>10</v>
      </c>
      <c r="R308">
        <v>23.952976871527</v>
      </c>
      <c r="S308" t="s">
        <v>1935</v>
      </c>
      <c r="T308">
        <v>2461</v>
      </c>
      <c r="U308">
        <v>2151.2565372759</v>
      </c>
      <c r="V308">
        <v>54.8</v>
      </c>
      <c r="W308" t="s">
        <v>21743</v>
      </c>
      <c r="X308">
        <v>72100736</v>
      </c>
      <c r="Y308" t="s">
        <v>96</v>
      </c>
      <c r="Z308" t="s">
        <v>1935</v>
      </c>
      <c r="AA308" t="s">
        <v>836</v>
      </c>
      <c r="AB308" t="s">
        <v>1934</v>
      </c>
      <c r="AC308" t="s">
        <v>5267</v>
      </c>
      <c r="AD308" t="s">
        <v>1936</v>
      </c>
      <c r="AE308">
        <v>10</v>
      </c>
      <c r="AF308" t="s">
        <v>21743</v>
      </c>
      <c r="AG308" t="s">
        <v>96</v>
      </c>
      <c r="AH308" t="s">
        <v>96</v>
      </c>
      <c r="AI308" t="s">
        <v>96</v>
      </c>
      <c r="AJ308" t="s">
        <v>96</v>
      </c>
      <c r="AK308">
        <v>5</v>
      </c>
      <c r="AL308">
        <v>4</v>
      </c>
      <c r="AM308">
        <v>3</v>
      </c>
      <c r="AN308">
        <v>2</v>
      </c>
      <c r="AO308">
        <v>5</v>
      </c>
      <c r="AP308">
        <v>5</v>
      </c>
    </row>
    <row r="309" spans="1:42" x14ac:dyDescent="0.25">
      <c r="A309" t="s">
        <v>10498</v>
      </c>
      <c r="B309">
        <v>24.1267757977506</v>
      </c>
      <c r="C309">
        <v>190</v>
      </c>
      <c r="D309" t="s">
        <v>20009</v>
      </c>
      <c r="E309">
        <v>1106</v>
      </c>
      <c r="F309">
        <v>2179.5106199828601</v>
      </c>
      <c r="G309">
        <v>58.9239926505998</v>
      </c>
      <c r="H309" t="s">
        <v>20010</v>
      </c>
      <c r="I309" t="s">
        <v>20011</v>
      </c>
      <c r="J309" t="s">
        <v>43</v>
      </c>
      <c r="K309">
        <v>118312.850307478</v>
      </c>
      <c r="L309">
        <v>84192.8922877812</v>
      </c>
      <c r="M309" t="s">
        <v>98</v>
      </c>
      <c r="N309" t="s">
        <v>98</v>
      </c>
      <c r="O309">
        <v>118313</v>
      </c>
      <c r="P309">
        <v>473252</v>
      </c>
      <c r="Q309">
        <v>11</v>
      </c>
      <c r="R309">
        <v>24.1588757977506</v>
      </c>
      <c r="S309" t="s">
        <v>10499</v>
      </c>
      <c r="T309">
        <v>1106</v>
      </c>
      <c r="U309">
        <v>2172.5106199828601</v>
      </c>
      <c r="V309">
        <v>58.9</v>
      </c>
      <c r="W309" t="s">
        <v>21744</v>
      </c>
      <c r="X309">
        <v>72100736</v>
      </c>
      <c r="Y309" t="s">
        <v>96</v>
      </c>
      <c r="Z309" t="s">
        <v>10499</v>
      </c>
      <c r="AA309" t="s">
        <v>10500</v>
      </c>
      <c r="AB309" t="s">
        <v>10498</v>
      </c>
      <c r="AC309" t="s">
        <v>10501</v>
      </c>
      <c r="AD309" t="s">
        <v>10502</v>
      </c>
      <c r="AE309">
        <v>11</v>
      </c>
      <c r="AF309" t="s">
        <v>21744</v>
      </c>
      <c r="AG309" t="s">
        <v>96</v>
      </c>
      <c r="AH309" t="s">
        <v>96</v>
      </c>
      <c r="AI309" t="s">
        <v>96</v>
      </c>
      <c r="AJ309" t="s">
        <v>96</v>
      </c>
      <c r="AK309">
        <v>5</v>
      </c>
      <c r="AL309">
        <v>4</v>
      </c>
      <c r="AM309">
        <v>3</v>
      </c>
      <c r="AN309">
        <v>2</v>
      </c>
      <c r="AO309">
        <v>5</v>
      </c>
      <c r="AP309">
        <v>5</v>
      </c>
    </row>
    <row r="310" spans="1:42" x14ac:dyDescent="0.25">
      <c r="A310" t="s">
        <v>475</v>
      </c>
      <c r="B310">
        <v>24.166670298269899</v>
      </c>
      <c r="C310">
        <v>71.099998474121094</v>
      </c>
      <c r="D310" t="s">
        <v>20012</v>
      </c>
      <c r="E310">
        <v>1224</v>
      </c>
      <c r="F310">
        <v>2183.6287619719401</v>
      </c>
      <c r="G310">
        <v>52.746009848813003</v>
      </c>
      <c r="H310" t="s">
        <v>20013</v>
      </c>
      <c r="I310" t="s">
        <v>10022</v>
      </c>
      <c r="J310" t="s">
        <v>43</v>
      </c>
      <c r="K310">
        <v>188998.29021315201</v>
      </c>
      <c r="L310">
        <v>16192.1223359371</v>
      </c>
      <c r="M310">
        <v>786215.23825129005</v>
      </c>
      <c r="N310">
        <v>786215.23825129005</v>
      </c>
      <c r="O310">
        <v>0</v>
      </c>
      <c r="P310">
        <v>0</v>
      </c>
      <c r="Q310">
        <v>0</v>
      </c>
      <c r="R310">
        <v>24.198770298269899</v>
      </c>
      <c r="S310" t="s">
        <v>475</v>
      </c>
      <c r="T310">
        <v>1224</v>
      </c>
      <c r="U310">
        <v>2176.6287619719401</v>
      </c>
      <c r="V310">
        <v>52.7</v>
      </c>
      <c r="W310" t="s">
        <v>15678</v>
      </c>
      <c r="X310">
        <v>72100736</v>
      </c>
      <c r="Y310" t="s">
        <v>96</v>
      </c>
      <c r="Z310" t="s">
        <v>475</v>
      </c>
      <c r="AA310" t="s">
        <v>476</v>
      </c>
      <c r="AB310" t="s">
        <v>477</v>
      </c>
      <c r="AC310" t="s">
        <v>478</v>
      </c>
      <c r="AD310" t="s">
        <v>258</v>
      </c>
      <c r="AE310">
        <v>0</v>
      </c>
      <c r="AF310" t="s">
        <v>15678</v>
      </c>
      <c r="AG310" t="s">
        <v>96</v>
      </c>
      <c r="AH310" t="s">
        <v>96</v>
      </c>
      <c r="AI310" t="s">
        <v>96</v>
      </c>
      <c r="AJ310">
        <v>6</v>
      </c>
      <c r="AK310">
        <v>5</v>
      </c>
      <c r="AL310">
        <v>4</v>
      </c>
      <c r="AM310">
        <v>3</v>
      </c>
      <c r="AN310">
        <v>2</v>
      </c>
      <c r="AO310">
        <v>6</v>
      </c>
      <c r="AP310">
        <v>6</v>
      </c>
    </row>
    <row r="311" spans="1:42" x14ac:dyDescent="0.25">
      <c r="A311" t="s">
        <v>2607</v>
      </c>
      <c r="B311">
        <v>24.2239445710028</v>
      </c>
      <c r="C311">
        <v>213</v>
      </c>
      <c r="D311" t="s">
        <v>10503</v>
      </c>
      <c r="F311">
        <v>2189.54094496373</v>
      </c>
      <c r="G311">
        <v>57.305571917703702</v>
      </c>
      <c r="H311" t="s">
        <v>10504</v>
      </c>
      <c r="I311" t="s">
        <v>10505</v>
      </c>
      <c r="J311" t="s">
        <v>3397</v>
      </c>
      <c r="K311">
        <v>19770.8334512486</v>
      </c>
      <c r="L311">
        <v>5880.1156690670296</v>
      </c>
      <c r="M311" t="s">
        <v>98</v>
      </c>
      <c r="N311" t="s">
        <v>98</v>
      </c>
      <c r="O311">
        <v>19771</v>
      </c>
      <c r="P311">
        <v>79084</v>
      </c>
      <c r="Q311">
        <v>2</v>
      </c>
      <c r="R311">
        <v>24.2560445710028</v>
      </c>
      <c r="S311" t="s">
        <v>3615</v>
      </c>
      <c r="T311" t="s">
        <v>96</v>
      </c>
      <c r="U311">
        <v>2182.54094496373</v>
      </c>
      <c r="V311">
        <v>57.3</v>
      </c>
      <c r="W311" t="s">
        <v>21745</v>
      </c>
      <c r="X311">
        <v>72100736</v>
      </c>
      <c r="Y311" t="s">
        <v>96</v>
      </c>
      <c r="Z311" t="s">
        <v>3615</v>
      </c>
      <c r="AA311" t="s">
        <v>3616</v>
      </c>
      <c r="AB311" t="s">
        <v>2607</v>
      </c>
      <c r="AC311" t="s">
        <v>3617</v>
      </c>
      <c r="AD311" t="s">
        <v>2605</v>
      </c>
      <c r="AE311">
        <v>2</v>
      </c>
      <c r="AF311" t="s">
        <v>21745</v>
      </c>
      <c r="AG311" t="s">
        <v>96</v>
      </c>
      <c r="AH311" t="s">
        <v>96</v>
      </c>
      <c r="AI311" t="s">
        <v>96</v>
      </c>
      <c r="AJ311" t="s">
        <v>96</v>
      </c>
      <c r="AK311">
        <v>5</v>
      </c>
      <c r="AL311" t="s">
        <v>96</v>
      </c>
      <c r="AM311" t="s">
        <v>96</v>
      </c>
      <c r="AN311">
        <v>2</v>
      </c>
      <c r="AO311">
        <v>5</v>
      </c>
      <c r="AP311">
        <v>5</v>
      </c>
    </row>
    <row r="312" spans="1:42" x14ac:dyDescent="0.25">
      <c r="A312" t="s">
        <v>3149</v>
      </c>
      <c r="B312">
        <v>24.2450663410361</v>
      </c>
      <c r="C312">
        <v>109.09999847412099</v>
      </c>
      <c r="D312" t="s">
        <v>10506</v>
      </c>
      <c r="E312">
        <v>2008</v>
      </c>
      <c r="F312">
        <v>2191.7212567091001</v>
      </c>
      <c r="G312">
        <v>67.553097469401706</v>
      </c>
      <c r="H312" t="s">
        <v>10507</v>
      </c>
      <c r="I312" t="s">
        <v>6069</v>
      </c>
      <c r="J312" t="s">
        <v>43</v>
      </c>
      <c r="K312">
        <v>57877.158015987698</v>
      </c>
      <c r="L312">
        <v>49362.959754393902</v>
      </c>
      <c r="M312" t="s">
        <v>98</v>
      </c>
      <c r="N312" t="s">
        <v>98</v>
      </c>
      <c r="O312">
        <v>57877</v>
      </c>
      <c r="P312">
        <v>231508</v>
      </c>
      <c r="Q312">
        <v>5</v>
      </c>
      <c r="R312">
        <v>24.2771663410361</v>
      </c>
      <c r="S312" t="s">
        <v>3148</v>
      </c>
      <c r="T312">
        <v>2008</v>
      </c>
      <c r="U312">
        <v>2184.7212567091001</v>
      </c>
      <c r="V312">
        <v>67.599999999999994</v>
      </c>
      <c r="W312" t="s">
        <v>21746</v>
      </c>
      <c r="X312">
        <v>72100736</v>
      </c>
      <c r="Y312" t="s">
        <v>96</v>
      </c>
      <c r="Z312" t="s">
        <v>3148</v>
      </c>
      <c r="AA312" t="s">
        <v>10508</v>
      </c>
      <c r="AB312" t="s">
        <v>3149</v>
      </c>
      <c r="AC312" t="s">
        <v>10509</v>
      </c>
      <c r="AD312" t="s">
        <v>3150</v>
      </c>
      <c r="AE312">
        <v>5</v>
      </c>
      <c r="AF312" t="s">
        <v>21746</v>
      </c>
      <c r="AG312" t="s">
        <v>96</v>
      </c>
      <c r="AH312" t="s">
        <v>96</v>
      </c>
      <c r="AI312" t="s">
        <v>96</v>
      </c>
      <c r="AJ312" t="s">
        <v>96</v>
      </c>
      <c r="AK312">
        <v>5</v>
      </c>
      <c r="AL312">
        <v>4</v>
      </c>
      <c r="AM312">
        <v>3</v>
      </c>
      <c r="AN312">
        <v>2</v>
      </c>
      <c r="AO312">
        <v>5</v>
      </c>
      <c r="AP312">
        <v>5</v>
      </c>
    </row>
    <row r="313" spans="1:42" x14ac:dyDescent="0.25">
      <c r="A313" t="s">
        <v>4073</v>
      </c>
      <c r="B313">
        <v>24.2666496011724</v>
      </c>
      <c r="C313">
        <v>94</v>
      </c>
      <c r="D313" t="s">
        <v>1326</v>
      </c>
      <c r="E313">
        <v>2192</v>
      </c>
      <c r="F313">
        <v>2193.9492061425199</v>
      </c>
      <c r="G313">
        <v>70.970804378849294</v>
      </c>
      <c r="H313" t="s">
        <v>1327</v>
      </c>
      <c r="I313" t="s">
        <v>1229</v>
      </c>
      <c r="J313" t="s">
        <v>3397</v>
      </c>
      <c r="K313">
        <v>329021.17424781201</v>
      </c>
      <c r="L313">
        <v>46172.587259239903</v>
      </c>
      <c r="M313" t="s">
        <v>98</v>
      </c>
      <c r="N313" t="s">
        <v>98</v>
      </c>
      <c r="O313">
        <v>329021</v>
      </c>
      <c r="P313">
        <v>1316084</v>
      </c>
      <c r="Q313">
        <v>30</v>
      </c>
      <c r="R313">
        <v>24.2987496011724</v>
      </c>
      <c r="S313" t="s">
        <v>4073</v>
      </c>
      <c r="T313">
        <v>2192</v>
      </c>
      <c r="U313">
        <v>2186.9492061425199</v>
      </c>
      <c r="V313">
        <v>71</v>
      </c>
      <c r="W313" t="s">
        <v>21747</v>
      </c>
      <c r="X313">
        <v>72100736</v>
      </c>
      <c r="Y313" t="s">
        <v>96</v>
      </c>
      <c r="Z313" t="s">
        <v>4073</v>
      </c>
      <c r="AA313" t="s">
        <v>4074</v>
      </c>
      <c r="AB313" t="s">
        <v>4075</v>
      </c>
      <c r="AC313" t="s">
        <v>10510</v>
      </c>
      <c r="AD313" t="s">
        <v>4076</v>
      </c>
      <c r="AE313">
        <v>30</v>
      </c>
      <c r="AF313" t="s">
        <v>21747</v>
      </c>
      <c r="AG313" t="s">
        <v>96</v>
      </c>
      <c r="AH313" t="s">
        <v>96</v>
      </c>
      <c r="AI313" t="s">
        <v>96</v>
      </c>
      <c r="AJ313" t="s">
        <v>96</v>
      </c>
      <c r="AK313">
        <v>5</v>
      </c>
      <c r="AL313" t="s">
        <v>96</v>
      </c>
      <c r="AM313" t="s">
        <v>96</v>
      </c>
      <c r="AN313">
        <v>2</v>
      </c>
      <c r="AO313">
        <v>5</v>
      </c>
      <c r="AP313">
        <v>5</v>
      </c>
    </row>
    <row r="314" spans="1:42" x14ac:dyDescent="0.25">
      <c r="A314" t="s">
        <v>3033</v>
      </c>
      <c r="B314">
        <v>24.2737786618965</v>
      </c>
      <c r="C314">
        <v>97</v>
      </c>
      <c r="D314" t="s">
        <v>10511</v>
      </c>
      <c r="E314">
        <v>935</v>
      </c>
      <c r="F314">
        <v>2194.6851091850099</v>
      </c>
      <c r="G314">
        <v>66.714400751241101</v>
      </c>
      <c r="H314" t="s">
        <v>10512</v>
      </c>
      <c r="I314" t="s">
        <v>10513</v>
      </c>
      <c r="J314" t="s">
        <v>43</v>
      </c>
      <c r="K314">
        <v>282341.37095741101</v>
      </c>
      <c r="L314">
        <v>51340.149785464302</v>
      </c>
      <c r="M314">
        <v>184860.426220555</v>
      </c>
      <c r="N314">
        <v>184860.426220555</v>
      </c>
      <c r="O314">
        <v>97481</v>
      </c>
      <c r="P314">
        <v>389924</v>
      </c>
      <c r="Q314">
        <v>9</v>
      </c>
      <c r="R314">
        <v>24.3058786618965</v>
      </c>
      <c r="S314" t="s">
        <v>3033</v>
      </c>
      <c r="T314">
        <v>935</v>
      </c>
      <c r="U314">
        <v>2187.6851091850099</v>
      </c>
      <c r="V314">
        <v>66.7</v>
      </c>
      <c r="W314" t="s">
        <v>15679</v>
      </c>
      <c r="X314">
        <v>72100736</v>
      </c>
      <c r="Y314" t="s">
        <v>96</v>
      </c>
      <c r="Z314" t="s">
        <v>3033</v>
      </c>
      <c r="AA314" t="s">
        <v>3034</v>
      </c>
      <c r="AB314" t="s">
        <v>3035</v>
      </c>
      <c r="AC314" t="s">
        <v>3036</v>
      </c>
      <c r="AD314" t="s">
        <v>3037</v>
      </c>
      <c r="AE314">
        <v>9</v>
      </c>
      <c r="AF314" t="s">
        <v>15679</v>
      </c>
      <c r="AG314" t="s">
        <v>96</v>
      </c>
      <c r="AH314" t="s">
        <v>96</v>
      </c>
      <c r="AI314" t="s">
        <v>96</v>
      </c>
      <c r="AJ314" t="s">
        <v>96</v>
      </c>
      <c r="AK314">
        <v>5</v>
      </c>
      <c r="AL314">
        <v>4</v>
      </c>
      <c r="AM314">
        <v>3</v>
      </c>
      <c r="AN314">
        <v>2</v>
      </c>
      <c r="AO314">
        <v>5</v>
      </c>
      <c r="AP314">
        <v>5</v>
      </c>
    </row>
    <row r="315" spans="1:42" x14ac:dyDescent="0.25">
      <c r="A315" t="s">
        <v>3033</v>
      </c>
      <c r="B315">
        <v>24.274262240020398</v>
      </c>
      <c r="C315">
        <v>97.099998474121094</v>
      </c>
      <c r="D315" t="s">
        <v>10514</v>
      </c>
      <c r="E315">
        <v>1157</v>
      </c>
      <c r="F315">
        <v>2194.73502692684</v>
      </c>
      <c r="G315">
        <v>71.290268810101196</v>
      </c>
      <c r="H315" t="s">
        <v>10515</v>
      </c>
      <c r="I315" t="s">
        <v>276</v>
      </c>
      <c r="J315" t="s">
        <v>43</v>
      </c>
      <c r="K315">
        <v>194019.043820544</v>
      </c>
      <c r="L315">
        <v>51340.149785464302</v>
      </c>
      <c r="M315">
        <v>184860.426220555</v>
      </c>
      <c r="N315">
        <v>184860.426220555</v>
      </c>
      <c r="O315">
        <v>9159</v>
      </c>
      <c r="P315">
        <v>36636</v>
      </c>
      <c r="Q315">
        <v>1</v>
      </c>
      <c r="R315">
        <v>24.306362240020398</v>
      </c>
      <c r="S315" t="s">
        <v>3033</v>
      </c>
      <c r="T315">
        <v>1157</v>
      </c>
      <c r="U315">
        <v>2187.73502692684</v>
      </c>
      <c r="V315">
        <v>71.3</v>
      </c>
      <c r="W315" t="s">
        <v>15679</v>
      </c>
      <c r="X315">
        <v>72100736</v>
      </c>
      <c r="Y315" t="s">
        <v>96</v>
      </c>
      <c r="Z315" t="s">
        <v>3033</v>
      </c>
      <c r="AA315" t="s">
        <v>3034</v>
      </c>
      <c r="AB315" t="s">
        <v>3035</v>
      </c>
      <c r="AC315" t="s">
        <v>3036</v>
      </c>
      <c r="AD315" t="s">
        <v>3037</v>
      </c>
      <c r="AE315">
        <v>1</v>
      </c>
      <c r="AF315" t="s">
        <v>15679</v>
      </c>
      <c r="AG315" t="s">
        <v>96</v>
      </c>
      <c r="AH315" t="s">
        <v>96</v>
      </c>
      <c r="AI315" t="s">
        <v>96</v>
      </c>
      <c r="AJ315">
        <v>6</v>
      </c>
      <c r="AK315">
        <v>5</v>
      </c>
      <c r="AL315">
        <v>4</v>
      </c>
      <c r="AM315">
        <v>3</v>
      </c>
      <c r="AN315">
        <v>2</v>
      </c>
      <c r="AO315">
        <v>6</v>
      </c>
      <c r="AP315">
        <v>6</v>
      </c>
    </row>
    <row r="316" spans="1:42" x14ac:dyDescent="0.25">
      <c r="A316" t="s">
        <v>1234</v>
      </c>
      <c r="B316">
        <v>24.363969839071299</v>
      </c>
      <c r="C316">
        <v>257</v>
      </c>
      <c r="E316">
        <v>2206</v>
      </c>
      <c r="F316">
        <v>2204.3191086185002</v>
      </c>
      <c r="G316">
        <v>87.549288983183402</v>
      </c>
      <c r="H316" t="s">
        <v>14300</v>
      </c>
      <c r="J316" t="s">
        <v>44</v>
      </c>
      <c r="K316">
        <v>2178986.9202146502</v>
      </c>
      <c r="L316">
        <v>405684.64145105699</v>
      </c>
      <c r="M316" t="s">
        <v>98</v>
      </c>
      <c r="N316" t="s">
        <v>98</v>
      </c>
      <c r="O316">
        <v>2178987</v>
      </c>
      <c r="P316">
        <v>8715948</v>
      </c>
      <c r="Q316">
        <v>196</v>
      </c>
      <c r="R316">
        <v>24.396069839071298</v>
      </c>
      <c r="S316" t="s">
        <v>1234</v>
      </c>
      <c r="T316">
        <v>2206</v>
      </c>
      <c r="U316">
        <v>2197.3191086185002</v>
      </c>
      <c r="V316">
        <v>87.5</v>
      </c>
      <c r="W316" t="s">
        <v>21748</v>
      </c>
      <c r="X316">
        <v>72100736</v>
      </c>
      <c r="Y316" t="s">
        <v>96</v>
      </c>
      <c r="Z316" t="s">
        <v>1234</v>
      </c>
      <c r="AA316" t="s">
        <v>1235</v>
      </c>
      <c r="AB316" t="s">
        <v>1236</v>
      </c>
      <c r="AC316" t="s">
        <v>1237</v>
      </c>
      <c r="AD316" t="s">
        <v>1238</v>
      </c>
      <c r="AE316">
        <v>196</v>
      </c>
      <c r="AF316" t="s">
        <v>14300</v>
      </c>
      <c r="AG316">
        <v>0</v>
      </c>
      <c r="AH316" t="s">
        <v>118</v>
      </c>
      <c r="AI316" t="s">
        <v>96</v>
      </c>
      <c r="AJ316" t="s">
        <v>96</v>
      </c>
      <c r="AK316" t="s">
        <v>96</v>
      </c>
      <c r="AL316" t="s">
        <v>96</v>
      </c>
      <c r="AM316" t="s">
        <v>96</v>
      </c>
      <c r="AN316">
        <v>2</v>
      </c>
      <c r="AO316">
        <v>2</v>
      </c>
      <c r="AP316">
        <v>2</v>
      </c>
    </row>
    <row r="317" spans="1:42" x14ac:dyDescent="0.25">
      <c r="A317" t="s">
        <v>5268</v>
      </c>
      <c r="B317">
        <v>24.368681254425599</v>
      </c>
      <c r="C317">
        <v>218</v>
      </c>
      <c r="D317" t="s">
        <v>10516</v>
      </c>
      <c r="E317">
        <v>3702</v>
      </c>
      <c r="F317">
        <v>2204.8448824348998</v>
      </c>
      <c r="G317">
        <v>63.255675023807299</v>
      </c>
      <c r="H317" t="s">
        <v>10517</v>
      </c>
      <c r="I317" t="s">
        <v>10518</v>
      </c>
      <c r="J317" t="s">
        <v>43</v>
      </c>
      <c r="K317">
        <v>259782.059929629</v>
      </c>
      <c r="L317">
        <v>94259.187662362601</v>
      </c>
      <c r="M317" t="s">
        <v>98</v>
      </c>
      <c r="N317" t="s">
        <v>98</v>
      </c>
      <c r="O317">
        <v>259782</v>
      </c>
      <c r="P317">
        <v>1039128</v>
      </c>
      <c r="Q317">
        <v>23</v>
      </c>
      <c r="R317">
        <v>24.400781254425599</v>
      </c>
      <c r="S317" t="s">
        <v>5268</v>
      </c>
      <c r="T317">
        <v>3702</v>
      </c>
      <c r="U317">
        <v>2197.8448824348998</v>
      </c>
      <c r="V317">
        <v>63.3</v>
      </c>
      <c r="W317" t="s">
        <v>21749</v>
      </c>
      <c r="X317">
        <v>72100736</v>
      </c>
      <c r="Y317" t="s">
        <v>96</v>
      </c>
      <c r="Z317" t="s">
        <v>5268</v>
      </c>
      <c r="AA317" t="s">
        <v>5269</v>
      </c>
      <c r="AB317" t="s">
        <v>5270</v>
      </c>
      <c r="AC317" t="s">
        <v>5271</v>
      </c>
      <c r="AD317" t="s">
        <v>5272</v>
      </c>
      <c r="AE317">
        <v>23</v>
      </c>
      <c r="AF317" t="s">
        <v>21749</v>
      </c>
      <c r="AG317" t="s">
        <v>96</v>
      </c>
      <c r="AH317" t="s">
        <v>96</v>
      </c>
      <c r="AI317" t="s">
        <v>96</v>
      </c>
      <c r="AJ317" t="s">
        <v>96</v>
      </c>
      <c r="AK317">
        <v>5</v>
      </c>
      <c r="AL317">
        <v>4</v>
      </c>
      <c r="AM317">
        <v>3</v>
      </c>
      <c r="AN317">
        <v>2</v>
      </c>
      <c r="AO317">
        <v>5</v>
      </c>
      <c r="AP317">
        <v>5</v>
      </c>
    </row>
    <row r="318" spans="1:42" x14ac:dyDescent="0.25">
      <c r="A318" t="s">
        <v>4074</v>
      </c>
      <c r="B318">
        <v>24.397016187383301</v>
      </c>
      <c r="C318">
        <v>94</v>
      </c>
      <c r="D318" t="s">
        <v>20014</v>
      </c>
      <c r="E318">
        <v>2080</v>
      </c>
      <c r="F318">
        <v>2208.0069398461701</v>
      </c>
      <c r="G318">
        <v>52.409547523000903</v>
      </c>
      <c r="H318" t="s">
        <v>20015</v>
      </c>
      <c r="I318" t="s">
        <v>20016</v>
      </c>
      <c r="J318" t="s">
        <v>43</v>
      </c>
      <c r="K318">
        <v>102192.201969898</v>
      </c>
      <c r="L318">
        <v>39259.578637466999</v>
      </c>
      <c r="M318" t="s">
        <v>98</v>
      </c>
      <c r="N318" t="s">
        <v>98</v>
      </c>
      <c r="O318">
        <v>102192</v>
      </c>
      <c r="P318">
        <v>408768</v>
      </c>
      <c r="Q318">
        <v>9</v>
      </c>
      <c r="R318">
        <v>24.4291161873833</v>
      </c>
      <c r="S318" t="s">
        <v>4074</v>
      </c>
      <c r="T318">
        <v>2080</v>
      </c>
      <c r="U318">
        <v>2201.0069398461701</v>
      </c>
      <c r="V318">
        <v>52.4</v>
      </c>
      <c r="W318" t="s">
        <v>21750</v>
      </c>
      <c r="X318">
        <v>72100736</v>
      </c>
      <c r="Y318" t="s">
        <v>96</v>
      </c>
      <c r="Z318" t="s">
        <v>4074</v>
      </c>
      <c r="AA318" t="s">
        <v>10510</v>
      </c>
      <c r="AB318" t="s">
        <v>4073</v>
      </c>
      <c r="AC318" t="s">
        <v>13914</v>
      </c>
      <c r="AD318" t="s">
        <v>4075</v>
      </c>
      <c r="AE318">
        <v>9</v>
      </c>
      <c r="AF318" t="s">
        <v>21750</v>
      </c>
      <c r="AG318" t="s">
        <v>96</v>
      </c>
      <c r="AH318" t="s">
        <v>96</v>
      </c>
      <c r="AI318" t="s">
        <v>96</v>
      </c>
      <c r="AJ318" t="s">
        <v>96</v>
      </c>
      <c r="AK318">
        <v>5</v>
      </c>
      <c r="AL318">
        <v>4</v>
      </c>
      <c r="AM318">
        <v>3</v>
      </c>
      <c r="AN318">
        <v>2</v>
      </c>
      <c r="AO318">
        <v>5</v>
      </c>
      <c r="AP318">
        <v>5</v>
      </c>
    </row>
    <row r="319" spans="1:42" x14ac:dyDescent="0.25">
      <c r="A319" t="s">
        <v>10519</v>
      </c>
      <c r="B319">
        <v>24.557593737738699</v>
      </c>
      <c r="C319">
        <v>213</v>
      </c>
      <c r="D319" t="s">
        <v>10520</v>
      </c>
      <c r="E319">
        <v>2098</v>
      </c>
      <c r="F319">
        <v>2225.9267081387102</v>
      </c>
      <c r="G319">
        <v>51.717154971739497</v>
      </c>
      <c r="H319" t="s">
        <v>10521</v>
      </c>
      <c r="I319" t="s">
        <v>10522</v>
      </c>
      <c r="J319" t="s">
        <v>43</v>
      </c>
      <c r="K319">
        <v>98852.885899621193</v>
      </c>
      <c r="L319">
        <v>23059.896382873299</v>
      </c>
      <c r="M319" t="s">
        <v>98</v>
      </c>
      <c r="N319" t="s">
        <v>98</v>
      </c>
      <c r="O319">
        <v>98853</v>
      </c>
      <c r="P319">
        <v>395412</v>
      </c>
      <c r="Q319">
        <v>9</v>
      </c>
      <c r="R319">
        <v>24.589693737738699</v>
      </c>
      <c r="S319" t="s">
        <v>10519</v>
      </c>
      <c r="T319">
        <v>2098</v>
      </c>
      <c r="U319">
        <v>2218.9267081387102</v>
      </c>
      <c r="V319">
        <v>51.7</v>
      </c>
      <c r="W319" t="s">
        <v>21751</v>
      </c>
      <c r="X319">
        <v>72100736</v>
      </c>
      <c r="Y319" t="s">
        <v>96</v>
      </c>
      <c r="Z319" t="s">
        <v>10519</v>
      </c>
      <c r="AA319" t="s">
        <v>10523</v>
      </c>
      <c r="AB319" t="s">
        <v>3617</v>
      </c>
      <c r="AC319" t="s">
        <v>10524</v>
      </c>
      <c r="AD319" t="s">
        <v>3616</v>
      </c>
      <c r="AE319">
        <v>9</v>
      </c>
      <c r="AF319" t="s">
        <v>21751</v>
      </c>
      <c r="AG319" t="s">
        <v>96</v>
      </c>
      <c r="AH319" t="s">
        <v>96</v>
      </c>
      <c r="AI319" t="s">
        <v>96</v>
      </c>
      <c r="AJ319" t="s">
        <v>96</v>
      </c>
      <c r="AK319">
        <v>5</v>
      </c>
      <c r="AL319">
        <v>4</v>
      </c>
      <c r="AM319">
        <v>3</v>
      </c>
      <c r="AN319">
        <v>2</v>
      </c>
      <c r="AO319">
        <v>5</v>
      </c>
      <c r="AP319">
        <v>5</v>
      </c>
    </row>
    <row r="320" spans="1:42" x14ac:dyDescent="0.25">
      <c r="A320" t="s">
        <v>1239</v>
      </c>
      <c r="B320">
        <v>24.649891623973499</v>
      </c>
      <c r="C320">
        <v>176.90000915527301</v>
      </c>
      <c r="D320" t="s">
        <v>2070</v>
      </c>
      <c r="E320">
        <v>1815</v>
      </c>
      <c r="F320">
        <v>2236.22675775062</v>
      </c>
      <c r="G320">
        <v>61.205556375607401</v>
      </c>
      <c r="H320" t="s">
        <v>2071</v>
      </c>
      <c r="I320" t="s">
        <v>2072</v>
      </c>
      <c r="J320" t="s">
        <v>43</v>
      </c>
      <c r="K320">
        <v>356811.036339143</v>
      </c>
      <c r="L320">
        <v>61935.064931600296</v>
      </c>
      <c r="M320" t="s">
        <v>98</v>
      </c>
      <c r="N320" t="s">
        <v>98</v>
      </c>
      <c r="O320">
        <v>356811</v>
      </c>
      <c r="P320">
        <v>1427244</v>
      </c>
      <c r="Q320">
        <v>32</v>
      </c>
      <c r="R320">
        <v>24.681991623973499</v>
      </c>
      <c r="S320" t="s">
        <v>481</v>
      </c>
      <c r="T320">
        <v>1815</v>
      </c>
      <c r="U320">
        <v>2229.22675775062</v>
      </c>
      <c r="V320">
        <v>61.2</v>
      </c>
      <c r="W320" t="s">
        <v>21752</v>
      </c>
      <c r="X320">
        <v>72100736</v>
      </c>
      <c r="Y320" t="s">
        <v>96</v>
      </c>
      <c r="Z320" t="s">
        <v>481</v>
      </c>
      <c r="AA320" t="s">
        <v>763</v>
      </c>
      <c r="AB320" t="s">
        <v>1239</v>
      </c>
      <c r="AC320" t="s">
        <v>762</v>
      </c>
      <c r="AD320" t="s">
        <v>1240</v>
      </c>
      <c r="AE320">
        <v>32</v>
      </c>
      <c r="AF320" t="s">
        <v>21752</v>
      </c>
      <c r="AG320" t="s">
        <v>96</v>
      </c>
      <c r="AH320" t="s">
        <v>96</v>
      </c>
      <c r="AI320" t="s">
        <v>96</v>
      </c>
      <c r="AJ320" t="s">
        <v>96</v>
      </c>
      <c r="AK320">
        <v>5</v>
      </c>
      <c r="AL320">
        <v>4</v>
      </c>
      <c r="AM320">
        <v>3</v>
      </c>
      <c r="AN320">
        <v>2</v>
      </c>
      <c r="AO320">
        <v>5</v>
      </c>
      <c r="AP320">
        <v>5</v>
      </c>
    </row>
    <row r="321" spans="1:42" x14ac:dyDescent="0.25">
      <c r="A321" t="s">
        <v>4250</v>
      </c>
      <c r="B321">
        <v>24.657446369046401</v>
      </c>
      <c r="C321">
        <v>151</v>
      </c>
      <c r="D321" t="s">
        <v>3618</v>
      </c>
      <c r="E321">
        <v>2262</v>
      </c>
      <c r="F321">
        <v>2237.0698350108901</v>
      </c>
      <c r="G321">
        <v>53.382434439970901</v>
      </c>
      <c r="H321" t="s">
        <v>3619</v>
      </c>
      <c r="I321" t="s">
        <v>3620</v>
      </c>
      <c r="J321" t="s">
        <v>43</v>
      </c>
      <c r="K321">
        <v>49444.830243061901</v>
      </c>
      <c r="L321">
        <v>17429.357364401199</v>
      </c>
      <c r="M321" t="s">
        <v>98</v>
      </c>
      <c r="N321" t="s">
        <v>98</v>
      </c>
      <c r="O321">
        <v>49445</v>
      </c>
      <c r="P321">
        <v>197780</v>
      </c>
      <c r="Q321">
        <v>4</v>
      </c>
      <c r="R321">
        <v>24.689546369046401</v>
      </c>
      <c r="S321" t="s">
        <v>4250</v>
      </c>
      <c r="T321">
        <v>2262</v>
      </c>
      <c r="U321">
        <v>2230.0698350108901</v>
      </c>
      <c r="V321">
        <v>53.4</v>
      </c>
      <c r="W321" t="s">
        <v>21753</v>
      </c>
      <c r="X321">
        <v>72100736</v>
      </c>
      <c r="Y321" t="s">
        <v>96</v>
      </c>
      <c r="Z321" t="s">
        <v>4250</v>
      </c>
      <c r="AA321" t="s">
        <v>4251</v>
      </c>
      <c r="AB321" t="s">
        <v>4252</v>
      </c>
      <c r="AC321" t="s">
        <v>4253</v>
      </c>
      <c r="AD321" t="s">
        <v>4254</v>
      </c>
      <c r="AE321">
        <v>4</v>
      </c>
      <c r="AF321" t="s">
        <v>21753</v>
      </c>
      <c r="AG321" t="s">
        <v>96</v>
      </c>
      <c r="AH321" t="s">
        <v>96</v>
      </c>
      <c r="AI321" t="s">
        <v>96</v>
      </c>
      <c r="AJ321" t="s">
        <v>96</v>
      </c>
      <c r="AK321">
        <v>5</v>
      </c>
      <c r="AL321" t="s">
        <v>96</v>
      </c>
      <c r="AM321">
        <v>3</v>
      </c>
      <c r="AN321">
        <v>2</v>
      </c>
      <c r="AO321">
        <v>5</v>
      </c>
      <c r="AP321">
        <v>5</v>
      </c>
    </row>
    <row r="322" spans="1:42" x14ac:dyDescent="0.25">
      <c r="A322" t="s">
        <v>1646</v>
      </c>
      <c r="B322">
        <v>24.689787697049798</v>
      </c>
      <c r="C322">
        <v>59</v>
      </c>
      <c r="D322" t="s">
        <v>10525</v>
      </c>
      <c r="E322">
        <v>935</v>
      </c>
      <c r="F322">
        <v>2240.6789889854699</v>
      </c>
      <c r="G322">
        <v>61.605156506314401</v>
      </c>
      <c r="H322" t="s">
        <v>10526</v>
      </c>
      <c r="I322" t="s">
        <v>10527</v>
      </c>
      <c r="J322" t="s">
        <v>43</v>
      </c>
      <c r="K322">
        <v>458679.79690375598</v>
      </c>
      <c r="L322">
        <v>198239.36987828201</v>
      </c>
      <c r="M322">
        <v>387865.525343913</v>
      </c>
      <c r="N322">
        <v>387865.525343913</v>
      </c>
      <c r="O322">
        <v>70814</v>
      </c>
      <c r="P322">
        <v>283256</v>
      </c>
      <c r="Q322">
        <v>6</v>
      </c>
      <c r="R322">
        <v>24.721887697049798</v>
      </c>
      <c r="S322" t="s">
        <v>1646</v>
      </c>
      <c r="T322">
        <v>935</v>
      </c>
      <c r="U322">
        <v>2233.6789889854699</v>
      </c>
      <c r="V322">
        <v>61.6</v>
      </c>
      <c r="W322" t="s">
        <v>15536</v>
      </c>
      <c r="X322">
        <v>72100736</v>
      </c>
      <c r="Y322" t="s">
        <v>96</v>
      </c>
      <c r="Z322" t="s">
        <v>1646</v>
      </c>
      <c r="AA322" t="s">
        <v>1647</v>
      </c>
      <c r="AB322" t="s">
        <v>1648</v>
      </c>
      <c r="AC322" t="s">
        <v>1649</v>
      </c>
      <c r="AD322" t="s">
        <v>1650</v>
      </c>
      <c r="AE322">
        <v>6</v>
      </c>
      <c r="AF322" t="s">
        <v>15536</v>
      </c>
      <c r="AG322" t="s">
        <v>96</v>
      </c>
      <c r="AH322" t="s">
        <v>96</v>
      </c>
      <c r="AI322" t="s">
        <v>96</v>
      </c>
      <c r="AJ322" t="s">
        <v>96</v>
      </c>
      <c r="AK322">
        <v>5</v>
      </c>
      <c r="AL322">
        <v>4</v>
      </c>
      <c r="AM322">
        <v>3</v>
      </c>
      <c r="AN322">
        <v>2</v>
      </c>
      <c r="AO322">
        <v>5</v>
      </c>
      <c r="AP322">
        <v>5</v>
      </c>
    </row>
    <row r="323" spans="1:42" x14ac:dyDescent="0.25">
      <c r="A323" t="s">
        <v>1646</v>
      </c>
      <c r="B323">
        <v>24.690514302052001</v>
      </c>
      <c r="C323">
        <v>59.099998474121101</v>
      </c>
      <c r="D323" t="s">
        <v>891</v>
      </c>
      <c r="E323">
        <v>1067</v>
      </c>
      <c r="F323">
        <v>2240.7600749981302</v>
      </c>
      <c r="G323">
        <v>62.560807413429202</v>
      </c>
      <c r="H323" t="s">
        <v>892</v>
      </c>
      <c r="I323" t="s">
        <v>41</v>
      </c>
      <c r="J323" t="s">
        <v>43</v>
      </c>
      <c r="K323">
        <v>292356.25580647099</v>
      </c>
      <c r="L323">
        <v>198650.273279696</v>
      </c>
      <c r="M323">
        <v>387865.525343913</v>
      </c>
      <c r="N323">
        <v>387865.525343913</v>
      </c>
      <c r="O323">
        <v>0</v>
      </c>
      <c r="P323">
        <v>0</v>
      </c>
      <c r="Q323">
        <v>0</v>
      </c>
      <c r="R323">
        <v>24.722614302052001</v>
      </c>
      <c r="S323" t="s">
        <v>1646</v>
      </c>
      <c r="T323">
        <v>1067</v>
      </c>
      <c r="U323">
        <v>2233.7600749981302</v>
      </c>
      <c r="V323">
        <v>62.6</v>
      </c>
      <c r="W323" t="s">
        <v>15536</v>
      </c>
      <c r="X323">
        <v>72100736</v>
      </c>
      <c r="Y323" t="s">
        <v>96</v>
      </c>
      <c r="Z323" t="s">
        <v>1646</v>
      </c>
      <c r="AA323" t="s">
        <v>1647</v>
      </c>
      <c r="AB323" t="s">
        <v>1648</v>
      </c>
      <c r="AC323" t="s">
        <v>1649</v>
      </c>
      <c r="AD323" t="s">
        <v>1650</v>
      </c>
      <c r="AE323">
        <v>0</v>
      </c>
      <c r="AF323" t="s">
        <v>15536</v>
      </c>
      <c r="AG323" t="s">
        <v>96</v>
      </c>
      <c r="AH323" t="s">
        <v>96</v>
      </c>
      <c r="AI323" t="s">
        <v>96</v>
      </c>
      <c r="AJ323">
        <v>6</v>
      </c>
      <c r="AK323">
        <v>5</v>
      </c>
      <c r="AL323">
        <v>4</v>
      </c>
      <c r="AM323">
        <v>3</v>
      </c>
      <c r="AN323">
        <v>2</v>
      </c>
      <c r="AO323">
        <v>6</v>
      </c>
      <c r="AP323">
        <v>6</v>
      </c>
    </row>
    <row r="324" spans="1:42" x14ac:dyDescent="0.25">
      <c r="A324" t="s">
        <v>4924</v>
      </c>
      <c r="B324">
        <v>24.6955018823598</v>
      </c>
      <c r="C324">
        <v>111.09999847412099</v>
      </c>
      <c r="D324" t="s">
        <v>10528</v>
      </c>
      <c r="E324">
        <v>3899</v>
      </c>
      <c r="F324">
        <v>2241.3166676429801</v>
      </c>
      <c r="G324">
        <v>52.4636705396086</v>
      </c>
      <c r="H324" t="s">
        <v>10529</v>
      </c>
      <c r="I324" t="s">
        <v>10530</v>
      </c>
      <c r="J324" t="s">
        <v>43</v>
      </c>
      <c r="K324">
        <v>184822.11573359399</v>
      </c>
      <c r="L324">
        <v>42918.592563963102</v>
      </c>
      <c r="M324" t="s">
        <v>98</v>
      </c>
      <c r="N324" t="s">
        <v>98</v>
      </c>
      <c r="O324">
        <v>184822</v>
      </c>
      <c r="P324">
        <v>739288</v>
      </c>
      <c r="Q324">
        <v>17</v>
      </c>
      <c r="R324">
        <v>24.727601882359799</v>
      </c>
      <c r="S324" t="s">
        <v>4924</v>
      </c>
      <c r="T324">
        <v>3899</v>
      </c>
      <c r="U324">
        <v>2234.3166676429801</v>
      </c>
      <c r="V324">
        <v>52.5</v>
      </c>
      <c r="W324" t="s">
        <v>21754</v>
      </c>
      <c r="X324">
        <v>72100736</v>
      </c>
      <c r="Y324" t="s">
        <v>96</v>
      </c>
      <c r="Z324" t="s">
        <v>4924</v>
      </c>
      <c r="AA324" t="s">
        <v>4925</v>
      </c>
      <c r="AB324" t="s">
        <v>4927</v>
      </c>
      <c r="AC324" t="s">
        <v>4926</v>
      </c>
      <c r="AD324" t="s">
        <v>6279</v>
      </c>
      <c r="AE324">
        <v>17</v>
      </c>
      <c r="AF324" t="s">
        <v>21754</v>
      </c>
      <c r="AG324" t="s">
        <v>96</v>
      </c>
      <c r="AH324" t="s">
        <v>96</v>
      </c>
      <c r="AI324" t="s">
        <v>96</v>
      </c>
      <c r="AJ324" t="s">
        <v>96</v>
      </c>
      <c r="AK324">
        <v>5</v>
      </c>
      <c r="AL324">
        <v>4</v>
      </c>
      <c r="AM324">
        <v>3</v>
      </c>
      <c r="AN324">
        <v>2</v>
      </c>
      <c r="AO324">
        <v>5</v>
      </c>
      <c r="AP324">
        <v>5</v>
      </c>
    </row>
    <row r="325" spans="1:42" x14ac:dyDescent="0.25">
      <c r="A325" t="s">
        <v>4675</v>
      </c>
      <c r="B325">
        <v>24.8402117731525</v>
      </c>
      <c r="C325">
        <v>126</v>
      </c>
      <c r="D325" t="s">
        <v>10531</v>
      </c>
      <c r="F325">
        <v>2257.46567294855</v>
      </c>
      <c r="G325">
        <v>85.134326185559701</v>
      </c>
      <c r="H325" t="s">
        <v>10532</v>
      </c>
      <c r="I325" t="s">
        <v>10533</v>
      </c>
      <c r="J325" t="s">
        <v>519</v>
      </c>
      <c r="K325">
        <v>1126909.73374812</v>
      </c>
      <c r="L325">
        <v>903957.67343118903</v>
      </c>
      <c r="M325" t="s">
        <v>98</v>
      </c>
      <c r="N325" t="s">
        <v>98</v>
      </c>
      <c r="O325">
        <v>1126910</v>
      </c>
      <c r="P325">
        <v>4507640</v>
      </c>
      <c r="Q325">
        <v>101</v>
      </c>
      <c r="R325">
        <v>24.8723117731525</v>
      </c>
      <c r="S325" t="s">
        <v>4676</v>
      </c>
      <c r="T325" t="s">
        <v>96</v>
      </c>
      <c r="U325">
        <v>2250.46567294855</v>
      </c>
      <c r="V325">
        <v>85.1</v>
      </c>
      <c r="W325" t="s">
        <v>21755</v>
      </c>
      <c r="X325">
        <v>72100736</v>
      </c>
      <c r="Y325" t="s">
        <v>96</v>
      </c>
      <c r="Z325" t="s">
        <v>4676</v>
      </c>
      <c r="AA325" t="s">
        <v>4677</v>
      </c>
      <c r="AB325" t="s">
        <v>4675</v>
      </c>
      <c r="AC325" t="s">
        <v>4678</v>
      </c>
      <c r="AD325" t="s">
        <v>4679</v>
      </c>
      <c r="AE325">
        <v>101</v>
      </c>
      <c r="AF325" t="s">
        <v>21755</v>
      </c>
      <c r="AG325" t="s">
        <v>96</v>
      </c>
      <c r="AH325" t="s">
        <v>96</v>
      </c>
      <c r="AI325" t="s">
        <v>96</v>
      </c>
      <c r="AJ325" t="s">
        <v>96</v>
      </c>
      <c r="AK325" t="s">
        <v>96</v>
      </c>
      <c r="AL325" t="s">
        <v>96</v>
      </c>
      <c r="AM325">
        <v>3</v>
      </c>
      <c r="AN325">
        <v>2</v>
      </c>
      <c r="AO325">
        <v>3</v>
      </c>
      <c r="AP325">
        <v>4</v>
      </c>
    </row>
    <row r="326" spans="1:42" x14ac:dyDescent="0.25">
      <c r="A326" t="s">
        <v>4680</v>
      </c>
      <c r="B326">
        <v>25.068332603064299</v>
      </c>
      <c r="C326">
        <v>429</v>
      </c>
      <c r="D326" t="s">
        <v>10534</v>
      </c>
      <c r="E326">
        <v>1556</v>
      </c>
      <c r="F326">
        <v>2282.92298255174</v>
      </c>
      <c r="G326">
        <v>51.945054275510103</v>
      </c>
      <c r="H326" t="s">
        <v>10535</v>
      </c>
      <c r="I326" t="s">
        <v>10536</v>
      </c>
      <c r="J326" t="s">
        <v>43</v>
      </c>
      <c r="K326">
        <v>24152.6997958309</v>
      </c>
      <c r="L326">
        <v>16737.832262361098</v>
      </c>
      <c r="M326" t="s">
        <v>98</v>
      </c>
      <c r="N326" t="s">
        <v>98</v>
      </c>
      <c r="O326">
        <v>24153</v>
      </c>
      <c r="P326">
        <v>96612</v>
      </c>
      <c r="Q326">
        <v>2</v>
      </c>
      <c r="R326">
        <v>25.100432603064299</v>
      </c>
      <c r="S326" t="s">
        <v>4680</v>
      </c>
      <c r="T326">
        <v>1556</v>
      </c>
      <c r="U326">
        <v>2275.92298255174</v>
      </c>
      <c r="V326">
        <v>51.9</v>
      </c>
      <c r="W326" t="s">
        <v>21756</v>
      </c>
      <c r="X326">
        <v>72100736</v>
      </c>
      <c r="Y326" t="s">
        <v>96</v>
      </c>
      <c r="Z326" t="s">
        <v>4680</v>
      </c>
      <c r="AA326" t="s">
        <v>4681</v>
      </c>
      <c r="AB326" t="s">
        <v>4682</v>
      </c>
      <c r="AC326" t="s">
        <v>4683</v>
      </c>
      <c r="AD326" t="s">
        <v>4684</v>
      </c>
      <c r="AE326">
        <v>2</v>
      </c>
      <c r="AF326" t="s">
        <v>21756</v>
      </c>
      <c r="AG326" t="s">
        <v>96</v>
      </c>
      <c r="AH326" t="s">
        <v>96</v>
      </c>
      <c r="AI326" t="s">
        <v>96</v>
      </c>
      <c r="AJ326" t="s">
        <v>96</v>
      </c>
      <c r="AK326">
        <v>5</v>
      </c>
      <c r="AL326">
        <v>4</v>
      </c>
      <c r="AM326">
        <v>3</v>
      </c>
      <c r="AN326">
        <v>2</v>
      </c>
      <c r="AO326">
        <v>5</v>
      </c>
      <c r="AP326">
        <v>5</v>
      </c>
    </row>
    <row r="327" spans="1:42" x14ac:dyDescent="0.25">
      <c r="A327" t="s">
        <v>1711</v>
      </c>
      <c r="B327">
        <v>25.080151434542501</v>
      </c>
      <c r="C327">
        <v>73</v>
      </c>
      <c r="E327">
        <v>2285</v>
      </c>
      <c r="F327">
        <v>2284.2419136296498</v>
      </c>
      <c r="G327">
        <v>80.4447252935297</v>
      </c>
      <c r="H327" t="s">
        <v>14303</v>
      </c>
      <c r="J327" t="s">
        <v>44</v>
      </c>
      <c r="K327">
        <v>390326.41857407399</v>
      </c>
      <c r="L327">
        <v>33949.276379155803</v>
      </c>
      <c r="M327" t="s">
        <v>98</v>
      </c>
      <c r="N327" t="s">
        <v>98</v>
      </c>
      <c r="O327">
        <v>390326</v>
      </c>
      <c r="P327">
        <v>1561304</v>
      </c>
      <c r="Q327">
        <v>35</v>
      </c>
      <c r="R327">
        <v>25.1122514345425</v>
      </c>
      <c r="S327" t="s">
        <v>1711</v>
      </c>
      <c r="T327">
        <v>2285</v>
      </c>
      <c r="U327">
        <v>2277.2419136296498</v>
      </c>
      <c r="V327">
        <v>80.400000000000006</v>
      </c>
      <c r="W327" t="s">
        <v>21757</v>
      </c>
      <c r="X327">
        <v>72100736</v>
      </c>
      <c r="Y327" t="s">
        <v>96</v>
      </c>
      <c r="Z327" t="s">
        <v>1711</v>
      </c>
      <c r="AA327" t="s">
        <v>1712</v>
      </c>
      <c r="AB327" t="s">
        <v>1713</v>
      </c>
      <c r="AC327" t="s">
        <v>1714</v>
      </c>
      <c r="AD327" t="s">
        <v>1715</v>
      </c>
      <c r="AE327">
        <v>35</v>
      </c>
      <c r="AF327" t="s">
        <v>14303</v>
      </c>
      <c r="AG327">
        <v>0</v>
      </c>
      <c r="AH327" t="s">
        <v>118</v>
      </c>
      <c r="AI327" t="s">
        <v>96</v>
      </c>
      <c r="AJ327" t="s">
        <v>96</v>
      </c>
      <c r="AK327" t="s">
        <v>96</v>
      </c>
      <c r="AL327" t="s">
        <v>96</v>
      </c>
      <c r="AM327" t="s">
        <v>96</v>
      </c>
      <c r="AN327">
        <v>2</v>
      </c>
      <c r="AO327">
        <v>2</v>
      </c>
      <c r="AP327">
        <v>2</v>
      </c>
    </row>
    <row r="328" spans="1:42" x14ac:dyDescent="0.25">
      <c r="A328" t="s">
        <v>2616</v>
      </c>
      <c r="B328">
        <v>25.236882166759301</v>
      </c>
      <c r="C328">
        <v>146</v>
      </c>
      <c r="D328" t="s">
        <v>10537</v>
      </c>
      <c r="E328">
        <v>1779</v>
      </c>
      <c r="F328">
        <v>2301.7323934596602</v>
      </c>
      <c r="G328">
        <v>69.071242187994898</v>
      </c>
      <c r="H328" t="s">
        <v>10538</v>
      </c>
      <c r="I328" t="s">
        <v>10539</v>
      </c>
      <c r="J328" t="s">
        <v>43</v>
      </c>
      <c r="K328">
        <v>237048.78943493101</v>
      </c>
      <c r="L328">
        <v>87712.320787193996</v>
      </c>
      <c r="M328" t="s">
        <v>98</v>
      </c>
      <c r="N328" t="s">
        <v>98</v>
      </c>
      <c r="O328">
        <v>237049</v>
      </c>
      <c r="P328">
        <v>948196</v>
      </c>
      <c r="Q328">
        <v>21</v>
      </c>
      <c r="R328">
        <v>25.268982166759301</v>
      </c>
      <c r="S328" t="s">
        <v>2617</v>
      </c>
      <c r="T328">
        <v>1779</v>
      </c>
      <c r="U328">
        <v>2294.7323934596602</v>
      </c>
      <c r="V328">
        <v>69.099999999999994</v>
      </c>
      <c r="W328" t="s">
        <v>21758</v>
      </c>
      <c r="X328">
        <v>72100736</v>
      </c>
      <c r="Y328" t="s">
        <v>96</v>
      </c>
      <c r="Z328" t="s">
        <v>2617</v>
      </c>
      <c r="AA328" t="s">
        <v>2619</v>
      </c>
      <c r="AB328" t="s">
        <v>2616</v>
      </c>
      <c r="AC328" t="s">
        <v>10540</v>
      </c>
      <c r="AD328" t="s">
        <v>2618</v>
      </c>
      <c r="AE328">
        <v>21</v>
      </c>
      <c r="AF328" t="s">
        <v>21758</v>
      </c>
      <c r="AG328" t="s">
        <v>96</v>
      </c>
      <c r="AH328" t="s">
        <v>96</v>
      </c>
      <c r="AI328" t="s">
        <v>96</v>
      </c>
      <c r="AJ328" t="s">
        <v>96</v>
      </c>
      <c r="AK328">
        <v>5</v>
      </c>
      <c r="AL328">
        <v>4</v>
      </c>
      <c r="AM328">
        <v>3</v>
      </c>
      <c r="AN328">
        <v>2</v>
      </c>
      <c r="AO328">
        <v>5</v>
      </c>
      <c r="AP328">
        <v>5</v>
      </c>
    </row>
    <row r="329" spans="1:42" x14ac:dyDescent="0.25">
      <c r="A329" t="s">
        <v>3621</v>
      </c>
      <c r="B329">
        <v>25.253249286474901</v>
      </c>
      <c r="C329">
        <v>100</v>
      </c>
      <c r="D329" t="s">
        <v>2243</v>
      </c>
      <c r="F329">
        <v>2303.55889406496</v>
      </c>
      <c r="G329">
        <v>51.772999580340503</v>
      </c>
      <c r="H329" t="s">
        <v>10541</v>
      </c>
      <c r="I329" t="s">
        <v>1912</v>
      </c>
      <c r="J329" t="s">
        <v>39</v>
      </c>
      <c r="K329">
        <v>1110534.0985329801</v>
      </c>
      <c r="L329">
        <v>116695.157024486</v>
      </c>
      <c r="M329" t="s">
        <v>98</v>
      </c>
      <c r="N329" t="s">
        <v>98</v>
      </c>
      <c r="O329">
        <v>1110534</v>
      </c>
      <c r="P329">
        <v>4442136</v>
      </c>
      <c r="Q329">
        <v>100</v>
      </c>
      <c r="R329">
        <v>25.285349286474901</v>
      </c>
      <c r="S329" t="s">
        <v>3621</v>
      </c>
      <c r="T329" t="s">
        <v>96</v>
      </c>
      <c r="U329">
        <v>2296.55889406496</v>
      </c>
      <c r="V329">
        <v>51.8</v>
      </c>
      <c r="W329" t="s">
        <v>21759</v>
      </c>
      <c r="X329">
        <v>72100736</v>
      </c>
      <c r="Y329" t="s">
        <v>96</v>
      </c>
      <c r="Z329" t="s">
        <v>3621</v>
      </c>
      <c r="AA329" t="s">
        <v>3622</v>
      </c>
      <c r="AB329" t="s">
        <v>3623</v>
      </c>
      <c r="AC329" t="s">
        <v>3624</v>
      </c>
      <c r="AD329" t="s">
        <v>3625</v>
      </c>
      <c r="AE329">
        <v>100</v>
      </c>
      <c r="AF329" t="s">
        <v>21759</v>
      </c>
      <c r="AG329" t="s">
        <v>96</v>
      </c>
      <c r="AH329" t="s">
        <v>96</v>
      </c>
      <c r="AI329" t="s">
        <v>96</v>
      </c>
      <c r="AJ329" t="s">
        <v>96</v>
      </c>
      <c r="AK329">
        <v>5</v>
      </c>
      <c r="AL329" t="s">
        <v>96</v>
      </c>
      <c r="AM329">
        <v>3</v>
      </c>
      <c r="AN329">
        <v>2</v>
      </c>
      <c r="AO329">
        <v>5</v>
      </c>
      <c r="AP329">
        <v>5</v>
      </c>
    </row>
    <row r="330" spans="1:42" x14ac:dyDescent="0.25">
      <c r="A330" t="s">
        <v>1840</v>
      </c>
      <c r="B330">
        <v>25.322687312076201</v>
      </c>
      <c r="C330">
        <v>56</v>
      </c>
      <c r="D330" t="s">
        <v>10542</v>
      </c>
      <c r="E330">
        <v>1066</v>
      </c>
      <c r="F330">
        <v>2311.3078809358599</v>
      </c>
      <c r="G330">
        <v>65.5353976578469</v>
      </c>
      <c r="H330" t="s">
        <v>10543</v>
      </c>
      <c r="I330" t="s">
        <v>212</v>
      </c>
      <c r="J330" t="s">
        <v>43</v>
      </c>
      <c r="K330">
        <v>587313.97842427006</v>
      </c>
      <c r="L330">
        <v>114680.998150781</v>
      </c>
      <c r="M330" t="s">
        <v>98</v>
      </c>
      <c r="N330" t="s">
        <v>98</v>
      </c>
      <c r="O330">
        <v>587314</v>
      </c>
      <c r="P330">
        <v>2349256</v>
      </c>
      <c r="Q330">
        <v>53</v>
      </c>
      <c r="R330">
        <v>25.354787312076201</v>
      </c>
      <c r="S330" t="s">
        <v>1844</v>
      </c>
      <c r="T330">
        <v>1066</v>
      </c>
      <c r="U330">
        <v>2304.3078809358599</v>
      </c>
      <c r="V330">
        <v>65.5</v>
      </c>
      <c r="W330" t="s">
        <v>21760</v>
      </c>
      <c r="X330">
        <v>72100736</v>
      </c>
      <c r="Y330" t="s">
        <v>96</v>
      </c>
      <c r="Z330" t="s">
        <v>1844</v>
      </c>
      <c r="AA330" t="s">
        <v>1846</v>
      </c>
      <c r="AB330" t="s">
        <v>1840</v>
      </c>
      <c r="AC330" t="s">
        <v>2621</v>
      </c>
      <c r="AD330" t="s">
        <v>1845</v>
      </c>
      <c r="AE330">
        <v>53</v>
      </c>
      <c r="AF330" t="s">
        <v>21760</v>
      </c>
      <c r="AG330" t="s">
        <v>96</v>
      </c>
      <c r="AH330" t="s">
        <v>96</v>
      </c>
      <c r="AI330" t="s">
        <v>96</v>
      </c>
      <c r="AJ330" t="s">
        <v>96</v>
      </c>
      <c r="AK330">
        <v>5</v>
      </c>
      <c r="AL330">
        <v>4</v>
      </c>
      <c r="AM330">
        <v>3</v>
      </c>
      <c r="AN330">
        <v>2</v>
      </c>
      <c r="AO330">
        <v>5</v>
      </c>
      <c r="AP330">
        <v>5</v>
      </c>
    </row>
    <row r="331" spans="1:42" x14ac:dyDescent="0.25">
      <c r="A331" t="s">
        <v>1331</v>
      </c>
      <c r="B331">
        <v>25.339808131725601</v>
      </c>
      <c r="C331">
        <v>195</v>
      </c>
      <c r="D331" t="s">
        <v>10544</v>
      </c>
      <c r="E331">
        <v>1729</v>
      </c>
      <c r="F331">
        <v>2313.2184912323701</v>
      </c>
      <c r="G331">
        <v>56.113531356082802</v>
      </c>
      <c r="H331" t="s">
        <v>10545</v>
      </c>
      <c r="I331" t="s">
        <v>2124</v>
      </c>
      <c r="J331" t="s">
        <v>43</v>
      </c>
      <c r="K331">
        <v>560528.68703814899</v>
      </c>
      <c r="L331">
        <v>100964.707370444</v>
      </c>
      <c r="M331" t="s">
        <v>98</v>
      </c>
      <c r="N331" t="s">
        <v>98</v>
      </c>
      <c r="O331">
        <v>560529</v>
      </c>
      <c r="P331">
        <v>2242116</v>
      </c>
      <c r="Q331">
        <v>50</v>
      </c>
      <c r="R331">
        <v>25.371908131725601</v>
      </c>
      <c r="S331" t="s">
        <v>1332</v>
      </c>
      <c r="T331">
        <v>1729</v>
      </c>
      <c r="U331">
        <v>2306.2184912323701</v>
      </c>
      <c r="V331">
        <v>56.1</v>
      </c>
      <c r="W331" t="s">
        <v>15552</v>
      </c>
      <c r="X331">
        <v>72100736</v>
      </c>
      <c r="Y331" t="s">
        <v>96</v>
      </c>
      <c r="Z331" t="s">
        <v>1332</v>
      </c>
      <c r="AA331" t="s">
        <v>1334</v>
      </c>
      <c r="AB331" t="s">
        <v>1331</v>
      </c>
      <c r="AC331" t="s">
        <v>1594</v>
      </c>
      <c r="AD331" t="s">
        <v>1333</v>
      </c>
      <c r="AE331">
        <v>50</v>
      </c>
      <c r="AF331" t="s">
        <v>15552</v>
      </c>
      <c r="AG331" t="s">
        <v>96</v>
      </c>
      <c r="AH331" t="s">
        <v>96</v>
      </c>
      <c r="AI331" t="s">
        <v>96</v>
      </c>
      <c r="AJ331" t="s">
        <v>96</v>
      </c>
      <c r="AK331">
        <v>5</v>
      </c>
      <c r="AL331">
        <v>4</v>
      </c>
      <c r="AM331">
        <v>3</v>
      </c>
      <c r="AN331">
        <v>2</v>
      </c>
      <c r="AO331">
        <v>5</v>
      </c>
      <c r="AP331">
        <v>5</v>
      </c>
    </row>
    <row r="332" spans="1:42" x14ac:dyDescent="0.25">
      <c r="A332" t="s">
        <v>8900</v>
      </c>
      <c r="B332">
        <v>25.417130586987</v>
      </c>
      <c r="C332">
        <v>241</v>
      </c>
      <c r="D332" t="s">
        <v>8901</v>
      </c>
      <c r="E332">
        <v>2313</v>
      </c>
      <c r="F332">
        <v>2321.8473467543599</v>
      </c>
      <c r="G332">
        <v>61.029153312984199</v>
      </c>
      <c r="H332" t="s">
        <v>8902</v>
      </c>
      <c r="I332" t="s">
        <v>8903</v>
      </c>
      <c r="J332" t="s">
        <v>44</v>
      </c>
      <c r="K332">
        <v>661476.55256919598</v>
      </c>
      <c r="L332">
        <v>100593.71914935199</v>
      </c>
      <c r="M332" t="s">
        <v>98</v>
      </c>
      <c r="N332" t="s">
        <v>98</v>
      </c>
      <c r="O332">
        <v>661477</v>
      </c>
      <c r="P332">
        <v>2645908</v>
      </c>
      <c r="Q332">
        <v>60</v>
      </c>
      <c r="R332">
        <v>25.449230586986999</v>
      </c>
      <c r="S332" t="s">
        <v>8900</v>
      </c>
      <c r="T332">
        <v>2313</v>
      </c>
      <c r="U332">
        <v>2314.8473467543599</v>
      </c>
      <c r="V332">
        <v>61</v>
      </c>
      <c r="W332" t="s">
        <v>15680</v>
      </c>
      <c r="X332">
        <v>72100736</v>
      </c>
      <c r="Y332" t="s">
        <v>96</v>
      </c>
      <c r="Z332" t="s">
        <v>8900</v>
      </c>
      <c r="AA332" t="s">
        <v>8904</v>
      </c>
      <c r="AB332" t="s">
        <v>8907</v>
      </c>
      <c r="AC332" t="s">
        <v>8905</v>
      </c>
      <c r="AD332" t="s">
        <v>10546</v>
      </c>
      <c r="AE332">
        <v>60</v>
      </c>
      <c r="AF332" t="s">
        <v>15680</v>
      </c>
      <c r="AG332" t="s">
        <v>96</v>
      </c>
      <c r="AH332" t="s">
        <v>118</v>
      </c>
      <c r="AI332" t="s">
        <v>96</v>
      </c>
      <c r="AJ332" t="s">
        <v>96</v>
      </c>
      <c r="AK332">
        <v>5</v>
      </c>
      <c r="AL332" t="s">
        <v>96</v>
      </c>
      <c r="AM332" t="s">
        <v>96</v>
      </c>
      <c r="AN332">
        <v>2</v>
      </c>
      <c r="AO332">
        <v>5</v>
      </c>
      <c r="AP332">
        <v>5</v>
      </c>
    </row>
    <row r="333" spans="1:42" x14ac:dyDescent="0.25">
      <c r="A333" t="s">
        <v>5502</v>
      </c>
      <c r="B333">
        <v>25.669109483500399</v>
      </c>
      <c r="C333">
        <v>199</v>
      </c>
      <c r="D333" t="s">
        <v>10547</v>
      </c>
      <c r="E333">
        <v>1799</v>
      </c>
      <c r="F333">
        <v>2349.9671146181499</v>
      </c>
      <c r="G333">
        <v>59.085302301613901</v>
      </c>
      <c r="H333" t="s">
        <v>10548</v>
      </c>
      <c r="I333" t="s">
        <v>10549</v>
      </c>
      <c r="J333" t="s">
        <v>43</v>
      </c>
      <c r="K333">
        <v>87240.759389468498</v>
      </c>
      <c r="L333">
        <v>64631.2645259403</v>
      </c>
      <c r="M333" t="s">
        <v>98</v>
      </c>
      <c r="N333" t="s">
        <v>98</v>
      </c>
      <c r="O333">
        <v>87241</v>
      </c>
      <c r="P333">
        <v>348964</v>
      </c>
      <c r="Q333">
        <v>8</v>
      </c>
      <c r="R333">
        <v>25.701209483500399</v>
      </c>
      <c r="S333" t="s">
        <v>5502</v>
      </c>
      <c r="T333">
        <v>1799</v>
      </c>
      <c r="U333">
        <v>2342.9671146181499</v>
      </c>
      <c r="V333">
        <v>59.1</v>
      </c>
      <c r="W333" t="s">
        <v>21761</v>
      </c>
      <c r="X333">
        <v>72100736</v>
      </c>
      <c r="Y333" t="s">
        <v>96</v>
      </c>
      <c r="Z333" t="s">
        <v>5502</v>
      </c>
      <c r="AA333" t="s">
        <v>5504</v>
      </c>
      <c r="AB333" t="s">
        <v>5505</v>
      </c>
      <c r="AC333" t="s">
        <v>5506</v>
      </c>
      <c r="AD333" t="s">
        <v>5507</v>
      </c>
      <c r="AE333">
        <v>8</v>
      </c>
      <c r="AF333" t="s">
        <v>21761</v>
      </c>
      <c r="AG333" t="s">
        <v>96</v>
      </c>
      <c r="AH333" t="s">
        <v>96</v>
      </c>
      <c r="AI333" t="s">
        <v>96</v>
      </c>
      <c r="AJ333" t="s">
        <v>96</v>
      </c>
      <c r="AK333">
        <v>5</v>
      </c>
      <c r="AL333">
        <v>4</v>
      </c>
      <c r="AM333">
        <v>3</v>
      </c>
      <c r="AN333">
        <v>2</v>
      </c>
      <c r="AO333">
        <v>5</v>
      </c>
      <c r="AP333">
        <v>5</v>
      </c>
    </row>
    <row r="334" spans="1:42" x14ac:dyDescent="0.25">
      <c r="A334" t="s">
        <v>6116</v>
      </c>
      <c r="B334">
        <v>25.828926778117001</v>
      </c>
      <c r="C334">
        <v>94.099998474121094</v>
      </c>
      <c r="D334" t="s">
        <v>10550</v>
      </c>
      <c r="E334">
        <v>1168</v>
      </c>
      <c r="F334">
        <v>2367.80204161966</v>
      </c>
      <c r="G334">
        <v>53.481191001187803</v>
      </c>
      <c r="H334" t="s">
        <v>10551</v>
      </c>
      <c r="I334" t="s">
        <v>1275</v>
      </c>
      <c r="J334" t="s">
        <v>43</v>
      </c>
      <c r="K334">
        <v>121823.12939506699</v>
      </c>
      <c r="L334">
        <v>29154.168237999798</v>
      </c>
      <c r="M334" t="s">
        <v>98</v>
      </c>
      <c r="N334" t="s">
        <v>98</v>
      </c>
      <c r="O334">
        <v>121823</v>
      </c>
      <c r="P334">
        <v>487292</v>
      </c>
      <c r="Q334">
        <v>11</v>
      </c>
      <c r="R334">
        <v>25.861026778117001</v>
      </c>
      <c r="S334" t="s">
        <v>6117</v>
      </c>
      <c r="T334">
        <v>1168</v>
      </c>
      <c r="U334">
        <v>2360.80204161966</v>
      </c>
      <c r="V334">
        <v>53.5</v>
      </c>
      <c r="W334" t="s">
        <v>21762</v>
      </c>
      <c r="X334">
        <v>72100736</v>
      </c>
      <c r="Y334" t="s">
        <v>96</v>
      </c>
      <c r="Z334" t="s">
        <v>6117</v>
      </c>
      <c r="AA334" t="s">
        <v>10552</v>
      </c>
      <c r="AB334" t="s">
        <v>6116</v>
      </c>
      <c r="AC334" t="s">
        <v>5696</v>
      </c>
      <c r="AD334" t="s">
        <v>6115</v>
      </c>
      <c r="AE334">
        <v>11</v>
      </c>
      <c r="AF334" t="s">
        <v>21762</v>
      </c>
      <c r="AG334" t="s">
        <v>96</v>
      </c>
      <c r="AH334" t="s">
        <v>96</v>
      </c>
      <c r="AI334" t="s">
        <v>96</v>
      </c>
      <c r="AJ334" t="s">
        <v>96</v>
      </c>
      <c r="AK334">
        <v>5</v>
      </c>
      <c r="AL334">
        <v>4</v>
      </c>
      <c r="AM334">
        <v>3</v>
      </c>
      <c r="AN334">
        <v>2</v>
      </c>
      <c r="AO334">
        <v>5</v>
      </c>
      <c r="AP334">
        <v>5</v>
      </c>
    </row>
    <row r="335" spans="1:42" x14ac:dyDescent="0.25">
      <c r="A335" t="s">
        <v>1251</v>
      </c>
      <c r="B335">
        <v>26.015440253602598</v>
      </c>
      <c r="C335">
        <v>193</v>
      </c>
      <c r="D335" t="s">
        <v>390</v>
      </c>
      <c r="E335">
        <v>2323</v>
      </c>
      <c r="F335">
        <v>2388.6161483035698</v>
      </c>
      <c r="G335">
        <v>91.3618036054783</v>
      </c>
      <c r="H335" t="s">
        <v>391</v>
      </c>
      <c r="I335" t="s">
        <v>392</v>
      </c>
      <c r="J335" t="s">
        <v>43</v>
      </c>
      <c r="K335">
        <v>3792180.21642821</v>
      </c>
      <c r="L335">
        <v>1134322.83694827</v>
      </c>
      <c r="M335" t="s">
        <v>98</v>
      </c>
      <c r="N335" t="s">
        <v>98</v>
      </c>
      <c r="O335">
        <v>3792180</v>
      </c>
      <c r="P335">
        <v>15168720</v>
      </c>
      <c r="Q335">
        <v>341</v>
      </c>
      <c r="R335">
        <v>26.047540253602598</v>
      </c>
      <c r="S335" t="s">
        <v>1251</v>
      </c>
      <c r="T335">
        <v>2323</v>
      </c>
      <c r="U335">
        <v>2381.6161483035698</v>
      </c>
      <c r="V335">
        <v>91.4</v>
      </c>
      <c r="W335" t="s">
        <v>21763</v>
      </c>
      <c r="X335">
        <v>72100736</v>
      </c>
      <c r="Y335" t="s">
        <v>96</v>
      </c>
      <c r="Z335" t="s">
        <v>1251</v>
      </c>
      <c r="AA335" t="s">
        <v>487</v>
      </c>
      <c r="AB335" t="s">
        <v>1252</v>
      </c>
      <c r="AC335" t="s">
        <v>841</v>
      </c>
      <c r="AD335" t="s">
        <v>1253</v>
      </c>
      <c r="AE335">
        <v>341</v>
      </c>
      <c r="AF335" t="s">
        <v>391</v>
      </c>
      <c r="AG335" t="s">
        <v>390</v>
      </c>
      <c r="AH335" t="s">
        <v>96</v>
      </c>
      <c r="AI335" t="s">
        <v>152</v>
      </c>
      <c r="AJ335" t="s">
        <v>96</v>
      </c>
      <c r="AK335" t="s">
        <v>96</v>
      </c>
      <c r="AL335" t="s">
        <v>96</v>
      </c>
      <c r="AM335">
        <v>3</v>
      </c>
      <c r="AN335">
        <v>1</v>
      </c>
      <c r="AO335">
        <v>3</v>
      </c>
      <c r="AP335">
        <v>1</v>
      </c>
    </row>
    <row r="336" spans="1:42" x14ac:dyDescent="0.25">
      <c r="A336" t="s">
        <v>2627</v>
      </c>
      <c r="B336">
        <v>26.065550141063</v>
      </c>
      <c r="C336">
        <v>97.099998474121094</v>
      </c>
      <c r="D336" t="s">
        <v>6526</v>
      </c>
      <c r="E336">
        <v>954</v>
      </c>
      <c r="F336">
        <v>2394.2081975686701</v>
      </c>
      <c r="G336">
        <v>51.714044527047299</v>
      </c>
      <c r="H336" t="s">
        <v>6527</v>
      </c>
      <c r="I336" t="s">
        <v>2033</v>
      </c>
      <c r="J336" t="s">
        <v>43</v>
      </c>
      <c r="K336">
        <v>90156.203565613396</v>
      </c>
      <c r="L336">
        <v>52384.139817382602</v>
      </c>
      <c r="M336" t="s">
        <v>98</v>
      </c>
      <c r="N336" t="s">
        <v>98</v>
      </c>
      <c r="O336">
        <v>90156</v>
      </c>
      <c r="P336">
        <v>360624</v>
      </c>
      <c r="Q336">
        <v>8</v>
      </c>
      <c r="R336">
        <v>26.097650141062999</v>
      </c>
      <c r="S336" t="s">
        <v>2627</v>
      </c>
      <c r="T336">
        <v>954</v>
      </c>
      <c r="U336">
        <v>2387.2081975686701</v>
      </c>
      <c r="V336">
        <v>51.7</v>
      </c>
      <c r="W336" t="s">
        <v>21764</v>
      </c>
      <c r="X336">
        <v>72100736</v>
      </c>
      <c r="Y336" t="s">
        <v>96</v>
      </c>
      <c r="Z336" t="s">
        <v>2627</v>
      </c>
      <c r="AA336" t="s">
        <v>2628</v>
      </c>
      <c r="AB336" t="s">
        <v>2629</v>
      </c>
      <c r="AC336" t="s">
        <v>2630</v>
      </c>
      <c r="AD336" t="s">
        <v>2631</v>
      </c>
      <c r="AE336">
        <v>8</v>
      </c>
      <c r="AF336" t="s">
        <v>21764</v>
      </c>
      <c r="AG336" t="s">
        <v>96</v>
      </c>
      <c r="AH336" t="s">
        <v>96</v>
      </c>
      <c r="AI336" t="s">
        <v>96</v>
      </c>
      <c r="AJ336" t="s">
        <v>96</v>
      </c>
      <c r="AK336">
        <v>5</v>
      </c>
      <c r="AL336">
        <v>4</v>
      </c>
      <c r="AM336">
        <v>3</v>
      </c>
      <c r="AN336">
        <v>2</v>
      </c>
      <c r="AO336">
        <v>5</v>
      </c>
      <c r="AP336">
        <v>5</v>
      </c>
    </row>
    <row r="337" spans="1:42" x14ac:dyDescent="0.25">
      <c r="A337" t="s">
        <v>261</v>
      </c>
      <c r="B337">
        <v>26.108038492268001</v>
      </c>
      <c r="C337">
        <v>71.099998474121094</v>
      </c>
      <c r="D337" t="s">
        <v>4694</v>
      </c>
      <c r="F337">
        <v>2398.94971596299</v>
      </c>
      <c r="G337">
        <v>78.173518098122798</v>
      </c>
      <c r="H337" t="s">
        <v>4695</v>
      </c>
      <c r="I337" t="s">
        <v>4696</v>
      </c>
      <c r="J337" t="s">
        <v>39</v>
      </c>
      <c r="K337">
        <v>730076.024548696</v>
      </c>
      <c r="L337">
        <v>97171.186896592801</v>
      </c>
      <c r="M337">
        <v>572839.43478251598</v>
      </c>
      <c r="N337">
        <v>572839.43478251598</v>
      </c>
      <c r="O337">
        <v>157237</v>
      </c>
      <c r="P337">
        <v>628948</v>
      </c>
      <c r="Q337">
        <v>14</v>
      </c>
      <c r="R337">
        <v>26.140138492268001</v>
      </c>
      <c r="S337" t="s">
        <v>261</v>
      </c>
      <c r="T337" t="s">
        <v>96</v>
      </c>
      <c r="U337">
        <v>2391.94971596299</v>
      </c>
      <c r="V337">
        <v>78.2</v>
      </c>
      <c r="W337" t="s">
        <v>21765</v>
      </c>
      <c r="X337">
        <v>72100736</v>
      </c>
      <c r="Y337" t="s">
        <v>96</v>
      </c>
      <c r="Z337" t="s">
        <v>261</v>
      </c>
      <c r="AA337" t="s">
        <v>262</v>
      </c>
      <c r="AB337" t="s">
        <v>264</v>
      </c>
      <c r="AC337" t="s">
        <v>263</v>
      </c>
      <c r="AD337" t="s">
        <v>259</v>
      </c>
      <c r="AE337">
        <v>14</v>
      </c>
      <c r="AF337" t="s">
        <v>21765</v>
      </c>
      <c r="AG337" t="s">
        <v>96</v>
      </c>
      <c r="AH337" t="s">
        <v>96</v>
      </c>
      <c r="AI337" t="s">
        <v>96</v>
      </c>
      <c r="AJ337" t="s">
        <v>96</v>
      </c>
      <c r="AK337">
        <v>5</v>
      </c>
      <c r="AL337" t="s">
        <v>96</v>
      </c>
      <c r="AM337">
        <v>3</v>
      </c>
      <c r="AN337">
        <v>2</v>
      </c>
      <c r="AO337">
        <v>5</v>
      </c>
      <c r="AP337">
        <v>5</v>
      </c>
    </row>
    <row r="338" spans="1:42" x14ac:dyDescent="0.25">
      <c r="A338" t="s">
        <v>261</v>
      </c>
      <c r="B338">
        <v>26.1123894983469</v>
      </c>
      <c r="C338">
        <v>71.099998474121094</v>
      </c>
      <c r="D338" t="s">
        <v>10553</v>
      </c>
      <c r="E338">
        <v>921</v>
      </c>
      <c r="F338">
        <v>2399.4352696446799</v>
      </c>
      <c r="G338">
        <v>66.743081878465006</v>
      </c>
      <c r="H338" t="s">
        <v>10554</v>
      </c>
      <c r="I338" t="s">
        <v>563</v>
      </c>
      <c r="J338" t="s">
        <v>43</v>
      </c>
      <c r="K338">
        <v>187250.89589091699</v>
      </c>
      <c r="L338">
        <v>97171.186896592801</v>
      </c>
      <c r="M338">
        <v>572839.43478251598</v>
      </c>
      <c r="N338">
        <v>572839.43478251598</v>
      </c>
      <c r="O338">
        <v>0</v>
      </c>
      <c r="P338">
        <v>0</v>
      </c>
      <c r="Q338">
        <v>0</v>
      </c>
      <c r="R338">
        <v>26.1444894983469</v>
      </c>
      <c r="S338" t="s">
        <v>261</v>
      </c>
      <c r="T338">
        <v>921</v>
      </c>
      <c r="U338">
        <v>2392.4352696446799</v>
      </c>
      <c r="V338">
        <v>66.7</v>
      </c>
      <c r="W338" t="s">
        <v>21765</v>
      </c>
      <c r="X338">
        <v>72100736</v>
      </c>
      <c r="Y338" t="s">
        <v>96</v>
      </c>
      <c r="Z338" t="s">
        <v>261</v>
      </c>
      <c r="AA338" t="s">
        <v>262</v>
      </c>
      <c r="AB338" t="s">
        <v>264</v>
      </c>
      <c r="AC338" t="s">
        <v>263</v>
      </c>
      <c r="AD338" t="s">
        <v>259</v>
      </c>
      <c r="AE338">
        <v>0</v>
      </c>
      <c r="AF338" t="s">
        <v>21765</v>
      </c>
      <c r="AG338" t="s">
        <v>96</v>
      </c>
      <c r="AH338" t="s">
        <v>96</v>
      </c>
      <c r="AI338" t="s">
        <v>96</v>
      </c>
      <c r="AJ338">
        <v>6</v>
      </c>
      <c r="AK338">
        <v>5</v>
      </c>
      <c r="AL338">
        <v>4</v>
      </c>
      <c r="AM338">
        <v>3</v>
      </c>
      <c r="AN338">
        <v>2</v>
      </c>
      <c r="AO338">
        <v>6</v>
      </c>
      <c r="AP338">
        <v>6</v>
      </c>
    </row>
    <row r="339" spans="1:42" x14ac:dyDescent="0.25">
      <c r="A339" t="s">
        <v>10555</v>
      </c>
      <c r="B339">
        <v>26.139584976497499</v>
      </c>
      <c r="C339">
        <v>241</v>
      </c>
      <c r="D339" t="s">
        <v>10556</v>
      </c>
      <c r="E339">
        <v>1937</v>
      </c>
      <c r="F339">
        <v>2402.6881049858898</v>
      </c>
      <c r="G339">
        <v>55.704249082320402</v>
      </c>
      <c r="H339" t="s">
        <v>10557</v>
      </c>
      <c r="I339" t="s">
        <v>10558</v>
      </c>
      <c r="J339" t="s">
        <v>43</v>
      </c>
      <c r="K339">
        <v>278415.29551622598</v>
      </c>
      <c r="L339">
        <v>24224.822296722501</v>
      </c>
      <c r="M339" t="s">
        <v>98</v>
      </c>
      <c r="N339" t="s">
        <v>98</v>
      </c>
      <c r="O339">
        <v>278415</v>
      </c>
      <c r="P339">
        <v>1113660</v>
      </c>
      <c r="Q339">
        <v>25</v>
      </c>
      <c r="R339">
        <v>26.171684976497499</v>
      </c>
      <c r="S339" t="s">
        <v>10559</v>
      </c>
      <c r="T339">
        <v>1937</v>
      </c>
      <c r="U339">
        <v>2395.6881049858898</v>
      </c>
      <c r="V339">
        <v>55.7</v>
      </c>
      <c r="W339" t="s">
        <v>21766</v>
      </c>
      <c r="X339">
        <v>72100736</v>
      </c>
      <c r="Y339" t="s">
        <v>96</v>
      </c>
      <c r="Z339" t="s">
        <v>10559</v>
      </c>
      <c r="AA339" t="s">
        <v>10560</v>
      </c>
      <c r="AB339" t="s">
        <v>10555</v>
      </c>
      <c r="AC339" t="s">
        <v>10561</v>
      </c>
      <c r="AD339" t="s">
        <v>10562</v>
      </c>
      <c r="AE339">
        <v>25</v>
      </c>
      <c r="AF339" t="s">
        <v>21766</v>
      </c>
      <c r="AG339" t="s">
        <v>96</v>
      </c>
      <c r="AH339" t="s">
        <v>96</v>
      </c>
      <c r="AI339" t="s">
        <v>96</v>
      </c>
      <c r="AJ339" t="s">
        <v>96</v>
      </c>
      <c r="AK339">
        <v>5</v>
      </c>
      <c r="AL339">
        <v>4</v>
      </c>
      <c r="AM339">
        <v>3</v>
      </c>
      <c r="AN339">
        <v>2</v>
      </c>
      <c r="AO339">
        <v>5</v>
      </c>
      <c r="AP339">
        <v>5</v>
      </c>
    </row>
    <row r="340" spans="1:42" x14ac:dyDescent="0.25">
      <c r="A340" t="s">
        <v>10563</v>
      </c>
      <c r="B340">
        <v>26.182037912892199</v>
      </c>
      <c r="C340">
        <v>171</v>
      </c>
      <c r="D340" t="s">
        <v>20017</v>
      </c>
      <c r="E340">
        <v>1450</v>
      </c>
      <c r="F340">
        <v>2407.8436537166799</v>
      </c>
      <c r="G340">
        <v>57.869557753192503</v>
      </c>
      <c r="H340" t="s">
        <v>20018</v>
      </c>
      <c r="I340" t="s">
        <v>20019</v>
      </c>
      <c r="J340" t="s">
        <v>43</v>
      </c>
      <c r="K340">
        <v>202891.13378681801</v>
      </c>
      <c r="L340">
        <v>164332.79595263599</v>
      </c>
      <c r="M340" t="s">
        <v>98</v>
      </c>
      <c r="N340" t="s">
        <v>98</v>
      </c>
      <c r="O340">
        <v>202891</v>
      </c>
      <c r="P340">
        <v>811564</v>
      </c>
      <c r="Q340">
        <v>18</v>
      </c>
      <c r="R340">
        <v>26.214137912892198</v>
      </c>
      <c r="S340" t="s">
        <v>10563</v>
      </c>
      <c r="T340">
        <v>1450</v>
      </c>
      <c r="U340">
        <v>2400.8436537166799</v>
      </c>
      <c r="V340">
        <v>57.9</v>
      </c>
      <c r="W340" t="s">
        <v>21767</v>
      </c>
      <c r="X340">
        <v>72100736</v>
      </c>
      <c r="Y340" t="s">
        <v>96</v>
      </c>
      <c r="Z340" t="s">
        <v>10563</v>
      </c>
      <c r="AA340" t="s">
        <v>10564</v>
      </c>
      <c r="AB340" t="s">
        <v>10565</v>
      </c>
      <c r="AC340" t="s">
        <v>10566</v>
      </c>
      <c r="AD340" t="s">
        <v>10567</v>
      </c>
      <c r="AE340">
        <v>18</v>
      </c>
      <c r="AF340" t="s">
        <v>21767</v>
      </c>
      <c r="AG340" t="s">
        <v>96</v>
      </c>
      <c r="AH340" t="s">
        <v>96</v>
      </c>
      <c r="AI340" t="s">
        <v>96</v>
      </c>
      <c r="AJ340" t="s">
        <v>96</v>
      </c>
      <c r="AK340">
        <v>5</v>
      </c>
      <c r="AL340">
        <v>4</v>
      </c>
      <c r="AM340">
        <v>3</v>
      </c>
      <c r="AN340">
        <v>2</v>
      </c>
      <c r="AO340">
        <v>5</v>
      </c>
      <c r="AP340">
        <v>5</v>
      </c>
    </row>
    <row r="341" spans="1:42" x14ac:dyDescent="0.25">
      <c r="A341" t="s">
        <v>1600</v>
      </c>
      <c r="B341">
        <v>26.202456720422202</v>
      </c>
      <c r="C341">
        <v>262.10000610351602</v>
      </c>
      <c r="D341" t="s">
        <v>2008</v>
      </c>
      <c r="E341">
        <v>2121</v>
      </c>
      <c r="F341">
        <v>2410.3233445504802</v>
      </c>
      <c r="G341">
        <v>58.913205970478998</v>
      </c>
      <c r="H341" t="s">
        <v>2009</v>
      </c>
      <c r="I341" t="s">
        <v>2010</v>
      </c>
      <c r="J341" t="s">
        <v>43</v>
      </c>
      <c r="K341">
        <v>76016.879035532504</v>
      </c>
      <c r="L341">
        <v>19749.517435713398</v>
      </c>
      <c r="M341" t="s">
        <v>98</v>
      </c>
      <c r="N341" t="s">
        <v>98</v>
      </c>
      <c r="O341">
        <v>76017</v>
      </c>
      <c r="P341">
        <v>304068</v>
      </c>
      <c r="Q341">
        <v>7</v>
      </c>
      <c r="R341">
        <v>26.234556720422201</v>
      </c>
      <c r="S341" t="s">
        <v>1600</v>
      </c>
      <c r="T341">
        <v>2121</v>
      </c>
      <c r="U341">
        <v>2403.3233445504802</v>
      </c>
      <c r="V341">
        <v>58.9</v>
      </c>
      <c r="W341" t="s">
        <v>21768</v>
      </c>
      <c r="X341">
        <v>72100736</v>
      </c>
      <c r="Y341" t="s">
        <v>96</v>
      </c>
      <c r="Z341" t="s">
        <v>1600</v>
      </c>
      <c r="AA341" t="s">
        <v>3157</v>
      </c>
      <c r="AB341" t="s">
        <v>3158</v>
      </c>
      <c r="AC341" t="s">
        <v>3159</v>
      </c>
      <c r="AD341" t="s">
        <v>3160</v>
      </c>
      <c r="AE341">
        <v>7</v>
      </c>
      <c r="AF341" t="s">
        <v>21768</v>
      </c>
      <c r="AG341" t="s">
        <v>96</v>
      </c>
      <c r="AH341" t="s">
        <v>96</v>
      </c>
      <c r="AI341" t="s">
        <v>96</v>
      </c>
      <c r="AJ341" t="s">
        <v>96</v>
      </c>
      <c r="AK341">
        <v>5</v>
      </c>
      <c r="AL341">
        <v>4</v>
      </c>
      <c r="AM341">
        <v>3</v>
      </c>
      <c r="AN341">
        <v>2</v>
      </c>
      <c r="AO341">
        <v>5</v>
      </c>
      <c r="AP341">
        <v>5</v>
      </c>
    </row>
    <row r="342" spans="1:42" x14ac:dyDescent="0.25">
      <c r="A342" t="s">
        <v>1600</v>
      </c>
      <c r="B342">
        <v>26.2056315142536</v>
      </c>
      <c r="C342">
        <v>262</v>
      </c>
      <c r="D342" t="s">
        <v>4697</v>
      </c>
      <c r="E342">
        <v>2041</v>
      </c>
      <c r="F342">
        <v>2410.7088963096298</v>
      </c>
      <c r="G342">
        <v>57.4811351971696</v>
      </c>
      <c r="H342" t="s">
        <v>4698</v>
      </c>
      <c r="I342" t="s">
        <v>4699</v>
      </c>
      <c r="J342" t="s">
        <v>43</v>
      </c>
      <c r="K342">
        <v>62599.572882984998</v>
      </c>
      <c r="L342">
        <v>17545.701476017199</v>
      </c>
      <c r="M342" t="s">
        <v>98</v>
      </c>
      <c r="N342" t="s">
        <v>98</v>
      </c>
      <c r="O342">
        <v>62600</v>
      </c>
      <c r="P342">
        <v>250400</v>
      </c>
      <c r="Q342">
        <v>6</v>
      </c>
      <c r="R342">
        <v>26.2377315142536</v>
      </c>
      <c r="S342" t="s">
        <v>1600</v>
      </c>
      <c r="T342">
        <v>2041</v>
      </c>
      <c r="U342">
        <v>2403.7088963096298</v>
      </c>
      <c r="V342">
        <v>57.5</v>
      </c>
      <c r="W342" t="s">
        <v>15681</v>
      </c>
      <c r="X342">
        <v>72100736</v>
      </c>
      <c r="Y342" t="s">
        <v>96</v>
      </c>
      <c r="Z342" t="s">
        <v>1600</v>
      </c>
      <c r="AA342" t="s">
        <v>3157</v>
      </c>
      <c r="AB342" t="s">
        <v>3158</v>
      </c>
      <c r="AC342" t="s">
        <v>3159</v>
      </c>
      <c r="AD342" t="s">
        <v>3160</v>
      </c>
      <c r="AE342">
        <v>6</v>
      </c>
      <c r="AF342" t="s">
        <v>15681</v>
      </c>
      <c r="AG342" t="s">
        <v>96</v>
      </c>
      <c r="AH342" t="s">
        <v>96</v>
      </c>
      <c r="AI342" t="s">
        <v>96</v>
      </c>
      <c r="AJ342" t="s">
        <v>96</v>
      </c>
      <c r="AK342">
        <v>5</v>
      </c>
      <c r="AL342">
        <v>4</v>
      </c>
      <c r="AM342">
        <v>3</v>
      </c>
      <c r="AN342">
        <v>2</v>
      </c>
      <c r="AO342">
        <v>5</v>
      </c>
      <c r="AP342">
        <v>5</v>
      </c>
    </row>
    <row r="343" spans="1:42" x14ac:dyDescent="0.25">
      <c r="A343" t="s">
        <v>6283</v>
      </c>
      <c r="B343">
        <v>26.215910095887399</v>
      </c>
      <c r="C343">
        <v>235</v>
      </c>
      <c r="D343" t="s">
        <v>10568</v>
      </c>
      <c r="E343">
        <v>2824</v>
      </c>
      <c r="F343">
        <v>2411.9571427914302</v>
      </c>
      <c r="G343">
        <v>55.453139019687903</v>
      </c>
      <c r="H343" t="s">
        <v>10569</v>
      </c>
      <c r="I343" t="s">
        <v>10570</v>
      </c>
      <c r="J343" t="s">
        <v>43</v>
      </c>
      <c r="K343">
        <v>103575.676436758</v>
      </c>
      <c r="L343">
        <v>23171.628204162502</v>
      </c>
      <c r="M343">
        <v>47174.987147261003</v>
      </c>
      <c r="N343">
        <v>47174.987147261003</v>
      </c>
      <c r="O343">
        <v>56401</v>
      </c>
      <c r="P343">
        <v>225604</v>
      </c>
      <c r="Q343">
        <v>5</v>
      </c>
      <c r="R343">
        <v>26.248010095887398</v>
      </c>
      <c r="S343" t="s">
        <v>6283</v>
      </c>
      <c r="T343">
        <v>2824</v>
      </c>
      <c r="U343">
        <v>2404.9571427914302</v>
      </c>
      <c r="V343">
        <v>55.5</v>
      </c>
      <c r="W343" t="s">
        <v>21769</v>
      </c>
      <c r="X343">
        <v>72100736</v>
      </c>
      <c r="Y343" t="s">
        <v>96</v>
      </c>
      <c r="Z343" t="s">
        <v>6283</v>
      </c>
      <c r="AA343" t="s">
        <v>6284</v>
      </c>
      <c r="AB343" t="s">
        <v>6285</v>
      </c>
      <c r="AC343" t="s">
        <v>6286</v>
      </c>
      <c r="AD343" t="s">
        <v>6287</v>
      </c>
      <c r="AE343">
        <v>5</v>
      </c>
      <c r="AF343" t="s">
        <v>21769</v>
      </c>
      <c r="AG343" t="s">
        <v>96</v>
      </c>
      <c r="AH343" t="s">
        <v>96</v>
      </c>
      <c r="AI343" t="s">
        <v>96</v>
      </c>
      <c r="AJ343" t="s">
        <v>96</v>
      </c>
      <c r="AK343">
        <v>5</v>
      </c>
      <c r="AL343">
        <v>4</v>
      </c>
      <c r="AM343">
        <v>3</v>
      </c>
      <c r="AN343">
        <v>2</v>
      </c>
      <c r="AO343">
        <v>5</v>
      </c>
      <c r="AP343">
        <v>5</v>
      </c>
    </row>
    <row r="344" spans="1:42" x14ac:dyDescent="0.25">
      <c r="A344" t="s">
        <v>9847</v>
      </c>
      <c r="B344">
        <v>26.2975356065025</v>
      </c>
      <c r="C344">
        <v>85</v>
      </c>
      <c r="D344" t="s">
        <v>60</v>
      </c>
      <c r="F344">
        <v>2421.8698681148198</v>
      </c>
      <c r="G344">
        <v>58.013808022283399</v>
      </c>
      <c r="H344" t="s">
        <v>10571</v>
      </c>
      <c r="I344" t="s">
        <v>10572</v>
      </c>
      <c r="J344" t="s">
        <v>39</v>
      </c>
      <c r="K344">
        <v>59921.522149882803</v>
      </c>
      <c r="L344">
        <v>11344.8638398441</v>
      </c>
      <c r="M344" t="s">
        <v>98</v>
      </c>
      <c r="N344" t="s">
        <v>98</v>
      </c>
      <c r="O344">
        <v>59922</v>
      </c>
      <c r="P344">
        <v>239688</v>
      </c>
      <c r="Q344">
        <v>5</v>
      </c>
      <c r="R344">
        <v>26.329635606502499</v>
      </c>
      <c r="S344" t="s">
        <v>9847</v>
      </c>
      <c r="T344" t="s">
        <v>96</v>
      </c>
      <c r="U344">
        <v>2414.8698681148198</v>
      </c>
      <c r="V344">
        <v>58</v>
      </c>
      <c r="W344" t="s">
        <v>21770</v>
      </c>
      <c r="X344">
        <v>72100736</v>
      </c>
      <c r="Y344" t="s">
        <v>96</v>
      </c>
      <c r="Z344" t="s">
        <v>9847</v>
      </c>
      <c r="AA344" t="s">
        <v>10573</v>
      </c>
      <c r="AB344" t="s">
        <v>9845</v>
      </c>
      <c r="AC344" t="s">
        <v>10574</v>
      </c>
      <c r="AD344" t="s">
        <v>9844</v>
      </c>
      <c r="AE344">
        <v>5</v>
      </c>
      <c r="AF344" t="s">
        <v>21770</v>
      </c>
      <c r="AG344" t="s">
        <v>96</v>
      </c>
      <c r="AH344" t="s">
        <v>96</v>
      </c>
      <c r="AI344" t="s">
        <v>96</v>
      </c>
      <c r="AJ344" t="s">
        <v>96</v>
      </c>
      <c r="AK344">
        <v>5</v>
      </c>
      <c r="AL344" t="s">
        <v>96</v>
      </c>
      <c r="AM344">
        <v>3</v>
      </c>
      <c r="AN344">
        <v>2</v>
      </c>
      <c r="AO344">
        <v>5</v>
      </c>
      <c r="AP344">
        <v>5</v>
      </c>
    </row>
    <row r="345" spans="1:42" x14ac:dyDescent="0.25">
      <c r="A345" t="s">
        <v>9847</v>
      </c>
      <c r="B345">
        <v>26.2975383541852</v>
      </c>
      <c r="C345">
        <v>85.099998474121094</v>
      </c>
      <c r="D345" t="s">
        <v>10575</v>
      </c>
      <c r="E345">
        <v>2347</v>
      </c>
      <c r="F345">
        <v>2421.8702017975602</v>
      </c>
      <c r="G345">
        <v>53.303748152868899</v>
      </c>
      <c r="H345" t="s">
        <v>10576</v>
      </c>
      <c r="I345" t="s">
        <v>10577</v>
      </c>
      <c r="J345" t="s">
        <v>43</v>
      </c>
      <c r="K345">
        <v>57411.522926740901</v>
      </c>
      <c r="L345">
        <v>11344.8638398441</v>
      </c>
      <c r="M345" t="s">
        <v>98</v>
      </c>
      <c r="N345" t="s">
        <v>98</v>
      </c>
      <c r="O345">
        <v>57412</v>
      </c>
      <c r="P345">
        <v>229648</v>
      </c>
      <c r="Q345">
        <v>5</v>
      </c>
      <c r="R345">
        <v>26.329638354185199</v>
      </c>
      <c r="S345" t="s">
        <v>9847</v>
      </c>
      <c r="T345">
        <v>2347</v>
      </c>
      <c r="U345">
        <v>2414.8702017975602</v>
      </c>
      <c r="V345">
        <v>53.3</v>
      </c>
      <c r="W345" t="s">
        <v>21770</v>
      </c>
      <c r="X345">
        <v>72100736</v>
      </c>
      <c r="Y345" t="s">
        <v>96</v>
      </c>
      <c r="Z345" t="s">
        <v>9847</v>
      </c>
      <c r="AA345" t="s">
        <v>10573</v>
      </c>
      <c r="AB345" t="s">
        <v>9845</v>
      </c>
      <c r="AC345" t="s">
        <v>10574</v>
      </c>
      <c r="AD345" t="s">
        <v>9844</v>
      </c>
      <c r="AE345">
        <v>5</v>
      </c>
      <c r="AF345" t="s">
        <v>21770</v>
      </c>
      <c r="AG345" t="s">
        <v>96</v>
      </c>
      <c r="AH345" t="s">
        <v>96</v>
      </c>
      <c r="AI345" t="s">
        <v>96</v>
      </c>
      <c r="AJ345" t="s">
        <v>96</v>
      </c>
      <c r="AK345">
        <v>5</v>
      </c>
      <c r="AL345" t="s">
        <v>96</v>
      </c>
      <c r="AM345">
        <v>3</v>
      </c>
      <c r="AN345">
        <v>2</v>
      </c>
      <c r="AO345">
        <v>5</v>
      </c>
      <c r="AP345">
        <v>5</v>
      </c>
    </row>
    <row r="346" spans="1:42" x14ac:dyDescent="0.25">
      <c r="A346" t="s">
        <v>10578</v>
      </c>
      <c r="B346">
        <v>26.329600545448301</v>
      </c>
      <c r="C346">
        <v>221</v>
      </c>
      <c r="D346" t="s">
        <v>6769</v>
      </c>
      <c r="E346">
        <v>1893</v>
      </c>
      <c r="F346">
        <v>2425.7638827419501</v>
      </c>
      <c r="G346">
        <v>73.897716329755099</v>
      </c>
      <c r="H346" t="s">
        <v>6770</v>
      </c>
      <c r="I346" t="s">
        <v>6771</v>
      </c>
      <c r="J346" t="s">
        <v>43</v>
      </c>
      <c r="K346">
        <v>336348.79505536897</v>
      </c>
      <c r="L346">
        <v>39262.512327392797</v>
      </c>
      <c r="M346" t="s">
        <v>98</v>
      </c>
      <c r="N346" t="s">
        <v>98</v>
      </c>
      <c r="O346">
        <v>336349</v>
      </c>
      <c r="P346">
        <v>1345396</v>
      </c>
      <c r="Q346">
        <v>30</v>
      </c>
      <c r="R346">
        <v>26.361700545448301</v>
      </c>
      <c r="S346" t="s">
        <v>10579</v>
      </c>
      <c r="T346">
        <v>1893</v>
      </c>
      <c r="U346">
        <v>2418.7638827419501</v>
      </c>
      <c r="V346">
        <v>73.900000000000006</v>
      </c>
      <c r="W346" t="s">
        <v>21771</v>
      </c>
      <c r="X346">
        <v>72100736</v>
      </c>
      <c r="Y346" t="s">
        <v>127</v>
      </c>
      <c r="Z346" t="s">
        <v>10579</v>
      </c>
      <c r="AA346" t="s">
        <v>10580</v>
      </c>
      <c r="AB346" t="s">
        <v>10578</v>
      </c>
      <c r="AC346" t="s">
        <v>10581</v>
      </c>
      <c r="AD346" t="s">
        <v>10582</v>
      </c>
      <c r="AE346">
        <v>30</v>
      </c>
      <c r="AF346" t="s">
        <v>21771</v>
      </c>
      <c r="AG346" t="s">
        <v>96</v>
      </c>
      <c r="AH346" t="s">
        <v>96</v>
      </c>
      <c r="AI346" t="s">
        <v>96</v>
      </c>
      <c r="AJ346">
        <v>6</v>
      </c>
      <c r="AK346">
        <v>5</v>
      </c>
      <c r="AL346">
        <v>4</v>
      </c>
      <c r="AM346">
        <v>3</v>
      </c>
      <c r="AN346">
        <v>2</v>
      </c>
      <c r="AO346">
        <v>6</v>
      </c>
      <c r="AP346">
        <v>6</v>
      </c>
    </row>
    <row r="347" spans="1:42" x14ac:dyDescent="0.25">
      <c r="A347" t="s">
        <v>2637</v>
      </c>
      <c r="B347">
        <v>26.4702675631037</v>
      </c>
      <c r="C347">
        <v>59</v>
      </c>
      <c r="D347" t="s">
        <v>2034</v>
      </c>
      <c r="E347">
        <v>881</v>
      </c>
      <c r="F347">
        <v>2442.8466978762299</v>
      </c>
      <c r="G347">
        <v>55.426678218916997</v>
      </c>
      <c r="H347" t="s">
        <v>2035</v>
      </c>
      <c r="I347" t="s">
        <v>74</v>
      </c>
      <c r="J347" t="s">
        <v>43</v>
      </c>
      <c r="K347">
        <v>220302.19457062599</v>
      </c>
      <c r="L347">
        <v>105940.35138954601</v>
      </c>
      <c r="M347">
        <v>257336.65726937601</v>
      </c>
      <c r="N347">
        <v>257336.65726937601</v>
      </c>
      <c r="O347">
        <v>0</v>
      </c>
      <c r="P347">
        <v>0</v>
      </c>
      <c r="Q347">
        <v>0</v>
      </c>
      <c r="R347">
        <v>26.5023675631037</v>
      </c>
      <c r="S347" t="s">
        <v>2637</v>
      </c>
      <c r="T347">
        <v>881</v>
      </c>
      <c r="U347">
        <v>2435.8466978762299</v>
      </c>
      <c r="V347">
        <v>55.4</v>
      </c>
      <c r="W347" t="s">
        <v>15682</v>
      </c>
      <c r="X347">
        <v>72100736</v>
      </c>
      <c r="Y347" t="s">
        <v>96</v>
      </c>
      <c r="Z347" t="s">
        <v>2637</v>
      </c>
      <c r="AA347" t="s">
        <v>2638</v>
      </c>
      <c r="AB347" t="s">
        <v>2639</v>
      </c>
      <c r="AC347" t="s">
        <v>2640</v>
      </c>
      <c r="AD347" t="s">
        <v>2641</v>
      </c>
      <c r="AE347">
        <v>0</v>
      </c>
      <c r="AF347" t="s">
        <v>15682</v>
      </c>
      <c r="AG347" t="s">
        <v>96</v>
      </c>
      <c r="AH347" t="s">
        <v>96</v>
      </c>
      <c r="AI347" t="s">
        <v>96</v>
      </c>
      <c r="AJ347">
        <v>6</v>
      </c>
      <c r="AK347">
        <v>5</v>
      </c>
      <c r="AL347">
        <v>4</v>
      </c>
      <c r="AM347">
        <v>3</v>
      </c>
      <c r="AN347">
        <v>2</v>
      </c>
      <c r="AO347">
        <v>6</v>
      </c>
      <c r="AP347">
        <v>6</v>
      </c>
    </row>
    <row r="348" spans="1:42" x14ac:dyDescent="0.25">
      <c r="A348" t="s">
        <v>3052</v>
      </c>
      <c r="B348">
        <v>26.496944328267698</v>
      </c>
      <c r="C348">
        <v>250.90000915527301</v>
      </c>
      <c r="D348" t="s">
        <v>10583</v>
      </c>
      <c r="E348">
        <v>2155</v>
      </c>
      <c r="F348">
        <v>2446.0863645392001</v>
      </c>
      <c r="G348">
        <v>52.833688412762903</v>
      </c>
      <c r="H348" t="s">
        <v>10584</v>
      </c>
      <c r="I348" t="s">
        <v>10585</v>
      </c>
      <c r="J348" t="s">
        <v>43</v>
      </c>
      <c r="K348">
        <v>42322.994906238899</v>
      </c>
      <c r="L348">
        <v>12612.9120863383</v>
      </c>
      <c r="M348" t="s">
        <v>98</v>
      </c>
      <c r="N348" t="s">
        <v>98</v>
      </c>
      <c r="O348">
        <v>42323</v>
      </c>
      <c r="P348">
        <v>169292</v>
      </c>
      <c r="Q348">
        <v>4</v>
      </c>
      <c r="R348">
        <v>26.529044328267698</v>
      </c>
      <c r="S348" t="s">
        <v>3052</v>
      </c>
      <c r="T348">
        <v>2155</v>
      </c>
      <c r="U348">
        <v>2439.0863645392001</v>
      </c>
      <c r="V348">
        <v>52.8</v>
      </c>
      <c r="W348" t="s">
        <v>21772</v>
      </c>
      <c r="X348">
        <v>72100736</v>
      </c>
      <c r="Y348" t="s">
        <v>96</v>
      </c>
      <c r="Z348" t="s">
        <v>3052</v>
      </c>
      <c r="AA348" t="s">
        <v>3050</v>
      </c>
      <c r="AB348" t="s">
        <v>3379</v>
      </c>
      <c r="AC348" t="s">
        <v>3051</v>
      </c>
      <c r="AD348" t="s">
        <v>3380</v>
      </c>
      <c r="AE348">
        <v>4</v>
      </c>
      <c r="AF348" t="s">
        <v>21772</v>
      </c>
      <c r="AG348" t="s">
        <v>96</v>
      </c>
      <c r="AH348" t="s">
        <v>96</v>
      </c>
      <c r="AI348" t="s">
        <v>96</v>
      </c>
      <c r="AJ348" t="s">
        <v>96</v>
      </c>
      <c r="AK348">
        <v>5</v>
      </c>
      <c r="AL348">
        <v>4</v>
      </c>
      <c r="AM348">
        <v>3</v>
      </c>
      <c r="AN348">
        <v>2</v>
      </c>
      <c r="AO348">
        <v>5</v>
      </c>
      <c r="AP348">
        <v>5</v>
      </c>
    </row>
    <row r="349" spans="1:42" x14ac:dyDescent="0.25">
      <c r="A349" t="s">
        <v>5697</v>
      </c>
      <c r="B349">
        <v>26.5281367452524</v>
      </c>
      <c r="C349">
        <v>145</v>
      </c>
      <c r="D349" t="s">
        <v>20020</v>
      </c>
      <c r="E349">
        <v>1593</v>
      </c>
      <c r="F349">
        <v>2449.8744187812199</v>
      </c>
      <c r="G349">
        <v>62.713936805209102</v>
      </c>
      <c r="H349" t="s">
        <v>20021</v>
      </c>
      <c r="I349" t="s">
        <v>937</v>
      </c>
      <c r="J349" t="s">
        <v>43</v>
      </c>
      <c r="K349">
        <v>81757.971012302805</v>
      </c>
      <c r="L349">
        <v>17463.490711242601</v>
      </c>
      <c r="M349" t="s">
        <v>98</v>
      </c>
      <c r="N349" t="s">
        <v>98</v>
      </c>
      <c r="O349">
        <v>81758</v>
      </c>
      <c r="P349">
        <v>327032</v>
      </c>
      <c r="Q349">
        <v>7</v>
      </c>
      <c r="R349">
        <v>26.5602367452524</v>
      </c>
      <c r="S349" t="s">
        <v>5524</v>
      </c>
      <c r="T349">
        <v>1593</v>
      </c>
      <c r="U349">
        <v>2442.8744187812199</v>
      </c>
      <c r="V349">
        <v>62.7</v>
      </c>
      <c r="W349" t="s">
        <v>21773</v>
      </c>
      <c r="X349">
        <v>72100736</v>
      </c>
      <c r="Y349" t="s">
        <v>96</v>
      </c>
      <c r="Z349" t="s">
        <v>5524</v>
      </c>
      <c r="AA349" t="s">
        <v>5523</v>
      </c>
      <c r="AB349" t="s">
        <v>5697</v>
      </c>
      <c r="AC349" t="s">
        <v>5522</v>
      </c>
      <c r="AD349" t="s">
        <v>5698</v>
      </c>
      <c r="AE349">
        <v>7</v>
      </c>
      <c r="AF349" t="s">
        <v>21773</v>
      </c>
      <c r="AG349" t="s">
        <v>96</v>
      </c>
      <c r="AH349" t="s">
        <v>96</v>
      </c>
      <c r="AI349" t="s">
        <v>96</v>
      </c>
      <c r="AJ349" t="s">
        <v>96</v>
      </c>
      <c r="AK349">
        <v>5</v>
      </c>
      <c r="AL349">
        <v>4</v>
      </c>
      <c r="AM349">
        <v>3</v>
      </c>
      <c r="AN349">
        <v>2</v>
      </c>
      <c r="AO349">
        <v>5</v>
      </c>
      <c r="AP349">
        <v>5</v>
      </c>
    </row>
    <row r="350" spans="1:42" x14ac:dyDescent="0.25">
      <c r="A350" t="s">
        <v>488</v>
      </c>
      <c r="B350">
        <v>26.805285160091</v>
      </c>
      <c r="C350">
        <v>112</v>
      </c>
      <c r="D350" t="s">
        <v>7512</v>
      </c>
      <c r="E350">
        <v>1279</v>
      </c>
      <c r="F350">
        <v>2483.5317409763102</v>
      </c>
      <c r="G350">
        <v>53.242685173011502</v>
      </c>
      <c r="H350" t="s">
        <v>7513</v>
      </c>
      <c r="I350" t="s">
        <v>7514</v>
      </c>
      <c r="J350" t="s">
        <v>43</v>
      </c>
      <c r="K350">
        <v>169297.869088979</v>
      </c>
      <c r="L350">
        <v>36976.503034787602</v>
      </c>
      <c r="M350" t="s">
        <v>98</v>
      </c>
      <c r="N350" t="s">
        <v>98</v>
      </c>
      <c r="O350">
        <v>169298</v>
      </c>
      <c r="P350">
        <v>677192</v>
      </c>
      <c r="Q350">
        <v>15</v>
      </c>
      <c r="R350">
        <v>26.837385160090999</v>
      </c>
      <c r="S350" t="s">
        <v>488</v>
      </c>
      <c r="T350">
        <v>1279</v>
      </c>
      <c r="U350">
        <v>2476.5317409763102</v>
      </c>
      <c r="V350">
        <v>53.2</v>
      </c>
      <c r="W350" t="s">
        <v>21774</v>
      </c>
      <c r="X350">
        <v>72100736</v>
      </c>
      <c r="Y350" t="s">
        <v>96</v>
      </c>
      <c r="Z350" t="s">
        <v>488</v>
      </c>
      <c r="AA350" t="s">
        <v>326</v>
      </c>
      <c r="AB350" t="s">
        <v>10586</v>
      </c>
      <c r="AC350" t="s">
        <v>323</v>
      </c>
      <c r="AD350" t="s">
        <v>10587</v>
      </c>
      <c r="AE350">
        <v>15</v>
      </c>
      <c r="AF350" t="s">
        <v>21774</v>
      </c>
      <c r="AG350" t="s">
        <v>96</v>
      </c>
      <c r="AH350" t="s">
        <v>96</v>
      </c>
      <c r="AI350" t="s">
        <v>96</v>
      </c>
      <c r="AJ350" t="s">
        <v>96</v>
      </c>
      <c r="AK350">
        <v>5</v>
      </c>
      <c r="AL350">
        <v>4</v>
      </c>
      <c r="AM350">
        <v>3</v>
      </c>
      <c r="AN350">
        <v>2</v>
      </c>
      <c r="AO350">
        <v>5</v>
      </c>
      <c r="AP350">
        <v>5</v>
      </c>
    </row>
    <row r="351" spans="1:42" x14ac:dyDescent="0.25">
      <c r="A351" t="s">
        <v>3652</v>
      </c>
      <c r="B351">
        <v>26.813262602713401</v>
      </c>
      <c r="C351">
        <v>55</v>
      </c>
      <c r="D351" t="s">
        <v>8695</v>
      </c>
      <c r="F351">
        <v>2484.5005336601498</v>
      </c>
      <c r="G351">
        <v>65.908848308345</v>
      </c>
      <c r="H351" t="s">
        <v>20022</v>
      </c>
      <c r="I351" t="s">
        <v>6045</v>
      </c>
      <c r="J351" t="s">
        <v>3397</v>
      </c>
      <c r="K351">
        <v>827758.40229870996</v>
      </c>
      <c r="L351">
        <v>91179.718049568502</v>
      </c>
      <c r="M351" t="s">
        <v>98</v>
      </c>
      <c r="N351" t="s">
        <v>98</v>
      </c>
      <c r="O351">
        <v>827758</v>
      </c>
      <c r="P351">
        <v>3311032</v>
      </c>
      <c r="Q351">
        <v>75</v>
      </c>
      <c r="R351">
        <v>26.845362602713401</v>
      </c>
      <c r="S351" t="s">
        <v>3652</v>
      </c>
      <c r="T351" t="s">
        <v>96</v>
      </c>
      <c r="U351">
        <v>2477.5005336601498</v>
      </c>
      <c r="V351">
        <v>65.900000000000006</v>
      </c>
      <c r="W351" t="s">
        <v>21775</v>
      </c>
      <c r="X351">
        <v>72100736</v>
      </c>
      <c r="Y351" t="s">
        <v>96</v>
      </c>
      <c r="Z351" t="s">
        <v>3652</v>
      </c>
      <c r="AA351" t="s">
        <v>3651</v>
      </c>
      <c r="AB351" t="s">
        <v>5297</v>
      </c>
      <c r="AC351" t="s">
        <v>3650</v>
      </c>
      <c r="AD351" t="s">
        <v>5298</v>
      </c>
      <c r="AE351">
        <v>75</v>
      </c>
      <c r="AF351" t="s">
        <v>21775</v>
      </c>
      <c r="AG351" t="s">
        <v>96</v>
      </c>
      <c r="AH351" t="s">
        <v>96</v>
      </c>
      <c r="AI351" t="s">
        <v>96</v>
      </c>
      <c r="AJ351" t="s">
        <v>96</v>
      </c>
      <c r="AK351">
        <v>5</v>
      </c>
      <c r="AL351" t="s">
        <v>96</v>
      </c>
      <c r="AM351" t="s">
        <v>96</v>
      </c>
      <c r="AN351">
        <v>2</v>
      </c>
      <c r="AO351">
        <v>5</v>
      </c>
      <c r="AP351">
        <v>5</v>
      </c>
    </row>
    <row r="352" spans="1:42" x14ac:dyDescent="0.25">
      <c r="A352" t="s">
        <v>3652</v>
      </c>
      <c r="B352">
        <v>26.813418316001101</v>
      </c>
      <c r="C352">
        <v>55.099998474121101</v>
      </c>
      <c r="D352" t="s">
        <v>10588</v>
      </c>
      <c r="E352">
        <v>915</v>
      </c>
      <c r="F352">
        <v>2484.5194437170499</v>
      </c>
      <c r="G352">
        <v>67.150929884833999</v>
      </c>
      <c r="H352" t="s">
        <v>10589</v>
      </c>
      <c r="I352" t="s">
        <v>130</v>
      </c>
      <c r="J352" t="s">
        <v>43</v>
      </c>
      <c r="K352">
        <v>790718.00496802502</v>
      </c>
      <c r="L352">
        <v>91155.616856679801</v>
      </c>
      <c r="M352" t="s">
        <v>98</v>
      </c>
      <c r="N352" t="s">
        <v>98</v>
      </c>
      <c r="O352">
        <v>790718</v>
      </c>
      <c r="P352">
        <v>3162872</v>
      </c>
      <c r="Q352">
        <v>71</v>
      </c>
      <c r="R352">
        <v>26.845518316001101</v>
      </c>
      <c r="S352" t="s">
        <v>3652</v>
      </c>
      <c r="T352">
        <v>915</v>
      </c>
      <c r="U352">
        <v>2477.5194437170499</v>
      </c>
      <c r="V352">
        <v>67.2</v>
      </c>
      <c r="W352" t="s">
        <v>21775</v>
      </c>
      <c r="X352">
        <v>72100736</v>
      </c>
      <c r="Y352" t="s">
        <v>96</v>
      </c>
      <c r="Z352" t="s">
        <v>3652</v>
      </c>
      <c r="AA352" t="s">
        <v>3651</v>
      </c>
      <c r="AB352" t="s">
        <v>5297</v>
      </c>
      <c r="AC352" t="s">
        <v>3650</v>
      </c>
      <c r="AD352" t="s">
        <v>5298</v>
      </c>
      <c r="AE352">
        <v>71</v>
      </c>
      <c r="AF352" t="s">
        <v>21775</v>
      </c>
      <c r="AG352" t="s">
        <v>96</v>
      </c>
      <c r="AH352" t="s">
        <v>96</v>
      </c>
      <c r="AI352" t="s">
        <v>96</v>
      </c>
      <c r="AJ352" t="s">
        <v>96</v>
      </c>
      <c r="AK352">
        <v>5</v>
      </c>
      <c r="AL352">
        <v>4</v>
      </c>
      <c r="AM352">
        <v>3</v>
      </c>
      <c r="AN352">
        <v>2</v>
      </c>
      <c r="AO352">
        <v>5</v>
      </c>
      <c r="AP352">
        <v>5</v>
      </c>
    </row>
    <row r="353" spans="1:42" x14ac:dyDescent="0.25">
      <c r="A353" t="s">
        <v>1260</v>
      </c>
      <c r="B353">
        <v>26.9051069901845</v>
      </c>
      <c r="C353">
        <v>206.90000915527301</v>
      </c>
      <c r="D353" t="s">
        <v>1261</v>
      </c>
      <c r="E353">
        <v>2499</v>
      </c>
      <c r="F353">
        <v>2495.6542548269399</v>
      </c>
      <c r="G353">
        <v>52.867847964957498</v>
      </c>
      <c r="H353" t="s">
        <v>1262</v>
      </c>
      <c r="I353" t="s">
        <v>1263</v>
      </c>
      <c r="J353" t="s">
        <v>44</v>
      </c>
      <c r="K353">
        <v>159355.62870676399</v>
      </c>
      <c r="L353">
        <v>20444.998597736099</v>
      </c>
      <c r="M353" t="s">
        <v>98</v>
      </c>
      <c r="N353" t="s">
        <v>98</v>
      </c>
      <c r="O353">
        <v>159356</v>
      </c>
      <c r="P353">
        <v>637424</v>
      </c>
      <c r="Q353">
        <v>14</v>
      </c>
      <c r="R353">
        <v>26.937206990184499</v>
      </c>
      <c r="S353" t="s">
        <v>1260</v>
      </c>
      <c r="T353">
        <v>2499</v>
      </c>
      <c r="U353">
        <v>2488.6542548269399</v>
      </c>
      <c r="V353">
        <v>52.9</v>
      </c>
      <c r="W353" t="s">
        <v>15683</v>
      </c>
      <c r="X353">
        <v>72100736</v>
      </c>
      <c r="Y353" t="s">
        <v>96</v>
      </c>
      <c r="Z353" t="s">
        <v>1260</v>
      </c>
      <c r="AA353" t="s">
        <v>3053</v>
      </c>
      <c r="AB353" t="s">
        <v>3054</v>
      </c>
      <c r="AC353" t="s">
        <v>3055</v>
      </c>
      <c r="AD353" t="s">
        <v>3056</v>
      </c>
      <c r="AE353">
        <v>14</v>
      </c>
      <c r="AF353" t="s">
        <v>15683</v>
      </c>
      <c r="AG353" t="s">
        <v>96</v>
      </c>
      <c r="AH353" t="s">
        <v>118</v>
      </c>
      <c r="AI353" t="s">
        <v>96</v>
      </c>
      <c r="AJ353" t="s">
        <v>96</v>
      </c>
      <c r="AK353">
        <v>5</v>
      </c>
      <c r="AL353" t="s">
        <v>96</v>
      </c>
      <c r="AM353" t="s">
        <v>96</v>
      </c>
      <c r="AN353">
        <v>2</v>
      </c>
      <c r="AO353">
        <v>5</v>
      </c>
      <c r="AP353">
        <v>5</v>
      </c>
    </row>
    <row r="354" spans="1:42" x14ac:dyDescent="0.25">
      <c r="A354" t="s">
        <v>4106</v>
      </c>
      <c r="B354">
        <v>26.9253700233347</v>
      </c>
      <c r="C354">
        <v>88</v>
      </c>
      <c r="D354" t="s">
        <v>10590</v>
      </c>
      <c r="E354">
        <v>2064</v>
      </c>
      <c r="F354">
        <v>2498.1150281847199</v>
      </c>
      <c r="G354">
        <v>62.8041287737882</v>
      </c>
      <c r="H354" t="s">
        <v>10591</v>
      </c>
      <c r="I354" t="s">
        <v>7646</v>
      </c>
      <c r="J354" t="s">
        <v>43</v>
      </c>
      <c r="K354">
        <v>162130.993092964</v>
      </c>
      <c r="L354">
        <v>82835.994107155202</v>
      </c>
      <c r="M354" t="s">
        <v>98</v>
      </c>
      <c r="N354" t="s">
        <v>98</v>
      </c>
      <c r="O354">
        <v>162131</v>
      </c>
      <c r="P354">
        <v>648524</v>
      </c>
      <c r="Q354">
        <v>15</v>
      </c>
      <c r="R354">
        <v>26.9574700233347</v>
      </c>
      <c r="S354" t="s">
        <v>4104</v>
      </c>
      <c r="T354">
        <v>2064</v>
      </c>
      <c r="U354">
        <v>2491.1150281847199</v>
      </c>
      <c r="V354">
        <v>62.8</v>
      </c>
      <c r="W354" t="s">
        <v>21776</v>
      </c>
      <c r="X354">
        <v>72100736</v>
      </c>
      <c r="Y354" t="s">
        <v>96</v>
      </c>
      <c r="Z354" t="s">
        <v>4104</v>
      </c>
      <c r="AA354" t="s">
        <v>4105</v>
      </c>
      <c r="AB354" t="s">
        <v>4106</v>
      </c>
      <c r="AC354" t="s">
        <v>4107</v>
      </c>
      <c r="AD354" t="s">
        <v>4108</v>
      </c>
      <c r="AE354">
        <v>15</v>
      </c>
      <c r="AF354" t="s">
        <v>21776</v>
      </c>
      <c r="AG354" t="s">
        <v>96</v>
      </c>
      <c r="AH354" t="s">
        <v>96</v>
      </c>
      <c r="AI354" t="s">
        <v>96</v>
      </c>
      <c r="AJ354" t="s">
        <v>96</v>
      </c>
      <c r="AK354">
        <v>5</v>
      </c>
      <c r="AL354">
        <v>4</v>
      </c>
      <c r="AM354">
        <v>3</v>
      </c>
      <c r="AN354">
        <v>2</v>
      </c>
      <c r="AO354">
        <v>5</v>
      </c>
      <c r="AP354">
        <v>5</v>
      </c>
    </row>
    <row r="355" spans="1:42" x14ac:dyDescent="0.25">
      <c r="A355" t="s">
        <v>10592</v>
      </c>
      <c r="B355">
        <v>26.948093344982301</v>
      </c>
      <c r="C355">
        <v>167</v>
      </c>
      <c r="D355" t="s">
        <v>10593</v>
      </c>
      <c r="E355">
        <v>2906</v>
      </c>
      <c r="F355">
        <v>2500.8745826944601</v>
      </c>
      <c r="G355">
        <v>56.592642435336003</v>
      </c>
      <c r="H355" t="s">
        <v>10594</v>
      </c>
      <c r="I355" t="s">
        <v>10595</v>
      </c>
      <c r="J355" t="s">
        <v>43</v>
      </c>
      <c r="K355">
        <v>302582.52098061302</v>
      </c>
      <c r="L355">
        <v>163598.95419567899</v>
      </c>
      <c r="M355" t="s">
        <v>98</v>
      </c>
      <c r="N355" t="s">
        <v>98</v>
      </c>
      <c r="O355">
        <v>302583</v>
      </c>
      <c r="P355">
        <v>1210332</v>
      </c>
      <c r="Q355">
        <v>27</v>
      </c>
      <c r="R355">
        <v>26.9801933449823</v>
      </c>
      <c r="S355" t="s">
        <v>10596</v>
      </c>
      <c r="T355">
        <v>2906</v>
      </c>
      <c r="U355">
        <v>2493.8745826944601</v>
      </c>
      <c r="V355">
        <v>56.6</v>
      </c>
      <c r="W355" t="s">
        <v>21777</v>
      </c>
      <c r="X355">
        <v>72100736</v>
      </c>
      <c r="Y355" t="s">
        <v>96</v>
      </c>
      <c r="Z355" t="s">
        <v>10596</v>
      </c>
      <c r="AA355" t="s">
        <v>10597</v>
      </c>
      <c r="AB355" t="s">
        <v>10592</v>
      </c>
      <c r="AC355" t="s">
        <v>5130</v>
      </c>
      <c r="AD355" t="s">
        <v>10598</v>
      </c>
      <c r="AE355">
        <v>27</v>
      </c>
      <c r="AF355" t="s">
        <v>21777</v>
      </c>
      <c r="AG355" t="s">
        <v>96</v>
      </c>
      <c r="AH355" t="s">
        <v>96</v>
      </c>
      <c r="AI355" t="s">
        <v>96</v>
      </c>
      <c r="AJ355" t="s">
        <v>96</v>
      </c>
      <c r="AK355">
        <v>5</v>
      </c>
      <c r="AL355">
        <v>4</v>
      </c>
      <c r="AM355">
        <v>3</v>
      </c>
      <c r="AN355">
        <v>2</v>
      </c>
      <c r="AO355">
        <v>5</v>
      </c>
      <c r="AP355">
        <v>5</v>
      </c>
    </row>
    <row r="356" spans="1:42" x14ac:dyDescent="0.25">
      <c r="A356" t="s">
        <v>10599</v>
      </c>
      <c r="B356">
        <v>26.9557863930631</v>
      </c>
      <c r="C356">
        <v>69</v>
      </c>
      <c r="D356" t="s">
        <v>10600</v>
      </c>
      <c r="E356">
        <v>2495</v>
      </c>
      <c r="F356">
        <v>2501.8088380755298</v>
      </c>
      <c r="G356">
        <v>50.152096350119301</v>
      </c>
      <c r="H356" t="s">
        <v>10601</v>
      </c>
      <c r="I356" t="s">
        <v>10602</v>
      </c>
      <c r="J356" t="s">
        <v>44</v>
      </c>
      <c r="K356">
        <v>1049773.9892003001</v>
      </c>
      <c r="L356">
        <v>151047.332383773</v>
      </c>
      <c r="M356" t="s">
        <v>98</v>
      </c>
      <c r="N356" t="s">
        <v>98</v>
      </c>
      <c r="O356">
        <v>1049774</v>
      </c>
      <c r="P356">
        <v>4199096</v>
      </c>
      <c r="Q356">
        <v>94</v>
      </c>
      <c r="R356">
        <v>26.9878863930631</v>
      </c>
      <c r="S356" t="s">
        <v>10599</v>
      </c>
      <c r="T356">
        <v>2495</v>
      </c>
      <c r="U356">
        <v>2494.8088380755298</v>
      </c>
      <c r="V356">
        <v>50.2</v>
      </c>
      <c r="W356" t="s">
        <v>21778</v>
      </c>
      <c r="X356">
        <v>72100736</v>
      </c>
      <c r="Y356" t="s">
        <v>96</v>
      </c>
      <c r="Z356" t="s">
        <v>10599</v>
      </c>
      <c r="AA356" t="s">
        <v>10603</v>
      </c>
      <c r="AB356" t="s">
        <v>10604</v>
      </c>
      <c r="AC356" t="s">
        <v>10605</v>
      </c>
      <c r="AD356" t="s">
        <v>10606</v>
      </c>
      <c r="AE356">
        <v>94</v>
      </c>
      <c r="AF356" t="s">
        <v>21778</v>
      </c>
      <c r="AG356" t="s">
        <v>96</v>
      </c>
      <c r="AH356" t="s">
        <v>118</v>
      </c>
      <c r="AI356" t="s">
        <v>96</v>
      </c>
      <c r="AJ356" t="s">
        <v>96</v>
      </c>
      <c r="AK356">
        <v>5</v>
      </c>
      <c r="AL356" t="s">
        <v>96</v>
      </c>
      <c r="AM356" t="s">
        <v>96</v>
      </c>
      <c r="AN356">
        <v>2</v>
      </c>
      <c r="AO356">
        <v>5</v>
      </c>
      <c r="AP356">
        <v>5</v>
      </c>
    </row>
    <row r="357" spans="1:42" x14ac:dyDescent="0.25">
      <c r="A357" t="s">
        <v>5527</v>
      </c>
      <c r="B357">
        <v>27.089374435130502</v>
      </c>
      <c r="C357">
        <v>185</v>
      </c>
      <c r="D357" t="s">
        <v>10607</v>
      </c>
      <c r="E357">
        <v>2454</v>
      </c>
      <c r="F357">
        <v>2518.03197171998</v>
      </c>
      <c r="G357">
        <v>51.023678158641502</v>
      </c>
      <c r="H357" t="s">
        <v>10608</v>
      </c>
      <c r="I357" t="s">
        <v>4261</v>
      </c>
      <c r="J357" t="s">
        <v>43</v>
      </c>
      <c r="K357">
        <v>135801.49267898101</v>
      </c>
      <c r="L357">
        <v>41187.867255126701</v>
      </c>
      <c r="M357" t="s">
        <v>98</v>
      </c>
      <c r="N357" t="s">
        <v>98</v>
      </c>
      <c r="O357">
        <v>135801</v>
      </c>
      <c r="P357">
        <v>543204</v>
      </c>
      <c r="Q357">
        <v>12</v>
      </c>
      <c r="R357">
        <v>27.121474435130501</v>
      </c>
      <c r="S357" t="s">
        <v>5527</v>
      </c>
      <c r="T357">
        <v>2454</v>
      </c>
      <c r="U357">
        <v>2511.03197171998</v>
      </c>
      <c r="V357">
        <v>51</v>
      </c>
      <c r="W357" t="s">
        <v>21779</v>
      </c>
      <c r="X357">
        <v>72100736</v>
      </c>
      <c r="Y357" t="s">
        <v>96</v>
      </c>
      <c r="Z357" t="s">
        <v>5527</v>
      </c>
      <c r="AA357" t="s">
        <v>5529</v>
      </c>
      <c r="AB357" t="s">
        <v>5526</v>
      </c>
      <c r="AC357" t="s">
        <v>10609</v>
      </c>
      <c r="AD357" t="s">
        <v>5528</v>
      </c>
      <c r="AE357">
        <v>12</v>
      </c>
      <c r="AF357" t="s">
        <v>21779</v>
      </c>
      <c r="AG357" t="s">
        <v>96</v>
      </c>
      <c r="AH357" t="s">
        <v>96</v>
      </c>
      <c r="AI357" t="s">
        <v>96</v>
      </c>
      <c r="AJ357" t="s">
        <v>96</v>
      </c>
      <c r="AK357">
        <v>5</v>
      </c>
      <c r="AL357" t="s">
        <v>96</v>
      </c>
      <c r="AM357">
        <v>3</v>
      </c>
      <c r="AN357">
        <v>2</v>
      </c>
      <c r="AO357">
        <v>5</v>
      </c>
      <c r="AP357">
        <v>5</v>
      </c>
    </row>
    <row r="358" spans="1:42" x14ac:dyDescent="0.25">
      <c r="A358" t="s">
        <v>10610</v>
      </c>
      <c r="B358">
        <v>27.117925260451099</v>
      </c>
      <c r="C358">
        <v>111.09999847412099</v>
      </c>
      <c r="D358" t="s">
        <v>2738</v>
      </c>
      <c r="E358">
        <v>1049</v>
      </c>
      <c r="F358">
        <v>2521.4992270795701</v>
      </c>
      <c r="G358">
        <v>61.491657231847803</v>
      </c>
      <c r="H358" t="s">
        <v>2739</v>
      </c>
      <c r="I358" t="s">
        <v>85</v>
      </c>
      <c r="J358" t="s">
        <v>43</v>
      </c>
      <c r="K358">
        <v>565190.93013634998</v>
      </c>
      <c r="L358">
        <v>36130.419227817198</v>
      </c>
      <c r="M358" t="s">
        <v>98</v>
      </c>
      <c r="N358" t="s">
        <v>98</v>
      </c>
      <c r="O358">
        <v>565191</v>
      </c>
      <c r="P358">
        <v>2260764</v>
      </c>
      <c r="Q358">
        <v>51</v>
      </c>
      <c r="R358">
        <v>27.150025260451098</v>
      </c>
      <c r="S358" t="s">
        <v>10611</v>
      </c>
      <c r="T358">
        <v>1049</v>
      </c>
      <c r="U358">
        <v>2514.4992270795701</v>
      </c>
      <c r="V358">
        <v>61.5</v>
      </c>
      <c r="W358" t="s">
        <v>21780</v>
      </c>
      <c r="X358">
        <v>72100736</v>
      </c>
      <c r="Y358" t="s">
        <v>96</v>
      </c>
      <c r="Z358" t="s">
        <v>10611</v>
      </c>
      <c r="AA358" t="s">
        <v>10612</v>
      </c>
      <c r="AB358" t="s">
        <v>10610</v>
      </c>
      <c r="AC358" t="s">
        <v>10613</v>
      </c>
      <c r="AD358" t="s">
        <v>10614</v>
      </c>
      <c r="AE358">
        <v>51</v>
      </c>
      <c r="AF358" t="s">
        <v>21780</v>
      </c>
      <c r="AG358" t="s">
        <v>96</v>
      </c>
      <c r="AH358" t="s">
        <v>96</v>
      </c>
      <c r="AI358" t="s">
        <v>96</v>
      </c>
      <c r="AJ358" t="s">
        <v>96</v>
      </c>
      <c r="AK358">
        <v>5</v>
      </c>
      <c r="AL358">
        <v>4</v>
      </c>
      <c r="AM358">
        <v>3</v>
      </c>
      <c r="AN358">
        <v>2</v>
      </c>
      <c r="AO358">
        <v>5</v>
      </c>
      <c r="AP358">
        <v>5</v>
      </c>
    </row>
    <row r="359" spans="1:42" x14ac:dyDescent="0.25">
      <c r="A359" t="s">
        <v>5540</v>
      </c>
      <c r="B359">
        <v>27.422070715219199</v>
      </c>
      <c r="C359">
        <v>201</v>
      </c>
      <c r="D359" t="s">
        <v>10615</v>
      </c>
      <c r="E359">
        <v>2189</v>
      </c>
      <c r="F359">
        <v>2558.435110589</v>
      </c>
      <c r="G359">
        <v>51.810072661240604</v>
      </c>
      <c r="H359" t="s">
        <v>10616</v>
      </c>
      <c r="I359" t="s">
        <v>10617</v>
      </c>
      <c r="J359" t="s">
        <v>43</v>
      </c>
      <c r="K359">
        <v>468249.381858679</v>
      </c>
      <c r="L359">
        <v>97943.009499999403</v>
      </c>
      <c r="M359" t="s">
        <v>98</v>
      </c>
      <c r="N359" t="s">
        <v>98</v>
      </c>
      <c r="O359">
        <v>468249</v>
      </c>
      <c r="P359">
        <v>1872996</v>
      </c>
      <c r="Q359">
        <v>42</v>
      </c>
      <c r="R359">
        <v>27.454170715219199</v>
      </c>
      <c r="S359" t="s">
        <v>5539</v>
      </c>
      <c r="T359">
        <v>2189</v>
      </c>
      <c r="U359">
        <v>2551.435110589</v>
      </c>
      <c r="V359">
        <v>51.8</v>
      </c>
      <c r="W359" t="s">
        <v>21781</v>
      </c>
      <c r="X359">
        <v>72100736</v>
      </c>
      <c r="Y359" t="s">
        <v>96</v>
      </c>
      <c r="Z359" t="s">
        <v>5539</v>
      </c>
      <c r="AA359" t="s">
        <v>5537</v>
      </c>
      <c r="AB359" t="s">
        <v>5540</v>
      </c>
      <c r="AC359" t="s">
        <v>5538</v>
      </c>
      <c r="AD359" t="s">
        <v>6123</v>
      </c>
      <c r="AE359">
        <v>42</v>
      </c>
      <c r="AF359" t="s">
        <v>21781</v>
      </c>
      <c r="AG359" t="s">
        <v>96</v>
      </c>
      <c r="AH359" t="s">
        <v>96</v>
      </c>
      <c r="AI359" t="s">
        <v>96</v>
      </c>
      <c r="AJ359" t="s">
        <v>96</v>
      </c>
      <c r="AK359">
        <v>5</v>
      </c>
      <c r="AL359">
        <v>4</v>
      </c>
      <c r="AM359">
        <v>3</v>
      </c>
      <c r="AN359">
        <v>2</v>
      </c>
      <c r="AO359">
        <v>5</v>
      </c>
      <c r="AP359">
        <v>5</v>
      </c>
    </row>
    <row r="360" spans="1:42" x14ac:dyDescent="0.25">
      <c r="A360" t="s">
        <v>269</v>
      </c>
      <c r="B360">
        <v>27.427614586691998</v>
      </c>
      <c r="C360">
        <v>149</v>
      </c>
      <c r="D360" t="s">
        <v>71</v>
      </c>
      <c r="E360">
        <v>2575</v>
      </c>
      <c r="F360">
        <v>2559.1083667159701</v>
      </c>
      <c r="G360">
        <v>74.669206976540593</v>
      </c>
      <c r="H360" t="s">
        <v>72</v>
      </c>
      <c r="I360" t="s">
        <v>73</v>
      </c>
      <c r="J360" t="s">
        <v>44</v>
      </c>
      <c r="K360">
        <v>1166735.1132113801</v>
      </c>
      <c r="L360">
        <v>502215.51420306199</v>
      </c>
      <c r="M360">
        <v>545680.14145615301</v>
      </c>
      <c r="N360">
        <v>545680.14145615301</v>
      </c>
      <c r="O360">
        <v>621055</v>
      </c>
      <c r="P360">
        <v>2484220</v>
      </c>
      <c r="Q360">
        <v>56</v>
      </c>
      <c r="R360">
        <v>27.459714586691998</v>
      </c>
      <c r="S360" t="s">
        <v>267</v>
      </c>
      <c r="T360">
        <v>2575</v>
      </c>
      <c r="U360">
        <v>2552.1083667159701</v>
      </c>
      <c r="V360">
        <v>74.7</v>
      </c>
      <c r="W360" t="s">
        <v>21782</v>
      </c>
      <c r="X360">
        <v>72100736</v>
      </c>
      <c r="Y360" t="s">
        <v>96</v>
      </c>
      <c r="Z360" t="s">
        <v>267</v>
      </c>
      <c r="AA360" t="s">
        <v>268</v>
      </c>
      <c r="AB360" t="s">
        <v>269</v>
      </c>
      <c r="AC360" t="s">
        <v>270</v>
      </c>
      <c r="AD360" t="s">
        <v>271</v>
      </c>
      <c r="AE360">
        <v>56</v>
      </c>
      <c r="AF360" t="s">
        <v>21782</v>
      </c>
      <c r="AG360" t="s">
        <v>96</v>
      </c>
      <c r="AH360" t="s">
        <v>118</v>
      </c>
      <c r="AI360" t="s">
        <v>96</v>
      </c>
      <c r="AJ360" t="s">
        <v>96</v>
      </c>
      <c r="AK360">
        <v>5</v>
      </c>
      <c r="AL360" t="s">
        <v>96</v>
      </c>
      <c r="AM360" t="s">
        <v>96</v>
      </c>
      <c r="AN360">
        <v>2</v>
      </c>
      <c r="AO360">
        <v>5</v>
      </c>
      <c r="AP360">
        <v>5</v>
      </c>
    </row>
    <row r="361" spans="1:42" x14ac:dyDescent="0.25">
      <c r="A361" t="s">
        <v>1856</v>
      </c>
      <c r="B361">
        <v>27.4578681952135</v>
      </c>
      <c r="C361">
        <v>94.099998474121094</v>
      </c>
      <c r="D361" t="s">
        <v>10618</v>
      </c>
      <c r="E361">
        <v>1931</v>
      </c>
      <c r="F361">
        <v>2562.7824106399198</v>
      </c>
      <c r="G361">
        <v>89.727491914076495</v>
      </c>
      <c r="H361" t="s">
        <v>10619</v>
      </c>
      <c r="I361" t="s">
        <v>4353</v>
      </c>
      <c r="J361" t="s">
        <v>43</v>
      </c>
      <c r="K361">
        <v>3904163.0287758298</v>
      </c>
      <c r="L361">
        <v>2645720.4987265598</v>
      </c>
      <c r="M361">
        <v>3051895.0142917498</v>
      </c>
      <c r="N361">
        <v>3051895.0142917498</v>
      </c>
      <c r="O361">
        <v>852268</v>
      </c>
      <c r="P361">
        <v>3409072</v>
      </c>
      <c r="Q361">
        <v>77</v>
      </c>
      <c r="R361">
        <v>27.4899681952135</v>
      </c>
      <c r="S361" t="s">
        <v>1856</v>
      </c>
      <c r="T361">
        <v>1931</v>
      </c>
      <c r="U361">
        <v>2555.7824106399198</v>
      </c>
      <c r="V361">
        <v>89.7</v>
      </c>
      <c r="W361" t="s">
        <v>21783</v>
      </c>
      <c r="X361">
        <v>72100736</v>
      </c>
      <c r="Y361" t="s">
        <v>96</v>
      </c>
      <c r="Z361" t="s">
        <v>1856</v>
      </c>
      <c r="AA361" t="s">
        <v>1857</v>
      </c>
      <c r="AB361" t="s">
        <v>3383</v>
      </c>
      <c r="AC361" t="s">
        <v>1858</v>
      </c>
      <c r="AD361" t="s">
        <v>3382</v>
      </c>
      <c r="AE361">
        <v>77</v>
      </c>
      <c r="AF361" t="s">
        <v>21783</v>
      </c>
      <c r="AG361" t="s">
        <v>96</v>
      </c>
      <c r="AH361" t="s">
        <v>96</v>
      </c>
      <c r="AI361" t="s">
        <v>96</v>
      </c>
      <c r="AJ361" t="s">
        <v>96</v>
      </c>
      <c r="AK361" t="s">
        <v>96</v>
      </c>
      <c r="AL361">
        <v>4</v>
      </c>
      <c r="AM361">
        <v>3</v>
      </c>
      <c r="AN361">
        <v>2</v>
      </c>
      <c r="AO361">
        <v>4</v>
      </c>
      <c r="AP361">
        <v>4</v>
      </c>
    </row>
    <row r="362" spans="1:42" x14ac:dyDescent="0.25">
      <c r="A362" t="s">
        <v>10620</v>
      </c>
      <c r="B362">
        <v>27.4596197607083</v>
      </c>
      <c r="C362">
        <v>57</v>
      </c>
      <c r="D362" t="s">
        <v>10621</v>
      </c>
      <c r="E362">
        <v>627</v>
      </c>
      <c r="F362">
        <v>2562.9951233997499</v>
      </c>
      <c r="G362">
        <v>66.610052986151999</v>
      </c>
      <c r="H362" t="s">
        <v>10622</v>
      </c>
      <c r="I362" t="s">
        <v>1878</v>
      </c>
      <c r="J362" t="s">
        <v>43</v>
      </c>
      <c r="K362">
        <v>759441.32750725897</v>
      </c>
      <c r="L362">
        <v>129741.594905993</v>
      </c>
      <c r="M362" t="s">
        <v>98</v>
      </c>
      <c r="N362" t="s">
        <v>98</v>
      </c>
      <c r="O362">
        <v>759441</v>
      </c>
      <c r="P362">
        <v>3037764</v>
      </c>
      <c r="Q362">
        <v>68</v>
      </c>
      <c r="R362">
        <v>27.4917197607083</v>
      </c>
      <c r="S362" t="s">
        <v>10620</v>
      </c>
      <c r="T362">
        <v>627</v>
      </c>
      <c r="U362">
        <v>2555.9951233997499</v>
      </c>
      <c r="V362">
        <v>66.599999999999994</v>
      </c>
      <c r="W362" t="s">
        <v>21784</v>
      </c>
      <c r="X362">
        <v>72100736</v>
      </c>
      <c r="Y362" t="s">
        <v>96</v>
      </c>
      <c r="Z362" t="s">
        <v>10620</v>
      </c>
      <c r="AA362" t="s">
        <v>2890</v>
      </c>
      <c r="AB362" t="s">
        <v>10623</v>
      </c>
      <c r="AC362" t="s">
        <v>2888</v>
      </c>
      <c r="AD362" t="s">
        <v>10624</v>
      </c>
      <c r="AE362">
        <v>68</v>
      </c>
      <c r="AF362" t="s">
        <v>21784</v>
      </c>
      <c r="AG362" t="s">
        <v>96</v>
      </c>
      <c r="AH362" t="s">
        <v>96</v>
      </c>
      <c r="AI362" t="s">
        <v>96</v>
      </c>
      <c r="AJ362" t="s">
        <v>96</v>
      </c>
      <c r="AK362">
        <v>5</v>
      </c>
      <c r="AL362">
        <v>4</v>
      </c>
      <c r="AM362">
        <v>3</v>
      </c>
      <c r="AN362">
        <v>2</v>
      </c>
      <c r="AO362">
        <v>5</v>
      </c>
      <c r="AP362">
        <v>5</v>
      </c>
    </row>
    <row r="363" spans="1:42" x14ac:dyDescent="0.25">
      <c r="A363" t="s">
        <v>10625</v>
      </c>
      <c r="B363">
        <v>27.4905789230876</v>
      </c>
      <c r="C363">
        <v>114</v>
      </c>
      <c r="D363" t="s">
        <v>10626</v>
      </c>
      <c r="E363">
        <v>2386</v>
      </c>
      <c r="F363">
        <v>2566.7548508501</v>
      </c>
      <c r="G363">
        <v>51.355872264089101</v>
      </c>
      <c r="H363" t="s">
        <v>10627</v>
      </c>
      <c r="I363" t="s">
        <v>10628</v>
      </c>
      <c r="J363" t="s">
        <v>43</v>
      </c>
      <c r="K363">
        <v>20943.276103082801</v>
      </c>
      <c r="L363">
        <v>3278.4306130365899</v>
      </c>
      <c r="M363" t="s">
        <v>98</v>
      </c>
      <c r="N363" t="s">
        <v>98</v>
      </c>
      <c r="O363">
        <v>20943</v>
      </c>
      <c r="P363">
        <v>83772</v>
      </c>
      <c r="Q363">
        <v>2</v>
      </c>
      <c r="R363">
        <v>27.5226789230876</v>
      </c>
      <c r="S363" t="s">
        <v>10625</v>
      </c>
      <c r="T363">
        <v>2386</v>
      </c>
      <c r="U363">
        <v>2559.7548508501</v>
      </c>
      <c r="V363">
        <v>51.4</v>
      </c>
      <c r="W363" t="s">
        <v>21785</v>
      </c>
      <c r="X363">
        <v>72100736</v>
      </c>
      <c r="Y363" t="s">
        <v>96</v>
      </c>
      <c r="Z363" t="s">
        <v>10625</v>
      </c>
      <c r="AA363" t="s">
        <v>10629</v>
      </c>
      <c r="AB363" t="s">
        <v>10630</v>
      </c>
      <c r="AC363" t="s">
        <v>10631</v>
      </c>
      <c r="AD363" t="s">
        <v>10632</v>
      </c>
      <c r="AE363">
        <v>2</v>
      </c>
      <c r="AF363" t="s">
        <v>21785</v>
      </c>
      <c r="AG363" t="s">
        <v>96</v>
      </c>
      <c r="AH363" t="s">
        <v>96</v>
      </c>
      <c r="AI363" t="s">
        <v>96</v>
      </c>
      <c r="AJ363" t="s">
        <v>96</v>
      </c>
      <c r="AK363">
        <v>5</v>
      </c>
      <c r="AL363">
        <v>4</v>
      </c>
      <c r="AM363">
        <v>3</v>
      </c>
      <c r="AN363">
        <v>2</v>
      </c>
      <c r="AO363">
        <v>5</v>
      </c>
      <c r="AP363">
        <v>5</v>
      </c>
    </row>
    <row r="364" spans="1:42" x14ac:dyDescent="0.25">
      <c r="A364" t="s">
        <v>1948</v>
      </c>
      <c r="B364">
        <v>27.5058132853665</v>
      </c>
      <c r="C364">
        <v>73.099998474121094</v>
      </c>
      <c r="D364" t="s">
        <v>377</v>
      </c>
      <c r="E364">
        <v>1553</v>
      </c>
      <c r="F364">
        <v>2568.6049348203001</v>
      </c>
      <c r="G364">
        <v>60.440484934282701</v>
      </c>
      <c r="H364" t="s">
        <v>1354</v>
      </c>
      <c r="I364" t="s">
        <v>379</v>
      </c>
      <c r="J364" t="s">
        <v>43</v>
      </c>
      <c r="K364">
        <v>863655.54991863004</v>
      </c>
      <c r="L364">
        <v>58408.408025302801</v>
      </c>
      <c r="M364" t="s">
        <v>98</v>
      </c>
      <c r="N364" t="s">
        <v>98</v>
      </c>
      <c r="O364">
        <v>863656</v>
      </c>
      <c r="P364">
        <v>3454624</v>
      </c>
      <c r="Q364">
        <v>78</v>
      </c>
      <c r="R364">
        <v>27.5379132853665</v>
      </c>
      <c r="S364" t="s">
        <v>1948</v>
      </c>
      <c r="T364">
        <v>1553</v>
      </c>
      <c r="U364">
        <v>2561.6049348203001</v>
      </c>
      <c r="V364">
        <v>60.4</v>
      </c>
      <c r="W364" t="s">
        <v>21786</v>
      </c>
      <c r="X364">
        <v>72100736</v>
      </c>
      <c r="Y364" t="s">
        <v>127</v>
      </c>
      <c r="Z364" t="s">
        <v>1948</v>
      </c>
      <c r="AA364" t="s">
        <v>1949</v>
      </c>
      <c r="AB364" t="s">
        <v>1950</v>
      </c>
      <c r="AC364" t="s">
        <v>1951</v>
      </c>
      <c r="AD364" t="s">
        <v>4709</v>
      </c>
      <c r="AE364">
        <v>78</v>
      </c>
      <c r="AF364" t="s">
        <v>21786</v>
      </c>
      <c r="AG364" t="s">
        <v>96</v>
      </c>
      <c r="AH364" t="s">
        <v>96</v>
      </c>
      <c r="AI364" t="s">
        <v>96</v>
      </c>
      <c r="AJ364">
        <v>6</v>
      </c>
      <c r="AK364">
        <v>5</v>
      </c>
      <c r="AL364">
        <v>4</v>
      </c>
      <c r="AM364">
        <v>3</v>
      </c>
      <c r="AN364">
        <v>2</v>
      </c>
      <c r="AO364">
        <v>6</v>
      </c>
      <c r="AP364">
        <v>6</v>
      </c>
    </row>
    <row r="365" spans="1:42" x14ac:dyDescent="0.25">
      <c r="A365" t="s">
        <v>1948</v>
      </c>
      <c r="B365">
        <v>27.508446728751601</v>
      </c>
      <c r="C365">
        <v>73</v>
      </c>
      <c r="D365" t="s">
        <v>19809</v>
      </c>
      <c r="E365">
        <v>2480</v>
      </c>
      <c r="F365">
        <v>2568.9247441634202</v>
      </c>
      <c r="G365">
        <v>64.541526912525796</v>
      </c>
      <c r="H365" t="s">
        <v>20023</v>
      </c>
      <c r="I365" t="s">
        <v>20024</v>
      </c>
      <c r="J365" t="s">
        <v>43</v>
      </c>
      <c r="K365">
        <v>663312.895179371</v>
      </c>
      <c r="L365">
        <v>58408.408025302801</v>
      </c>
      <c r="M365" t="s">
        <v>98</v>
      </c>
      <c r="N365" t="s">
        <v>98</v>
      </c>
      <c r="O365">
        <v>663313</v>
      </c>
      <c r="P365">
        <v>2653252</v>
      </c>
      <c r="Q365">
        <v>60</v>
      </c>
      <c r="R365">
        <v>27.5405467287516</v>
      </c>
      <c r="S365" t="s">
        <v>1948</v>
      </c>
      <c r="T365">
        <v>2480</v>
      </c>
      <c r="U365">
        <v>2561.9247441634202</v>
      </c>
      <c r="V365">
        <v>64.5</v>
      </c>
      <c r="W365" t="s">
        <v>21786</v>
      </c>
      <c r="X365">
        <v>72100736</v>
      </c>
      <c r="Y365" t="s">
        <v>127</v>
      </c>
      <c r="Z365" t="s">
        <v>1948</v>
      </c>
      <c r="AA365" t="s">
        <v>1949</v>
      </c>
      <c r="AB365" t="s">
        <v>1950</v>
      </c>
      <c r="AC365" t="s">
        <v>1951</v>
      </c>
      <c r="AD365" t="s">
        <v>4709</v>
      </c>
      <c r="AE365">
        <v>60</v>
      </c>
      <c r="AF365" t="s">
        <v>21786</v>
      </c>
      <c r="AG365" t="s">
        <v>96</v>
      </c>
      <c r="AH365" t="s">
        <v>96</v>
      </c>
      <c r="AI365" t="s">
        <v>96</v>
      </c>
      <c r="AJ365">
        <v>6</v>
      </c>
      <c r="AK365">
        <v>5</v>
      </c>
      <c r="AL365" t="s">
        <v>96</v>
      </c>
      <c r="AM365">
        <v>3</v>
      </c>
      <c r="AN365">
        <v>2</v>
      </c>
      <c r="AO365">
        <v>6</v>
      </c>
      <c r="AP365">
        <v>6</v>
      </c>
    </row>
    <row r="366" spans="1:42" x14ac:dyDescent="0.25">
      <c r="A366" t="s">
        <v>10633</v>
      </c>
      <c r="B366">
        <v>27.6358426860408</v>
      </c>
      <c r="C366">
        <v>81.099998474121094</v>
      </c>
      <c r="D366" t="s">
        <v>10634</v>
      </c>
      <c r="E366">
        <v>995</v>
      </c>
      <c r="F366">
        <v>2584.3959016778099</v>
      </c>
      <c r="G366">
        <v>52.170813756160697</v>
      </c>
      <c r="H366" t="s">
        <v>10635</v>
      </c>
      <c r="I366" t="s">
        <v>5887</v>
      </c>
      <c r="J366" t="s">
        <v>43</v>
      </c>
      <c r="K366">
        <v>322483.45407452103</v>
      </c>
      <c r="L366">
        <v>95247.538303059904</v>
      </c>
      <c r="M366">
        <v>789148.98157911398</v>
      </c>
      <c r="N366">
        <v>789148.98157911398</v>
      </c>
      <c r="O366">
        <v>0</v>
      </c>
      <c r="P366">
        <v>0</v>
      </c>
      <c r="Q366">
        <v>0</v>
      </c>
      <c r="R366">
        <v>27.667942686040799</v>
      </c>
      <c r="S366" t="s">
        <v>10636</v>
      </c>
      <c r="T366">
        <v>995</v>
      </c>
      <c r="U366">
        <v>2577.3959016778099</v>
      </c>
      <c r="V366">
        <v>52.2</v>
      </c>
      <c r="W366" t="s">
        <v>21787</v>
      </c>
      <c r="X366">
        <v>72100736</v>
      </c>
      <c r="Y366" t="s">
        <v>96</v>
      </c>
      <c r="Z366" t="s">
        <v>10636</v>
      </c>
      <c r="AA366" t="s">
        <v>10637</v>
      </c>
      <c r="AB366" t="s">
        <v>10633</v>
      </c>
      <c r="AC366" t="s">
        <v>10638</v>
      </c>
      <c r="AD366" t="s">
        <v>10639</v>
      </c>
      <c r="AE366">
        <v>0</v>
      </c>
      <c r="AF366" t="s">
        <v>21787</v>
      </c>
      <c r="AG366" t="s">
        <v>96</v>
      </c>
      <c r="AH366" t="s">
        <v>96</v>
      </c>
      <c r="AI366" t="s">
        <v>96</v>
      </c>
      <c r="AJ366">
        <v>6</v>
      </c>
      <c r="AK366">
        <v>5</v>
      </c>
      <c r="AL366">
        <v>4</v>
      </c>
      <c r="AM366">
        <v>3</v>
      </c>
      <c r="AN366">
        <v>2</v>
      </c>
      <c r="AO366">
        <v>6</v>
      </c>
      <c r="AP366">
        <v>6</v>
      </c>
    </row>
    <row r="367" spans="1:42" x14ac:dyDescent="0.25">
      <c r="A367" t="s">
        <v>3654</v>
      </c>
      <c r="B367">
        <v>27.643328856960501</v>
      </c>
      <c r="C367">
        <v>55</v>
      </c>
      <c r="D367" t="s">
        <v>10640</v>
      </c>
      <c r="E367">
        <v>1854</v>
      </c>
      <c r="F367">
        <v>2585.3050335839098</v>
      </c>
      <c r="G367">
        <v>63.398374911626199</v>
      </c>
      <c r="H367" t="s">
        <v>10641</v>
      </c>
      <c r="I367" t="s">
        <v>2181</v>
      </c>
      <c r="J367" t="s">
        <v>43</v>
      </c>
      <c r="K367">
        <v>1614854.94641646</v>
      </c>
      <c r="L367">
        <v>211211.292213999</v>
      </c>
      <c r="M367">
        <v>417461.61206498003</v>
      </c>
      <c r="N367">
        <v>417461.61206498003</v>
      </c>
      <c r="O367">
        <v>1197393</v>
      </c>
      <c r="P367">
        <v>4789572</v>
      </c>
      <c r="Q367">
        <v>108</v>
      </c>
      <c r="R367">
        <v>27.675428856960501</v>
      </c>
      <c r="S367" t="s">
        <v>3655</v>
      </c>
      <c r="T367">
        <v>1854</v>
      </c>
      <c r="U367">
        <v>2578.3050335839098</v>
      </c>
      <c r="V367">
        <v>63.4</v>
      </c>
      <c r="W367" t="s">
        <v>15684</v>
      </c>
      <c r="X367">
        <v>72100736</v>
      </c>
      <c r="Y367" t="s">
        <v>96</v>
      </c>
      <c r="Z367" t="s">
        <v>3655</v>
      </c>
      <c r="AA367" t="s">
        <v>6124</v>
      </c>
      <c r="AB367" t="s">
        <v>3654</v>
      </c>
      <c r="AC367" t="s">
        <v>6125</v>
      </c>
      <c r="AD367" t="s">
        <v>9902</v>
      </c>
      <c r="AE367">
        <v>108</v>
      </c>
      <c r="AF367" t="s">
        <v>15684</v>
      </c>
      <c r="AG367" t="s">
        <v>96</v>
      </c>
      <c r="AH367" t="s">
        <v>96</v>
      </c>
      <c r="AI367" t="s">
        <v>96</v>
      </c>
      <c r="AJ367" t="s">
        <v>96</v>
      </c>
      <c r="AK367">
        <v>5</v>
      </c>
      <c r="AL367">
        <v>4</v>
      </c>
      <c r="AM367">
        <v>3</v>
      </c>
      <c r="AN367">
        <v>2</v>
      </c>
      <c r="AO367">
        <v>5</v>
      </c>
      <c r="AP367">
        <v>5</v>
      </c>
    </row>
    <row r="368" spans="1:42" x14ac:dyDescent="0.25">
      <c r="A368" t="s">
        <v>5700</v>
      </c>
      <c r="B368">
        <v>27.654742084391899</v>
      </c>
      <c r="C368">
        <v>136</v>
      </c>
      <c r="D368" t="s">
        <v>10642</v>
      </c>
      <c r="E368">
        <v>1418</v>
      </c>
      <c r="F368">
        <v>2586.6910731654998</v>
      </c>
      <c r="G368">
        <v>58.865960385160697</v>
      </c>
      <c r="H368" t="s">
        <v>10643</v>
      </c>
      <c r="I368" t="s">
        <v>10644</v>
      </c>
      <c r="J368" t="s">
        <v>43</v>
      </c>
      <c r="K368">
        <v>389291.93871561397</v>
      </c>
      <c r="L368">
        <v>123357.810513142</v>
      </c>
      <c r="M368">
        <v>395678.96126550401</v>
      </c>
      <c r="N368">
        <v>395678.96126550401</v>
      </c>
      <c r="O368">
        <v>0</v>
      </c>
      <c r="P368">
        <v>0</v>
      </c>
      <c r="Q368">
        <v>0</v>
      </c>
      <c r="R368">
        <v>27.686842084391898</v>
      </c>
      <c r="S368" t="s">
        <v>5700</v>
      </c>
      <c r="T368">
        <v>1418</v>
      </c>
      <c r="U368">
        <v>2579.6910731654998</v>
      </c>
      <c r="V368">
        <v>58.9</v>
      </c>
      <c r="W368" t="s">
        <v>21788</v>
      </c>
      <c r="X368">
        <v>72100736</v>
      </c>
      <c r="Y368" t="s">
        <v>96</v>
      </c>
      <c r="Z368" t="s">
        <v>5700</v>
      </c>
      <c r="AA368" t="s">
        <v>5702</v>
      </c>
      <c r="AB368" t="s">
        <v>5699</v>
      </c>
      <c r="AC368" t="s">
        <v>10645</v>
      </c>
      <c r="AD368" t="s">
        <v>5701</v>
      </c>
      <c r="AE368">
        <v>0</v>
      </c>
      <c r="AF368" t="s">
        <v>21788</v>
      </c>
      <c r="AG368" t="s">
        <v>96</v>
      </c>
      <c r="AH368" t="s">
        <v>96</v>
      </c>
      <c r="AI368" t="s">
        <v>96</v>
      </c>
      <c r="AJ368">
        <v>6</v>
      </c>
      <c r="AK368">
        <v>5</v>
      </c>
      <c r="AL368">
        <v>4</v>
      </c>
      <c r="AM368">
        <v>3</v>
      </c>
      <c r="AN368">
        <v>2</v>
      </c>
      <c r="AO368">
        <v>6</v>
      </c>
      <c r="AP368">
        <v>6</v>
      </c>
    </row>
    <row r="369" spans="1:42" x14ac:dyDescent="0.25">
      <c r="A369" t="s">
        <v>10646</v>
      </c>
      <c r="B369">
        <v>27.688652906063499</v>
      </c>
      <c r="C369">
        <v>69</v>
      </c>
      <c r="D369" t="s">
        <v>10647</v>
      </c>
      <c r="E369">
        <v>1044</v>
      </c>
      <c r="F369">
        <v>2590.8092545794798</v>
      </c>
      <c r="G369">
        <v>51.760012546180597</v>
      </c>
      <c r="H369" t="s">
        <v>10648</v>
      </c>
      <c r="I369" t="s">
        <v>53</v>
      </c>
      <c r="J369" t="s">
        <v>43</v>
      </c>
      <c r="K369">
        <v>281014.97670360398</v>
      </c>
      <c r="L369">
        <v>110417.486677772</v>
      </c>
      <c r="M369" t="s">
        <v>98</v>
      </c>
      <c r="N369" t="s">
        <v>98</v>
      </c>
      <c r="O369">
        <v>281015</v>
      </c>
      <c r="P369">
        <v>1124060</v>
      </c>
      <c r="Q369">
        <v>25</v>
      </c>
      <c r="R369">
        <v>27.720752906063499</v>
      </c>
      <c r="S369" t="s">
        <v>10646</v>
      </c>
      <c r="T369">
        <v>1044</v>
      </c>
      <c r="U369">
        <v>2583.8092545794798</v>
      </c>
      <c r="V369">
        <v>51.8</v>
      </c>
      <c r="W369" t="s">
        <v>21789</v>
      </c>
      <c r="X369">
        <v>72100736</v>
      </c>
      <c r="Y369" t="s">
        <v>96</v>
      </c>
      <c r="Z369" t="s">
        <v>10646</v>
      </c>
      <c r="AA369" t="s">
        <v>10649</v>
      </c>
      <c r="AB369" t="s">
        <v>10650</v>
      </c>
      <c r="AC369" t="s">
        <v>10651</v>
      </c>
      <c r="AD369" t="s">
        <v>10652</v>
      </c>
      <c r="AE369">
        <v>25</v>
      </c>
      <c r="AF369" t="s">
        <v>21789</v>
      </c>
      <c r="AG369" t="s">
        <v>96</v>
      </c>
      <c r="AH369" t="s">
        <v>96</v>
      </c>
      <c r="AI369" t="s">
        <v>96</v>
      </c>
      <c r="AJ369" t="s">
        <v>96</v>
      </c>
      <c r="AK369">
        <v>5</v>
      </c>
      <c r="AL369">
        <v>4</v>
      </c>
      <c r="AM369">
        <v>3</v>
      </c>
      <c r="AN369">
        <v>2</v>
      </c>
      <c r="AO369">
        <v>5</v>
      </c>
      <c r="AP369">
        <v>5</v>
      </c>
    </row>
    <row r="370" spans="1:42" x14ac:dyDescent="0.25">
      <c r="A370" t="s">
        <v>10653</v>
      </c>
      <c r="B370">
        <v>27.787602372039199</v>
      </c>
      <c r="C370">
        <v>67</v>
      </c>
      <c r="D370" t="s">
        <v>60</v>
      </c>
      <c r="F370">
        <v>2603.0307106516798</v>
      </c>
      <c r="G370">
        <v>54.111662858451901</v>
      </c>
      <c r="H370" t="s">
        <v>4120</v>
      </c>
      <c r="I370" t="s">
        <v>4121</v>
      </c>
      <c r="J370" t="s">
        <v>39</v>
      </c>
      <c r="K370">
        <v>158601.65252990901</v>
      </c>
      <c r="L370">
        <v>22514.279403385499</v>
      </c>
      <c r="M370" t="s">
        <v>98</v>
      </c>
      <c r="N370" t="s">
        <v>98</v>
      </c>
      <c r="O370">
        <v>158602</v>
      </c>
      <c r="P370">
        <v>634408</v>
      </c>
      <c r="Q370">
        <v>14</v>
      </c>
      <c r="R370">
        <v>27.819702372039199</v>
      </c>
      <c r="S370" t="s">
        <v>10653</v>
      </c>
      <c r="T370" t="s">
        <v>96</v>
      </c>
      <c r="U370">
        <v>2596.0307106516798</v>
      </c>
      <c r="V370">
        <v>54.1</v>
      </c>
      <c r="W370" t="s">
        <v>21790</v>
      </c>
      <c r="X370">
        <v>72100736</v>
      </c>
      <c r="Y370" t="s">
        <v>96</v>
      </c>
      <c r="Z370" t="s">
        <v>10653</v>
      </c>
      <c r="AA370" t="s">
        <v>10654</v>
      </c>
      <c r="AB370" t="s">
        <v>10655</v>
      </c>
      <c r="AC370" t="s">
        <v>10656</v>
      </c>
      <c r="AD370" t="s">
        <v>5536</v>
      </c>
      <c r="AE370">
        <v>14</v>
      </c>
      <c r="AF370" t="s">
        <v>21790</v>
      </c>
      <c r="AG370" t="s">
        <v>96</v>
      </c>
      <c r="AH370" t="s">
        <v>96</v>
      </c>
      <c r="AI370" t="s">
        <v>96</v>
      </c>
      <c r="AJ370" t="s">
        <v>96</v>
      </c>
      <c r="AK370">
        <v>5</v>
      </c>
      <c r="AL370" t="s">
        <v>96</v>
      </c>
      <c r="AM370">
        <v>3</v>
      </c>
      <c r="AN370">
        <v>2</v>
      </c>
      <c r="AO370">
        <v>5</v>
      </c>
      <c r="AP370">
        <v>5</v>
      </c>
    </row>
    <row r="371" spans="1:42" x14ac:dyDescent="0.25">
      <c r="A371" t="s">
        <v>3660</v>
      </c>
      <c r="B371">
        <v>27.791815716178501</v>
      </c>
      <c r="C371">
        <v>85.099998474121094</v>
      </c>
      <c r="D371" t="s">
        <v>10657</v>
      </c>
      <c r="E371">
        <v>707</v>
      </c>
      <c r="F371">
        <v>2603.5794839432401</v>
      </c>
      <c r="G371">
        <v>67.364380032672898</v>
      </c>
      <c r="H371" t="s">
        <v>10658</v>
      </c>
      <c r="I371" t="s">
        <v>10659</v>
      </c>
      <c r="J371" t="s">
        <v>43</v>
      </c>
      <c r="K371">
        <v>597205.46017217799</v>
      </c>
      <c r="L371">
        <v>100985.69444798</v>
      </c>
      <c r="M371" t="s">
        <v>98</v>
      </c>
      <c r="N371" t="s">
        <v>98</v>
      </c>
      <c r="O371">
        <v>597205</v>
      </c>
      <c r="P371">
        <v>2388820</v>
      </c>
      <c r="Q371">
        <v>54</v>
      </c>
      <c r="R371">
        <v>27.823915716178501</v>
      </c>
      <c r="S371" t="s">
        <v>3660</v>
      </c>
      <c r="T371">
        <v>707</v>
      </c>
      <c r="U371">
        <v>2596.5794839432401</v>
      </c>
      <c r="V371">
        <v>67.400000000000006</v>
      </c>
      <c r="W371" t="s">
        <v>21791</v>
      </c>
      <c r="X371">
        <v>72100736</v>
      </c>
      <c r="Y371" t="s">
        <v>96</v>
      </c>
      <c r="Z371" t="s">
        <v>3660</v>
      </c>
      <c r="AA371" t="s">
        <v>3658</v>
      </c>
      <c r="AB371" t="s">
        <v>3661</v>
      </c>
      <c r="AC371" t="s">
        <v>3659</v>
      </c>
      <c r="AD371" t="s">
        <v>4939</v>
      </c>
      <c r="AE371">
        <v>54</v>
      </c>
      <c r="AF371" t="s">
        <v>21791</v>
      </c>
      <c r="AG371" t="s">
        <v>96</v>
      </c>
      <c r="AH371" t="s">
        <v>96</v>
      </c>
      <c r="AI371" t="s">
        <v>96</v>
      </c>
      <c r="AJ371" t="s">
        <v>96</v>
      </c>
      <c r="AK371">
        <v>5</v>
      </c>
      <c r="AL371">
        <v>4</v>
      </c>
      <c r="AM371">
        <v>3</v>
      </c>
      <c r="AN371">
        <v>2</v>
      </c>
      <c r="AO371">
        <v>5</v>
      </c>
      <c r="AP371">
        <v>5</v>
      </c>
    </row>
    <row r="372" spans="1:42" x14ac:dyDescent="0.25">
      <c r="A372" t="s">
        <v>3660</v>
      </c>
      <c r="B372">
        <v>27.7918372386663</v>
      </c>
      <c r="C372">
        <v>85</v>
      </c>
      <c r="D372" t="s">
        <v>10660</v>
      </c>
      <c r="E372">
        <v>917</v>
      </c>
      <c r="F372">
        <v>2603.5822871717601</v>
      </c>
      <c r="G372">
        <v>70.132619986847004</v>
      </c>
      <c r="H372" t="s">
        <v>10661</v>
      </c>
      <c r="I372" t="s">
        <v>388</v>
      </c>
      <c r="J372" t="s">
        <v>43</v>
      </c>
      <c r="K372">
        <v>601196.99119933601</v>
      </c>
      <c r="L372">
        <v>100985.69444798</v>
      </c>
      <c r="M372" t="s">
        <v>98</v>
      </c>
      <c r="N372" t="s">
        <v>98</v>
      </c>
      <c r="O372">
        <v>601197</v>
      </c>
      <c r="P372">
        <v>2404788</v>
      </c>
      <c r="Q372">
        <v>54</v>
      </c>
      <c r="R372">
        <v>27.8239372386663</v>
      </c>
      <c r="S372" t="s">
        <v>3660</v>
      </c>
      <c r="T372">
        <v>917</v>
      </c>
      <c r="U372">
        <v>2596.5822871717601</v>
      </c>
      <c r="V372">
        <v>70.099999999999994</v>
      </c>
      <c r="W372" t="s">
        <v>21791</v>
      </c>
      <c r="X372">
        <v>72100736</v>
      </c>
      <c r="Y372" t="s">
        <v>96</v>
      </c>
      <c r="Z372" t="s">
        <v>3660</v>
      </c>
      <c r="AA372" t="s">
        <v>3658</v>
      </c>
      <c r="AB372" t="s">
        <v>3661</v>
      </c>
      <c r="AC372" t="s">
        <v>3659</v>
      </c>
      <c r="AD372" t="s">
        <v>4939</v>
      </c>
      <c r="AE372">
        <v>54</v>
      </c>
      <c r="AF372" t="s">
        <v>21791</v>
      </c>
      <c r="AG372" t="s">
        <v>96</v>
      </c>
      <c r="AH372" t="s">
        <v>96</v>
      </c>
      <c r="AI372" t="s">
        <v>96</v>
      </c>
      <c r="AJ372" t="s">
        <v>96</v>
      </c>
      <c r="AK372">
        <v>5</v>
      </c>
      <c r="AL372">
        <v>4</v>
      </c>
      <c r="AM372">
        <v>3</v>
      </c>
      <c r="AN372">
        <v>2</v>
      </c>
      <c r="AO372">
        <v>5</v>
      </c>
      <c r="AP372">
        <v>5</v>
      </c>
    </row>
    <row r="373" spans="1:42" x14ac:dyDescent="0.25">
      <c r="A373" t="s">
        <v>10662</v>
      </c>
      <c r="B373">
        <v>27.799197982141902</v>
      </c>
      <c r="C373">
        <v>96</v>
      </c>
      <c r="D373" t="s">
        <v>10663</v>
      </c>
      <c r="E373">
        <v>1876</v>
      </c>
      <c r="F373">
        <v>2604.5409981841799</v>
      </c>
      <c r="G373">
        <v>60.3319585022167</v>
      </c>
      <c r="H373" t="s">
        <v>10664</v>
      </c>
      <c r="I373" t="s">
        <v>10665</v>
      </c>
      <c r="J373" t="s">
        <v>43</v>
      </c>
      <c r="K373">
        <v>108446.146687324</v>
      </c>
      <c r="L373">
        <v>35870.606264951202</v>
      </c>
      <c r="M373" t="s">
        <v>98</v>
      </c>
      <c r="N373" t="s">
        <v>98</v>
      </c>
      <c r="O373">
        <v>108446</v>
      </c>
      <c r="P373">
        <v>433784</v>
      </c>
      <c r="Q373">
        <v>10</v>
      </c>
      <c r="R373">
        <v>27.831297982141901</v>
      </c>
      <c r="S373" t="s">
        <v>10662</v>
      </c>
      <c r="T373">
        <v>1876</v>
      </c>
      <c r="U373">
        <v>2597.5409981841799</v>
      </c>
      <c r="V373">
        <v>60.3</v>
      </c>
      <c r="W373" t="s">
        <v>21792</v>
      </c>
      <c r="X373">
        <v>72100736</v>
      </c>
      <c r="Y373" t="s">
        <v>96</v>
      </c>
      <c r="Z373" t="s">
        <v>10662</v>
      </c>
      <c r="AA373" t="s">
        <v>10666</v>
      </c>
      <c r="AB373" t="s">
        <v>10667</v>
      </c>
      <c r="AC373" t="s">
        <v>10668</v>
      </c>
      <c r="AD373" t="s">
        <v>10669</v>
      </c>
      <c r="AE373">
        <v>10</v>
      </c>
      <c r="AF373" t="s">
        <v>21792</v>
      </c>
      <c r="AG373" t="s">
        <v>96</v>
      </c>
      <c r="AH373" t="s">
        <v>96</v>
      </c>
      <c r="AI373" t="s">
        <v>96</v>
      </c>
      <c r="AJ373" t="s">
        <v>96</v>
      </c>
      <c r="AK373">
        <v>5</v>
      </c>
      <c r="AL373">
        <v>4</v>
      </c>
      <c r="AM373">
        <v>3</v>
      </c>
      <c r="AN373">
        <v>2</v>
      </c>
      <c r="AO373">
        <v>5</v>
      </c>
      <c r="AP373">
        <v>5</v>
      </c>
    </row>
    <row r="374" spans="1:42" x14ac:dyDescent="0.25">
      <c r="A374" t="s">
        <v>3662</v>
      </c>
      <c r="B374">
        <v>27.925174677108402</v>
      </c>
      <c r="C374">
        <v>129</v>
      </c>
      <c r="D374" t="s">
        <v>6301</v>
      </c>
      <c r="E374">
        <v>2620</v>
      </c>
      <c r="F374">
        <v>2620.94902071246</v>
      </c>
      <c r="G374">
        <v>52.958056253302701</v>
      </c>
      <c r="H374" t="s">
        <v>6302</v>
      </c>
      <c r="I374" t="s">
        <v>6303</v>
      </c>
      <c r="J374" t="s">
        <v>3397</v>
      </c>
      <c r="K374">
        <v>149703.83426412099</v>
      </c>
      <c r="L374">
        <v>52354.456878170298</v>
      </c>
      <c r="M374" t="s">
        <v>98</v>
      </c>
      <c r="N374" t="s">
        <v>98</v>
      </c>
      <c r="O374">
        <v>149704</v>
      </c>
      <c r="P374">
        <v>598816</v>
      </c>
      <c r="Q374">
        <v>13</v>
      </c>
      <c r="R374">
        <v>27.957274677108401</v>
      </c>
      <c r="S374" t="s">
        <v>3663</v>
      </c>
      <c r="T374">
        <v>2620</v>
      </c>
      <c r="U374">
        <v>2613.94902071246</v>
      </c>
      <c r="V374">
        <v>53</v>
      </c>
      <c r="W374" t="s">
        <v>17803</v>
      </c>
      <c r="X374">
        <v>72100736</v>
      </c>
      <c r="Y374" t="s">
        <v>96</v>
      </c>
      <c r="Z374" t="s">
        <v>3663</v>
      </c>
      <c r="AA374" t="s">
        <v>3664</v>
      </c>
      <c r="AB374" t="s">
        <v>3662</v>
      </c>
      <c r="AC374" t="s">
        <v>3665</v>
      </c>
      <c r="AD374" t="s">
        <v>3666</v>
      </c>
      <c r="AE374">
        <v>13</v>
      </c>
      <c r="AF374" t="s">
        <v>17803</v>
      </c>
      <c r="AG374" t="s">
        <v>96</v>
      </c>
      <c r="AH374" t="s">
        <v>96</v>
      </c>
      <c r="AI374" t="s">
        <v>96</v>
      </c>
      <c r="AJ374" t="s">
        <v>96</v>
      </c>
      <c r="AK374">
        <v>5</v>
      </c>
      <c r="AL374" t="s">
        <v>96</v>
      </c>
      <c r="AM374" t="s">
        <v>96</v>
      </c>
      <c r="AN374">
        <v>2</v>
      </c>
      <c r="AO374">
        <v>5</v>
      </c>
      <c r="AP374">
        <v>5</v>
      </c>
    </row>
    <row r="375" spans="1:42" x14ac:dyDescent="0.25">
      <c r="A375" t="s">
        <v>5720</v>
      </c>
      <c r="B375">
        <v>28.119311007554401</v>
      </c>
      <c r="C375">
        <v>59.099998474121101</v>
      </c>
      <c r="D375" t="s">
        <v>10670</v>
      </c>
      <c r="E375">
        <v>857</v>
      </c>
      <c r="F375">
        <v>2646.2345966228499</v>
      </c>
      <c r="G375">
        <v>50.807312500987003</v>
      </c>
      <c r="H375" t="s">
        <v>10671</v>
      </c>
      <c r="I375" t="s">
        <v>130</v>
      </c>
      <c r="J375" t="s">
        <v>43</v>
      </c>
      <c r="K375">
        <v>155388.236574846</v>
      </c>
      <c r="L375">
        <v>38682.918774340098</v>
      </c>
      <c r="M375" t="s">
        <v>98</v>
      </c>
      <c r="N375" t="s">
        <v>98</v>
      </c>
      <c r="O375">
        <v>155388</v>
      </c>
      <c r="P375">
        <v>621552</v>
      </c>
      <c r="Q375">
        <v>14</v>
      </c>
      <c r="R375">
        <v>28.151411007554401</v>
      </c>
      <c r="S375" t="s">
        <v>5721</v>
      </c>
      <c r="T375">
        <v>857</v>
      </c>
      <c r="U375">
        <v>2639.2345966228499</v>
      </c>
      <c r="V375">
        <v>50.8</v>
      </c>
      <c r="W375" t="s">
        <v>15685</v>
      </c>
      <c r="X375">
        <v>72100736</v>
      </c>
      <c r="Y375" t="s">
        <v>96</v>
      </c>
      <c r="Z375" t="s">
        <v>5721</v>
      </c>
      <c r="AA375" t="s">
        <v>5722</v>
      </c>
      <c r="AB375" t="s">
        <v>5720</v>
      </c>
      <c r="AC375" t="s">
        <v>5723</v>
      </c>
      <c r="AD375" t="s">
        <v>5715</v>
      </c>
      <c r="AE375">
        <v>14</v>
      </c>
      <c r="AF375" t="s">
        <v>15685</v>
      </c>
      <c r="AG375" t="s">
        <v>96</v>
      </c>
      <c r="AH375" t="s">
        <v>96</v>
      </c>
      <c r="AI375" t="s">
        <v>96</v>
      </c>
      <c r="AJ375" t="s">
        <v>96</v>
      </c>
      <c r="AK375">
        <v>5</v>
      </c>
      <c r="AL375">
        <v>4</v>
      </c>
      <c r="AM375">
        <v>3</v>
      </c>
      <c r="AN375">
        <v>2</v>
      </c>
      <c r="AO375">
        <v>5</v>
      </c>
      <c r="AP375">
        <v>5</v>
      </c>
    </row>
    <row r="376" spans="1:42" x14ac:dyDescent="0.25">
      <c r="A376" t="s">
        <v>4116</v>
      </c>
      <c r="B376">
        <v>28.2942564608637</v>
      </c>
      <c r="C376">
        <v>97.099998474121094</v>
      </c>
      <c r="D376">
        <v>218239</v>
      </c>
      <c r="F376">
        <v>2669.0206281176602</v>
      </c>
      <c r="G376">
        <v>50.404342681856797</v>
      </c>
      <c r="H376" t="s">
        <v>10672</v>
      </c>
      <c r="I376" t="s">
        <v>10673</v>
      </c>
      <c r="J376" t="s">
        <v>3397</v>
      </c>
      <c r="K376">
        <v>290655.53423824202</v>
      </c>
      <c r="L376">
        <v>72590.763137629503</v>
      </c>
      <c r="M376" t="s">
        <v>98</v>
      </c>
      <c r="N376" t="s">
        <v>98</v>
      </c>
      <c r="O376">
        <v>290656</v>
      </c>
      <c r="P376">
        <v>1162624</v>
      </c>
      <c r="Q376">
        <v>26</v>
      </c>
      <c r="R376">
        <v>28.3263564608637</v>
      </c>
      <c r="S376" t="s">
        <v>4116</v>
      </c>
      <c r="T376" t="s">
        <v>96</v>
      </c>
      <c r="U376">
        <v>2662.0206281176602</v>
      </c>
      <c r="V376">
        <v>50.4</v>
      </c>
      <c r="W376" t="s">
        <v>21793</v>
      </c>
      <c r="X376">
        <v>72100736</v>
      </c>
      <c r="Y376" t="s">
        <v>96</v>
      </c>
      <c r="Z376" t="s">
        <v>4116</v>
      </c>
      <c r="AA376" t="s">
        <v>4115</v>
      </c>
      <c r="AB376" t="s">
        <v>10674</v>
      </c>
      <c r="AC376" t="s">
        <v>2149</v>
      </c>
      <c r="AD376" t="s">
        <v>10675</v>
      </c>
      <c r="AE376">
        <v>26</v>
      </c>
      <c r="AF376" t="s">
        <v>21793</v>
      </c>
      <c r="AG376" t="s">
        <v>96</v>
      </c>
      <c r="AH376" t="s">
        <v>96</v>
      </c>
      <c r="AI376" t="s">
        <v>96</v>
      </c>
      <c r="AJ376" t="s">
        <v>96</v>
      </c>
      <c r="AK376">
        <v>5</v>
      </c>
      <c r="AL376" t="s">
        <v>96</v>
      </c>
      <c r="AM376" t="s">
        <v>96</v>
      </c>
      <c r="AN376">
        <v>2</v>
      </c>
      <c r="AO376">
        <v>5</v>
      </c>
      <c r="AP376">
        <v>5</v>
      </c>
    </row>
    <row r="377" spans="1:42" x14ac:dyDescent="0.25">
      <c r="A377" t="s">
        <v>10676</v>
      </c>
      <c r="B377">
        <v>28.303542941766398</v>
      </c>
      <c r="C377">
        <v>149</v>
      </c>
      <c r="D377" t="s">
        <v>10677</v>
      </c>
      <c r="E377">
        <v>2214</v>
      </c>
      <c r="F377">
        <v>2670.2301596734801</v>
      </c>
      <c r="G377">
        <v>59.099944993901801</v>
      </c>
      <c r="H377" t="s">
        <v>10678</v>
      </c>
      <c r="I377" t="s">
        <v>10679</v>
      </c>
      <c r="J377" t="s">
        <v>43</v>
      </c>
      <c r="K377">
        <v>72799.014616670494</v>
      </c>
      <c r="L377">
        <v>10557.6044831544</v>
      </c>
      <c r="M377" t="s">
        <v>98</v>
      </c>
      <c r="N377" t="s">
        <v>98</v>
      </c>
      <c r="O377">
        <v>72799</v>
      </c>
      <c r="P377">
        <v>291196</v>
      </c>
      <c r="Q377">
        <v>7</v>
      </c>
      <c r="R377">
        <v>28.335642941766398</v>
      </c>
      <c r="S377" t="s">
        <v>10676</v>
      </c>
      <c r="T377">
        <v>2214</v>
      </c>
      <c r="U377">
        <v>2663.2301596734801</v>
      </c>
      <c r="V377">
        <v>59.1</v>
      </c>
      <c r="W377" t="s">
        <v>21794</v>
      </c>
      <c r="X377">
        <v>72100736</v>
      </c>
      <c r="Y377" t="s">
        <v>96</v>
      </c>
      <c r="Z377" t="s">
        <v>10676</v>
      </c>
      <c r="AA377" t="s">
        <v>10680</v>
      </c>
      <c r="AB377" t="s">
        <v>6306</v>
      </c>
      <c r="AC377" t="s">
        <v>2659</v>
      </c>
      <c r="AD377" t="s">
        <v>6305</v>
      </c>
      <c r="AE377">
        <v>7</v>
      </c>
      <c r="AF377" t="s">
        <v>21794</v>
      </c>
      <c r="AG377" t="s">
        <v>96</v>
      </c>
      <c r="AH377" t="s">
        <v>96</v>
      </c>
      <c r="AI377" t="s">
        <v>96</v>
      </c>
      <c r="AJ377" t="s">
        <v>96</v>
      </c>
      <c r="AK377">
        <v>5</v>
      </c>
      <c r="AL377">
        <v>4</v>
      </c>
      <c r="AM377">
        <v>3</v>
      </c>
      <c r="AN377">
        <v>2</v>
      </c>
      <c r="AO377">
        <v>5</v>
      </c>
      <c r="AP377">
        <v>5</v>
      </c>
    </row>
    <row r="378" spans="1:42" x14ac:dyDescent="0.25">
      <c r="A378" t="s">
        <v>4115</v>
      </c>
      <c r="B378">
        <v>28.449480472202598</v>
      </c>
      <c r="C378">
        <v>97.099998474121094</v>
      </c>
      <c r="D378" t="s">
        <v>5968</v>
      </c>
      <c r="E378">
        <v>1936</v>
      </c>
      <c r="F378">
        <v>2689.2380109888099</v>
      </c>
      <c r="G378">
        <v>59.500005087885199</v>
      </c>
      <c r="H378" t="s">
        <v>5969</v>
      </c>
      <c r="I378" t="s">
        <v>5970</v>
      </c>
      <c r="J378" t="s">
        <v>43</v>
      </c>
      <c r="K378">
        <v>500985.21676268103</v>
      </c>
      <c r="L378">
        <v>186089.06727261201</v>
      </c>
      <c r="M378" t="s">
        <v>98</v>
      </c>
      <c r="N378" t="s">
        <v>98</v>
      </c>
      <c r="O378">
        <v>500985</v>
      </c>
      <c r="P378">
        <v>2003940</v>
      </c>
      <c r="Q378">
        <v>45</v>
      </c>
      <c r="R378">
        <v>28.481580472202598</v>
      </c>
      <c r="S378" t="s">
        <v>2149</v>
      </c>
      <c r="T378">
        <v>1936</v>
      </c>
      <c r="U378">
        <v>2682.2380109888099</v>
      </c>
      <c r="V378">
        <v>59.5</v>
      </c>
      <c r="W378" t="s">
        <v>21795</v>
      </c>
      <c r="X378">
        <v>72100736</v>
      </c>
      <c r="Y378" t="s">
        <v>96</v>
      </c>
      <c r="Z378" t="s">
        <v>2149</v>
      </c>
      <c r="AA378" t="s">
        <v>3678</v>
      </c>
      <c r="AB378" t="s">
        <v>4115</v>
      </c>
      <c r="AC378" t="s">
        <v>3677</v>
      </c>
      <c r="AD378" t="s">
        <v>4116</v>
      </c>
      <c r="AE378">
        <v>45</v>
      </c>
      <c r="AF378" t="s">
        <v>21795</v>
      </c>
      <c r="AG378" t="s">
        <v>96</v>
      </c>
      <c r="AH378" t="s">
        <v>96</v>
      </c>
      <c r="AI378" t="s">
        <v>96</v>
      </c>
      <c r="AJ378" t="s">
        <v>96</v>
      </c>
      <c r="AK378">
        <v>5</v>
      </c>
      <c r="AL378">
        <v>4</v>
      </c>
      <c r="AM378">
        <v>3</v>
      </c>
      <c r="AN378">
        <v>2</v>
      </c>
      <c r="AO378">
        <v>5</v>
      </c>
      <c r="AP378">
        <v>5</v>
      </c>
    </row>
    <row r="379" spans="1:42" x14ac:dyDescent="0.25">
      <c r="A379" t="s">
        <v>3391</v>
      </c>
      <c r="B379">
        <v>28.449710864119599</v>
      </c>
      <c r="C379">
        <v>83</v>
      </c>
      <c r="D379" t="s">
        <v>10681</v>
      </c>
      <c r="E379">
        <v>615</v>
      </c>
      <c r="F379">
        <v>2689.2680187276601</v>
      </c>
      <c r="G379">
        <v>56.1867885444072</v>
      </c>
      <c r="H379" t="s">
        <v>10682</v>
      </c>
      <c r="I379" t="s">
        <v>10683</v>
      </c>
      <c r="J379" t="s">
        <v>43</v>
      </c>
      <c r="K379">
        <v>517345.13560099102</v>
      </c>
      <c r="L379">
        <v>127596.061359042</v>
      </c>
      <c r="M379">
        <v>274249.76954841899</v>
      </c>
      <c r="N379">
        <v>274249.76954841899</v>
      </c>
      <c r="O379">
        <v>243095</v>
      </c>
      <c r="P379">
        <v>972380</v>
      </c>
      <c r="Q379">
        <v>22</v>
      </c>
      <c r="R379">
        <v>28.481810864119598</v>
      </c>
      <c r="S379" t="s">
        <v>3390</v>
      </c>
      <c r="T379">
        <v>615</v>
      </c>
      <c r="U379">
        <v>2682.2680187276601</v>
      </c>
      <c r="V379">
        <v>56.2</v>
      </c>
      <c r="W379" t="s">
        <v>21796</v>
      </c>
      <c r="X379">
        <v>72100736</v>
      </c>
      <c r="Y379" t="s">
        <v>96</v>
      </c>
      <c r="Z379" t="s">
        <v>3390</v>
      </c>
      <c r="AA379" t="s">
        <v>3388</v>
      </c>
      <c r="AB379" t="s">
        <v>3391</v>
      </c>
      <c r="AC379" t="s">
        <v>3389</v>
      </c>
      <c r="AD379" t="s">
        <v>3669</v>
      </c>
      <c r="AE379">
        <v>22</v>
      </c>
      <c r="AF379" t="s">
        <v>21796</v>
      </c>
      <c r="AG379" t="s">
        <v>96</v>
      </c>
      <c r="AH379" t="s">
        <v>96</v>
      </c>
      <c r="AI379" t="s">
        <v>96</v>
      </c>
      <c r="AJ379" t="s">
        <v>96</v>
      </c>
      <c r="AK379">
        <v>5</v>
      </c>
      <c r="AL379">
        <v>4</v>
      </c>
      <c r="AM379">
        <v>3</v>
      </c>
      <c r="AN379">
        <v>2</v>
      </c>
      <c r="AO379">
        <v>5</v>
      </c>
      <c r="AP379">
        <v>5</v>
      </c>
    </row>
    <row r="380" spans="1:42" x14ac:dyDescent="0.25">
      <c r="A380" t="s">
        <v>10684</v>
      </c>
      <c r="B380">
        <v>28.459585345527898</v>
      </c>
      <c r="C380">
        <v>55</v>
      </c>
      <c r="D380" t="s">
        <v>7060</v>
      </c>
      <c r="E380">
        <v>1340</v>
      </c>
      <c r="F380">
        <v>2690.5541352863302</v>
      </c>
      <c r="G380">
        <v>70.311620343156804</v>
      </c>
      <c r="H380" t="s">
        <v>7061</v>
      </c>
      <c r="I380" t="s">
        <v>1421</v>
      </c>
      <c r="J380" t="s">
        <v>43</v>
      </c>
      <c r="K380">
        <v>923963.81016643206</v>
      </c>
      <c r="L380">
        <v>208353.847458067</v>
      </c>
      <c r="M380">
        <v>636352.56755915598</v>
      </c>
      <c r="N380">
        <v>636352.56755915598</v>
      </c>
      <c r="O380">
        <v>287611</v>
      </c>
      <c r="P380">
        <v>1150444</v>
      </c>
      <c r="Q380">
        <v>26</v>
      </c>
      <c r="R380">
        <v>28.491685345527898</v>
      </c>
      <c r="S380" t="s">
        <v>10684</v>
      </c>
      <c r="T380">
        <v>1340</v>
      </c>
      <c r="U380">
        <v>2683.5541352863302</v>
      </c>
      <c r="V380">
        <v>70.3</v>
      </c>
      <c r="W380" t="s">
        <v>21797</v>
      </c>
      <c r="X380">
        <v>72100736</v>
      </c>
      <c r="Y380" t="s">
        <v>96</v>
      </c>
      <c r="Z380" t="s">
        <v>10684</v>
      </c>
      <c r="AA380" t="s">
        <v>10685</v>
      </c>
      <c r="AB380" t="s">
        <v>10686</v>
      </c>
      <c r="AC380" t="s">
        <v>10687</v>
      </c>
      <c r="AD380" t="s">
        <v>10688</v>
      </c>
      <c r="AE380">
        <v>26</v>
      </c>
      <c r="AF380" t="s">
        <v>21797</v>
      </c>
      <c r="AG380" t="s">
        <v>96</v>
      </c>
      <c r="AH380" t="s">
        <v>96</v>
      </c>
      <c r="AI380" t="s">
        <v>96</v>
      </c>
      <c r="AJ380" t="s">
        <v>96</v>
      </c>
      <c r="AK380">
        <v>5</v>
      </c>
      <c r="AL380">
        <v>4</v>
      </c>
      <c r="AM380">
        <v>3</v>
      </c>
      <c r="AN380">
        <v>2</v>
      </c>
      <c r="AO380">
        <v>5</v>
      </c>
      <c r="AP380">
        <v>5</v>
      </c>
    </row>
    <row r="381" spans="1:42" x14ac:dyDescent="0.25">
      <c r="A381" t="s">
        <v>3670</v>
      </c>
      <c r="B381">
        <v>28.466890074317298</v>
      </c>
      <c r="C381">
        <v>95.099998474121094</v>
      </c>
      <c r="D381" t="s">
        <v>10689</v>
      </c>
      <c r="E381">
        <v>1914</v>
      </c>
      <c r="F381">
        <v>2691.5055505823898</v>
      </c>
      <c r="G381">
        <v>66.782947711458206</v>
      </c>
      <c r="H381" t="s">
        <v>10690</v>
      </c>
      <c r="I381" t="s">
        <v>10691</v>
      </c>
      <c r="J381" t="s">
        <v>43</v>
      </c>
      <c r="K381">
        <v>653068.77093620598</v>
      </c>
      <c r="L381">
        <v>368785.77487745503</v>
      </c>
      <c r="M381" t="s">
        <v>98</v>
      </c>
      <c r="N381" t="s">
        <v>98</v>
      </c>
      <c r="O381">
        <v>653069</v>
      </c>
      <c r="P381">
        <v>2612276</v>
      </c>
      <c r="Q381">
        <v>59</v>
      </c>
      <c r="R381">
        <v>28.498990074317298</v>
      </c>
      <c r="S381" t="s">
        <v>3670</v>
      </c>
      <c r="T381">
        <v>1914</v>
      </c>
      <c r="U381">
        <v>2684.5055505823898</v>
      </c>
      <c r="V381">
        <v>66.8</v>
      </c>
      <c r="W381" t="s">
        <v>21798</v>
      </c>
      <c r="X381">
        <v>72100736</v>
      </c>
      <c r="Y381" t="s">
        <v>96</v>
      </c>
      <c r="Z381" t="s">
        <v>3670</v>
      </c>
      <c r="AA381" t="s">
        <v>10692</v>
      </c>
      <c r="AB381" t="s">
        <v>3671</v>
      </c>
      <c r="AC381" t="s">
        <v>10693</v>
      </c>
      <c r="AD381" t="s">
        <v>3672</v>
      </c>
      <c r="AE381">
        <v>59</v>
      </c>
      <c r="AF381" t="s">
        <v>21798</v>
      </c>
      <c r="AG381" t="s">
        <v>96</v>
      </c>
      <c r="AH381" t="s">
        <v>96</v>
      </c>
      <c r="AI381" t="s">
        <v>96</v>
      </c>
      <c r="AJ381" t="s">
        <v>96</v>
      </c>
      <c r="AK381">
        <v>5</v>
      </c>
      <c r="AL381">
        <v>4</v>
      </c>
      <c r="AM381">
        <v>3</v>
      </c>
      <c r="AN381">
        <v>2</v>
      </c>
      <c r="AO381">
        <v>5</v>
      </c>
      <c r="AP381">
        <v>5</v>
      </c>
    </row>
    <row r="382" spans="1:42" x14ac:dyDescent="0.25">
      <c r="A382" t="s">
        <v>2139</v>
      </c>
      <c r="B382">
        <v>28.500582699629099</v>
      </c>
      <c r="C382">
        <v>94.099998474121094</v>
      </c>
      <c r="D382" t="s">
        <v>4123</v>
      </c>
      <c r="E382">
        <v>1832</v>
      </c>
      <c r="F382">
        <v>2695.8938968181801</v>
      </c>
      <c r="G382">
        <v>67.941645373674604</v>
      </c>
      <c r="H382" t="s">
        <v>4124</v>
      </c>
      <c r="I382" t="s">
        <v>2193</v>
      </c>
      <c r="J382" t="s">
        <v>43</v>
      </c>
      <c r="K382">
        <v>1335364.83339986</v>
      </c>
      <c r="L382">
        <v>1036640.6798681699</v>
      </c>
      <c r="M382">
        <v>4584044.5569480397</v>
      </c>
      <c r="N382">
        <v>4584044.5569480397</v>
      </c>
      <c r="O382">
        <v>0</v>
      </c>
      <c r="P382">
        <v>0</v>
      </c>
      <c r="Q382">
        <v>0</v>
      </c>
      <c r="R382">
        <v>28.532682699629099</v>
      </c>
      <c r="S382" t="s">
        <v>2139</v>
      </c>
      <c r="T382">
        <v>1832</v>
      </c>
      <c r="U382">
        <v>2688.8938968181801</v>
      </c>
      <c r="V382">
        <v>67.900000000000006</v>
      </c>
      <c r="W382" t="s">
        <v>21799</v>
      </c>
      <c r="X382">
        <v>72100736</v>
      </c>
      <c r="Y382" t="s">
        <v>96</v>
      </c>
      <c r="Z382" t="s">
        <v>2139</v>
      </c>
      <c r="AA382" t="s">
        <v>2651</v>
      </c>
      <c r="AB382" t="s">
        <v>2652</v>
      </c>
      <c r="AC382" t="s">
        <v>2142</v>
      </c>
      <c r="AD382" t="s">
        <v>2140</v>
      </c>
      <c r="AE382">
        <v>0</v>
      </c>
      <c r="AF382" t="s">
        <v>21799</v>
      </c>
      <c r="AG382" t="s">
        <v>96</v>
      </c>
      <c r="AH382" t="s">
        <v>96</v>
      </c>
      <c r="AI382" t="s">
        <v>96</v>
      </c>
      <c r="AJ382">
        <v>6</v>
      </c>
      <c r="AK382">
        <v>5</v>
      </c>
      <c r="AL382">
        <v>4</v>
      </c>
      <c r="AM382">
        <v>3</v>
      </c>
      <c r="AN382">
        <v>2</v>
      </c>
      <c r="AO382">
        <v>6</v>
      </c>
      <c r="AP382">
        <v>6</v>
      </c>
    </row>
    <row r="383" spans="1:42" x14ac:dyDescent="0.25">
      <c r="A383" t="s">
        <v>10694</v>
      </c>
      <c r="B383">
        <v>28.532835618446001</v>
      </c>
      <c r="C383">
        <v>143</v>
      </c>
      <c r="D383" t="s">
        <v>13633</v>
      </c>
      <c r="E383">
        <v>1921</v>
      </c>
      <c r="F383">
        <v>2700.09472633424</v>
      </c>
      <c r="G383">
        <v>61.240307804951698</v>
      </c>
      <c r="H383" t="s">
        <v>13634</v>
      </c>
      <c r="I383" t="s">
        <v>13635</v>
      </c>
      <c r="J383" t="s">
        <v>43</v>
      </c>
      <c r="K383">
        <v>105445.22747093601</v>
      </c>
      <c r="L383">
        <v>40612.690397448401</v>
      </c>
      <c r="M383" t="s">
        <v>98</v>
      </c>
      <c r="N383" t="s">
        <v>98</v>
      </c>
      <c r="O383">
        <v>105445</v>
      </c>
      <c r="P383">
        <v>421780</v>
      </c>
      <c r="Q383">
        <v>9</v>
      </c>
      <c r="R383">
        <v>28.564935618446</v>
      </c>
      <c r="S383" t="s">
        <v>10695</v>
      </c>
      <c r="T383">
        <v>1921</v>
      </c>
      <c r="U383">
        <v>2693.09472633424</v>
      </c>
      <c r="V383">
        <v>61.2</v>
      </c>
      <c r="W383" t="s">
        <v>21800</v>
      </c>
      <c r="X383">
        <v>72100736</v>
      </c>
      <c r="Y383" t="s">
        <v>96</v>
      </c>
      <c r="Z383" t="s">
        <v>10695</v>
      </c>
      <c r="AA383" t="s">
        <v>10696</v>
      </c>
      <c r="AB383" t="s">
        <v>10694</v>
      </c>
      <c r="AC383" t="s">
        <v>10697</v>
      </c>
      <c r="AD383" t="s">
        <v>10698</v>
      </c>
      <c r="AE383">
        <v>9</v>
      </c>
      <c r="AF383" t="s">
        <v>21800</v>
      </c>
      <c r="AG383" t="s">
        <v>96</v>
      </c>
      <c r="AH383" t="s">
        <v>96</v>
      </c>
      <c r="AI383" t="s">
        <v>96</v>
      </c>
      <c r="AJ383" t="s">
        <v>96</v>
      </c>
      <c r="AK383">
        <v>5</v>
      </c>
      <c r="AL383">
        <v>4</v>
      </c>
      <c r="AM383">
        <v>3</v>
      </c>
      <c r="AN383">
        <v>2</v>
      </c>
      <c r="AO383">
        <v>5</v>
      </c>
      <c r="AP383">
        <v>5</v>
      </c>
    </row>
    <row r="384" spans="1:42" x14ac:dyDescent="0.25">
      <c r="A384" t="s">
        <v>3674</v>
      </c>
      <c r="B384">
        <v>28.5417379925888</v>
      </c>
      <c r="C384">
        <v>331</v>
      </c>
      <c r="D384" t="s">
        <v>1992</v>
      </c>
      <c r="E384">
        <v>2923</v>
      </c>
      <c r="F384">
        <v>2701.2542293322199</v>
      </c>
      <c r="G384">
        <v>67.566176262501202</v>
      </c>
      <c r="H384" t="s">
        <v>1993</v>
      </c>
      <c r="I384" t="s">
        <v>1994</v>
      </c>
      <c r="J384" t="s">
        <v>43</v>
      </c>
      <c r="K384">
        <v>1346072.8410763501</v>
      </c>
      <c r="L384">
        <v>367026.35491144098</v>
      </c>
      <c r="M384">
        <v>187119.588345867</v>
      </c>
      <c r="N384">
        <v>187119.588345867</v>
      </c>
      <c r="O384">
        <v>1158953</v>
      </c>
      <c r="P384">
        <v>4635812</v>
      </c>
      <c r="Q384">
        <v>104</v>
      </c>
      <c r="R384">
        <v>28.5738379925888</v>
      </c>
      <c r="S384" t="s">
        <v>2147</v>
      </c>
      <c r="T384">
        <v>2923</v>
      </c>
      <c r="U384">
        <v>2694.2542293322199</v>
      </c>
      <c r="V384">
        <v>67.599999999999994</v>
      </c>
      <c r="W384" t="s">
        <v>21801</v>
      </c>
      <c r="X384">
        <v>72100736</v>
      </c>
      <c r="Y384" t="s">
        <v>96</v>
      </c>
      <c r="Z384" t="s">
        <v>2147</v>
      </c>
      <c r="AA384" t="s">
        <v>3673</v>
      </c>
      <c r="AB384" t="s">
        <v>3674</v>
      </c>
      <c r="AC384" t="s">
        <v>3675</v>
      </c>
      <c r="AD384" t="s">
        <v>3676</v>
      </c>
      <c r="AE384">
        <v>104</v>
      </c>
      <c r="AF384" t="s">
        <v>21801</v>
      </c>
      <c r="AG384" t="s">
        <v>96</v>
      </c>
      <c r="AH384" t="s">
        <v>96</v>
      </c>
      <c r="AI384" t="s">
        <v>96</v>
      </c>
      <c r="AJ384" t="s">
        <v>96</v>
      </c>
      <c r="AK384">
        <v>5</v>
      </c>
      <c r="AL384">
        <v>4</v>
      </c>
      <c r="AM384">
        <v>3</v>
      </c>
      <c r="AN384">
        <v>2</v>
      </c>
      <c r="AO384">
        <v>5</v>
      </c>
      <c r="AP384">
        <v>5</v>
      </c>
    </row>
    <row r="385" spans="1:42" x14ac:dyDescent="0.25">
      <c r="A385" t="s">
        <v>3674</v>
      </c>
      <c r="B385">
        <v>28.541878053615001</v>
      </c>
      <c r="C385">
        <v>330.99996948242199</v>
      </c>
      <c r="D385" t="s">
        <v>60</v>
      </c>
      <c r="F385">
        <v>2701.2724717894798</v>
      </c>
      <c r="G385">
        <v>61.833049376252497</v>
      </c>
      <c r="H385" t="s">
        <v>4120</v>
      </c>
      <c r="I385" t="s">
        <v>4121</v>
      </c>
      <c r="J385" t="s">
        <v>39</v>
      </c>
      <c r="K385">
        <v>653064.701399351</v>
      </c>
      <c r="L385">
        <v>366509.84360663599</v>
      </c>
      <c r="M385">
        <v>187119.588345867</v>
      </c>
      <c r="N385">
        <v>187119.588345867</v>
      </c>
      <c r="O385">
        <v>465945</v>
      </c>
      <c r="P385">
        <v>1863780</v>
      </c>
      <c r="Q385">
        <v>42</v>
      </c>
      <c r="R385">
        <v>28.573978053615001</v>
      </c>
      <c r="S385" t="s">
        <v>2147</v>
      </c>
      <c r="T385" t="s">
        <v>96</v>
      </c>
      <c r="U385">
        <v>2694.2724717894798</v>
      </c>
      <c r="V385">
        <v>61.8</v>
      </c>
      <c r="W385" t="s">
        <v>21801</v>
      </c>
      <c r="X385">
        <v>72100736</v>
      </c>
      <c r="Y385" t="s">
        <v>96</v>
      </c>
      <c r="Z385" t="s">
        <v>2147</v>
      </c>
      <c r="AA385" t="s">
        <v>3673</v>
      </c>
      <c r="AB385" t="s">
        <v>3674</v>
      </c>
      <c r="AC385" t="s">
        <v>3675</v>
      </c>
      <c r="AD385" t="s">
        <v>3676</v>
      </c>
      <c r="AE385">
        <v>42</v>
      </c>
      <c r="AF385" t="s">
        <v>21801</v>
      </c>
      <c r="AG385" t="s">
        <v>96</v>
      </c>
      <c r="AH385" t="s">
        <v>96</v>
      </c>
      <c r="AI385" t="s">
        <v>96</v>
      </c>
      <c r="AJ385" t="s">
        <v>96</v>
      </c>
      <c r="AK385">
        <v>5</v>
      </c>
      <c r="AL385" t="s">
        <v>96</v>
      </c>
      <c r="AM385">
        <v>3</v>
      </c>
      <c r="AN385">
        <v>2</v>
      </c>
      <c r="AO385">
        <v>5</v>
      </c>
      <c r="AP385">
        <v>5</v>
      </c>
    </row>
    <row r="386" spans="1:42" x14ac:dyDescent="0.25">
      <c r="A386" t="s">
        <v>4118</v>
      </c>
      <c r="B386">
        <v>28.6782477959168</v>
      </c>
      <c r="C386">
        <v>71</v>
      </c>
      <c r="D386" t="s">
        <v>10699</v>
      </c>
      <c r="E386">
        <v>1199</v>
      </c>
      <c r="F386">
        <v>2719.0341522690301</v>
      </c>
      <c r="G386">
        <v>51.151479856304299</v>
      </c>
      <c r="H386" t="s">
        <v>10700</v>
      </c>
      <c r="I386" t="s">
        <v>6588</v>
      </c>
      <c r="J386" t="s">
        <v>43</v>
      </c>
      <c r="K386">
        <v>284160.83670992602</v>
      </c>
      <c r="L386">
        <v>73799.986443085203</v>
      </c>
      <c r="M386" t="s">
        <v>98</v>
      </c>
      <c r="N386" t="s">
        <v>98</v>
      </c>
      <c r="O386">
        <v>284161</v>
      </c>
      <c r="P386">
        <v>1136644</v>
      </c>
      <c r="Q386">
        <v>26</v>
      </c>
      <c r="R386">
        <v>28.7103477959168</v>
      </c>
      <c r="S386" t="s">
        <v>4118</v>
      </c>
      <c r="T386">
        <v>1199</v>
      </c>
      <c r="U386">
        <v>2712.0341522690301</v>
      </c>
      <c r="V386">
        <v>51.2</v>
      </c>
      <c r="W386" t="s">
        <v>21802</v>
      </c>
      <c r="X386">
        <v>72100736</v>
      </c>
      <c r="Y386" t="s">
        <v>96</v>
      </c>
      <c r="Z386" t="s">
        <v>4118</v>
      </c>
      <c r="AA386" t="s">
        <v>4262</v>
      </c>
      <c r="AB386" t="s">
        <v>4117</v>
      </c>
      <c r="AC386" t="s">
        <v>4263</v>
      </c>
      <c r="AD386" t="s">
        <v>4114</v>
      </c>
      <c r="AE386">
        <v>26</v>
      </c>
      <c r="AF386" t="s">
        <v>21802</v>
      </c>
      <c r="AG386" t="s">
        <v>96</v>
      </c>
      <c r="AH386" t="s">
        <v>96</v>
      </c>
      <c r="AI386" t="s">
        <v>96</v>
      </c>
      <c r="AJ386" t="s">
        <v>96</v>
      </c>
      <c r="AK386">
        <v>5</v>
      </c>
      <c r="AL386">
        <v>4</v>
      </c>
      <c r="AM386">
        <v>3</v>
      </c>
      <c r="AN386">
        <v>2</v>
      </c>
      <c r="AO386">
        <v>5</v>
      </c>
      <c r="AP386">
        <v>5</v>
      </c>
    </row>
    <row r="387" spans="1:42" x14ac:dyDescent="0.25">
      <c r="A387" t="s">
        <v>4118</v>
      </c>
      <c r="B387">
        <v>28.678272681677299</v>
      </c>
      <c r="C387">
        <v>71.099998474121094</v>
      </c>
      <c r="D387" t="s">
        <v>10701</v>
      </c>
      <c r="E387">
        <v>1069</v>
      </c>
      <c r="F387">
        <v>2719.0373935520201</v>
      </c>
      <c r="G387">
        <v>52.227225176655097</v>
      </c>
      <c r="H387" t="s">
        <v>10702</v>
      </c>
      <c r="I387" t="s">
        <v>5183</v>
      </c>
      <c r="J387" t="s">
        <v>43</v>
      </c>
      <c r="K387">
        <v>266625.22256114602</v>
      </c>
      <c r="L387">
        <v>73799.986443085203</v>
      </c>
      <c r="M387" t="s">
        <v>98</v>
      </c>
      <c r="N387" t="s">
        <v>98</v>
      </c>
      <c r="O387">
        <v>266625</v>
      </c>
      <c r="P387">
        <v>1066500</v>
      </c>
      <c r="Q387">
        <v>24</v>
      </c>
      <c r="R387">
        <v>28.710372681677299</v>
      </c>
      <c r="S387" t="s">
        <v>4118</v>
      </c>
      <c r="T387">
        <v>1069</v>
      </c>
      <c r="U387">
        <v>2712.0373935520201</v>
      </c>
      <c r="V387">
        <v>52.2</v>
      </c>
      <c r="W387" t="s">
        <v>21802</v>
      </c>
      <c r="X387">
        <v>72100736</v>
      </c>
      <c r="Y387" t="s">
        <v>96</v>
      </c>
      <c r="Z387" t="s">
        <v>4118</v>
      </c>
      <c r="AA387" t="s">
        <v>4262</v>
      </c>
      <c r="AB387" t="s">
        <v>4117</v>
      </c>
      <c r="AC387" t="s">
        <v>4263</v>
      </c>
      <c r="AD387" t="s">
        <v>4114</v>
      </c>
      <c r="AE387">
        <v>24</v>
      </c>
      <c r="AF387" t="s">
        <v>21802</v>
      </c>
      <c r="AG387" t="s">
        <v>96</v>
      </c>
      <c r="AH387" t="s">
        <v>96</v>
      </c>
      <c r="AI387" t="s">
        <v>96</v>
      </c>
      <c r="AJ387" t="s">
        <v>96</v>
      </c>
      <c r="AK387">
        <v>5</v>
      </c>
      <c r="AL387">
        <v>4</v>
      </c>
      <c r="AM387">
        <v>3</v>
      </c>
      <c r="AN387">
        <v>2</v>
      </c>
      <c r="AO387">
        <v>5</v>
      </c>
      <c r="AP387">
        <v>5</v>
      </c>
    </row>
    <row r="388" spans="1:42" x14ac:dyDescent="0.25">
      <c r="A388" t="s">
        <v>10703</v>
      </c>
      <c r="B388">
        <v>28.759561481907799</v>
      </c>
      <c r="C388">
        <v>141</v>
      </c>
      <c r="D388" t="s">
        <v>10704</v>
      </c>
      <c r="E388">
        <v>1570</v>
      </c>
      <c r="F388">
        <v>2729.6249745790701</v>
      </c>
      <c r="G388">
        <v>55.394374052488097</v>
      </c>
      <c r="H388" t="s">
        <v>10705</v>
      </c>
      <c r="I388" t="s">
        <v>10706</v>
      </c>
      <c r="J388" t="s">
        <v>43</v>
      </c>
      <c r="K388">
        <v>63601.722727058201</v>
      </c>
      <c r="L388">
        <v>46206.081346190898</v>
      </c>
      <c r="M388" t="s">
        <v>98</v>
      </c>
      <c r="N388" t="s">
        <v>98</v>
      </c>
      <c r="O388">
        <v>63602</v>
      </c>
      <c r="P388">
        <v>254408</v>
      </c>
      <c r="Q388">
        <v>6</v>
      </c>
      <c r="R388">
        <v>28.791661481907799</v>
      </c>
      <c r="S388" t="s">
        <v>10703</v>
      </c>
      <c r="T388">
        <v>1570</v>
      </c>
      <c r="U388">
        <v>2722.6249745790701</v>
      </c>
      <c r="V388">
        <v>55.4</v>
      </c>
      <c r="W388" t="s">
        <v>21803</v>
      </c>
      <c r="X388">
        <v>72100736</v>
      </c>
      <c r="Y388" t="s">
        <v>96</v>
      </c>
      <c r="Z388" t="s">
        <v>10703</v>
      </c>
      <c r="AA388" t="s">
        <v>10707</v>
      </c>
      <c r="AB388" t="s">
        <v>10708</v>
      </c>
      <c r="AC388" t="s">
        <v>10709</v>
      </c>
      <c r="AD388" t="s">
        <v>10710</v>
      </c>
      <c r="AE388">
        <v>6</v>
      </c>
      <c r="AF388" t="s">
        <v>21803</v>
      </c>
      <c r="AG388" t="s">
        <v>96</v>
      </c>
      <c r="AH388" t="s">
        <v>96</v>
      </c>
      <c r="AI388" t="s">
        <v>96</v>
      </c>
      <c r="AJ388" t="s">
        <v>96</v>
      </c>
      <c r="AK388">
        <v>5</v>
      </c>
      <c r="AL388">
        <v>4</v>
      </c>
      <c r="AM388">
        <v>3</v>
      </c>
      <c r="AN388">
        <v>2</v>
      </c>
      <c r="AO388">
        <v>5</v>
      </c>
      <c r="AP388">
        <v>5</v>
      </c>
    </row>
    <row r="389" spans="1:42" x14ac:dyDescent="0.25">
      <c r="A389" t="s">
        <v>10711</v>
      </c>
      <c r="B389">
        <v>28.773715646907</v>
      </c>
      <c r="C389">
        <v>154</v>
      </c>
      <c r="D389" t="s">
        <v>10712</v>
      </c>
      <c r="F389">
        <v>2731.4685049101199</v>
      </c>
      <c r="G389">
        <v>54.476359519551501</v>
      </c>
      <c r="H389" t="s">
        <v>10713</v>
      </c>
      <c r="I389" t="s">
        <v>10714</v>
      </c>
      <c r="J389" t="s">
        <v>3397</v>
      </c>
      <c r="K389">
        <v>110044.67604723301</v>
      </c>
      <c r="L389">
        <v>18893.569922049901</v>
      </c>
      <c r="M389" t="s">
        <v>98</v>
      </c>
      <c r="N389" t="s">
        <v>98</v>
      </c>
      <c r="O389">
        <v>110045</v>
      </c>
      <c r="P389">
        <v>440180</v>
      </c>
      <c r="Q389">
        <v>10</v>
      </c>
      <c r="R389">
        <v>28.805815646907</v>
      </c>
      <c r="S389" t="s">
        <v>10711</v>
      </c>
      <c r="T389" t="s">
        <v>96</v>
      </c>
      <c r="U389">
        <v>2724.4685049101199</v>
      </c>
      <c r="V389">
        <v>54.5</v>
      </c>
      <c r="W389" t="s">
        <v>21804</v>
      </c>
      <c r="X389">
        <v>72100736</v>
      </c>
      <c r="Y389" t="s">
        <v>96</v>
      </c>
      <c r="Z389" t="s">
        <v>10711</v>
      </c>
      <c r="AA389" t="s">
        <v>10715</v>
      </c>
      <c r="AB389" t="s">
        <v>10716</v>
      </c>
      <c r="AC389" t="s">
        <v>10717</v>
      </c>
      <c r="AD389" t="s">
        <v>10718</v>
      </c>
      <c r="AE389">
        <v>10</v>
      </c>
      <c r="AF389" t="s">
        <v>21804</v>
      </c>
      <c r="AG389" t="s">
        <v>96</v>
      </c>
      <c r="AH389" t="s">
        <v>96</v>
      </c>
      <c r="AI389" t="s">
        <v>96</v>
      </c>
      <c r="AJ389" t="s">
        <v>96</v>
      </c>
      <c r="AK389">
        <v>5</v>
      </c>
      <c r="AL389" t="s">
        <v>96</v>
      </c>
      <c r="AM389" t="s">
        <v>96</v>
      </c>
      <c r="AN389">
        <v>2</v>
      </c>
      <c r="AO389">
        <v>5</v>
      </c>
      <c r="AP389">
        <v>5</v>
      </c>
    </row>
    <row r="390" spans="1:42" x14ac:dyDescent="0.25">
      <c r="A390" t="s">
        <v>3682</v>
      </c>
      <c r="B390">
        <v>29.1738482925313</v>
      </c>
      <c r="C390">
        <v>314.89999389648398</v>
      </c>
      <c r="D390" t="s">
        <v>2042</v>
      </c>
      <c r="E390">
        <v>2608</v>
      </c>
      <c r="F390">
        <v>2783.5843781313501</v>
      </c>
      <c r="G390">
        <v>64.681604160935294</v>
      </c>
      <c r="H390" t="s">
        <v>2043</v>
      </c>
      <c r="I390" t="s">
        <v>2044</v>
      </c>
      <c r="J390" t="s">
        <v>43</v>
      </c>
      <c r="K390">
        <v>704224.73835424799</v>
      </c>
      <c r="L390">
        <v>208010.42703429799</v>
      </c>
      <c r="M390">
        <v>139995.97880884499</v>
      </c>
      <c r="N390">
        <v>139995.97880884499</v>
      </c>
      <c r="O390">
        <v>564229</v>
      </c>
      <c r="P390">
        <v>2256916</v>
      </c>
      <c r="Q390">
        <v>51</v>
      </c>
      <c r="R390">
        <v>29.2059482925313</v>
      </c>
      <c r="S390" t="s">
        <v>3682</v>
      </c>
      <c r="T390">
        <v>2608</v>
      </c>
      <c r="U390">
        <v>2776.5843781313501</v>
      </c>
      <c r="V390">
        <v>64.7</v>
      </c>
      <c r="W390" t="s">
        <v>21805</v>
      </c>
      <c r="X390">
        <v>72100736</v>
      </c>
      <c r="Y390" t="s">
        <v>96</v>
      </c>
      <c r="Z390" t="s">
        <v>3682</v>
      </c>
      <c r="AA390" t="s">
        <v>3683</v>
      </c>
      <c r="AB390" t="s">
        <v>3684</v>
      </c>
      <c r="AC390" t="s">
        <v>3685</v>
      </c>
      <c r="AD390" t="s">
        <v>3686</v>
      </c>
      <c r="AE390">
        <v>51</v>
      </c>
      <c r="AF390" t="s">
        <v>21805</v>
      </c>
      <c r="AG390" t="s">
        <v>96</v>
      </c>
      <c r="AH390" t="s">
        <v>96</v>
      </c>
      <c r="AI390" t="s">
        <v>96</v>
      </c>
      <c r="AJ390" t="s">
        <v>96</v>
      </c>
      <c r="AK390">
        <v>5</v>
      </c>
      <c r="AL390">
        <v>4</v>
      </c>
      <c r="AM390">
        <v>3</v>
      </c>
      <c r="AN390">
        <v>2</v>
      </c>
      <c r="AO390">
        <v>5</v>
      </c>
      <c r="AP390">
        <v>5</v>
      </c>
    </row>
    <row r="391" spans="1:42" x14ac:dyDescent="0.25">
      <c r="A391" t="s">
        <v>10719</v>
      </c>
      <c r="B391">
        <v>29.233714894367299</v>
      </c>
      <c r="C391">
        <v>187</v>
      </c>
      <c r="D391" t="s">
        <v>10720</v>
      </c>
      <c r="E391">
        <v>2343</v>
      </c>
      <c r="F391">
        <v>2791.3817929776301</v>
      </c>
      <c r="G391">
        <v>52.242051416185099</v>
      </c>
      <c r="H391" t="s">
        <v>10721</v>
      </c>
      <c r="I391" t="s">
        <v>10722</v>
      </c>
      <c r="J391" t="s">
        <v>43</v>
      </c>
      <c r="K391">
        <v>144166.19323434401</v>
      </c>
      <c r="L391">
        <v>38095.677174438599</v>
      </c>
      <c r="M391" t="s">
        <v>98</v>
      </c>
      <c r="N391" t="s">
        <v>98</v>
      </c>
      <c r="O391">
        <v>144166</v>
      </c>
      <c r="P391">
        <v>576664</v>
      </c>
      <c r="Q391">
        <v>13</v>
      </c>
      <c r="R391">
        <v>29.265814894367299</v>
      </c>
      <c r="S391" t="s">
        <v>10723</v>
      </c>
      <c r="T391">
        <v>2343</v>
      </c>
      <c r="U391">
        <v>2784.3817929776301</v>
      </c>
      <c r="V391">
        <v>52.2</v>
      </c>
      <c r="W391" t="s">
        <v>21806</v>
      </c>
      <c r="X391">
        <v>72100736</v>
      </c>
      <c r="Y391" t="s">
        <v>96</v>
      </c>
      <c r="Z391" t="s">
        <v>10723</v>
      </c>
      <c r="AA391" t="s">
        <v>10724</v>
      </c>
      <c r="AB391" t="s">
        <v>10719</v>
      </c>
      <c r="AC391" t="s">
        <v>10725</v>
      </c>
      <c r="AD391" t="s">
        <v>10726</v>
      </c>
      <c r="AE391">
        <v>13</v>
      </c>
      <c r="AF391" t="s">
        <v>21806</v>
      </c>
      <c r="AG391" t="s">
        <v>96</v>
      </c>
      <c r="AH391" t="s">
        <v>96</v>
      </c>
      <c r="AI391" t="s">
        <v>96</v>
      </c>
      <c r="AJ391" t="s">
        <v>96</v>
      </c>
      <c r="AK391">
        <v>5</v>
      </c>
      <c r="AL391">
        <v>4</v>
      </c>
      <c r="AM391">
        <v>3</v>
      </c>
      <c r="AN391">
        <v>2</v>
      </c>
      <c r="AO391">
        <v>5</v>
      </c>
      <c r="AP391">
        <v>5</v>
      </c>
    </row>
    <row r="392" spans="1:42" x14ac:dyDescent="0.25">
      <c r="A392" t="s">
        <v>5738</v>
      </c>
      <c r="B392">
        <v>29.283366822371502</v>
      </c>
      <c r="C392">
        <v>368</v>
      </c>
      <c r="D392" t="s">
        <v>20025</v>
      </c>
      <c r="E392">
        <v>2881</v>
      </c>
      <c r="F392">
        <v>2797.8487823956498</v>
      </c>
      <c r="G392">
        <v>57.413455784506098</v>
      </c>
      <c r="H392" t="s">
        <v>20026</v>
      </c>
      <c r="I392" t="s">
        <v>20027</v>
      </c>
      <c r="J392" t="s">
        <v>43</v>
      </c>
      <c r="K392">
        <v>54555.225245388901</v>
      </c>
      <c r="L392">
        <v>40402.957281930001</v>
      </c>
      <c r="M392" t="s">
        <v>98</v>
      </c>
      <c r="N392" t="s">
        <v>98</v>
      </c>
      <c r="O392">
        <v>54555</v>
      </c>
      <c r="P392">
        <v>218220</v>
      </c>
      <c r="Q392">
        <v>5</v>
      </c>
      <c r="R392">
        <v>29.315466822371501</v>
      </c>
      <c r="S392" t="s">
        <v>5738</v>
      </c>
      <c r="T392">
        <v>2881</v>
      </c>
      <c r="U392">
        <v>2790.8487823956498</v>
      </c>
      <c r="V392">
        <v>57.4</v>
      </c>
      <c r="W392" t="s">
        <v>21807</v>
      </c>
      <c r="X392">
        <v>72100736</v>
      </c>
      <c r="Y392" t="s">
        <v>96</v>
      </c>
      <c r="Z392" t="s">
        <v>5738</v>
      </c>
      <c r="AA392" t="s">
        <v>5739</v>
      </c>
      <c r="AB392" t="s">
        <v>5740</v>
      </c>
      <c r="AC392" t="s">
        <v>5741</v>
      </c>
      <c r="AD392" t="s">
        <v>5742</v>
      </c>
      <c r="AE392">
        <v>5</v>
      </c>
      <c r="AF392" t="s">
        <v>21807</v>
      </c>
      <c r="AG392" t="s">
        <v>96</v>
      </c>
      <c r="AH392" t="s">
        <v>96</v>
      </c>
      <c r="AI392" t="s">
        <v>96</v>
      </c>
      <c r="AJ392" t="s">
        <v>96</v>
      </c>
      <c r="AK392">
        <v>5</v>
      </c>
      <c r="AL392" t="s">
        <v>96</v>
      </c>
      <c r="AM392">
        <v>3</v>
      </c>
      <c r="AN392">
        <v>2</v>
      </c>
      <c r="AO392">
        <v>5</v>
      </c>
      <c r="AP392">
        <v>5</v>
      </c>
    </row>
    <row r="393" spans="1:42" x14ac:dyDescent="0.25">
      <c r="A393" t="s">
        <v>3690</v>
      </c>
      <c r="B393">
        <v>29.3977961907087</v>
      </c>
      <c r="C393">
        <v>94.099998474121094</v>
      </c>
      <c r="D393" t="s">
        <v>4123</v>
      </c>
      <c r="E393">
        <v>1832</v>
      </c>
      <c r="F393">
        <v>2812.75280614443</v>
      </c>
      <c r="G393">
        <v>61.742507389039602</v>
      </c>
      <c r="H393" t="s">
        <v>4124</v>
      </c>
      <c r="I393" t="s">
        <v>2193</v>
      </c>
      <c r="J393" t="s">
        <v>43</v>
      </c>
      <c r="K393">
        <v>498688.90336420201</v>
      </c>
      <c r="L393">
        <v>361163.05064113101</v>
      </c>
      <c r="M393">
        <v>1135634.3162126001</v>
      </c>
      <c r="N393">
        <v>1135634.3162126001</v>
      </c>
      <c r="O393">
        <v>0</v>
      </c>
      <c r="P393">
        <v>0</v>
      </c>
      <c r="Q393">
        <v>0</v>
      </c>
      <c r="R393">
        <v>29.4298961907087</v>
      </c>
      <c r="S393" t="s">
        <v>3690</v>
      </c>
      <c r="T393">
        <v>1832</v>
      </c>
      <c r="U393">
        <v>2805.75280614443</v>
      </c>
      <c r="V393">
        <v>61.7</v>
      </c>
      <c r="W393" t="s">
        <v>21808</v>
      </c>
      <c r="X393">
        <v>72100736</v>
      </c>
      <c r="Y393" t="s">
        <v>96</v>
      </c>
      <c r="Z393" t="s">
        <v>3690</v>
      </c>
      <c r="AA393" t="s">
        <v>2145</v>
      </c>
      <c r="AB393" t="s">
        <v>2143</v>
      </c>
      <c r="AC393" t="s">
        <v>3695</v>
      </c>
      <c r="AD393" t="s">
        <v>2663</v>
      </c>
      <c r="AE393">
        <v>0</v>
      </c>
      <c r="AF393" t="s">
        <v>21808</v>
      </c>
      <c r="AG393" t="s">
        <v>96</v>
      </c>
      <c r="AH393" t="s">
        <v>96</v>
      </c>
      <c r="AI393" t="s">
        <v>96</v>
      </c>
      <c r="AJ393">
        <v>6</v>
      </c>
      <c r="AK393">
        <v>5</v>
      </c>
      <c r="AL393">
        <v>4</v>
      </c>
      <c r="AM393">
        <v>3</v>
      </c>
      <c r="AN393">
        <v>2</v>
      </c>
      <c r="AO393">
        <v>6</v>
      </c>
      <c r="AP393">
        <v>6</v>
      </c>
    </row>
    <row r="394" spans="1:42" x14ac:dyDescent="0.25">
      <c r="A394" t="s">
        <v>5748</v>
      </c>
      <c r="B394">
        <v>29.481703644944901</v>
      </c>
      <c r="C394">
        <v>83.099998474121094</v>
      </c>
      <c r="D394" t="s">
        <v>10727</v>
      </c>
      <c r="E394">
        <v>1937</v>
      </c>
      <c r="F394">
        <v>2823.68145766814</v>
      </c>
      <c r="G394">
        <v>52.078915149818897</v>
      </c>
      <c r="H394" t="s">
        <v>10728</v>
      </c>
      <c r="I394" t="s">
        <v>10729</v>
      </c>
      <c r="J394" t="s">
        <v>43</v>
      </c>
      <c r="K394">
        <v>226625.95085874599</v>
      </c>
      <c r="L394">
        <v>133126.567017461</v>
      </c>
      <c r="M394" t="s">
        <v>98</v>
      </c>
      <c r="N394" t="s">
        <v>98</v>
      </c>
      <c r="O394">
        <v>226626</v>
      </c>
      <c r="P394">
        <v>906504</v>
      </c>
      <c r="Q394">
        <v>20</v>
      </c>
      <c r="R394">
        <v>29.5138036449449</v>
      </c>
      <c r="S394" t="s">
        <v>5748</v>
      </c>
      <c r="T394">
        <v>1937</v>
      </c>
      <c r="U394">
        <v>2816.68145766814</v>
      </c>
      <c r="V394">
        <v>52.1</v>
      </c>
      <c r="W394" t="s">
        <v>21809</v>
      </c>
      <c r="X394">
        <v>72100736</v>
      </c>
      <c r="Y394" t="s">
        <v>96</v>
      </c>
      <c r="Z394" t="s">
        <v>5748</v>
      </c>
      <c r="AA394" t="s">
        <v>5746</v>
      </c>
      <c r="AB394" t="s">
        <v>5749</v>
      </c>
      <c r="AC394" t="s">
        <v>5747</v>
      </c>
      <c r="AD394" t="s">
        <v>10730</v>
      </c>
      <c r="AE394">
        <v>20</v>
      </c>
      <c r="AF394" t="s">
        <v>21809</v>
      </c>
      <c r="AG394" t="s">
        <v>96</v>
      </c>
      <c r="AH394" t="s">
        <v>96</v>
      </c>
      <c r="AI394" t="s">
        <v>96</v>
      </c>
      <c r="AJ394" t="s">
        <v>96</v>
      </c>
      <c r="AK394">
        <v>5</v>
      </c>
      <c r="AL394">
        <v>4</v>
      </c>
      <c r="AM394">
        <v>3</v>
      </c>
      <c r="AN394">
        <v>2</v>
      </c>
      <c r="AO394">
        <v>5</v>
      </c>
      <c r="AP394">
        <v>5</v>
      </c>
    </row>
    <row r="395" spans="1:42" x14ac:dyDescent="0.25">
      <c r="A395" t="s">
        <v>3695</v>
      </c>
      <c r="B395">
        <v>29.566410540788901</v>
      </c>
      <c r="C395">
        <v>94</v>
      </c>
      <c r="D395" t="s">
        <v>4123</v>
      </c>
      <c r="E395">
        <v>1832</v>
      </c>
      <c r="F395">
        <v>2834.7142336564202</v>
      </c>
      <c r="G395">
        <v>65.130273489878107</v>
      </c>
      <c r="H395" t="s">
        <v>4124</v>
      </c>
      <c r="I395" t="s">
        <v>2193</v>
      </c>
      <c r="J395" t="s">
        <v>43</v>
      </c>
      <c r="K395">
        <v>841547.21076497296</v>
      </c>
      <c r="L395">
        <v>530463.92078988196</v>
      </c>
      <c r="M395">
        <v>1135634.3162126001</v>
      </c>
      <c r="N395">
        <v>1135634.3162126001</v>
      </c>
      <c r="O395">
        <v>0</v>
      </c>
      <c r="P395">
        <v>0</v>
      </c>
      <c r="Q395">
        <v>0</v>
      </c>
      <c r="R395">
        <v>29.598510540788901</v>
      </c>
      <c r="S395" t="s">
        <v>3695</v>
      </c>
      <c r="T395">
        <v>1832</v>
      </c>
      <c r="U395">
        <v>2827.7142336564202</v>
      </c>
      <c r="V395">
        <v>65.099999999999994</v>
      </c>
      <c r="W395" t="s">
        <v>21810</v>
      </c>
      <c r="X395">
        <v>72100736</v>
      </c>
      <c r="Y395" t="s">
        <v>96</v>
      </c>
      <c r="Z395" t="s">
        <v>3695</v>
      </c>
      <c r="AA395" t="s">
        <v>3696</v>
      </c>
      <c r="AB395" t="s">
        <v>2145</v>
      </c>
      <c r="AC395" t="s">
        <v>3704</v>
      </c>
      <c r="AD395" t="s">
        <v>3690</v>
      </c>
      <c r="AE395">
        <v>0</v>
      </c>
      <c r="AF395" t="s">
        <v>21810</v>
      </c>
      <c r="AG395" t="s">
        <v>96</v>
      </c>
      <c r="AH395" t="s">
        <v>96</v>
      </c>
      <c r="AI395" t="s">
        <v>96</v>
      </c>
      <c r="AJ395">
        <v>6</v>
      </c>
      <c r="AK395">
        <v>5</v>
      </c>
      <c r="AL395">
        <v>4</v>
      </c>
      <c r="AM395">
        <v>3</v>
      </c>
      <c r="AN395">
        <v>2</v>
      </c>
      <c r="AO395">
        <v>6</v>
      </c>
      <c r="AP395">
        <v>6</v>
      </c>
    </row>
    <row r="396" spans="1:42" x14ac:dyDescent="0.25">
      <c r="A396" t="s">
        <v>3057</v>
      </c>
      <c r="B396">
        <v>29.636151994178299</v>
      </c>
      <c r="C396">
        <v>221</v>
      </c>
      <c r="D396" t="s">
        <v>6769</v>
      </c>
      <c r="E396">
        <v>1893</v>
      </c>
      <c r="F396">
        <v>2843.7978132714702</v>
      </c>
      <c r="G396">
        <v>50.621211746197602</v>
      </c>
      <c r="H396" t="s">
        <v>6770</v>
      </c>
      <c r="I396" t="s">
        <v>6771</v>
      </c>
      <c r="J396" t="s">
        <v>43</v>
      </c>
      <c r="K396">
        <v>817583.57925184397</v>
      </c>
      <c r="L396">
        <v>36735.519073434203</v>
      </c>
      <c r="M396" t="s">
        <v>98</v>
      </c>
      <c r="N396" t="s">
        <v>98</v>
      </c>
      <c r="O396">
        <v>817584</v>
      </c>
      <c r="P396">
        <v>3270336</v>
      </c>
      <c r="Q396">
        <v>74</v>
      </c>
      <c r="R396">
        <v>29.668251994178299</v>
      </c>
      <c r="S396" t="s">
        <v>3058</v>
      </c>
      <c r="T396">
        <v>1893</v>
      </c>
      <c r="U396">
        <v>2836.7978132714702</v>
      </c>
      <c r="V396">
        <v>50.6</v>
      </c>
      <c r="W396" t="s">
        <v>21568</v>
      </c>
      <c r="X396">
        <v>72100736</v>
      </c>
      <c r="Y396" t="s">
        <v>127</v>
      </c>
      <c r="Z396" t="s">
        <v>3058</v>
      </c>
      <c r="AA396" t="s">
        <v>3059</v>
      </c>
      <c r="AB396" t="s">
        <v>3057</v>
      </c>
      <c r="AC396" t="s">
        <v>3060</v>
      </c>
      <c r="AD396" t="s">
        <v>3061</v>
      </c>
      <c r="AE396">
        <v>74</v>
      </c>
      <c r="AF396" t="s">
        <v>21568</v>
      </c>
      <c r="AG396" t="s">
        <v>96</v>
      </c>
      <c r="AH396" t="s">
        <v>96</v>
      </c>
      <c r="AI396" t="s">
        <v>96</v>
      </c>
      <c r="AJ396">
        <v>6</v>
      </c>
      <c r="AK396">
        <v>5</v>
      </c>
      <c r="AL396">
        <v>4</v>
      </c>
      <c r="AM396">
        <v>3</v>
      </c>
      <c r="AN396">
        <v>2</v>
      </c>
      <c r="AO396">
        <v>6</v>
      </c>
      <c r="AP396">
        <v>6</v>
      </c>
    </row>
    <row r="397" spans="1:42" x14ac:dyDescent="0.25">
      <c r="A397" t="s">
        <v>10731</v>
      </c>
      <c r="B397">
        <v>29.650459590893</v>
      </c>
      <c r="C397">
        <v>251</v>
      </c>
      <c r="D397" t="s">
        <v>10732</v>
      </c>
      <c r="E397">
        <v>2569</v>
      </c>
      <c r="F397">
        <v>2845.66132754515</v>
      </c>
      <c r="G397">
        <v>53.346731209234399</v>
      </c>
      <c r="H397" t="s">
        <v>10733</v>
      </c>
      <c r="I397" t="s">
        <v>10734</v>
      </c>
      <c r="J397" t="s">
        <v>43</v>
      </c>
      <c r="K397">
        <v>130770.136809324</v>
      </c>
      <c r="L397">
        <v>37008.056721557798</v>
      </c>
      <c r="M397" t="s">
        <v>98</v>
      </c>
      <c r="N397" t="s">
        <v>98</v>
      </c>
      <c r="O397">
        <v>130770</v>
      </c>
      <c r="P397">
        <v>523080</v>
      </c>
      <c r="Q397">
        <v>12</v>
      </c>
      <c r="R397">
        <v>29.682559590893</v>
      </c>
      <c r="S397" t="s">
        <v>10731</v>
      </c>
      <c r="T397">
        <v>2569</v>
      </c>
      <c r="U397">
        <v>2838.66132754515</v>
      </c>
      <c r="V397">
        <v>53.3</v>
      </c>
      <c r="W397" t="s">
        <v>21811</v>
      </c>
      <c r="X397">
        <v>72100736</v>
      </c>
      <c r="Y397" t="s">
        <v>96</v>
      </c>
      <c r="Z397" t="s">
        <v>10731</v>
      </c>
      <c r="AA397" t="s">
        <v>10735</v>
      </c>
      <c r="AB397" t="s">
        <v>10736</v>
      </c>
      <c r="AC397" t="s">
        <v>10737</v>
      </c>
      <c r="AD397" t="s">
        <v>10738</v>
      </c>
      <c r="AE397">
        <v>12</v>
      </c>
      <c r="AF397" t="s">
        <v>21811</v>
      </c>
      <c r="AG397" t="s">
        <v>96</v>
      </c>
      <c r="AH397" t="s">
        <v>96</v>
      </c>
      <c r="AI397" t="s">
        <v>96</v>
      </c>
      <c r="AJ397" t="s">
        <v>96</v>
      </c>
      <c r="AK397">
        <v>5</v>
      </c>
      <c r="AL397">
        <v>4</v>
      </c>
      <c r="AM397">
        <v>3</v>
      </c>
      <c r="AN397">
        <v>2</v>
      </c>
      <c r="AO397">
        <v>5</v>
      </c>
      <c r="AP397">
        <v>5</v>
      </c>
    </row>
    <row r="398" spans="1:42" x14ac:dyDescent="0.25">
      <c r="A398" t="s">
        <v>3702</v>
      </c>
      <c r="B398">
        <v>29.8852528624864</v>
      </c>
      <c r="C398">
        <v>94</v>
      </c>
      <c r="D398" t="s">
        <v>10739</v>
      </c>
      <c r="E398">
        <v>1668</v>
      </c>
      <c r="F398">
        <v>2876.2423273945001</v>
      </c>
      <c r="G398">
        <v>64.004132898682499</v>
      </c>
      <c r="H398" t="s">
        <v>10740</v>
      </c>
      <c r="I398" t="s">
        <v>10741</v>
      </c>
      <c r="J398" t="s">
        <v>43</v>
      </c>
      <c r="K398">
        <v>531219.43649588805</v>
      </c>
      <c r="L398">
        <v>488904.62008781999</v>
      </c>
      <c r="M398">
        <v>450965.94905306102</v>
      </c>
      <c r="N398">
        <v>450965.94905306102</v>
      </c>
      <c r="O398">
        <v>80253</v>
      </c>
      <c r="P398">
        <v>321012</v>
      </c>
      <c r="Q398">
        <v>7</v>
      </c>
      <c r="R398">
        <v>29.9173528624864</v>
      </c>
      <c r="S398" t="s">
        <v>3702</v>
      </c>
      <c r="T398">
        <v>1668</v>
      </c>
      <c r="U398">
        <v>2869.2423273945001</v>
      </c>
      <c r="V398">
        <v>64</v>
      </c>
      <c r="W398" t="s">
        <v>15686</v>
      </c>
      <c r="X398">
        <v>72100736</v>
      </c>
      <c r="Y398" t="s">
        <v>96</v>
      </c>
      <c r="Z398" t="s">
        <v>3702</v>
      </c>
      <c r="AA398" t="s">
        <v>3703</v>
      </c>
      <c r="AB398" t="s">
        <v>3704</v>
      </c>
      <c r="AC398" t="s">
        <v>3705</v>
      </c>
      <c r="AD398" t="s">
        <v>3696</v>
      </c>
      <c r="AE398">
        <v>7</v>
      </c>
      <c r="AF398" t="s">
        <v>15686</v>
      </c>
      <c r="AG398" t="s">
        <v>96</v>
      </c>
      <c r="AH398" t="s">
        <v>96</v>
      </c>
      <c r="AI398" t="s">
        <v>96</v>
      </c>
      <c r="AJ398" t="s">
        <v>96</v>
      </c>
      <c r="AK398">
        <v>5</v>
      </c>
      <c r="AL398">
        <v>4</v>
      </c>
      <c r="AM398">
        <v>3</v>
      </c>
      <c r="AN398">
        <v>2</v>
      </c>
      <c r="AO398">
        <v>5</v>
      </c>
      <c r="AP398">
        <v>5</v>
      </c>
    </row>
    <row r="399" spans="1:42" x14ac:dyDescent="0.25">
      <c r="A399" t="s">
        <v>3702</v>
      </c>
      <c r="B399">
        <v>29.885426756245899</v>
      </c>
      <c r="C399">
        <v>94.099998474121094</v>
      </c>
      <c r="D399" t="s">
        <v>2073</v>
      </c>
      <c r="E399">
        <v>1569</v>
      </c>
      <c r="F399">
        <v>2876.26497644656</v>
      </c>
      <c r="G399">
        <v>64.134379796385602</v>
      </c>
      <c r="H399" t="s">
        <v>2074</v>
      </c>
      <c r="I399" t="s">
        <v>854</v>
      </c>
      <c r="J399" t="s">
        <v>43</v>
      </c>
      <c r="K399">
        <v>693018.52126029402</v>
      </c>
      <c r="L399">
        <v>488904.62008781999</v>
      </c>
      <c r="M399">
        <v>450965.94905306102</v>
      </c>
      <c r="N399">
        <v>450965.94905306102</v>
      </c>
      <c r="O399">
        <v>242053</v>
      </c>
      <c r="P399">
        <v>968212</v>
      </c>
      <c r="Q399">
        <v>22</v>
      </c>
      <c r="R399">
        <v>29.917526756245898</v>
      </c>
      <c r="S399" t="s">
        <v>3702</v>
      </c>
      <c r="T399">
        <v>1569</v>
      </c>
      <c r="U399">
        <v>2869.26497644656</v>
      </c>
      <c r="V399">
        <v>64.099999999999994</v>
      </c>
      <c r="W399" t="s">
        <v>15686</v>
      </c>
      <c r="X399">
        <v>72100736</v>
      </c>
      <c r="Y399" t="s">
        <v>96</v>
      </c>
      <c r="Z399" t="s">
        <v>3702</v>
      </c>
      <c r="AA399" t="s">
        <v>3703</v>
      </c>
      <c r="AB399" t="s">
        <v>3704</v>
      </c>
      <c r="AC399" t="s">
        <v>3705</v>
      </c>
      <c r="AD399" t="s">
        <v>3696</v>
      </c>
      <c r="AE399">
        <v>22</v>
      </c>
      <c r="AF399" t="s">
        <v>15686</v>
      </c>
      <c r="AG399" t="s">
        <v>96</v>
      </c>
      <c r="AH399" t="s">
        <v>96</v>
      </c>
      <c r="AI399" t="s">
        <v>96</v>
      </c>
      <c r="AJ399" t="s">
        <v>96</v>
      </c>
      <c r="AK399">
        <v>5</v>
      </c>
      <c r="AL399">
        <v>4</v>
      </c>
      <c r="AM399">
        <v>3</v>
      </c>
      <c r="AN399">
        <v>2</v>
      </c>
      <c r="AO399">
        <v>5</v>
      </c>
      <c r="AP399">
        <v>5</v>
      </c>
    </row>
    <row r="400" spans="1:42" x14ac:dyDescent="0.25">
      <c r="A400" t="s">
        <v>10742</v>
      </c>
      <c r="B400">
        <v>29.892247392983901</v>
      </c>
      <c r="C400">
        <v>173</v>
      </c>
      <c r="D400" t="s">
        <v>10743</v>
      </c>
      <c r="E400">
        <v>1655</v>
      </c>
      <c r="F400">
        <v>2877.1533404513898</v>
      </c>
      <c r="G400">
        <v>50.801894173797798</v>
      </c>
      <c r="H400" t="s">
        <v>10744</v>
      </c>
      <c r="I400" t="s">
        <v>10745</v>
      </c>
      <c r="J400" t="s">
        <v>43</v>
      </c>
      <c r="K400">
        <v>76090.665314518701</v>
      </c>
      <c r="L400">
        <v>24090.4938570552</v>
      </c>
      <c r="M400" t="s">
        <v>98</v>
      </c>
      <c r="N400" t="s">
        <v>98</v>
      </c>
      <c r="O400">
        <v>76091</v>
      </c>
      <c r="P400">
        <v>304364</v>
      </c>
      <c r="Q400">
        <v>7</v>
      </c>
      <c r="R400">
        <v>29.924347392983901</v>
      </c>
      <c r="S400" t="s">
        <v>10742</v>
      </c>
      <c r="T400">
        <v>1655</v>
      </c>
      <c r="U400">
        <v>2870.1533404513898</v>
      </c>
      <c r="V400">
        <v>50.8</v>
      </c>
      <c r="W400" t="s">
        <v>21812</v>
      </c>
      <c r="X400">
        <v>72100736</v>
      </c>
      <c r="Y400" t="s">
        <v>96</v>
      </c>
      <c r="Z400" t="s">
        <v>10742</v>
      </c>
      <c r="AA400" t="s">
        <v>10746</v>
      </c>
      <c r="AB400" t="s">
        <v>10747</v>
      </c>
      <c r="AC400" t="s">
        <v>10748</v>
      </c>
      <c r="AD400" t="s">
        <v>10749</v>
      </c>
      <c r="AE400">
        <v>7</v>
      </c>
      <c r="AF400" t="s">
        <v>21812</v>
      </c>
      <c r="AG400" t="s">
        <v>96</v>
      </c>
      <c r="AH400" t="s">
        <v>96</v>
      </c>
      <c r="AI400" t="s">
        <v>96</v>
      </c>
      <c r="AJ400" t="s">
        <v>96</v>
      </c>
      <c r="AK400">
        <v>5</v>
      </c>
      <c r="AL400">
        <v>4</v>
      </c>
      <c r="AM400">
        <v>3</v>
      </c>
      <c r="AN400">
        <v>2</v>
      </c>
      <c r="AO400">
        <v>5</v>
      </c>
      <c r="AP400">
        <v>5</v>
      </c>
    </row>
    <row r="401" spans="1:42" x14ac:dyDescent="0.25">
      <c r="A401" t="s">
        <v>10750</v>
      </c>
      <c r="B401">
        <v>30.0527979845379</v>
      </c>
      <c r="C401">
        <v>97</v>
      </c>
      <c r="D401" t="s">
        <v>10751</v>
      </c>
      <c r="E401">
        <v>1473</v>
      </c>
      <c r="F401">
        <v>2898.06449170716</v>
      </c>
      <c r="G401">
        <v>59.324262112931798</v>
      </c>
      <c r="H401" t="s">
        <v>10752</v>
      </c>
      <c r="I401" t="s">
        <v>10753</v>
      </c>
      <c r="J401" t="s">
        <v>43</v>
      </c>
      <c r="K401">
        <v>298922.44240762899</v>
      </c>
      <c r="L401">
        <v>40637.397923432298</v>
      </c>
      <c r="M401" t="s">
        <v>98</v>
      </c>
      <c r="N401" t="s">
        <v>98</v>
      </c>
      <c r="O401">
        <v>298922</v>
      </c>
      <c r="P401">
        <v>1195688</v>
      </c>
      <c r="Q401">
        <v>27</v>
      </c>
      <c r="R401">
        <v>30.0848979845379</v>
      </c>
      <c r="S401" t="s">
        <v>10750</v>
      </c>
      <c r="T401">
        <v>1473</v>
      </c>
      <c r="U401">
        <v>2891.06449170716</v>
      </c>
      <c r="V401">
        <v>59.3</v>
      </c>
      <c r="W401" t="s">
        <v>21813</v>
      </c>
      <c r="X401">
        <v>72100736</v>
      </c>
      <c r="Y401" t="s">
        <v>96</v>
      </c>
      <c r="Z401" t="s">
        <v>10750</v>
      </c>
      <c r="AA401" t="s">
        <v>5549</v>
      </c>
      <c r="AB401" t="s">
        <v>10754</v>
      </c>
      <c r="AC401" t="s">
        <v>3907</v>
      </c>
      <c r="AD401" t="s">
        <v>10755</v>
      </c>
      <c r="AE401">
        <v>27</v>
      </c>
      <c r="AF401" t="s">
        <v>21813</v>
      </c>
      <c r="AG401" t="s">
        <v>96</v>
      </c>
      <c r="AH401" t="s">
        <v>96</v>
      </c>
      <c r="AI401" t="s">
        <v>96</v>
      </c>
      <c r="AJ401" t="s">
        <v>96</v>
      </c>
      <c r="AK401">
        <v>5</v>
      </c>
      <c r="AL401">
        <v>4</v>
      </c>
      <c r="AM401">
        <v>3</v>
      </c>
      <c r="AN401">
        <v>2</v>
      </c>
      <c r="AO401">
        <v>5</v>
      </c>
      <c r="AP401">
        <v>5</v>
      </c>
    </row>
    <row r="402" spans="1:42" x14ac:dyDescent="0.25">
      <c r="A402" t="s">
        <v>5759</v>
      </c>
      <c r="B402">
        <v>30.2514903896679</v>
      </c>
      <c r="C402">
        <v>95.099998474121094</v>
      </c>
      <c r="D402" t="s">
        <v>10756</v>
      </c>
      <c r="E402">
        <v>1200</v>
      </c>
      <c r="F402">
        <v>2923.9434803600798</v>
      </c>
      <c r="G402">
        <v>53.659073124000699</v>
      </c>
      <c r="H402" t="s">
        <v>10757</v>
      </c>
      <c r="I402" t="s">
        <v>552</v>
      </c>
      <c r="J402" t="s">
        <v>43</v>
      </c>
      <c r="K402">
        <v>75685.071495286495</v>
      </c>
      <c r="L402">
        <v>38103.559109863098</v>
      </c>
      <c r="M402" t="s">
        <v>98</v>
      </c>
      <c r="N402" t="s">
        <v>98</v>
      </c>
      <c r="O402">
        <v>75685</v>
      </c>
      <c r="P402">
        <v>302740</v>
      </c>
      <c r="Q402">
        <v>7</v>
      </c>
      <c r="R402">
        <v>30.2835903896679</v>
      </c>
      <c r="S402" t="s">
        <v>5759</v>
      </c>
      <c r="T402">
        <v>1200</v>
      </c>
      <c r="U402">
        <v>2916.9434803600798</v>
      </c>
      <c r="V402">
        <v>53.7</v>
      </c>
      <c r="W402" t="s">
        <v>21814</v>
      </c>
      <c r="X402">
        <v>72100736</v>
      </c>
      <c r="Y402" t="s">
        <v>96</v>
      </c>
      <c r="Z402" t="s">
        <v>5759</v>
      </c>
      <c r="AA402" t="s">
        <v>5758</v>
      </c>
      <c r="AB402" t="s">
        <v>10758</v>
      </c>
      <c r="AC402" t="s">
        <v>5757</v>
      </c>
      <c r="AD402" t="s">
        <v>10759</v>
      </c>
      <c r="AE402">
        <v>7</v>
      </c>
      <c r="AF402" t="s">
        <v>21814</v>
      </c>
      <c r="AG402" t="s">
        <v>96</v>
      </c>
      <c r="AH402" t="s">
        <v>96</v>
      </c>
      <c r="AI402" t="s">
        <v>96</v>
      </c>
      <c r="AJ402" t="s">
        <v>96</v>
      </c>
      <c r="AK402">
        <v>5</v>
      </c>
      <c r="AL402">
        <v>4</v>
      </c>
      <c r="AM402">
        <v>3</v>
      </c>
      <c r="AN402">
        <v>2</v>
      </c>
      <c r="AO402">
        <v>5</v>
      </c>
      <c r="AP402">
        <v>5</v>
      </c>
    </row>
    <row r="403" spans="1:42" x14ac:dyDescent="0.25">
      <c r="A403" t="s">
        <v>3707</v>
      </c>
      <c r="B403">
        <v>30.259321546841701</v>
      </c>
      <c r="C403">
        <v>94</v>
      </c>
      <c r="D403" t="s">
        <v>10760</v>
      </c>
      <c r="E403">
        <v>1733</v>
      </c>
      <c r="F403">
        <v>2924.9634611062302</v>
      </c>
      <c r="G403">
        <v>57.511572944147503</v>
      </c>
      <c r="H403" t="s">
        <v>10761</v>
      </c>
      <c r="I403" t="s">
        <v>1528</v>
      </c>
      <c r="J403" t="s">
        <v>43</v>
      </c>
      <c r="K403">
        <v>800786.73338755395</v>
      </c>
      <c r="L403">
        <v>480652.09907897399</v>
      </c>
      <c r="M403">
        <v>657548.82618808595</v>
      </c>
      <c r="N403">
        <v>657548.82618808595</v>
      </c>
      <c r="O403">
        <v>143238</v>
      </c>
      <c r="P403">
        <v>572952</v>
      </c>
      <c r="Q403">
        <v>13</v>
      </c>
      <c r="R403">
        <v>30.291421546841701</v>
      </c>
      <c r="S403" t="s">
        <v>3707</v>
      </c>
      <c r="T403">
        <v>1733</v>
      </c>
      <c r="U403">
        <v>2917.9634611062302</v>
      </c>
      <c r="V403">
        <v>57.5</v>
      </c>
      <c r="W403" t="s">
        <v>21815</v>
      </c>
      <c r="X403">
        <v>72100736</v>
      </c>
      <c r="Y403" t="s">
        <v>96</v>
      </c>
      <c r="Z403" t="s">
        <v>3707</v>
      </c>
      <c r="AA403" t="s">
        <v>3708</v>
      </c>
      <c r="AB403" t="s">
        <v>3706</v>
      </c>
      <c r="AC403" t="s">
        <v>3709</v>
      </c>
      <c r="AD403" t="s">
        <v>3705</v>
      </c>
      <c r="AE403">
        <v>13</v>
      </c>
      <c r="AF403" t="s">
        <v>21815</v>
      </c>
      <c r="AG403" t="s">
        <v>96</v>
      </c>
      <c r="AH403" t="s">
        <v>96</v>
      </c>
      <c r="AI403" t="s">
        <v>96</v>
      </c>
      <c r="AJ403" t="s">
        <v>96</v>
      </c>
      <c r="AK403">
        <v>5</v>
      </c>
      <c r="AL403">
        <v>4</v>
      </c>
      <c r="AM403">
        <v>3</v>
      </c>
      <c r="AN403">
        <v>2</v>
      </c>
      <c r="AO403">
        <v>5</v>
      </c>
      <c r="AP403">
        <v>5</v>
      </c>
    </row>
    <row r="404" spans="1:42" x14ac:dyDescent="0.25">
      <c r="A404" t="s">
        <v>10762</v>
      </c>
      <c r="B404">
        <v>30.387498783562801</v>
      </c>
      <c r="C404">
        <v>149</v>
      </c>
      <c r="D404" t="s">
        <v>10763</v>
      </c>
      <c r="E404">
        <v>2465</v>
      </c>
      <c r="F404">
        <v>2941.6580964774098</v>
      </c>
      <c r="G404">
        <v>50.5460253218437</v>
      </c>
      <c r="H404" t="s">
        <v>10764</v>
      </c>
      <c r="I404" t="s">
        <v>10765</v>
      </c>
      <c r="J404" t="s">
        <v>43</v>
      </c>
      <c r="K404">
        <v>65606.263109661406</v>
      </c>
      <c r="L404">
        <v>40742.224970215502</v>
      </c>
      <c r="M404" t="s">
        <v>98</v>
      </c>
      <c r="N404" t="s">
        <v>98</v>
      </c>
      <c r="O404">
        <v>65606</v>
      </c>
      <c r="P404">
        <v>262424</v>
      </c>
      <c r="Q404">
        <v>6</v>
      </c>
      <c r="R404">
        <v>30.419598783562801</v>
      </c>
      <c r="S404" t="s">
        <v>10762</v>
      </c>
      <c r="T404">
        <v>2465</v>
      </c>
      <c r="U404">
        <v>2934.6580964774098</v>
      </c>
      <c r="V404">
        <v>50.5</v>
      </c>
      <c r="W404" t="s">
        <v>21816</v>
      </c>
      <c r="X404">
        <v>72100736</v>
      </c>
      <c r="Y404" t="s">
        <v>96</v>
      </c>
      <c r="Z404" t="s">
        <v>10762</v>
      </c>
      <c r="AA404" t="s">
        <v>10766</v>
      </c>
      <c r="AB404" t="s">
        <v>10767</v>
      </c>
      <c r="AC404" t="s">
        <v>10768</v>
      </c>
      <c r="AD404" t="s">
        <v>10769</v>
      </c>
      <c r="AE404">
        <v>6</v>
      </c>
      <c r="AF404" t="s">
        <v>21816</v>
      </c>
      <c r="AG404" t="s">
        <v>96</v>
      </c>
      <c r="AH404" t="s">
        <v>96</v>
      </c>
      <c r="AI404" t="s">
        <v>96</v>
      </c>
      <c r="AJ404" t="s">
        <v>96</v>
      </c>
      <c r="AK404">
        <v>5</v>
      </c>
      <c r="AL404">
        <v>4</v>
      </c>
      <c r="AM404">
        <v>3</v>
      </c>
      <c r="AN404">
        <v>2</v>
      </c>
      <c r="AO404">
        <v>5</v>
      </c>
      <c r="AP404">
        <v>5</v>
      </c>
    </row>
    <row r="405" spans="1:42" x14ac:dyDescent="0.25">
      <c r="A405" t="s">
        <v>5750</v>
      </c>
      <c r="B405">
        <v>30.464674850651999</v>
      </c>
      <c r="C405">
        <v>96</v>
      </c>
      <c r="D405" t="s">
        <v>10770</v>
      </c>
      <c r="E405">
        <v>1011</v>
      </c>
      <c r="F405">
        <v>2951.7100084424101</v>
      </c>
      <c r="G405">
        <v>67.504582122579606</v>
      </c>
      <c r="H405" t="s">
        <v>10771</v>
      </c>
      <c r="I405" t="s">
        <v>1730</v>
      </c>
      <c r="J405" t="s">
        <v>43</v>
      </c>
      <c r="K405">
        <v>166054.06008715701</v>
      </c>
      <c r="L405">
        <v>97598.0576059132</v>
      </c>
      <c r="M405">
        <v>440047.49679248</v>
      </c>
      <c r="N405">
        <v>440047.49679248</v>
      </c>
      <c r="O405">
        <v>0</v>
      </c>
      <c r="P405">
        <v>0</v>
      </c>
      <c r="Q405">
        <v>0</v>
      </c>
      <c r="R405">
        <v>30.496774850651999</v>
      </c>
      <c r="S405" t="s">
        <v>5750</v>
      </c>
      <c r="T405">
        <v>1011</v>
      </c>
      <c r="U405">
        <v>2944.7100084424101</v>
      </c>
      <c r="V405">
        <v>67.5</v>
      </c>
      <c r="W405" t="s">
        <v>15687</v>
      </c>
      <c r="X405">
        <v>72100736</v>
      </c>
      <c r="Y405" t="s">
        <v>96</v>
      </c>
      <c r="Z405" t="s">
        <v>5750</v>
      </c>
      <c r="AA405" t="s">
        <v>3167</v>
      </c>
      <c r="AB405" t="s">
        <v>5751</v>
      </c>
      <c r="AC405" t="s">
        <v>3168</v>
      </c>
      <c r="AD405" t="s">
        <v>5752</v>
      </c>
      <c r="AE405">
        <v>0</v>
      </c>
      <c r="AF405" t="s">
        <v>15687</v>
      </c>
      <c r="AG405" t="s">
        <v>96</v>
      </c>
      <c r="AH405" t="s">
        <v>96</v>
      </c>
      <c r="AI405" t="s">
        <v>96</v>
      </c>
      <c r="AJ405">
        <v>6</v>
      </c>
      <c r="AK405">
        <v>5</v>
      </c>
      <c r="AL405">
        <v>4</v>
      </c>
      <c r="AM405">
        <v>3</v>
      </c>
      <c r="AN405">
        <v>2</v>
      </c>
      <c r="AO405">
        <v>6</v>
      </c>
      <c r="AP405">
        <v>6</v>
      </c>
    </row>
    <row r="406" spans="1:42" x14ac:dyDescent="0.25">
      <c r="A406" t="s">
        <v>3902</v>
      </c>
      <c r="B406">
        <v>30.493645703793899</v>
      </c>
      <c r="C406">
        <v>83</v>
      </c>
      <c r="D406" t="s">
        <v>6074</v>
      </c>
      <c r="E406">
        <v>1257</v>
      </c>
      <c r="F406">
        <v>2955.48336041947</v>
      </c>
      <c r="G406">
        <v>70.228270406603201</v>
      </c>
      <c r="H406" t="s">
        <v>6075</v>
      </c>
      <c r="I406" t="s">
        <v>5606</v>
      </c>
      <c r="J406" t="s">
        <v>43</v>
      </c>
      <c r="K406">
        <v>379172.425420493</v>
      </c>
      <c r="L406">
        <v>66128.217060057796</v>
      </c>
      <c r="M406" t="s">
        <v>98</v>
      </c>
      <c r="N406" t="s">
        <v>98</v>
      </c>
      <c r="O406">
        <v>379172</v>
      </c>
      <c r="P406">
        <v>1516688</v>
      </c>
      <c r="Q406">
        <v>34</v>
      </c>
      <c r="R406">
        <v>30.525745703793898</v>
      </c>
      <c r="S406" t="s">
        <v>3902</v>
      </c>
      <c r="T406">
        <v>1257</v>
      </c>
      <c r="U406">
        <v>2948.48336041947</v>
      </c>
      <c r="V406">
        <v>70.2</v>
      </c>
      <c r="W406" t="s">
        <v>21817</v>
      </c>
      <c r="X406">
        <v>72100736</v>
      </c>
      <c r="Y406" t="s">
        <v>96</v>
      </c>
      <c r="Z406" t="s">
        <v>3902</v>
      </c>
      <c r="AA406" t="s">
        <v>3903</v>
      </c>
      <c r="AB406" t="s">
        <v>3904</v>
      </c>
      <c r="AC406" t="s">
        <v>3905</v>
      </c>
      <c r="AD406" t="s">
        <v>3906</v>
      </c>
      <c r="AE406">
        <v>34</v>
      </c>
      <c r="AF406" t="s">
        <v>21817</v>
      </c>
      <c r="AG406" t="s">
        <v>96</v>
      </c>
      <c r="AH406" t="s">
        <v>96</v>
      </c>
      <c r="AI406" t="s">
        <v>96</v>
      </c>
      <c r="AJ406" t="s">
        <v>96</v>
      </c>
      <c r="AK406">
        <v>5</v>
      </c>
      <c r="AL406">
        <v>4</v>
      </c>
      <c r="AM406">
        <v>3</v>
      </c>
      <c r="AN406">
        <v>2</v>
      </c>
      <c r="AO406">
        <v>5</v>
      </c>
      <c r="AP406">
        <v>5</v>
      </c>
    </row>
    <row r="407" spans="1:42" x14ac:dyDescent="0.25">
      <c r="A407" t="s">
        <v>6147</v>
      </c>
      <c r="B407">
        <v>30.637791210267999</v>
      </c>
      <c r="C407">
        <v>207</v>
      </c>
      <c r="D407" t="s">
        <v>19554</v>
      </c>
      <c r="E407">
        <v>1710</v>
      </c>
      <c r="F407">
        <v>2974.2578069010801</v>
      </c>
      <c r="G407">
        <v>58.088177339645704</v>
      </c>
      <c r="H407" t="s">
        <v>19555</v>
      </c>
      <c r="I407" t="s">
        <v>19556</v>
      </c>
      <c r="J407" t="s">
        <v>43</v>
      </c>
      <c r="K407">
        <v>1496009.0069329001</v>
      </c>
      <c r="L407">
        <v>184039.51715783001</v>
      </c>
      <c r="M407">
        <v>2134931.9971256498</v>
      </c>
      <c r="N407">
        <v>2134931.9971256498</v>
      </c>
      <c r="O407">
        <v>0</v>
      </c>
      <c r="P407">
        <v>0</v>
      </c>
      <c r="Q407">
        <v>0</v>
      </c>
      <c r="R407">
        <v>30.669891210267998</v>
      </c>
      <c r="S407" t="s">
        <v>6148</v>
      </c>
      <c r="T407">
        <v>1710</v>
      </c>
      <c r="U407">
        <v>2967.2578069010801</v>
      </c>
      <c r="V407">
        <v>58.1</v>
      </c>
      <c r="W407" t="s">
        <v>21818</v>
      </c>
      <c r="X407">
        <v>72100736</v>
      </c>
      <c r="Y407" t="s">
        <v>96</v>
      </c>
      <c r="Z407" t="s">
        <v>6148</v>
      </c>
      <c r="AA407" t="s">
        <v>6150</v>
      </c>
      <c r="AB407" t="s">
        <v>6147</v>
      </c>
      <c r="AC407" t="s">
        <v>6151</v>
      </c>
      <c r="AD407" t="s">
        <v>6149</v>
      </c>
      <c r="AE407">
        <v>0</v>
      </c>
      <c r="AF407" t="s">
        <v>21818</v>
      </c>
      <c r="AG407" t="s">
        <v>96</v>
      </c>
      <c r="AH407" t="s">
        <v>96</v>
      </c>
      <c r="AI407" t="s">
        <v>96</v>
      </c>
      <c r="AJ407">
        <v>6</v>
      </c>
      <c r="AK407">
        <v>5</v>
      </c>
      <c r="AL407">
        <v>4</v>
      </c>
      <c r="AM407">
        <v>3</v>
      </c>
      <c r="AN407">
        <v>2</v>
      </c>
      <c r="AO407">
        <v>6</v>
      </c>
      <c r="AP407">
        <v>6</v>
      </c>
    </row>
    <row r="408" spans="1:42" x14ac:dyDescent="0.25">
      <c r="A408" t="s">
        <v>5551</v>
      </c>
      <c r="B408">
        <v>30.772177665228401</v>
      </c>
      <c r="C408">
        <v>57</v>
      </c>
      <c r="D408" t="s">
        <v>20028</v>
      </c>
      <c r="E408">
        <v>2661</v>
      </c>
      <c r="F408">
        <v>2991.7611711627801</v>
      </c>
      <c r="G408">
        <v>53.254939245025902</v>
      </c>
      <c r="H408" t="s">
        <v>20029</v>
      </c>
      <c r="I408" t="s">
        <v>10772</v>
      </c>
      <c r="J408" t="s">
        <v>43</v>
      </c>
      <c r="K408">
        <v>1603567.46601431</v>
      </c>
      <c r="L408">
        <v>71260.373246848802</v>
      </c>
      <c r="M408" t="s">
        <v>98</v>
      </c>
      <c r="N408" t="s">
        <v>98</v>
      </c>
      <c r="O408">
        <v>1603567</v>
      </c>
      <c r="P408">
        <v>6414268</v>
      </c>
      <c r="Q408">
        <v>144</v>
      </c>
      <c r="R408">
        <v>30.804277665228401</v>
      </c>
      <c r="S408" t="s">
        <v>5551</v>
      </c>
      <c r="T408">
        <v>2661</v>
      </c>
      <c r="U408">
        <v>2984.7611711627801</v>
      </c>
      <c r="V408">
        <v>53.3</v>
      </c>
      <c r="W408" t="s">
        <v>21819</v>
      </c>
      <c r="X408">
        <v>72100736</v>
      </c>
      <c r="Y408" t="s">
        <v>96</v>
      </c>
      <c r="Z408" t="s">
        <v>5551</v>
      </c>
      <c r="AA408" t="s">
        <v>5552</v>
      </c>
      <c r="AB408" t="s">
        <v>5553</v>
      </c>
      <c r="AC408" t="s">
        <v>5554</v>
      </c>
      <c r="AD408" t="s">
        <v>5555</v>
      </c>
      <c r="AE408">
        <v>144</v>
      </c>
      <c r="AF408" t="s">
        <v>21819</v>
      </c>
      <c r="AG408" t="s">
        <v>96</v>
      </c>
      <c r="AH408" t="s">
        <v>96</v>
      </c>
      <c r="AI408" t="s">
        <v>96</v>
      </c>
      <c r="AJ408" t="s">
        <v>96</v>
      </c>
      <c r="AK408">
        <v>5</v>
      </c>
      <c r="AL408">
        <v>4</v>
      </c>
      <c r="AM408">
        <v>3</v>
      </c>
      <c r="AN408">
        <v>2</v>
      </c>
      <c r="AO408">
        <v>5</v>
      </c>
      <c r="AP408">
        <v>5</v>
      </c>
    </row>
    <row r="409" spans="1:42" x14ac:dyDescent="0.25">
      <c r="A409" t="s">
        <v>5550</v>
      </c>
      <c r="B409">
        <v>30.783512465162602</v>
      </c>
      <c r="C409">
        <v>97.099998474121094</v>
      </c>
      <c r="D409" t="s">
        <v>10773</v>
      </c>
      <c r="F409">
        <v>2993.2374890859101</v>
      </c>
      <c r="G409">
        <v>64.567361984267706</v>
      </c>
      <c r="H409" t="s">
        <v>10774</v>
      </c>
      <c r="I409" t="s">
        <v>10775</v>
      </c>
      <c r="J409" t="s">
        <v>3397</v>
      </c>
      <c r="K409">
        <v>3012229.61400413</v>
      </c>
      <c r="L409">
        <v>178053.79963671899</v>
      </c>
      <c r="M409" t="s">
        <v>98</v>
      </c>
      <c r="N409" t="s">
        <v>98</v>
      </c>
      <c r="O409">
        <v>3012230</v>
      </c>
      <c r="P409">
        <v>12048920</v>
      </c>
      <c r="Q409">
        <v>271</v>
      </c>
      <c r="R409">
        <v>30.815612465162602</v>
      </c>
      <c r="S409" t="s">
        <v>5550</v>
      </c>
      <c r="T409" t="s">
        <v>96</v>
      </c>
      <c r="U409">
        <v>2986.2374890859101</v>
      </c>
      <c r="V409">
        <v>64.599999999999994</v>
      </c>
      <c r="W409" t="s">
        <v>21820</v>
      </c>
      <c r="X409">
        <v>72100736</v>
      </c>
      <c r="Y409" t="s">
        <v>96</v>
      </c>
      <c r="Z409" t="s">
        <v>5550</v>
      </c>
      <c r="AA409" t="s">
        <v>10776</v>
      </c>
      <c r="AB409" t="s">
        <v>3173</v>
      </c>
      <c r="AC409" t="s">
        <v>10777</v>
      </c>
      <c r="AD409" t="s">
        <v>3174</v>
      </c>
      <c r="AE409">
        <v>271</v>
      </c>
      <c r="AF409" t="s">
        <v>21820</v>
      </c>
      <c r="AG409" t="s">
        <v>96</v>
      </c>
      <c r="AH409" t="s">
        <v>96</v>
      </c>
      <c r="AI409" t="s">
        <v>96</v>
      </c>
      <c r="AJ409" t="s">
        <v>96</v>
      </c>
      <c r="AK409">
        <v>5</v>
      </c>
      <c r="AL409" t="s">
        <v>96</v>
      </c>
      <c r="AM409" t="s">
        <v>96</v>
      </c>
      <c r="AN409">
        <v>2</v>
      </c>
      <c r="AO409">
        <v>5</v>
      </c>
      <c r="AP409">
        <v>5</v>
      </c>
    </row>
    <row r="410" spans="1:42" x14ac:dyDescent="0.25">
      <c r="A410" t="s">
        <v>5765</v>
      </c>
      <c r="B410">
        <v>30.783932979221099</v>
      </c>
      <c r="C410">
        <v>83</v>
      </c>
      <c r="D410" t="s">
        <v>10778</v>
      </c>
      <c r="E410">
        <v>5981</v>
      </c>
      <c r="F410">
        <v>2993.29225956664</v>
      </c>
      <c r="G410">
        <v>61.236147730648099</v>
      </c>
      <c r="H410" t="s">
        <v>10779</v>
      </c>
      <c r="I410" t="s">
        <v>10780</v>
      </c>
      <c r="J410" t="s">
        <v>43</v>
      </c>
      <c r="K410">
        <v>2679967.32859234</v>
      </c>
      <c r="L410">
        <v>172064.83246045001</v>
      </c>
      <c r="M410">
        <v>2284969.8080416801</v>
      </c>
      <c r="N410">
        <v>2284969.8080416801</v>
      </c>
      <c r="O410">
        <v>394998</v>
      </c>
      <c r="P410">
        <v>1579992</v>
      </c>
      <c r="Q410">
        <v>36</v>
      </c>
      <c r="R410">
        <v>30.816032979221099</v>
      </c>
      <c r="S410" t="s">
        <v>5765</v>
      </c>
      <c r="T410">
        <v>5981</v>
      </c>
      <c r="U410">
        <v>2986.29225956664</v>
      </c>
      <c r="V410">
        <v>61.2</v>
      </c>
      <c r="W410" t="s">
        <v>21821</v>
      </c>
      <c r="X410">
        <v>72100736</v>
      </c>
      <c r="Y410" t="s">
        <v>96</v>
      </c>
      <c r="Z410" t="s">
        <v>5765</v>
      </c>
      <c r="AA410" t="s">
        <v>5766</v>
      </c>
      <c r="AB410" t="s">
        <v>3905</v>
      </c>
      <c r="AC410" t="s">
        <v>5767</v>
      </c>
      <c r="AD410" t="s">
        <v>3903</v>
      </c>
      <c r="AE410">
        <v>36</v>
      </c>
      <c r="AF410" t="s">
        <v>21821</v>
      </c>
      <c r="AG410" t="s">
        <v>96</v>
      </c>
      <c r="AH410" t="s">
        <v>96</v>
      </c>
      <c r="AI410" t="s">
        <v>96</v>
      </c>
      <c r="AJ410" t="s">
        <v>96</v>
      </c>
      <c r="AK410">
        <v>5</v>
      </c>
      <c r="AL410">
        <v>4</v>
      </c>
      <c r="AM410">
        <v>3</v>
      </c>
      <c r="AN410">
        <v>2</v>
      </c>
      <c r="AO410">
        <v>5</v>
      </c>
      <c r="AP410">
        <v>5</v>
      </c>
    </row>
    <row r="411" spans="1:42" x14ac:dyDescent="0.25">
      <c r="A411" t="s">
        <v>10781</v>
      </c>
      <c r="B411">
        <v>30.791864766286199</v>
      </c>
      <c r="C411">
        <v>370.99996948242199</v>
      </c>
      <c r="D411" t="s">
        <v>10782</v>
      </c>
      <c r="E411">
        <v>2397</v>
      </c>
      <c r="F411">
        <v>2994.32534700308</v>
      </c>
      <c r="G411">
        <v>58.518193668700597</v>
      </c>
      <c r="H411" t="s">
        <v>10783</v>
      </c>
      <c r="I411" t="s">
        <v>10784</v>
      </c>
      <c r="J411" t="s">
        <v>43</v>
      </c>
      <c r="K411">
        <v>54599.120799651697</v>
      </c>
      <c r="L411">
        <v>18381.8324023198</v>
      </c>
      <c r="M411" t="s">
        <v>98</v>
      </c>
      <c r="N411" t="s">
        <v>98</v>
      </c>
      <c r="O411">
        <v>54599</v>
      </c>
      <c r="P411">
        <v>218396</v>
      </c>
      <c r="Q411">
        <v>5</v>
      </c>
      <c r="R411">
        <v>30.823964766286199</v>
      </c>
      <c r="S411" t="s">
        <v>10781</v>
      </c>
      <c r="T411">
        <v>2397</v>
      </c>
      <c r="U411">
        <v>2987.32534700308</v>
      </c>
      <c r="V411">
        <v>58.5</v>
      </c>
      <c r="W411" t="s">
        <v>21822</v>
      </c>
      <c r="X411">
        <v>72100736</v>
      </c>
      <c r="Y411" t="s">
        <v>96</v>
      </c>
      <c r="Z411" t="s">
        <v>10781</v>
      </c>
      <c r="AA411" t="s">
        <v>10785</v>
      </c>
      <c r="AB411" t="s">
        <v>10786</v>
      </c>
      <c r="AC411" t="s">
        <v>10787</v>
      </c>
      <c r="AD411" t="s">
        <v>10788</v>
      </c>
      <c r="AE411">
        <v>5</v>
      </c>
      <c r="AF411" t="s">
        <v>21822</v>
      </c>
      <c r="AG411" t="s">
        <v>96</v>
      </c>
      <c r="AH411" t="s">
        <v>96</v>
      </c>
      <c r="AI411" t="s">
        <v>96</v>
      </c>
      <c r="AJ411" t="s">
        <v>96</v>
      </c>
      <c r="AK411">
        <v>5</v>
      </c>
      <c r="AL411">
        <v>4</v>
      </c>
      <c r="AM411">
        <v>3</v>
      </c>
      <c r="AN411">
        <v>2</v>
      </c>
      <c r="AO411">
        <v>5</v>
      </c>
      <c r="AP411">
        <v>5</v>
      </c>
    </row>
    <row r="412" spans="1:42" x14ac:dyDescent="0.25">
      <c r="A412" t="s">
        <v>10789</v>
      </c>
      <c r="B412">
        <v>30.870996367039002</v>
      </c>
      <c r="C412">
        <v>94.099998474121094</v>
      </c>
      <c r="D412" t="s">
        <v>10760</v>
      </c>
      <c r="E412">
        <v>1733</v>
      </c>
      <c r="F412">
        <v>3004.6319603667398</v>
      </c>
      <c r="G412">
        <v>60.761795520607897</v>
      </c>
      <c r="H412" t="s">
        <v>10761</v>
      </c>
      <c r="I412" t="s">
        <v>1528</v>
      </c>
      <c r="J412" t="s">
        <v>43</v>
      </c>
      <c r="K412">
        <v>396456.30983177898</v>
      </c>
      <c r="L412">
        <v>260393.66345592</v>
      </c>
      <c r="M412" t="s">
        <v>98</v>
      </c>
      <c r="N412" t="s">
        <v>98</v>
      </c>
      <c r="O412">
        <v>396456</v>
      </c>
      <c r="P412">
        <v>1585824</v>
      </c>
      <c r="Q412">
        <v>36</v>
      </c>
      <c r="R412">
        <v>30.903096367039002</v>
      </c>
      <c r="S412" t="s">
        <v>10789</v>
      </c>
      <c r="T412">
        <v>1733</v>
      </c>
      <c r="U412">
        <v>2997.6319603667398</v>
      </c>
      <c r="V412">
        <v>60.8</v>
      </c>
      <c r="W412" t="s">
        <v>21823</v>
      </c>
      <c r="X412">
        <v>72100736</v>
      </c>
      <c r="Y412" t="s">
        <v>96</v>
      </c>
      <c r="Z412" t="s">
        <v>10789</v>
      </c>
      <c r="AA412" t="s">
        <v>10790</v>
      </c>
      <c r="AB412" t="s">
        <v>10791</v>
      </c>
      <c r="AC412" t="s">
        <v>10792</v>
      </c>
      <c r="AD412" t="s">
        <v>3711</v>
      </c>
      <c r="AE412">
        <v>36</v>
      </c>
      <c r="AF412" t="s">
        <v>21823</v>
      </c>
      <c r="AG412" t="s">
        <v>96</v>
      </c>
      <c r="AH412" t="s">
        <v>96</v>
      </c>
      <c r="AI412" t="s">
        <v>96</v>
      </c>
      <c r="AJ412" t="s">
        <v>96</v>
      </c>
      <c r="AK412">
        <v>5</v>
      </c>
      <c r="AL412">
        <v>4</v>
      </c>
      <c r="AM412">
        <v>3</v>
      </c>
      <c r="AN412">
        <v>2</v>
      </c>
      <c r="AO412">
        <v>5</v>
      </c>
      <c r="AP412">
        <v>5</v>
      </c>
    </row>
    <row r="413" spans="1:42" x14ac:dyDescent="0.25">
      <c r="A413" t="s">
        <v>10793</v>
      </c>
      <c r="B413">
        <v>30.910484445514999</v>
      </c>
      <c r="C413">
        <v>248.10000610351599</v>
      </c>
      <c r="D413" t="s">
        <v>10794</v>
      </c>
      <c r="E413">
        <v>2110</v>
      </c>
      <c r="F413">
        <v>3009.77514404372</v>
      </c>
      <c r="G413">
        <v>53.400852892016601</v>
      </c>
      <c r="H413" t="s">
        <v>10795</v>
      </c>
      <c r="I413" t="s">
        <v>5563</v>
      </c>
      <c r="J413" t="s">
        <v>43</v>
      </c>
      <c r="K413">
        <v>114459.394346677</v>
      </c>
      <c r="L413">
        <v>2755.6331181178198</v>
      </c>
      <c r="M413" t="s">
        <v>98</v>
      </c>
      <c r="N413" t="s">
        <v>98</v>
      </c>
      <c r="O413">
        <v>114459</v>
      </c>
      <c r="P413">
        <v>457836</v>
      </c>
      <c r="Q413">
        <v>10</v>
      </c>
      <c r="R413">
        <v>30.942584445514999</v>
      </c>
      <c r="S413" t="s">
        <v>10793</v>
      </c>
      <c r="T413">
        <v>2110</v>
      </c>
      <c r="U413">
        <v>3002.77514404372</v>
      </c>
      <c r="V413">
        <v>53.4</v>
      </c>
      <c r="W413" t="s">
        <v>21824</v>
      </c>
      <c r="X413">
        <v>72100736</v>
      </c>
      <c r="Y413" t="s">
        <v>96</v>
      </c>
      <c r="Z413" t="s">
        <v>10793</v>
      </c>
      <c r="AA413" t="s">
        <v>10796</v>
      </c>
      <c r="AB413" t="s">
        <v>10797</v>
      </c>
      <c r="AC413" t="s">
        <v>10798</v>
      </c>
      <c r="AD413" t="s">
        <v>10799</v>
      </c>
      <c r="AE413">
        <v>10</v>
      </c>
      <c r="AF413" t="s">
        <v>21824</v>
      </c>
      <c r="AG413" t="s">
        <v>96</v>
      </c>
      <c r="AH413" t="s">
        <v>96</v>
      </c>
      <c r="AI413" t="s">
        <v>96</v>
      </c>
      <c r="AJ413" t="s">
        <v>96</v>
      </c>
      <c r="AK413">
        <v>5</v>
      </c>
      <c r="AL413">
        <v>4</v>
      </c>
      <c r="AM413">
        <v>3</v>
      </c>
      <c r="AN413">
        <v>2</v>
      </c>
      <c r="AO413">
        <v>5</v>
      </c>
      <c r="AP413">
        <v>5</v>
      </c>
    </row>
    <row r="414" spans="1:42" x14ac:dyDescent="0.25">
      <c r="A414" t="s">
        <v>10800</v>
      </c>
      <c r="B414">
        <v>31.118627001165098</v>
      </c>
      <c r="C414">
        <v>341</v>
      </c>
      <c r="D414" t="s">
        <v>4439</v>
      </c>
      <c r="E414">
        <v>2293</v>
      </c>
      <c r="F414">
        <v>3036.8849816459001</v>
      </c>
      <c r="G414">
        <v>61.6472390384397</v>
      </c>
      <c r="H414" t="s">
        <v>4440</v>
      </c>
      <c r="I414" t="s">
        <v>4441</v>
      </c>
      <c r="J414" t="s">
        <v>43</v>
      </c>
      <c r="K414">
        <v>40401.179222780302</v>
      </c>
      <c r="L414">
        <v>25208.254586181101</v>
      </c>
      <c r="M414" t="s">
        <v>98</v>
      </c>
      <c r="N414" t="s">
        <v>98</v>
      </c>
      <c r="O414">
        <v>40401</v>
      </c>
      <c r="P414">
        <v>161604</v>
      </c>
      <c r="Q414">
        <v>4</v>
      </c>
      <c r="R414">
        <v>31.150727001165098</v>
      </c>
      <c r="S414" t="s">
        <v>10801</v>
      </c>
      <c r="T414">
        <v>2293</v>
      </c>
      <c r="U414">
        <v>3029.8849816459001</v>
      </c>
      <c r="V414">
        <v>61.6</v>
      </c>
      <c r="W414" t="s">
        <v>21825</v>
      </c>
      <c r="X414">
        <v>72100736</v>
      </c>
      <c r="Y414" t="s">
        <v>96</v>
      </c>
      <c r="Z414" t="s">
        <v>10801</v>
      </c>
      <c r="AA414" t="s">
        <v>10802</v>
      </c>
      <c r="AB414" t="s">
        <v>10800</v>
      </c>
      <c r="AC414" t="s">
        <v>10803</v>
      </c>
      <c r="AD414" t="s">
        <v>10804</v>
      </c>
      <c r="AE414">
        <v>4</v>
      </c>
      <c r="AF414" t="s">
        <v>21825</v>
      </c>
      <c r="AG414" t="s">
        <v>96</v>
      </c>
      <c r="AH414" t="s">
        <v>96</v>
      </c>
      <c r="AI414" t="s">
        <v>96</v>
      </c>
      <c r="AJ414" t="s">
        <v>96</v>
      </c>
      <c r="AK414">
        <v>5</v>
      </c>
      <c r="AL414">
        <v>4</v>
      </c>
      <c r="AM414">
        <v>3</v>
      </c>
      <c r="AN414">
        <v>2</v>
      </c>
      <c r="AO414">
        <v>5</v>
      </c>
      <c r="AP414">
        <v>5</v>
      </c>
    </row>
    <row r="415" spans="1:42" x14ac:dyDescent="0.25">
      <c r="A415" t="s">
        <v>10805</v>
      </c>
      <c r="B415">
        <v>31.162485283134501</v>
      </c>
      <c r="C415">
        <v>73.099998474121094</v>
      </c>
      <c r="D415">
        <v>899352</v>
      </c>
      <c r="E415">
        <v>1057</v>
      </c>
      <c r="F415">
        <v>3042.5973689949801</v>
      </c>
      <c r="G415">
        <v>50.960197335471697</v>
      </c>
      <c r="H415" t="s">
        <v>10806</v>
      </c>
      <c r="I415" t="s">
        <v>1870</v>
      </c>
      <c r="J415" t="s">
        <v>43</v>
      </c>
      <c r="K415">
        <v>149007.49146100201</v>
      </c>
      <c r="L415">
        <v>42910.252738895499</v>
      </c>
      <c r="M415" t="s">
        <v>98</v>
      </c>
      <c r="N415" t="s">
        <v>98</v>
      </c>
      <c r="O415">
        <v>149007</v>
      </c>
      <c r="P415">
        <v>596028</v>
      </c>
      <c r="Q415">
        <v>13</v>
      </c>
      <c r="R415">
        <v>31.194585283134501</v>
      </c>
      <c r="S415" t="s">
        <v>10805</v>
      </c>
      <c r="T415">
        <v>1057</v>
      </c>
      <c r="U415">
        <v>3035.5973689949801</v>
      </c>
      <c r="V415">
        <v>51</v>
      </c>
      <c r="W415" t="s">
        <v>21826</v>
      </c>
      <c r="X415">
        <v>72100736</v>
      </c>
      <c r="Y415" t="s">
        <v>96</v>
      </c>
      <c r="Z415" t="s">
        <v>10805</v>
      </c>
      <c r="AA415" t="s">
        <v>10807</v>
      </c>
      <c r="AB415" t="s">
        <v>10808</v>
      </c>
      <c r="AC415" t="s">
        <v>10809</v>
      </c>
      <c r="AD415" t="s">
        <v>10810</v>
      </c>
      <c r="AE415">
        <v>13</v>
      </c>
      <c r="AF415" t="s">
        <v>21826</v>
      </c>
      <c r="AG415" t="s">
        <v>96</v>
      </c>
      <c r="AH415" t="s">
        <v>96</v>
      </c>
      <c r="AI415" t="s">
        <v>96</v>
      </c>
      <c r="AJ415" t="s">
        <v>96</v>
      </c>
      <c r="AK415">
        <v>5</v>
      </c>
      <c r="AL415">
        <v>4</v>
      </c>
      <c r="AM415">
        <v>3</v>
      </c>
      <c r="AN415">
        <v>2</v>
      </c>
      <c r="AO415">
        <v>5</v>
      </c>
      <c r="AP415">
        <v>5</v>
      </c>
    </row>
    <row r="416" spans="1:42" x14ac:dyDescent="0.25">
      <c r="A416" t="s">
        <v>4355</v>
      </c>
      <c r="B416">
        <v>31.632507411713199</v>
      </c>
      <c r="C416">
        <v>354.99996948242199</v>
      </c>
      <c r="D416" t="s">
        <v>20030</v>
      </c>
      <c r="E416">
        <v>1671</v>
      </c>
      <c r="F416">
        <v>3103.8161021627302</v>
      </c>
      <c r="G416">
        <v>62.078778769847801</v>
      </c>
      <c r="H416" t="s">
        <v>20031</v>
      </c>
      <c r="I416" t="s">
        <v>20032</v>
      </c>
      <c r="J416" t="s">
        <v>43</v>
      </c>
      <c r="K416">
        <v>99162.914031622699</v>
      </c>
      <c r="L416">
        <v>51931.936890180099</v>
      </c>
      <c r="M416" t="s">
        <v>98</v>
      </c>
      <c r="N416" t="s">
        <v>98</v>
      </c>
      <c r="O416">
        <v>99163</v>
      </c>
      <c r="P416">
        <v>396652</v>
      </c>
      <c r="Q416">
        <v>9</v>
      </c>
      <c r="R416">
        <v>31.664607411713199</v>
      </c>
      <c r="S416" t="s">
        <v>3715</v>
      </c>
      <c r="T416">
        <v>1671</v>
      </c>
      <c r="U416">
        <v>3096.8161021627302</v>
      </c>
      <c r="V416">
        <v>62.1</v>
      </c>
      <c r="W416" t="s">
        <v>21827</v>
      </c>
      <c r="X416">
        <v>72100736</v>
      </c>
      <c r="Y416" t="s">
        <v>96</v>
      </c>
      <c r="Z416" t="s">
        <v>3715</v>
      </c>
      <c r="AA416" t="s">
        <v>3713</v>
      </c>
      <c r="AB416" t="s">
        <v>4355</v>
      </c>
      <c r="AC416" t="s">
        <v>3714</v>
      </c>
      <c r="AD416" t="s">
        <v>4356</v>
      </c>
      <c r="AE416">
        <v>9</v>
      </c>
      <c r="AF416" t="s">
        <v>21827</v>
      </c>
      <c r="AG416" t="s">
        <v>96</v>
      </c>
      <c r="AH416" t="s">
        <v>96</v>
      </c>
      <c r="AI416" t="s">
        <v>96</v>
      </c>
      <c r="AJ416" t="s">
        <v>96</v>
      </c>
      <c r="AK416">
        <v>5</v>
      </c>
      <c r="AL416">
        <v>4</v>
      </c>
      <c r="AM416">
        <v>3</v>
      </c>
      <c r="AN416">
        <v>2</v>
      </c>
      <c r="AO416">
        <v>5</v>
      </c>
      <c r="AP416">
        <v>5</v>
      </c>
    </row>
    <row r="417" spans="1:42" x14ac:dyDescent="0.25">
      <c r="A417" t="s">
        <v>10811</v>
      </c>
      <c r="B417">
        <v>31.910013524767599</v>
      </c>
      <c r="C417">
        <v>234.10000610351599</v>
      </c>
      <c r="D417" t="s">
        <v>10812</v>
      </c>
      <c r="E417">
        <v>2115</v>
      </c>
      <c r="F417">
        <v>3139.96029975375</v>
      </c>
      <c r="G417">
        <v>60.8112423923275</v>
      </c>
      <c r="H417" t="s">
        <v>10813</v>
      </c>
      <c r="I417" t="s">
        <v>10814</v>
      </c>
      <c r="J417" t="s">
        <v>43</v>
      </c>
      <c r="K417">
        <v>54433.3812342823</v>
      </c>
      <c r="L417">
        <v>20695.710594806402</v>
      </c>
      <c r="M417" t="s">
        <v>98</v>
      </c>
      <c r="N417" t="s">
        <v>98</v>
      </c>
      <c r="O417">
        <v>54433</v>
      </c>
      <c r="P417">
        <v>217732</v>
      </c>
      <c r="Q417">
        <v>5</v>
      </c>
      <c r="R417">
        <v>31.942113524767599</v>
      </c>
      <c r="S417" t="s">
        <v>10811</v>
      </c>
      <c r="T417">
        <v>2115</v>
      </c>
      <c r="U417">
        <v>3132.96029975375</v>
      </c>
      <c r="V417">
        <v>60.8</v>
      </c>
      <c r="W417" t="s">
        <v>21828</v>
      </c>
      <c r="X417">
        <v>72100736</v>
      </c>
      <c r="Y417" t="s">
        <v>96</v>
      </c>
      <c r="Z417" t="s">
        <v>10811</v>
      </c>
      <c r="AA417" t="s">
        <v>10815</v>
      </c>
      <c r="AB417" t="s">
        <v>10816</v>
      </c>
      <c r="AC417" t="s">
        <v>10817</v>
      </c>
      <c r="AD417" t="s">
        <v>10818</v>
      </c>
      <c r="AE417">
        <v>5</v>
      </c>
      <c r="AF417" t="s">
        <v>21828</v>
      </c>
      <c r="AG417" t="s">
        <v>96</v>
      </c>
      <c r="AH417" t="s">
        <v>96</v>
      </c>
      <c r="AI417" t="s">
        <v>96</v>
      </c>
      <c r="AJ417" t="s">
        <v>96</v>
      </c>
      <c r="AK417">
        <v>5</v>
      </c>
      <c r="AL417">
        <v>4</v>
      </c>
      <c r="AM417">
        <v>3</v>
      </c>
      <c r="AN417">
        <v>2</v>
      </c>
      <c r="AO417">
        <v>5</v>
      </c>
      <c r="AP417">
        <v>5</v>
      </c>
    </row>
    <row r="418" spans="1:42" x14ac:dyDescent="0.25">
      <c r="A418" t="s">
        <v>20033</v>
      </c>
      <c r="B418">
        <v>31.955746851435599</v>
      </c>
      <c r="C418">
        <v>396.10000610351602</v>
      </c>
      <c r="D418" t="s">
        <v>20034</v>
      </c>
      <c r="E418">
        <v>3324</v>
      </c>
      <c r="F418">
        <v>3145.9169050962</v>
      </c>
      <c r="G418">
        <v>52.166535073919803</v>
      </c>
      <c r="H418" t="s">
        <v>20035</v>
      </c>
      <c r="I418" t="s">
        <v>20036</v>
      </c>
      <c r="J418" t="s">
        <v>43</v>
      </c>
      <c r="K418">
        <v>87254.931113830797</v>
      </c>
      <c r="L418">
        <v>14797.0228907321</v>
      </c>
      <c r="M418" t="s">
        <v>98</v>
      </c>
      <c r="N418" t="s">
        <v>98</v>
      </c>
      <c r="O418">
        <v>87255</v>
      </c>
      <c r="P418">
        <v>349020</v>
      </c>
      <c r="Q418">
        <v>8</v>
      </c>
      <c r="R418">
        <v>31.987846851435599</v>
      </c>
      <c r="S418" t="s">
        <v>20033</v>
      </c>
      <c r="T418">
        <v>3324</v>
      </c>
      <c r="U418">
        <v>3138.9169050962</v>
      </c>
      <c r="V418">
        <v>52.2</v>
      </c>
      <c r="W418" t="s">
        <v>21829</v>
      </c>
      <c r="X418">
        <v>72100736</v>
      </c>
      <c r="Y418" t="s">
        <v>96</v>
      </c>
      <c r="Z418" t="s">
        <v>20033</v>
      </c>
      <c r="AA418" t="s">
        <v>20037</v>
      </c>
      <c r="AB418" t="s">
        <v>20038</v>
      </c>
      <c r="AC418" t="s">
        <v>20039</v>
      </c>
      <c r="AD418" t="s">
        <v>20040</v>
      </c>
      <c r="AE418">
        <v>8</v>
      </c>
      <c r="AF418" t="s">
        <v>21829</v>
      </c>
      <c r="AG418" t="s">
        <v>96</v>
      </c>
      <c r="AH418" t="s">
        <v>96</v>
      </c>
      <c r="AI418" t="s">
        <v>96</v>
      </c>
      <c r="AJ418" t="s">
        <v>96</v>
      </c>
      <c r="AK418">
        <v>5</v>
      </c>
      <c r="AL418">
        <v>4</v>
      </c>
      <c r="AM418">
        <v>3</v>
      </c>
      <c r="AN418">
        <v>2</v>
      </c>
      <c r="AO418">
        <v>5</v>
      </c>
      <c r="AP418">
        <v>5</v>
      </c>
    </row>
    <row r="419" spans="1:42" x14ac:dyDescent="0.25">
      <c r="A419" t="s">
        <v>20041</v>
      </c>
      <c r="B419">
        <v>31.9564984287836</v>
      </c>
      <c r="C419">
        <v>147</v>
      </c>
      <c r="D419" t="s">
        <v>20042</v>
      </c>
      <c r="E419">
        <v>2970</v>
      </c>
      <c r="F419">
        <v>3146.0147954088502</v>
      </c>
      <c r="G419">
        <v>53.614303571208403</v>
      </c>
      <c r="H419" t="s">
        <v>20043</v>
      </c>
      <c r="I419" t="s">
        <v>20044</v>
      </c>
      <c r="J419" t="s">
        <v>43</v>
      </c>
      <c r="K419">
        <v>370780.75517089397</v>
      </c>
      <c r="L419">
        <v>33173.6901844311</v>
      </c>
      <c r="M419" t="s">
        <v>98</v>
      </c>
      <c r="N419" t="s">
        <v>98</v>
      </c>
      <c r="O419">
        <v>370781</v>
      </c>
      <c r="P419">
        <v>1483124</v>
      </c>
      <c r="Q419">
        <v>33</v>
      </c>
      <c r="R419">
        <v>31.9885984287836</v>
      </c>
      <c r="S419" t="s">
        <v>20041</v>
      </c>
      <c r="T419">
        <v>2970</v>
      </c>
      <c r="U419">
        <v>3139.0147954088502</v>
      </c>
      <c r="V419">
        <v>53.6</v>
      </c>
      <c r="W419" t="s">
        <v>21830</v>
      </c>
      <c r="X419">
        <v>72100736</v>
      </c>
      <c r="Y419" t="s">
        <v>96</v>
      </c>
      <c r="Z419" t="s">
        <v>20041</v>
      </c>
      <c r="AA419" t="s">
        <v>20045</v>
      </c>
      <c r="AB419" t="s">
        <v>20046</v>
      </c>
      <c r="AC419" t="s">
        <v>20047</v>
      </c>
      <c r="AD419" t="s">
        <v>20048</v>
      </c>
      <c r="AE419">
        <v>33</v>
      </c>
      <c r="AF419" t="s">
        <v>21830</v>
      </c>
      <c r="AG419" t="s">
        <v>96</v>
      </c>
      <c r="AH419" t="s">
        <v>96</v>
      </c>
      <c r="AI419" t="s">
        <v>96</v>
      </c>
      <c r="AJ419" t="s">
        <v>96</v>
      </c>
      <c r="AK419">
        <v>5</v>
      </c>
      <c r="AL419">
        <v>4</v>
      </c>
      <c r="AM419">
        <v>3</v>
      </c>
      <c r="AN419">
        <v>2</v>
      </c>
      <c r="AO419">
        <v>5</v>
      </c>
      <c r="AP419">
        <v>5</v>
      </c>
    </row>
    <row r="420" spans="1:42" x14ac:dyDescent="0.25">
      <c r="A420" t="s">
        <v>10819</v>
      </c>
      <c r="B420">
        <v>32.179579953022397</v>
      </c>
      <c r="C420">
        <v>266.89999389648398</v>
      </c>
      <c r="D420" t="s">
        <v>10820</v>
      </c>
      <c r="E420">
        <v>3205</v>
      </c>
      <c r="F420">
        <v>3175.0703812561101</v>
      </c>
      <c r="G420">
        <v>51.839604697091602</v>
      </c>
      <c r="H420" t="s">
        <v>10821</v>
      </c>
      <c r="I420" t="s">
        <v>10822</v>
      </c>
      <c r="J420" t="s">
        <v>43</v>
      </c>
      <c r="K420">
        <v>10189.6559788142</v>
      </c>
      <c r="L420">
        <v>4183.1796565376198</v>
      </c>
      <c r="M420" t="s">
        <v>98</v>
      </c>
      <c r="N420" t="s">
        <v>98</v>
      </c>
      <c r="O420">
        <v>10190</v>
      </c>
      <c r="P420">
        <v>40760</v>
      </c>
      <c r="Q420">
        <v>1</v>
      </c>
      <c r="R420">
        <v>32.211679953022397</v>
      </c>
      <c r="S420" t="s">
        <v>10819</v>
      </c>
      <c r="T420">
        <v>3205</v>
      </c>
      <c r="U420">
        <v>3168.0703812561101</v>
      </c>
      <c r="V420">
        <v>51.8</v>
      </c>
      <c r="W420" t="s">
        <v>21831</v>
      </c>
      <c r="X420">
        <v>72100736</v>
      </c>
      <c r="Y420" t="s">
        <v>96</v>
      </c>
      <c r="Z420" t="s">
        <v>10819</v>
      </c>
      <c r="AA420" t="s">
        <v>10823</v>
      </c>
      <c r="AB420" t="s">
        <v>10824</v>
      </c>
      <c r="AC420" t="s">
        <v>10825</v>
      </c>
      <c r="AD420" t="s">
        <v>10826</v>
      </c>
      <c r="AE420">
        <v>1</v>
      </c>
      <c r="AF420" t="s">
        <v>21831</v>
      </c>
      <c r="AG420" t="s">
        <v>96</v>
      </c>
      <c r="AH420" t="s">
        <v>96</v>
      </c>
      <c r="AI420" t="s">
        <v>96</v>
      </c>
      <c r="AJ420" t="s">
        <v>96</v>
      </c>
      <c r="AK420">
        <v>5</v>
      </c>
      <c r="AL420" t="s">
        <v>96</v>
      </c>
      <c r="AM420">
        <v>3</v>
      </c>
      <c r="AN420">
        <v>2</v>
      </c>
      <c r="AO420">
        <v>5</v>
      </c>
      <c r="AP420">
        <v>5</v>
      </c>
    </row>
    <row r="421" spans="1:42" x14ac:dyDescent="0.25">
      <c r="A421" t="s">
        <v>10827</v>
      </c>
      <c r="B421">
        <v>32.188812735603797</v>
      </c>
      <c r="C421">
        <v>189</v>
      </c>
      <c r="D421" t="s">
        <v>20049</v>
      </c>
      <c r="E421">
        <v>2053</v>
      </c>
      <c r="F421">
        <v>3176.2729187939799</v>
      </c>
      <c r="G421">
        <v>55.2221823193604</v>
      </c>
      <c r="H421" t="s">
        <v>20050</v>
      </c>
      <c r="I421" t="s">
        <v>20051</v>
      </c>
      <c r="J421" t="s">
        <v>43</v>
      </c>
      <c r="K421">
        <v>213386.56839052</v>
      </c>
      <c r="L421">
        <v>112726.16668896499</v>
      </c>
      <c r="M421" t="s">
        <v>98</v>
      </c>
      <c r="N421" t="s">
        <v>98</v>
      </c>
      <c r="O421">
        <v>213387</v>
      </c>
      <c r="P421">
        <v>853548</v>
      </c>
      <c r="Q421">
        <v>19</v>
      </c>
      <c r="R421">
        <v>32.220912735603797</v>
      </c>
      <c r="S421" t="s">
        <v>10827</v>
      </c>
      <c r="T421">
        <v>2053</v>
      </c>
      <c r="U421">
        <v>3169.2729187939799</v>
      </c>
      <c r="V421">
        <v>55.2</v>
      </c>
      <c r="W421" t="s">
        <v>21832</v>
      </c>
      <c r="X421">
        <v>72100736</v>
      </c>
      <c r="Y421" t="s">
        <v>96</v>
      </c>
      <c r="Z421" t="s">
        <v>10827</v>
      </c>
      <c r="AA421" t="s">
        <v>10828</v>
      </c>
      <c r="AB421" t="s">
        <v>10829</v>
      </c>
      <c r="AC421" t="s">
        <v>10830</v>
      </c>
      <c r="AD421" t="s">
        <v>10831</v>
      </c>
      <c r="AE421">
        <v>19</v>
      </c>
      <c r="AF421" t="s">
        <v>21832</v>
      </c>
      <c r="AG421" t="s">
        <v>96</v>
      </c>
      <c r="AH421" t="s">
        <v>96</v>
      </c>
      <c r="AI421" t="s">
        <v>96</v>
      </c>
      <c r="AJ421" t="s">
        <v>96</v>
      </c>
      <c r="AK421">
        <v>5</v>
      </c>
      <c r="AL421">
        <v>4</v>
      </c>
      <c r="AM421">
        <v>3</v>
      </c>
      <c r="AN421">
        <v>2</v>
      </c>
      <c r="AO421">
        <v>5</v>
      </c>
      <c r="AP421">
        <v>5</v>
      </c>
    </row>
    <row r="422" spans="1:42" x14ac:dyDescent="0.25">
      <c r="A422" t="s">
        <v>10832</v>
      </c>
      <c r="B422">
        <v>32.2280567685509</v>
      </c>
      <c r="C422">
        <v>315</v>
      </c>
      <c r="D422" t="s">
        <v>10833</v>
      </c>
      <c r="E422">
        <v>2161</v>
      </c>
      <c r="F422">
        <v>3181.3843163970701</v>
      </c>
      <c r="G422">
        <v>59.003158447232899</v>
      </c>
      <c r="H422" t="s">
        <v>10834</v>
      </c>
      <c r="I422" t="s">
        <v>10835</v>
      </c>
      <c r="J422" t="s">
        <v>43</v>
      </c>
      <c r="K422">
        <v>107779.892508252</v>
      </c>
      <c r="L422">
        <v>30547.845468139101</v>
      </c>
      <c r="M422" t="s">
        <v>98</v>
      </c>
      <c r="N422" t="s">
        <v>98</v>
      </c>
      <c r="O422">
        <v>107780</v>
      </c>
      <c r="P422">
        <v>431120</v>
      </c>
      <c r="Q422">
        <v>10</v>
      </c>
      <c r="R422">
        <v>32.2601567685509</v>
      </c>
      <c r="S422" t="s">
        <v>10836</v>
      </c>
      <c r="T422">
        <v>2161</v>
      </c>
      <c r="U422">
        <v>3174.3843163970701</v>
      </c>
      <c r="V422">
        <v>59</v>
      </c>
      <c r="W422" t="s">
        <v>21833</v>
      </c>
      <c r="X422">
        <v>72100736</v>
      </c>
      <c r="Y422" t="s">
        <v>96</v>
      </c>
      <c r="Z422" t="s">
        <v>10836</v>
      </c>
      <c r="AA422" t="s">
        <v>10837</v>
      </c>
      <c r="AB422" t="s">
        <v>10832</v>
      </c>
      <c r="AC422" t="s">
        <v>10838</v>
      </c>
      <c r="AD422" t="s">
        <v>10839</v>
      </c>
      <c r="AE422">
        <v>10</v>
      </c>
      <c r="AF422" t="s">
        <v>21833</v>
      </c>
      <c r="AG422" t="s">
        <v>96</v>
      </c>
      <c r="AH422" t="s">
        <v>96</v>
      </c>
      <c r="AI422" t="s">
        <v>96</v>
      </c>
      <c r="AJ422" t="s">
        <v>96</v>
      </c>
      <c r="AK422">
        <v>5</v>
      </c>
      <c r="AL422">
        <v>4</v>
      </c>
      <c r="AM422">
        <v>3</v>
      </c>
      <c r="AN422">
        <v>2</v>
      </c>
      <c r="AO422">
        <v>5</v>
      </c>
      <c r="AP422">
        <v>5</v>
      </c>
    </row>
    <row r="423" spans="1:42" x14ac:dyDescent="0.25">
      <c r="A423" t="s">
        <v>10840</v>
      </c>
      <c r="B423">
        <v>32.248147107248798</v>
      </c>
      <c r="C423">
        <v>280.89999389648398</v>
      </c>
      <c r="D423" t="s">
        <v>10841</v>
      </c>
      <c r="E423">
        <v>2185</v>
      </c>
      <c r="F423">
        <v>3184.0010125252102</v>
      </c>
      <c r="G423">
        <v>63.646031890161801</v>
      </c>
      <c r="H423" t="s">
        <v>10842</v>
      </c>
      <c r="I423" t="s">
        <v>10843</v>
      </c>
      <c r="J423" t="s">
        <v>43</v>
      </c>
      <c r="K423">
        <v>302044.18641163799</v>
      </c>
      <c r="L423">
        <v>129712.271713615</v>
      </c>
      <c r="M423" t="s">
        <v>98</v>
      </c>
      <c r="N423" t="s">
        <v>98</v>
      </c>
      <c r="O423">
        <v>302044</v>
      </c>
      <c r="P423">
        <v>1208176</v>
      </c>
      <c r="Q423">
        <v>27</v>
      </c>
      <c r="R423">
        <v>32.280247107248798</v>
      </c>
      <c r="S423" t="s">
        <v>10844</v>
      </c>
      <c r="T423">
        <v>2185</v>
      </c>
      <c r="U423">
        <v>3177.0010125252102</v>
      </c>
      <c r="V423">
        <v>63.6</v>
      </c>
      <c r="W423" t="s">
        <v>21834</v>
      </c>
      <c r="X423">
        <v>72100736</v>
      </c>
      <c r="Y423" t="s">
        <v>96</v>
      </c>
      <c r="Z423" t="s">
        <v>10844</v>
      </c>
      <c r="AA423" t="s">
        <v>10845</v>
      </c>
      <c r="AB423" t="s">
        <v>10840</v>
      </c>
      <c r="AC423" t="s">
        <v>10846</v>
      </c>
      <c r="AD423" t="s">
        <v>10847</v>
      </c>
      <c r="AE423">
        <v>27</v>
      </c>
      <c r="AF423" t="s">
        <v>21834</v>
      </c>
      <c r="AG423" t="s">
        <v>96</v>
      </c>
      <c r="AH423" t="s">
        <v>96</v>
      </c>
      <c r="AI423" t="s">
        <v>96</v>
      </c>
      <c r="AJ423" t="s">
        <v>96</v>
      </c>
      <c r="AK423">
        <v>5</v>
      </c>
      <c r="AL423">
        <v>4</v>
      </c>
      <c r="AM423">
        <v>3</v>
      </c>
      <c r="AN423">
        <v>2</v>
      </c>
      <c r="AO423">
        <v>5</v>
      </c>
      <c r="AP423">
        <v>5</v>
      </c>
    </row>
    <row r="424" spans="1:42" x14ac:dyDescent="0.25">
      <c r="A424" t="s">
        <v>20052</v>
      </c>
      <c r="B424">
        <v>32.251194782925701</v>
      </c>
      <c r="C424">
        <v>253</v>
      </c>
      <c r="D424" t="s">
        <v>20053</v>
      </c>
      <c r="E424">
        <v>1794</v>
      </c>
      <c r="F424">
        <v>3184.3979615893199</v>
      </c>
      <c r="G424">
        <v>56.939383312399301</v>
      </c>
      <c r="H424" t="s">
        <v>20054</v>
      </c>
      <c r="I424" t="s">
        <v>20055</v>
      </c>
      <c r="J424" t="s">
        <v>43</v>
      </c>
      <c r="K424">
        <v>148877.95560882601</v>
      </c>
      <c r="L424">
        <v>85159.3550390647</v>
      </c>
      <c r="M424">
        <v>107825.06039030101</v>
      </c>
      <c r="N424">
        <v>107825.06039030101</v>
      </c>
      <c r="O424">
        <v>41053</v>
      </c>
      <c r="P424">
        <v>164212</v>
      </c>
      <c r="Q424">
        <v>4</v>
      </c>
      <c r="R424">
        <v>32.283294782925701</v>
      </c>
      <c r="S424" t="s">
        <v>20052</v>
      </c>
      <c r="T424">
        <v>1794</v>
      </c>
      <c r="U424">
        <v>3177.3979615893199</v>
      </c>
      <c r="V424">
        <v>56.9</v>
      </c>
      <c r="W424" t="s">
        <v>21835</v>
      </c>
      <c r="X424">
        <v>72100736</v>
      </c>
      <c r="Y424" t="s">
        <v>96</v>
      </c>
      <c r="Z424" t="s">
        <v>20052</v>
      </c>
      <c r="AA424" t="s">
        <v>20056</v>
      </c>
      <c r="AB424" t="s">
        <v>20057</v>
      </c>
      <c r="AC424" t="s">
        <v>20058</v>
      </c>
      <c r="AD424" t="s">
        <v>20059</v>
      </c>
      <c r="AE424">
        <v>4</v>
      </c>
      <c r="AF424" t="s">
        <v>21835</v>
      </c>
      <c r="AG424" t="s">
        <v>96</v>
      </c>
      <c r="AH424" t="s">
        <v>96</v>
      </c>
      <c r="AI424" t="s">
        <v>96</v>
      </c>
      <c r="AJ424" t="s">
        <v>96</v>
      </c>
      <c r="AK424">
        <v>5</v>
      </c>
      <c r="AL424">
        <v>4</v>
      </c>
      <c r="AM424">
        <v>3</v>
      </c>
      <c r="AN424">
        <v>2</v>
      </c>
      <c r="AO424">
        <v>5</v>
      </c>
      <c r="AP424">
        <v>5</v>
      </c>
    </row>
    <row r="425" spans="1:42" x14ac:dyDescent="0.25">
      <c r="A425" t="s">
        <v>2671</v>
      </c>
      <c r="B425">
        <v>32.252023913137897</v>
      </c>
      <c r="C425">
        <v>206.90000915527301</v>
      </c>
      <c r="D425" t="s">
        <v>10848</v>
      </c>
      <c r="E425">
        <v>2525</v>
      </c>
      <c r="F425">
        <v>3184.5059528904499</v>
      </c>
      <c r="G425">
        <v>56.538082256202003</v>
      </c>
      <c r="H425" t="s">
        <v>10849</v>
      </c>
      <c r="I425" t="s">
        <v>10850</v>
      </c>
      <c r="J425" t="s">
        <v>43</v>
      </c>
      <c r="K425">
        <v>134395.89986490301</v>
      </c>
      <c r="L425">
        <v>10775.447086067101</v>
      </c>
      <c r="M425" t="s">
        <v>98</v>
      </c>
      <c r="N425" t="s">
        <v>98</v>
      </c>
      <c r="O425">
        <v>134396</v>
      </c>
      <c r="P425">
        <v>537584</v>
      </c>
      <c r="Q425">
        <v>12</v>
      </c>
      <c r="R425">
        <v>32.284123913137897</v>
      </c>
      <c r="S425" t="s">
        <v>2671</v>
      </c>
      <c r="T425">
        <v>2525</v>
      </c>
      <c r="U425">
        <v>3177.5059528904499</v>
      </c>
      <c r="V425">
        <v>56.5</v>
      </c>
      <c r="W425" t="s">
        <v>21836</v>
      </c>
      <c r="X425">
        <v>72100736</v>
      </c>
      <c r="Y425" t="s">
        <v>96</v>
      </c>
      <c r="Z425" t="s">
        <v>2671</v>
      </c>
      <c r="AA425" t="s">
        <v>2677</v>
      </c>
      <c r="AB425" t="s">
        <v>2670</v>
      </c>
      <c r="AC425" t="s">
        <v>2678</v>
      </c>
      <c r="AD425" t="s">
        <v>2669</v>
      </c>
      <c r="AE425">
        <v>12</v>
      </c>
      <c r="AF425" t="s">
        <v>21836</v>
      </c>
      <c r="AG425" t="s">
        <v>96</v>
      </c>
      <c r="AH425" t="s">
        <v>96</v>
      </c>
      <c r="AI425" t="s">
        <v>96</v>
      </c>
      <c r="AJ425" t="s">
        <v>96</v>
      </c>
      <c r="AK425">
        <v>5</v>
      </c>
      <c r="AL425">
        <v>4</v>
      </c>
      <c r="AM425">
        <v>3</v>
      </c>
      <c r="AN425">
        <v>2</v>
      </c>
      <c r="AO425">
        <v>5</v>
      </c>
      <c r="AP425">
        <v>5</v>
      </c>
    </row>
    <row r="426" spans="1:42" x14ac:dyDescent="0.25">
      <c r="A426" t="s">
        <v>10851</v>
      </c>
      <c r="B426">
        <v>32.941628378850901</v>
      </c>
      <c r="C426">
        <v>189</v>
      </c>
      <c r="D426" t="s">
        <v>10852</v>
      </c>
      <c r="F426">
        <v>3274.3245150620501</v>
      </c>
      <c r="G426">
        <v>62.336883402847</v>
      </c>
      <c r="H426" t="s">
        <v>10853</v>
      </c>
      <c r="I426" t="s">
        <v>10854</v>
      </c>
      <c r="J426" t="s">
        <v>3397</v>
      </c>
      <c r="K426">
        <v>91137.840560095006</v>
      </c>
      <c r="L426">
        <v>40433.692357299602</v>
      </c>
      <c r="M426" t="s">
        <v>98</v>
      </c>
      <c r="N426" t="s">
        <v>98</v>
      </c>
      <c r="O426">
        <v>91138</v>
      </c>
      <c r="P426">
        <v>364552</v>
      </c>
      <c r="Q426">
        <v>8</v>
      </c>
      <c r="R426">
        <v>32.9737283788509</v>
      </c>
      <c r="S426" t="s">
        <v>10855</v>
      </c>
      <c r="T426" t="s">
        <v>96</v>
      </c>
      <c r="U426">
        <v>3267.3245150620501</v>
      </c>
      <c r="V426">
        <v>62.3</v>
      </c>
      <c r="W426" t="s">
        <v>21837</v>
      </c>
      <c r="X426">
        <v>72100736</v>
      </c>
      <c r="Y426" t="s">
        <v>96</v>
      </c>
      <c r="Z426" t="s">
        <v>10855</v>
      </c>
      <c r="AA426" t="s">
        <v>10856</v>
      </c>
      <c r="AB426" t="s">
        <v>10851</v>
      </c>
      <c r="AC426" t="s">
        <v>10857</v>
      </c>
      <c r="AD426" t="s">
        <v>10858</v>
      </c>
      <c r="AE426">
        <v>8</v>
      </c>
      <c r="AF426" t="s">
        <v>21837</v>
      </c>
      <c r="AG426" t="s">
        <v>96</v>
      </c>
      <c r="AH426" t="s">
        <v>96</v>
      </c>
      <c r="AI426" t="s">
        <v>96</v>
      </c>
      <c r="AJ426" t="s">
        <v>96</v>
      </c>
      <c r="AK426">
        <v>5</v>
      </c>
      <c r="AL426" t="s">
        <v>96</v>
      </c>
      <c r="AM426" t="s">
        <v>96</v>
      </c>
      <c r="AN426">
        <v>2</v>
      </c>
      <c r="AO426">
        <v>5</v>
      </c>
      <c r="AP426">
        <v>5</v>
      </c>
    </row>
    <row r="427" spans="1:42" x14ac:dyDescent="0.25">
      <c r="A427" t="s">
        <v>10859</v>
      </c>
      <c r="B427">
        <v>32.9832143329403</v>
      </c>
      <c r="C427">
        <v>195</v>
      </c>
      <c r="D427" t="s">
        <v>10860</v>
      </c>
      <c r="E427">
        <v>1958</v>
      </c>
      <c r="F427">
        <v>3279.74093967725</v>
      </c>
      <c r="G427">
        <v>65.972781979146205</v>
      </c>
      <c r="H427" t="s">
        <v>10861</v>
      </c>
      <c r="I427" t="s">
        <v>10862</v>
      </c>
      <c r="J427" t="s">
        <v>43</v>
      </c>
      <c r="K427">
        <v>64032.475839885003</v>
      </c>
      <c r="L427">
        <v>38550.732167971102</v>
      </c>
      <c r="M427" t="s">
        <v>98</v>
      </c>
      <c r="N427" t="s">
        <v>98</v>
      </c>
      <c r="O427">
        <v>64032</v>
      </c>
      <c r="P427">
        <v>256128</v>
      </c>
      <c r="Q427">
        <v>6</v>
      </c>
      <c r="R427">
        <v>33.015314332940299</v>
      </c>
      <c r="S427" t="s">
        <v>10859</v>
      </c>
      <c r="T427">
        <v>1958</v>
      </c>
      <c r="U427">
        <v>3272.74093967725</v>
      </c>
      <c r="V427">
        <v>66</v>
      </c>
      <c r="W427" t="s">
        <v>21838</v>
      </c>
      <c r="X427">
        <v>72100736</v>
      </c>
      <c r="Y427" t="s">
        <v>96</v>
      </c>
      <c r="Z427" t="s">
        <v>10859</v>
      </c>
      <c r="AA427" t="s">
        <v>10863</v>
      </c>
      <c r="AB427" t="s">
        <v>10864</v>
      </c>
      <c r="AC427" t="s">
        <v>10865</v>
      </c>
      <c r="AD427" t="s">
        <v>10866</v>
      </c>
      <c r="AE427">
        <v>6</v>
      </c>
      <c r="AF427" t="s">
        <v>21838</v>
      </c>
      <c r="AG427" t="s">
        <v>96</v>
      </c>
      <c r="AH427" t="s">
        <v>96</v>
      </c>
      <c r="AI427" t="s">
        <v>96</v>
      </c>
      <c r="AJ427" t="s">
        <v>96</v>
      </c>
      <c r="AK427">
        <v>5</v>
      </c>
      <c r="AL427">
        <v>4</v>
      </c>
      <c r="AM427">
        <v>3</v>
      </c>
      <c r="AN427">
        <v>2</v>
      </c>
      <c r="AO427">
        <v>5</v>
      </c>
      <c r="AP427">
        <v>5</v>
      </c>
    </row>
    <row r="428" spans="1:42" x14ac:dyDescent="0.25">
      <c r="A428" t="s">
        <v>10867</v>
      </c>
      <c r="B428">
        <v>33.017851748064402</v>
      </c>
      <c r="C428">
        <v>205</v>
      </c>
      <c r="D428" t="s">
        <v>10868</v>
      </c>
      <c r="E428">
        <v>3097</v>
      </c>
      <c r="F428">
        <v>3284.25234147128</v>
      </c>
      <c r="G428">
        <v>53.136328443115801</v>
      </c>
      <c r="H428" t="s">
        <v>10869</v>
      </c>
      <c r="I428" t="s">
        <v>7833</v>
      </c>
      <c r="J428" t="s">
        <v>43</v>
      </c>
      <c r="K428">
        <v>130423.84968065</v>
      </c>
      <c r="L428">
        <v>65088.057126587002</v>
      </c>
      <c r="M428" t="s">
        <v>98</v>
      </c>
      <c r="N428" t="s">
        <v>98</v>
      </c>
      <c r="O428">
        <v>130424</v>
      </c>
      <c r="P428">
        <v>521696</v>
      </c>
      <c r="Q428">
        <v>12</v>
      </c>
      <c r="R428">
        <v>33.049951748064402</v>
      </c>
      <c r="S428" t="s">
        <v>10867</v>
      </c>
      <c r="T428">
        <v>3097</v>
      </c>
      <c r="U428">
        <v>3277.25234147128</v>
      </c>
      <c r="V428">
        <v>53.1</v>
      </c>
      <c r="W428" t="s">
        <v>21839</v>
      </c>
      <c r="X428">
        <v>72100736</v>
      </c>
      <c r="Y428" t="s">
        <v>96</v>
      </c>
      <c r="Z428" t="s">
        <v>10867</v>
      </c>
      <c r="AA428" t="s">
        <v>10870</v>
      </c>
      <c r="AB428" t="s">
        <v>10871</v>
      </c>
      <c r="AC428" t="s">
        <v>10872</v>
      </c>
      <c r="AD428" t="s">
        <v>10873</v>
      </c>
      <c r="AE428">
        <v>12</v>
      </c>
      <c r="AF428" t="s">
        <v>21839</v>
      </c>
      <c r="AG428" t="s">
        <v>96</v>
      </c>
      <c r="AH428" t="s">
        <v>96</v>
      </c>
      <c r="AI428" t="s">
        <v>96</v>
      </c>
      <c r="AJ428" t="s">
        <v>96</v>
      </c>
      <c r="AK428">
        <v>5</v>
      </c>
      <c r="AL428">
        <v>4</v>
      </c>
      <c r="AM428">
        <v>3</v>
      </c>
      <c r="AN428">
        <v>2</v>
      </c>
      <c r="AO428">
        <v>5</v>
      </c>
      <c r="AP428">
        <v>5</v>
      </c>
    </row>
    <row r="429" spans="1:42" x14ac:dyDescent="0.25">
      <c r="A429" t="s">
        <v>5967</v>
      </c>
      <c r="B429">
        <v>33.812129521063298</v>
      </c>
      <c r="C429">
        <v>223</v>
      </c>
      <c r="D429" t="s">
        <v>10874</v>
      </c>
      <c r="E429">
        <v>2112</v>
      </c>
      <c r="F429">
        <v>3387.70423466901</v>
      </c>
      <c r="G429">
        <v>51.685201812745198</v>
      </c>
      <c r="H429" t="s">
        <v>10875</v>
      </c>
      <c r="I429" t="s">
        <v>10876</v>
      </c>
      <c r="J429" t="s">
        <v>43</v>
      </c>
      <c r="K429">
        <v>36233.054491504401</v>
      </c>
      <c r="L429">
        <v>25875.281241211102</v>
      </c>
      <c r="M429" t="s">
        <v>98</v>
      </c>
      <c r="N429" t="s">
        <v>98</v>
      </c>
      <c r="O429">
        <v>36233</v>
      </c>
      <c r="P429">
        <v>144932</v>
      </c>
      <c r="Q429">
        <v>3</v>
      </c>
      <c r="R429">
        <v>33.844229521063298</v>
      </c>
      <c r="S429" t="s">
        <v>5967</v>
      </c>
      <c r="T429">
        <v>2112</v>
      </c>
      <c r="U429">
        <v>3380.70423466901</v>
      </c>
      <c r="V429">
        <v>51.7</v>
      </c>
      <c r="W429" t="s">
        <v>21840</v>
      </c>
      <c r="X429">
        <v>72100736</v>
      </c>
      <c r="Y429" t="s">
        <v>96</v>
      </c>
      <c r="Z429" t="s">
        <v>5967</v>
      </c>
      <c r="AA429" t="s">
        <v>5966</v>
      </c>
      <c r="AB429" t="s">
        <v>10877</v>
      </c>
      <c r="AC429" t="s">
        <v>5965</v>
      </c>
      <c r="AD429" t="s">
        <v>10878</v>
      </c>
      <c r="AE429">
        <v>3</v>
      </c>
      <c r="AF429" t="s">
        <v>21840</v>
      </c>
      <c r="AG429" t="s">
        <v>96</v>
      </c>
      <c r="AH429" t="s">
        <v>96</v>
      </c>
      <c r="AI429" t="s">
        <v>96</v>
      </c>
      <c r="AJ429" t="s">
        <v>96</v>
      </c>
      <c r="AK429">
        <v>5</v>
      </c>
      <c r="AL429">
        <v>4</v>
      </c>
      <c r="AM429">
        <v>3</v>
      </c>
      <c r="AN429">
        <v>2</v>
      </c>
      <c r="AO429">
        <v>5</v>
      </c>
      <c r="AP429">
        <v>5</v>
      </c>
    </row>
    <row r="430" spans="1:42" x14ac:dyDescent="0.25">
      <c r="A430" t="s">
        <v>10879</v>
      </c>
      <c r="B430">
        <v>33.851005333974697</v>
      </c>
      <c r="C430">
        <v>205</v>
      </c>
      <c r="D430" t="s">
        <v>10880</v>
      </c>
      <c r="F430">
        <v>3392.7676729043601</v>
      </c>
      <c r="G430">
        <v>52.898877311059003</v>
      </c>
      <c r="H430" t="s">
        <v>10881</v>
      </c>
      <c r="I430" t="s">
        <v>10882</v>
      </c>
      <c r="J430" t="s">
        <v>3397</v>
      </c>
      <c r="K430">
        <v>55032.182216657297</v>
      </c>
      <c r="L430">
        <v>13309.233752198799</v>
      </c>
      <c r="M430" t="s">
        <v>98</v>
      </c>
      <c r="N430" t="s">
        <v>98</v>
      </c>
      <c r="O430">
        <v>55032</v>
      </c>
      <c r="P430">
        <v>220128</v>
      </c>
      <c r="Q430">
        <v>5</v>
      </c>
      <c r="R430">
        <v>33.883105333974697</v>
      </c>
      <c r="S430" t="s">
        <v>10879</v>
      </c>
      <c r="T430" t="s">
        <v>96</v>
      </c>
      <c r="U430">
        <v>3385.7676729043601</v>
      </c>
      <c r="V430">
        <v>52.9</v>
      </c>
      <c r="W430" t="s">
        <v>21841</v>
      </c>
      <c r="X430">
        <v>72100736</v>
      </c>
      <c r="Y430" t="s">
        <v>96</v>
      </c>
      <c r="Z430" t="s">
        <v>10879</v>
      </c>
      <c r="AA430" t="s">
        <v>10883</v>
      </c>
      <c r="AB430" t="s">
        <v>10884</v>
      </c>
      <c r="AC430" t="s">
        <v>10885</v>
      </c>
      <c r="AD430" t="s">
        <v>10886</v>
      </c>
      <c r="AE430">
        <v>5</v>
      </c>
      <c r="AF430" t="s">
        <v>21841</v>
      </c>
      <c r="AG430" t="s">
        <v>96</v>
      </c>
      <c r="AH430" t="s">
        <v>96</v>
      </c>
      <c r="AI430" t="s">
        <v>96</v>
      </c>
      <c r="AJ430" t="s">
        <v>96</v>
      </c>
      <c r="AK430">
        <v>5</v>
      </c>
      <c r="AL430" t="s">
        <v>96</v>
      </c>
      <c r="AM430" t="s">
        <v>96</v>
      </c>
      <c r="AN430">
        <v>2</v>
      </c>
      <c r="AO430">
        <v>5</v>
      </c>
      <c r="AP430">
        <v>5</v>
      </c>
    </row>
    <row r="431" spans="1:42" x14ac:dyDescent="0.25">
      <c r="A431" t="s">
        <v>10887</v>
      </c>
      <c r="B431">
        <v>33.923099293283997</v>
      </c>
      <c r="C431">
        <v>119</v>
      </c>
      <c r="D431" t="s">
        <v>10888</v>
      </c>
      <c r="E431">
        <v>1618</v>
      </c>
      <c r="F431">
        <v>3402.15765816166</v>
      </c>
      <c r="G431">
        <v>52.198747726658802</v>
      </c>
      <c r="H431" t="s">
        <v>10889</v>
      </c>
      <c r="I431" t="s">
        <v>10890</v>
      </c>
      <c r="J431" t="s">
        <v>43</v>
      </c>
      <c r="K431">
        <v>30240.249969851098</v>
      </c>
      <c r="L431">
        <v>6602.6581362736697</v>
      </c>
      <c r="M431" t="s">
        <v>98</v>
      </c>
      <c r="N431" t="s">
        <v>98</v>
      </c>
      <c r="O431">
        <v>30240</v>
      </c>
      <c r="P431">
        <v>120960</v>
      </c>
      <c r="Q431">
        <v>3</v>
      </c>
      <c r="R431">
        <v>33.955199293283997</v>
      </c>
      <c r="S431" t="s">
        <v>10891</v>
      </c>
      <c r="T431">
        <v>1618</v>
      </c>
      <c r="U431">
        <v>3395.15765816166</v>
      </c>
      <c r="V431">
        <v>52.2</v>
      </c>
      <c r="W431" t="s">
        <v>21842</v>
      </c>
      <c r="X431">
        <v>72100736</v>
      </c>
      <c r="Y431" t="s">
        <v>96</v>
      </c>
      <c r="Z431" t="s">
        <v>10891</v>
      </c>
      <c r="AA431" t="s">
        <v>10892</v>
      </c>
      <c r="AB431" t="s">
        <v>10887</v>
      </c>
      <c r="AC431" t="s">
        <v>10893</v>
      </c>
      <c r="AD431" t="s">
        <v>10894</v>
      </c>
      <c r="AE431">
        <v>3</v>
      </c>
      <c r="AF431" t="s">
        <v>21842</v>
      </c>
      <c r="AG431" t="s">
        <v>96</v>
      </c>
      <c r="AH431" t="s">
        <v>96</v>
      </c>
      <c r="AI431" t="s">
        <v>96</v>
      </c>
      <c r="AJ431" t="s">
        <v>96</v>
      </c>
      <c r="AK431">
        <v>5</v>
      </c>
      <c r="AL431">
        <v>4</v>
      </c>
      <c r="AM431">
        <v>3</v>
      </c>
      <c r="AN431">
        <v>2</v>
      </c>
      <c r="AO431">
        <v>5</v>
      </c>
      <c r="AP431">
        <v>5</v>
      </c>
    </row>
    <row r="432" spans="1:42" x14ac:dyDescent="0.25">
      <c r="A432" t="s">
        <v>10895</v>
      </c>
      <c r="B432">
        <v>34.760807830856798</v>
      </c>
      <c r="C432">
        <v>354.99996948242199</v>
      </c>
      <c r="D432" t="s">
        <v>10896</v>
      </c>
      <c r="F432">
        <v>3511.2662560676599</v>
      </c>
      <c r="G432">
        <v>52.1173905935565</v>
      </c>
      <c r="H432" t="s">
        <v>10897</v>
      </c>
      <c r="I432" t="s">
        <v>10898</v>
      </c>
      <c r="J432" t="s">
        <v>3397</v>
      </c>
      <c r="K432">
        <v>12173.9114770958</v>
      </c>
      <c r="L432">
        <v>1187.91688964945</v>
      </c>
      <c r="M432" t="s">
        <v>98</v>
      </c>
      <c r="N432" t="s">
        <v>98</v>
      </c>
      <c r="O432">
        <v>12174</v>
      </c>
      <c r="P432">
        <v>48696</v>
      </c>
      <c r="Q432">
        <v>1</v>
      </c>
      <c r="R432">
        <v>34.792907830856798</v>
      </c>
      <c r="S432" t="s">
        <v>10895</v>
      </c>
      <c r="T432" t="s">
        <v>96</v>
      </c>
      <c r="U432">
        <v>3504.2662560676599</v>
      </c>
      <c r="V432">
        <v>52.1</v>
      </c>
      <c r="W432" t="s">
        <v>21843</v>
      </c>
      <c r="X432">
        <v>72100736</v>
      </c>
      <c r="Y432" t="s">
        <v>96</v>
      </c>
      <c r="Z432" t="s">
        <v>10895</v>
      </c>
      <c r="AA432" t="s">
        <v>10899</v>
      </c>
      <c r="AB432" t="s">
        <v>10900</v>
      </c>
      <c r="AC432" t="s">
        <v>10901</v>
      </c>
      <c r="AD432" t="s">
        <v>10902</v>
      </c>
      <c r="AE432">
        <v>1</v>
      </c>
      <c r="AF432" t="s">
        <v>21843</v>
      </c>
      <c r="AG432" t="s">
        <v>96</v>
      </c>
      <c r="AH432" t="s">
        <v>96</v>
      </c>
      <c r="AI432" t="s">
        <v>96</v>
      </c>
      <c r="AJ432" t="s">
        <v>96</v>
      </c>
      <c r="AK432">
        <v>5</v>
      </c>
      <c r="AL432" t="s">
        <v>96</v>
      </c>
      <c r="AM432" t="s">
        <v>96</v>
      </c>
      <c r="AN432">
        <v>2</v>
      </c>
      <c r="AO432">
        <v>5</v>
      </c>
      <c r="AP432">
        <v>5</v>
      </c>
    </row>
  </sheetData>
  <sortState xmlns:xlrd2="http://schemas.microsoft.com/office/spreadsheetml/2017/richdata2" ref="A2:AP458">
    <sortCondition ref="AP2:AP458"/>
    <sortCondition descending="1" ref="Q2:Q458"/>
  </sortState>
  <conditionalFormatting sqref="C1:C1048576">
    <cfRule type="cellIs" dxfId="39" priority="8" operator="between">
      <formula>163.5</formula>
      <formula>164.5</formula>
    </cfRule>
  </conditionalFormatting>
  <conditionalFormatting sqref="F2:F320">
    <cfRule type="cellIs" dxfId="38" priority="6" operator="lessThan">
      <formula>$E2-100</formula>
    </cfRule>
    <cfRule type="cellIs" dxfId="37" priority="7" operator="greaterThan">
      <formula>$E2+100</formula>
    </cfRule>
  </conditionalFormatting>
  <conditionalFormatting sqref="AP1:AP1048576">
    <cfRule type="cellIs" dxfId="36" priority="1" operator="equal">
      <formula>5</formula>
    </cfRule>
    <cfRule type="cellIs" dxfId="35" priority="2" operator="equal">
      <formula>4</formula>
    </cfRule>
    <cfRule type="cellIs" dxfId="34" priority="3" operator="equal">
      <formula>3</formula>
    </cfRule>
    <cfRule type="cellIs" dxfId="33" priority="4" operator="equal">
      <formula>2</formula>
    </cfRule>
    <cfRule type="cellIs" dxfId="32" priority="5" operator="equal">
      <formula>1</formula>
    </cfRule>
  </conditionalFormatting>
  <pageMargins left="0.7" right="0.7" top="0.78740157499999996" bottom="0.78740157499999996"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P405"/>
  <sheetViews>
    <sheetView topLeftCell="X355" workbookViewId="0">
      <selection activeCell="D3" sqref="D3"/>
    </sheetView>
  </sheetViews>
  <sheetFormatPr baseColWidth="10" defaultColWidth="11.42578125" defaultRowHeight="15" x14ac:dyDescent="0.25"/>
  <cols>
    <col min="1" max="1" width="9" customWidth="1"/>
    <col min="2" max="2" width="8.28515625" customWidth="1"/>
    <col min="3" max="3" width="5.7109375" customWidth="1"/>
    <col min="5" max="6" width="6.7109375" customWidth="1"/>
    <col min="7" max="7" width="5.7109375" customWidth="1"/>
    <col min="8" max="8" width="27.140625" customWidth="1"/>
    <col min="9" max="9" width="18.42578125" customWidth="1"/>
    <col min="10" max="10" width="13.5703125" customWidth="1"/>
    <col min="23" max="23" width="26" customWidth="1"/>
    <col min="25" max="33" width="9.28515625" customWidth="1"/>
    <col min="34" max="34" width="5" customWidth="1"/>
    <col min="35" max="35" width="6.140625" customWidth="1"/>
    <col min="36" max="41" width="4" customWidth="1"/>
    <col min="42" max="42" width="5.5703125" customWidth="1"/>
  </cols>
  <sheetData>
    <row r="1" spans="1:42" x14ac:dyDescent="0.25">
      <c r="A1" s="3" t="s">
        <v>6</v>
      </c>
      <c r="B1" t="s">
        <v>7</v>
      </c>
      <c r="C1" t="s">
        <v>8</v>
      </c>
      <c r="D1" t="s">
        <v>9</v>
      </c>
      <c r="E1" t="s">
        <v>10</v>
      </c>
      <c r="F1" t="s">
        <v>11</v>
      </c>
      <c r="G1" t="s">
        <v>12</v>
      </c>
      <c r="H1" t="s">
        <v>13</v>
      </c>
      <c r="I1" t="s">
        <v>14</v>
      </c>
      <c r="J1" t="s">
        <v>15</v>
      </c>
      <c r="K1" t="s">
        <v>16</v>
      </c>
      <c r="L1" t="s">
        <v>17</v>
      </c>
      <c r="M1" t="s">
        <v>18</v>
      </c>
      <c r="N1" t="s">
        <v>19</v>
      </c>
      <c r="O1" t="s">
        <v>20</v>
      </c>
      <c r="P1" t="s">
        <v>21</v>
      </c>
      <c r="Q1" t="s">
        <v>22</v>
      </c>
      <c r="R1" t="s">
        <v>23</v>
      </c>
      <c r="S1" s="3" t="s">
        <v>25</v>
      </c>
      <c r="T1" t="s">
        <v>92</v>
      </c>
      <c r="U1" t="s">
        <v>24</v>
      </c>
      <c r="V1" t="s">
        <v>93</v>
      </c>
      <c r="W1" t="s">
        <v>26</v>
      </c>
      <c r="X1" t="s">
        <v>2</v>
      </c>
      <c r="Y1" t="s">
        <v>27</v>
      </c>
      <c r="Z1" t="s">
        <v>25</v>
      </c>
      <c r="AE1" t="s">
        <v>22</v>
      </c>
      <c r="AF1" t="s">
        <v>94</v>
      </c>
      <c r="AG1" t="s">
        <v>95</v>
      </c>
      <c r="AH1" t="s">
        <v>28</v>
      </c>
      <c r="AI1" t="s">
        <v>29</v>
      </c>
      <c r="AJ1" t="s">
        <v>30</v>
      </c>
      <c r="AK1" t="s">
        <v>31</v>
      </c>
      <c r="AL1" t="s">
        <v>32</v>
      </c>
      <c r="AM1" t="s">
        <v>33</v>
      </c>
      <c r="AN1" t="s">
        <v>34</v>
      </c>
      <c r="AO1" t="s">
        <v>35</v>
      </c>
      <c r="AP1" t="s">
        <v>36</v>
      </c>
    </row>
    <row r="2" spans="1:42" x14ac:dyDescent="0.25">
      <c r="A2" t="s">
        <v>9048</v>
      </c>
      <c r="B2">
        <v>4.1478651830231401</v>
      </c>
      <c r="C2">
        <v>91</v>
      </c>
      <c r="D2" t="s">
        <v>9049</v>
      </c>
      <c r="F2">
        <v>787.96482202602999</v>
      </c>
      <c r="G2">
        <v>62.846036044185801</v>
      </c>
      <c r="H2" t="s">
        <v>9050</v>
      </c>
      <c r="I2" t="s">
        <v>9051</v>
      </c>
      <c r="J2" t="s">
        <v>37</v>
      </c>
      <c r="K2">
        <v>2831253.46650706</v>
      </c>
      <c r="L2">
        <v>65159.756372656098</v>
      </c>
      <c r="M2" t="s">
        <v>98</v>
      </c>
      <c r="N2" t="s">
        <v>98</v>
      </c>
      <c r="O2">
        <v>2831253</v>
      </c>
      <c r="P2">
        <v>11325012</v>
      </c>
      <c r="Q2">
        <v>388</v>
      </c>
      <c r="R2">
        <v>4.17686518302314</v>
      </c>
      <c r="S2" t="s">
        <v>9052</v>
      </c>
      <c r="T2" t="s">
        <v>96</v>
      </c>
      <c r="U2">
        <v>780.96482202602999</v>
      </c>
      <c r="V2">
        <v>62.8</v>
      </c>
      <c r="W2" t="s">
        <v>15688</v>
      </c>
      <c r="X2">
        <v>72100530</v>
      </c>
      <c r="Y2" t="s">
        <v>96</v>
      </c>
      <c r="Z2" t="s">
        <v>9052</v>
      </c>
      <c r="AA2" t="s">
        <v>9053</v>
      </c>
      <c r="AB2" t="s">
        <v>9048</v>
      </c>
      <c r="AC2" t="s">
        <v>9054</v>
      </c>
      <c r="AD2" t="s">
        <v>9055</v>
      </c>
      <c r="AE2">
        <v>388</v>
      </c>
      <c r="AF2" t="s">
        <v>15688</v>
      </c>
      <c r="AG2" t="s">
        <v>96</v>
      </c>
      <c r="AH2" t="s">
        <v>96</v>
      </c>
      <c r="AI2" t="str">
        <f>IF(ISNA(VLOOKUP(D2,Listen!J:O,3,0)),"",VLOOKUP(D2,Listen!J:O,3,0))</f>
        <v/>
      </c>
      <c r="AJ2" t="s">
        <v>96</v>
      </c>
      <c r="AK2">
        <v>5</v>
      </c>
      <c r="AL2" t="s">
        <v>96</v>
      </c>
      <c r="AM2">
        <v>3</v>
      </c>
      <c r="AN2">
        <v>2</v>
      </c>
      <c r="AO2">
        <v>5</v>
      </c>
      <c r="AP2">
        <f>IF(OR(O2&lt;10000,Y2="Säule",Y2="BW",Y2="IS"),6,
IF(G2&lt;80,5,
IF(AND(ABS(E2-U2)&gt;100,NOT(E2="")),4,
IF(OR(J2="NIST20.L",J2="NIST17.L",J2="NIST11.L",J2="SWGDRUG.L",J2="WILEY275.L",J2="HPPEST.L",J2="PMW_TOX2.L",J2="ENVI96.L"),3,
IF(AI2="x",1,2)))))</f>
        <v>5</v>
      </c>
    </row>
    <row r="3" spans="1:42" x14ac:dyDescent="0.25">
      <c r="A3" t="s">
        <v>9052</v>
      </c>
      <c r="B3">
        <v>4.1540323256102401</v>
      </c>
      <c r="C3">
        <v>91.099998474121094</v>
      </c>
      <c r="D3" t="s">
        <v>9056</v>
      </c>
      <c r="F3">
        <v>788.27977881237803</v>
      </c>
      <c r="G3">
        <v>64.912139911227001</v>
      </c>
      <c r="H3" t="s">
        <v>9057</v>
      </c>
      <c r="I3" t="s">
        <v>9058</v>
      </c>
      <c r="J3" t="s">
        <v>37</v>
      </c>
      <c r="K3">
        <v>3299754.8596751699</v>
      </c>
      <c r="L3">
        <v>65159.756372656098</v>
      </c>
      <c r="M3" t="s">
        <v>98</v>
      </c>
      <c r="N3" t="s">
        <v>98</v>
      </c>
      <c r="O3">
        <v>3299755</v>
      </c>
      <c r="P3">
        <v>13199020</v>
      </c>
      <c r="Q3">
        <v>452</v>
      </c>
      <c r="R3">
        <v>4.18303232561024</v>
      </c>
      <c r="S3" t="s">
        <v>9052</v>
      </c>
      <c r="T3" t="s">
        <v>96</v>
      </c>
      <c r="U3">
        <v>781.27977881237803</v>
      </c>
      <c r="V3">
        <v>64.900000000000006</v>
      </c>
      <c r="W3" t="s">
        <v>15688</v>
      </c>
      <c r="X3">
        <v>72100530</v>
      </c>
      <c r="Y3" t="s">
        <v>96</v>
      </c>
      <c r="Z3" t="s">
        <v>9052</v>
      </c>
      <c r="AA3" t="s">
        <v>9053</v>
      </c>
      <c r="AB3" t="s">
        <v>9048</v>
      </c>
      <c r="AC3" t="s">
        <v>9054</v>
      </c>
      <c r="AD3" t="s">
        <v>9055</v>
      </c>
      <c r="AE3">
        <v>452</v>
      </c>
      <c r="AF3" t="s">
        <v>15688</v>
      </c>
      <c r="AG3" t="s">
        <v>96</v>
      </c>
      <c r="AH3" t="s">
        <v>96</v>
      </c>
      <c r="AI3" t="str">
        <f>IF(ISNA(VLOOKUP(D3,Listen!J:O,3,0)),"",VLOOKUP(D3,Listen!J:O,3,0))</f>
        <v/>
      </c>
      <c r="AJ3" t="s">
        <v>96</v>
      </c>
      <c r="AK3">
        <v>5</v>
      </c>
      <c r="AL3" t="s">
        <v>96</v>
      </c>
      <c r="AM3">
        <v>3</v>
      </c>
      <c r="AN3">
        <v>2</v>
      </c>
      <c r="AO3">
        <v>5</v>
      </c>
      <c r="AP3">
        <f t="shared" ref="AP3:AP66" si="0">IF(OR(O3&lt;10000,Y3="Säule",Y3="BW",Y3="IS"),6,
IF(G3&lt;80,5,
IF(AND(ABS(E3-U3)&gt;100,NOT(E3="")),4,
IF(OR(J3="NIST20.L",J3="NIST17.L",J3="NIST11.L",J3="SWGDRUG.L",J3="WILEY275.L",J3="HPPEST.L",J3="PMW_TOX2.L",J3="ENVI96.L"),3,
IF(AI3="x",1,2)))))</f>
        <v>5</v>
      </c>
    </row>
    <row r="4" spans="1:42" x14ac:dyDescent="0.25">
      <c r="A4" t="s">
        <v>4366</v>
      </c>
      <c r="B4">
        <v>4.3305401689698</v>
      </c>
      <c r="C4">
        <v>59</v>
      </c>
      <c r="D4" t="s">
        <v>8241</v>
      </c>
      <c r="F4">
        <v>797.29405768217396</v>
      </c>
      <c r="G4">
        <v>77.767048011306102</v>
      </c>
      <c r="H4" t="s">
        <v>8242</v>
      </c>
      <c r="I4" t="s">
        <v>6412</v>
      </c>
      <c r="J4" t="s">
        <v>37</v>
      </c>
      <c r="K4">
        <v>80238.701817090201</v>
      </c>
      <c r="L4">
        <v>49692.2488194131</v>
      </c>
      <c r="M4" t="s">
        <v>98</v>
      </c>
      <c r="N4" t="s">
        <v>98</v>
      </c>
      <c r="O4">
        <v>80239</v>
      </c>
      <c r="P4">
        <v>320956</v>
      </c>
      <c r="Q4">
        <v>11</v>
      </c>
      <c r="R4">
        <v>4.3595401689697999</v>
      </c>
      <c r="S4" t="s">
        <v>4365</v>
      </c>
      <c r="T4" t="s">
        <v>96</v>
      </c>
      <c r="U4">
        <v>790.29405768217396</v>
      </c>
      <c r="V4">
        <v>77.8</v>
      </c>
      <c r="W4" t="s">
        <v>15689</v>
      </c>
      <c r="X4">
        <v>72100530</v>
      </c>
      <c r="Y4" t="s">
        <v>96</v>
      </c>
      <c r="Z4" t="s">
        <v>4365</v>
      </c>
      <c r="AA4" t="s">
        <v>4363</v>
      </c>
      <c r="AB4" t="s">
        <v>4366</v>
      </c>
      <c r="AC4" t="s">
        <v>4364</v>
      </c>
      <c r="AD4" t="s">
        <v>9059</v>
      </c>
      <c r="AE4">
        <v>11</v>
      </c>
      <c r="AF4" t="s">
        <v>15689</v>
      </c>
      <c r="AG4" t="s">
        <v>96</v>
      </c>
      <c r="AH4" t="s">
        <v>96</v>
      </c>
      <c r="AI4" t="str">
        <f>IF(ISNA(VLOOKUP(D4,Listen!J:O,3,0)),"",VLOOKUP(D4,Listen!J:O,3,0))</f>
        <v/>
      </c>
      <c r="AJ4" t="s">
        <v>96</v>
      </c>
      <c r="AK4">
        <v>5</v>
      </c>
      <c r="AL4" t="s">
        <v>96</v>
      </c>
      <c r="AM4">
        <v>3</v>
      </c>
      <c r="AN4">
        <v>2</v>
      </c>
      <c r="AO4">
        <v>5</v>
      </c>
      <c r="AP4">
        <f t="shared" si="0"/>
        <v>5</v>
      </c>
    </row>
    <row r="5" spans="1:42" x14ac:dyDescent="0.25">
      <c r="A5" t="s">
        <v>6331</v>
      </c>
      <c r="B5">
        <v>4.4904017892877901</v>
      </c>
      <c r="C5">
        <v>86.099998474121094</v>
      </c>
      <c r="D5" t="s">
        <v>9060</v>
      </c>
      <c r="F5">
        <v>805.45821174295497</v>
      </c>
      <c r="G5">
        <v>59.219128414971699</v>
      </c>
      <c r="H5" t="s">
        <v>9061</v>
      </c>
      <c r="I5" t="s">
        <v>9062</v>
      </c>
      <c r="J5" t="s">
        <v>37</v>
      </c>
      <c r="K5">
        <v>5578.4601646116598</v>
      </c>
      <c r="L5">
        <v>4468.6315864259104</v>
      </c>
      <c r="M5" t="s">
        <v>98</v>
      </c>
      <c r="N5" t="s">
        <v>98</v>
      </c>
      <c r="O5">
        <v>5578</v>
      </c>
      <c r="P5">
        <v>22312</v>
      </c>
      <c r="Q5">
        <v>1</v>
      </c>
      <c r="R5">
        <v>4.51940178928779</v>
      </c>
      <c r="S5" t="s">
        <v>6331</v>
      </c>
      <c r="T5" t="s">
        <v>96</v>
      </c>
      <c r="U5">
        <v>798.45821174295497</v>
      </c>
      <c r="V5">
        <v>59.2</v>
      </c>
      <c r="W5" t="s">
        <v>15690</v>
      </c>
      <c r="X5">
        <v>72100530</v>
      </c>
      <c r="Y5" t="s">
        <v>96</v>
      </c>
      <c r="Z5" t="s">
        <v>6331</v>
      </c>
      <c r="AA5" t="s">
        <v>9063</v>
      </c>
      <c r="AB5" t="s">
        <v>2801</v>
      </c>
      <c r="AC5" t="s">
        <v>9064</v>
      </c>
      <c r="AD5" t="s">
        <v>2800</v>
      </c>
      <c r="AE5">
        <v>1</v>
      </c>
      <c r="AF5" t="s">
        <v>15690</v>
      </c>
      <c r="AG5" t="s">
        <v>96</v>
      </c>
      <c r="AH5" t="s">
        <v>96</v>
      </c>
      <c r="AI5" t="str">
        <f>IF(ISNA(VLOOKUP(D5,Listen!J:O,3,0)),"",VLOOKUP(D5,Listen!J:O,3,0))</f>
        <v/>
      </c>
      <c r="AJ5">
        <v>6</v>
      </c>
      <c r="AK5">
        <v>5</v>
      </c>
      <c r="AL5" t="s">
        <v>96</v>
      </c>
      <c r="AM5">
        <v>3</v>
      </c>
      <c r="AN5">
        <v>2</v>
      </c>
      <c r="AO5">
        <v>6</v>
      </c>
      <c r="AP5">
        <f t="shared" si="0"/>
        <v>6</v>
      </c>
    </row>
    <row r="6" spans="1:42" x14ac:dyDescent="0.25">
      <c r="A6" t="s">
        <v>6161</v>
      </c>
      <c r="B6">
        <v>4.5191534820263604</v>
      </c>
      <c r="C6">
        <v>208</v>
      </c>
      <c r="D6" t="s">
        <v>9065</v>
      </c>
      <c r="F6">
        <v>806.92656448802904</v>
      </c>
      <c r="G6">
        <v>57.395694905582701</v>
      </c>
      <c r="H6" t="s">
        <v>9066</v>
      </c>
      <c r="I6" t="s">
        <v>9067</v>
      </c>
      <c r="J6" t="s">
        <v>37</v>
      </c>
      <c r="K6">
        <v>6171.9588902185296</v>
      </c>
      <c r="L6">
        <v>4115.6900126951296</v>
      </c>
      <c r="M6">
        <v>460262.44127509499</v>
      </c>
      <c r="N6">
        <v>460262.44127509499</v>
      </c>
      <c r="O6">
        <v>0</v>
      </c>
      <c r="P6">
        <v>0</v>
      </c>
      <c r="Q6">
        <v>0</v>
      </c>
      <c r="R6">
        <v>4.5481534820263603</v>
      </c>
      <c r="S6" t="s">
        <v>6161</v>
      </c>
      <c r="T6" t="s">
        <v>96</v>
      </c>
      <c r="U6">
        <v>799.92656448802904</v>
      </c>
      <c r="V6">
        <v>57.4</v>
      </c>
      <c r="W6" t="s">
        <v>15691</v>
      </c>
      <c r="X6">
        <v>72100530</v>
      </c>
      <c r="Y6" t="s">
        <v>96</v>
      </c>
      <c r="Z6" t="s">
        <v>6161</v>
      </c>
      <c r="AA6" t="s">
        <v>6162</v>
      </c>
      <c r="AB6" t="s">
        <v>6163</v>
      </c>
      <c r="AC6" t="s">
        <v>6164</v>
      </c>
      <c r="AD6" t="s">
        <v>6165</v>
      </c>
      <c r="AE6">
        <v>0</v>
      </c>
      <c r="AF6" t="s">
        <v>15691</v>
      </c>
      <c r="AG6" t="s">
        <v>96</v>
      </c>
      <c r="AH6" t="s">
        <v>96</v>
      </c>
      <c r="AI6" t="str">
        <f>IF(ISNA(VLOOKUP(D6,Listen!J:O,3,0)),"",VLOOKUP(D6,Listen!J:O,3,0))</f>
        <v/>
      </c>
      <c r="AJ6">
        <v>6</v>
      </c>
      <c r="AK6">
        <v>5</v>
      </c>
      <c r="AL6" t="s">
        <v>96</v>
      </c>
      <c r="AM6">
        <v>3</v>
      </c>
      <c r="AN6">
        <v>2</v>
      </c>
      <c r="AO6">
        <v>6</v>
      </c>
      <c r="AP6">
        <f t="shared" si="0"/>
        <v>6</v>
      </c>
    </row>
    <row r="7" spans="1:42" x14ac:dyDescent="0.25">
      <c r="A7" t="s">
        <v>104</v>
      </c>
      <c r="B7">
        <v>4.6988904805520102</v>
      </c>
      <c r="C7">
        <v>207</v>
      </c>
      <c r="D7" t="s">
        <v>9068</v>
      </c>
      <c r="F7">
        <v>816.10575673859501</v>
      </c>
      <c r="G7">
        <v>56.724161587604101</v>
      </c>
      <c r="H7" t="s">
        <v>9069</v>
      </c>
      <c r="I7" t="s">
        <v>9070</v>
      </c>
      <c r="J7" t="s">
        <v>37</v>
      </c>
      <c r="K7">
        <v>702177.61495027295</v>
      </c>
      <c r="L7">
        <v>582715.79334423901</v>
      </c>
      <c r="M7" t="s">
        <v>98</v>
      </c>
      <c r="N7" t="s">
        <v>98</v>
      </c>
      <c r="O7">
        <v>702178</v>
      </c>
      <c r="P7">
        <v>2808712</v>
      </c>
      <c r="Q7">
        <v>96</v>
      </c>
      <c r="R7">
        <v>4.7278904805520101</v>
      </c>
      <c r="S7" t="s">
        <v>104</v>
      </c>
      <c r="T7" t="s">
        <v>96</v>
      </c>
      <c r="U7">
        <v>809.10575673859501</v>
      </c>
      <c r="V7">
        <v>56.7</v>
      </c>
      <c r="W7" t="s">
        <v>15692</v>
      </c>
      <c r="X7">
        <v>72100530</v>
      </c>
      <c r="Y7" t="s">
        <v>96</v>
      </c>
      <c r="Z7" t="s">
        <v>104</v>
      </c>
      <c r="AA7" t="s">
        <v>2807</v>
      </c>
      <c r="AB7" t="s">
        <v>103</v>
      </c>
      <c r="AC7" t="s">
        <v>3403</v>
      </c>
      <c r="AD7" t="s">
        <v>102</v>
      </c>
      <c r="AE7">
        <v>96</v>
      </c>
      <c r="AF7" t="s">
        <v>15692</v>
      </c>
      <c r="AG7" t="s">
        <v>96</v>
      </c>
      <c r="AH7" t="s">
        <v>96</v>
      </c>
      <c r="AI7" t="str">
        <f>IF(ISNA(VLOOKUP(D7,Listen!J:O,3,0)),"",VLOOKUP(D7,Listen!J:O,3,0))</f>
        <v/>
      </c>
      <c r="AJ7" t="s">
        <v>96</v>
      </c>
      <c r="AK7">
        <v>5</v>
      </c>
      <c r="AL7" t="s">
        <v>96</v>
      </c>
      <c r="AM7">
        <v>3</v>
      </c>
      <c r="AN7">
        <v>2</v>
      </c>
      <c r="AO7">
        <v>5</v>
      </c>
      <c r="AP7">
        <f t="shared" si="0"/>
        <v>5</v>
      </c>
    </row>
    <row r="8" spans="1:42" x14ac:dyDescent="0.25">
      <c r="A8" t="s">
        <v>536</v>
      </c>
      <c r="B8">
        <v>4.7996304839692296</v>
      </c>
      <c r="C8">
        <v>91</v>
      </c>
      <c r="D8" t="s">
        <v>9071</v>
      </c>
      <c r="F8">
        <v>821.25056201672203</v>
      </c>
      <c r="G8">
        <v>76.9113281436573</v>
      </c>
      <c r="H8" t="s">
        <v>9072</v>
      </c>
      <c r="I8" t="s">
        <v>6467</v>
      </c>
      <c r="J8" t="s">
        <v>37</v>
      </c>
      <c r="K8">
        <v>113296.303464696</v>
      </c>
      <c r="L8">
        <v>57013.837061825201</v>
      </c>
      <c r="M8">
        <v>161843.348728966</v>
      </c>
      <c r="N8">
        <v>161843.348728966</v>
      </c>
      <c r="O8">
        <v>0</v>
      </c>
      <c r="P8">
        <v>0</v>
      </c>
      <c r="Q8">
        <v>0</v>
      </c>
      <c r="R8">
        <v>4.8286304839692296</v>
      </c>
      <c r="S8" t="s">
        <v>536</v>
      </c>
      <c r="T8" t="s">
        <v>96</v>
      </c>
      <c r="U8">
        <v>814.25056201672203</v>
      </c>
      <c r="V8">
        <v>76.900000000000006</v>
      </c>
      <c r="W8" t="s">
        <v>15693</v>
      </c>
      <c r="X8">
        <v>72100530</v>
      </c>
      <c r="Y8" t="s">
        <v>96</v>
      </c>
      <c r="Z8" t="s">
        <v>536</v>
      </c>
      <c r="AA8" t="s">
        <v>537</v>
      </c>
      <c r="AB8" t="s">
        <v>5142</v>
      </c>
      <c r="AC8" t="s">
        <v>109</v>
      </c>
      <c r="AD8" t="s">
        <v>5143</v>
      </c>
      <c r="AE8">
        <v>0</v>
      </c>
      <c r="AF8" t="s">
        <v>15693</v>
      </c>
      <c r="AG8" t="s">
        <v>96</v>
      </c>
      <c r="AH8" t="s">
        <v>96</v>
      </c>
      <c r="AI8" t="str">
        <f>IF(ISNA(VLOOKUP(D8,Listen!J:O,3,0)),"",VLOOKUP(D8,Listen!J:O,3,0))</f>
        <v/>
      </c>
      <c r="AJ8">
        <v>6</v>
      </c>
      <c r="AK8">
        <v>5</v>
      </c>
      <c r="AL8" t="s">
        <v>96</v>
      </c>
      <c r="AM8">
        <v>3</v>
      </c>
      <c r="AN8">
        <v>2</v>
      </c>
      <c r="AO8">
        <v>6</v>
      </c>
      <c r="AP8">
        <f t="shared" si="0"/>
        <v>6</v>
      </c>
    </row>
    <row r="9" spans="1:42" x14ac:dyDescent="0.25">
      <c r="A9" t="s">
        <v>9073</v>
      </c>
      <c r="B9">
        <v>4.8000482485054903</v>
      </c>
      <c r="C9">
        <v>106</v>
      </c>
      <c r="D9" t="s">
        <v>9074</v>
      </c>
      <c r="F9">
        <v>821.271897306759</v>
      </c>
      <c r="G9">
        <v>54.017352535465797</v>
      </c>
      <c r="H9" t="s">
        <v>9075</v>
      </c>
      <c r="I9" t="s">
        <v>9076</v>
      </c>
      <c r="J9" t="s">
        <v>37</v>
      </c>
      <c r="K9">
        <v>33570.7903311665</v>
      </c>
      <c r="L9">
        <v>28035.815830586002</v>
      </c>
      <c r="M9">
        <v>367989.33145554003</v>
      </c>
      <c r="N9">
        <v>367989.33145554003</v>
      </c>
      <c r="O9">
        <v>0</v>
      </c>
      <c r="P9">
        <v>0</v>
      </c>
      <c r="Q9">
        <v>0</v>
      </c>
      <c r="R9">
        <v>4.8290482485054902</v>
      </c>
      <c r="S9" t="s">
        <v>9073</v>
      </c>
      <c r="T9" t="s">
        <v>96</v>
      </c>
      <c r="U9">
        <v>814.271897306759</v>
      </c>
      <c r="V9">
        <v>54</v>
      </c>
      <c r="W9" t="s">
        <v>15694</v>
      </c>
      <c r="X9">
        <v>72100530</v>
      </c>
      <c r="Y9" t="s">
        <v>96</v>
      </c>
      <c r="Z9" t="s">
        <v>9073</v>
      </c>
      <c r="AA9" t="s">
        <v>9077</v>
      </c>
      <c r="AB9" t="s">
        <v>9078</v>
      </c>
      <c r="AC9" t="s">
        <v>4961</v>
      </c>
      <c r="AD9" t="s">
        <v>9079</v>
      </c>
      <c r="AE9">
        <v>0</v>
      </c>
      <c r="AF9" t="s">
        <v>15694</v>
      </c>
      <c r="AG9" t="s">
        <v>96</v>
      </c>
      <c r="AH9" t="s">
        <v>96</v>
      </c>
      <c r="AI9" t="str">
        <f>IF(ISNA(VLOOKUP(D9,Listen!J:O,3,0)),"",VLOOKUP(D9,Listen!J:O,3,0))</f>
        <v/>
      </c>
      <c r="AJ9">
        <v>6</v>
      </c>
      <c r="AK9">
        <v>5</v>
      </c>
      <c r="AL9" t="s">
        <v>96</v>
      </c>
      <c r="AM9">
        <v>3</v>
      </c>
      <c r="AN9">
        <v>2</v>
      </c>
      <c r="AO9">
        <v>6</v>
      </c>
      <c r="AP9">
        <f t="shared" si="0"/>
        <v>6</v>
      </c>
    </row>
    <row r="10" spans="1:42" x14ac:dyDescent="0.25">
      <c r="A10" t="s">
        <v>9080</v>
      </c>
      <c r="B10">
        <v>5.3561997149658103</v>
      </c>
      <c r="C10">
        <v>207</v>
      </c>
      <c r="D10" t="s">
        <v>6345</v>
      </c>
      <c r="F10">
        <v>849.67462614361</v>
      </c>
      <c r="G10">
        <v>55.947200748686598</v>
      </c>
      <c r="H10" t="s">
        <v>6346</v>
      </c>
      <c r="I10" t="s">
        <v>281</v>
      </c>
      <c r="J10" t="s">
        <v>37</v>
      </c>
      <c r="K10">
        <v>139547.247354794</v>
      </c>
      <c r="L10">
        <v>48216.656038330002</v>
      </c>
      <c r="M10" t="s">
        <v>98</v>
      </c>
      <c r="N10" t="s">
        <v>98</v>
      </c>
      <c r="O10">
        <v>139547</v>
      </c>
      <c r="P10">
        <v>558188</v>
      </c>
      <c r="Q10">
        <v>19</v>
      </c>
      <c r="R10">
        <v>5.3851997149658102</v>
      </c>
      <c r="S10" t="s">
        <v>9080</v>
      </c>
      <c r="T10" t="s">
        <v>96</v>
      </c>
      <c r="U10">
        <v>842.67462614361</v>
      </c>
      <c r="V10">
        <v>55.9</v>
      </c>
      <c r="W10" t="s">
        <v>15695</v>
      </c>
      <c r="X10">
        <v>72100530</v>
      </c>
      <c r="Y10" t="s">
        <v>96</v>
      </c>
      <c r="Z10" t="s">
        <v>9080</v>
      </c>
      <c r="AA10" t="s">
        <v>9081</v>
      </c>
      <c r="AB10" t="s">
        <v>9082</v>
      </c>
      <c r="AC10" t="s">
        <v>7296</v>
      </c>
      <c r="AD10" t="s">
        <v>9083</v>
      </c>
      <c r="AE10">
        <v>19</v>
      </c>
      <c r="AF10" t="s">
        <v>15695</v>
      </c>
      <c r="AG10" t="s">
        <v>96</v>
      </c>
      <c r="AH10" t="s">
        <v>96</v>
      </c>
      <c r="AI10" t="str">
        <f>IF(ISNA(VLOOKUP(D10,Listen!J:O,3,0)),"",VLOOKUP(D10,Listen!J:O,3,0))</f>
        <v/>
      </c>
      <c r="AJ10" t="s">
        <v>96</v>
      </c>
      <c r="AK10">
        <v>5</v>
      </c>
      <c r="AL10" t="s">
        <v>96</v>
      </c>
      <c r="AM10">
        <v>3</v>
      </c>
      <c r="AN10">
        <v>2</v>
      </c>
      <c r="AO10">
        <v>5</v>
      </c>
      <c r="AP10">
        <f t="shared" si="0"/>
        <v>5</v>
      </c>
    </row>
    <row r="11" spans="1:42" x14ac:dyDescent="0.25">
      <c r="A11" t="s">
        <v>9084</v>
      </c>
      <c r="B11">
        <v>5.5165522731778802</v>
      </c>
      <c r="C11">
        <v>102</v>
      </c>
      <c r="D11" t="s">
        <v>9085</v>
      </c>
      <c r="F11">
        <v>857.86385246747398</v>
      </c>
      <c r="G11">
        <v>55.492675346952197</v>
      </c>
      <c r="H11" t="s">
        <v>9086</v>
      </c>
      <c r="I11" t="s">
        <v>9087</v>
      </c>
      <c r="J11" t="s">
        <v>37</v>
      </c>
      <c r="K11">
        <v>4336.8114367619401</v>
      </c>
      <c r="L11">
        <v>1278.57123821255</v>
      </c>
      <c r="M11" t="s">
        <v>98</v>
      </c>
      <c r="N11" t="s">
        <v>98</v>
      </c>
      <c r="O11">
        <v>4337</v>
      </c>
      <c r="P11">
        <v>17348</v>
      </c>
      <c r="Q11">
        <v>1</v>
      </c>
      <c r="R11">
        <v>5.5455522731778801</v>
      </c>
      <c r="S11" t="s">
        <v>9084</v>
      </c>
      <c r="T11" t="s">
        <v>96</v>
      </c>
      <c r="U11">
        <v>850.86385246747398</v>
      </c>
      <c r="V11">
        <v>55.5</v>
      </c>
      <c r="W11" t="s">
        <v>15696</v>
      </c>
      <c r="X11">
        <v>72100530</v>
      </c>
      <c r="Y11" t="s">
        <v>96</v>
      </c>
      <c r="Z11" t="s">
        <v>9084</v>
      </c>
      <c r="AA11" t="s">
        <v>9088</v>
      </c>
      <c r="AB11" t="s">
        <v>9089</v>
      </c>
      <c r="AC11" t="s">
        <v>5149</v>
      </c>
      <c r="AD11" t="s">
        <v>9090</v>
      </c>
      <c r="AE11">
        <v>1</v>
      </c>
      <c r="AF11" t="s">
        <v>15696</v>
      </c>
      <c r="AG11" t="s">
        <v>96</v>
      </c>
      <c r="AH11" t="s">
        <v>96</v>
      </c>
      <c r="AI11" t="str">
        <f>IF(ISNA(VLOOKUP(D11,Listen!J:O,3,0)),"",VLOOKUP(D11,Listen!J:O,3,0))</f>
        <v/>
      </c>
      <c r="AJ11">
        <v>6</v>
      </c>
      <c r="AK11">
        <v>5</v>
      </c>
      <c r="AL11" t="s">
        <v>96</v>
      </c>
      <c r="AM11">
        <v>3</v>
      </c>
      <c r="AN11">
        <v>2</v>
      </c>
      <c r="AO11">
        <v>6</v>
      </c>
      <c r="AP11">
        <f t="shared" si="0"/>
        <v>6</v>
      </c>
    </row>
    <row r="12" spans="1:42" x14ac:dyDescent="0.25">
      <c r="A12" t="s">
        <v>110</v>
      </c>
      <c r="B12">
        <v>5.5429041809312798</v>
      </c>
      <c r="C12">
        <v>91</v>
      </c>
      <c r="D12" t="s">
        <v>768</v>
      </c>
      <c r="E12">
        <v>866</v>
      </c>
      <c r="F12">
        <v>859.209647876443</v>
      </c>
      <c r="G12">
        <v>89.167659476197898</v>
      </c>
      <c r="H12" t="s">
        <v>2020</v>
      </c>
      <c r="I12" t="s">
        <v>38</v>
      </c>
      <c r="J12" t="s">
        <v>44</v>
      </c>
      <c r="K12">
        <v>177013.59291001299</v>
      </c>
      <c r="L12">
        <v>72577.985531653103</v>
      </c>
      <c r="M12">
        <v>172368.23087847099</v>
      </c>
      <c r="N12">
        <v>172368.23087847099</v>
      </c>
      <c r="O12">
        <v>4645</v>
      </c>
      <c r="P12">
        <v>18580</v>
      </c>
      <c r="Q12">
        <v>1</v>
      </c>
      <c r="R12">
        <v>5.5719041809312797</v>
      </c>
      <c r="S12" t="s">
        <v>1617</v>
      </c>
      <c r="T12">
        <v>866</v>
      </c>
      <c r="U12">
        <v>852.209647876443</v>
      </c>
      <c r="V12">
        <v>89.2</v>
      </c>
      <c r="W12" t="s">
        <v>15697</v>
      </c>
      <c r="X12">
        <v>72100530</v>
      </c>
      <c r="Y12" t="s">
        <v>96</v>
      </c>
      <c r="Z12" t="s">
        <v>1617</v>
      </c>
      <c r="AA12" t="s">
        <v>3190</v>
      </c>
      <c r="AB12" t="s">
        <v>110</v>
      </c>
      <c r="AC12" t="s">
        <v>3188</v>
      </c>
      <c r="AD12" t="s">
        <v>108</v>
      </c>
      <c r="AE12">
        <v>1</v>
      </c>
      <c r="AF12" t="s">
        <v>15697</v>
      </c>
      <c r="AG12" t="s">
        <v>96</v>
      </c>
      <c r="AH12" t="s">
        <v>118</v>
      </c>
      <c r="AI12" t="str">
        <f>IF(ISNA(VLOOKUP(D12,Listen!J:O,3,0)),"",VLOOKUP(D12,Listen!J:O,3,0))</f>
        <v>x</v>
      </c>
      <c r="AJ12">
        <v>6</v>
      </c>
      <c r="AK12" t="s">
        <v>96</v>
      </c>
      <c r="AL12" t="s">
        <v>96</v>
      </c>
      <c r="AM12" t="s">
        <v>96</v>
      </c>
      <c r="AN12">
        <v>2</v>
      </c>
      <c r="AO12">
        <v>6</v>
      </c>
      <c r="AP12">
        <f t="shared" si="0"/>
        <v>6</v>
      </c>
    </row>
    <row r="13" spans="1:42" x14ac:dyDescent="0.25">
      <c r="A13" t="s">
        <v>6344</v>
      </c>
      <c r="B13">
        <v>5.7280782841775597</v>
      </c>
      <c r="C13">
        <v>101.09999847412099</v>
      </c>
      <c r="D13" t="s">
        <v>6345</v>
      </c>
      <c r="F13">
        <v>868.66651378310996</v>
      </c>
      <c r="G13">
        <v>83.209361663108197</v>
      </c>
      <c r="H13" t="s">
        <v>6346</v>
      </c>
      <c r="I13" t="s">
        <v>281</v>
      </c>
      <c r="J13" t="s">
        <v>37</v>
      </c>
      <c r="K13">
        <v>98320.372752486699</v>
      </c>
      <c r="L13">
        <v>27052.673564253801</v>
      </c>
      <c r="M13" t="s">
        <v>98</v>
      </c>
      <c r="N13" t="s">
        <v>98</v>
      </c>
      <c r="O13">
        <v>98320</v>
      </c>
      <c r="P13">
        <v>393280</v>
      </c>
      <c r="Q13">
        <v>13</v>
      </c>
      <c r="R13">
        <v>5.7570782841775596</v>
      </c>
      <c r="S13" t="s">
        <v>6347</v>
      </c>
      <c r="T13" t="s">
        <v>96</v>
      </c>
      <c r="U13">
        <v>861.66651378310996</v>
      </c>
      <c r="V13">
        <v>83.2</v>
      </c>
      <c r="W13" t="s">
        <v>15698</v>
      </c>
      <c r="X13">
        <v>72100530</v>
      </c>
      <c r="Y13" t="s">
        <v>96</v>
      </c>
      <c r="Z13" t="s">
        <v>6347</v>
      </c>
      <c r="AA13" t="s">
        <v>6183</v>
      </c>
      <c r="AB13" t="s">
        <v>6344</v>
      </c>
      <c r="AC13" t="s">
        <v>6180</v>
      </c>
      <c r="AD13" t="s">
        <v>4145</v>
      </c>
      <c r="AE13">
        <v>13</v>
      </c>
      <c r="AF13" t="s">
        <v>6346</v>
      </c>
      <c r="AG13" t="s">
        <v>6345</v>
      </c>
      <c r="AH13" t="s">
        <v>96</v>
      </c>
      <c r="AI13" t="str">
        <f>IF(ISNA(VLOOKUP(D13,Listen!J:O,3,0)),"",VLOOKUP(D13,Listen!J:O,3,0))</f>
        <v/>
      </c>
      <c r="AJ13" t="s">
        <v>96</v>
      </c>
      <c r="AK13" t="s">
        <v>96</v>
      </c>
      <c r="AL13" t="s">
        <v>96</v>
      </c>
      <c r="AM13">
        <v>3</v>
      </c>
      <c r="AN13">
        <v>2</v>
      </c>
      <c r="AO13">
        <v>3</v>
      </c>
      <c r="AP13">
        <f t="shared" si="0"/>
        <v>3</v>
      </c>
    </row>
    <row r="14" spans="1:42" x14ac:dyDescent="0.25">
      <c r="A14" t="s">
        <v>3184</v>
      </c>
      <c r="B14">
        <v>5.7882400617941299</v>
      </c>
      <c r="C14">
        <v>77.099998474121094</v>
      </c>
      <c r="D14" t="s">
        <v>9091</v>
      </c>
      <c r="F14">
        <v>871.73898371088296</v>
      </c>
      <c r="G14">
        <v>77.783154300731894</v>
      </c>
      <c r="H14" t="s">
        <v>9092</v>
      </c>
      <c r="I14" t="s">
        <v>58</v>
      </c>
      <c r="J14" t="s">
        <v>37</v>
      </c>
      <c r="K14">
        <v>9486.0293713290994</v>
      </c>
      <c r="L14">
        <v>7156.1618291014101</v>
      </c>
      <c r="M14" t="s">
        <v>98</v>
      </c>
      <c r="N14" t="s">
        <v>98</v>
      </c>
      <c r="O14">
        <v>9486</v>
      </c>
      <c r="P14">
        <v>37944</v>
      </c>
      <c r="Q14">
        <v>1</v>
      </c>
      <c r="R14">
        <v>5.8172400617941298</v>
      </c>
      <c r="S14" t="s">
        <v>3184</v>
      </c>
      <c r="T14" t="s">
        <v>96</v>
      </c>
      <c r="U14">
        <v>864.73898371088296</v>
      </c>
      <c r="V14">
        <v>77.8</v>
      </c>
      <c r="W14" t="s">
        <v>15699</v>
      </c>
      <c r="X14">
        <v>72100530</v>
      </c>
      <c r="Y14" t="s">
        <v>96</v>
      </c>
      <c r="Z14" t="s">
        <v>3184</v>
      </c>
      <c r="AA14" t="s">
        <v>1959</v>
      </c>
      <c r="AB14" t="s">
        <v>3185</v>
      </c>
      <c r="AC14" t="s">
        <v>3183</v>
      </c>
      <c r="AD14" t="s">
        <v>9093</v>
      </c>
      <c r="AE14">
        <v>1</v>
      </c>
      <c r="AF14" t="s">
        <v>15699</v>
      </c>
      <c r="AG14" t="s">
        <v>96</v>
      </c>
      <c r="AH14" t="s">
        <v>96</v>
      </c>
      <c r="AI14" t="str">
        <f>IF(ISNA(VLOOKUP(D14,Listen!J:O,3,0)),"",VLOOKUP(D14,Listen!J:O,3,0))</f>
        <v/>
      </c>
      <c r="AJ14">
        <v>6</v>
      </c>
      <c r="AK14">
        <v>5</v>
      </c>
      <c r="AL14" t="s">
        <v>96</v>
      </c>
      <c r="AM14">
        <v>3</v>
      </c>
      <c r="AN14">
        <v>2</v>
      </c>
      <c r="AO14">
        <v>6</v>
      </c>
      <c r="AP14">
        <f t="shared" si="0"/>
        <v>6</v>
      </c>
    </row>
    <row r="15" spans="1:42" x14ac:dyDescent="0.25">
      <c r="A15" t="s">
        <v>5145</v>
      </c>
      <c r="B15">
        <v>5.8370070685025199</v>
      </c>
      <c r="C15">
        <v>102</v>
      </c>
      <c r="D15" t="s">
        <v>9094</v>
      </c>
      <c r="F15">
        <v>874.22952118359501</v>
      </c>
      <c r="G15">
        <v>50.5283107578177</v>
      </c>
      <c r="H15" t="s">
        <v>9095</v>
      </c>
      <c r="I15" t="s">
        <v>9096</v>
      </c>
      <c r="J15" t="s">
        <v>43</v>
      </c>
      <c r="K15">
        <v>145186.81942880299</v>
      </c>
      <c r="L15">
        <v>96576.141479635</v>
      </c>
      <c r="M15">
        <v>160845.84330699401</v>
      </c>
      <c r="N15">
        <v>160845.84330699401</v>
      </c>
      <c r="O15">
        <v>0</v>
      </c>
      <c r="P15">
        <v>0</v>
      </c>
      <c r="Q15">
        <v>0</v>
      </c>
      <c r="R15">
        <v>5.8660070685025199</v>
      </c>
      <c r="S15" t="s">
        <v>5146</v>
      </c>
      <c r="T15" t="s">
        <v>96</v>
      </c>
      <c r="U15">
        <v>867.22952118359501</v>
      </c>
      <c r="V15">
        <v>50.5</v>
      </c>
      <c r="W15" t="s">
        <v>15700</v>
      </c>
      <c r="X15">
        <v>72100530</v>
      </c>
      <c r="Y15" t="s">
        <v>96</v>
      </c>
      <c r="Z15" t="s">
        <v>5146</v>
      </c>
      <c r="AA15" t="s">
        <v>5147</v>
      </c>
      <c r="AB15" t="s">
        <v>5145</v>
      </c>
      <c r="AC15" t="s">
        <v>5148</v>
      </c>
      <c r="AD15" t="s">
        <v>5149</v>
      </c>
      <c r="AE15">
        <v>0</v>
      </c>
      <c r="AF15" t="s">
        <v>15700</v>
      </c>
      <c r="AG15" t="s">
        <v>96</v>
      </c>
      <c r="AH15" t="s">
        <v>96</v>
      </c>
      <c r="AI15" t="str">
        <f>IF(ISNA(VLOOKUP(D15,Listen!J:O,3,0)),"",VLOOKUP(D15,Listen!J:O,3,0))</f>
        <v/>
      </c>
      <c r="AJ15">
        <v>6</v>
      </c>
      <c r="AK15">
        <v>5</v>
      </c>
      <c r="AL15" t="s">
        <v>96</v>
      </c>
      <c r="AM15">
        <v>3</v>
      </c>
      <c r="AN15">
        <v>2</v>
      </c>
      <c r="AO15">
        <v>6</v>
      </c>
      <c r="AP15">
        <f t="shared" si="0"/>
        <v>6</v>
      </c>
    </row>
    <row r="16" spans="1:42" x14ac:dyDescent="0.25">
      <c r="A16" t="s">
        <v>9097</v>
      </c>
      <c r="B16">
        <v>5.90928592678888</v>
      </c>
      <c r="C16">
        <v>103</v>
      </c>
      <c r="D16" t="s">
        <v>9098</v>
      </c>
      <c r="F16">
        <v>877.92081202134204</v>
      </c>
      <c r="G16">
        <v>59.348307359855802</v>
      </c>
      <c r="H16" t="s">
        <v>9099</v>
      </c>
      <c r="I16" t="s">
        <v>9100</v>
      </c>
      <c r="J16" t="s">
        <v>37</v>
      </c>
      <c r="K16">
        <v>683017.79210843099</v>
      </c>
      <c r="L16">
        <v>647237.95033954096</v>
      </c>
      <c r="M16">
        <v>1955930.8804712</v>
      </c>
      <c r="N16">
        <v>1955930.8804712</v>
      </c>
      <c r="O16">
        <v>0</v>
      </c>
      <c r="P16">
        <v>0</v>
      </c>
      <c r="Q16">
        <v>0</v>
      </c>
      <c r="R16">
        <v>5.9382859267888799</v>
      </c>
      <c r="S16" t="s">
        <v>9097</v>
      </c>
      <c r="T16" t="s">
        <v>96</v>
      </c>
      <c r="U16">
        <v>870.92081202134204</v>
      </c>
      <c r="V16">
        <v>59.3</v>
      </c>
      <c r="W16" t="s">
        <v>15701</v>
      </c>
      <c r="X16">
        <v>72100530</v>
      </c>
      <c r="Y16" t="s">
        <v>96</v>
      </c>
      <c r="Z16" t="s">
        <v>9097</v>
      </c>
      <c r="AA16" t="s">
        <v>9101</v>
      </c>
      <c r="AB16" t="s">
        <v>9102</v>
      </c>
      <c r="AC16" t="s">
        <v>9103</v>
      </c>
      <c r="AD16" t="s">
        <v>9104</v>
      </c>
      <c r="AE16">
        <v>0</v>
      </c>
      <c r="AF16" t="s">
        <v>15701</v>
      </c>
      <c r="AG16" t="s">
        <v>96</v>
      </c>
      <c r="AH16" t="s">
        <v>96</v>
      </c>
      <c r="AI16" t="str">
        <f>IF(ISNA(VLOOKUP(D16,Listen!J:O,3,0)),"",VLOOKUP(D16,Listen!J:O,3,0))</f>
        <v/>
      </c>
      <c r="AJ16">
        <v>6</v>
      </c>
      <c r="AK16">
        <v>5</v>
      </c>
      <c r="AL16" t="s">
        <v>96</v>
      </c>
      <c r="AM16">
        <v>3</v>
      </c>
      <c r="AN16">
        <v>2</v>
      </c>
      <c r="AO16">
        <v>6</v>
      </c>
      <c r="AP16">
        <f t="shared" si="0"/>
        <v>6</v>
      </c>
    </row>
    <row r="17" spans="1:42" x14ac:dyDescent="0.25">
      <c r="A17" t="s">
        <v>115</v>
      </c>
      <c r="B17">
        <v>5.9095645623868496</v>
      </c>
      <c r="C17">
        <v>104</v>
      </c>
      <c r="D17" t="s">
        <v>112</v>
      </c>
      <c r="F17">
        <v>877.93504197812695</v>
      </c>
      <c r="G17">
        <v>84.604974168547599</v>
      </c>
      <c r="H17" t="s">
        <v>113</v>
      </c>
      <c r="I17" t="s">
        <v>114</v>
      </c>
      <c r="J17" t="s">
        <v>37</v>
      </c>
      <c r="K17">
        <v>4885705.6867829701</v>
      </c>
      <c r="L17">
        <v>1811350.61812494</v>
      </c>
      <c r="M17">
        <v>189337.575287274</v>
      </c>
      <c r="N17">
        <v>189337.575287274</v>
      </c>
      <c r="O17">
        <v>4696368</v>
      </c>
      <c r="P17">
        <v>18785472</v>
      </c>
      <c r="Q17">
        <v>644</v>
      </c>
      <c r="R17">
        <v>5.9385645623868495</v>
      </c>
      <c r="S17" t="s">
        <v>115</v>
      </c>
      <c r="T17" t="s">
        <v>96</v>
      </c>
      <c r="U17">
        <v>870.93504197812695</v>
      </c>
      <c r="V17">
        <v>84.6</v>
      </c>
      <c r="W17" t="s">
        <v>15702</v>
      </c>
      <c r="X17">
        <v>72100530</v>
      </c>
      <c r="Y17" t="s">
        <v>96</v>
      </c>
      <c r="Z17" t="s">
        <v>115</v>
      </c>
      <c r="AA17" t="s">
        <v>116</v>
      </c>
      <c r="AB17" t="s">
        <v>111</v>
      </c>
      <c r="AC17" t="s">
        <v>1265</v>
      </c>
      <c r="AD17" t="s">
        <v>117</v>
      </c>
      <c r="AE17">
        <v>644</v>
      </c>
      <c r="AF17" t="s">
        <v>113</v>
      </c>
      <c r="AG17" t="s">
        <v>112</v>
      </c>
      <c r="AH17" t="s">
        <v>96</v>
      </c>
      <c r="AI17" t="str">
        <f>IF(ISNA(VLOOKUP(D17,Listen!J:O,3,0)),"",VLOOKUP(D17,Listen!J:O,3,0))</f>
        <v/>
      </c>
      <c r="AJ17" t="s">
        <v>96</v>
      </c>
      <c r="AK17" t="s">
        <v>96</v>
      </c>
      <c r="AL17" t="s">
        <v>96</v>
      </c>
      <c r="AM17">
        <v>3</v>
      </c>
      <c r="AN17">
        <v>2</v>
      </c>
      <c r="AO17">
        <v>3</v>
      </c>
      <c r="AP17">
        <f t="shared" si="0"/>
        <v>3</v>
      </c>
    </row>
    <row r="18" spans="1:42" x14ac:dyDescent="0.25">
      <c r="A18" t="s">
        <v>6363</v>
      </c>
      <c r="B18">
        <v>6.1131041098983196</v>
      </c>
      <c r="C18">
        <v>207</v>
      </c>
      <c r="D18" t="s">
        <v>4753</v>
      </c>
      <c r="F18">
        <v>888.32983354873602</v>
      </c>
      <c r="G18">
        <v>57.505451766131998</v>
      </c>
      <c r="H18" t="s">
        <v>4754</v>
      </c>
      <c r="I18" t="s">
        <v>539</v>
      </c>
      <c r="J18" t="s">
        <v>37</v>
      </c>
      <c r="K18">
        <v>20894.679109123499</v>
      </c>
      <c r="L18">
        <v>13770.5315019228</v>
      </c>
      <c r="M18" t="s">
        <v>98</v>
      </c>
      <c r="N18" t="s">
        <v>98</v>
      </c>
      <c r="O18">
        <v>20895</v>
      </c>
      <c r="P18">
        <v>83580</v>
      </c>
      <c r="Q18">
        <v>3</v>
      </c>
      <c r="R18">
        <v>6.1421041098983196</v>
      </c>
      <c r="S18" t="s">
        <v>6363</v>
      </c>
      <c r="T18" t="s">
        <v>96</v>
      </c>
      <c r="U18">
        <v>881.32983354873602</v>
      </c>
      <c r="V18">
        <v>57.5</v>
      </c>
      <c r="W18" t="s">
        <v>15703</v>
      </c>
      <c r="X18">
        <v>72100530</v>
      </c>
      <c r="Y18" t="s">
        <v>96</v>
      </c>
      <c r="Z18" t="s">
        <v>6363</v>
      </c>
      <c r="AA18" t="s">
        <v>6359</v>
      </c>
      <c r="AB18" t="s">
        <v>7295</v>
      </c>
      <c r="AC18" t="s">
        <v>6360</v>
      </c>
      <c r="AD18" t="s">
        <v>7293</v>
      </c>
      <c r="AE18">
        <v>3</v>
      </c>
      <c r="AF18" t="s">
        <v>15703</v>
      </c>
      <c r="AG18" t="s">
        <v>96</v>
      </c>
      <c r="AH18" t="s">
        <v>96</v>
      </c>
      <c r="AI18" t="str">
        <f>IF(ISNA(VLOOKUP(D18,Listen!J:O,3,0)),"",VLOOKUP(D18,Listen!J:O,3,0))</f>
        <v/>
      </c>
      <c r="AJ18" t="s">
        <v>96</v>
      </c>
      <c r="AK18">
        <v>5</v>
      </c>
      <c r="AL18" t="s">
        <v>96</v>
      </c>
      <c r="AM18">
        <v>3</v>
      </c>
      <c r="AN18">
        <v>2</v>
      </c>
      <c r="AO18">
        <v>5</v>
      </c>
      <c r="AP18">
        <f t="shared" si="0"/>
        <v>5</v>
      </c>
    </row>
    <row r="19" spans="1:42" x14ac:dyDescent="0.25">
      <c r="A19" t="s">
        <v>657</v>
      </c>
      <c r="B19">
        <v>6.30411615532058</v>
      </c>
      <c r="C19">
        <v>108</v>
      </c>
      <c r="D19" t="s">
        <v>1652</v>
      </c>
      <c r="F19">
        <v>898.08484393328195</v>
      </c>
      <c r="G19">
        <v>77.292072995255694</v>
      </c>
      <c r="H19" t="s">
        <v>1653</v>
      </c>
      <c r="I19" t="s">
        <v>1391</v>
      </c>
      <c r="J19" t="s">
        <v>37</v>
      </c>
      <c r="K19">
        <v>30344.5134062162</v>
      </c>
      <c r="L19">
        <v>13415.3774292205</v>
      </c>
      <c r="M19" t="s">
        <v>98</v>
      </c>
      <c r="N19" t="s">
        <v>98</v>
      </c>
      <c r="O19">
        <v>30345</v>
      </c>
      <c r="P19">
        <v>121380</v>
      </c>
      <c r="Q19">
        <v>4</v>
      </c>
      <c r="R19">
        <v>6.3331161553205799</v>
      </c>
      <c r="S19" t="s">
        <v>657</v>
      </c>
      <c r="T19" t="s">
        <v>96</v>
      </c>
      <c r="U19">
        <v>891.08484393328195</v>
      </c>
      <c r="V19">
        <v>77.3</v>
      </c>
      <c r="W19" t="s">
        <v>14703</v>
      </c>
      <c r="X19">
        <v>72100530</v>
      </c>
      <c r="Y19" t="s">
        <v>96</v>
      </c>
      <c r="Z19" t="s">
        <v>657</v>
      </c>
      <c r="AA19" t="s">
        <v>658</v>
      </c>
      <c r="AB19" t="s">
        <v>3722</v>
      </c>
      <c r="AC19" t="s">
        <v>659</v>
      </c>
      <c r="AD19" t="s">
        <v>3723</v>
      </c>
      <c r="AE19">
        <v>4</v>
      </c>
      <c r="AF19" t="s">
        <v>14703</v>
      </c>
      <c r="AG19" t="s">
        <v>96</v>
      </c>
      <c r="AH19" t="s">
        <v>96</v>
      </c>
      <c r="AI19" t="str">
        <f>IF(ISNA(VLOOKUP(D19,Listen!J:O,3,0)),"",VLOOKUP(D19,Listen!J:O,3,0))</f>
        <v/>
      </c>
      <c r="AJ19" t="s">
        <v>96</v>
      </c>
      <c r="AK19">
        <v>5</v>
      </c>
      <c r="AL19" t="s">
        <v>96</v>
      </c>
      <c r="AM19">
        <v>3</v>
      </c>
      <c r="AN19">
        <v>2</v>
      </c>
      <c r="AO19">
        <v>5</v>
      </c>
      <c r="AP19">
        <f t="shared" si="0"/>
        <v>5</v>
      </c>
    </row>
    <row r="20" spans="1:42" x14ac:dyDescent="0.25">
      <c r="A20" t="s">
        <v>6368</v>
      </c>
      <c r="B20">
        <v>6.45170260492299</v>
      </c>
      <c r="C20">
        <v>70.099998474121094</v>
      </c>
      <c r="D20" t="s">
        <v>5151</v>
      </c>
      <c r="F20">
        <v>905.62210340457398</v>
      </c>
      <c r="G20">
        <v>62.470363978269297</v>
      </c>
      <c r="H20" t="s">
        <v>5152</v>
      </c>
      <c r="I20" t="s">
        <v>5153</v>
      </c>
      <c r="J20" t="s">
        <v>43</v>
      </c>
      <c r="K20">
        <v>5049.0729713403498</v>
      </c>
      <c r="L20">
        <v>9864.2675477905304</v>
      </c>
      <c r="M20" t="s">
        <v>98</v>
      </c>
      <c r="N20" t="s">
        <v>98</v>
      </c>
      <c r="O20">
        <v>5049</v>
      </c>
      <c r="P20">
        <v>20196</v>
      </c>
      <c r="Q20">
        <v>1</v>
      </c>
      <c r="R20">
        <v>6.4807026049229899</v>
      </c>
      <c r="S20" t="s">
        <v>6368</v>
      </c>
      <c r="T20" t="s">
        <v>96</v>
      </c>
      <c r="U20">
        <v>898.62210340457398</v>
      </c>
      <c r="V20">
        <v>62.5</v>
      </c>
      <c r="W20" t="s">
        <v>15704</v>
      </c>
      <c r="X20">
        <v>72100530</v>
      </c>
      <c r="Y20" t="s">
        <v>96</v>
      </c>
      <c r="Z20" t="s">
        <v>6368</v>
      </c>
      <c r="AA20" t="s">
        <v>6369</v>
      </c>
      <c r="AB20" t="s">
        <v>6367</v>
      </c>
      <c r="AC20" t="s">
        <v>2896</v>
      </c>
      <c r="AD20" t="s">
        <v>6370</v>
      </c>
      <c r="AE20">
        <v>1</v>
      </c>
      <c r="AF20" t="s">
        <v>15704</v>
      </c>
      <c r="AG20" t="s">
        <v>96</v>
      </c>
      <c r="AH20" t="s">
        <v>96</v>
      </c>
      <c r="AI20" t="str">
        <f>IF(ISNA(VLOOKUP(D20,Listen!J:O,3,0)),"",VLOOKUP(D20,Listen!J:O,3,0))</f>
        <v/>
      </c>
      <c r="AJ20">
        <v>6</v>
      </c>
      <c r="AK20">
        <v>5</v>
      </c>
      <c r="AL20" t="s">
        <v>96</v>
      </c>
      <c r="AM20">
        <v>3</v>
      </c>
      <c r="AN20">
        <v>2</v>
      </c>
      <c r="AO20">
        <v>6</v>
      </c>
      <c r="AP20">
        <f t="shared" si="0"/>
        <v>6</v>
      </c>
    </row>
    <row r="21" spans="1:42" x14ac:dyDescent="0.25">
      <c r="A21" t="s">
        <v>9105</v>
      </c>
      <c r="B21">
        <v>6.7270737566302703</v>
      </c>
      <c r="C21">
        <v>77</v>
      </c>
      <c r="D21" t="s">
        <v>9091</v>
      </c>
      <c r="F21">
        <v>919.68534448746198</v>
      </c>
      <c r="G21">
        <v>58.607445206121</v>
      </c>
      <c r="H21" t="s">
        <v>9092</v>
      </c>
      <c r="I21" t="s">
        <v>58</v>
      </c>
      <c r="J21" t="s">
        <v>37</v>
      </c>
      <c r="K21">
        <v>5412.5784918115496</v>
      </c>
      <c r="L21">
        <v>1877.67780806833</v>
      </c>
      <c r="M21" t="s">
        <v>98</v>
      </c>
      <c r="N21" t="s">
        <v>98</v>
      </c>
      <c r="O21">
        <v>5413</v>
      </c>
      <c r="P21">
        <v>21652</v>
      </c>
      <c r="Q21">
        <v>1</v>
      </c>
      <c r="R21">
        <v>6.7560737566302702</v>
      </c>
      <c r="S21" t="s">
        <v>9106</v>
      </c>
      <c r="T21" t="s">
        <v>96</v>
      </c>
      <c r="U21">
        <v>912.68534448746198</v>
      </c>
      <c r="V21">
        <v>58.6</v>
      </c>
      <c r="W21" t="s">
        <v>15705</v>
      </c>
      <c r="X21">
        <v>72100530</v>
      </c>
      <c r="Y21" t="s">
        <v>96</v>
      </c>
      <c r="Z21" t="s">
        <v>9106</v>
      </c>
      <c r="AA21" t="s">
        <v>9107</v>
      </c>
      <c r="AB21" t="s">
        <v>9105</v>
      </c>
      <c r="AC21" t="s">
        <v>9108</v>
      </c>
      <c r="AD21" t="s">
        <v>9109</v>
      </c>
      <c r="AE21">
        <v>1</v>
      </c>
      <c r="AF21" t="s">
        <v>15705</v>
      </c>
      <c r="AG21" t="s">
        <v>96</v>
      </c>
      <c r="AH21" t="s">
        <v>96</v>
      </c>
      <c r="AI21" t="str">
        <f>IF(ISNA(VLOOKUP(D21,Listen!J:O,3,0)),"",VLOOKUP(D21,Listen!J:O,3,0))</f>
        <v/>
      </c>
      <c r="AJ21">
        <v>6</v>
      </c>
      <c r="AK21">
        <v>5</v>
      </c>
      <c r="AL21" t="s">
        <v>96</v>
      </c>
      <c r="AM21">
        <v>3</v>
      </c>
      <c r="AN21">
        <v>2</v>
      </c>
      <c r="AO21">
        <v>6</v>
      </c>
      <c r="AP21">
        <f t="shared" si="0"/>
        <v>6</v>
      </c>
    </row>
    <row r="22" spans="1:42" x14ac:dyDescent="0.25">
      <c r="A22" t="s">
        <v>404</v>
      </c>
      <c r="B22">
        <v>6.8779843545522903</v>
      </c>
      <c r="C22">
        <v>87.099998474121094</v>
      </c>
      <c r="D22" t="s">
        <v>2164</v>
      </c>
      <c r="F22">
        <v>927.39236865241901</v>
      </c>
      <c r="G22">
        <v>68.554761360980606</v>
      </c>
      <c r="H22" t="s">
        <v>5323</v>
      </c>
      <c r="I22" t="s">
        <v>2166</v>
      </c>
      <c r="J22" t="s">
        <v>37</v>
      </c>
      <c r="K22">
        <v>48060.344104274896</v>
      </c>
      <c r="L22">
        <v>10788.4787845459</v>
      </c>
      <c r="M22">
        <v>26200.1480116159</v>
      </c>
      <c r="N22">
        <v>26200.1480116159</v>
      </c>
      <c r="O22">
        <v>21860</v>
      </c>
      <c r="P22">
        <v>87440</v>
      </c>
      <c r="Q22">
        <v>3</v>
      </c>
      <c r="R22">
        <v>6.9069843545522902</v>
      </c>
      <c r="S22" t="s">
        <v>404</v>
      </c>
      <c r="T22" t="s">
        <v>96</v>
      </c>
      <c r="U22">
        <v>920.39236865241901</v>
      </c>
      <c r="V22">
        <v>68.599999999999994</v>
      </c>
      <c r="W22" t="s">
        <v>15706</v>
      </c>
      <c r="X22">
        <v>72100530</v>
      </c>
      <c r="Y22" t="s">
        <v>96</v>
      </c>
      <c r="Z22" t="s">
        <v>404</v>
      </c>
      <c r="AA22" t="s">
        <v>401</v>
      </c>
      <c r="AB22" t="s">
        <v>4396</v>
      </c>
      <c r="AC22" t="s">
        <v>402</v>
      </c>
      <c r="AD22" t="s">
        <v>4397</v>
      </c>
      <c r="AE22">
        <v>3</v>
      </c>
      <c r="AF22" t="s">
        <v>15706</v>
      </c>
      <c r="AG22" t="s">
        <v>96</v>
      </c>
      <c r="AH22" t="s">
        <v>96</v>
      </c>
      <c r="AI22" t="str">
        <f>IF(ISNA(VLOOKUP(D22,Listen!J:O,3,0)),"",VLOOKUP(D22,Listen!J:O,3,0))</f>
        <v/>
      </c>
      <c r="AJ22" t="s">
        <v>96</v>
      </c>
      <c r="AK22">
        <v>5</v>
      </c>
      <c r="AL22" t="s">
        <v>96</v>
      </c>
      <c r="AM22">
        <v>3</v>
      </c>
      <c r="AN22">
        <v>2</v>
      </c>
      <c r="AO22">
        <v>5</v>
      </c>
      <c r="AP22">
        <f t="shared" si="0"/>
        <v>5</v>
      </c>
    </row>
    <row r="23" spans="1:42" x14ac:dyDescent="0.25">
      <c r="A23" t="s">
        <v>404</v>
      </c>
      <c r="B23">
        <v>6.8780440512273602</v>
      </c>
      <c r="C23">
        <v>87</v>
      </c>
      <c r="D23" t="s">
        <v>9110</v>
      </c>
      <c r="F23">
        <v>927.395417369499</v>
      </c>
      <c r="G23">
        <v>58.944439060852801</v>
      </c>
      <c r="H23" t="s">
        <v>9111</v>
      </c>
      <c r="I23" t="s">
        <v>527</v>
      </c>
      <c r="J23" t="s">
        <v>37</v>
      </c>
      <c r="K23">
        <v>17439.907674476199</v>
      </c>
      <c r="L23">
        <v>10788.4787845459</v>
      </c>
      <c r="M23">
        <v>26200.1480116159</v>
      </c>
      <c r="N23">
        <v>26200.1480116159</v>
      </c>
      <c r="O23">
        <v>0</v>
      </c>
      <c r="P23">
        <v>0</v>
      </c>
      <c r="Q23">
        <v>0</v>
      </c>
      <c r="R23">
        <v>6.9070440512273601</v>
      </c>
      <c r="S23" t="s">
        <v>404</v>
      </c>
      <c r="T23" t="s">
        <v>96</v>
      </c>
      <c r="U23">
        <v>920.395417369499</v>
      </c>
      <c r="V23">
        <v>58.9</v>
      </c>
      <c r="W23" t="s">
        <v>15706</v>
      </c>
      <c r="X23">
        <v>72100530</v>
      </c>
      <c r="Y23" t="s">
        <v>96</v>
      </c>
      <c r="Z23" t="s">
        <v>404</v>
      </c>
      <c r="AA23" t="s">
        <v>401</v>
      </c>
      <c r="AB23" t="s">
        <v>4396</v>
      </c>
      <c r="AC23" t="s">
        <v>402</v>
      </c>
      <c r="AD23" t="s">
        <v>4397</v>
      </c>
      <c r="AE23">
        <v>0</v>
      </c>
      <c r="AF23" t="s">
        <v>15706</v>
      </c>
      <c r="AG23" t="s">
        <v>96</v>
      </c>
      <c r="AH23" t="s">
        <v>96</v>
      </c>
      <c r="AI23" t="str">
        <f>IF(ISNA(VLOOKUP(D23,Listen!J:O,3,0)),"",VLOOKUP(D23,Listen!J:O,3,0))</f>
        <v/>
      </c>
      <c r="AJ23">
        <v>6</v>
      </c>
      <c r="AK23">
        <v>5</v>
      </c>
      <c r="AL23" t="s">
        <v>96</v>
      </c>
      <c r="AM23">
        <v>3</v>
      </c>
      <c r="AN23">
        <v>2</v>
      </c>
      <c r="AO23">
        <v>6</v>
      </c>
      <c r="AP23">
        <f t="shared" si="0"/>
        <v>6</v>
      </c>
    </row>
    <row r="24" spans="1:42" x14ac:dyDescent="0.25">
      <c r="A24" t="s">
        <v>3725</v>
      </c>
      <c r="B24">
        <v>6.9612561972403801</v>
      </c>
      <c r="C24">
        <v>97</v>
      </c>
      <c r="D24" t="s">
        <v>9112</v>
      </c>
      <c r="F24">
        <v>931.64507265528403</v>
      </c>
      <c r="G24">
        <v>74.458851702044996</v>
      </c>
      <c r="H24" t="s">
        <v>9113</v>
      </c>
      <c r="I24" t="s">
        <v>9114</v>
      </c>
      <c r="J24" t="s">
        <v>37</v>
      </c>
      <c r="K24">
        <v>121141.96429668</v>
      </c>
      <c r="L24">
        <v>31986.412468775299</v>
      </c>
      <c r="M24" t="s">
        <v>98</v>
      </c>
      <c r="N24" t="s">
        <v>98</v>
      </c>
      <c r="O24">
        <v>121142</v>
      </c>
      <c r="P24">
        <v>484568</v>
      </c>
      <c r="Q24">
        <v>17</v>
      </c>
      <c r="R24">
        <v>6.9902561972403801</v>
      </c>
      <c r="S24" t="s">
        <v>3725</v>
      </c>
      <c r="T24" t="s">
        <v>96</v>
      </c>
      <c r="U24">
        <v>924.64507265528403</v>
      </c>
      <c r="V24">
        <v>74.5</v>
      </c>
      <c r="W24" t="s">
        <v>15707</v>
      </c>
      <c r="X24">
        <v>72100530</v>
      </c>
      <c r="Y24" t="s">
        <v>96</v>
      </c>
      <c r="Z24" t="s">
        <v>3725</v>
      </c>
      <c r="AA24" t="s">
        <v>592</v>
      </c>
      <c r="AB24" t="s">
        <v>3724</v>
      </c>
      <c r="AC24" t="s">
        <v>3410</v>
      </c>
      <c r="AD24" t="s">
        <v>6380</v>
      </c>
      <c r="AE24">
        <v>17</v>
      </c>
      <c r="AF24" t="s">
        <v>15707</v>
      </c>
      <c r="AG24" t="s">
        <v>96</v>
      </c>
      <c r="AH24" t="s">
        <v>96</v>
      </c>
      <c r="AI24" t="str">
        <f>IF(ISNA(VLOOKUP(D24,Listen!J:O,3,0)),"",VLOOKUP(D24,Listen!J:O,3,0))</f>
        <v/>
      </c>
      <c r="AJ24" t="s">
        <v>96</v>
      </c>
      <c r="AK24">
        <v>5</v>
      </c>
      <c r="AL24" t="s">
        <v>96</v>
      </c>
      <c r="AM24">
        <v>3</v>
      </c>
      <c r="AN24">
        <v>2</v>
      </c>
      <c r="AO24">
        <v>5</v>
      </c>
      <c r="AP24">
        <f t="shared" si="0"/>
        <v>5</v>
      </c>
    </row>
    <row r="25" spans="1:42" x14ac:dyDescent="0.25">
      <c r="A25" t="s">
        <v>875</v>
      </c>
      <c r="B25">
        <v>7.3093280028383996</v>
      </c>
      <c r="C25">
        <v>119</v>
      </c>
      <c r="D25" s="2" t="s">
        <v>9115</v>
      </c>
      <c r="F25">
        <v>949.421145733137</v>
      </c>
      <c r="G25">
        <v>71.535424045214</v>
      </c>
      <c r="H25" t="s">
        <v>9116</v>
      </c>
      <c r="I25" t="s">
        <v>6607</v>
      </c>
      <c r="J25" t="s">
        <v>37</v>
      </c>
      <c r="K25">
        <v>425543.31293189799</v>
      </c>
      <c r="L25">
        <v>61401.137458190897</v>
      </c>
      <c r="M25" t="s">
        <v>98</v>
      </c>
      <c r="N25" t="s">
        <v>98</v>
      </c>
      <c r="O25">
        <v>425543</v>
      </c>
      <c r="P25">
        <v>1702172</v>
      </c>
      <c r="Q25">
        <v>58</v>
      </c>
      <c r="R25">
        <v>7.3383280028383995</v>
      </c>
      <c r="S25" t="s">
        <v>875</v>
      </c>
      <c r="T25" t="s">
        <v>96</v>
      </c>
      <c r="U25">
        <v>942.421145733137</v>
      </c>
      <c r="V25">
        <v>71.5</v>
      </c>
      <c r="W25" t="s">
        <v>15622</v>
      </c>
      <c r="X25">
        <v>72100530</v>
      </c>
      <c r="Y25" t="s">
        <v>96</v>
      </c>
      <c r="Z25" t="s">
        <v>875</v>
      </c>
      <c r="AA25" t="s">
        <v>870</v>
      </c>
      <c r="AB25" t="s">
        <v>2284</v>
      </c>
      <c r="AC25" t="s">
        <v>874</v>
      </c>
      <c r="AD25" t="s">
        <v>2681</v>
      </c>
      <c r="AE25">
        <v>58</v>
      </c>
      <c r="AF25" t="s">
        <v>15622</v>
      </c>
      <c r="AG25" t="s">
        <v>96</v>
      </c>
      <c r="AH25" t="s">
        <v>96</v>
      </c>
      <c r="AI25" t="str">
        <f>IF(ISNA(VLOOKUP(D25,Listen!J:O,3,0)),"",VLOOKUP(D25,Listen!J:O,3,0))</f>
        <v/>
      </c>
      <c r="AJ25" t="s">
        <v>96</v>
      </c>
      <c r="AK25">
        <v>5</v>
      </c>
      <c r="AL25" t="s">
        <v>96</v>
      </c>
      <c r="AM25">
        <v>3</v>
      </c>
      <c r="AN25">
        <v>2</v>
      </c>
      <c r="AO25">
        <v>5</v>
      </c>
      <c r="AP25">
        <f t="shared" si="0"/>
        <v>5</v>
      </c>
    </row>
    <row r="26" spans="1:42" x14ac:dyDescent="0.25">
      <c r="A26" t="s">
        <v>9117</v>
      </c>
      <c r="B26">
        <v>7.6937450408711596</v>
      </c>
      <c r="C26">
        <v>207</v>
      </c>
      <c r="D26" t="s">
        <v>6421</v>
      </c>
      <c r="F26">
        <v>969.05337463114199</v>
      </c>
      <c r="G26">
        <v>62.018565686890298</v>
      </c>
      <c r="H26" t="s">
        <v>6422</v>
      </c>
      <c r="I26" t="s">
        <v>6423</v>
      </c>
      <c r="J26" t="s">
        <v>37</v>
      </c>
      <c r="K26">
        <v>208015.527541013</v>
      </c>
      <c r="L26">
        <v>86580.407667968393</v>
      </c>
      <c r="M26" t="s">
        <v>98</v>
      </c>
      <c r="N26" t="s">
        <v>98</v>
      </c>
      <c r="O26">
        <v>208016</v>
      </c>
      <c r="P26">
        <v>832064</v>
      </c>
      <c r="Q26">
        <v>29</v>
      </c>
      <c r="R26">
        <v>7.7227450408711595</v>
      </c>
      <c r="S26" t="s">
        <v>9117</v>
      </c>
      <c r="T26" t="s">
        <v>96</v>
      </c>
      <c r="U26">
        <v>962.05337463114199</v>
      </c>
      <c r="V26">
        <v>62</v>
      </c>
      <c r="W26" t="s">
        <v>15708</v>
      </c>
      <c r="X26">
        <v>72100530</v>
      </c>
      <c r="Y26" t="s">
        <v>96</v>
      </c>
      <c r="Z26" t="s">
        <v>9117</v>
      </c>
      <c r="AA26" t="s">
        <v>9118</v>
      </c>
      <c r="AB26" t="s">
        <v>9119</v>
      </c>
      <c r="AC26" t="s">
        <v>9120</v>
      </c>
      <c r="AD26" t="s">
        <v>4398</v>
      </c>
      <c r="AE26">
        <v>29</v>
      </c>
      <c r="AF26" t="s">
        <v>15708</v>
      </c>
      <c r="AG26" t="s">
        <v>96</v>
      </c>
      <c r="AH26" t="s">
        <v>96</v>
      </c>
      <c r="AI26" t="str">
        <f>IF(ISNA(VLOOKUP(D26,Listen!J:O,3,0)),"",VLOOKUP(D26,Listen!J:O,3,0))</f>
        <v/>
      </c>
      <c r="AJ26" t="s">
        <v>96</v>
      </c>
      <c r="AK26">
        <v>5</v>
      </c>
      <c r="AL26" t="s">
        <v>96</v>
      </c>
      <c r="AM26">
        <v>3</v>
      </c>
      <c r="AN26">
        <v>2</v>
      </c>
      <c r="AO26">
        <v>5</v>
      </c>
      <c r="AP26">
        <f t="shared" si="0"/>
        <v>5</v>
      </c>
    </row>
    <row r="27" spans="1:42" x14ac:dyDescent="0.25">
      <c r="A27" t="s">
        <v>5789</v>
      </c>
      <c r="B27">
        <v>8.0405513066138106</v>
      </c>
      <c r="C27">
        <v>103</v>
      </c>
      <c r="D27" t="s">
        <v>3090</v>
      </c>
      <c r="F27">
        <v>986.76481642145495</v>
      </c>
      <c r="G27">
        <v>57.677364901807302</v>
      </c>
      <c r="H27" t="s">
        <v>3091</v>
      </c>
      <c r="I27" t="s">
        <v>3092</v>
      </c>
      <c r="J27" t="s">
        <v>44</v>
      </c>
      <c r="K27">
        <v>9254.7962369415709</v>
      </c>
      <c r="L27">
        <v>3803.2023727608198</v>
      </c>
      <c r="M27" t="s">
        <v>98</v>
      </c>
      <c r="N27" t="s">
        <v>98</v>
      </c>
      <c r="O27">
        <v>9255</v>
      </c>
      <c r="P27">
        <v>37020</v>
      </c>
      <c r="Q27">
        <v>1</v>
      </c>
      <c r="R27">
        <v>8.0695513066138105</v>
      </c>
      <c r="S27" t="s">
        <v>5790</v>
      </c>
      <c r="T27" t="s">
        <v>96</v>
      </c>
      <c r="U27">
        <v>979.76481642145495</v>
      </c>
      <c r="V27">
        <v>57.7</v>
      </c>
      <c r="W27" t="s">
        <v>15709</v>
      </c>
      <c r="X27">
        <v>72100530</v>
      </c>
      <c r="Y27" t="s">
        <v>96</v>
      </c>
      <c r="Z27" t="s">
        <v>5790</v>
      </c>
      <c r="AA27" t="s">
        <v>5792</v>
      </c>
      <c r="AB27" t="s">
        <v>5789</v>
      </c>
      <c r="AC27" t="s">
        <v>5991</v>
      </c>
      <c r="AD27" t="s">
        <v>5791</v>
      </c>
      <c r="AE27">
        <v>1</v>
      </c>
      <c r="AF27" t="s">
        <v>15709</v>
      </c>
      <c r="AG27" t="s">
        <v>96</v>
      </c>
      <c r="AH27" t="s">
        <v>118</v>
      </c>
      <c r="AI27" t="str">
        <f>IF(ISNA(VLOOKUP(D27,Listen!J:O,3,0)),"",VLOOKUP(D27,Listen!J:O,3,0))</f>
        <v/>
      </c>
      <c r="AJ27">
        <v>6</v>
      </c>
      <c r="AK27">
        <v>5</v>
      </c>
      <c r="AL27" t="s">
        <v>96</v>
      </c>
      <c r="AM27" t="s">
        <v>96</v>
      </c>
      <c r="AN27">
        <v>2</v>
      </c>
      <c r="AO27">
        <v>6</v>
      </c>
      <c r="AP27">
        <f t="shared" si="0"/>
        <v>6</v>
      </c>
    </row>
    <row r="28" spans="1:42" x14ac:dyDescent="0.25">
      <c r="A28" t="s">
        <v>1400</v>
      </c>
      <c r="B28">
        <v>8.2094347669652006</v>
      </c>
      <c r="C28">
        <v>97</v>
      </c>
      <c r="D28" t="s">
        <v>9121</v>
      </c>
      <c r="F28">
        <v>995.38971704415701</v>
      </c>
      <c r="G28">
        <v>73.566415531555904</v>
      </c>
      <c r="H28" t="s">
        <v>9122</v>
      </c>
      <c r="I28" t="s">
        <v>9123</v>
      </c>
      <c r="J28" t="s">
        <v>37</v>
      </c>
      <c r="K28">
        <v>108812.08438106799</v>
      </c>
      <c r="L28">
        <v>24293.2865610962</v>
      </c>
      <c r="M28" t="s">
        <v>98</v>
      </c>
      <c r="N28" t="s">
        <v>98</v>
      </c>
      <c r="O28">
        <v>108812</v>
      </c>
      <c r="P28">
        <v>435248</v>
      </c>
      <c r="Q28">
        <v>15</v>
      </c>
      <c r="R28">
        <v>8.2384347669652005</v>
      </c>
      <c r="S28" t="s">
        <v>1400</v>
      </c>
      <c r="T28" t="s">
        <v>96</v>
      </c>
      <c r="U28">
        <v>988.38971704415701</v>
      </c>
      <c r="V28">
        <v>73.599999999999994</v>
      </c>
      <c r="W28" t="s">
        <v>15710</v>
      </c>
      <c r="X28">
        <v>72100530</v>
      </c>
      <c r="Y28" t="s">
        <v>96</v>
      </c>
      <c r="Z28" t="s">
        <v>1400</v>
      </c>
      <c r="AA28" t="s">
        <v>1403</v>
      </c>
      <c r="AB28" t="s">
        <v>2901</v>
      </c>
      <c r="AC28" t="s">
        <v>2902</v>
      </c>
      <c r="AD28" t="s">
        <v>2903</v>
      </c>
      <c r="AE28">
        <v>15</v>
      </c>
      <c r="AF28" t="s">
        <v>15710</v>
      </c>
      <c r="AG28" t="s">
        <v>96</v>
      </c>
      <c r="AH28" t="s">
        <v>96</v>
      </c>
      <c r="AI28" t="str">
        <f>IF(ISNA(VLOOKUP(D28,Listen!J:O,3,0)),"",VLOOKUP(D28,Listen!J:O,3,0))</f>
        <v/>
      </c>
      <c r="AJ28" t="s">
        <v>96</v>
      </c>
      <c r="AK28">
        <v>5</v>
      </c>
      <c r="AL28" t="s">
        <v>96</v>
      </c>
      <c r="AM28">
        <v>3</v>
      </c>
      <c r="AN28">
        <v>2</v>
      </c>
      <c r="AO28">
        <v>5</v>
      </c>
      <c r="AP28">
        <f t="shared" si="0"/>
        <v>5</v>
      </c>
    </row>
    <row r="29" spans="1:42" x14ac:dyDescent="0.25">
      <c r="A29" t="s">
        <v>2904</v>
      </c>
      <c r="B29">
        <v>8.3752603072851493</v>
      </c>
      <c r="C29">
        <v>281</v>
      </c>
      <c r="D29" t="s">
        <v>635</v>
      </c>
      <c r="F29">
        <v>1003.85844928703</v>
      </c>
      <c r="G29">
        <v>85.880545673261196</v>
      </c>
      <c r="H29" t="s">
        <v>776</v>
      </c>
      <c r="I29" t="s">
        <v>636</v>
      </c>
      <c r="J29" t="s">
        <v>44</v>
      </c>
      <c r="K29">
        <v>290027.91828831</v>
      </c>
      <c r="L29">
        <v>106891.723137625</v>
      </c>
      <c r="M29">
        <v>437031.45820190897</v>
      </c>
      <c r="N29">
        <v>437031.45820190897</v>
      </c>
      <c r="O29">
        <v>0</v>
      </c>
      <c r="P29">
        <v>0</v>
      </c>
      <c r="Q29">
        <v>0</v>
      </c>
      <c r="R29">
        <v>8.4042603072851492</v>
      </c>
      <c r="S29" t="s">
        <v>2904</v>
      </c>
      <c r="T29" t="s">
        <v>96</v>
      </c>
      <c r="U29">
        <v>996.85844928703</v>
      </c>
      <c r="V29">
        <v>85.9</v>
      </c>
      <c r="W29" t="s">
        <v>15711</v>
      </c>
      <c r="X29">
        <v>72100530</v>
      </c>
      <c r="Y29" t="s">
        <v>127</v>
      </c>
      <c r="Z29" t="s">
        <v>2904</v>
      </c>
      <c r="AA29" t="s">
        <v>2905</v>
      </c>
      <c r="AB29" t="s">
        <v>2906</v>
      </c>
      <c r="AC29" t="s">
        <v>2907</v>
      </c>
      <c r="AD29" t="s">
        <v>5156</v>
      </c>
      <c r="AE29">
        <v>0</v>
      </c>
      <c r="AF29" t="s">
        <v>15711</v>
      </c>
      <c r="AG29" t="s">
        <v>96</v>
      </c>
      <c r="AH29" t="s">
        <v>118</v>
      </c>
      <c r="AI29" t="str">
        <f>IF(ISNA(VLOOKUP(D29,Listen!J:O,3,0)),"",VLOOKUP(D29,Listen!J:O,3,0))</f>
        <v/>
      </c>
      <c r="AJ29">
        <v>6</v>
      </c>
      <c r="AK29" t="s">
        <v>96</v>
      </c>
      <c r="AL29" t="s">
        <v>96</v>
      </c>
      <c r="AM29" t="s">
        <v>96</v>
      </c>
      <c r="AN29">
        <v>2</v>
      </c>
      <c r="AO29">
        <v>6</v>
      </c>
      <c r="AP29">
        <f t="shared" si="0"/>
        <v>6</v>
      </c>
    </row>
    <row r="30" spans="1:42" x14ac:dyDescent="0.25">
      <c r="A30" t="s">
        <v>2905</v>
      </c>
      <c r="B30">
        <v>8.4911733559279803</v>
      </c>
      <c r="C30">
        <v>281</v>
      </c>
      <c r="D30" t="s">
        <v>635</v>
      </c>
      <c r="F30">
        <v>1009.77814398856</v>
      </c>
      <c r="G30">
        <v>75.446284528095106</v>
      </c>
      <c r="H30" t="s">
        <v>776</v>
      </c>
      <c r="I30" t="s">
        <v>636</v>
      </c>
      <c r="J30" t="s">
        <v>44</v>
      </c>
      <c r="K30">
        <v>157938.322356694</v>
      </c>
      <c r="L30">
        <v>86524.265825978597</v>
      </c>
      <c r="M30">
        <v>437031.45820190897</v>
      </c>
      <c r="N30">
        <v>437031.45820190897</v>
      </c>
      <c r="O30">
        <v>0</v>
      </c>
      <c r="P30">
        <v>0</v>
      </c>
      <c r="Q30">
        <v>0</v>
      </c>
      <c r="R30">
        <v>8.5201733559279802</v>
      </c>
      <c r="S30" t="s">
        <v>2905</v>
      </c>
      <c r="T30" t="s">
        <v>96</v>
      </c>
      <c r="U30">
        <v>1002.77814398856</v>
      </c>
      <c r="V30">
        <v>75.400000000000006</v>
      </c>
      <c r="W30" t="s">
        <v>15712</v>
      </c>
      <c r="X30">
        <v>72100530</v>
      </c>
      <c r="Y30" t="s">
        <v>127</v>
      </c>
      <c r="Z30" t="s">
        <v>2905</v>
      </c>
      <c r="AA30" t="s">
        <v>2907</v>
      </c>
      <c r="AB30" t="s">
        <v>2904</v>
      </c>
      <c r="AC30" t="s">
        <v>3208</v>
      </c>
      <c r="AD30" t="s">
        <v>2906</v>
      </c>
      <c r="AE30">
        <v>0</v>
      </c>
      <c r="AF30" t="s">
        <v>15712</v>
      </c>
      <c r="AG30" t="s">
        <v>96</v>
      </c>
      <c r="AH30" t="s">
        <v>118</v>
      </c>
      <c r="AI30" t="str">
        <f>IF(ISNA(VLOOKUP(D30,Listen!J:O,3,0)),"",VLOOKUP(D30,Listen!J:O,3,0))</f>
        <v/>
      </c>
      <c r="AJ30">
        <v>6</v>
      </c>
      <c r="AK30">
        <v>5</v>
      </c>
      <c r="AL30" t="s">
        <v>96</v>
      </c>
      <c r="AM30" t="s">
        <v>96</v>
      </c>
      <c r="AN30">
        <v>2</v>
      </c>
      <c r="AO30">
        <v>6</v>
      </c>
      <c r="AP30">
        <f t="shared" si="0"/>
        <v>6</v>
      </c>
    </row>
    <row r="31" spans="1:42" x14ac:dyDescent="0.25">
      <c r="A31" t="s">
        <v>597</v>
      </c>
      <c r="B31">
        <v>8.7526667438108294</v>
      </c>
      <c r="C31">
        <v>73.099998474121094</v>
      </c>
      <c r="D31" t="s">
        <v>9124</v>
      </c>
      <c r="F31">
        <v>1023.13264584025</v>
      </c>
      <c r="G31">
        <v>67.5180645703322</v>
      </c>
      <c r="H31" t="s">
        <v>9125</v>
      </c>
      <c r="I31" t="s">
        <v>9126</v>
      </c>
      <c r="J31" t="s">
        <v>37</v>
      </c>
      <c r="K31">
        <v>795666.54158669303</v>
      </c>
      <c r="L31">
        <v>125208.78095760501</v>
      </c>
      <c r="M31" t="s">
        <v>98</v>
      </c>
      <c r="N31" t="s">
        <v>98</v>
      </c>
      <c r="O31">
        <v>795667</v>
      </c>
      <c r="P31">
        <v>3182668</v>
      </c>
      <c r="Q31">
        <v>109</v>
      </c>
      <c r="R31">
        <v>8.7816667438108293</v>
      </c>
      <c r="S31" t="s">
        <v>597</v>
      </c>
      <c r="T31" t="s">
        <v>96</v>
      </c>
      <c r="U31">
        <v>1016.13264584025</v>
      </c>
      <c r="V31">
        <v>67.5</v>
      </c>
      <c r="W31" t="s">
        <v>15713</v>
      </c>
      <c r="X31">
        <v>72100530</v>
      </c>
      <c r="Y31" t="s">
        <v>96</v>
      </c>
      <c r="Z31" t="s">
        <v>597</v>
      </c>
      <c r="AA31" t="s">
        <v>595</v>
      </c>
      <c r="AB31" t="s">
        <v>547</v>
      </c>
      <c r="AC31" t="s">
        <v>596</v>
      </c>
      <c r="AD31" t="s">
        <v>546</v>
      </c>
      <c r="AE31">
        <v>109</v>
      </c>
      <c r="AF31" t="s">
        <v>15713</v>
      </c>
      <c r="AG31" t="s">
        <v>96</v>
      </c>
      <c r="AH31" t="s">
        <v>96</v>
      </c>
      <c r="AI31" t="str">
        <f>IF(ISNA(VLOOKUP(D31,Listen!J:O,3,0)),"",VLOOKUP(D31,Listen!J:O,3,0))</f>
        <v/>
      </c>
      <c r="AJ31" t="s">
        <v>96</v>
      </c>
      <c r="AK31">
        <v>5</v>
      </c>
      <c r="AL31" t="s">
        <v>96</v>
      </c>
      <c r="AM31">
        <v>3</v>
      </c>
      <c r="AN31">
        <v>2</v>
      </c>
      <c r="AO31">
        <v>5</v>
      </c>
      <c r="AP31">
        <f t="shared" si="0"/>
        <v>5</v>
      </c>
    </row>
    <row r="32" spans="1:42" x14ac:dyDescent="0.25">
      <c r="A32" t="s">
        <v>597</v>
      </c>
      <c r="B32">
        <v>8.7531516001146201</v>
      </c>
      <c r="C32">
        <v>73</v>
      </c>
      <c r="D32" t="s">
        <v>9127</v>
      </c>
      <c r="F32">
        <v>1023.15740751572</v>
      </c>
      <c r="G32">
        <v>63.776317602816299</v>
      </c>
      <c r="H32" t="s">
        <v>9128</v>
      </c>
      <c r="I32" t="s">
        <v>8219</v>
      </c>
      <c r="J32" t="s">
        <v>37</v>
      </c>
      <c r="K32">
        <v>326287.68065996299</v>
      </c>
      <c r="L32">
        <v>125208.78095760501</v>
      </c>
      <c r="M32" t="s">
        <v>98</v>
      </c>
      <c r="N32" t="s">
        <v>98</v>
      </c>
      <c r="O32">
        <v>326288</v>
      </c>
      <c r="P32">
        <v>1305152</v>
      </c>
      <c r="Q32">
        <v>45</v>
      </c>
      <c r="R32">
        <v>8.78215160011462</v>
      </c>
      <c r="S32" t="s">
        <v>597</v>
      </c>
      <c r="T32" t="s">
        <v>96</v>
      </c>
      <c r="U32">
        <v>1016.15740751572</v>
      </c>
      <c r="V32">
        <v>63.8</v>
      </c>
      <c r="W32" t="s">
        <v>15713</v>
      </c>
      <c r="X32">
        <v>72100530</v>
      </c>
      <c r="Y32" t="s">
        <v>96</v>
      </c>
      <c r="Z32" t="s">
        <v>597</v>
      </c>
      <c r="AA32" t="s">
        <v>595</v>
      </c>
      <c r="AB32" t="s">
        <v>547</v>
      </c>
      <c r="AC32" t="s">
        <v>596</v>
      </c>
      <c r="AD32" t="s">
        <v>546</v>
      </c>
      <c r="AE32">
        <v>45</v>
      </c>
      <c r="AF32" t="s">
        <v>15713</v>
      </c>
      <c r="AG32" t="s">
        <v>96</v>
      </c>
      <c r="AH32" t="s">
        <v>96</v>
      </c>
      <c r="AI32" t="str">
        <f>IF(ISNA(VLOOKUP(D32,Listen!J:O,3,0)),"",VLOOKUP(D32,Listen!J:O,3,0))</f>
        <v/>
      </c>
      <c r="AJ32" t="s">
        <v>96</v>
      </c>
      <c r="AK32">
        <v>5</v>
      </c>
      <c r="AL32" t="s">
        <v>96</v>
      </c>
      <c r="AM32">
        <v>3</v>
      </c>
      <c r="AN32">
        <v>2</v>
      </c>
      <c r="AO32">
        <v>5</v>
      </c>
      <c r="AP32">
        <f t="shared" si="0"/>
        <v>5</v>
      </c>
    </row>
    <row r="33" spans="1:42" x14ac:dyDescent="0.25">
      <c r="A33" t="s">
        <v>2911</v>
      </c>
      <c r="B33">
        <v>8.8308222407443395</v>
      </c>
      <c r="C33">
        <v>57</v>
      </c>
      <c r="D33" t="s">
        <v>9129</v>
      </c>
      <c r="F33">
        <v>1027.1240573897701</v>
      </c>
      <c r="G33">
        <v>64.692112506361795</v>
      </c>
      <c r="H33" t="s">
        <v>9130</v>
      </c>
      <c r="I33" t="s">
        <v>9131</v>
      </c>
      <c r="J33" t="s">
        <v>37</v>
      </c>
      <c r="K33">
        <v>70398.8311885765</v>
      </c>
      <c r="L33">
        <v>24119.985614094199</v>
      </c>
      <c r="M33">
        <v>134004.81319481399</v>
      </c>
      <c r="N33">
        <v>134004.81319481399</v>
      </c>
      <c r="O33">
        <v>0</v>
      </c>
      <c r="P33">
        <v>0</v>
      </c>
      <c r="Q33">
        <v>0</v>
      </c>
      <c r="R33">
        <v>8.8598222407443394</v>
      </c>
      <c r="S33" t="s">
        <v>2909</v>
      </c>
      <c r="T33" t="s">
        <v>96</v>
      </c>
      <c r="U33">
        <v>1020.1240573897701</v>
      </c>
      <c r="V33">
        <v>64.7</v>
      </c>
      <c r="W33" t="s">
        <v>15714</v>
      </c>
      <c r="X33">
        <v>72100530</v>
      </c>
      <c r="Y33" t="s">
        <v>96</v>
      </c>
      <c r="Z33" t="s">
        <v>2909</v>
      </c>
      <c r="AA33" t="s">
        <v>2908</v>
      </c>
      <c r="AB33" t="s">
        <v>2911</v>
      </c>
      <c r="AC33" t="s">
        <v>129</v>
      </c>
      <c r="AD33" t="s">
        <v>3807</v>
      </c>
      <c r="AE33">
        <v>0</v>
      </c>
      <c r="AF33" t="s">
        <v>15714</v>
      </c>
      <c r="AG33" t="s">
        <v>96</v>
      </c>
      <c r="AH33" t="s">
        <v>96</v>
      </c>
      <c r="AI33" t="str">
        <f>IF(ISNA(VLOOKUP(D33,Listen!J:O,3,0)),"",VLOOKUP(D33,Listen!J:O,3,0))</f>
        <v/>
      </c>
      <c r="AJ33">
        <v>6</v>
      </c>
      <c r="AK33">
        <v>5</v>
      </c>
      <c r="AL33" t="s">
        <v>96</v>
      </c>
      <c r="AM33">
        <v>3</v>
      </c>
      <c r="AN33">
        <v>2</v>
      </c>
      <c r="AO33">
        <v>6</v>
      </c>
      <c r="AP33">
        <f t="shared" si="0"/>
        <v>6</v>
      </c>
    </row>
    <row r="34" spans="1:42" x14ac:dyDescent="0.25">
      <c r="A34" t="s">
        <v>4425</v>
      </c>
      <c r="B34">
        <v>8.9588631850011193</v>
      </c>
      <c r="C34">
        <v>69</v>
      </c>
      <c r="D34" t="s">
        <v>5157</v>
      </c>
      <c r="F34">
        <v>1033.66312532191</v>
      </c>
      <c r="G34">
        <v>79.187275902806505</v>
      </c>
      <c r="H34" t="s">
        <v>5158</v>
      </c>
      <c r="I34" t="s">
        <v>5159</v>
      </c>
      <c r="J34" t="s">
        <v>37</v>
      </c>
      <c r="K34">
        <v>172178.55286004199</v>
      </c>
      <c r="L34">
        <v>71909.953280333502</v>
      </c>
      <c r="M34" t="s">
        <v>98</v>
      </c>
      <c r="N34" t="s">
        <v>98</v>
      </c>
      <c r="O34">
        <v>172179</v>
      </c>
      <c r="P34">
        <v>688716</v>
      </c>
      <c r="Q34">
        <v>24</v>
      </c>
      <c r="R34">
        <v>8.9878631850011192</v>
      </c>
      <c r="S34" t="s">
        <v>4425</v>
      </c>
      <c r="T34" t="s">
        <v>96</v>
      </c>
      <c r="U34">
        <v>1026.66312532191</v>
      </c>
      <c r="V34">
        <v>79.2</v>
      </c>
      <c r="W34" t="s">
        <v>15715</v>
      </c>
      <c r="X34">
        <v>72100530</v>
      </c>
      <c r="Y34" t="s">
        <v>96</v>
      </c>
      <c r="Z34" t="s">
        <v>4425</v>
      </c>
      <c r="AA34" t="s">
        <v>4426</v>
      </c>
      <c r="AB34" t="s">
        <v>4422</v>
      </c>
      <c r="AC34" t="s">
        <v>4427</v>
      </c>
      <c r="AD34" t="s">
        <v>4428</v>
      </c>
      <c r="AE34">
        <v>24</v>
      </c>
      <c r="AF34" t="s">
        <v>15715</v>
      </c>
      <c r="AG34" t="s">
        <v>96</v>
      </c>
      <c r="AH34" t="s">
        <v>96</v>
      </c>
      <c r="AI34" t="str">
        <f>IF(ISNA(VLOOKUP(D34,Listen!J:O,3,0)),"",VLOOKUP(D34,Listen!J:O,3,0))</f>
        <v/>
      </c>
      <c r="AJ34" t="s">
        <v>96</v>
      </c>
      <c r="AK34">
        <v>5</v>
      </c>
      <c r="AL34" t="s">
        <v>96</v>
      </c>
      <c r="AM34">
        <v>3</v>
      </c>
      <c r="AN34">
        <v>2</v>
      </c>
      <c r="AO34">
        <v>5</v>
      </c>
      <c r="AP34">
        <f t="shared" si="0"/>
        <v>5</v>
      </c>
    </row>
    <row r="35" spans="1:42" x14ac:dyDescent="0.25">
      <c r="A35" t="s">
        <v>4425</v>
      </c>
      <c r="B35">
        <v>8.9589125813364205</v>
      </c>
      <c r="C35">
        <v>69.099998474121094</v>
      </c>
      <c r="D35" t="s">
        <v>4735</v>
      </c>
      <c r="F35">
        <v>1033.66564799927</v>
      </c>
      <c r="G35">
        <v>76.6101615122559</v>
      </c>
      <c r="H35" t="s">
        <v>4736</v>
      </c>
      <c r="I35" t="s">
        <v>4737</v>
      </c>
      <c r="J35" t="s">
        <v>37</v>
      </c>
      <c r="K35">
        <v>192979.930290638</v>
      </c>
      <c r="L35">
        <v>71909.953280333502</v>
      </c>
      <c r="M35" t="s">
        <v>98</v>
      </c>
      <c r="N35" t="s">
        <v>98</v>
      </c>
      <c r="O35">
        <v>192980</v>
      </c>
      <c r="P35">
        <v>771920</v>
      </c>
      <c r="Q35">
        <v>26</v>
      </c>
      <c r="R35">
        <v>8.9879125813364205</v>
      </c>
      <c r="S35" t="s">
        <v>4425</v>
      </c>
      <c r="T35" t="s">
        <v>96</v>
      </c>
      <c r="U35">
        <v>1026.66564799927</v>
      </c>
      <c r="V35">
        <v>76.599999999999994</v>
      </c>
      <c r="W35" t="s">
        <v>15715</v>
      </c>
      <c r="X35">
        <v>72100530</v>
      </c>
      <c r="Y35" t="s">
        <v>96</v>
      </c>
      <c r="Z35" t="s">
        <v>4425</v>
      </c>
      <c r="AA35" t="s">
        <v>4426</v>
      </c>
      <c r="AB35" t="s">
        <v>4422</v>
      </c>
      <c r="AC35" t="s">
        <v>4427</v>
      </c>
      <c r="AD35" t="s">
        <v>4428</v>
      </c>
      <c r="AE35">
        <v>26</v>
      </c>
      <c r="AF35" t="s">
        <v>15715</v>
      </c>
      <c r="AG35" t="s">
        <v>96</v>
      </c>
      <c r="AH35" t="s">
        <v>96</v>
      </c>
      <c r="AI35" t="str">
        <f>IF(ISNA(VLOOKUP(D35,Listen!J:O,3,0)),"",VLOOKUP(D35,Listen!J:O,3,0))</f>
        <v/>
      </c>
      <c r="AJ35" t="s">
        <v>96</v>
      </c>
      <c r="AK35">
        <v>5</v>
      </c>
      <c r="AL35" t="s">
        <v>96</v>
      </c>
      <c r="AM35">
        <v>3</v>
      </c>
      <c r="AN35">
        <v>2</v>
      </c>
      <c r="AO35">
        <v>5</v>
      </c>
      <c r="AP35">
        <f t="shared" si="0"/>
        <v>5</v>
      </c>
    </row>
    <row r="36" spans="1:42" x14ac:dyDescent="0.25">
      <c r="A36" t="s">
        <v>408</v>
      </c>
      <c r="B36">
        <v>9.02542863417702</v>
      </c>
      <c r="C36">
        <v>59</v>
      </c>
      <c r="D36" t="s">
        <v>548</v>
      </c>
      <c r="E36">
        <v>1042</v>
      </c>
      <c r="F36">
        <v>1037.06263160188</v>
      </c>
      <c r="G36">
        <v>77.027559700572795</v>
      </c>
      <c r="H36" t="s">
        <v>549</v>
      </c>
      <c r="I36" t="s">
        <v>81</v>
      </c>
      <c r="J36" t="s">
        <v>44</v>
      </c>
      <c r="K36">
        <v>254875.42142677301</v>
      </c>
      <c r="L36">
        <v>116701.515203218</v>
      </c>
      <c r="M36" t="s">
        <v>98</v>
      </c>
      <c r="N36" t="s">
        <v>98</v>
      </c>
      <c r="O36">
        <v>254875</v>
      </c>
      <c r="P36">
        <v>1019500</v>
      </c>
      <c r="Q36">
        <v>35</v>
      </c>
      <c r="R36">
        <v>9.0544286341770199</v>
      </c>
      <c r="S36" t="s">
        <v>414</v>
      </c>
      <c r="T36">
        <v>1042</v>
      </c>
      <c r="U36">
        <v>1030.06263160188</v>
      </c>
      <c r="V36">
        <v>77</v>
      </c>
      <c r="W36" t="s">
        <v>15716</v>
      </c>
      <c r="X36">
        <v>72100530</v>
      </c>
      <c r="Y36" t="s">
        <v>96</v>
      </c>
      <c r="Z36" t="s">
        <v>414</v>
      </c>
      <c r="AA36" t="s">
        <v>134</v>
      </c>
      <c r="AB36" t="s">
        <v>408</v>
      </c>
      <c r="AC36" t="s">
        <v>133</v>
      </c>
      <c r="AD36" t="s">
        <v>406</v>
      </c>
      <c r="AE36">
        <v>35</v>
      </c>
      <c r="AF36" t="s">
        <v>15716</v>
      </c>
      <c r="AG36" t="s">
        <v>96</v>
      </c>
      <c r="AH36" t="s">
        <v>118</v>
      </c>
      <c r="AI36" t="str">
        <f>IF(ISNA(VLOOKUP(D36,Listen!J:O,3,0)),"",VLOOKUP(D36,Listen!J:O,3,0))</f>
        <v/>
      </c>
      <c r="AJ36" t="s">
        <v>96</v>
      </c>
      <c r="AK36">
        <v>5</v>
      </c>
      <c r="AL36" t="s">
        <v>96</v>
      </c>
      <c r="AM36" t="s">
        <v>96</v>
      </c>
      <c r="AN36">
        <v>2</v>
      </c>
      <c r="AO36">
        <v>5</v>
      </c>
      <c r="AP36">
        <f t="shared" si="0"/>
        <v>5</v>
      </c>
    </row>
    <row r="37" spans="1:42" x14ac:dyDescent="0.25">
      <c r="A37" t="s">
        <v>1875</v>
      </c>
      <c r="B37">
        <v>9.1456755674533898</v>
      </c>
      <c r="C37">
        <v>83</v>
      </c>
      <c r="D37" t="s">
        <v>7397</v>
      </c>
      <c r="F37">
        <v>1043.2036583639699</v>
      </c>
      <c r="G37">
        <v>51.152011614570398</v>
      </c>
      <c r="H37" t="s">
        <v>7398</v>
      </c>
      <c r="I37" t="s">
        <v>7399</v>
      </c>
      <c r="J37" t="s">
        <v>37</v>
      </c>
      <c r="K37">
        <v>87823.199819150497</v>
      </c>
      <c r="L37">
        <v>7932.9182242423303</v>
      </c>
      <c r="M37" t="s">
        <v>98</v>
      </c>
      <c r="N37" t="s">
        <v>98</v>
      </c>
      <c r="O37">
        <v>87823</v>
      </c>
      <c r="P37">
        <v>351292</v>
      </c>
      <c r="Q37">
        <v>12</v>
      </c>
      <c r="R37">
        <v>9.1746755674533897</v>
      </c>
      <c r="S37" t="s">
        <v>1876</v>
      </c>
      <c r="T37" t="s">
        <v>96</v>
      </c>
      <c r="U37">
        <v>1036.2036583639699</v>
      </c>
      <c r="V37">
        <v>51.2</v>
      </c>
      <c r="W37" t="s">
        <v>15170</v>
      </c>
      <c r="X37">
        <v>72100530</v>
      </c>
      <c r="Y37" t="s">
        <v>96</v>
      </c>
      <c r="Z37" t="s">
        <v>1876</v>
      </c>
      <c r="AA37" t="s">
        <v>3424</v>
      </c>
      <c r="AB37" t="s">
        <v>1875</v>
      </c>
      <c r="AC37" t="s">
        <v>4989</v>
      </c>
      <c r="AD37" t="s">
        <v>1877</v>
      </c>
      <c r="AE37">
        <v>12</v>
      </c>
      <c r="AF37" t="s">
        <v>15170</v>
      </c>
      <c r="AG37" t="s">
        <v>96</v>
      </c>
      <c r="AH37" t="s">
        <v>96</v>
      </c>
      <c r="AI37" t="str">
        <f>IF(ISNA(VLOOKUP(D37,Listen!J:O,3,0)),"",VLOOKUP(D37,Listen!J:O,3,0))</f>
        <v/>
      </c>
      <c r="AJ37" t="s">
        <v>96</v>
      </c>
      <c r="AK37">
        <v>5</v>
      </c>
      <c r="AL37" t="s">
        <v>96</v>
      </c>
      <c r="AM37">
        <v>3</v>
      </c>
      <c r="AN37">
        <v>2</v>
      </c>
      <c r="AO37">
        <v>5</v>
      </c>
      <c r="AP37">
        <f t="shared" si="0"/>
        <v>5</v>
      </c>
    </row>
    <row r="38" spans="1:42" x14ac:dyDescent="0.25">
      <c r="A38" t="s">
        <v>129</v>
      </c>
      <c r="B38">
        <v>9.1493906586897005</v>
      </c>
      <c r="C38">
        <v>57.099998474121101</v>
      </c>
      <c r="D38" t="s">
        <v>9132</v>
      </c>
      <c r="F38">
        <v>1043.3933885640199</v>
      </c>
      <c r="G38">
        <v>55.5127548709739</v>
      </c>
      <c r="H38" t="s">
        <v>9133</v>
      </c>
      <c r="I38" t="s">
        <v>9134</v>
      </c>
      <c r="J38" t="s">
        <v>43</v>
      </c>
      <c r="K38">
        <v>80043.009901787504</v>
      </c>
      <c r="L38">
        <v>13431.1181496474</v>
      </c>
      <c r="M38">
        <v>200202.484171102</v>
      </c>
      <c r="N38">
        <v>200202.484171102</v>
      </c>
      <c r="O38">
        <v>0</v>
      </c>
      <c r="P38">
        <v>0</v>
      </c>
      <c r="Q38">
        <v>0</v>
      </c>
      <c r="R38">
        <v>9.1783906586897004</v>
      </c>
      <c r="S38" t="s">
        <v>2910</v>
      </c>
      <c r="T38" t="s">
        <v>96</v>
      </c>
      <c r="U38">
        <v>1036.3933885640199</v>
      </c>
      <c r="V38">
        <v>55.5</v>
      </c>
      <c r="W38" t="s">
        <v>15717</v>
      </c>
      <c r="X38">
        <v>72100530</v>
      </c>
      <c r="Y38" t="s">
        <v>96</v>
      </c>
      <c r="Z38" t="s">
        <v>2910</v>
      </c>
      <c r="AA38" t="s">
        <v>3095</v>
      </c>
      <c r="AB38" t="s">
        <v>129</v>
      </c>
      <c r="AC38" t="s">
        <v>2682</v>
      </c>
      <c r="AD38" t="s">
        <v>2908</v>
      </c>
      <c r="AE38">
        <v>0</v>
      </c>
      <c r="AF38" t="s">
        <v>15717</v>
      </c>
      <c r="AG38" t="s">
        <v>96</v>
      </c>
      <c r="AH38" t="s">
        <v>96</v>
      </c>
      <c r="AI38" t="str">
        <f>IF(ISNA(VLOOKUP(D38,Listen!J:O,3,0)),"",VLOOKUP(D38,Listen!J:O,3,0))</f>
        <v/>
      </c>
      <c r="AJ38">
        <v>6</v>
      </c>
      <c r="AK38">
        <v>5</v>
      </c>
      <c r="AL38" t="s">
        <v>96</v>
      </c>
      <c r="AM38">
        <v>3</v>
      </c>
      <c r="AN38">
        <v>2</v>
      </c>
      <c r="AO38">
        <v>6</v>
      </c>
      <c r="AP38">
        <f t="shared" si="0"/>
        <v>6</v>
      </c>
    </row>
    <row r="39" spans="1:42" x14ac:dyDescent="0.25">
      <c r="A39" t="s">
        <v>707</v>
      </c>
      <c r="B39">
        <v>9.4615410622834304</v>
      </c>
      <c r="C39">
        <v>57</v>
      </c>
      <c r="D39" t="s">
        <v>9135</v>
      </c>
      <c r="F39">
        <v>1059.3349508977799</v>
      </c>
      <c r="G39">
        <v>84.346886618400106</v>
      </c>
      <c r="H39" t="s">
        <v>9136</v>
      </c>
      <c r="I39" t="s">
        <v>49</v>
      </c>
      <c r="J39" t="s">
        <v>37</v>
      </c>
      <c r="K39">
        <v>207904.523869308</v>
      </c>
      <c r="L39">
        <v>75572.035760162602</v>
      </c>
      <c r="M39">
        <v>391328.87685900001</v>
      </c>
      <c r="N39">
        <v>391328.87685900001</v>
      </c>
      <c r="O39">
        <v>0</v>
      </c>
      <c r="P39">
        <v>0</v>
      </c>
      <c r="Q39">
        <v>0</v>
      </c>
      <c r="R39">
        <v>9.4905410622834303</v>
      </c>
      <c r="S39" t="s">
        <v>707</v>
      </c>
      <c r="T39" t="s">
        <v>96</v>
      </c>
      <c r="U39">
        <v>1052.3349508977799</v>
      </c>
      <c r="V39">
        <v>84.3</v>
      </c>
      <c r="W39" t="s">
        <v>15718</v>
      </c>
      <c r="X39">
        <v>72100530</v>
      </c>
      <c r="Y39" t="s">
        <v>96</v>
      </c>
      <c r="Z39" t="s">
        <v>707</v>
      </c>
      <c r="AA39" t="s">
        <v>416</v>
      </c>
      <c r="AB39" t="s">
        <v>2682</v>
      </c>
      <c r="AC39" t="s">
        <v>708</v>
      </c>
      <c r="AD39" t="s">
        <v>3095</v>
      </c>
      <c r="AE39">
        <v>0</v>
      </c>
      <c r="AF39" t="s">
        <v>15718</v>
      </c>
      <c r="AG39" t="s">
        <v>96</v>
      </c>
      <c r="AH39" t="s">
        <v>96</v>
      </c>
      <c r="AI39" t="str">
        <f>IF(ISNA(VLOOKUP(D39,Listen!J:O,3,0)),"",VLOOKUP(D39,Listen!J:O,3,0))</f>
        <v/>
      </c>
      <c r="AJ39">
        <v>6</v>
      </c>
      <c r="AK39" t="s">
        <v>96</v>
      </c>
      <c r="AL39" t="s">
        <v>96</v>
      </c>
      <c r="AM39">
        <v>3</v>
      </c>
      <c r="AN39">
        <v>2</v>
      </c>
      <c r="AO39">
        <v>6</v>
      </c>
      <c r="AP39">
        <f t="shared" si="0"/>
        <v>6</v>
      </c>
    </row>
    <row r="40" spans="1:42" x14ac:dyDescent="0.25">
      <c r="A40" t="s">
        <v>2916</v>
      </c>
      <c r="B40">
        <v>9.5604035821913005</v>
      </c>
      <c r="C40">
        <v>98</v>
      </c>
      <c r="D40" t="s">
        <v>9137</v>
      </c>
      <c r="F40">
        <v>1064.3838728451401</v>
      </c>
      <c r="G40">
        <v>61.542706312581799</v>
      </c>
      <c r="H40" t="s">
        <v>9138</v>
      </c>
      <c r="I40" t="s">
        <v>9139</v>
      </c>
      <c r="J40" t="s">
        <v>37</v>
      </c>
      <c r="K40">
        <v>104840.86635226</v>
      </c>
      <c r="L40">
        <v>17272.041958789101</v>
      </c>
      <c r="M40" t="s">
        <v>98</v>
      </c>
      <c r="N40" t="s">
        <v>98</v>
      </c>
      <c r="O40">
        <v>104841</v>
      </c>
      <c r="P40">
        <v>419364</v>
      </c>
      <c r="Q40">
        <v>14</v>
      </c>
      <c r="R40">
        <v>9.5894035821913004</v>
      </c>
      <c r="S40" t="s">
        <v>2916</v>
      </c>
      <c r="T40" t="s">
        <v>96</v>
      </c>
      <c r="U40">
        <v>1057.3838728451401</v>
      </c>
      <c r="V40">
        <v>61.5</v>
      </c>
      <c r="W40" t="s">
        <v>15719</v>
      </c>
      <c r="X40">
        <v>72100530</v>
      </c>
      <c r="Y40" t="s">
        <v>96</v>
      </c>
      <c r="Z40" t="s">
        <v>2916</v>
      </c>
      <c r="AA40" t="s">
        <v>2917</v>
      </c>
      <c r="AB40" t="s">
        <v>5333</v>
      </c>
      <c r="AC40" t="s">
        <v>9140</v>
      </c>
      <c r="AD40" t="s">
        <v>5334</v>
      </c>
      <c r="AE40">
        <v>14</v>
      </c>
      <c r="AF40" t="s">
        <v>15719</v>
      </c>
      <c r="AG40" t="s">
        <v>96</v>
      </c>
      <c r="AH40" t="s">
        <v>96</v>
      </c>
      <c r="AI40" t="str">
        <f>IF(ISNA(VLOOKUP(D40,Listen!J:O,3,0)),"",VLOOKUP(D40,Listen!J:O,3,0))</f>
        <v/>
      </c>
      <c r="AJ40" t="s">
        <v>96</v>
      </c>
      <c r="AK40">
        <v>5</v>
      </c>
      <c r="AL40" t="s">
        <v>96</v>
      </c>
      <c r="AM40">
        <v>3</v>
      </c>
      <c r="AN40">
        <v>2</v>
      </c>
      <c r="AO40">
        <v>5</v>
      </c>
      <c r="AP40">
        <f t="shared" si="0"/>
        <v>5</v>
      </c>
    </row>
    <row r="41" spans="1:42" x14ac:dyDescent="0.25">
      <c r="A41" t="s">
        <v>416</v>
      </c>
      <c r="B41">
        <v>9.5620005907074592</v>
      </c>
      <c r="C41">
        <v>57.099998474121101</v>
      </c>
      <c r="D41" t="s">
        <v>2048</v>
      </c>
      <c r="F41">
        <v>1064.4654322809599</v>
      </c>
      <c r="G41">
        <v>79.536921881613594</v>
      </c>
      <c r="H41" t="s">
        <v>9141</v>
      </c>
      <c r="I41" t="s">
        <v>51</v>
      </c>
      <c r="J41" t="s">
        <v>39</v>
      </c>
      <c r="K41">
        <v>325954.12500297098</v>
      </c>
      <c r="L41">
        <v>59179.934352369099</v>
      </c>
      <c r="M41">
        <v>391328.87685900001</v>
      </c>
      <c r="N41">
        <v>391328.87685900001</v>
      </c>
      <c r="O41">
        <v>0</v>
      </c>
      <c r="P41">
        <v>0</v>
      </c>
      <c r="Q41">
        <v>0</v>
      </c>
      <c r="R41">
        <v>9.5910005907074591</v>
      </c>
      <c r="S41" t="s">
        <v>416</v>
      </c>
      <c r="T41" t="s">
        <v>96</v>
      </c>
      <c r="U41">
        <v>1057.4654322809599</v>
      </c>
      <c r="V41">
        <v>79.5</v>
      </c>
      <c r="W41" t="s">
        <v>15174</v>
      </c>
      <c r="X41">
        <v>72100530</v>
      </c>
      <c r="Y41" t="s">
        <v>96</v>
      </c>
      <c r="Z41" t="s">
        <v>416</v>
      </c>
      <c r="AA41" t="s">
        <v>708</v>
      </c>
      <c r="AB41" t="s">
        <v>707</v>
      </c>
      <c r="AC41" t="s">
        <v>415</v>
      </c>
      <c r="AD41" t="s">
        <v>2682</v>
      </c>
      <c r="AE41">
        <v>0</v>
      </c>
      <c r="AF41" t="s">
        <v>15174</v>
      </c>
      <c r="AG41" t="s">
        <v>96</v>
      </c>
      <c r="AH41" t="s">
        <v>96</v>
      </c>
      <c r="AI41" t="str">
        <f>IF(ISNA(VLOOKUP(D41,Listen!J:O,3,0)),"",VLOOKUP(D41,Listen!J:O,3,0))</f>
        <v/>
      </c>
      <c r="AJ41">
        <v>6</v>
      </c>
      <c r="AK41">
        <v>5</v>
      </c>
      <c r="AL41" t="s">
        <v>96</v>
      </c>
      <c r="AM41">
        <v>3</v>
      </c>
      <c r="AN41">
        <v>2</v>
      </c>
      <c r="AO41">
        <v>6</v>
      </c>
      <c r="AP41">
        <f t="shared" si="0"/>
        <v>6</v>
      </c>
    </row>
    <row r="42" spans="1:42" x14ac:dyDescent="0.25">
      <c r="A42" t="s">
        <v>416</v>
      </c>
      <c r="B42">
        <v>9.5703601214702001</v>
      </c>
      <c r="C42">
        <v>57</v>
      </c>
      <c r="D42" t="s">
        <v>5160</v>
      </c>
      <c r="F42">
        <v>1064.8923546209601</v>
      </c>
      <c r="G42">
        <v>82.550503870483695</v>
      </c>
      <c r="H42" t="s">
        <v>5161</v>
      </c>
      <c r="I42" t="s">
        <v>51</v>
      </c>
      <c r="J42" t="s">
        <v>37</v>
      </c>
      <c r="K42">
        <v>350722.935756855</v>
      </c>
      <c r="L42">
        <v>81294.675652941194</v>
      </c>
      <c r="M42">
        <v>391328.87685900001</v>
      </c>
      <c r="N42">
        <v>391328.87685900001</v>
      </c>
      <c r="O42">
        <v>0</v>
      </c>
      <c r="P42">
        <v>0</v>
      </c>
      <c r="Q42">
        <v>0</v>
      </c>
      <c r="R42">
        <v>9.5993601214702</v>
      </c>
      <c r="S42" t="s">
        <v>416</v>
      </c>
      <c r="T42" t="s">
        <v>96</v>
      </c>
      <c r="U42">
        <v>1057.8923546209601</v>
      </c>
      <c r="V42">
        <v>82.6</v>
      </c>
      <c r="W42" t="s">
        <v>15628</v>
      </c>
      <c r="X42">
        <v>72100530</v>
      </c>
      <c r="Y42" t="s">
        <v>96</v>
      </c>
      <c r="Z42" t="s">
        <v>416</v>
      </c>
      <c r="AA42" t="s">
        <v>708</v>
      </c>
      <c r="AB42" t="s">
        <v>707</v>
      </c>
      <c r="AC42" t="s">
        <v>415</v>
      </c>
      <c r="AD42" t="s">
        <v>2682</v>
      </c>
      <c r="AE42">
        <v>0</v>
      </c>
      <c r="AF42" t="s">
        <v>15628</v>
      </c>
      <c r="AG42" t="s">
        <v>96</v>
      </c>
      <c r="AH42" t="s">
        <v>96</v>
      </c>
      <c r="AI42" t="str">
        <f>IF(ISNA(VLOOKUP(D42,Listen!J:O,3,0)),"",VLOOKUP(D42,Listen!J:O,3,0))</f>
        <v/>
      </c>
      <c r="AJ42">
        <v>6</v>
      </c>
      <c r="AK42" t="s">
        <v>96</v>
      </c>
      <c r="AL42" t="s">
        <v>96</v>
      </c>
      <c r="AM42">
        <v>3</v>
      </c>
      <c r="AN42">
        <v>2</v>
      </c>
      <c r="AO42">
        <v>6</v>
      </c>
      <c r="AP42">
        <f t="shared" si="0"/>
        <v>6</v>
      </c>
    </row>
    <row r="43" spans="1:42" x14ac:dyDescent="0.25">
      <c r="A43" t="s">
        <v>708</v>
      </c>
      <c r="B43">
        <v>9.6791553077189203</v>
      </c>
      <c r="C43">
        <v>57</v>
      </c>
      <c r="D43" t="s">
        <v>196</v>
      </c>
      <c r="F43">
        <v>1070.44853915005</v>
      </c>
      <c r="G43">
        <v>79.3604327841919</v>
      </c>
      <c r="H43" t="s">
        <v>197</v>
      </c>
      <c r="I43" t="s">
        <v>198</v>
      </c>
      <c r="J43" t="s">
        <v>37</v>
      </c>
      <c r="K43">
        <v>193089.57362525101</v>
      </c>
      <c r="L43">
        <v>62048.830766751897</v>
      </c>
      <c r="M43">
        <v>312694.30459776602</v>
      </c>
      <c r="N43">
        <v>312694.30459776602</v>
      </c>
      <c r="O43">
        <v>0</v>
      </c>
      <c r="P43">
        <v>0</v>
      </c>
      <c r="Q43">
        <v>0</v>
      </c>
      <c r="R43">
        <v>9.7081553077189202</v>
      </c>
      <c r="S43" t="s">
        <v>708</v>
      </c>
      <c r="T43" t="s">
        <v>96</v>
      </c>
      <c r="U43">
        <v>1063.44853915005</v>
      </c>
      <c r="V43">
        <v>79.400000000000006</v>
      </c>
      <c r="W43" t="s">
        <v>15629</v>
      </c>
      <c r="X43">
        <v>72100530</v>
      </c>
      <c r="Y43" t="s">
        <v>96</v>
      </c>
      <c r="Z43" t="s">
        <v>708</v>
      </c>
      <c r="AA43" t="s">
        <v>415</v>
      </c>
      <c r="AB43" t="s">
        <v>416</v>
      </c>
      <c r="AC43" t="s">
        <v>2918</v>
      </c>
      <c r="AD43" t="s">
        <v>707</v>
      </c>
      <c r="AE43">
        <v>0</v>
      </c>
      <c r="AF43" t="s">
        <v>15629</v>
      </c>
      <c r="AG43" t="s">
        <v>96</v>
      </c>
      <c r="AH43" t="s">
        <v>96</v>
      </c>
      <c r="AI43" t="str">
        <f>IF(ISNA(VLOOKUP(D43,Listen!J:O,3,0)),"",VLOOKUP(D43,Listen!J:O,3,0))</f>
        <v/>
      </c>
      <c r="AJ43">
        <v>6</v>
      </c>
      <c r="AK43">
        <v>5</v>
      </c>
      <c r="AL43" t="s">
        <v>96</v>
      </c>
      <c r="AM43">
        <v>3</v>
      </c>
      <c r="AN43">
        <v>2</v>
      </c>
      <c r="AO43">
        <v>6</v>
      </c>
      <c r="AP43">
        <f t="shared" si="0"/>
        <v>6</v>
      </c>
    </row>
    <row r="44" spans="1:42" ht="15" customHeight="1" x14ac:dyDescent="0.25">
      <c r="A44" t="s">
        <v>3435</v>
      </c>
      <c r="B44">
        <v>9.7695998766240102</v>
      </c>
      <c r="C44">
        <v>56.099998474121101</v>
      </c>
      <c r="D44" t="s">
        <v>9142</v>
      </c>
      <c r="F44">
        <v>1075.06755522804</v>
      </c>
      <c r="G44">
        <v>54.041640873255197</v>
      </c>
      <c r="H44" t="s">
        <v>9143</v>
      </c>
      <c r="I44" t="s">
        <v>6387</v>
      </c>
      <c r="J44" t="s">
        <v>37</v>
      </c>
      <c r="K44">
        <v>78452.317296896304</v>
      </c>
      <c r="L44">
        <v>21043.945705771301</v>
      </c>
      <c r="M44" t="s">
        <v>98</v>
      </c>
      <c r="N44" t="s">
        <v>98</v>
      </c>
      <c r="O44">
        <v>78452</v>
      </c>
      <c r="P44">
        <v>313808</v>
      </c>
      <c r="Q44">
        <v>11</v>
      </c>
      <c r="R44">
        <v>9.7985998766240101</v>
      </c>
      <c r="S44" t="s">
        <v>3435</v>
      </c>
      <c r="T44" t="s">
        <v>96</v>
      </c>
      <c r="U44">
        <v>1068.06755522804</v>
      </c>
      <c r="V44">
        <v>54</v>
      </c>
      <c r="W44" t="s">
        <v>15720</v>
      </c>
      <c r="X44">
        <v>72100530</v>
      </c>
      <c r="Y44" t="s">
        <v>96</v>
      </c>
      <c r="Z44" t="s">
        <v>3435</v>
      </c>
      <c r="AA44" t="s">
        <v>3433</v>
      </c>
      <c r="AB44" t="s">
        <v>3437</v>
      </c>
      <c r="AC44" t="s">
        <v>3434</v>
      </c>
      <c r="AD44" t="s">
        <v>9144</v>
      </c>
      <c r="AE44">
        <v>11</v>
      </c>
      <c r="AF44" t="s">
        <v>15720</v>
      </c>
      <c r="AG44" t="s">
        <v>96</v>
      </c>
      <c r="AH44" t="s">
        <v>96</v>
      </c>
      <c r="AI44" t="str">
        <f>IF(ISNA(VLOOKUP(D44,Listen!J:O,3,0)),"",VLOOKUP(D44,Listen!J:O,3,0))</f>
        <v/>
      </c>
      <c r="AJ44" t="s">
        <v>96</v>
      </c>
      <c r="AK44">
        <v>5</v>
      </c>
      <c r="AL44" t="s">
        <v>96</v>
      </c>
      <c r="AM44">
        <v>3</v>
      </c>
      <c r="AN44">
        <v>2</v>
      </c>
      <c r="AO44">
        <v>5</v>
      </c>
      <c r="AP44">
        <f t="shared" si="0"/>
        <v>5</v>
      </c>
    </row>
    <row r="45" spans="1:42" x14ac:dyDescent="0.25">
      <c r="A45" t="s">
        <v>415</v>
      </c>
      <c r="B45">
        <v>9.8320677843093005</v>
      </c>
      <c r="C45">
        <v>57.099998474121101</v>
      </c>
      <c r="D45" t="s">
        <v>1665</v>
      </c>
      <c r="F45">
        <v>1078.2577995229699</v>
      </c>
      <c r="G45">
        <v>81.034628984614898</v>
      </c>
      <c r="H45" t="s">
        <v>1666</v>
      </c>
      <c r="I45" t="s">
        <v>1667</v>
      </c>
      <c r="J45" t="s">
        <v>37</v>
      </c>
      <c r="K45">
        <v>102485.589702692</v>
      </c>
      <c r="L45">
        <v>47623.180578111002</v>
      </c>
      <c r="M45">
        <v>400538.146806704</v>
      </c>
      <c r="N45">
        <v>400538.146806704</v>
      </c>
      <c r="O45">
        <v>0</v>
      </c>
      <c r="P45">
        <v>0</v>
      </c>
      <c r="Q45">
        <v>0</v>
      </c>
      <c r="R45">
        <v>9.8610677843093004</v>
      </c>
      <c r="S45" t="s">
        <v>2918</v>
      </c>
      <c r="T45" t="s">
        <v>96</v>
      </c>
      <c r="U45">
        <v>1071.2577995229699</v>
      </c>
      <c r="V45">
        <v>81</v>
      </c>
      <c r="W45" t="s">
        <v>15721</v>
      </c>
      <c r="X45">
        <v>72100530</v>
      </c>
      <c r="Y45" t="s">
        <v>96</v>
      </c>
      <c r="Z45" t="s">
        <v>2918</v>
      </c>
      <c r="AA45" t="s">
        <v>710</v>
      </c>
      <c r="AB45" t="s">
        <v>415</v>
      </c>
      <c r="AC45" t="s">
        <v>2924</v>
      </c>
      <c r="AD45" t="s">
        <v>708</v>
      </c>
      <c r="AE45">
        <v>0</v>
      </c>
      <c r="AF45" t="s">
        <v>15721</v>
      </c>
      <c r="AG45" t="s">
        <v>96</v>
      </c>
      <c r="AH45" t="s">
        <v>96</v>
      </c>
      <c r="AI45" t="str">
        <f>IF(ISNA(VLOOKUP(D45,Listen!J:O,3,0)),"",VLOOKUP(D45,Listen!J:O,3,0))</f>
        <v/>
      </c>
      <c r="AJ45">
        <v>6</v>
      </c>
      <c r="AK45" t="s">
        <v>96</v>
      </c>
      <c r="AL45" t="s">
        <v>96</v>
      </c>
      <c r="AM45">
        <v>3</v>
      </c>
      <c r="AN45">
        <v>2</v>
      </c>
      <c r="AO45">
        <v>6</v>
      </c>
      <c r="AP45">
        <f t="shared" si="0"/>
        <v>6</v>
      </c>
    </row>
    <row r="46" spans="1:42" x14ac:dyDescent="0.25">
      <c r="A46" t="s">
        <v>881</v>
      </c>
      <c r="B46">
        <v>9.8863367523026007</v>
      </c>
      <c r="C46">
        <v>85</v>
      </c>
      <c r="D46" t="s">
        <v>5637</v>
      </c>
      <c r="F46">
        <v>1081.0293228850801</v>
      </c>
      <c r="G46">
        <v>70.499571818956596</v>
      </c>
      <c r="H46" t="s">
        <v>5638</v>
      </c>
      <c r="I46" t="s">
        <v>52</v>
      </c>
      <c r="J46" t="s">
        <v>37</v>
      </c>
      <c r="K46">
        <v>53935.890407373503</v>
      </c>
      <c r="L46">
        <v>50319.9094633981</v>
      </c>
      <c r="M46">
        <v>732023.89256006002</v>
      </c>
      <c r="N46">
        <v>732023.89256006002</v>
      </c>
      <c r="O46">
        <v>0</v>
      </c>
      <c r="P46">
        <v>0</v>
      </c>
      <c r="Q46">
        <v>0</v>
      </c>
      <c r="R46">
        <v>9.9153367523026006</v>
      </c>
      <c r="S46" t="s">
        <v>881</v>
      </c>
      <c r="T46" t="s">
        <v>96</v>
      </c>
      <c r="U46">
        <v>1074.0293228850801</v>
      </c>
      <c r="V46">
        <v>70.5</v>
      </c>
      <c r="W46" t="s">
        <v>15722</v>
      </c>
      <c r="X46">
        <v>72100530</v>
      </c>
      <c r="Y46" t="s">
        <v>96</v>
      </c>
      <c r="Z46" t="s">
        <v>881</v>
      </c>
      <c r="AA46" t="s">
        <v>2326</v>
      </c>
      <c r="AB46" t="s">
        <v>880</v>
      </c>
      <c r="AC46" t="s">
        <v>2325</v>
      </c>
      <c r="AD46" t="s">
        <v>879</v>
      </c>
      <c r="AE46">
        <v>0</v>
      </c>
      <c r="AF46" t="s">
        <v>15722</v>
      </c>
      <c r="AG46" t="s">
        <v>96</v>
      </c>
      <c r="AH46" t="s">
        <v>96</v>
      </c>
      <c r="AI46" t="str">
        <f>IF(ISNA(VLOOKUP(D46,Listen!J:O,3,0)),"",VLOOKUP(D46,Listen!J:O,3,0))</f>
        <v/>
      </c>
      <c r="AJ46">
        <v>6</v>
      </c>
      <c r="AK46">
        <v>5</v>
      </c>
      <c r="AL46" t="s">
        <v>96</v>
      </c>
      <c r="AM46">
        <v>3</v>
      </c>
      <c r="AN46">
        <v>2</v>
      </c>
      <c r="AO46">
        <v>6</v>
      </c>
      <c r="AP46">
        <f t="shared" si="0"/>
        <v>6</v>
      </c>
    </row>
    <row r="47" spans="1:42" x14ac:dyDescent="0.25">
      <c r="A47" t="s">
        <v>2918</v>
      </c>
      <c r="B47">
        <v>9.9182259412242306</v>
      </c>
      <c r="C47">
        <v>57.099998474121101</v>
      </c>
      <c r="D47" t="s">
        <v>9145</v>
      </c>
      <c r="F47">
        <v>1082.65790797456</v>
      </c>
      <c r="G47">
        <v>79.966842111681501</v>
      </c>
      <c r="H47" t="s">
        <v>9146</v>
      </c>
      <c r="I47" t="s">
        <v>49</v>
      </c>
      <c r="J47" t="s">
        <v>37</v>
      </c>
      <c r="K47">
        <v>344013.91644045402</v>
      </c>
      <c r="L47">
        <v>42140.162282924903</v>
      </c>
      <c r="M47">
        <v>176894.931369175</v>
      </c>
      <c r="N47">
        <v>176894.931369175</v>
      </c>
      <c r="O47">
        <v>167119</v>
      </c>
      <c r="P47">
        <v>668476</v>
      </c>
      <c r="Q47">
        <v>23</v>
      </c>
      <c r="R47">
        <v>9.9472259412242305</v>
      </c>
      <c r="S47" t="s">
        <v>2918</v>
      </c>
      <c r="T47" t="s">
        <v>96</v>
      </c>
      <c r="U47">
        <v>1075.65790797456</v>
      </c>
      <c r="V47">
        <v>80</v>
      </c>
      <c r="W47" t="s">
        <v>15723</v>
      </c>
      <c r="X47">
        <v>72100530</v>
      </c>
      <c r="Y47" t="s">
        <v>96</v>
      </c>
      <c r="Z47" t="s">
        <v>2918</v>
      </c>
      <c r="AA47" t="s">
        <v>710</v>
      </c>
      <c r="AB47" t="s">
        <v>415</v>
      </c>
      <c r="AC47" t="s">
        <v>2924</v>
      </c>
      <c r="AD47" t="s">
        <v>708</v>
      </c>
      <c r="AE47">
        <v>23</v>
      </c>
      <c r="AF47" t="s">
        <v>15723</v>
      </c>
      <c r="AG47" t="s">
        <v>96</v>
      </c>
      <c r="AH47" t="s">
        <v>96</v>
      </c>
      <c r="AI47" t="str">
        <f>IF(ISNA(VLOOKUP(D47,Listen!J:O,3,0)),"",VLOOKUP(D47,Listen!J:O,3,0))</f>
        <v/>
      </c>
      <c r="AJ47" t="s">
        <v>96</v>
      </c>
      <c r="AK47">
        <v>5</v>
      </c>
      <c r="AL47" t="s">
        <v>96</v>
      </c>
      <c r="AM47">
        <v>3</v>
      </c>
      <c r="AN47">
        <v>2</v>
      </c>
      <c r="AO47">
        <v>5</v>
      </c>
      <c r="AP47">
        <f t="shared" si="0"/>
        <v>5</v>
      </c>
    </row>
    <row r="48" spans="1:42" x14ac:dyDescent="0.25">
      <c r="A48" t="s">
        <v>710</v>
      </c>
      <c r="B48">
        <v>9.9921980435398492</v>
      </c>
      <c r="C48">
        <v>57.099998474121101</v>
      </c>
      <c r="D48" t="s">
        <v>9147</v>
      </c>
      <c r="F48">
        <v>1086.4356730084901</v>
      </c>
      <c r="G48">
        <v>70.449152742231405</v>
      </c>
      <c r="H48" t="s">
        <v>9148</v>
      </c>
      <c r="I48" t="s">
        <v>348</v>
      </c>
      <c r="J48" t="s">
        <v>43</v>
      </c>
      <c r="K48">
        <v>154457.08518972501</v>
      </c>
      <c r="L48">
        <v>86939.852356906806</v>
      </c>
      <c r="M48">
        <v>176894.931369175</v>
      </c>
      <c r="N48">
        <v>176894.931369175</v>
      </c>
      <c r="O48">
        <v>0</v>
      </c>
      <c r="P48">
        <v>0</v>
      </c>
      <c r="Q48">
        <v>0</v>
      </c>
      <c r="R48">
        <v>10.021198043539849</v>
      </c>
      <c r="S48" t="s">
        <v>710</v>
      </c>
      <c r="T48" t="s">
        <v>96</v>
      </c>
      <c r="U48">
        <v>1079.4356730084901</v>
      </c>
      <c r="V48">
        <v>70.400000000000006</v>
      </c>
      <c r="W48" t="s">
        <v>15724</v>
      </c>
      <c r="X48">
        <v>72100530</v>
      </c>
      <c r="Y48" t="s">
        <v>96</v>
      </c>
      <c r="Z48" t="s">
        <v>710</v>
      </c>
      <c r="AA48" t="s">
        <v>2924</v>
      </c>
      <c r="AB48" t="s">
        <v>2918</v>
      </c>
      <c r="AC48" t="s">
        <v>2925</v>
      </c>
      <c r="AD48" t="s">
        <v>415</v>
      </c>
      <c r="AE48">
        <v>0</v>
      </c>
      <c r="AF48" t="s">
        <v>15724</v>
      </c>
      <c r="AG48" t="s">
        <v>96</v>
      </c>
      <c r="AH48" t="s">
        <v>96</v>
      </c>
      <c r="AI48" t="str">
        <f>IF(ISNA(VLOOKUP(D48,Listen!J:O,3,0)),"",VLOOKUP(D48,Listen!J:O,3,0))</f>
        <v/>
      </c>
      <c r="AJ48">
        <v>6</v>
      </c>
      <c r="AK48">
        <v>5</v>
      </c>
      <c r="AL48" t="s">
        <v>96</v>
      </c>
      <c r="AM48">
        <v>3</v>
      </c>
      <c r="AN48">
        <v>2</v>
      </c>
      <c r="AO48">
        <v>6</v>
      </c>
      <c r="AP48">
        <f t="shared" si="0"/>
        <v>6</v>
      </c>
    </row>
    <row r="49" spans="1:42" x14ac:dyDescent="0.25">
      <c r="A49" t="s">
        <v>2809</v>
      </c>
      <c r="B49">
        <v>10.0495056491364</v>
      </c>
      <c r="C49">
        <v>119</v>
      </c>
      <c r="D49" t="s">
        <v>7752</v>
      </c>
      <c r="F49">
        <v>1089.36237999428</v>
      </c>
      <c r="G49">
        <v>54.615990290748002</v>
      </c>
      <c r="H49" t="s">
        <v>7753</v>
      </c>
      <c r="I49" t="s">
        <v>7754</v>
      </c>
      <c r="J49" t="s">
        <v>37</v>
      </c>
      <c r="K49">
        <v>4813.6543100590698</v>
      </c>
      <c r="L49">
        <v>21669.560214126799</v>
      </c>
      <c r="M49" t="s">
        <v>98</v>
      </c>
      <c r="N49" t="s">
        <v>98</v>
      </c>
      <c r="O49">
        <v>4814</v>
      </c>
      <c r="P49">
        <v>19256</v>
      </c>
      <c r="Q49">
        <v>1</v>
      </c>
      <c r="R49">
        <v>10.0785056491364</v>
      </c>
      <c r="S49" t="s">
        <v>883</v>
      </c>
      <c r="T49" t="s">
        <v>96</v>
      </c>
      <c r="U49">
        <v>1082.36237999428</v>
      </c>
      <c r="V49">
        <v>54.6</v>
      </c>
      <c r="W49" t="s">
        <v>15725</v>
      </c>
      <c r="X49">
        <v>72100530</v>
      </c>
      <c r="Y49" t="s">
        <v>96</v>
      </c>
      <c r="Z49" t="s">
        <v>883</v>
      </c>
      <c r="AA49" t="s">
        <v>2810</v>
      </c>
      <c r="AB49" t="s">
        <v>2809</v>
      </c>
      <c r="AC49" t="s">
        <v>2811</v>
      </c>
      <c r="AD49" t="s">
        <v>2812</v>
      </c>
      <c r="AE49">
        <v>1</v>
      </c>
      <c r="AF49" t="s">
        <v>15725</v>
      </c>
      <c r="AG49" t="s">
        <v>96</v>
      </c>
      <c r="AH49" t="s">
        <v>96</v>
      </c>
      <c r="AI49" t="str">
        <f>IF(ISNA(VLOOKUP(D49,Listen!J:O,3,0)),"",VLOOKUP(D49,Listen!J:O,3,0))</f>
        <v/>
      </c>
      <c r="AJ49">
        <v>6</v>
      </c>
      <c r="AK49">
        <v>5</v>
      </c>
      <c r="AL49" t="s">
        <v>96</v>
      </c>
      <c r="AM49">
        <v>3</v>
      </c>
      <c r="AN49">
        <v>2</v>
      </c>
      <c r="AO49">
        <v>6</v>
      </c>
      <c r="AP49">
        <f t="shared" si="0"/>
        <v>6</v>
      </c>
    </row>
    <row r="50" spans="1:42" x14ac:dyDescent="0.25">
      <c r="A50" t="s">
        <v>9149</v>
      </c>
      <c r="B50">
        <v>10.068820056470001</v>
      </c>
      <c r="C50">
        <v>104</v>
      </c>
      <c r="D50" t="s">
        <v>9150</v>
      </c>
      <c r="E50">
        <v>1086</v>
      </c>
      <c r="F50">
        <v>1090.3487693274501</v>
      </c>
      <c r="G50">
        <v>58.453795239632903</v>
      </c>
      <c r="H50" t="s">
        <v>9151</v>
      </c>
      <c r="I50" t="s">
        <v>295</v>
      </c>
      <c r="J50" t="s">
        <v>43</v>
      </c>
      <c r="K50">
        <v>54450.879016247403</v>
      </c>
      <c r="L50">
        <v>10698.8465538939</v>
      </c>
      <c r="M50" t="s">
        <v>98</v>
      </c>
      <c r="N50" t="s">
        <v>98</v>
      </c>
      <c r="O50">
        <v>54451</v>
      </c>
      <c r="P50">
        <v>217804</v>
      </c>
      <c r="Q50">
        <v>7</v>
      </c>
      <c r="R50">
        <v>10.097820056470001</v>
      </c>
      <c r="S50" t="s">
        <v>9149</v>
      </c>
      <c r="T50">
        <v>1086</v>
      </c>
      <c r="U50">
        <v>1083.3487693274501</v>
      </c>
      <c r="V50">
        <v>58.5</v>
      </c>
      <c r="W50" t="s">
        <v>15726</v>
      </c>
      <c r="X50">
        <v>72100530</v>
      </c>
      <c r="Y50" t="s">
        <v>96</v>
      </c>
      <c r="Z50" t="s">
        <v>9149</v>
      </c>
      <c r="AA50" t="s">
        <v>9152</v>
      </c>
      <c r="AB50" t="s">
        <v>9153</v>
      </c>
      <c r="AC50" t="s">
        <v>9154</v>
      </c>
      <c r="AD50" t="s">
        <v>9155</v>
      </c>
      <c r="AE50">
        <v>7</v>
      </c>
      <c r="AF50" t="s">
        <v>15726</v>
      </c>
      <c r="AG50" t="s">
        <v>96</v>
      </c>
      <c r="AH50" t="s">
        <v>96</v>
      </c>
      <c r="AI50" t="str">
        <f>IF(ISNA(VLOOKUP(D50,Listen!J:O,3,0)),"",VLOOKUP(D50,Listen!J:O,3,0))</f>
        <v/>
      </c>
      <c r="AJ50" t="s">
        <v>96</v>
      </c>
      <c r="AK50">
        <v>5</v>
      </c>
      <c r="AL50" t="s">
        <v>96</v>
      </c>
      <c r="AM50">
        <v>3</v>
      </c>
      <c r="AN50">
        <v>2</v>
      </c>
      <c r="AO50">
        <v>5</v>
      </c>
      <c r="AP50">
        <f t="shared" si="0"/>
        <v>5</v>
      </c>
    </row>
    <row r="51" spans="1:42" x14ac:dyDescent="0.25">
      <c r="A51" t="s">
        <v>2925</v>
      </c>
      <c r="B51">
        <v>10.150552776067601</v>
      </c>
      <c r="C51">
        <v>57.099998474121101</v>
      </c>
      <c r="D51" t="s">
        <v>9156</v>
      </c>
      <c r="F51">
        <v>1094.5228701108299</v>
      </c>
      <c r="G51">
        <v>67.667031313544996</v>
      </c>
      <c r="H51" t="s">
        <v>9157</v>
      </c>
      <c r="I51" t="s">
        <v>5743</v>
      </c>
      <c r="J51" t="s">
        <v>37</v>
      </c>
      <c r="K51">
        <v>390992.72177854402</v>
      </c>
      <c r="L51">
        <v>70671.105592284599</v>
      </c>
      <c r="M51">
        <v>171722.99226510999</v>
      </c>
      <c r="N51">
        <v>171722.99226510999</v>
      </c>
      <c r="O51">
        <v>219270</v>
      </c>
      <c r="P51">
        <v>877080</v>
      </c>
      <c r="Q51">
        <v>30</v>
      </c>
      <c r="R51">
        <v>10.179552776067601</v>
      </c>
      <c r="S51" t="s">
        <v>2925</v>
      </c>
      <c r="T51" t="s">
        <v>96</v>
      </c>
      <c r="U51">
        <v>1087.5228701108299</v>
      </c>
      <c r="V51">
        <v>67.7</v>
      </c>
      <c r="W51" t="s">
        <v>15727</v>
      </c>
      <c r="X51">
        <v>72100530</v>
      </c>
      <c r="Y51" t="s">
        <v>96</v>
      </c>
      <c r="Z51" t="s">
        <v>2925</v>
      </c>
      <c r="AA51" t="s">
        <v>2929</v>
      </c>
      <c r="AB51" t="s">
        <v>2924</v>
      </c>
      <c r="AC51" t="s">
        <v>709</v>
      </c>
      <c r="AD51" t="s">
        <v>710</v>
      </c>
      <c r="AE51">
        <v>30</v>
      </c>
      <c r="AF51" t="s">
        <v>15727</v>
      </c>
      <c r="AG51" t="s">
        <v>96</v>
      </c>
      <c r="AH51" t="s">
        <v>96</v>
      </c>
      <c r="AI51" t="str">
        <f>IF(ISNA(VLOOKUP(D51,Listen!J:O,3,0)),"",VLOOKUP(D51,Listen!J:O,3,0))</f>
        <v/>
      </c>
      <c r="AJ51" t="s">
        <v>96</v>
      </c>
      <c r="AK51">
        <v>5</v>
      </c>
      <c r="AL51" t="s">
        <v>96</v>
      </c>
      <c r="AM51">
        <v>3</v>
      </c>
      <c r="AN51">
        <v>2</v>
      </c>
      <c r="AO51">
        <v>5</v>
      </c>
      <c r="AP51">
        <f t="shared" si="0"/>
        <v>5</v>
      </c>
    </row>
    <row r="52" spans="1:42" x14ac:dyDescent="0.25">
      <c r="A52" t="s">
        <v>2684</v>
      </c>
      <c r="B52">
        <v>10.1509677293118</v>
      </c>
      <c r="C52">
        <v>71</v>
      </c>
      <c r="D52" t="s">
        <v>8047</v>
      </c>
      <c r="F52">
        <v>1094.5440618278101</v>
      </c>
      <c r="G52">
        <v>75.579988392350202</v>
      </c>
      <c r="H52" t="s">
        <v>8048</v>
      </c>
      <c r="I52" t="s">
        <v>385</v>
      </c>
      <c r="J52" t="s">
        <v>37</v>
      </c>
      <c r="K52">
        <v>308836.870775224</v>
      </c>
      <c r="L52">
        <v>97300.223184666698</v>
      </c>
      <c r="M52">
        <v>45231.846336055598</v>
      </c>
      <c r="N52">
        <v>45231.846336055598</v>
      </c>
      <c r="O52">
        <v>263605</v>
      </c>
      <c r="P52">
        <v>1054420</v>
      </c>
      <c r="Q52">
        <v>36</v>
      </c>
      <c r="R52">
        <v>10.1799677293118</v>
      </c>
      <c r="S52" t="s">
        <v>2684</v>
      </c>
      <c r="T52" t="s">
        <v>96</v>
      </c>
      <c r="U52">
        <v>1087.5440618278101</v>
      </c>
      <c r="V52">
        <v>75.599999999999994</v>
      </c>
      <c r="W52" t="s">
        <v>15728</v>
      </c>
      <c r="X52">
        <v>72100530</v>
      </c>
      <c r="Y52" t="s">
        <v>96</v>
      </c>
      <c r="Z52" t="s">
        <v>2684</v>
      </c>
      <c r="AA52" t="s">
        <v>711</v>
      </c>
      <c r="AB52" t="s">
        <v>2923</v>
      </c>
      <c r="AC52" t="s">
        <v>712</v>
      </c>
      <c r="AD52" t="s">
        <v>2922</v>
      </c>
      <c r="AE52">
        <v>36</v>
      </c>
      <c r="AF52" t="s">
        <v>15728</v>
      </c>
      <c r="AG52" t="s">
        <v>96</v>
      </c>
      <c r="AH52" t="s">
        <v>96</v>
      </c>
      <c r="AI52" t="str">
        <f>IF(ISNA(VLOOKUP(D52,Listen!J:O,3,0)),"",VLOOKUP(D52,Listen!J:O,3,0))</f>
        <v/>
      </c>
      <c r="AJ52" t="s">
        <v>96</v>
      </c>
      <c r="AK52">
        <v>5</v>
      </c>
      <c r="AL52" t="s">
        <v>96</v>
      </c>
      <c r="AM52">
        <v>3</v>
      </c>
      <c r="AN52">
        <v>2</v>
      </c>
      <c r="AO52">
        <v>5</v>
      </c>
      <c r="AP52">
        <f t="shared" si="0"/>
        <v>5</v>
      </c>
    </row>
    <row r="53" spans="1:42" x14ac:dyDescent="0.25">
      <c r="A53" t="s">
        <v>2684</v>
      </c>
      <c r="B53">
        <v>10.163763289370401</v>
      </c>
      <c r="C53">
        <v>71.099998474121094</v>
      </c>
      <c r="D53" t="s">
        <v>9158</v>
      </c>
      <c r="F53">
        <v>1095.1975327697701</v>
      </c>
      <c r="G53">
        <v>58.539864589129898</v>
      </c>
      <c r="H53" t="s">
        <v>9159</v>
      </c>
      <c r="I53" t="s">
        <v>9160</v>
      </c>
      <c r="J53" t="s">
        <v>43</v>
      </c>
      <c r="K53">
        <v>271373.04703582899</v>
      </c>
      <c r="L53">
        <v>97300.223184666698</v>
      </c>
      <c r="M53">
        <v>45231.846336055598</v>
      </c>
      <c r="N53">
        <v>45231.846336055598</v>
      </c>
      <c r="O53">
        <v>226141</v>
      </c>
      <c r="P53">
        <v>904564</v>
      </c>
      <c r="Q53">
        <v>31</v>
      </c>
      <c r="R53">
        <v>10.192763289370401</v>
      </c>
      <c r="S53" t="s">
        <v>2684</v>
      </c>
      <c r="T53" t="s">
        <v>96</v>
      </c>
      <c r="U53">
        <v>1088.1975327697701</v>
      </c>
      <c r="V53">
        <v>58.5</v>
      </c>
      <c r="W53" t="s">
        <v>15728</v>
      </c>
      <c r="X53">
        <v>72100530</v>
      </c>
      <c r="Y53" t="s">
        <v>96</v>
      </c>
      <c r="Z53" t="s">
        <v>2684</v>
      </c>
      <c r="AA53" t="s">
        <v>711</v>
      </c>
      <c r="AB53" t="s">
        <v>2923</v>
      </c>
      <c r="AC53" t="s">
        <v>712</v>
      </c>
      <c r="AD53" t="s">
        <v>2922</v>
      </c>
      <c r="AE53">
        <v>31</v>
      </c>
      <c r="AF53" t="s">
        <v>15728</v>
      </c>
      <c r="AG53" t="s">
        <v>96</v>
      </c>
      <c r="AH53" t="s">
        <v>96</v>
      </c>
      <c r="AI53" t="str">
        <f>IF(ISNA(VLOOKUP(D53,Listen!J:O,3,0)),"",VLOOKUP(D53,Listen!J:O,3,0))</f>
        <v/>
      </c>
      <c r="AJ53" t="s">
        <v>96</v>
      </c>
      <c r="AK53">
        <v>5</v>
      </c>
      <c r="AL53" t="s">
        <v>96</v>
      </c>
      <c r="AM53">
        <v>3</v>
      </c>
      <c r="AN53">
        <v>2</v>
      </c>
      <c r="AO53">
        <v>5</v>
      </c>
      <c r="AP53">
        <f t="shared" si="0"/>
        <v>5</v>
      </c>
    </row>
    <row r="54" spans="1:42" x14ac:dyDescent="0.25">
      <c r="A54" t="s">
        <v>886</v>
      </c>
      <c r="B54">
        <v>10.1907055564918</v>
      </c>
      <c r="C54">
        <v>111</v>
      </c>
      <c r="D54" s="2" t="s">
        <v>9161</v>
      </c>
      <c r="F54">
        <v>1096.5734779096199</v>
      </c>
      <c r="G54">
        <v>59.620566113598997</v>
      </c>
      <c r="H54" t="s">
        <v>9162</v>
      </c>
      <c r="I54" t="s">
        <v>9163</v>
      </c>
      <c r="J54" t="s">
        <v>37</v>
      </c>
      <c r="K54">
        <v>321597.57341312303</v>
      </c>
      <c r="L54">
        <v>14072.678357299699</v>
      </c>
      <c r="M54" t="s">
        <v>98</v>
      </c>
      <c r="N54" t="s">
        <v>98</v>
      </c>
      <c r="O54">
        <v>321598</v>
      </c>
      <c r="P54">
        <v>1286392</v>
      </c>
      <c r="Q54">
        <v>44</v>
      </c>
      <c r="R54">
        <v>10.2197055564918</v>
      </c>
      <c r="S54" t="s">
        <v>886</v>
      </c>
      <c r="T54" t="s">
        <v>96</v>
      </c>
      <c r="U54">
        <v>1089.5734779096199</v>
      </c>
      <c r="V54">
        <v>59.6</v>
      </c>
      <c r="W54" t="s">
        <v>15729</v>
      </c>
      <c r="X54">
        <v>72100530</v>
      </c>
      <c r="Y54" t="s">
        <v>96</v>
      </c>
      <c r="Z54" t="s">
        <v>886</v>
      </c>
      <c r="AA54" t="s">
        <v>887</v>
      </c>
      <c r="AB54" t="s">
        <v>888</v>
      </c>
      <c r="AC54" t="s">
        <v>889</v>
      </c>
      <c r="AD54" t="s">
        <v>890</v>
      </c>
      <c r="AE54">
        <v>44</v>
      </c>
      <c r="AF54" t="s">
        <v>15729</v>
      </c>
      <c r="AG54" t="s">
        <v>96</v>
      </c>
      <c r="AH54" t="s">
        <v>96</v>
      </c>
      <c r="AI54" t="str">
        <f>IF(ISNA(VLOOKUP(D54,Listen!J:O,3,0)),"",VLOOKUP(D54,Listen!J:O,3,0))</f>
        <v/>
      </c>
      <c r="AJ54" t="s">
        <v>96</v>
      </c>
      <c r="AK54">
        <v>5</v>
      </c>
      <c r="AL54" t="s">
        <v>96</v>
      </c>
      <c r="AM54">
        <v>3</v>
      </c>
      <c r="AN54">
        <v>2</v>
      </c>
      <c r="AO54">
        <v>5</v>
      </c>
      <c r="AP54">
        <f t="shared" si="0"/>
        <v>5</v>
      </c>
    </row>
    <row r="55" spans="1:42" x14ac:dyDescent="0.25">
      <c r="A55" t="s">
        <v>5630</v>
      </c>
      <c r="B55">
        <v>10.3121148680356</v>
      </c>
      <c r="C55">
        <v>70</v>
      </c>
      <c r="D55" t="s">
        <v>9164</v>
      </c>
      <c r="F55">
        <v>1102.7738674833399</v>
      </c>
      <c r="G55">
        <v>66.291606117207806</v>
      </c>
      <c r="H55" t="s">
        <v>9165</v>
      </c>
      <c r="I55" t="s">
        <v>48</v>
      </c>
      <c r="J55" t="s">
        <v>37</v>
      </c>
      <c r="K55">
        <v>151565.21523296501</v>
      </c>
      <c r="L55">
        <v>45246.781159377198</v>
      </c>
      <c r="M55" t="s">
        <v>98</v>
      </c>
      <c r="N55" t="s">
        <v>98</v>
      </c>
      <c r="O55">
        <v>151565</v>
      </c>
      <c r="P55">
        <v>606260</v>
      </c>
      <c r="Q55">
        <v>21</v>
      </c>
      <c r="R55">
        <v>10.3411148680356</v>
      </c>
      <c r="S55" t="s">
        <v>5630</v>
      </c>
      <c r="T55" t="s">
        <v>96</v>
      </c>
      <c r="U55">
        <v>1095.7738674833399</v>
      </c>
      <c r="V55">
        <v>66.3</v>
      </c>
      <c r="W55" t="s">
        <v>15730</v>
      </c>
      <c r="X55">
        <v>72100530</v>
      </c>
      <c r="Y55" t="s">
        <v>96</v>
      </c>
      <c r="Z55" t="s">
        <v>5630</v>
      </c>
      <c r="AA55" t="s">
        <v>5626</v>
      </c>
      <c r="AB55" t="s">
        <v>5632</v>
      </c>
      <c r="AC55" t="s">
        <v>5629</v>
      </c>
      <c r="AD55" t="s">
        <v>9166</v>
      </c>
      <c r="AE55">
        <v>21</v>
      </c>
      <c r="AF55" t="s">
        <v>15730</v>
      </c>
      <c r="AG55" t="s">
        <v>96</v>
      </c>
      <c r="AH55" t="s">
        <v>96</v>
      </c>
      <c r="AI55" t="str">
        <f>IF(ISNA(VLOOKUP(D55,Listen!J:O,3,0)),"",VLOOKUP(D55,Listen!J:O,3,0))</f>
        <v/>
      </c>
      <c r="AJ55" t="s">
        <v>96</v>
      </c>
      <c r="AK55">
        <v>5</v>
      </c>
      <c r="AL55" t="s">
        <v>96</v>
      </c>
      <c r="AM55">
        <v>3</v>
      </c>
      <c r="AN55">
        <v>2</v>
      </c>
      <c r="AO55">
        <v>5</v>
      </c>
      <c r="AP55">
        <f t="shared" si="0"/>
        <v>5</v>
      </c>
    </row>
    <row r="56" spans="1:42" x14ac:dyDescent="0.25">
      <c r="A56" t="s">
        <v>5626</v>
      </c>
      <c r="B56">
        <v>10.389856068215799</v>
      </c>
      <c r="C56">
        <v>70</v>
      </c>
      <c r="D56" t="s">
        <v>9167</v>
      </c>
      <c r="F56">
        <v>1106.74412084295</v>
      </c>
      <c r="G56">
        <v>78.277843922086007</v>
      </c>
      <c r="H56" t="s">
        <v>9168</v>
      </c>
      <c r="I56" t="s">
        <v>839</v>
      </c>
      <c r="J56" t="s">
        <v>37</v>
      </c>
      <c r="K56">
        <v>58229.413592299898</v>
      </c>
      <c r="L56">
        <v>50065.801299533799</v>
      </c>
      <c r="M56" t="s">
        <v>98</v>
      </c>
      <c r="N56" t="s">
        <v>98</v>
      </c>
      <c r="O56">
        <v>58229</v>
      </c>
      <c r="P56">
        <v>232916</v>
      </c>
      <c r="Q56">
        <v>8</v>
      </c>
      <c r="R56">
        <v>10.418856068215799</v>
      </c>
      <c r="S56" t="s">
        <v>5626</v>
      </c>
      <c r="T56" t="s">
        <v>96</v>
      </c>
      <c r="U56">
        <v>1099.74412084295</v>
      </c>
      <c r="V56">
        <v>78.3</v>
      </c>
      <c r="W56" t="s">
        <v>15731</v>
      </c>
      <c r="X56">
        <v>72100530</v>
      </c>
      <c r="Y56" t="s">
        <v>96</v>
      </c>
      <c r="Z56" t="s">
        <v>5626</v>
      </c>
      <c r="AA56" t="s">
        <v>5629</v>
      </c>
      <c r="AB56" t="s">
        <v>5630</v>
      </c>
      <c r="AC56" t="s">
        <v>5631</v>
      </c>
      <c r="AD56" t="s">
        <v>5632</v>
      </c>
      <c r="AE56">
        <v>8</v>
      </c>
      <c r="AF56" t="s">
        <v>15731</v>
      </c>
      <c r="AG56" t="s">
        <v>96</v>
      </c>
      <c r="AH56" t="s">
        <v>96</v>
      </c>
      <c r="AI56" t="str">
        <f>IF(ISNA(VLOOKUP(D56,Listen!J:O,3,0)),"",VLOOKUP(D56,Listen!J:O,3,0))</f>
        <v/>
      </c>
      <c r="AJ56" t="s">
        <v>96</v>
      </c>
      <c r="AK56">
        <v>5</v>
      </c>
      <c r="AL56" t="s">
        <v>96</v>
      </c>
      <c r="AM56">
        <v>3</v>
      </c>
      <c r="AN56">
        <v>2</v>
      </c>
      <c r="AO56">
        <v>5</v>
      </c>
      <c r="AP56">
        <f t="shared" si="0"/>
        <v>5</v>
      </c>
    </row>
    <row r="57" spans="1:42" x14ac:dyDescent="0.25">
      <c r="A57" t="s">
        <v>712</v>
      </c>
      <c r="B57">
        <v>10.409244881773001</v>
      </c>
      <c r="C57">
        <v>71</v>
      </c>
      <c r="D57" t="s">
        <v>2927</v>
      </c>
      <c r="E57">
        <v>1108</v>
      </c>
      <c r="F57">
        <v>1107.7343101117899</v>
      </c>
      <c r="G57">
        <v>76.0448776607479</v>
      </c>
      <c r="H57" t="s">
        <v>2928</v>
      </c>
      <c r="I57" t="s">
        <v>51</v>
      </c>
      <c r="J57" t="s">
        <v>44</v>
      </c>
      <c r="K57">
        <v>636092.27363382594</v>
      </c>
      <c r="L57">
        <v>112566.961452651</v>
      </c>
      <c r="M57">
        <v>635951.35459601204</v>
      </c>
      <c r="N57">
        <v>635951.35459601204</v>
      </c>
      <c r="O57">
        <v>141</v>
      </c>
      <c r="P57">
        <v>564</v>
      </c>
      <c r="Q57">
        <v>0</v>
      </c>
      <c r="R57">
        <v>10.438244881773</v>
      </c>
      <c r="S57" t="s">
        <v>712</v>
      </c>
      <c r="T57">
        <v>1108</v>
      </c>
      <c r="U57">
        <v>1100.7343101117899</v>
      </c>
      <c r="V57">
        <v>76</v>
      </c>
      <c r="W57" t="s">
        <v>15732</v>
      </c>
      <c r="X57">
        <v>72100530</v>
      </c>
      <c r="Y57" t="s">
        <v>96</v>
      </c>
      <c r="Z57" t="s">
        <v>712</v>
      </c>
      <c r="AA57" t="s">
        <v>422</v>
      </c>
      <c r="AB57" t="s">
        <v>711</v>
      </c>
      <c r="AC57" t="s">
        <v>423</v>
      </c>
      <c r="AD57" t="s">
        <v>2684</v>
      </c>
      <c r="AE57">
        <v>0</v>
      </c>
      <c r="AF57" t="s">
        <v>15732</v>
      </c>
      <c r="AG57" t="s">
        <v>96</v>
      </c>
      <c r="AH57" t="s">
        <v>118</v>
      </c>
      <c r="AI57" t="str">
        <f>IF(ISNA(VLOOKUP(D57,Listen!J:O,3,0)),"",VLOOKUP(D57,Listen!J:O,3,0))</f>
        <v/>
      </c>
      <c r="AJ57">
        <v>6</v>
      </c>
      <c r="AK57">
        <v>5</v>
      </c>
      <c r="AL57" t="s">
        <v>96</v>
      </c>
      <c r="AM57" t="s">
        <v>96</v>
      </c>
      <c r="AN57">
        <v>2</v>
      </c>
      <c r="AO57">
        <v>6</v>
      </c>
      <c r="AP57">
        <f t="shared" si="0"/>
        <v>6</v>
      </c>
    </row>
    <row r="58" spans="1:42" x14ac:dyDescent="0.25">
      <c r="A58" t="s">
        <v>712</v>
      </c>
      <c r="B58">
        <v>10.4133006615938</v>
      </c>
      <c r="C58">
        <v>71</v>
      </c>
      <c r="D58" t="s">
        <v>5639</v>
      </c>
      <c r="F58">
        <v>1107.9414393228301</v>
      </c>
      <c r="G58">
        <v>59.665631506315201</v>
      </c>
      <c r="H58" t="s">
        <v>5640</v>
      </c>
      <c r="I58" t="s">
        <v>5641</v>
      </c>
      <c r="J58" t="s">
        <v>37</v>
      </c>
      <c r="K58">
        <v>214195.26120529399</v>
      </c>
      <c r="L58">
        <v>112566.961452651</v>
      </c>
      <c r="M58">
        <v>635951.35459601204</v>
      </c>
      <c r="N58">
        <v>635951.35459601204</v>
      </c>
      <c r="O58">
        <v>0</v>
      </c>
      <c r="P58">
        <v>0</v>
      </c>
      <c r="Q58">
        <v>0</v>
      </c>
      <c r="R58">
        <v>10.4423006615938</v>
      </c>
      <c r="S58" t="s">
        <v>712</v>
      </c>
      <c r="T58" t="s">
        <v>96</v>
      </c>
      <c r="U58">
        <v>1100.9414393228301</v>
      </c>
      <c r="V58">
        <v>59.7</v>
      </c>
      <c r="W58" t="s">
        <v>15732</v>
      </c>
      <c r="X58">
        <v>72100530</v>
      </c>
      <c r="Y58" t="s">
        <v>96</v>
      </c>
      <c r="Z58" t="s">
        <v>712</v>
      </c>
      <c r="AA58" t="s">
        <v>422</v>
      </c>
      <c r="AB58" t="s">
        <v>711</v>
      </c>
      <c r="AC58" t="s">
        <v>423</v>
      </c>
      <c r="AD58" t="s">
        <v>2684</v>
      </c>
      <c r="AE58">
        <v>0</v>
      </c>
      <c r="AF58" t="s">
        <v>15732</v>
      </c>
      <c r="AG58" t="s">
        <v>96</v>
      </c>
      <c r="AH58" t="s">
        <v>96</v>
      </c>
      <c r="AI58" t="str">
        <f>IF(ISNA(VLOOKUP(D58,Listen!J:O,3,0)),"",VLOOKUP(D58,Listen!J:O,3,0))</f>
        <v/>
      </c>
      <c r="AJ58">
        <v>6</v>
      </c>
      <c r="AK58">
        <v>5</v>
      </c>
      <c r="AL58" t="s">
        <v>96</v>
      </c>
      <c r="AM58">
        <v>3</v>
      </c>
      <c r="AN58">
        <v>2</v>
      </c>
      <c r="AO58">
        <v>6</v>
      </c>
      <c r="AP58">
        <f t="shared" si="0"/>
        <v>6</v>
      </c>
    </row>
    <row r="59" spans="1:42" x14ac:dyDescent="0.25">
      <c r="A59" t="s">
        <v>5179</v>
      </c>
      <c r="B59">
        <v>10.4583197936871</v>
      </c>
      <c r="C59">
        <v>85</v>
      </c>
      <c r="D59" t="s">
        <v>9169</v>
      </c>
      <c r="F59">
        <v>1110.2405723440099</v>
      </c>
      <c r="G59">
        <v>77.154719719545895</v>
      </c>
      <c r="H59" t="s">
        <v>9170</v>
      </c>
      <c r="I59" t="s">
        <v>4378</v>
      </c>
      <c r="J59" t="s">
        <v>37</v>
      </c>
      <c r="K59">
        <v>61534.936844381002</v>
      </c>
      <c r="L59">
        <v>21094.391609508701</v>
      </c>
      <c r="M59">
        <v>369348.00464364397</v>
      </c>
      <c r="N59">
        <v>369348.00464364397</v>
      </c>
      <c r="O59">
        <v>0</v>
      </c>
      <c r="P59">
        <v>0</v>
      </c>
      <c r="Q59">
        <v>0</v>
      </c>
      <c r="R59">
        <v>10.487319793687099</v>
      </c>
      <c r="S59" t="s">
        <v>5179</v>
      </c>
      <c r="T59" t="s">
        <v>96</v>
      </c>
      <c r="U59">
        <v>1103.2405723440099</v>
      </c>
      <c r="V59">
        <v>77.2</v>
      </c>
      <c r="W59" t="s">
        <v>15733</v>
      </c>
      <c r="X59">
        <v>72100530</v>
      </c>
      <c r="Y59" t="s">
        <v>96</v>
      </c>
      <c r="Z59" t="s">
        <v>5179</v>
      </c>
      <c r="AA59" t="s">
        <v>5176</v>
      </c>
      <c r="AB59" t="s">
        <v>7391</v>
      </c>
      <c r="AC59" t="s">
        <v>2931</v>
      </c>
      <c r="AD59" t="s">
        <v>1964</v>
      </c>
      <c r="AE59">
        <v>0</v>
      </c>
      <c r="AF59" t="s">
        <v>15733</v>
      </c>
      <c r="AG59" t="s">
        <v>96</v>
      </c>
      <c r="AH59" t="s">
        <v>96</v>
      </c>
      <c r="AI59" t="str">
        <f>IF(ISNA(VLOOKUP(D59,Listen!J:O,3,0)),"",VLOOKUP(D59,Listen!J:O,3,0))</f>
        <v/>
      </c>
      <c r="AJ59">
        <v>6</v>
      </c>
      <c r="AK59">
        <v>5</v>
      </c>
      <c r="AL59" t="s">
        <v>96</v>
      </c>
      <c r="AM59">
        <v>3</v>
      </c>
      <c r="AN59">
        <v>2</v>
      </c>
      <c r="AO59">
        <v>6</v>
      </c>
      <c r="AP59">
        <f t="shared" si="0"/>
        <v>6</v>
      </c>
    </row>
    <row r="60" spans="1:42" x14ac:dyDescent="0.25">
      <c r="A60" t="s">
        <v>849</v>
      </c>
      <c r="B60">
        <v>10.726742497304899</v>
      </c>
      <c r="C60">
        <v>140</v>
      </c>
      <c r="D60" t="s">
        <v>9171</v>
      </c>
      <c r="F60">
        <v>1123.9489552653699</v>
      </c>
      <c r="G60">
        <v>58.485976401281697</v>
      </c>
      <c r="H60" t="s">
        <v>9172</v>
      </c>
      <c r="I60" t="s">
        <v>9173</v>
      </c>
      <c r="J60" t="s">
        <v>37</v>
      </c>
      <c r="K60">
        <v>872860.215802602</v>
      </c>
      <c r="L60">
        <v>89395.191363418795</v>
      </c>
      <c r="M60" t="s">
        <v>98</v>
      </c>
      <c r="N60" t="s">
        <v>98</v>
      </c>
      <c r="O60">
        <v>872860</v>
      </c>
      <c r="P60">
        <v>3491440</v>
      </c>
      <c r="Q60">
        <v>120</v>
      </c>
      <c r="R60">
        <v>10.755742497304899</v>
      </c>
      <c r="S60" t="s">
        <v>293</v>
      </c>
      <c r="T60" t="s">
        <v>96</v>
      </c>
      <c r="U60">
        <v>1116.9489552653699</v>
      </c>
      <c r="V60">
        <v>58.5</v>
      </c>
      <c r="W60" t="s">
        <v>15734</v>
      </c>
      <c r="X60">
        <v>72100530</v>
      </c>
      <c r="Y60" t="s">
        <v>96</v>
      </c>
      <c r="Z60" t="s">
        <v>293</v>
      </c>
      <c r="AA60" t="s">
        <v>851</v>
      </c>
      <c r="AB60" t="s">
        <v>849</v>
      </c>
      <c r="AC60" t="s">
        <v>1621</v>
      </c>
      <c r="AD60" t="s">
        <v>850</v>
      </c>
      <c r="AE60">
        <v>120</v>
      </c>
      <c r="AF60" t="s">
        <v>15734</v>
      </c>
      <c r="AG60" t="s">
        <v>96</v>
      </c>
      <c r="AH60" t="s">
        <v>96</v>
      </c>
      <c r="AI60" t="str">
        <f>IF(ISNA(VLOOKUP(D60,Listen!J:O,3,0)),"",VLOOKUP(D60,Listen!J:O,3,0))</f>
        <v/>
      </c>
      <c r="AJ60" t="s">
        <v>96</v>
      </c>
      <c r="AK60">
        <v>5</v>
      </c>
      <c r="AL60" t="s">
        <v>96</v>
      </c>
      <c r="AM60">
        <v>3</v>
      </c>
      <c r="AN60">
        <v>2</v>
      </c>
      <c r="AO60">
        <v>5</v>
      </c>
      <c r="AP60">
        <f t="shared" si="0"/>
        <v>5</v>
      </c>
    </row>
    <row r="61" spans="1:42" x14ac:dyDescent="0.25">
      <c r="A61" t="s">
        <v>714</v>
      </c>
      <c r="B61">
        <v>10.7354377200072</v>
      </c>
      <c r="C61">
        <v>57</v>
      </c>
      <c r="D61" t="s">
        <v>5185</v>
      </c>
      <c r="F61">
        <v>1124.39302143705</v>
      </c>
      <c r="G61">
        <v>78.135647575129298</v>
      </c>
      <c r="H61" t="s">
        <v>5186</v>
      </c>
      <c r="I61" t="s">
        <v>385</v>
      </c>
      <c r="J61" t="s">
        <v>37</v>
      </c>
      <c r="K61">
        <v>667562.68005514203</v>
      </c>
      <c r="L61">
        <v>376781.61695578101</v>
      </c>
      <c r="M61">
        <v>59213.442080346496</v>
      </c>
      <c r="N61">
        <v>59213.442080346496</v>
      </c>
      <c r="O61">
        <v>608349</v>
      </c>
      <c r="P61">
        <v>2433396</v>
      </c>
      <c r="Q61">
        <v>83</v>
      </c>
      <c r="R61">
        <v>10.7644377200072</v>
      </c>
      <c r="S61" t="s">
        <v>54</v>
      </c>
      <c r="T61" t="s">
        <v>96</v>
      </c>
      <c r="U61">
        <v>1117.39302143705</v>
      </c>
      <c r="V61">
        <v>78.099999999999994</v>
      </c>
      <c r="W61" t="s">
        <v>15632</v>
      </c>
      <c r="X61">
        <v>72100530</v>
      </c>
      <c r="Y61" t="s">
        <v>96</v>
      </c>
      <c r="Z61" t="s">
        <v>54</v>
      </c>
      <c r="AA61" t="s">
        <v>2930</v>
      </c>
      <c r="AB61" t="s">
        <v>714</v>
      </c>
      <c r="AC61" t="s">
        <v>715</v>
      </c>
      <c r="AD61" t="s">
        <v>138</v>
      </c>
      <c r="AE61">
        <v>83</v>
      </c>
      <c r="AF61" t="s">
        <v>15632</v>
      </c>
      <c r="AG61" t="s">
        <v>96</v>
      </c>
      <c r="AH61" t="s">
        <v>96</v>
      </c>
      <c r="AI61" t="str">
        <f>IF(ISNA(VLOOKUP(D61,Listen!J:O,3,0)),"",VLOOKUP(D61,Listen!J:O,3,0))</f>
        <v/>
      </c>
      <c r="AJ61" t="s">
        <v>96</v>
      </c>
      <c r="AK61">
        <v>5</v>
      </c>
      <c r="AL61" t="s">
        <v>96</v>
      </c>
      <c r="AM61">
        <v>3</v>
      </c>
      <c r="AN61">
        <v>2</v>
      </c>
      <c r="AO61">
        <v>5</v>
      </c>
      <c r="AP61">
        <f t="shared" si="0"/>
        <v>5</v>
      </c>
    </row>
    <row r="62" spans="1:42" x14ac:dyDescent="0.25">
      <c r="A62" t="s">
        <v>714</v>
      </c>
      <c r="B62">
        <v>10.7360480059642</v>
      </c>
      <c r="C62">
        <v>57.099998474121101</v>
      </c>
      <c r="D62" t="s">
        <v>9174</v>
      </c>
      <c r="F62">
        <v>1124.4241888214699</v>
      </c>
      <c r="G62">
        <v>73.486441837164094</v>
      </c>
      <c r="H62" t="s">
        <v>9175</v>
      </c>
      <c r="I62" t="s">
        <v>46</v>
      </c>
      <c r="J62" t="s">
        <v>37</v>
      </c>
      <c r="K62">
        <v>801478.39002979803</v>
      </c>
      <c r="L62">
        <v>376781.61695578101</v>
      </c>
      <c r="M62">
        <v>59213.442080346496</v>
      </c>
      <c r="N62">
        <v>59213.442080346496</v>
      </c>
      <c r="O62">
        <v>742265</v>
      </c>
      <c r="P62">
        <v>2969060</v>
      </c>
      <c r="Q62">
        <v>102</v>
      </c>
      <c r="R62">
        <v>10.7650480059642</v>
      </c>
      <c r="S62" t="s">
        <v>54</v>
      </c>
      <c r="T62" t="s">
        <v>96</v>
      </c>
      <c r="U62">
        <v>1117.4241888214699</v>
      </c>
      <c r="V62">
        <v>73.5</v>
      </c>
      <c r="W62" t="s">
        <v>15632</v>
      </c>
      <c r="X62">
        <v>72100530</v>
      </c>
      <c r="Y62" t="s">
        <v>96</v>
      </c>
      <c r="Z62" t="s">
        <v>54</v>
      </c>
      <c r="AA62" t="s">
        <v>2930</v>
      </c>
      <c r="AB62" t="s">
        <v>714</v>
      </c>
      <c r="AC62" t="s">
        <v>715</v>
      </c>
      <c r="AD62" t="s">
        <v>138</v>
      </c>
      <c r="AE62">
        <v>102</v>
      </c>
      <c r="AF62" t="s">
        <v>15632</v>
      </c>
      <c r="AG62" t="s">
        <v>96</v>
      </c>
      <c r="AH62" t="s">
        <v>96</v>
      </c>
      <c r="AI62" t="str">
        <f>IF(ISNA(VLOOKUP(D62,Listen!J:O,3,0)),"",VLOOKUP(D62,Listen!J:O,3,0))</f>
        <v/>
      </c>
      <c r="AJ62" t="s">
        <v>96</v>
      </c>
      <c r="AK62">
        <v>5</v>
      </c>
      <c r="AL62" t="s">
        <v>96</v>
      </c>
      <c r="AM62">
        <v>3</v>
      </c>
      <c r="AN62">
        <v>2</v>
      </c>
      <c r="AO62">
        <v>5</v>
      </c>
      <c r="AP62">
        <f t="shared" si="0"/>
        <v>5</v>
      </c>
    </row>
    <row r="63" spans="1:42" x14ac:dyDescent="0.25">
      <c r="A63" t="s">
        <v>2930</v>
      </c>
      <c r="B63">
        <v>10.920290984636299</v>
      </c>
      <c r="C63">
        <v>57.099998474121101</v>
      </c>
      <c r="D63" t="s">
        <v>9176</v>
      </c>
      <c r="F63">
        <v>1133.8335020731699</v>
      </c>
      <c r="G63">
        <v>71.869959785936501</v>
      </c>
      <c r="H63" t="s">
        <v>9177</v>
      </c>
      <c r="I63" t="s">
        <v>4850</v>
      </c>
      <c r="J63" t="s">
        <v>37</v>
      </c>
      <c r="K63">
        <v>337983.64310750098</v>
      </c>
      <c r="L63">
        <v>116950.321255866</v>
      </c>
      <c r="M63">
        <v>59213.442080346496</v>
      </c>
      <c r="N63">
        <v>59213.442080346496</v>
      </c>
      <c r="O63">
        <v>278770</v>
      </c>
      <c r="P63">
        <v>1115080</v>
      </c>
      <c r="Q63">
        <v>38</v>
      </c>
      <c r="R63">
        <v>10.949290984636299</v>
      </c>
      <c r="S63" t="s">
        <v>2930</v>
      </c>
      <c r="T63" t="s">
        <v>96</v>
      </c>
      <c r="U63">
        <v>1126.8335020731699</v>
      </c>
      <c r="V63">
        <v>71.900000000000006</v>
      </c>
      <c r="W63" t="s">
        <v>15634</v>
      </c>
      <c r="X63">
        <v>72100530</v>
      </c>
      <c r="Y63" t="s">
        <v>96</v>
      </c>
      <c r="Z63" t="s">
        <v>2930</v>
      </c>
      <c r="AA63" t="s">
        <v>715</v>
      </c>
      <c r="AB63" t="s">
        <v>54</v>
      </c>
      <c r="AC63" t="s">
        <v>2953</v>
      </c>
      <c r="AD63" t="s">
        <v>714</v>
      </c>
      <c r="AE63">
        <v>38</v>
      </c>
      <c r="AF63" t="s">
        <v>15634</v>
      </c>
      <c r="AG63" t="s">
        <v>96</v>
      </c>
      <c r="AH63" t="s">
        <v>96</v>
      </c>
      <c r="AI63" t="str">
        <f>IF(ISNA(VLOOKUP(D63,Listen!J:O,3,0)),"",VLOOKUP(D63,Listen!J:O,3,0))</f>
        <v/>
      </c>
      <c r="AJ63" t="s">
        <v>96</v>
      </c>
      <c r="AK63">
        <v>5</v>
      </c>
      <c r="AL63" t="s">
        <v>96</v>
      </c>
      <c r="AM63">
        <v>3</v>
      </c>
      <c r="AN63">
        <v>2</v>
      </c>
      <c r="AO63">
        <v>5</v>
      </c>
      <c r="AP63">
        <f t="shared" si="0"/>
        <v>5</v>
      </c>
    </row>
    <row r="64" spans="1:42" x14ac:dyDescent="0.25">
      <c r="A64" t="s">
        <v>553</v>
      </c>
      <c r="B64">
        <v>11.017830801446999</v>
      </c>
      <c r="C64">
        <v>155</v>
      </c>
      <c r="D64" t="s">
        <v>146</v>
      </c>
      <c r="E64">
        <v>1137</v>
      </c>
      <c r="F64">
        <v>1138.81487339869</v>
      </c>
      <c r="G64">
        <v>90.398098780645597</v>
      </c>
      <c r="H64" t="s">
        <v>147</v>
      </c>
      <c r="I64" t="s">
        <v>148</v>
      </c>
      <c r="J64" t="s">
        <v>44</v>
      </c>
      <c r="K64">
        <v>536455.91500983899</v>
      </c>
      <c r="L64">
        <v>122382.68600696699</v>
      </c>
      <c r="M64" t="s">
        <v>98</v>
      </c>
      <c r="N64" t="s">
        <v>98</v>
      </c>
      <c r="O64">
        <v>536456</v>
      </c>
      <c r="P64">
        <v>2145824</v>
      </c>
      <c r="Q64">
        <v>74</v>
      </c>
      <c r="R64">
        <v>11.046830801446999</v>
      </c>
      <c r="S64" t="s">
        <v>553</v>
      </c>
      <c r="T64">
        <v>1137</v>
      </c>
      <c r="U64">
        <v>1131.81487339869</v>
      </c>
      <c r="V64">
        <v>90.4</v>
      </c>
      <c r="W64" t="s">
        <v>15735</v>
      </c>
      <c r="X64">
        <v>72100530</v>
      </c>
      <c r="Y64" t="s">
        <v>96</v>
      </c>
      <c r="Z64" t="s">
        <v>553</v>
      </c>
      <c r="AA64" t="s">
        <v>2940</v>
      </c>
      <c r="AB64" t="s">
        <v>2942</v>
      </c>
      <c r="AC64" t="s">
        <v>2941</v>
      </c>
      <c r="AD64" t="s">
        <v>3729</v>
      </c>
      <c r="AE64">
        <v>74</v>
      </c>
      <c r="AF64" t="s">
        <v>147</v>
      </c>
      <c r="AG64" t="s">
        <v>146</v>
      </c>
      <c r="AH64" t="s">
        <v>118</v>
      </c>
      <c r="AI64" t="str">
        <f>IF(ISNA(VLOOKUP(D64,Listen!J:O,3,0)),"",VLOOKUP(D64,Listen!J:O,3,0))</f>
        <v>x</v>
      </c>
      <c r="AJ64" t="s">
        <v>96</v>
      </c>
      <c r="AK64" t="s">
        <v>96</v>
      </c>
      <c r="AL64" t="s">
        <v>96</v>
      </c>
      <c r="AM64" t="s">
        <v>96</v>
      </c>
      <c r="AN64">
        <v>2</v>
      </c>
      <c r="AO64">
        <v>2</v>
      </c>
      <c r="AP64">
        <f t="shared" si="0"/>
        <v>1</v>
      </c>
    </row>
    <row r="65" spans="1:42" x14ac:dyDescent="0.25">
      <c r="A65" t="s">
        <v>2953</v>
      </c>
      <c r="B65">
        <v>11.0943137745233</v>
      </c>
      <c r="C65">
        <v>57.099998474121101</v>
      </c>
      <c r="D65" t="s">
        <v>3816</v>
      </c>
      <c r="F65">
        <v>1142.72086893395</v>
      </c>
      <c r="G65">
        <v>73.570003030794993</v>
      </c>
      <c r="H65" t="s">
        <v>3817</v>
      </c>
      <c r="I65" t="s">
        <v>3818</v>
      </c>
      <c r="J65" t="s">
        <v>37</v>
      </c>
      <c r="K65">
        <v>134852.887996487</v>
      </c>
      <c r="L65">
        <v>57572.377545357696</v>
      </c>
      <c r="M65">
        <v>187554.13527744301</v>
      </c>
      <c r="N65">
        <v>187554.13527744301</v>
      </c>
      <c r="O65">
        <v>0</v>
      </c>
      <c r="P65">
        <v>0</v>
      </c>
      <c r="Q65">
        <v>0</v>
      </c>
      <c r="R65">
        <v>11.1233137745233</v>
      </c>
      <c r="S65" t="s">
        <v>2953</v>
      </c>
      <c r="T65" t="s">
        <v>96</v>
      </c>
      <c r="U65">
        <v>1135.72086893395</v>
      </c>
      <c r="V65">
        <v>73.599999999999994</v>
      </c>
      <c r="W65" t="s">
        <v>15736</v>
      </c>
      <c r="X65">
        <v>72100530</v>
      </c>
      <c r="Y65" t="s">
        <v>96</v>
      </c>
      <c r="Z65" t="s">
        <v>2953</v>
      </c>
      <c r="AA65" t="s">
        <v>2950</v>
      </c>
      <c r="AB65" t="s">
        <v>715</v>
      </c>
      <c r="AC65" t="s">
        <v>2951</v>
      </c>
      <c r="AD65" t="s">
        <v>2930</v>
      </c>
      <c r="AE65">
        <v>0</v>
      </c>
      <c r="AF65" t="s">
        <v>15736</v>
      </c>
      <c r="AG65" t="s">
        <v>96</v>
      </c>
      <c r="AH65" t="s">
        <v>96</v>
      </c>
      <c r="AI65" t="str">
        <f>IF(ISNA(VLOOKUP(D65,Listen!J:O,3,0)),"",VLOOKUP(D65,Listen!J:O,3,0))</f>
        <v/>
      </c>
      <c r="AJ65">
        <v>6</v>
      </c>
      <c r="AK65">
        <v>5</v>
      </c>
      <c r="AL65" t="s">
        <v>96</v>
      </c>
      <c r="AM65">
        <v>3</v>
      </c>
      <c r="AN65">
        <v>2</v>
      </c>
      <c r="AO65">
        <v>6</v>
      </c>
      <c r="AP65">
        <f t="shared" si="0"/>
        <v>6</v>
      </c>
    </row>
    <row r="66" spans="1:42" x14ac:dyDescent="0.25">
      <c r="A66" t="s">
        <v>2953</v>
      </c>
      <c r="B66">
        <v>11.144662838333799</v>
      </c>
      <c r="C66">
        <v>57.099998474121101</v>
      </c>
      <c r="D66" t="s">
        <v>9178</v>
      </c>
      <c r="F66">
        <v>1145.2922022717901</v>
      </c>
      <c r="G66">
        <v>69.0917545872083</v>
      </c>
      <c r="H66" t="s">
        <v>9179</v>
      </c>
      <c r="I66" t="s">
        <v>48</v>
      </c>
      <c r="J66" t="s">
        <v>37</v>
      </c>
      <c r="K66">
        <v>262355.37862071302</v>
      </c>
      <c r="L66">
        <v>61912.670505092901</v>
      </c>
      <c r="M66">
        <v>187554.13527744301</v>
      </c>
      <c r="N66">
        <v>187554.13527744301</v>
      </c>
      <c r="O66">
        <v>74801</v>
      </c>
      <c r="P66">
        <v>299204</v>
      </c>
      <c r="Q66">
        <v>10</v>
      </c>
      <c r="R66">
        <v>11.173662838333799</v>
      </c>
      <c r="S66" t="s">
        <v>2950</v>
      </c>
      <c r="T66" t="s">
        <v>96</v>
      </c>
      <c r="U66">
        <v>1138.2922022717901</v>
      </c>
      <c r="V66">
        <v>69.099999999999994</v>
      </c>
      <c r="W66" t="s">
        <v>15737</v>
      </c>
      <c r="X66">
        <v>72100530</v>
      </c>
      <c r="Y66" t="s">
        <v>96</v>
      </c>
      <c r="Z66" t="s">
        <v>2950</v>
      </c>
      <c r="AA66" t="s">
        <v>2951</v>
      </c>
      <c r="AB66" t="s">
        <v>2953</v>
      </c>
      <c r="AC66" t="s">
        <v>2952</v>
      </c>
      <c r="AD66" t="s">
        <v>715</v>
      </c>
      <c r="AE66">
        <v>10</v>
      </c>
      <c r="AF66" t="s">
        <v>15737</v>
      </c>
      <c r="AG66" t="s">
        <v>96</v>
      </c>
      <c r="AH66" t="s">
        <v>96</v>
      </c>
      <c r="AI66" t="str">
        <f>IF(ISNA(VLOOKUP(D66,Listen!J:O,3,0)),"",VLOOKUP(D66,Listen!J:O,3,0))</f>
        <v/>
      </c>
      <c r="AJ66" t="s">
        <v>96</v>
      </c>
      <c r="AK66">
        <v>5</v>
      </c>
      <c r="AL66" t="s">
        <v>96</v>
      </c>
      <c r="AM66">
        <v>3</v>
      </c>
      <c r="AN66">
        <v>2</v>
      </c>
      <c r="AO66">
        <v>5</v>
      </c>
      <c r="AP66">
        <f t="shared" si="0"/>
        <v>5</v>
      </c>
    </row>
    <row r="67" spans="1:42" x14ac:dyDescent="0.25">
      <c r="A67" t="s">
        <v>717</v>
      </c>
      <c r="B67">
        <v>11.1995310794156</v>
      </c>
      <c r="C67">
        <v>98.099998474121094</v>
      </c>
      <c r="D67" t="s">
        <v>2944</v>
      </c>
      <c r="E67">
        <v>1141</v>
      </c>
      <c r="F67">
        <v>1148.0943305896701</v>
      </c>
      <c r="G67">
        <v>72.112468577927103</v>
      </c>
      <c r="H67" t="s">
        <v>2945</v>
      </c>
      <c r="I67" t="s">
        <v>350</v>
      </c>
      <c r="J67" t="s">
        <v>44</v>
      </c>
      <c r="K67">
        <v>414489.05340247601</v>
      </c>
      <c r="L67">
        <v>136510.619929457</v>
      </c>
      <c r="M67">
        <v>188476.94622241001</v>
      </c>
      <c r="N67">
        <v>188476.94622241001</v>
      </c>
      <c r="O67">
        <v>226012</v>
      </c>
      <c r="P67">
        <v>904048</v>
      </c>
      <c r="Q67">
        <v>31</v>
      </c>
      <c r="R67">
        <v>11.2285310794156</v>
      </c>
      <c r="S67" t="s">
        <v>717</v>
      </c>
      <c r="T67">
        <v>1141</v>
      </c>
      <c r="U67">
        <v>1141.0943305896701</v>
      </c>
      <c r="V67">
        <v>72.099999999999994</v>
      </c>
      <c r="W67" t="s">
        <v>15201</v>
      </c>
      <c r="X67">
        <v>72100530</v>
      </c>
      <c r="Y67" t="s">
        <v>96</v>
      </c>
      <c r="Z67" t="s">
        <v>717</v>
      </c>
      <c r="AA67" t="s">
        <v>718</v>
      </c>
      <c r="AB67" t="s">
        <v>716</v>
      </c>
      <c r="AC67" t="s">
        <v>719</v>
      </c>
      <c r="AD67" t="s">
        <v>4442</v>
      </c>
      <c r="AE67">
        <v>31</v>
      </c>
      <c r="AF67" t="s">
        <v>15201</v>
      </c>
      <c r="AG67" t="s">
        <v>96</v>
      </c>
      <c r="AH67" t="s">
        <v>118</v>
      </c>
      <c r="AI67" t="str">
        <f>IF(ISNA(VLOOKUP(D67,Listen!J:O,3,0)),"",VLOOKUP(D67,Listen!J:O,3,0))</f>
        <v/>
      </c>
      <c r="AJ67" t="s">
        <v>96</v>
      </c>
      <c r="AK67">
        <v>5</v>
      </c>
      <c r="AL67" t="s">
        <v>96</v>
      </c>
      <c r="AM67" t="s">
        <v>96</v>
      </c>
      <c r="AN67">
        <v>2</v>
      </c>
      <c r="AO67">
        <v>5</v>
      </c>
      <c r="AP67">
        <f t="shared" ref="AP67:AP130" si="1">IF(OR(O67&lt;10000,Y67="Säule",Y67="BW",Y67="IS"),6,
IF(G67&lt;80,5,
IF(AND(ABS(E67-U67)&gt;100,NOT(E67="")),4,
IF(OR(J67="NIST20.L",J67="NIST17.L",J67="NIST11.L",J67="SWGDRUG.L",J67="WILEY275.L",J67="HPPEST.L",J67="PMW_TOX2.L",J67="ENVI96.L"),3,
IF(AI67="x",1,2)))))</f>
        <v>5</v>
      </c>
    </row>
    <row r="68" spans="1:42" x14ac:dyDescent="0.25">
      <c r="A68" t="s">
        <v>9180</v>
      </c>
      <c r="B68">
        <v>11.2176874102048</v>
      </c>
      <c r="C68">
        <v>69</v>
      </c>
      <c r="D68" t="s">
        <v>9181</v>
      </c>
      <c r="F68">
        <v>1149.0215768007799</v>
      </c>
      <c r="G68">
        <v>78.301222599657294</v>
      </c>
      <c r="H68" t="s">
        <v>9182</v>
      </c>
      <c r="I68" t="s">
        <v>5011</v>
      </c>
      <c r="J68" t="s">
        <v>37</v>
      </c>
      <c r="K68">
        <v>28206.6693944215</v>
      </c>
      <c r="L68">
        <v>17703.8312778322</v>
      </c>
      <c r="M68" t="s">
        <v>98</v>
      </c>
      <c r="N68" t="s">
        <v>98</v>
      </c>
      <c r="O68">
        <v>28207</v>
      </c>
      <c r="P68">
        <v>112828</v>
      </c>
      <c r="Q68">
        <v>4</v>
      </c>
      <c r="R68">
        <v>11.2466874102048</v>
      </c>
      <c r="S68" t="s">
        <v>9180</v>
      </c>
      <c r="T68" t="s">
        <v>96</v>
      </c>
      <c r="U68">
        <v>1142.0215768007799</v>
      </c>
      <c r="V68">
        <v>78.3</v>
      </c>
      <c r="W68" t="s">
        <v>15738</v>
      </c>
      <c r="X68">
        <v>72100530</v>
      </c>
      <c r="Y68" t="s">
        <v>96</v>
      </c>
      <c r="Z68" t="s">
        <v>9180</v>
      </c>
      <c r="AA68" t="s">
        <v>9183</v>
      </c>
      <c r="AB68" t="s">
        <v>9184</v>
      </c>
      <c r="AC68" t="s">
        <v>9185</v>
      </c>
      <c r="AD68" t="s">
        <v>9186</v>
      </c>
      <c r="AE68">
        <v>4</v>
      </c>
      <c r="AF68" t="s">
        <v>15738</v>
      </c>
      <c r="AG68" t="s">
        <v>96</v>
      </c>
      <c r="AH68" t="s">
        <v>96</v>
      </c>
      <c r="AI68" t="str">
        <f>IF(ISNA(VLOOKUP(D68,Listen!J:O,3,0)),"",VLOOKUP(D68,Listen!J:O,3,0))</f>
        <v/>
      </c>
      <c r="AJ68" t="s">
        <v>96</v>
      </c>
      <c r="AK68">
        <v>5</v>
      </c>
      <c r="AL68" t="s">
        <v>96</v>
      </c>
      <c r="AM68">
        <v>3</v>
      </c>
      <c r="AN68">
        <v>2</v>
      </c>
      <c r="AO68">
        <v>5</v>
      </c>
      <c r="AP68">
        <f t="shared" si="1"/>
        <v>5</v>
      </c>
    </row>
    <row r="69" spans="1:42" x14ac:dyDescent="0.25">
      <c r="A69" t="s">
        <v>5004</v>
      </c>
      <c r="B69">
        <v>11.246368108065401</v>
      </c>
      <c r="C69">
        <v>71</v>
      </c>
      <c r="D69" t="s">
        <v>9187</v>
      </c>
      <c r="F69">
        <v>1150.48630382807</v>
      </c>
      <c r="G69">
        <v>52.466000411424297</v>
      </c>
      <c r="H69" t="s">
        <v>9188</v>
      </c>
      <c r="I69" t="s">
        <v>9189</v>
      </c>
      <c r="J69" t="s">
        <v>37</v>
      </c>
      <c r="K69">
        <v>127937.19508421401</v>
      </c>
      <c r="L69">
        <v>17701.044430663602</v>
      </c>
      <c r="M69">
        <v>904143.02358650602</v>
      </c>
      <c r="N69">
        <v>904143.02358650602</v>
      </c>
      <c r="O69">
        <v>0</v>
      </c>
      <c r="P69">
        <v>0</v>
      </c>
      <c r="Q69">
        <v>0</v>
      </c>
      <c r="R69">
        <v>11.2753681080654</v>
      </c>
      <c r="S69" t="s">
        <v>5000</v>
      </c>
      <c r="T69" t="s">
        <v>96</v>
      </c>
      <c r="U69">
        <v>1143.48630382807</v>
      </c>
      <c r="V69">
        <v>52.5</v>
      </c>
      <c r="W69" t="s">
        <v>15739</v>
      </c>
      <c r="X69">
        <v>72100530</v>
      </c>
      <c r="Y69" t="s">
        <v>96</v>
      </c>
      <c r="Z69" t="s">
        <v>5000</v>
      </c>
      <c r="AA69" t="s">
        <v>5001</v>
      </c>
      <c r="AB69" t="s">
        <v>5004</v>
      </c>
      <c r="AC69" t="s">
        <v>5002</v>
      </c>
      <c r="AD69" t="s">
        <v>2938</v>
      </c>
      <c r="AE69">
        <v>0</v>
      </c>
      <c r="AF69" t="s">
        <v>15739</v>
      </c>
      <c r="AG69" t="s">
        <v>96</v>
      </c>
      <c r="AH69" t="s">
        <v>96</v>
      </c>
      <c r="AI69" t="str">
        <f>IF(ISNA(VLOOKUP(D69,Listen!J:O,3,0)),"",VLOOKUP(D69,Listen!J:O,3,0))</f>
        <v/>
      </c>
      <c r="AJ69">
        <v>6</v>
      </c>
      <c r="AK69">
        <v>5</v>
      </c>
      <c r="AL69" t="s">
        <v>96</v>
      </c>
      <c r="AM69">
        <v>3</v>
      </c>
      <c r="AN69">
        <v>2</v>
      </c>
      <c r="AO69">
        <v>6</v>
      </c>
      <c r="AP69">
        <f t="shared" si="1"/>
        <v>6</v>
      </c>
    </row>
    <row r="70" spans="1:42" x14ac:dyDescent="0.25">
      <c r="A70" t="s">
        <v>5001</v>
      </c>
      <c r="B70">
        <v>11.366920349137301</v>
      </c>
      <c r="C70">
        <v>71.099998474121094</v>
      </c>
      <c r="D70" t="s">
        <v>4831</v>
      </c>
      <c r="F70">
        <v>1156.6429226995999</v>
      </c>
      <c r="G70">
        <v>81.916889972288899</v>
      </c>
      <c r="H70" t="s">
        <v>4832</v>
      </c>
      <c r="I70" t="s">
        <v>51</v>
      </c>
      <c r="J70" t="s">
        <v>37</v>
      </c>
      <c r="K70">
        <v>471164.89367386198</v>
      </c>
      <c r="L70">
        <v>85544.055558252003</v>
      </c>
      <c r="M70">
        <v>1608144.2023819401</v>
      </c>
      <c r="N70">
        <v>1608144.2023819401</v>
      </c>
      <c r="O70">
        <v>0</v>
      </c>
      <c r="P70">
        <v>0</v>
      </c>
      <c r="Q70">
        <v>0</v>
      </c>
      <c r="R70">
        <v>11.395920349137301</v>
      </c>
      <c r="S70" t="s">
        <v>5001</v>
      </c>
      <c r="T70" t="s">
        <v>96</v>
      </c>
      <c r="U70">
        <v>1149.6429226995999</v>
      </c>
      <c r="V70">
        <v>81.900000000000006</v>
      </c>
      <c r="W70" t="s">
        <v>15740</v>
      </c>
      <c r="X70">
        <v>72100530</v>
      </c>
      <c r="Y70" t="s">
        <v>96</v>
      </c>
      <c r="Z70" t="s">
        <v>5001</v>
      </c>
      <c r="AA70" t="s">
        <v>5002</v>
      </c>
      <c r="AB70" t="s">
        <v>5000</v>
      </c>
      <c r="AC70" t="s">
        <v>5003</v>
      </c>
      <c r="AD70" t="s">
        <v>5004</v>
      </c>
      <c r="AE70">
        <v>0</v>
      </c>
      <c r="AF70" t="s">
        <v>15740</v>
      </c>
      <c r="AG70" t="s">
        <v>96</v>
      </c>
      <c r="AH70" t="s">
        <v>96</v>
      </c>
      <c r="AI70" t="str">
        <f>IF(ISNA(VLOOKUP(D70,Listen!J:O,3,0)),"",VLOOKUP(D70,Listen!J:O,3,0))</f>
        <v/>
      </c>
      <c r="AJ70">
        <v>6</v>
      </c>
      <c r="AK70" t="s">
        <v>96</v>
      </c>
      <c r="AL70" t="s">
        <v>96</v>
      </c>
      <c r="AM70">
        <v>3</v>
      </c>
      <c r="AN70">
        <v>2</v>
      </c>
      <c r="AO70">
        <v>6</v>
      </c>
      <c r="AP70">
        <f t="shared" si="1"/>
        <v>6</v>
      </c>
    </row>
    <row r="71" spans="1:42" x14ac:dyDescent="0.25">
      <c r="A71" t="s">
        <v>3099</v>
      </c>
      <c r="B71">
        <v>11.450704030099701</v>
      </c>
      <c r="C71">
        <v>112</v>
      </c>
      <c r="D71" t="s">
        <v>3732</v>
      </c>
      <c r="F71">
        <v>1160.92176635072</v>
      </c>
      <c r="G71">
        <v>76.267352013925404</v>
      </c>
      <c r="H71" t="s">
        <v>3733</v>
      </c>
      <c r="I71" t="s">
        <v>1606</v>
      </c>
      <c r="J71" t="s">
        <v>37</v>
      </c>
      <c r="K71">
        <v>115753.733933551</v>
      </c>
      <c r="L71">
        <v>50428.520804432097</v>
      </c>
      <c r="M71">
        <v>249101.53802164001</v>
      </c>
      <c r="N71">
        <v>249101.53802164001</v>
      </c>
      <c r="O71">
        <v>0</v>
      </c>
      <c r="P71">
        <v>0</v>
      </c>
      <c r="Q71">
        <v>0</v>
      </c>
      <c r="R71">
        <v>11.4797040300997</v>
      </c>
      <c r="S71" t="s">
        <v>3099</v>
      </c>
      <c r="T71" t="s">
        <v>96</v>
      </c>
      <c r="U71">
        <v>1153.92176635072</v>
      </c>
      <c r="V71">
        <v>76.3</v>
      </c>
      <c r="W71" t="s">
        <v>15741</v>
      </c>
      <c r="X71">
        <v>72100530</v>
      </c>
      <c r="Y71" t="s">
        <v>96</v>
      </c>
      <c r="Z71" t="s">
        <v>3099</v>
      </c>
      <c r="AA71" t="s">
        <v>3100</v>
      </c>
      <c r="AB71" t="s">
        <v>9190</v>
      </c>
      <c r="AC71" t="s">
        <v>5356</v>
      </c>
      <c r="AD71" t="s">
        <v>9191</v>
      </c>
      <c r="AE71">
        <v>0</v>
      </c>
      <c r="AF71" t="s">
        <v>15741</v>
      </c>
      <c r="AG71" t="s">
        <v>96</v>
      </c>
      <c r="AH71" t="s">
        <v>96</v>
      </c>
      <c r="AI71" t="str">
        <f>IF(ISNA(VLOOKUP(D71,Listen!J:O,3,0)),"",VLOOKUP(D71,Listen!J:O,3,0))</f>
        <v/>
      </c>
      <c r="AJ71">
        <v>6</v>
      </c>
      <c r="AK71">
        <v>5</v>
      </c>
      <c r="AL71" t="s">
        <v>96</v>
      </c>
      <c r="AM71">
        <v>3</v>
      </c>
      <c r="AN71">
        <v>2</v>
      </c>
      <c r="AO71">
        <v>6</v>
      </c>
      <c r="AP71">
        <f t="shared" si="1"/>
        <v>6</v>
      </c>
    </row>
    <row r="72" spans="1:42" x14ac:dyDescent="0.25">
      <c r="A72" t="s">
        <v>5351</v>
      </c>
      <c r="B72">
        <v>11.4778732976683</v>
      </c>
      <c r="C72">
        <v>92.099998474121094</v>
      </c>
      <c r="D72" t="s">
        <v>9192</v>
      </c>
      <c r="E72">
        <v>1155</v>
      </c>
      <c r="F72">
        <v>1162.3093044334</v>
      </c>
      <c r="G72">
        <v>70.005319203436997</v>
      </c>
      <c r="H72" t="s">
        <v>9193</v>
      </c>
      <c r="I72" t="s">
        <v>295</v>
      </c>
      <c r="J72" t="s">
        <v>43</v>
      </c>
      <c r="K72">
        <v>279840.89401564602</v>
      </c>
      <c r="L72">
        <v>143201.70123010001</v>
      </c>
      <c r="M72" t="s">
        <v>98</v>
      </c>
      <c r="N72" t="s">
        <v>98</v>
      </c>
      <c r="O72">
        <v>279841</v>
      </c>
      <c r="P72">
        <v>1119364</v>
      </c>
      <c r="Q72">
        <v>38</v>
      </c>
      <c r="R72">
        <v>11.506873297668299</v>
      </c>
      <c r="S72" t="s">
        <v>5351</v>
      </c>
      <c r="T72">
        <v>1155</v>
      </c>
      <c r="U72">
        <v>1155.3093044334</v>
      </c>
      <c r="V72">
        <v>70</v>
      </c>
      <c r="W72" t="s">
        <v>15206</v>
      </c>
      <c r="X72">
        <v>72100530</v>
      </c>
      <c r="Y72" t="s">
        <v>96</v>
      </c>
      <c r="Z72" t="s">
        <v>5351</v>
      </c>
      <c r="AA72" t="s">
        <v>5352</v>
      </c>
      <c r="AB72" t="s">
        <v>5353</v>
      </c>
      <c r="AC72" t="s">
        <v>5354</v>
      </c>
      <c r="AD72" t="s">
        <v>5355</v>
      </c>
      <c r="AE72">
        <v>38</v>
      </c>
      <c r="AF72" t="s">
        <v>15206</v>
      </c>
      <c r="AG72" t="s">
        <v>96</v>
      </c>
      <c r="AH72" t="s">
        <v>96</v>
      </c>
      <c r="AI72" t="str">
        <f>IF(ISNA(VLOOKUP(D72,Listen!J:O,3,0)),"",VLOOKUP(D72,Listen!J:O,3,0))</f>
        <v/>
      </c>
      <c r="AJ72" t="s">
        <v>96</v>
      </c>
      <c r="AK72">
        <v>5</v>
      </c>
      <c r="AL72" t="s">
        <v>96</v>
      </c>
      <c r="AM72">
        <v>3</v>
      </c>
      <c r="AN72">
        <v>2</v>
      </c>
      <c r="AO72">
        <v>5</v>
      </c>
      <c r="AP72">
        <f t="shared" si="1"/>
        <v>5</v>
      </c>
    </row>
    <row r="73" spans="1:42" x14ac:dyDescent="0.25">
      <c r="A73" t="s">
        <v>5351</v>
      </c>
      <c r="B73">
        <v>11.4835730067193</v>
      </c>
      <c r="C73">
        <v>92</v>
      </c>
      <c r="D73" t="s">
        <v>8356</v>
      </c>
      <c r="F73">
        <v>1162.60038932733</v>
      </c>
      <c r="G73">
        <v>62.079496832271097</v>
      </c>
      <c r="H73" t="s">
        <v>8357</v>
      </c>
      <c r="I73" t="s">
        <v>1275</v>
      </c>
      <c r="J73" t="s">
        <v>37</v>
      </c>
      <c r="K73">
        <v>569710.64176437701</v>
      </c>
      <c r="L73">
        <v>143201.70123010001</v>
      </c>
      <c r="M73" t="s">
        <v>98</v>
      </c>
      <c r="N73" t="s">
        <v>98</v>
      </c>
      <c r="O73">
        <v>569711</v>
      </c>
      <c r="P73">
        <v>2278844</v>
      </c>
      <c r="Q73">
        <v>78</v>
      </c>
      <c r="R73">
        <v>11.5125730067193</v>
      </c>
      <c r="S73" t="s">
        <v>5351</v>
      </c>
      <c r="T73" t="s">
        <v>96</v>
      </c>
      <c r="U73">
        <v>1155.60038932733</v>
      </c>
      <c r="V73">
        <v>62.1</v>
      </c>
      <c r="W73" t="s">
        <v>15742</v>
      </c>
      <c r="X73">
        <v>72100530</v>
      </c>
      <c r="Y73" t="s">
        <v>96</v>
      </c>
      <c r="Z73" t="s">
        <v>5351</v>
      </c>
      <c r="AA73" t="s">
        <v>5352</v>
      </c>
      <c r="AB73" t="s">
        <v>5353</v>
      </c>
      <c r="AC73" t="s">
        <v>5354</v>
      </c>
      <c r="AD73" t="s">
        <v>5355</v>
      </c>
      <c r="AE73">
        <v>78</v>
      </c>
      <c r="AF73" t="s">
        <v>15742</v>
      </c>
      <c r="AG73" t="s">
        <v>96</v>
      </c>
      <c r="AH73" t="s">
        <v>96</v>
      </c>
      <c r="AI73" t="str">
        <f>IF(ISNA(VLOOKUP(D73,Listen!J:O,3,0)),"",VLOOKUP(D73,Listen!J:O,3,0))</f>
        <v/>
      </c>
      <c r="AJ73" t="s">
        <v>96</v>
      </c>
      <c r="AK73">
        <v>5</v>
      </c>
      <c r="AL73" t="s">
        <v>96</v>
      </c>
      <c r="AM73">
        <v>3</v>
      </c>
      <c r="AN73">
        <v>2</v>
      </c>
      <c r="AO73">
        <v>5</v>
      </c>
      <c r="AP73">
        <f t="shared" si="1"/>
        <v>5</v>
      </c>
    </row>
    <row r="74" spans="1:42" x14ac:dyDescent="0.25">
      <c r="A74" t="s">
        <v>9194</v>
      </c>
      <c r="B74">
        <v>11.485066031406999</v>
      </c>
      <c r="C74">
        <v>207</v>
      </c>
      <c r="D74" t="s">
        <v>2067</v>
      </c>
      <c r="F74">
        <v>1162.6766382952901</v>
      </c>
      <c r="G74">
        <v>62.952988449085403</v>
      </c>
      <c r="H74" t="s">
        <v>2068</v>
      </c>
      <c r="I74" t="s">
        <v>2069</v>
      </c>
      <c r="J74" t="s">
        <v>37</v>
      </c>
      <c r="K74">
        <v>161181.215816051</v>
      </c>
      <c r="L74">
        <v>47664.780057861499</v>
      </c>
      <c r="M74" t="s">
        <v>98</v>
      </c>
      <c r="N74" t="s">
        <v>98</v>
      </c>
      <c r="O74">
        <v>161181</v>
      </c>
      <c r="P74">
        <v>644724</v>
      </c>
      <c r="Q74">
        <v>22</v>
      </c>
      <c r="R74">
        <v>11.514066031406999</v>
      </c>
      <c r="S74" t="s">
        <v>9194</v>
      </c>
      <c r="T74" t="s">
        <v>96</v>
      </c>
      <c r="U74">
        <v>1155.6766382952901</v>
      </c>
      <c r="V74">
        <v>63</v>
      </c>
      <c r="W74" t="s">
        <v>15743</v>
      </c>
      <c r="X74">
        <v>72100530</v>
      </c>
      <c r="Y74" t="s">
        <v>96</v>
      </c>
      <c r="Z74" t="s">
        <v>9194</v>
      </c>
      <c r="AA74" t="s">
        <v>9195</v>
      </c>
      <c r="AB74" t="s">
        <v>9196</v>
      </c>
      <c r="AC74" t="s">
        <v>9197</v>
      </c>
      <c r="AD74" t="s">
        <v>5184</v>
      </c>
      <c r="AE74">
        <v>22</v>
      </c>
      <c r="AF74" t="s">
        <v>15743</v>
      </c>
      <c r="AG74" t="s">
        <v>96</v>
      </c>
      <c r="AH74" t="s">
        <v>96</v>
      </c>
      <c r="AI74" t="str">
        <f>IF(ISNA(VLOOKUP(D74,Listen!J:O,3,0)),"",VLOOKUP(D74,Listen!J:O,3,0))</f>
        <v/>
      </c>
      <c r="AJ74" t="s">
        <v>96</v>
      </c>
      <c r="AK74">
        <v>5</v>
      </c>
      <c r="AL74" t="s">
        <v>96</v>
      </c>
      <c r="AM74">
        <v>3</v>
      </c>
      <c r="AN74">
        <v>2</v>
      </c>
      <c r="AO74">
        <v>5</v>
      </c>
      <c r="AP74">
        <f t="shared" si="1"/>
        <v>5</v>
      </c>
    </row>
    <row r="75" spans="1:42" x14ac:dyDescent="0.25">
      <c r="A75" t="s">
        <v>5002</v>
      </c>
      <c r="B75">
        <v>11.513894595224601</v>
      </c>
      <c r="C75">
        <v>71.099998474121094</v>
      </c>
      <c r="D75" t="s">
        <v>9198</v>
      </c>
      <c r="F75">
        <v>1164.1489168565299</v>
      </c>
      <c r="G75">
        <v>74.108268141187907</v>
      </c>
      <c r="H75" t="s">
        <v>9199</v>
      </c>
      <c r="I75" t="s">
        <v>51</v>
      </c>
      <c r="J75" t="s">
        <v>37</v>
      </c>
      <c r="K75">
        <v>499314.09347946401</v>
      </c>
      <c r="L75">
        <v>164860.12207180099</v>
      </c>
      <c r="M75">
        <v>553031.93301771302</v>
      </c>
      <c r="N75">
        <v>553031.93301771302</v>
      </c>
      <c r="O75">
        <v>0</v>
      </c>
      <c r="P75">
        <v>0</v>
      </c>
      <c r="Q75">
        <v>0</v>
      </c>
      <c r="R75">
        <v>11.542894595224601</v>
      </c>
      <c r="S75" t="s">
        <v>5002</v>
      </c>
      <c r="T75" t="s">
        <v>96</v>
      </c>
      <c r="U75">
        <v>1157.1489168565299</v>
      </c>
      <c r="V75">
        <v>74.099999999999994</v>
      </c>
      <c r="W75" t="s">
        <v>15744</v>
      </c>
      <c r="X75">
        <v>72100530</v>
      </c>
      <c r="Y75" t="s">
        <v>96</v>
      </c>
      <c r="Z75" t="s">
        <v>5002</v>
      </c>
      <c r="AA75" t="s">
        <v>5003</v>
      </c>
      <c r="AB75" t="s">
        <v>5001</v>
      </c>
      <c r="AC75" t="s">
        <v>5188</v>
      </c>
      <c r="AD75" t="s">
        <v>5000</v>
      </c>
      <c r="AE75">
        <v>0</v>
      </c>
      <c r="AF75" t="s">
        <v>15744</v>
      </c>
      <c r="AG75" t="s">
        <v>96</v>
      </c>
      <c r="AH75" t="s">
        <v>96</v>
      </c>
      <c r="AI75" t="str">
        <f>IF(ISNA(VLOOKUP(D75,Listen!J:O,3,0)),"",VLOOKUP(D75,Listen!J:O,3,0))</f>
        <v/>
      </c>
      <c r="AJ75">
        <v>6</v>
      </c>
      <c r="AK75">
        <v>5</v>
      </c>
      <c r="AL75" t="s">
        <v>96</v>
      </c>
      <c r="AM75">
        <v>3</v>
      </c>
      <c r="AN75">
        <v>2</v>
      </c>
      <c r="AO75">
        <v>6</v>
      </c>
      <c r="AP75">
        <f t="shared" si="1"/>
        <v>6</v>
      </c>
    </row>
    <row r="76" spans="1:42" x14ac:dyDescent="0.25">
      <c r="A76" t="s">
        <v>907</v>
      </c>
      <c r="B76">
        <v>11.740511803399</v>
      </c>
      <c r="C76">
        <v>82.099998474121094</v>
      </c>
      <c r="D76" t="s">
        <v>904</v>
      </c>
      <c r="E76">
        <v>1182</v>
      </c>
      <c r="F76">
        <v>1175.7222876047999</v>
      </c>
      <c r="G76">
        <v>71.763743213437394</v>
      </c>
      <c r="H76" t="s">
        <v>905</v>
      </c>
      <c r="I76" t="s">
        <v>81</v>
      </c>
      <c r="J76" t="s">
        <v>44</v>
      </c>
      <c r="K76">
        <v>471786.43342921702</v>
      </c>
      <c r="L76">
        <v>137630.38974580399</v>
      </c>
      <c r="M76" t="s">
        <v>98</v>
      </c>
      <c r="N76" t="s">
        <v>98</v>
      </c>
      <c r="O76">
        <v>471786</v>
      </c>
      <c r="P76">
        <v>1887144</v>
      </c>
      <c r="Q76">
        <v>65</v>
      </c>
      <c r="R76">
        <v>11.769511803399</v>
      </c>
      <c r="S76" t="s">
        <v>903</v>
      </c>
      <c r="T76">
        <v>1182</v>
      </c>
      <c r="U76">
        <v>1168.7222876047999</v>
      </c>
      <c r="V76">
        <v>71.8</v>
      </c>
      <c r="W76" t="s">
        <v>15209</v>
      </c>
      <c r="X76">
        <v>72100530</v>
      </c>
      <c r="Y76" t="s">
        <v>96</v>
      </c>
      <c r="Z76" t="s">
        <v>903</v>
      </c>
      <c r="AA76" t="s">
        <v>906</v>
      </c>
      <c r="AB76" t="s">
        <v>907</v>
      </c>
      <c r="AC76" t="s">
        <v>908</v>
      </c>
      <c r="AD76" t="s">
        <v>909</v>
      </c>
      <c r="AE76">
        <v>65</v>
      </c>
      <c r="AF76" t="s">
        <v>15209</v>
      </c>
      <c r="AG76" t="s">
        <v>96</v>
      </c>
      <c r="AH76" t="s">
        <v>118</v>
      </c>
      <c r="AI76" t="str">
        <f>IF(ISNA(VLOOKUP(D76,Listen!J:O,3,0)),"",VLOOKUP(D76,Listen!J:O,3,0))</f>
        <v/>
      </c>
      <c r="AJ76" t="s">
        <v>96</v>
      </c>
      <c r="AK76">
        <v>5</v>
      </c>
      <c r="AL76" t="s">
        <v>96</v>
      </c>
      <c r="AM76" t="s">
        <v>96</v>
      </c>
      <c r="AN76">
        <v>2</v>
      </c>
      <c r="AO76">
        <v>5</v>
      </c>
      <c r="AP76">
        <f t="shared" si="1"/>
        <v>5</v>
      </c>
    </row>
    <row r="77" spans="1:42" x14ac:dyDescent="0.25">
      <c r="A77" t="s">
        <v>903</v>
      </c>
      <c r="B77">
        <v>11.839542191291599</v>
      </c>
      <c r="C77">
        <v>82.099998474121094</v>
      </c>
      <c r="D77" t="s">
        <v>904</v>
      </c>
      <c r="E77">
        <v>1182</v>
      </c>
      <c r="F77">
        <v>1180.7797825923201</v>
      </c>
      <c r="G77">
        <v>84.571210101304501</v>
      </c>
      <c r="H77" t="s">
        <v>905</v>
      </c>
      <c r="I77" t="s">
        <v>81</v>
      </c>
      <c r="J77" t="s">
        <v>44</v>
      </c>
      <c r="K77">
        <v>487888.70343882299</v>
      </c>
      <c r="L77">
        <v>116013.808597455</v>
      </c>
      <c r="M77" t="s">
        <v>98</v>
      </c>
      <c r="N77" t="s">
        <v>98</v>
      </c>
      <c r="O77">
        <v>487889</v>
      </c>
      <c r="P77">
        <v>1951556</v>
      </c>
      <c r="Q77">
        <v>67</v>
      </c>
      <c r="R77">
        <v>11.868542191291599</v>
      </c>
      <c r="S77" t="s">
        <v>906</v>
      </c>
      <c r="T77">
        <v>1182</v>
      </c>
      <c r="U77">
        <v>1173.7797825923201</v>
      </c>
      <c r="V77">
        <v>84.6</v>
      </c>
      <c r="W77" t="s">
        <v>15210</v>
      </c>
      <c r="X77">
        <v>72100530</v>
      </c>
      <c r="Y77" t="s">
        <v>96</v>
      </c>
      <c r="Z77" t="s">
        <v>906</v>
      </c>
      <c r="AA77" t="s">
        <v>908</v>
      </c>
      <c r="AB77" t="s">
        <v>903</v>
      </c>
      <c r="AC77" t="s">
        <v>910</v>
      </c>
      <c r="AD77" t="s">
        <v>907</v>
      </c>
      <c r="AE77">
        <v>67</v>
      </c>
      <c r="AF77" t="s">
        <v>905</v>
      </c>
      <c r="AG77" t="s">
        <v>904</v>
      </c>
      <c r="AH77" t="s">
        <v>118</v>
      </c>
      <c r="AI77" t="str">
        <f>IF(ISNA(VLOOKUP(D77,Listen!J:O,3,0)),"",VLOOKUP(D77,Listen!J:O,3,0))</f>
        <v/>
      </c>
      <c r="AJ77" t="s">
        <v>96</v>
      </c>
      <c r="AK77" t="s">
        <v>96</v>
      </c>
      <c r="AL77" t="s">
        <v>96</v>
      </c>
      <c r="AM77" t="s">
        <v>96</v>
      </c>
      <c r="AN77">
        <v>2</v>
      </c>
      <c r="AO77">
        <v>2</v>
      </c>
      <c r="AP77">
        <f t="shared" si="1"/>
        <v>2</v>
      </c>
    </row>
    <row r="78" spans="1:42" x14ac:dyDescent="0.25">
      <c r="A78" t="s">
        <v>2954</v>
      </c>
      <c r="B78">
        <v>11.938067956140801</v>
      </c>
      <c r="C78">
        <v>86</v>
      </c>
      <c r="D78" t="s">
        <v>9200</v>
      </c>
      <c r="F78">
        <v>1185.8115064143601</v>
      </c>
      <c r="G78">
        <v>61.0501184515795</v>
      </c>
      <c r="H78" t="s">
        <v>9201</v>
      </c>
      <c r="I78" t="s">
        <v>9202</v>
      </c>
      <c r="J78" t="s">
        <v>37</v>
      </c>
      <c r="K78">
        <v>91732.733578726897</v>
      </c>
      <c r="L78">
        <v>26520.7026706004</v>
      </c>
      <c r="M78" t="s">
        <v>98</v>
      </c>
      <c r="N78" t="s">
        <v>98</v>
      </c>
      <c r="O78">
        <v>91733</v>
      </c>
      <c r="P78">
        <v>366932</v>
      </c>
      <c r="Q78">
        <v>13</v>
      </c>
      <c r="R78">
        <v>11.9670679561408</v>
      </c>
      <c r="S78" t="s">
        <v>911</v>
      </c>
      <c r="T78" t="s">
        <v>96</v>
      </c>
      <c r="U78">
        <v>1178.8115064143601</v>
      </c>
      <c r="V78">
        <v>61.1</v>
      </c>
      <c r="W78" t="s">
        <v>15212</v>
      </c>
      <c r="X78">
        <v>72100530</v>
      </c>
      <c r="Y78" t="s">
        <v>96</v>
      </c>
      <c r="Z78" t="s">
        <v>911</v>
      </c>
      <c r="AA78" t="s">
        <v>2955</v>
      </c>
      <c r="AB78" t="s">
        <v>2954</v>
      </c>
      <c r="AC78" t="s">
        <v>2956</v>
      </c>
      <c r="AD78" t="s">
        <v>2957</v>
      </c>
      <c r="AE78">
        <v>13</v>
      </c>
      <c r="AF78" t="s">
        <v>15212</v>
      </c>
      <c r="AG78" t="s">
        <v>96</v>
      </c>
      <c r="AH78" t="s">
        <v>96</v>
      </c>
      <c r="AI78" t="str">
        <f>IF(ISNA(VLOOKUP(D78,Listen!J:O,3,0)),"",VLOOKUP(D78,Listen!J:O,3,0))</f>
        <v/>
      </c>
      <c r="AJ78" t="s">
        <v>96</v>
      </c>
      <c r="AK78">
        <v>5</v>
      </c>
      <c r="AL78" t="s">
        <v>96</v>
      </c>
      <c r="AM78">
        <v>3</v>
      </c>
      <c r="AN78">
        <v>2</v>
      </c>
      <c r="AO78">
        <v>5</v>
      </c>
      <c r="AP78">
        <f t="shared" si="1"/>
        <v>5</v>
      </c>
    </row>
    <row r="79" spans="1:42" x14ac:dyDescent="0.25">
      <c r="A79" t="s">
        <v>9203</v>
      </c>
      <c r="B79">
        <v>12.0561187233049</v>
      </c>
      <c r="C79">
        <v>116</v>
      </c>
      <c r="D79" t="s">
        <v>1050</v>
      </c>
      <c r="F79">
        <v>1191.84037468308</v>
      </c>
      <c r="G79">
        <v>64.387602135981993</v>
      </c>
      <c r="H79" t="s">
        <v>1051</v>
      </c>
      <c r="I79" t="s">
        <v>368</v>
      </c>
      <c r="J79" t="s">
        <v>37</v>
      </c>
      <c r="K79">
        <v>11896.8877781505</v>
      </c>
      <c r="L79">
        <v>6934.1103967518102</v>
      </c>
      <c r="M79" t="s">
        <v>98</v>
      </c>
      <c r="N79" t="s">
        <v>98</v>
      </c>
      <c r="O79">
        <v>11897</v>
      </c>
      <c r="P79">
        <v>47588</v>
      </c>
      <c r="Q79">
        <v>2</v>
      </c>
      <c r="R79">
        <v>12.0851187233049</v>
      </c>
      <c r="S79" t="s">
        <v>9203</v>
      </c>
      <c r="T79" t="s">
        <v>96</v>
      </c>
      <c r="U79">
        <v>1184.84037468308</v>
      </c>
      <c r="V79">
        <v>64.400000000000006</v>
      </c>
      <c r="W79" t="s">
        <v>15745</v>
      </c>
      <c r="X79">
        <v>72100530</v>
      </c>
      <c r="Y79" t="s">
        <v>96</v>
      </c>
      <c r="Z79" t="s">
        <v>9203</v>
      </c>
      <c r="AA79" t="s">
        <v>9204</v>
      </c>
      <c r="AB79" t="s">
        <v>9205</v>
      </c>
      <c r="AC79" t="s">
        <v>9206</v>
      </c>
      <c r="AD79" t="s">
        <v>9207</v>
      </c>
      <c r="AE79">
        <v>2</v>
      </c>
      <c r="AF79" t="s">
        <v>15745</v>
      </c>
      <c r="AG79" t="s">
        <v>96</v>
      </c>
      <c r="AH79" t="s">
        <v>96</v>
      </c>
      <c r="AI79" t="str">
        <f>IF(ISNA(VLOOKUP(D79,Listen!J:O,3,0)),"",VLOOKUP(D79,Listen!J:O,3,0))</f>
        <v/>
      </c>
      <c r="AJ79" t="s">
        <v>96</v>
      </c>
      <c r="AK79">
        <v>5</v>
      </c>
      <c r="AL79" t="s">
        <v>96</v>
      </c>
      <c r="AM79">
        <v>3</v>
      </c>
      <c r="AN79">
        <v>2</v>
      </c>
      <c r="AO79">
        <v>5</v>
      </c>
      <c r="AP79">
        <f t="shared" si="1"/>
        <v>5</v>
      </c>
    </row>
    <row r="80" spans="1:42" x14ac:dyDescent="0.25">
      <c r="A80" t="s">
        <v>914</v>
      </c>
      <c r="B80">
        <v>12.110256518308899</v>
      </c>
      <c r="C80">
        <v>133</v>
      </c>
      <c r="D80" t="s">
        <v>915</v>
      </c>
      <c r="F80">
        <v>1194.60519902331</v>
      </c>
      <c r="G80">
        <v>80.3459330206435</v>
      </c>
      <c r="H80" t="s">
        <v>916</v>
      </c>
      <c r="I80" t="s">
        <v>352</v>
      </c>
      <c r="J80" t="s">
        <v>37</v>
      </c>
      <c r="K80">
        <v>101383.294818432</v>
      </c>
      <c r="L80">
        <v>81533.495575304303</v>
      </c>
      <c r="M80" t="s">
        <v>98</v>
      </c>
      <c r="N80" t="s">
        <v>98</v>
      </c>
      <c r="O80">
        <v>101383</v>
      </c>
      <c r="P80">
        <v>405532</v>
      </c>
      <c r="Q80">
        <v>14</v>
      </c>
      <c r="R80">
        <v>12.139256518308899</v>
      </c>
      <c r="S80" t="s">
        <v>914</v>
      </c>
      <c r="T80" t="s">
        <v>96</v>
      </c>
      <c r="U80">
        <v>1187.60519902331</v>
      </c>
      <c r="V80">
        <v>80.3</v>
      </c>
      <c r="W80" t="s">
        <v>14812</v>
      </c>
      <c r="X80">
        <v>72100530</v>
      </c>
      <c r="Y80" t="s">
        <v>96</v>
      </c>
      <c r="Z80" t="s">
        <v>914</v>
      </c>
      <c r="AA80" t="s">
        <v>917</v>
      </c>
      <c r="AB80" t="s">
        <v>920</v>
      </c>
      <c r="AC80" t="s">
        <v>918</v>
      </c>
      <c r="AD80" t="s">
        <v>1419</v>
      </c>
      <c r="AE80">
        <v>14</v>
      </c>
      <c r="AF80" t="s">
        <v>916</v>
      </c>
      <c r="AG80" t="s">
        <v>915</v>
      </c>
      <c r="AH80" t="s">
        <v>96</v>
      </c>
      <c r="AI80" t="str">
        <f>IF(ISNA(VLOOKUP(D80,Listen!J:O,3,0)),"",VLOOKUP(D80,Listen!J:O,3,0))</f>
        <v/>
      </c>
      <c r="AJ80" t="s">
        <v>96</v>
      </c>
      <c r="AK80" t="s">
        <v>96</v>
      </c>
      <c r="AL80" t="s">
        <v>96</v>
      </c>
      <c r="AM80">
        <v>3</v>
      </c>
      <c r="AN80">
        <v>2</v>
      </c>
      <c r="AO80">
        <v>3</v>
      </c>
      <c r="AP80">
        <f t="shared" si="1"/>
        <v>3</v>
      </c>
    </row>
    <row r="81" spans="1:42" x14ac:dyDescent="0.25">
      <c r="A81" t="s">
        <v>427</v>
      </c>
      <c r="B81">
        <v>12.1828262801839</v>
      </c>
      <c r="C81">
        <v>71.099998474121094</v>
      </c>
      <c r="D81" t="s">
        <v>4459</v>
      </c>
      <c r="F81">
        <v>1198.31134634574</v>
      </c>
      <c r="G81">
        <v>65.182673340676303</v>
      </c>
      <c r="H81" t="s">
        <v>4460</v>
      </c>
      <c r="I81" t="s">
        <v>4461</v>
      </c>
      <c r="J81" t="s">
        <v>37</v>
      </c>
      <c r="K81">
        <v>81239.612632479693</v>
      </c>
      <c r="L81">
        <v>70287.914827121102</v>
      </c>
      <c r="M81">
        <v>316105.195357966</v>
      </c>
      <c r="N81">
        <v>316105.195357966</v>
      </c>
      <c r="O81">
        <v>0</v>
      </c>
      <c r="P81">
        <v>0</v>
      </c>
      <c r="Q81">
        <v>0</v>
      </c>
      <c r="R81">
        <v>12.211826280183899</v>
      </c>
      <c r="S81" t="s">
        <v>427</v>
      </c>
      <c r="T81" t="s">
        <v>96</v>
      </c>
      <c r="U81">
        <v>1191.31134634574</v>
      </c>
      <c r="V81">
        <v>65.2</v>
      </c>
      <c r="W81" t="s">
        <v>15215</v>
      </c>
      <c r="X81">
        <v>72100530</v>
      </c>
      <c r="Y81" t="s">
        <v>96</v>
      </c>
      <c r="Z81" t="s">
        <v>427</v>
      </c>
      <c r="AA81" t="s">
        <v>852</v>
      </c>
      <c r="AB81" t="s">
        <v>722</v>
      </c>
      <c r="AC81" t="s">
        <v>853</v>
      </c>
      <c r="AD81" t="s">
        <v>721</v>
      </c>
      <c r="AE81">
        <v>0</v>
      </c>
      <c r="AF81" t="s">
        <v>15215</v>
      </c>
      <c r="AG81" t="s">
        <v>96</v>
      </c>
      <c r="AH81" t="s">
        <v>96</v>
      </c>
      <c r="AI81" t="str">
        <f>IF(ISNA(VLOOKUP(D81,Listen!J:O,3,0)),"",VLOOKUP(D81,Listen!J:O,3,0))</f>
        <v/>
      </c>
      <c r="AJ81">
        <v>6</v>
      </c>
      <c r="AK81">
        <v>5</v>
      </c>
      <c r="AL81" t="s">
        <v>96</v>
      </c>
      <c r="AM81">
        <v>3</v>
      </c>
      <c r="AN81">
        <v>2</v>
      </c>
      <c r="AO81">
        <v>6</v>
      </c>
      <c r="AP81">
        <f t="shared" si="1"/>
        <v>6</v>
      </c>
    </row>
    <row r="82" spans="1:42" x14ac:dyDescent="0.25">
      <c r="A82" t="s">
        <v>3101</v>
      </c>
      <c r="B82">
        <v>12.190371966015499</v>
      </c>
      <c r="C82">
        <v>69</v>
      </c>
      <c r="D82" t="s">
        <v>1671</v>
      </c>
      <c r="F82">
        <v>1198.6967055176401</v>
      </c>
      <c r="G82">
        <v>64.656678711828505</v>
      </c>
      <c r="H82" t="s">
        <v>1672</v>
      </c>
      <c r="I82" t="s">
        <v>1673</v>
      </c>
      <c r="J82" t="s">
        <v>37</v>
      </c>
      <c r="K82">
        <v>204652.87159841499</v>
      </c>
      <c r="L82">
        <v>33041.448894175701</v>
      </c>
      <c r="M82" t="s">
        <v>98</v>
      </c>
      <c r="N82" t="s">
        <v>98</v>
      </c>
      <c r="O82">
        <v>204653</v>
      </c>
      <c r="P82">
        <v>818612</v>
      </c>
      <c r="Q82">
        <v>28</v>
      </c>
      <c r="R82">
        <v>12.219371966015499</v>
      </c>
      <c r="S82" t="s">
        <v>3101</v>
      </c>
      <c r="T82" t="s">
        <v>96</v>
      </c>
      <c r="U82">
        <v>1191.6967055176401</v>
      </c>
      <c r="V82">
        <v>64.7</v>
      </c>
      <c r="W82" t="s">
        <v>15636</v>
      </c>
      <c r="X82">
        <v>72100530</v>
      </c>
      <c r="Y82" t="s">
        <v>96</v>
      </c>
      <c r="Z82" t="s">
        <v>3101</v>
      </c>
      <c r="AA82" t="s">
        <v>3102</v>
      </c>
      <c r="AB82" t="s">
        <v>3103</v>
      </c>
      <c r="AC82" t="s">
        <v>3104</v>
      </c>
      <c r="AD82" t="s">
        <v>3105</v>
      </c>
      <c r="AE82">
        <v>28</v>
      </c>
      <c r="AF82" t="s">
        <v>15636</v>
      </c>
      <c r="AG82" t="s">
        <v>96</v>
      </c>
      <c r="AH82" t="s">
        <v>96</v>
      </c>
      <c r="AI82" t="str">
        <f>IF(ISNA(VLOOKUP(D82,Listen!J:O,3,0)),"",VLOOKUP(D82,Listen!J:O,3,0))</f>
        <v/>
      </c>
      <c r="AJ82" t="s">
        <v>96</v>
      </c>
      <c r="AK82">
        <v>5</v>
      </c>
      <c r="AL82" t="s">
        <v>96</v>
      </c>
      <c r="AM82">
        <v>3</v>
      </c>
      <c r="AN82">
        <v>2</v>
      </c>
      <c r="AO82">
        <v>5</v>
      </c>
      <c r="AP82">
        <f t="shared" si="1"/>
        <v>5</v>
      </c>
    </row>
    <row r="83" spans="1:42" x14ac:dyDescent="0.25">
      <c r="A83" t="s">
        <v>154</v>
      </c>
      <c r="B83">
        <v>12.2126500719336</v>
      </c>
      <c r="C83">
        <v>57</v>
      </c>
      <c r="D83" t="s">
        <v>9208</v>
      </c>
      <c r="F83">
        <v>1199.8344513289001</v>
      </c>
      <c r="G83">
        <v>63.342214991274503</v>
      </c>
      <c r="H83" t="s">
        <v>9209</v>
      </c>
      <c r="I83" t="s">
        <v>9210</v>
      </c>
      <c r="J83" t="s">
        <v>37</v>
      </c>
      <c r="K83">
        <v>53103.965182051099</v>
      </c>
      <c r="L83">
        <v>37574.4943511487</v>
      </c>
      <c r="M83">
        <v>328081.18953831098</v>
      </c>
      <c r="N83">
        <v>328081.18953831098</v>
      </c>
      <c r="O83">
        <v>0</v>
      </c>
      <c r="P83">
        <v>0</v>
      </c>
      <c r="Q83">
        <v>0</v>
      </c>
      <c r="R83">
        <v>12.2416500719336</v>
      </c>
      <c r="S83" t="s">
        <v>154</v>
      </c>
      <c r="T83" t="s">
        <v>96</v>
      </c>
      <c r="U83">
        <v>1192.8344513289001</v>
      </c>
      <c r="V83">
        <v>63.3</v>
      </c>
      <c r="W83" t="s">
        <v>15216</v>
      </c>
      <c r="X83">
        <v>72100530</v>
      </c>
      <c r="Y83" t="s">
        <v>96</v>
      </c>
      <c r="Z83" t="s">
        <v>154</v>
      </c>
      <c r="AA83" t="s">
        <v>156</v>
      </c>
      <c r="AB83" t="s">
        <v>83</v>
      </c>
      <c r="AC83" t="s">
        <v>2962</v>
      </c>
      <c r="AD83" t="s">
        <v>155</v>
      </c>
      <c r="AE83">
        <v>0</v>
      </c>
      <c r="AF83" t="s">
        <v>15216</v>
      </c>
      <c r="AG83" t="s">
        <v>96</v>
      </c>
      <c r="AH83" t="s">
        <v>96</v>
      </c>
      <c r="AI83" t="str">
        <f>IF(ISNA(VLOOKUP(D83,Listen!J:O,3,0)),"",VLOOKUP(D83,Listen!J:O,3,0))</f>
        <v/>
      </c>
      <c r="AJ83">
        <v>6</v>
      </c>
      <c r="AK83">
        <v>5</v>
      </c>
      <c r="AL83" t="s">
        <v>96</v>
      </c>
      <c r="AM83">
        <v>3</v>
      </c>
      <c r="AN83">
        <v>2</v>
      </c>
      <c r="AO83">
        <v>6</v>
      </c>
      <c r="AP83">
        <f t="shared" si="1"/>
        <v>6</v>
      </c>
    </row>
    <row r="84" spans="1:42" x14ac:dyDescent="0.25">
      <c r="A84" t="s">
        <v>4454</v>
      </c>
      <c r="B84">
        <v>12.281911407290201</v>
      </c>
      <c r="C84">
        <v>95</v>
      </c>
      <c r="D84" t="s">
        <v>9211</v>
      </c>
      <c r="F84">
        <v>1204.3064310116099</v>
      </c>
      <c r="G84">
        <v>58.6532562891365</v>
      </c>
      <c r="H84" t="s">
        <v>9212</v>
      </c>
      <c r="I84" t="s">
        <v>4135</v>
      </c>
      <c r="J84" t="s">
        <v>37</v>
      </c>
      <c r="K84">
        <v>9116.5458126968497</v>
      </c>
      <c r="L84">
        <v>10096.6860864258</v>
      </c>
      <c r="M84" t="s">
        <v>98</v>
      </c>
      <c r="N84" t="s">
        <v>98</v>
      </c>
      <c r="O84">
        <v>9117</v>
      </c>
      <c r="P84">
        <v>36468</v>
      </c>
      <c r="Q84">
        <v>1</v>
      </c>
      <c r="R84">
        <v>12.310911407290201</v>
      </c>
      <c r="S84" t="s">
        <v>4454</v>
      </c>
      <c r="T84" t="s">
        <v>96</v>
      </c>
      <c r="U84">
        <v>1197.3064310116099</v>
      </c>
      <c r="V84">
        <v>58.7</v>
      </c>
      <c r="W84" t="s">
        <v>15746</v>
      </c>
      <c r="X84">
        <v>72100530</v>
      </c>
      <c r="Y84" t="s">
        <v>96</v>
      </c>
      <c r="Z84" t="s">
        <v>4454</v>
      </c>
      <c r="AA84" t="s">
        <v>4455</v>
      </c>
      <c r="AB84" t="s">
        <v>4456</v>
      </c>
      <c r="AC84" t="s">
        <v>4457</v>
      </c>
      <c r="AD84" t="s">
        <v>4458</v>
      </c>
      <c r="AE84">
        <v>1</v>
      </c>
      <c r="AF84" t="s">
        <v>15746</v>
      </c>
      <c r="AG84" t="s">
        <v>96</v>
      </c>
      <c r="AH84" t="s">
        <v>96</v>
      </c>
      <c r="AI84" t="str">
        <f>IF(ISNA(VLOOKUP(D84,Listen!J:O,3,0)),"",VLOOKUP(D84,Listen!J:O,3,0))</f>
        <v/>
      </c>
      <c r="AJ84">
        <v>6</v>
      </c>
      <c r="AK84">
        <v>5</v>
      </c>
      <c r="AL84" t="s">
        <v>96</v>
      </c>
      <c r="AM84">
        <v>3</v>
      </c>
      <c r="AN84">
        <v>2</v>
      </c>
      <c r="AO84">
        <v>6</v>
      </c>
      <c r="AP84">
        <f t="shared" si="1"/>
        <v>6</v>
      </c>
    </row>
    <row r="85" spans="1:42" x14ac:dyDescent="0.25">
      <c r="A85" t="s">
        <v>9213</v>
      </c>
      <c r="B85">
        <v>12.4490504509668</v>
      </c>
      <c r="C85">
        <v>85.099998474121094</v>
      </c>
      <c r="D85" t="s">
        <v>9214</v>
      </c>
      <c r="F85">
        <v>1215.20881799681</v>
      </c>
      <c r="G85">
        <v>63.755529742426901</v>
      </c>
      <c r="H85" t="s">
        <v>9215</v>
      </c>
      <c r="I85" t="s">
        <v>3601</v>
      </c>
      <c r="J85" t="s">
        <v>37</v>
      </c>
      <c r="K85">
        <v>98091.624382677299</v>
      </c>
      <c r="L85">
        <v>33418.625719745702</v>
      </c>
      <c r="M85" t="s">
        <v>98</v>
      </c>
      <c r="N85" t="s">
        <v>98</v>
      </c>
      <c r="O85">
        <v>98092</v>
      </c>
      <c r="P85">
        <v>392368</v>
      </c>
      <c r="Q85">
        <v>13</v>
      </c>
      <c r="R85">
        <v>12.4780504509668</v>
      </c>
      <c r="S85" t="s">
        <v>9216</v>
      </c>
      <c r="T85" t="s">
        <v>96</v>
      </c>
      <c r="U85">
        <v>1208.20881799681</v>
      </c>
      <c r="V85">
        <v>63.8</v>
      </c>
      <c r="W85" t="s">
        <v>15747</v>
      </c>
      <c r="X85">
        <v>72100530</v>
      </c>
      <c r="Y85" t="s">
        <v>96</v>
      </c>
      <c r="Z85" t="s">
        <v>9216</v>
      </c>
      <c r="AA85" t="s">
        <v>9217</v>
      </c>
      <c r="AB85" t="s">
        <v>9213</v>
      </c>
      <c r="AC85" t="s">
        <v>9218</v>
      </c>
      <c r="AD85" t="s">
        <v>9219</v>
      </c>
      <c r="AE85">
        <v>13</v>
      </c>
      <c r="AF85" t="s">
        <v>15747</v>
      </c>
      <c r="AG85" t="s">
        <v>96</v>
      </c>
      <c r="AH85" t="s">
        <v>96</v>
      </c>
      <c r="AI85" t="str">
        <f>IF(ISNA(VLOOKUP(D85,Listen!J:O,3,0)),"",VLOOKUP(D85,Listen!J:O,3,0))</f>
        <v/>
      </c>
      <c r="AJ85" t="s">
        <v>96</v>
      </c>
      <c r="AK85">
        <v>5</v>
      </c>
      <c r="AL85" t="s">
        <v>96</v>
      </c>
      <c r="AM85">
        <v>3</v>
      </c>
      <c r="AN85">
        <v>2</v>
      </c>
      <c r="AO85">
        <v>5</v>
      </c>
      <c r="AP85">
        <f t="shared" si="1"/>
        <v>5</v>
      </c>
    </row>
    <row r="86" spans="1:42" x14ac:dyDescent="0.25">
      <c r="A86" t="s">
        <v>2963</v>
      </c>
      <c r="B86">
        <v>12.453998358313401</v>
      </c>
      <c r="C86">
        <v>57.099998474121101</v>
      </c>
      <c r="D86" t="s">
        <v>3953</v>
      </c>
      <c r="F86">
        <v>1215.5315672448201</v>
      </c>
      <c r="G86">
        <v>79.565317479097203</v>
      </c>
      <c r="H86" t="s">
        <v>3954</v>
      </c>
      <c r="I86" t="s">
        <v>3955</v>
      </c>
      <c r="J86" t="s">
        <v>37</v>
      </c>
      <c r="K86">
        <v>266612.71955694898</v>
      </c>
      <c r="L86">
        <v>115527.254902566</v>
      </c>
      <c r="M86">
        <v>224930.34913354801</v>
      </c>
      <c r="N86">
        <v>224930.34913354801</v>
      </c>
      <c r="O86">
        <v>41682</v>
      </c>
      <c r="P86">
        <v>166728</v>
      </c>
      <c r="Q86">
        <v>6</v>
      </c>
      <c r="R86">
        <v>12.482998358313401</v>
      </c>
      <c r="S86" t="s">
        <v>2963</v>
      </c>
      <c r="T86" t="s">
        <v>96</v>
      </c>
      <c r="U86">
        <v>1208.5315672448201</v>
      </c>
      <c r="V86">
        <v>79.599999999999994</v>
      </c>
      <c r="W86" t="s">
        <v>15748</v>
      </c>
      <c r="X86">
        <v>72100530</v>
      </c>
      <c r="Y86" t="s">
        <v>96</v>
      </c>
      <c r="Z86" t="s">
        <v>2963</v>
      </c>
      <c r="AA86" t="s">
        <v>2964</v>
      </c>
      <c r="AB86" t="s">
        <v>2962</v>
      </c>
      <c r="AC86" t="s">
        <v>2965</v>
      </c>
      <c r="AD86" t="s">
        <v>156</v>
      </c>
      <c r="AE86">
        <v>6</v>
      </c>
      <c r="AF86" t="s">
        <v>15748</v>
      </c>
      <c r="AG86" t="s">
        <v>96</v>
      </c>
      <c r="AH86" t="s">
        <v>96</v>
      </c>
      <c r="AI86" t="str">
        <f>IF(ISNA(VLOOKUP(D86,Listen!J:O,3,0)),"",VLOOKUP(D86,Listen!J:O,3,0))</f>
        <v/>
      </c>
      <c r="AJ86" t="s">
        <v>96</v>
      </c>
      <c r="AK86">
        <v>5</v>
      </c>
      <c r="AL86" t="s">
        <v>96</v>
      </c>
      <c r="AM86">
        <v>3</v>
      </c>
      <c r="AN86">
        <v>2</v>
      </c>
      <c r="AO86">
        <v>5</v>
      </c>
      <c r="AP86">
        <f t="shared" si="1"/>
        <v>5</v>
      </c>
    </row>
    <row r="87" spans="1:42" x14ac:dyDescent="0.25">
      <c r="A87" t="s">
        <v>9220</v>
      </c>
      <c r="B87">
        <v>12.473108446047499</v>
      </c>
      <c r="C87">
        <v>56</v>
      </c>
      <c r="D87" t="s">
        <v>9221</v>
      </c>
      <c r="F87">
        <v>1216.77810765342</v>
      </c>
      <c r="G87">
        <v>69.985098718637701</v>
      </c>
      <c r="H87" t="s">
        <v>9222</v>
      </c>
      <c r="I87" t="s">
        <v>349</v>
      </c>
      <c r="J87" t="s">
        <v>37</v>
      </c>
      <c r="K87">
        <v>36526.681118329303</v>
      </c>
      <c r="L87">
        <v>28711.9518456111</v>
      </c>
      <c r="M87">
        <v>63073.629688391396</v>
      </c>
      <c r="N87">
        <v>63073.629688391396</v>
      </c>
      <c r="O87">
        <v>0</v>
      </c>
      <c r="P87">
        <v>0</v>
      </c>
      <c r="Q87">
        <v>0</v>
      </c>
      <c r="R87">
        <v>12.502108446047499</v>
      </c>
      <c r="S87" t="s">
        <v>9220</v>
      </c>
      <c r="T87" t="s">
        <v>96</v>
      </c>
      <c r="U87">
        <v>1209.77810765342</v>
      </c>
      <c r="V87">
        <v>70</v>
      </c>
      <c r="W87" t="s">
        <v>15749</v>
      </c>
      <c r="X87">
        <v>72100530</v>
      </c>
      <c r="Y87" t="s">
        <v>96</v>
      </c>
      <c r="Z87" t="s">
        <v>9220</v>
      </c>
      <c r="AA87" t="s">
        <v>9223</v>
      </c>
      <c r="AB87" t="s">
        <v>9224</v>
      </c>
      <c r="AC87" t="s">
        <v>9225</v>
      </c>
      <c r="AD87" t="s">
        <v>9226</v>
      </c>
      <c r="AE87">
        <v>0</v>
      </c>
      <c r="AF87" t="s">
        <v>15749</v>
      </c>
      <c r="AG87" t="s">
        <v>96</v>
      </c>
      <c r="AH87" t="s">
        <v>96</v>
      </c>
      <c r="AI87" t="str">
        <f>IF(ISNA(VLOOKUP(D87,Listen!J:O,3,0)),"",VLOOKUP(D87,Listen!J:O,3,0))</f>
        <v/>
      </c>
      <c r="AJ87">
        <v>6</v>
      </c>
      <c r="AK87">
        <v>5</v>
      </c>
      <c r="AL87" t="s">
        <v>96</v>
      </c>
      <c r="AM87">
        <v>3</v>
      </c>
      <c r="AN87">
        <v>2</v>
      </c>
      <c r="AO87">
        <v>6</v>
      </c>
      <c r="AP87">
        <f t="shared" si="1"/>
        <v>6</v>
      </c>
    </row>
    <row r="88" spans="1:42" x14ac:dyDescent="0.25">
      <c r="A88" t="s">
        <v>9227</v>
      </c>
      <c r="B88">
        <v>12.497066149357</v>
      </c>
      <c r="C88">
        <v>164</v>
      </c>
      <c r="D88" t="s">
        <v>9228</v>
      </c>
      <c r="F88">
        <v>1218.34085533351</v>
      </c>
      <c r="G88">
        <v>56.497930332751302</v>
      </c>
      <c r="H88" t="s">
        <v>9229</v>
      </c>
      <c r="I88" t="s">
        <v>4023</v>
      </c>
      <c r="J88" t="s">
        <v>37</v>
      </c>
      <c r="K88">
        <v>48545.975309009402</v>
      </c>
      <c r="L88">
        <v>20990.100595977401</v>
      </c>
      <c r="M88" t="s">
        <v>98</v>
      </c>
      <c r="N88" t="s">
        <v>98</v>
      </c>
      <c r="O88">
        <v>48546</v>
      </c>
      <c r="P88">
        <v>194184</v>
      </c>
      <c r="Q88">
        <v>7</v>
      </c>
      <c r="R88">
        <v>12.526066149357</v>
      </c>
      <c r="S88" t="s">
        <v>9227</v>
      </c>
      <c r="T88" t="s">
        <v>96</v>
      </c>
      <c r="U88">
        <v>1211.34085533351</v>
      </c>
      <c r="V88">
        <v>56.5</v>
      </c>
      <c r="W88" t="s">
        <v>15750</v>
      </c>
      <c r="X88">
        <v>72100530</v>
      </c>
      <c r="Y88" t="s">
        <v>96</v>
      </c>
      <c r="Z88" t="s">
        <v>9227</v>
      </c>
      <c r="AA88" t="s">
        <v>9230</v>
      </c>
      <c r="AB88" t="s">
        <v>9231</v>
      </c>
      <c r="AC88" t="s">
        <v>9232</v>
      </c>
      <c r="AD88" t="s">
        <v>9233</v>
      </c>
      <c r="AE88">
        <v>7</v>
      </c>
      <c r="AF88" t="s">
        <v>15750</v>
      </c>
      <c r="AG88" t="s">
        <v>96</v>
      </c>
      <c r="AH88" t="s">
        <v>96</v>
      </c>
      <c r="AI88" t="str">
        <f>IF(ISNA(VLOOKUP(D88,Listen!J:O,3,0)),"",VLOOKUP(D88,Listen!J:O,3,0))</f>
        <v/>
      </c>
      <c r="AJ88" t="s">
        <v>96</v>
      </c>
      <c r="AK88">
        <v>5</v>
      </c>
      <c r="AL88" t="s">
        <v>96</v>
      </c>
      <c r="AM88">
        <v>3</v>
      </c>
      <c r="AN88">
        <v>2</v>
      </c>
      <c r="AO88">
        <v>5</v>
      </c>
      <c r="AP88">
        <f t="shared" si="1"/>
        <v>5</v>
      </c>
    </row>
    <row r="89" spans="1:42" x14ac:dyDescent="0.25">
      <c r="A89" t="s">
        <v>428</v>
      </c>
      <c r="B89">
        <v>12.5641935723751</v>
      </c>
      <c r="C89">
        <v>75</v>
      </c>
      <c r="D89" t="s">
        <v>1360</v>
      </c>
      <c r="E89">
        <v>1222</v>
      </c>
      <c r="F89">
        <v>1222.71953985247</v>
      </c>
      <c r="G89">
        <v>58.909402625628601</v>
      </c>
      <c r="H89" t="s">
        <v>2022</v>
      </c>
      <c r="I89" t="s">
        <v>1361</v>
      </c>
      <c r="J89" t="s">
        <v>43</v>
      </c>
      <c r="K89">
        <v>48166.680832641199</v>
      </c>
      <c r="L89">
        <v>31968.617452977101</v>
      </c>
      <c r="M89" t="s">
        <v>98</v>
      </c>
      <c r="N89" t="s">
        <v>98</v>
      </c>
      <c r="O89">
        <v>48167</v>
      </c>
      <c r="P89">
        <v>192668</v>
      </c>
      <c r="Q89">
        <v>7</v>
      </c>
      <c r="R89">
        <v>12.5931935723751</v>
      </c>
      <c r="S89" t="s">
        <v>428</v>
      </c>
      <c r="T89">
        <v>1222</v>
      </c>
      <c r="U89">
        <v>1215.71953985247</v>
      </c>
      <c r="V89">
        <v>58.9</v>
      </c>
      <c r="W89" t="s">
        <v>15222</v>
      </c>
      <c r="X89">
        <v>72100530</v>
      </c>
      <c r="Y89" t="s">
        <v>96</v>
      </c>
      <c r="Z89" t="s">
        <v>428</v>
      </c>
      <c r="AA89" t="s">
        <v>429</v>
      </c>
      <c r="AB89" t="s">
        <v>724</v>
      </c>
      <c r="AC89" t="s">
        <v>430</v>
      </c>
      <c r="AD89" t="s">
        <v>723</v>
      </c>
      <c r="AE89">
        <v>7</v>
      </c>
      <c r="AF89" t="s">
        <v>15222</v>
      </c>
      <c r="AG89" t="s">
        <v>96</v>
      </c>
      <c r="AH89" t="s">
        <v>96</v>
      </c>
      <c r="AI89" t="str">
        <f>IF(ISNA(VLOOKUP(D89,Listen!J:O,3,0)),"",VLOOKUP(D89,Listen!J:O,3,0))</f>
        <v/>
      </c>
      <c r="AJ89" t="s">
        <v>96</v>
      </c>
      <c r="AK89">
        <v>5</v>
      </c>
      <c r="AL89" t="s">
        <v>96</v>
      </c>
      <c r="AM89">
        <v>3</v>
      </c>
      <c r="AN89">
        <v>2</v>
      </c>
      <c r="AO89">
        <v>5</v>
      </c>
      <c r="AP89">
        <f t="shared" si="1"/>
        <v>5</v>
      </c>
    </row>
    <row r="90" spans="1:42" x14ac:dyDescent="0.25">
      <c r="A90" t="s">
        <v>9234</v>
      </c>
      <c r="B90">
        <v>12.5842317920639</v>
      </c>
      <c r="C90">
        <v>127</v>
      </c>
      <c r="D90" t="s">
        <v>9235</v>
      </c>
      <c r="F90">
        <v>1224.02662179298</v>
      </c>
      <c r="G90">
        <v>59.0581274487446</v>
      </c>
      <c r="H90" t="s">
        <v>9236</v>
      </c>
      <c r="I90" t="s">
        <v>3112</v>
      </c>
      <c r="J90" t="s">
        <v>37</v>
      </c>
      <c r="K90">
        <v>25888.443038754798</v>
      </c>
      <c r="L90">
        <v>6894.4072364210497</v>
      </c>
      <c r="M90" t="s">
        <v>98</v>
      </c>
      <c r="N90" t="s">
        <v>98</v>
      </c>
      <c r="O90">
        <v>25888</v>
      </c>
      <c r="P90">
        <v>103552</v>
      </c>
      <c r="Q90">
        <v>4</v>
      </c>
      <c r="R90">
        <v>12.6132317920639</v>
      </c>
      <c r="S90" t="s">
        <v>9234</v>
      </c>
      <c r="T90" t="s">
        <v>96</v>
      </c>
      <c r="U90">
        <v>1217.02662179298</v>
      </c>
      <c r="V90">
        <v>59.1</v>
      </c>
      <c r="W90" t="s">
        <v>15751</v>
      </c>
      <c r="X90">
        <v>72100530</v>
      </c>
      <c r="Y90" t="s">
        <v>96</v>
      </c>
      <c r="Z90" t="s">
        <v>9234</v>
      </c>
      <c r="AA90" t="s">
        <v>9237</v>
      </c>
      <c r="AB90" t="s">
        <v>9238</v>
      </c>
      <c r="AC90" t="s">
        <v>9239</v>
      </c>
      <c r="AD90" t="s">
        <v>9240</v>
      </c>
      <c r="AE90">
        <v>4</v>
      </c>
      <c r="AF90" t="s">
        <v>15751</v>
      </c>
      <c r="AG90" t="s">
        <v>96</v>
      </c>
      <c r="AH90" t="s">
        <v>96</v>
      </c>
      <c r="AI90" t="str">
        <f>IF(ISNA(VLOOKUP(D90,Listen!J:O,3,0)),"",VLOOKUP(D90,Listen!J:O,3,0))</f>
        <v/>
      </c>
      <c r="AJ90" t="s">
        <v>96</v>
      </c>
      <c r="AK90">
        <v>5</v>
      </c>
      <c r="AL90" t="s">
        <v>96</v>
      </c>
      <c r="AM90">
        <v>3</v>
      </c>
      <c r="AN90">
        <v>2</v>
      </c>
      <c r="AO90">
        <v>5</v>
      </c>
      <c r="AP90">
        <f t="shared" si="1"/>
        <v>5</v>
      </c>
    </row>
    <row r="91" spans="1:42" x14ac:dyDescent="0.25">
      <c r="A91" t="s">
        <v>497</v>
      </c>
      <c r="B91">
        <v>12.660788660811299</v>
      </c>
      <c r="C91">
        <v>135</v>
      </c>
      <c r="D91" t="s">
        <v>9241</v>
      </c>
      <c r="F91">
        <v>1229.02038381948</v>
      </c>
      <c r="G91">
        <v>65.325000240403298</v>
      </c>
      <c r="H91" t="s">
        <v>9242</v>
      </c>
      <c r="I91" t="s">
        <v>9243</v>
      </c>
      <c r="J91" t="s">
        <v>37</v>
      </c>
      <c r="K91">
        <v>160019.21536538901</v>
      </c>
      <c r="L91">
        <v>122681.351209243</v>
      </c>
      <c r="M91" t="s">
        <v>98</v>
      </c>
      <c r="N91" t="s">
        <v>98</v>
      </c>
      <c r="O91">
        <v>160019</v>
      </c>
      <c r="P91">
        <v>640076</v>
      </c>
      <c r="Q91">
        <v>22</v>
      </c>
      <c r="R91">
        <v>12.689788660811299</v>
      </c>
      <c r="S91" t="s">
        <v>497</v>
      </c>
      <c r="T91" t="s">
        <v>96</v>
      </c>
      <c r="U91">
        <v>1222.02038381948</v>
      </c>
      <c r="V91">
        <v>65.3</v>
      </c>
      <c r="W91" t="s">
        <v>14814</v>
      </c>
      <c r="X91">
        <v>72100530</v>
      </c>
      <c r="Y91" t="s">
        <v>96</v>
      </c>
      <c r="Z91" t="s">
        <v>497</v>
      </c>
      <c r="AA91" t="s">
        <v>501</v>
      </c>
      <c r="AB91" t="s">
        <v>502</v>
      </c>
      <c r="AC91" t="s">
        <v>503</v>
      </c>
      <c r="AD91" t="s">
        <v>504</v>
      </c>
      <c r="AE91">
        <v>22</v>
      </c>
      <c r="AF91" t="s">
        <v>14814</v>
      </c>
      <c r="AG91" t="s">
        <v>96</v>
      </c>
      <c r="AH91" t="s">
        <v>96</v>
      </c>
      <c r="AI91" t="str">
        <f>IF(ISNA(VLOOKUP(D91,Listen!J:O,3,0)),"",VLOOKUP(D91,Listen!J:O,3,0))</f>
        <v/>
      </c>
      <c r="AJ91" t="s">
        <v>96</v>
      </c>
      <c r="AK91">
        <v>5</v>
      </c>
      <c r="AL91" t="s">
        <v>96</v>
      </c>
      <c r="AM91">
        <v>3</v>
      </c>
      <c r="AN91">
        <v>2</v>
      </c>
      <c r="AO91">
        <v>5</v>
      </c>
      <c r="AP91">
        <f t="shared" si="1"/>
        <v>5</v>
      </c>
    </row>
    <row r="92" spans="1:42" x14ac:dyDescent="0.25">
      <c r="A92" t="s">
        <v>6474</v>
      </c>
      <c r="B92">
        <v>12.7698808982397</v>
      </c>
      <c r="C92">
        <v>112</v>
      </c>
      <c r="D92" t="s">
        <v>9244</v>
      </c>
      <c r="F92">
        <v>1236.13640987398</v>
      </c>
      <c r="G92">
        <v>69.5966488179821</v>
      </c>
      <c r="H92" t="s">
        <v>9245</v>
      </c>
      <c r="I92" t="s">
        <v>1981</v>
      </c>
      <c r="J92" t="s">
        <v>37</v>
      </c>
      <c r="K92">
        <v>151041.15705137799</v>
      </c>
      <c r="L92">
        <v>72146.022392777304</v>
      </c>
      <c r="M92">
        <v>7280.01368952763</v>
      </c>
      <c r="N92">
        <v>7280.01368952763</v>
      </c>
      <c r="O92">
        <v>143761</v>
      </c>
      <c r="P92">
        <v>575044</v>
      </c>
      <c r="Q92">
        <v>20</v>
      </c>
      <c r="R92">
        <v>12.7988808982397</v>
      </c>
      <c r="S92" t="s">
        <v>6474</v>
      </c>
      <c r="T92" t="s">
        <v>96</v>
      </c>
      <c r="U92">
        <v>1229.13640987398</v>
      </c>
      <c r="V92">
        <v>69.599999999999994</v>
      </c>
      <c r="W92" t="s">
        <v>15752</v>
      </c>
      <c r="X92">
        <v>72100530</v>
      </c>
      <c r="Y92" t="s">
        <v>96</v>
      </c>
      <c r="Z92" t="s">
        <v>6474</v>
      </c>
      <c r="AA92" t="s">
        <v>6477</v>
      </c>
      <c r="AB92" t="s">
        <v>6478</v>
      </c>
      <c r="AC92" t="s">
        <v>6479</v>
      </c>
      <c r="AD92" t="s">
        <v>6480</v>
      </c>
      <c r="AE92">
        <v>20</v>
      </c>
      <c r="AF92" t="s">
        <v>15752</v>
      </c>
      <c r="AG92" t="s">
        <v>96</v>
      </c>
      <c r="AH92" t="s">
        <v>96</v>
      </c>
      <c r="AI92" t="str">
        <f>IF(ISNA(VLOOKUP(D92,Listen!J:O,3,0)),"",VLOOKUP(D92,Listen!J:O,3,0))</f>
        <v/>
      </c>
      <c r="AJ92" t="s">
        <v>96</v>
      </c>
      <c r="AK92">
        <v>5</v>
      </c>
      <c r="AL92" t="s">
        <v>96</v>
      </c>
      <c r="AM92">
        <v>3</v>
      </c>
      <c r="AN92">
        <v>2</v>
      </c>
      <c r="AO92">
        <v>5</v>
      </c>
      <c r="AP92">
        <f t="shared" si="1"/>
        <v>5</v>
      </c>
    </row>
    <row r="93" spans="1:42" x14ac:dyDescent="0.25">
      <c r="A93" t="s">
        <v>923</v>
      </c>
      <c r="B93">
        <v>12.7801259075597</v>
      </c>
      <c r="C93">
        <v>139</v>
      </c>
      <c r="D93" t="s">
        <v>9246</v>
      </c>
      <c r="F93">
        <v>1236.8046861415501</v>
      </c>
      <c r="G93">
        <v>58.5663433934102</v>
      </c>
      <c r="H93" t="s">
        <v>9247</v>
      </c>
      <c r="I93" t="s">
        <v>9248</v>
      </c>
      <c r="J93" t="s">
        <v>37</v>
      </c>
      <c r="K93">
        <v>293278.373961712</v>
      </c>
      <c r="L93">
        <v>34091.614175720002</v>
      </c>
      <c r="M93" t="s">
        <v>98</v>
      </c>
      <c r="N93" t="s">
        <v>98</v>
      </c>
      <c r="O93">
        <v>293278</v>
      </c>
      <c r="P93">
        <v>1173112</v>
      </c>
      <c r="Q93">
        <v>40</v>
      </c>
      <c r="R93">
        <v>12.8091259075597</v>
      </c>
      <c r="S93" t="s">
        <v>923</v>
      </c>
      <c r="T93" t="s">
        <v>96</v>
      </c>
      <c r="U93">
        <v>1229.8046861415501</v>
      </c>
      <c r="V93">
        <v>58.6</v>
      </c>
      <c r="W93" t="s">
        <v>14402</v>
      </c>
      <c r="X93">
        <v>72100530</v>
      </c>
      <c r="Y93" t="s">
        <v>96</v>
      </c>
      <c r="Z93" t="s">
        <v>923</v>
      </c>
      <c r="AA93" t="s">
        <v>921</v>
      </c>
      <c r="AB93" t="s">
        <v>924</v>
      </c>
      <c r="AC93" t="s">
        <v>922</v>
      </c>
      <c r="AD93" t="s">
        <v>1422</v>
      </c>
      <c r="AE93">
        <v>40</v>
      </c>
      <c r="AF93" t="s">
        <v>14402</v>
      </c>
      <c r="AG93" t="s">
        <v>96</v>
      </c>
      <c r="AH93" t="s">
        <v>96</v>
      </c>
      <c r="AI93" t="str">
        <f>IF(ISNA(VLOOKUP(D93,Listen!J:O,3,0)),"",VLOOKUP(D93,Listen!J:O,3,0))</f>
        <v/>
      </c>
      <c r="AJ93" t="s">
        <v>96</v>
      </c>
      <c r="AK93">
        <v>5</v>
      </c>
      <c r="AL93" t="s">
        <v>96</v>
      </c>
      <c r="AM93">
        <v>3</v>
      </c>
      <c r="AN93">
        <v>2</v>
      </c>
      <c r="AO93">
        <v>5</v>
      </c>
      <c r="AP93">
        <f t="shared" si="1"/>
        <v>5</v>
      </c>
    </row>
    <row r="94" spans="1:42" x14ac:dyDescent="0.25">
      <c r="A94" t="s">
        <v>6484</v>
      </c>
      <c r="B94">
        <v>12.8747684524305</v>
      </c>
      <c r="C94">
        <v>86.099998474121094</v>
      </c>
      <c r="D94" t="s">
        <v>9249</v>
      </c>
      <c r="F94">
        <v>1242.97816677628</v>
      </c>
      <c r="G94">
        <v>68.570370598312294</v>
      </c>
      <c r="H94" t="s">
        <v>9250</v>
      </c>
      <c r="I94" t="s">
        <v>9139</v>
      </c>
      <c r="J94" t="s">
        <v>37</v>
      </c>
      <c r="K94">
        <v>82362.232272821304</v>
      </c>
      <c r="L94">
        <v>59978.365574096199</v>
      </c>
      <c r="M94">
        <v>12813.2934746059</v>
      </c>
      <c r="N94">
        <v>12813.2934746059</v>
      </c>
      <c r="O94">
        <v>69549</v>
      </c>
      <c r="P94">
        <v>278196</v>
      </c>
      <c r="Q94">
        <v>10</v>
      </c>
      <c r="R94">
        <v>12.9037684524305</v>
      </c>
      <c r="S94" t="s">
        <v>6484</v>
      </c>
      <c r="T94" t="s">
        <v>96</v>
      </c>
      <c r="U94">
        <v>1235.97816677628</v>
      </c>
      <c r="V94">
        <v>68.599999999999994</v>
      </c>
      <c r="W94" t="s">
        <v>15753</v>
      </c>
      <c r="X94">
        <v>72100530</v>
      </c>
      <c r="Y94" t="s">
        <v>96</v>
      </c>
      <c r="Z94" t="s">
        <v>6484</v>
      </c>
      <c r="AA94" t="s">
        <v>6485</v>
      </c>
      <c r="AB94" t="s">
        <v>6481</v>
      </c>
      <c r="AC94" t="s">
        <v>6486</v>
      </c>
      <c r="AD94" t="s">
        <v>6487</v>
      </c>
      <c r="AE94">
        <v>10</v>
      </c>
      <c r="AF94" t="s">
        <v>15753</v>
      </c>
      <c r="AG94" t="s">
        <v>96</v>
      </c>
      <c r="AH94" t="s">
        <v>96</v>
      </c>
      <c r="AI94" t="str">
        <f>IF(ISNA(VLOOKUP(D94,Listen!J:O,3,0)),"",VLOOKUP(D94,Listen!J:O,3,0))</f>
        <v/>
      </c>
      <c r="AJ94" t="s">
        <v>96</v>
      </c>
      <c r="AK94">
        <v>5</v>
      </c>
      <c r="AL94" t="s">
        <v>96</v>
      </c>
      <c r="AM94">
        <v>3</v>
      </c>
      <c r="AN94">
        <v>2</v>
      </c>
      <c r="AO94">
        <v>5</v>
      </c>
      <c r="AP94">
        <f t="shared" si="1"/>
        <v>5</v>
      </c>
    </row>
    <row r="95" spans="1:42" x14ac:dyDescent="0.25">
      <c r="A95" t="s">
        <v>5367</v>
      </c>
      <c r="B95">
        <v>13.024803588330601</v>
      </c>
      <c r="C95">
        <v>94</v>
      </c>
      <c r="D95" t="s">
        <v>9251</v>
      </c>
      <c r="F95">
        <v>1252.76487535722</v>
      </c>
      <c r="G95">
        <v>56.124524483725303</v>
      </c>
      <c r="H95" t="s">
        <v>9252</v>
      </c>
      <c r="I95" t="s">
        <v>3225</v>
      </c>
      <c r="J95" t="s">
        <v>37</v>
      </c>
      <c r="K95">
        <v>133218.44492704899</v>
      </c>
      <c r="L95">
        <v>108542.503607361</v>
      </c>
      <c r="M95" t="s">
        <v>98</v>
      </c>
      <c r="N95" t="s">
        <v>98</v>
      </c>
      <c r="O95">
        <v>133218</v>
      </c>
      <c r="P95">
        <v>532872</v>
      </c>
      <c r="Q95">
        <v>18</v>
      </c>
      <c r="R95">
        <v>13.053803588330601</v>
      </c>
      <c r="S95" t="s">
        <v>5370</v>
      </c>
      <c r="T95" t="s">
        <v>96</v>
      </c>
      <c r="U95">
        <v>1245.76487535722</v>
      </c>
      <c r="V95">
        <v>56.1</v>
      </c>
      <c r="W95" t="s">
        <v>15754</v>
      </c>
      <c r="X95">
        <v>72100530</v>
      </c>
      <c r="Y95" t="s">
        <v>96</v>
      </c>
      <c r="Z95" t="s">
        <v>5370</v>
      </c>
      <c r="AA95" t="s">
        <v>5372</v>
      </c>
      <c r="AB95" t="s">
        <v>5367</v>
      </c>
      <c r="AC95" t="s">
        <v>7483</v>
      </c>
      <c r="AD95" t="s">
        <v>5371</v>
      </c>
      <c r="AE95">
        <v>18</v>
      </c>
      <c r="AF95" t="s">
        <v>15754</v>
      </c>
      <c r="AG95" t="s">
        <v>96</v>
      </c>
      <c r="AH95" t="s">
        <v>96</v>
      </c>
      <c r="AI95" t="str">
        <f>IF(ISNA(VLOOKUP(D95,Listen!J:O,3,0)),"",VLOOKUP(D95,Listen!J:O,3,0))</f>
        <v/>
      </c>
      <c r="AJ95" t="s">
        <v>96</v>
      </c>
      <c r="AK95">
        <v>5</v>
      </c>
      <c r="AL95" t="s">
        <v>96</v>
      </c>
      <c r="AM95">
        <v>3</v>
      </c>
      <c r="AN95">
        <v>2</v>
      </c>
      <c r="AO95">
        <v>5</v>
      </c>
      <c r="AP95">
        <f t="shared" si="1"/>
        <v>5</v>
      </c>
    </row>
    <row r="96" spans="1:42" x14ac:dyDescent="0.25">
      <c r="A96" t="s">
        <v>163</v>
      </c>
      <c r="B96">
        <v>13.1793325355509</v>
      </c>
      <c r="C96">
        <v>71.099998474121094</v>
      </c>
      <c r="D96" t="s">
        <v>9253</v>
      </c>
      <c r="F96">
        <v>1262.8447127545901</v>
      </c>
      <c r="G96">
        <v>70.482365998749501</v>
      </c>
      <c r="H96" t="s">
        <v>9254</v>
      </c>
      <c r="I96" t="s">
        <v>5373</v>
      </c>
      <c r="J96" t="s">
        <v>37</v>
      </c>
      <c r="K96">
        <v>47997.352667769097</v>
      </c>
      <c r="L96">
        <v>27236.298804013099</v>
      </c>
      <c r="M96">
        <v>72169.358913834803</v>
      </c>
      <c r="N96">
        <v>72169.358913834803</v>
      </c>
      <c r="O96">
        <v>0</v>
      </c>
      <c r="P96">
        <v>0</v>
      </c>
      <c r="Q96">
        <v>0</v>
      </c>
      <c r="R96">
        <v>13.2083325355509</v>
      </c>
      <c r="S96" t="s">
        <v>163</v>
      </c>
      <c r="T96" t="s">
        <v>96</v>
      </c>
      <c r="U96">
        <v>1255.8447127545901</v>
      </c>
      <c r="V96">
        <v>70.5</v>
      </c>
      <c r="W96" t="s">
        <v>15236</v>
      </c>
      <c r="X96">
        <v>72100530</v>
      </c>
      <c r="Y96" t="s">
        <v>96</v>
      </c>
      <c r="Z96" t="s">
        <v>163</v>
      </c>
      <c r="AA96" t="s">
        <v>164</v>
      </c>
      <c r="AB96" t="s">
        <v>2971</v>
      </c>
      <c r="AC96" t="s">
        <v>165</v>
      </c>
      <c r="AD96" t="s">
        <v>2969</v>
      </c>
      <c r="AE96">
        <v>0</v>
      </c>
      <c r="AF96" t="s">
        <v>15236</v>
      </c>
      <c r="AG96" t="s">
        <v>96</v>
      </c>
      <c r="AH96" t="s">
        <v>96</v>
      </c>
      <c r="AI96" t="str">
        <f>IF(ISNA(VLOOKUP(D96,Listen!J:O,3,0)),"",VLOOKUP(D96,Listen!J:O,3,0))</f>
        <v/>
      </c>
      <c r="AJ96">
        <v>6</v>
      </c>
      <c r="AK96">
        <v>5</v>
      </c>
      <c r="AL96" t="s">
        <v>96</v>
      </c>
      <c r="AM96">
        <v>3</v>
      </c>
      <c r="AN96">
        <v>2</v>
      </c>
      <c r="AO96">
        <v>6</v>
      </c>
      <c r="AP96">
        <f t="shared" si="1"/>
        <v>6</v>
      </c>
    </row>
    <row r="97" spans="1:42" x14ac:dyDescent="0.25">
      <c r="A97" t="s">
        <v>2824</v>
      </c>
      <c r="B97">
        <v>13.446424960076699</v>
      </c>
      <c r="C97">
        <v>58.099998474121101</v>
      </c>
      <c r="D97" t="s">
        <v>9255</v>
      </c>
      <c r="F97">
        <v>1280.2670032556</v>
      </c>
      <c r="G97">
        <v>71.223571334852394</v>
      </c>
      <c r="H97" t="s">
        <v>9256</v>
      </c>
      <c r="I97" t="s">
        <v>9257</v>
      </c>
      <c r="J97" t="s">
        <v>37</v>
      </c>
      <c r="K97">
        <v>296219.67105820699</v>
      </c>
      <c r="L97">
        <v>106918.03922295599</v>
      </c>
      <c r="M97" t="s">
        <v>98</v>
      </c>
      <c r="N97" t="s">
        <v>98</v>
      </c>
      <c r="O97">
        <v>296220</v>
      </c>
      <c r="P97">
        <v>1184880</v>
      </c>
      <c r="Q97">
        <v>41</v>
      </c>
      <c r="R97">
        <v>13.475424960076699</v>
      </c>
      <c r="S97" t="s">
        <v>2825</v>
      </c>
      <c r="T97" t="s">
        <v>96</v>
      </c>
      <c r="U97">
        <v>1273.2670032556</v>
      </c>
      <c r="V97">
        <v>71.2</v>
      </c>
      <c r="W97" t="s">
        <v>15755</v>
      </c>
      <c r="X97">
        <v>72100530</v>
      </c>
      <c r="Y97" t="s">
        <v>96</v>
      </c>
      <c r="Z97" t="s">
        <v>2825</v>
      </c>
      <c r="AA97" t="s">
        <v>2826</v>
      </c>
      <c r="AB97" t="s">
        <v>2824</v>
      </c>
      <c r="AC97" t="s">
        <v>2827</v>
      </c>
      <c r="AD97" t="s">
        <v>2828</v>
      </c>
      <c r="AE97">
        <v>41</v>
      </c>
      <c r="AF97" t="s">
        <v>15755</v>
      </c>
      <c r="AG97" t="s">
        <v>96</v>
      </c>
      <c r="AH97" t="s">
        <v>96</v>
      </c>
      <c r="AI97" t="str">
        <f>IF(ISNA(VLOOKUP(D97,Listen!J:O,3,0)),"",VLOOKUP(D97,Listen!J:O,3,0))</f>
        <v/>
      </c>
      <c r="AJ97" t="s">
        <v>96</v>
      </c>
      <c r="AK97">
        <v>5</v>
      </c>
      <c r="AL97" t="s">
        <v>96</v>
      </c>
      <c r="AM97">
        <v>3</v>
      </c>
      <c r="AN97">
        <v>2</v>
      </c>
      <c r="AO97">
        <v>5</v>
      </c>
      <c r="AP97">
        <f t="shared" si="1"/>
        <v>5</v>
      </c>
    </row>
    <row r="98" spans="1:42" x14ac:dyDescent="0.25">
      <c r="A98" t="s">
        <v>4167</v>
      </c>
      <c r="B98">
        <v>13.4512177420924</v>
      </c>
      <c r="C98">
        <v>135</v>
      </c>
      <c r="D98" t="s">
        <v>926</v>
      </c>
      <c r="E98">
        <v>1280</v>
      </c>
      <c r="F98">
        <v>1280.5796337644399</v>
      </c>
      <c r="G98">
        <v>65.244316245049902</v>
      </c>
      <c r="H98" t="s">
        <v>927</v>
      </c>
      <c r="I98" t="s">
        <v>354</v>
      </c>
      <c r="J98" t="s">
        <v>44</v>
      </c>
      <c r="K98">
        <v>1554049.0372440999</v>
      </c>
      <c r="L98">
        <v>346322.94622410601</v>
      </c>
      <c r="M98" t="s">
        <v>98</v>
      </c>
      <c r="N98" t="s">
        <v>98</v>
      </c>
      <c r="O98">
        <v>1554049</v>
      </c>
      <c r="P98">
        <v>6216196</v>
      </c>
      <c r="Q98">
        <v>213</v>
      </c>
      <c r="R98">
        <v>13.4802177420924</v>
      </c>
      <c r="S98" t="s">
        <v>4167</v>
      </c>
      <c r="T98">
        <v>1280</v>
      </c>
      <c r="U98">
        <v>1273.5796337644399</v>
      </c>
      <c r="V98">
        <v>65.2</v>
      </c>
      <c r="W98" t="s">
        <v>14345</v>
      </c>
      <c r="X98">
        <v>72100530</v>
      </c>
      <c r="Y98" t="s">
        <v>96</v>
      </c>
      <c r="Z98" t="s">
        <v>4167</v>
      </c>
      <c r="AA98" t="s">
        <v>173</v>
      </c>
      <c r="AB98" t="s">
        <v>4165</v>
      </c>
      <c r="AC98" t="s">
        <v>172</v>
      </c>
      <c r="AD98" t="s">
        <v>4164</v>
      </c>
      <c r="AE98">
        <v>213</v>
      </c>
      <c r="AF98" t="s">
        <v>14345</v>
      </c>
      <c r="AG98" t="s">
        <v>96</v>
      </c>
      <c r="AH98" t="s">
        <v>118</v>
      </c>
      <c r="AI98" t="str">
        <f>IF(ISNA(VLOOKUP(D98,Listen!J:O,3,0)),"",VLOOKUP(D98,Listen!J:O,3,0))</f>
        <v/>
      </c>
      <c r="AJ98" t="s">
        <v>96</v>
      </c>
      <c r="AK98">
        <v>5</v>
      </c>
      <c r="AL98" t="s">
        <v>96</v>
      </c>
      <c r="AM98" t="s">
        <v>96</v>
      </c>
      <c r="AN98">
        <v>2</v>
      </c>
      <c r="AO98">
        <v>5</v>
      </c>
      <c r="AP98">
        <f t="shared" si="1"/>
        <v>5</v>
      </c>
    </row>
    <row r="99" spans="1:42" x14ac:dyDescent="0.25">
      <c r="A99" t="s">
        <v>4761</v>
      </c>
      <c r="B99">
        <v>13.460289103483399</v>
      </c>
      <c r="C99">
        <v>99.099998474121094</v>
      </c>
      <c r="D99" t="s">
        <v>9258</v>
      </c>
      <c r="F99">
        <v>1281.1713536294801</v>
      </c>
      <c r="G99">
        <v>59.686700814397902</v>
      </c>
      <c r="H99" t="s">
        <v>9259</v>
      </c>
      <c r="I99" t="s">
        <v>9260</v>
      </c>
      <c r="J99" t="s">
        <v>37</v>
      </c>
      <c r="K99">
        <v>119717.270390727</v>
      </c>
      <c r="L99">
        <v>39685.003320019598</v>
      </c>
      <c r="M99" t="s">
        <v>98</v>
      </c>
      <c r="N99" t="s">
        <v>98</v>
      </c>
      <c r="O99">
        <v>119717</v>
      </c>
      <c r="P99">
        <v>478868</v>
      </c>
      <c r="Q99">
        <v>16</v>
      </c>
      <c r="R99">
        <v>13.489289103483399</v>
      </c>
      <c r="S99" t="s">
        <v>4761</v>
      </c>
      <c r="T99" t="s">
        <v>96</v>
      </c>
      <c r="U99">
        <v>1274.1713536294801</v>
      </c>
      <c r="V99">
        <v>59.7</v>
      </c>
      <c r="W99" t="s">
        <v>15756</v>
      </c>
      <c r="X99">
        <v>72100530</v>
      </c>
      <c r="Y99" t="s">
        <v>96</v>
      </c>
      <c r="Z99" t="s">
        <v>4761</v>
      </c>
      <c r="AA99" t="s">
        <v>2430</v>
      </c>
      <c r="AB99" t="s">
        <v>4760</v>
      </c>
      <c r="AC99" t="s">
        <v>2429</v>
      </c>
      <c r="AD99" t="s">
        <v>3828</v>
      </c>
      <c r="AE99">
        <v>16</v>
      </c>
      <c r="AF99" t="s">
        <v>15756</v>
      </c>
      <c r="AG99" t="s">
        <v>96</v>
      </c>
      <c r="AH99" t="s">
        <v>96</v>
      </c>
      <c r="AI99" t="str">
        <f>IF(ISNA(VLOOKUP(D99,Listen!J:O,3,0)),"",VLOOKUP(D99,Listen!J:O,3,0))</f>
        <v/>
      </c>
      <c r="AJ99" t="s">
        <v>96</v>
      </c>
      <c r="AK99">
        <v>5</v>
      </c>
      <c r="AL99" t="s">
        <v>96</v>
      </c>
      <c r="AM99">
        <v>3</v>
      </c>
      <c r="AN99">
        <v>2</v>
      </c>
      <c r="AO99">
        <v>5</v>
      </c>
      <c r="AP99">
        <f t="shared" si="1"/>
        <v>5</v>
      </c>
    </row>
    <row r="100" spans="1:42" x14ac:dyDescent="0.25">
      <c r="A100" t="s">
        <v>2829</v>
      </c>
      <c r="B100">
        <v>13.477425885071201</v>
      </c>
      <c r="C100">
        <v>83.099998474121094</v>
      </c>
      <c r="D100" t="s">
        <v>9261</v>
      </c>
      <c r="F100">
        <v>1282.28917637419</v>
      </c>
      <c r="G100">
        <v>62.005433868459399</v>
      </c>
      <c r="H100" t="s">
        <v>9262</v>
      </c>
      <c r="I100" t="s">
        <v>5745</v>
      </c>
      <c r="J100" t="s">
        <v>37</v>
      </c>
      <c r="K100">
        <v>248792.19140404899</v>
      </c>
      <c r="L100">
        <v>63471.897526688699</v>
      </c>
      <c r="M100" t="s">
        <v>98</v>
      </c>
      <c r="N100" t="s">
        <v>98</v>
      </c>
      <c r="O100">
        <v>248792</v>
      </c>
      <c r="P100">
        <v>995168</v>
      </c>
      <c r="Q100">
        <v>34</v>
      </c>
      <c r="R100">
        <v>13.5064258850712</v>
      </c>
      <c r="S100" t="s">
        <v>2829</v>
      </c>
      <c r="T100" t="s">
        <v>96</v>
      </c>
      <c r="U100">
        <v>1275.28917637419</v>
      </c>
      <c r="V100">
        <v>62</v>
      </c>
      <c r="W100" t="s">
        <v>15757</v>
      </c>
      <c r="X100">
        <v>72100530</v>
      </c>
      <c r="Y100" t="s">
        <v>96</v>
      </c>
      <c r="Z100" t="s">
        <v>2829</v>
      </c>
      <c r="AA100" t="s">
        <v>2830</v>
      </c>
      <c r="AB100" t="s">
        <v>856</v>
      </c>
      <c r="AC100" t="s">
        <v>2831</v>
      </c>
      <c r="AD100" t="s">
        <v>857</v>
      </c>
      <c r="AE100">
        <v>34</v>
      </c>
      <c r="AF100" t="s">
        <v>15757</v>
      </c>
      <c r="AG100" t="s">
        <v>96</v>
      </c>
      <c r="AH100" t="s">
        <v>96</v>
      </c>
      <c r="AI100" t="str">
        <f>IF(ISNA(VLOOKUP(D100,Listen!J:O,3,0)),"",VLOOKUP(D100,Listen!J:O,3,0))</f>
        <v/>
      </c>
      <c r="AJ100" t="s">
        <v>96</v>
      </c>
      <c r="AK100">
        <v>5</v>
      </c>
      <c r="AL100" t="s">
        <v>96</v>
      </c>
      <c r="AM100">
        <v>3</v>
      </c>
      <c r="AN100">
        <v>2</v>
      </c>
      <c r="AO100">
        <v>5</v>
      </c>
      <c r="AP100">
        <f t="shared" si="1"/>
        <v>5</v>
      </c>
    </row>
    <row r="101" spans="1:42" x14ac:dyDescent="0.25">
      <c r="A101" t="s">
        <v>2829</v>
      </c>
      <c r="B101">
        <v>13.4781232013808</v>
      </c>
      <c r="C101">
        <v>83</v>
      </c>
      <c r="D101" t="s">
        <v>9263</v>
      </c>
      <c r="F101">
        <v>1282.3346619297599</v>
      </c>
      <c r="G101">
        <v>64.170045347579304</v>
      </c>
      <c r="H101" t="s">
        <v>9264</v>
      </c>
      <c r="I101" t="s">
        <v>1873</v>
      </c>
      <c r="J101" t="s">
        <v>37</v>
      </c>
      <c r="K101">
        <v>211375.093413011</v>
      </c>
      <c r="L101">
        <v>63471.897526688699</v>
      </c>
      <c r="M101" t="s">
        <v>98</v>
      </c>
      <c r="N101" t="s">
        <v>98</v>
      </c>
      <c r="O101">
        <v>211375</v>
      </c>
      <c r="P101">
        <v>845500</v>
      </c>
      <c r="Q101">
        <v>29</v>
      </c>
      <c r="R101">
        <v>13.5071232013808</v>
      </c>
      <c r="S101" t="s">
        <v>2829</v>
      </c>
      <c r="T101" t="s">
        <v>96</v>
      </c>
      <c r="U101">
        <v>1275.3346619297599</v>
      </c>
      <c r="V101">
        <v>64.2</v>
      </c>
      <c r="W101" t="s">
        <v>15757</v>
      </c>
      <c r="X101">
        <v>72100530</v>
      </c>
      <c r="Y101" t="s">
        <v>96</v>
      </c>
      <c r="Z101" t="s">
        <v>2829</v>
      </c>
      <c r="AA101" t="s">
        <v>2830</v>
      </c>
      <c r="AB101" t="s">
        <v>856</v>
      </c>
      <c r="AC101" t="s">
        <v>2831</v>
      </c>
      <c r="AD101" t="s">
        <v>857</v>
      </c>
      <c r="AE101">
        <v>29</v>
      </c>
      <c r="AF101" t="s">
        <v>15757</v>
      </c>
      <c r="AG101" t="s">
        <v>96</v>
      </c>
      <c r="AH101" t="s">
        <v>96</v>
      </c>
      <c r="AI101" t="str">
        <f>IF(ISNA(VLOOKUP(D101,Listen!J:O,3,0)),"",VLOOKUP(D101,Listen!J:O,3,0))</f>
        <v/>
      </c>
      <c r="AJ101" t="s">
        <v>96</v>
      </c>
      <c r="AK101">
        <v>5</v>
      </c>
      <c r="AL101" t="s">
        <v>96</v>
      </c>
      <c r="AM101">
        <v>3</v>
      </c>
      <c r="AN101">
        <v>2</v>
      </c>
      <c r="AO101">
        <v>5</v>
      </c>
      <c r="AP101">
        <f t="shared" si="1"/>
        <v>5</v>
      </c>
    </row>
    <row r="102" spans="1:42" x14ac:dyDescent="0.25">
      <c r="A102" t="s">
        <v>3829</v>
      </c>
      <c r="B102">
        <v>13.5232016016085</v>
      </c>
      <c r="C102">
        <v>91</v>
      </c>
      <c r="D102" t="s">
        <v>4543</v>
      </c>
      <c r="F102">
        <v>1285.27510093877</v>
      </c>
      <c r="G102">
        <v>52.2919229836155</v>
      </c>
      <c r="H102" t="s">
        <v>4544</v>
      </c>
      <c r="I102" t="s">
        <v>352</v>
      </c>
      <c r="J102" t="s">
        <v>44</v>
      </c>
      <c r="K102">
        <v>254425.02633431699</v>
      </c>
      <c r="L102">
        <v>103730.344738239</v>
      </c>
      <c r="M102" t="s">
        <v>98</v>
      </c>
      <c r="N102" t="s">
        <v>98</v>
      </c>
      <c r="O102">
        <v>254425</v>
      </c>
      <c r="P102">
        <v>1017700</v>
      </c>
      <c r="Q102">
        <v>35</v>
      </c>
      <c r="R102">
        <v>13.5522016016085</v>
      </c>
      <c r="S102" t="s">
        <v>3830</v>
      </c>
      <c r="T102" t="s">
        <v>96</v>
      </c>
      <c r="U102">
        <v>1278.27510093877</v>
      </c>
      <c r="V102">
        <v>52.3</v>
      </c>
      <c r="W102" t="s">
        <v>15758</v>
      </c>
      <c r="X102">
        <v>72100530</v>
      </c>
      <c r="Y102" t="s">
        <v>96</v>
      </c>
      <c r="Z102" t="s">
        <v>3830</v>
      </c>
      <c r="AA102" t="s">
        <v>3831</v>
      </c>
      <c r="AB102" t="s">
        <v>3829</v>
      </c>
      <c r="AC102" t="s">
        <v>3832</v>
      </c>
      <c r="AD102" t="s">
        <v>3833</v>
      </c>
      <c r="AE102">
        <v>35</v>
      </c>
      <c r="AF102" t="s">
        <v>15758</v>
      </c>
      <c r="AG102" t="s">
        <v>96</v>
      </c>
      <c r="AH102" t="s">
        <v>118</v>
      </c>
      <c r="AI102" t="str">
        <f>IF(ISNA(VLOOKUP(D102,Listen!J:O,3,0)),"",VLOOKUP(D102,Listen!J:O,3,0))</f>
        <v/>
      </c>
      <c r="AJ102" t="s">
        <v>96</v>
      </c>
      <c r="AK102">
        <v>5</v>
      </c>
      <c r="AL102" t="s">
        <v>96</v>
      </c>
      <c r="AM102" t="s">
        <v>96</v>
      </c>
      <c r="AN102">
        <v>2</v>
      </c>
      <c r="AO102">
        <v>5</v>
      </c>
      <c r="AP102">
        <f t="shared" si="1"/>
        <v>5</v>
      </c>
    </row>
    <row r="103" spans="1:42" x14ac:dyDescent="0.25">
      <c r="A103" t="s">
        <v>932</v>
      </c>
      <c r="B103">
        <v>13.525495584006199</v>
      </c>
      <c r="C103">
        <v>148</v>
      </c>
      <c r="D103" t="s">
        <v>1740</v>
      </c>
      <c r="F103">
        <v>1285.4247361364301</v>
      </c>
      <c r="G103">
        <v>81.845602236366702</v>
      </c>
      <c r="H103" t="s">
        <v>1741</v>
      </c>
      <c r="I103" t="s">
        <v>355</v>
      </c>
      <c r="J103" t="s">
        <v>37</v>
      </c>
      <c r="K103">
        <v>520307.10304254602</v>
      </c>
      <c r="L103">
        <v>122001.156204632</v>
      </c>
      <c r="M103" t="s">
        <v>98</v>
      </c>
      <c r="N103" t="s">
        <v>98</v>
      </c>
      <c r="O103">
        <v>520307</v>
      </c>
      <c r="P103">
        <v>2081228</v>
      </c>
      <c r="Q103">
        <v>71</v>
      </c>
      <c r="R103">
        <v>13.554495584006199</v>
      </c>
      <c r="S103" t="s">
        <v>933</v>
      </c>
      <c r="T103" t="s">
        <v>96</v>
      </c>
      <c r="U103">
        <v>1278.4247361364301</v>
      </c>
      <c r="V103">
        <v>81.8</v>
      </c>
      <c r="W103" t="s">
        <v>15245</v>
      </c>
      <c r="X103">
        <v>72100530</v>
      </c>
      <c r="Y103" t="s">
        <v>96</v>
      </c>
      <c r="Z103" t="s">
        <v>933</v>
      </c>
      <c r="AA103" t="s">
        <v>934</v>
      </c>
      <c r="AB103" t="s">
        <v>932</v>
      </c>
      <c r="AC103" t="s">
        <v>935</v>
      </c>
      <c r="AD103" t="s">
        <v>936</v>
      </c>
      <c r="AE103">
        <v>71</v>
      </c>
      <c r="AF103" t="s">
        <v>1741</v>
      </c>
      <c r="AG103" t="s">
        <v>1740</v>
      </c>
      <c r="AH103" t="s">
        <v>96</v>
      </c>
      <c r="AI103" t="str">
        <f>IF(ISNA(VLOOKUP(D103,Listen!J:O,3,0)),"",VLOOKUP(D103,Listen!J:O,3,0))</f>
        <v/>
      </c>
      <c r="AJ103" t="s">
        <v>96</v>
      </c>
      <c r="AK103" t="s">
        <v>96</v>
      </c>
      <c r="AL103" t="s">
        <v>96</v>
      </c>
      <c r="AM103">
        <v>3</v>
      </c>
      <c r="AN103">
        <v>2</v>
      </c>
      <c r="AO103">
        <v>3</v>
      </c>
      <c r="AP103">
        <f t="shared" si="1"/>
        <v>3</v>
      </c>
    </row>
    <row r="104" spans="1:42" x14ac:dyDescent="0.25">
      <c r="A104" t="s">
        <v>728</v>
      </c>
      <c r="B104">
        <v>13.6605382793923</v>
      </c>
      <c r="C104">
        <v>114</v>
      </c>
      <c r="D104" t="s">
        <v>4169</v>
      </c>
      <c r="F104">
        <v>1294.23349614987</v>
      </c>
      <c r="G104">
        <v>73.698319203585299</v>
      </c>
      <c r="H104" t="s">
        <v>4170</v>
      </c>
      <c r="I104" t="s">
        <v>4171</v>
      </c>
      <c r="J104" t="s">
        <v>37</v>
      </c>
      <c r="K104">
        <v>32702.083736713299</v>
      </c>
      <c r="L104">
        <v>17397.913308471499</v>
      </c>
      <c r="M104" t="s">
        <v>98</v>
      </c>
      <c r="N104" t="s">
        <v>98</v>
      </c>
      <c r="O104">
        <v>32702</v>
      </c>
      <c r="P104">
        <v>130808</v>
      </c>
      <c r="Q104">
        <v>4</v>
      </c>
      <c r="R104">
        <v>13.6895382793923</v>
      </c>
      <c r="S104" t="s">
        <v>728</v>
      </c>
      <c r="T104" t="s">
        <v>96</v>
      </c>
      <c r="U104">
        <v>1287.23349614987</v>
      </c>
      <c r="V104">
        <v>73.7</v>
      </c>
      <c r="W104" t="s">
        <v>15759</v>
      </c>
      <c r="X104">
        <v>72100530</v>
      </c>
      <c r="Y104" t="s">
        <v>96</v>
      </c>
      <c r="Z104" t="s">
        <v>728</v>
      </c>
      <c r="AA104" t="s">
        <v>727</v>
      </c>
      <c r="AB104" t="s">
        <v>1435</v>
      </c>
      <c r="AC104" t="s">
        <v>726</v>
      </c>
      <c r="AD104" t="s">
        <v>1436</v>
      </c>
      <c r="AE104">
        <v>4</v>
      </c>
      <c r="AF104" t="s">
        <v>15759</v>
      </c>
      <c r="AG104" t="s">
        <v>96</v>
      </c>
      <c r="AH104" t="s">
        <v>96</v>
      </c>
      <c r="AI104" t="str">
        <f>IF(ISNA(VLOOKUP(D104,Listen!J:O,3,0)),"",VLOOKUP(D104,Listen!J:O,3,0))</f>
        <v/>
      </c>
      <c r="AJ104" t="s">
        <v>96</v>
      </c>
      <c r="AK104">
        <v>5</v>
      </c>
      <c r="AL104" t="s">
        <v>96</v>
      </c>
      <c r="AM104">
        <v>3</v>
      </c>
      <c r="AN104">
        <v>2</v>
      </c>
      <c r="AO104">
        <v>5</v>
      </c>
      <c r="AP104">
        <f t="shared" si="1"/>
        <v>5</v>
      </c>
    </row>
    <row r="105" spans="1:42" x14ac:dyDescent="0.25">
      <c r="A105" t="s">
        <v>2432</v>
      </c>
      <c r="B105">
        <v>13.718888699339301</v>
      </c>
      <c r="C105">
        <v>112</v>
      </c>
      <c r="D105" t="s">
        <v>4242</v>
      </c>
      <c r="E105">
        <v>1305</v>
      </c>
      <c r="F105">
        <v>1298.0396616335099</v>
      </c>
      <c r="G105">
        <v>63.669027454985702</v>
      </c>
      <c r="H105" t="s">
        <v>4243</v>
      </c>
      <c r="I105" t="s">
        <v>4244</v>
      </c>
      <c r="J105" t="s">
        <v>43</v>
      </c>
      <c r="K105">
        <v>12215.213582525799</v>
      </c>
      <c r="L105">
        <v>9726.8325809458202</v>
      </c>
      <c r="M105" t="s">
        <v>98</v>
      </c>
      <c r="N105" t="s">
        <v>98</v>
      </c>
      <c r="O105">
        <v>12215</v>
      </c>
      <c r="P105">
        <v>48860</v>
      </c>
      <c r="Q105">
        <v>2</v>
      </c>
      <c r="R105">
        <v>13.747888699339301</v>
      </c>
      <c r="S105" t="s">
        <v>2432</v>
      </c>
      <c r="T105">
        <v>1305</v>
      </c>
      <c r="U105">
        <v>1291.0396616335099</v>
      </c>
      <c r="V105">
        <v>63.7</v>
      </c>
      <c r="W105" t="s">
        <v>15760</v>
      </c>
      <c r="X105">
        <v>72100530</v>
      </c>
      <c r="Y105" t="s">
        <v>96</v>
      </c>
      <c r="Z105" t="s">
        <v>2432</v>
      </c>
      <c r="AA105" t="s">
        <v>1438</v>
      </c>
      <c r="AB105" t="s">
        <v>3834</v>
      </c>
      <c r="AC105" t="s">
        <v>2431</v>
      </c>
      <c r="AD105" t="s">
        <v>9265</v>
      </c>
      <c r="AE105">
        <v>2</v>
      </c>
      <c r="AF105" t="s">
        <v>15760</v>
      </c>
      <c r="AG105" t="s">
        <v>96</v>
      </c>
      <c r="AH105" t="s">
        <v>96</v>
      </c>
      <c r="AI105" t="str">
        <f>IF(ISNA(VLOOKUP(D105,Listen!J:O,3,0)),"",VLOOKUP(D105,Listen!J:O,3,0))</f>
        <v/>
      </c>
      <c r="AJ105" t="s">
        <v>96</v>
      </c>
      <c r="AK105">
        <v>5</v>
      </c>
      <c r="AL105" t="s">
        <v>96</v>
      </c>
      <c r="AM105">
        <v>3</v>
      </c>
      <c r="AN105">
        <v>2</v>
      </c>
      <c r="AO105">
        <v>5</v>
      </c>
      <c r="AP105">
        <f t="shared" si="1"/>
        <v>5</v>
      </c>
    </row>
    <row r="106" spans="1:42" x14ac:dyDescent="0.25">
      <c r="A106" t="s">
        <v>945</v>
      </c>
      <c r="B106">
        <v>13.801370662340799</v>
      </c>
      <c r="C106">
        <v>107</v>
      </c>
      <c r="D106" t="s">
        <v>946</v>
      </c>
      <c r="F106">
        <v>1303.4199142672501</v>
      </c>
      <c r="G106">
        <v>66.297504544411694</v>
      </c>
      <c r="H106" t="s">
        <v>947</v>
      </c>
      <c r="I106" t="s">
        <v>948</v>
      </c>
      <c r="J106" t="s">
        <v>37</v>
      </c>
      <c r="K106">
        <v>283424.40908169298</v>
      </c>
      <c r="L106">
        <v>85894.0570823663</v>
      </c>
      <c r="M106" t="s">
        <v>98</v>
      </c>
      <c r="N106" t="s">
        <v>98</v>
      </c>
      <c r="O106">
        <v>283424</v>
      </c>
      <c r="P106">
        <v>1133696</v>
      </c>
      <c r="Q106">
        <v>39</v>
      </c>
      <c r="R106">
        <v>13.830370662340799</v>
      </c>
      <c r="S106" t="s">
        <v>945</v>
      </c>
      <c r="T106" t="s">
        <v>96</v>
      </c>
      <c r="U106">
        <v>1296.4199142672501</v>
      </c>
      <c r="V106">
        <v>66.3</v>
      </c>
      <c r="W106" t="s">
        <v>15761</v>
      </c>
      <c r="X106">
        <v>72100530</v>
      </c>
      <c r="Y106" t="s">
        <v>96</v>
      </c>
      <c r="Z106" t="s">
        <v>945</v>
      </c>
      <c r="AA106" t="s">
        <v>2832</v>
      </c>
      <c r="AB106" t="s">
        <v>949</v>
      </c>
      <c r="AC106" t="s">
        <v>2833</v>
      </c>
      <c r="AD106" t="s">
        <v>2834</v>
      </c>
      <c r="AE106">
        <v>39</v>
      </c>
      <c r="AF106" t="s">
        <v>15761</v>
      </c>
      <c r="AG106" t="s">
        <v>96</v>
      </c>
      <c r="AH106" t="s">
        <v>96</v>
      </c>
      <c r="AI106" t="str">
        <f>IF(ISNA(VLOOKUP(D106,Listen!J:O,3,0)),"",VLOOKUP(D106,Listen!J:O,3,0))</f>
        <v/>
      </c>
      <c r="AJ106" t="s">
        <v>96</v>
      </c>
      <c r="AK106">
        <v>5</v>
      </c>
      <c r="AL106" t="s">
        <v>96</v>
      </c>
      <c r="AM106">
        <v>3</v>
      </c>
      <c r="AN106">
        <v>2</v>
      </c>
      <c r="AO106">
        <v>5</v>
      </c>
      <c r="AP106">
        <f t="shared" si="1"/>
        <v>5</v>
      </c>
    </row>
    <row r="107" spans="1:42" x14ac:dyDescent="0.25">
      <c r="A107" t="s">
        <v>950</v>
      </c>
      <c r="B107">
        <v>13.8626704316058</v>
      </c>
      <c r="C107">
        <v>148</v>
      </c>
      <c r="D107" t="s">
        <v>9266</v>
      </c>
      <c r="F107">
        <v>1307.41846416875</v>
      </c>
      <c r="G107">
        <v>58.867453526940601</v>
      </c>
      <c r="H107" t="s">
        <v>9267</v>
      </c>
      <c r="I107" t="s">
        <v>539</v>
      </c>
      <c r="J107" t="s">
        <v>37</v>
      </c>
      <c r="K107">
        <v>288573.88152167498</v>
      </c>
      <c r="L107">
        <v>29396.435113187199</v>
      </c>
      <c r="M107" t="s">
        <v>98</v>
      </c>
      <c r="N107" t="s">
        <v>98</v>
      </c>
      <c r="O107">
        <v>288574</v>
      </c>
      <c r="P107">
        <v>1154296</v>
      </c>
      <c r="Q107">
        <v>40</v>
      </c>
      <c r="R107">
        <v>13.8916704316058</v>
      </c>
      <c r="S107" t="s">
        <v>950</v>
      </c>
      <c r="T107" t="s">
        <v>96</v>
      </c>
      <c r="U107">
        <v>1300.41846416875</v>
      </c>
      <c r="V107">
        <v>58.9</v>
      </c>
      <c r="W107" t="s">
        <v>15260</v>
      </c>
      <c r="X107">
        <v>72100530</v>
      </c>
      <c r="Y107" t="s">
        <v>96</v>
      </c>
      <c r="Z107" t="s">
        <v>950</v>
      </c>
      <c r="AA107" t="s">
        <v>951</v>
      </c>
      <c r="AB107" t="s">
        <v>935</v>
      </c>
      <c r="AC107" t="s">
        <v>952</v>
      </c>
      <c r="AD107" t="s">
        <v>934</v>
      </c>
      <c r="AE107">
        <v>40</v>
      </c>
      <c r="AF107" t="s">
        <v>15260</v>
      </c>
      <c r="AG107" t="s">
        <v>96</v>
      </c>
      <c r="AH107" t="s">
        <v>96</v>
      </c>
      <c r="AI107" t="str">
        <f>IF(ISNA(VLOOKUP(D107,Listen!J:O,3,0)),"",VLOOKUP(D107,Listen!J:O,3,0))</f>
        <v/>
      </c>
      <c r="AJ107" t="s">
        <v>96</v>
      </c>
      <c r="AK107">
        <v>5</v>
      </c>
      <c r="AL107" t="s">
        <v>96</v>
      </c>
      <c r="AM107">
        <v>3</v>
      </c>
      <c r="AN107">
        <v>2</v>
      </c>
      <c r="AO107">
        <v>5</v>
      </c>
      <c r="AP107">
        <f t="shared" si="1"/>
        <v>5</v>
      </c>
    </row>
    <row r="108" spans="1:42" x14ac:dyDescent="0.25">
      <c r="A108" t="s">
        <v>1443</v>
      </c>
      <c r="B108">
        <v>13.862858082991901</v>
      </c>
      <c r="C108">
        <v>85.099998474121094</v>
      </c>
      <c r="D108" t="s">
        <v>5203</v>
      </c>
      <c r="F108">
        <v>1307.43070456444</v>
      </c>
      <c r="G108">
        <v>52.600368362598303</v>
      </c>
      <c r="H108" t="s">
        <v>5204</v>
      </c>
      <c r="I108" t="s">
        <v>5205</v>
      </c>
      <c r="J108" t="s">
        <v>37</v>
      </c>
      <c r="K108">
        <v>111273.53225145501</v>
      </c>
      <c r="L108">
        <v>38229.1706700418</v>
      </c>
      <c r="M108" t="s">
        <v>98</v>
      </c>
      <c r="N108" t="s">
        <v>98</v>
      </c>
      <c r="O108">
        <v>111274</v>
      </c>
      <c r="P108">
        <v>445096</v>
      </c>
      <c r="Q108">
        <v>15</v>
      </c>
      <c r="R108">
        <v>13.891858082991901</v>
      </c>
      <c r="S108" t="s">
        <v>1443</v>
      </c>
      <c r="T108" t="s">
        <v>96</v>
      </c>
      <c r="U108">
        <v>1300.43070456444</v>
      </c>
      <c r="V108">
        <v>52.6</v>
      </c>
      <c r="W108" t="s">
        <v>15762</v>
      </c>
      <c r="X108">
        <v>72100530</v>
      </c>
      <c r="Y108" t="s">
        <v>96</v>
      </c>
      <c r="Z108" t="s">
        <v>1443</v>
      </c>
      <c r="AA108" t="s">
        <v>673</v>
      </c>
      <c r="AB108" t="s">
        <v>1442</v>
      </c>
      <c r="AC108" t="s">
        <v>672</v>
      </c>
      <c r="AD108" t="s">
        <v>3250</v>
      </c>
      <c r="AE108">
        <v>15</v>
      </c>
      <c r="AF108" t="s">
        <v>15762</v>
      </c>
      <c r="AG108" t="s">
        <v>96</v>
      </c>
      <c r="AH108" t="s">
        <v>96</v>
      </c>
      <c r="AI108" t="str">
        <f>IF(ISNA(VLOOKUP(D108,Listen!J:O,3,0)),"",VLOOKUP(D108,Listen!J:O,3,0))</f>
        <v/>
      </c>
      <c r="AJ108" t="s">
        <v>96</v>
      </c>
      <c r="AK108">
        <v>5</v>
      </c>
      <c r="AL108" t="s">
        <v>96</v>
      </c>
      <c r="AM108">
        <v>3</v>
      </c>
      <c r="AN108">
        <v>2</v>
      </c>
      <c r="AO108">
        <v>5</v>
      </c>
      <c r="AP108">
        <f t="shared" si="1"/>
        <v>5</v>
      </c>
    </row>
    <row r="109" spans="1:42" x14ac:dyDescent="0.25">
      <c r="A109" t="s">
        <v>9268</v>
      </c>
      <c r="B109">
        <v>14.167026247427399</v>
      </c>
      <c r="C109">
        <v>132</v>
      </c>
      <c r="D109" t="s">
        <v>9269</v>
      </c>
      <c r="F109">
        <v>1327.27142498684</v>
      </c>
      <c r="G109">
        <v>53.169989225605299</v>
      </c>
      <c r="H109" t="s">
        <v>9270</v>
      </c>
      <c r="I109" t="s">
        <v>5886</v>
      </c>
      <c r="J109" t="s">
        <v>37</v>
      </c>
      <c r="K109">
        <v>34829.3426952585</v>
      </c>
      <c r="L109">
        <v>10301.2547753905</v>
      </c>
      <c r="M109" t="s">
        <v>98</v>
      </c>
      <c r="N109" t="s">
        <v>98</v>
      </c>
      <c r="O109">
        <v>34829</v>
      </c>
      <c r="P109">
        <v>139316</v>
      </c>
      <c r="Q109">
        <v>5</v>
      </c>
      <c r="R109">
        <v>14.196026247427399</v>
      </c>
      <c r="S109" t="s">
        <v>9268</v>
      </c>
      <c r="T109" t="s">
        <v>96</v>
      </c>
      <c r="U109">
        <v>1320.27142498684</v>
      </c>
      <c r="V109">
        <v>53.2</v>
      </c>
      <c r="W109" t="s">
        <v>15763</v>
      </c>
      <c r="X109">
        <v>72100530</v>
      </c>
      <c r="Y109" t="s">
        <v>96</v>
      </c>
      <c r="Z109" t="s">
        <v>9268</v>
      </c>
      <c r="AA109" t="s">
        <v>9271</v>
      </c>
      <c r="AB109" t="s">
        <v>9272</v>
      </c>
      <c r="AC109" t="s">
        <v>9273</v>
      </c>
      <c r="AD109" t="s">
        <v>9274</v>
      </c>
      <c r="AE109">
        <v>5</v>
      </c>
      <c r="AF109" t="s">
        <v>15763</v>
      </c>
      <c r="AG109" t="s">
        <v>96</v>
      </c>
      <c r="AH109" t="s">
        <v>96</v>
      </c>
      <c r="AI109" t="str">
        <f>IF(ISNA(VLOOKUP(D109,Listen!J:O,3,0)),"",VLOOKUP(D109,Listen!J:O,3,0))</f>
        <v/>
      </c>
      <c r="AJ109" t="s">
        <v>96</v>
      </c>
      <c r="AK109">
        <v>5</v>
      </c>
      <c r="AL109" t="s">
        <v>96</v>
      </c>
      <c r="AM109">
        <v>3</v>
      </c>
      <c r="AN109">
        <v>2</v>
      </c>
      <c r="AO109">
        <v>5</v>
      </c>
      <c r="AP109">
        <f t="shared" si="1"/>
        <v>5</v>
      </c>
    </row>
    <row r="110" spans="1:42" x14ac:dyDescent="0.25">
      <c r="A110" t="s">
        <v>956</v>
      </c>
      <c r="B110">
        <v>14.220077137507801</v>
      </c>
      <c r="C110">
        <v>112</v>
      </c>
      <c r="D110" t="s">
        <v>9275</v>
      </c>
      <c r="F110">
        <v>1330.7319050807901</v>
      </c>
      <c r="G110">
        <v>63.349868092087803</v>
      </c>
      <c r="H110" t="s">
        <v>9276</v>
      </c>
      <c r="I110" t="s">
        <v>5801</v>
      </c>
      <c r="J110" t="s">
        <v>37</v>
      </c>
      <c r="K110">
        <v>125370.201837898</v>
      </c>
      <c r="L110">
        <v>47674.521029059601</v>
      </c>
      <c r="M110" t="s">
        <v>98</v>
      </c>
      <c r="N110" t="s">
        <v>98</v>
      </c>
      <c r="O110">
        <v>125370</v>
      </c>
      <c r="P110">
        <v>501480</v>
      </c>
      <c r="Q110">
        <v>17</v>
      </c>
      <c r="R110">
        <v>14.2490771375078</v>
      </c>
      <c r="S110" t="s">
        <v>956</v>
      </c>
      <c r="T110" t="s">
        <v>96</v>
      </c>
      <c r="U110">
        <v>1323.7319050807901</v>
      </c>
      <c r="V110">
        <v>63.3</v>
      </c>
      <c r="W110" t="s">
        <v>14234</v>
      </c>
      <c r="X110">
        <v>72100530</v>
      </c>
      <c r="Y110" t="s">
        <v>96</v>
      </c>
      <c r="Z110" t="s">
        <v>956</v>
      </c>
      <c r="AA110" t="s">
        <v>957</v>
      </c>
      <c r="AB110" t="s">
        <v>959</v>
      </c>
      <c r="AC110" t="s">
        <v>958</v>
      </c>
      <c r="AD110" t="s">
        <v>1439</v>
      </c>
      <c r="AE110">
        <v>17</v>
      </c>
      <c r="AF110" t="s">
        <v>14234</v>
      </c>
      <c r="AG110" t="s">
        <v>96</v>
      </c>
      <c r="AH110" t="s">
        <v>96</v>
      </c>
      <c r="AI110" t="str">
        <f>IF(ISNA(VLOOKUP(D110,Listen!J:O,3,0)),"",VLOOKUP(D110,Listen!J:O,3,0))</f>
        <v/>
      </c>
      <c r="AJ110" t="s">
        <v>96</v>
      </c>
      <c r="AK110">
        <v>5</v>
      </c>
      <c r="AL110" t="s">
        <v>96</v>
      </c>
      <c r="AM110">
        <v>3</v>
      </c>
      <c r="AN110">
        <v>2</v>
      </c>
      <c r="AO110">
        <v>5</v>
      </c>
      <c r="AP110">
        <f t="shared" si="1"/>
        <v>5</v>
      </c>
    </row>
    <row r="111" spans="1:42" x14ac:dyDescent="0.25">
      <c r="A111" t="s">
        <v>3484</v>
      </c>
      <c r="B111">
        <v>14.362466504076</v>
      </c>
      <c r="C111">
        <v>135</v>
      </c>
      <c r="D111" t="s">
        <v>9277</v>
      </c>
      <c r="F111">
        <v>1340.0198843748899</v>
      </c>
      <c r="G111">
        <v>65.458865881621193</v>
      </c>
      <c r="H111" t="s">
        <v>9278</v>
      </c>
      <c r="I111" t="s">
        <v>539</v>
      </c>
      <c r="J111" t="s">
        <v>39</v>
      </c>
      <c r="K111">
        <v>15589.0837517485</v>
      </c>
      <c r="L111">
        <v>49744.2268885499</v>
      </c>
      <c r="M111" t="s">
        <v>98</v>
      </c>
      <c r="N111" t="s">
        <v>98</v>
      </c>
      <c r="O111">
        <v>15589</v>
      </c>
      <c r="P111">
        <v>62356</v>
      </c>
      <c r="Q111">
        <v>2</v>
      </c>
      <c r="R111">
        <v>14.391466504076</v>
      </c>
      <c r="S111" t="s">
        <v>3484</v>
      </c>
      <c r="T111" t="s">
        <v>96</v>
      </c>
      <c r="U111">
        <v>1333.0198843748899</v>
      </c>
      <c r="V111">
        <v>65.5</v>
      </c>
      <c r="W111" t="s">
        <v>15764</v>
      </c>
      <c r="X111">
        <v>72100530</v>
      </c>
      <c r="Y111" t="s">
        <v>96</v>
      </c>
      <c r="Z111" t="s">
        <v>3484</v>
      </c>
      <c r="AA111" t="s">
        <v>3485</v>
      </c>
      <c r="AB111" t="s">
        <v>1269</v>
      </c>
      <c r="AC111" t="s">
        <v>3486</v>
      </c>
      <c r="AD111" t="s">
        <v>3487</v>
      </c>
      <c r="AE111">
        <v>2</v>
      </c>
      <c r="AF111" t="s">
        <v>15764</v>
      </c>
      <c r="AG111" t="s">
        <v>96</v>
      </c>
      <c r="AH111" t="s">
        <v>96</v>
      </c>
      <c r="AI111" t="str">
        <f>IF(ISNA(VLOOKUP(D111,Listen!J:O,3,0)),"",VLOOKUP(D111,Listen!J:O,3,0))</f>
        <v/>
      </c>
      <c r="AJ111" t="s">
        <v>96</v>
      </c>
      <c r="AK111">
        <v>5</v>
      </c>
      <c r="AL111" t="s">
        <v>96</v>
      </c>
      <c r="AM111">
        <v>3</v>
      </c>
      <c r="AN111">
        <v>2</v>
      </c>
      <c r="AO111">
        <v>5</v>
      </c>
      <c r="AP111">
        <f t="shared" si="1"/>
        <v>5</v>
      </c>
    </row>
    <row r="112" spans="1:42" x14ac:dyDescent="0.25">
      <c r="A112" t="s">
        <v>433</v>
      </c>
      <c r="B112">
        <v>14.4156741640885</v>
      </c>
      <c r="C112">
        <v>103</v>
      </c>
      <c r="D112" t="s">
        <v>9279</v>
      </c>
      <c r="F112">
        <v>1343.49059048445</v>
      </c>
      <c r="G112">
        <v>51.056144152925803</v>
      </c>
      <c r="H112" t="s">
        <v>9280</v>
      </c>
      <c r="I112" t="s">
        <v>9281</v>
      </c>
      <c r="J112" t="s">
        <v>37</v>
      </c>
      <c r="K112">
        <v>26080.863037512801</v>
      </c>
      <c r="L112">
        <v>17260.0993400878</v>
      </c>
      <c r="M112" t="s">
        <v>98</v>
      </c>
      <c r="N112" t="s">
        <v>98</v>
      </c>
      <c r="O112">
        <v>26081</v>
      </c>
      <c r="P112">
        <v>104324</v>
      </c>
      <c r="Q112">
        <v>4</v>
      </c>
      <c r="R112">
        <v>14.4446741640885</v>
      </c>
      <c r="S112" t="s">
        <v>433</v>
      </c>
      <c r="T112" t="s">
        <v>96</v>
      </c>
      <c r="U112">
        <v>1336.49059048445</v>
      </c>
      <c r="V112">
        <v>51.1</v>
      </c>
      <c r="W112" t="s">
        <v>14563</v>
      </c>
      <c r="X112">
        <v>72100530</v>
      </c>
      <c r="Y112" t="s">
        <v>96</v>
      </c>
      <c r="Z112" t="s">
        <v>433</v>
      </c>
      <c r="AA112" t="s">
        <v>729</v>
      </c>
      <c r="AB112" t="s">
        <v>730</v>
      </c>
      <c r="AC112" t="s">
        <v>731</v>
      </c>
      <c r="AD112" t="s">
        <v>732</v>
      </c>
      <c r="AE112">
        <v>4</v>
      </c>
      <c r="AF112" t="s">
        <v>14563</v>
      </c>
      <c r="AG112" t="s">
        <v>96</v>
      </c>
      <c r="AH112" t="s">
        <v>96</v>
      </c>
      <c r="AI112" t="str">
        <f>IF(ISNA(VLOOKUP(D112,Listen!J:O,3,0)),"",VLOOKUP(D112,Listen!J:O,3,0))</f>
        <v/>
      </c>
      <c r="AJ112" t="s">
        <v>96</v>
      </c>
      <c r="AK112">
        <v>5</v>
      </c>
      <c r="AL112" t="s">
        <v>96</v>
      </c>
      <c r="AM112">
        <v>3</v>
      </c>
      <c r="AN112">
        <v>2</v>
      </c>
      <c r="AO112">
        <v>5</v>
      </c>
      <c r="AP112">
        <f t="shared" si="1"/>
        <v>5</v>
      </c>
    </row>
    <row r="113" spans="1:42" x14ac:dyDescent="0.25">
      <c r="A113" t="s">
        <v>6227</v>
      </c>
      <c r="B113">
        <v>14.4478969309608</v>
      </c>
      <c r="C113">
        <v>133</v>
      </c>
      <c r="D113" t="s">
        <v>9282</v>
      </c>
      <c r="E113">
        <v>1355</v>
      </c>
      <c r="F113">
        <v>1345.59246367008</v>
      </c>
      <c r="G113">
        <v>63.114085744124701</v>
      </c>
      <c r="H113" t="s">
        <v>9283</v>
      </c>
      <c r="I113" t="s">
        <v>356</v>
      </c>
      <c r="J113" t="s">
        <v>43</v>
      </c>
      <c r="K113">
        <v>33446.839316438498</v>
      </c>
      <c r="L113">
        <v>13829.876109344401</v>
      </c>
      <c r="M113" t="s">
        <v>98</v>
      </c>
      <c r="N113" t="s">
        <v>98</v>
      </c>
      <c r="O113">
        <v>33447</v>
      </c>
      <c r="P113">
        <v>133788</v>
      </c>
      <c r="Q113">
        <v>5</v>
      </c>
      <c r="R113">
        <v>14.4768969309608</v>
      </c>
      <c r="S113" t="s">
        <v>6226</v>
      </c>
      <c r="T113">
        <v>1355</v>
      </c>
      <c r="U113">
        <v>1338.59246367008</v>
      </c>
      <c r="V113">
        <v>63.1</v>
      </c>
      <c r="W113" t="s">
        <v>15765</v>
      </c>
      <c r="X113">
        <v>72100530</v>
      </c>
      <c r="Y113" t="s">
        <v>96</v>
      </c>
      <c r="Z113" t="s">
        <v>6226</v>
      </c>
      <c r="AA113" t="s">
        <v>6225</v>
      </c>
      <c r="AB113" t="s">
        <v>6227</v>
      </c>
      <c r="AC113" t="s">
        <v>6017</v>
      </c>
      <c r="AD113" t="s">
        <v>9284</v>
      </c>
      <c r="AE113">
        <v>5</v>
      </c>
      <c r="AF113" t="s">
        <v>15765</v>
      </c>
      <c r="AG113" t="s">
        <v>96</v>
      </c>
      <c r="AH113" t="s">
        <v>96</v>
      </c>
      <c r="AI113" t="str">
        <f>IF(ISNA(VLOOKUP(D113,Listen!J:O,3,0)),"",VLOOKUP(D113,Listen!J:O,3,0))</f>
        <v/>
      </c>
      <c r="AJ113" t="s">
        <v>96</v>
      </c>
      <c r="AK113">
        <v>5</v>
      </c>
      <c r="AL113" t="s">
        <v>96</v>
      </c>
      <c r="AM113">
        <v>3</v>
      </c>
      <c r="AN113">
        <v>2</v>
      </c>
      <c r="AO113">
        <v>5</v>
      </c>
      <c r="AP113">
        <f t="shared" si="1"/>
        <v>5</v>
      </c>
    </row>
    <row r="114" spans="1:42" x14ac:dyDescent="0.25">
      <c r="A114" t="s">
        <v>731</v>
      </c>
      <c r="B114">
        <v>14.576591744141201</v>
      </c>
      <c r="C114">
        <v>103</v>
      </c>
      <c r="D114" t="s">
        <v>2980</v>
      </c>
      <c r="E114">
        <v>1354</v>
      </c>
      <c r="F114">
        <v>1353.98715485303</v>
      </c>
      <c r="G114">
        <v>87.812066661990798</v>
      </c>
      <c r="H114" t="s">
        <v>2981</v>
      </c>
      <c r="I114" t="s">
        <v>2982</v>
      </c>
      <c r="J114" t="s">
        <v>44</v>
      </c>
      <c r="K114">
        <v>463331.177847418</v>
      </c>
      <c r="L114">
        <v>168080.906553729</v>
      </c>
      <c r="M114" t="s">
        <v>98</v>
      </c>
      <c r="N114" t="s">
        <v>98</v>
      </c>
      <c r="O114">
        <v>463331</v>
      </c>
      <c r="P114">
        <v>1853324</v>
      </c>
      <c r="Q114">
        <v>63</v>
      </c>
      <c r="R114">
        <v>14.605591744141201</v>
      </c>
      <c r="S114" t="s">
        <v>731</v>
      </c>
      <c r="T114">
        <v>1354</v>
      </c>
      <c r="U114">
        <v>1346.98715485303</v>
      </c>
      <c r="V114">
        <v>87.8</v>
      </c>
      <c r="W114" t="s">
        <v>14450</v>
      </c>
      <c r="X114">
        <v>72100530</v>
      </c>
      <c r="Y114" t="s">
        <v>96</v>
      </c>
      <c r="Z114" t="s">
        <v>731</v>
      </c>
      <c r="AA114" t="s">
        <v>2712</v>
      </c>
      <c r="AB114" t="s">
        <v>729</v>
      </c>
      <c r="AC114" t="s">
        <v>2713</v>
      </c>
      <c r="AD114" t="s">
        <v>433</v>
      </c>
      <c r="AE114">
        <v>63</v>
      </c>
      <c r="AF114" t="s">
        <v>2981</v>
      </c>
      <c r="AG114" t="s">
        <v>2980</v>
      </c>
      <c r="AH114" t="s">
        <v>118</v>
      </c>
      <c r="AI114" t="str">
        <f>IF(ISNA(VLOOKUP(D114,Listen!J:O,3,0)),"",VLOOKUP(D114,Listen!J:O,3,0))</f>
        <v/>
      </c>
      <c r="AJ114" t="s">
        <v>96</v>
      </c>
      <c r="AK114" t="s">
        <v>96</v>
      </c>
      <c r="AL114" t="s">
        <v>96</v>
      </c>
      <c r="AM114" t="s">
        <v>96</v>
      </c>
      <c r="AN114">
        <v>2</v>
      </c>
      <c r="AO114">
        <v>2</v>
      </c>
      <c r="AP114">
        <f t="shared" si="1"/>
        <v>2</v>
      </c>
    </row>
    <row r="115" spans="1:42" x14ac:dyDescent="0.25">
      <c r="A115" t="s">
        <v>2835</v>
      </c>
      <c r="B115">
        <v>14.600979464540099</v>
      </c>
      <c r="C115">
        <v>113</v>
      </c>
      <c r="D115" t="s">
        <v>9285</v>
      </c>
      <c r="F115">
        <v>1355.57795230902</v>
      </c>
      <c r="G115">
        <v>63.507497521381801</v>
      </c>
      <c r="H115" t="s">
        <v>9286</v>
      </c>
      <c r="I115" t="s">
        <v>5602</v>
      </c>
      <c r="J115" t="s">
        <v>37</v>
      </c>
      <c r="K115">
        <v>47934.210416241804</v>
      </c>
      <c r="L115">
        <v>12881.3351954644</v>
      </c>
      <c r="M115" t="s">
        <v>98</v>
      </c>
      <c r="N115" t="s">
        <v>98</v>
      </c>
      <c r="O115">
        <v>47934</v>
      </c>
      <c r="P115">
        <v>191736</v>
      </c>
      <c r="Q115">
        <v>7</v>
      </c>
      <c r="R115">
        <v>14.629979464540099</v>
      </c>
      <c r="S115" t="s">
        <v>2835</v>
      </c>
      <c r="T115" t="s">
        <v>96</v>
      </c>
      <c r="U115">
        <v>1348.57795230902</v>
      </c>
      <c r="V115">
        <v>63.5</v>
      </c>
      <c r="W115" t="s">
        <v>15766</v>
      </c>
      <c r="X115">
        <v>72100530</v>
      </c>
      <c r="Y115" t="s">
        <v>96</v>
      </c>
      <c r="Z115" t="s">
        <v>2835</v>
      </c>
      <c r="AA115" t="s">
        <v>2836</v>
      </c>
      <c r="AB115" t="s">
        <v>2837</v>
      </c>
      <c r="AC115" t="s">
        <v>2838</v>
      </c>
      <c r="AD115" t="s">
        <v>2444</v>
      </c>
      <c r="AE115">
        <v>7</v>
      </c>
      <c r="AF115" t="s">
        <v>15766</v>
      </c>
      <c r="AG115" t="s">
        <v>96</v>
      </c>
      <c r="AH115" t="s">
        <v>96</v>
      </c>
      <c r="AI115" t="str">
        <f>IF(ISNA(VLOOKUP(D115,Listen!J:O,3,0)),"",VLOOKUP(D115,Listen!J:O,3,0))</f>
        <v/>
      </c>
      <c r="AJ115" t="s">
        <v>96</v>
      </c>
      <c r="AK115">
        <v>5</v>
      </c>
      <c r="AL115" t="s">
        <v>96</v>
      </c>
      <c r="AM115">
        <v>3</v>
      </c>
      <c r="AN115">
        <v>2</v>
      </c>
      <c r="AO115">
        <v>5</v>
      </c>
      <c r="AP115">
        <f t="shared" si="1"/>
        <v>5</v>
      </c>
    </row>
    <row r="116" spans="1:42" x14ac:dyDescent="0.25">
      <c r="A116" t="s">
        <v>9287</v>
      </c>
      <c r="B116">
        <v>14.6990679679985</v>
      </c>
      <c r="C116">
        <v>116</v>
      </c>
      <c r="D116" t="s">
        <v>9288</v>
      </c>
      <c r="F116">
        <v>1361.97621090844</v>
      </c>
      <c r="G116">
        <v>59.610159311901498</v>
      </c>
      <c r="H116" t="s">
        <v>9289</v>
      </c>
      <c r="I116" t="s">
        <v>9290</v>
      </c>
      <c r="J116" t="s">
        <v>43</v>
      </c>
      <c r="K116">
        <v>16627.006003773698</v>
      </c>
      <c r="L116">
        <v>13975.223753664401</v>
      </c>
      <c r="M116" t="s">
        <v>98</v>
      </c>
      <c r="N116" t="s">
        <v>98</v>
      </c>
      <c r="O116">
        <v>16627</v>
      </c>
      <c r="P116">
        <v>66508</v>
      </c>
      <c r="Q116">
        <v>2</v>
      </c>
      <c r="R116">
        <v>14.7280679679985</v>
      </c>
      <c r="S116" t="s">
        <v>9287</v>
      </c>
      <c r="T116" t="s">
        <v>96</v>
      </c>
      <c r="U116">
        <v>1354.97621090844</v>
      </c>
      <c r="V116">
        <v>59.6</v>
      </c>
      <c r="W116" t="s">
        <v>15767</v>
      </c>
      <c r="X116">
        <v>72100530</v>
      </c>
      <c r="Y116" t="s">
        <v>96</v>
      </c>
      <c r="Z116" t="s">
        <v>9287</v>
      </c>
      <c r="AA116" t="s">
        <v>9291</v>
      </c>
      <c r="AB116" t="s">
        <v>9292</v>
      </c>
      <c r="AC116" t="s">
        <v>5215</v>
      </c>
      <c r="AD116" t="s">
        <v>9293</v>
      </c>
      <c r="AE116">
        <v>2</v>
      </c>
      <c r="AF116" t="s">
        <v>15767</v>
      </c>
      <c r="AG116" t="s">
        <v>96</v>
      </c>
      <c r="AH116" t="s">
        <v>96</v>
      </c>
      <c r="AI116" t="str">
        <f>IF(ISNA(VLOOKUP(D116,Listen!J:O,3,0)),"",VLOOKUP(D116,Listen!J:O,3,0))</f>
        <v/>
      </c>
      <c r="AJ116" t="s">
        <v>96</v>
      </c>
      <c r="AK116">
        <v>5</v>
      </c>
      <c r="AL116" t="s">
        <v>96</v>
      </c>
      <c r="AM116">
        <v>3</v>
      </c>
      <c r="AN116">
        <v>2</v>
      </c>
      <c r="AO116">
        <v>5</v>
      </c>
      <c r="AP116">
        <f t="shared" si="1"/>
        <v>5</v>
      </c>
    </row>
    <row r="117" spans="1:42" x14ac:dyDescent="0.25">
      <c r="A117" t="s">
        <v>514</v>
      </c>
      <c r="B117">
        <v>14.749663733495099</v>
      </c>
      <c r="C117">
        <v>163</v>
      </c>
      <c r="D117" t="s">
        <v>511</v>
      </c>
      <c r="E117">
        <v>1364</v>
      </c>
      <c r="F117">
        <v>1365.2765445894399</v>
      </c>
      <c r="G117">
        <v>71.0488364554528</v>
      </c>
      <c r="H117" t="s">
        <v>512</v>
      </c>
      <c r="I117" t="s">
        <v>513</v>
      </c>
      <c r="J117" t="s">
        <v>44</v>
      </c>
      <c r="K117">
        <v>1217452.62820725</v>
      </c>
      <c r="L117">
        <v>207312.440442158</v>
      </c>
      <c r="M117" t="s">
        <v>98</v>
      </c>
      <c r="N117" t="s">
        <v>98</v>
      </c>
      <c r="O117">
        <v>1217453</v>
      </c>
      <c r="P117">
        <v>4869812</v>
      </c>
      <c r="Q117">
        <v>167</v>
      </c>
      <c r="R117">
        <v>14.778663733495099</v>
      </c>
      <c r="S117" t="s">
        <v>61</v>
      </c>
      <c r="T117">
        <v>1364</v>
      </c>
      <c r="U117">
        <v>1358.2765445894399</v>
      </c>
      <c r="V117">
        <v>71</v>
      </c>
      <c r="W117" t="s">
        <v>15280</v>
      </c>
      <c r="X117">
        <v>72100530</v>
      </c>
      <c r="Y117" t="s">
        <v>96</v>
      </c>
      <c r="Z117" t="s">
        <v>61</v>
      </c>
      <c r="AA117" t="s">
        <v>298</v>
      </c>
      <c r="AB117" t="s">
        <v>514</v>
      </c>
      <c r="AC117" t="s">
        <v>297</v>
      </c>
      <c r="AD117" t="s">
        <v>515</v>
      </c>
      <c r="AE117">
        <v>167</v>
      </c>
      <c r="AF117" t="s">
        <v>15280</v>
      </c>
      <c r="AG117" t="s">
        <v>96</v>
      </c>
      <c r="AH117" t="s">
        <v>118</v>
      </c>
      <c r="AI117" t="str">
        <f>IF(ISNA(VLOOKUP(D117,Listen!J:O,3,0)),"",VLOOKUP(D117,Listen!J:O,3,0))</f>
        <v/>
      </c>
      <c r="AJ117" t="s">
        <v>96</v>
      </c>
      <c r="AK117">
        <v>5</v>
      </c>
      <c r="AL117" t="s">
        <v>96</v>
      </c>
      <c r="AM117" t="s">
        <v>96</v>
      </c>
      <c r="AN117">
        <v>2</v>
      </c>
      <c r="AO117">
        <v>5</v>
      </c>
      <c r="AP117">
        <f t="shared" si="1"/>
        <v>5</v>
      </c>
    </row>
    <row r="118" spans="1:42" x14ac:dyDescent="0.25">
      <c r="A118" t="s">
        <v>61</v>
      </c>
      <c r="B118">
        <v>14.7585356714808</v>
      </c>
      <c r="C118">
        <v>163</v>
      </c>
      <c r="D118" t="s">
        <v>4771</v>
      </c>
      <c r="F118">
        <v>1365.85525617652</v>
      </c>
      <c r="G118">
        <v>62.761560453166702</v>
      </c>
      <c r="H118" t="s">
        <v>4772</v>
      </c>
      <c r="I118" t="s">
        <v>1609</v>
      </c>
      <c r="J118" t="s">
        <v>37</v>
      </c>
      <c r="K118">
        <v>309786.45478886401</v>
      </c>
      <c r="L118">
        <v>207312.440442158</v>
      </c>
      <c r="M118">
        <v>196745.814900742</v>
      </c>
      <c r="N118">
        <v>196745.814900742</v>
      </c>
      <c r="O118">
        <v>113041</v>
      </c>
      <c r="P118">
        <v>452164</v>
      </c>
      <c r="Q118">
        <v>15</v>
      </c>
      <c r="R118">
        <v>14.7875356714808</v>
      </c>
      <c r="S118" t="s">
        <v>61</v>
      </c>
      <c r="T118" t="s">
        <v>96</v>
      </c>
      <c r="U118">
        <v>1358.85525617652</v>
      </c>
      <c r="V118">
        <v>62.8</v>
      </c>
      <c r="W118" t="s">
        <v>14237</v>
      </c>
      <c r="X118">
        <v>72100530</v>
      </c>
      <c r="Y118" t="s">
        <v>96</v>
      </c>
      <c r="Z118" t="s">
        <v>61</v>
      </c>
      <c r="AA118" t="s">
        <v>298</v>
      </c>
      <c r="AB118" t="s">
        <v>514</v>
      </c>
      <c r="AC118" t="s">
        <v>297</v>
      </c>
      <c r="AD118" t="s">
        <v>515</v>
      </c>
      <c r="AE118">
        <v>15</v>
      </c>
      <c r="AF118" t="s">
        <v>14237</v>
      </c>
      <c r="AG118" t="s">
        <v>96</v>
      </c>
      <c r="AH118" t="s">
        <v>96</v>
      </c>
      <c r="AI118" t="str">
        <f>IF(ISNA(VLOOKUP(D118,Listen!J:O,3,0)),"",VLOOKUP(D118,Listen!J:O,3,0))</f>
        <v/>
      </c>
      <c r="AJ118" t="s">
        <v>96</v>
      </c>
      <c r="AK118">
        <v>5</v>
      </c>
      <c r="AL118" t="s">
        <v>96</v>
      </c>
      <c r="AM118">
        <v>3</v>
      </c>
      <c r="AN118">
        <v>2</v>
      </c>
      <c r="AO118">
        <v>5</v>
      </c>
      <c r="AP118">
        <f t="shared" si="1"/>
        <v>5</v>
      </c>
    </row>
    <row r="119" spans="1:42" x14ac:dyDescent="0.25">
      <c r="A119" t="s">
        <v>1455</v>
      </c>
      <c r="B119">
        <v>14.846585312058799</v>
      </c>
      <c r="C119">
        <v>97.099998474121094</v>
      </c>
      <c r="D119" t="s">
        <v>9294</v>
      </c>
      <c r="F119">
        <v>1371.5986853261199</v>
      </c>
      <c r="G119">
        <v>61.6710350631841</v>
      </c>
      <c r="H119" t="s">
        <v>9295</v>
      </c>
      <c r="I119" t="s">
        <v>9296</v>
      </c>
      <c r="J119" t="s">
        <v>37</v>
      </c>
      <c r="K119">
        <v>91171.922402562297</v>
      </c>
      <c r="L119">
        <v>20967.9387301852</v>
      </c>
      <c r="M119" t="s">
        <v>98</v>
      </c>
      <c r="N119" t="s">
        <v>98</v>
      </c>
      <c r="O119">
        <v>91172</v>
      </c>
      <c r="P119">
        <v>364688</v>
      </c>
      <c r="Q119">
        <v>12</v>
      </c>
      <c r="R119">
        <v>14.875585312058799</v>
      </c>
      <c r="S119" t="s">
        <v>1456</v>
      </c>
      <c r="T119" t="s">
        <v>96</v>
      </c>
      <c r="U119">
        <v>1364.5986853261199</v>
      </c>
      <c r="V119">
        <v>61.7</v>
      </c>
      <c r="W119" t="s">
        <v>14238</v>
      </c>
      <c r="X119">
        <v>72100530</v>
      </c>
      <c r="Y119" t="s">
        <v>96</v>
      </c>
      <c r="Z119" t="s">
        <v>1456</v>
      </c>
      <c r="AA119" t="s">
        <v>1457</v>
      </c>
      <c r="AB119" t="s">
        <v>1455</v>
      </c>
      <c r="AC119" t="s">
        <v>1458</v>
      </c>
      <c r="AD119" t="s">
        <v>859</v>
      </c>
      <c r="AE119">
        <v>12</v>
      </c>
      <c r="AF119" t="s">
        <v>14238</v>
      </c>
      <c r="AG119" t="s">
        <v>96</v>
      </c>
      <c r="AH119" t="s">
        <v>96</v>
      </c>
      <c r="AI119" t="str">
        <f>IF(ISNA(VLOOKUP(D119,Listen!J:O,3,0)),"",VLOOKUP(D119,Listen!J:O,3,0))</f>
        <v/>
      </c>
      <c r="AJ119" t="s">
        <v>96</v>
      </c>
      <c r="AK119">
        <v>5</v>
      </c>
      <c r="AL119" t="s">
        <v>96</v>
      </c>
      <c r="AM119">
        <v>3</v>
      </c>
      <c r="AN119">
        <v>2</v>
      </c>
      <c r="AO119">
        <v>5</v>
      </c>
      <c r="AP119">
        <f t="shared" si="1"/>
        <v>5</v>
      </c>
    </row>
    <row r="120" spans="1:42" x14ac:dyDescent="0.25">
      <c r="A120" t="s">
        <v>4503</v>
      </c>
      <c r="B120">
        <v>14.9620162666347</v>
      </c>
      <c r="C120">
        <v>89.099998474121094</v>
      </c>
      <c r="D120" t="s">
        <v>5036</v>
      </c>
      <c r="E120">
        <v>1380</v>
      </c>
      <c r="F120">
        <v>1379.12818237944</v>
      </c>
      <c r="G120">
        <v>68.668781437015795</v>
      </c>
      <c r="H120" t="s">
        <v>5037</v>
      </c>
      <c r="I120" t="s">
        <v>735</v>
      </c>
      <c r="J120" t="s">
        <v>43</v>
      </c>
      <c r="K120">
        <v>165737.99274643601</v>
      </c>
      <c r="L120">
        <v>49705.8039492678</v>
      </c>
      <c r="M120">
        <v>21915.289906391899</v>
      </c>
      <c r="N120">
        <v>21915.289906391899</v>
      </c>
      <c r="O120">
        <v>143823</v>
      </c>
      <c r="P120">
        <v>575292</v>
      </c>
      <c r="Q120">
        <v>20</v>
      </c>
      <c r="R120">
        <v>14.9910162666347</v>
      </c>
      <c r="S120" t="s">
        <v>4503</v>
      </c>
      <c r="T120">
        <v>1380</v>
      </c>
      <c r="U120">
        <v>1372.12818237944</v>
      </c>
      <c r="V120">
        <v>68.7</v>
      </c>
      <c r="W120" t="s">
        <v>14239</v>
      </c>
      <c r="X120">
        <v>72100530</v>
      </c>
      <c r="Y120" t="s">
        <v>96</v>
      </c>
      <c r="Z120" t="s">
        <v>4503</v>
      </c>
      <c r="AA120" t="s">
        <v>4504</v>
      </c>
      <c r="AB120" t="s">
        <v>4502</v>
      </c>
      <c r="AC120" t="s">
        <v>4505</v>
      </c>
      <c r="AD120" t="s">
        <v>4506</v>
      </c>
      <c r="AE120">
        <v>20</v>
      </c>
      <c r="AF120" t="s">
        <v>14239</v>
      </c>
      <c r="AG120" t="s">
        <v>96</v>
      </c>
      <c r="AH120" t="s">
        <v>96</v>
      </c>
      <c r="AI120" t="str">
        <f>IF(ISNA(VLOOKUP(D120,Listen!J:O,3,0)),"",VLOOKUP(D120,Listen!J:O,3,0))</f>
        <v/>
      </c>
      <c r="AJ120" t="s">
        <v>96</v>
      </c>
      <c r="AK120">
        <v>5</v>
      </c>
      <c r="AL120" t="s">
        <v>96</v>
      </c>
      <c r="AM120">
        <v>3</v>
      </c>
      <c r="AN120">
        <v>2</v>
      </c>
      <c r="AO120">
        <v>5</v>
      </c>
      <c r="AP120">
        <f t="shared" si="1"/>
        <v>5</v>
      </c>
    </row>
    <row r="121" spans="1:42" x14ac:dyDescent="0.25">
      <c r="A121" t="s">
        <v>797</v>
      </c>
      <c r="B121">
        <v>14.9911200657614</v>
      </c>
      <c r="C121">
        <v>69</v>
      </c>
      <c r="D121" t="s">
        <v>964</v>
      </c>
      <c r="E121">
        <v>1378</v>
      </c>
      <c r="F121">
        <v>1381.0266070313901</v>
      </c>
      <c r="G121">
        <v>53.816886472088498</v>
      </c>
      <c r="H121" t="s">
        <v>8472</v>
      </c>
      <c r="I121" t="s">
        <v>516</v>
      </c>
      <c r="J121" t="s">
        <v>44</v>
      </c>
      <c r="K121">
        <v>207114.47753159</v>
      </c>
      <c r="L121">
        <v>57113.727406867503</v>
      </c>
      <c r="M121" t="s">
        <v>98</v>
      </c>
      <c r="N121" t="s">
        <v>98</v>
      </c>
      <c r="O121">
        <v>207114</v>
      </c>
      <c r="P121">
        <v>828456</v>
      </c>
      <c r="Q121">
        <v>28</v>
      </c>
      <c r="R121">
        <v>15.0201200657614</v>
      </c>
      <c r="S121" t="s">
        <v>797</v>
      </c>
      <c r="T121">
        <v>1378</v>
      </c>
      <c r="U121">
        <v>1374.0266070313901</v>
      </c>
      <c r="V121">
        <v>53.8</v>
      </c>
      <c r="W121" t="s">
        <v>14493</v>
      </c>
      <c r="X121">
        <v>72100530</v>
      </c>
      <c r="Y121" t="s">
        <v>96</v>
      </c>
      <c r="Z121" t="s">
        <v>797</v>
      </c>
      <c r="AA121" t="s">
        <v>798</v>
      </c>
      <c r="AB121" t="s">
        <v>796</v>
      </c>
      <c r="AC121" t="s">
        <v>809</v>
      </c>
      <c r="AD121" t="s">
        <v>795</v>
      </c>
      <c r="AE121">
        <v>28</v>
      </c>
      <c r="AF121" t="s">
        <v>14493</v>
      </c>
      <c r="AG121" t="s">
        <v>96</v>
      </c>
      <c r="AH121" t="s">
        <v>118</v>
      </c>
      <c r="AI121" t="str">
        <f>IF(ISNA(VLOOKUP(D121,Listen!J:O,3,0)),"",VLOOKUP(D121,Listen!J:O,3,0))</f>
        <v/>
      </c>
      <c r="AJ121" t="s">
        <v>96</v>
      </c>
      <c r="AK121">
        <v>5</v>
      </c>
      <c r="AL121" t="s">
        <v>96</v>
      </c>
      <c r="AM121" t="s">
        <v>96</v>
      </c>
      <c r="AN121">
        <v>2</v>
      </c>
      <c r="AO121">
        <v>5</v>
      </c>
      <c r="AP121">
        <f t="shared" si="1"/>
        <v>5</v>
      </c>
    </row>
    <row r="122" spans="1:42" x14ac:dyDescent="0.25">
      <c r="A122" t="s">
        <v>860</v>
      </c>
      <c r="B122">
        <v>15.096512625465</v>
      </c>
      <c r="C122">
        <v>163</v>
      </c>
      <c r="D122" t="s">
        <v>8473</v>
      </c>
      <c r="F122">
        <v>1387.9013051628001</v>
      </c>
      <c r="G122">
        <v>66.995398846118704</v>
      </c>
      <c r="H122" t="s">
        <v>8474</v>
      </c>
      <c r="I122" t="s">
        <v>8475</v>
      </c>
      <c r="J122" t="s">
        <v>37</v>
      </c>
      <c r="K122">
        <v>62816.937227109702</v>
      </c>
      <c r="L122">
        <v>34866.860405760403</v>
      </c>
      <c r="M122">
        <v>196745.814900742</v>
      </c>
      <c r="N122">
        <v>196745.814900742</v>
      </c>
      <c r="O122">
        <v>0</v>
      </c>
      <c r="P122">
        <v>0</v>
      </c>
      <c r="Q122">
        <v>0</v>
      </c>
      <c r="R122">
        <v>15.125512625464999</v>
      </c>
      <c r="S122" t="s">
        <v>860</v>
      </c>
      <c r="T122" t="s">
        <v>96</v>
      </c>
      <c r="U122">
        <v>1380.9013051628001</v>
      </c>
      <c r="V122">
        <v>67</v>
      </c>
      <c r="W122" t="s">
        <v>15287</v>
      </c>
      <c r="X122">
        <v>72100530</v>
      </c>
      <c r="Y122" t="s">
        <v>96</v>
      </c>
      <c r="Z122" t="s">
        <v>860</v>
      </c>
      <c r="AA122" t="s">
        <v>3111</v>
      </c>
      <c r="AB122" t="s">
        <v>297</v>
      </c>
      <c r="AC122" t="s">
        <v>8476</v>
      </c>
      <c r="AD122" t="s">
        <v>298</v>
      </c>
      <c r="AE122">
        <v>0</v>
      </c>
      <c r="AF122" t="s">
        <v>15287</v>
      </c>
      <c r="AG122" t="s">
        <v>96</v>
      </c>
      <c r="AH122" t="s">
        <v>96</v>
      </c>
      <c r="AI122" t="str">
        <f>IF(ISNA(VLOOKUP(D122,Listen!J:O,3,0)),"",VLOOKUP(D122,Listen!J:O,3,0))</f>
        <v/>
      </c>
      <c r="AJ122">
        <v>6</v>
      </c>
      <c r="AK122">
        <v>5</v>
      </c>
      <c r="AL122" t="s">
        <v>96</v>
      </c>
      <c r="AM122">
        <v>3</v>
      </c>
      <c r="AN122">
        <v>2</v>
      </c>
      <c r="AO122">
        <v>6</v>
      </c>
      <c r="AP122">
        <f t="shared" si="1"/>
        <v>6</v>
      </c>
    </row>
    <row r="123" spans="1:42" x14ac:dyDescent="0.25">
      <c r="A123" t="s">
        <v>1459</v>
      </c>
      <c r="B123">
        <v>15.2064939752418</v>
      </c>
      <c r="C123">
        <v>123</v>
      </c>
      <c r="D123" t="s">
        <v>9297</v>
      </c>
      <c r="F123">
        <v>1395.0753275219399</v>
      </c>
      <c r="G123">
        <v>56.0099128757169</v>
      </c>
      <c r="H123" t="s">
        <v>9298</v>
      </c>
      <c r="I123" t="s">
        <v>9299</v>
      </c>
      <c r="J123" t="s">
        <v>37</v>
      </c>
      <c r="K123">
        <v>116416.433378797</v>
      </c>
      <c r="L123">
        <v>38381.660373779298</v>
      </c>
      <c r="M123" t="s">
        <v>98</v>
      </c>
      <c r="N123" t="s">
        <v>98</v>
      </c>
      <c r="O123">
        <v>116416</v>
      </c>
      <c r="P123">
        <v>465664</v>
      </c>
      <c r="Q123">
        <v>16</v>
      </c>
      <c r="R123">
        <v>15.2354939752418</v>
      </c>
      <c r="S123" t="s">
        <v>1459</v>
      </c>
      <c r="T123" t="s">
        <v>96</v>
      </c>
      <c r="U123">
        <v>1388.0753275219399</v>
      </c>
      <c r="V123">
        <v>56</v>
      </c>
      <c r="W123" t="s">
        <v>15768</v>
      </c>
      <c r="X123">
        <v>72100530</v>
      </c>
      <c r="Y123" t="s">
        <v>96</v>
      </c>
      <c r="Z123" t="s">
        <v>1459</v>
      </c>
      <c r="AA123" t="s">
        <v>2459</v>
      </c>
      <c r="AB123" t="s">
        <v>2456</v>
      </c>
      <c r="AC123" t="s">
        <v>2458</v>
      </c>
      <c r="AD123" t="s">
        <v>2455</v>
      </c>
      <c r="AE123">
        <v>16</v>
      </c>
      <c r="AF123" t="s">
        <v>15768</v>
      </c>
      <c r="AG123" t="s">
        <v>96</v>
      </c>
      <c r="AH123" t="s">
        <v>96</v>
      </c>
      <c r="AI123" t="str">
        <f>IF(ISNA(VLOOKUP(D123,Listen!J:O,3,0)),"",VLOOKUP(D123,Listen!J:O,3,0))</f>
        <v/>
      </c>
      <c r="AJ123" t="s">
        <v>96</v>
      </c>
      <c r="AK123">
        <v>5</v>
      </c>
      <c r="AL123" t="s">
        <v>96</v>
      </c>
      <c r="AM123">
        <v>3</v>
      </c>
      <c r="AN123">
        <v>2</v>
      </c>
      <c r="AO123">
        <v>5</v>
      </c>
      <c r="AP123">
        <f t="shared" si="1"/>
        <v>5</v>
      </c>
    </row>
    <row r="124" spans="1:42" x14ac:dyDescent="0.25">
      <c r="A124" t="s">
        <v>806</v>
      </c>
      <c r="B124">
        <v>15.2490349390152</v>
      </c>
      <c r="C124">
        <v>164</v>
      </c>
      <c r="D124" t="s">
        <v>5061</v>
      </c>
      <c r="F124">
        <v>1397.8502509604</v>
      </c>
      <c r="G124">
        <v>64.099185534664997</v>
      </c>
      <c r="H124" t="s">
        <v>5062</v>
      </c>
      <c r="I124" t="s">
        <v>5063</v>
      </c>
      <c r="J124" t="s">
        <v>37</v>
      </c>
      <c r="K124">
        <v>19954.511957656101</v>
      </c>
      <c r="L124">
        <v>16118.1425983427</v>
      </c>
      <c r="M124">
        <v>3160754.1965588499</v>
      </c>
      <c r="N124">
        <v>3160754.1965588499</v>
      </c>
      <c r="O124">
        <v>0</v>
      </c>
      <c r="P124">
        <v>0</v>
      </c>
      <c r="Q124">
        <v>0</v>
      </c>
      <c r="R124">
        <v>15.2780349390152</v>
      </c>
      <c r="S124" t="s">
        <v>9300</v>
      </c>
      <c r="T124" t="s">
        <v>96</v>
      </c>
      <c r="U124">
        <v>1390.8502509604</v>
      </c>
      <c r="V124">
        <v>64.099999999999994</v>
      </c>
      <c r="W124" t="s">
        <v>15769</v>
      </c>
      <c r="X124">
        <v>72100530</v>
      </c>
      <c r="Y124" t="s">
        <v>96</v>
      </c>
      <c r="Z124" t="s">
        <v>9300</v>
      </c>
      <c r="AA124" t="s">
        <v>9301</v>
      </c>
      <c r="AB124" t="s">
        <v>806</v>
      </c>
      <c r="AC124" t="s">
        <v>9302</v>
      </c>
      <c r="AD124" t="s">
        <v>804</v>
      </c>
      <c r="AE124">
        <v>0</v>
      </c>
      <c r="AF124" t="s">
        <v>15769</v>
      </c>
      <c r="AG124" t="s">
        <v>96</v>
      </c>
      <c r="AH124" t="s">
        <v>96</v>
      </c>
      <c r="AI124" t="str">
        <f>IF(ISNA(VLOOKUP(D124,Listen!J:O,3,0)),"",VLOOKUP(D124,Listen!J:O,3,0))</f>
        <v/>
      </c>
      <c r="AJ124">
        <v>6</v>
      </c>
      <c r="AK124">
        <v>5</v>
      </c>
      <c r="AL124" t="s">
        <v>96</v>
      </c>
      <c r="AM124">
        <v>3</v>
      </c>
      <c r="AN124">
        <v>2</v>
      </c>
      <c r="AO124">
        <v>6</v>
      </c>
      <c r="AP124">
        <f t="shared" si="1"/>
        <v>6</v>
      </c>
    </row>
    <row r="125" spans="1:42" x14ac:dyDescent="0.25">
      <c r="A125" t="s">
        <v>9303</v>
      </c>
      <c r="B125">
        <v>15.324930581976901</v>
      </c>
      <c r="C125">
        <v>135</v>
      </c>
      <c r="D125" t="s">
        <v>9304</v>
      </c>
      <c r="F125">
        <v>1403.25912070666</v>
      </c>
      <c r="G125">
        <v>54.394786581872602</v>
      </c>
      <c r="H125" t="s">
        <v>9305</v>
      </c>
      <c r="I125" t="s">
        <v>9306</v>
      </c>
      <c r="J125" t="s">
        <v>37</v>
      </c>
      <c r="K125">
        <v>43807.965903296303</v>
      </c>
      <c r="L125">
        <v>19348.924135925099</v>
      </c>
      <c r="M125" t="s">
        <v>98</v>
      </c>
      <c r="N125" t="s">
        <v>98</v>
      </c>
      <c r="O125">
        <v>43808</v>
      </c>
      <c r="P125">
        <v>175232</v>
      </c>
      <c r="Q125">
        <v>6</v>
      </c>
      <c r="R125">
        <v>15.353930581976901</v>
      </c>
      <c r="S125" t="s">
        <v>9307</v>
      </c>
      <c r="T125" t="s">
        <v>96</v>
      </c>
      <c r="U125">
        <v>1396.25912070666</v>
      </c>
      <c r="V125">
        <v>54.4</v>
      </c>
      <c r="W125" t="s">
        <v>15770</v>
      </c>
      <c r="X125">
        <v>72100530</v>
      </c>
      <c r="Y125" t="s">
        <v>96</v>
      </c>
      <c r="Z125" t="s">
        <v>9307</v>
      </c>
      <c r="AA125" t="s">
        <v>9308</v>
      </c>
      <c r="AB125" t="s">
        <v>9303</v>
      </c>
      <c r="AC125" t="s">
        <v>9309</v>
      </c>
      <c r="AD125" t="s">
        <v>9310</v>
      </c>
      <c r="AE125">
        <v>6</v>
      </c>
      <c r="AF125" t="s">
        <v>15770</v>
      </c>
      <c r="AG125" t="s">
        <v>96</v>
      </c>
      <c r="AH125" t="s">
        <v>96</v>
      </c>
      <c r="AI125" t="str">
        <f>IF(ISNA(VLOOKUP(D125,Listen!J:O,3,0)),"",VLOOKUP(D125,Listen!J:O,3,0))</f>
        <v/>
      </c>
      <c r="AJ125" t="s">
        <v>96</v>
      </c>
      <c r="AK125">
        <v>5</v>
      </c>
      <c r="AL125" t="s">
        <v>96</v>
      </c>
      <c r="AM125">
        <v>3</v>
      </c>
      <c r="AN125">
        <v>2</v>
      </c>
      <c r="AO125">
        <v>5</v>
      </c>
      <c r="AP125">
        <f t="shared" si="1"/>
        <v>5</v>
      </c>
    </row>
    <row r="126" spans="1:42" x14ac:dyDescent="0.25">
      <c r="A126" t="s">
        <v>4308</v>
      </c>
      <c r="B126">
        <v>15.326264651726399</v>
      </c>
      <c r="C126">
        <v>82</v>
      </c>
      <c r="D126" t="s">
        <v>9311</v>
      </c>
      <c r="F126">
        <v>1403.3603783726501</v>
      </c>
      <c r="G126">
        <v>59.0361718607247</v>
      </c>
      <c r="H126" t="s">
        <v>9312</v>
      </c>
      <c r="I126" t="s">
        <v>9313</v>
      </c>
      <c r="J126" t="s">
        <v>37</v>
      </c>
      <c r="K126">
        <v>30599.831796020098</v>
      </c>
      <c r="L126">
        <v>13541.0723276425</v>
      </c>
      <c r="M126" t="s">
        <v>98</v>
      </c>
      <c r="N126" t="s">
        <v>98</v>
      </c>
      <c r="O126">
        <v>30600</v>
      </c>
      <c r="P126">
        <v>122400</v>
      </c>
      <c r="Q126">
        <v>4</v>
      </c>
      <c r="R126">
        <v>15.355264651726399</v>
      </c>
      <c r="S126" t="s">
        <v>4306</v>
      </c>
      <c r="T126" t="s">
        <v>96</v>
      </c>
      <c r="U126">
        <v>1396.3603783726501</v>
      </c>
      <c r="V126">
        <v>59</v>
      </c>
      <c r="W126" t="s">
        <v>15771</v>
      </c>
      <c r="X126">
        <v>72100530</v>
      </c>
      <c r="Y126" t="s">
        <v>96</v>
      </c>
      <c r="Z126" t="s">
        <v>4306</v>
      </c>
      <c r="AA126" t="s">
        <v>4307</v>
      </c>
      <c r="AB126" t="s">
        <v>4308</v>
      </c>
      <c r="AC126" t="s">
        <v>4309</v>
      </c>
      <c r="AD126" t="s">
        <v>2714</v>
      </c>
      <c r="AE126">
        <v>4</v>
      </c>
      <c r="AF126" t="s">
        <v>15771</v>
      </c>
      <c r="AG126" t="s">
        <v>96</v>
      </c>
      <c r="AH126" t="s">
        <v>96</v>
      </c>
      <c r="AI126" t="str">
        <f>IF(ISNA(VLOOKUP(D126,Listen!J:O,3,0)),"",VLOOKUP(D126,Listen!J:O,3,0))</f>
        <v/>
      </c>
      <c r="AJ126" t="s">
        <v>96</v>
      </c>
      <c r="AK126">
        <v>5</v>
      </c>
      <c r="AL126" t="s">
        <v>96</v>
      </c>
      <c r="AM126">
        <v>3</v>
      </c>
      <c r="AN126">
        <v>2</v>
      </c>
      <c r="AO126">
        <v>5</v>
      </c>
      <c r="AP126">
        <f t="shared" si="1"/>
        <v>5</v>
      </c>
    </row>
    <row r="127" spans="1:42" x14ac:dyDescent="0.25">
      <c r="A127" t="s">
        <v>3971</v>
      </c>
      <c r="B127">
        <v>15.330213223615999</v>
      </c>
      <c r="C127">
        <v>96.099998474121094</v>
      </c>
      <c r="D127">
        <v>1898722</v>
      </c>
      <c r="F127">
        <v>1403.6600802238599</v>
      </c>
      <c r="G127">
        <v>70.2160287907179</v>
      </c>
      <c r="H127" t="s">
        <v>4511</v>
      </c>
      <c r="I127" t="s">
        <v>968</v>
      </c>
      <c r="J127" t="s">
        <v>37</v>
      </c>
      <c r="K127">
        <v>173832.61378769099</v>
      </c>
      <c r="L127">
        <v>37184.150028197902</v>
      </c>
      <c r="M127" t="s">
        <v>98</v>
      </c>
      <c r="N127" t="s">
        <v>98</v>
      </c>
      <c r="O127">
        <v>173833</v>
      </c>
      <c r="P127">
        <v>695332</v>
      </c>
      <c r="Q127">
        <v>24</v>
      </c>
      <c r="R127">
        <v>15.359213223615999</v>
      </c>
      <c r="S127" t="s">
        <v>1628</v>
      </c>
      <c r="T127" t="s">
        <v>96</v>
      </c>
      <c r="U127">
        <v>1396.6600802238599</v>
      </c>
      <c r="V127">
        <v>70.2</v>
      </c>
      <c r="W127" t="s">
        <v>15772</v>
      </c>
      <c r="X127">
        <v>72100530</v>
      </c>
      <c r="Y127" t="s">
        <v>96</v>
      </c>
      <c r="Z127" t="s">
        <v>1628</v>
      </c>
      <c r="AA127" t="s">
        <v>2461</v>
      </c>
      <c r="AB127" t="s">
        <v>3971</v>
      </c>
      <c r="AC127" t="s">
        <v>2460</v>
      </c>
      <c r="AD127" t="s">
        <v>3972</v>
      </c>
      <c r="AE127">
        <v>24</v>
      </c>
      <c r="AF127" t="s">
        <v>15772</v>
      </c>
      <c r="AG127" t="s">
        <v>96</v>
      </c>
      <c r="AH127" t="s">
        <v>96</v>
      </c>
      <c r="AI127" t="str">
        <f>IF(ISNA(VLOOKUP(D127,Listen!J:O,3,0)),"",VLOOKUP(D127,Listen!J:O,3,0))</f>
        <v/>
      </c>
      <c r="AJ127" t="s">
        <v>96</v>
      </c>
      <c r="AK127">
        <v>5</v>
      </c>
      <c r="AL127" t="s">
        <v>96</v>
      </c>
      <c r="AM127">
        <v>3</v>
      </c>
      <c r="AN127">
        <v>2</v>
      </c>
      <c r="AO127">
        <v>5</v>
      </c>
      <c r="AP127">
        <f t="shared" si="1"/>
        <v>5</v>
      </c>
    </row>
    <row r="128" spans="1:42" x14ac:dyDescent="0.25">
      <c r="A128" t="s">
        <v>3983</v>
      </c>
      <c r="B128">
        <v>15.4570322132034</v>
      </c>
      <c r="C128">
        <v>112</v>
      </c>
      <c r="D128" t="s">
        <v>5647</v>
      </c>
      <c r="F128">
        <v>1413.2858099838099</v>
      </c>
      <c r="G128">
        <v>58.8755110125337</v>
      </c>
      <c r="H128" t="s">
        <v>5648</v>
      </c>
      <c r="I128" t="s">
        <v>5649</v>
      </c>
      <c r="J128" t="s">
        <v>43</v>
      </c>
      <c r="K128">
        <v>76812.069374242303</v>
      </c>
      <c r="L128">
        <v>35816.227779194502</v>
      </c>
      <c r="M128" t="s">
        <v>98</v>
      </c>
      <c r="N128" t="s">
        <v>98</v>
      </c>
      <c r="O128">
        <v>76812</v>
      </c>
      <c r="P128">
        <v>307248</v>
      </c>
      <c r="Q128">
        <v>11</v>
      </c>
      <c r="R128">
        <v>15.4860322132034</v>
      </c>
      <c r="S128" t="s">
        <v>3983</v>
      </c>
      <c r="T128" t="s">
        <v>96</v>
      </c>
      <c r="U128">
        <v>1406.2858099838099</v>
      </c>
      <c r="V128">
        <v>58.9</v>
      </c>
      <c r="W128" t="s">
        <v>15773</v>
      </c>
      <c r="X128">
        <v>72100530</v>
      </c>
      <c r="Y128" t="s">
        <v>96</v>
      </c>
      <c r="Z128" t="s">
        <v>3983</v>
      </c>
      <c r="AA128" t="s">
        <v>3981</v>
      </c>
      <c r="AB128" t="s">
        <v>966</v>
      </c>
      <c r="AC128" t="s">
        <v>3982</v>
      </c>
      <c r="AD128" t="s">
        <v>2716</v>
      </c>
      <c r="AE128">
        <v>11</v>
      </c>
      <c r="AF128" t="s">
        <v>15773</v>
      </c>
      <c r="AG128" t="s">
        <v>96</v>
      </c>
      <c r="AH128" t="s">
        <v>96</v>
      </c>
      <c r="AI128" t="str">
        <f>IF(ISNA(VLOOKUP(D128,Listen!J:O,3,0)),"",VLOOKUP(D128,Listen!J:O,3,0))</f>
        <v/>
      </c>
      <c r="AJ128" t="s">
        <v>96</v>
      </c>
      <c r="AK128">
        <v>5</v>
      </c>
      <c r="AL128" t="s">
        <v>96</v>
      </c>
      <c r="AM128">
        <v>3</v>
      </c>
      <c r="AN128">
        <v>2</v>
      </c>
      <c r="AO128">
        <v>5</v>
      </c>
      <c r="AP128">
        <f t="shared" si="1"/>
        <v>5</v>
      </c>
    </row>
    <row r="129" spans="1:42" x14ac:dyDescent="0.25">
      <c r="A129" t="s">
        <v>4515</v>
      </c>
      <c r="B129">
        <v>15.4723522008009</v>
      </c>
      <c r="C129">
        <v>126</v>
      </c>
      <c r="D129" t="s">
        <v>9314</v>
      </c>
      <c r="F129">
        <v>1414.44861739159</v>
      </c>
      <c r="G129">
        <v>68.836165169736006</v>
      </c>
      <c r="H129" t="s">
        <v>9315</v>
      </c>
      <c r="I129" t="s">
        <v>1981</v>
      </c>
      <c r="J129" t="s">
        <v>37</v>
      </c>
      <c r="K129">
        <v>14024.6551263823</v>
      </c>
      <c r="L129">
        <v>2285.3983746997901</v>
      </c>
      <c r="M129" t="s">
        <v>98</v>
      </c>
      <c r="N129" t="s">
        <v>98</v>
      </c>
      <c r="O129">
        <v>14025</v>
      </c>
      <c r="P129">
        <v>56100</v>
      </c>
      <c r="Q129">
        <v>2</v>
      </c>
      <c r="R129">
        <v>15.5013522008009</v>
      </c>
      <c r="S129" t="s">
        <v>4515</v>
      </c>
      <c r="T129" t="s">
        <v>96</v>
      </c>
      <c r="U129">
        <v>1407.44861739159</v>
      </c>
      <c r="V129">
        <v>68.8</v>
      </c>
      <c r="W129" t="s">
        <v>15774</v>
      </c>
      <c r="X129">
        <v>72100530</v>
      </c>
      <c r="Y129" t="s">
        <v>96</v>
      </c>
      <c r="Z129" t="s">
        <v>4515</v>
      </c>
      <c r="AA129" t="s">
        <v>4513</v>
      </c>
      <c r="AB129" t="s">
        <v>3970</v>
      </c>
      <c r="AC129" t="s">
        <v>4514</v>
      </c>
      <c r="AD129" t="s">
        <v>9316</v>
      </c>
      <c r="AE129">
        <v>2</v>
      </c>
      <c r="AF129" t="s">
        <v>15774</v>
      </c>
      <c r="AG129" t="s">
        <v>96</v>
      </c>
      <c r="AH129" t="s">
        <v>96</v>
      </c>
      <c r="AI129" t="str">
        <f>IF(ISNA(VLOOKUP(D129,Listen!J:O,3,0)),"",VLOOKUP(D129,Listen!J:O,3,0))</f>
        <v/>
      </c>
      <c r="AJ129" t="s">
        <v>96</v>
      </c>
      <c r="AK129">
        <v>5</v>
      </c>
      <c r="AL129" t="s">
        <v>96</v>
      </c>
      <c r="AM129">
        <v>3</v>
      </c>
      <c r="AN129">
        <v>2</v>
      </c>
      <c r="AO129">
        <v>5</v>
      </c>
      <c r="AP129">
        <f t="shared" si="1"/>
        <v>5</v>
      </c>
    </row>
    <row r="130" spans="1:42" x14ac:dyDescent="0.25">
      <c r="A130" t="s">
        <v>605</v>
      </c>
      <c r="B130">
        <v>15.533777227142799</v>
      </c>
      <c r="C130">
        <v>81</v>
      </c>
      <c r="D130" t="s">
        <v>9317</v>
      </c>
      <c r="F130">
        <v>1419.11085848016</v>
      </c>
      <c r="G130">
        <v>56.372969779802098</v>
      </c>
      <c r="H130" t="s">
        <v>9318</v>
      </c>
      <c r="I130" t="s">
        <v>4862</v>
      </c>
      <c r="J130" t="s">
        <v>37</v>
      </c>
      <c r="K130">
        <v>770035.020692572</v>
      </c>
      <c r="L130">
        <v>18360.3293963457</v>
      </c>
      <c r="M130" t="s">
        <v>98</v>
      </c>
      <c r="N130" t="s">
        <v>98</v>
      </c>
      <c r="O130">
        <v>770035</v>
      </c>
      <c r="P130">
        <v>3080140</v>
      </c>
      <c r="Q130">
        <v>106</v>
      </c>
      <c r="R130">
        <v>15.562777227142799</v>
      </c>
      <c r="S130" t="s">
        <v>2983</v>
      </c>
      <c r="T130" t="s">
        <v>96</v>
      </c>
      <c r="U130">
        <v>1412.11085848016</v>
      </c>
      <c r="V130">
        <v>56.4</v>
      </c>
      <c r="W130" t="s">
        <v>15775</v>
      </c>
      <c r="X130">
        <v>72100530</v>
      </c>
      <c r="Y130" t="s">
        <v>96</v>
      </c>
      <c r="Z130" t="s">
        <v>2983</v>
      </c>
      <c r="AA130" t="s">
        <v>9319</v>
      </c>
      <c r="AB130" t="s">
        <v>605</v>
      </c>
      <c r="AC130" t="s">
        <v>9320</v>
      </c>
      <c r="AD130" t="s">
        <v>606</v>
      </c>
      <c r="AE130">
        <v>106</v>
      </c>
      <c r="AF130" t="s">
        <v>15775</v>
      </c>
      <c r="AG130" t="s">
        <v>96</v>
      </c>
      <c r="AH130" t="s">
        <v>96</v>
      </c>
      <c r="AI130" t="str">
        <f>IF(ISNA(VLOOKUP(D130,Listen!J:O,3,0)),"",VLOOKUP(D130,Listen!J:O,3,0))</f>
        <v/>
      </c>
      <c r="AJ130" t="s">
        <v>96</v>
      </c>
      <c r="AK130">
        <v>5</v>
      </c>
      <c r="AL130" t="s">
        <v>96</v>
      </c>
      <c r="AM130">
        <v>3</v>
      </c>
      <c r="AN130">
        <v>2</v>
      </c>
      <c r="AO130">
        <v>5</v>
      </c>
      <c r="AP130">
        <f t="shared" si="1"/>
        <v>5</v>
      </c>
    </row>
    <row r="131" spans="1:42" x14ac:dyDescent="0.25">
      <c r="A131" t="s">
        <v>435</v>
      </c>
      <c r="B131">
        <v>15.5338928427678</v>
      </c>
      <c r="C131">
        <v>109.09999847412099</v>
      </c>
      <c r="D131" t="s">
        <v>358</v>
      </c>
      <c r="F131">
        <v>1419.1196338596701</v>
      </c>
      <c r="G131">
        <v>83.100197309140796</v>
      </c>
      <c r="H131" t="s">
        <v>734</v>
      </c>
      <c r="I131" t="s">
        <v>359</v>
      </c>
      <c r="J131" t="s">
        <v>37</v>
      </c>
      <c r="K131">
        <v>1191518.0562601599</v>
      </c>
      <c r="L131">
        <v>272703.37476837903</v>
      </c>
      <c r="M131" t="s">
        <v>98</v>
      </c>
      <c r="N131" t="s">
        <v>98</v>
      </c>
      <c r="O131">
        <v>1191518</v>
      </c>
      <c r="P131">
        <v>4766072</v>
      </c>
      <c r="Q131">
        <v>163</v>
      </c>
      <c r="R131">
        <v>15.5628928427678</v>
      </c>
      <c r="S131" t="s">
        <v>436</v>
      </c>
      <c r="T131" t="s">
        <v>96</v>
      </c>
      <c r="U131">
        <v>1412.1196338596701</v>
      </c>
      <c r="V131">
        <v>83.1</v>
      </c>
      <c r="W131" t="s">
        <v>14819</v>
      </c>
      <c r="X131">
        <v>72100530</v>
      </c>
      <c r="Y131" t="s">
        <v>96</v>
      </c>
      <c r="Z131" t="s">
        <v>436</v>
      </c>
      <c r="AA131" t="s">
        <v>437</v>
      </c>
      <c r="AB131" t="s">
        <v>435</v>
      </c>
      <c r="AC131" t="s">
        <v>438</v>
      </c>
      <c r="AD131" t="s">
        <v>439</v>
      </c>
      <c r="AE131">
        <v>163</v>
      </c>
      <c r="AF131" t="s">
        <v>734</v>
      </c>
      <c r="AG131" t="s">
        <v>358</v>
      </c>
      <c r="AH131" t="s">
        <v>96</v>
      </c>
      <c r="AI131" t="str">
        <f>IF(ISNA(VLOOKUP(D131,Listen!J:O,3,0)),"",VLOOKUP(D131,Listen!J:O,3,0))</f>
        <v/>
      </c>
      <c r="AJ131" t="s">
        <v>96</v>
      </c>
      <c r="AK131" t="s">
        <v>96</v>
      </c>
      <c r="AL131" t="s">
        <v>96</v>
      </c>
      <c r="AM131">
        <v>3</v>
      </c>
      <c r="AN131">
        <v>2</v>
      </c>
      <c r="AO131">
        <v>3</v>
      </c>
      <c r="AP131">
        <f t="shared" ref="AP131:AP194" si="2">IF(OR(O131&lt;10000,Y131="Säule",Y131="BW",Y131="IS"),6,
IF(G131&lt;80,5,
IF(AND(ABS(E131-U131)&gt;100,NOT(E131="")),4,
IF(OR(J131="NIST20.L",J131="NIST17.L",J131="NIST11.L",J131="SWGDRUG.L",J131="WILEY275.L",J131="HPPEST.L",J131="PMW_TOX2.L",J131="ENVI96.L"),3,
IF(AI131="x",1,2)))))</f>
        <v>3</v>
      </c>
    </row>
    <row r="132" spans="1:42" x14ac:dyDescent="0.25">
      <c r="A132" t="s">
        <v>972</v>
      </c>
      <c r="B132">
        <v>15.7354739592245</v>
      </c>
      <c r="C132">
        <v>105</v>
      </c>
      <c r="D132" t="s">
        <v>9321</v>
      </c>
      <c r="F132">
        <v>1434.41990835353</v>
      </c>
      <c r="G132">
        <v>60.927193301484898</v>
      </c>
      <c r="H132" t="s">
        <v>9322</v>
      </c>
      <c r="I132" t="s">
        <v>3771</v>
      </c>
      <c r="J132" t="s">
        <v>37</v>
      </c>
      <c r="K132">
        <v>260977.836672634</v>
      </c>
      <c r="L132">
        <v>72687.734901496995</v>
      </c>
      <c r="M132" t="s">
        <v>98</v>
      </c>
      <c r="N132" t="s">
        <v>98</v>
      </c>
      <c r="O132">
        <v>260978</v>
      </c>
      <c r="P132">
        <v>1043912</v>
      </c>
      <c r="Q132">
        <v>36</v>
      </c>
      <c r="R132">
        <v>15.7644739592245</v>
      </c>
      <c r="S132" t="s">
        <v>973</v>
      </c>
      <c r="T132" t="s">
        <v>96</v>
      </c>
      <c r="U132">
        <v>1427.41990835353</v>
      </c>
      <c r="V132">
        <v>60.9</v>
      </c>
      <c r="W132" t="s">
        <v>15776</v>
      </c>
      <c r="X132">
        <v>72100530</v>
      </c>
      <c r="Y132" t="s">
        <v>96</v>
      </c>
      <c r="Z132" t="s">
        <v>973</v>
      </c>
      <c r="AA132" t="s">
        <v>974</v>
      </c>
      <c r="AB132" t="s">
        <v>972</v>
      </c>
      <c r="AC132" t="s">
        <v>975</v>
      </c>
      <c r="AD132" t="s">
        <v>976</v>
      </c>
      <c r="AE132">
        <v>36</v>
      </c>
      <c r="AF132" t="s">
        <v>15776</v>
      </c>
      <c r="AG132" t="s">
        <v>96</v>
      </c>
      <c r="AH132" t="s">
        <v>96</v>
      </c>
      <c r="AI132" t="str">
        <f>IF(ISNA(VLOOKUP(D132,Listen!J:O,3,0)),"",VLOOKUP(D132,Listen!J:O,3,0))</f>
        <v/>
      </c>
      <c r="AJ132" t="s">
        <v>96</v>
      </c>
      <c r="AK132">
        <v>5</v>
      </c>
      <c r="AL132" t="s">
        <v>96</v>
      </c>
      <c r="AM132">
        <v>3</v>
      </c>
      <c r="AN132">
        <v>2</v>
      </c>
      <c r="AO132">
        <v>5</v>
      </c>
      <c r="AP132">
        <f t="shared" si="2"/>
        <v>5</v>
      </c>
    </row>
    <row r="133" spans="1:42" x14ac:dyDescent="0.25">
      <c r="A133" t="s">
        <v>1630</v>
      </c>
      <c r="B133">
        <v>15.887664311751401</v>
      </c>
      <c r="C133">
        <v>147</v>
      </c>
      <c r="D133" t="s">
        <v>9323</v>
      </c>
      <c r="F133">
        <v>1445.9713582607001</v>
      </c>
      <c r="G133">
        <v>61.1822969266168</v>
      </c>
      <c r="H133" t="s">
        <v>9324</v>
      </c>
      <c r="I133" t="s">
        <v>5220</v>
      </c>
      <c r="J133" t="s">
        <v>37</v>
      </c>
      <c r="K133">
        <v>264752.283075071</v>
      </c>
      <c r="L133">
        <v>71420.891718597995</v>
      </c>
      <c r="M133" t="s">
        <v>98</v>
      </c>
      <c r="N133" t="s">
        <v>98</v>
      </c>
      <c r="O133">
        <v>264752</v>
      </c>
      <c r="P133">
        <v>1059008</v>
      </c>
      <c r="Q133">
        <v>36</v>
      </c>
      <c r="R133">
        <v>15.916664311751401</v>
      </c>
      <c r="S133" t="s">
        <v>1630</v>
      </c>
      <c r="T133" t="s">
        <v>96</v>
      </c>
      <c r="U133">
        <v>1438.9713582607001</v>
      </c>
      <c r="V133">
        <v>61.2</v>
      </c>
      <c r="W133" t="s">
        <v>15777</v>
      </c>
      <c r="X133">
        <v>72100530</v>
      </c>
      <c r="Y133" t="s">
        <v>96</v>
      </c>
      <c r="Z133" t="s">
        <v>1630</v>
      </c>
      <c r="AA133" t="s">
        <v>1629</v>
      </c>
      <c r="AB133" t="s">
        <v>1749</v>
      </c>
      <c r="AC133" t="s">
        <v>2470</v>
      </c>
      <c r="AD133" t="s">
        <v>1750</v>
      </c>
      <c r="AE133">
        <v>36</v>
      </c>
      <c r="AF133" t="s">
        <v>15777</v>
      </c>
      <c r="AG133" t="s">
        <v>96</v>
      </c>
      <c r="AH133" t="s">
        <v>96</v>
      </c>
      <c r="AI133" t="str">
        <f>IF(ISNA(VLOOKUP(D133,Listen!J:O,3,0)),"",VLOOKUP(D133,Listen!J:O,3,0))</f>
        <v/>
      </c>
      <c r="AJ133" t="s">
        <v>96</v>
      </c>
      <c r="AK133">
        <v>5</v>
      </c>
      <c r="AL133" t="s">
        <v>96</v>
      </c>
      <c r="AM133">
        <v>3</v>
      </c>
      <c r="AN133">
        <v>2</v>
      </c>
      <c r="AO133">
        <v>5</v>
      </c>
      <c r="AP133">
        <f t="shared" si="2"/>
        <v>5</v>
      </c>
    </row>
    <row r="134" spans="1:42" x14ac:dyDescent="0.25">
      <c r="A134" t="s">
        <v>988</v>
      </c>
      <c r="B134">
        <v>16.062964877863301</v>
      </c>
      <c r="C134">
        <v>81</v>
      </c>
      <c r="D134" t="s">
        <v>4522</v>
      </c>
      <c r="F134">
        <v>1459.27690407565</v>
      </c>
      <c r="G134">
        <v>72.975589840752093</v>
      </c>
      <c r="H134" t="s">
        <v>4523</v>
      </c>
      <c r="I134" t="s">
        <v>4524</v>
      </c>
      <c r="J134" t="s">
        <v>37</v>
      </c>
      <c r="K134">
        <v>180763.890889167</v>
      </c>
      <c r="L134">
        <v>124261.16873659</v>
      </c>
      <c r="M134" t="s">
        <v>98</v>
      </c>
      <c r="N134" t="s">
        <v>98</v>
      </c>
      <c r="O134">
        <v>180764</v>
      </c>
      <c r="P134">
        <v>723056</v>
      </c>
      <c r="Q134">
        <v>25</v>
      </c>
      <c r="R134">
        <v>16.091964877863301</v>
      </c>
      <c r="S134" t="s">
        <v>988</v>
      </c>
      <c r="T134" t="s">
        <v>96</v>
      </c>
      <c r="U134">
        <v>1452.27690407565</v>
      </c>
      <c r="V134">
        <v>73</v>
      </c>
      <c r="W134" t="s">
        <v>14242</v>
      </c>
      <c r="X134">
        <v>72100530</v>
      </c>
      <c r="Y134" t="s">
        <v>96</v>
      </c>
      <c r="Z134" t="s">
        <v>988</v>
      </c>
      <c r="AA134" t="s">
        <v>990</v>
      </c>
      <c r="AB134" t="s">
        <v>991</v>
      </c>
      <c r="AC134" t="s">
        <v>992</v>
      </c>
      <c r="AD134" t="s">
        <v>993</v>
      </c>
      <c r="AE134">
        <v>25</v>
      </c>
      <c r="AF134" t="s">
        <v>14242</v>
      </c>
      <c r="AG134" t="s">
        <v>96</v>
      </c>
      <c r="AH134" t="s">
        <v>96</v>
      </c>
      <c r="AI134" t="str">
        <f>IF(ISNA(VLOOKUP(D134,Listen!J:O,3,0)),"",VLOOKUP(D134,Listen!J:O,3,0))</f>
        <v/>
      </c>
      <c r="AJ134" t="s">
        <v>96</v>
      </c>
      <c r="AK134">
        <v>5</v>
      </c>
      <c r="AL134" t="s">
        <v>96</v>
      </c>
      <c r="AM134">
        <v>3</v>
      </c>
      <c r="AN134">
        <v>2</v>
      </c>
      <c r="AO134">
        <v>5</v>
      </c>
      <c r="AP134">
        <f t="shared" si="2"/>
        <v>5</v>
      </c>
    </row>
    <row r="135" spans="1:42" x14ac:dyDescent="0.25">
      <c r="A135" t="s">
        <v>9325</v>
      </c>
      <c r="B135">
        <v>16.067438178579401</v>
      </c>
      <c r="C135">
        <v>79</v>
      </c>
      <c r="D135" t="s">
        <v>9326</v>
      </c>
      <c r="F135">
        <v>1459.61643354176</v>
      </c>
      <c r="G135">
        <v>60.872923047695103</v>
      </c>
      <c r="H135" t="s">
        <v>9327</v>
      </c>
      <c r="I135" t="s">
        <v>5021</v>
      </c>
      <c r="J135" t="s">
        <v>37</v>
      </c>
      <c r="K135">
        <v>106936.259463504</v>
      </c>
      <c r="L135">
        <v>13319.4475264049</v>
      </c>
      <c r="M135" t="s">
        <v>98</v>
      </c>
      <c r="N135" t="s">
        <v>98</v>
      </c>
      <c r="O135">
        <v>106936</v>
      </c>
      <c r="P135">
        <v>427744</v>
      </c>
      <c r="Q135">
        <v>15</v>
      </c>
      <c r="R135">
        <v>16.096438178579401</v>
      </c>
      <c r="S135" t="s">
        <v>9325</v>
      </c>
      <c r="T135" t="s">
        <v>96</v>
      </c>
      <c r="U135">
        <v>1452.61643354176</v>
      </c>
      <c r="V135">
        <v>60.9</v>
      </c>
      <c r="W135" t="s">
        <v>15778</v>
      </c>
      <c r="X135">
        <v>72100530</v>
      </c>
      <c r="Y135" t="s">
        <v>96</v>
      </c>
      <c r="Z135" t="s">
        <v>9325</v>
      </c>
      <c r="AA135" t="s">
        <v>9328</v>
      </c>
      <c r="AB135" t="s">
        <v>9329</v>
      </c>
      <c r="AC135" t="s">
        <v>3286</v>
      </c>
      <c r="AD135" t="s">
        <v>9330</v>
      </c>
      <c r="AE135">
        <v>15</v>
      </c>
      <c r="AF135" t="s">
        <v>15778</v>
      </c>
      <c r="AG135" t="s">
        <v>96</v>
      </c>
      <c r="AH135" t="s">
        <v>96</v>
      </c>
      <c r="AI135" t="str">
        <f>IF(ISNA(VLOOKUP(D135,Listen!J:O,3,0)),"",VLOOKUP(D135,Listen!J:O,3,0))</f>
        <v/>
      </c>
      <c r="AJ135" t="s">
        <v>96</v>
      </c>
      <c r="AK135">
        <v>5</v>
      </c>
      <c r="AL135" t="s">
        <v>96</v>
      </c>
      <c r="AM135">
        <v>3</v>
      </c>
      <c r="AN135">
        <v>2</v>
      </c>
      <c r="AO135">
        <v>5</v>
      </c>
      <c r="AP135">
        <f t="shared" si="2"/>
        <v>5</v>
      </c>
    </row>
    <row r="136" spans="1:42" x14ac:dyDescent="0.25">
      <c r="A136" t="s">
        <v>9331</v>
      </c>
      <c r="B136">
        <v>16.101283536377501</v>
      </c>
      <c r="C136">
        <v>163</v>
      </c>
      <c r="D136" t="s">
        <v>9332</v>
      </c>
      <c r="F136">
        <v>1462.1853411545201</v>
      </c>
      <c r="G136">
        <v>58.026250813346202</v>
      </c>
      <c r="H136" t="s">
        <v>9333</v>
      </c>
      <c r="I136" t="s">
        <v>593</v>
      </c>
      <c r="J136" t="s">
        <v>37</v>
      </c>
      <c r="K136">
        <v>22094.0275114877</v>
      </c>
      <c r="L136">
        <v>18722.161015624901</v>
      </c>
      <c r="M136" t="s">
        <v>98</v>
      </c>
      <c r="N136" t="s">
        <v>98</v>
      </c>
      <c r="O136">
        <v>22094</v>
      </c>
      <c r="P136">
        <v>88376</v>
      </c>
      <c r="Q136">
        <v>3</v>
      </c>
      <c r="R136">
        <v>16.130283536377501</v>
      </c>
      <c r="S136" t="s">
        <v>9331</v>
      </c>
      <c r="T136" t="s">
        <v>96</v>
      </c>
      <c r="U136">
        <v>1455.1853411545201</v>
      </c>
      <c r="V136">
        <v>58</v>
      </c>
      <c r="W136" t="s">
        <v>14697</v>
      </c>
      <c r="X136">
        <v>72100530</v>
      </c>
      <c r="Y136" t="s">
        <v>96</v>
      </c>
      <c r="Z136" t="s">
        <v>9331</v>
      </c>
      <c r="AA136" t="s">
        <v>2473</v>
      </c>
      <c r="AB136" t="s">
        <v>9334</v>
      </c>
      <c r="AC136" t="s">
        <v>2474</v>
      </c>
      <c r="AD136" t="s">
        <v>9335</v>
      </c>
      <c r="AE136">
        <v>3</v>
      </c>
      <c r="AF136" t="s">
        <v>14697</v>
      </c>
      <c r="AG136" t="s">
        <v>96</v>
      </c>
      <c r="AH136" t="s">
        <v>96</v>
      </c>
      <c r="AI136" t="str">
        <f>IF(ISNA(VLOOKUP(D136,Listen!J:O,3,0)),"",VLOOKUP(D136,Listen!J:O,3,0))</f>
        <v/>
      </c>
      <c r="AJ136" t="s">
        <v>96</v>
      </c>
      <c r="AK136">
        <v>5</v>
      </c>
      <c r="AL136" t="s">
        <v>96</v>
      </c>
      <c r="AM136">
        <v>3</v>
      </c>
      <c r="AN136">
        <v>2</v>
      </c>
      <c r="AO136">
        <v>5</v>
      </c>
      <c r="AP136">
        <f t="shared" si="2"/>
        <v>5</v>
      </c>
    </row>
    <row r="137" spans="1:42" x14ac:dyDescent="0.25">
      <c r="A137" t="s">
        <v>995</v>
      </c>
      <c r="B137">
        <v>16.169054339814299</v>
      </c>
      <c r="C137">
        <v>153</v>
      </c>
      <c r="D137" t="s">
        <v>9336</v>
      </c>
      <c r="F137">
        <v>1467.3292351535199</v>
      </c>
      <c r="G137">
        <v>58.099425172384002</v>
      </c>
      <c r="H137" t="s">
        <v>9337</v>
      </c>
      <c r="I137" t="s">
        <v>725</v>
      </c>
      <c r="J137" t="s">
        <v>37</v>
      </c>
      <c r="K137">
        <v>25015.807563913801</v>
      </c>
      <c r="L137">
        <v>14276.7423821711</v>
      </c>
      <c r="M137" t="s">
        <v>98</v>
      </c>
      <c r="N137" t="s">
        <v>98</v>
      </c>
      <c r="O137">
        <v>25016</v>
      </c>
      <c r="P137">
        <v>100064</v>
      </c>
      <c r="Q137">
        <v>3</v>
      </c>
      <c r="R137">
        <v>16.198054339814298</v>
      </c>
      <c r="S137" t="s">
        <v>995</v>
      </c>
      <c r="T137" t="s">
        <v>96</v>
      </c>
      <c r="U137">
        <v>1460.3292351535199</v>
      </c>
      <c r="V137">
        <v>58.1</v>
      </c>
      <c r="W137" t="s">
        <v>14412</v>
      </c>
      <c r="X137">
        <v>72100530</v>
      </c>
      <c r="Y137" t="s">
        <v>96</v>
      </c>
      <c r="Z137" t="s">
        <v>995</v>
      </c>
      <c r="AA137" t="s">
        <v>998</v>
      </c>
      <c r="AB137" t="s">
        <v>999</v>
      </c>
      <c r="AC137" t="s">
        <v>1000</v>
      </c>
      <c r="AD137" t="s">
        <v>1001</v>
      </c>
      <c r="AE137">
        <v>3</v>
      </c>
      <c r="AF137" t="s">
        <v>14412</v>
      </c>
      <c r="AG137" t="s">
        <v>96</v>
      </c>
      <c r="AH137" t="s">
        <v>96</v>
      </c>
      <c r="AI137" t="str">
        <f>IF(ISNA(VLOOKUP(D137,Listen!J:O,3,0)),"",VLOOKUP(D137,Listen!J:O,3,0))</f>
        <v/>
      </c>
      <c r="AJ137" t="s">
        <v>96</v>
      </c>
      <c r="AK137">
        <v>5</v>
      </c>
      <c r="AL137" t="s">
        <v>96</v>
      </c>
      <c r="AM137">
        <v>3</v>
      </c>
      <c r="AN137">
        <v>2</v>
      </c>
      <c r="AO137">
        <v>5</v>
      </c>
      <c r="AP137">
        <f t="shared" si="2"/>
        <v>5</v>
      </c>
    </row>
    <row r="138" spans="1:42" x14ac:dyDescent="0.25">
      <c r="A138" t="s">
        <v>182</v>
      </c>
      <c r="B138">
        <v>16.214279802833399</v>
      </c>
      <c r="C138">
        <v>179</v>
      </c>
      <c r="D138" t="s">
        <v>5047</v>
      </c>
      <c r="F138">
        <v>1470.7619078684399</v>
      </c>
      <c r="G138">
        <v>60.911717108862398</v>
      </c>
      <c r="H138" t="s">
        <v>5048</v>
      </c>
      <c r="I138" t="s">
        <v>5049</v>
      </c>
      <c r="J138" t="s">
        <v>37</v>
      </c>
      <c r="K138">
        <v>279913.63884269597</v>
      </c>
      <c r="L138">
        <v>120257.576562256</v>
      </c>
      <c r="M138">
        <v>36360.118455679003</v>
      </c>
      <c r="N138">
        <v>36360.118455679003</v>
      </c>
      <c r="O138">
        <v>243554</v>
      </c>
      <c r="P138">
        <v>974216</v>
      </c>
      <c r="Q138">
        <v>33</v>
      </c>
      <c r="R138">
        <v>16.243279802833399</v>
      </c>
      <c r="S138" t="s">
        <v>182</v>
      </c>
      <c r="T138" t="s">
        <v>96</v>
      </c>
      <c r="U138">
        <v>1463.7619078684399</v>
      </c>
      <c r="V138">
        <v>60.9</v>
      </c>
      <c r="W138" t="s">
        <v>14244</v>
      </c>
      <c r="X138">
        <v>72100530</v>
      </c>
      <c r="Y138" t="s">
        <v>96</v>
      </c>
      <c r="Z138" t="s">
        <v>182</v>
      </c>
      <c r="AA138" t="s">
        <v>184</v>
      </c>
      <c r="AB138" t="s">
        <v>185</v>
      </c>
      <c r="AC138" t="s">
        <v>186</v>
      </c>
      <c r="AD138" t="s">
        <v>1633</v>
      </c>
      <c r="AE138">
        <v>33</v>
      </c>
      <c r="AF138" t="s">
        <v>14244</v>
      </c>
      <c r="AG138" t="s">
        <v>96</v>
      </c>
      <c r="AH138" t="s">
        <v>96</v>
      </c>
      <c r="AI138" t="str">
        <f>IF(ISNA(VLOOKUP(D138,Listen!J:O,3,0)),"",VLOOKUP(D138,Listen!J:O,3,0))</f>
        <v/>
      </c>
      <c r="AJ138" t="s">
        <v>96</v>
      </c>
      <c r="AK138">
        <v>5</v>
      </c>
      <c r="AL138" t="s">
        <v>96</v>
      </c>
      <c r="AM138">
        <v>3</v>
      </c>
      <c r="AN138">
        <v>2</v>
      </c>
      <c r="AO138">
        <v>5</v>
      </c>
      <c r="AP138">
        <f t="shared" si="2"/>
        <v>5</v>
      </c>
    </row>
    <row r="139" spans="1:42" x14ac:dyDescent="0.25">
      <c r="A139" t="s">
        <v>440</v>
      </c>
      <c r="B139">
        <v>16.315118260262501</v>
      </c>
      <c r="C139">
        <v>165</v>
      </c>
      <c r="D139" t="s">
        <v>363</v>
      </c>
      <c r="E139">
        <v>1471</v>
      </c>
      <c r="F139">
        <v>1478.41568072833</v>
      </c>
      <c r="G139">
        <v>89.054888630119194</v>
      </c>
      <c r="H139" t="s">
        <v>364</v>
      </c>
      <c r="I139" t="s">
        <v>365</v>
      </c>
      <c r="J139" t="s">
        <v>44</v>
      </c>
      <c r="K139">
        <v>1674494.0715161101</v>
      </c>
      <c r="L139">
        <v>260461.65224233299</v>
      </c>
      <c r="M139" t="s">
        <v>98</v>
      </c>
      <c r="N139" t="s">
        <v>98</v>
      </c>
      <c r="O139">
        <v>1674494</v>
      </c>
      <c r="P139">
        <v>6697976</v>
      </c>
      <c r="Q139">
        <v>229</v>
      </c>
      <c r="R139">
        <v>16.344118260262501</v>
      </c>
      <c r="S139" t="s">
        <v>440</v>
      </c>
      <c r="T139">
        <v>1471</v>
      </c>
      <c r="U139">
        <v>1471.41568072833</v>
      </c>
      <c r="V139">
        <v>89.1</v>
      </c>
      <c r="W139" t="s">
        <v>14245</v>
      </c>
      <c r="X139">
        <v>72100530</v>
      </c>
      <c r="Y139" t="s">
        <v>96</v>
      </c>
      <c r="Z139" t="s">
        <v>440</v>
      </c>
      <c r="AA139" t="s">
        <v>441</v>
      </c>
      <c r="AB139" t="s">
        <v>442</v>
      </c>
      <c r="AC139" t="s">
        <v>443</v>
      </c>
      <c r="AD139" t="s">
        <v>444</v>
      </c>
      <c r="AE139">
        <v>229</v>
      </c>
      <c r="AF139" t="s">
        <v>364</v>
      </c>
      <c r="AG139" t="s">
        <v>363</v>
      </c>
      <c r="AH139" t="s">
        <v>118</v>
      </c>
      <c r="AI139" t="str">
        <f>IF(ISNA(VLOOKUP(D139,Listen!J:O,3,0)),"",VLOOKUP(D139,Listen!J:O,3,0))</f>
        <v/>
      </c>
      <c r="AJ139" t="s">
        <v>96</v>
      </c>
      <c r="AK139" t="s">
        <v>96</v>
      </c>
      <c r="AL139" t="s">
        <v>96</v>
      </c>
      <c r="AM139" t="s">
        <v>96</v>
      </c>
      <c r="AN139">
        <v>2</v>
      </c>
      <c r="AO139">
        <v>2</v>
      </c>
      <c r="AP139">
        <f t="shared" si="2"/>
        <v>2</v>
      </c>
    </row>
    <row r="140" spans="1:42" x14ac:dyDescent="0.25">
      <c r="A140" t="s">
        <v>8535</v>
      </c>
      <c r="B140">
        <v>16.3232448915712</v>
      </c>
      <c r="C140">
        <v>121</v>
      </c>
      <c r="D140" t="s">
        <v>9338</v>
      </c>
      <c r="F140">
        <v>1479.03250283905</v>
      </c>
      <c r="G140">
        <v>54.962806803784503</v>
      </c>
      <c r="H140" t="s">
        <v>9339</v>
      </c>
      <c r="I140" t="s">
        <v>183</v>
      </c>
      <c r="J140" t="s">
        <v>37</v>
      </c>
      <c r="K140">
        <v>186550.513113931</v>
      </c>
      <c r="L140">
        <v>15791.989370937999</v>
      </c>
      <c r="M140" t="s">
        <v>98</v>
      </c>
      <c r="N140" t="s">
        <v>98</v>
      </c>
      <c r="O140">
        <v>186551</v>
      </c>
      <c r="P140">
        <v>746204</v>
      </c>
      <c r="Q140">
        <v>26</v>
      </c>
      <c r="R140">
        <v>16.3522448915712</v>
      </c>
      <c r="S140" t="s">
        <v>8536</v>
      </c>
      <c r="T140" t="s">
        <v>96</v>
      </c>
      <c r="U140">
        <v>1472.03250283905</v>
      </c>
      <c r="V140">
        <v>55</v>
      </c>
      <c r="W140" t="s">
        <v>15779</v>
      </c>
      <c r="X140">
        <v>72100530</v>
      </c>
      <c r="Y140" t="s">
        <v>96</v>
      </c>
      <c r="Z140" t="s">
        <v>8536</v>
      </c>
      <c r="AA140" t="s">
        <v>8537</v>
      </c>
      <c r="AB140" t="s">
        <v>8535</v>
      </c>
      <c r="AC140" t="s">
        <v>3292</v>
      </c>
      <c r="AD140" t="s">
        <v>8534</v>
      </c>
      <c r="AE140">
        <v>26</v>
      </c>
      <c r="AF140" t="s">
        <v>15779</v>
      </c>
      <c r="AG140" t="s">
        <v>96</v>
      </c>
      <c r="AH140" t="s">
        <v>96</v>
      </c>
      <c r="AI140" t="str">
        <f>IF(ISNA(VLOOKUP(D140,Listen!J:O,3,0)),"",VLOOKUP(D140,Listen!J:O,3,0))</f>
        <v/>
      </c>
      <c r="AJ140" t="s">
        <v>96</v>
      </c>
      <c r="AK140">
        <v>5</v>
      </c>
      <c r="AL140" t="s">
        <v>96</v>
      </c>
      <c r="AM140">
        <v>3</v>
      </c>
      <c r="AN140">
        <v>2</v>
      </c>
      <c r="AO140">
        <v>5</v>
      </c>
      <c r="AP140">
        <f t="shared" si="2"/>
        <v>5</v>
      </c>
    </row>
    <row r="141" spans="1:42" x14ac:dyDescent="0.25">
      <c r="A141" t="s">
        <v>1002</v>
      </c>
      <c r="B141">
        <v>16.455228312914201</v>
      </c>
      <c r="C141">
        <v>146</v>
      </c>
      <c r="D141" t="s">
        <v>5033</v>
      </c>
      <c r="F141">
        <v>1489.0502198290301</v>
      </c>
      <c r="G141">
        <v>58.375923110894902</v>
      </c>
      <c r="H141" t="s">
        <v>5034</v>
      </c>
      <c r="I141" t="s">
        <v>5035</v>
      </c>
      <c r="J141" t="s">
        <v>37</v>
      </c>
      <c r="K141">
        <v>87797.876530113703</v>
      </c>
      <c r="L141">
        <v>57245.149587630403</v>
      </c>
      <c r="M141" t="s">
        <v>98</v>
      </c>
      <c r="N141" t="s">
        <v>98</v>
      </c>
      <c r="O141">
        <v>87798</v>
      </c>
      <c r="P141">
        <v>351192</v>
      </c>
      <c r="Q141">
        <v>12</v>
      </c>
      <c r="R141">
        <v>16.484228312914201</v>
      </c>
      <c r="S141" t="s">
        <v>1002</v>
      </c>
      <c r="T141" t="s">
        <v>96</v>
      </c>
      <c r="U141">
        <v>1482.0502198290301</v>
      </c>
      <c r="V141">
        <v>58.4</v>
      </c>
      <c r="W141" t="s">
        <v>15312</v>
      </c>
      <c r="X141">
        <v>72100530</v>
      </c>
      <c r="Y141" t="s">
        <v>96</v>
      </c>
      <c r="Z141" t="s">
        <v>1002</v>
      </c>
      <c r="AA141" t="s">
        <v>1005</v>
      </c>
      <c r="AB141" t="s">
        <v>1006</v>
      </c>
      <c r="AC141" t="s">
        <v>1007</v>
      </c>
      <c r="AD141" t="s">
        <v>1008</v>
      </c>
      <c r="AE141">
        <v>12</v>
      </c>
      <c r="AF141" t="s">
        <v>15312</v>
      </c>
      <c r="AG141" t="s">
        <v>96</v>
      </c>
      <c r="AH141" t="s">
        <v>96</v>
      </c>
      <c r="AI141" t="str">
        <f>IF(ISNA(VLOOKUP(D141,Listen!J:O,3,0)),"",VLOOKUP(D141,Listen!J:O,3,0))</f>
        <v/>
      </c>
      <c r="AJ141" t="s">
        <v>96</v>
      </c>
      <c r="AK141">
        <v>5</v>
      </c>
      <c r="AL141" t="s">
        <v>96</v>
      </c>
      <c r="AM141">
        <v>3</v>
      </c>
      <c r="AN141">
        <v>2</v>
      </c>
      <c r="AO141">
        <v>5</v>
      </c>
      <c r="AP141">
        <f t="shared" si="2"/>
        <v>5</v>
      </c>
    </row>
    <row r="142" spans="1:42" x14ac:dyDescent="0.25">
      <c r="A142" t="s">
        <v>2988</v>
      </c>
      <c r="B142">
        <v>16.460937870686902</v>
      </c>
      <c r="C142">
        <v>135</v>
      </c>
      <c r="D142" t="s">
        <v>9340</v>
      </c>
      <c r="F142">
        <v>1489.4835828478299</v>
      </c>
      <c r="G142">
        <v>60.079305085829702</v>
      </c>
      <c r="H142" t="s">
        <v>9341</v>
      </c>
      <c r="I142" t="s">
        <v>3957</v>
      </c>
      <c r="J142" t="s">
        <v>37</v>
      </c>
      <c r="K142">
        <v>286112.93263728201</v>
      </c>
      <c r="L142">
        <v>65802.234380888694</v>
      </c>
      <c r="M142" t="s">
        <v>98</v>
      </c>
      <c r="N142" t="s">
        <v>98</v>
      </c>
      <c r="O142">
        <v>286113</v>
      </c>
      <c r="P142">
        <v>1144452</v>
      </c>
      <c r="Q142">
        <v>39</v>
      </c>
      <c r="R142">
        <v>16.489937870686902</v>
      </c>
      <c r="S142" t="s">
        <v>2988</v>
      </c>
      <c r="T142" t="s">
        <v>96</v>
      </c>
      <c r="U142">
        <v>1482.4835828478299</v>
      </c>
      <c r="V142">
        <v>60.1</v>
      </c>
      <c r="W142" t="s">
        <v>15780</v>
      </c>
      <c r="X142">
        <v>72100530</v>
      </c>
      <c r="Y142" t="s">
        <v>96</v>
      </c>
      <c r="Z142" t="s">
        <v>2988</v>
      </c>
      <c r="AA142" t="s">
        <v>2989</v>
      </c>
      <c r="AB142" t="s">
        <v>2990</v>
      </c>
      <c r="AC142" t="s">
        <v>2991</v>
      </c>
      <c r="AD142" t="s">
        <v>2992</v>
      </c>
      <c r="AE142">
        <v>39</v>
      </c>
      <c r="AF142" t="s">
        <v>15780</v>
      </c>
      <c r="AG142" t="s">
        <v>96</v>
      </c>
      <c r="AH142" t="s">
        <v>96</v>
      </c>
      <c r="AI142" t="str">
        <f>IF(ISNA(VLOOKUP(D142,Listen!J:O,3,0)),"",VLOOKUP(D142,Listen!J:O,3,0))</f>
        <v/>
      </c>
      <c r="AJ142" t="s">
        <v>96</v>
      </c>
      <c r="AK142">
        <v>5</v>
      </c>
      <c r="AL142" t="s">
        <v>96</v>
      </c>
      <c r="AM142">
        <v>3</v>
      </c>
      <c r="AN142">
        <v>2</v>
      </c>
      <c r="AO142">
        <v>5</v>
      </c>
      <c r="AP142">
        <f t="shared" si="2"/>
        <v>5</v>
      </c>
    </row>
    <row r="143" spans="1:42" x14ac:dyDescent="0.25">
      <c r="A143" t="s">
        <v>2988</v>
      </c>
      <c r="B143">
        <v>16.466282723949401</v>
      </c>
      <c r="C143">
        <v>135</v>
      </c>
      <c r="D143" t="s">
        <v>9342</v>
      </c>
      <c r="F143">
        <v>1489.88926430988</v>
      </c>
      <c r="G143">
        <v>69.016270315735696</v>
      </c>
      <c r="H143" t="s">
        <v>9343</v>
      </c>
      <c r="I143" t="s">
        <v>1275</v>
      </c>
      <c r="J143" t="s">
        <v>37</v>
      </c>
      <c r="K143">
        <v>701042.19445078506</v>
      </c>
      <c r="L143">
        <v>65802.234380888694</v>
      </c>
      <c r="M143" t="s">
        <v>98</v>
      </c>
      <c r="N143" t="s">
        <v>98</v>
      </c>
      <c r="O143">
        <v>701042</v>
      </c>
      <c r="P143">
        <v>2804168</v>
      </c>
      <c r="Q143">
        <v>96</v>
      </c>
      <c r="R143">
        <v>16.495282723949401</v>
      </c>
      <c r="S143" t="s">
        <v>2988</v>
      </c>
      <c r="T143" t="s">
        <v>96</v>
      </c>
      <c r="U143">
        <v>1482.88926430988</v>
      </c>
      <c r="V143">
        <v>69</v>
      </c>
      <c r="W143" t="s">
        <v>15781</v>
      </c>
      <c r="X143">
        <v>72100530</v>
      </c>
      <c r="Y143" t="s">
        <v>96</v>
      </c>
      <c r="Z143" t="s">
        <v>2988</v>
      </c>
      <c r="AA143" t="s">
        <v>2989</v>
      </c>
      <c r="AB143" t="s">
        <v>2990</v>
      </c>
      <c r="AC143" t="s">
        <v>2991</v>
      </c>
      <c r="AD143" t="s">
        <v>2992</v>
      </c>
      <c r="AE143">
        <v>96</v>
      </c>
      <c r="AF143" t="s">
        <v>15781</v>
      </c>
      <c r="AG143" t="s">
        <v>96</v>
      </c>
      <c r="AH143" t="s">
        <v>96</v>
      </c>
      <c r="AI143" t="str">
        <f>IF(ISNA(VLOOKUP(D143,Listen!J:O,3,0)),"",VLOOKUP(D143,Listen!J:O,3,0))</f>
        <v/>
      </c>
      <c r="AJ143" t="s">
        <v>96</v>
      </c>
      <c r="AK143">
        <v>5</v>
      </c>
      <c r="AL143" t="s">
        <v>96</v>
      </c>
      <c r="AM143">
        <v>3</v>
      </c>
      <c r="AN143">
        <v>2</v>
      </c>
      <c r="AO143">
        <v>5</v>
      </c>
      <c r="AP143">
        <f t="shared" si="2"/>
        <v>5</v>
      </c>
    </row>
    <row r="144" spans="1:42" x14ac:dyDescent="0.25">
      <c r="A144" t="s">
        <v>1009</v>
      </c>
      <c r="B144">
        <v>16.471877936167001</v>
      </c>
      <c r="C144">
        <v>164</v>
      </c>
      <c r="D144" t="s">
        <v>3987</v>
      </c>
      <c r="F144">
        <v>1490.31394834917</v>
      </c>
      <c r="G144">
        <v>69.250450350877699</v>
      </c>
      <c r="H144" t="s">
        <v>3988</v>
      </c>
      <c r="I144" t="s">
        <v>366</v>
      </c>
      <c r="J144" t="s">
        <v>37</v>
      </c>
      <c r="K144">
        <v>1310402.2378680899</v>
      </c>
      <c r="L144">
        <v>95596.573876596507</v>
      </c>
      <c r="M144" t="s">
        <v>98</v>
      </c>
      <c r="N144" t="s">
        <v>98</v>
      </c>
      <c r="O144">
        <v>1310402</v>
      </c>
      <c r="P144">
        <v>5241608</v>
      </c>
      <c r="Q144">
        <v>180</v>
      </c>
      <c r="R144">
        <v>16.500877936167001</v>
      </c>
      <c r="S144" t="s">
        <v>1009</v>
      </c>
      <c r="T144" t="s">
        <v>96</v>
      </c>
      <c r="U144">
        <v>1483.31394834917</v>
      </c>
      <c r="V144">
        <v>69.3</v>
      </c>
      <c r="W144" t="s">
        <v>14247</v>
      </c>
      <c r="X144">
        <v>72100530</v>
      </c>
      <c r="Y144" t="s">
        <v>96</v>
      </c>
      <c r="Z144" t="s">
        <v>1009</v>
      </c>
      <c r="AA144" t="s">
        <v>1010</v>
      </c>
      <c r="AB144" t="s">
        <v>1011</v>
      </c>
      <c r="AC144" t="s">
        <v>1012</v>
      </c>
      <c r="AD144" t="s">
        <v>1013</v>
      </c>
      <c r="AE144">
        <v>180</v>
      </c>
      <c r="AF144" t="s">
        <v>14247</v>
      </c>
      <c r="AG144" t="s">
        <v>96</v>
      </c>
      <c r="AH144" t="s">
        <v>96</v>
      </c>
      <c r="AI144" t="str">
        <f>IF(ISNA(VLOOKUP(D144,Listen!J:O,3,0)),"",VLOOKUP(D144,Listen!J:O,3,0))</f>
        <v/>
      </c>
      <c r="AJ144" t="s">
        <v>96</v>
      </c>
      <c r="AK144">
        <v>5</v>
      </c>
      <c r="AL144" t="s">
        <v>96</v>
      </c>
      <c r="AM144">
        <v>3</v>
      </c>
      <c r="AN144">
        <v>2</v>
      </c>
      <c r="AO144">
        <v>5</v>
      </c>
      <c r="AP144">
        <f t="shared" si="2"/>
        <v>5</v>
      </c>
    </row>
    <row r="145" spans="1:42" x14ac:dyDescent="0.25">
      <c r="A145" t="s">
        <v>6245</v>
      </c>
      <c r="B145">
        <v>16.478697563371199</v>
      </c>
      <c r="C145">
        <v>95.099998474121094</v>
      </c>
      <c r="D145" t="s">
        <v>9344</v>
      </c>
      <c r="F145">
        <v>1490.8315671123</v>
      </c>
      <c r="G145">
        <v>63.1867326265427</v>
      </c>
      <c r="H145" t="s">
        <v>9345</v>
      </c>
      <c r="I145" t="s">
        <v>9346</v>
      </c>
      <c r="J145" t="s">
        <v>37</v>
      </c>
      <c r="K145">
        <v>76719.341815111795</v>
      </c>
      <c r="L145">
        <v>19063.039018047701</v>
      </c>
      <c r="M145" t="s">
        <v>98</v>
      </c>
      <c r="N145" t="s">
        <v>98</v>
      </c>
      <c r="O145">
        <v>76719</v>
      </c>
      <c r="P145">
        <v>306876</v>
      </c>
      <c r="Q145">
        <v>11</v>
      </c>
      <c r="R145">
        <v>16.507697563371199</v>
      </c>
      <c r="S145" t="s">
        <v>6245</v>
      </c>
      <c r="T145" t="s">
        <v>96</v>
      </c>
      <c r="U145">
        <v>1483.8315671123</v>
      </c>
      <c r="V145">
        <v>63.2</v>
      </c>
      <c r="W145" t="s">
        <v>15782</v>
      </c>
      <c r="X145">
        <v>72100530</v>
      </c>
      <c r="Y145" t="s">
        <v>96</v>
      </c>
      <c r="Z145" t="s">
        <v>6245</v>
      </c>
      <c r="AA145" t="s">
        <v>6243</v>
      </c>
      <c r="AB145" t="s">
        <v>6246</v>
      </c>
      <c r="AC145" t="s">
        <v>6244</v>
      </c>
      <c r="AD145" t="s">
        <v>9347</v>
      </c>
      <c r="AE145">
        <v>11</v>
      </c>
      <c r="AF145" t="s">
        <v>15782</v>
      </c>
      <c r="AG145" t="s">
        <v>96</v>
      </c>
      <c r="AH145" t="s">
        <v>96</v>
      </c>
      <c r="AI145" t="str">
        <f>IF(ISNA(VLOOKUP(D145,Listen!J:O,3,0)),"",VLOOKUP(D145,Listen!J:O,3,0))</f>
        <v/>
      </c>
      <c r="AJ145" t="s">
        <v>96</v>
      </c>
      <c r="AK145">
        <v>5</v>
      </c>
      <c r="AL145" t="s">
        <v>96</v>
      </c>
      <c r="AM145">
        <v>3</v>
      </c>
      <c r="AN145">
        <v>2</v>
      </c>
      <c r="AO145">
        <v>5</v>
      </c>
      <c r="AP145">
        <f t="shared" si="2"/>
        <v>5</v>
      </c>
    </row>
    <row r="146" spans="1:42" x14ac:dyDescent="0.25">
      <c r="A146" t="s">
        <v>6245</v>
      </c>
      <c r="B146">
        <v>16.478783604401201</v>
      </c>
      <c r="C146">
        <v>95</v>
      </c>
      <c r="D146" t="s">
        <v>9348</v>
      </c>
      <c r="F146">
        <v>1490.8380977407601</v>
      </c>
      <c r="G146">
        <v>61.979627520201198</v>
      </c>
      <c r="H146" t="s">
        <v>9349</v>
      </c>
      <c r="I146" t="s">
        <v>295</v>
      </c>
      <c r="J146" t="s">
        <v>37</v>
      </c>
      <c r="K146">
        <v>63524.139451940398</v>
      </c>
      <c r="L146">
        <v>19063.039018047701</v>
      </c>
      <c r="M146" t="s">
        <v>98</v>
      </c>
      <c r="N146" t="s">
        <v>98</v>
      </c>
      <c r="O146">
        <v>63524</v>
      </c>
      <c r="P146">
        <v>254096</v>
      </c>
      <c r="Q146">
        <v>9</v>
      </c>
      <c r="R146">
        <v>16.507783604401201</v>
      </c>
      <c r="S146" t="s">
        <v>6245</v>
      </c>
      <c r="T146" t="s">
        <v>96</v>
      </c>
      <c r="U146">
        <v>1483.8380977407601</v>
      </c>
      <c r="V146">
        <v>62</v>
      </c>
      <c r="W146" t="s">
        <v>15782</v>
      </c>
      <c r="X146">
        <v>72100530</v>
      </c>
      <c r="Y146" t="s">
        <v>96</v>
      </c>
      <c r="Z146" t="s">
        <v>6245</v>
      </c>
      <c r="AA146" t="s">
        <v>6243</v>
      </c>
      <c r="AB146" t="s">
        <v>6246</v>
      </c>
      <c r="AC146" t="s">
        <v>6244</v>
      </c>
      <c r="AD146" t="s">
        <v>9347</v>
      </c>
      <c r="AE146">
        <v>9</v>
      </c>
      <c r="AF146" t="s">
        <v>15782</v>
      </c>
      <c r="AG146" t="s">
        <v>96</v>
      </c>
      <c r="AH146" t="s">
        <v>96</v>
      </c>
      <c r="AI146" t="str">
        <f>IF(ISNA(VLOOKUP(D146,Listen!J:O,3,0)),"",VLOOKUP(D146,Listen!J:O,3,0))</f>
        <v/>
      </c>
      <c r="AJ146" t="s">
        <v>96</v>
      </c>
      <c r="AK146">
        <v>5</v>
      </c>
      <c r="AL146" t="s">
        <v>96</v>
      </c>
      <c r="AM146">
        <v>3</v>
      </c>
      <c r="AN146">
        <v>2</v>
      </c>
      <c r="AO146">
        <v>5</v>
      </c>
      <c r="AP146">
        <f t="shared" si="2"/>
        <v>5</v>
      </c>
    </row>
    <row r="147" spans="1:42" x14ac:dyDescent="0.25">
      <c r="A147" t="s">
        <v>1634</v>
      </c>
      <c r="B147">
        <v>16.603704951208599</v>
      </c>
      <c r="C147">
        <v>71</v>
      </c>
      <c r="D147" t="s">
        <v>9350</v>
      </c>
      <c r="F147">
        <v>1500.31979389312</v>
      </c>
      <c r="G147">
        <v>56.233276068237998</v>
      </c>
      <c r="H147" t="s">
        <v>9351</v>
      </c>
      <c r="I147" t="s">
        <v>9352</v>
      </c>
      <c r="J147" t="s">
        <v>43</v>
      </c>
      <c r="K147">
        <v>99589.7986410179</v>
      </c>
      <c r="L147">
        <v>21408.647168124</v>
      </c>
      <c r="M147">
        <v>64955.105921885697</v>
      </c>
      <c r="N147">
        <v>64955.105921885697</v>
      </c>
      <c r="O147">
        <v>34635</v>
      </c>
      <c r="P147">
        <v>138540</v>
      </c>
      <c r="Q147">
        <v>5</v>
      </c>
      <c r="R147">
        <v>16.632704951208598</v>
      </c>
      <c r="S147" t="s">
        <v>1634</v>
      </c>
      <c r="T147" t="s">
        <v>96</v>
      </c>
      <c r="U147">
        <v>1493.31979389312</v>
      </c>
      <c r="V147">
        <v>56.2</v>
      </c>
      <c r="W147" t="s">
        <v>14961</v>
      </c>
      <c r="X147">
        <v>72100530</v>
      </c>
      <c r="Y147" t="s">
        <v>96</v>
      </c>
      <c r="Z147" t="s">
        <v>1634</v>
      </c>
      <c r="AA147" t="s">
        <v>1635</v>
      </c>
      <c r="AB147" t="s">
        <v>445</v>
      </c>
      <c r="AC147" t="s">
        <v>1636</v>
      </c>
      <c r="AD147" t="s">
        <v>811</v>
      </c>
      <c r="AE147">
        <v>5</v>
      </c>
      <c r="AF147" t="s">
        <v>14961</v>
      </c>
      <c r="AG147" t="s">
        <v>96</v>
      </c>
      <c r="AH147" t="s">
        <v>96</v>
      </c>
      <c r="AI147" t="str">
        <f>IF(ISNA(VLOOKUP(D147,Listen!J:O,3,0)),"",VLOOKUP(D147,Listen!J:O,3,0))</f>
        <v/>
      </c>
      <c r="AJ147" t="s">
        <v>96</v>
      </c>
      <c r="AK147">
        <v>5</v>
      </c>
      <c r="AL147" t="s">
        <v>96</v>
      </c>
      <c r="AM147">
        <v>3</v>
      </c>
      <c r="AN147">
        <v>2</v>
      </c>
      <c r="AO147">
        <v>5</v>
      </c>
      <c r="AP147">
        <f t="shared" si="2"/>
        <v>5</v>
      </c>
    </row>
    <row r="148" spans="1:42" x14ac:dyDescent="0.25">
      <c r="A148" t="s">
        <v>3115</v>
      </c>
      <c r="B148">
        <v>16.634967759055399</v>
      </c>
      <c r="C148">
        <v>147</v>
      </c>
      <c r="D148" t="s">
        <v>4686</v>
      </c>
      <c r="F148">
        <v>1502.69268253424</v>
      </c>
      <c r="G148">
        <v>53.360327375980603</v>
      </c>
      <c r="H148" t="s">
        <v>4687</v>
      </c>
      <c r="I148" t="s">
        <v>4688</v>
      </c>
      <c r="J148" t="s">
        <v>37</v>
      </c>
      <c r="K148">
        <v>24866.172281527499</v>
      </c>
      <c r="L148">
        <v>18196.618798151601</v>
      </c>
      <c r="M148" t="s">
        <v>98</v>
      </c>
      <c r="N148" t="s">
        <v>98</v>
      </c>
      <c r="O148">
        <v>24866</v>
      </c>
      <c r="P148">
        <v>99464</v>
      </c>
      <c r="Q148">
        <v>3</v>
      </c>
      <c r="R148">
        <v>16.663967759055399</v>
      </c>
      <c r="S148" t="s">
        <v>3116</v>
      </c>
      <c r="T148" t="s">
        <v>96</v>
      </c>
      <c r="U148">
        <v>1495.69268253424</v>
      </c>
      <c r="V148">
        <v>53.4</v>
      </c>
      <c r="W148" t="s">
        <v>15783</v>
      </c>
      <c r="X148">
        <v>72100530</v>
      </c>
      <c r="Y148" t="s">
        <v>96</v>
      </c>
      <c r="Z148" t="s">
        <v>3116</v>
      </c>
      <c r="AA148" t="s">
        <v>3117</v>
      </c>
      <c r="AB148" t="s">
        <v>3115</v>
      </c>
      <c r="AC148" t="s">
        <v>3118</v>
      </c>
      <c r="AD148" t="s">
        <v>3119</v>
      </c>
      <c r="AE148">
        <v>3</v>
      </c>
      <c r="AF148" t="s">
        <v>15783</v>
      </c>
      <c r="AG148" t="s">
        <v>96</v>
      </c>
      <c r="AH148" t="s">
        <v>96</v>
      </c>
      <c r="AI148" t="str">
        <f>IF(ISNA(VLOOKUP(D148,Listen!J:O,3,0)),"",VLOOKUP(D148,Listen!J:O,3,0))</f>
        <v/>
      </c>
      <c r="AJ148" t="s">
        <v>96</v>
      </c>
      <c r="AK148">
        <v>5</v>
      </c>
      <c r="AL148" t="s">
        <v>96</v>
      </c>
      <c r="AM148">
        <v>3</v>
      </c>
      <c r="AN148">
        <v>2</v>
      </c>
      <c r="AO148">
        <v>5</v>
      </c>
      <c r="AP148">
        <f t="shared" si="2"/>
        <v>5</v>
      </c>
    </row>
    <row r="149" spans="1:42" x14ac:dyDescent="0.25">
      <c r="A149" t="s">
        <v>681</v>
      </c>
      <c r="B149">
        <v>16.635921193792299</v>
      </c>
      <c r="C149">
        <v>281</v>
      </c>
      <c r="D149" t="s">
        <v>565</v>
      </c>
      <c r="E149">
        <v>1502</v>
      </c>
      <c r="F149">
        <v>1502.7650494971999</v>
      </c>
      <c r="G149">
        <v>71.433230391799896</v>
      </c>
      <c r="H149" t="s">
        <v>566</v>
      </c>
      <c r="I149" t="s">
        <v>567</v>
      </c>
      <c r="J149" t="s">
        <v>44</v>
      </c>
      <c r="K149">
        <v>200773.17880587399</v>
      </c>
      <c r="L149">
        <v>13837.6769755847</v>
      </c>
      <c r="M149">
        <v>39260.073032339002</v>
      </c>
      <c r="N149">
        <v>39260.073032339002</v>
      </c>
      <c r="O149">
        <v>161513</v>
      </c>
      <c r="P149">
        <v>646052</v>
      </c>
      <c r="Q149">
        <v>22</v>
      </c>
      <c r="R149">
        <v>16.664921193792299</v>
      </c>
      <c r="S149" t="s">
        <v>682</v>
      </c>
      <c r="T149">
        <v>1502</v>
      </c>
      <c r="U149">
        <v>1495.7650494971999</v>
      </c>
      <c r="V149">
        <v>71.400000000000006</v>
      </c>
      <c r="W149" t="s">
        <v>14962</v>
      </c>
      <c r="X149">
        <v>72100530</v>
      </c>
      <c r="Y149" t="s">
        <v>127</v>
      </c>
      <c r="Z149" t="s">
        <v>682</v>
      </c>
      <c r="AA149" t="s">
        <v>683</v>
      </c>
      <c r="AB149" t="s">
        <v>681</v>
      </c>
      <c r="AC149" t="s">
        <v>684</v>
      </c>
      <c r="AD149" t="s">
        <v>685</v>
      </c>
      <c r="AE149">
        <v>22</v>
      </c>
      <c r="AF149" t="s">
        <v>14962</v>
      </c>
      <c r="AG149" t="s">
        <v>96</v>
      </c>
      <c r="AH149" t="s">
        <v>118</v>
      </c>
      <c r="AI149" t="str">
        <f>IF(ISNA(VLOOKUP(D149,Listen!J:O,3,0)),"",VLOOKUP(D149,Listen!J:O,3,0))</f>
        <v/>
      </c>
      <c r="AJ149">
        <v>6</v>
      </c>
      <c r="AK149">
        <v>5</v>
      </c>
      <c r="AL149" t="s">
        <v>96</v>
      </c>
      <c r="AM149" t="s">
        <v>96</v>
      </c>
      <c r="AN149">
        <v>2</v>
      </c>
      <c r="AO149">
        <v>6</v>
      </c>
      <c r="AP149">
        <f t="shared" si="2"/>
        <v>6</v>
      </c>
    </row>
    <row r="150" spans="1:42" x14ac:dyDescent="0.25">
      <c r="A150" t="s">
        <v>1018</v>
      </c>
      <c r="B150">
        <v>16.675239453960899</v>
      </c>
      <c r="C150">
        <v>116</v>
      </c>
      <c r="E150">
        <v>1497</v>
      </c>
      <c r="F150">
        <v>1505.7493576693901</v>
      </c>
      <c r="G150">
        <v>86.397455437443398</v>
      </c>
      <c r="H150" t="s">
        <v>14248</v>
      </c>
      <c r="J150" t="s">
        <v>44</v>
      </c>
      <c r="K150">
        <v>633290.71320760902</v>
      </c>
      <c r="L150">
        <v>120973.993506422</v>
      </c>
      <c r="M150" t="s">
        <v>98</v>
      </c>
      <c r="N150" t="s">
        <v>98</v>
      </c>
      <c r="O150">
        <v>633291</v>
      </c>
      <c r="P150">
        <v>2533164</v>
      </c>
      <c r="Q150">
        <v>87</v>
      </c>
      <c r="R150">
        <v>16.704239453960898</v>
      </c>
      <c r="S150" t="s">
        <v>1018</v>
      </c>
      <c r="T150">
        <v>1497</v>
      </c>
      <c r="U150">
        <v>1498.7493576693901</v>
      </c>
      <c r="V150">
        <v>86.4</v>
      </c>
      <c r="W150" t="s">
        <v>14249</v>
      </c>
      <c r="X150">
        <v>72100530</v>
      </c>
      <c r="Y150" t="s">
        <v>96</v>
      </c>
      <c r="Z150" t="s">
        <v>1018</v>
      </c>
      <c r="AA150" t="s">
        <v>1019</v>
      </c>
      <c r="AB150" t="s">
        <v>1020</v>
      </c>
      <c r="AC150" t="s">
        <v>1021</v>
      </c>
      <c r="AD150" t="s">
        <v>1022</v>
      </c>
      <c r="AE150">
        <v>87</v>
      </c>
      <c r="AF150" t="s">
        <v>14248</v>
      </c>
      <c r="AG150">
        <v>0</v>
      </c>
      <c r="AH150" t="s">
        <v>118</v>
      </c>
      <c r="AI150" t="str">
        <f>IF(ISNA(VLOOKUP(D150,Listen!J:O,3,0)),"",VLOOKUP(D150,Listen!J:O,3,0))</f>
        <v/>
      </c>
      <c r="AJ150" t="s">
        <v>96</v>
      </c>
      <c r="AK150" t="s">
        <v>96</v>
      </c>
      <c r="AL150" t="s">
        <v>96</v>
      </c>
      <c r="AM150" t="s">
        <v>96</v>
      </c>
      <c r="AN150">
        <v>2</v>
      </c>
      <c r="AO150">
        <v>2</v>
      </c>
      <c r="AP150">
        <f t="shared" si="2"/>
        <v>2</v>
      </c>
    </row>
    <row r="151" spans="1:42" x14ac:dyDescent="0.25">
      <c r="A151" t="s">
        <v>5657</v>
      </c>
      <c r="B151">
        <v>16.686380643498701</v>
      </c>
      <c r="C151">
        <v>144</v>
      </c>
      <c r="D151" t="s">
        <v>9353</v>
      </c>
      <c r="F151">
        <v>1506.59498875385</v>
      </c>
      <c r="G151">
        <v>70.288719260530399</v>
      </c>
      <c r="H151" t="s">
        <v>9354</v>
      </c>
      <c r="I151" t="s">
        <v>5871</v>
      </c>
      <c r="J151" t="s">
        <v>37</v>
      </c>
      <c r="K151">
        <v>64423.257728008</v>
      </c>
      <c r="L151">
        <v>59835.994370606801</v>
      </c>
      <c r="M151" t="s">
        <v>98</v>
      </c>
      <c r="N151" t="s">
        <v>98</v>
      </c>
      <c r="O151">
        <v>64423</v>
      </c>
      <c r="P151">
        <v>257692</v>
      </c>
      <c r="Q151">
        <v>9</v>
      </c>
      <c r="R151">
        <v>16.715380643498701</v>
      </c>
      <c r="S151" t="s">
        <v>5657</v>
      </c>
      <c r="T151" t="s">
        <v>96</v>
      </c>
      <c r="U151">
        <v>1499.59498875385</v>
      </c>
      <c r="V151">
        <v>70.3</v>
      </c>
      <c r="W151" t="s">
        <v>15784</v>
      </c>
      <c r="X151">
        <v>72100530</v>
      </c>
      <c r="Y151" t="s">
        <v>96</v>
      </c>
      <c r="Z151" t="s">
        <v>5657</v>
      </c>
      <c r="AA151" t="s">
        <v>3995</v>
      </c>
      <c r="AB151" t="s">
        <v>5658</v>
      </c>
      <c r="AC151" t="s">
        <v>3994</v>
      </c>
      <c r="AD151" t="s">
        <v>5659</v>
      </c>
      <c r="AE151">
        <v>9</v>
      </c>
      <c r="AF151" t="s">
        <v>15784</v>
      </c>
      <c r="AG151" t="s">
        <v>96</v>
      </c>
      <c r="AH151" t="s">
        <v>96</v>
      </c>
      <c r="AI151" t="str">
        <f>IF(ISNA(VLOOKUP(D151,Listen!J:O,3,0)),"",VLOOKUP(D151,Listen!J:O,3,0))</f>
        <v/>
      </c>
      <c r="AJ151" t="s">
        <v>96</v>
      </c>
      <c r="AK151">
        <v>5</v>
      </c>
      <c r="AL151" t="s">
        <v>96</v>
      </c>
      <c r="AM151">
        <v>3</v>
      </c>
      <c r="AN151">
        <v>2</v>
      </c>
      <c r="AO151">
        <v>5</v>
      </c>
      <c r="AP151">
        <f t="shared" si="2"/>
        <v>5</v>
      </c>
    </row>
    <row r="152" spans="1:42" x14ac:dyDescent="0.25">
      <c r="A152" t="s">
        <v>1015</v>
      </c>
      <c r="B152">
        <v>16.7214182638483</v>
      </c>
      <c r="C152">
        <v>175</v>
      </c>
      <c r="D152" t="s">
        <v>960</v>
      </c>
      <c r="F152">
        <v>1509.2543906779199</v>
      </c>
      <c r="G152">
        <v>68.442425775610999</v>
      </c>
      <c r="H152" t="s">
        <v>961</v>
      </c>
      <c r="I152" t="s">
        <v>603</v>
      </c>
      <c r="J152" t="s">
        <v>37</v>
      </c>
      <c r="K152">
        <v>492435.93026502302</v>
      </c>
      <c r="L152">
        <v>214069.03740954099</v>
      </c>
      <c r="M152" t="s">
        <v>98</v>
      </c>
      <c r="N152" t="s">
        <v>98</v>
      </c>
      <c r="O152">
        <v>492436</v>
      </c>
      <c r="P152">
        <v>1969744</v>
      </c>
      <c r="Q152">
        <v>67</v>
      </c>
      <c r="R152">
        <v>16.750418263848299</v>
      </c>
      <c r="S152" t="s">
        <v>1017</v>
      </c>
      <c r="T152" t="s">
        <v>96</v>
      </c>
      <c r="U152">
        <v>1502.2543906779199</v>
      </c>
      <c r="V152">
        <v>68.400000000000006</v>
      </c>
      <c r="W152" t="s">
        <v>14250</v>
      </c>
      <c r="X152">
        <v>72100530</v>
      </c>
      <c r="Y152" t="s">
        <v>96</v>
      </c>
      <c r="Z152" t="s">
        <v>1017</v>
      </c>
      <c r="AA152" t="s">
        <v>1023</v>
      </c>
      <c r="AB152" t="s">
        <v>1015</v>
      </c>
      <c r="AC152" t="s">
        <v>1024</v>
      </c>
      <c r="AD152" t="s">
        <v>1014</v>
      </c>
      <c r="AE152">
        <v>67</v>
      </c>
      <c r="AF152" t="s">
        <v>14250</v>
      </c>
      <c r="AG152" t="s">
        <v>96</v>
      </c>
      <c r="AH152" t="s">
        <v>96</v>
      </c>
      <c r="AI152" t="str">
        <f>IF(ISNA(VLOOKUP(D152,Listen!J:O,3,0)),"",VLOOKUP(D152,Listen!J:O,3,0))</f>
        <v/>
      </c>
      <c r="AJ152" t="s">
        <v>96</v>
      </c>
      <c r="AK152">
        <v>5</v>
      </c>
      <c r="AL152" t="s">
        <v>96</v>
      </c>
      <c r="AM152">
        <v>3</v>
      </c>
      <c r="AN152">
        <v>2</v>
      </c>
      <c r="AO152">
        <v>5</v>
      </c>
      <c r="AP152">
        <f t="shared" si="2"/>
        <v>5</v>
      </c>
    </row>
    <row r="153" spans="1:42" x14ac:dyDescent="0.25">
      <c r="A153" t="s">
        <v>190</v>
      </c>
      <c r="B153">
        <v>16.762349642591001</v>
      </c>
      <c r="C153">
        <v>191</v>
      </c>
      <c r="D153" s="2" t="s">
        <v>300</v>
      </c>
      <c r="E153">
        <v>1513</v>
      </c>
      <c r="F153">
        <v>1512.36113669255</v>
      </c>
      <c r="G153">
        <v>75.604845856607398</v>
      </c>
      <c r="H153" t="s">
        <v>301</v>
      </c>
      <c r="I153" t="s">
        <v>66</v>
      </c>
      <c r="J153" t="s">
        <v>44</v>
      </c>
      <c r="K153">
        <v>669134.29432969994</v>
      </c>
      <c r="L153">
        <v>86727.439172812301</v>
      </c>
      <c r="M153">
        <v>91179.433661171497</v>
      </c>
      <c r="N153">
        <v>91179.433661171497</v>
      </c>
      <c r="O153">
        <v>577955</v>
      </c>
      <c r="P153">
        <v>2311820</v>
      </c>
      <c r="Q153">
        <v>79</v>
      </c>
      <c r="R153">
        <v>16.791349642591001</v>
      </c>
      <c r="S153" t="s">
        <v>190</v>
      </c>
      <c r="T153">
        <v>1513</v>
      </c>
      <c r="U153">
        <v>1505.36113669255</v>
      </c>
      <c r="V153">
        <v>75.599999999999994</v>
      </c>
      <c r="W153" t="s">
        <v>14251</v>
      </c>
      <c r="X153">
        <v>72100530</v>
      </c>
      <c r="Y153" t="s">
        <v>96</v>
      </c>
      <c r="Z153" t="s">
        <v>190</v>
      </c>
      <c r="AA153" t="s">
        <v>191</v>
      </c>
      <c r="AB153" t="s">
        <v>194</v>
      </c>
      <c r="AC153" t="s">
        <v>192</v>
      </c>
      <c r="AD153" t="s">
        <v>1025</v>
      </c>
      <c r="AE153">
        <v>79</v>
      </c>
      <c r="AF153" t="s">
        <v>14251</v>
      </c>
      <c r="AG153" t="s">
        <v>96</v>
      </c>
      <c r="AH153" t="s">
        <v>118</v>
      </c>
      <c r="AI153" t="str">
        <f>IF(ISNA(VLOOKUP(D153,Listen!J:O,3,0)),"",VLOOKUP(D153,Listen!J:O,3,0))</f>
        <v/>
      </c>
      <c r="AJ153" t="s">
        <v>96</v>
      </c>
      <c r="AK153">
        <v>5</v>
      </c>
      <c r="AL153" t="s">
        <v>96</v>
      </c>
      <c r="AM153" t="s">
        <v>96</v>
      </c>
      <c r="AN153">
        <v>2</v>
      </c>
      <c r="AO153">
        <v>5</v>
      </c>
      <c r="AP153">
        <f t="shared" si="2"/>
        <v>5</v>
      </c>
    </row>
    <row r="154" spans="1:42" x14ac:dyDescent="0.25">
      <c r="A154" t="s">
        <v>190</v>
      </c>
      <c r="B154">
        <v>16.768999155331901</v>
      </c>
      <c r="C154">
        <v>191</v>
      </c>
      <c r="D154" t="s">
        <v>9355</v>
      </c>
      <c r="F154">
        <v>1512.86584354195</v>
      </c>
      <c r="G154">
        <v>54.572407858509301</v>
      </c>
      <c r="H154" t="s">
        <v>9356</v>
      </c>
      <c r="I154" t="s">
        <v>9357</v>
      </c>
      <c r="J154" t="s">
        <v>37</v>
      </c>
      <c r="K154">
        <v>176553.021172151</v>
      </c>
      <c r="L154">
        <v>86727.439172812301</v>
      </c>
      <c r="M154">
        <v>91179.433661171497</v>
      </c>
      <c r="N154">
        <v>91179.433661171497</v>
      </c>
      <c r="O154">
        <v>85374</v>
      </c>
      <c r="P154">
        <v>341496</v>
      </c>
      <c r="Q154">
        <v>12</v>
      </c>
      <c r="R154">
        <v>16.797999155331901</v>
      </c>
      <c r="S154" t="s">
        <v>190</v>
      </c>
      <c r="T154" t="s">
        <v>96</v>
      </c>
      <c r="U154">
        <v>1505.86584354195</v>
      </c>
      <c r="V154">
        <v>54.6</v>
      </c>
      <c r="W154" t="s">
        <v>15785</v>
      </c>
      <c r="X154">
        <v>72100530</v>
      </c>
      <c r="Y154" t="s">
        <v>96</v>
      </c>
      <c r="Z154" t="s">
        <v>190</v>
      </c>
      <c r="AA154" t="s">
        <v>191</v>
      </c>
      <c r="AB154" t="s">
        <v>194</v>
      </c>
      <c r="AC154" t="s">
        <v>192</v>
      </c>
      <c r="AD154" t="s">
        <v>1025</v>
      </c>
      <c r="AE154">
        <v>12</v>
      </c>
      <c r="AF154" t="s">
        <v>15785</v>
      </c>
      <c r="AG154" t="s">
        <v>96</v>
      </c>
      <c r="AH154" t="s">
        <v>96</v>
      </c>
      <c r="AI154" t="str">
        <f>IF(ISNA(VLOOKUP(D154,Listen!J:O,3,0)),"",VLOOKUP(D154,Listen!J:O,3,0))</f>
        <v/>
      </c>
      <c r="AJ154" t="s">
        <v>96</v>
      </c>
      <c r="AK154">
        <v>5</v>
      </c>
      <c r="AL154" t="s">
        <v>96</v>
      </c>
      <c r="AM154">
        <v>3</v>
      </c>
      <c r="AN154">
        <v>2</v>
      </c>
      <c r="AO154">
        <v>5</v>
      </c>
      <c r="AP154">
        <f t="shared" si="2"/>
        <v>5</v>
      </c>
    </row>
    <row r="155" spans="1:42" x14ac:dyDescent="0.25">
      <c r="A155" t="s">
        <v>1026</v>
      </c>
      <c r="B155">
        <v>16.791000503353001</v>
      </c>
      <c r="C155">
        <v>121</v>
      </c>
      <c r="D155" t="s">
        <v>1027</v>
      </c>
      <c r="F155">
        <v>1514.5357750805499</v>
      </c>
      <c r="G155">
        <v>79.745140836400196</v>
      </c>
      <c r="H155" t="s">
        <v>1028</v>
      </c>
      <c r="I155" t="s">
        <v>1029</v>
      </c>
      <c r="J155" t="s">
        <v>37</v>
      </c>
      <c r="K155">
        <v>500929.29018388502</v>
      </c>
      <c r="L155">
        <v>149867.38627580999</v>
      </c>
      <c r="M155" t="s">
        <v>98</v>
      </c>
      <c r="N155" t="s">
        <v>98</v>
      </c>
      <c r="O155">
        <v>500929</v>
      </c>
      <c r="P155">
        <v>2003716</v>
      </c>
      <c r="Q155">
        <v>69</v>
      </c>
      <c r="R155">
        <v>16.820000503353</v>
      </c>
      <c r="S155" t="s">
        <v>1026</v>
      </c>
      <c r="T155" t="s">
        <v>96</v>
      </c>
      <c r="U155">
        <v>1507.5357750805499</v>
      </c>
      <c r="V155">
        <v>79.7</v>
      </c>
      <c r="W155" t="s">
        <v>15647</v>
      </c>
      <c r="X155">
        <v>72100530</v>
      </c>
      <c r="Y155" t="s">
        <v>96</v>
      </c>
      <c r="Z155" t="s">
        <v>1026</v>
      </c>
      <c r="AA155" t="s">
        <v>1030</v>
      </c>
      <c r="AB155" t="s">
        <v>1031</v>
      </c>
      <c r="AC155" t="s">
        <v>1032</v>
      </c>
      <c r="AD155" t="s">
        <v>3292</v>
      </c>
      <c r="AE155">
        <v>69</v>
      </c>
      <c r="AF155" t="s">
        <v>15647</v>
      </c>
      <c r="AG155" t="s">
        <v>96</v>
      </c>
      <c r="AH155" t="s">
        <v>96</v>
      </c>
      <c r="AI155" t="str">
        <f>IF(ISNA(VLOOKUP(D155,Listen!J:O,3,0)),"",VLOOKUP(D155,Listen!J:O,3,0))</f>
        <v/>
      </c>
      <c r="AJ155" t="s">
        <v>96</v>
      </c>
      <c r="AK155">
        <v>5</v>
      </c>
      <c r="AL155" t="s">
        <v>96</v>
      </c>
      <c r="AM155">
        <v>3</v>
      </c>
      <c r="AN155">
        <v>2</v>
      </c>
      <c r="AO155">
        <v>5</v>
      </c>
      <c r="AP155">
        <f t="shared" si="2"/>
        <v>5</v>
      </c>
    </row>
    <row r="156" spans="1:42" x14ac:dyDescent="0.25">
      <c r="A156" t="s">
        <v>9358</v>
      </c>
      <c r="B156">
        <v>16.817548676645799</v>
      </c>
      <c r="C156">
        <v>161</v>
      </c>
      <c r="D156" t="s">
        <v>9359</v>
      </c>
      <c r="F156">
        <v>1516.5508166966999</v>
      </c>
      <c r="G156">
        <v>60.029469931090297</v>
      </c>
      <c r="H156" t="s">
        <v>9360</v>
      </c>
      <c r="I156" t="s">
        <v>9361</v>
      </c>
      <c r="J156" t="s">
        <v>37</v>
      </c>
      <c r="K156">
        <v>118369.540327861</v>
      </c>
      <c r="L156">
        <v>16787.050353336199</v>
      </c>
      <c r="M156" t="s">
        <v>98</v>
      </c>
      <c r="N156" t="s">
        <v>98</v>
      </c>
      <c r="O156">
        <v>118370</v>
      </c>
      <c r="P156">
        <v>473480</v>
      </c>
      <c r="Q156">
        <v>16</v>
      </c>
      <c r="R156">
        <v>16.846548676645799</v>
      </c>
      <c r="S156" t="s">
        <v>9358</v>
      </c>
      <c r="T156" t="s">
        <v>96</v>
      </c>
      <c r="U156">
        <v>1509.5508166966999</v>
      </c>
      <c r="V156">
        <v>60</v>
      </c>
      <c r="W156" t="s">
        <v>15786</v>
      </c>
      <c r="X156">
        <v>72100530</v>
      </c>
      <c r="Y156" t="s">
        <v>96</v>
      </c>
      <c r="Z156" t="s">
        <v>9358</v>
      </c>
      <c r="AA156" t="s">
        <v>9362</v>
      </c>
      <c r="AB156" t="s">
        <v>9363</v>
      </c>
      <c r="AC156" t="s">
        <v>9364</v>
      </c>
      <c r="AD156" t="s">
        <v>9365</v>
      </c>
      <c r="AE156">
        <v>16</v>
      </c>
      <c r="AF156" t="s">
        <v>15786</v>
      </c>
      <c r="AG156" t="s">
        <v>96</v>
      </c>
      <c r="AH156" t="s">
        <v>96</v>
      </c>
      <c r="AI156" t="str">
        <f>IF(ISNA(VLOOKUP(D156,Listen!J:O,3,0)),"",VLOOKUP(D156,Listen!J:O,3,0))</f>
        <v/>
      </c>
      <c r="AJ156" t="s">
        <v>96</v>
      </c>
      <c r="AK156">
        <v>5</v>
      </c>
      <c r="AL156" t="s">
        <v>96</v>
      </c>
      <c r="AM156">
        <v>3</v>
      </c>
      <c r="AN156">
        <v>2</v>
      </c>
      <c r="AO156">
        <v>5</v>
      </c>
      <c r="AP156">
        <f t="shared" si="2"/>
        <v>5</v>
      </c>
    </row>
    <row r="157" spans="1:42" x14ac:dyDescent="0.25">
      <c r="A157" t="s">
        <v>190</v>
      </c>
      <c r="B157">
        <v>16.837470827665399</v>
      </c>
      <c r="C157">
        <v>191</v>
      </c>
      <c r="D157" t="s">
        <v>4230</v>
      </c>
      <c r="F157">
        <v>1518.06293442115</v>
      </c>
      <c r="G157">
        <v>65.461519715418007</v>
      </c>
      <c r="H157" t="s">
        <v>4231</v>
      </c>
      <c r="I157" t="s">
        <v>4232</v>
      </c>
      <c r="J157" t="s">
        <v>37</v>
      </c>
      <c r="K157">
        <v>182309.10329907699</v>
      </c>
      <c r="L157">
        <v>112978.184865706</v>
      </c>
      <c r="M157">
        <v>91179.433661171497</v>
      </c>
      <c r="N157">
        <v>91179.433661171497</v>
      </c>
      <c r="O157">
        <v>91130</v>
      </c>
      <c r="P157">
        <v>364520</v>
      </c>
      <c r="Q157">
        <v>12</v>
      </c>
      <c r="R157">
        <v>16.866470827665399</v>
      </c>
      <c r="S157" t="s">
        <v>191</v>
      </c>
      <c r="T157" t="s">
        <v>96</v>
      </c>
      <c r="U157">
        <v>1511.06293442115</v>
      </c>
      <c r="V157">
        <v>65.5</v>
      </c>
      <c r="W157" t="s">
        <v>14253</v>
      </c>
      <c r="X157">
        <v>72100530</v>
      </c>
      <c r="Y157" t="s">
        <v>96</v>
      </c>
      <c r="Z157" t="s">
        <v>191</v>
      </c>
      <c r="AA157" t="s">
        <v>192</v>
      </c>
      <c r="AB157" t="s">
        <v>190</v>
      </c>
      <c r="AC157" t="s">
        <v>193</v>
      </c>
      <c r="AD157" t="s">
        <v>194</v>
      </c>
      <c r="AE157">
        <v>12</v>
      </c>
      <c r="AF157" t="s">
        <v>14253</v>
      </c>
      <c r="AG157" t="s">
        <v>96</v>
      </c>
      <c r="AH157" t="s">
        <v>96</v>
      </c>
      <c r="AI157" t="str">
        <f>IF(ISNA(VLOOKUP(D157,Listen!J:O,3,0)),"",VLOOKUP(D157,Listen!J:O,3,0))</f>
        <v/>
      </c>
      <c r="AJ157" t="s">
        <v>96</v>
      </c>
      <c r="AK157">
        <v>5</v>
      </c>
      <c r="AL157" t="s">
        <v>96</v>
      </c>
      <c r="AM157">
        <v>3</v>
      </c>
      <c r="AN157">
        <v>2</v>
      </c>
      <c r="AO157">
        <v>5</v>
      </c>
      <c r="AP157">
        <f t="shared" si="2"/>
        <v>5</v>
      </c>
    </row>
    <row r="158" spans="1:42" x14ac:dyDescent="0.25">
      <c r="A158" t="s">
        <v>1274</v>
      </c>
      <c r="B158">
        <v>16.8427513163935</v>
      </c>
      <c r="C158">
        <v>135</v>
      </c>
      <c r="D158" t="s">
        <v>9366</v>
      </c>
      <c r="F158">
        <v>1518.46373052955</v>
      </c>
      <c r="G158">
        <v>63.201719140566702</v>
      </c>
      <c r="H158" t="s">
        <v>9367</v>
      </c>
      <c r="I158" t="s">
        <v>9368</v>
      </c>
      <c r="J158" t="s">
        <v>37</v>
      </c>
      <c r="K158">
        <v>268716.22191001999</v>
      </c>
      <c r="L158">
        <v>53759.651043995596</v>
      </c>
      <c r="M158" t="s">
        <v>98</v>
      </c>
      <c r="N158" t="s">
        <v>98</v>
      </c>
      <c r="O158">
        <v>268716</v>
      </c>
      <c r="P158">
        <v>1074864</v>
      </c>
      <c r="Q158">
        <v>37</v>
      </c>
      <c r="R158">
        <v>16.8717513163935</v>
      </c>
      <c r="S158" t="s">
        <v>1276</v>
      </c>
      <c r="T158" t="s">
        <v>96</v>
      </c>
      <c r="U158">
        <v>1511.46373052955</v>
      </c>
      <c r="V158">
        <v>63.2</v>
      </c>
      <c r="W158" t="s">
        <v>15787</v>
      </c>
      <c r="X158">
        <v>72100530</v>
      </c>
      <c r="Y158" t="s">
        <v>96</v>
      </c>
      <c r="Z158" t="s">
        <v>1276</v>
      </c>
      <c r="AA158" t="s">
        <v>1277</v>
      </c>
      <c r="AB158" t="s">
        <v>1274</v>
      </c>
      <c r="AC158" t="s">
        <v>1637</v>
      </c>
      <c r="AD158" t="s">
        <v>2991</v>
      </c>
      <c r="AE158">
        <v>37</v>
      </c>
      <c r="AF158" t="s">
        <v>15787</v>
      </c>
      <c r="AG158" t="s">
        <v>96</v>
      </c>
      <c r="AH158" t="s">
        <v>96</v>
      </c>
      <c r="AI158" t="str">
        <f>IF(ISNA(VLOOKUP(D158,Listen!J:O,3,0)),"",VLOOKUP(D158,Listen!J:O,3,0))</f>
        <v/>
      </c>
      <c r="AJ158" t="s">
        <v>96</v>
      </c>
      <c r="AK158">
        <v>5</v>
      </c>
      <c r="AL158" t="s">
        <v>96</v>
      </c>
      <c r="AM158">
        <v>3</v>
      </c>
      <c r="AN158">
        <v>2</v>
      </c>
      <c r="AO158">
        <v>5</v>
      </c>
      <c r="AP158">
        <f t="shared" si="2"/>
        <v>5</v>
      </c>
    </row>
    <row r="159" spans="1:42" x14ac:dyDescent="0.25">
      <c r="A159" t="s">
        <v>195</v>
      </c>
      <c r="B159">
        <v>16.8824452615113</v>
      </c>
      <c r="C159">
        <v>205</v>
      </c>
      <c r="D159">
        <v>6881</v>
      </c>
      <c r="F159">
        <v>1521.4765536883899</v>
      </c>
      <c r="G159">
        <v>76.632470802604701</v>
      </c>
      <c r="H159" t="s">
        <v>68</v>
      </c>
      <c r="I159" t="s">
        <v>69</v>
      </c>
      <c r="J159" t="s">
        <v>43</v>
      </c>
      <c r="K159">
        <v>218732.60630374699</v>
      </c>
      <c r="L159">
        <v>94573.191670440196</v>
      </c>
      <c r="M159" t="s">
        <v>98</v>
      </c>
      <c r="N159" t="s">
        <v>98</v>
      </c>
      <c r="O159">
        <v>218733</v>
      </c>
      <c r="P159">
        <v>874932</v>
      </c>
      <c r="Q159">
        <v>30</v>
      </c>
      <c r="R159">
        <v>16.9114452615113</v>
      </c>
      <c r="S159" t="s">
        <v>195</v>
      </c>
      <c r="T159" t="s">
        <v>96</v>
      </c>
      <c r="U159">
        <v>1514.4765536883899</v>
      </c>
      <c r="V159">
        <v>76.599999999999994</v>
      </c>
      <c r="W159" t="s">
        <v>14965</v>
      </c>
      <c r="X159">
        <v>72100530</v>
      </c>
      <c r="Y159" t="s">
        <v>96</v>
      </c>
      <c r="Z159" t="s">
        <v>195</v>
      </c>
      <c r="AA159" t="s">
        <v>2995</v>
      </c>
      <c r="AB159" t="s">
        <v>2996</v>
      </c>
      <c r="AC159" t="s">
        <v>2997</v>
      </c>
      <c r="AD159" t="s">
        <v>2998</v>
      </c>
      <c r="AE159">
        <v>30</v>
      </c>
      <c r="AF159" t="s">
        <v>14965</v>
      </c>
      <c r="AG159" t="s">
        <v>96</v>
      </c>
      <c r="AH159" t="s">
        <v>96</v>
      </c>
      <c r="AI159" t="str">
        <f>IF(ISNA(VLOOKUP(D159,Listen!J:O,3,0)),"",VLOOKUP(D159,Listen!J:O,3,0))</f>
        <v/>
      </c>
      <c r="AJ159" t="s">
        <v>96</v>
      </c>
      <c r="AK159">
        <v>5</v>
      </c>
      <c r="AL159" t="s">
        <v>96</v>
      </c>
      <c r="AM159">
        <v>3</v>
      </c>
      <c r="AN159">
        <v>2</v>
      </c>
      <c r="AO159">
        <v>5</v>
      </c>
      <c r="AP159">
        <f t="shared" si="2"/>
        <v>5</v>
      </c>
    </row>
    <row r="160" spans="1:42" x14ac:dyDescent="0.25">
      <c r="A160" t="s">
        <v>446</v>
      </c>
      <c r="B160">
        <v>16.923723288154399</v>
      </c>
      <c r="C160">
        <v>99.099998474121094</v>
      </c>
      <c r="E160">
        <v>1515</v>
      </c>
      <c r="F160">
        <v>1524.6096107390999</v>
      </c>
      <c r="G160">
        <v>86.090004328199896</v>
      </c>
      <c r="H160" t="s">
        <v>14255</v>
      </c>
      <c r="J160" t="s">
        <v>44</v>
      </c>
      <c r="K160">
        <v>494123.50871452602</v>
      </c>
      <c r="L160">
        <v>271808.32860939798</v>
      </c>
      <c r="M160" t="s">
        <v>98</v>
      </c>
      <c r="N160" t="s">
        <v>98</v>
      </c>
      <c r="O160">
        <v>494124</v>
      </c>
      <c r="P160">
        <v>1976496</v>
      </c>
      <c r="Q160">
        <v>68</v>
      </c>
      <c r="R160">
        <v>16.952723288154399</v>
      </c>
      <c r="S160" t="s">
        <v>447</v>
      </c>
      <c r="T160">
        <v>1515</v>
      </c>
      <c r="U160">
        <v>1517.6096107390999</v>
      </c>
      <c r="V160">
        <v>86.1</v>
      </c>
      <c r="W160" t="s">
        <v>15328</v>
      </c>
      <c r="X160">
        <v>72100530</v>
      </c>
      <c r="Y160" t="s">
        <v>96</v>
      </c>
      <c r="Z160" t="s">
        <v>447</v>
      </c>
      <c r="AA160" t="s">
        <v>448</v>
      </c>
      <c r="AB160" t="s">
        <v>446</v>
      </c>
      <c r="AC160" t="s">
        <v>449</v>
      </c>
      <c r="AD160" t="s">
        <v>450</v>
      </c>
      <c r="AE160">
        <v>68</v>
      </c>
      <c r="AF160" t="s">
        <v>14255</v>
      </c>
      <c r="AG160">
        <v>0</v>
      </c>
      <c r="AH160" t="s">
        <v>118</v>
      </c>
      <c r="AI160" t="str">
        <f>IF(ISNA(VLOOKUP(D160,Listen!J:O,3,0)),"",VLOOKUP(D160,Listen!J:O,3,0))</f>
        <v/>
      </c>
      <c r="AJ160" t="s">
        <v>96</v>
      </c>
      <c r="AK160" t="s">
        <v>96</v>
      </c>
      <c r="AL160" t="s">
        <v>96</v>
      </c>
      <c r="AM160" t="s">
        <v>96</v>
      </c>
      <c r="AN160">
        <v>2</v>
      </c>
      <c r="AO160">
        <v>2</v>
      </c>
      <c r="AP160">
        <f t="shared" si="2"/>
        <v>2</v>
      </c>
    </row>
    <row r="161" spans="1:42" x14ac:dyDescent="0.25">
      <c r="A161" t="s">
        <v>9369</v>
      </c>
      <c r="B161">
        <v>16.930132391897899</v>
      </c>
      <c r="C161">
        <v>112</v>
      </c>
      <c r="D161" t="s">
        <v>9370</v>
      </c>
      <c r="F161">
        <v>1525.0960702262801</v>
      </c>
      <c r="G161">
        <v>53.773236768096503</v>
      </c>
      <c r="H161" t="s">
        <v>9371</v>
      </c>
      <c r="I161" t="s">
        <v>9372</v>
      </c>
      <c r="J161" t="s">
        <v>37</v>
      </c>
      <c r="K161">
        <v>66648.172542786997</v>
      </c>
      <c r="L161">
        <v>27072.857031563399</v>
      </c>
      <c r="M161" t="s">
        <v>98</v>
      </c>
      <c r="N161" t="s">
        <v>98</v>
      </c>
      <c r="O161">
        <v>66648</v>
      </c>
      <c r="P161">
        <v>266592</v>
      </c>
      <c r="Q161">
        <v>9</v>
      </c>
      <c r="R161">
        <v>16.959132391897899</v>
      </c>
      <c r="S161" t="s">
        <v>9373</v>
      </c>
      <c r="T161" t="s">
        <v>96</v>
      </c>
      <c r="U161">
        <v>1518.0960702262801</v>
      </c>
      <c r="V161">
        <v>53.8</v>
      </c>
      <c r="W161" t="s">
        <v>15788</v>
      </c>
      <c r="X161">
        <v>72100530</v>
      </c>
      <c r="Y161" t="s">
        <v>96</v>
      </c>
      <c r="Z161" t="s">
        <v>9373</v>
      </c>
      <c r="AA161" t="s">
        <v>9374</v>
      </c>
      <c r="AB161" t="s">
        <v>9369</v>
      </c>
      <c r="AC161" t="s">
        <v>9375</v>
      </c>
      <c r="AD161" t="s">
        <v>9376</v>
      </c>
      <c r="AE161">
        <v>9</v>
      </c>
      <c r="AF161" t="s">
        <v>15788</v>
      </c>
      <c r="AG161" t="s">
        <v>96</v>
      </c>
      <c r="AH161" t="s">
        <v>96</v>
      </c>
      <c r="AI161" t="str">
        <f>IF(ISNA(VLOOKUP(D161,Listen!J:O,3,0)),"",VLOOKUP(D161,Listen!J:O,3,0))</f>
        <v/>
      </c>
      <c r="AJ161" t="s">
        <v>96</v>
      </c>
      <c r="AK161">
        <v>5</v>
      </c>
      <c r="AL161" t="s">
        <v>96</v>
      </c>
      <c r="AM161">
        <v>3</v>
      </c>
      <c r="AN161">
        <v>2</v>
      </c>
      <c r="AO161">
        <v>5</v>
      </c>
      <c r="AP161">
        <f t="shared" si="2"/>
        <v>5</v>
      </c>
    </row>
    <row r="162" spans="1:42" x14ac:dyDescent="0.25">
      <c r="A162" t="s">
        <v>9377</v>
      </c>
      <c r="B162">
        <v>17.026724674547701</v>
      </c>
      <c r="C162">
        <v>118</v>
      </c>
      <c r="D162" t="s">
        <v>9378</v>
      </c>
      <c r="F162">
        <v>1532.42755278034</v>
      </c>
      <c r="G162">
        <v>56.067433912941901</v>
      </c>
      <c r="H162" t="s">
        <v>9379</v>
      </c>
      <c r="I162" t="s">
        <v>9380</v>
      </c>
      <c r="J162" t="s">
        <v>37</v>
      </c>
      <c r="K162">
        <v>53116.930413973198</v>
      </c>
      <c r="L162">
        <v>31361.792821118899</v>
      </c>
      <c r="M162" t="s">
        <v>98</v>
      </c>
      <c r="N162" t="s">
        <v>98</v>
      </c>
      <c r="O162">
        <v>53117</v>
      </c>
      <c r="P162">
        <v>212468</v>
      </c>
      <c r="Q162">
        <v>7</v>
      </c>
      <c r="R162">
        <v>17.055724674547701</v>
      </c>
      <c r="S162" t="s">
        <v>9381</v>
      </c>
      <c r="T162" t="s">
        <v>96</v>
      </c>
      <c r="U162">
        <v>1525.42755278034</v>
      </c>
      <c r="V162">
        <v>56.1</v>
      </c>
      <c r="W162" t="s">
        <v>15789</v>
      </c>
      <c r="X162">
        <v>72100530</v>
      </c>
      <c r="Y162" t="s">
        <v>96</v>
      </c>
      <c r="Z162" t="s">
        <v>9381</v>
      </c>
      <c r="AA162" t="s">
        <v>9382</v>
      </c>
      <c r="AB162" t="s">
        <v>9377</v>
      </c>
      <c r="AC162" t="s">
        <v>9383</v>
      </c>
      <c r="AD162" t="s">
        <v>9384</v>
      </c>
      <c r="AE162">
        <v>7</v>
      </c>
      <c r="AF162" t="s">
        <v>15789</v>
      </c>
      <c r="AG162" t="s">
        <v>96</v>
      </c>
      <c r="AH162" t="s">
        <v>96</v>
      </c>
      <c r="AI162" t="str">
        <f>IF(ISNA(VLOOKUP(D162,Listen!J:O,3,0)),"",VLOOKUP(D162,Listen!J:O,3,0))</f>
        <v/>
      </c>
      <c r="AJ162" t="s">
        <v>96</v>
      </c>
      <c r="AK162">
        <v>5</v>
      </c>
      <c r="AL162" t="s">
        <v>96</v>
      </c>
      <c r="AM162">
        <v>3</v>
      </c>
      <c r="AN162">
        <v>2</v>
      </c>
      <c r="AO162">
        <v>5</v>
      </c>
      <c r="AP162">
        <f t="shared" si="2"/>
        <v>5</v>
      </c>
    </row>
    <row r="163" spans="1:42" x14ac:dyDescent="0.25">
      <c r="A163" t="s">
        <v>4815</v>
      </c>
      <c r="B163">
        <v>17.032363338485201</v>
      </c>
      <c r="C163">
        <v>127</v>
      </c>
      <c r="D163" t="s">
        <v>9385</v>
      </c>
      <c r="F163">
        <v>1532.8555348628799</v>
      </c>
      <c r="G163">
        <v>59.750536551346798</v>
      </c>
      <c r="H163" t="s">
        <v>9386</v>
      </c>
      <c r="I163" t="s">
        <v>5510</v>
      </c>
      <c r="J163" t="s">
        <v>37</v>
      </c>
      <c r="K163">
        <v>400627.81312080502</v>
      </c>
      <c r="L163">
        <v>8962.3948135323608</v>
      </c>
      <c r="M163" t="s">
        <v>98</v>
      </c>
      <c r="N163" t="s">
        <v>98</v>
      </c>
      <c r="O163">
        <v>400628</v>
      </c>
      <c r="P163">
        <v>1602512</v>
      </c>
      <c r="Q163">
        <v>55</v>
      </c>
      <c r="R163">
        <v>17.061363338485201</v>
      </c>
      <c r="S163" t="s">
        <v>4553</v>
      </c>
      <c r="T163" t="s">
        <v>96</v>
      </c>
      <c r="U163">
        <v>1525.8555348628799</v>
      </c>
      <c r="V163">
        <v>59.8</v>
      </c>
      <c r="W163" t="s">
        <v>15790</v>
      </c>
      <c r="X163">
        <v>72100530</v>
      </c>
      <c r="Y163" t="s">
        <v>96</v>
      </c>
      <c r="Z163" t="s">
        <v>4553</v>
      </c>
      <c r="AA163" t="s">
        <v>4549</v>
      </c>
      <c r="AB163" t="s">
        <v>4815</v>
      </c>
      <c r="AC163" t="s">
        <v>4550</v>
      </c>
      <c r="AD163" t="s">
        <v>7622</v>
      </c>
      <c r="AE163">
        <v>55</v>
      </c>
      <c r="AF163" t="s">
        <v>15790</v>
      </c>
      <c r="AG163" t="s">
        <v>96</v>
      </c>
      <c r="AH163" t="s">
        <v>96</v>
      </c>
      <c r="AI163" t="str">
        <f>IF(ISNA(VLOOKUP(D163,Listen!J:O,3,0)),"",VLOOKUP(D163,Listen!J:O,3,0))</f>
        <v/>
      </c>
      <c r="AJ163" t="s">
        <v>96</v>
      </c>
      <c r="AK163">
        <v>5</v>
      </c>
      <c r="AL163" t="s">
        <v>96</v>
      </c>
      <c r="AM163">
        <v>3</v>
      </c>
      <c r="AN163">
        <v>2</v>
      </c>
      <c r="AO163">
        <v>5</v>
      </c>
      <c r="AP163">
        <f t="shared" si="2"/>
        <v>5</v>
      </c>
    </row>
    <row r="164" spans="1:42" x14ac:dyDescent="0.25">
      <c r="A164" t="s">
        <v>2999</v>
      </c>
      <c r="B164">
        <v>17.032949433029799</v>
      </c>
      <c r="C164">
        <v>143</v>
      </c>
      <c r="E164">
        <v>1524</v>
      </c>
      <c r="F164">
        <v>1532.9000202173099</v>
      </c>
      <c r="G164">
        <v>85.768297402600396</v>
      </c>
      <c r="H164" t="s">
        <v>14257</v>
      </c>
      <c r="J164" t="s">
        <v>44</v>
      </c>
      <c r="K164">
        <v>796589.451528996</v>
      </c>
      <c r="L164">
        <v>169410.52095706001</v>
      </c>
      <c r="M164" t="s">
        <v>98</v>
      </c>
      <c r="N164" t="s">
        <v>98</v>
      </c>
      <c r="O164">
        <v>796589</v>
      </c>
      <c r="P164">
        <v>3186356</v>
      </c>
      <c r="Q164">
        <v>109</v>
      </c>
      <c r="R164">
        <v>17.061949433029799</v>
      </c>
      <c r="S164" t="s">
        <v>1033</v>
      </c>
      <c r="T164">
        <v>1524</v>
      </c>
      <c r="U164">
        <v>1525.9000202173099</v>
      </c>
      <c r="V164">
        <v>85.8</v>
      </c>
      <c r="W164" t="s">
        <v>15791</v>
      </c>
      <c r="X164">
        <v>72100530</v>
      </c>
      <c r="Y164" t="s">
        <v>96</v>
      </c>
      <c r="Z164" t="s">
        <v>1033</v>
      </c>
      <c r="AA164" t="s">
        <v>3000</v>
      </c>
      <c r="AB164" t="s">
        <v>2999</v>
      </c>
      <c r="AC164" t="s">
        <v>3001</v>
      </c>
      <c r="AD164" t="s">
        <v>3002</v>
      </c>
      <c r="AE164">
        <v>109</v>
      </c>
      <c r="AF164" t="s">
        <v>14257</v>
      </c>
      <c r="AG164">
        <v>0</v>
      </c>
      <c r="AH164" t="s">
        <v>118</v>
      </c>
      <c r="AI164" t="str">
        <f>IF(ISNA(VLOOKUP(D164,Listen!J:O,3,0)),"",VLOOKUP(D164,Listen!J:O,3,0))</f>
        <v/>
      </c>
      <c r="AJ164" t="s">
        <v>96</v>
      </c>
      <c r="AK164" t="s">
        <v>96</v>
      </c>
      <c r="AL164" t="s">
        <v>96</v>
      </c>
      <c r="AM164" t="s">
        <v>96</v>
      </c>
      <c r="AN164">
        <v>2</v>
      </c>
      <c r="AO164">
        <v>2</v>
      </c>
      <c r="AP164">
        <f t="shared" si="2"/>
        <v>2</v>
      </c>
    </row>
    <row r="165" spans="1:42" x14ac:dyDescent="0.25">
      <c r="A165" t="s">
        <v>1035</v>
      </c>
      <c r="B165">
        <v>17.1848038629911</v>
      </c>
      <c r="C165">
        <v>190</v>
      </c>
      <c r="D165" t="s">
        <v>1036</v>
      </c>
      <c r="F165">
        <v>1544.4259731555501</v>
      </c>
      <c r="G165">
        <v>57.842006753844203</v>
      </c>
      <c r="H165" t="s">
        <v>1037</v>
      </c>
      <c r="I165" t="s">
        <v>1038</v>
      </c>
      <c r="J165" t="s">
        <v>37</v>
      </c>
      <c r="K165">
        <v>297402.91350941698</v>
      </c>
      <c r="L165">
        <v>24145.440414238401</v>
      </c>
      <c r="M165" t="s">
        <v>98</v>
      </c>
      <c r="N165" t="s">
        <v>98</v>
      </c>
      <c r="O165">
        <v>297403</v>
      </c>
      <c r="P165">
        <v>1189612</v>
      </c>
      <c r="Q165">
        <v>41</v>
      </c>
      <c r="R165">
        <v>17.213803862991099</v>
      </c>
      <c r="S165" t="s">
        <v>1035</v>
      </c>
      <c r="T165" t="s">
        <v>96</v>
      </c>
      <c r="U165">
        <v>1537.4259731555501</v>
      </c>
      <c r="V165">
        <v>57.8</v>
      </c>
      <c r="W165" t="s">
        <v>15792</v>
      </c>
      <c r="X165">
        <v>72100530</v>
      </c>
      <c r="Y165" t="s">
        <v>96</v>
      </c>
      <c r="Z165" t="s">
        <v>1035</v>
      </c>
      <c r="AA165" t="s">
        <v>1039</v>
      </c>
      <c r="AB165" t="s">
        <v>1040</v>
      </c>
      <c r="AC165" t="s">
        <v>1041</v>
      </c>
      <c r="AD165" t="s">
        <v>1042</v>
      </c>
      <c r="AE165">
        <v>41</v>
      </c>
      <c r="AF165" t="s">
        <v>15792</v>
      </c>
      <c r="AG165" t="s">
        <v>96</v>
      </c>
      <c r="AH165" t="s">
        <v>96</v>
      </c>
      <c r="AI165" t="str">
        <f>IF(ISNA(VLOOKUP(D165,Listen!J:O,3,0)),"",VLOOKUP(D165,Listen!J:O,3,0))</f>
        <v/>
      </c>
      <c r="AJ165" t="s">
        <v>96</v>
      </c>
      <c r="AK165">
        <v>5</v>
      </c>
      <c r="AL165" t="s">
        <v>96</v>
      </c>
      <c r="AM165">
        <v>3</v>
      </c>
      <c r="AN165">
        <v>2</v>
      </c>
      <c r="AO165">
        <v>5</v>
      </c>
      <c r="AP165">
        <f t="shared" si="2"/>
        <v>5</v>
      </c>
    </row>
    <row r="166" spans="1:42" x14ac:dyDescent="0.25">
      <c r="A166" t="s">
        <v>1478</v>
      </c>
      <c r="B166">
        <v>17.335233311169599</v>
      </c>
      <c r="C166">
        <v>66.099998474121094</v>
      </c>
      <c r="D166" t="s">
        <v>2209</v>
      </c>
      <c r="F166">
        <v>1555.8437680837201</v>
      </c>
      <c r="G166">
        <v>61.410472554878801</v>
      </c>
      <c r="H166" t="s">
        <v>2210</v>
      </c>
      <c r="I166" t="s">
        <v>356</v>
      </c>
      <c r="J166" t="s">
        <v>37</v>
      </c>
      <c r="K166">
        <v>625635.36108853598</v>
      </c>
      <c r="L166">
        <v>63422.257182941103</v>
      </c>
      <c r="M166" t="s">
        <v>98</v>
      </c>
      <c r="N166" t="s">
        <v>98</v>
      </c>
      <c r="O166">
        <v>625635</v>
      </c>
      <c r="P166">
        <v>2502540</v>
      </c>
      <c r="Q166">
        <v>86</v>
      </c>
      <c r="R166">
        <v>17.364233311169599</v>
      </c>
      <c r="S166" t="s">
        <v>1479</v>
      </c>
      <c r="T166" t="s">
        <v>96</v>
      </c>
      <c r="U166">
        <v>1548.8437680837201</v>
      </c>
      <c r="V166">
        <v>61.4</v>
      </c>
      <c r="W166" t="s">
        <v>14261</v>
      </c>
      <c r="X166">
        <v>72100530</v>
      </c>
      <c r="Y166" t="s">
        <v>96</v>
      </c>
      <c r="Z166" t="s">
        <v>1479</v>
      </c>
      <c r="AA166" t="s">
        <v>1480</v>
      </c>
      <c r="AB166" t="s">
        <v>1478</v>
      </c>
      <c r="AC166" t="s">
        <v>1283</v>
      </c>
      <c r="AD166" t="s">
        <v>4554</v>
      </c>
      <c r="AE166">
        <v>86</v>
      </c>
      <c r="AF166" t="s">
        <v>14261</v>
      </c>
      <c r="AG166" t="s">
        <v>96</v>
      </c>
      <c r="AH166" t="s">
        <v>96</v>
      </c>
      <c r="AI166" t="str">
        <f>IF(ISNA(VLOOKUP(D166,Listen!J:O,3,0)),"",VLOOKUP(D166,Listen!J:O,3,0))</f>
        <v/>
      </c>
      <c r="AJ166" t="s">
        <v>96</v>
      </c>
      <c r="AK166">
        <v>5</v>
      </c>
      <c r="AL166" t="s">
        <v>96</v>
      </c>
      <c r="AM166">
        <v>3</v>
      </c>
      <c r="AN166">
        <v>2</v>
      </c>
      <c r="AO166">
        <v>5</v>
      </c>
      <c r="AP166">
        <f t="shared" si="2"/>
        <v>5</v>
      </c>
    </row>
    <row r="167" spans="1:42" x14ac:dyDescent="0.25">
      <c r="A167" t="s">
        <v>9387</v>
      </c>
      <c r="B167">
        <v>17.336196944953599</v>
      </c>
      <c r="C167">
        <v>79</v>
      </c>
      <c r="D167" t="s">
        <v>9388</v>
      </c>
      <c r="F167">
        <v>1555.91690916788</v>
      </c>
      <c r="G167">
        <v>64.587805300386407</v>
      </c>
      <c r="H167" t="s">
        <v>9389</v>
      </c>
      <c r="I167" t="s">
        <v>356</v>
      </c>
      <c r="J167" t="s">
        <v>37</v>
      </c>
      <c r="K167">
        <v>258382.16292623701</v>
      </c>
      <c r="L167">
        <v>18894.149118311299</v>
      </c>
      <c r="M167" t="s">
        <v>98</v>
      </c>
      <c r="N167" t="s">
        <v>98</v>
      </c>
      <c r="O167">
        <v>258382</v>
      </c>
      <c r="P167">
        <v>1033528</v>
      </c>
      <c r="Q167">
        <v>35</v>
      </c>
      <c r="R167">
        <v>17.365196944953599</v>
      </c>
      <c r="S167" t="s">
        <v>9390</v>
      </c>
      <c r="T167" t="s">
        <v>96</v>
      </c>
      <c r="U167">
        <v>1548.91690916788</v>
      </c>
      <c r="V167">
        <v>64.599999999999994</v>
      </c>
      <c r="W167" t="s">
        <v>15793</v>
      </c>
      <c r="X167">
        <v>72100530</v>
      </c>
      <c r="Y167" t="s">
        <v>96</v>
      </c>
      <c r="Z167" t="s">
        <v>9390</v>
      </c>
      <c r="AA167" t="s">
        <v>4559</v>
      </c>
      <c r="AB167" t="s">
        <v>9387</v>
      </c>
      <c r="AC167" t="s">
        <v>4558</v>
      </c>
      <c r="AD167" t="s">
        <v>9391</v>
      </c>
      <c r="AE167">
        <v>35</v>
      </c>
      <c r="AF167" t="s">
        <v>15793</v>
      </c>
      <c r="AG167" t="s">
        <v>96</v>
      </c>
      <c r="AH167" t="s">
        <v>96</v>
      </c>
      <c r="AI167" t="str">
        <f>IF(ISNA(VLOOKUP(D167,Listen!J:O,3,0)),"",VLOOKUP(D167,Listen!J:O,3,0))</f>
        <v/>
      </c>
      <c r="AJ167" t="s">
        <v>96</v>
      </c>
      <c r="AK167">
        <v>5</v>
      </c>
      <c r="AL167" t="s">
        <v>96</v>
      </c>
      <c r="AM167">
        <v>3</v>
      </c>
      <c r="AN167">
        <v>2</v>
      </c>
      <c r="AO167">
        <v>5</v>
      </c>
      <c r="AP167">
        <f t="shared" si="2"/>
        <v>5</v>
      </c>
    </row>
    <row r="168" spans="1:42" x14ac:dyDescent="0.25">
      <c r="A168" t="s">
        <v>1043</v>
      </c>
      <c r="B168">
        <v>17.431678810695502</v>
      </c>
      <c r="C168">
        <v>153</v>
      </c>
      <c r="D168" t="s">
        <v>1044</v>
      </c>
      <c r="F168">
        <v>1563.1641096036999</v>
      </c>
      <c r="G168">
        <v>72.285293395384002</v>
      </c>
      <c r="H168" t="s">
        <v>1045</v>
      </c>
      <c r="I168" t="s">
        <v>367</v>
      </c>
      <c r="J168" t="s">
        <v>37</v>
      </c>
      <c r="K168">
        <v>317025.77668501198</v>
      </c>
      <c r="L168">
        <v>135663.82008138599</v>
      </c>
      <c r="M168">
        <v>88363.035103799702</v>
      </c>
      <c r="N168">
        <v>88363.035103799702</v>
      </c>
      <c r="O168">
        <v>228663</v>
      </c>
      <c r="P168">
        <v>914652</v>
      </c>
      <c r="Q168">
        <v>31</v>
      </c>
      <c r="R168">
        <v>17.460678810695502</v>
      </c>
      <c r="S168" t="s">
        <v>1046</v>
      </c>
      <c r="T168" t="s">
        <v>96</v>
      </c>
      <c r="U168">
        <v>1556.1641096036999</v>
      </c>
      <c r="V168">
        <v>72.3</v>
      </c>
      <c r="W168" t="s">
        <v>14262</v>
      </c>
      <c r="X168">
        <v>72100530</v>
      </c>
      <c r="Y168" t="s">
        <v>96</v>
      </c>
      <c r="Z168" t="s">
        <v>1046</v>
      </c>
      <c r="AA168" t="s">
        <v>1047</v>
      </c>
      <c r="AB168" t="s">
        <v>1043</v>
      </c>
      <c r="AC168" t="s">
        <v>1048</v>
      </c>
      <c r="AD168" t="s">
        <v>1034</v>
      </c>
      <c r="AE168">
        <v>31</v>
      </c>
      <c r="AF168" t="s">
        <v>14262</v>
      </c>
      <c r="AG168" t="s">
        <v>96</v>
      </c>
      <c r="AH168" t="s">
        <v>96</v>
      </c>
      <c r="AI168" t="str">
        <f>IF(ISNA(VLOOKUP(D168,Listen!J:O,3,0)),"",VLOOKUP(D168,Listen!J:O,3,0))</f>
        <v/>
      </c>
      <c r="AJ168" t="s">
        <v>96</v>
      </c>
      <c r="AK168">
        <v>5</v>
      </c>
      <c r="AL168" t="s">
        <v>96</v>
      </c>
      <c r="AM168">
        <v>3</v>
      </c>
      <c r="AN168">
        <v>2</v>
      </c>
      <c r="AO168">
        <v>5</v>
      </c>
      <c r="AP168">
        <f t="shared" si="2"/>
        <v>5</v>
      </c>
    </row>
    <row r="169" spans="1:42" x14ac:dyDescent="0.25">
      <c r="A169" t="s">
        <v>9392</v>
      </c>
      <c r="B169">
        <v>17.443143665112</v>
      </c>
      <c r="C169">
        <v>138.10000610351599</v>
      </c>
      <c r="D169" t="s">
        <v>9393</v>
      </c>
      <c r="F169">
        <v>1564.03430728238</v>
      </c>
      <c r="G169">
        <v>55.973088877308697</v>
      </c>
      <c r="H169" t="s">
        <v>9394</v>
      </c>
      <c r="I169" t="s">
        <v>3813</v>
      </c>
      <c r="J169" t="s">
        <v>37</v>
      </c>
      <c r="K169">
        <v>48137.245000358998</v>
      </c>
      <c r="L169">
        <v>21618.208616943401</v>
      </c>
      <c r="M169" t="s">
        <v>98</v>
      </c>
      <c r="N169" t="s">
        <v>98</v>
      </c>
      <c r="O169">
        <v>48137</v>
      </c>
      <c r="P169">
        <v>192548</v>
      </c>
      <c r="Q169">
        <v>7</v>
      </c>
      <c r="R169">
        <v>17.472143665112</v>
      </c>
      <c r="S169" t="s">
        <v>9395</v>
      </c>
      <c r="T169" t="s">
        <v>96</v>
      </c>
      <c r="U169">
        <v>1557.03430728238</v>
      </c>
      <c r="V169">
        <v>56</v>
      </c>
      <c r="W169" t="s">
        <v>15794</v>
      </c>
      <c r="X169">
        <v>72100530</v>
      </c>
      <c r="Y169" t="s">
        <v>96</v>
      </c>
      <c r="Z169" t="s">
        <v>9395</v>
      </c>
      <c r="AA169" t="s">
        <v>9396</v>
      </c>
      <c r="AB169" t="s">
        <v>9392</v>
      </c>
      <c r="AC169" t="s">
        <v>9397</v>
      </c>
      <c r="AD169" t="s">
        <v>2489</v>
      </c>
      <c r="AE169">
        <v>7</v>
      </c>
      <c r="AF169" t="s">
        <v>15794</v>
      </c>
      <c r="AG169" t="s">
        <v>96</v>
      </c>
      <c r="AH169" t="s">
        <v>96</v>
      </c>
      <c r="AI169" t="str">
        <f>IF(ISNA(VLOOKUP(D169,Listen!J:O,3,0)),"",VLOOKUP(D169,Listen!J:O,3,0))</f>
        <v/>
      </c>
      <c r="AJ169" t="s">
        <v>96</v>
      </c>
      <c r="AK169">
        <v>5</v>
      </c>
      <c r="AL169" t="s">
        <v>96</v>
      </c>
      <c r="AM169">
        <v>3</v>
      </c>
      <c r="AN169">
        <v>2</v>
      </c>
      <c r="AO169">
        <v>5</v>
      </c>
      <c r="AP169">
        <f t="shared" si="2"/>
        <v>5</v>
      </c>
    </row>
    <row r="170" spans="1:42" x14ac:dyDescent="0.25">
      <c r="A170" t="s">
        <v>1049</v>
      </c>
      <c r="B170">
        <v>17.531244732092102</v>
      </c>
      <c r="C170">
        <v>167</v>
      </c>
      <c r="D170" t="s">
        <v>1050</v>
      </c>
      <c r="F170">
        <v>1570.7212952884599</v>
      </c>
      <c r="G170">
        <v>59.614912809380598</v>
      </c>
      <c r="H170" t="s">
        <v>1051</v>
      </c>
      <c r="I170" t="s">
        <v>368</v>
      </c>
      <c r="J170" t="s">
        <v>37</v>
      </c>
      <c r="K170">
        <v>250463.924781371</v>
      </c>
      <c r="L170">
        <v>78035.752494354194</v>
      </c>
      <c r="M170" t="s">
        <v>98</v>
      </c>
      <c r="N170" t="s">
        <v>98</v>
      </c>
      <c r="O170">
        <v>250464</v>
      </c>
      <c r="P170">
        <v>1001856</v>
      </c>
      <c r="Q170">
        <v>34</v>
      </c>
      <c r="R170">
        <v>17.560244732092102</v>
      </c>
      <c r="S170" t="s">
        <v>1052</v>
      </c>
      <c r="T170" t="s">
        <v>96</v>
      </c>
      <c r="U170">
        <v>1563.7212952884599</v>
      </c>
      <c r="V170">
        <v>59.6</v>
      </c>
      <c r="W170" t="s">
        <v>15341</v>
      </c>
      <c r="X170">
        <v>72100530</v>
      </c>
      <c r="Y170" t="s">
        <v>96</v>
      </c>
      <c r="Z170" t="s">
        <v>1052</v>
      </c>
      <c r="AA170" t="s">
        <v>1053</v>
      </c>
      <c r="AB170" t="s">
        <v>1049</v>
      </c>
      <c r="AC170" t="s">
        <v>1054</v>
      </c>
      <c r="AD170" t="s">
        <v>1055</v>
      </c>
      <c r="AE170">
        <v>34</v>
      </c>
      <c r="AF170" t="s">
        <v>15341</v>
      </c>
      <c r="AG170" t="s">
        <v>96</v>
      </c>
      <c r="AH170" t="s">
        <v>96</v>
      </c>
      <c r="AI170" t="str">
        <f>IF(ISNA(VLOOKUP(D170,Listen!J:O,3,0)),"",VLOOKUP(D170,Listen!J:O,3,0))</f>
        <v/>
      </c>
      <c r="AJ170" t="s">
        <v>96</v>
      </c>
      <c r="AK170">
        <v>5</v>
      </c>
      <c r="AL170" t="s">
        <v>96</v>
      </c>
      <c r="AM170">
        <v>3</v>
      </c>
      <c r="AN170">
        <v>2</v>
      </c>
      <c r="AO170">
        <v>5</v>
      </c>
      <c r="AP170">
        <f t="shared" si="2"/>
        <v>5</v>
      </c>
    </row>
    <row r="171" spans="1:42" x14ac:dyDescent="0.25">
      <c r="A171" t="s">
        <v>5403</v>
      </c>
      <c r="B171">
        <v>17.5449488600804</v>
      </c>
      <c r="C171">
        <v>147</v>
      </c>
      <c r="D171" t="s">
        <v>9398</v>
      </c>
      <c r="F171">
        <v>1571.7614568055899</v>
      </c>
      <c r="G171">
        <v>57.900747470149298</v>
      </c>
      <c r="H171" t="s">
        <v>9399</v>
      </c>
      <c r="I171" t="s">
        <v>3874</v>
      </c>
      <c r="J171" t="s">
        <v>37</v>
      </c>
      <c r="K171">
        <v>152140.30894084499</v>
      </c>
      <c r="L171">
        <v>46595.060066650498</v>
      </c>
      <c r="M171">
        <v>19655.679357852299</v>
      </c>
      <c r="N171">
        <v>19655.679357852299</v>
      </c>
      <c r="O171">
        <v>132485</v>
      </c>
      <c r="P171">
        <v>529940</v>
      </c>
      <c r="Q171">
        <v>18</v>
      </c>
      <c r="R171">
        <v>17.573948860080399</v>
      </c>
      <c r="S171" t="s">
        <v>5404</v>
      </c>
      <c r="T171" t="s">
        <v>96</v>
      </c>
      <c r="U171">
        <v>1564.7614568055899</v>
      </c>
      <c r="V171">
        <v>57.9</v>
      </c>
      <c r="W171" t="s">
        <v>15795</v>
      </c>
      <c r="X171">
        <v>72100530</v>
      </c>
      <c r="Y171" t="s">
        <v>96</v>
      </c>
      <c r="Z171" t="s">
        <v>5404</v>
      </c>
      <c r="AA171" t="s">
        <v>5406</v>
      </c>
      <c r="AB171" t="s">
        <v>5403</v>
      </c>
      <c r="AC171" t="s">
        <v>9400</v>
      </c>
      <c r="AD171" t="s">
        <v>5405</v>
      </c>
      <c r="AE171">
        <v>18</v>
      </c>
      <c r="AF171" t="s">
        <v>15795</v>
      </c>
      <c r="AG171" t="s">
        <v>96</v>
      </c>
      <c r="AH171" t="s">
        <v>96</v>
      </c>
      <c r="AI171" t="str">
        <f>IF(ISNA(VLOOKUP(D171,Listen!J:O,3,0)),"",VLOOKUP(D171,Listen!J:O,3,0))</f>
        <v/>
      </c>
      <c r="AJ171" t="s">
        <v>96</v>
      </c>
      <c r="AK171">
        <v>5</v>
      </c>
      <c r="AL171" t="s">
        <v>96</v>
      </c>
      <c r="AM171">
        <v>3</v>
      </c>
      <c r="AN171">
        <v>2</v>
      </c>
      <c r="AO171">
        <v>5</v>
      </c>
      <c r="AP171">
        <f t="shared" si="2"/>
        <v>5</v>
      </c>
    </row>
    <row r="172" spans="1:42" x14ac:dyDescent="0.25">
      <c r="A172" t="s">
        <v>1482</v>
      </c>
      <c r="B172">
        <v>17.550824142288299</v>
      </c>
      <c r="C172">
        <v>119</v>
      </c>
      <c r="D172" t="s">
        <v>2231</v>
      </c>
      <c r="F172">
        <v>1572.2073985291499</v>
      </c>
      <c r="G172">
        <v>58.5728954999501</v>
      </c>
      <c r="H172" t="s">
        <v>2232</v>
      </c>
      <c r="I172" t="s">
        <v>2233</v>
      </c>
      <c r="J172" t="s">
        <v>37</v>
      </c>
      <c r="K172">
        <v>105186.299470094</v>
      </c>
      <c r="L172">
        <v>36304.7311539531</v>
      </c>
      <c r="M172" t="s">
        <v>98</v>
      </c>
      <c r="N172" t="s">
        <v>98</v>
      </c>
      <c r="O172">
        <v>105186</v>
      </c>
      <c r="P172">
        <v>420744</v>
      </c>
      <c r="Q172">
        <v>14</v>
      </c>
      <c r="R172">
        <v>17.579824142288299</v>
      </c>
      <c r="S172" t="s">
        <v>1482</v>
      </c>
      <c r="T172" t="s">
        <v>96</v>
      </c>
      <c r="U172">
        <v>1565.2073985291499</v>
      </c>
      <c r="V172">
        <v>58.6</v>
      </c>
      <c r="W172" t="s">
        <v>15796</v>
      </c>
      <c r="X172">
        <v>72100530</v>
      </c>
      <c r="Y172" t="s">
        <v>96</v>
      </c>
      <c r="Z172" t="s">
        <v>1482</v>
      </c>
      <c r="AA172" t="s">
        <v>1483</v>
      </c>
      <c r="AB172" t="s">
        <v>3129</v>
      </c>
      <c r="AC172" t="s">
        <v>1484</v>
      </c>
      <c r="AD172" t="s">
        <v>3130</v>
      </c>
      <c r="AE172">
        <v>14</v>
      </c>
      <c r="AF172" t="s">
        <v>15796</v>
      </c>
      <c r="AG172" t="s">
        <v>96</v>
      </c>
      <c r="AH172" t="s">
        <v>96</v>
      </c>
      <c r="AI172" t="str">
        <f>IF(ISNA(VLOOKUP(D172,Listen!J:O,3,0)),"",VLOOKUP(D172,Listen!J:O,3,0))</f>
        <v/>
      </c>
      <c r="AJ172" t="s">
        <v>96</v>
      </c>
      <c r="AK172">
        <v>5</v>
      </c>
      <c r="AL172" t="s">
        <v>96</v>
      </c>
      <c r="AM172">
        <v>3</v>
      </c>
      <c r="AN172">
        <v>2</v>
      </c>
      <c r="AO172">
        <v>5</v>
      </c>
      <c r="AP172">
        <f t="shared" si="2"/>
        <v>5</v>
      </c>
    </row>
    <row r="173" spans="1:42" x14ac:dyDescent="0.25">
      <c r="A173" t="s">
        <v>4820</v>
      </c>
      <c r="B173">
        <v>17.578352950307799</v>
      </c>
      <c r="C173">
        <v>207</v>
      </c>
      <c r="D173" t="s">
        <v>2067</v>
      </c>
      <c r="F173">
        <v>1574.2968716236201</v>
      </c>
      <c r="G173">
        <v>87.172009945541902</v>
      </c>
      <c r="H173" t="s">
        <v>2068</v>
      </c>
      <c r="I173" t="s">
        <v>2069</v>
      </c>
      <c r="J173" t="s">
        <v>37</v>
      </c>
      <c r="K173">
        <v>412048.02960092598</v>
      </c>
      <c r="L173">
        <v>351766.65956176602</v>
      </c>
      <c r="M173" t="s">
        <v>98</v>
      </c>
      <c r="N173" t="s">
        <v>98</v>
      </c>
      <c r="O173">
        <v>412048</v>
      </c>
      <c r="P173">
        <v>1648192</v>
      </c>
      <c r="Q173">
        <v>56</v>
      </c>
      <c r="R173">
        <v>17.607352950307799</v>
      </c>
      <c r="S173" t="s">
        <v>4820</v>
      </c>
      <c r="T173" t="s">
        <v>96</v>
      </c>
      <c r="U173">
        <v>1567.2968716236201</v>
      </c>
      <c r="V173">
        <v>87.2</v>
      </c>
      <c r="W173" t="s">
        <v>15797</v>
      </c>
      <c r="X173">
        <v>72100530</v>
      </c>
      <c r="Y173" t="s">
        <v>96</v>
      </c>
      <c r="Z173" t="s">
        <v>4820</v>
      </c>
      <c r="AA173" t="s">
        <v>4822</v>
      </c>
      <c r="AB173" t="s">
        <v>4819</v>
      </c>
      <c r="AC173" t="s">
        <v>9401</v>
      </c>
      <c r="AD173" t="s">
        <v>4821</v>
      </c>
      <c r="AE173">
        <v>56</v>
      </c>
      <c r="AF173" t="s">
        <v>2068</v>
      </c>
      <c r="AG173" t="s">
        <v>2067</v>
      </c>
      <c r="AH173" t="s">
        <v>96</v>
      </c>
      <c r="AI173" t="str">
        <f>IF(ISNA(VLOOKUP(D173,Listen!J:O,3,0)),"",VLOOKUP(D173,Listen!J:O,3,0))</f>
        <v/>
      </c>
      <c r="AJ173" t="s">
        <v>96</v>
      </c>
      <c r="AK173" t="s">
        <v>96</v>
      </c>
      <c r="AL173" t="s">
        <v>96</v>
      </c>
      <c r="AM173">
        <v>3</v>
      </c>
      <c r="AN173">
        <v>2</v>
      </c>
      <c r="AO173">
        <v>3</v>
      </c>
      <c r="AP173">
        <f t="shared" si="2"/>
        <v>3</v>
      </c>
    </row>
    <row r="174" spans="1:42" x14ac:dyDescent="0.25">
      <c r="A174" t="s">
        <v>1484</v>
      </c>
      <c r="B174">
        <v>17.754522624848999</v>
      </c>
      <c r="C174">
        <v>119</v>
      </c>
      <c r="D174">
        <v>302546</v>
      </c>
      <c r="F174">
        <v>1587.6683839227501</v>
      </c>
      <c r="G174">
        <v>78.259574302479294</v>
      </c>
      <c r="H174" t="s">
        <v>1768</v>
      </c>
      <c r="I174" t="s">
        <v>846</v>
      </c>
      <c r="J174" t="s">
        <v>37</v>
      </c>
      <c r="K174">
        <v>326267.064334283</v>
      </c>
      <c r="L174">
        <v>108224.775194293</v>
      </c>
      <c r="M174" t="s">
        <v>98</v>
      </c>
      <c r="N174" t="s">
        <v>98</v>
      </c>
      <c r="O174">
        <v>326267</v>
      </c>
      <c r="P174">
        <v>1305068</v>
      </c>
      <c r="Q174">
        <v>45</v>
      </c>
      <c r="R174">
        <v>17.783522624848999</v>
      </c>
      <c r="S174" t="s">
        <v>1484</v>
      </c>
      <c r="T174" t="s">
        <v>96</v>
      </c>
      <c r="U174">
        <v>1580.6683839227501</v>
      </c>
      <c r="V174">
        <v>78.3</v>
      </c>
      <c r="W174" t="s">
        <v>15347</v>
      </c>
      <c r="X174">
        <v>72100530</v>
      </c>
      <c r="Y174" t="s">
        <v>96</v>
      </c>
      <c r="Z174" t="s">
        <v>1484</v>
      </c>
      <c r="AA174" t="s">
        <v>1487</v>
      </c>
      <c r="AB174" t="s">
        <v>1483</v>
      </c>
      <c r="AC174" t="s">
        <v>1488</v>
      </c>
      <c r="AD174" t="s">
        <v>1482</v>
      </c>
      <c r="AE174">
        <v>45</v>
      </c>
      <c r="AF174" t="s">
        <v>15347</v>
      </c>
      <c r="AG174" t="s">
        <v>96</v>
      </c>
      <c r="AH174" t="s">
        <v>96</v>
      </c>
      <c r="AI174" t="str">
        <f>IF(ISNA(VLOOKUP(D174,Listen!J:O,3,0)),"",VLOOKUP(D174,Listen!J:O,3,0))</f>
        <v/>
      </c>
      <c r="AJ174" t="s">
        <v>96</v>
      </c>
      <c r="AK174">
        <v>5</v>
      </c>
      <c r="AL174" t="s">
        <v>96</v>
      </c>
      <c r="AM174">
        <v>3</v>
      </c>
      <c r="AN174">
        <v>2</v>
      </c>
      <c r="AO174">
        <v>5</v>
      </c>
      <c r="AP174">
        <f t="shared" si="2"/>
        <v>5</v>
      </c>
    </row>
    <row r="175" spans="1:42" x14ac:dyDescent="0.25">
      <c r="A175" t="s">
        <v>200</v>
      </c>
      <c r="B175">
        <v>17.819302231342299</v>
      </c>
      <c r="C175">
        <v>83.099998474121094</v>
      </c>
      <c r="D175" t="s">
        <v>9402</v>
      </c>
      <c r="F175">
        <v>1592.58524210061</v>
      </c>
      <c r="G175">
        <v>62.748266004771303</v>
      </c>
      <c r="H175" t="s">
        <v>9403</v>
      </c>
      <c r="I175" t="s">
        <v>799</v>
      </c>
      <c r="J175" t="s">
        <v>37</v>
      </c>
      <c r="K175">
        <v>108675.615422573</v>
      </c>
      <c r="L175">
        <v>16889.2125987299</v>
      </c>
      <c r="M175" t="s">
        <v>98</v>
      </c>
      <c r="N175" t="s">
        <v>98</v>
      </c>
      <c r="O175">
        <v>108676</v>
      </c>
      <c r="P175">
        <v>434704</v>
      </c>
      <c r="Q175">
        <v>15</v>
      </c>
      <c r="R175">
        <v>17.848302231342299</v>
      </c>
      <c r="S175" t="s">
        <v>200</v>
      </c>
      <c r="T175" t="s">
        <v>96</v>
      </c>
      <c r="U175">
        <v>1585.58524210061</v>
      </c>
      <c r="V175">
        <v>62.7</v>
      </c>
      <c r="W175" t="s">
        <v>15798</v>
      </c>
      <c r="X175">
        <v>72100530</v>
      </c>
      <c r="Y175" t="s">
        <v>96</v>
      </c>
      <c r="Z175" t="s">
        <v>200</v>
      </c>
      <c r="AA175" t="s">
        <v>2150</v>
      </c>
      <c r="AB175" t="s">
        <v>199</v>
      </c>
      <c r="AC175" t="s">
        <v>2506</v>
      </c>
      <c r="AD175" t="s">
        <v>5408</v>
      </c>
      <c r="AE175">
        <v>15</v>
      </c>
      <c r="AF175" t="s">
        <v>15798</v>
      </c>
      <c r="AG175" t="s">
        <v>96</v>
      </c>
      <c r="AH175" t="s">
        <v>96</v>
      </c>
      <c r="AI175" t="str">
        <f>IF(ISNA(VLOOKUP(D175,Listen!J:O,3,0)),"",VLOOKUP(D175,Listen!J:O,3,0))</f>
        <v/>
      </c>
      <c r="AJ175" t="s">
        <v>96</v>
      </c>
      <c r="AK175">
        <v>5</v>
      </c>
      <c r="AL175" t="s">
        <v>96</v>
      </c>
      <c r="AM175">
        <v>3</v>
      </c>
      <c r="AN175">
        <v>2</v>
      </c>
      <c r="AO175">
        <v>5</v>
      </c>
      <c r="AP175">
        <f t="shared" si="2"/>
        <v>5</v>
      </c>
    </row>
    <row r="176" spans="1:42" x14ac:dyDescent="0.25">
      <c r="A176" t="s">
        <v>206</v>
      </c>
      <c r="B176">
        <v>17.909918307276499</v>
      </c>
      <c r="C176">
        <v>57</v>
      </c>
      <c r="D176" t="s">
        <v>4694</v>
      </c>
      <c r="F176">
        <v>1599.46312262693</v>
      </c>
      <c r="G176">
        <v>89.057355757657703</v>
      </c>
      <c r="H176" t="s">
        <v>4695</v>
      </c>
      <c r="I176" t="s">
        <v>4696</v>
      </c>
      <c r="J176" t="s">
        <v>39</v>
      </c>
      <c r="K176">
        <v>535464.18679830094</v>
      </c>
      <c r="L176">
        <v>100743.607640902</v>
      </c>
      <c r="M176" t="s">
        <v>98</v>
      </c>
      <c r="N176" t="s">
        <v>98</v>
      </c>
      <c r="O176">
        <v>535464</v>
      </c>
      <c r="P176">
        <v>2141856</v>
      </c>
      <c r="Q176">
        <v>73</v>
      </c>
      <c r="R176">
        <v>17.938918307276499</v>
      </c>
      <c r="S176" t="s">
        <v>206</v>
      </c>
      <c r="T176" t="s">
        <v>96</v>
      </c>
      <c r="U176">
        <v>1592.46312262693</v>
      </c>
      <c r="V176">
        <v>89.1</v>
      </c>
      <c r="W176" t="s">
        <v>15799</v>
      </c>
      <c r="X176">
        <v>72100530</v>
      </c>
      <c r="Y176" t="s">
        <v>96</v>
      </c>
      <c r="Z176" t="s">
        <v>206</v>
      </c>
      <c r="AA176" t="s">
        <v>204</v>
      </c>
      <c r="AB176" t="s">
        <v>569</v>
      </c>
      <c r="AC176" t="s">
        <v>205</v>
      </c>
      <c r="AD176" t="s">
        <v>570</v>
      </c>
      <c r="AE176">
        <v>73</v>
      </c>
      <c r="AF176" t="s">
        <v>4695</v>
      </c>
      <c r="AG176" t="s">
        <v>4694</v>
      </c>
      <c r="AH176" t="s">
        <v>96</v>
      </c>
      <c r="AI176" t="str">
        <f>IF(ISNA(VLOOKUP(D176,Listen!J:O,3,0)),"",VLOOKUP(D176,Listen!J:O,3,0))</f>
        <v/>
      </c>
      <c r="AJ176" t="s">
        <v>96</v>
      </c>
      <c r="AK176" t="s">
        <v>96</v>
      </c>
      <c r="AL176" t="s">
        <v>96</v>
      </c>
      <c r="AM176">
        <v>3</v>
      </c>
      <c r="AN176">
        <v>2</v>
      </c>
      <c r="AO176">
        <v>3</v>
      </c>
      <c r="AP176">
        <f t="shared" si="2"/>
        <v>3</v>
      </c>
    </row>
    <row r="177" spans="1:42" x14ac:dyDescent="0.25">
      <c r="A177" t="s">
        <v>4195</v>
      </c>
      <c r="B177">
        <v>17.9530814996224</v>
      </c>
      <c r="C177">
        <v>87</v>
      </c>
      <c r="D177" t="s">
        <v>868</v>
      </c>
      <c r="F177">
        <v>1603.06618000452</v>
      </c>
      <c r="G177">
        <v>54.946962424830602</v>
      </c>
      <c r="H177" t="s">
        <v>869</v>
      </c>
      <c r="I177" t="s">
        <v>369</v>
      </c>
      <c r="J177" t="s">
        <v>37</v>
      </c>
      <c r="K177">
        <v>270524.63650472299</v>
      </c>
      <c r="L177">
        <v>71445.0989051465</v>
      </c>
      <c r="M177" t="s">
        <v>98</v>
      </c>
      <c r="N177" t="s">
        <v>98</v>
      </c>
      <c r="O177">
        <v>270525</v>
      </c>
      <c r="P177">
        <v>1082100</v>
      </c>
      <c r="Q177">
        <v>37</v>
      </c>
      <c r="R177">
        <v>17.982081499622399</v>
      </c>
      <c r="S177" t="s">
        <v>4195</v>
      </c>
      <c r="T177" t="s">
        <v>96</v>
      </c>
      <c r="U177">
        <v>1596.06618000452</v>
      </c>
      <c r="V177">
        <v>54.9</v>
      </c>
      <c r="W177" t="s">
        <v>15800</v>
      </c>
      <c r="X177">
        <v>72100530</v>
      </c>
      <c r="Y177" t="s">
        <v>96</v>
      </c>
      <c r="Z177" t="s">
        <v>4195</v>
      </c>
      <c r="AA177" t="s">
        <v>4196</v>
      </c>
      <c r="AB177" t="s">
        <v>4197</v>
      </c>
      <c r="AC177" t="s">
        <v>4198</v>
      </c>
      <c r="AD177" t="s">
        <v>4199</v>
      </c>
      <c r="AE177">
        <v>37</v>
      </c>
      <c r="AF177" t="s">
        <v>15800</v>
      </c>
      <c r="AG177" t="s">
        <v>96</v>
      </c>
      <c r="AH177" t="s">
        <v>96</v>
      </c>
      <c r="AI177" t="str">
        <f>IF(ISNA(VLOOKUP(D177,Listen!J:O,3,0)),"",VLOOKUP(D177,Listen!J:O,3,0))</f>
        <v/>
      </c>
      <c r="AJ177" t="s">
        <v>96</v>
      </c>
      <c r="AK177">
        <v>5</v>
      </c>
      <c r="AL177" t="s">
        <v>96</v>
      </c>
      <c r="AM177">
        <v>3</v>
      </c>
      <c r="AN177">
        <v>2</v>
      </c>
      <c r="AO177">
        <v>5</v>
      </c>
      <c r="AP177">
        <f t="shared" si="2"/>
        <v>5</v>
      </c>
    </row>
    <row r="178" spans="1:42" x14ac:dyDescent="0.25">
      <c r="A178" t="s">
        <v>612</v>
      </c>
      <c r="B178">
        <v>18.0010641696955</v>
      </c>
      <c r="C178">
        <v>177</v>
      </c>
      <c r="D178" t="s">
        <v>9404</v>
      </c>
      <c r="F178">
        <v>1607.1427714291001</v>
      </c>
      <c r="G178">
        <v>66.786851315305398</v>
      </c>
      <c r="H178" t="s">
        <v>9405</v>
      </c>
      <c r="I178" t="s">
        <v>9406</v>
      </c>
      <c r="J178" t="s">
        <v>37</v>
      </c>
      <c r="K178">
        <v>111435.36377671</v>
      </c>
      <c r="L178">
        <v>74235.269795311397</v>
      </c>
      <c r="M178">
        <v>213353.162058446</v>
      </c>
      <c r="N178">
        <v>213353.162058446</v>
      </c>
      <c r="O178">
        <v>0</v>
      </c>
      <c r="P178">
        <v>0</v>
      </c>
      <c r="Q178">
        <v>0</v>
      </c>
      <c r="R178">
        <v>18.0300641696955</v>
      </c>
      <c r="S178" t="s">
        <v>612</v>
      </c>
      <c r="T178" t="s">
        <v>96</v>
      </c>
      <c r="U178">
        <v>1600.1427714291001</v>
      </c>
      <c r="V178">
        <v>66.8</v>
      </c>
      <c r="W178" t="s">
        <v>15801</v>
      </c>
      <c r="X178">
        <v>72100530</v>
      </c>
      <c r="Y178" t="s">
        <v>96</v>
      </c>
      <c r="Z178" t="s">
        <v>612</v>
      </c>
      <c r="AA178" t="s">
        <v>613</v>
      </c>
      <c r="AB178" t="s">
        <v>611</v>
      </c>
      <c r="AC178" t="s">
        <v>614</v>
      </c>
      <c r="AD178" t="s">
        <v>615</v>
      </c>
      <c r="AE178">
        <v>0</v>
      </c>
      <c r="AF178" t="s">
        <v>15801</v>
      </c>
      <c r="AG178" t="s">
        <v>96</v>
      </c>
      <c r="AH178" t="s">
        <v>96</v>
      </c>
      <c r="AI178" t="str">
        <f>IF(ISNA(VLOOKUP(D178,Listen!J:O,3,0)),"",VLOOKUP(D178,Listen!J:O,3,0))</f>
        <v/>
      </c>
      <c r="AJ178">
        <v>6</v>
      </c>
      <c r="AK178">
        <v>5</v>
      </c>
      <c r="AL178" t="s">
        <v>96</v>
      </c>
      <c r="AM178">
        <v>3</v>
      </c>
      <c r="AN178">
        <v>2</v>
      </c>
      <c r="AO178">
        <v>6</v>
      </c>
      <c r="AP178">
        <f t="shared" si="2"/>
        <v>6</v>
      </c>
    </row>
    <row r="179" spans="1:42" x14ac:dyDescent="0.25">
      <c r="A179" t="s">
        <v>1058</v>
      </c>
      <c r="B179">
        <v>18.0673355021293</v>
      </c>
      <c r="C179">
        <v>181</v>
      </c>
      <c r="D179" t="s">
        <v>1059</v>
      </c>
      <c r="E179">
        <v>1607</v>
      </c>
      <c r="F179">
        <v>1612.77316142372</v>
      </c>
      <c r="G179">
        <v>88.203487011456005</v>
      </c>
      <c r="H179" t="s">
        <v>1060</v>
      </c>
      <c r="I179" t="s">
        <v>1061</v>
      </c>
      <c r="J179" t="s">
        <v>44</v>
      </c>
      <c r="K179">
        <v>1061100.8233125701</v>
      </c>
      <c r="L179">
        <v>319744.48557392799</v>
      </c>
      <c r="M179" t="s">
        <v>98</v>
      </c>
      <c r="N179" t="s">
        <v>98</v>
      </c>
      <c r="O179">
        <v>1061101</v>
      </c>
      <c r="P179">
        <v>4244404</v>
      </c>
      <c r="Q179">
        <v>145</v>
      </c>
      <c r="R179">
        <v>18.0963355021293</v>
      </c>
      <c r="S179" t="s">
        <v>1058</v>
      </c>
      <c r="T179">
        <v>1607</v>
      </c>
      <c r="U179">
        <v>1605.77316142372</v>
      </c>
      <c r="V179">
        <v>88.2</v>
      </c>
      <c r="W179" t="s">
        <v>15802</v>
      </c>
      <c r="X179">
        <v>72100530</v>
      </c>
      <c r="Y179" t="s">
        <v>96</v>
      </c>
      <c r="Z179" t="s">
        <v>1058</v>
      </c>
      <c r="AA179" t="s">
        <v>1062</v>
      </c>
      <c r="AB179" t="s">
        <v>1063</v>
      </c>
      <c r="AC179" t="s">
        <v>653</v>
      </c>
      <c r="AD179" t="s">
        <v>1064</v>
      </c>
      <c r="AE179">
        <v>145</v>
      </c>
      <c r="AF179" t="s">
        <v>1060</v>
      </c>
      <c r="AG179" t="s">
        <v>1059</v>
      </c>
      <c r="AH179" t="s">
        <v>118</v>
      </c>
      <c r="AI179" t="str">
        <f>IF(ISNA(VLOOKUP(D179,Listen!J:O,3,0)),"",VLOOKUP(D179,Listen!J:O,3,0))</f>
        <v/>
      </c>
      <c r="AJ179" t="s">
        <v>96</v>
      </c>
      <c r="AK179" t="s">
        <v>96</v>
      </c>
      <c r="AL179" t="s">
        <v>96</v>
      </c>
      <c r="AM179" t="s">
        <v>96</v>
      </c>
      <c r="AN179">
        <v>2</v>
      </c>
      <c r="AO179">
        <v>2</v>
      </c>
      <c r="AP179">
        <f t="shared" si="2"/>
        <v>2</v>
      </c>
    </row>
    <row r="180" spans="1:42" x14ac:dyDescent="0.25">
      <c r="A180" t="s">
        <v>9407</v>
      </c>
      <c r="B180">
        <v>18.097066794534399</v>
      </c>
      <c r="C180">
        <v>225</v>
      </c>
      <c r="D180" t="s">
        <v>9408</v>
      </c>
      <c r="F180">
        <v>1615.29912197313</v>
      </c>
      <c r="G180">
        <v>53.692327607908197</v>
      </c>
      <c r="H180" t="s">
        <v>9409</v>
      </c>
      <c r="I180" t="s">
        <v>9410</v>
      </c>
      <c r="J180" t="s">
        <v>37</v>
      </c>
      <c r="K180">
        <v>63233.955924903203</v>
      </c>
      <c r="L180">
        <v>7596.3427011717404</v>
      </c>
      <c r="M180" t="s">
        <v>98</v>
      </c>
      <c r="N180" t="s">
        <v>98</v>
      </c>
      <c r="O180">
        <v>63234</v>
      </c>
      <c r="P180">
        <v>252936</v>
      </c>
      <c r="Q180">
        <v>9</v>
      </c>
      <c r="R180">
        <v>18.126066794534399</v>
      </c>
      <c r="S180" t="s">
        <v>9407</v>
      </c>
      <c r="T180" t="s">
        <v>96</v>
      </c>
      <c r="U180">
        <v>1608.29912197313</v>
      </c>
      <c r="V180">
        <v>53.7</v>
      </c>
      <c r="W180" t="s">
        <v>15803</v>
      </c>
      <c r="X180">
        <v>72100530</v>
      </c>
      <c r="Y180" t="s">
        <v>96</v>
      </c>
      <c r="Z180" t="s">
        <v>9407</v>
      </c>
      <c r="AA180" t="s">
        <v>9411</v>
      </c>
      <c r="AB180" t="s">
        <v>9412</v>
      </c>
      <c r="AC180" t="s">
        <v>9413</v>
      </c>
      <c r="AD180" t="s">
        <v>9414</v>
      </c>
      <c r="AE180">
        <v>9</v>
      </c>
      <c r="AF180" t="s">
        <v>15803</v>
      </c>
      <c r="AG180" t="s">
        <v>96</v>
      </c>
      <c r="AH180" t="s">
        <v>96</v>
      </c>
      <c r="AI180" t="str">
        <f>IF(ISNA(VLOOKUP(D180,Listen!J:O,3,0)),"",VLOOKUP(D180,Listen!J:O,3,0))</f>
        <v/>
      </c>
      <c r="AJ180" t="s">
        <v>96</v>
      </c>
      <c r="AK180">
        <v>5</v>
      </c>
      <c r="AL180" t="s">
        <v>96</v>
      </c>
      <c r="AM180">
        <v>3</v>
      </c>
      <c r="AN180">
        <v>2</v>
      </c>
      <c r="AO180">
        <v>5</v>
      </c>
      <c r="AP180">
        <f t="shared" si="2"/>
        <v>5</v>
      </c>
    </row>
    <row r="181" spans="1:42" x14ac:dyDescent="0.25">
      <c r="A181" t="s">
        <v>4568</v>
      </c>
      <c r="B181">
        <v>18.263778234647301</v>
      </c>
      <c r="C181">
        <v>161</v>
      </c>
      <c r="D181" t="s">
        <v>9415</v>
      </c>
      <c r="F181">
        <v>1629.46286955341</v>
      </c>
      <c r="G181">
        <v>66.575616383428695</v>
      </c>
      <c r="H181" t="s">
        <v>9416</v>
      </c>
      <c r="I181" t="s">
        <v>5410</v>
      </c>
      <c r="J181" t="s">
        <v>37</v>
      </c>
      <c r="K181">
        <v>96838.910542676094</v>
      </c>
      <c r="L181">
        <v>49222.599089936302</v>
      </c>
      <c r="M181" t="s">
        <v>98</v>
      </c>
      <c r="N181" t="s">
        <v>98</v>
      </c>
      <c r="O181">
        <v>96839</v>
      </c>
      <c r="P181">
        <v>387356</v>
      </c>
      <c r="Q181">
        <v>13</v>
      </c>
      <c r="R181">
        <v>18.292778234647301</v>
      </c>
      <c r="S181" t="s">
        <v>4568</v>
      </c>
      <c r="T181" t="s">
        <v>96</v>
      </c>
      <c r="U181">
        <v>1622.46286955341</v>
      </c>
      <c r="V181">
        <v>66.599999999999994</v>
      </c>
      <c r="W181" t="s">
        <v>15804</v>
      </c>
      <c r="X181">
        <v>72100530</v>
      </c>
      <c r="Y181" t="s">
        <v>96</v>
      </c>
      <c r="Z181" t="s">
        <v>4568</v>
      </c>
      <c r="AA181" t="s">
        <v>4569</v>
      </c>
      <c r="AB181" t="s">
        <v>4567</v>
      </c>
      <c r="AC181" t="s">
        <v>4570</v>
      </c>
      <c r="AD181" t="s">
        <v>4571</v>
      </c>
      <c r="AE181">
        <v>13</v>
      </c>
      <c r="AF181" t="s">
        <v>15804</v>
      </c>
      <c r="AG181" t="s">
        <v>96</v>
      </c>
      <c r="AH181" t="s">
        <v>96</v>
      </c>
      <c r="AI181" t="str">
        <f>IF(ISNA(VLOOKUP(D181,Listen!J:O,3,0)),"",VLOOKUP(D181,Listen!J:O,3,0))</f>
        <v/>
      </c>
      <c r="AJ181" t="s">
        <v>96</v>
      </c>
      <c r="AK181">
        <v>5</v>
      </c>
      <c r="AL181" t="s">
        <v>96</v>
      </c>
      <c r="AM181">
        <v>3</v>
      </c>
      <c r="AN181">
        <v>2</v>
      </c>
      <c r="AO181">
        <v>5</v>
      </c>
      <c r="AP181">
        <f t="shared" si="2"/>
        <v>5</v>
      </c>
    </row>
    <row r="182" spans="1:42" x14ac:dyDescent="0.25">
      <c r="A182" t="s">
        <v>9417</v>
      </c>
      <c r="B182">
        <v>18.375108676099298</v>
      </c>
      <c r="C182">
        <v>133</v>
      </c>
      <c r="D182" t="s">
        <v>4710</v>
      </c>
      <c r="F182">
        <v>1638.92146621396</v>
      </c>
      <c r="G182">
        <v>53.177113209619002</v>
      </c>
      <c r="H182" t="s">
        <v>4711</v>
      </c>
      <c r="I182" t="s">
        <v>4712</v>
      </c>
      <c r="J182" t="s">
        <v>43</v>
      </c>
      <c r="K182">
        <v>45831.5590901818</v>
      </c>
      <c r="L182">
        <v>18653.9908842779</v>
      </c>
      <c r="M182" t="s">
        <v>98</v>
      </c>
      <c r="N182" t="s">
        <v>98</v>
      </c>
      <c r="O182">
        <v>45832</v>
      </c>
      <c r="P182">
        <v>183328</v>
      </c>
      <c r="Q182">
        <v>6</v>
      </c>
      <c r="R182">
        <v>18.404108676099298</v>
      </c>
      <c r="S182" t="s">
        <v>9417</v>
      </c>
      <c r="T182" t="s">
        <v>96</v>
      </c>
      <c r="U182">
        <v>1631.92146621396</v>
      </c>
      <c r="V182">
        <v>53.2</v>
      </c>
      <c r="W182" t="s">
        <v>15650</v>
      </c>
      <c r="X182">
        <v>72100530</v>
      </c>
      <c r="Y182" t="s">
        <v>96</v>
      </c>
      <c r="Z182" t="s">
        <v>9417</v>
      </c>
      <c r="AA182" t="s">
        <v>9418</v>
      </c>
      <c r="AB182" t="s">
        <v>9419</v>
      </c>
      <c r="AC182" t="s">
        <v>9420</v>
      </c>
      <c r="AD182" t="s">
        <v>5233</v>
      </c>
      <c r="AE182">
        <v>6</v>
      </c>
      <c r="AF182" t="s">
        <v>15650</v>
      </c>
      <c r="AG182" t="s">
        <v>96</v>
      </c>
      <c r="AH182" t="s">
        <v>96</v>
      </c>
      <c r="AI182" t="str">
        <f>IF(ISNA(VLOOKUP(D182,Listen!J:O,3,0)),"",VLOOKUP(D182,Listen!J:O,3,0))</f>
        <v/>
      </c>
      <c r="AJ182" t="s">
        <v>96</v>
      </c>
      <c r="AK182">
        <v>5</v>
      </c>
      <c r="AL182" t="s">
        <v>96</v>
      </c>
      <c r="AM182">
        <v>3</v>
      </c>
      <c r="AN182">
        <v>2</v>
      </c>
      <c r="AO182">
        <v>5</v>
      </c>
      <c r="AP182">
        <f t="shared" si="2"/>
        <v>5</v>
      </c>
    </row>
    <row r="183" spans="1:42" x14ac:dyDescent="0.25">
      <c r="A183" t="s">
        <v>451</v>
      </c>
      <c r="B183">
        <v>18.393927488651698</v>
      </c>
      <c r="C183">
        <v>105</v>
      </c>
      <c r="D183" t="s">
        <v>370</v>
      </c>
      <c r="E183">
        <v>1635</v>
      </c>
      <c r="F183">
        <v>1640.52030616503</v>
      </c>
      <c r="G183">
        <v>76.042831272546096</v>
      </c>
      <c r="H183" t="s">
        <v>371</v>
      </c>
      <c r="I183" t="s">
        <v>86</v>
      </c>
      <c r="J183" t="s">
        <v>44</v>
      </c>
      <c r="K183">
        <v>629040.40106517496</v>
      </c>
      <c r="L183">
        <v>93233.073801775696</v>
      </c>
      <c r="M183" t="s">
        <v>98</v>
      </c>
      <c r="N183" t="s">
        <v>98</v>
      </c>
      <c r="O183">
        <v>629040</v>
      </c>
      <c r="P183">
        <v>2516160</v>
      </c>
      <c r="Q183">
        <v>86</v>
      </c>
      <c r="R183">
        <v>18.422927488651698</v>
      </c>
      <c r="S183" t="s">
        <v>451</v>
      </c>
      <c r="T183">
        <v>1635</v>
      </c>
      <c r="U183">
        <v>1633.52030616503</v>
      </c>
      <c r="V183">
        <v>76</v>
      </c>
      <c r="W183" t="s">
        <v>15651</v>
      </c>
      <c r="X183">
        <v>72100530</v>
      </c>
      <c r="Y183" t="s">
        <v>96</v>
      </c>
      <c r="Z183" t="s">
        <v>451</v>
      </c>
      <c r="AA183" t="s">
        <v>452</v>
      </c>
      <c r="AB183" t="s">
        <v>453</v>
      </c>
      <c r="AC183" t="s">
        <v>454</v>
      </c>
      <c r="AD183" t="s">
        <v>455</v>
      </c>
      <c r="AE183">
        <v>86</v>
      </c>
      <c r="AF183" t="s">
        <v>15651</v>
      </c>
      <c r="AG183" t="s">
        <v>96</v>
      </c>
      <c r="AH183" t="s">
        <v>118</v>
      </c>
      <c r="AI183" t="str">
        <f>IF(ISNA(VLOOKUP(D183,Listen!J:O,3,0)),"",VLOOKUP(D183,Listen!J:O,3,0))</f>
        <v/>
      </c>
      <c r="AJ183" t="s">
        <v>96</v>
      </c>
      <c r="AK183">
        <v>5</v>
      </c>
      <c r="AL183" t="s">
        <v>96</v>
      </c>
      <c r="AM183" t="s">
        <v>96</v>
      </c>
      <c r="AN183">
        <v>2</v>
      </c>
      <c r="AO183">
        <v>5</v>
      </c>
      <c r="AP183">
        <f t="shared" si="2"/>
        <v>5</v>
      </c>
    </row>
    <row r="184" spans="1:42" x14ac:dyDescent="0.25">
      <c r="A184" t="s">
        <v>3299</v>
      </c>
      <c r="B184">
        <v>18.4704186776246</v>
      </c>
      <c r="C184">
        <v>173</v>
      </c>
      <c r="E184">
        <v>1641</v>
      </c>
      <c r="F184">
        <v>1647.0189717154699</v>
      </c>
      <c r="G184">
        <v>60.3724396269427</v>
      </c>
      <c r="H184" t="s">
        <v>15805</v>
      </c>
      <c r="J184" t="s">
        <v>44</v>
      </c>
      <c r="K184">
        <v>220404.67879084</v>
      </c>
      <c r="L184">
        <v>98243.997164104498</v>
      </c>
      <c r="M184">
        <v>152129.77269967599</v>
      </c>
      <c r="N184">
        <v>152129.77269967599</v>
      </c>
      <c r="O184">
        <v>68275</v>
      </c>
      <c r="P184">
        <v>273100</v>
      </c>
      <c r="Q184">
        <v>9</v>
      </c>
      <c r="R184">
        <v>18.4994186776246</v>
      </c>
      <c r="S184" t="s">
        <v>3299</v>
      </c>
      <c r="T184">
        <v>1641</v>
      </c>
      <c r="U184">
        <v>1640.0189717154699</v>
      </c>
      <c r="V184">
        <v>60.4</v>
      </c>
      <c r="W184" t="s">
        <v>15806</v>
      </c>
      <c r="X184">
        <v>72100530</v>
      </c>
      <c r="Y184" t="s">
        <v>96</v>
      </c>
      <c r="Z184" t="s">
        <v>3299</v>
      </c>
      <c r="AA184" t="s">
        <v>3300</v>
      </c>
      <c r="AB184" t="s">
        <v>3301</v>
      </c>
      <c r="AC184" t="s">
        <v>3302</v>
      </c>
      <c r="AD184" t="s">
        <v>3303</v>
      </c>
      <c r="AE184">
        <v>9</v>
      </c>
      <c r="AF184" t="s">
        <v>15806</v>
      </c>
      <c r="AG184" t="s">
        <v>96</v>
      </c>
      <c r="AH184" t="s">
        <v>118</v>
      </c>
      <c r="AI184" t="str">
        <f>IF(ISNA(VLOOKUP(D184,Listen!J:O,3,0)),"",VLOOKUP(D184,Listen!J:O,3,0))</f>
        <v/>
      </c>
      <c r="AJ184" t="s">
        <v>96</v>
      </c>
      <c r="AK184">
        <v>5</v>
      </c>
      <c r="AL184" t="s">
        <v>96</v>
      </c>
      <c r="AM184" t="s">
        <v>96</v>
      </c>
      <c r="AN184">
        <v>2</v>
      </c>
      <c r="AO184">
        <v>5</v>
      </c>
      <c r="AP184">
        <f t="shared" si="2"/>
        <v>5</v>
      </c>
    </row>
    <row r="185" spans="1:42" x14ac:dyDescent="0.25">
      <c r="A185" t="s">
        <v>572</v>
      </c>
      <c r="B185">
        <v>18.5733567121774</v>
      </c>
      <c r="C185">
        <v>99.099998474121094</v>
      </c>
      <c r="D185" t="s">
        <v>573</v>
      </c>
      <c r="E185">
        <v>1655</v>
      </c>
      <c r="F185">
        <v>1655.7645523236699</v>
      </c>
      <c r="G185">
        <v>80.976813804212895</v>
      </c>
      <c r="H185" t="s">
        <v>574</v>
      </c>
      <c r="I185" t="s">
        <v>575</v>
      </c>
      <c r="J185" t="s">
        <v>43</v>
      </c>
      <c r="K185">
        <v>401416.14349309797</v>
      </c>
      <c r="L185">
        <v>256174.117246287</v>
      </c>
      <c r="M185" t="s">
        <v>98</v>
      </c>
      <c r="N185" t="s">
        <v>98</v>
      </c>
      <c r="O185">
        <v>401416</v>
      </c>
      <c r="P185">
        <v>1605664</v>
      </c>
      <c r="Q185">
        <v>55</v>
      </c>
      <c r="R185">
        <v>18.6023567121774</v>
      </c>
      <c r="S185" t="s">
        <v>572</v>
      </c>
      <c r="T185">
        <v>1655</v>
      </c>
      <c r="U185">
        <v>1648.7645523236699</v>
      </c>
      <c r="V185">
        <v>81</v>
      </c>
      <c r="W185" t="s">
        <v>15362</v>
      </c>
      <c r="X185">
        <v>72100530</v>
      </c>
      <c r="Y185" t="s">
        <v>96</v>
      </c>
      <c r="Z185" t="s">
        <v>572</v>
      </c>
      <c r="AA185" t="s">
        <v>576</v>
      </c>
      <c r="AB185" t="s">
        <v>577</v>
      </c>
      <c r="AC185" t="s">
        <v>578</v>
      </c>
      <c r="AD185" t="s">
        <v>579</v>
      </c>
      <c r="AE185">
        <v>55</v>
      </c>
      <c r="AF185" t="s">
        <v>574</v>
      </c>
      <c r="AG185" t="s">
        <v>573</v>
      </c>
      <c r="AH185" t="s">
        <v>96</v>
      </c>
      <c r="AI185" t="str">
        <f>IF(ISNA(VLOOKUP(D185,Listen!J:O,3,0)),"",VLOOKUP(D185,Listen!J:O,3,0))</f>
        <v>x</v>
      </c>
      <c r="AJ185" t="s">
        <v>96</v>
      </c>
      <c r="AK185" t="s">
        <v>96</v>
      </c>
      <c r="AL185" t="s">
        <v>96</v>
      </c>
      <c r="AM185">
        <v>3</v>
      </c>
      <c r="AN185">
        <v>2</v>
      </c>
      <c r="AO185">
        <v>3</v>
      </c>
      <c r="AP185">
        <f t="shared" si="2"/>
        <v>3</v>
      </c>
    </row>
    <row r="186" spans="1:42" x14ac:dyDescent="0.25">
      <c r="A186" t="s">
        <v>6648</v>
      </c>
      <c r="B186">
        <v>18.6521033915073</v>
      </c>
      <c r="C186">
        <v>101</v>
      </c>
      <c r="D186" t="s">
        <v>9421</v>
      </c>
      <c r="F186">
        <v>1662.4548435721799</v>
      </c>
      <c r="G186">
        <v>56.0937182620792</v>
      </c>
      <c r="H186" t="s">
        <v>9422</v>
      </c>
      <c r="I186" t="s">
        <v>9423</v>
      </c>
      <c r="J186" t="s">
        <v>37</v>
      </c>
      <c r="K186">
        <v>147445.994386854</v>
      </c>
      <c r="L186">
        <v>66796.628290689798</v>
      </c>
      <c r="M186" t="s">
        <v>98</v>
      </c>
      <c r="N186" t="s">
        <v>98</v>
      </c>
      <c r="O186">
        <v>147446</v>
      </c>
      <c r="P186">
        <v>589784</v>
      </c>
      <c r="Q186">
        <v>20</v>
      </c>
      <c r="R186">
        <v>18.6811033915073</v>
      </c>
      <c r="S186" t="s">
        <v>6648</v>
      </c>
      <c r="T186" t="s">
        <v>96</v>
      </c>
      <c r="U186">
        <v>1655.4548435721799</v>
      </c>
      <c r="V186">
        <v>56.1</v>
      </c>
      <c r="W186" t="s">
        <v>15807</v>
      </c>
      <c r="X186">
        <v>72100530</v>
      </c>
      <c r="Y186" t="s">
        <v>96</v>
      </c>
      <c r="Z186" t="s">
        <v>6648</v>
      </c>
      <c r="AA186" t="s">
        <v>6649</v>
      </c>
      <c r="AB186" t="s">
        <v>6645</v>
      </c>
      <c r="AC186" t="s">
        <v>6650</v>
      </c>
      <c r="AD186" t="s">
        <v>6651</v>
      </c>
      <c r="AE186">
        <v>20</v>
      </c>
      <c r="AF186" t="s">
        <v>15807</v>
      </c>
      <c r="AG186" t="s">
        <v>96</v>
      </c>
      <c r="AH186" t="s">
        <v>96</v>
      </c>
      <c r="AI186" t="str">
        <f>IF(ISNA(VLOOKUP(D186,Listen!J:O,3,0)),"",VLOOKUP(D186,Listen!J:O,3,0))</f>
        <v/>
      </c>
      <c r="AJ186" t="s">
        <v>96</v>
      </c>
      <c r="AK186">
        <v>5</v>
      </c>
      <c r="AL186" t="s">
        <v>96</v>
      </c>
      <c r="AM186">
        <v>3</v>
      </c>
      <c r="AN186">
        <v>2</v>
      </c>
      <c r="AO186">
        <v>5</v>
      </c>
      <c r="AP186">
        <f t="shared" si="2"/>
        <v>5</v>
      </c>
    </row>
    <row r="187" spans="1:42" x14ac:dyDescent="0.25">
      <c r="A187" t="s">
        <v>1066</v>
      </c>
      <c r="B187">
        <v>18.750247010088199</v>
      </c>
      <c r="C187">
        <v>191</v>
      </c>
      <c r="D187" t="s">
        <v>5070</v>
      </c>
      <c r="F187">
        <v>1670.7930922205801</v>
      </c>
      <c r="G187">
        <v>61.351301189514103</v>
      </c>
      <c r="H187" t="s">
        <v>5071</v>
      </c>
      <c r="I187" t="s">
        <v>5072</v>
      </c>
      <c r="J187" t="s">
        <v>37</v>
      </c>
      <c r="K187">
        <v>137115.988945063</v>
      </c>
      <c r="L187">
        <v>24611.308316405699</v>
      </c>
      <c r="M187" t="s">
        <v>98</v>
      </c>
      <c r="N187" t="s">
        <v>98</v>
      </c>
      <c r="O187">
        <v>137116</v>
      </c>
      <c r="P187">
        <v>548464</v>
      </c>
      <c r="Q187">
        <v>19</v>
      </c>
      <c r="R187">
        <v>18.779247010088199</v>
      </c>
      <c r="S187" t="s">
        <v>1066</v>
      </c>
      <c r="T187" t="s">
        <v>96</v>
      </c>
      <c r="U187">
        <v>1663.7930922205801</v>
      </c>
      <c r="V187">
        <v>61.4</v>
      </c>
      <c r="W187" t="s">
        <v>15653</v>
      </c>
      <c r="X187">
        <v>72100530</v>
      </c>
      <c r="Y187" t="s">
        <v>96</v>
      </c>
      <c r="Z187" t="s">
        <v>1066</v>
      </c>
      <c r="AA187" t="s">
        <v>1067</v>
      </c>
      <c r="AB187" t="s">
        <v>1068</v>
      </c>
      <c r="AC187" t="s">
        <v>1069</v>
      </c>
      <c r="AD187" t="s">
        <v>3855</v>
      </c>
      <c r="AE187">
        <v>19</v>
      </c>
      <c r="AF187" t="s">
        <v>15653</v>
      </c>
      <c r="AG187" t="s">
        <v>96</v>
      </c>
      <c r="AH187" t="s">
        <v>96</v>
      </c>
      <c r="AI187" t="str">
        <f>IF(ISNA(VLOOKUP(D187,Listen!J:O,3,0)),"",VLOOKUP(D187,Listen!J:O,3,0))</f>
        <v/>
      </c>
      <c r="AJ187" t="s">
        <v>96</v>
      </c>
      <c r="AK187">
        <v>5</v>
      </c>
      <c r="AL187" t="s">
        <v>96</v>
      </c>
      <c r="AM187">
        <v>3</v>
      </c>
      <c r="AN187">
        <v>2</v>
      </c>
      <c r="AO187">
        <v>5</v>
      </c>
      <c r="AP187">
        <f t="shared" si="2"/>
        <v>5</v>
      </c>
    </row>
    <row r="188" spans="1:42" x14ac:dyDescent="0.25">
      <c r="A188" t="s">
        <v>1066</v>
      </c>
      <c r="B188">
        <v>18.755749999999999</v>
      </c>
      <c r="C188">
        <v>191</v>
      </c>
      <c r="D188" t="s">
        <v>7225</v>
      </c>
      <c r="F188">
        <v>1671.2606243827099</v>
      </c>
      <c r="G188">
        <v>54.267971077328802</v>
      </c>
      <c r="H188" t="s">
        <v>7226</v>
      </c>
      <c r="I188" t="s">
        <v>7227</v>
      </c>
      <c r="J188" t="s">
        <v>37</v>
      </c>
      <c r="K188">
        <v>7751.7248656928596</v>
      </c>
      <c r="L188">
        <v>24611.308316405699</v>
      </c>
      <c r="M188" t="s">
        <v>98</v>
      </c>
      <c r="N188" t="s">
        <v>98</v>
      </c>
      <c r="O188">
        <v>7752</v>
      </c>
      <c r="P188">
        <v>31008</v>
      </c>
      <c r="Q188">
        <v>1</v>
      </c>
      <c r="R188">
        <v>18.784749999999999</v>
      </c>
      <c r="S188" t="s">
        <v>1066</v>
      </c>
      <c r="T188" t="s">
        <v>96</v>
      </c>
      <c r="U188">
        <v>1664.2606243827099</v>
      </c>
      <c r="V188">
        <v>54.3</v>
      </c>
      <c r="W188" t="s">
        <v>15653</v>
      </c>
      <c r="X188">
        <v>72100530</v>
      </c>
      <c r="Y188" t="s">
        <v>96</v>
      </c>
      <c r="Z188" t="s">
        <v>1066</v>
      </c>
      <c r="AA188" t="s">
        <v>1067</v>
      </c>
      <c r="AB188" t="s">
        <v>1068</v>
      </c>
      <c r="AC188" t="s">
        <v>1069</v>
      </c>
      <c r="AD188" t="s">
        <v>3855</v>
      </c>
      <c r="AE188">
        <v>1</v>
      </c>
      <c r="AF188" t="s">
        <v>15653</v>
      </c>
      <c r="AG188" t="s">
        <v>96</v>
      </c>
      <c r="AH188" t="s">
        <v>96</v>
      </c>
      <c r="AI188" t="str">
        <f>IF(ISNA(VLOOKUP(D188,Listen!J:O,3,0)),"",VLOOKUP(D188,Listen!J:O,3,0))</f>
        <v/>
      </c>
      <c r="AJ188">
        <v>6</v>
      </c>
      <c r="AK188">
        <v>5</v>
      </c>
      <c r="AL188" t="s">
        <v>96</v>
      </c>
      <c r="AM188">
        <v>3</v>
      </c>
      <c r="AN188">
        <v>2</v>
      </c>
      <c r="AO188">
        <v>6</v>
      </c>
      <c r="AP188">
        <f t="shared" si="2"/>
        <v>6</v>
      </c>
    </row>
    <row r="189" spans="1:42" x14ac:dyDescent="0.25">
      <c r="A189" t="s">
        <v>617</v>
      </c>
      <c r="B189">
        <v>18.764849057914301</v>
      </c>
      <c r="C189">
        <v>355</v>
      </c>
      <c r="D189" t="s">
        <v>2036</v>
      </c>
      <c r="F189">
        <v>1672.03367726636</v>
      </c>
      <c r="G189">
        <v>66.468462863638393</v>
      </c>
      <c r="H189" t="s">
        <v>2037</v>
      </c>
      <c r="I189" t="s">
        <v>2038</v>
      </c>
      <c r="J189" t="s">
        <v>43</v>
      </c>
      <c r="K189">
        <v>23362.065367900901</v>
      </c>
      <c r="L189">
        <v>13160.6074329278</v>
      </c>
      <c r="M189">
        <v>88999.670431444494</v>
      </c>
      <c r="N189">
        <v>88999.670431444494</v>
      </c>
      <c r="O189">
        <v>0</v>
      </c>
      <c r="P189">
        <v>0</v>
      </c>
      <c r="Q189">
        <v>0</v>
      </c>
      <c r="R189">
        <v>18.793849057914301</v>
      </c>
      <c r="S189" t="s">
        <v>617</v>
      </c>
      <c r="T189" t="s">
        <v>96</v>
      </c>
      <c r="U189">
        <v>1665.03367726636</v>
      </c>
      <c r="V189">
        <v>66.5</v>
      </c>
      <c r="W189" t="s">
        <v>15808</v>
      </c>
      <c r="X189">
        <v>72100530</v>
      </c>
      <c r="Y189" t="s">
        <v>96</v>
      </c>
      <c r="Z189" t="s">
        <v>617</v>
      </c>
      <c r="AA189" t="s">
        <v>618</v>
      </c>
      <c r="AB189" t="s">
        <v>616</v>
      </c>
      <c r="AC189" t="s">
        <v>619</v>
      </c>
      <c r="AD189" t="s">
        <v>620</v>
      </c>
      <c r="AE189">
        <v>0</v>
      </c>
      <c r="AF189" t="s">
        <v>15808</v>
      </c>
      <c r="AG189" t="s">
        <v>96</v>
      </c>
      <c r="AH189" t="s">
        <v>96</v>
      </c>
      <c r="AI189" t="str">
        <f>IF(ISNA(VLOOKUP(D189,Listen!J:O,3,0)),"",VLOOKUP(D189,Listen!J:O,3,0))</f>
        <v/>
      </c>
      <c r="AJ189">
        <v>6</v>
      </c>
      <c r="AK189">
        <v>5</v>
      </c>
      <c r="AL189" t="s">
        <v>96</v>
      </c>
      <c r="AM189">
        <v>3</v>
      </c>
      <c r="AN189">
        <v>2</v>
      </c>
      <c r="AO189">
        <v>6</v>
      </c>
      <c r="AP189">
        <f t="shared" si="2"/>
        <v>6</v>
      </c>
    </row>
    <row r="190" spans="1:42" x14ac:dyDescent="0.25">
      <c r="A190" t="s">
        <v>6643</v>
      </c>
      <c r="B190">
        <v>18.8431327930174</v>
      </c>
      <c r="C190">
        <v>111</v>
      </c>
      <c r="D190" t="s">
        <v>9424</v>
      </c>
      <c r="F190">
        <v>1678.6846369299001</v>
      </c>
      <c r="G190">
        <v>58.113409322570398</v>
      </c>
      <c r="H190" t="s">
        <v>9425</v>
      </c>
      <c r="I190" t="s">
        <v>3425</v>
      </c>
      <c r="J190" t="s">
        <v>37</v>
      </c>
      <c r="K190">
        <v>32634.4827531478</v>
      </c>
      <c r="L190">
        <v>14681.333996330601</v>
      </c>
      <c r="M190" t="s">
        <v>98</v>
      </c>
      <c r="N190" t="s">
        <v>98</v>
      </c>
      <c r="O190">
        <v>32634</v>
      </c>
      <c r="P190">
        <v>130536</v>
      </c>
      <c r="Q190">
        <v>4</v>
      </c>
      <c r="R190">
        <v>18.8721327930174</v>
      </c>
      <c r="S190" t="s">
        <v>9426</v>
      </c>
      <c r="T190" t="s">
        <v>96</v>
      </c>
      <c r="U190">
        <v>1671.6846369299001</v>
      </c>
      <c r="V190">
        <v>58.1</v>
      </c>
      <c r="W190" t="s">
        <v>15809</v>
      </c>
      <c r="X190">
        <v>72100530</v>
      </c>
      <c r="Y190" t="s">
        <v>96</v>
      </c>
      <c r="Z190" t="s">
        <v>9426</v>
      </c>
      <c r="AA190" t="s">
        <v>9427</v>
      </c>
      <c r="AB190" t="s">
        <v>6643</v>
      </c>
      <c r="AC190" t="s">
        <v>9428</v>
      </c>
      <c r="AD190" t="s">
        <v>6641</v>
      </c>
      <c r="AE190">
        <v>4</v>
      </c>
      <c r="AF190" t="s">
        <v>15809</v>
      </c>
      <c r="AG190" t="s">
        <v>96</v>
      </c>
      <c r="AH190" t="s">
        <v>96</v>
      </c>
      <c r="AI190" t="str">
        <f>IF(ISNA(VLOOKUP(D190,Listen!J:O,3,0)),"",VLOOKUP(D190,Listen!J:O,3,0))</f>
        <v/>
      </c>
      <c r="AJ190" t="s">
        <v>96</v>
      </c>
      <c r="AK190">
        <v>5</v>
      </c>
      <c r="AL190" t="s">
        <v>96</v>
      </c>
      <c r="AM190">
        <v>3</v>
      </c>
      <c r="AN190">
        <v>2</v>
      </c>
      <c r="AO190">
        <v>5</v>
      </c>
      <c r="AP190">
        <f t="shared" si="2"/>
        <v>5</v>
      </c>
    </row>
    <row r="191" spans="1:42" x14ac:dyDescent="0.25">
      <c r="A191" t="s">
        <v>1067</v>
      </c>
      <c r="B191">
        <v>18.8531521226843</v>
      </c>
      <c r="C191">
        <v>191</v>
      </c>
      <c r="D191" t="s">
        <v>1070</v>
      </c>
      <c r="F191">
        <v>1679.5358757904701</v>
      </c>
      <c r="G191">
        <v>92.117072829258504</v>
      </c>
      <c r="H191" t="s">
        <v>1071</v>
      </c>
      <c r="I191" t="s">
        <v>87</v>
      </c>
      <c r="J191" t="s">
        <v>44</v>
      </c>
      <c r="K191">
        <v>5109256.3942774097</v>
      </c>
      <c r="L191">
        <v>1047512.72235971</v>
      </c>
      <c r="M191" t="s">
        <v>98</v>
      </c>
      <c r="N191" t="s">
        <v>98</v>
      </c>
      <c r="O191">
        <v>5109256</v>
      </c>
      <c r="P191">
        <v>20437024</v>
      </c>
      <c r="Q191">
        <v>700</v>
      </c>
      <c r="R191">
        <v>18.8821521226843</v>
      </c>
      <c r="S191" t="s">
        <v>1067</v>
      </c>
      <c r="T191" t="s">
        <v>96</v>
      </c>
      <c r="U191">
        <v>1672.5358757904701</v>
      </c>
      <c r="V191">
        <v>92.1</v>
      </c>
      <c r="W191" t="s">
        <v>15370</v>
      </c>
      <c r="X191">
        <v>72100530</v>
      </c>
      <c r="Y191" t="s">
        <v>96</v>
      </c>
      <c r="Z191" t="s">
        <v>1067</v>
      </c>
      <c r="AA191" t="s">
        <v>1069</v>
      </c>
      <c r="AB191" t="s">
        <v>1066</v>
      </c>
      <c r="AC191" t="s">
        <v>1072</v>
      </c>
      <c r="AD191" t="s">
        <v>1068</v>
      </c>
      <c r="AE191">
        <v>700</v>
      </c>
      <c r="AF191" t="s">
        <v>1071</v>
      </c>
      <c r="AG191" t="s">
        <v>1070</v>
      </c>
      <c r="AH191" t="s">
        <v>118</v>
      </c>
      <c r="AI191" t="str">
        <f>IF(ISNA(VLOOKUP(D191,Listen!J:O,3,0)),"",VLOOKUP(D191,Listen!J:O,3,0))</f>
        <v/>
      </c>
      <c r="AJ191" t="s">
        <v>96</v>
      </c>
      <c r="AK191" t="s">
        <v>96</v>
      </c>
      <c r="AL191" t="s">
        <v>96</v>
      </c>
      <c r="AM191" t="s">
        <v>96</v>
      </c>
      <c r="AN191">
        <v>2</v>
      </c>
      <c r="AO191">
        <v>2</v>
      </c>
      <c r="AP191">
        <f t="shared" si="2"/>
        <v>2</v>
      </c>
    </row>
    <row r="192" spans="1:42" x14ac:dyDescent="0.25">
      <c r="A192" t="s">
        <v>3549</v>
      </c>
      <c r="B192">
        <v>18.856578360412701</v>
      </c>
      <c r="C192">
        <v>135</v>
      </c>
      <c r="D192" t="s">
        <v>9429</v>
      </c>
      <c r="F192">
        <v>1679.82696778933</v>
      </c>
      <c r="G192">
        <v>50.006512515934297</v>
      </c>
      <c r="H192" t="s">
        <v>9430</v>
      </c>
      <c r="I192" t="s">
        <v>1612</v>
      </c>
      <c r="J192" t="s">
        <v>37</v>
      </c>
      <c r="K192">
        <v>1180544.3081299399</v>
      </c>
      <c r="L192">
        <v>228874.879469412</v>
      </c>
      <c r="M192">
        <v>14792.9214363465</v>
      </c>
      <c r="N192">
        <v>14792.9214363465</v>
      </c>
      <c r="O192">
        <v>1165751</v>
      </c>
      <c r="P192">
        <v>4663004</v>
      </c>
      <c r="Q192">
        <v>160</v>
      </c>
      <c r="R192">
        <v>18.885578360412701</v>
      </c>
      <c r="S192" t="s">
        <v>3549</v>
      </c>
      <c r="T192" t="s">
        <v>96</v>
      </c>
      <c r="U192">
        <v>1672.82696778933</v>
      </c>
      <c r="V192">
        <v>50</v>
      </c>
      <c r="W192" t="s">
        <v>15810</v>
      </c>
      <c r="X192">
        <v>72100530</v>
      </c>
      <c r="Y192" t="s">
        <v>96</v>
      </c>
      <c r="Z192" t="s">
        <v>3549</v>
      </c>
      <c r="AA192" t="s">
        <v>2843</v>
      </c>
      <c r="AB192" t="s">
        <v>3550</v>
      </c>
      <c r="AC192" t="s">
        <v>1514</v>
      </c>
      <c r="AD192" t="s">
        <v>3551</v>
      </c>
      <c r="AE192">
        <v>160</v>
      </c>
      <c r="AF192" t="s">
        <v>15810</v>
      </c>
      <c r="AG192" t="s">
        <v>96</v>
      </c>
      <c r="AH192" t="s">
        <v>96</v>
      </c>
      <c r="AI192" t="str">
        <f>IF(ISNA(VLOOKUP(D192,Listen!J:O,3,0)),"",VLOOKUP(D192,Listen!J:O,3,0))</f>
        <v/>
      </c>
      <c r="AJ192" t="s">
        <v>96</v>
      </c>
      <c r="AK192">
        <v>5</v>
      </c>
      <c r="AL192" t="s">
        <v>96</v>
      </c>
      <c r="AM192">
        <v>3</v>
      </c>
      <c r="AN192">
        <v>2</v>
      </c>
      <c r="AO192">
        <v>5</v>
      </c>
      <c r="AP192">
        <f t="shared" si="2"/>
        <v>5</v>
      </c>
    </row>
    <row r="193" spans="1:42" x14ac:dyDescent="0.25">
      <c r="A193" t="s">
        <v>9431</v>
      </c>
      <c r="B193">
        <v>18.8685064783812</v>
      </c>
      <c r="C193">
        <v>155</v>
      </c>
      <c r="D193" t="s">
        <v>9432</v>
      </c>
      <c r="F193">
        <v>1680.84037665857</v>
      </c>
      <c r="G193">
        <v>51.385025990724401</v>
      </c>
      <c r="H193" t="s">
        <v>9433</v>
      </c>
      <c r="I193" t="s">
        <v>9434</v>
      </c>
      <c r="J193" t="s">
        <v>37</v>
      </c>
      <c r="K193">
        <v>455258.527014427</v>
      </c>
      <c r="L193">
        <v>50097.047833848999</v>
      </c>
      <c r="M193" t="s">
        <v>98</v>
      </c>
      <c r="N193" t="s">
        <v>98</v>
      </c>
      <c r="O193">
        <v>455259</v>
      </c>
      <c r="P193">
        <v>1821036</v>
      </c>
      <c r="Q193">
        <v>62</v>
      </c>
      <c r="R193">
        <v>18.897506478381199</v>
      </c>
      <c r="S193" t="s">
        <v>9431</v>
      </c>
      <c r="T193" t="s">
        <v>96</v>
      </c>
      <c r="U193">
        <v>1673.84037665857</v>
      </c>
      <c r="V193">
        <v>51.4</v>
      </c>
      <c r="W193" t="s">
        <v>15811</v>
      </c>
      <c r="X193">
        <v>72100530</v>
      </c>
      <c r="Y193" t="s">
        <v>96</v>
      </c>
      <c r="Z193" t="s">
        <v>9431</v>
      </c>
      <c r="AA193" t="s">
        <v>9435</v>
      </c>
      <c r="AB193" t="s">
        <v>9436</v>
      </c>
      <c r="AC193" t="s">
        <v>9437</v>
      </c>
      <c r="AD193" t="s">
        <v>7730</v>
      </c>
      <c r="AE193">
        <v>62</v>
      </c>
      <c r="AF193" t="s">
        <v>15811</v>
      </c>
      <c r="AG193" t="s">
        <v>96</v>
      </c>
      <c r="AH193" t="s">
        <v>96</v>
      </c>
      <c r="AI193" t="str">
        <f>IF(ISNA(VLOOKUP(D193,Listen!J:O,3,0)),"",VLOOKUP(D193,Listen!J:O,3,0))</f>
        <v/>
      </c>
      <c r="AJ193" t="s">
        <v>96</v>
      </c>
      <c r="AK193">
        <v>5</v>
      </c>
      <c r="AL193" t="s">
        <v>96</v>
      </c>
      <c r="AM193">
        <v>3</v>
      </c>
      <c r="AN193">
        <v>2</v>
      </c>
      <c r="AO193">
        <v>5</v>
      </c>
      <c r="AP193">
        <f t="shared" si="2"/>
        <v>5</v>
      </c>
    </row>
    <row r="194" spans="1:42" x14ac:dyDescent="0.25">
      <c r="A194" t="s">
        <v>1067</v>
      </c>
      <c r="B194">
        <v>18.932923855242301</v>
      </c>
      <c r="C194">
        <v>191</v>
      </c>
      <c r="E194">
        <v>1679</v>
      </c>
      <c r="F194">
        <v>1686.3132552146301</v>
      </c>
      <c r="G194">
        <v>78.950301110479899</v>
      </c>
      <c r="H194" t="s">
        <v>14271</v>
      </c>
      <c r="J194" t="s">
        <v>44</v>
      </c>
      <c r="K194">
        <v>774427.77207624295</v>
      </c>
      <c r="L194">
        <v>224494.35810901099</v>
      </c>
      <c r="M194" t="s">
        <v>98</v>
      </c>
      <c r="N194" t="s">
        <v>98</v>
      </c>
      <c r="O194">
        <v>774428</v>
      </c>
      <c r="P194">
        <v>3097712</v>
      </c>
      <c r="Q194">
        <v>106</v>
      </c>
      <c r="R194">
        <v>18.961923855242301</v>
      </c>
      <c r="S194" t="s">
        <v>1069</v>
      </c>
      <c r="T194">
        <v>1679</v>
      </c>
      <c r="U194">
        <v>1679.3132552146301</v>
      </c>
      <c r="V194">
        <v>79</v>
      </c>
      <c r="W194" t="s">
        <v>14271</v>
      </c>
      <c r="X194">
        <v>72100530</v>
      </c>
      <c r="Y194" t="s">
        <v>96</v>
      </c>
      <c r="Z194" t="s">
        <v>1069</v>
      </c>
      <c r="AA194" t="s">
        <v>1072</v>
      </c>
      <c r="AB194" t="s">
        <v>1067</v>
      </c>
      <c r="AC194" t="s">
        <v>1073</v>
      </c>
      <c r="AD194" t="s">
        <v>1066</v>
      </c>
      <c r="AE194">
        <v>106</v>
      </c>
      <c r="AF194" t="s">
        <v>14271</v>
      </c>
      <c r="AG194" t="s">
        <v>96</v>
      </c>
      <c r="AH194" t="s">
        <v>118</v>
      </c>
      <c r="AI194" t="str">
        <f>IF(ISNA(VLOOKUP(D194,Listen!J:O,3,0)),"",VLOOKUP(D194,Listen!J:O,3,0))</f>
        <v/>
      </c>
      <c r="AJ194" t="s">
        <v>96</v>
      </c>
      <c r="AK194">
        <v>5</v>
      </c>
      <c r="AL194" t="s">
        <v>96</v>
      </c>
      <c r="AM194" t="s">
        <v>96</v>
      </c>
      <c r="AN194">
        <v>2</v>
      </c>
      <c r="AO194">
        <v>5</v>
      </c>
      <c r="AP194">
        <f t="shared" si="2"/>
        <v>5</v>
      </c>
    </row>
    <row r="195" spans="1:42" x14ac:dyDescent="0.25">
      <c r="A195" t="s">
        <v>1296</v>
      </c>
      <c r="B195">
        <v>18.987272938554799</v>
      </c>
      <c r="C195">
        <v>153</v>
      </c>
      <c r="D195" t="s">
        <v>9438</v>
      </c>
      <c r="F195">
        <v>1690.9307349552901</v>
      </c>
      <c r="G195">
        <v>55.132997246923203</v>
      </c>
      <c r="H195" t="s">
        <v>9439</v>
      </c>
      <c r="I195" t="s">
        <v>9440</v>
      </c>
      <c r="J195" t="s">
        <v>43</v>
      </c>
      <c r="K195">
        <v>453831.55069167202</v>
      </c>
      <c r="L195">
        <v>91313.910910299994</v>
      </c>
      <c r="M195" t="s">
        <v>98</v>
      </c>
      <c r="N195" t="s">
        <v>98</v>
      </c>
      <c r="O195">
        <v>453832</v>
      </c>
      <c r="P195">
        <v>1815328</v>
      </c>
      <c r="Q195">
        <v>62</v>
      </c>
      <c r="R195">
        <v>19.016272938554799</v>
      </c>
      <c r="S195" t="s">
        <v>1296</v>
      </c>
      <c r="T195" t="s">
        <v>96</v>
      </c>
      <c r="U195">
        <v>1683.9307349552901</v>
      </c>
      <c r="V195">
        <v>55.1</v>
      </c>
      <c r="W195" t="s">
        <v>15375</v>
      </c>
      <c r="X195">
        <v>72100530</v>
      </c>
      <c r="Y195" t="s">
        <v>96</v>
      </c>
      <c r="Z195" t="s">
        <v>1296</v>
      </c>
      <c r="AA195" t="s">
        <v>3006</v>
      </c>
      <c r="AB195" t="s">
        <v>1297</v>
      </c>
      <c r="AC195" t="s">
        <v>3007</v>
      </c>
      <c r="AD195" t="s">
        <v>1298</v>
      </c>
      <c r="AE195">
        <v>62</v>
      </c>
      <c r="AF195" t="s">
        <v>15375</v>
      </c>
      <c r="AG195" t="s">
        <v>96</v>
      </c>
      <c r="AH195" t="s">
        <v>96</v>
      </c>
      <c r="AI195" t="str">
        <f>IF(ISNA(VLOOKUP(D195,Listen!J:O,3,0)),"",VLOOKUP(D195,Listen!J:O,3,0))</f>
        <v/>
      </c>
      <c r="AJ195" t="s">
        <v>96</v>
      </c>
      <c r="AK195">
        <v>5</v>
      </c>
      <c r="AL195" t="s">
        <v>96</v>
      </c>
      <c r="AM195">
        <v>3</v>
      </c>
      <c r="AN195">
        <v>2</v>
      </c>
      <c r="AO195">
        <v>5</v>
      </c>
      <c r="AP195">
        <f t="shared" ref="AP195:AP258" si="3">IF(OR(O195&lt;10000,Y195="Säule",Y195="BW",Y195="IS"),6,
IF(G195&lt;80,5,
IF(AND(ABS(E195-U195)&gt;100,NOT(E195="")),4,
IF(OR(J195="NIST20.L",J195="NIST17.L",J195="NIST11.L",J195="SWGDRUG.L",J195="WILEY275.L",J195="HPPEST.L",J195="PMW_TOX2.L",J195="ENVI96.L"),3,
IF(AI195="x",1,2)))))</f>
        <v>5</v>
      </c>
    </row>
    <row r="196" spans="1:42" x14ac:dyDescent="0.25">
      <c r="A196" t="s">
        <v>4582</v>
      </c>
      <c r="B196">
        <v>19.0797002477779</v>
      </c>
      <c r="C196">
        <v>141</v>
      </c>
      <c r="D196" t="s">
        <v>9441</v>
      </c>
      <c r="F196">
        <v>1698.78332789356</v>
      </c>
      <c r="G196">
        <v>61.425321110020597</v>
      </c>
      <c r="H196" t="s">
        <v>9442</v>
      </c>
      <c r="I196" t="s">
        <v>9443</v>
      </c>
      <c r="J196" t="s">
        <v>37</v>
      </c>
      <c r="K196">
        <v>38388.450871658599</v>
      </c>
      <c r="L196">
        <v>19043.6669849594</v>
      </c>
      <c r="M196" t="s">
        <v>98</v>
      </c>
      <c r="N196" t="s">
        <v>98</v>
      </c>
      <c r="O196">
        <v>38388</v>
      </c>
      <c r="P196">
        <v>153552</v>
      </c>
      <c r="Q196">
        <v>5</v>
      </c>
      <c r="R196">
        <v>19.1087002477779</v>
      </c>
      <c r="S196" t="s">
        <v>4582</v>
      </c>
      <c r="T196" t="s">
        <v>96</v>
      </c>
      <c r="U196">
        <v>1691.78332789356</v>
      </c>
      <c r="V196">
        <v>61.4</v>
      </c>
      <c r="W196" t="s">
        <v>15812</v>
      </c>
      <c r="X196">
        <v>72100530</v>
      </c>
      <c r="Y196" t="s">
        <v>96</v>
      </c>
      <c r="Z196" t="s">
        <v>4582</v>
      </c>
      <c r="AA196" t="s">
        <v>4584</v>
      </c>
      <c r="AB196" t="s">
        <v>4585</v>
      </c>
      <c r="AC196" t="s">
        <v>4586</v>
      </c>
      <c r="AD196" t="s">
        <v>4587</v>
      </c>
      <c r="AE196">
        <v>5</v>
      </c>
      <c r="AF196" t="s">
        <v>15812</v>
      </c>
      <c r="AG196" t="s">
        <v>96</v>
      </c>
      <c r="AH196" t="s">
        <v>96</v>
      </c>
      <c r="AI196" t="str">
        <f>IF(ISNA(VLOOKUP(D196,Listen!J:O,3,0)),"",VLOOKUP(D196,Listen!J:O,3,0))</f>
        <v/>
      </c>
      <c r="AJ196" t="s">
        <v>96</v>
      </c>
      <c r="AK196">
        <v>5</v>
      </c>
      <c r="AL196" t="s">
        <v>96</v>
      </c>
      <c r="AM196">
        <v>3</v>
      </c>
      <c r="AN196">
        <v>2</v>
      </c>
      <c r="AO196">
        <v>5</v>
      </c>
      <c r="AP196">
        <f t="shared" si="3"/>
        <v>5</v>
      </c>
    </row>
    <row r="197" spans="1:42" x14ac:dyDescent="0.25">
      <c r="A197" t="s">
        <v>9444</v>
      </c>
      <c r="B197">
        <v>19.123378612806398</v>
      </c>
      <c r="C197">
        <v>98</v>
      </c>
      <c r="D197" t="s">
        <v>3953</v>
      </c>
      <c r="F197">
        <v>1702.49422701701</v>
      </c>
      <c r="G197">
        <v>60.2560867379919</v>
      </c>
      <c r="H197" t="s">
        <v>3954</v>
      </c>
      <c r="I197" t="s">
        <v>3955</v>
      </c>
      <c r="J197" t="s">
        <v>37</v>
      </c>
      <c r="K197">
        <v>18654.042821815201</v>
      </c>
      <c r="L197">
        <v>3358.0357835056502</v>
      </c>
      <c r="M197" t="s">
        <v>98</v>
      </c>
      <c r="N197" t="s">
        <v>98</v>
      </c>
      <c r="O197">
        <v>18654</v>
      </c>
      <c r="P197">
        <v>74616</v>
      </c>
      <c r="Q197">
        <v>3</v>
      </c>
      <c r="R197">
        <v>19.152378612806398</v>
      </c>
      <c r="S197" t="s">
        <v>9445</v>
      </c>
      <c r="T197" t="s">
        <v>96</v>
      </c>
      <c r="U197">
        <v>1695.49422701701</v>
      </c>
      <c r="V197">
        <v>60.3</v>
      </c>
      <c r="W197" t="s">
        <v>15813</v>
      </c>
      <c r="X197">
        <v>72100530</v>
      </c>
      <c r="Y197" t="s">
        <v>96</v>
      </c>
      <c r="Z197" t="s">
        <v>9445</v>
      </c>
      <c r="AA197" t="s">
        <v>9446</v>
      </c>
      <c r="AB197" t="s">
        <v>9444</v>
      </c>
      <c r="AC197" t="s">
        <v>9447</v>
      </c>
      <c r="AD197" t="s">
        <v>9448</v>
      </c>
      <c r="AE197">
        <v>3</v>
      </c>
      <c r="AF197" t="s">
        <v>15813</v>
      </c>
      <c r="AG197" t="s">
        <v>96</v>
      </c>
      <c r="AH197" t="s">
        <v>96</v>
      </c>
      <c r="AI197" t="str">
        <f>IF(ISNA(VLOOKUP(D197,Listen!J:O,3,0)),"",VLOOKUP(D197,Listen!J:O,3,0))</f>
        <v/>
      </c>
      <c r="AJ197" t="s">
        <v>96</v>
      </c>
      <c r="AK197">
        <v>5</v>
      </c>
      <c r="AL197" t="s">
        <v>96</v>
      </c>
      <c r="AM197">
        <v>3</v>
      </c>
      <c r="AN197">
        <v>2</v>
      </c>
      <c r="AO197">
        <v>5</v>
      </c>
      <c r="AP197">
        <f t="shared" si="3"/>
        <v>5</v>
      </c>
    </row>
    <row r="198" spans="1:42" x14ac:dyDescent="0.25">
      <c r="A198" t="s">
        <v>1517</v>
      </c>
      <c r="B198">
        <v>19.1603921282688</v>
      </c>
      <c r="C198">
        <v>81.099998474121094</v>
      </c>
      <c r="D198" t="s">
        <v>9449</v>
      </c>
      <c r="F198">
        <v>1705.6388827749599</v>
      </c>
      <c r="G198">
        <v>50.240642286956103</v>
      </c>
      <c r="H198" t="s">
        <v>9450</v>
      </c>
      <c r="I198" t="s">
        <v>9451</v>
      </c>
      <c r="J198" t="s">
        <v>37</v>
      </c>
      <c r="K198">
        <v>71810.329704200296</v>
      </c>
      <c r="L198">
        <v>3624.1904384637801</v>
      </c>
      <c r="M198" t="s">
        <v>98</v>
      </c>
      <c r="N198" t="s">
        <v>98</v>
      </c>
      <c r="O198">
        <v>71810</v>
      </c>
      <c r="P198">
        <v>287240</v>
      </c>
      <c r="Q198">
        <v>10</v>
      </c>
      <c r="R198">
        <v>19.1893921282688</v>
      </c>
      <c r="S198" t="s">
        <v>1517</v>
      </c>
      <c r="T198" t="s">
        <v>96</v>
      </c>
      <c r="U198">
        <v>1698.6388827749599</v>
      </c>
      <c r="V198">
        <v>50.2</v>
      </c>
      <c r="W198" t="s">
        <v>15814</v>
      </c>
      <c r="X198">
        <v>72100530</v>
      </c>
      <c r="Y198" t="s">
        <v>96</v>
      </c>
      <c r="Z198" t="s">
        <v>1517</v>
      </c>
      <c r="AA198" t="s">
        <v>1515</v>
      </c>
      <c r="AB198" t="s">
        <v>9452</v>
      </c>
      <c r="AC198" t="s">
        <v>1516</v>
      </c>
      <c r="AD198" t="s">
        <v>9453</v>
      </c>
      <c r="AE198">
        <v>10</v>
      </c>
      <c r="AF198" t="s">
        <v>15814</v>
      </c>
      <c r="AG198" t="s">
        <v>96</v>
      </c>
      <c r="AH198" t="s">
        <v>96</v>
      </c>
      <c r="AI198" t="str">
        <f>IF(ISNA(VLOOKUP(D198,Listen!J:O,3,0)),"",VLOOKUP(D198,Listen!J:O,3,0))</f>
        <v/>
      </c>
      <c r="AJ198" t="s">
        <v>96</v>
      </c>
      <c r="AK198">
        <v>5</v>
      </c>
      <c r="AL198" t="s">
        <v>96</v>
      </c>
      <c r="AM198">
        <v>3</v>
      </c>
      <c r="AN198">
        <v>2</v>
      </c>
      <c r="AO198">
        <v>5</v>
      </c>
      <c r="AP198">
        <f t="shared" si="3"/>
        <v>5</v>
      </c>
    </row>
    <row r="199" spans="1:42" x14ac:dyDescent="0.25">
      <c r="A199" t="s">
        <v>1639</v>
      </c>
      <c r="B199">
        <v>19.164744993632901</v>
      </c>
      <c r="C199">
        <v>121</v>
      </c>
      <c r="D199" t="s">
        <v>5244</v>
      </c>
      <c r="F199">
        <v>1706.0087007444199</v>
      </c>
      <c r="G199">
        <v>74.569918378029399</v>
      </c>
      <c r="H199" t="s">
        <v>5245</v>
      </c>
      <c r="I199" t="s">
        <v>4704</v>
      </c>
      <c r="J199" t="s">
        <v>37</v>
      </c>
      <c r="K199">
        <v>291903.31511280301</v>
      </c>
      <c r="L199">
        <v>98797.888578830301</v>
      </c>
      <c r="M199" t="s">
        <v>98</v>
      </c>
      <c r="N199" t="s">
        <v>98</v>
      </c>
      <c r="O199">
        <v>291903</v>
      </c>
      <c r="P199">
        <v>1167612</v>
      </c>
      <c r="Q199">
        <v>40</v>
      </c>
      <c r="R199">
        <v>19.193744993632901</v>
      </c>
      <c r="S199" t="s">
        <v>1639</v>
      </c>
      <c r="T199" t="s">
        <v>96</v>
      </c>
      <c r="U199">
        <v>1699.0087007444199</v>
      </c>
      <c r="V199">
        <v>74.599999999999994</v>
      </c>
      <c r="W199" t="s">
        <v>15815</v>
      </c>
      <c r="X199">
        <v>72100530</v>
      </c>
      <c r="Y199" t="s">
        <v>96</v>
      </c>
      <c r="Z199" t="s">
        <v>1639</v>
      </c>
      <c r="AA199" t="s">
        <v>1640</v>
      </c>
      <c r="AB199" t="s">
        <v>1641</v>
      </c>
      <c r="AC199" t="s">
        <v>1642</v>
      </c>
      <c r="AD199" t="s">
        <v>1643</v>
      </c>
      <c r="AE199">
        <v>40</v>
      </c>
      <c r="AF199" t="s">
        <v>15815</v>
      </c>
      <c r="AG199" t="s">
        <v>96</v>
      </c>
      <c r="AH199" t="s">
        <v>96</v>
      </c>
      <c r="AI199" t="str">
        <f>IF(ISNA(VLOOKUP(D199,Listen!J:O,3,0)),"",VLOOKUP(D199,Listen!J:O,3,0))</f>
        <v/>
      </c>
      <c r="AJ199" t="s">
        <v>96</v>
      </c>
      <c r="AK199">
        <v>5</v>
      </c>
      <c r="AL199" t="s">
        <v>96</v>
      </c>
      <c r="AM199">
        <v>3</v>
      </c>
      <c r="AN199">
        <v>2</v>
      </c>
      <c r="AO199">
        <v>5</v>
      </c>
      <c r="AP199">
        <f t="shared" si="3"/>
        <v>5</v>
      </c>
    </row>
    <row r="200" spans="1:42" x14ac:dyDescent="0.25">
      <c r="A200" t="s">
        <v>5668</v>
      </c>
      <c r="B200">
        <v>19.2164359072247</v>
      </c>
      <c r="C200">
        <v>149</v>
      </c>
      <c r="D200" t="s">
        <v>9454</v>
      </c>
      <c r="F200">
        <v>1710.4003432844399</v>
      </c>
      <c r="G200">
        <v>56.135281679965601</v>
      </c>
      <c r="H200" t="s">
        <v>9455</v>
      </c>
      <c r="I200" t="s">
        <v>9456</v>
      </c>
      <c r="J200" t="s">
        <v>37</v>
      </c>
      <c r="K200">
        <v>131976.73065305501</v>
      </c>
      <c r="L200">
        <v>14258.024569966199</v>
      </c>
      <c r="M200" t="s">
        <v>98</v>
      </c>
      <c r="N200" t="s">
        <v>98</v>
      </c>
      <c r="O200">
        <v>131977</v>
      </c>
      <c r="P200">
        <v>527908</v>
      </c>
      <c r="Q200">
        <v>18</v>
      </c>
      <c r="R200">
        <v>19.245435907224699</v>
      </c>
      <c r="S200" t="s">
        <v>5668</v>
      </c>
      <c r="T200" t="s">
        <v>96</v>
      </c>
      <c r="U200">
        <v>1703.4003432844399</v>
      </c>
      <c r="V200">
        <v>56.1</v>
      </c>
      <c r="W200" t="s">
        <v>15816</v>
      </c>
      <c r="X200">
        <v>72100530</v>
      </c>
      <c r="Y200" t="s">
        <v>96</v>
      </c>
      <c r="Z200" t="s">
        <v>5668</v>
      </c>
      <c r="AA200" t="s">
        <v>5667</v>
      </c>
      <c r="AB200" t="s">
        <v>9457</v>
      </c>
      <c r="AC200" t="s">
        <v>5666</v>
      </c>
      <c r="AD200" t="s">
        <v>9458</v>
      </c>
      <c r="AE200">
        <v>18</v>
      </c>
      <c r="AF200" t="s">
        <v>15816</v>
      </c>
      <c r="AG200" t="s">
        <v>96</v>
      </c>
      <c r="AH200" t="s">
        <v>96</v>
      </c>
      <c r="AI200" t="str">
        <f>IF(ISNA(VLOOKUP(D200,Listen!J:O,3,0)),"",VLOOKUP(D200,Listen!J:O,3,0))</f>
        <v/>
      </c>
      <c r="AJ200" t="s">
        <v>96</v>
      </c>
      <c r="AK200">
        <v>5</v>
      </c>
      <c r="AL200" t="s">
        <v>96</v>
      </c>
      <c r="AM200">
        <v>3</v>
      </c>
      <c r="AN200">
        <v>2</v>
      </c>
      <c r="AO200">
        <v>5</v>
      </c>
      <c r="AP200">
        <f t="shared" si="3"/>
        <v>5</v>
      </c>
    </row>
    <row r="201" spans="1:42" x14ac:dyDescent="0.25">
      <c r="A201" t="s">
        <v>1073</v>
      </c>
      <c r="B201">
        <v>19.224125576508499</v>
      </c>
      <c r="C201">
        <v>191</v>
      </c>
      <c r="E201">
        <v>1704</v>
      </c>
      <c r="F201">
        <v>1711.0536549866199</v>
      </c>
      <c r="G201">
        <v>89.367598254794999</v>
      </c>
      <c r="H201" t="s">
        <v>14273</v>
      </c>
      <c r="J201" t="s">
        <v>44</v>
      </c>
      <c r="K201">
        <v>1449767.5520180501</v>
      </c>
      <c r="L201">
        <v>167556.82805811099</v>
      </c>
      <c r="M201" t="s">
        <v>98</v>
      </c>
      <c r="N201" t="s">
        <v>98</v>
      </c>
      <c r="O201">
        <v>1449768</v>
      </c>
      <c r="P201">
        <v>5799072</v>
      </c>
      <c r="Q201">
        <v>199</v>
      </c>
      <c r="R201">
        <v>19.253125576508499</v>
      </c>
      <c r="S201" t="s">
        <v>1079</v>
      </c>
      <c r="T201">
        <v>1704</v>
      </c>
      <c r="U201">
        <v>1704.0536549866199</v>
      </c>
      <c r="V201">
        <v>89.4</v>
      </c>
      <c r="W201" t="s">
        <v>15656</v>
      </c>
      <c r="X201">
        <v>72100530</v>
      </c>
      <c r="Y201" t="s">
        <v>96</v>
      </c>
      <c r="Z201" t="s">
        <v>1079</v>
      </c>
      <c r="AA201" t="s">
        <v>1080</v>
      </c>
      <c r="AB201" t="s">
        <v>1073</v>
      </c>
      <c r="AC201" t="s">
        <v>2528</v>
      </c>
      <c r="AD201" t="s">
        <v>1072</v>
      </c>
      <c r="AE201">
        <v>199</v>
      </c>
      <c r="AF201" t="s">
        <v>14273</v>
      </c>
      <c r="AG201">
        <v>0</v>
      </c>
      <c r="AH201" t="s">
        <v>118</v>
      </c>
      <c r="AI201" t="str">
        <f>IF(ISNA(VLOOKUP(D201,Listen!J:O,3,0)),"",VLOOKUP(D201,Listen!J:O,3,0))</f>
        <v/>
      </c>
      <c r="AJ201" t="s">
        <v>96</v>
      </c>
      <c r="AK201" t="s">
        <v>96</v>
      </c>
      <c r="AL201" t="s">
        <v>96</v>
      </c>
      <c r="AM201" t="s">
        <v>96</v>
      </c>
      <c r="AN201">
        <v>2</v>
      </c>
      <c r="AO201">
        <v>2</v>
      </c>
      <c r="AP201">
        <f t="shared" si="3"/>
        <v>2</v>
      </c>
    </row>
    <row r="202" spans="1:42" x14ac:dyDescent="0.25">
      <c r="A202" t="s">
        <v>7750</v>
      </c>
      <c r="B202">
        <v>19.2249773985274</v>
      </c>
      <c r="C202">
        <v>79</v>
      </c>
      <c r="D202" t="s">
        <v>9459</v>
      </c>
      <c r="F202">
        <v>1711.1260254973099</v>
      </c>
      <c r="G202">
        <v>52.080213638173198</v>
      </c>
      <c r="H202" t="s">
        <v>9460</v>
      </c>
      <c r="I202" t="s">
        <v>87</v>
      </c>
      <c r="J202" t="s">
        <v>37</v>
      </c>
      <c r="K202">
        <v>389865.98252014897</v>
      </c>
      <c r="L202">
        <v>29278.432930693001</v>
      </c>
      <c r="M202" t="s">
        <v>98</v>
      </c>
      <c r="N202" t="s">
        <v>98</v>
      </c>
      <c r="O202">
        <v>389866</v>
      </c>
      <c r="P202">
        <v>1559464</v>
      </c>
      <c r="Q202">
        <v>53</v>
      </c>
      <c r="R202">
        <v>19.2539773985274</v>
      </c>
      <c r="S202" t="s">
        <v>9461</v>
      </c>
      <c r="T202" t="s">
        <v>96</v>
      </c>
      <c r="U202">
        <v>1704.1260254973099</v>
      </c>
      <c r="V202">
        <v>52.1</v>
      </c>
      <c r="W202" t="s">
        <v>15817</v>
      </c>
      <c r="X202">
        <v>72100530</v>
      </c>
      <c r="Y202" t="s">
        <v>96</v>
      </c>
      <c r="Z202" t="s">
        <v>9461</v>
      </c>
      <c r="AA202" t="s">
        <v>9462</v>
      </c>
      <c r="AB202" t="s">
        <v>7750</v>
      </c>
      <c r="AC202" t="s">
        <v>9463</v>
      </c>
      <c r="AD202" t="s">
        <v>7749</v>
      </c>
      <c r="AE202">
        <v>53</v>
      </c>
      <c r="AF202" t="s">
        <v>15817</v>
      </c>
      <c r="AG202" t="s">
        <v>96</v>
      </c>
      <c r="AH202" t="s">
        <v>96</v>
      </c>
      <c r="AI202" t="str">
        <f>IF(ISNA(VLOOKUP(D202,Listen!J:O,3,0)),"",VLOOKUP(D202,Listen!J:O,3,0))</f>
        <v/>
      </c>
      <c r="AJ202" t="s">
        <v>96</v>
      </c>
      <c r="AK202">
        <v>5</v>
      </c>
      <c r="AL202" t="s">
        <v>96</v>
      </c>
      <c r="AM202">
        <v>3</v>
      </c>
      <c r="AN202">
        <v>2</v>
      </c>
      <c r="AO202">
        <v>5</v>
      </c>
      <c r="AP202">
        <f t="shared" si="3"/>
        <v>5</v>
      </c>
    </row>
    <row r="203" spans="1:42" x14ac:dyDescent="0.25">
      <c r="A203" t="s">
        <v>5433</v>
      </c>
      <c r="B203">
        <v>19.229704330407799</v>
      </c>
      <c r="C203">
        <v>120</v>
      </c>
      <c r="D203" t="s">
        <v>9464</v>
      </c>
      <c r="F203">
        <v>1711.52762403151</v>
      </c>
      <c r="G203">
        <v>52.216335603380401</v>
      </c>
      <c r="H203" t="s">
        <v>9465</v>
      </c>
      <c r="I203" t="s">
        <v>6558</v>
      </c>
      <c r="J203" t="s">
        <v>37</v>
      </c>
      <c r="K203">
        <v>88677.250097747601</v>
      </c>
      <c r="L203">
        <v>26261.561452932201</v>
      </c>
      <c r="M203" t="s">
        <v>98</v>
      </c>
      <c r="N203" t="s">
        <v>98</v>
      </c>
      <c r="O203">
        <v>88677</v>
      </c>
      <c r="P203">
        <v>354708</v>
      </c>
      <c r="Q203">
        <v>12</v>
      </c>
      <c r="R203">
        <v>19.258704330407799</v>
      </c>
      <c r="S203" t="s">
        <v>9466</v>
      </c>
      <c r="T203" t="s">
        <v>96</v>
      </c>
      <c r="U203">
        <v>1704.52762403151</v>
      </c>
      <c r="V203">
        <v>52.2</v>
      </c>
      <c r="W203" t="s">
        <v>15818</v>
      </c>
      <c r="X203">
        <v>72100530</v>
      </c>
      <c r="Y203" t="s">
        <v>96</v>
      </c>
      <c r="Z203" t="s">
        <v>9466</v>
      </c>
      <c r="AA203" t="s">
        <v>9467</v>
      </c>
      <c r="AB203" t="s">
        <v>5433</v>
      </c>
      <c r="AC203" t="s">
        <v>5439</v>
      </c>
      <c r="AD203" t="s">
        <v>5432</v>
      </c>
      <c r="AE203">
        <v>12</v>
      </c>
      <c r="AF203" t="s">
        <v>15818</v>
      </c>
      <c r="AG203" t="s">
        <v>96</v>
      </c>
      <c r="AH203" t="s">
        <v>96</v>
      </c>
      <c r="AI203" t="str">
        <f>IF(ISNA(VLOOKUP(D203,Listen!J:O,3,0)),"",VLOOKUP(D203,Listen!J:O,3,0))</f>
        <v/>
      </c>
      <c r="AJ203" t="s">
        <v>96</v>
      </c>
      <c r="AK203">
        <v>5</v>
      </c>
      <c r="AL203" t="s">
        <v>96</v>
      </c>
      <c r="AM203">
        <v>3</v>
      </c>
      <c r="AN203">
        <v>2</v>
      </c>
      <c r="AO203">
        <v>5</v>
      </c>
      <c r="AP203">
        <f t="shared" si="3"/>
        <v>5</v>
      </c>
    </row>
    <row r="204" spans="1:42" x14ac:dyDescent="0.25">
      <c r="A204" t="s">
        <v>1909</v>
      </c>
      <c r="B204">
        <v>19.258593217778198</v>
      </c>
      <c r="C204">
        <v>71.099998474121094</v>
      </c>
      <c r="D204" t="s">
        <v>7902</v>
      </c>
      <c r="F204">
        <v>1713.9820141340199</v>
      </c>
      <c r="G204">
        <v>59.469615858711002</v>
      </c>
      <c r="H204" t="s">
        <v>7903</v>
      </c>
      <c r="I204" t="s">
        <v>2182</v>
      </c>
      <c r="J204" t="s">
        <v>37</v>
      </c>
      <c r="K204">
        <v>51571.081934884198</v>
      </c>
      <c r="L204">
        <v>16587.9000500488</v>
      </c>
      <c r="M204" t="s">
        <v>98</v>
      </c>
      <c r="N204" t="s">
        <v>98</v>
      </c>
      <c r="O204">
        <v>51571</v>
      </c>
      <c r="P204">
        <v>206284</v>
      </c>
      <c r="Q204">
        <v>7</v>
      </c>
      <c r="R204">
        <v>19.287593217778198</v>
      </c>
      <c r="S204" t="s">
        <v>1909</v>
      </c>
      <c r="T204" t="s">
        <v>96</v>
      </c>
      <c r="U204">
        <v>1706.9820141340199</v>
      </c>
      <c r="V204">
        <v>59.5</v>
      </c>
      <c r="W204" t="s">
        <v>15657</v>
      </c>
      <c r="X204">
        <v>72100530</v>
      </c>
      <c r="Y204" t="s">
        <v>96</v>
      </c>
      <c r="Z204" t="s">
        <v>1909</v>
      </c>
      <c r="AA204" t="s">
        <v>1910</v>
      </c>
      <c r="AB204" t="s">
        <v>1908</v>
      </c>
      <c r="AC204" t="s">
        <v>1911</v>
      </c>
      <c r="AD204" t="s">
        <v>1907</v>
      </c>
      <c r="AE204">
        <v>7</v>
      </c>
      <c r="AF204" t="s">
        <v>15657</v>
      </c>
      <c r="AG204" t="s">
        <v>96</v>
      </c>
      <c r="AH204" t="s">
        <v>96</v>
      </c>
      <c r="AI204" t="str">
        <f>IF(ISNA(VLOOKUP(D204,Listen!J:O,3,0)),"",VLOOKUP(D204,Listen!J:O,3,0))</f>
        <v/>
      </c>
      <c r="AJ204" t="s">
        <v>96</v>
      </c>
      <c r="AK204">
        <v>5</v>
      </c>
      <c r="AL204" t="s">
        <v>96</v>
      </c>
      <c r="AM204">
        <v>3</v>
      </c>
      <c r="AN204">
        <v>2</v>
      </c>
      <c r="AO204">
        <v>5</v>
      </c>
      <c r="AP204">
        <f t="shared" si="3"/>
        <v>5</v>
      </c>
    </row>
    <row r="205" spans="1:42" x14ac:dyDescent="0.25">
      <c r="A205" t="s">
        <v>9468</v>
      </c>
      <c r="B205">
        <v>19.347745152917</v>
      </c>
      <c r="C205">
        <v>125</v>
      </c>
      <c r="D205" t="s">
        <v>9469</v>
      </c>
      <c r="F205">
        <v>1721.5563323976301</v>
      </c>
      <c r="G205">
        <v>55.818823893116999</v>
      </c>
      <c r="H205" t="s">
        <v>9470</v>
      </c>
      <c r="I205" t="s">
        <v>9471</v>
      </c>
      <c r="J205" t="s">
        <v>37</v>
      </c>
      <c r="K205">
        <v>42915.865176217303</v>
      </c>
      <c r="L205">
        <v>10229.7005383298</v>
      </c>
      <c r="M205" t="s">
        <v>98</v>
      </c>
      <c r="N205" t="s">
        <v>98</v>
      </c>
      <c r="O205">
        <v>42916</v>
      </c>
      <c r="P205">
        <v>171664</v>
      </c>
      <c r="Q205">
        <v>6</v>
      </c>
      <c r="R205">
        <v>19.376745152917</v>
      </c>
      <c r="S205" t="s">
        <v>9472</v>
      </c>
      <c r="T205" t="s">
        <v>96</v>
      </c>
      <c r="U205">
        <v>1714.5563323976301</v>
      </c>
      <c r="V205">
        <v>55.8</v>
      </c>
      <c r="W205" t="s">
        <v>15819</v>
      </c>
      <c r="X205">
        <v>72100530</v>
      </c>
      <c r="Y205" t="s">
        <v>96</v>
      </c>
      <c r="Z205" t="s">
        <v>9472</v>
      </c>
      <c r="AA205" t="s">
        <v>9473</v>
      </c>
      <c r="AB205" t="s">
        <v>9468</v>
      </c>
      <c r="AC205" t="s">
        <v>9474</v>
      </c>
      <c r="AD205" t="s">
        <v>5243</v>
      </c>
      <c r="AE205">
        <v>6</v>
      </c>
      <c r="AF205" t="s">
        <v>15819</v>
      </c>
      <c r="AG205" t="s">
        <v>96</v>
      </c>
      <c r="AH205" t="s">
        <v>96</v>
      </c>
      <c r="AI205" t="str">
        <f>IF(ISNA(VLOOKUP(D205,Listen!J:O,3,0)),"",VLOOKUP(D205,Listen!J:O,3,0))</f>
        <v/>
      </c>
      <c r="AJ205" t="s">
        <v>96</v>
      </c>
      <c r="AK205">
        <v>5</v>
      </c>
      <c r="AL205" t="s">
        <v>96</v>
      </c>
      <c r="AM205">
        <v>3</v>
      </c>
      <c r="AN205">
        <v>2</v>
      </c>
      <c r="AO205">
        <v>5</v>
      </c>
      <c r="AP205">
        <f t="shared" si="3"/>
        <v>5</v>
      </c>
    </row>
    <row r="206" spans="1:42" x14ac:dyDescent="0.25">
      <c r="A206" t="s">
        <v>1518</v>
      </c>
      <c r="B206">
        <v>19.380788602960902</v>
      </c>
      <c r="C206">
        <v>107</v>
      </c>
      <c r="D206" t="s">
        <v>9475</v>
      </c>
      <c r="F206">
        <v>1724.3636927400601</v>
      </c>
      <c r="G206">
        <v>55.325865421764099</v>
      </c>
      <c r="H206" t="s">
        <v>9476</v>
      </c>
      <c r="I206" t="s">
        <v>9477</v>
      </c>
      <c r="J206" t="s">
        <v>37</v>
      </c>
      <c r="K206">
        <v>26326.214412785899</v>
      </c>
      <c r="L206">
        <v>13603.705188293299</v>
      </c>
      <c r="M206" t="s">
        <v>98</v>
      </c>
      <c r="N206" t="s">
        <v>98</v>
      </c>
      <c r="O206">
        <v>26326</v>
      </c>
      <c r="P206">
        <v>105304</v>
      </c>
      <c r="Q206">
        <v>4</v>
      </c>
      <c r="R206">
        <v>19.409788602960901</v>
      </c>
      <c r="S206" t="s">
        <v>1518</v>
      </c>
      <c r="T206" t="s">
        <v>96</v>
      </c>
      <c r="U206">
        <v>1717.3636927400601</v>
      </c>
      <c r="V206">
        <v>55.3</v>
      </c>
      <c r="W206" t="s">
        <v>15820</v>
      </c>
      <c r="X206">
        <v>72100530</v>
      </c>
      <c r="Y206" t="s">
        <v>96</v>
      </c>
      <c r="Z206" t="s">
        <v>1518</v>
      </c>
      <c r="AA206" t="s">
        <v>1519</v>
      </c>
      <c r="AB206" t="s">
        <v>1520</v>
      </c>
      <c r="AC206" t="s">
        <v>1521</v>
      </c>
      <c r="AD206" t="s">
        <v>1522</v>
      </c>
      <c r="AE206">
        <v>4</v>
      </c>
      <c r="AF206" t="s">
        <v>15820</v>
      </c>
      <c r="AG206" t="s">
        <v>96</v>
      </c>
      <c r="AH206" t="s">
        <v>96</v>
      </c>
      <c r="AI206" t="str">
        <f>IF(ISNA(VLOOKUP(D206,Listen!J:O,3,0)),"",VLOOKUP(D206,Listen!J:O,3,0))</f>
        <v/>
      </c>
      <c r="AJ206" t="s">
        <v>96</v>
      </c>
      <c r="AK206">
        <v>5</v>
      </c>
      <c r="AL206" t="s">
        <v>96</v>
      </c>
      <c r="AM206">
        <v>3</v>
      </c>
      <c r="AN206">
        <v>2</v>
      </c>
      <c r="AO206">
        <v>5</v>
      </c>
      <c r="AP206">
        <f t="shared" si="3"/>
        <v>5</v>
      </c>
    </row>
    <row r="207" spans="1:42" x14ac:dyDescent="0.25">
      <c r="A207" t="s">
        <v>2847</v>
      </c>
      <c r="B207">
        <v>19.402791389923699</v>
      </c>
      <c r="C207">
        <v>163</v>
      </c>
      <c r="D207" t="s">
        <v>2848</v>
      </c>
      <c r="F207">
        <v>1726.2330420804101</v>
      </c>
      <c r="G207">
        <v>62.478437642077701</v>
      </c>
      <c r="H207" t="s">
        <v>2849</v>
      </c>
      <c r="I207" t="s">
        <v>2110</v>
      </c>
      <c r="J207" t="s">
        <v>37</v>
      </c>
      <c r="K207">
        <v>423451.53015556</v>
      </c>
      <c r="L207">
        <v>99081.756652480806</v>
      </c>
      <c r="M207" t="s">
        <v>98</v>
      </c>
      <c r="N207" t="s">
        <v>98</v>
      </c>
      <c r="O207">
        <v>423452</v>
      </c>
      <c r="P207">
        <v>1693808</v>
      </c>
      <c r="Q207">
        <v>58</v>
      </c>
      <c r="R207">
        <v>19.431791389923699</v>
      </c>
      <c r="S207" t="s">
        <v>2847</v>
      </c>
      <c r="T207" t="s">
        <v>96</v>
      </c>
      <c r="U207">
        <v>1719.2330420804101</v>
      </c>
      <c r="V207">
        <v>62.5</v>
      </c>
      <c r="W207" t="s">
        <v>15389</v>
      </c>
      <c r="X207">
        <v>72100530</v>
      </c>
      <c r="Y207" t="s">
        <v>96</v>
      </c>
      <c r="Z207" t="s">
        <v>2847</v>
      </c>
      <c r="AA207" t="s">
        <v>2850</v>
      </c>
      <c r="AB207" t="s">
        <v>2851</v>
      </c>
      <c r="AC207" t="s">
        <v>1081</v>
      </c>
      <c r="AD207" t="s">
        <v>2852</v>
      </c>
      <c r="AE207">
        <v>58</v>
      </c>
      <c r="AF207" t="s">
        <v>15389</v>
      </c>
      <c r="AG207" t="s">
        <v>96</v>
      </c>
      <c r="AH207" t="s">
        <v>96</v>
      </c>
      <c r="AI207" t="str">
        <f>IF(ISNA(VLOOKUP(D207,Listen!J:O,3,0)),"",VLOOKUP(D207,Listen!J:O,3,0))</f>
        <v/>
      </c>
      <c r="AJ207" t="s">
        <v>96</v>
      </c>
      <c r="AK207">
        <v>5</v>
      </c>
      <c r="AL207" t="s">
        <v>96</v>
      </c>
      <c r="AM207">
        <v>3</v>
      </c>
      <c r="AN207">
        <v>2</v>
      </c>
      <c r="AO207">
        <v>5</v>
      </c>
      <c r="AP207">
        <f t="shared" si="3"/>
        <v>5</v>
      </c>
    </row>
    <row r="208" spans="1:42" x14ac:dyDescent="0.25">
      <c r="A208" t="s">
        <v>9478</v>
      </c>
      <c r="B208">
        <v>19.4688109089143</v>
      </c>
      <c r="C208">
        <v>129</v>
      </c>
      <c r="D208" t="s">
        <v>9479</v>
      </c>
      <c r="F208">
        <v>1731.84203809004</v>
      </c>
      <c r="G208">
        <v>50.017197832092698</v>
      </c>
      <c r="H208" t="s">
        <v>9480</v>
      </c>
      <c r="I208" t="s">
        <v>9481</v>
      </c>
      <c r="J208" t="s">
        <v>37</v>
      </c>
      <c r="K208">
        <v>136975.84944290199</v>
      </c>
      <c r="L208">
        <v>48489.222341919398</v>
      </c>
      <c r="M208" t="s">
        <v>98</v>
      </c>
      <c r="N208" t="s">
        <v>98</v>
      </c>
      <c r="O208">
        <v>136976</v>
      </c>
      <c r="P208">
        <v>547904</v>
      </c>
      <c r="Q208">
        <v>19</v>
      </c>
      <c r="R208">
        <v>19.4978109089143</v>
      </c>
      <c r="S208" t="s">
        <v>9478</v>
      </c>
      <c r="T208" t="s">
        <v>96</v>
      </c>
      <c r="U208">
        <v>1724.84203809004</v>
      </c>
      <c r="V208">
        <v>50</v>
      </c>
      <c r="W208" t="s">
        <v>15821</v>
      </c>
      <c r="X208">
        <v>72100530</v>
      </c>
      <c r="Y208" t="s">
        <v>96</v>
      </c>
      <c r="Z208" t="s">
        <v>9478</v>
      </c>
      <c r="AA208" t="s">
        <v>5444</v>
      </c>
      <c r="AB208" t="s">
        <v>9482</v>
      </c>
      <c r="AC208" t="s">
        <v>218</v>
      </c>
      <c r="AD208" t="s">
        <v>9483</v>
      </c>
      <c r="AE208">
        <v>19</v>
      </c>
      <c r="AF208" t="s">
        <v>15821</v>
      </c>
      <c r="AG208" t="s">
        <v>96</v>
      </c>
      <c r="AH208" t="s">
        <v>96</v>
      </c>
      <c r="AI208" t="str">
        <f>IF(ISNA(VLOOKUP(D208,Listen!J:O,3,0)),"",VLOOKUP(D208,Listen!J:O,3,0))</f>
        <v/>
      </c>
      <c r="AJ208" t="s">
        <v>96</v>
      </c>
      <c r="AK208">
        <v>5</v>
      </c>
      <c r="AL208" t="s">
        <v>96</v>
      </c>
      <c r="AM208">
        <v>3</v>
      </c>
      <c r="AN208">
        <v>2</v>
      </c>
      <c r="AO208">
        <v>5</v>
      </c>
      <c r="AP208">
        <f t="shared" si="3"/>
        <v>5</v>
      </c>
    </row>
    <row r="209" spans="1:42" x14ac:dyDescent="0.25">
      <c r="A209" t="s">
        <v>214</v>
      </c>
      <c r="B209">
        <v>19.4759785619481</v>
      </c>
      <c r="C209">
        <v>91</v>
      </c>
      <c r="D209" t="s">
        <v>9484</v>
      </c>
      <c r="F209">
        <v>1732.45099946813</v>
      </c>
      <c r="G209">
        <v>72.518370544033502</v>
      </c>
      <c r="H209" t="s">
        <v>9485</v>
      </c>
      <c r="I209" t="s">
        <v>5150</v>
      </c>
      <c r="J209" t="s">
        <v>37</v>
      </c>
      <c r="K209">
        <v>1812013.38741443</v>
      </c>
      <c r="L209">
        <v>482615.45855861</v>
      </c>
      <c r="M209">
        <v>738381.85014285101</v>
      </c>
      <c r="N209">
        <v>738381.85014285101</v>
      </c>
      <c r="O209">
        <v>1073632</v>
      </c>
      <c r="P209">
        <v>4294528</v>
      </c>
      <c r="Q209">
        <v>147</v>
      </c>
      <c r="R209">
        <v>19.5049785619481</v>
      </c>
      <c r="S209" t="s">
        <v>214</v>
      </c>
      <c r="T209" t="s">
        <v>96</v>
      </c>
      <c r="U209">
        <v>1725.45099946813</v>
      </c>
      <c r="V209">
        <v>72.5</v>
      </c>
      <c r="W209" t="s">
        <v>15822</v>
      </c>
      <c r="X209">
        <v>72100530</v>
      </c>
      <c r="Y209" t="s">
        <v>96</v>
      </c>
      <c r="Z209" t="s">
        <v>214</v>
      </c>
      <c r="AA209" t="s">
        <v>215</v>
      </c>
      <c r="AB209" t="s">
        <v>2853</v>
      </c>
      <c r="AC209" t="s">
        <v>216</v>
      </c>
      <c r="AD209" t="s">
        <v>2854</v>
      </c>
      <c r="AE209">
        <v>147</v>
      </c>
      <c r="AF209" t="s">
        <v>15822</v>
      </c>
      <c r="AG209" t="s">
        <v>96</v>
      </c>
      <c r="AH209" t="s">
        <v>96</v>
      </c>
      <c r="AI209" t="str">
        <f>IF(ISNA(VLOOKUP(D209,Listen!J:O,3,0)),"",VLOOKUP(D209,Listen!J:O,3,0))</f>
        <v/>
      </c>
      <c r="AJ209" t="s">
        <v>96</v>
      </c>
      <c r="AK209">
        <v>5</v>
      </c>
      <c r="AL209" t="s">
        <v>96</v>
      </c>
      <c r="AM209">
        <v>3</v>
      </c>
      <c r="AN209">
        <v>2</v>
      </c>
      <c r="AO209">
        <v>5</v>
      </c>
      <c r="AP209">
        <f t="shared" si="3"/>
        <v>5</v>
      </c>
    </row>
    <row r="210" spans="1:42" x14ac:dyDescent="0.25">
      <c r="A210" t="s">
        <v>214</v>
      </c>
      <c r="B210">
        <v>19.476474184624099</v>
      </c>
      <c r="C210">
        <v>91.099998474121094</v>
      </c>
      <c r="D210" t="s">
        <v>9486</v>
      </c>
      <c r="F210">
        <v>1732.4931074030901</v>
      </c>
      <c r="G210">
        <v>57.6626360504101</v>
      </c>
      <c r="H210" t="s">
        <v>9487</v>
      </c>
      <c r="I210" t="s">
        <v>5150</v>
      </c>
      <c r="J210" t="s">
        <v>37</v>
      </c>
      <c r="K210">
        <v>842753.32400235801</v>
      </c>
      <c r="L210">
        <v>482615.45855861</v>
      </c>
      <c r="M210">
        <v>738381.85014285101</v>
      </c>
      <c r="N210">
        <v>738381.85014285101</v>
      </c>
      <c r="O210">
        <v>104371</v>
      </c>
      <c r="P210">
        <v>417484</v>
      </c>
      <c r="Q210">
        <v>14</v>
      </c>
      <c r="R210">
        <v>19.505474184624099</v>
      </c>
      <c r="S210" t="s">
        <v>214</v>
      </c>
      <c r="T210" t="s">
        <v>96</v>
      </c>
      <c r="U210">
        <v>1725.4931074030901</v>
      </c>
      <c r="V210">
        <v>57.7</v>
      </c>
      <c r="W210" t="s">
        <v>15822</v>
      </c>
      <c r="X210">
        <v>72100530</v>
      </c>
      <c r="Y210" t="s">
        <v>96</v>
      </c>
      <c r="Z210" t="s">
        <v>214</v>
      </c>
      <c r="AA210" t="s">
        <v>215</v>
      </c>
      <c r="AB210" t="s">
        <v>2853</v>
      </c>
      <c r="AC210" t="s">
        <v>216</v>
      </c>
      <c r="AD210" t="s">
        <v>2854</v>
      </c>
      <c r="AE210">
        <v>14</v>
      </c>
      <c r="AF210" t="s">
        <v>15822</v>
      </c>
      <c r="AG210" t="s">
        <v>96</v>
      </c>
      <c r="AH210" t="s">
        <v>96</v>
      </c>
      <c r="AI210" t="str">
        <f>IF(ISNA(VLOOKUP(D210,Listen!J:O,3,0)),"",VLOOKUP(D210,Listen!J:O,3,0))</f>
        <v/>
      </c>
      <c r="AJ210" t="s">
        <v>96</v>
      </c>
      <c r="AK210">
        <v>5</v>
      </c>
      <c r="AL210" t="s">
        <v>96</v>
      </c>
      <c r="AM210">
        <v>3</v>
      </c>
      <c r="AN210">
        <v>2</v>
      </c>
      <c r="AO210">
        <v>5</v>
      </c>
      <c r="AP210">
        <f t="shared" si="3"/>
        <v>5</v>
      </c>
    </row>
    <row r="211" spans="1:42" x14ac:dyDescent="0.25">
      <c r="A211" t="s">
        <v>9473</v>
      </c>
      <c r="B211">
        <v>19.493732082450101</v>
      </c>
      <c r="C211">
        <v>125.09999847412099</v>
      </c>
      <c r="D211" t="s">
        <v>5650</v>
      </c>
      <c r="F211">
        <v>1733.95933256681</v>
      </c>
      <c r="G211">
        <v>78.002990062048497</v>
      </c>
      <c r="H211" t="s">
        <v>5651</v>
      </c>
      <c r="I211" t="s">
        <v>3734</v>
      </c>
      <c r="J211" t="s">
        <v>37</v>
      </c>
      <c r="K211">
        <v>207332.61447537399</v>
      </c>
      <c r="L211">
        <v>51152.219051011802</v>
      </c>
      <c r="M211" t="s">
        <v>98</v>
      </c>
      <c r="N211" t="s">
        <v>98</v>
      </c>
      <c r="O211">
        <v>207333</v>
      </c>
      <c r="P211">
        <v>829332</v>
      </c>
      <c r="Q211">
        <v>28</v>
      </c>
      <c r="R211">
        <v>19.522732082450101</v>
      </c>
      <c r="S211" t="s">
        <v>9473</v>
      </c>
      <c r="T211" t="s">
        <v>96</v>
      </c>
      <c r="U211">
        <v>1726.95933256681</v>
      </c>
      <c r="V211">
        <v>78</v>
      </c>
      <c r="W211" t="s">
        <v>15823</v>
      </c>
      <c r="X211">
        <v>72100530</v>
      </c>
      <c r="Y211" t="s">
        <v>96</v>
      </c>
      <c r="Z211" t="s">
        <v>9473</v>
      </c>
      <c r="AA211" t="s">
        <v>9474</v>
      </c>
      <c r="AB211" t="s">
        <v>9472</v>
      </c>
      <c r="AC211" t="s">
        <v>9488</v>
      </c>
      <c r="AD211" t="s">
        <v>9468</v>
      </c>
      <c r="AE211">
        <v>28</v>
      </c>
      <c r="AF211" t="s">
        <v>15823</v>
      </c>
      <c r="AG211" t="s">
        <v>96</v>
      </c>
      <c r="AH211" t="s">
        <v>96</v>
      </c>
      <c r="AI211" t="str">
        <f>IF(ISNA(VLOOKUP(D211,Listen!J:O,3,0)),"",VLOOKUP(D211,Listen!J:O,3,0))</f>
        <v/>
      </c>
      <c r="AJ211" t="s">
        <v>96</v>
      </c>
      <c r="AK211">
        <v>5</v>
      </c>
      <c r="AL211" t="s">
        <v>96</v>
      </c>
      <c r="AM211">
        <v>3</v>
      </c>
      <c r="AN211">
        <v>2</v>
      </c>
      <c r="AO211">
        <v>5</v>
      </c>
      <c r="AP211">
        <f t="shared" si="3"/>
        <v>5</v>
      </c>
    </row>
    <row r="212" spans="1:42" x14ac:dyDescent="0.25">
      <c r="A212" t="s">
        <v>456</v>
      </c>
      <c r="B212">
        <v>19.4977802423147</v>
      </c>
      <c r="C212">
        <v>99</v>
      </c>
      <c r="D212" t="s">
        <v>5084</v>
      </c>
      <c r="F212">
        <v>1734.3032628600699</v>
      </c>
      <c r="G212">
        <v>59.201635131070098</v>
      </c>
      <c r="H212" t="s">
        <v>5085</v>
      </c>
      <c r="I212" t="s">
        <v>5086</v>
      </c>
      <c r="J212" t="s">
        <v>37</v>
      </c>
      <c r="K212">
        <v>381323.23593381298</v>
      </c>
      <c r="L212">
        <v>160594.12061272201</v>
      </c>
      <c r="M212" t="s">
        <v>98</v>
      </c>
      <c r="N212" t="s">
        <v>98</v>
      </c>
      <c r="O212">
        <v>381323</v>
      </c>
      <c r="P212">
        <v>1525292</v>
      </c>
      <c r="Q212">
        <v>52</v>
      </c>
      <c r="R212">
        <v>19.5267802423147</v>
      </c>
      <c r="S212" t="s">
        <v>456</v>
      </c>
      <c r="T212" t="s">
        <v>96</v>
      </c>
      <c r="U212">
        <v>1727.3032628600699</v>
      </c>
      <c r="V212">
        <v>59.2</v>
      </c>
      <c r="W212" t="s">
        <v>15658</v>
      </c>
      <c r="X212">
        <v>72100530</v>
      </c>
      <c r="Y212" t="s">
        <v>96</v>
      </c>
      <c r="Z212" t="s">
        <v>456</v>
      </c>
      <c r="AA212" t="s">
        <v>2529</v>
      </c>
      <c r="AB212" t="s">
        <v>2530</v>
      </c>
      <c r="AC212" t="s">
        <v>2531</v>
      </c>
      <c r="AD212" t="s">
        <v>2532</v>
      </c>
      <c r="AE212">
        <v>52</v>
      </c>
      <c r="AF212" t="s">
        <v>15658</v>
      </c>
      <c r="AG212" t="s">
        <v>96</v>
      </c>
      <c r="AH212" t="s">
        <v>96</v>
      </c>
      <c r="AI212" t="str">
        <f>IF(ISNA(VLOOKUP(D212,Listen!J:O,3,0)),"",VLOOKUP(D212,Listen!J:O,3,0))</f>
        <v/>
      </c>
      <c r="AJ212" t="s">
        <v>96</v>
      </c>
      <c r="AK212">
        <v>5</v>
      </c>
      <c r="AL212" t="s">
        <v>96</v>
      </c>
      <c r="AM212">
        <v>3</v>
      </c>
      <c r="AN212">
        <v>2</v>
      </c>
      <c r="AO212">
        <v>5</v>
      </c>
      <c r="AP212">
        <f t="shared" si="3"/>
        <v>5</v>
      </c>
    </row>
    <row r="213" spans="1:42" x14ac:dyDescent="0.25">
      <c r="A213" t="s">
        <v>5677</v>
      </c>
      <c r="B213">
        <v>19.627461016923299</v>
      </c>
      <c r="C213">
        <v>178</v>
      </c>
      <c r="D213" t="s">
        <v>4853</v>
      </c>
      <c r="F213">
        <v>1745.3208976206299</v>
      </c>
      <c r="G213">
        <v>66.761149058156406</v>
      </c>
      <c r="H213" t="s">
        <v>4854</v>
      </c>
      <c r="I213" t="s">
        <v>4855</v>
      </c>
      <c r="J213" t="s">
        <v>37</v>
      </c>
      <c r="K213">
        <v>52185.309427841203</v>
      </c>
      <c r="L213">
        <v>18470.5043205316</v>
      </c>
      <c r="M213" t="s">
        <v>98</v>
      </c>
      <c r="N213" t="s">
        <v>98</v>
      </c>
      <c r="O213">
        <v>52185</v>
      </c>
      <c r="P213">
        <v>208740</v>
      </c>
      <c r="Q213">
        <v>7</v>
      </c>
      <c r="R213">
        <v>19.656461016923299</v>
      </c>
      <c r="S213" t="s">
        <v>5674</v>
      </c>
      <c r="T213" t="s">
        <v>96</v>
      </c>
      <c r="U213">
        <v>1738.3208976206299</v>
      </c>
      <c r="V213">
        <v>66.8</v>
      </c>
      <c r="W213" t="s">
        <v>15824</v>
      </c>
      <c r="X213">
        <v>72100530</v>
      </c>
      <c r="Y213" t="s">
        <v>96</v>
      </c>
      <c r="Z213" t="s">
        <v>5674</v>
      </c>
      <c r="AA213" t="s">
        <v>5675</v>
      </c>
      <c r="AB213" t="s">
        <v>5677</v>
      </c>
      <c r="AC213" t="s">
        <v>5676</v>
      </c>
      <c r="AD213" t="s">
        <v>9489</v>
      </c>
      <c r="AE213">
        <v>7</v>
      </c>
      <c r="AF213" t="s">
        <v>15824</v>
      </c>
      <c r="AG213" t="s">
        <v>96</v>
      </c>
      <c r="AH213" t="s">
        <v>96</v>
      </c>
      <c r="AI213" t="str">
        <f>IF(ISNA(VLOOKUP(D213,Listen!J:O,3,0)),"",VLOOKUP(D213,Listen!J:O,3,0))</f>
        <v/>
      </c>
      <c r="AJ213" t="s">
        <v>96</v>
      </c>
      <c r="AK213">
        <v>5</v>
      </c>
      <c r="AL213" t="s">
        <v>96</v>
      </c>
      <c r="AM213">
        <v>3</v>
      </c>
      <c r="AN213">
        <v>2</v>
      </c>
      <c r="AO213">
        <v>5</v>
      </c>
      <c r="AP213">
        <f t="shared" si="3"/>
        <v>5</v>
      </c>
    </row>
    <row r="214" spans="1:42" x14ac:dyDescent="0.25">
      <c r="A214" t="s">
        <v>9490</v>
      </c>
      <c r="B214">
        <v>19.6370255852617</v>
      </c>
      <c r="C214">
        <v>115</v>
      </c>
      <c r="D214" t="s">
        <v>3974</v>
      </c>
      <c r="F214">
        <v>1746.1335001125001</v>
      </c>
      <c r="G214">
        <v>55.185624500773002</v>
      </c>
      <c r="H214" t="s">
        <v>3975</v>
      </c>
      <c r="I214" t="s">
        <v>3976</v>
      </c>
      <c r="J214" t="s">
        <v>37</v>
      </c>
      <c r="K214">
        <v>28534.0860880047</v>
      </c>
      <c r="L214">
        <v>15055.357300513901</v>
      </c>
      <c r="M214" t="s">
        <v>98</v>
      </c>
      <c r="N214" t="s">
        <v>98</v>
      </c>
      <c r="O214">
        <v>28534</v>
      </c>
      <c r="P214">
        <v>114136</v>
      </c>
      <c r="Q214">
        <v>4</v>
      </c>
      <c r="R214">
        <v>19.6660255852617</v>
      </c>
      <c r="S214" t="s">
        <v>9491</v>
      </c>
      <c r="T214" t="s">
        <v>96</v>
      </c>
      <c r="U214">
        <v>1739.1335001125001</v>
      </c>
      <c r="V214">
        <v>55.2</v>
      </c>
      <c r="W214" t="s">
        <v>15825</v>
      </c>
      <c r="X214">
        <v>72100530</v>
      </c>
      <c r="Y214" t="s">
        <v>96</v>
      </c>
      <c r="Z214" t="s">
        <v>9491</v>
      </c>
      <c r="AA214" t="s">
        <v>9492</v>
      </c>
      <c r="AB214" t="s">
        <v>9490</v>
      </c>
      <c r="AC214" t="s">
        <v>4602</v>
      </c>
      <c r="AD214" t="s">
        <v>9493</v>
      </c>
      <c r="AE214">
        <v>4</v>
      </c>
      <c r="AF214" t="s">
        <v>15825</v>
      </c>
      <c r="AG214" t="s">
        <v>96</v>
      </c>
      <c r="AH214" t="s">
        <v>96</v>
      </c>
      <c r="AI214" t="str">
        <f>IF(ISNA(VLOOKUP(D214,Listen!J:O,3,0)),"",VLOOKUP(D214,Listen!J:O,3,0))</f>
        <v/>
      </c>
      <c r="AJ214" t="s">
        <v>96</v>
      </c>
      <c r="AK214">
        <v>5</v>
      </c>
      <c r="AL214" t="s">
        <v>96</v>
      </c>
      <c r="AM214">
        <v>3</v>
      </c>
      <c r="AN214">
        <v>2</v>
      </c>
      <c r="AO214">
        <v>5</v>
      </c>
      <c r="AP214">
        <f t="shared" si="3"/>
        <v>5</v>
      </c>
    </row>
    <row r="215" spans="1:42" x14ac:dyDescent="0.25">
      <c r="A215" t="s">
        <v>748</v>
      </c>
      <c r="B215">
        <v>19.6920714498447</v>
      </c>
      <c r="C215">
        <v>139</v>
      </c>
      <c r="D215" t="s">
        <v>6696</v>
      </c>
      <c r="F215">
        <v>1750.8101781543</v>
      </c>
      <c r="G215">
        <v>52.985887832976701</v>
      </c>
      <c r="H215" t="s">
        <v>6697</v>
      </c>
      <c r="I215" t="s">
        <v>6698</v>
      </c>
      <c r="J215" t="s">
        <v>37</v>
      </c>
      <c r="K215">
        <v>426106.50823095802</v>
      </c>
      <c r="L215">
        <v>83660.658203034604</v>
      </c>
      <c r="M215" t="s">
        <v>98</v>
      </c>
      <c r="N215" t="s">
        <v>98</v>
      </c>
      <c r="O215">
        <v>426107</v>
      </c>
      <c r="P215">
        <v>1704428</v>
      </c>
      <c r="Q215">
        <v>58</v>
      </c>
      <c r="R215">
        <v>19.7210714498447</v>
      </c>
      <c r="S215" t="s">
        <v>748</v>
      </c>
      <c r="T215" t="s">
        <v>96</v>
      </c>
      <c r="U215">
        <v>1743.8101781543</v>
      </c>
      <c r="V215">
        <v>53</v>
      </c>
      <c r="W215" t="s">
        <v>15659</v>
      </c>
      <c r="X215">
        <v>72100530</v>
      </c>
      <c r="Y215" t="s">
        <v>96</v>
      </c>
      <c r="Z215" t="s">
        <v>748</v>
      </c>
      <c r="AA215" t="s">
        <v>749</v>
      </c>
      <c r="AB215" t="s">
        <v>747</v>
      </c>
      <c r="AC215" t="s">
        <v>750</v>
      </c>
      <c r="AD215" t="s">
        <v>751</v>
      </c>
      <c r="AE215">
        <v>58</v>
      </c>
      <c r="AF215" t="s">
        <v>15659</v>
      </c>
      <c r="AG215" t="s">
        <v>96</v>
      </c>
      <c r="AH215" t="s">
        <v>96</v>
      </c>
      <c r="AI215" t="str">
        <f>IF(ISNA(VLOOKUP(D215,Listen!J:O,3,0)),"",VLOOKUP(D215,Listen!J:O,3,0))</f>
        <v/>
      </c>
      <c r="AJ215" t="s">
        <v>96</v>
      </c>
      <c r="AK215">
        <v>5</v>
      </c>
      <c r="AL215" t="s">
        <v>96</v>
      </c>
      <c r="AM215">
        <v>3</v>
      </c>
      <c r="AN215">
        <v>2</v>
      </c>
      <c r="AO215">
        <v>5</v>
      </c>
      <c r="AP215">
        <f t="shared" si="3"/>
        <v>5</v>
      </c>
    </row>
    <row r="216" spans="1:42" x14ac:dyDescent="0.25">
      <c r="A216" t="s">
        <v>1529</v>
      </c>
      <c r="B216">
        <v>19.715974006273999</v>
      </c>
      <c r="C216">
        <v>119</v>
      </c>
      <c r="D216" t="s">
        <v>9494</v>
      </c>
      <c r="F216">
        <v>1752.8409312661299</v>
      </c>
      <c r="G216">
        <v>57.059536764243802</v>
      </c>
      <c r="H216" t="s">
        <v>9495</v>
      </c>
      <c r="I216" t="s">
        <v>9496</v>
      </c>
      <c r="J216" t="s">
        <v>37</v>
      </c>
      <c r="K216">
        <v>205607.99764096001</v>
      </c>
      <c r="L216">
        <v>58339.078774232701</v>
      </c>
      <c r="M216" t="s">
        <v>98</v>
      </c>
      <c r="N216" t="s">
        <v>98</v>
      </c>
      <c r="O216">
        <v>205608</v>
      </c>
      <c r="P216">
        <v>822432</v>
      </c>
      <c r="Q216">
        <v>28</v>
      </c>
      <c r="R216">
        <v>19.744974006273999</v>
      </c>
      <c r="S216" t="s">
        <v>1529</v>
      </c>
      <c r="T216" t="s">
        <v>96</v>
      </c>
      <c r="U216">
        <v>1745.8409312661299</v>
      </c>
      <c r="V216">
        <v>57.1</v>
      </c>
      <c r="W216" t="s">
        <v>15660</v>
      </c>
      <c r="X216">
        <v>72100530</v>
      </c>
      <c r="Y216" t="s">
        <v>96</v>
      </c>
      <c r="Z216" t="s">
        <v>1529</v>
      </c>
      <c r="AA216" t="s">
        <v>1530</v>
      </c>
      <c r="AB216" t="s">
        <v>1531</v>
      </c>
      <c r="AC216" t="s">
        <v>1532</v>
      </c>
      <c r="AD216" t="s">
        <v>1533</v>
      </c>
      <c r="AE216">
        <v>28</v>
      </c>
      <c r="AF216" t="s">
        <v>15660</v>
      </c>
      <c r="AG216" t="s">
        <v>96</v>
      </c>
      <c r="AH216" t="s">
        <v>96</v>
      </c>
      <c r="AI216" t="str">
        <f>IF(ISNA(VLOOKUP(D216,Listen!J:O,3,0)),"",VLOOKUP(D216,Listen!J:O,3,0))</f>
        <v/>
      </c>
      <c r="AJ216" t="s">
        <v>96</v>
      </c>
      <c r="AK216">
        <v>5</v>
      </c>
      <c r="AL216" t="s">
        <v>96</v>
      </c>
      <c r="AM216">
        <v>3</v>
      </c>
      <c r="AN216">
        <v>2</v>
      </c>
      <c r="AO216">
        <v>5</v>
      </c>
      <c r="AP216">
        <f t="shared" si="3"/>
        <v>5</v>
      </c>
    </row>
    <row r="217" spans="1:42" x14ac:dyDescent="0.25">
      <c r="A217" t="s">
        <v>1530</v>
      </c>
      <c r="B217">
        <v>19.821243778197399</v>
      </c>
      <c r="C217">
        <v>119</v>
      </c>
      <c r="D217" t="s">
        <v>7522</v>
      </c>
      <c r="F217">
        <v>1761.78461549288</v>
      </c>
      <c r="G217">
        <v>62.564790836092101</v>
      </c>
      <c r="H217" t="s">
        <v>7523</v>
      </c>
      <c r="I217" t="s">
        <v>7524</v>
      </c>
      <c r="J217" t="s">
        <v>37</v>
      </c>
      <c r="K217">
        <v>82700.823193551099</v>
      </c>
      <c r="L217">
        <v>36969.053096164702</v>
      </c>
      <c r="M217" t="s">
        <v>98</v>
      </c>
      <c r="N217" t="s">
        <v>98</v>
      </c>
      <c r="O217">
        <v>82701</v>
      </c>
      <c r="P217">
        <v>330804</v>
      </c>
      <c r="Q217">
        <v>11</v>
      </c>
      <c r="R217">
        <v>19.850243778197399</v>
      </c>
      <c r="S217" t="s">
        <v>1532</v>
      </c>
      <c r="T217" t="s">
        <v>96</v>
      </c>
      <c r="U217">
        <v>1754.78461549288</v>
      </c>
      <c r="V217">
        <v>62.6</v>
      </c>
      <c r="W217" t="s">
        <v>15661</v>
      </c>
      <c r="X217">
        <v>72100530</v>
      </c>
      <c r="Y217" t="s">
        <v>96</v>
      </c>
      <c r="Z217" t="s">
        <v>1532</v>
      </c>
      <c r="AA217" t="s">
        <v>1534</v>
      </c>
      <c r="AB217" t="s">
        <v>1530</v>
      </c>
      <c r="AC217" t="s">
        <v>1535</v>
      </c>
      <c r="AD217" t="s">
        <v>1529</v>
      </c>
      <c r="AE217">
        <v>11</v>
      </c>
      <c r="AF217" t="s">
        <v>15661</v>
      </c>
      <c r="AG217" t="s">
        <v>96</v>
      </c>
      <c r="AH217" t="s">
        <v>96</v>
      </c>
      <c r="AI217" t="str">
        <f>IF(ISNA(VLOOKUP(D217,Listen!J:O,3,0)),"",VLOOKUP(D217,Listen!J:O,3,0))</f>
        <v/>
      </c>
      <c r="AJ217" t="s">
        <v>96</v>
      </c>
      <c r="AK217">
        <v>5</v>
      </c>
      <c r="AL217" t="s">
        <v>96</v>
      </c>
      <c r="AM217">
        <v>3</v>
      </c>
      <c r="AN217">
        <v>2</v>
      </c>
      <c r="AO217">
        <v>5</v>
      </c>
      <c r="AP217">
        <f t="shared" si="3"/>
        <v>5</v>
      </c>
    </row>
    <row r="218" spans="1:42" x14ac:dyDescent="0.25">
      <c r="A218" t="s">
        <v>9497</v>
      </c>
      <c r="B218">
        <v>19.9380201005652</v>
      </c>
      <c r="C218">
        <v>248.10000610351599</v>
      </c>
      <c r="D218" t="s">
        <v>9498</v>
      </c>
      <c r="F218">
        <v>1771.7058923545701</v>
      </c>
      <c r="G218">
        <v>50.741187451454799</v>
      </c>
      <c r="H218" t="s">
        <v>9499</v>
      </c>
      <c r="I218" t="s">
        <v>9500</v>
      </c>
      <c r="J218" t="s">
        <v>37</v>
      </c>
      <c r="K218">
        <v>20170.197202693402</v>
      </c>
      <c r="L218">
        <v>2859.7192252383002</v>
      </c>
      <c r="M218" t="s">
        <v>98</v>
      </c>
      <c r="N218" t="s">
        <v>98</v>
      </c>
      <c r="O218">
        <v>20170</v>
      </c>
      <c r="P218">
        <v>80680</v>
      </c>
      <c r="Q218">
        <v>3</v>
      </c>
      <c r="R218">
        <v>19.9670201005652</v>
      </c>
      <c r="S218" t="s">
        <v>9501</v>
      </c>
      <c r="T218" t="s">
        <v>96</v>
      </c>
      <c r="U218">
        <v>1764.7058923545701</v>
      </c>
      <c r="V218">
        <v>50.7</v>
      </c>
      <c r="W218" t="s">
        <v>15826</v>
      </c>
      <c r="X218">
        <v>72100530</v>
      </c>
      <c r="Y218" t="s">
        <v>96</v>
      </c>
      <c r="Z218" t="s">
        <v>9501</v>
      </c>
      <c r="AA218" t="s">
        <v>9502</v>
      </c>
      <c r="AB218" t="s">
        <v>9497</v>
      </c>
      <c r="AC218" t="s">
        <v>9503</v>
      </c>
      <c r="AD218" t="s">
        <v>9504</v>
      </c>
      <c r="AE218">
        <v>3</v>
      </c>
      <c r="AF218" t="s">
        <v>15826</v>
      </c>
      <c r="AG218" t="s">
        <v>96</v>
      </c>
      <c r="AH218" t="s">
        <v>96</v>
      </c>
      <c r="AI218" t="str">
        <f>IF(ISNA(VLOOKUP(D218,Listen!J:O,3,0)),"",VLOOKUP(D218,Listen!J:O,3,0))</f>
        <v/>
      </c>
      <c r="AJ218" t="s">
        <v>96</v>
      </c>
      <c r="AK218">
        <v>5</v>
      </c>
      <c r="AL218" t="s">
        <v>96</v>
      </c>
      <c r="AM218">
        <v>3</v>
      </c>
      <c r="AN218">
        <v>2</v>
      </c>
      <c r="AO218">
        <v>5</v>
      </c>
      <c r="AP218">
        <f t="shared" si="3"/>
        <v>5</v>
      </c>
    </row>
    <row r="219" spans="1:42" x14ac:dyDescent="0.25">
      <c r="A219" t="s">
        <v>1536</v>
      </c>
      <c r="B219">
        <v>19.9435485280747</v>
      </c>
      <c r="C219">
        <v>249</v>
      </c>
      <c r="D219" t="s">
        <v>1537</v>
      </c>
      <c r="E219">
        <v>1779</v>
      </c>
      <c r="F219">
        <v>1772.1755856863899</v>
      </c>
      <c r="G219">
        <v>74.5993317602003</v>
      </c>
      <c r="H219" t="s">
        <v>1538</v>
      </c>
      <c r="I219" t="s">
        <v>1539</v>
      </c>
      <c r="J219" t="s">
        <v>43</v>
      </c>
      <c r="K219">
        <v>295905.178329407</v>
      </c>
      <c r="L219">
        <v>36601.938736489901</v>
      </c>
      <c r="M219" t="s">
        <v>98</v>
      </c>
      <c r="N219" t="s">
        <v>98</v>
      </c>
      <c r="O219">
        <v>295905</v>
      </c>
      <c r="P219">
        <v>1183620</v>
      </c>
      <c r="Q219">
        <v>41</v>
      </c>
      <c r="R219">
        <v>19.9725485280747</v>
      </c>
      <c r="S219" t="s">
        <v>1540</v>
      </c>
      <c r="T219">
        <v>1779</v>
      </c>
      <c r="U219">
        <v>1765.1755856863899</v>
      </c>
      <c r="V219">
        <v>74.599999999999994</v>
      </c>
      <c r="W219" t="s">
        <v>15827</v>
      </c>
      <c r="X219">
        <v>72100530</v>
      </c>
      <c r="Y219" t="s">
        <v>96</v>
      </c>
      <c r="Z219" t="s">
        <v>1540</v>
      </c>
      <c r="AA219" t="s">
        <v>1541</v>
      </c>
      <c r="AB219" t="s">
        <v>1536</v>
      </c>
      <c r="AC219" t="s">
        <v>1542</v>
      </c>
      <c r="AD219" t="s">
        <v>1543</v>
      </c>
      <c r="AE219">
        <v>41</v>
      </c>
      <c r="AF219" t="s">
        <v>15827</v>
      </c>
      <c r="AG219" t="s">
        <v>96</v>
      </c>
      <c r="AH219" t="s">
        <v>96</v>
      </c>
      <c r="AI219" t="str">
        <f>IF(ISNA(VLOOKUP(D219,Listen!J:O,3,0)),"",VLOOKUP(D219,Listen!J:O,3,0))</f>
        <v>x</v>
      </c>
      <c r="AJ219" t="s">
        <v>96</v>
      </c>
      <c r="AK219">
        <v>5</v>
      </c>
      <c r="AL219" t="s">
        <v>96</v>
      </c>
      <c r="AM219">
        <v>3</v>
      </c>
      <c r="AN219">
        <v>2</v>
      </c>
      <c r="AO219">
        <v>5</v>
      </c>
      <c r="AP219">
        <f t="shared" si="3"/>
        <v>5</v>
      </c>
    </row>
    <row r="220" spans="1:42" x14ac:dyDescent="0.25">
      <c r="A220" t="s">
        <v>6761</v>
      </c>
      <c r="B220">
        <v>19.9910340174814</v>
      </c>
      <c r="C220">
        <v>147</v>
      </c>
      <c r="D220" t="s">
        <v>9505</v>
      </c>
      <c r="F220">
        <v>1776.2099368096699</v>
      </c>
      <c r="G220">
        <v>50.927884141904798</v>
      </c>
      <c r="H220" t="s">
        <v>9506</v>
      </c>
      <c r="I220" t="s">
        <v>9260</v>
      </c>
      <c r="J220" t="s">
        <v>37</v>
      </c>
      <c r="K220">
        <v>13169.204066463401</v>
      </c>
      <c r="L220">
        <v>6821.1393872963899</v>
      </c>
      <c r="M220" t="s">
        <v>98</v>
      </c>
      <c r="N220" t="s">
        <v>98</v>
      </c>
      <c r="O220">
        <v>13169</v>
      </c>
      <c r="P220">
        <v>52676</v>
      </c>
      <c r="Q220">
        <v>2</v>
      </c>
      <c r="R220">
        <v>20.0200340174814</v>
      </c>
      <c r="S220" t="s">
        <v>6761</v>
      </c>
      <c r="T220" t="s">
        <v>96</v>
      </c>
      <c r="U220">
        <v>1769.2099368096699</v>
      </c>
      <c r="V220">
        <v>50.9</v>
      </c>
      <c r="W220" t="s">
        <v>15828</v>
      </c>
      <c r="X220">
        <v>72100530</v>
      </c>
      <c r="Y220" t="s">
        <v>96</v>
      </c>
      <c r="Z220" t="s">
        <v>6761</v>
      </c>
      <c r="AA220" t="s">
        <v>4046</v>
      </c>
      <c r="AB220" t="s">
        <v>9507</v>
      </c>
      <c r="AC220" t="s">
        <v>4044</v>
      </c>
      <c r="AD220" t="s">
        <v>9508</v>
      </c>
      <c r="AE220">
        <v>2</v>
      </c>
      <c r="AF220" t="s">
        <v>15828</v>
      </c>
      <c r="AG220" t="s">
        <v>96</v>
      </c>
      <c r="AH220" t="s">
        <v>96</v>
      </c>
      <c r="AI220" t="str">
        <f>IF(ISNA(VLOOKUP(D220,Listen!J:O,3,0)),"",VLOOKUP(D220,Listen!J:O,3,0))</f>
        <v/>
      </c>
      <c r="AJ220" t="s">
        <v>96</v>
      </c>
      <c r="AK220">
        <v>5</v>
      </c>
      <c r="AL220" t="s">
        <v>96</v>
      </c>
      <c r="AM220">
        <v>3</v>
      </c>
      <c r="AN220">
        <v>2</v>
      </c>
      <c r="AO220">
        <v>5</v>
      </c>
      <c r="AP220">
        <f t="shared" si="3"/>
        <v>5</v>
      </c>
    </row>
    <row r="221" spans="1:42" x14ac:dyDescent="0.25">
      <c r="A221" t="s">
        <v>1083</v>
      </c>
      <c r="B221">
        <v>20.0013740991083</v>
      </c>
      <c r="C221">
        <v>175</v>
      </c>
      <c r="D221" t="s">
        <v>4323</v>
      </c>
      <c r="F221">
        <v>1777.0884266482999</v>
      </c>
      <c r="G221">
        <v>57.441451558679802</v>
      </c>
      <c r="H221" t="s">
        <v>4324</v>
      </c>
      <c r="I221" t="s">
        <v>4325</v>
      </c>
      <c r="J221" t="s">
        <v>37</v>
      </c>
      <c r="K221">
        <v>109479.05199589299</v>
      </c>
      <c r="L221">
        <v>32872.125558389198</v>
      </c>
      <c r="M221" t="s">
        <v>98</v>
      </c>
      <c r="N221" t="s">
        <v>98</v>
      </c>
      <c r="O221">
        <v>109479</v>
      </c>
      <c r="P221">
        <v>437916</v>
      </c>
      <c r="Q221">
        <v>15</v>
      </c>
      <c r="R221">
        <v>20.0303740991083</v>
      </c>
      <c r="S221" t="s">
        <v>1083</v>
      </c>
      <c r="T221" t="s">
        <v>96</v>
      </c>
      <c r="U221">
        <v>1770.0884266482999</v>
      </c>
      <c r="V221">
        <v>57.4</v>
      </c>
      <c r="W221" t="s">
        <v>15829</v>
      </c>
      <c r="X221">
        <v>72100530</v>
      </c>
      <c r="Y221" t="s">
        <v>96</v>
      </c>
      <c r="Z221" t="s">
        <v>1083</v>
      </c>
      <c r="AA221" t="s">
        <v>1084</v>
      </c>
      <c r="AB221" t="s">
        <v>1085</v>
      </c>
      <c r="AC221" t="s">
        <v>1086</v>
      </c>
      <c r="AD221" t="s">
        <v>1087</v>
      </c>
      <c r="AE221">
        <v>15</v>
      </c>
      <c r="AF221" t="s">
        <v>15829</v>
      </c>
      <c r="AG221" t="s">
        <v>96</v>
      </c>
      <c r="AH221" t="s">
        <v>96</v>
      </c>
      <c r="AI221" t="str">
        <f>IF(ISNA(VLOOKUP(D221,Listen!J:O,3,0)),"",VLOOKUP(D221,Listen!J:O,3,0))</f>
        <v/>
      </c>
      <c r="AJ221" t="s">
        <v>96</v>
      </c>
      <c r="AK221">
        <v>5</v>
      </c>
      <c r="AL221" t="s">
        <v>96</v>
      </c>
      <c r="AM221">
        <v>3</v>
      </c>
      <c r="AN221">
        <v>2</v>
      </c>
      <c r="AO221">
        <v>5</v>
      </c>
      <c r="AP221">
        <f t="shared" si="3"/>
        <v>5</v>
      </c>
    </row>
    <row r="222" spans="1:42" x14ac:dyDescent="0.25">
      <c r="A222" t="s">
        <v>1088</v>
      </c>
      <c r="B222">
        <v>20.041540058465301</v>
      </c>
      <c r="C222">
        <v>130</v>
      </c>
      <c r="E222">
        <v>1777</v>
      </c>
      <c r="F222">
        <v>1780.5009129735799</v>
      </c>
      <c r="G222">
        <v>97.839259287556601</v>
      </c>
      <c r="H222" t="s">
        <v>14275</v>
      </c>
      <c r="J222" t="s">
        <v>44</v>
      </c>
      <c r="K222">
        <v>5929663.6398723796</v>
      </c>
      <c r="L222">
        <v>643450.51643635996</v>
      </c>
      <c r="M222" t="s">
        <v>98</v>
      </c>
      <c r="N222" t="s">
        <v>98</v>
      </c>
      <c r="O222">
        <v>5929664</v>
      </c>
      <c r="P222">
        <v>23718656</v>
      </c>
      <c r="Q222">
        <v>813</v>
      </c>
      <c r="R222">
        <v>20.070540058465301</v>
      </c>
      <c r="S222" t="s">
        <v>1089</v>
      </c>
      <c r="T222">
        <v>1777</v>
      </c>
      <c r="U222">
        <v>1773.5009129735799</v>
      </c>
      <c r="V222">
        <v>97.8</v>
      </c>
      <c r="W222" t="s">
        <v>15663</v>
      </c>
      <c r="X222">
        <v>72100530</v>
      </c>
      <c r="Y222" t="s">
        <v>96</v>
      </c>
      <c r="Z222" t="s">
        <v>1089</v>
      </c>
      <c r="AA222" t="s">
        <v>1090</v>
      </c>
      <c r="AB222" t="s">
        <v>1088</v>
      </c>
      <c r="AC222" t="s">
        <v>1091</v>
      </c>
      <c r="AD222" t="s">
        <v>1092</v>
      </c>
      <c r="AE222">
        <v>813</v>
      </c>
      <c r="AF222" t="s">
        <v>14275</v>
      </c>
      <c r="AG222">
        <v>0</v>
      </c>
      <c r="AH222" t="s">
        <v>118</v>
      </c>
      <c r="AI222" t="str">
        <f>IF(ISNA(VLOOKUP(D222,Listen!J:O,3,0)),"",VLOOKUP(D222,Listen!J:O,3,0))</f>
        <v/>
      </c>
      <c r="AJ222" t="s">
        <v>96</v>
      </c>
      <c r="AK222" t="s">
        <v>96</v>
      </c>
      <c r="AL222" t="s">
        <v>96</v>
      </c>
      <c r="AM222" t="s">
        <v>96</v>
      </c>
      <c r="AN222">
        <v>2</v>
      </c>
      <c r="AO222">
        <v>2</v>
      </c>
      <c r="AP222">
        <f t="shared" si="3"/>
        <v>2</v>
      </c>
    </row>
    <row r="223" spans="1:42" x14ac:dyDescent="0.25">
      <c r="A223" t="s">
        <v>2855</v>
      </c>
      <c r="B223">
        <v>20.131519189648301</v>
      </c>
      <c r="C223">
        <v>149</v>
      </c>
      <c r="D223" t="s">
        <v>9509</v>
      </c>
      <c r="F223">
        <v>1788.1455095333899</v>
      </c>
      <c r="G223">
        <v>56.718154255825297</v>
      </c>
      <c r="H223" t="s">
        <v>9510</v>
      </c>
      <c r="I223" t="s">
        <v>9511</v>
      </c>
      <c r="J223" t="s">
        <v>37</v>
      </c>
      <c r="K223">
        <v>63604.166961741001</v>
      </c>
      <c r="L223">
        <v>15864.442178908501</v>
      </c>
      <c r="M223" t="s">
        <v>98</v>
      </c>
      <c r="N223" t="s">
        <v>98</v>
      </c>
      <c r="O223">
        <v>63604</v>
      </c>
      <c r="P223">
        <v>254416</v>
      </c>
      <c r="Q223">
        <v>9</v>
      </c>
      <c r="R223">
        <v>20.160519189648301</v>
      </c>
      <c r="S223" t="s">
        <v>2856</v>
      </c>
      <c r="T223" t="s">
        <v>96</v>
      </c>
      <c r="U223">
        <v>1781.1455095333899</v>
      </c>
      <c r="V223">
        <v>56.7</v>
      </c>
      <c r="W223" t="s">
        <v>15830</v>
      </c>
      <c r="X223">
        <v>72100530</v>
      </c>
      <c r="Y223" t="s">
        <v>96</v>
      </c>
      <c r="Z223" t="s">
        <v>2856</v>
      </c>
      <c r="AA223" t="s">
        <v>2857</v>
      </c>
      <c r="AB223" t="s">
        <v>2855</v>
      </c>
      <c r="AC223" t="s">
        <v>4603</v>
      </c>
      <c r="AD223" t="s">
        <v>2858</v>
      </c>
      <c r="AE223">
        <v>9</v>
      </c>
      <c r="AF223" t="s">
        <v>15830</v>
      </c>
      <c r="AG223" t="s">
        <v>96</v>
      </c>
      <c r="AH223" t="s">
        <v>96</v>
      </c>
      <c r="AI223" t="str">
        <f>IF(ISNA(VLOOKUP(D223,Listen!J:O,3,0)),"",VLOOKUP(D223,Listen!J:O,3,0))</f>
        <v/>
      </c>
      <c r="AJ223" t="s">
        <v>96</v>
      </c>
      <c r="AK223">
        <v>5</v>
      </c>
      <c r="AL223" t="s">
        <v>96</v>
      </c>
      <c r="AM223">
        <v>3</v>
      </c>
      <c r="AN223">
        <v>2</v>
      </c>
      <c r="AO223">
        <v>5</v>
      </c>
      <c r="AP223">
        <f t="shared" si="3"/>
        <v>5</v>
      </c>
    </row>
    <row r="224" spans="1:42" x14ac:dyDescent="0.25">
      <c r="A224" t="s">
        <v>7830</v>
      </c>
      <c r="B224">
        <v>20.135819551790298</v>
      </c>
      <c r="C224">
        <v>253</v>
      </c>
      <c r="E224">
        <v>1785</v>
      </c>
      <c r="F224">
        <v>1788.5108668468499</v>
      </c>
      <c r="G224">
        <v>52.735284795353202</v>
      </c>
      <c r="H224" t="s">
        <v>15831</v>
      </c>
      <c r="I224" t="s">
        <v>9512</v>
      </c>
      <c r="J224" t="s">
        <v>44</v>
      </c>
      <c r="K224">
        <v>184624.34779952699</v>
      </c>
      <c r="L224">
        <v>21388.232515659402</v>
      </c>
      <c r="M224">
        <v>42831.476396858299</v>
      </c>
      <c r="N224">
        <v>42831.476396858299</v>
      </c>
      <c r="O224">
        <v>141793</v>
      </c>
      <c r="P224">
        <v>567172</v>
      </c>
      <c r="Q224">
        <v>19</v>
      </c>
      <c r="R224">
        <v>20.164819551790298</v>
      </c>
      <c r="S224" t="s">
        <v>7834</v>
      </c>
      <c r="T224">
        <v>1785</v>
      </c>
      <c r="U224">
        <v>1781.5108668468499</v>
      </c>
      <c r="V224">
        <v>52.7</v>
      </c>
      <c r="W224" t="s">
        <v>15832</v>
      </c>
      <c r="X224">
        <v>72100530</v>
      </c>
      <c r="Y224" t="s">
        <v>96</v>
      </c>
      <c r="Z224" t="s">
        <v>7834</v>
      </c>
      <c r="AA224" t="s">
        <v>7835</v>
      </c>
      <c r="AB224" t="s">
        <v>7830</v>
      </c>
      <c r="AC224" t="s">
        <v>7836</v>
      </c>
      <c r="AD224" t="s">
        <v>7837</v>
      </c>
      <c r="AE224">
        <v>19</v>
      </c>
      <c r="AF224" t="s">
        <v>15832</v>
      </c>
      <c r="AG224" t="s">
        <v>96</v>
      </c>
      <c r="AH224" t="s">
        <v>118</v>
      </c>
      <c r="AI224" t="str">
        <f>IF(ISNA(VLOOKUP(D224,Listen!J:O,3,0)),"",VLOOKUP(D224,Listen!J:O,3,0))</f>
        <v/>
      </c>
      <c r="AJ224" t="s">
        <v>96</v>
      </c>
      <c r="AK224">
        <v>5</v>
      </c>
      <c r="AL224" t="s">
        <v>96</v>
      </c>
      <c r="AM224" t="s">
        <v>96</v>
      </c>
      <c r="AN224">
        <v>2</v>
      </c>
      <c r="AO224">
        <v>5</v>
      </c>
      <c r="AP224">
        <f t="shared" si="3"/>
        <v>5</v>
      </c>
    </row>
    <row r="225" spans="1:42" x14ac:dyDescent="0.25">
      <c r="A225" t="s">
        <v>1093</v>
      </c>
      <c r="B225">
        <v>20.186025898474998</v>
      </c>
      <c r="C225">
        <v>97</v>
      </c>
      <c r="D225" t="s">
        <v>1374</v>
      </c>
      <c r="F225">
        <v>1792.7763810844399</v>
      </c>
      <c r="G225">
        <v>83.841143267569294</v>
      </c>
      <c r="H225" t="s">
        <v>1375</v>
      </c>
      <c r="I225" t="s">
        <v>819</v>
      </c>
      <c r="J225" t="s">
        <v>39</v>
      </c>
      <c r="K225">
        <v>388321.09517680301</v>
      </c>
      <c r="L225">
        <v>62560.642417101597</v>
      </c>
      <c r="M225">
        <v>512046.59671311203</v>
      </c>
      <c r="N225">
        <v>512046.59671311203</v>
      </c>
      <c r="O225">
        <v>0</v>
      </c>
      <c r="P225">
        <v>0</v>
      </c>
      <c r="Q225">
        <v>0</v>
      </c>
      <c r="R225">
        <v>20.215025898474998</v>
      </c>
      <c r="S225" t="s">
        <v>1093</v>
      </c>
      <c r="T225" t="s">
        <v>96</v>
      </c>
      <c r="U225">
        <v>1785.7763810844399</v>
      </c>
      <c r="V225">
        <v>83.8</v>
      </c>
      <c r="W225" t="s">
        <v>15664</v>
      </c>
      <c r="X225">
        <v>72100530</v>
      </c>
      <c r="Y225" t="s">
        <v>96</v>
      </c>
      <c r="Z225" t="s">
        <v>1093</v>
      </c>
      <c r="AA225" t="s">
        <v>1094</v>
      </c>
      <c r="AB225" t="s">
        <v>1095</v>
      </c>
      <c r="AC225" t="s">
        <v>1096</v>
      </c>
      <c r="AD225" t="s">
        <v>1097</v>
      </c>
      <c r="AE225">
        <v>0</v>
      </c>
      <c r="AF225" t="s">
        <v>15664</v>
      </c>
      <c r="AG225" t="s">
        <v>96</v>
      </c>
      <c r="AH225" t="s">
        <v>96</v>
      </c>
      <c r="AI225" t="str">
        <f>IF(ISNA(VLOOKUP(D225,Listen!J:O,3,0)),"",VLOOKUP(D225,Listen!J:O,3,0))</f>
        <v/>
      </c>
      <c r="AJ225">
        <v>6</v>
      </c>
      <c r="AK225" t="s">
        <v>96</v>
      </c>
      <c r="AL225" t="s">
        <v>96</v>
      </c>
      <c r="AM225">
        <v>3</v>
      </c>
      <c r="AN225">
        <v>2</v>
      </c>
      <c r="AO225">
        <v>6</v>
      </c>
      <c r="AP225">
        <f t="shared" si="3"/>
        <v>6</v>
      </c>
    </row>
    <row r="226" spans="1:42" x14ac:dyDescent="0.25">
      <c r="A226" t="s">
        <v>1547</v>
      </c>
      <c r="B226">
        <v>20.1998679326441</v>
      </c>
      <c r="C226">
        <v>141</v>
      </c>
      <c r="D226" t="s">
        <v>1099</v>
      </c>
      <c r="E226">
        <v>1797</v>
      </c>
      <c r="F226">
        <v>1793.9523956269099</v>
      </c>
      <c r="G226">
        <v>81.836280661642107</v>
      </c>
      <c r="H226" t="s">
        <v>1100</v>
      </c>
      <c r="I226" t="s">
        <v>1101</v>
      </c>
      <c r="J226" t="s">
        <v>44</v>
      </c>
      <c r="K226">
        <v>824191.29911899497</v>
      </c>
      <c r="L226">
        <v>299844.76537584601</v>
      </c>
      <c r="M226" t="s">
        <v>98</v>
      </c>
      <c r="N226" t="s">
        <v>98</v>
      </c>
      <c r="O226">
        <v>824191</v>
      </c>
      <c r="P226">
        <v>3296764</v>
      </c>
      <c r="Q226">
        <v>113</v>
      </c>
      <c r="R226">
        <v>20.2288679326441</v>
      </c>
      <c r="S226" t="s">
        <v>1547</v>
      </c>
      <c r="T226">
        <v>1797</v>
      </c>
      <c r="U226">
        <v>1786.9523956269099</v>
      </c>
      <c r="V226">
        <v>81.8</v>
      </c>
      <c r="W226" t="s">
        <v>15833</v>
      </c>
      <c r="X226">
        <v>72100530</v>
      </c>
      <c r="Y226" t="s">
        <v>96</v>
      </c>
      <c r="Z226" t="s">
        <v>1547</v>
      </c>
      <c r="AA226" t="s">
        <v>1548</v>
      </c>
      <c r="AB226" t="s">
        <v>1549</v>
      </c>
      <c r="AC226" t="s">
        <v>1550</v>
      </c>
      <c r="AD226" t="s">
        <v>1551</v>
      </c>
      <c r="AE226">
        <v>113</v>
      </c>
      <c r="AF226" t="s">
        <v>1100</v>
      </c>
      <c r="AG226" t="s">
        <v>1099</v>
      </c>
      <c r="AH226" t="s">
        <v>118</v>
      </c>
      <c r="AI226" t="str">
        <f>IF(ISNA(VLOOKUP(D226,Listen!J:O,3,0)),"",VLOOKUP(D226,Listen!J:O,3,0))</f>
        <v/>
      </c>
      <c r="AJ226" t="s">
        <v>96</v>
      </c>
      <c r="AK226" t="s">
        <v>96</v>
      </c>
      <c r="AL226" t="s">
        <v>96</v>
      </c>
      <c r="AM226" t="s">
        <v>96</v>
      </c>
      <c r="AN226">
        <v>2</v>
      </c>
      <c r="AO226">
        <v>2</v>
      </c>
      <c r="AP226">
        <f t="shared" si="3"/>
        <v>2</v>
      </c>
    </row>
    <row r="227" spans="1:42" x14ac:dyDescent="0.25">
      <c r="A227" t="s">
        <v>9513</v>
      </c>
      <c r="B227">
        <v>20.368947922712699</v>
      </c>
      <c r="C227">
        <v>202</v>
      </c>
      <c r="D227" t="s">
        <v>9514</v>
      </c>
      <c r="F227">
        <v>1809.23943021166</v>
      </c>
      <c r="G227">
        <v>59.018483022465098</v>
      </c>
      <c r="H227" t="s">
        <v>9515</v>
      </c>
      <c r="I227" t="s">
        <v>9516</v>
      </c>
      <c r="J227" t="s">
        <v>37</v>
      </c>
      <c r="K227">
        <v>25086.471363681299</v>
      </c>
      <c r="L227">
        <v>6789.6030814982396</v>
      </c>
      <c r="M227" t="s">
        <v>98</v>
      </c>
      <c r="N227" t="s">
        <v>98</v>
      </c>
      <c r="O227">
        <v>25086</v>
      </c>
      <c r="P227">
        <v>100344</v>
      </c>
      <c r="Q227">
        <v>3</v>
      </c>
      <c r="R227">
        <v>20.397947922712699</v>
      </c>
      <c r="S227" t="s">
        <v>9513</v>
      </c>
      <c r="T227" t="s">
        <v>96</v>
      </c>
      <c r="U227">
        <v>1802.23943021166</v>
      </c>
      <c r="V227">
        <v>59</v>
      </c>
      <c r="W227" t="s">
        <v>15834</v>
      </c>
      <c r="X227">
        <v>72100530</v>
      </c>
      <c r="Y227" t="s">
        <v>96</v>
      </c>
      <c r="Z227" t="s">
        <v>9513</v>
      </c>
      <c r="AA227" t="s">
        <v>9517</v>
      </c>
      <c r="AB227" t="s">
        <v>9518</v>
      </c>
      <c r="AC227" t="s">
        <v>9519</v>
      </c>
      <c r="AD227" t="s">
        <v>9520</v>
      </c>
      <c r="AE227">
        <v>3</v>
      </c>
      <c r="AF227" t="s">
        <v>15834</v>
      </c>
      <c r="AG227" t="s">
        <v>96</v>
      </c>
      <c r="AH227" t="s">
        <v>96</v>
      </c>
      <c r="AI227" t="str">
        <f>IF(ISNA(VLOOKUP(D227,Listen!J:O,3,0)),"",VLOOKUP(D227,Listen!J:O,3,0))</f>
        <v/>
      </c>
      <c r="AJ227" t="s">
        <v>96</v>
      </c>
      <c r="AK227">
        <v>5</v>
      </c>
      <c r="AL227" t="s">
        <v>96</v>
      </c>
      <c r="AM227">
        <v>3</v>
      </c>
      <c r="AN227">
        <v>2</v>
      </c>
      <c r="AO227">
        <v>5</v>
      </c>
      <c r="AP227">
        <f t="shared" si="3"/>
        <v>5</v>
      </c>
    </row>
    <row r="228" spans="1:42" x14ac:dyDescent="0.25">
      <c r="A228" t="s">
        <v>227</v>
      </c>
      <c r="B228">
        <v>20.376458566261999</v>
      </c>
      <c r="C228">
        <v>125</v>
      </c>
      <c r="D228" t="s">
        <v>88</v>
      </c>
      <c r="E228">
        <v>1814</v>
      </c>
      <c r="F228">
        <v>1809.94827126769</v>
      </c>
      <c r="G228">
        <v>92.077005054288506</v>
      </c>
      <c r="H228" t="s">
        <v>228</v>
      </c>
      <c r="I228" t="s">
        <v>89</v>
      </c>
      <c r="J228" t="s">
        <v>44</v>
      </c>
      <c r="K228">
        <v>2074701.50000912</v>
      </c>
      <c r="L228">
        <v>404800.69238517102</v>
      </c>
      <c r="M228">
        <v>38915.805560595101</v>
      </c>
      <c r="N228">
        <v>38915.805560595101</v>
      </c>
      <c r="O228">
        <v>2035786</v>
      </c>
      <c r="P228">
        <v>8143144</v>
      </c>
      <c r="Q228">
        <v>279</v>
      </c>
      <c r="R228">
        <v>20.405458566261998</v>
      </c>
      <c r="S228" t="s">
        <v>227</v>
      </c>
      <c r="T228">
        <v>1814</v>
      </c>
      <c r="U228">
        <v>1802.94827126769</v>
      </c>
      <c r="V228">
        <v>92.1</v>
      </c>
      <c r="W228" t="s">
        <v>15835</v>
      </c>
      <c r="X228">
        <v>72100530</v>
      </c>
      <c r="Y228" t="s">
        <v>96</v>
      </c>
      <c r="Z228" t="s">
        <v>227</v>
      </c>
      <c r="AA228" t="s">
        <v>755</v>
      </c>
      <c r="AB228" t="s">
        <v>756</v>
      </c>
      <c r="AC228" t="s">
        <v>757</v>
      </c>
      <c r="AD228" t="s">
        <v>758</v>
      </c>
      <c r="AE228">
        <v>279</v>
      </c>
      <c r="AF228" t="s">
        <v>228</v>
      </c>
      <c r="AG228" t="s">
        <v>88</v>
      </c>
      <c r="AH228" t="s">
        <v>118</v>
      </c>
      <c r="AI228" t="str">
        <f>IF(ISNA(VLOOKUP(D228,Listen!J:O,3,0)),"",VLOOKUP(D228,Listen!J:O,3,0))</f>
        <v>x</v>
      </c>
      <c r="AJ228" t="s">
        <v>96</v>
      </c>
      <c r="AK228" t="s">
        <v>96</v>
      </c>
      <c r="AL228" t="s">
        <v>96</v>
      </c>
      <c r="AM228" t="s">
        <v>96</v>
      </c>
      <c r="AN228">
        <v>2</v>
      </c>
      <c r="AO228">
        <v>2</v>
      </c>
      <c r="AP228">
        <f t="shared" si="3"/>
        <v>1</v>
      </c>
    </row>
    <row r="229" spans="1:42" x14ac:dyDescent="0.25">
      <c r="A229" t="s">
        <v>9521</v>
      </c>
      <c r="B229">
        <v>20.402719230925101</v>
      </c>
      <c r="C229">
        <v>174</v>
      </c>
      <c r="D229" t="s">
        <v>9522</v>
      </c>
      <c r="F229">
        <v>1812.4267056587701</v>
      </c>
      <c r="G229">
        <v>51.927772338420503</v>
      </c>
      <c r="H229" t="s">
        <v>9523</v>
      </c>
      <c r="I229" t="s">
        <v>9524</v>
      </c>
      <c r="J229" t="s">
        <v>39</v>
      </c>
      <c r="K229">
        <v>8560.6431141032208</v>
      </c>
      <c r="L229">
        <v>3058.13120196604</v>
      </c>
      <c r="M229" t="s">
        <v>98</v>
      </c>
      <c r="N229" t="s">
        <v>98</v>
      </c>
      <c r="O229">
        <v>8561</v>
      </c>
      <c r="P229">
        <v>34244</v>
      </c>
      <c r="Q229">
        <v>1</v>
      </c>
      <c r="R229">
        <v>20.431719230925101</v>
      </c>
      <c r="S229" t="s">
        <v>9521</v>
      </c>
      <c r="T229" t="s">
        <v>96</v>
      </c>
      <c r="U229">
        <v>1805.4267056587701</v>
      </c>
      <c r="V229">
        <v>51.9</v>
      </c>
      <c r="W229" t="s">
        <v>15836</v>
      </c>
      <c r="X229">
        <v>72100530</v>
      </c>
      <c r="Y229" t="s">
        <v>96</v>
      </c>
      <c r="Z229" t="s">
        <v>9521</v>
      </c>
      <c r="AA229" t="s">
        <v>9525</v>
      </c>
      <c r="AB229" t="s">
        <v>9526</v>
      </c>
      <c r="AC229" t="s">
        <v>9527</v>
      </c>
      <c r="AD229" t="s">
        <v>9528</v>
      </c>
      <c r="AE229">
        <v>1</v>
      </c>
      <c r="AF229" t="s">
        <v>15836</v>
      </c>
      <c r="AG229" t="s">
        <v>96</v>
      </c>
      <c r="AH229" t="s">
        <v>96</v>
      </c>
      <c r="AI229" t="str">
        <f>IF(ISNA(VLOOKUP(D229,Listen!J:O,3,0)),"",VLOOKUP(D229,Listen!J:O,3,0))</f>
        <v/>
      </c>
      <c r="AJ229">
        <v>6</v>
      </c>
      <c r="AK229">
        <v>5</v>
      </c>
      <c r="AL229" t="s">
        <v>96</v>
      </c>
      <c r="AM229">
        <v>3</v>
      </c>
      <c r="AN229">
        <v>2</v>
      </c>
      <c r="AO229">
        <v>6</v>
      </c>
      <c r="AP229">
        <f t="shared" si="3"/>
        <v>6</v>
      </c>
    </row>
    <row r="230" spans="1:42" x14ac:dyDescent="0.25">
      <c r="A230" t="s">
        <v>4612</v>
      </c>
      <c r="B230">
        <v>20.446917328312601</v>
      </c>
      <c r="C230">
        <v>181</v>
      </c>
      <c r="D230" t="s">
        <v>7849</v>
      </c>
      <c r="F230">
        <v>1816.59804275137</v>
      </c>
      <c r="G230">
        <v>78.610893862922495</v>
      </c>
      <c r="H230" t="s">
        <v>7850</v>
      </c>
      <c r="I230" t="s">
        <v>7851</v>
      </c>
      <c r="J230" t="s">
        <v>37</v>
      </c>
      <c r="K230">
        <v>145468.67614410599</v>
      </c>
      <c r="L230">
        <v>62155.815292047002</v>
      </c>
      <c r="M230" t="s">
        <v>98</v>
      </c>
      <c r="N230" t="s">
        <v>98</v>
      </c>
      <c r="O230">
        <v>145469</v>
      </c>
      <c r="P230">
        <v>581876</v>
      </c>
      <c r="Q230">
        <v>20</v>
      </c>
      <c r="R230">
        <v>20.475917328312601</v>
      </c>
      <c r="S230" t="s">
        <v>4613</v>
      </c>
      <c r="T230" t="s">
        <v>96</v>
      </c>
      <c r="U230">
        <v>1809.59804275137</v>
      </c>
      <c r="V230">
        <v>78.599999999999994</v>
      </c>
      <c r="W230" t="s">
        <v>15837</v>
      </c>
      <c r="X230">
        <v>72100530</v>
      </c>
      <c r="Y230" t="s">
        <v>96</v>
      </c>
      <c r="Z230" t="s">
        <v>4613</v>
      </c>
      <c r="AA230" t="s">
        <v>4614</v>
      </c>
      <c r="AB230" t="s">
        <v>4612</v>
      </c>
      <c r="AC230" t="s">
        <v>4615</v>
      </c>
      <c r="AD230" t="s">
        <v>4616</v>
      </c>
      <c r="AE230">
        <v>20</v>
      </c>
      <c r="AF230" t="s">
        <v>15837</v>
      </c>
      <c r="AG230" t="s">
        <v>96</v>
      </c>
      <c r="AH230" t="s">
        <v>96</v>
      </c>
      <c r="AI230" t="str">
        <f>IF(ISNA(VLOOKUP(D230,Listen!J:O,3,0)),"",VLOOKUP(D230,Listen!J:O,3,0))</f>
        <v/>
      </c>
      <c r="AJ230" t="s">
        <v>96</v>
      </c>
      <c r="AK230">
        <v>5</v>
      </c>
      <c r="AL230" t="s">
        <v>96</v>
      </c>
      <c r="AM230">
        <v>3</v>
      </c>
      <c r="AN230">
        <v>2</v>
      </c>
      <c r="AO230">
        <v>5</v>
      </c>
      <c r="AP230">
        <f t="shared" si="3"/>
        <v>5</v>
      </c>
    </row>
    <row r="231" spans="1:42" x14ac:dyDescent="0.25">
      <c r="A231" t="s">
        <v>755</v>
      </c>
      <c r="B231">
        <v>20.490075093012699</v>
      </c>
      <c r="C231">
        <v>125.09999847412099</v>
      </c>
      <c r="D231" t="s">
        <v>9529</v>
      </c>
      <c r="F231">
        <v>1820.67119511241</v>
      </c>
      <c r="G231">
        <v>51.055869328490402</v>
      </c>
      <c r="H231" t="s">
        <v>9530</v>
      </c>
      <c r="I231" t="s">
        <v>6434</v>
      </c>
      <c r="J231" t="s">
        <v>37</v>
      </c>
      <c r="K231">
        <v>18587.369327933899</v>
      </c>
      <c r="L231">
        <v>2286.1896736989202</v>
      </c>
      <c r="M231">
        <v>38915.805560595101</v>
      </c>
      <c r="N231">
        <v>38915.805560595101</v>
      </c>
      <c r="O231">
        <v>0</v>
      </c>
      <c r="P231">
        <v>0</v>
      </c>
      <c r="Q231">
        <v>0</v>
      </c>
      <c r="R231">
        <v>20.519075093012699</v>
      </c>
      <c r="S231" t="s">
        <v>755</v>
      </c>
      <c r="T231" t="s">
        <v>96</v>
      </c>
      <c r="U231">
        <v>1813.67119511241</v>
      </c>
      <c r="V231">
        <v>51.1</v>
      </c>
      <c r="W231" t="s">
        <v>15838</v>
      </c>
      <c r="X231">
        <v>72100530</v>
      </c>
      <c r="Y231" t="s">
        <v>96</v>
      </c>
      <c r="Z231" t="s">
        <v>755</v>
      </c>
      <c r="AA231" t="s">
        <v>757</v>
      </c>
      <c r="AB231" t="s">
        <v>227</v>
      </c>
      <c r="AC231" t="s">
        <v>9531</v>
      </c>
      <c r="AD231" t="s">
        <v>756</v>
      </c>
      <c r="AE231">
        <v>0</v>
      </c>
      <c r="AF231" t="s">
        <v>15838</v>
      </c>
      <c r="AG231" t="s">
        <v>96</v>
      </c>
      <c r="AH231" t="s">
        <v>96</v>
      </c>
      <c r="AI231" t="str">
        <f>IF(ISNA(VLOOKUP(D231,Listen!J:O,3,0)),"",VLOOKUP(D231,Listen!J:O,3,0))</f>
        <v/>
      </c>
      <c r="AJ231">
        <v>6</v>
      </c>
      <c r="AK231">
        <v>5</v>
      </c>
      <c r="AL231" t="s">
        <v>96</v>
      </c>
      <c r="AM231">
        <v>3</v>
      </c>
      <c r="AN231">
        <v>2</v>
      </c>
      <c r="AO231">
        <v>6</v>
      </c>
      <c r="AP231">
        <f t="shared" si="3"/>
        <v>6</v>
      </c>
    </row>
    <row r="232" spans="1:42" x14ac:dyDescent="0.25">
      <c r="A232" t="s">
        <v>1110</v>
      </c>
      <c r="B232">
        <v>20.525141963615798</v>
      </c>
      <c r="C232">
        <v>99.099998474121094</v>
      </c>
      <c r="D232" t="s">
        <v>864</v>
      </c>
      <c r="F232">
        <v>1823.98074341232</v>
      </c>
      <c r="G232">
        <v>55.381822788137796</v>
      </c>
      <c r="H232" t="s">
        <v>865</v>
      </c>
      <c r="I232" t="s">
        <v>375</v>
      </c>
      <c r="J232" t="s">
        <v>37</v>
      </c>
      <c r="K232">
        <v>208738.12763539399</v>
      </c>
      <c r="L232">
        <v>88660.224062105102</v>
      </c>
      <c r="M232" t="s">
        <v>98</v>
      </c>
      <c r="N232" t="s">
        <v>98</v>
      </c>
      <c r="O232">
        <v>208738</v>
      </c>
      <c r="P232">
        <v>834952</v>
      </c>
      <c r="Q232">
        <v>29</v>
      </c>
      <c r="R232">
        <v>20.554141963615798</v>
      </c>
      <c r="S232" t="s">
        <v>1111</v>
      </c>
      <c r="T232" t="s">
        <v>96</v>
      </c>
      <c r="U232">
        <v>1816.98074341232</v>
      </c>
      <c r="V232">
        <v>55.4</v>
      </c>
      <c r="W232" t="s">
        <v>15839</v>
      </c>
      <c r="X232">
        <v>72100530</v>
      </c>
      <c r="Y232" t="s">
        <v>96</v>
      </c>
      <c r="Z232" t="s">
        <v>1111</v>
      </c>
      <c r="AA232" t="s">
        <v>1112</v>
      </c>
      <c r="AB232" t="s">
        <v>1110</v>
      </c>
      <c r="AC232" t="s">
        <v>1113</v>
      </c>
      <c r="AD232" t="s">
        <v>1114</v>
      </c>
      <c r="AE232">
        <v>29</v>
      </c>
      <c r="AF232" t="s">
        <v>15839</v>
      </c>
      <c r="AG232" t="s">
        <v>96</v>
      </c>
      <c r="AH232" t="s">
        <v>96</v>
      </c>
      <c r="AI232" t="str">
        <f>IF(ISNA(VLOOKUP(D232,Listen!J:O,3,0)),"",VLOOKUP(D232,Listen!J:O,3,0))</f>
        <v/>
      </c>
      <c r="AJ232" t="s">
        <v>96</v>
      </c>
      <c r="AK232">
        <v>5</v>
      </c>
      <c r="AL232" t="s">
        <v>96</v>
      </c>
      <c r="AM232">
        <v>3</v>
      </c>
      <c r="AN232">
        <v>2</v>
      </c>
      <c r="AO232">
        <v>5</v>
      </c>
      <c r="AP232">
        <f t="shared" si="3"/>
        <v>5</v>
      </c>
    </row>
    <row r="233" spans="1:42" x14ac:dyDescent="0.25">
      <c r="A233" t="s">
        <v>5250</v>
      </c>
      <c r="B233">
        <v>20.5329036138919</v>
      </c>
      <c r="C233">
        <v>159</v>
      </c>
      <c r="D233" t="s">
        <v>9532</v>
      </c>
      <c r="F233">
        <v>1824.7132740326499</v>
      </c>
      <c r="G233">
        <v>55.758401777771397</v>
      </c>
      <c r="H233" t="s">
        <v>9533</v>
      </c>
      <c r="I233" t="s">
        <v>9534</v>
      </c>
      <c r="J233" t="s">
        <v>37</v>
      </c>
      <c r="K233">
        <v>142987.61456574299</v>
      </c>
      <c r="L233">
        <v>18633.632219695101</v>
      </c>
      <c r="M233" t="s">
        <v>98</v>
      </c>
      <c r="N233" t="s">
        <v>98</v>
      </c>
      <c r="O233">
        <v>142988</v>
      </c>
      <c r="P233">
        <v>571952</v>
      </c>
      <c r="Q233">
        <v>20</v>
      </c>
      <c r="R233">
        <v>20.5619036138919</v>
      </c>
      <c r="S233" t="s">
        <v>5251</v>
      </c>
      <c r="T233" t="s">
        <v>96</v>
      </c>
      <c r="U233">
        <v>1817.7132740326499</v>
      </c>
      <c r="V233">
        <v>55.8</v>
      </c>
      <c r="W233" t="s">
        <v>15840</v>
      </c>
      <c r="X233">
        <v>72100530</v>
      </c>
      <c r="Y233" t="s">
        <v>96</v>
      </c>
      <c r="Z233" t="s">
        <v>5251</v>
      </c>
      <c r="AA233" t="s">
        <v>7855</v>
      </c>
      <c r="AB233" t="s">
        <v>5250</v>
      </c>
      <c r="AC233" t="s">
        <v>7856</v>
      </c>
      <c r="AD233" t="s">
        <v>5249</v>
      </c>
      <c r="AE233">
        <v>20</v>
      </c>
      <c r="AF233" t="s">
        <v>15840</v>
      </c>
      <c r="AG233" t="s">
        <v>96</v>
      </c>
      <c r="AH233" t="s">
        <v>96</v>
      </c>
      <c r="AI233" t="str">
        <f>IF(ISNA(VLOOKUP(D233,Listen!J:O,3,0)),"",VLOOKUP(D233,Listen!J:O,3,0))</f>
        <v/>
      </c>
      <c r="AJ233" t="s">
        <v>96</v>
      </c>
      <c r="AK233">
        <v>5</v>
      </c>
      <c r="AL233" t="s">
        <v>96</v>
      </c>
      <c r="AM233">
        <v>3</v>
      </c>
      <c r="AN233">
        <v>2</v>
      </c>
      <c r="AO233">
        <v>5</v>
      </c>
      <c r="AP233">
        <f t="shared" si="3"/>
        <v>5</v>
      </c>
    </row>
    <row r="234" spans="1:42" x14ac:dyDescent="0.25">
      <c r="A234" t="s">
        <v>1117</v>
      </c>
      <c r="B234">
        <v>20.547990214672399</v>
      </c>
      <c r="C234">
        <v>229</v>
      </c>
      <c r="D234" t="s">
        <v>8730</v>
      </c>
      <c r="F234">
        <v>1826.1371203327501</v>
      </c>
      <c r="G234">
        <v>56.466710175915402</v>
      </c>
      <c r="H234" t="s">
        <v>8731</v>
      </c>
      <c r="I234" t="s">
        <v>8732</v>
      </c>
      <c r="J234" t="s">
        <v>37</v>
      </c>
      <c r="K234">
        <v>349682.59342614101</v>
      </c>
      <c r="L234">
        <v>54488.551779430702</v>
      </c>
      <c r="M234">
        <v>44661.2552390493</v>
      </c>
      <c r="N234">
        <v>44661.2552390493</v>
      </c>
      <c r="O234">
        <v>305021</v>
      </c>
      <c r="P234">
        <v>1220084</v>
      </c>
      <c r="Q234">
        <v>42</v>
      </c>
      <c r="R234">
        <v>20.576990214672399</v>
      </c>
      <c r="S234" t="s">
        <v>1115</v>
      </c>
      <c r="T234" t="s">
        <v>96</v>
      </c>
      <c r="U234">
        <v>1819.1371203327501</v>
      </c>
      <c r="V234">
        <v>56.5</v>
      </c>
      <c r="W234" t="s">
        <v>15841</v>
      </c>
      <c r="X234">
        <v>72100530</v>
      </c>
      <c r="Y234" t="s">
        <v>96</v>
      </c>
      <c r="Z234" t="s">
        <v>1115</v>
      </c>
      <c r="AA234" t="s">
        <v>1116</v>
      </c>
      <c r="AB234" t="s">
        <v>1117</v>
      </c>
      <c r="AC234" t="s">
        <v>1118</v>
      </c>
      <c r="AD234" t="s">
        <v>1119</v>
      </c>
      <c r="AE234">
        <v>42</v>
      </c>
      <c r="AF234" t="s">
        <v>15841</v>
      </c>
      <c r="AG234" t="s">
        <v>96</v>
      </c>
      <c r="AH234" t="s">
        <v>96</v>
      </c>
      <c r="AI234" t="str">
        <f>IF(ISNA(VLOOKUP(D234,Listen!J:O,3,0)),"",VLOOKUP(D234,Listen!J:O,3,0))</f>
        <v/>
      </c>
      <c r="AJ234" t="s">
        <v>96</v>
      </c>
      <c r="AK234">
        <v>5</v>
      </c>
      <c r="AL234" t="s">
        <v>96</v>
      </c>
      <c r="AM234">
        <v>3</v>
      </c>
      <c r="AN234">
        <v>2</v>
      </c>
      <c r="AO234">
        <v>5</v>
      </c>
      <c r="AP234">
        <f t="shared" si="3"/>
        <v>5</v>
      </c>
    </row>
    <row r="235" spans="1:42" x14ac:dyDescent="0.25">
      <c r="A235" t="s">
        <v>1117</v>
      </c>
      <c r="B235">
        <v>20.549120138411801</v>
      </c>
      <c r="C235">
        <v>229</v>
      </c>
      <c r="D235" t="s">
        <v>9535</v>
      </c>
      <c r="E235">
        <v>1822</v>
      </c>
      <c r="F235">
        <v>1826.2437605069799</v>
      </c>
      <c r="G235">
        <v>54.853483992729998</v>
      </c>
      <c r="H235" t="s">
        <v>9536</v>
      </c>
      <c r="I235" t="s">
        <v>9537</v>
      </c>
      <c r="J235" t="s">
        <v>43</v>
      </c>
      <c r="K235">
        <v>131251.23736284199</v>
      </c>
      <c r="L235">
        <v>54488.551779430702</v>
      </c>
      <c r="M235">
        <v>44661.2552390493</v>
      </c>
      <c r="N235">
        <v>44661.2552390493</v>
      </c>
      <c r="O235">
        <v>86590</v>
      </c>
      <c r="P235">
        <v>346360</v>
      </c>
      <c r="Q235">
        <v>12</v>
      </c>
      <c r="R235">
        <v>20.578120138411801</v>
      </c>
      <c r="S235" t="s">
        <v>1115</v>
      </c>
      <c r="T235">
        <v>1822</v>
      </c>
      <c r="U235">
        <v>1819.2437605069799</v>
      </c>
      <c r="V235">
        <v>54.9</v>
      </c>
      <c r="W235" t="s">
        <v>15841</v>
      </c>
      <c r="X235">
        <v>72100530</v>
      </c>
      <c r="Y235" t="s">
        <v>96</v>
      </c>
      <c r="Z235" t="s">
        <v>1115</v>
      </c>
      <c r="AA235" t="s">
        <v>1116</v>
      </c>
      <c r="AB235" t="s">
        <v>1117</v>
      </c>
      <c r="AC235" t="s">
        <v>1118</v>
      </c>
      <c r="AD235" t="s">
        <v>1119</v>
      </c>
      <c r="AE235">
        <v>12</v>
      </c>
      <c r="AF235" t="s">
        <v>15841</v>
      </c>
      <c r="AG235" t="s">
        <v>96</v>
      </c>
      <c r="AH235" t="s">
        <v>96</v>
      </c>
      <c r="AI235" t="str">
        <f>IF(ISNA(VLOOKUP(D235,Listen!J:O,3,0)),"",VLOOKUP(D235,Listen!J:O,3,0))</f>
        <v/>
      </c>
      <c r="AJ235" t="s">
        <v>96</v>
      </c>
      <c r="AK235">
        <v>5</v>
      </c>
      <c r="AL235" t="s">
        <v>96</v>
      </c>
      <c r="AM235">
        <v>3</v>
      </c>
      <c r="AN235">
        <v>2</v>
      </c>
      <c r="AO235">
        <v>5</v>
      </c>
      <c r="AP235">
        <f t="shared" si="3"/>
        <v>5</v>
      </c>
    </row>
    <row r="236" spans="1:42" x14ac:dyDescent="0.25">
      <c r="A236" t="s">
        <v>1554</v>
      </c>
      <c r="B236">
        <v>20.554368999257498</v>
      </c>
      <c r="C236">
        <v>121</v>
      </c>
      <c r="D236" t="s">
        <v>2228</v>
      </c>
      <c r="F236">
        <v>1826.73913857151</v>
      </c>
      <c r="G236">
        <v>53.687670934469899</v>
      </c>
      <c r="H236" t="s">
        <v>2229</v>
      </c>
      <c r="I236" t="s">
        <v>516</v>
      </c>
      <c r="J236" t="s">
        <v>37</v>
      </c>
      <c r="K236">
        <v>157302.45312453699</v>
      </c>
      <c r="L236">
        <v>79613.957525027799</v>
      </c>
      <c r="M236" t="s">
        <v>98</v>
      </c>
      <c r="N236" t="s">
        <v>98</v>
      </c>
      <c r="O236">
        <v>157302</v>
      </c>
      <c r="P236">
        <v>629208</v>
      </c>
      <c r="Q236">
        <v>22</v>
      </c>
      <c r="R236">
        <v>20.583368999257498</v>
      </c>
      <c r="S236" t="s">
        <v>1554</v>
      </c>
      <c r="T236" t="s">
        <v>96</v>
      </c>
      <c r="U236">
        <v>1819.73913857151</v>
      </c>
      <c r="V236">
        <v>53.7</v>
      </c>
      <c r="W236" t="s">
        <v>15419</v>
      </c>
      <c r="X236">
        <v>72100530</v>
      </c>
      <c r="Y236" t="s">
        <v>96</v>
      </c>
      <c r="Z236" t="s">
        <v>1554</v>
      </c>
      <c r="AA236" t="s">
        <v>1555</v>
      </c>
      <c r="AB236" t="s">
        <v>1556</v>
      </c>
      <c r="AC236" t="s">
        <v>1557</v>
      </c>
      <c r="AD236" t="s">
        <v>1558</v>
      </c>
      <c r="AE236">
        <v>22</v>
      </c>
      <c r="AF236" t="s">
        <v>15419</v>
      </c>
      <c r="AG236" t="s">
        <v>96</v>
      </c>
      <c r="AH236" t="s">
        <v>96</v>
      </c>
      <c r="AI236" t="str">
        <f>IF(ISNA(VLOOKUP(D236,Listen!J:O,3,0)),"",VLOOKUP(D236,Listen!J:O,3,0))</f>
        <v/>
      </c>
      <c r="AJ236" t="s">
        <v>96</v>
      </c>
      <c r="AK236">
        <v>5</v>
      </c>
      <c r="AL236" t="s">
        <v>96</v>
      </c>
      <c r="AM236">
        <v>3</v>
      </c>
      <c r="AN236">
        <v>2</v>
      </c>
      <c r="AO236">
        <v>5</v>
      </c>
      <c r="AP236">
        <f t="shared" si="3"/>
        <v>5</v>
      </c>
    </row>
    <row r="237" spans="1:42" x14ac:dyDescent="0.25">
      <c r="A237" t="s">
        <v>4617</v>
      </c>
      <c r="B237">
        <v>20.5675220471899</v>
      </c>
      <c r="C237">
        <v>130</v>
      </c>
      <c r="D237" t="s">
        <v>9538</v>
      </c>
      <c r="F237">
        <v>1827.9804996246801</v>
      </c>
      <c r="G237">
        <v>56.140253218915198</v>
      </c>
      <c r="H237" t="s">
        <v>9539</v>
      </c>
      <c r="I237" t="s">
        <v>8267</v>
      </c>
      <c r="J237" t="s">
        <v>37</v>
      </c>
      <c r="K237">
        <v>5257.8177385787903</v>
      </c>
      <c r="L237">
        <v>1815.6655324099499</v>
      </c>
      <c r="M237" t="s">
        <v>98</v>
      </c>
      <c r="N237" t="s">
        <v>98</v>
      </c>
      <c r="O237">
        <v>5258</v>
      </c>
      <c r="P237">
        <v>21032</v>
      </c>
      <c r="Q237">
        <v>1</v>
      </c>
      <c r="R237">
        <v>20.5965220471899</v>
      </c>
      <c r="S237" t="s">
        <v>4617</v>
      </c>
      <c r="T237" t="s">
        <v>96</v>
      </c>
      <c r="U237">
        <v>1820.9804996246801</v>
      </c>
      <c r="V237">
        <v>56.1</v>
      </c>
      <c r="W237" t="s">
        <v>15842</v>
      </c>
      <c r="X237">
        <v>72100530</v>
      </c>
      <c r="Y237" t="s">
        <v>96</v>
      </c>
      <c r="Z237" t="s">
        <v>4617</v>
      </c>
      <c r="AA237" t="s">
        <v>3017</v>
      </c>
      <c r="AB237" t="s">
        <v>9540</v>
      </c>
      <c r="AC237" t="s">
        <v>3018</v>
      </c>
      <c r="AD237" t="s">
        <v>9541</v>
      </c>
      <c r="AE237">
        <v>1</v>
      </c>
      <c r="AF237" t="s">
        <v>15842</v>
      </c>
      <c r="AG237" t="s">
        <v>96</v>
      </c>
      <c r="AH237" t="s">
        <v>96</v>
      </c>
      <c r="AI237" t="str">
        <f>IF(ISNA(VLOOKUP(D237,Listen!J:O,3,0)),"",VLOOKUP(D237,Listen!J:O,3,0))</f>
        <v/>
      </c>
      <c r="AJ237">
        <v>6</v>
      </c>
      <c r="AK237">
        <v>5</v>
      </c>
      <c r="AL237" t="s">
        <v>96</v>
      </c>
      <c r="AM237">
        <v>3</v>
      </c>
      <c r="AN237">
        <v>2</v>
      </c>
      <c r="AO237">
        <v>6</v>
      </c>
      <c r="AP237">
        <f t="shared" si="3"/>
        <v>6</v>
      </c>
    </row>
    <row r="238" spans="1:42" x14ac:dyDescent="0.25">
      <c r="A238" t="s">
        <v>9542</v>
      </c>
      <c r="B238">
        <v>20.572443135663999</v>
      </c>
      <c r="C238">
        <v>147</v>
      </c>
      <c r="D238" t="s">
        <v>9543</v>
      </c>
      <c r="F238">
        <v>1828.4449431211499</v>
      </c>
      <c r="G238">
        <v>51.494962925898299</v>
      </c>
      <c r="H238" t="s">
        <v>9544</v>
      </c>
      <c r="I238" t="s">
        <v>380</v>
      </c>
      <c r="J238" t="s">
        <v>37</v>
      </c>
      <c r="K238">
        <v>31935.143608839298</v>
      </c>
      <c r="L238">
        <v>10624.350714289199</v>
      </c>
      <c r="M238" t="s">
        <v>98</v>
      </c>
      <c r="N238" t="s">
        <v>98</v>
      </c>
      <c r="O238">
        <v>31935</v>
      </c>
      <c r="P238">
        <v>127740</v>
      </c>
      <c r="Q238">
        <v>4</v>
      </c>
      <c r="R238">
        <v>20.601443135663999</v>
      </c>
      <c r="S238" t="s">
        <v>9542</v>
      </c>
      <c r="T238" t="s">
        <v>96</v>
      </c>
      <c r="U238">
        <v>1821.4449431211499</v>
      </c>
      <c r="V238">
        <v>51.5</v>
      </c>
      <c r="W238" t="s">
        <v>15843</v>
      </c>
      <c r="X238">
        <v>72100530</v>
      </c>
      <c r="Y238" t="s">
        <v>96</v>
      </c>
      <c r="Z238" t="s">
        <v>9542</v>
      </c>
      <c r="AA238" t="s">
        <v>9545</v>
      </c>
      <c r="AB238" t="s">
        <v>2546</v>
      </c>
      <c r="AC238" t="s">
        <v>9546</v>
      </c>
      <c r="AD238" t="s">
        <v>2547</v>
      </c>
      <c r="AE238">
        <v>4</v>
      </c>
      <c r="AF238" t="s">
        <v>15843</v>
      </c>
      <c r="AG238" t="s">
        <v>96</v>
      </c>
      <c r="AH238" t="s">
        <v>96</v>
      </c>
      <c r="AI238" t="str">
        <f>IF(ISNA(VLOOKUP(D238,Listen!J:O,3,0)),"",VLOOKUP(D238,Listen!J:O,3,0))</f>
        <v/>
      </c>
      <c r="AJ238" t="s">
        <v>96</v>
      </c>
      <c r="AK238">
        <v>5</v>
      </c>
      <c r="AL238" t="s">
        <v>96</v>
      </c>
      <c r="AM238">
        <v>3</v>
      </c>
      <c r="AN238">
        <v>2</v>
      </c>
      <c r="AO238">
        <v>5</v>
      </c>
      <c r="AP238">
        <f t="shared" si="3"/>
        <v>5</v>
      </c>
    </row>
    <row r="239" spans="1:42" x14ac:dyDescent="0.25">
      <c r="A239" t="s">
        <v>2541</v>
      </c>
      <c r="B239">
        <v>20.5783329940645</v>
      </c>
      <c r="C239">
        <v>233</v>
      </c>
      <c r="D239" t="s">
        <v>9547</v>
      </c>
      <c r="F239">
        <v>1829.00081738426</v>
      </c>
      <c r="G239">
        <v>64.522059875685898</v>
      </c>
      <c r="H239" t="s">
        <v>9548</v>
      </c>
      <c r="I239" t="s">
        <v>9549</v>
      </c>
      <c r="J239" t="s">
        <v>37</v>
      </c>
      <c r="K239">
        <v>13020.7780035792</v>
      </c>
      <c r="L239">
        <v>5816.1816757554898</v>
      </c>
      <c r="M239" t="s">
        <v>98</v>
      </c>
      <c r="N239" t="s">
        <v>98</v>
      </c>
      <c r="O239">
        <v>13021</v>
      </c>
      <c r="P239">
        <v>52084</v>
      </c>
      <c r="Q239">
        <v>2</v>
      </c>
      <c r="R239">
        <v>20.6073329940645</v>
      </c>
      <c r="S239" t="s">
        <v>2541</v>
      </c>
      <c r="T239" t="s">
        <v>96</v>
      </c>
      <c r="U239">
        <v>1822.00081738426</v>
      </c>
      <c r="V239">
        <v>64.5</v>
      </c>
      <c r="W239" t="s">
        <v>15844</v>
      </c>
      <c r="X239">
        <v>72100530</v>
      </c>
      <c r="Y239" t="s">
        <v>96</v>
      </c>
      <c r="Z239" t="s">
        <v>2541</v>
      </c>
      <c r="AA239" t="s">
        <v>2542</v>
      </c>
      <c r="AB239" t="s">
        <v>2543</v>
      </c>
      <c r="AC239" t="s">
        <v>2544</v>
      </c>
      <c r="AD239" t="s">
        <v>2545</v>
      </c>
      <c r="AE239">
        <v>2</v>
      </c>
      <c r="AF239" t="s">
        <v>15844</v>
      </c>
      <c r="AG239" t="s">
        <v>96</v>
      </c>
      <c r="AH239" t="s">
        <v>96</v>
      </c>
      <c r="AI239" t="str">
        <f>IF(ISNA(VLOOKUP(D239,Listen!J:O,3,0)),"",VLOOKUP(D239,Listen!J:O,3,0))</f>
        <v/>
      </c>
      <c r="AJ239" t="s">
        <v>96</v>
      </c>
      <c r="AK239">
        <v>5</v>
      </c>
      <c r="AL239" t="s">
        <v>96</v>
      </c>
      <c r="AM239">
        <v>3</v>
      </c>
      <c r="AN239">
        <v>2</v>
      </c>
      <c r="AO239">
        <v>5</v>
      </c>
      <c r="AP239">
        <f t="shared" si="3"/>
        <v>5</v>
      </c>
    </row>
    <row r="240" spans="1:42" x14ac:dyDescent="0.25">
      <c r="A240" t="s">
        <v>4863</v>
      </c>
      <c r="B240">
        <v>20.587012241187502</v>
      </c>
      <c r="C240">
        <v>206</v>
      </c>
      <c r="D240" t="s">
        <v>9550</v>
      </c>
      <c r="F240">
        <v>1829.8199491478399</v>
      </c>
      <c r="G240">
        <v>53.062211474459801</v>
      </c>
      <c r="H240" t="s">
        <v>9551</v>
      </c>
      <c r="I240" t="s">
        <v>9552</v>
      </c>
      <c r="J240" t="s">
        <v>37</v>
      </c>
      <c r="K240">
        <v>91514.059834399406</v>
      </c>
      <c r="L240">
        <v>30373.776002516399</v>
      </c>
      <c r="M240">
        <v>68582.848047726497</v>
      </c>
      <c r="N240">
        <v>68582.848047726497</v>
      </c>
      <c r="O240">
        <v>22931</v>
      </c>
      <c r="P240">
        <v>91724</v>
      </c>
      <c r="Q240">
        <v>3</v>
      </c>
      <c r="R240">
        <v>20.616012241187502</v>
      </c>
      <c r="S240" t="s">
        <v>4863</v>
      </c>
      <c r="T240" t="s">
        <v>96</v>
      </c>
      <c r="U240">
        <v>1822.8199491478399</v>
      </c>
      <c r="V240">
        <v>53.1</v>
      </c>
      <c r="W240" t="s">
        <v>15845</v>
      </c>
      <c r="X240">
        <v>72100530</v>
      </c>
      <c r="Y240" t="s">
        <v>96</v>
      </c>
      <c r="Z240" t="s">
        <v>4863</v>
      </c>
      <c r="AA240" t="s">
        <v>4864</v>
      </c>
      <c r="AB240" t="s">
        <v>4865</v>
      </c>
      <c r="AC240" t="s">
        <v>4866</v>
      </c>
      <c r="AD240" t="s">
        <v>4867</v>
      </c>
      <c r="AE240">
        <v>3</v>
      </c>
      <c r="AF240" t="s">
        <v>15845</v>
      </c>
      <c r="AG240" t="s">
        <v>96</v>
      </c>
      <c r="AH240" t="s">
        <v>96</v>
      </c>
      <c r="AI240" t="str">
        <f>IF(ISNA(VLOOKUP(D240,Listen!J:O,3,0)),"",VLOOKUP(D240,Listen!J:O,3,0))</f>
        <v/>
      </c>
      <c r="AJ240" t="s">
        <v>96</v>
      </c>
      <c r="AK240">
        <v>5</v>
      </c>
      <c r="AL240" t="s">
        <v>96</v>
      </c>
      <c r="AM240">
        <v>3</v>
      </c>
      <c r="AN240">
        <v>2</v>
      </c>
      <c r="AO240">
        <v>5</v>
      </c>
      <c r="AP240">
        <f t="shared" si="3"/>
        <v>5</v>
      </c>
    </row>
    <row r="241" spans="1:42" x14ac:dyDescent="0.25">
      <c r="A241" t="s">
        <v>306</v>
      </c>
      <c r="B241">
        <v>20.645771292022701</v>
      </c>
      <c r="C241">
        <v>59</v>
      </c>
      <c r="D241" t="s">
        <v>9553</v>
      </c>
      <c r="F241">
        <v>1835.3655228888599</v>
      </c>
      <c r="G241">
        <v>53.421674945069398</v>
      </c>
      <c r="H241" t="s">
        <v>9554</v>
      </c>
      <c r="I241" t="s">
        <v>2166</v>
      </c>
      <c r="J241" t="s">
        <v>37</v>
      </c>
      <c r="K241">
        <v>107923.88023567401</v>
      </c>
      <c r="L241">
        <v>47849.129516127898</v>
      </c>
      <c r="M241" t="s">
        <v>98</v>
      </c>
      <c r="N241" t="s">
        <v>98</v>
      </c>
      <c r="O241">
        <v>107924</v>
      </c>
      <c r="P241">
        <v>431696</v>
      </c>
      <c r="Q241">
        <v>15</v>
      </c>
      <c r="R241">
        <v>20.674771292022701</v>
      </c>
      <c r="S241" t="s">
        <v>304</v>
      </c>
      <c r="T241" t="s">
        <v>96</v>
      </c>
      <c r="U241">
        <v>1828.3655228888599</v>
      </c>
      <c r="V241">
        <v>53.4</v>
      </c>
      <c r="W241" t="s">
        <v>15420</v>
      </c>
      <c r="X241">
        <v>72100530</v>
      </c>
      <c r="Y241" t="s">
        <v>96</v>
      </c>
      <c r="Z241" t="s">
        <v>304</v>
      </c>
      <c r="AA241" t="s">
        <v>305</v>
      </c>
      <c r="AB241" t="s">
        <v>306</v>
      </c>
      <c r="AC241" t="s">
        <v>307</v>
      </c>
      <c r="AD241" t="s">
        <v>308</v>
      </c>
      <c r="AE241">
        <v>15</v>
      </c>
      <c r="AF241" t="s">
        <v>15420</v>
      </c>
      <c r="AG241" t="s">
        <v>96</v>
      </c>
      <c r="AH241" t="s">
        <v>96</v>
      </c>
      <c r="AI241" t="str">
        <f>IF(ISNA(VLOOKUP(D241,Listen!J:O,3,0)),"",VLOOKUP(D241,Listen!J:O,3,0))</f>
        <v/>
      </c>
      <c r="AJ241" t="s">
        <v>96</v>
      </c>
      <c r="AK241">
        <v>5</v>
      </c>
      <c r="AL241" t="s">
        <v>96</v>
      </c>
      <c r="AM241">
        <v>3</v>
      </c>
      <c r="AN241">
        <v>2</v>
      </c>
      <c r="AO241">
        <v>5</v>
      </c>
      <c r="AP241">
        <f t="shared" si="3"/>
        <v>5</v>
      </c>
    </row>
    <row r="242" spans="1:42" x14ac:dyDescent="0.25">
      <c r="A242" t="s">
        <v>1123</v>
      </c>
      <c r="B242">
        <v>20.665515529777501</v>
      </c>
      <c r="C242">
        <v>204</v>
      </c>
      <c r="D242" t="s">
        <v>9555</v>
      </c>
      <c r="F242">
        <v>1837.2289486058</v>
      </c>
      <c r="G242">
        <v>58.8801270228712</v>
      </c>
      <c r="H242" t="s">
        <v>9556</v>
      </c>
      <c r="I242" t="s">
        <v>9557</v>
      </c>
      <c r="J242" t="s">
        <v>37</v>
      </c>
      <c r="K242">
        <v>210086.13335200999</v>
      </c>
      <c r="L242">
        <v>57489.404630817997</v>
      </c>
      <c r="M242" t="s">
        <v>98</v>
      </c>
      <c r="N242" t="s">
        <v>98</v>
      </c>
      <c r="O242">
        <v>210086</v>
      </c>
      <c r="P242">
        <v>840344</v>
      </c>
      <c r="Q242">
        <v>29</v>
      </c>
      <c r="R242">
        <v>20.694515529777501</v>
      </c>
      <c r="S242" t="s">
        <v>1123</v>
      </c>
      <c r="T242" t="s">
        <v>96</v>
      </c>
      <c r="U242">
        <v>1830.2289486058</v>
      </c>
      <c r="V242">
        <v>58.9</v>
      </c>
      <c r="W242" t="s">
        <v>15846</v>
      </c>
      <c r="X242">
        <v>72100530</v>
      </c>
      <c r="Y242" t="s">
        <v>96</v>
      </c>
      <c r="Z242" t="s">
        <v>1123</v>
      </c>
      <c r="AA242" t="s">
        <v>1124</v>
      </c>
      <c r="AB242" t="s">
        <v>1125</v>
      </c>
      <c r="AC242" t="s">
        <v>1126</v>
      </c>
      <c r="AD242" t="s">
        <v>1127</v>
      </c>
      <c r="AE242">
        <v>29</v>
      </c>
      <c r="AF242" t="s">
        <v>15846</v>
      </c>
      <c r="AG242" t="s">
        <v>96</v>
      </c>
      <c r="AH242" t="s">
        <v>96</v>
      </c>
      <c r="AI242" t="str">
        <f>IF(ISNA(VLOOKUP(D242,Listen!J:O,3,0)),"",VLOOKUP(D242,Listen!J:O,3,0))</f>
        <v/>
      </c>
      <c r="AJ242" t="s">
        <v>96</v>
      </c>
      <c r="AK242">
        <v>5</v>
      </c>
      <c r="AL242" t="s">
        <v>96</v>
      </c>
      <c r="AM242">
        <v>3</v>
      </c>
      <c r="AN242">
        <v>2</v>
      </c>
      <c r="AO242">
        <v>5</v>
      </c>
      <c r="AP242">
        <f t="shared" si="3"/>
        <v>5</v>
      </c>
    </row>
    <row r="243" spans="1:42" x14ac:dyDescent="0.25">
      <c r="A243" t="s">
        <v>4227</v>
      </c>
      <c r="B243">
        <v>20.756829007674298</v>
      </c>
      <c r="C243">
        <v>195</v>
      </c>
      <c r="D243" t="s">
        <v>9558</v>
      </c>
      <c r="F243">
        <v>1845.8469507353</v>
      </c>
      <c r="G243">
        <v>57.532937748641103</v>
      </c>
      <c r="H243" t="s">
        <v>9559</v>
      </c>
      <c r="I243" t="s">
        <v>524</v>
      </c>
      <c r="J243" t="s">
        <v>37</v>
      </c>
      <c r="K243">
        <v>54255.039562729602</v>
      </c>
      <c r="L243">
        <v>21312.234793639898</v>
      </c>
      <c r="M243" t="s">
        <v>98</v>
      </c>
      <c r="N243" t="s">
        <v>98</v>
      </c>
      <c r="O243">
        <v>54255</v>
      </c>
      <c r="P243">
        <v>217020</v>
      </c>
      <c r="Q243">
        <v>7</v>
      </c>
      <c r="R243">
        <v>20.785829007674298</v>
      </c>
      <c r="S243" t="s">
        <v>4227</v>
      </c>
      <c r="T243" t="s">
        <v>96</v>
      </c>
      <c r="U243">
        <v>1838.8469507353</v>
      </c>
      <c r="V243">
        <v>57.5</v>
      </c>
      <c r="W243" t="s">
        <v>15422</v>
      </c>
      <c r="X243">
        <v>72100530</v>
      </c>
      <c r="Y243" t="s">
        <v>96</v>
      </c>
      <c r="Z243" t="s">
        <v>4227</v>
      </c>
      <c r="AA243" t="s">
        <v>4226</v>
      </c>
      <c r="AB243" t="s">
        <v>9560</v>
      </c>
      <c r="AC243" t="s">
        <v>4225</v>
      </c>
      <c r="AD243" t="s">
        <v>9561</v>
      </c>
      <c r="AE243">
        <v>7</v>
      </c>
      <c r="AF243" t="s">
        <v>15422</v>
      </c>
      <c r="AG243" t="s">
        <v>96</v>
      </c>
      <c r="AH243" t="s">
        <v>96</v>
      </c>
      <c r="AI243" t="str">
        <f>IF(ISNA(VLOOKUP(D243,Listen!J:O,3,0)),"",VLOOKUP(D243,Listen!J:O,3,0))</f>
        <v/>
      </c>
      <c r="AJ243" t="s">
        <v>96</v>
      </c>
      <c r="AK243">
        <v>5</v>
      </c>
      <c r="AL243" t="s">
        <v>96</v>
      </c>
      <c r="AM243">
        <v>3</v>
      </c>
      <c r="AN243">
        <v>2</v>
      </c>
      <c r="AO243">
        <v>5</v>
      </c>
      <c r="AP243">
        <f t="shared" si="3"/>
        <v>5</v>
      </c>
    </row>
    <row r="244" spans="1:42" x14ac:dyDescent="0.25">
      <c r="A244" t="s">
        <v>9562</v>
      </c>
      <c r="B244">
        <v>20.781133989345101</v>
      </c>
      <c r="C244">
        <v>125.09999847412099</v>
      </c>
      <c r="D244" t="s">
        <v>9563</v>
      </c>
      <c r="F244">
        <v>1848.1408112761601</v>
      </c>
      <c r="G244">
        <v>51.859976610825399</v>
      </c>
      <c r="H244" t="s">
        <v>9564</v>
      </c>
      <c r="I244" t="s">
        <v>9565</v>
      </c>
      <c r="J244" t="s">
        <v>37</v>
      </c>
      <c r="K244">
        <v>17037.964144822101</v>
      </c>
      <c r="L244">
        <v>4615.8800827635896</v>
      </c>
      <c r="M244" t="s">
        <v>98</v>
      </c>
      <c r="N244" t="s">
        <v>98</v>
      </c>
      <c r="O244">
        <v>17038</v>
      </c>
      <c r="P244">
        <v>68152</v>
      </c>
      <c r="Q244">
        <v>2</v>
      </c>
      <c r="R244">
        <v>20.810133989345101</v>
      </c>
      <c r="S244" t="s">
        <v>9562</v>
      </c>
      <c r="T244" t="s">
        <v>96</v>
      </c>
      <c r="U244">
        <v>1841.1408112761601</v>
      </c>
      <c r="V244">
        <v>51.9</v>
      </c>
      <c r="W244" t="s">
        <v>15847</v>
      </c>
      <c r="X244">
        <v>72100530</v>
      </c>
      <c r="Y244" t="s">
        <v>96</v>
      </c>
      <c r="Z244" t="s">
        <v>9562</v>
      </c>
      <c r="AA244" t="s">
        <v>9566</v>
      </c>
      <c r="AB244" t="s">
        <v>9531</v>
      </c>
      <c r="AC244" t="s">
        <v>9567</v>
      </c>
      <c r="AD244" t="s">
        <v>757</v>
      </c>
      <c r="AE244">
        <v>2</v>
      </c>
      <c r="AF244" t="s">
        <v>15847</v>
      </c>
      <c r="AG244" t="s">
        <v>96</v>
      </c>
      <c r="AH244" t="s">
        <v>96</v>
      </c>
      <c r="AI244" t="str">
        <f>IF(ISNA(VLOOKUP(D244,Listen!J:O,3,0)),"",VLOOKUP(D244,Listen!J:O,3,0))</f>
        <v/>
      </c>
      <c r="AJ244" t="s">
        <v>96</v>
      </c>
      <c r="AK244">
        <v>5</v>
      </c>
      <c r="AL244" t="s">
        <v>96</v>
      </c>
      <c r="AM244">
        <v>3</v>
      </c>
      <c r="AN244">
        <v>2</v>
      </c>
      <c r="AO244">
        <v>5</v>
      </c>
      <c r="AP244">
        <f t="shared" si="3"/>
        <v>5</v>
      </c>
    </row>
    <row r="245" spans="1:42" x14ac:dyDescent="0.25">
      <c r="A245" t="s">
        <v>9568</v>
      </c>
      <c r="B245">
        <v>21.000288355506498</v>
      </c>
      <c r="C245">
        <v>142</v>
      </c>
      <c r="D245" t="s">
        <v>9569</v>
      </c>
      <c r="F245">
        <v>1868.82420695629</v>
      </c>
      <c r="G245">
        <v>55.173233190858902</v>
      </c>
      <c r="H245" t="s">
        <v>9570</v>
      </c>
      <c r="I245" t="s">
        <v>3908</v>
      </c>
      <c r="J245" t="s">
        <v>37</v>
      </c>
      <c r="K245">
        <v>199015.05507838799</v>
      </c>
      <c r="L245">
        <v>32218.6213920767</v>
      </c>
      <c r="M245" t="s">
        <v>98</v>
      </c>
      <c r="N245" t="s">
        <v>98</v>
      </c>
      <c r="O245">
        <v>199015</v>
      </c>
      <c r="P245">
        <v>796060</v>
      </c>
      <c r="Q245">
        <v>27</v>
      </c>
      <c r="R245">
        <v>21.029288355506498</v>
      </c>
      <c r="S245" t="s">
        <v>9568</v>
      </c>
      <c r="T245" t="s">
        <v>96</v>
      </c>
      <c r="U245">
        <v>1861.82420695629</v>
      </c>
      <c r="V245">
        <v>55.2</v>
      </c>
      <c r="W245" t="s">
        <v>15848</v>
      </c>
      <c r="X245">
        <v>72100530</v>
      </c>
      <c r="Y245" t="s">
        <v>96</v>
      </c>
      <c r="Z245" t="s">
        <v>9568</v>
      </c>
      <c r="AA245" t="s">
        <v>9571</v>
      </c>
      <c r="AB245" t="s">
        <v>9572</v>
      </c>
      <c r="AC245" t="s">
        <v>9573</v>
      </c>
      <c r="AD245" t="s">
        <v>9574</v>
      </c>
      <c r="AE245">
        <v>27</v>
      </c>
      <c r="AF245" t="s">
        <v>15848</v>
      </c>
      <c r="AG245" t="s">
        <v>96</v>
      </c>
      <c r="AH245" t="s">
        <v>96</v>
      </c>
      <c r="AI245" t="str">
        <f>IF(ISNA(VLOOKUP(D245,Listen!J:O,3,0)),"",VLOOKUP(D245,Listen!J:O,3,0))</f>
        <v/>
      </c>
      <c r="AJ245" t="s">
        <v>96</v>
      </c>
      <c r="AK245">
        <v>5</v>
      </c>
      <c r="AL245" t="s">
        <v>96</v>
      </c>
      <c r="AM245">
        <v>3</v>
      </c>
      <c r="AN245">
        <v>2</v>
      </c>
      <c r="AO245">
        <v>5</v>
      </c>
      <c r="AP245">
        <f t="shared" si="3"/>
        <v>5</v>
      </c>
    </row>
    <row r="246" spans="1:42" x14ac:dyDescent="0.25">
      <c r="A246" t="s">
        <v>1131</v>
      </c>
      <c r="B246">
        <v>21.008994107075001</v>
      </c>
      <c r="C246">
        <v>243</v>
      </c>
      <c r="D246" t="s">
        <v>1132</v>
      </c>
      <c r="F246">
        <v>1869.64584016186</v>
      </c>
      <c r="G246">
        <v>91.246317716118696</v>
      </c>
      <c r="H246" t="s">
        <v>1133</v>
      </c>
      <c r="I246" t="s">
        <v>1134</v>
      </c>
      <c r="J246" t="s">
        <v>37</v>
      </c>
      <c r="K246">
        <v>2859381.0009262799</v>
      </c>
      <c r="L246">
        <v>699126.75377473503</v>
      </c>
      <c r="M246" t="s">
        <v>98</v>
      </c>
      <c r="N246" t="s">
        <v>98</v>
      </c>
      <c r="O246">
        <v>2859381</v>
      </c>
      <c r="P246">
        <v>11437524</v>
      </c>
      <c r="Q246">
        <v>392</v>
      </c>
      <c r="R246">
        <v>21.037994107075001</v>
      </c>
      <c r="S246" t="s">
        <v>1131</v>
      </c>
      <c r="T246" t="s">
        <v>96</v>
      </c>
      <c r="U246">
        <v>1862.64584016186</v>
      </c>
      <c r="V246">
        <v>91.2</v>
      </c>
      <c r="W246" t="s">
        <v>15430</v>
      </c>
      <c r="X246">
        <v>72100530</v>
      </c>
      <c r="Y246" t="s">
        <v>96</v>
      </c>
      <c r="Z246" t="s">
        <v>1131</v>
      </c>
      <c r="AA246" t="s">
        <v>1135</v>
      </c>
      <c r="AB246" t="s">
        <v>1136</v>
      </c>
      <c r="AC246" t="s">
        <v>1137</v>
      </c>
      <c r="AD246" t="s">
        <v>1138</v>
      </c>
      <c r="AE246">
        <v>392</v>
      </c>
      <c r="AF246" t="s">
        <v>1133</v>
      </c>
      <c r="AG246" t="s">
        <v>1132</v>
      </c>
      <c r="AH246" t="s">
        <v>96</v>
      </c>
      <c r="AI246" t="str">
        <f>IF(ISNA(VLOOKUP(D246,Listen!J:O,3,0)),"",VLOOKUP(D246,Listen!J:O,3,0))</f>
        <v/>
      </c>
      <c r="AJ246" t="s">
        <v>96</v>
      </c>
      <c r="AK246" t="s">
        <v>96</v>
      </c>
      <c r="AL246" t="s">
        <v>96</v>
      </c>
      <c r="AM246">
        <v>3</v>
      </c>
      <c r="AN246">
        <v>2</v>
      </c>
      <c r="AO246">
        <v>3</v>
      </c>
      <c r="AP246">
        <f t="shared" si="3"/>
        <v>3</v>
      </c>
    </row>
    <row r="247" spans="1:42" x14ac:dyDescent="0.25">
      <c r="A247" t="s">
        <v>9575</v>
      </c>
      <c r="B247">
        <v>21.0210436639709</v>
      </c>
      <c r="C247">
        <v>198</v>
      </c>
      <c r="D247" t="s">
        <v>9576</v>
      </c>
      <c r="E247">
        <v>1875</v>
      </c>
      <c r="F247">
        <v>1870.78305571185</v>
      </c>
      <c r="G247">
        <v>55.465035664555899</v>
      </c>
      <c r="H247" t="s">
        <v>9577</v>
      </c>
      <c r="I247" t="s">
        <v>9578</v>
      </c>
      <c r="J247" t="s">
        <v>43</v>
      </c>
      <c r="K247">
        <v>109736.64186643</v>
      </c>
      <c r="L247">
        <v>45046.095825219803</v>
      </c>
      <c r="M247" t="s">
        <v>98</v>
      </c>
      <c r="N247" t="s">
        <v>98</v>
      </c>
      <c r="O247">
        <v>109737</v>
      </c>
      <c r="P247">
        <v>438948</v>
      </c>
      <c r="Q247">
        <v>15</v>
      </c>
      <c r="R247">
        <v>21.0500436639709</v>
      </c>
      <c r="S247" t="s">
        <v>9579</v>
      </c>
      <c r="T247">
        <v>1875</v>
      </c>
      <c r="U247">
        <v>1863.78305571185</v>
      </c>
      <c r="V247">
        <v>55.5</v>
      </c>
      <c r="W247" t="s">
        <v>15849</v>
      </c>
      <c r="X247">
        <v>72100530</v>
      </c>
      <c r="Y247" t="s">
        <v>96</v>
      </c>
      <c r="Z247" t="s">
        <v>9579</v>
      </c>
      <c r="AA247" t="s">
        <v>2553</v>
      </c>
      <c r="AB247" t="s">
        <v>9575</v>
      </c>
      <c r="AC247" t="s">
        <v>1168</v>
      </c>
      <c r="AD247" t="s">
        <v>9580</v>
      </c>
      <c r="AE247">
        <v>15</v>
      </c>
      <c r="AF247" t="s">
        <v>15849</v>
      </c>
      <c r="AG247" t="s">
        <v>96</v>
      </c>
      <c r="AH247" t="s">
        <v>96</v>
      </c>
      <c r="AI247" t="str">
        <f>IF(ISNA(VLOOKUP(D247,Listen!J:O,3,0)),"",VLOOKUP(D247,Listen!J:O,3,0))</f>
        <v/>
      </c>
      <c r="AJ247" t="s">
        <v>96</v>
      </c>
      <c r="AK247">
        <v>5</v>
      </c>
      <c r="AL247" t="s">
        <v>96</v>
      </c>
      <c r="AM247">
        <v>3</v>
      </c>
      <c r="AN247">
        <v>2</v>
      </c>
      <c r="AO247">
        <v>5</v>
      </c>
      <c r="AP247">
        <f t="shared" si="3"/>
        <v>5</v>
      </c>
    </row>
    <row r="248" spans="1:42" x14ac:dyDescent="0.25">
      <c r="A248" t="s">
        <v>9581</v>
      </c>
      <c r="B248">
        <v>21.056654211252699</v>
      </c>
      <c r="C248">
        <v>109.09999847412099</v>
      </c>
      <c r="D248" t="s">
        <v>9582</v>
      </c>
      <c r="F248">
        <v>1874.14391524076</v>
      </c>
      <c r="G248">
        <v>63.938995058339799</v>
      </c>
      <c r="H248" t="s">
        <v>9583</v>
      </c>
      <c r="I248" t="s">
        <v>4027</v>
      </c>
      <c r="J248" t="s">
        <v>37</v>
      </c>
      <c r="K248">
        <v>34147.561543406402</v>
      </c>
      <c r="L248">
        <v>21399.820447739799</v>
      </c>
      <c r="M248" t="s">
        <v>98</v>
      </c>
      <c r="N248" t="s">
        <v>98</v>
      </c>
      <c r="O248">
        <v>34148</v>
      </c>
      <c r="P248">
        <v>136592</v>
      </c>
      <c r="Q248">
        <v>5</v>
      </c>
      <c r="R248">
        <v>21.085654211252699</v>
      </c>
      <c r="S248" t="s">
        <v>9581</v>
      </c>
      <c r="T248" t="s">
        <v>96</v>
      </c>
      <c r="U248">
        <v>1867.14391524076</v>
      </c>
      <c r="V248">
        <v>63.9</v>
      </c>
      <c r="W248" t="s">
        <v>15850</v>
      </c>
      <c r="X248">
        <v>72100530</v>
      </c>
      <c r="Y248" t="s">
        <v>96</v>
      </c>
      <c r="Z248" t="s">
        <v>9581</v>
      </c>
      <c r="AA248" t="s">
        <v>9584</v>
      </c>
      <c r="AB248" t="s">
        <v>9585</v>
      </c>
      <c r="AC248" t="s">
        <v>9586</v>
      </c>
      <c r="AD248" t="s">
        <v>9587</v>
      </c>
      <c r="AE248">
        <v>5</v>
      </c>
      <c r="AF248" t="s">
        <v>15850</v>
      </c>
      <c r="AG248" t="s">
        <v>96</v>
      </c>
      <c r="AH248" t="s">
        <v>96</v>
      </c>
      <c r="AI248" t="str">
        <f>IF(ISNA(VLOOKUP(D248,Listen!J:O,3,0)),"",VLOOKUP(D248,Listen!J:O,3,0))</f>
        <v/>
      </c>
      <c r="AJ248" t="s">
        <v>96</v>
      </c>
      <c r="AK248">
        <v>5</v>
      </c>
      <c r="AL248" t="s">
        <v>96</v>
      </c>
      <c r="AM248">
        <v>3</v>
      </c>
      <c r="AN248">
        <v>2</v>
      </c>
      <c r="AO248">
        <v>5</v>
      </c>
      <c r="AP248">
        <f t="shared" si="3"/>
        <v>5</v>
      </c>
    </row>
    <row r="249" spans="1:42" x14ac:dyDescent="0.25">
      <c r="A249" t="s">
        <v>9581</v>
      </c>
      <c r="B249">
        <v>21.056673028231899</v>
      </c>
      <c r="C249">
        <v>109</v>
      </c>
      <c r="D249" t="s">
        <v>9588</v>
      </c>
      <c r="F249">
        <v>1874.1456911534899</v>
      </c>
      <c r="G249">
        <v>61.6977865206118</v>
      </c>
      <c r="H249" t="s">
        <v>9589</v>
      </c>
      <c r="I249" t="s">
        <v>6096</v>
      </c>
      <c r="J249" t="s">
        <v>37</v>
      </c>
      <c r="K249">
        <v>31959.491276745699</v>
      </c>
      <c r="L249">
        <v>21399.820447739799</v>
      </c>
      <c r="M249" t="s">
        <v>98</v>
      </c>
      <c r="N249" t="s">
        <v>98</v>
      </c>
      <c r="O249">
        <v>31959</v>
      </c>
      <c r="P249">
        <v>127836</v>
      </c>
      <c r="Q249">
        <v>4</v>
      </c>
      <c r="R249">
        <v>21.085673028231898</v>
      </c>
      <c r="S249" t="s">
        <v>9581</v>
      </c>
      <c r="T249" t="s">
        <v>96</v>
      </c>
      <c r="U249">
        <v>1867.1456911534899</v>
      </c>
      <c r="V249">
        <v>61.7</v>
      </c>
      <c r="W249" t="s">
        <v>15850</v>
      </c>
      <c r="X249">
        <v>72100530</v>
      </c>
      <c r="Y249" t="s">
        <v>96</v>
      </c>
      <c r="Z249" t="s">
        <v>9581</v>
      </c>
      <c r="AA249" t="s">
        <v>9584</v>
      </c>
      <c r="AB249" t="s">
        <v>9585</v>
      </c>
      <c r="AC249" t="s">
        <v>9586</v>
      </c>
      <c r="AD249" t="s">
        <v>9587</v>
      </c>
      <c r="AE249">
        <v>4</v>
      </c>
      <c r="AF249" t="s">
        <v>15850</v>
      </c>
      <c r="AG249" t="s">
        <v>96</v>
      </c>
      <c r="AH249" t="s">
        <v>96</v>
      </c>
      <c r="AI249" t="str">
        <f>IF(ISNA(VLOOKUP(D249,Listen!J:O,3,0)),"",VLOOKUP(D249,Listen!J:O,3,0))</f>
        <v/>
      </c>
      <c r="AJ249" t="s">
        <v>96</v>
      </c>
      <c r="AK249">
        <v>5</v>
      </c>
      <c r="AL249" t="s">
        <v>96</v>
      </c>
      <c r="AM249">
        <v>3</v>
      </c>
      <c r="AN249">
        <v>2</v>
      </c>
      <c r="AO249">
        <v>5</v>
      </c>
      <c r="AP249">
        <f t="shared" si="3"/>
        <v>5</v>
      </c>
    </row>
    <row r="250" spans="1:42" x14ac:dyDescent="0.25">
      <c r="A250" t="s">
        <v>9590</v>
      </c>
      <c r="B250">
        <v>21.056699896772901</v>
      </c>
      <c r="C250">
        <v>207</v>
      </c>
      <c r="D250" t="s">
        <v>9591</v>
      </c>
      <c r="F250">
        <v>1874.14822695815</v>
      </c>
      <c r="G250">
        <v>57.526689221857197</v>
      </c>
      <c r="H250" t="s">
        <v>9592</v>
      </c>
      <c r="I250" t="s">
        <v>6137</v>
      </c>
      <c r="J250" t="s">
        <v>37</v>
      </c>
      <c r="K250">
        <v>116088.863651882</v>
      </c>
      <c r="L250">
        <v>33137.486464313901</v>
      </c>
      <c r="M250" t="s">
        <v>98</v>
      </c>
      <c r="N250" t="s">
        <v>98</v>
      </c>
      <c r="O250">
        <v>116089</v>
      </c>
      <c r="P250">
        <v>464356</v>
      </c>
      <c r="Q250">
        <v>16</v>
      </c>
      <c r="R250">
        <v>21.085699896772901</v>
      </c>
      <c r="S250" t="s">
        <v>9590</v>
      </c>
      <c r="T250" t="s">
        <v>96</v>
      </c>
      <c r="U250">
        <v>1867.14822695815</v>
      </c>
      <c r="V250">
        <v>57.5</v>
      </c>
      <c r="W250" t="s">
        <v>15851</v>
      </c>
      <c r="X250">
        <v>72100530</v>
      </c>
      <c r="Y250" t="s">
        <v>96</v>
      </c>
      <c r="Z250" t="s">
        <v>9590</v>
      </c>
      <c r="AA250" t="s">
        <v>9593</v>
      </c>
      <c r="AB250" t="s">
        <v>9594</v>
      </c>
      <c r="AC250" t="s">
        <v>9595</v>
      </c>
      <c r="AD250" t="s">
        <v>9596</v>
      </c>
      <c r="AE250">
        <v>16</v>
      </c>
      <c r="AF250" t="s">
        <v>15851</v>
      </c>
      <c r="AG250" t="s">
        <v>96</v>
      </c>
      <c r="AH250" t="s">
        <v>96</v>
      </c>
      <c r="AI250" t="str">
        <f>IF(ISNA(VLOOKUP(D250,Listen!J:O,3,0)),"",VLOOKUP(D250,Listen!J:O,3,0))</f>
        <v/>
      </c>
      <c r="AJ250" t="s">
        <v>96</v>
      </c>
      <c r="AK250">
        <v>5</v>
      </c>
      <c r="AL250" t="s">
        <v>96</v>
      </c>
      <c r="AM250">
        <v>3</v>
      </c>
      <c r="AN250">
        <v>2</v>
      </c>
      <c r="AO250">
        <v>5</v>
      </c>
      <c r="AP250">
        <f t="shared" si="3"/>
        <v>5</v>
      </c>
    </row>
    <row r="251" spans="1:42" x14ac:dyDescent="0.25">
      <c r="A251" t="s">
        <v>231</v>
      </c>
      <c r="B251">
        <v>21.0895420904547</v>
      </c>
      <c r="C251">
        <v>149</v>
      </c>
      <c r="D251" t="s">
        <v>2031</v>
      </c>
      <c r="E251">
        <v>1887</v>
      </c>
      <c r="F251">
        <v>1877.2478142436801</v>
      </c>
      <c r="G251">
        <v>93.876482016542198</v>
      </c>
      <c r="H251" t="s">
        <v>2032</v>
      </c>
      <c r="I251" t="s">
        <v>67</v>
      </c>
      <c r="J251" t="s">
        <v>44</v>
      </c>
      <c r="K251">
        <v>7723285.1005198499</v>
      </c>
      <c r="L251">
        <v>5177509.1884827297</v>
      </c>
      <c r="M251">
        <v>510046.84827113</v>
      </c>
      <c r="N251">
        <v>510046.84827113</v>
      </c>
      <c r="O251">
        <v>7213238</v>
      </c>
      <c r="P251">
        <v>28852952</v>
      </c>
      <c r="Q251">
        <v>989</v>
      </c>
      <c r="R251">
        <v>21.118542090454699</v>
      </c>
      <c r="S251" t="s">
        <v>231</v>
      </c>
      <c r="T251">
        <v>1887</v>
      </c>
      <c r="U251">
        <v>1870.2478142436801</v>
      </c>
      <c r="V251">
        <v>93.9</v>
      </c>
      <c r="W251" t="s">
        <v>15433</v>
      </c>
      <c r="X251">
        <v>72100530</v>
      </c>
      <c r="Y251" t="s">
        <v>96</v>
      </c>
      <c r="Z251" t="s">
        <v>231</v>
      </c>
      <c r="AA251" t="s">
        <v>232</v>
      </c>
      <c r="AB251" t="s">
        <v>2744</v>
      </c>
      <c r="AC251" t="s">
        <v>233</v>
      </c>
      <c r="AD251" t="s">
        <v>2745</v>
      </c>
      <c r="AE251">
        <v>989</v>
      </c>
      <c r="AF251" t="s">
        <v>2032</v>
      </c>
      <c r="AG251" t="s">
        <v>2031</v>
      </c>
      <c r="AH251" t="s">
        <v>118</v>
      </c>
      <c r="AI251" t="str">
        <f>IF(ISNA(VLOOKUP(D251,Listen!J:O,3,0)),"",VLOOKUP(D251,Listen!J:O,3,0))</f>
        <v/>
      </c>
      <c r="AJ251" t="s">
        <v>96</v>
      </c>
      <c r="AK251" t="s">
        <v>96</v>
      </c>
      <c r="AL251" t="s">
        <v>96</v>
      </c>
      <c r="AM251" t="s">
        <v>96</v>
      </c>
      <c r="AN251">
        <v>2</v>
      </c>
      <c r="AO251">
        <v>2</v>
      </c>
      <c r="AP251">
        <f t="shared" si="3"/>
        <v>2</v>
      </c>
    </row>
    <row r="252" spans="1:42" x14ac:dyDescent="0.25">
      <c r="A252" t="s">
        <v>9597</v>
      </c>
      <c r="B252">
        <v>21.0996899626284</v>
      </c>
      <c r="C252">
        <v>95.099998474121094</v>
      </c>
      <c r="D252" t="s">
        <v>9598</v>
      </c>
      <c r="F252">
        <v>1878.2055522032599</v>
      </c>
      <c r="G252">
        <v>51.137353314028999</v>
      </c>
      <c r="H252" t="s">
        <v>9599</v>
      </c>
      <c r="I252" t="s">
        <v>9600</v>
      </c>
      <c r="J252" t="s">
        <v>37</v>
      </c>
      <c r="K252">
        <v>107524.403958853</v>
      </c>
      <c r="L252">
        <v>25496.894849120901</v>
      </c>
      <c r="M252" t="s">
        <v>98</v>
      </c>
      <c r="N252" t="s">
        <v>98</v>
      </c>
      <c r="O252">
        <v>107524</v>
      </c>
      <c r="P252">
        <v>430096</v>
      </c>
      <c r="Q252">
        <v>15</v>
      </c>
      <c r="R252">
        <v>21.1286899626284</v>
      </c>
      <c r="S252" t="s">
        <v>9597</v>
      </c>
      <c r="T252" t="s">
        <v>96</v>
      </c>
      <c r="U252">
        <v>1871.2055522032599</v>
      </c>
      <c r="V252">
        <v>51.1</v>
      </c>
      <c r="W252" t="s">
        <v>15852</v>
      </c>
      <c r="X252">
        <v>72100530</v>
      </c>
      <c r="Y252" t="s">
        <v>96</v>
      </c>
      <c r="Z252" t="s">
        <v>9597</v>
      </c>
      <c r="AA252" t="s">
        <v>9601</v>
      </c>
      <c r="AB252" t="s">
        <v>9602</v>
      </c>
      <c r="AC252" t="s">
        <v>9603</v>
      </c>
      <c r="AD252" t="s">
        <v>4220</v>
      </c>
      <c r="AE252">
        <v>15</v>
      </c>
      <c r="AF252" t="s">
        <v>15852</v>
      </c>
      <c r="AG252" t="s">
        <v>96</v>
      </c>
      <c r="AH252" t="s">
        <v>96</v>
      </c>
      <c r="AI252" t="str">
        <f>IF(ISNA(VLOOKUP(D252,Listen!J:O,3,0)),"",VLOOKUP(D252,Listen!J:O,3,0))</f>
        <v/>
      </c>
      <c r="AJ252" t="s">
        <v>96</v>
      </c>
      <c r="AK252">
        <v>5</v>
      </c>
      <c r="AL252" t="s">
        <v>96</v>
      </c>
      <c r="AM252">
        <v>3</v>
      </c>
      <c r="AN252">
        <v>2</v>
      </c>
      <c r="AO252">
        <v>5</v>
      </c>
      <c r="AP252">
        <f t="shared" si="3"/>
        <v>5</v>
      </c>
    </row>
    <row r="253" spans="1:42" x14ac:dyDescent="0.25">
      <c r="A253" t="s">
        <v>9604</v>
      </c>
      <c r="B253">
        <v>21.104916201234499</v>
      </c>
      <c r="C253">
        <v>214</v>
      </c>
      <c r="D253" t="s">
        <v>9605</v>
      </c>
      <c r="F253">
        <v>1878.6987952214199</v>
      </c>
      <c r="G253">
        <v>54.940109874291899</v>
      </c>
      <c r="H253" t="s">
        <v>9606</v>
      </c>
      <c r="I253" t="s">
        <v>6100</v>
      </c>
      <c r="J253" t="s">
        <v>37</v>
      </c>
      <c r="K253">
        <v>61090.753860309698</v>
      </c>
      <c r="L253">
        <v>12800.6274319964</v>
      </c>
      <c r="M253" t="s">
        <v>98</v>
      </c>
      <c r="N253" t="s">
        <v>98</v>
      </c>
      <c r="O253">
        <v>61091</v>
      </c>
      <c r="P253">
        <v>244364</v>
      </c>
      <c r="Q253">
        <v>8</v>
      </c>
      <c r="R253">
        <v>21.133916201234499</v>
      </c>
      <c r="S253" t="s">
        <v>9604</v>
      </c>
      <c r="T253" t="s">
        <v>96</v>
      </c>
      <c r="U253">
        <v>1871.6987952214199</v>
      </c>
      <c r="V253">
        <v>54.9</v>
      </c>
      <c r="W253" t="s">
        <v>15853</v>
      </c>
      <c r="X253">
        <v>72100530</v>
      </c>
      <c r="Y253" t="s">
        <v>96</v>
      </c>
      <c r="Z253" t="s">
        <v>9604</v>
      </c>
      <c r="AA253" t="s">
        <v>9607</v>
      </c>
      <c r="AB253" t="s">
        <v>9608</v>
      </c>
      <c r="AC253" t="s">
        <v>9609</v>
      </c>
      <c r="AD253" t="s">
        <v>9610</v>
      </c>
      <c r="AE253">
        <v>8</v>
      </c>
      <c r="AF253" t="s">
        <v>15853</v>
      </c>
      <c r="AG253" t="s">
        <v>96</v>
      </c>
      <c r="AH253" t="s">
        <v>96</v>
      </c>
      <c r="AI253" t="str">
        <f>IF(ISNA(VLOOKUP(D253,Listen!J:O,3,0)),"",VLOOKUP(D253,Listen!J:O,3,0))</f>
        <v/>
      </c>
      <c r="AJ253" t="s">
        <v>96</v>
      </c>
      <c r="AK253">
        <v>5</v>
      </c>
      <c r="AL253" t="s">
        <v>96</v>
      </c>
      <c r="AM253">
        <v>3</v>
      </c>
      <c r="AN253">
        <v>2</v>
      </c>
      <c r="AO253">
        <v>5</v>
      </c>
      <c r="AP253">
        <f t="shared" si="3"/>
        <v>5</v>
      </c>
    </row>
    <row r="254" spans="1:42" x14ac:dyDescent="0.25">
      <c r="A254" t="s">
        <v>1135</v>
      </c>
      <c r="B254">
        <v>21.133858364698401</v>
      </c>
      <c r="C254">
        <v>243</v>
      </c>
      <c r="E254">
        <v>1895</v>
      </c>
      <c r="F254">
        <v>1881.43030465584</v>
      </c>
      <c r="G254">
        <v>73.641385629377893</v>
      </c>
      <c r="H254" t="s">
        <v>14838</v>
      </c>
      <c r="J254" t="s">
        <v>44</v>
      </c>
      <c r="K254">
        <v>198578.74430269899</v>
      </c>
      <c r="L254">
        <v>48324.990307093503</v>
      </c>
      <c r="M254" t="s">
        <v>98</v>
      </c>
      <c r="N254" t="s">
        <v>98</v>
      </c>
      <c r="O254">
        <v>198579</v>
      </c>
      <c r="P254">
        <v>794316</v>
      </c>
      <c r="Q254">
        <v>27</v>
      </c>
      <c r="R254">
        <v>21.162858364698401</v>
      </c>
      <c r="S254" t="s">
        <v>1137</v>
      </c>
      <c r="T254">
        <v>1895</v>
      </c>
      <c r="U254">
        <v>1874.43030465584</v>
      </c>
      <c r="V254">
        <v>73.599999999999994</v>
      </c>
      <c r="W254" t="s">
        <v>15667</v>
      </c>
      <c r="X254">
        <v>72100530</v>
      </c>
      <c r="Y254" t="s">
        <v>96</v>
      </c>
      <c r="Z254" t="s">
        <v>1137</v>
      </c>
      <c r="AA254" t="s">
        <v>1149</v>
      </c>
      <c r="AB254" t="s">
        <v>1135</v>
      </c>
      <c r="AC254" t="s">
        <v>1150</v>
      </c>
      <c r="AD254" t="s">
        <v>1131</v>
      </c>
      <c r="AE254">
        <v>27</v>
      </c>
      <c r="AF254" t="s">
        <v>15667</v>
      </c>
      <c r="AG254" t="s">
        <v>96</v>
      </c>
      <c r="AH254" t="s">
        <v>118</v>
      </c>
      <c r="AI254" t="str">
        <f>IF(ISNA(VLOOKUP(D254,Listen!J:O,3,0)),"",VLOOKUP(D254,Listen!J:O,3,0))</f>
        <v/>
      </c>
      <c r="AJ254" t="s">
        <v>96</v>
      </c>
      <c r="AK254">
        <v>5</v>
      </c>
      <c r="AL254" t="s">
        <v>96</v>
      </c>
      <c r="AM254" t="s">
        <v>96</v>
      </c>
      <c r="AN254">
        <v>2</v>
      </c>
      <c r="AO254">
        <v>5</v>
      </c>
      <c r="AP254">
        <f t="shared" si="3"/>
        <v>5</v>
      </c>
    </row>
    <row r="255" spans="1:42" x14ac:dyDescent="0.25">
      <c r="A255" t="s">
        <v>1152</v>
      </c>
      <c r="B255">
        <v>21.208023726960999</v>
      </c>
      <c r="C255">
        <v>119</v>
      </c>
      <c r="E255">
        <v>1885</v>
      </c>
      <c r="F255">
        <v>1888.42989841391</v>
      </c>
      <c r="G255">
        <v>72.250551270242596</v>
      </c>
      <c r="H255" t="s">
        <v>14283</v>
      </c>
      <c r="J255" t="s">
        <v>44</v>
      </c>
      <c r="K255">
        <v>869007.71839285002</v>
      </c>
      <c r="L255">
        <v>177176.053792311</v>
      </c>
      <c r="M255" t="s">
        <v>98</v>
      </c>
      <c r="N255" t="s">
        <v>98</v>
      </c>
      <c r="O255">
        <v>869008</v>
      </c>
      <c r="P255">
        <v>3476032</v>
      </c>
      <c r="Q255">
        <v>119</v>
      </c>
      <c r="R255">
        <v>21.237023726960999</v>
      </c>
      <c r="S255" t="s">
        <v>1152</v>
      </c>
      <c r="T255">
        <v>1885</v>
      </c>
      <c r="U255">
        <v>1881.42989841391</v>
      </c>
      <c r="V255">
        <v>72.3</v>
      </c>
      <c r="W255" t="s">
        <v>15668</v>
      </c>
      <c r="X255">
        <v>72100530</v>
      </c>
      <c r="Y255" t="s">
        <v>96</v>
      </c>
      <c r="Z255" t="s">
        <v>1152</v>
      </c>
      <c r="AA255" t="s">
        <v>1153</v>
      </c>
      <c r="AB255" t="s">
        <v>1154</v>
      </c>
      <c r="AC255" t="s">
        <v>1155</v>
      </c>
      <c r="AD255" t="s">
        <v>1156</v>
      </c>
      <c r="AE255">
        <v>119</v>
      </c>
      <c r="AF255" t="s">
        <v>15668</v>
      </c>
      <c r="AG255" t="s">
        <v>96</v>
      </c>
      <c r="AH255" t="s">
        <v>118</v>
      </c>
      <c r="AI255" t="str">
        <f>IF(ISNA(VLOOKUP(D255,Listen!J:O,3,0)),"",VLOOKUP(D255,Listen!J:O,3,0))</f>
        <v/>
      </c>
      <c r="AJ255" t="s">
        <v>96</v>
      </c>
      <c r="AK255">
        <v>5</v>
      </c>
      <c r="AL255" t="s">
        <v>96</v>
      </c>
      <c r="AM255" t="s">
        <v>96</v>
      </c>
      <c r="AN255">
        <v>2</v>
      </c>
      <c r="AO255">
        <v>5</v>
      </c>
      <c r="AP255">
        <f t="shared" si="3"/>
        <v>5</v>
      </c>
    </row>
    <row r="256" spans="1:42" x14ac:dyDescent="0.25">
      <c r="A256" t="s">
        <v>9611</v>
      </c>
      <c r="B256">
        <v>21.2860252934457</v>
      </c>
      <c r="C256">
        <v>123</v>
      </c>
      <c r="D256" t="s">
        <v>9612</v>
      </c>
      <c r="F256">
        <v>1895.7915462402</v>
      </c>
      <c r="G256">
        <v>56.712105528851197</v>
      </c>
      <c r="H256" t="s">
        <v>9613</v>
      </c>
      <c r="I256" t="s">
        <v>9614</v>
      </c>
      <c r="J256" t="s">
        <v>37</v>
      </c>
      <c r="K256">
        <v>78999.217398521097</v>
      </c>
      <c r="L256">
        <v>18350.396854236998</v>
      </c>
      <c r="M256" t="s">
        <v>98</v>
      </c>
      <c r="N256" t="s">
        <v>98</v>
      </c>
      <c r="O256">
        <v>78999</v>
      </c>
      <c r="P256">
        <v>315996</v>
      </c>
      <c r="Q256">
        <v>11</v>
      </c>
      <c r="R256">
        <v>21.3150252934457</v>
      </c>
      <c r="S256" t="s">
        <v>9611</v>
      </c>
      <c r="T256" t="s">
        <v>96</v>
      </c>
      <c r="U256">
        <v>1888.7915462402</v>
      </c>
      <c r="V256">
        <v>56.7</v>
      </c>
      <c r="W256" t="s">
        <v>15854</v>
      </c>
      <c r="X256">
        <v>72100530</v>
      </c>
      <c r="Y256" t="s">
        <v>96</v>
      </c>
      <c r="Z256" t="s">
        <v>9611</v>
      </c>
      <c r="AA256" t="s">
        <v>3866</v>
      </c>
      <c r="AB256" t="s">
        <v>9615</v>
      </c>
      <c r="AC256" t="s">
        <v>3864</v>
      </c>
      <c r="AD256" t="s">
        <v>3859</v>
      </c>
      <c r="AE256">
        <v>11</v>
      </c>
      <c r="AF256" t="s">
        <v>15854</v>
      </c>
      <c r="AG256" t="s">
        <v>96</v>
      </c>
      <c r="AH256" t="s">
        <v>96</v>
      </c>
      <c r="AI256" t="str">
        <f>IF(ISNA(VLOOKUP(D256,Listen!J:O,3,0)),"",VLOOKUP(D256,Listen!J:O,3,0))</f>
        <v/>
      </c>
      <c r="AJ256" t="s">
        <v>96</v>
      </c>
      <c r="AK256">
        <v>5</v>
      </c>
      <c r="AL256" t="s">
        <v>96</v>
      </c>
      <c r="AM256">
        <v>3</v>
      </c>
      <c r="AN256">
        <v>2</v>
      </c>
      <c r="AO256">
        <v>5</v>
      </c>
      <c r="AP256">
        <f t="shared" si="3"/>
        <v>5</v>
      </c>
    </row>
    <row r="257" spans="1:42" x14ac:dyDescent="0.25">
      <c r="A257" t="s">
        <v>1142</v>
      </c>
      <c r="B257">
        <v>21.290771529711101</v>
      </c>
      <c r="C257">
        <v>135</v>
      </c>
      <c r="D257" t="s">
        <v>9616</v>
      </c>
      <c r="F257">
        <v>1896.23948749908</v>
      </c>
      <c r="G257">
        <v>54.5048621912185</v>
      </c>
      <c r="H257" t="s">
        <v>9617</v>
      </c>
      <c r="I257" t="s">
        <v>2972</v>
      </c>
      <c r="J257" t="s">
        <v>37</v>
      </c>
      <c r="K257">
        <v>355840.95484086598</v>
      </c>
      <c r="L257">
        <v>53865.268866889099</v>
      </c>
      <c r="M257" t="s">
        <v>98</v>
      </c>
      <c r="N257" t="s">
        <v>98</v>
      </c>
      <c r="O257">
        <v>355841</v>
      </c>
      <c r="P257">
        <v>1423364</v>
      </c>
      <c r="Q257">
        <v>49</v>
      </c>
      <c r="R257">
        <v>21.319771529711101</v>
      </c>
      <c r="S257" t="s">
        <v>1142</v>
      </c>
      <c r="T257" t="s">
        <v>96</v>
      </c>
      <c r="U257">
        <v>1889.23948749908</v>
      </c>
      <c r="V257">
        <v>54.5</v>
      </c>
      <c r="W257" t="s">
        <v>15855</v>
      </c>
      <c r="X257">
        <v>72100530</v>
      </c>
      <c r="Y257" t="s">
        <v>96</v>
      </c>
      <c r="Z257" t="s">
        <v>1142</v>
      </c>
      <c r="AA257" t="s">
        <v>1151</v>
      </c>
      <c r="AB257" t="s">
        <v>1140</v>
      </c>
      <c r="AC257" t="s">
        <v>1181</v>
      </c>
      <c r="AD257" t="s">
        <v>1139</v>
      </c>
      <c r="AE257">
        <v>49</v>
      </c>
      <c r="AF257" t="s">
        <v>15855</v>
      </c>
      <c r="AG257" t="s">
        <v>96</v>
      </c>
      <c r="AH257" t="s">
        <v>96</v>
      </c>
      <c r="AI257" t="str">
        <f>IF(ISNA(VLOOKUP(D257,Listen!J:O,3,0)),"",VLOOKUP(D257,Listen!J:O,3,0))</f>
        <v/>
      </c>
      <c r="AJ257" t="s">
        <v>96</v>
      </c>
      <c r="AK257">
        <v>5</v>
      </c>
      <c r="AL257" t="s">
        <v>96</v>
      </c>
      <c r="AM257">
        <v>3</v>
      </c>
      <c r="AN257">
        <v>2</v>
      </c>
      <c r="AO257">
        <v>5</v>
      </c>
      <c r="AP257">
        <f t="shared" si="3"/>
        <v>5</v>
      </c>
    </row>
    <row r="258" spans="1:42" x14ac:dyDescent="0.25">
      <c r="A258" t="s">
        <v>1157</v>
      </c>
      <c r="B258">
        <v>21.294293103605401</v>
      </c>
      <c r="C258">
        <v>205</v>
      </c>
      <c r="E258">
        <v>1893</v>
      </c>
      <c r="F258">
        <v>1896.5718473217501</v>
      </c>
      <c r="G258">
        <v>90.330601429433003</v>
      </c>
      <c r="H258" t="s">
        <v>14284</v>
      </c>
      <c r="J258" t="s">
        <v>44</v>
      </c>
      <c r="K258">
        <v>2390989.5838753502</v>
      </c>
      <c r="L258">
        <v>376621.34655304399</v>
      </c>
      <c r="M258" t="s">
        <v>98</v>
      </c>
      <c r="N258" t="s">
        <v>98</v>
      </c>
      <c r="O258">
        <v>2390990</v>
      </c>
      <c r="P258">
        <v>9563960</v>
      </c>
      <c r="Q258">
        <v>328</v>
      </c>
      <c r="R258">
        <v>21.323293103605401</v>
      </c>
      <c r="S258" t="s">
        <v>1157</v>
      </c>
      <c r="T258">
        <v>1893</v>
      </c>
      <c r="U258">
        <v>1889.5718473217501</v>
      </c>
      <c r="V258">
        <v>90.3</v>
      </c>
      <c r="W258" t="s">
        <v>15856</v>
      </c>
      <c r="X258">
        <v>72100530</v>
      </c>
      <c r="Y258" t="s">
        <v>96</v>
      </c>
      <c r="Z258" t="s">
        <v>1157</v>
      </c>
      <c r="AA258" t="s">
        <v>3020</v>
      </c>
      <c r="AB258" t="s">
        <v>1158</v>
      </c>
      <c r="AC258" t="s">
        <v>461</v>
      </c>
      <c r="AD258" t="s">
        <v>1159</v>
      </c>
      <c r="AE258">
        <v>328</v>
      </c>
      <c r="AF258" t="s">
        <v>14284</v>
      </c>
      <c r="AG258">
        <v>0</v>
      </c>
      <c r="AH258" t="s">
        <v>118</v>
      </c>
      <c r="AI258" t="str">
        <f>IF(ISNA(VLOOKUP(D258,Listen!J:O,3,0)),"",VLOOKUP(D258,Listen!J:O,3,0))</f>
        <v/>
      </c>
      <c r="AJ258" t="s">
        <v>96</v>
      </c>
      <c r="AK258" t="s">
        <v>96</v>
      </c>
      <c r="AL258" t="s">
        <v>96</v>
      </c>
      <c r="AM258" t="s">
        <v>96</v>
      </c>
      <c r="AN258">
        <v>2</v>
      </c>
      <c r="AO258">
        <v>2</v>
      </c>
      <c r="AP258">
        <f t="shared" si="3"/>
        <v>2</v>
      </c>
    </row>
    <row r="259" spans="1:42" x14ac:dyDescent="0.25">
      <c r="A259" t="s">
        <v>9618</v>
      </c>
      <c r="B259">
        <v>21.334133154786102</v>
      </c>
      <c r="C259">
        <v>151</v>
      </c>
      <c r="D259" t="s">
        <v>9619</v>
      </c>
      <c r="F259">
        <v>1900.33187983636</v>
      </c>
      <c r="G259">
        <v>54.005306749490003</v>
      </c>
      <c r="H259" t="s">
        <v>9620</v>
      </c>
      <c r="I259" t="s">
        <v>9621</v>
      </c>
      <c r="J259" t="s">
        <v>43</v>
      </c>
      <c r="K259">
        <v>41246.795401993797</v>
      </c>
      <c r="L259">
        <v>33444.017167481303</v>
      </c>
      <c r="M259" t="s">
        <v>98</v>
      </c>
      <c r="N259" t="s">
        <v>98</v>
      </c>
      <c r="O259">
        <v>41247</v>
      </c>
      <c r="P259">
        <v>164988</v>
      </c>
      <c r="Q259">
        <v>6</v>
      </c>
      <c r="R259">
        <v>21.363133154786102</v>
      </c>
      <c r="S259" t="s">
        <v>9622</v>
      </c>
      <c r="T259" t="s">
        <v>96</v>
      </c>
      <c r="U259">
        <v>1893.33187983636</v>
      </c>
      <c r="V259">
        <v>54</v>
      </c>
      <c r="W259" t="s">
        <v>15857</v>
      </c>
      <c r="X259">
        <v>72100530</v>
      </c>
      <c r="Y259" t="s">
        <v>96</v>
      </c>
      <c r="Z259" t="s">
        <v>9622</v>
      </c>
      <c r="AA259" t="s">
        <v>9623</v>
      </c>
      <c r="AB259" t="s">
        <v>9618</v>
      </c>
      <c r="AC259" t="s">
        <v>6902</v>
      </c>
      <c r="AD259" t="s">
        <v>9624</v>
      </c>
      <c r="AE259">
        <v>6</v>
      </c>
      <c r="AF259" t="s">
        <v>15857</v>
      </c>
      <c r="AG259" t="s">
        <v>96</v>
      </c>
      <c r="AH259" t="s">
        <v>96</v>
      </c>
      <c r="AI259" t="str">
        <f>IF(ISNA(VLOOKUP(D259,Listen!J:O,3,0)),"",VLOOKUP(D259,Listen!J:O,3,0))</f>
        <v/>
      </c>
      <c r="AJ259" t="s">
        <v>96</v>
      </c>
      <c r="AK259">
        <v>5</v>
      </c>
      <c r="AL259" t="s">
        <v>96</v>
      </c>
      <c r="AM259">
        <v>3</v>
      </c>
      <c r="AN259">
        <v>2</v>
      </c>
      <c r="AO259">
        <v>5</v>
      </c>
      <c r="AP259">
        <f t="shared" ref="AP259:AP322" si="4">IF(OR(O259&lt;10000,Y259="Säule",Y259="BW",Y259="IS"),6,
IF(G259&lt;80,5,
IF(AND(ABS(E259-U259)&gt;100,NOT(E259="")),4,
IF(OR(J259="NIST20.L",J259="NIST17.L",J259="NIST11.L",J259="SWGDRUG.L",J259="WILEY275.L",J259="HPPEST.L",J259="PMW_TOX2.L",J259="ENVI96.L"),3,
IF(AI259="x",1,2)))))</f>
        <v>5</v>
      </c>
    </row>
    <row r="260" spans="1:42" x14ac:dyDescent="0.25">
      <c r="A260" t="s">
        <v>6269</v>
      </c>
      <c r="B260">
        <v>21.3476807369087</v>
      </c>
      <c r="C260">
        <v>57</v>
      </c>
      <c r="D260" t="s">
        <v>4694</v>
      </c>
      <c r="E260">
        <v>1900</v>
      </c>
      <c r="F260">
        <v>1901.61047631818</v>
      </c>
      <c r="G260">
        <v>50.884823935311402</v>
      </c>
      <c r="H260" t="s">
        <v>9625</v>
      </c>
      <c r="I260" t="s">
        <v>4696</v>
      </c>
      <c r="J260" t="s">
        <v>44</v>
      </c>
      <c r="K260">
        <v>39489.3242411826</v>
      </c>
      <c r="L260">
        <v>16896.996597411799</v>
      </c>
      <c r="M260">
        <v>133701.73951925201</v>
      </c>
      <c r="N260">
        <v>133701.73951925201</v>
      </c>
      <c r="O260">
        <v>0</v>
      </c>
      <c r="P260">
        <v>0</v>
      </c>
      <c r="Q260">
        <v>0</v>
      </c>
      <c r="R260">
        <v>21.3766807369087</v>
      </c>
      <c r="S260" t="s">
        <v>6268</v>
      </c>
      <c r="T260">
        <v>1900</v>
      </c>
      <c r="U260">
        <v>1894.61047631818</v>
      </c>
      <c r="V260">
        <v>50.9</v>
      </c>
      <c r="W260" t="s">
        <v>15858</v>
      </c>
      <c r="X260">
        <v>72100530</v>
      </c>
      <c r="Y260" t="s">
        <v>96</v>
      </c>
      <c r="Z260" t="s">
        <v>6268</v>
      </c>
      <c r="AA260" t="s">
        <v>3144</v>
      </c>
      <c r="AB260" t="s">
        <v>6269</v>
      </c>
      <c r="AC260" t="s">
        <v>3145</v>
      </c>
      <c r="AD260" t="s">
        <v>6270</v>
      </c>
      <c r="AE260">
        <v>0</v>
      </c>
      <c r="AF260" t="s">
        <v>15858</v>
      </c>
      <c r="AG260" t="s">
        <v>96</v>
      </c>
      <c r="AH260" t="s">
        <v>118</v>
      </c>
      <c r="AI260" t="str">
        <f>IF(ISNA(VLOOKUP(D260,Listen!J:O,3,0)),"",VLOOKUP(D260,Listen!J:O,3,0))</f>
        <v/>
      </c>
      <c r="AJ260">
        <v>6</v>
      </c>
      <c r="AK260">
        <v>5</v>
      </c>
      <c r="AL260" t="s">
        <v>96</v>
      </c>
      <c r="AM260" t="s">
        <v>96</v>
      </c>
      <c r="AN260">
        <v>2</v>
      </c>
      <c r="AO260">
        <v>6</v>
      </c>
      <c r="AP260">
        <f t="shared" si="4"/>
        <v>6</v>
      </c>
    </row>
    <row r="261" spans="1:42" x14ac:dyDescent="0.25">
      <c r="A261" t="s">
        <v>6880</v>
      </c>
      <c r="B261">
        <v>21.380515483749001</v>
      </c>
      <c r="C261">
        <v>104</v>
      </c>
      <c r="D261" t="s">
        <v>4947</v>
      </c>
      <c r="F261">
        <v>1904.70936078419</v>
      </c>
      <c r="G261">
        <v>61.7256607833313</v>
      </c>
      <c r="H261" t="s">
        <v>4948</v>
      </c>
      <c r="I261" t="s">
        <v>4949</v>
      </c>
      <c r="J261" t="s">
        <v>43</v>
      </c>
      <c r="K261">
        <v>366688.74332223198</v>
      </c>
      <c r="L261">
        <v>131552.52287484001</v>
      </c>
      <c r="M261" t="s">
        <v>98</v>
      </c>
      <c r="N261" t="s">
        <v>98</v>
      </c>
      <c r="O261">
        <v>366689</v>
      </c>
      <c r="P261">
        <v>1466756</v>
      </c>
      <c r="Q261">
        <v>50</v>
      </c>
      <c r="R261">
        <v>21.409515483749001</v>
      </c>
      <c r="S261" t="s">
        <v>6880</v>
      </c>
      <c r="T261" t="s">
        <v>96</v>
      </c>
      <c r="U261">
        <v>1897.70936078419</v>
      </c>
      <c r="V261">
        <v>61.7</v>
      </c>
      <c r="W261" t="s">
        <v>15859</v>
      </c>
      <c r="X261">
        <v>72100530</v>
      </c>
      <c r="Y261" t="s">
        <v>96</v>
      </c>
      <c r="Z261" t="s">
        <v>6880</v>
      </c>
      <c r="AA261" t="s">
        <v>6876</v>
      </c>
      <c r="AB261" t="s">
        <v>9626</v>
      </c>
      <c r="AC261" t="s">
        <v>6877</v>
      </c>
      <c r="AD261" t="s">
        <v>9627</v>
      </c>
      <c r="AE261">
        <v>50</v>
      </c>
      <c r="AF261" t="s">
        <v>15859</v>
      </c>
      <c r="AG261" t="s">
        <v>96</v>
      </c>
      <c r="AH261" t="s">
        <v>96</v>
      </c>
      <c r="AI261" t="str">
        <f>IF(ISNA(VLOOKUP(D261,Listen!J:O,3,0)),"",VLOOKUP(D261,Listen!J:O,3,0))</f>
        <v/>
      </c>
      <c r="AJ261" t="s">
        <v>96</v>
      </c>
      <c r="AK261">
        <v>5</v>
      </c>
      <c r="AL261" t="s">
        <v>96</v>
      </c>
      <c r="AM261">
        <v>3</v>
      </c>
      <c r="AN261">
        <v>2</v>
      </c>
      <c r="AO261">
        <v>5</v>
      </c>
      <c r="AP261">
        <f t="shared" si="4"/>
        <v>5</v>
      </c>
    </row>
    <row r="262" spans="1:42" x14ac:dyDescent="0.25">
      <c r="A262" t="s">
        <v>4882</v>
      </c>
      <c r="B262">
        <v>21.3827960208266</v>
      </c>
      <c r="C262">
        <v>193</v>
      </c>
      <c r="E262">
        <v>1902</v>
      </c>
      <c r="F262">
        <v>1904.9245937798401</v>
      </c>
      <c r="G262">
        <v>74.543850499431599</v>
      </c>
      <c r="H262" t="s">
        <v>14285</v>
      </c>
      <c r="J262" t="s">
        <v>44</v>
      </c>
      <c r="K262">
        <v>1461759.98692926</v>
      </c>
      <c r="L262">
        <v>376991.81670165301</v>
      </c>
      <c r="M262" t="s">
        <v>98</v>
      </c>
      <c r="N262" t="s">
        <v>98</v>
      </c>
      <c r="O262">
        <v>1461760</v>
      </c>
      <c r="P262">
        <v>5847040</v>
      </c>
      <c r="Q262">
        <v>200</v>
      </c>
      <c r="R262">
        <v>21.4117960208266</v>
      </c>
      <c r="S262" t="s">
        <v>4882</v>
      </c>
      <c r="T262">
        <v>1902</v>
      </c>
      <c r="U262">
        <v>1897.9245937798401</v>
      </c>
      <c r="V262">
        <v>74.5</v>
      </c>
      <c r="W262" t="s">
        <v>15860</v>
      </c>
      <c r="X262">
        <v>72100530</v>
      </c>
      <c r="Y262" t="s">
        <v>96</v>
      </c>
      <c r="Z262" t="s">
        <v>4882</v>
      </c>
      <c r="AA262" t="s">
        <v>4886</v>
      </c>
      <c r="AB262" t="s">
        <v>4887</v>
      </c>
      <c r="AC262" t="s">
        <v>4888</v>
      </c>
      <c r="AD262" t="s">
        <v>4889</v>
      </c>
      <c r="AE262">
        <v>200</v>
      </c>
      <c r="AF262" t="s">
        <v>15860</v>
      </c>
      <c r="AG262" t="s">
        <v>96</v>
      </c>
      <c r="AH262" t="s">
        <v>118</v>
      </c>
      <c r="AI262" t="str">
        <f>IF(ISNA(VLOOKUP(D262,Listen!J:O,3,0)),"",VLOOKUP(D262,Listen!J:O,3,0))</f>
        <v/>
      </c>
      <c r="AJ262" t="s">
        <v>96</v>
      </c>
      <c r="AK262">
        <v>5</v>
      </c>
      <c r="AL262" t="s">
        <v>96</v>
      </c>
      <c r="AM262" t="s">
        <v>96</v>
      </c>
      <c r="AN262">
        <v>2</v>
      </c>
      <c r="AO262">
        <v>5</v>
      </c>
      <c r="AP262">
        <f t="shared" si="4"/>
        <v>5</v>
      </c>
    </row>
    <row r="263" spans="1:42" x14ac:dyDescent="0.25">
      <c r="A263" t="s">
        <v>1162</v>
      </c>
      <c r="B263">
        <v>21.438699581896699</v>
      </c>
      <c r="C263">
        <v>198</v>
      </c>
      <c r="D263" t="s">
        <v>1163</v>
      </c>
      <c r="F263">
        <v>1910.2006715226401</v>
      </c>
      <c r="G263">
        <v>71.121001298545295</v>
      </c>
      <c r="H263" t="s">
        <v>1164</v>
      </c>
      <c r="I263" t="s">
        <v>1165</v>
      </c>
      <c r="J263" t="s">
        <v>37</v>
      </c>
      <c r="K263">
        <v>721218.83566294797</v>
      </c>
      <c r="L263">
        <v>186352.17862725499</v>
      </c>
      <c r="M263" t="s">
        <v>98</v>
      </c>
      <c r="N263" t="s">
        <v>98</v>
      </c>
      <c r="O263">
        <v>721219</v>
      </c>
      <c r="P263">
        <v>2884876</v>
      </c>
      <c r="Q263">
        <v>99</v>
      </c>
      <c r="R263">
        <v>21.467699581896699</v>
      </c>
      <c r="S263" t="s">
        <v>1166</v>
      </c>
      <c r="T263" t="s">
        <v>96</v>
      </c>
      <c r="U263">
        <v>1903.2006715226401</v>
      </c>
      <c r="V263">
        <v>71.099999999999994</v>
      </c>
      <c r="W263" t="s">
        <v>15669</v>
      </c>
      <c r="X263">
        <v>72100530</v>
      </c>
      <c r="Y263" t="s">
        <v>96</v>
      </c>
      <c r="Z263" t="s">
        <v>1166</v>
      </c>
      <c r="AA263" t="s">
        <v>1167</v>
      </c>
      <c r="AB263" t="s">
        <v>1162</v>
      </c>
      <c r="AC263" t="s">
        <v>3022</v>
      </c>
      <c r="AD263" t="s">
        <v>1168</v>
      </c>
      <c r="AE263">
        <v>99</v>
      </c>
      <c r="AF263" t="s">
        <v>15669</v>
      </c>
      <c r="AG263" t="s">
        <v>96</v>
      </c>
      <c r="AH263" t="s">
        <v>96</v>
      </c>
      <c r="AI263" t="str">
        <f>IF(ISNA(VLOOKUP(D263,Listen!J:O,3,0)),"",VLOOKUP(D263,Listen!J:O,3,0))</f>
        <v/>
      </c>
      <c r="AJ263" t="s">
        <v>96</v>
      </c>
      <c r="AK263">
        <v>5</v>
      </c>
      <c r="AL263" t="s">
        <v>96</v>
      </c>
      <c r="AM263">
        <v>3</v>
      </c>
      <c r="AN263">
        <v>2</v>
      </c>
      <c r="AO263">
        <v>5</v>
      </c>
      <c r="AP263">
        <f t="shared" si="4"/>
        <v>5</v>
      </c>
    </row>
    <row r="264" spans="1:42" x14ac:dyDescent="0.25">
      <c r="A264" t="s">
        <v>5101</v>
      </c>
      <c r="B264">
        <v>21.498045287489699</v>
      </c>
      <c r="C264">
        <v>91</v>
      </c>
      <c r="D264" t="s">
        <v>9628</v>
      </c>
      <c r="F264">
        <v>1915.80161268661</v>
      </c>
      <c r="G264">
        <v>55.356514392251803</v>
      </c>
      <c r="H264" t="s">
        <v>9629</v>
      </c>
      <c r="I264" t="s">
        <v>5994</v>
      </c>
      <c r="J264" t="s">
        <v>37</v>
      </c>
      <c r="K264">
        <v>260228.53173479001</v>
      </c>
      <c r="L264">
        <v>37474.423809845001</v>
      </c>
      <c r="M264" t="s">
        <v>98</v>
      </c>
      <c r="N264" t="s">
        <v>98</v>
      </c>
      <c r="O264">
        <v>260229</v>
      </c>
      <c r="P264">
        <v>1040916</v>
      </c>
      <c r="Q264">
        <v>36</v>
      </c>
      <c r="R264">
        <v>21.527045287489699</v>
      </c>
      <c r="S264" t="s">
        <v>5101</v>
      </c>
      <c r="T264" t="s">
        <v>96</v>
      </c>
      <c r="U264">
        <v>1908.80161268661</v>
      </c>
      <c r="V264">
        <v>55.4</v>
      </c>
      <c r="W264" t="s">
        <v>15861</v>
      </c>
      <c r="X264">
        <v>72100530</v>
      </c>
      <c r="Y264" t="s">
        <v>96</v>
      </c>
      <c r="Z264" t="s">
        <v>5101</v>
      </c>
      <c r="AA264" t="s">
        <v>5102</v>
      </c>
      <c r="AB264" t="s">
        <v>5100</v>
      </c>
      <c r="AC264" t="s">
        <v>6909</v>
      </c>
      <c r="AD264" t="s">
        <v>3861</v>
      </c>
      <c r="AE264">
        <v>36</v>
      </c>
      <c r="AF264" t="s">
        <v>15861</v>
      </c>
      <c r="AG264" t="s">
        <v>96</v>
      </c>
      <c r="AH264" t="s">
        <v>96</v>
      </c>
      <c r="AI264" t="str">
        <f>IF(ISNA(VLOOKUP(D264,Listen!J:O,3,0)),"",VLOOKUP(D264,Listen!J:O,3,0))</f>
        <v/>
      </c>
      <c r="AJ264" t="s">
        <v>96</v>
      </c>
      <c r="AK264">
        <v>5</v>
      </c>
      <c r="AL264" t="s">
        <v>96</v>
      </c>
      <c r="AM264">
        <v>3</v>
      </c>
      <c r="AN264">
        <v>2</v>
      </c>
      <c r="AO264">
        <v>5</v>
      </c>
      <c r="AP264">
        <f t="shared" si="4"/>
        <v>5</v>
      </c>
    </row>
    <row r="265" spans="1:42" x14ac:dyDescent="0.25">
      <c r="A265" t="s">
        <v>1306</v>
      </c>
      <c r="B265">
        <v>21.502873502132999</v>
      </c>
      <c r="C265">
        <v>86</v>
      </c>
      <c r="D265" t="s">
        <v>4637</v>
      </c>
      <c r="F265">
        <v>1916.2572909176399</v>
      </c>
      <c r="G265">
        <v>81.089499619369207</v>
      </c>
      <c r="H265" t="s">
        <v>4638</v>
      </c>
      <c r="I265" t="s">
        <v>4639</v>
      </c>
      <c r="J265" t="s">
        <v>37</v>
      </c>
      <c r="K265">
        <v>2949701.68044833</v>
      </c>
      <c r="L265">
        <v>1852930.22165122</v>
      </c>
      <c r="M265" t="s">
        <v>98</v>
      </c>
      <c r="N265" t="s">
        <v>98</v>
      </c>
      <c r="O265">
        <v>2949702</v>
      </c>
      <c r="P265">
        <v>11798808</v>
      </c>
      <c r="Q265">
        <v>404</v>
      </c>
      <c r="R265">
        <v>21.531873502132999</v>
      </c>
      <c r="S265" t="s">
        <v>1306</v>
      </c>
      <c r="T265" t="s">
        <v>96</v>
      </c>
      <c r="U265">
        <v>1909.2572909176399</v>
      </c>
      <c r="V265">
        <v>81.099999999999994</v>
      </c>
      <c r="W265" t="s">
        <v>15862</v>
      </c>
      <c r="X265">
        <v>72100530</v>
      </c>
      <c r="Y265" t="s">
        <v>96</v>
      </c>
      <c r="Z265" t="s">
        <v>1306</v>
      </c>
      <c r="AA265" t="s">
        <v>1307</v>
      </c>
      <c r="AB265" t="s">
        <v>1308</v>
      </c>
      <c r="AC265" t="s">
        <v>1309</v>
      </c>
      <c r="AD265" t="s">
        <v>1310</v>
      </c>
      <c r="AE265">
        <v>404</v>
      </c>
      <c r="AF265" t="s">
        <v>4638</v>
      </c>
      <c r="AG265" t="s">
        <v>4637</v>
      </c>
      <c r="AH265" t="s">
        <v>96</v>
      </c>
      <c r="AI265" t="str">
        <f>IF(ISNA(VLOOKUP(D265,Listen!J:O,3,0)),"",VLOOKUP(D265,Listen!J:O,3,0))</f>
        <v>x</v>
      </c>
      <c r="AJ265" t="s">
        <v>96</v>
      </c>
      <c r="AK265" t="s">
        <v>96</v>
      </c>
      <c r="AL265" t="s">
        <v>96</v>
      </c>
      <c r="AM265">
        <v>3</v>
      </c>
      <c r="AN265">
        <v>2</v>
      </c>
      <c r="AO265">
        <v>3</v>
      </c>
      <c r="AP265">
        <f t="shared" si="4"/>
        <v>3</v>
      </c>
    </row>
    <row r="266" spans="1:42" x14ac:dyDescent="0.25">
      <c r="A266" t="s">
        <v>1160</v>
      </c>
      <c r="B266">
        <v>21.525426424288</v>
      </c>
      <c r="C266">
        <v>243</v>
      </c>
      <c r="D266" t="s">
        <v>2234</v>
      </c>
      <c r="F266">
        <v>1918.38579522648</v>
      </c>
      <c r="G266">
        <v>59.989658862859002</v>
      </c>
      <c r="H266" t="s">
        <v>2235</v>
      </c>
      <c r="I266" t="s">
        <v>1134</v>
      </c>
      <c r="J266" t="s">
        <v>37</v>
      </c>
      <c r="K266">
        <v>168641.31149031801</v>
      </c>
      <c r="L266">
        <v>30290.728132271401</v>
      </c>
      <c r="M266" t="s">
        <v>98</v>
      </c>
      <c r="N266" t="s">
        <v>98</v>
      </c>
      <c r="O266">
        <v>168641</v>
      </c>
      <c r="P266">
        <v>674564</v>
      </c>
      <c r="Q266">
        <v>23</v>
      </c>
      <c r="R266">
        <v>21.554426424288</v>
      </c>
      <c r="S266" t="s">
        <v>1161</v>
      </c>
      <c r="T266" t="s">
        <v>96</v>
      </c>
      <c r="U266">
        <v>1911.38579522648</v>
      </c>
      <c r="V266">
        <v>60</v>
      </c>
      <c r="W266" t="s">
        <v>15863</v>
      </c>
      <c r="X266">
        <v>72100530</v>
      </c>
      <c r="Y266" t="s">
        <v>96</v>
      </c>
      <c r="Z266" t="s">
        <v>1161</v>
      </c>
      <c r="AA266" t="s">
        <v>1169</v>
      </c>
      <c r="AB266" t="s">
        <v>1160</v>
      </c>
      <c r="AC266" t="s">
        <v>1170</v>
      </c>
      <c r="AD266" t="s">
        <v>1150</v>
      </c>
      <c r="AE266">
        <v>23</v>
      </c>
      <c r="AF266" t="s">
        <v>15863</v>
      </c>
      <c r="AG266" t="s">
        <v>96</v>
      </c>
      <c r="AH266" t="s">
        <v>96</v>
      </c>
      <c r="AI266" t="str">
        <f>IF(ISNA(VLOOKUP(D266,Listen!J:O,3,0)),"",VLOOKUP(D266,Listen!J:O,3,0))</f>
        <v/>
      </c>
      <c r="AJ266" t="s">
        <v>96</v>
      </c>
      <c r="AK266">
        <v>5</v>
      </c>
      <c r="AL266" t="s">
        <v>96</v>
      </c>
      <c r="AM266">
        <v>3</v>
      </c>
      <c r="AN266">
        <v>2</v>
      </c>
      <c r="AO266">
        <v>5</v>
      </c>
      <c r="AP266">
        <f t="shared" si="4"/>
        <v>5</v>
      </c>
    </row>
    <row r="267" spans="1:42" x14ac:dyDescent="0.25">
      <c r="A267" t="s">
        <v>309</v>
      </c>
      <c r="B267">
        <v>21.587201333502499</v>
      </c>
      <c r="C267">
        <v>149</v>
      </c>
      <c r="D267" t="s">
        <v>4784</v>
      </c>
      <c r="F267">
        <v>1924.2160002676401</v>
      </c>
      <c r="G267">
        <v>74.778702156249693</v>
      </c>
      <c r="H267" t="s">
        <v>4785</v>
      </c>
      <c r="I267" t="s">
        <v>1184</v>
      </c>
      <c r="J267" t="s">
        <v>37</v>
      </c>
      <c r="K267">
        <v>141448.359779566</v>
      </c>
      <c r="L267">
        <v>114314.61846213401</v>
      </c>
      <c r="M267" t="s">
        <v>98</v>
      </c>
      <c r="N267" t="s">
        <v>98</v>
      </c>
      <c r="O267">
        <v>141448</v>
      </c>
      <c r="P267">
        <v>565792</v>
      </c>
      <c r="Q267">
        <v>19</v>
      </c>
      <c r="R267">
        <v>21.616201333502499</v>
      </c>
      <c r="S267" t="s">
        <v>309</v>
      </c>
      <c r="T267" t="s">
        <v>96</v>
      </c>
      <c r="U267">
        <v>1917.2160002676401</v>
      </c>
      <c r="V267">
        <v>74.8</v>
      </c>
      <c r="W267" t="s">
        <v>15864</v>
      </c>
      <c r="X267">
        <v>72100530</v>
      </c>
      <c r="Y267" t="s">
        <v>96</v>
      </c>
      <c r="Z267" t="s">
        <v>309</v>
      </c>
      <c r="AA267" t="s">
        <v>310</v>
      </c>
      <c r="AB267" t="s">
        <v>311</v>
      </c>
      <c r="AC267" t="s">
        <v>312</v>
      </c>
      <c r="AD267" t="s">
        <v>313</v>
      </c>
      <c r="AE267">
        <v>19</v>
      </c>
      <c r="AF267" t="s">
        <v>15864</v>
      </c>
      <c r="AG267" t="s">
        <v>96</v>
      </c>
      <c r="AH267" t="s">
        <v>96</v>
      </c>
      <c r="AI267" t="str">
        <f>IF(ISNA(VLOOKUP(D267,Listen!J:O,3,0)),"",VLOOKUP(D267,Listen!J:O,3,0))</f>
        <v/>
      </c>
      <c r="AJ267" t="s">
        <v>96</v>
      </c>
      <c r="AK267">
        <v>5</v>
      </c>
      <c r="AL267" t="s">
        <v>96</v>
      </c>
      <c r="AM267">
        <v>3</v>
      </c>
      <c r="AN267">
        <v>2</v>
      </c>
      <c r="AO267">
        <v>5</v>
      </c>
      <c r="AP267">
        <f t="shared" si="4"/>
        <v>5</v>
      </c>
    </row>
    <row r="268" spans="1:42" x14ac:dyDescent="0.25">
      <c r="A268" t="s">
        <v>1171</v>
      </c>
      <c r="B268">
        <v>21.609196493725399</v>
      </c>
      <c r="C268">
        <v>187</v>
      </c>
      <c r="D268" t="s">
        <v>9630</v>
      </c>
      <c r="F268">
        <v>1926.29186400655</v>
      </c>
      <c r="G268">
        <v>58.790882249192798</v>
      </c>
      <c r="H268" t="s">
        <v>9631</v>
      </c>
      <c r="I268" t="s">
        <v>9632</v>
      </c>
      <c r="J268" t="s">
        <v>37</v>
      </c>
      <c r="K268">
        <v>135697.046833992</v>
      </c>
      <c r="L268">
        <v>52282.965201799103</v>
      </c>
      <c r="M268" t="s">
        <v>98</v>
      </c>
      <c r="N268" t="s">
        <v>98</v>
      </c>
      <c r="O268">
        <v>135697</v>
      </c>
      <c r="P268">
        <v>542788</v>
      </c>
      <c r="Q268">
        <v>19</v>
      </c>
      <c r="R268">
        <v>21.638196493725399</v>
      </c>
      <c r="S268" t="s">
        <v>1171</v>
      </c>
      <c r="T268" t="s">
        <v>96</v>
      </c>
      <c r="U268">
        <v>1919.29186400655</v>
      </c>
      <c r="V268">
        <v>58.8</v>
      </c>
      <c r="W268" t="s">
        <v>15865</v>
      </c>
      <c r="X268">
        <v>72100530</v>
      </c>
      <c r="Y268" t="s">
        <v>96</v>
      </c>
      <c r="Z268" t="s">
        <v>1171</v>
      </c>
      <c r="AA268" t="s">
        <v>1172</v>
      </c>
      <c r="AB268" t="s">
        <v>1173</v>
      </c>
      <c r="AC268" t="s">
        <v>1174</v>
      </c>
      <c r="AD268" t="s">
        <v>1175</v>
      </c>
      <c r="AE268">
        <v>19</v>
      </c>
      <c r="AF268" t="s">
        <v>15865</v>
      </c>
      <c r="AG268" t="s">
        <v>96</v>
      </c>
      <c r="AH268" t="s">
        <v>96</v>
      </c>
      <c r="AI268" t="str">
        <f>IF(ISNA(VLOOKUP(D268,Listen!J:O,3,0)),"",VLOOKUP(D268,Listen!J:O,3,0))</f>
        <v/>
      </c>
      <c r="AJ268" t="s">
        <v>96</v>
      </c>
      <c r="AK268">
        <v>5</v>
      </c>
      <c r="AL268" t="s">
        <v>96</v>
      </c>
      <c r="AM268">
        <v>3</v>
      </c>
      <c r="AN268">
        <v>2</v>
      </c>
      <c r="AO268">
        <v>5</v>
      </c>
      <c r="AP268">
        <f t="shared" si="4"/>
        <v>5</v>
      </c>
    </row>
    <row r="269" spans="1:42" x14ac:dyDescent="0.25">
      <c r="A269" t="s">
        <v>5104</v>
      </c>
      <c r="B269">
        <v>21.6331410211871</v>
      </c>
      <c r="C269">
        <v>141</v>
      </c>
      <c r="D269" t="s">
        <v>9633</v>
      </c>
      <c r="F269">
        <v>1928.5517055262101</v>
      </c>
      <c r="G269">
        <v>58.3240521536828</v>
      </c>
      <c r="H269" t="s">
        <v>9634</v>
      </c>
      <c r="I269" t="s">
        <v>9635</v>
      </c>
      <c r="J269" t="s">
        <v>37</v>
      </c>
      <c r="K269">
        <v>7801.3386558333696</v>
      </c>
      <c r="L269">
        <v>4069.2874268225301</v>
      </c>
      <c r="M269" t="s">
        <v>98</v>
      </c>
      <c r="N269" t="s">
        <v>98</v>
      </c>
      <c r="O269">
        <v>7801</v>
      </c>
      <c r="P269">
        <v>31204</v>
      </c>
      <c r="Q269">
        <v>1</v>
      </c>
      <c r="R269">
        <v>21.6621410211871</v>
      </c>
      <c r="S269" t="s">
        <v>5105</v>
      </c>
      <c r="T269" t="s">
        <v>96</v>
      </c>
      <c r="U269">
        <v>1921.5517055262101</v>
      </c>
      <c r="V269">
        <v>58.3</v>
      </c>
      <c r="W269" t="s">
        <v>15866</v>
      </c>
      <c r="X269">
        <v>72100530</v>
      </c>
      <c r="Y269" t="s">
        <v>96</v>
      </c>
      <c r="Z269" t="s">
        <v>5105</v>
      </c>
      <c r="AA269" t="s">
        <v>9636</v>
      </c>
      <c r="AB269" t="s">
        <v>5104</v>
      </c>
      <c r="AC269" t="s">
        <v>9637</v>
      </c>
      <c r="AD269" t="s">
        <v>5103</v>
      </c>
      <c r="AE269">
        <v>1</v>
      </c>
      <c r="AF269" t="s">
        <v>15866</v>
      </c>
      <c r="AG269" t="s">
        <v>96</v>
      </c>
      <c r="AH269" t="s">
        <v>96</v>
      </c>
      <c r="AI269" t="str">
        <f>IF(ISNA(VLOOKUP(D269,Listen!J:O,3,0)),"",VLOOKUP(D269,Listen!J:O,3,0))</f>
        <v/>
      </c>
      <c r="AJ269">
        <v>6</v>
      </c>
      <c r="AK269">
        <v>5</v>
      </c>
      <c r="AL269" t="s">
        <v>96</v>
      </c>
      <c r="AM269">
        <v>3</v>
      </c>
      <c r="AN269">
        <v>2</v>
      </c>
      <c r="AO269">
        <v>6</v>
      </c>
      <c r="AP269">
        <f t="shared" si="4"/>
        <v>6</v>
      </c>
    </row>
    <row r="270" spans="1:42" x14ac:dyDescent="0.25">
      <c r="A270" t="s">
        <v>1913</v>
      </c>
      <c r="B270">
        <v>21.6414536607865</v>
      </c>
      <c r="C270">
        <v>71.099998474121094</v>
      </c>
      <c r="D270" t="s">
        <v>9638</v>
      </c>
      <c r="F270">
        <v>1929.33623752979</v>
      </c>
      <c r="G270">
        <v>62.070379938852298</v>
      </c>
      <c r="H270" t="s">
        <v>9639</v>
      </c>
      <c r="I270" t="s">
        <v>2239</v>
      </c>
      <c r="J270" t="s">
        <v>37</v>
      </c>
      <c r="K270">
        <v>95400.868006135701</v>
      </c>
      <c r="L270">
        <v>15153.9310810551</v>
      </c>
      <c r="M270">
        <v>145221.03552797099</v>
      </c>
      <c r="N270">
        <v>145221.03552797099</v>
      </c>
      <c r="O270">
        <v>0</v>
      </c>
      <c r="P270">
        <v>0</v>
      </c>
      <c r="Q270">
        <v>0</v>
      </c>
      <c r="R270">
        <v>21.670453660786499</v>
      </c>
      <c r="S270" t="s">
        <v>1914</v>
      </c>
      <c r="T270" t="s">
        <v>96</v>
      </c>
      <c r="U270">
        <v>1922.33623752979</v>
      </c>
      <c r="V270">
        <v>62.1</v>
      </c>
      <c r="W270" t="s">
        <v>15450</v>
      </c>
      <c r="X270">
        <v>72100530</v>
      </c>
      <c r="Y270" t="s">
        <v>96</v>
      </c>
      <c r="Z270" t="s">
        <v>1914</v>
      </c>
      <c r="AA270" t="s">
        <v>1915</v>
      </c>
      <c r="AB270" t="s">
        <v>1913</v>
      </c>
      <c r="AC270" t="s">
        <v>1916</v>
      </c>
      <c r="AD270" t="s">
        <v>1917</v>
      </c>
      <c r="AE270">
        <v>0</v>
      </c>
      <c r="AF270" t="s">
        <v>15450</v>
      </c>
      <c r="AG270" t="s">
        <v>96</v>
      </c>
      <c r="AH270" t="s">
        <v>96</v>
      </c>
      <c r="AI270" t="str">
        <f>IF(ISNA(VLOOKUP(D270,Listen!J:O,3,0)),"",VLOOKUP(D270,Listen!J:O,3,0))</f>
        <v/>
      </c>
      <c r="AJ270">
        <v>6</v>
      </c>
      <c r="AK270">
        <v>5</v>
      </c>
      <c r="AL270" t="s">
        <v>96</v>
      </c>
      <c r="AM270">
        <v>3</v>
      </c>
      <c r="AN270">
        <v>2</v>
      </c>
      <c r="AO270">
        <v>6</v>
      </c>
      <c r="AP270">
        <f t="shared" si="4"/>
        <v>6</v>
      </c>
    </row>
    <row r="271" spans="1:42" x14ac:dyDescent="0.25">
      <c r="A271" t="s">
        <v>1177</v>
      </c>
      <c r="B271">
        <v>21.661888406524401</v>
      </c>
      <c r="C271">
        <v>135</v>
      </c>
      <c r="D271" t="s">
        <v>9640</v>
      </c>
      <c r="F271">
        <v>1931.2648321506699</v>
      </c>
      <c r="G271">
        <v>57.284289495312798</v>
      </c>
      <c r="H271" t="s">
        <v>9641</v>
      </c>
      <c r="I271" t="s">
        <v>9642</v>
      </c>
      <c r="J271" t="s">
        <v>37</v>
      </c>
      <c r="K271">
        <v>110121.103670656</v>
      </c>
      <c r="L271">
        <v>47224.921353202</v>
      </c>
      <c r="M271" t="s">
        <v>98</v>
      </c>
      <c r="N271" t="s">
        <v>98</v>
      </c>
      <c r="O271">
        <v>110121</v>
      </c>
      <c r="P271">
        <v>440484</v>
      </c>
      <c r="Q271">
        <v>15</v>
      </c>
      <c r="R271">
        <v>21.690888406524401</v>
      </c>
      <c r="S271" t="s">
        <v>1177</v>
      </c>
      <c r="T271" t="s">
        <v>96</v>
      </c>
      <c r="U271">
        <v>1924.2648321506699</v>
      </c>
      <c r="V271">
        <v>57.3</v>
      </c>
      <c r="W271" t="s">
        <v>15670</v>
      </c>
      <c r="X271">
        <v>72100530</v>
      </c>
      <c r="Y271" t="s">
        <v>96</v>
      </c>
      <c r="Z271" t="s">
        <v>1177</v>
      </c>
      <c r="AA271" t="s">
        <v>1178</v>
      </c>
      <c r="AB271" t="s">
        <v>1179</v>
      </c>
      <c r="AC271" t="s">
        <v>1180</v>
      </c>
      <c r="AD271" t="s">
        <v>1181</v>
      </c>
      <c r="AE271">
        <v>15</v>
      </c>
      <c r="AF271" t="s">
        <v>15670</v>
      </c>
      <c r="AG271" t="s">
        <v>96</v>
      </c>
      <c r="AH271" t="s">
        <v>96</v>
      </c>
      <c r="AI271" t="str">
        <f>IF(ISNA(VLOOKUP(D271,Listen!J:O,3,0)),"",VLOOKUP(D271,Listen!J:O,3,0))</f>
        <v/>
      </c>
      <c r="AJ271" t="s">
        <v>96</v>
      </c>
      <c r="AK271">
        <v>5</v>
      </c>
      <c r="AL271" t="s">
        <v>96</v>
      </c>
      <c r="AM271">
        <v>3</v>
      </c>
      <c r="AN271">
        <v>2</v>
      </c>
      <c r="AO271">
        <v>5</v>
      </c>
      <c r="AP271">
        <f t="shared" si="4"/>
        <v>5</v>
      </c>
    </row>
    <row r="272" spans="1:42" x14ac:dyDescent="0.25">
      <c r="A272" t="s">
        <v>9643</v>
      </c>
      <c r="B272">
        <v>21.673511908516101</v>
      </c>
      <c r="C272">
        <v>185</v>
      </c>
      <c r="D272" t="s">
        <v>9644</v>
      </c>
      <c r="F272">
        <v>1932.36183740361</v>
      </c>
      <c r="G272">
        <v>55.702676305938802</v>
      </c>
      <c r="H272" t="s">
        <v>9645</v>
      </c>
      <c r="I272" t="s">
        <v>9646</v>
      </c>
      <c r="J272" t="s">
        <v>37</v>
      </c>
      <c r="K272">
        <v>121055.689126471</v>
      </c>
      <c r="L272">
        <v>7961.0655583493699</v>
      </c>
      <c r="M272" t="s">
        <v>98</v>
      </c>
      <c r="N272" t="s">
        <v>98</v>
      </c>
      <c r="O272">
        <v>121056</v>
      </c>
      <c r="P272">
        <v>484224</v>
      </c>
      <c r="Q272">
        <v>17</v>
      </c>
      <c r="R272">
        <v>21.702511908516101</v>
      </c>
      <c r="S272" t="s">
        <v>9643</v>
      </c>
      <c r="T272" t="s">
        <v>96</v>
      </c>
      <c r="U272">
        <v>1925.36183740361</v>
      </c>
      <c r="V272">
        <v>55.7</v>
      </c>
      <c r="W272" t="s">
        <v>15867</v>
      </c>
      <c r="X272">
        <v>72100530</v>
      </c>
      <c r="Y272" t="s">
        <v>96</v>
      </c>
      <c r="Z272" t="s">
        <v>9643</v>
      </c>
      <c r="AA272" t="s">
        <v>1707</v>
      </c>
      <c r="AB272" t="s">
        <v>9647</v>
      </c>
      <c r="AC272" t="s">
        <v>1706</v>
      </c>
      <c r="AD272" t="s">
        <v>9648</v>
      </c>
      <c r="AE272">
        <v>17</v>
      </c>
      <c r="AF272" t="s">
        <v>15867</v>
      </c>
      <c r="AG272" t="s">
        <v>96</v>
      </c>
      <c r="AH272" t="s">
        <v>96</v>
      </c>
      <c r="AI272" t="str">
        <f>IF(ISNA(VLOOKUP(D272,Listen!J:O,3,0)),"",VLOOKUP(D272,Listen!J:O,3,0))</f>
        <v/>
      </c>
      <c r="AJ272" t="s">
        <v>96</v>
      </c>
      <c r="AK272">
        <v>5</v>
      </c>
      <c r="AL272" t="s">
        <v>96</v>
      </c>
      <c r="AM272">
        <v>3</v>
      </c>
      <c r="AN272">
        <v>2</v>
      </c>
      <c r="AO272">
        <v>5</v>
      </c>
      <c r="AP272">
        <f t="shared" si="4"/>
        <v>5</v>
      </c>
    </row>
    <row r="273" spans="1:42" x14ac:dyDescent="0.25">
      <c r="A273" t="s">
        <v>1644</v>
      </c>
      <c r="B273">
        <v>21.676845777938301</v>
      </c>
      <c r="C273">
        <v>119</v>
      </c>
      <c r="D273" t="s">
        <v>3871</v>
      </c>
      <c r="F273">
        <v>1932.67648201513</v>
      </c>
      <c r="G273">
        <v>51.908057126081999</v>
      </c>
      <c r="H273" t="s">
        <v>3872</v>
      </c>
      <c r="I273" t="s">
        <v>3873</v>
      </c>
      <c r="J273" t="s">
        <v>37</v>
      </c>
      <c r="K273">
        <v>115535.382258967</v>
      </c>
      <c r="L273">
        <v>26638.249483768599</v>
      </c>
      <c r="M273" t="s">
        <v>98</v>
      </c>
      <c r="N273" t="s">
        <v>98</v>
      </c>
      <c r="O273">
        <v>115535</v>
      </c>
      <c r="P273">
        <v>462140</v>
      </c>
      <c r="Q273">
        <v>16</v>
      </c>
      <c r="R273">
        <v>21.705845777938301</v>
      </c>
      <c r="S273" t="s">
        <v>1644</v>
      </c>
      <c r="T273" t="s">
        <v>96</v>
      </c>
      <c r="U273">
        <v>1925.67648201513</v>
      </c>
      <c r="V273">
        <v>51.9</v>
      </c>
      <c r="W273" t="s">
        <v>15868</v>
      </c>
      <c r="X273">
        <v>72100530</v>
      </c>
      <c r="Y273" t="s">
        <v>96</v>
      </c>
      <c r="Z273" t="s">
        <v>1644</v>
      </c>
      <c r="AA273" t="s">
        <v>1582</v>
      </c>
      <c r="AB273" t="s">
        <v>1645</v>
      </c>
      <c r="AC273" t="s">
        <v>1581</v>
      </c>
      <c r="AD273" t="s">
        <v>1305</v>
      </c>
      <c r="AE273">
        <v>16</v>
      </c>
      <c r="AF273" t="s">
        <v>15868</v>
      </c>
      <c r="AG273" t="s">
        <v>96</v>
      </c>
      <c r="AH273" t="s">
        <v>96</v>
      </c>
      <c r="AI273" t="str">
        <f>IF(ISNA(VLOOKUP(D273,Listen!J:O,3,0)),"",VLOOKUP(D273,Listen!J:O,3,0))</f>
        <v/>
      </c>
      <c r="AJ273" t="s">
        <v>96</v>
      </c>
      <c r="AK273">
        <v>5</v>
      </c>
      <c r="AL273" t="s">
        <v>96</v>
      </c>
      <c r="AM273">
        <v>3</v>
      </c>
      <c r="AN273">
        <v>2</v>
      </c>
      <c r="AO273">
        <v>5</v>
      </c>
      <c r="AP273">
        <f t="shared" si="4"/>
        <v>5</v>
      </c>
    </row>
    <row r="274" spans="1:42" x14ac:dyDescent="0.25">
      <c r="A274" t="s">
        <v>6896</v>
      </c>
      <c r="B274">
        <v>21.782097633182399</v>
      </c>
      <c r="C274">
        <v>151</v>
      </c>
      <c r="D274" t="s">
        <v>9649</v>
      </c>
      <c r="F274">
        <v>1942.6099631782599</v>
      </c>
      <c r="G274">
        <v>51.751971055542199</v>
      </c>
      <c r="H274" t="s">
        <v>9650</v>
      </c>
      <c r="I274" t="s">
        <v>9651</v>
      </c>
      <c r="J274" t="s">
        <v>37</v>
      </c>
      <c r="K274">
        <v>309188.755348537</v>
      </c>
      <c r="L274">
        <v>124505.35362282</v>
      </c>
      <c r="M274" t="s">
        <v>98</v>
      </c>
      <c r="N274" t="s">
        <v>98</v>
      </c>
      <c r="O274">
        <v>309189</v>
      </c>
      <c r="P274">
        <v>1236756</v>
      </c>
      <c r="Q274">
        <v>42</v>
      </c>
      <c r="R274">
        <v>21.811097633182399</v>
      </c>
      <c r="S274" t="s">
        <v>6896</v>
      </c>
      <c r="T274" t="s">
        <v>96</v>
      </c>
      <c r="U274">
        <v>1935.6099631782599</v>
      </c>
      <c r="V274">
        <v>51.8</v>
      </c>
      <c r="W274" t="s">
        <v>15869</v>
      </c>
      <c r="X274">
        <v>72100530</v>
      </c>
      <c r="Y274" t="s">
        <v>96</v>
      </c>
      <c r="Z274" t="s">
        <v>6896</v>
      </c>
      <c r="AA274" t="s">
        <v>6899</v>
      </c>
      <c r="AB274" t="s">
        <v>6900</v>
      </c>
      <c r="AC274" t="s">
        <v>6901</v>
      </c>
      <c r="AD274" t="s">
        <v>6902</v>
      </c>
      <c r="AE274">
        <v>42</v>
      </c>
      <c r="AF274" t="s">
        <v>15869</v>
      </c>
      <c r="AG274" t="s">
        <v>96</v>
      </c>
      <c r="AH274" t="s">
        <v>96</v>
      </c>
      <c r="AI274" t="str">
        <f>IF(ISNA(VLOOKUP(D274,Listen!J:O,3,0)),"",VLOOKUP(D274,Listen!J:O,3,0))</f>
        <v/>
      </c>
      <c r="AJ274" t="s">
        <v>96</v>
      </c>
      <c r="AK274">
        <v>5</v>
      </c>
      <c r="AL274" t="s">
        <v>96</v>
      </c>
      <c r="AM274">
        <v>3</v>
      </c>
      <c r="AN274">
        <v>2</v>
      </c>
      <c r="AO274">
        <v>5</v>
      </c>
      <c r="AP274">
        <f t="shared" si="4"/>
        <v>5</v>
      </c>
    </row>
    <row r="275" spans="1:42" x14ac:dyDescent="0.25">
      <c r="A275" t="s">
        <v>6903</v>
      </c>
      <c r="B275">
        <v>21.837887793020101</v>
      </c>
      <c r="C275">
        <v>91</v>
      </c>
      <c r="D275" t="s">
        <v>9652</v>
      </c>
      <c r="F275">
        <v>1947.87533831631</v>
      </c>
      <c r="G275">
        <v>52.814663721553799</v>
      </c>
      <c r="H275" t="s">
        <v>9653</v>
      </c>
      <c r="I275" t="s">
        <v>513</v>
      </c>
      <c r="J275" t="s">
        <v>37</v>
      </c>
      <c r="K275">
        <v>2216487.7195812701</v>
      </c>
      <c r="L275">
        <v>162501.46684217101</v>
      </c>
      <c r="M275" t="s">
        <v>98</v>
      </c>
      <c r="N275" t="s">
        <v>98</v>
      </c>
      <c r="O275">
        <v>2216488</v>
      </c>
      <c r="P275">
        <v>8865952</v>
      </c>
      <c r="Q275">
        <v>304</v>
      </c>
      <c r="R275">
        <v>21.866887793020101</v>
      </c>
      <c r="S275" t="s">
        <v>6906</v>
      </c>
      <c r="T275" t="s">
        <v>96</v>
      </c>
      <c r="U275">
        <v>1940.87533831631</v>
      </c>
      <c r="V275">
        <v>52.8</v>
      </c>
      <c r="W275" t="s">
        <v>15870</v>
      </c>
      <c r="X275">
        <v>72100530</v>
      </c>
      <c r="Y275" t="s">
        <v>96</v>
      </c>
      <c r="Z275" t="s">
        <v>6906</v>
      </c>
      <c r="AA275" t="s">
        <v>6907</v>
      </c>
      <c r="AB275" t="s">
        <v>6903</v>
      </c>
      <c r="AC275" t="s">
        <v>6908</v>
      </c>
      <c r="AD275" t="s">
        <v>6909</v>
      </c>
      <c r="AE275">
        <v>304</v>
      </c>
      <c r="AF275" t="s">
        <v>15870</v>
      </c>
      <c r="AG275" t="s">
        <v>96</v>
      </c>
      <c r="AH275" t="s">
        <v>96</v>
      </c>
      <c r="AI275" t="str">
        <f>IF(ISNA(VLOOKUP(D275,Listen!J:O,3,0)),"",VLOOKUP(D275,Listen!J:O,3,0))</f>
        <v/>
      </c>
      <c r="AJ275" t="s">
        <v>96</v>
      </c>
      <c r="AK275">
        <v>5</v>
      </c>
      <c r="AL275" t="s">
        <v>96</v>
      </c>
      <c r="AM275">
        <v>3</v>
      </c>
      <c r="AN275">
        <v>2</v>
      </c>
      <c r="AO275">
        <v>5</v>
      </c>
      <c r="AP275">
        <f t="shared" si="4"/>
        <v>5</v>
      </c>
    </row>
    <row r="276" spans="1:42" x14ac:dyDescent="0.25">
      <c r="A276" t="s">
        <v>462</v>
      </c>
      <c r="B276">
        <v>21.8402242773703</v>
      </c>
      <c r="C276">
        <v>205</v>
      </c>
      <c r="E276">
        <v>1946</v>
      </c>
      <c r="F276">
        <v>1948.0958515151201</v>
      </c>
      <c r="G276">
        <v>97.594987351944397</v>
      </c>
      <c r="H276" t="s">
        <v>14289</v>
      </c>
      <c r="J276" t="s">
        <v>44</v>
      </c>
      <c r="K276">
        <v>7437954.2505239304</v>
      </c>
      <c r="L276">
        <v>2689413.0580585101</v>
      </c>
      <c r="M276" t="s">
        <v>98</v>
      </c>
      <c r="N276" t="s">
        <v>98</v>
      </c>
      <c r="O276">
        <v>7437954</v>
      </c>
      <c r="P276">
        <v>29751816</v>
      </c>
      <c r="Q276">
        <v>1019</v>
      </c>
      <c r="R276">
        <v>21.8692242773703</v>
      </c>
      <c r="S276" t="s">
        <v>463</v>
      </c>
      <c r="T276">
        <v>1946</v>
      </c>
      <c r="U276">
        <v>1941.0958515151201</v>
      </c>
      <c r="V276">
        <v>97.6</v>
      </c>
      <c r="W276" t="s">
        <v>15460</v>
      </c>
      <c r="X276">
        <v>72100530</v>
      </c>
      <c r="Y276" t="s">
        <v>96</v>
      </c>
      <c r="Z276" t="s">
        <v>463</v>
      </c>
      <c r="AA276" t="s">
        <v>464</v>
      </c>
      <c r="AB276" t="s">
        <v>462</v>
      </c>
      <c r="AC276" t="s">
        <v>654</v>
      </c>
      <c r="AD276" t="s">
        <v>460</v>
      </c>
      <c r="AE276">
        <v>1019</v>
      </c>
      <c r="AF276" t="s">
        <v>14289</v>
      </c>
      <c r="AG276">
        <v>0</v>
      </c>
      <c r="AH276" t="s">
        <v>118</v>
      </c>
      <c r="AI276" t="str">
        <f>IF(ISNA(VLOOKUP(D276,Listen!J:O,3,0)),"",VLOOKUP(D276,Listen!J:O,3,0))</f>
        <v/>
      </c>
      <c r="AJ276" t="s">
        <v>96</v>
      </c>
      <c r="AK276" t="s">
        <v>96</v>
      </c>
      <c r="AL276" t="s">
        <v>96</v>
      </c>
      <c r="AM276" t="s">
        <v>96</v>
      </c>
      <c r="AN276">
        <v>2</v>
      </c>
      <c r="AO276">
        <v>2</v>
      </c>
      <c r="AP276">
        <f t="shared" si="4"/>
        <v>2</v>
      </c>
    </row>
    <row r="277" spans="1:42" x14ac:dyDescent="0.25">
      <c r="A277" t="s">
        <v>9654</v>
      </c>
      <c r="B277">
        <v>21.952836360738701</v>
      </c>
      <c r="C277">
        <v>123</v>
      </c>
      <c r="D277" t="s">
        <v>9655</v>
      </c>
      <c r="F277">
        <v>1958.7239777964601</v>
      </c>
      <c r="G277">
        <v>63.926178640548599</v>
      </c>
      <c r="H277" t="s">
        <v>9656</v>
      </c>
      <c r="I277" t="s">
        <v>322</v>
      </c>
      <c r="J277" t="s">
        <v>37</v>
      </c>
      <c r="K277">
        <v>73086.029933220198</v>
      </c>
      <c r="L277">
        <v>26702.7293534081</v>
      </c>
      <c r="M277" t="s">
        <v>98</v>
      </c>
      <c r="N277" t="s">
        <v>98</v>
      </c>
      <c r="O277">
        <v>73086</v>
      </c>
      <c r="P277">
        <v>292344</v>
      </c>
      <c r="Q277">
        <v>10</v>
      </c>
      <c r="R277">
        <v>21.981836360738701</v>
      </c>
      <c r="S277" t="s">
        <v>9654</v>
      </c>
      <c r="T277" t="s">
        <v>96</v>
      </c>
      <c r="U277">
        <v>1951.7239777964601</v>
      </c>
      <c r="V277">
        <v>63.9</v>
      </c>
      <c r="W277" t="s">
        <v>15871</v>
      </c>
      <c r="X277">
        <v>72100530</v>
      </c>
      <c r="Y277" t="s">
        <v>96</v>
      </c>
      <c r="Z277" t="s">
        <v>9654</v>
      </c>
      <c r="AA277" t="s">
        <v>9657</v>
      </c>
      <c r="AB277" t="s">
        <v>9658</v>
      </c>
      <c r="AC277" t="s">
        <v>9659</v>
      </c>
      <c r="AD277" t="s">
        <v>3865</v>
      </c>
      <c r="AE277">
        <v>10</v>
      </c>
      <c r="AF277" t="s">
        <v>15871</v>
      </c>
      <c r="AG277" t="s">
        <v>96</v>
      </c>
      <c r="AH277" t="s">
        <v>96</v>
      </c>
      <c r="AI277" t="str">
        <f>IF(ISNA(VLOOKUP(D277,Listen!J:O,3,0)),"",VLOOKUP(D277,Listen!J:O,3,0))</f>
        <v/>
      </c>
      <c r="AJ277" t="s">
        <v>96</v>
      </c>
      <c r="AK277">
        <v>5</v>
      </c>
      <c r="AL277" t="s">
        <v>96</v>
      </c>
      <c r="AM277">
        <v>3</v>
      </c>
      <c r="AN277">
        <v>2</v>
      </c>
      <c r="AO277">
        <v>5</v>
      </c>
      <c r="AP277">
        <f t="shared" si="4"/>
        <v>5</v>
      </c>
    </row>
    <row r="278" spans="1:42" x14ac:dyDescent="0.25">
      <c r="A278" t="s">
        <v>9660</v>
      </c>
      <c r="B278">
        <v>21.967395171695699</v>
      </c>
      <c r="C278">
        <v>96.099998474121094</v>
      </c>
      <c r="D278" t="s">
        <v>5258</v>
      </c>
      <c r="F278">
        <v>1960.0980122404501</v>
      </c>
      <c r="G278">
        <v>50.318362468752099</v>
      </c>
      <c r="H278" t="s">
        <v>5259</v>
      </c>
      <c r="I278" t="s">
        <v>5260</v>
      </c>
      <c r="J278" t="s">
        <v>37</v>
      </c>
      <c r="K278">
        <v>33679.0313079849</v>
      </c>
      <c r="L278">
        <v>10451.368496826</v>
      </c>
      <c r="M278" t="s">
        <v>98</v>
      </c>
      <c r="N278" t="s">
        <v>98</v>
      </c>
      <c r="O278">
        <v>33679</v>
      </c>
      <c r="P278">
        <v>134716</v>
      </c>
      <c r="Q278">
        <v>5</v>
      </c>
      <c r="R278">
        <v>21.996395171695699</v>
      </c>
      <c r="S278" t="s">
        <v>9660</v>
      </c>
      <c r="T278" t="s">
        <v>96</v>
      </c>
      <c r="U278">
        <v>1953.0980122404501</v>
      </c>
      <c r="V278">
        <v>50.3</v>
      </c>
      <c r="W278" t="s">
        <v>15872</v>
      </c>
      <c r="X278">
        <v>72100530</v>
      </c>
      <c r="Y278" t="s">
        <v>96</v>
      </c>
      <c r="Z278" t="s">
        <v>9660</v>
      </c>
      <c r="AA278" t="s">
        <v>9661</v>
      </c>
      <c r="AB278" t="s">
        <v>9662</v>
      </c>
      <c r="AC278" t="s">
        <v>9663</v>
      </c>
      <c r="AD278" t="s">
        <v>9664</v>
      </c>
      <c r="AE278">
        <v>5</v>
      </c>
      <c r="AF278" t="s">
        <v>15872</v>
      </c>
      <c r="AG278" t="s">
        <v>96</v>
      </c>
      <c r="AH278" t="s">
        <v>96</v>
      </c>
      <c r="AI278" t="str">
        <f>IF(ISNA(VLOOKUP(D278,Listen!J:O,3,0)),"",VLOOKUP(D278,Listen!J:O,3,0))</f>
        <v/>
      </c>
      <c r="AJ278" t="s">
        <v>96</v>
      </c>
      <c r="AK278">
        <v>5</v>
      </c>
      <c r="AL278" t="s">
        <v>96</v>
      </c>
      <c r="AM278">
        <v>3</v>
      </c>
      <c r="AN278">
        <v>2</v>
      </c>
      <c r="AO278">
        <v>5</v>
      </c>
      <c r="AP278">
        <f t="shared" si="4"/>
        <v>5</v>
      </c>
    </row>
    <row r="279" spans="1:42" x14ac:dyDescent="0.25">
      <c r="A279" t="s">
        <v>464</v>
      </c>
      <c r="B279">
        <v>21.991522216202501</v>
      </c>
      <c r="C279">
        <v>205</v>
      </c>
      <c r="D279" t="s">
        <v>9665</v>
      </c>
      <c r="F279">
        <v>1962.37507939118</v>
      </c>
      <c r="G279">
        <v>53.632631704818202</v>
      </c>
      <c r="H279" t="s">
        <v>9666</v>
      </c>
      <c r="I279" t="s">
        <v>848</v>
      </c>
      <c r="J279" t="s">
        <v>37</v>
      </c>
      <c r="K279">
        <v>58963.165788095299</v>
      </c>
      <c r="L279">
        <v>38167.4964801893</v>
      </c>
      <c r="M279" t="s">
        <v>98</v>
      </c>
      <c r="N279" t="s">
        <v>98</v>
      </c>
      <c r="O279">
        <v>58963</v>
      </c>
      <c r="P279">
        <v>235852</v>
      </c>
      <c r="Q279">
        <v>8</v>
      </c>
      <c r="R279">
        <v>22.020522216202501</v>
      </c>
      <c r="S279" t="s">
        <v>464</v>
      </c>
      <c r="T279" t="s">
        <v>96</v>
      </c>
      <c r="U279">
        <v>1955.37507939118</v>
      </c>
      <c r="V279">
        <v>53.6</v>
      </c>
      <c r="W279" t="s">
        <v>15465</v>
      </c>
      <c r="X279">
        <v>72100530</v>
      </c>
      <c r="Y279" t="s">
        <v>96</v>
      </c>
      <c r="Z279" t="s">
        <v>464</v>
      </c>
      <c r="AA279" t="s">
        <v>654</v>
      </c>
      <c r="AB279" t="s">
        <v>463</v>
      </c>
      <c r="AC279" t="s">
        <v>655</v>
      </c>
      <c r="AD279" t="s">
        <v>462</v>
      </c>
      <c r="AE279">
        <v>8</v>
      </c>
      <c r="AF279" t="s">
        <v>15465</v>
      </c>
      <c r="AG279" t="s">
        <v>96</v>
      </c>
      <c r="AH279" t="s">
        <v>96</v>
      </c>
      <c r="AI279" t="str">
        <f>IF(ISNA(VLOOKUP(D279,Listen!J:O,3,0)),"",VLOOKUP(D279,Listen!J:O,3,0))</f>
        <v/>
      </c>
      <c r="AJ279" t="s">
        <v>96</v>
      </c>
      <c r="AK279">
        <v>5</v>
      </c>
      <c r="AL279" t="s">
        <v>96</v>
      </c>
      <c r="AM279">
        <v>3</v>
      </c>
      <c r="AN279">
        <v>2</v>
      </c>
      <c r="AO279">
        <v>5</v>
      </c>
      <c r="AP279">
        <f t="shared" si="4"/>
        <v>5</v>
      </c>
    </row>
    <row r="280" spans="1:42" x14ac:dyDescent="0.25">
      <c r="A280" t="s">
        <v>1183</v>
      </c>
      <c r="B280">
        <v>22.0321500501461</v>
      </c>
      <c r="C280">
        <v>219</v>
      </c>
      <c r="D280" t="s">
        <v>5680</v>
      </c>
      <c r="F280">
        <v>1966.2094614288401</v>
      </c>
      <c r="G280">
        <v>64.222315865644802</v>
      </c>
      <c r="H280" t="s">
        <v>5681</v>
      </c>
      <c r="I280" t="s">
        <v>1184</v>
      </c>
      <c r="J280" t="s">
        <v>37</v>
      </c>
      <c r="K280">
        <v>106816.29453820401</v>
      </c>
      <c r="L280">
        <v>70674.0638436015</v>
      </c>
      <c r="M280" t="s">
        <v>98</v>
      </c>
      <c r="N280" t="s">
        <v>98</v>
      </c>
      <c r="O280">
        <v>106816</v>
      </c>
      <c r="P280">
        <v>427264</v>
      </c>
      <c r="Q280">
        <v>15</v>
      </c>
      <c r="R280">
        <v>22.0611500501461</v>
      </c>
      <c r="S280" t="s">
        <v>1185</v>
      </c>
      <c r="T280" t="s">
        <v>96</v>
      </c>
      <c r="U280">
        <v>1959.2094614288401</v>
      </c>
      <c r="V280">
        <v>64.2</v>
      </c>
      <c r="W280" t="s">
        <v>15873</v>
      </c>
      <c r="X280">
        <v>72100530</v>
      </c>
      <c r="Y280" t="s">
        <v>96</v>
      </c>
      <c r="Z280" t="s">
        <v>1185</v>
      </c>
      <c r="AA280" t="s">
        <v>1186</v>
      </c>
      <c r="AB280" t="s">
        <v>1183</v>
      </c>
      <c r="AC280" t="s">
        <v>1187</v>
      </c>
      <c r="AD280" t="s">
        <v>1188</v>
      </c>
      <c r="AE280">
        <v>15</v>
      </c>
      <c r="AF280" t="s">
        <v>15873</v>
      </c>
      <c r="AG280" t="s">
        <v>96</v>
      </c>
      <c r="AH280" t="s">
        <v>96</v>
      </c>
      <c r="AI280" t="str">
        <f>IF(ISNA(VLOOKUP(D280,Listen!J:O,3,0)),"",VLOOKUP(D280,Listen!J:O,3,0))</f>
        <v/>
      </c>
      <c r="AJ280" t="s">
        <v>96</v>
      </c>
      <c r="AK280">
        <v>5</v>
      </c>
      <c r="AL280" t="s">
        <v>96</v>
      </c>
      <c r="AM280">
        <v>3</v>
      </c>
      <c r="AN280">
        <v>2</v>
      </c>
      <c r="AO280">
        <v>5</v>
      </c>
      <c r="AP280">
        <f t="shared" si="4"/>
        <v>5</v>
      </c>
    </row>
    <row r="281" spans="1:42" x14ac:dyDescent="0.25">
      <c r="A281" t="s">
        <v>465</v>
      </c>
      <c r="B281">
        <v>22.084528104711499</v>
      </c>
      <c r="C281">
        <v>149</v>
      </c>
      <c r="D281" t="s">
        <v>386</v>
      </c>
      <c r="E281">
        <v>1973</v>
      </c>
      <c r="F281">
        <v>1971.1528081962599</v>
      </c>
      <c r="G281">
        <v>94.862773095707695</v>
      </c>
      <c r="H281" t="s">
        <v>387</v>
      </c>
      <c r="I281" t="s">
        <v>67</v>
      </c>
      <c r="J281" t="s">
        <v>44</v>
      </c>
      <c r="K281">
        <v>2494004.5385544798</v>
      </c>
      <c r="L281">
        <v>1890002.6310802</v>
      </c>
      <c r="M281">
        <v>676196.33509179798</v>
      </c>
      <c r="N281">
        <v>676196.33509179798</v>
      </c>
      <c r="O281">
        <v>1817808</v>
      </c>
      <c r="P281">
        <v>7271232</v>
      </c>
      <c r="Q281">
        <v>249</v>
      </c>
      <c r="R281">
        <v>22.113528104711499</v>
      </c>
      <c r="S281" t="s">
        <v>465</v>
      </c>
      <c r="T281">
        <v>1973</v>
      </c>
      <c r="U281">
        <v>1964.1528081962599</v>
      </c>
      <c r="V281">
        <v>94.9</v>
      </c>
      <c r="W281" t="s">
        <v>15671</v>
      </c>
      <c r="X281">
        <v>72100530</v>
      </c>
      <c r="Y281" t="s">
        <v>96</v>
      </c>
      <c r="Z281" t="s">
        <v>465</v>
      </c>
      <c r="AA281" t="s">
        <v>466</v>
      </c>
      <c r="AB281" t="s">
        <v>2755</v>
      </c>
      <c r="AC281" t="s">
        <v>467</v>
      </c>
      <c r="AD281" t="s">
        <v>2756</v>
      </c>
      <c r="AE281">
        <v>249</v>
      </c>
      <c r="AF281" t="s">
        <v>387</v>
      </c>
      <c r="AG281" t="s">
        <v>386</v>
      </c>
      <c r="AH281" t="s">
        <v>118</v>
      </c>
      <c r="AI281" t="str">
        <f>IF(ISNA(VLOOKUP(D281,Listen!J:O,3,0)),"",VLOOKUP(D281,Listen!J:O,3,0))</f>
        <v>x</v>
      </c>
      <c r="AJ281" t="s">
        <v>96</v>
      </c>
      <c r="AK281" t="s">
        <v>96</v>
      </c>
      <c r="AL281" t="s">
        <v>96</v>
      </c>
      <c r="AM281" t="s">
        <v>96</v>
      </c>
      <c r="AN281">
        <v>2</v>
      </c>
      <c r="AO281">
        <v>2</v>
      </c>
      <c r="AP281">
        <f t="shared" si="4"/>
        <v>1</v>
      </c>
    </row>
    <row r="282" spans="1:42" x14ac:dyDescent="0.25">
      <c r="A282" t="s">
        <v>3589</v>
      </c>
      <c r="B282">
        <v>22.131931659669299</v>
      </c>
      <c r="C282">
        <v>129</v>
      </c>
      <c r="D282" t="s">
        <v>6920</v>
      </c>
      <c r="F282">
        <v>1975.6266706203101</v>
      </c>
      <c r="G282">
        <v>52.2763272260067</v>
      </c>
      <c r="H282" t="s">
        <v>6921</v>
      </c>
      <c r="I282" t="s">
        <v>6922</v>
      </c>
      <c r="J282" t="s">
        <v>43</v>
      </c>
      <c r="K282">
        <v>295213.246696938</v>
      </c>
      <c r="L282">
        <v>100295.27476741299</v>
      </c>
      <c r="M282" t="s">
        <v>98</v>
      </c>
      <c r="N282" t="s">
        <v>98</v>
      </c>
      <c r="O282">
        <v>295213</v>
      </c>
      <c r="P282">
        <v>1180852</v>
      </c>
      <c r="Q282">
        <v>40</v>
      </c>
      <c r="R282">
        <v>22.160931659669298</v>
      </c>
      <c r="S282" t="s">
        <v>3588</v>
      </c>
      <c r="T282" t="s">
        <v>96</v>
      </c>
      <c r="U282">
        <v>1968.6266706203101</v>
      </c>
      <c r="V282">
        <v>52.3</v>
      </c>
      <c r="W282" t="s">
        <v>15874</v>
      </c>
      <c r="X282">
        <v>72100530</v>
      </c>
      <c r="Y282" t="s">
        <v>96</v>
      </c>
      <c r="Z282" t="s">
        <v>3588</v>
      </c>
      <c r="AA282" t="s">
        <v>1586</v>
      </c>
      <c r="AB282" t="s">
        <v>3589</v>
      </c>
      <c r="AC282" t="s">
        <v>3587</v>
      </c>
      <c r="AD282" t="s">
        <v>6272</v>
      </c>
      <c r="AE282">
        <v>40</v>
      </c>
      <c r="AF282" t="s">
        <v>15874</v>
      </c>
      <c r="AG282" t="s">
        <v>96</v>
      </c>
      <c r="AH282" t="s">
        <v>96</v>
      </c>
      <c r="AI282" t="str">
        <f>IF(ISNA(VLOOKUP(D282,Listen!J:O,3,0)),"",VLOOKUP(D282,Listen!J:O,3,0))</f>
        <v/>
      </c>
      <c r="AJ282" t="s">
        <v>96</v>
      </c>
      <c r="AK282">
        <v>5</v>
      </c>
      <c r="AL282" t="s">
        <v>96</v>
      </c>
      <c r="AM282">
        <v>3</v>
      </c>
      <c r="AN282">
        <v>2</v>
      </c>
      <c r="AO282">
        <v>5</v>
      </c>
      <c r="AP282">
        <f t="shared" si="4"/>
        <v>5</v>
      </c>
    </row>
    <row r="283" spans="1:42" x14ac:dyDescent="0.25">
      <c r="A283" t="s">
        <v>9667</v>
      </c>
      <c r="B283">
        <v>22.185441018708701</v>
      </c>
      <c r="C283">
        <v>135</v>
      </c>
      <c r="D283" t="s">
        <v>9668</v>
      </c>
      <c r="F283">
        <v>1980.6767878732201</v>
      </c>
      <c r="G283">
        <v>52.9121346272156</v>
      </c>
      <c r="H283" t="s">
        <v>9669</v>
      </c>
      <c r="I283" t="s">
        <v>366</v>
      </c>
      <c r="J283" t="s">
        <v>37</v>
      </c>
      <c r="K283">
        <v>201543.19982739701</v>
      </c>
      <c r="L283">
        <v>61417.707113718301</v>
      </c>
      <c r="M283" t="s">
        <v>98</v>
      </c>
      <c r="N283" t="s">
        <v>98</v>
      </c>
      <c r="O283">
        <v>201543</v>
      </c>
      <c r="P283">
        <v>806172</v>
      </c>
      <c r="Q283">
        <v>28</v>
      </c>
      <c r="R283">
        <v>22.214441018708701</v>
      </c>
      <c r="S283" t="s">
        <v>9667</v>
      </c>
      <c r="T283" t="s">
        <v>96</v>
      </c>
      <c r="U283">
        <v>1973.6767878732201</v>
      </c>
      <c r="V283">
        <v>52.9</v>
      </c>
      <c r="W283" t="s">
        <v>15875</v>
      </c>
      <c r="X283">
        <v>72100530</v>
      </c>
      <c r="Y283" t="s">
        <v>96</v>
      </c>
      <c r="Z283" t="s">
        <v>9667</v>
      </c>
      <c r="AA283" t="s">
        <v>9670</v>
      </c>
      <c r="AB283" t="s">
        <v>9671</v>
      </c>
      <c r="AC283" t="s">
        <v>9672</v>
      </c>
      <c r="AD283" t="s">
        <v>9673</v>
      </c>
      <c r="AE283">
        <v>28</v>
      </c>
      <c r="AF283" t="s">
        <v>15875</v>
      </c>
      <c r="AG283" t="s">
        <v>96</v>
      </c>
      <c r="AH283" t="s">
        <v>96</v>
      </c>
      <c r="AI283" t="str">
        <f>IF(ISNA(VLOOKUP(D283,Listen!J:O,3,0)),"",VLOOKUP(D283,Listen!J:O,3,0))</f>
        <v/>
      </c>
      <c r="AJ283" t="s">
        <v>96</v>
      </c>
      <c r="AK283">
        <v>5</v>
      </c>
      <c r="AL283" t="s">
        <v>96</v>
      </c>
      <c r="AM283">
        <v>3</v>
      </c>
      <c r="AN283">
        <v>2</v>
      </c>
      <c r="AO283">
        <v>5</v>
      </c>
      <c r="AP283">
        <f t="shared" si="4"/>
        <v>5</v>
      </c>
    </row>
    <row r="284" spans="1:42" x14ac:dyDescent="0.25">
      <c r="A284" t="s">
        <v>1189</v>
      </c>
      <c r="B284">
        <v>22.189222577972998</v>
      </c>
      <c r="C284">
        <v>150</v>
      </c>
      <c r="E284">
        <v>1980</v>
      </c>
      <c r="F284">
        <v>1981.0336846484199</v>
      </c>
      <c r="G284">
        <v>76.325922460354406</v>
      </c>
      <c r="H284" t="s">
        <v>14291</v>
      </c>
      <c r="J284" t="s">
        <v>44</v>
      </c>
      <c r="K284">
        <v>714508.27889527299</v>
      </c>
      <c r="L284">
        <v>86018.327104460506</v>
      </c>
      <c r="M284" t="s">
        <v>98</v>
      </c>
      <c r="N284" t="s">
        <v>98</v>
      </c>
      <c r="O284">
        <v>714508</v>
      </c>
      <c r="P284">
        <v>2858032</v>
      </c>
      <c r="Q284">
        <v>98</v>
      </c>
      <c r="R284">
        <v>22.218222577972998</v>
      </c>
      <c r="S284" t="s">
        <v>1189</v>
      </c>
      <c r="T284">
        <v>1980</v>
      </c>
      <c r="U284">
        <v>1974.0336846484199</v>
      </c>
      <c r="V284">
        <v>76.3</v>
      </c>
      <c r="W284" t="s">
        <v>15471</v>
      </c>
      <c r="X284">
        <v>72100530</v>
      </c>
      <c r="Y284" t="s">
        <v>96</v>
      </c>
      <c r="Z284" t="s">
        <v>1189</v>
      </c>
      <c r="AA284" t="s">
        <v>1190</v>
      </c>
      <c r="AB284" t="s">
        <v>1191</v>
      </c>
      <c r="AC284" t="s">
        <v>1192</v>
      </c>
      <c r="AD284" t="s">
        <v>1193</v>
      </c>
      <c r="AE284">
        <v>98</v>
      </c>
      <c r="AF284" t="s">
        <v>15471</v>
      </c>
      <c r="AG284" t="s">
        <v>96</v>
      </c>
      <c r="AH284" t="s">
        <v>118</v>
      </c>
      <c r="AI284" t="str">
        <f>IF(ISNA(VLOOKUP(D284,Listen!J:O,3,0)),"",VLOOKUP(D284,Listen!J:O,3,0))</f>
        <v/>
      </c>
      <c r="AJ284" t="s">
        <v>96</v>
      </c>
      <c r="AK284">
        <v>5</v>
      </c>
      <c r="AL284" t="s">
        <v>96</v>
      </c>
      <c r="AM284" t="s">
        <v>96</v>
      </c>
      <c r="AN284">
        <v>2</v>
      </c>
      <c r="AO284">
        <v>5</v>
      </c>
      <c r="AP284">
        <f t="shared" si="4"/>
        <v>5</v>
      </c>
    </row>
    <row r="285" spans="1:42" x14ac:dyDescent="0.25">
      <c r="A285" t="s">
        <v>9674</v>
      </c>
      <c r="B285">
        <v>22.1905127780478</v>
      </c>
      <c r="C285">
        <v>203</v>
      </c>
      <c r="D285" t="s">
        <v>9675</v>
      </c>
      <c r="F285">
        <v>1981.15545141546</v>
      </c>
      <c r="G285">
        <v>59.5358374467693</v>
      </c>
      <c r="H285" t="s">
        <v>9676</v>
      </c>
      <c r="I285" t="s">
        <v>9677</v>
      </c>
      <c r="J285" t="s">
        <v>37</v>
      </c>
      <c r="K285">
        <v>122428.34955472</v>
      </c>
      <c r="L285">
        <v>13616.869727982999</v>
      </c>
      <c r="M285" t="s">
        <v>98</v>
      </c>
      <c r="N285" t="s">
        <v>98</v>
      </c>
      <c r="O285">
        <v>122428</v>
      </c>
      <c r="P285">
        <v>489712</v>
      </c>
      <c r="Q285">
        <v>17</v>
      </c>
      <c r="R285">
        <v>22.2195127780478</v>
      </c>
      <c r="S285" t="s">
        <v>9674</v>
      </c>
      <c r="T285" t="s">
        <v>96</v>
      </c>
      <c r="U285">
        <v>1974.15545141546</v>
      </c>
      <c r="V285">
        <v>59.5</v>
      </c>
      <c r="W285" t="s">
        <v>15876</v>
      </c>
      <c r="X285">
        <v>72100530</v>
      </c>
      <c r="Y285" t="s">
        <v>96</v>
      </c>
      <c r="Z285" t="s">
        <v>9674</v>
      </c>
      <c r="AA285" t="s">
        <v>9678</v>
      </c>
      <c r="AB285" t="s">
        <v>2562</v>
      </c>
      <c r="AC285" t="s">
        <v>9679</v>
      </c>
      <c r="AD285" t="s">
        <v>2561</v>
      </c>
      <c r="AE285">
        <v>17</v>
      </c>
      <c r="AF285" t="s">
        <v>15876</v>
      </c>
      <c r="AG285" t="s">
        <v>96</v>
      </c>
      <c r="AH285" t="s">
        <v>96</v>
      </c>
      <c r="AI285" t="str">
        <f>IF(ISNA(VLOOKUP(D285,Listen!J:O,3,0)),"",VLOOKUP(D285,Listen!J:O,3,0))</f>
        <v/>
      </c>
      <c r="AJ285" t="s">
        <v>96</v>
      </c>
      <c r="AK285">
        <v>5</v>
      </c>
      <c r="AL285" t="s">
        <v>96</v>
      </c>
      <c r="AM285">
        <v>3</v>
      </c>
      <c r="AN285">
        <v>2</v>
      </c>
      <c r="AO285">
        <v>5</v>
      </c>
      <c r="AP285">
        <f t="shared" si="4"/>
        <v>5</v>
      </c>
    </row>
    <row r="286" spans="1:42" x14ac:dyDescent="0.25">
      <c r="A286" t="s">
        <v>1317</v>
      </c>
      <c r="B286">
        <v>22.235850871641201</v>
      </c>
      <c r="C286">
        <v>229</v>
      </c>
      <c r="D286" t="s">
        <v>9680</v>
      </c>
      <c r="F286">
        <v>1985.4343793036101</v>
      </c>
      <c r="G286">
        <v>50.005994980085298</v>
      </c>
      <c r="H286" t="s">
        <v>9681</v>
      </c>
      <c r="I286" t="s">
        <v>4627</v>
      </c>
      <c r="J286" t="s">
        <v>37</v>
      </c>
      <c r="K286">
        <v>46119.638821322798</v>
      </c>
      <c r="L286">
        <v>42727.871069794099</v>
      </c>
      <c r="M286" t="s">
        <v>98</v>
      </c>
      <c r="N286" t="s">
        <v>98</v>
      </c>
      <c r="O286">
        <v>46120</v>
      </c>
      <c r="P286">
        <v>184480</v>
      </c>
      <c r="Q286">
        <v>6</v>
      </c>
      <c r="R286">
        <v>22.264850871641201</v>
      </c>
      <c r="S286" t="s">
        <v>1318</v>
      </c>
      <c r="T286" t="s">
        <v>96</v>
      </c>
      <c r="U286">
        <v>1978.4343793036101</v>
      </c>
      <c r="V286">
        <v>50</v>
      </c>
      <c r="W286" t="s">
        <v>15672</v>
      </c>
      <c r="X286">
        <v>72100530</v>
      </c>
      <c r="Y286" t="s">
        <v>96</v>
      </c>
      <c r="Z286" t="s">
        <v>1318</v>
      </c>
      <c r="AA286" t="s">
        <v>1320</v>
      </c>
      <c r="AB286" t="s">
        <v>1317</v>
      </c>
      <c r="AC286" t="s">
        <v>1584</v>
      </c>
      <c r="AD286" t="s">
        <v>1319</v>
      </c>
      <c r="AE286">
        <v>6</v>
      </c>
      <c r="AF286" t="s">
        <v>15672</v>
      </c>
      <c r="AG286" t="s">
        <v>96</v>
      </c>
      <c r="AH286" t="s">
        <v>96</v>
      </c>
      <c r="AI286" t="str">
        <f>IF(ISNA(VLOOKUP(D286,Listen!J:O,3,0)),"",VLOOKUP(D286,Listen!J:O,3,0))</f>
        <v/>
      </c>
      <c r="AJ286" t="s">
        <v>96</v>
      </c>
      <c r="AK286">
        <v>5</v>
      </c>
      <c r="AL286" t="s">
        <v>96</v>
      </c>
      <c r="AM286">
        <v>3</v>
      </c>
      <c r="AN286">
        <v>2</v>
      </c>
      <c r="AO286">
        <v>5</v>
      </c>
      <c r="AP286">
        <f t="shared" si="4"/>
        <v>5</v>
      </c>
    </row>
    <row r="287" spans="1:42" x14ac:dyDescent="0.25">
      <c r="A287" t="s">
        <v>3582</v>
      </c>
      <c r="B287">
        <v>22.2514583697997</v>
      </c>
      <c r="C287">
        <v>58.099998474121101</v>
      </c>
      <c r="D287" t="s">
        <v>9682</v>
      </c>
      <c r="F287">
        <v>1986.9073869632</v>
      </c>
      <c r="G287">
        <v>54.061847740337399</v>
      </c>
      <c r="H287" t="s">
        <v>9683</v>
      </c>
      <c r="I287" t="s">
        <v>1752</v>
      </c>
      <c r="J287" t="s">
        <v>37</v>
      </c>
      <c r="K287">
        <v>80117.013585418506</v>
      </c>
      <c r="L287">
        <v>54380.707144148197</v>
      </c>
      <c r="M287" t="s">
        <v>98</v>
      </c>
      <c r="N287" t="s">
        <v>98</v>
      </c>
      <c r="O287">
        <v>80117</v>
      </c>
      <c r="P287">
        <v>320468</v>
      </c>
      <c r="Q287">
        <v>11</v>
      </c>
      <c r="R287">
        <v>22.2804583697997</v>
      </c>
      <c r="S287" t="s">
        <v>3582</v>
      </c>
      <c r="T287" t="s">
        <v>96</v>
      </c>
      <c r="U287">
        <v>1979.9073869632</v>
      </c>
      <c r="V287">
        <v>54.1</v>
      </c>
      <c r="W287" t="s">
        <v>15673</v>
      </c>
      <c r="X287">
        <v>72100530</v>
      </c>
      <c r="Y287" t="s">
        <v>96</v>
      </c>
      <c r="Z287" t="s">
        <v>3582</v>
      </c>
      <c r="AA287" t="s">
        <v>3583</v>
      </c>
      <c r="AB287" t="s">
        <v>3584</v>
      </c>
      <c r="AC287" t="s">
        <v>3585</v>
      </c>
      <c r="AD287" t="s">
        <v>3586</v>
      </c>
      <c r="AE287">
        <v>11</v>
      </c>
      <c r="AF287" t="s">
        <v>15673</v>
      </c>
      <c r="AG287" t="s">
        <v>96</v>
      </c>
      <c r="AH287" t="s">
        <v>96</v>
      </c>
      <c r="AI287" t="str">
        <f>IF(ISNA(VLOOKUP(D287,Listen!J:O,3,0)),"",VLOOKUP(D287,Listen!J:O,3,0))</f>
        <v/>
      </c>
      <c r="AJ287" t="s">
        <v>96</v>
      </c>
      <c r="AK287">
        <v>5</v>
      </c>
      <c r="AL287" t="s">
        <v>96</v>
      </c>
      <c r="AM287">
        <v>3</v>
      </c>
      <c r="AN287">
        <v>2</v>
      </c>
      <c r="AO287">
        <v>5</v>
      </c>
      <c r="AP287">
        <f t="shared" si="4"/>
        <v>5</v>
      </c>
    </row>
    <row r="288" spans="1:42" x14ac:dyDescent="0.25">
      <c r="A288" t="s">
        <v>3582</v>
      </c>
      <c r="B288">
        <v>22.2514598104176</v>
      </c>
      <c r="C288">
        <v>58</v>
      </c>
      <c r="D288" t="s">
        <v>6082</v>
      </c>
      <c r="F288">
        <v>1986.90752292613</v>
      </c>
      <c r="G288">
        <v>61.924634683577104</v>
      </c>
      <c r="H288" t="s">
        <v>6083</v>
      </c>
      <c r="I288" t="s">
        <v>6084</v>
      </c>
      <c r="J288" t="s">
        <v>37</v>
      </c>
      <c r="K288">
        <v>94801.726584043296</v>
      </c>
      <c r="L288">
        <v>57910.660689955897</v>
      </c>
      <c r="M288" t="s">
        <v>98</v>
      </c>
      <c r="N288" t="s">
        <v>98</v>
      </c>
      <c r="O288">
        <v>94802</v>
      </c>
      <c r="P288">
        <v>379208</v>
      </c>
      <c r="Q288">
        <v>13</v>
      </c>
      <c r="R288">
        <v>22.2804598104176</v>
      </c>
      <c r="S288" t="s">
        <v>3582</v>
      </c>
      <c r="T288" t="s">
        <v>96</v>
      </c>
      <c r="U288">
        <v>1979.90752292613</v>
      </c>
      <c r="V288">
        <v>61.9</v>
      </c>
      <c r="W288" t="s">
        <v>15673</v>
      </c>
      <c r="X288">
        <v>72100530</v>
      </c>
      <c r="Y288" t="s">
        <v>96</v>
      </c>
      <c r="Z288" t="s">
        <v>3582</v>
      </c>
      <c r="AA288" t="s">
        <v>3583</v>
      </c>
      <c r="AB288" t="s">
        <v>3584</v>
      </c>
      <c r="AC288" t="s">
        <v>3585</v>
      </c>
      <c r="AD288" t="s">
        <v>3586</v>
      </c>
      <c r="AE288">
        <v>13</v>
      </c>
      <c r="AF288" t="s">
        <v>15673</v>
      </c>
      <c r="AG288" t="s">
        <v>96</v>
      </c>
      <c r="AH288" t="s">
        <v>96</v>
      </c>
      <c r="AI288" t="str">
        <f>IF(ISNA(VLOOKUP(D288,Listen!J:O,3,0)),"",VLOOKUP(D288,Listen!J:O,3,0))</f>
        <v/>
      </c>
      <c r="AJ288" t="s">
        <v>96</v>
      </c>
      <c r="AK288">
        <v>5</v>
      </c>
      <c r="AL288" t="s">
        <v>96</v>
      </c>
      <c r="AM288">
        <v>3</v>
      </c>
      <c r="AN288">
        <v>2</v>
      </c>
      <c r="AO288">
        <v>5</v>
      </c>
      <c r="AP288">
        <f t="shared" si="4"/>
        <v>5</v>
      </c>
    </row>
    <row r="289" spans="1:42" x14ac:dyDescent="0.25">
      <c r="A289" t="s">
        <v>9684</v>
      </c>
      <c r="B289">
        <v>22.301878285023498</v>
      </c>
      <c r="C289">
        <v>166.10000610351599</v>
      </c>
      <c r="D289" t="s">
        <v>3772</v>
      </c>
      <c r="F289">
        <v>1991.66592805457</v>
      </c>
      <c r="G289">
        <v>67.298563898109194</v>
      </c>
      <c r="H289" t="s">
        <v>3773</v>
      </c>
      <c r="I289" t="s">
        <v>3774</v>
      </c>
      <c r="J289" t="s">
        <v>37</v>
      </c>
      <c r="K289">
        <v>138023.297428811</v>
      </c>
      <c r="L289">
        <v>39285.514215717601</v>
      </c>
      <c r="M289" t="s">
        <v>98</v>
      </c>
      <c r="N289" t="s">
        <v>98</v>
      </c>
      <c r="O289">
        <v>138023</v>
      </c>
      <c r="P289">
        <v>552092</v>
      </c>
      <c r="Q289">
        <v>19</v>
      </c>
      <c r="R289">
        <v>22.330878285023498</v>
      </c>
      <c r="S289" t="s">
        <v>9684</v>
      </c>
      <c r="T289" t="s">
        <v>96</v>
      </c>
      <c r="U289">
        <v>1984.66592805457</v>
      </c>
      <c r="V289">
        <v>67.3</v>
      </c>
      <c r="W289" t="s">
        <v>15877</v>
      </c>
      <c r="X289">
        <v>72100530</v>
      </c>
      <c r="Y289" t="s">
        <v>96</v>
      </c>
      <c r="Z289" t="s">
        <v>9684</v>
      </c>
      <c r="AA289" t="s">
        <v>9685</v>
      </c>
      <c r="AB289" t="s">
        <v>9686</v>
      </c>
      <c r="AC289" t="s">
        <v>9687</v>
      </c>
      <c r="AD289" t="s">
        <v>9688</v>
      </c>
      <c r="AE289">
        <v>19</v>
      </c>
      <c r="AF289" t="s">
        <v>15877</v>
      </c>
      <c r="AG289" t="s">
        <v>96</v>
      </c>
      <c r="AH289" t="s">
        <v>96</v>
      </c>
      <c r="AI289" t="str">
        <f>IF(ISNA(VLOOKUP(D289,Listen!J:O,3,0)),"",VLOOKUP(D289,Listen!J:O,3,0))</f>
        <v/>
      </c>
      <c r="AJ289" t="s">
        <v>96</v>
      </c>
      <c r="AK289">
        <v>5</v>
      </c>
      <c r="AL289" t="s">
        <v>96</v>
      </c>
      <c r="AM289">
        <v>3</v>
      </c>
      <c r="AN289">
        <v>2</v>
      </c>
      <c r="AO289">
        <v>5</v>
      </c>
      <c r="AP289">
        <f t="shared" si="4"/>
        <v>5</v>
      </c>
    </row>
    <row r="290" spans="1:42" x14ac:dyDescent="0.25">
      <c r="A290" t="s">
        <v>468</v>
      </c>
      <c r="B290">
        <v>22.306689876460698</v>
      </c>
      <c r="C290">
        <v>154</v>
      </c>
      <c r="D290" t="s">
        <v>9689</v>
      </c>
      <c r="F290">
        <v>1992.1200374172499</v>
      </c>
      <c r="G290">
        <v>60.620281446125503</v>
      </c>
      <c r="H290" t="s">
        <v>9690</v>
      </c>
      <c r="I290" t="s">
        <v>1194</v>
      </c>
      <c r="J290" t="s">
        <v>37</v>
      </c>
      <c r="K290">
        <v>521968.37394107901</v>
      </c>
      <c r="L290">
        <v>182461.987662139</v>
      </c>
      <c r="M290" t="s">
        <v>98</v>
      </c>
      <c r="N290" t="s">
        <v>98</v>
      </c>
      <c r="O290">
        <v>521968</v>
      </c>
      <c r="P290">
        <v>2087872</v>
      </c>
      <c r="Q290">
        <v>72</v>
      </c>
      <c r="R290">
        <v>22.335689876460698</v>
      </c>
      <c r="S290" t="s">
        <v>468</v>
      </c>
      <c r="T290" t="s">
        <v>96</v>
      </c>
      <c r="U290">
        <v>1985.1200374172499</v>
      </c>
      <c r="V290">
        <v>60.6</v>
      </c>
      <c r="W290" t="s">
        <v>15878</v>
      </c>
      <c r="X290">
        <v>72100530</v>
      </c>
      <c r="Y290" t="s">
        <v>96</v>
      </c>
      <c r="Z290" t="s">
        <v>468</v>
      </c>
      <c r="AA290" t="s">
        <v>835</v>
      </c>
      <c r="AB290" t="s">
        <v>833</v>
      </c>
      <c r="AC290" t="s">
        <v>1197</v>
      </c>
      <c r="AD290" t="s">
        <v>834</v>
      </c>
      <c r="AE290">
        <v>72</v>
      </c>
      <c r="AF290" t="s">
        <v>15878</v>
      </c>
      <c r="AG290" t="s">
        <v>96</v>
      </c>
      <c r="AH290" t="s">
        <v>96</v>
      </c>
      <c r="AI290" t="str">
        <f>IF(ISNA(VLOOKUP(D290,Listen!J:O,3,0)),"",VLOOKUP(D290,Listen!J:O,3,0))</f>
        <v/>
      </c>
      <c r="AJ290" t="s">
        <v>96</v>
      </c>
      <c r="AK290">
        <v>5</v>
      </c>
      <c r="AL290" t="s">
        <v>96</v>
      </c>
      <c r="AM290">
        <v>3</v>
      </c>
      <c r="AN290">
        <v>2</v>
      </c>
      <c r="AO290">
        <v>5</v>
      </c>
      <c r="AP290">
        <f t="shared" si="4"/>
        <v>5</v>
      </c>
    </row>
    <row r="291" spans="1:42" x14ac:dyDescent="0.25">
      <c r="A291" t="s">
        <v>1586</v>
      </c>
      <c r="B291">
        <v>22.309061532300401</v>
      </c>
      <c r="C291">
        <v>129</v>
      </c>
      <c r="D291" t="s">
        <v>6939</v>
      </c>
      <c r="F291">
        <v>1992.3438700381</v>
      </c>
      <c r="G291">
        <v>75.517793723164303</v>
      </c>
      <c r="H291" t="s">
        <v>6940</v>
      </c>
      <c r="I291" t="s">
        <v>1587</v>
      </c>
      <c r="J291" t="s">
        <v>37</v>
      </c>
      <c r="K291">
        <v>1958762.8147889399</v>
      </c>
      <c r="L291">
        <v>298935.16107833298</v>
      </c>
      <c r="M291" t="s">
        <v>98</v>
      </c>
      <c r="N291" t="s">
        <v>98</v>
      </c>
      <c r="O291">
        <v>1958763</v>
      </c>
      <c r="P291">
        <v>7835052</v>
      </c>
      <c r="Q291">
        <v>268</v>
      </c>
      <c r="R291">
        <v>22.338061532300401</v>
      </c>
      <c r="S291" t="s">
        <v>1586</v>
      </c>
      <c r="T291" t="s">
        <v>96</v>
      </c>
      <c r="U291">
        <v>1985.3438700381</v>
      </c>
      <c r="V291">
        <v>75.5</v>
      </c>
      <c r="W291" t="s">
        <v>15475</v>
      </c>
      <c r="X291">
        <v>72100530</v>
      </c>
      <c r="Y291" t="s">
        <v>96</v>
      </c>
      <c r="Z291" t="s">
        <v>1586</v>
      </c>
      <c r="AA291" t="s">
        <v>3587</v>
      </c>
      <c r="AB291" t="s">
        <v>3588</v>
      </c>
      <c r="AC291" t="s">
        <v>6941</v>
      </c>
      <c r="AD291" t="s">
        <v>3589</v>
      </c>
      <c r="AE291">
        <v>268</v>
      </c>
      <c r="AF291" t="s">
        <v>15475</v>
      </c>
      <c r="AG291" t="s">
        <v>96</v>
      </c>
      <c r="AH291" t="s">
        <v>96</v>
      </c>
      <c r="AI291" t="str">
        <f>IF(ISNA(VLOOKUP(D291,Listen!J:O,3,0)),"",VLOOKUP(D291,Listen!J:O,3,0))</f>
        <v/>
      </c>
      <c r="AJ291" t="s">
        <v>96</v>
      </c>
      <c r="AK291">
        <v>5</v>
      </c>
      <c r="AL291" t="s">
        <v>96</v>
      </c>
      <c r="AM291">
        <v>3</v>
      </c>
      <c r="AN291">
        <v>2</v>
      </c>
      <c r="AO291">
        <v>5</v>
      </c>
      <c r="AP291">
        <f t="shared" si="4"/>
        <v>5</v>
      </c>
    </row>
    <row r="292" spans="1:42" x14ac:dyDescent="0.25">
      <c r="A292" t="s">
        <v>241</v>
      </c>
      <c r="B292">
        <v>22.3257438182439</v>
      </c>
      <c r="C292">
        <v>97</v>
      </c>
      <c r="D292" t="s">
        <v>9691</v>
      </c>
      <c r="E292">
        <v>1984</v>
      </c>
      <c r="F292">
        <v>1993.91831423953</v>
      </c>
      <c r="G292">
        <v>69.233030789109506</v>
      </c>
      <c r="H292" t="s">
        <v>9692</v>
      </c>
      <c r="I292" t="s">
        <v>9693</v>
      </c>
      <c r="J292" t="s">
        <v>43</v>
      </c>
      <c r="K292">
        <v>530548.31554880098</v>
      </c>
      <c r="L292">
        <v>55849.582961390901</v>
      </c>
      <c r="M292">
        <v>320408.41519988398</v>
      </c>
      <c r="N292">
        <v>320408.41519988398</v>
      </c>
      <c r="O292">
        <v>210140</v>
      </c>
      <c r="P292">
        <v>840560</v>
      </c>
      <c r="Q292">
        <v>29</v>
      </c>
      <c r="R292">
        <v>22.3547438182439</v>
      </c>
      <c r="S292" t="s">
        <v>239</v>
      </c>
      <c r="T292">
        <v>1984</v>
      </c>
      <c r="U292">
        <v>1986.91831423953</v>
      </c>
      <c r="V292">
        <v>69.2</v>
      </c>
      <c r="W292" t="s">
        <v>15477</v>
      </c>
      <c r="X292">
        <v>72100530</v>
      </c>
      <c r="Y292" t="s">
        <v>96</v>
      </c>
      <c r="Z292" t="s">
        <v>239</v>
      </c>
      <c r="AA292" t="s">
        <v>240</v>
      </c>
      <c r="AB292" t="s">
        <v>241</v>
      </c>
      <c r="AC292" t="s">
        <v>242</v>
      </c>
      <c r="AD292" t="s">
        <v>243</v>
      </c>
      <c r="AE292">
        <v>29</v>
      </c>
      <c r="AF292" t="s">
        <v>15477</v>
      </c>
      <c r="AG292" t="s">
        <v>96</v>
      </c>
      <c r="AH292" t="s">
        <v>96</v>
      </c>
      <c r="AI292" t="str">
        <f>IF(ISNA(VLOOKUP(D292,Listen!J:O,3,0)),"",VLOOKUP(D292,Listen!J:O,3,0))</f>
        <v/>
      </c>
      <c r="AJ292" t="s">
        <v>96</v>
      </c>
      <c r="AK292">
        <v>5</v>
      </c>
      <c r="AL292" t="s">
        <v>96</v>
      </c>
      <c r="AM292">
        <v>3</v>
      </c>
      <c r="AN292">
        <v>2</v>
      </c>
      <c r="AO292">
        <v>5</v>
      </c>
      <c r="AP292">
        <f t="shared" si="4"/>
        <v>5</v>
      </c>
    </row>
    <row r="293" spans="1:42" x14ac:dyDescent="0.25">
      <c r="A293" t="s">
        <v>241</v>
      </c>
      <c r="B293">
        <v>22.3261202613526</v>
      </c>
      <c r="C293">
        <v>97.099998474121094</v>
      </c>
      <c r="D293" t="s">
        <v>9694</v>
      </c>
      <c r="F293">
        <v>1993.95384226438</v>
      </c>
      <c r="G293">
        <v>72.942923089435098</v>
      </c>
      <c r="H293" t="s">
        <v>9695</v>
      </c>
      <c r="I293" t="s">
        <v>2033</v>
      </c>
      <c r="J293" t="s">
        <v>37</v>
      </c>
      <c r="K293">
        <v>211261.14432087899</v>
      </c>
      <c r="L293">
        <v>55849.582961390901</v>
      </c>
      <c r="M293">
        <v>320408.41519988398</v>
      </c>
      <c r="N293">
        <v>320408.41519988398</v>
      </c>
      <c r="O293">
        <v>0</v>
      </c>
      <c r="P293">
        <v>0</v>
      </c>
      <c r="Q293">
        <v>0</v>
      </c>
      <c r="R293">
        <v>22.355120261352599</v>
      </c>
      <c r="S293" t="s">
        <v>239</v>
      </c>
      <c r="T293" t="s">
        <v>96</v>
      </c>
      <c r="U293">
        <v>1986.95384226438</v>
      </c>
      <c r="V293">
        <v>72.900000000000006</v>
      </c>
      <c r="W293" t="s">
        <v>15477</v>
      </c>
      <c r="X293">
        <v>72100530</v>
      </c>
      <c r="Y293" t="s">
        <v>96</v>
      </c>
      <c r="Z293" t="s">
        <v>239</v>
      </c>
      <c r="AA293" t="s">
        <v>240</v>
      </c>
      <c r="AB293" t="s">
        <v>241</v>
      </c>
      <c r="AC293" t="s">
        <v>242</v>
      </c>
      <c r="AD293" t="s">
        <v>243</v>
      </c>
      <c r="AE293">
        <v>0</v>
      </c>
      <c r="AF293" t="s">
        <v>15477</v>
      </c>
      <c r="AG293" t="s">
        <v>96</v>
      </c>
      <c r="AH293" t="s">
        <v>96</v>
      </c>
      <c r="AI293" t="str">
        <f>IF(ISNA(VLOOKUP(D293,Listen!J:O,3,0)),"",VLOOKUP(D293,Listen!J:O,3,0))</f>
        <v/>
      </c>
      <c r="AJ293">
        <v>6</v>
      </c>
      <c r="AK293">
        <v>5</v>
      </c>
      <c r="AL293" t="s">
        <v>96</v>
      </c>
      <c r="AM293">
        <v>3</v>
      </c>
      <c r="AN293">
        <v>2</v>
      </c>
      <c r="AO293">
        <v>6</v>
      </c>
      <c r="AP293">
        <f t="shared" si="4"/>
        <v>6</v>
      </c>
    </row>
    <row r="294" spans="1:42" x14ac:dyDescent="0.25">
      <c r="A294" t="s">
        <v>9696</v>
      </c>
      <c r="B294">
        <v>22.330067478478199</v>
      </c>
      <c r="C294">
        <v>152</v>
      </c>
      <c r="D294" t="s">
        <v>9697</v>
      </c>
      <c r="F294">
        <v>1994.32637353115</v>
      </c>
      <c r="G294">
        <v>62.879088900849197</v>
      </c>
      <c r="H294" t="s">
        <v>9698</v>
      </c>
      <c r="I294" t="s">
        <v>9699</v>
      </c>
      <c r="J294" t="s">
        <v>37</v>
      </c>
      <c r="K294">
        <v>181045.80073559401</v>
      </c>
      <c r="L294">
        <v>18759.512796121599</v>
      </c>
      <c r="M294" t="s">
        <v>98</v>
      </c>
      <c r="N294" t="s">
        <v>98</v>
      </c>
      <c r="O294">
        <v>181046</v>
      </c>
      <c r="P294">
        <v>724184</v>
      </c>
      <c r="Q294">
        <v>25</v>
      </c>
      <c r="R294">
        <v>22.359067478478199</v>
      </c>
      <c r="S294" t="s">
        <v>9700</v>
      </c>
      <c r="T294" t="s">
        <v>96</v>
      </c>
      <c r="U294">
        <v>1987.32637353115</v>
      </c>
      <c r="V294">
        <v>62.9</v>
      </c>
      <c r="W294" t="s">
        <v>15879</v>
      </c>
      <c r="X294">
        <v>72100530</v>
      </c>
      <c r="Y294" t="s">
        <v>96</v>
      </c>
      <c r="Z294" t="s">
        <v>9700</v>
      </c>
      <c r="AA294" t="s">
        <v>9701</v>
      </c>
      <c r="AB294" t="s">
        <v>9696</v>
      </c>
      <c r="AC294" t="s">
        <v>9702</v>
      </c>
      <c r="AD294" t="s">
        <v>9703</v>
      </c>
      <c r="AE294">
        <v>25</v>
      </c>
      <c r="AF294" t="s">
        <v>15879</v>
      </c>
      <c r="AG294" t="s">
        <v>96</v>
      </c>
      <c r="AH294" t="s">
        <v>96</v>
      </c>
      <c r="AI294" t="str">
        <f>IF(ISNA(VLOOKUP(D294,Listen!J:O,3,0)),"",VLOOKUP(D294,Listen!J:O,3,0))</f>
        <v/>
      </c>
      <c r="AJ294" t="s">
        <v>96</v>
      </c>
      <c r="AK294">
        <v>5</v>
      </c>
      <c r="AL294" t="s">
        <v>96</v>
      </c>
      <c r="AM294">
        <v>3</v>
      </c>
      <c r="AN294">
        <v>2</v>
      </c>
      <c r="AO294">
        <v>5</v>
      </c>
      <c r="AP294">
        <f t="shared" si="4"/>
        <v>5</v>
      </c>
    </row>
    <row r="295" spans="1:42" x14ac:dyDescent="0.25">
      <c r="A295" t="s">
        <v>469</v>
      </c>
      <c r="B295">
        <v>22.362608469759799</v>
      </c>
      <c r="C295">
        <v>149</v>
      </c>
      <c r="E295">
        <v>1998</v>
      </c>
      <c r="F295">
        <v>1997.3975338748401</v>
      </c>
      <c r="G295">
        <v>89.747266691535003</v>
      </c>
      <c r="H295" t="s">
        <v>14294</v>
      </c>
      <c r="J295" t="s">
        <v>44</v>
      </c>
      <c r="K295">
        <v>3169383.5999398399</v>
      </c>
      <c r="L295">
        <v>291640.12839858799</v>
      </c>
      <c r="M295" t="s">
        <v>98</v>
      </c>
      <c r="N295" t="s">
        <v>98</v>
      </c>
      <c r="O295">
        <v>3169384</v>
      </c>
      <c r="P295">
        <v>12677536</v>
      </c>
      <c r="Q295">
        <v>434</v>
      </c>
      <c r="R295">
        <v>22.391608469759799</v>
      </c>
      <c r="S295" t="s">
        <v>469</v>
      </c>
      <c r="T295">
        <v>1998</v>
      </c>
      <c r="U295">
        <v>1990.3975338748401</v>
      </c>
      <c r="V295">
        <v>89.7</v>
      </c>
      <c r="W295" t="s">
        <v>15674</v>
      </c>
      <c r="X295">
        <v>72100530</v>
      </c>
      <c r="Y295" t="s">
        <v>96</v>
      </c>
      <c r="Z295" t="s">
        <v>469</v>
      </c>
      <c r="AA295" t="s">
        <v>759</v>
      </c>
      <c r="AB295" t="s">
        <v>467</v>
      </c>
      <c r="AC295" t="s">
        <v>1195</v>
      </c>
      <c r="AD295" t="s">
        <v>466</v>
      </c>
      <c r="AE295">
        <v>434</v>
      </c>
      <c r="AF295" t="s">
        <v>14294</v>
      </c>
      <c r="AG295">
        <v>0</v>
      </c>
      <c r="AH295" t="s">
        <v>118</v>
      </c>
      <c r="AI295" t="str">
        <f>IF(ISNA(VLOOKUP(D295,Listen!J:O,3,0)),"",VLOOKUP(D295,Listen!J:O,3,0))</f>
        <v/>
      </c>
      <c r="AJ295" t="s">
        <v>96</v>
      </c>
      <c r="AK295" t="s">
        <v>96</v>
      </c>
      <c r="AL295" t="s">
        <v>96</v>
      </c>
      <c r="AM295" t="s">
        <v>96</v>
      </c>
      <c r="AN295">
        <v>2</v>
      </c>
      <c r="AO295">
        <v>2</v>
      </c>
      <c r="AP295">
        <f t="shared" si="4"/>
        <v>2</v>
      </c>
    </row>
    <row r="296" spans="1:42" x14ac:dyDescent="0.25">
      <c r="A296" t="s">
        <v>9704</v>
      </c>
      <c r="B296">
        <v>22.3729042298426</v>
      </c>
      <c r="C296">
        <v>69.099998474121094</v>
      </c>
      <c r="D296" t="s">
        <v>9705</v>
      </c>
      <c r="F296">
        <v>1998.3692292298099</v>
      </c>
      <c r="G296">
        <v>59.7767484915897</v>
      </c>
      <c r="H296" t="s">
        <v>9706</v>
      </c>
      <c r="I296" t="s">
        <v>9707</v>
      </c>
      <c r="J296" t="s">
        <v>37</v>
      </c>
      <c r="K296">
        <v>211020.35412630401</v>
      </c>
      <c r="L296">
        <v>90898.244084227903</v>
      </c>
      <c r="M296">
        <v>159472.89499761999</v>
      </c>
      <c r="N296">
        <v>159472.89499761999</v>
      </c>
      <c r="O296">
        <v>51547</v>
      </c>
      <c r="P296">
        <v>206188</v>
      </c>
      <c r="Q296">
        <v>7</v>
      </c>
      <c r="R296">
        <v>22.4019042298426</v>
      </c>
      <c r="S296" t="s">
        <v>9704</v>
      </c>
      <c r="T296" t="s">
        <v>96</v>
      </c>
      <c r="U296">
        <v>1991.3692292298099</v>
      </c>
      <c r="V296">
        <v>59.8</v>
      </c>
      <c r="W296" t="s">
        <v>15880</v>
      </c>
      <c r="X296">
        <v>72100530</v>
      </c>
      <c r="Y296" t="s">
        <v>96</v>
      </c>
      <c r="Z296" t="s">
        <v>9704</v>
      </c>
      <c r="AA296" t="s">
        <v>9708</v>
      </c>
      <c r="AB296" t="s">
        <v>9709</v>
      </c>
      <c r="AC296" t="s">
        <v>9710</v>
      </c>
      <c r="AD296" t="s">
        <v>3875</v>
      </c>
      <c r="AE296">
        <v>7</v>
      </c>
      <c r="AF296" t="s">
        <v>15880</v>
      </c>
      <c r="AG296" t="s">
        <v>96</v>
      </c>
      <c r="AH296" t="s">
        <v>96</v>
      </c>
      <c r="AI296" t="str">
        <f>IF(ISNA(VLOOKUP(D296,Listen!J:O,3,0)),"",VLOOKUP(D296,Listen!J:O,3,0))</f>
        <v/>
      </c>
      <c r="AJ296" t="s">
        <v>96</v>
      </c>
      <c r="AK296">
        <v>5</v>
      </c>
      <c r="AL296" t="s">
        <v>96</v>
      </c>
      <c r="AM296">
        <v>3</v>
      </c>
      <c r="AN296">
        <v>2</v>
      </c>
      <c r="AO296">
        <v>5</v>
      </c>
      <c r="AP296">
        <f t="shared" si="4"/>
        <v>5</v>
      </c>
    </row>
    <row r="297" spans="1:42" x14ac:dyDescent="0.25">
      <c r="A297" t="s">
        <v>526</v>
      </c>
      <c r="B297">
        <v>22.388395711831699</v>
      </c>
      <c r="C297">
        <v>57.099998474121101</v>
      </c>
      <c r="D297" t="s">
        <v>9711</v>
      </c>
      <c r="F297">
        <v>1999.83128749159</v>
      </c>
      <c r="G297">
        <v>61.317704681334199</v>
      </c>
      <c r="H297" t="s">
        <v>9712</v>
      </c>
      <c r="I297" t="s">
        <v>9713</v>
      </c>
      <c r="J297" t="s">
        <v>37</v>
      </c>
      <c r="K297">
        <v>416468.23433631798</v>
      </c>
      <c r="L297">
        <v>154187.371468272</v>
      </c>
      <c r="M297" t="s">
        <v>98</v>
      </c>
      <c r="N297" t="s">
        <v>98</v>
      </c>
      <c r="O297">
        <v>416468</v>
      </c>
      <c r="P297">
        <v>1665872</v>
      </c>
      <c r="Q297">
        <v>57</v>
      </c>
      <c r="R297">
        <v>22.417395711831698</v>
      </c>
      <c r="S297" t="s">
        <v>526</v>
      </c>
      <c r="T297" t="s">
        <v>96</v>
      </c>
      <c r="U297">
        <v>1992.83128749159</v>
      </c>
      <c r="V297">
        <v>61.3</v>
      </c>
      <c r="W297" t="s">
        <v>15881</v>
      </c>
      <c r="X297">
        <v>72100530</v>
      </c>
      <c r="Y297" t="s">
        <v>96</v>
      </c>
      <c r="Z297" t="s">
        <v>526</v>
      </c>
      <c r="AA297" t="s">
        <v>3590</v>
      </c>
      <c r="AB297" t="s">
        <v>3591</v>
      </c>
      <c r="AC297" t="s">
        <v>3592</v>
      </c>
      <c r="AD297" t="s">
        <v>3593</v>
      </c>
      <c r="AE297">
        <v>57</v>
      </c>
      <c r="AF297" t="s">
        <v>15881</v>
      </c>
      <c r="AG297" t="s">
        <v>96</v>
      </c>
      <c r="AH297" t="s">
        <v>96</v>
      </c>
      <c r="AI297" t="str">
        <f>IF(ISNA(VLOOKUP(D297,Listen!J:O,3,0)),"",VLOOKUP(D297,Listen!J:O,3,0))</f>
        <v/>
      </c>
      <c r="AJ297" t="s">
        <v>96</v>
      </c>
      <c r="AK297">
        <v>5</v>
      </c>
      <c r="AL297" t="s">
        <v>96</v>
      </c>
      <c r="AM297">
        <v>3</v>
      </c>
      <c r="AN297">
        <v>2</v>
      </c>
      <c r="AO297">
        <v>5</v>
      </c>
      <c r="AP297">
        <f t="shared" si="4"/>
        <v>5</v>
      </c>
    </row>
    <row r="298" spans="1:42" x14ac:dyDescent="0.25">
      <c r="A298" t="s">
        <v>2757</v>
      </c>
      <c r="B298">
        <v>22.388395735760302</v>
      </c>
      <c r="C298">
        <v>85</v>
      </c>
      <c r="D298" t="s">
        <v>346</v>
      </c>
      <c r="F298">
        <v>1999.83128974993</v>
      </c>
      <c r="G298">
        <v>59.756785818258798</v>
      </c>
      <c r="H298" t="s">
        <v>347</v>
      </c>
      <c r="I298" t="s">
        <v>348</v>
      </c>
      <c r="J298" t="s">
        <v>43</v>
      </c>
      <c r="K298">
        <v>409463.218587793</v>
      </c>
      <c r="L298">
        <v>133386.62638566599</v>
      </c>
      <c r="M298" t="s">
        <v>98</v>
      </c>
      <c r="N298" t="s">
        <v>98</v>
      </c>
      <c r="O298">
        <v>409463</v>
      </c>
      <c r="P298">
        <v>1637852</v>
      </c>
      <c r="Q298">
        <v>56</v>
      </c>
      <c r="R298">
        <v>22.417395735760302</v>
      </c>
      <c r="S298" t="s">
        <v>2757</v>
      </c>
      <c r="T298" t="s">
        <v>96</v>
      </c>
      <c r="U298">
        <v>1992.83128974993</v>
      </c>
      <c r="V298">
        <v>59.8</v>
      </c>
      <c r="W298" t="s">
        <v>15481</v>
      </c>
      <c r="X298">
        <v>72100530</v>
      </c>
      <c r="Y298" t="s">
        <v>96</v>
      </c>
      <c r="Z298" t="s">
        <v>2757</v>
      </c>
      <c r="AA298" t="s">
        <v>2758</v>
      </c>
      <c r="AB298" t="s">
        <v>1196</v>
      </c>
      <c r="AC298" t="s">
        <v>2759</v>
      </c>
      <c r="AD298" t="s">
        <v>1924</v>
      </c>
      <c r="AE298">
        <v>56</v>
      </c>
      <c r="AF298" t="s">
        <v>15481</v>
      </c>
      <c r="AG298" t="s">
        <v>96</v>
      </c>
      <c r="AH298" t="s">
        <v>96</v>
      </c>
      <c r="AI298" t="str">
        <f>IF(ISNA(VLOOKUP(D298,Listen!J:O,3,0)),"",VLOOKUP(D298,Listen!J:O,3,0))</f>
        <v/>
      </c>
      <c r="AJ298" t="s">
        <v>96</v>
      </c>
      <c r="AK298">
        <v>5</v>
      </c>
      <c r="AL298" t="s">
        <v>96</v>
      </c>
      <c r="AM298">
        <v>3</v>
      </c>
      <c r="AN298">
        <v>2</v>
      </c>
      <c r="AO298">
        <v>5</v>
      </c>
      <c r="AP298">
        <f t="shared" si="4"/>
        <v>5</v>
      </c>
    </row>
    <row r="299" spans="1:42" x14ac:dyDescent="0.25">
      <c r="A299" t="s">
        <v>9714</v>
      </c>
      <c r="B299">
        <v>22.408336970792</v>
      </c>
      <c r="C299">
        <v>179</v>
      </c>
      <c r="D299" t="s">
        <v>9715</v>
      </c>
      <c r="F299">
        <v>2001.86462081233</v>
      </c>
      <c r="G299">
        <v>61.518058235899097</v>
      </c>
      <c r="H299" t="s">
        <v>9716</v>
      </c>
      <c r="I299" t="s">
        <v>9717</v>
      </c>
      <c r="J299" t="s">
        <v>37</v>
      </c>
      <c r="K299">
        <v>12568.8138764458</v>
      </c>
      <c r="L299">
        <v>3331.0003565255201</v>
      </c>
      <c r="M299" t="s">
        <v>98</v>
      </c>
      <c r="N299" t="s">
        <v>98</v>
      </c>
      <c r="O299">
        <v>12569</v>
      </c>
      <c r="P299">
        <v>50276</v>
      </c>
      <c r="Q299">
        <v>2</v>
      </c>
      <c r="R299">
        <v>22.437336970792</v>
      </c>
      <c r="S299" t="s">
        <v>9714</v>
      </c>
      <c r="T299" t="s">
        <v>96</v>
      </c>
      <c r="U299">
        <v>1994.86462081233</v>
      </c>
      <c r="V299">
        <v>61.5</v>
      </c>
      <c r="W299" t="s">
        <v>15882</v>
      </c>
      <c r="X299">
        <v>72100530</v>
      </c>
      <c r="Y299" t="s">
        <v>96</v>
      </c>
      <c r="Z299" t="s">
        <v>9714</v>
      </c>
      <c r="AA299" t="s">
        <v>4904</v>
      </c>
      <c r="AB299" t="s">
        <v>9718</v>
      </c>
      <c r="AC299" t="s">
        <v>4903</v>
      </c>
      <c r="AD299" t="s">
        <v>9719</v>
      </c>
      <c r="AE299">
        <v>2</v>
      </c>
      <c r="AF299" t="s">
        <v>15882</v>
      </c>
      <c r="AG299" t="s">
        <v>96</v>
      </c>
      <c r="AH299" t="s">
        <v>96</v>
      </c>
      <c r="AI299" t="str">
        <f>IF(ISNA(VLOOKUP(D299,Listen!J:O,3,0)),"",VLOOKUP(D299,Listen!J:O,3,0))</f>
        <v/>
      </c>
      <c r="AJ299" t="s">
        <v>96</v>
      </c>
      <c r="AK299">
        <v>5</v>
      </c>
      <c r="AL299" t="s">
        <v>96</v>
      </c>
      <c r="AM299">
        <v>3</v>
      </c>
      <c r="AN299">
        <v>2</v>
      </c>
      <c r="AO299">
        <v>5</v>
      </c>
      <c r="AP299">
        <f t="shared" si="4"/>
        <v>5</v>
      </c>
    </row>
    <row r="300" spans="1:42" x14ac:dyDescent="0.25">
      <c r="A300" t="s">
        <v>470</v>
      </c>
      <c r="B300">
        <v>22.552461906634299</v>
      </c>
      <c r="C300">
        <v>134</v>
      </c>
      <c r="D300" t="s">
        <v>9720</v>
      </c>
      <c r="F300">
        <v>2016.66817495174</v>
      </c>
      <c r="G300">
        <v>59.878501058387897</v>
      </c>
      <c r="H300" t="s">
        <v>9721</v>
      </c>
      <c r="I300" t="s">
        <v>9722</v>
      </c>
      <c r="J300" t="s">
        <v>37</v>
      </c>
      <c r="K300">
        <v>173111.66470276201</v>
      </c>
      <c r="L300">
        <v>65172.560537875899</v>
      </c>
      <c r="M300" t="s">
        <v>98</v>
      </c>
      <c r="N300" t="s">
        <v>98</v>
      </c>
      <c r="O300">
        <v>173112</v>
      </c>
      <c r="P300">
        <v>692448</v>
      </c>
      <c r="Q300">
        <v>24</v>
      </c>
      <c r="R300">
        <v>22.581461906634299</v>
      </c>
      <c r="S300" t="s">
        <v>470</v>
      </c>
      <c r="T300" t="s">
        <v>96</v>
      </c>
      <c r="U300">
        <v>2009.66817495174</v>
      </c>
      <c r="V300">
        <v>59.9</v>
      </c>
      <c r="W300" t="s">
        <v>15675</v>
      </c>
      <c r="X300">
        <v>72100530</v>
      </c>
      <c r="Y300" t="s">
        <v>96</v>
      </c>
      <c r="Z300" t="s">
        <v>470</v>
      </c>
      <c r="AA300" t="s">
        <v>866</v>
      </c>
      <c r="AB300" t="s">
        <v>761</v>
      </c>
      <c r="AC300" t="s">
        <v>867</v>
      </c>
      <c r="AD300" t="s">
        <v>760</v>
      </c>
      <c r="AE300">
        <v>24</v>
      </c>
      <c r="AF300" t="s">
        <v>15675</v>
      </c>
      <c r="AG300" t="s">
        <v>96</v>
      </c>
      <c r="AH300" t="s">
        <v>96</v>
      </c>
      <c r="AI300" t="str">
        <f>IF(ISNA(VLOOKUP(D300,Listen!J:O,3,0)),"",VLOOKUP(D300,Listen!J:O,3,0))</f>
        <v/>
      </c>
      <c r="AJ300" t="s">
        <v>96</v>
      </c>
      <c r="AK300">
        <v>5</v>
      </c>
      <c r="AL300" t="s">
        <v>96</v>
      </c>
      <c r="AM300">
        <v>3</v>
      </c>
      <c r="AN300">
        <v>2</v>
      </c>
      <c r="AO300">
        <v>5</v>
      </c>
      <c r="AP300">
        <f t="shared" si="4"/>
        <v>5</v>
      </c>
    </row>
    <row r="301" spans="1:42" x14ac:dyDescent="0.25">
      <c r="A301" t="s">
        <v>9723</v>
      </c>
      <c r="B301">
        <v>22.587752087477501</v>
      </c>
      <c r="C301">
        <v>221</v>
      </c>
      <c r="D301" t="s">
        <v>9724</v>
      </c>
      <c r="F301">
        <v>2020.2929474427001</v>
      </c>
      <c r="G301">
        <v>50.820540954609498</v>
      </c>
      <c r="H301" t="s">
        <v>9725</v>
      </c>
      <c r="I301" t="s">
        <v>9726</v>
      </c>
      <c r="J301" t="s">
        <v>39</v>
      </c>
      <c r="K301">
        <v>6608.1952658957698</v>
      </c>
      <c r="L301">
        <v>5180.0991768858903</v>
      </c>
      <c r="M301" t="s">
        <v>98</v>
      </c>
      <c r="N301" t="s">
        <v>98</v>
      </c>
      <c r="O301">
        <v>6608</v>
      </c>
      <c r="P301">
        <v>26432</v>
      </c>
      <c r="Q301">
        <v>1</v>
      </c>
      <c r="R301">
        <v>22.616752087477501</v>
      </c>
      <c r="S301" t="s">
        <v>9723</v>
      </c>
      <c r="T301" t="s">
        <v>96</v>
      </c>
      <c r="U301">
        <v>2013.2929474427001</v>
      </c>
      <c r="V301">
        <v>50.8</v>
      </c>
      <c r="W301" t="s">
        <v>15883</v>
      </c>
      <c r="X301">
        <v>72100530</v>
      </c>
      <c r="Y301" t="s">
        <v>96</v>
      </c>
      <c r="Z301" t="s">
        <v>9723</v>
      </c>
      <c r="AA301" t="s">
        <v>9727</v>
      </c>
      <c r="AB301" t="s">
        <v>9728</v>
      </c>
      <c r="AC301" t="s">
        <v>9729</v>
      </c>
      <c r="AD301" t="s">
        <v>9730</v>
      </c>
      <c r="AE301">
        <v>1</v>
      </c>
      <c r="AF301" t="s">
        <v>15883</v>
      </c>
      <c r="AG301" t="s">
        <v>96</v>
      </c>
      <c r="AH301" t="s">
        <v>96</v>
      </c>
      <c r="AI301" t="str">
        <f>IF(ISNA(VLOOKUP(D301,Listen!J:O,3,0)),"",VLOOKUP(D301,Listen!J:O,3,0))</f>
        <v/>
      </c>
      <c r="AJ301">
        <v>6</v>
      </c>
      <c r="AK301">
        <v>5</v>
      </c>
      <c r="AL301" t="s">
        <v>96</v>
      </c>
      <c r="AM301">
        <v>3</v>
      </c>
      <c r="AN301">
        <v>2</v>
      </c>
      <c r="AO301">
        <v>6</v>
      </c>
      <c r="AP301">
        <f t="shared" si="4"/>
        <v>6</v>
      </c>
    </row>
    <row r="302" spans="1:42" x14ac:dyDescent="0.25">
      <c r="A302" t="s">
        <v>9731</v>
      </c>
      <c r="B302">
        <v>22.597935186394899</v>
      </c>
      <c r="C302">
        <v>215</v>
      </c>
      <c r="D302" t="s">
        <v>8813</v>
      </c>
      <c r="F302">
        <v>2021.3388875865701</v>
      </c>
      <c r="G302">
        <v>61.525653380006702</v>
      </c>
      <c r="H302" t="s">
        <v>8814</v>
      </c>
      <c r="I302" t="s">
        <v>8815</v>
      </c>
      <c r="J302" t="s">
        <v>44</v>
      </c>
      <c r="K302">
        <v>70925.743298774905</v>
      </c>
      <c r="L302">
        <v>47981.253930057101</v>
      </c>
      <c r="M302" t="s">
        <v>98</v>
      </c>
      <c r="N302" t="s">
        <v>98</v>
      </c>
      <c r="O302">
        <v>70926</v>
      </c>
      <c r="P302">
        <v>283704</v>
      </c>
      <c r="Q302">
        <v>10</v>
      </c>
      <c r="R302">
        <v>22.626935186394899</v>
      </c>
      <c r="S302" t="s">
        <v>9731</v>
      </c>
      <c r="T302" t="s">
        <v>96</v>
      </c>
      <c r="U302">
        <v>2014.3388875865701</v>
      </c>
      <c r="V302">
        <v>61.5</v>
      </c>
      <c r="W302" t="s">
        <v>15884</v>
      </c>
      <c r="X302">
        <v>72100530</v>
      </c>
      <c r="Y302" t="s">
        <v>96</v>
      </c>
      <c r="Z302" t="s">
        <v>9731</v>
      </c>
      <c r="AA302" t="s">
        <v>9732</v>
      </c>
      <c r="AB302" t="s">
        <v>9733</v>
      </c>
      <c r="AC302" t="s">
        <v>9734</v>
      </c>
      <c r="AD302" t="s">
        <v>5912</v>
      </c>
      <c r="AE302">
        <v>10</v>
      </c>
      <c r="AF302" t="s">
        <v>15884</v>
      </c>
      <c r="AG302" t="s">
        <v>96</v>
      </c>
      <c r="AH302" t="s">
        <v>118</v>
      </c>
      <c r="AI302" t="str">
        <f>IF(ISNA(VLOOKUP(D302,Listen!J:O,3,0)),"",VLOOKUP(D302,Listen!J:O,3,0))</f>
        <v/>
      </c>
      <c r="AJ302" t="s">
        <v>96</v>
      </c>
      <c r="AK302">
        <v>5</v>
      </c>
      <c r="AL302" t="s">
        <v>96</v>
      </c>
      <c r="AM302" t="s">
        <v>96</v>
      </c>
      <c r="AN302">
        <v>2</v>
      </c>
      <c r="AO302">
        <v>5</v>
      </c>
      <c r="AP302">
        <f t="shared" si="4"/>
        <v>5</v>
      </c>
    </row>
    <row r="303" spans="1:42" x14ac:dyDescent="0.25">
      <c r="A303" t="s">
        <v>2570</v>
      </c>
      <c r="B303">
        <v>22.6217846138215</v>
      </c>
      <c r="C303">
        <v>96.099998474121094</v>
      </c>
      <c r="D303" t="s">
        <v>9735</v>
      </c>
      <c r="F303">
        <v>2023.78854203423</v>
      </c>
      <c r="G303">
        <v>56.647804346380703</v>
      </c>
      <c r="H303" t="s">
        <v>9736</v>
      </c>
      <c r="I303" t="s">
        <v>9737</v>
      </c>
      <c r="J303" t="s">
        <v>37</v>
      </c>
      <c r="K303">
        <v>35155.465658491099</v>
      </c>
      <c r="L303">
        <v>12906.5946098636</v>
      </c>
      <c r="M303" t="s">
        <v>98</v>
      </c>
      <c r="N303" t="s">
        <v>98</v>
      </c>
      <c r="O303">
        <v>35155</v>
      </c>
      <c r="P303">
        <v>140620</v>
      </c>
      <c r="Q303">
        <v>5</v>
      </c>
      <c r="R303">
        <v>22.6507846138215</v>
      </c>
      <c r="S303" t="s">
        <v>2571</v>
      </c>
      <c r="T303" t="s">
        <v>96</v>
      </c>
      <c r="U303">
        <v>2016.78854203423</v>
      </c>
      <c r="V303">
        <v>56.6</v>
      </c>
      <c r="W303" t="s">
        <v>15885</v>
      </c>
      <c r="X303">
        <v>72100530</v>
      </c>
      <c r="Y303" t="s">
        <v>96</v>
      </c>
      <c r="Z303" t="s">
        <v>2571</v>
      </c>
      <c r="AA303" t="s">
        <v>2572</v>
      </c>
      <c r="AB303" t="s">
        <v>2570</v>
      </c>
      <c r="AC303" t="s">
        <v>2573</v>
      </c>
      <c r="AD303" t="s">
        <v>2574</v>
      </c>
      <c r="AE303">
        <v>5</v>
      </c>
      <c r="AF303" t="s">
        <v>15885</v>
      </c>
      <c r="AG303" t="s">
        <v>96</v>
      </c>
      <c r="AH303" t="s">
        <v>96</v>
      </c>
      <c r="AI303" t="str">
        <f>IF(ISNA(VLOOKUP(D303,Listen!J:O,3,0)),"",VLOOKUP(D303,Listen!J:O,3,0))</f>
        <v/>
      </c>
      <c r="AJ303" t="s">
        <v>96</v>
      </c>
      <c r="AK303">
        <v>5</v>
      </c>
      <c r="AL303" t="s">
        <v>96</v>
      </c>
      <c r="AM303">
        <v>3</v>
      </c>
      <c r="AN303">
        <v>2</v>
      </c>
      <c r="AO303">
        <v>5</v>
      </c>
      <c r="AP303">
        <f t="shared" si="4"/>
        <v>5</v>
      </c>
    </row>
    <row r="304" spans="1:42" x14ac:dyDescent="0.25">
      <c r="A304" t="s">
        <v>2761</v>
      </c>
      <c r="B304">
        <v>22.6687259890783</v>
      </c>
      <c r="C304">
        <v>195</v>
      </c>
      <c r="D304" t="s">
        <v>9738</v>
      </c>
      <c r="F304">
        <v>2028.6100476670299</v>
      </c>
      <c r="G304">
        <v>50.880921834839199</v>
      </c>
      <c r="H304" t="s">
        <v>9739</v>
      </c>
      <c r="I304" t="s">
        <v>3147</v>
      </c>
      <c r="J304" t="s">
        <v>37</v>
      </c>
      <c r="K304">
        <v>901916.801120252</v>
      </c>
      <c r="L304">
        <v>67651.913380865401</v>
      </c>
      <c r="M304" t="s">
        <v>98</v>
      </c>
      <c r="N304" t="s">
        <v>98</v>
      </c>
      <c r="O304">
        <v>901917</v>
      </c>
      <c r="P304">
        <v>3607668</v>
      </c>
      <c r="Q304">
        <v>124</v>
      </c>
      <c r="R304">
        <v>22.6977259890783</v>
      </c>
      <c r="S304" t="s">
        <v>2761</v>
      </c>
      <c r="T304" t="s">
        <v>96</v>
      </c>
      <c r="U304">
        <v>2021.6100476670299</v>
      </c>
      <c r="V304">
        <v>50.9</v>
      </c>
      <c r="W304" t="s">
        <v>15886</v>
      </c>
      <c r="X304">
        <v>72100530</v>
      </c>
      <c r="Y304" t="s">
        <v>96</v>
      </c>
      <c r="Z304" t="s">
        <v>2761</v>
      </c>
      <c r="AA304" t="s">
        <v>2762</v>
      </c>
      <c r="AB304" t="s">
        <v>2763</v>
      </c>
      <c r="AC304" t="s">
        <v>2764</v>
      </c>
      <c r="AD304" t="s">
        <v>2765</v>
      </c>
      <c r="AE304">
        <v>124</v>
      </c>
      <c r="AF304" t="s">
        <v>15886</v>
      </c>
      <c r="AG304" t="s">
        <v>96</v>
      </c>
      <c r="AH304" t="s">
        <v>96</v>
      </c>
      <c r="AI304" t="str">
        <f>IF(ISNA(VLOOKUP(D304,Listen!J:O,3,0)),"",VLOOKUP(D304,Listen!J:O,3,0))</f>
        <v/>
      </c>
      <c r="AJ304" t="s">
        <v>96</v>
      </c>
      <c r="AK304">
        <v>5</v>
      </c>
      <c r="AL304" t="s">
        <v>96</v>
      </c>
      <c r="AM304">
        <v>3</v>
      </c>
      <c r="AN304">
        <v>2</v>
      </c>
      <c r="AO304">
        <v>5</v>
      </c>
      <c r="AP304">
        <f t="shared" si="4"/>
        <v>5</v>
      </c>
    </row>
    <row r="305" spans="1:42" x14ac:dyDescent="0.25">
      <c r="A305" t="s">
        <v>9740</v>
      </c>
      <c r="B305">
        <v>22.669271886876299</v>
      </c>
      <c r="C305">
        <v>180</v>
      </c>
      <c r="D305" t="s">
        <v>4538</v>
      </c>
      <c r="F305">
        <v>2028.66611865545</v>
      </c>
      <c r="G305">
        <v>59.032215787569399</v>
      </c>
      <c r="H305" t="s">
        <v>4539</v>
      </c>
      <c r="I305" t="s">
        <v>229</v>
      </c>
      <c r="J305" t="s">
        <v>37</v>
      </c>
      <c r="K305">
        <v>50547.871622540901</v>
      </c>
      <c r="L305">
        <v>22926.734952103099</v>
      </c>
      <c r="M305" t="s">
        <v>98</v>
      </c>
      <c r="N305" t="s">
        <v>98</v>
      </c>
      <c r="O305">
        <v>50548</v>
      </c>
      <c r="P305">
        <v>202192</v>
      </c>
      <c r="Q305">
        <v>7</v>
      </c>
      <c r="R305">
        <v>22.698271886876299</v>
      </c>
      <c r="S305" t="s">
        <v>9740</v>
      </c>
      <c r="T305" t="s">
        <v>96</v>
      </c>
      <c r="U305">
        <v>2021.66611865545</v>
      </c>
      <c r="V305">
        <v>59</v>
      </c>
      <c r="W305" t="s">
        <v>15887</v>
      </c>
      <c r="X305">
        <v>72100530</v>
      </c>
      <c r="Y305" t="s">
        <v>96</v>
      </c>
      <c r="Z305" t="s">
        <v>9740</v>
      </c>
      <c r="AA305" t="s">
        <v>9741</v>
      </c>
      <c r="AB305" t="s">
        <v>8808</v>
      </c>
      <c r="AC305" t="s">
        <v>9742</v>
      </c>
      <c r="AD305" t="s">
        <v>8806</v>
      </c>
      <c r="AE305">
        <v>7</v>
      </c>
      <c r="AF305" t="s">
        <v>15887</v>
      </c>
      <c r="AG305" t="s">
        <v>96</v>
      </c>
      <c r="AH305" t="s">
        <v>96</v>
      </c>
      <c r="AI305" t="str">
        <f>IF(ISNA(VLOOKUP(D305,Listen!J:O,3,0)),"",VLOOKUP(D305,Listen!J:O,3,0))</f>
        <v/>
      </c>
      <c r="AJ305" t="s">
        <v>96</v>
      </c>
      <c r="AK305">
        <v>5</v>
      </c>
      <c r="AL305" t="s">
        <v>96</v>
      </c>
      <c r="AM305">
        <v>3</v>
      </c>
      <c r="AN305">
        <v>2</v>
      </c>
      <c r="AO305">
        <v>5</v>
      </c>
      <c r="AP305">
        <f t="shared" si="4"/>
        <v>5</v>
      </c>
    </row>
    <row r="306" spans="1:42" x14ac:dyDescent="0.25">
      <c r="A306" t="s">
        <v>249</v>
      </c>
      <c r="B306">
        <v>22.761324911302601</v>
      </c>
      <c r="C306">
        <v>59.099998474121101</v>
      </c>
      <c r="D306" t="s">
        <v>1615</v>
      </c>
      <c r="F306">
        <v>2038.12119263572</v>
      </c>
      <c r="G306">
        <v>77.935558086296894</v>
      </c>
      <c r="H306" t="s">
        <v>1616</v>
      </c>
      <c r="I306" t="s">
        <v>75</v>
      </c>
      <c r="J306" t="s">
        <v>37</v>
      </c>
      <c r="K306">
        <v>209579.676243252</v>
      </c>
      <c r="L306">
        <v>158805.96209955501</v>
      </c>
      <c r="M306">
        <v>371712.22763030598</v>
      </c>
      <c r="N306">
        <v>371712.22763030598</v>
      </c>
      <c r="O306">
        <v>0</v>
      </c>
      <c r="P306">
        <v>0</v>
      </c>
      <c r="Q306">
        <v>0</v>
      </c>
      <c r="R306">
        <v>22.790324911302601</v>
      </c>
      <c r="S306" t="s">
        <v>249</v>
      </c>
      <c r="T306" t="s">
        <v>96</v>
      </c>
      <c r="U306">
        <v>2031.12119263572</v>
      </c>
      <c r="V306">
        <v>77.900000000000006</v>
      </c>
      <c r="W306" t="s">
        <v>15490</v>
      </c>
      <c r="X306">
        <v>72100530</v>
      </c>
      <c r="Y306" t="s">
        <v>96</v>
      </c>
      <c r="Z306" t="s">
        <v>249</v>
      </c>
      <c r="AA306" t="s">
        <v>3023</v>
      </c>
      <c r="AB306" t="s">
        <v>3024</v>
      </c>
      <c r="AC306" t="s">
        <v>3025</v>
      </c>
      <c r="AD306" t="s">
        <v>3026</v>
      </c>
      <c r="AE306">
        <v>0</v>
      </c>
      <c r="AF306" t="s">
        <v>15490</v>
      </c>
      <c r="AG306" t="s">
        <v>96</v>
      </c>
      <c r="AH306" t="s">
        <v>96</v>
      </c>
      <c r="AI306" t="str">
        <f>IF(ISNA(VLOOKUP(D306,Listen!J:O,3,0)),"",VLOOKUP(D306,Listen!J:O,3,0))</f>
        <v/>
      </c>
      <c r="AJ306">
        <v>6</v>
      </c>
      <c r="AK306">
        <v>5</v>
      </c>
      <c r="AL306" t="s">
        <v>96</v>
      </c>
      <c r="AM306">
        <v>3</v>
      </c>
      <c r="AN306">
        <v>2</v>
      </c>
      <c r="AO306">
        <v>6</v>
      </c>
      <c r="AP306">
        <f t="shared" si="4"/>
        <v>6</v>
      </c>
    </row>
    <row r="307" spans="1:42" x14ac:dyDescent="0.25">
      <c r="A307" t="s">
        <v>9743</v>
      </c>
      <c r="B307">
        <v>22.810281981438099</v>
      </c>
      <c r="C307">
        <v>122</v>
      </c>
      <c r="D307" t="s">
        <v>9744</v>
      </c>
      <c r="F307">
        <v>2043.14973703036</v>
      </c>
      <c r="G307">
        <v>57.802739179109501</v>
      </c>
      <c r="H307" t="s">
        <v>9745</v>
      </c>
      <c r="I307" t="s">
        <v>604</v>
      </c>
      <c r="J307" t="s">
        <v>37</v>
      </c>
      <c r="K307">
        <v>489695.750058226</v>
      </c>
      <c r="L307">
        <v>203701.536241269</v>
      </c>
      <c r="M307" t="s">
        <v>98</v>
      </c>
      <c r="N307" t="s">
        <v>98</v>
      </c>
      <c r="O307">
        <v>489696</v>
      </c>
      <c r="P307">
        <v>1958784</v>
      </c>
      <c r="Q307">
        <v>67</v>
      </c>
      <c r="R307">
        <v>22.839281981438099</v>
      </c>
      <c r="S307" t="s">
        <v>9743</v>
      </c>
      <c r="T307" t="s">
        <v>96</v>
      </c>
      <c r="U307">
        <v>2036.14973703036</v>
      </c>
      <c r="V307">
        <v>57.8</v>
      </c>
      <c r="W307" t="s">
        <v>15888</v>
      </c>
      <c r="X307">
        <v>72100530</v>
      </c>
      <c r="Y307" t="s">
        <v>96</v>
      </c>
      <c r="Z307" t="s">
        <v>9743</v>
      </c>
      <c r="AA307" t="s">
        <v>9746</v>
      </c>
      <c r="AB307" t="s">
        <v>9747</v>
      </c>
      <c r="AC307" t="s">
        <v>9748</v>
      </c>
      <c r="AD307" t="s">
        <v>9749</v>
      </c>
      <c r="AE307">
        <v>67</v>
      </c>
      <c r="AF307" t="s">
        <v>15888</v>
      </c>
      <c r="AG307" t="s">
        <v>96</v>
      </c>
      <c r="AH307" t="s">
        <v>96</v>
      </c>
      <c r="AI307" t="str">
        <f>IF(ISNA(VLOOKUP(D307,Listen!J:O,3,0)),"",VLOOKUP(D307,Listen!J:O,3,0))</f>
        <v/>
      </c>
      <c r="AJ307" t="s">
        <v>96</v>
      </c>
      <c r="AK307">
        <v>5</v>
      </c>
      <c r="AL307" t="s">
        <v>96</v>
      </c>
      <c r="AM307">
        <v>3</v>
      </c>
      <c r="AN307">
        <v>2</v>
      </c>
      <c r="AO307">
        <v>5</v>
      </c>
      <c r="AP307">
        <f t="shared" si="4"/>
        <v>5</v>
      </c>
    </row>
    <row r="308" spans="1:42" x14ac:dyDescent="0.25">
      <c r="A308" t="s">
        <v>1198</v>
      </c>
      <c r="B308">
        <v>22.816956677429602</v>
      </c>
      <c r="C308">
        <v>121</v>
      </c>
      <c r="D308" t="s">
        <v>4655</v>
      </c>
      <c r="F308">
        <v>2043.8353173770099</v>
      </c>
      <c r="G308">
        <v>71.246551729546795</v>
      </c>
      <c r="H308" t="s">
        <v>4656</v>
      </c>
      <c r="I308" t="s">
        <v>1357</v>
      </c>
      <c r="J308" t="s">
        <v>37</v>
      </c>
      <c r="K308">
        <v>2063904.08219502</v>
      </c>
      <c r="L308">
        <v>323242.10301772697</v>
      </c>
      <c r="M308" t="s">
        <v>98</v>
      </c>
      <c r="N308" t="s">
        <v>98</v>
      </c>
      <c r="O308">
        <v>2063904</v>
      </c>
      <c r="P308">
        <v>8255616</v>
      </c>
      <c r="Q308">
        <v>283</v>
      </c>
      <c r="R308">
        <v>22.845956677429601</v>
      </c>
      <c r="S308" t="s">
        <v>1198</v>
      </c>
      <c r="T308" t="s">
        <v>96</v>
      </c>
      <c r="U308">
        <v>2036.8353173770099</v>
      </c>
      <c r="V308">
        <v>71.2</v>
      </c>
      <c r="W308" t="s">
        <v>15889</v>
      </c>
      <c r="X308">
        <v>72100530</v>
      </c>
      <c r="Y308" t="s">
        <v>96</v>
      </c>
      <c r="Z308" t="s">
        <v>1198</v>
      </c>
      <c r="AA308" t="s">
        <v>1199</v>
      </c>
      <c r="AB308" t="s">
        <v>1200</v>
      </c>
      <c r="AC308" t="s">
        <v>471</v>
      </c>
      <c r="AD308" t="s">
        <v>1201</v>
      </c>
      <c r="AE308">
        <v>283</v>
      </c>
      <c r="AF308" t="s">
        <v>15889</v>
      </c>
      <c r="AG308" t="s">
        <v>96</v>
      </c>
      <c r="AH308" t="s">
        <v>96</v>
      </c>
      <c r="AI308" t="str">
        <f>IF(ISNA(VLOOKUP(D308,Listen!J:O,3,0)),"",VLOOKUP(D308,Listen!J:O,3,0))</f>
        <v/>
      </c>
      <c r="AJ308" t="s">
        <v>96</v>
      </c>
      <c r="AK308">
        <v>5</v>
      </c>
      <c r="AL308" t="s">
        <v>96</v>
      </c>
      <c r="AM308">
        <v>3</v>
      </c>
      <c r="AN308">
        <v>2</v>
      </c>
      <c r="AO308">
        <v>5</v>
      </c>
      <c r="AP308">
        <f t="shared" si="4"/>
        <v>5</v>
      </c>
    </row>
    <row r="309" spans="1:42" x14ac:dyDescent="0.25">
      <c r="A309" t="s">
        <v>1202</v>
      </c>
      <c r="B309">
        <v>22.882992363481598</v>
      </c>
      <c r="C309">
        <v>92.099998474121094</v>
      </c>
      <c r="D309" t="s">
        <v>1203</v>
      </c>
      <c r="F309">
        <v>2050.6180635263099</v>
      </c>
      <c r="G309">
        <v>51.6714808283716</v>
      </c>
      <c r="H309" t="s">
        <v>1204</v>
      </c>
      <c r="I309" t="s">
        <v>1205</v>
      </c>
      <c r="J309" t="s">
        <v>37</v>
      </c>
      <c r="K309">
        <v>262535.58844510902</v>
      </c>
      <c r="L309">
        <v>57268.276595391297</v>
      </c>
      <c r="M309" t="s">
        <v>98</v>
      </c>
      <c r="N309" t="s">
        <v>98</v>
      </c>
      <c r="O309">
        <v>262536</v>
      </c>
      <c r="P309">
        <v>1050144</v>
      </c>
      <c r="Q309">
        <v>36</v>
      </c>
      <c r="R309">
        <v>22.911992363481598</v>
      </c>
      <c r="S309" t="s">
        <v>1202</v>
      </c>
      <c r="T309" t="s">
        <v>96</v>
      </c>
      <c r="U309">
        <v>2043.6180635263099</v>
      </c>
      <c r="V309">
        <v>51.7</v>
      </c>
      <c r="W309" t="s">
        <v>15676</v>
      </c>
      <c r="X309">
        <v>72100530</v>
      </c>
      <c r="Y309" t="s">
        <v>96</v>
      </c>
      <c r="Z309" t="s">
        <v>1202</v>
      </c>
      <c r="AA309" t="s">
        <v>1206</v>
      </c>
      <c r="AB309" t="s">
        <v>1207</v>
      </c>
      <c r="AC309" t="s">
        <v>1208</v>
      </c>
      <c r="AD309" t="s">
        <v>1209</v>
      </c>
      <c r="AE309">
        <v>36</v>
      </c>
      <c r="AF309" t="s">
        <v>15676</v>
      </c>
      <c r="AG309" t="s">
        <v>96</v>
      </c>
      <c r="AH309" t="s">
        <v>96</v>
      </c>
      <c r="AI309" t="str">
        <f>IF(ISNA(VLOOKUP(D309,Listen!J:O,3,0)),"",VLOOKUP(D309,Listen!J:O,3,0))</f>
        <v/>
      </c>
      <c r="AJ309" t="s">
        <v>96</v>
      </c>
      <c r="AK309">
        <v>5</v>
      </c>
      <c r="AL309" t="s">
        <v>96</v>
      </c>
      <c r="AM309">
        <v>3</v>
      </c>
      <c r="AN309">
        <v>2</v>
      </c>
      <c r="AO309">
        <v>5</v>
      </c>
      <c r="AP309">
        <f t="shared" si="4"/>
        <v>5</v>
      </c>
    </row>
    <row r="310" spans="1:42" x14ac:dyDescent="0.25">
      <c r="A310" t="s">
        <v>4908</v>
      </c>
      <c r="B310">
        <v>23.033678674246001</v>
      </c>
      <c r="C310">
        <v>160</v>
      </c>
      <c r="D310" t="s">
        <v>4657</v>
      </c>
      <c r="F310">
        <v>2066.0955584263702</v>
      </c>
      <c r="G310">
        <v>81.342705248693605</v>
      </c>
      <c r="H310" t="s">
        <v>4658</v>
      </c>
      <c r="I310" t="s">
        <v>4659</v>
      </c>
      <c r="J310" t="s">
        <v>37</v>
      </c>
      <c r="K310">
        <v>470281.06106108299</v>
      </c>
      <c r="L310">
        <v>56378.502388349203</v>
      </c>
      <c r="M310" t="s">
        <v>98</v>
      </c>
      <c r="N310" t="s">
        <v>98</v>
      </c>
      <c r="O310">
        <v>470281</v>
      </c>
      <c r="P310">
        <v>1881124</v>
      </c>
      <c r="Q310">
        <v>64</v>
      </c>
      <c r="R310">
        <v>23.062678674246001</v>
      </c>
      <c r="S310" t="s">
        <v>4910</v>
      </c>
      <c r="T310" t="s">
        <v>96</v>
      </c>
      <c r="U310">
        <v>2059.0955584263702</v>
      </c>
      <c r="V310">
        <v>81.3</v>
      </c>
      <c r="W310" t="s">
        <v>15890</v>
      </c>
      <c r="X310">
        <v>72100530</v>
      </c>
      <c r="Y310" t="s">
        <v>96</v>
      </c>
      <c r="Z310" t="s">
        <v>4910</v>
      </c>
      <c r="AA310" t="s">
        <v>4911</v>
      </c>
      <c r="AB310" t="s">
        <v>4908</v>
      </c>
      <c r="AC310" t="s">
        <v>4912</v>
      </c>
      <c r="AD310" t="s">
        <v>4913</v>
      </c>
      <c r="AE310">
        <v>64</v>
      </c>
      <c r="AF310" t="s">
        <v>4658</v>
      </c>
      <c r="AG310" t="s">
        <v>4657</v>
      </c>
      <c r="AH310" t="s">
        <v>96</v>
      </c>
      <c r="AI310" t="str">
        <f>IF(ISNA(VLOOKUP(D310,Listen!J:O,3,0)),"",VLOOKUP(D310,Listen!J:O,3,0))</f>
        <v/>
      </c>
      <c r="AJ310" t="s">
        <v>96</v>
      </c>
      <c r="AK310" t="s">
        <v>96</v>
      </c>
      <c r="AL310" t="s">
        <v>96</v>
      </c>
      <c r="AM310">
        <v>3</v>
      </c>
      <c r="AN310">
        <v>2</v>
      </c>
      <c r="AO310">
        <v>3</v>
      </c>
      <c r="AP310">
        <f t="shared" si="4"/>
        <v>3</v>
      </c>
    </row>
    <row r="311" spans="1:42" x14ac:dyDescent="0.25">
      <c r="A311" t="s">
        <v>4914</v>
      </c>
      <c r="B311">
        <v>23.0969978692446</v>
      </c>
      <c r="C311">
        <v>161</v>
      </c>
      <c r="D311" t="s">
        <v>9750</v>
      </c>
      <c r="F311">
        <v>2072.5992846951599</v>
      </c>
      <c r="G311">
        <v>65.472062034981207</v>
      </c>
      <c r="H311" t="s">
        <v>9751</v>
      </c>
      <c r="I311" t="s">
        <v>5313</v>
      </c>
      <c r="J311" t="s">
        <v>37</v>
      </c>
      <c r="K311">
        <v>174644.59366957101</v>
      </c>
      <c r="L311">
        <v>109874.879672241</v>
      </c>
      <c r="M311" t="s">
        <v>98</v>
      </c>
      <c r="N311" t="s">
        <v>98</v>
      </c>
      <c r="O311">
        <v>174645</v>
      </c>
      <c r="P311">
        <v>698580</v>
      </c>
      <c r="Q311">
        <v>24</v>
      </c>
      <c r="R311">
        <v>23.1259978692446</v>
      </c>
      <c r="S311" t="s">
        <v>4914</v>
      </c>
      <c r="T311" t="s">
        <v>96</v>
      </c>
      <c r="U311">
        <v>2065.5992846951599</v>
      </c>
      <c r="V311">
        <v>65.5</v>
      </c>
      <c r="W311" t="s">
        <v>15891</v>
      </c>
      <c r="X311">
        <v>72100530</v>
      </c>
      <c r="Y311" t="s">
        <v>96</v>
      </c>
      <c r="Z311" t="s">
        <v>4914</v>
      </c>
      <c r="AA311" t="s">
        <v>3883</v>
      </c>
      <c r="AB311" t="s">
        <v>4915</v>
      </c>
      <c r="AC311" t="s">
        <v>3881</v>
      </c>
      <c r="AD311" t="s">
        <v>9752</v>
      </c>
      <c r="AE311">
        <v>24</v>
      </c>
      <c r="AF311" t="s">
        <v>15891</v>
      </c>
      <c r="AG311" t="s">
        <v>96</v>
      </c>
      <c r="AH311" t="s">
        <v>96</v>
      </c>
      <c r="AI311" t="str">
        <f>IF(ISNA(VLOOKUP(D311,Listen!J:O,3,0)),"",VLOOKUP(D311,Listen!J:O,3,0))</f>
        <v/>
      </c>
      <c r="AJ311" t="s">
        <v>96</v>
      </c>
      <c r="AK311">
        <v>5</v>
      </c>
      <c r="AL311" t="s">
        <v>96</v>
      </c>
      <c r="AM311">
        <v>3</v>
      </c>
      <c r="AN311">
        <v>2</v>
      </c>
      <c r="AO311">
        <v>5</v>
      </c>
      <c r="AP311">
        <f t="shared" si="4"/>
        <v>5</v>
      </c>
    </row>
    <row r="312" spans="1:42" x14ac:dyDescent="0.25">
      <c r="A312" t="s">
        <v>474</v>
      </c>
      <c r="B312">
        <v>23.174086281108</v>
      </c>
      <c r="C312">
        <v>72</v>
      </c>
      <c r="D312" t="s">
        <v>5685</v>
      </c>
      <c r="F312">
        <v>2080.5172932748101</v>
      </c>
      <c r="G312">
        <v>77.039288567092996</v>
      </c>
      <c r="H312" t="s">
        <v>5686</v>
      </c>
      <c r="I312" t="s">
        <v>70</v>
      </c>
      <c r="J312" t="s">
        <v>37</v>
      </c>
      <c r="K312">
        <v>220246.296256809</v>
      </c>
      <c r="L312">
        <v>99365.763066171305</v>
      </c>
      <c r="M312">
        <v>905051.12446515705</v>
      </c>
      <c r="N312">
        <v>905051.12446515705</v>
      </c>
      <c r="O312">
        <v>0</v>
      </c>
      <c r="P312">
        <v>0</v>
      </c>
      <c r="Q312">
        <v>0</v>
      </c>
      <c r="R312">
        <v>23.203086281108</v>
      </c>
      <c r="S312" t="s">
        <v>474</v>
      </c>
      <c r="T312" t="s">
        <v>96</v>
      </c>
      <c r="U312">
        <v>2073.5172932748101</v>
      </c>
      <c r="V312">
        <v>77</v>
      </c>
      <c r="W312" t="s">
        <v>15892</v>
      </c>
      <c r="X312">
        <v>72100530</v>
      </c>
      <c r="Y312" t="s">
        <v>96</v>
      </c>
      <c r="Z312" t="s">
        <v>474</v>
      </c>
      <c r="AA312" t="s">
        <v>696</v>
      </c>
      <c r="AB312" t="s">
        <v>695</v>
      </c>
      <c r="AC312" t="s">
        <v>697</v>
      </c>
      <c r="AD312" t="s">
        <v>698</v>
      </c>
      <c r="AE312">
        <v>0</v>
      </c>
      <c r="AF312" t="s">
        <v>15892</v>
      </c>
      <c r="AG312" t="s">
        <v>96</v>
      </c>
      <c r="AH312" t="s">
        <v>96</v>
      </c>
      <c r="AI312" t="str">
        <f>IF(ISNA(VLOOKUP(D312,Listen!J:O,3,0)),"",VLOOKUP(D312,Listen!J:O,3,0))</f>
        <v/>
      </c>
      <c r="AJ312">
        <v>6</v>
      </c>
      <c r="AK312">
        <v>5</v>
      </c>
      <c r="AL312" t="s">
        <v>96</v>
      </c>
      <c r="AM312">
        <v>3</v>
      </c>
      <c r="AN312">
        <v>2</v>
      </c>
      <c r="AO312">
        <v>6</v>
      </c>
      <c r="AP312">
        <f t="shared" si="4"/>
        <v>6</v>
      </c>
    </row>
    <row r="313" spans="1:42" x14ac:dyDescent="0.25">
      <c r="A313" t="s">
        <v>3345</v>
      </c>
      <c r="B313">
        <v>23.179546671910298</v>
      </c>
      <c r="C313">
        <v>91.099998474121094</v>
      </c>
      <c r="D313" t="s">
        <v>9753</v>
      </c>
      <c r="F313">
        <v>2081.0781482746202</v>
      </c>
      <c r="G313">
        <v>60.120176137327398</v>
      </c>
      <c r="H313" t="s">
        <v>9754</v>
      </c>
      <c r="I313" t="s">
        <v>4028</v>
      </c>
      <c r="J313" t="s">
        <v>37</v>
      </c>
      <c r="K313">
        <v>132954.70451779201</v>
      </c>
      <c r="L313">
        <v>29911.090847463402</v>
      </c>
      <c r="M313" t="s">
        <v>98</v>
      </c>
      <c r="N313" t="s">
        <v>98</v>
      </c>
      <c r="O313">
        <v>132955</v>
      </c>
      <c r="P313">
        <v>531820</v>
      </c>
      <c r="Q313">
        <v>18</v>
      </c>
      <c r="R313">
        <v>23.208546671910298</v>
      </c>
      <c r="S313" t="s">
        <v>3345</v>
      </c>
      <c r="T313" t="s">
        <v>96</v>
      </c>
      <c r="U313">
        <v>2074.0781482746202</v>
      </c>
      <c r="V313">
        <v>60.1</v>
      </c>
      <c r="W313" t="s">
        <v>15893</v>
      </c>
      <c r="X313">
        <v>72100530</v>
      </c>
      <c r="Y313" t="s">
        <v>96</v>
      </c>
      <c r="Z313" t="s">
        <v>3345</v>
      </c>
      <c r="AA313" t="s">
        <v>3347</v>
      </c>
      <c r="AB313" t="s">
        <v>3344</v>
      </c>
      <c r="AC313" t="s">
        <v>3779</v>
      </c>
      <c r="AD313" t="s">
        <v>3346</v>
      </c>
      <c r="AE313">
        <v>18</v>
      </c>
      <c r="AF313" t="s">
        <v>15893</v>
      </c>
      <c r="AG313" t="s">
        <v>96</v>
      </c>
      <c r="AH313" t="s">
        <v>96</v>
      </c>
      <c r="AI313" t="str">
        <f>IF(ISNA(VLOOKUP(D313,Listen!J:O,3,0)),"",VLOOKUP(D313,Listen!J:O,3,0))</f>
        <v/>
      </c>
      <c r="AJ313" t="s">
        <v>96</v>
      </c>
      <c r="AK313">
        <v>5</v>
      </c>
      <c r="AL313" t="s">
        <v>96</v>
      </c>
      <c r="AM313">
        <v>3</v>
      </c>
      <c r="AN313">
        <v>2</v>
      </c>
      <c r="AO313">
        <v>5</v>
      </c>
      <c r="AP313">
        <f t="shared" si="4"/>
        <v>5</v>
      </c>
    </row>
    <row r="314" spans="1:42" x14ac:dyDescent="0.25">
      <c r="A314" t="s">
        <v>9755</v>
      </c>
      <c r="B314">
        <v>23.3743889216856</v>
      </c>
      <c r="C314">
        <v>85</v>
      </c>
      <c r="D314" t="s">
        <v>9756</v>
      </c>
      <c r="F314">
        <v>2101.0910473356798</v>
      </c>
      <c r="G314">
        <v>55.304123360350196</v>
      </c>
      <c r="H314" t="s">
        <v>9757</v>
      </c>
      <c r="I314" t="s">
        <v>4510</v>
      </c>
      <c r="J314" t="s">
        <v>37</v>
      </c>
      <c r="K314">
        <v>84341.592284536906</v>
      </c>
      <c r="L314">
        <v>8455.94320910649</v>
      </c>
      <c r="M314" t="s">
        <v>98</v>
      </c>
      <c r="N314" t="s">
        <v>98</v>
      </c>
      <c r="O314">
        <v>84342</v>
      </c>
      <c r="P314">
        <v>337368</v>
      </c>
      <c r="Q314">
        <v>12</v>
      </c>
      <c r="R314">
        <v>23.4033889216856</v>
      </c>
      <c r="S314" t="s">
        <v>9755</v>
      </c>
      <c r="T314" t="s">
        <v>96</v>
      </c>
      <c r="U314">
        <v>2094.0910473356798</v>
      </c>
      <c r="V314">
        <v>55.3</v>
      </c>
      <c r="W314" t="s">
        <v>15894</v>
      </c>
      <c r="X314">
        <v>72100530</v>
      </c>
      <c r="Y314" t="s">
        <v>96</v>
      </c>
      <c r="Z314" t="s">
        <v>9755</v>
      </c>
      <c r="AA314" t="s">
        <v>9758</v>
      </c>
      <c r="AB314" t="s">
        <v>9759</v>
      </c>
      <c r="AC314" t="s">
        <v>2776</v>
      </c>
      <c r="AD314" t="s">
        <v>9760</v>
      </c>
      <c r="AE314">
        <v>12</v>
      </c>
      <c r="AF314" t="s">
        <v>15894</v>
      </c>
      <c r="AG314" t="s">
        <v>96</v>
      </c>
      <c r="AH314" t="s">
        <v>96</v>
      </c>
      <c r="AI314" t="str">
        <f>IF(ISNA(VLOOKUP(D314,Listen!J:O,3,0)),"",VLOOKUP(D314,Listen!J:O,3,0))</f>
        <v/>
      </c>
      <c r="AJ314" t="s">
        <v>96</v>
      </c>
      <c r="AK314">
        <v>5</v>
      </c>
      <c r="AL314" t="s">
        <v>96</v>
      </c>
      <c r="AM314">
        <v>3</v>
      </c>
      <c r="AN314">
        <v>2</v>
      </c>
      <c r="AO314">
        <v>5</v>
      </c>
      <c r="AP314">
        <f t="shared" si="4"/>
        <v>5</v>
      </c>
    </row>
    <row r="315" spans="1:42" x14ac:dyDescent="0.25">
      <c r="A315" t="s">
        <v>9755</v>
      </c>
      <c r="B315">
        <v>23.3812877828267</v>
      </c>
      <c r="C315">
        <v>85.099998474121094</v>
      </c>
      <c r="D315" t="s">
        <v>4831</v>
      </c>
      <c r="F315">
        <v>2101.7996524344799</v>
      </c>
      <c r="G315">
        <v>59.922942143562103</v>
      </c>
      <c r="H315" t="s">
        <v>4832</v>
      </c>
      <c r="I315" t="s">
        <v>51</v>
      </c>
      <c r="J315" t="s">
        <v>37</v>
      </c>
      <c r="K315">
        <v>74412.060234621706</v>
      </c>
      <c r="L315">
        <v>8455.94320910649</v>
      </c>
      <c r="M315" t="s">
        <v>98</v>
      </c>
      <c r="N315" t="s">
        <v>98</v>
      </c>
      <c r="O315">
        <v>74412</v>
      </c>
      <c r="P315">
        <v>297648</v>
      </c>
      <c r="Q315">
        <v>10</v>
      </c>
      <c r="R315">
        <v>23.4102877828267</v>
      </c>
      <c r="S315" t="s">
        <v>9755</v>
      </c>
      <c r="T315" t="s">
        <v>96</v>
      </c>
      <c r="U315">
        <v>2094.7996524344799</v>
      </c>
      <c r="V315">
        <v>59.9</v>
      </c>
      <c r="W315" t="s">
        <v>15895</v>
      </c>
      <c r="X315">
        <v>72100530</v>
      </c>
      <c r="Y315" t="s">
        <v>96</v>
      </c>
      <c r="Z315" t="s">
        <v>9755</v>
      </c>
      <c r="AA315" t="s">
        <v>9758</v>
      </c>
      <c r="AB315" t="s">
        <v>9759</v>
      </c>
      <c r="AC315" t="s">
        <v>2776</v>
      </c>
      <c r="AD315" t="s">
        <v>9760</v>
      </c>
      <c r="AE315">
        <v>10</v>
      </c>
      <c r="AF315" t="s">
        <v>15895</v>
      </c>
      <c r="AG315" t="s">
        <v>96</v>
      </c>
      <c r="AH315" t="s">
        <v>96</v>
      </c>
      <c r="AI315" t="str">
        <f>IF(ISNA(VLOOKUP(D315,Listen!J:O,3,0)),"",VLOOKUP(D315,Listen!J:O,3,0))</f>
        <v/>
      </c>
      <c r="AJ315" t="s">
        <v>96</v>
      </c>
      <c r="AK315">
        <v>5</v>
      </c>
      <c r="AL315" t="s">
        <v>96</v>
      </c>
      <c r="AM315">
        <v>3</v>
      </c>
      <c r="AN315">
        <v>2</v>
      </c>
      <c r="AO315">
        <v>5</v>
      </c>
      <c r="AP315">
        <f t="shared" si="4"/>
        <v>5</v>
      </c>
    </row>
    <row r="316" spans="1:42" x14ac:dyDescent="0.25">
      <c r="A316" t="s">
        <v>9761</v>
      </c>
      <c r="B316">
        <v>23.546441588126999</v>
      </c>
      <c r="C316">
        <v>165</v>
      </c>
      <c r="D316" t="s">
        <v>9762</v>
      </c>
      <c r="F316">
        <v>2118.7631520801501</v>
      </c>
      <c r="G316">
        <v>62.890633321465998</v>
      </c>
      <c r="H316" t="s">
        <v>9763</v>
      </c>
      <c r="I316" t="s">
        <v>2864</v>
      </c>
      <c r="J316" t="s">
        <v>37</v>
      </c>
      <c r="K316">
        <v>24594.1481800033</v>
      </c>
      <c r="L316">
        <v>4462.4885060958204</v>
      </c>
      <c r="M316" t="s">
        <v>98</v>
      </c>
      <c r="N316" t="s">
        <v>98</v>
      </c>
      <c r="O316">
        <v>24594</v>
      </c>
      <c r="P316">
        <v>98376</v>
      </c>
      <c r="Q316">
        <v>3</v>
      </c>
      <c r="R316">
        <v>23.575441588126999</v>
      </c>
      <c r="S316" t="s">
        <v>9764</v>
      </c>
      <c r="T316" t="s">
        <v>96</v>
      </c>
      <c r="U316">
        <v>2111.7631520801501</v>
      </c>
      <c r="V316">
        <v>62.9</v>
      </c>
      <c r="W316" t="s">
        <v>15896</v>
      </c>
      <c r="X316">
        <v>72100530</v>
      </c>
      <c r="Y316" t="s">
        <v>96</v>
      </c>
      <c r="Z316" t="s">
        <v>9764</v>
      </c>
      <c r="AA316" t="s">
        <v>9765</v>
      </c>
      <c r="AB316" t="s">
        <v>9761</v>
      </c>
      <c r="AC316" t="s">
        <v>9766</v>
      </c>
      <c r="AD316" t="s">
        <v>6093</v>
      </c>
      <c r="AE316">
        <v>3</v>
      </c>
      <c r="AF316" t="s">
        <v>15896</v>
      </c>
      <c r="AG316" t="s">
        <v>96</v>
      </c>
      <c r="AH316" t="s">
        <v>96</v>
      </c>
      <c r="AI316" t="str">
        <f>IF(ISNA(VLOOKUP(D316,Listen!J:O,3,0)),"",VLOOKUP(D316,Listen!J:O,3,0))</f>
        <v/>
      </c>
      <c r="AJ316" t="s">
        <v>96</v>
      </c>
      <c r="AK316">
        <v>5</v>
      </c>
      <c r="AL316" t="s">
        <v>96</v>
      </c>
      <c r="AM316">
        <v>3</v>
      </c>
      <c r="AN316">
        <v>2</v>
      </c>
      <c r="AO316">
        <v>5</v>
      </c>
      <c r="AP316">
        <f t="shared" si="4"/>
        <v>5</v>
      </c>
    </row>
    <row r="317" spans="1:42" x14ac:dyDescent="0.25">
      <c r="A317" t="s">
        <v>6275</v>
      </c>
      <c r="B317">
        <v>23.580172398354399</v>
      </c>
      <c r="C317">
        <v>98</v>
      </c>
      <c r="D317" t="s">
        <v>9767</v>
      </c>
      <c r="F317">
        <v>2122.2277564003498</v>
      </c>
      <c r="G317">
        <v>86.553305001716396</v>
      </c>
      <c r="H317" t="s">
        <v>9768</v>
      </c>
      <c r="I317" t="s">
        <v>6300</v>
      </c>
      <c r="J317" t="s">
        <v>37</v>
      </c>
      <c r="K317">
        <v>2092601.9118993001</v>
      </c>
      <c r="L317">
        <v>1510002.19533635</v>
      </c>
      <c r="M317" t="s">
        <v>98</v>
      </c>
      <c r="N317" t="s">
        <v>98</v>
      </c>
      <c r="O317">
        <v>2092602</v>
      </c>
      <c r="P317">
        <v>8370408</v>
      </c>
      <c r="Q317">
        <v>287</v>
      </c>
      <c r="R317">
        <v>23.609172398354399</v>
      </c>
      <c r="S317" t="s">
        <v>6275</v>
      </c>
      <c r="T317" t="s">
        <v>96</v>
      </c>
      <c r="U317">
        <v>2115.2277564003498</v>
      </c>
      <c r="V317">
        <v>86.6</v>
      </c>
      <c r="W317" t="s">
        <v>15897</v>
      </c>
      <c r="X317">
        <v>72100530</v>
      </c>
      <c r="Y317" t="s">
        <v>96</v>
      </c>
      <c r="Z317" t="s">
        <v>6275</v>
      </c>
      <c r="AA317" t="s">
        <v>6276</v>
      </c>
      <c r="AB317" t="s">
        <v>6274</v>
      </c>
      <c r="AC317" t="s">
        <v>9769</v>
      </c>
      <c r="AD317" t="s">
        <v>6273</v>
      </c>
      <c r="AE317">
        <v>287</v>
      </c>
      <c r="AF317" t="s">
        <v>9768</v>
      </c>
      <c r="AG317" t="s">
        <v>9767</v>
      </c>
      <c r="AH317" t="s">
        <v>96</v>
      </c>
      <c r="AI317" t="str">
        <f>IF(ISNA(VLOOKUP(D317,Listen!J:O,3,0)),"",VLOOKUP(D317,Listen!J:O,3,0))</f>
        <v/>
      </c>
      <c r="AJ317" t="s">
        <v>96</v>
      </c>
      <c r="AK317" t="s">
        <v>96</v>
      </c>
      <c r="AL317" t="s">
        <v>96</v>
      </c>
      <c r="AM317">
        <v>3</v>
      </c>
      <c r="AN317">
        <v>2</v>
      </c>
      <c r="AO317">
        <v>3</v>
      </c>
      <c r="AP317">
        <f t="shared" si="4"/>
        <v>3</v>
      </c>
    </row>
    <row r="318" spans="1:42" x14ac:dyDescent="0.25">
      <c r="A318" t="s">
        <v>7015</v>
      </c>
      <c r="B318">
        <v>23.590159657928499</v>
      </c>
      <c r="C318">
        <v>120</v>
      </c>
      <c r="D318" t="s">
        <v>9770</v>
      </c>
      <c r="F318">
        <v>2123.2535812303499</v>
      </c>
      <c r="G318">
        <v>63.6793975926877</v>
      </c>
      <c r="H318" t="s">
        <v>9771</v>
      </c>
      <c r="I318" t="s">
        <v>8202</v>
      </c>
      <c r="J318" t="s">
        <v>37</v>
      </c>
      <c r="K318">
        <v>41093.736751605502</v>
      </c>
      <c r="L318">
        <v>17171.031012615698</v>
      </c>
      <c r="M318" t="s">
        <v>98</v>
      </c>
      <c r="N318" t="s">
        <v>98</v>
      </c>
      <c r="O318">
        <v>41094</v>
      </c>
      <c r="P318">
        <v>164376</v>
      </c>
      <c r="Q318">
        <v>6</v>
      </c>
      <c r="R318">
        <v>23.619159657928499</v>
      </c>
      <c r="S318" t="s">
        <v>7015</v>
      </c>
      <c r="T318" t="s">
        <v>96</v>
      </c>
      <c r="U318">
        <v>2116.2535812303499</v>
      </c>
      <c r="V318">
        <v>63.7</v>
      </c>
      <c r="W318" t="s">
        <v>15898</v>
      </c>
      <c r="X318">
        <v>72100530</v>
      </c>
      <c r="Y318" t="s">
        <v>96</v>
      </c>
      <c r="Z318" t="s">
        <v>7015</v>
      </c>
      <c r="AA318" t="s">
        <v>7019</v>
      </c>
      <c r="AB318" t="s">
        <v>7022</v>
      </c>
      <c r="AC318" t="s">
        <v>7020</v>
      </c>
      <c r="AD318" t="s">
        <v>9772</v>
      </c>
      <c r="AE318">
        <v>6</v>
      </c>
      <c r="AF318" t="s">
        <v>15898</v>
      </c>
      <c r="AG318" t="s">
        <v>96</v>
      </c>
      <c r="AH318" t="s">
        <v>96</v>
      </c>
      <c r="AI318" t="str">
        <f>IF(ISNA(VLOOKUP(D318,Listen!J:O,3,0)),"",VLOOKUP(D318,Listen!J:O,3,0))</f>
        <v/>
      </c>
      <c r="AJ318" t="s">
        <v>96</v>
      </c>
      <c r="AK318">
        <v>5</v>
      </c>
      <c r="AL318" t="s">
        <v>96</v>
      </c>
      <c r="AM318">
        <v>3</v>
      </c>
      <c r="AN318">
        <v>2</v>
      </c>
      <c r="AO318">
        <v>5</v>
      </c>
      <c r="AP318">
        <f t="shared" si="4"/>
        <v>5</v>
      </c>
    </row>
    <row r="319" spans="1:42" x14ac:dyDescent="0.25">
      <c r="A319" t="s">
        <v>3886</v>
      </c>
      <c r="B319">
        <v>23.598686973635601</v>
      </c>
      <c r="C319">
        <v>109.09999847412099</v>
      </c>
      <c r="D319" t="s">
        <v>9773</v>
      </c>
      <c r="F319">
        <v>2124.1294503434601</v>
      </c>
      <c r="G319">
        <v>51.8351551621301</v>
      </c>
      <c r="H319" t="s">
        <v>9774</v>
      </c>
      <c r="I319" t="s">
        <v>9775</v>
      </c>
      <c r="J319" t="s">
        <v>37</v>
      </c>
      <c r="K319">
        <v>60276.467543365303</v>
      </c>
      <c r="L319">
        <v>9291.7730461420597</v>
      </c>
      <c r="M319" t="s">
        <v>98</v>
      </c>
      <c r="N319" t="s">
        <v>98</v>
      </c>
      <c r="O319">
        <v>60276</v>
      </c>
      <c r="P319">
        <v>241104</v>
      </c>
      <c r="Q319">
        <v>8</v>
      </c>
      <c r="R319">
        <v>23.627686973635601</v>
      </c>
      <c r="S319" t="s">
        <v>3886</v>
      </c>
      <c r="T319" t="s">
        <v>96</v>
      </c>
      <c r="U319">
        <v>2117.1294503434601</v>
      </c>
      <c r="V319">
        <v>51.8</v>
      </c>
      <c r="W319" t="s">
        <v>15899</v>
      </c>
      <c r="X319">
        <v>72100530</v>
      </c>
      <c r="Y319" t="s">
        <v>96</v>
      </c>
      <c r="Z319" t="s">
        <v>3886</v>
      </c>
      <c r="AA319" t="s">
        <v>3884</v>
      </c>
      <c r="AB319" t="s">
        <v>3887</v>
      </c>
      <c r="AC319" t="s">
        <v>3885</v>
      </c>
      <c r="AD319" t="s">
        <v>4923</v>
      </c>
      <c r="AE319">
        <v>8</v>
      </c>
      <c r="AF319" t="s">
        <v>15899</v>
      </c>
      <c r="AG319" t="s">
        <v>96</v>
      </c>
      <c r="AH319" t="s">
        <v>96</v>
      </c>
      <c r="AI319" t="str">
        <f>IF(ISNA(VLOOKUP(D319,Listen!J:O,3,0)),"",VLOOKUP(D319,Listen!J:O,3,0))</f>
        <v/>
      </c>
      <c r="AJ319" t="s">
        <v>96</v>
      </c>
      <c r="AK319">
        <v>5</v>
      </c>
      <c r="AL319" t="s">
        <v>96</v>
      </c>
      <c r="AM319">
        <v>3</v>
      </c>
      <c r="AN319">
        <v>2</v>
      </c>
      <c r="AO319">
        <v>5</v>
      </c>
      <c r="AP319">
        <f t="shared" si="4"/>
        <v>5</v>
      </c>
    </row>
    <row r="320" spans="1:42" x14ac:dyDescent="0.25">
      <c r="A320" t="s">
        <v>2772</v>
      </c>
      <c r="B320">
        <v>23.783896200786401</v>
      </c>
      <c r="C320">
        <v>85.099998474121094</v>
      </c>
      <c r="D320" s="2" t="s">
        <v>9776</v>
      </c>
      <c r="F320">
        <v>2143.15290943625</v>
      </c>
      <c r="G320">
        <v>53.320990319884103</v>
      </c>
      <c r="H320" t="s">
        <v>9777</v>
      </c>
      <c r="I320" t="s">
        <v>9778</v>
      </c>
      <c r="J320" t="s">
        <v>37</v>
      </c>
      <c r="K320">
        <v>68193.820575166203</v>
      </c>
      <c r="L320">
        <v>12470.727879427401</v>
      </c>
      <c r="M320">
        <v>83297.471463827897</v>
      </c>
      <c r="N320">
        <v>83297.471463827897</v>
      </c>
      <c r="O320">
        <v>0</v>
      </c>
      <c r="P320">
        <v>0</v>
      </c>
      <c r="Q320">
        <v>0</v>
      </c>
      <c r="R320">
        <v>23.812896200786401</v>
      </c>
      <c r="S320" t="s">
        <v>2772</v>
      </c>
      <c r="T320" t="s">
        <v>96</v>
      </c>
      <c r="U320">
        <v>2136.15290943625</v>
      </c>
      <c r="V320">
        <v>53.3</v>
      </c>
      <c r="W320" t="s">
        <v>15900</v>
      </c>
      <c r="X320">
        <v>72100530</v>
      </c>
      <c r="Y320" t="s">
        <v>96</v>
      </c>
      <c r="Z320" t="s">
        <v>2772</v>
      </c>
      <c r="AA320" t="s">
        <v>2773</v>
      </c>
      <c r="AB320" t="s">
        <v>2774</v>
      </c>
      <c r="AC320" t="s">
        <v>2775</v>
      </c>
      <c r="AD320" t="s">
        <v>2776</v>
      </c>
      <c r="AE320">
        <v>0</v>
      </c>
      <c r="AF320" t="s">
        <v>15900</v>
      </c>
      <c r="AG320" t="s">
        <v>96</v>
      </c>
      <c r="AH320" t="s">
        <v>96</v>
      </c>
      <c r="AI320" t="str">
        <f>IF(ISNA(VLOOKUP(D320,Listen!J:O,3,0)),"",VLOOKUP(D320,Listen!J:O,3,0))</f>
        <v/>
      </c>
      <c r="AJ320">
        <v>6</v>
      </c>
      <c r="AK320">
        <v>5</v>
      </c>
      <c r="AL320" t="s">
        <v>96</v>
      </c>
      <c r="AM320">
        <v>3</v>
      </c>
      <c r="AN320">
        <v>2</v>
      </c>
      <c r="AO320">
        <v>6</v>
      </c>
      <c r="AP320">
        <f t="shared" si="4"/>
        <v>6</v>
      </c>
    </row>
    <row r="321" spans="1:42" x14ac:dyDescent="0.25">
      <c r="A321" t="s">
        <v>1217</v>
      </c>
      <c r="B321">
        <v>23.9144576873591</v>
      </c>
      <c r="C321">
        <v>225</v>
      </c>
      <c r="E321">
        <v>2158</v>
      </c>
      <c r="F321">
        <v>2156.5633163426201</v>
      </c>
      <c r="G321">
        <v>77.674237563151095</v>
      </c>
      <c r="H321" t="s">
        <v>14297</v>
      </c>
      <c r="J321" t="s">
        <v>44</v>
      </c>
      <c r="K321">
        <v>619422.31132754602</v>
      </c>
      <c r="L321">
        <v>123768.483589961</v>
      </c>
      <c r="M321" t="s">
        <v>98</v>
      </c>
      <c r="N321" t="s">
        <v>98</v>
      </c>
      <c r="O321">
        <v>619422</v>
      </c>
      <c r="P321">
        <v>2477688</v>
      </c>
      <c r="Q321">
        <v>85</v>
      </c>
      <c r="R321">
        <v>23.9434576873591</v>
      </c>
      <c r="S321" t="s">
        <v>1217</v>
      </c>
      <c r="T321">
        <v>2158</v>
      </c>
      <c r="U321">
        <v>2149.5633163426201</v>
      </c>
      <c r="V321">
        <v>77.7</v>
      </c>
      <c r="W321" t="s">
        <v>15677</v>
      </c>
      <c r="X321">
        <v>72100530</v>
      </c>
      <c r="Y321" t="s">
        <v>96</v>
      </c>
      <c r="Z321" t="s">
        <v>1217</v>
      </c>
      <c r="AA321" t="s">
        <v>1218</v>
      </c>
      <c r="AB321" t="s">
        <v>1219</v>
      </c>
      <c r="AC321" t="s">
        <v>1220</v>
      </c>
      <c r="AD321" t="s">
        <v>1221</v>
      </c>
      <c r="AE321">
        <v>85</v>
      </c>
      <c r="AF321" t="s">
        <v>15677</v>
      </c>
      <c r="AG321" t="s">
        <v>96</v>
      </c>
      <c r="AH321" t="s">
        <v>118</v>
      </c>
      <c r="AI321" t="str">
        <f>IF(ISNA(VLOOKUP(D321,Listen!J:O,3,0)),"",VLOOKUP(D321,Listen!J:O,3,0))</f>
        <v/>
      </c>
      <c r="AJ321" t="s">
        <v>96</v>
      </c>
      <c r="AK321">
        <v>5</v>
      </c>
      <c r="AL321" t="s">
        <v>96</v>
      </c>
      <c r="AM321" t="s">
        <v>96</v>
      </c>
      <c r="AN321">
        <v>2</v>
      </c>
      <c r="AO321">
        <v>5</v>
      </c>
      <c r="AP321">
        <f t="shared" si="4"/>
        <v>5</v>
      </c>
    </row>
    <row r="322" spans="1:42" x14ac:dyDescent="0.25">
      <c r="A322" t="s">
        <v>9779</v>
      </c>
      <c r="B322">
        <v>24.1714864359849</v>
      </c>
      <c r="C322">
        <v>204</v>
      </c>
      <c r="D322" t="s">
        <v>9780</v>
      </c>
      <c r="F322">
        <v>2182.9635986631802</v>
      </c>
      <c r="G322">
        <v>58.261080731801201</v>
      </c>
      <c r="H322" t="s">
        <v>9781</v>
      </c>
      <c r="I322" t="s">
        <v>9782</v>
      </c>
      <c r="J322" t="s">
        <v>37</v>
      </c>
      <c r="K322">
        <v>31146.779543482899</v>
      </c>
      <c r="L322">
        <v>14984.0129281052</v>
      </c>
      <c r="M322" t="s">
        <v>98</v>
      </c>
      <c r="N322" t="s">
        <v>98</v>
      </c>
      <c r="O322">
        <v>31147</v>
      </c>
      <c r="P322">
        <v>124588</v>
      </c>
      <c r="Q322">
        <v>4</v>
      </c>
      <c r="R322">
        <v>24.200486435984899</v>
      </c>
      <c r="S322" t="s">
        <v>9779</v>
      </c>
      <c r="T322" t="s">
        <v>96</v>
      </c>
      <c r="U322">
        <v>2175.9635986631802</v>
      </c>
      <c r="V322">
        <v>58.3</v>
      </c>
      <c r="W322" t="s">
        <v>15901</v>
      </c>
      <c r="X322">
        <v>72100530</v>
      </c>
      <c r="Y322" t="s">
        <v>96</v>
      </c>
      <c r="Z322" t="s">
        <v>9779</v>
      </c>
      <c r="AA322" t="s">
        <v>9783</v>
      </c>
      <c r="AB322" t="s">
        <v>9784</v>
      </c>
      <c r="AC322" t="s">
        <v>9785</v>
      </c>
      <c r="AD322" t="s">
        <v>9786</v>
      </c>
      <c r="AE322">
        <v>4</v>
      </c>
      <c r="AF322" t="s">
        <v>15901</v>
      </c>
      <c r="AG322" t="s">
        <v>96</v>
      </c>
      <c r="AH322" t="s">
        <v>96</v>
      </c>
      <c r="AI322" t="str">
        <f>IF(ISNA(VLOOKUP(D322,Listen!J:O,3,0)),"",VLOOKUP(D322,Listen!J:O,3,0))</f>
        <v/>
      </c>
      <c r="AJ322" t="s">
        <v>96</v>
      </c>
      <c r="AK322">
        <v>5</v>
      </c>
      <c r="AL322" t="s">
        <v>96</v>
      </c>
      <c r="AM322">
        <v>3</v>
      </c>
      <c r="AN322">
        <v>2</v>
      </c>
      <c r="AO322">
        <v>5</v>
      </c>
      <c r="AP322">
        <f t="shared" si="4"/>
        <v>5</v>
      </c>
    </row>
    <row r="323" spans="1:42" x14ac:dyDescent="0.25">
      <c r="A323" t="s">
        <v>1227</v>
      </c>
      <c r="B323">
        <v>24.273571258693099</v>
      </c>
      <c r="C323">
        <v>214</v>
      </c>
      <c r="D323" t="s">
        <v>1326</v>
      </c>
      <c r="F323">
        <v>2193.4490721930702</v>
      </c>
      <c r="G323">
        <v>61.164064827891998</v>
      </c>
      <c r="H323" t="s">
        <v>1327</v>
      </c>
      <c r="I323" t="s">
        <v>1229</v>
      </c>
      <c r="J323" t="s">
        <v>37</v>
      </c>
      <c r="K323">
        <v>327991.62288379099</v>
      </c>
      <c r="L323">
        <v>34600.610475797803</v>
      </c>
      <c r="M323" t="s">
        <v>98</v>
      </c>
      <c r="N323" t="s">
        <v>98</v>
      </c>
      <c r="O323">
        <v>327992</v>
      </c>
      <c r="P323">
        <v>1311968</v>
      </c>
      <c r="Q323">
        <v>45</v>
      </c>
      <c r="R323">
        <v>24.302571258693099</v>
      </c>
      <c r="S323" t="s">
        <v>1227</v>
      </c>
      <c r="T323" t="s">
        <v>96</v>
      </c>
      <c r="U323">
        <v>2186.4490721930702</v>
      </c>
      <c r="V323">
        <v>61.2</v>
      </c>
      <c r="W323" t="s">
        <v>15522</v>
      </c>
      <c r="X323">
        <v>72100530</v>
      </c>
      <c r="Y323" t="s">
        <v>96</v>
      </c>
      <c r="Z323" t="s">
        <v>1227</v>
      </c>
      <c r="AA323" t="s">
        <v>1230</v>
      </c>
      <c r="AB323" t="s">
        <v>1231</v>
      </c>
      <c r="AC323" t="s">
        <v>1232</v>
      </c>
      <c r="AD323" t="s">
        <v>1233</v>
      </c>
      <c r="AE323">
        <v>45</v>
      </c>
      <c r="AF323" t="s">
        <v>15522</v>
      </c>
      <c r="AG323" t="s">
        <v>96</v>
      </c>
      <c r="AH323" t="s">
        <v>96</v>
      </c>
      <c r="AI323" t="str">
        <f>IF(ISNA(VLOOKUP(D323,Listen!J:O,3,0)),"",VLOOKUP(D323,Listen!J:O,3,0))</f>
        <v/>
      </c>
      <c r="AJ323" t="s">
        <v>96</v>
      </c>
      <c r="AK323">
        <v>5</v>
      </c>
      <c r="AL323" t="s">
        <v>96</v>
      </c>
      <c r="AM323">
        <v>3</v>
      </c>
      <c r="AN323">
        <v>2</v>
      </c>
      <c r="AO323">
        <v>5</v>
      </c>
      <c r="AP323">
        <f t="shared" ref="AP323:AP382" si="5">IF(OR(O323&lt;10000,Y323="Säule",Y323="BW",Y323="IS"),6,
IF(G323&lt;80,5,
IF(AND(ABS(E323-U323)&gt;100,NOT(E323="")),4,
IF(OR(J323="NIST20.L",J323="NIST17.L",J323="NIST11.L",J323="SWGDRUG.L",J323="WILEY275.L",J323="HPPEST.L",J323="PMW_TOX2.L",J323="ENVI96.L"),3,
IF(AI323="x",1,2)))))</f>
        <v>5</v>
      </c>
    </row>
    <row r="324" spans="1:42" x14ac:dyDescent="0.25">
      <c r="A324" t="s">
        <v>3033</v>
      </c>
      <c r="B324">
        <v>24.274665535434998</v>
      </c>
      <c r="C324">
        <v>97.099998474121094</v>
      </c>
      <c r="D324" t="s">
        <v>1326</v>
      </c>
      <c r="F324">
        <v>2193.5614690166899</v>
      </c>
      <c r="G324">
        <v>59.4057716316523</v>
      </c>
      <c r="H324" t="s">
        <v>9787</v>
      </c>
      <c r="I324" t="s">
        <v>9788</v>
      </c>
      <c r="J324" t="s">
        <v>519</v>
      </c>
      <c r="K324">
        <v>755430.41597480397</v>
      </c>
      <c r="L324">
        <v>34599.964589878502</v>
      </c>
      <c r="M324">
        <v>367684.55974632601</v>
      </c>
      <c r="N324">
        <v>367684.55974632601</v>
      </c>
      <c r="O324">
        <v>387746</v>
      </c>
      <c r="P324">
        <v>1550984</v>
      </c>
      <c r="Q324">
        <v>53</v>
      </c>
      <c r="R324">
        <v>24.303665535434998</v>
      </c>
      <c r="S324" t="s">
        <v>3033</v>
      </c>
      <c r="T324" t="s">
        <v>96</v>
      </c>
      <c r="U324">
        <v>2186.5614690166899</v>
      </c>
      <c r="V324">
        <v>59.4</v>
      </c>
      <c r="W324" t="s">
        <v>15902</v>
      </c>
      <c r="X324">
        <v>72100530</v>
      </c>
      <c r="Y324" t="s">
        <v>96</v>
      </c>
      <c r="Z324" t="s">
        <v>3033</v>
      </c>
      <c r="AA324" t="s">
        <v>3034</v>
      </c>
      <c r="AB324" t="s">
        <v>3035</v>
      </c>
      <c r="AC324" t="s">
        <v>3036</v>
      </c>
      <c r="AD324" t="s">
        <v>3037</v>
      </c>
      <c r="AE324">
        <v>53</v>
      </c>
      <c r="AF324" t="s">
        <v>15902</v>
      </c>
      <c r="AG324" t="s">
        <v>96</v>
      </c>
      <c r="AH324" t="s">
        <v>96</v>
      </c>
      <c r="AI324" t="str">
        <f>IF(ISNA(VLOOKUP(D324,Listen!J:O,3,0)),"",VLOOKUP(D324,Listen!J:O,3,0))</f>
        <v/>
      </c>
      <c r="AJ324" t="s">
        <v>96</v>
      </c>
      <c r="AK324">
        <v>5</v>
      </c>
      <c r="AL324" t="s">
        <v>96</v>
      </c>
      <c r="AM324">
        <v>3</v>
      </c>
      <c r="AN324">
        <v>2</v>
      </c>
      <c r="AO324">
        <v>5</v>
      </c>
      <c r="AP324">
        <f t="shared" si="5"/>
        <v>5</v>
      </c>
    </row>
    <row r="325" spans="1:42" x14ac:dyDescent="0.25">
      <c r="A325" t="s">
        <v>9789</v>
      </c>
      <c r="B325">
        <v>24.334038578604801</v>
      </c>
      <c r="C325">
        <v>99</v>
      </c>
      <c r="D325" t="s">
        <v>9790</v>
      </c>
      <c r="F325">
        <v>2199.6598728345198</v>
      </c>
      <c r="G325">
        <v>73.489196738610502</v>
      </c>
      <c r="H325" t="s">
        <v>9791</v>
      </c>
      <c r="I325" t="s">
        <v>5801</v>
      </c>
      <c r="J325" t="s">
        <v>37</v>
      </c>
      <c r="K325">
        <v>162574.09073291201</v>
      </c>
      <c r="L325">
        <v>29936.2965374423</v>
      </c>
      <c r="M325" t="s">
        <v>98</v>
      </c>
      <c r="N325" t="s">
        <v>98</v>
      </c>
      <c r="O325">
        <v>162574</v>
      </c>
      <c r="P325">
        <v>650296</v>
      </c>
      <c r="Q325">
        <v>22</v>
      </c>
      <c r="R325">
        <v>24.363038578604801</v>
      </c>
      <c r="S325" t="s">
        <v>9792</v>
      </c>
      <c r="T325" t="s">
        <v>96</v>
      </c>
      <c r="U325">
        <v>2192.6598728345198</v>
      </c>
      <c r="V325">
        <v>73.5</v>
      </c>
      <c r="W325" t="s">
        <v>15903</v>
      </c>
      <c r="X325">
        <v>72100530</v>
      </c>
      <c r="Y325" t="s">
        <v>96</v>
      </c>
      <c r="Z325" t="s">
        <v>9792</v>
      </c>
      <c r="AA325" t="s">
        <v>9793</v>
      </c>
      <c r="AB325" t="s">
        <v>9789</v>
      </c>
      <c r="AC325" t="s">
        <v>9794</v>
      </c>
      <c r="AD325" t="s">
        <v>9795</v>
      </c>
      <c r="AE325">
        <v>22</v>
      </c>
      <c r="AF325" t="s">
        <v>15903</v>
      </c>
      <c r="AG325" t="s">
        <v>96</v>
      </c>
      <c r="AH325" t="s">
        <v>96</v>
      </c>
      <c r="AI325" t="str">
        <f>IF(ISNA(VLOOKUP(D325,Listen!J:O,3,0)),"",VLOOKUP(D325,Listen!J:O,3,0))</f>
        <v/>
      </c>
      <c r="AJ325" t="s">
        <v>96</v>
      </c>
      <c r="AK325">
        <v>5</v>
      </c>
      <c r="AL325" t="s">
        <v>96</v>
      </c>
      <c r="AM325">
        <v>3</v>
      </c>
      <c r="AN325">
        <v>2</v>
      </c>
      <c r="AO325">
        <v>5</v>
      </c>
      <c r="AP325">
        <f t="shared" si="5"/>
        <v>5</v>
      </c>
    </row>
    <row r="326" spans="1:42" x14ac:dyDescent="0.25">
      <c r="A326" t="s">
        <v>9796</v>
      </c>
      <c r="B326">
        <v>24.3509812726512</v>
      </c>
      <c r="C326">
        <v>168</v>
      </c>
      <c r="D326" t="s">
        <v>9797</v>
      </c>
      <c r="F326">
        <v>2201.5253053572301</v>
      </c>
      <c r="G326">
        <v>50.456288485377002</v>
      </c>
      <c r="H326" t="s">
        <v>9798</v>
      </c>
      <c r="I326" t="s">
        <v>9799</v>
      </c>
      <c r="J326" t="s">
        <v>43</v>
      </c>
      <c r="K326">
        <v>64908.566594667303</v>
      </c>
      <c r="L326">
        <v>23928.7391871953</v>
      </c>
      <c r="M326" t="s">
        <v>98</v>
      </c>
      <c r="N326" t="s">
        <v>98</v>
      </c>
      <c r="O326">
        <v>64909</v>
      </c>
      <c r="P326">
        <v>259636</v>
      </c>
      <c r="Q326">
        <v>9</v>
      </c>
      <c r="R326">
        <v>24.3799812726512</v>
      </c>
      <c r="S326" t="s">
        <v>9796</v>
      </c>
      <c r="T326" t="s">
        <v>96</v>
      </c>
      <c r="U326">
        <v>2194.5253053572301</v>
      </c>
      <c r="V326">
        <v>50.5</v>
      </c>
      <c r="W326" t="s">
        <v>15904</v>
      </c>
      <c r="X326">
        <v>72100530</v>
      </c>
      <c r="Y326" t="s">
        <v>96</v>
      </c>
      <c r="Z326" t="s">
        <v>9796</v>
      </c>
      <c r="AA326" t="s">
        <v>9800</v>
      </c>
      <c r="AB326" t="s">
        <v>9801</v>
      </c>
      <c r="AC326" t="s">
        <v>9802</v>
      </c>
      <c r="AD326" t="s">
        <v>9803</v>
      </c>
      <c r="AE326">
        <v>9</v>
      </c>
      <c r="AF326" t="s">
        <v>15904</v>
      </c>
      <c r="AG326" t="s">
        <v>96</v>
      </c>
      <c r="AH326" t="s">
        <v>96</v>
      </c>
      <c r="AI326" t="str">
        <f>IF(ISNA(VLOOKUP(D326,Listen!J:O,3,0)),"",VLOOKUP(D326,Listen!J:O,3,0))</f>
        <v/>
      </c>
      <c r="AJ326" t="s">
        <v>96</v>
      </c>
      <c r="AK326">
        <v>5</v>
      </c>
      <c r="AL326" t="s">
        <v>96</v>
      </c>
      <c r="AM326">
        <v>3</v>
      </c>
      <c r="AN326">
        <v>2</v>
      </c>
      <c r="AO326">
        <v>5</v>
      </c>
      <c r="AP326">
        <f t="shared" si="5"/>
        <v>5</v>
      </c>
    </row>
    <row r="327" spans="1:42" x14ac:dyDescent="0.25">
      <c r="A327" t="s">
        <v>1234</v>
      </c>
      <c r="B327">
        <v>24.365138999378999</v>
      </c>
      <c r="C327">
        <v>257</v>
      </c>
      <c r="E327">
        <v>2206</v>
      </c>
      <c r="F327">
        <v>2203.1095196104902</v>
      </c>
      <c r="G327">
        <v>88.161868265360994</v>
      </c>
      <c r="H327" t="s">
        <v>14300</v>
      </c>
      <c r="J327" t="s">
        <v>44</v>
      </c>
      <c r="K327">
        <v>1607100.43503251</v>
      </c>
      <c r="L327">
        <v>307542.55847340601</v>
      </c>
      <c r="M327" t="s">
        <v>98</v>
      </c>
      <c r="N327" t="s">
        <v>98</v>
      </c>
      <c r="O327">
        <v>1607100</v>
      </c>
      <c r="P327">
        <v>6428400</v>
      </c>
      <c r="Q327">
        <v>220</v>
      </c>
      <c r="R327">
        <v>24.394138999378999</v>
      </c>
      <c r="S327" t="s">
        <v>1234</v>
      </c>
      <c r="T327">
        <v>2206</v>
      </c>
      <c r="U327">
        <v>2196.1095196104902</v>
      </c>
      <c r="V327">
        <v>88.2</v>
      </c>
      <c r="W327" t="s">
        <v>15528</v>
      </c>
      <c r="X327">
        <v>72100530</v>
      </c>
      <c r="Y327" t="s">
        <v>96</v>
      </c>
      <c r="Z327" t="s">
        <v>1234</v>
      </c>
      <c r="AA327" t="s">
        <v>1235</v>
      </c>
      <c r="AB327" t="s">
        <v>1236</v>
      </c>
      <c r="AC327" t="s">
        <v>1237</v>
      </c>
      <c r="AD327" t="s">
        <v>1238</v>
      </c>
      <c r="AE327">
        <v>220</v>
      </c>
      <c r="AF327" t="s">
        <v>14300</v>
      </c>
      <c r="AG327">
        <v>0</v>
      </c>
      <c r="AH327" t="s">
        <v>118</v>
      </c>
      <c r="AI327" t="str">
        <f>IF(ISNA(VLOOKUP(D327,Listen!J:O,3,0)),"",VLOOKUP(D327,Listen!J:O,3,0))</f>
        <v/>
      </c>
      <c r="AJ327" t="s">
        <v>96</v>
      </c>
      <c r="AK327" t="s">
        <v>96</v>
      </c>
      <c r="AL327" t="s">
        <v>96</v>
      </c>
      <c r="AM327" t="s">
        <v>96</v>
      </c>
      <c r="AN327">
        <v>2</v>
      </c>
      <c r="AO327">
        <v>2</v>
      </c>
      <c r="AP327">
        <f t="shared" si="5"/>
        <v>2</v>
      </c>
    </row>
    <row r="328" spans="1:42" x14ac:dyDescent="0.25">
      <c r="A328" t="s">
        <v>1239</v>
      </c>
      <c r="B328">
        <v>24.646422811772698</v>
      </c>
      <c r="C328">
        <v>177</v>
      </c>
      <c r="D328" t="s">
        <v>9804</v>
      </c>
      <c r="F328">
        <v>2234.5844755389498</v>
      </c>
      <c r="G328">
        <v>65.455662403688294</v>
      </c>
      <c r="H328" t="s">
        <v>9805</v>
      </c>
      <c r="I328" t="s">
        <v>516</v>
      </c>
      <c r="J328" t="s">
        <v>37</v>
      </c>
      <c r="K328">
        <v>90122.763573087796</v>
      </c>
      <c r="L328">
        <v>63574.032446843899</v>
      </c>
      <c r="M328" t="s">
        <v>98</v>
      </c>
      <c r="N328" t="s">
        <v>98</v>
      </c>
      <c r="O328">
        <v>90123</v>
      </c>
      <c r="P328">
        <v>360492</v>
      </c>
      <c r="Q328">
        <v>12</v>
      </c>
      <c r="R328">
        <v>24.675422811772698</v>
      </c>
      <c r="S328" t="s">
        <v>481</v>
      </c>
      <c r="T328" t="s">
        <v>96</v>
      </c>
      <c r="U328">
        <v>2227.5844755389498</v>
      </c>
      <c r="V328">
        <v>65.5</v>
      </c>
      <c r="W328" t="s">
        <v>15534</v>
      </c>
      <c r="X328">
        <v>72100530</v>
      </c>
      <c r="Y328" t="s">
        <v>96</v>
      </c>
      <c r="Z328" t="s">
        <v>481</v>
      </c>
      <c r="AA328" t="s">
        <v>763</v>
      </c>
      <c r="AB328" t="s">
        <v>1239</v>
      </c>
      <c r="AC328" t="s">
        <v>762</v>
      </c>
      <c r="AD328" t="s">
        <v>1240</v>
      </c>
      <c r="AE328">
        <v>12</v>
      </c>
      <c r="AF328" t="s">
        <v>15534</v>
      </c>
      <c r="AG328" t="s">
        <v>96</v>
      </c>
      <c r="AH328" t="s">
        <v>96</v>
      </c>
      <c r="AI328" t="str">
        <f>IF(ISNA(VLOOKUP(D328,Listen!J:O,3,0)),"",VLOOKUP(D328,Listen!J:O,3,0))</f>
        <v/>
      </c>
      <c r="AJ328" t="s">
        <v>96</v>
      </c>
      <c r="AK328">
        <v>5</v>
      </c>
      <c r="AL328" t="s">
        <v>96</v>
      </c>
      <c r="AM328">
        <v>3</v>
      </c>
      <c r="AN328">
        <v>2</v>
      </c>
      <c r="AO328">
        <v>5</v>
      </c>
      <c r="AP328">
        <f t="shared" si="5"/>
        <v>5</v>
      </c>
    </row>
    <row r="329" spans="1:42" x14ac:dyDescent="0.25">
      <c r="A329" t="s">
        <v>1646</v>
      </c>
      <c r="B329">
        <v>24.695771579791799</v>
      </c>
      <c r="C329">
        <v>59.099998474121101</v>
      </c>
      <c r="D329" t="s">
        <v>5724</v>
      </c>
      <c r="F329">
        <v>2240.1064794015501</v>
      </c>
      <c r="G329">
        <v>60.830097044583503</v>
      </c>
      <c r="H329" t="s">
        <v>5725</v>
      </c>
      <c r="I329" t="s">
        <v>3370</v>
      </c>
      <c r="J329" t="s">
        <v>37</v>
      </c>
      <c r="K329">
        <v>260024.012453339</v>
      </c>
      <c r="L329">
        <v>150869.58848321001</v>
      </c>
      <c r="M329">
        <v>182313.29436408699</v>
      </c>
      <c r="N329">
        <v>182313.29436408699</v>
      </c>
      <c r="O329">
        <v>77711</v>
      </c>
      <c r="P329">
        <v>310844</v>
      </c>
      <c r="Q329">
        <v>11</v>
      </c>
      <c r="R329">
        <v>24.724771579791799</v>
      </c>
      <c r="S329" t="s">
        <v>1646</v>
      </c>
      <c r="T329" t="s">
        <v>96</v>
      </c>
      <c r="U329">
        <v>2233.1064794015501</v>
      </c>
      <c r="V329">
        <v>60.8</v>
      </c>
      <c r="W329" t="s">
        <v>15905</v>
      </c>
      <c r="X329">
        <v>72100530</v>
      </c>
      <c r="Y329" t="s">
        <v>96</v>
      </c>
      <c r="Z329" t="s">
        <v>1646</v>
      </c>
      <c r="AA329" t="s">
        <v>1647</v>
      </c>
      <c r="AB329" t="s">
        <v>1648</v>
      </c>
      <c r="AC329" t="s">
        <v>1649</v>
      </c>
      <c r="AD329" t="s">
        <v>1650</v>
      </c>
      <c r="AE329">
        <v>11</v>
      </c>
      <c r="AF329" t="s">
        <v>15905</v>
      </c>
      <c r="AG329" t="s">
        <v>96</v>
      </c>
      <c r="AH329" t="s">
        <v>96</v>
      </c>
      <c r="AI329" t="str">
        <f>IF(ISNA(VLOOKUP(D329,Listen!J:O,3,0)),"",VLOOKUP(D329,Listen!J:O,3,0))</f>
        <v/>
      </c>
      <c r="AJ329" t="s">
        <v>96</v>
      </c>
      <c r="AK329">
        <v>5</v>
      </c>
      <c r="AL329" t="s">
        <v>96</v>
      </c>
      <c r="AM329">
        <v>3</v>
      </c>
      <c r="AN329">
        <v>2</v>
      </c>
      <c r="AO329">
        <v>5</v>
      </c>
      <c r="AP329">
        <f t="shared" si="5"/>
        <v>5</v>
      </c>
    </row>
    <row r="330" spans="1:42" x14ac:dyDescent="0.25">
      <c r="A330" t="s">
        <v>1646</v>
      </c>
      <c r="B330">
        <v>24.6958742198888</v>
      </c>
      <c r="C330">
        <v>59</v>
      </c>
      <c r="D330" t="s">
        <v>9806</v>
      </c>
      <c r="F330">
        <v>2240.1179645719899</v>
      </c>
      <c r="G330">
        <v>63.977378772675799</v>
      </c>
      <c r="H330" t="s">
        <v>9807</v>
      </c>
      <c r="I330" t="s">
        <v>3370</v>
      </c>
      <c r="J330" t="s">
        <v>39</v>
      </c>
      <c r="K330">
        <v>249452.44609879801</v>
      </c>
      <c r="L330">
        <v>148452.3775912</v>
      </c>
      <c r="M330">
        <v>182313.29436408699</v>
      </c>
      <c r="N330">
        <v>182313.29436408699</v>
      </c>
      <c r="O330">
        <v>67139</v>
      </c>
      <c r="P330">
        <v>268556</v>
      </c>
      <c r="Q330">
        <v>9</v>
      </c>
      <c r="R330">
        <v>24.7248742198888</v>
      </c>
      <c r="S330" t="s">
        <v>1646</v>
      </c>
      <c r="T330" t="s">
        <v>96</v>
      </c>
      <c r="U330">
        <v>2233.1179645719899</v>
      </c>
      <c r="V330">
        <v>64</v>
      </c>
      <c r="W330" t="s">
        <v>15905</v>
      </c>
      <c r="X330">
        <v>72100530</v>
      </c>
      <c r="Y330" t="s">
        <v>96</v>
      </c>
      <c r="Z330" t="s">
        <v>1646</v>
      </c>
      <c r="AA330" t="s">
        <v>1647</v>
      </c>
      <c r="AB330" t="s">
        <v>1648</v>
      </c>
      <c r="AC330" t="s">
        <v>1649</v>
      </c>
      <c r="AD330" t="s">
        <v>1650</v>
      </c>
      <c r="AE330">
        <v>9</v>
      </c>
      <c r="AF330" t="s">
        <v>15905</v>
      </c>
      <c r="AG330" t="s">
        <v>96</v>
      </c>
      <c r="AH330" t="s">
        <v>96</v>
      </c>
      <c r="AI330" t="str">
        <f>IF(ISNA(VLOOKUP(D330,Listen!J:O,3,0)),"",VLOOKUP(D330,Listen!J:O,3,0))</f>
        <v/>
      </c>
      <c r="AJ330" t="s">
        <v>96</v>
      </c>
      <c r="AK330">
        <v>5</v>
      </c>
      <c r="AL330" t="s">
        <v>96</v>
      </c>
      <c r="AM330">
        <v>3</v>
      </c>
      <c r="AN330">
        <v>2</v>
      </c>
      <c r="AO330">
        <v>5</v>
      </c>
      <c r="AP330">
        <f t="shared" si="5"/>
        <v>5</v>
      </c>
    </row>
    <row r="331" spans="1:42" x14ac:dyDescent="0.25">
      <c r="A331" t="s">
        <v>1241</v>
      </c>
      <c r="B331">
        <v>24.729195885172</v>
      </c>
      <c r="C331">
        <v>257</v>
      </c>
      <c r="D331" t="s">
        <v>3170</v>
      </c>
      <c r="F331">
        <v>2243.8465756759501</v>
      </c>
      <c r="G331">
        <v>51.217290401020797</v>
      </c>
      <c r="H331" t="s">
        <v>3171</v>
      </c>
      <c r="I331" t="s">
        <v>3172</v>
      </c>
      <c r="J331" t="s">
        <v>37</v>
      </c>
      <c r="K331">
        <v>196859.24312134899</v>
      </c>
      <c r="L331">
        <v>29873.6972326051</v>
      </c>
      <c r="M331" t="s">
        <v>98</v>
      </c>
      <c r="N331" t="s">
        <v>98</v>
      </c>
      <c r="O331">
        <v>196859</v>
      </c>
      <c r="P331">
        <v>787436</v>
      </c>
      <c r="Q331">
        <v>27</v>
      </c>
      <c r="R331">
        <v>24.758195885172</v>
      </c>
      <c r="S331" t="s">
        <v>1242</v>
      </c>
      <c r="T331" t="s">
        <v>96</v>
      </c>
      <c r="U331">
        <v>2236.8465756759501</v>
      </c>
      <c r="V331">
        <v>51.2</v>
      </c>
      <c r="W331" t="s">
        <v>15537</v>
      </c>
      <c r="X331">
        <v>72100530</v>
      </c>
      <c r="Y331" t="s">
        <v>96</v>
      </c>
      <c r="Z331" t="s">
        <v>1242</v>
      </c>
      <c r="AA331" t="s">
        <v>1243</v>
      </c>
      <c r="AB331" t="s">
        <v>1241</v>
      </c>
      <c r="AC331" t="s">
        <v>1244</v>
      </c>
      <c r="AD331" t="s">
        <v>1237</v>
      </c>
      <c r="AE331">
        <v>27</v>
      </c>
      <c r="AF331" t="s">
        <v>15537</v>
      </c>
      <c r="AG331" t="s">
        <v>96</v>
      </c>
      <c r="AH331" t="s">
        <v>96</v>
      </c>
      <c r="AI331" t="str">
        <f>IF(ISNA(VLOOKUP(D331,Listen!J:O,3,0)),"",VLOOKUP(D331,Listen!J:O,3,0))</f>
        <v/>
      </c>
      <c r="AJ331" t="s">
        <v>96</v>
      </c>
      <c r="AK331">
        <v>5</v>
      </c>
      <c r="AL331" t="s">
        <v>96</v>
      </c>
      <c r="AM331">
        <v>3</v>
      </c>
      <c r="AN331">
        <v>2</v>
      </c>
      <c r="AO331">
        <v>5</v>
      </c>
      <c r="AP331">
        <f t="shared" si="5"/>
        <v>5</v>
      </c>
    </row>
    <row r="332" spans="1:42" x14ac:dyDescent="0.25">
      <c r="A332" t="s">
        <v>9808</v>
      </c>
      <c r="B332">
        <v>25.091545835452902</v>
      </c>
      <c r="C332">
        <v>156</v>
      </c>
      <c r="D332" t="s">
        <v>1383</v>
      </c>
      <c r="F332">
        <v>2284.3926299217101</v>
      </c>
      <c r="G332">
        <v>68.750685312429795</v>
      </c>
      <c r="H332" t="s">
        <v>1384</v>
      </c>
      <c r="I332" t="s">
        <v>1385</v>
      </c>
      <c r="J332" t="s">
        <v>37</v>
      </c>
      <c r="K332">
        <v>19512.151726879601</v>
      </c>
      <c r="L332">
        <v>2159.84092352793</v>
      </c>
      <c r="M332" t="s">
        <v>98</v>
      </c>
      <c r="N332" t="s">
        <v>98</v>
      </c>
      <c r="O332">
        <v>19512</v>
      </c>
      <c r="P332">
        <v>78048</v>
      </c>
      <c r="Q332">
        <v>3</v>
      </c>
      <c r="R332">
        <v>25.120545835452901</v>
      </c>
      <c r="S332" t="s">
        <v>9808</v>
      </c>
      <c r="T332" t="s">
        <v>96</v>
      </c>
      <c r="U332">
        <v>2277.3926299217101</v>
      </c>
      <c r="V332">
        <v>68.8</v>
      </c>
      <c r="W332" t="s">
        <v>15906</v>
      </c>
      <c r="X332">
        <v>72100530</v>
      </c>
      <c r="Y332" t="s">
        <v>96</v>
      </c>
      <c r="Z332" t="s">
        <v>9808</v>
      </c>
      <c r="AA332" t="s">
        <v>9809</v>
      </c>
      <c r="AB332" t="s">
        <v>9810</v>
      </c>
      <c r="AC332" t="s">
        <v>9811</v>
      </c>
      <c r="AD332" t="s">
        <v>9812</v>
      </c>
      <c r="AE332">
        <v>3</v>
      </c>
      <c r="AF332" t="s">
        <v>15906</v>
      </c>
      <c r="AG332" t="s">
        <v>96</v>
      </c>
      <c r="AH332" t="s">
        <v>96</v>
      </c>
      <c r="AI332" t="str">
        <f>IF(ISNA(VLOOKUP(D332,Listen!J:O,3,0)),"",VLOOKUP(D332,Listen!J:O,3,0))</f>
        <v/>
      </c>
      <c r="AJ332" t="s">
        <v>96</v>
      </c>
      <c r="AK332">
        <v>5</v>
      </c>
      <c r="AL332" t="s">
        <v>96</v>
      </c>
      <c r="AM332">
        <v>3</v>
      </c>
      <c r="AN332">
        <v>2</v>
      </c>
      <c r="AO332">
        <v>5</v>
      </c>
      <c r="AP332">
        <f t="shared" si="5"/>
        <v>5</v>
      </c>
    </row>
    <row r="333" spans="1:42" x14ac:dyDescent="0.25">
      <c r="A333" t="s">
        <v>9813</v>
      </c>
      <c r="B333">
        <v>25.111287986543001</v>
      </c>
      <c r="C333">
        <v>214</v>
      </c>
      <c r="D333" t="s">
        <v>9814</v>
      </c>
      <c r="F333">
        <v>2286.6017273105999</v>
      </c>
      <c r="G333">
        <v>50.476212011349297</v>
      </c>
      <c r="H333" t="s">
        <v>9815</v>
      </c>
      <c r="I333" t="s">
        <v>9816</v>
      </c>
      <c r="J333" t="s">
        <v>37</v>
      </c>
      <c r="K333">
        <v>7092.1113539631697</v>
      </c>
      <c r="L333">
        <v>1294.6252554319201</v>
      </c>
      <c r="M333" t="s">
        <v>98</v>
      </c>
      <c r="N333" t="s">
        <v>98</v>
      </c>
      <c r="O333">
        <v>7092</v>
      </c>
      <c r="P333">
        <v>28368</v>
      </c>
      <c r="Q333">
        <v>1</v>
      </c>
      <c r="R333">
        <v>25.140287986543001</v>
      </c>
      <c r="S333" t="s">
        <v>9813</v>
      </c>
      <c r="T333" t="s">
        <v>96</v>
      </c>
      <c r="U333">
        <v>2279.6017273105999</v>
      </c>
      <c r="V333">
        <v>50.5</v>
      </c>
      <c r="W333" t="s">
        <v>15907</v>
      </c>
      <c r="X333">
        <v>72100530</v>
      </c>
      <c r="Y333" t="s">
        <v>96</v>
      </c>
      <c r="Z333" t="s">
        <v>9813</v>
      </c>
      <c r="AA333" t="s">
        <v>9817</v>
      </c>
      <c r="AB333" t="s">
        <v>9818</v>
      </c>
      <c r="AC333" t="s">
        <v>9819</v>
      </c>
      <c r="AD333" t="s">
        <v>9820</v>
      </c>
      <c r="AE333">
        <v>1</v>
      </c>
      <c r="AF333" t="s">
        <v>15907</v>
      </c>
      <c r="AG333" t="s">
        <v>96</v>
      </c>
      <c r="AH333" t="s">
        <v>96</v>
      </c>
      <c r="AI333" t="str">
        <f>IF(ISNA(VLOOKUP(D333,Listen!J:O,3,0)),"",VLOOKUP(D333,Listen!J:O,3,0))</f>
        <v/>
      </c>
      <c r="AJ333">
        <v>6</v>
      </c>
      <c r="AK333">
        <v>5</v>
      </c>
      <c r="AL333" t="s">
        <v>96</v>
      </c>
      <c r="AM333">
        <v>3</v>
      </c>
      <c r="AN333">
        <v>2</v>
      </c>
      <c r="AO333">
        <v>6</v>
      </c>
      <c r="AP333">
        <f t="shared" si="5"/>
        <v>6</v>
      </c>
    </row>
    <row r="334" spans="1:42" x14ac:dyDescent="0.25">
      <c r="A334" t="s">
        <v>1331</v>
      </c>
      <c r="B334">
        <v>25.343973796836899</v>
      </c>
      <c r="C334">
        <v>195</v>
      </c>
      <c r="D334" t="s">
        <v>9821</v>
      </c>
      <c r="F334">
        <v>2312.6386882073298</v>
      </c>
      <c r="G334">
        <v>50.979829911698097</v>
      </c>
      <c r="H334" t="s">
        <v>9822</v>
      </c>
      <c r="I334" t="s">
        <v>9823</v>
      </c>
      <c r="J334" t="s">
        <v>37</v>
      </c>
      <c r="K334">
        <v>66016.798299132206</v>
      </c>
      <c r="L334">
        <v>49147.366737497701</v>
      </c>
      <c r="M334" t="s">
        <v>98</v>
      </c>
      <c r="N334" t="s">
        <v>98</v>
      </c>
      <c r="O334">
        <v>66017</v>
      </c>
      <c r="P334">
        <v>264068</v>
      </c>
      <c r="Q334">
        <v>9</v>
      </c>
      <c r="R334">
        <v>25.372973796836899</v>
      </c>
      <c r="S334" t="s">
        <v>1332</v>
      </c>
      <c r="T334" t="s">
        <v>96</v>
      </c>
      <c r="U334">
        <v>2305.6386882073298</v>
      </c>
      <c r="V334">
        <v>51</v>
      </c>
      <c r="W334" t="s">
        <v>15552</v>
      </c>
      <c r="X334">
        <v>72100530</v>
      </c>
      <c r="Y334" t="s">
        <v>96</v>
      </c>
      <c r="Z334" t="s">
        <v>1332</v>
      </c>
      <c r="AA334" t="s">
        <v>1334</v>
      </c>
      <c r="AB334" t="s">
        <v>1331</v>
      </c>
      <c r="AC334" t="s">
        <v>1594</v>
      </c>
      <c r="AD334" t="s">
        <v>1333</v>
      </c>
      <c r="AE334">
        <v>9</v>
      </c>
      <c r="AF334" t="s">
        <v>15552</v>
      </c>
      <c r="AG334" t="s">
        <v>96</v>
      </c>
      <c r="AH334" t="s">
        <v>96</v>
      </c>
      <c r="AI334" t="str">
        <f>IF(ISNA(VLOOKUP(D334,Listen!J:O,3,0)),"",VLOOKUP(D334,Listen!J:O,3,0))</f>
        <v/>
      </c>
      <c r="AJ334" t="s">
        <v>96</v>
      </c>
      <c r="AK334">
        <v>5</v>
      </c>
      <c r="AL334" t="s">
        <v>96</v>
      </c>
      <c r="AM334">
        <v>3</v>
      </c>
      <c r="AN334">
        <v>2</v>
      </c>
      <c r="AO334">
        <v>5</v>
      </c>
      <c r="AP334">
        <f t="shared" si="5"/>
        <v>5</v>
      </c>
    </row>
    <row r="335" spans="1:42" x14ac:dyDescent="0.25">
      <c r="A335" t="s">
        <v>8900</v>
      </c>
      <c r="B335">
        <v>25.426419580110899</v>
      </c>
      <c r="C335">
        <v>241</v>
      </c>
      <c r="D335" t="s">
        <v>9824</v>
      </c>
      <c r="F335">
        <v>2321.8641653969098</v>
      </c>
      <c r="G335">
        <v>65.6248256377052</v>
      </c>
      <c r="H335" t="s">
        <v>9825</v>
      </c>
      <c r="I335" t="s">
        <v>5503</v>
      </c>
      <c r="J335" t="s">
        <v>37</v>
      </c>
      <c r="K335">
        <v>79523.980435100893</v>
      </c>
      <c r="L335">
        <v>33789.427725463102</v>
      </c>
      <c r="M335" t="s">
        <v>98</v>
      </c>
      <c r="N335" t="s">
        <v>98</v>
      </c>
      <c r="O335">
        <v>79524</v>
      </c>
      <c r="P335">
        <v>318096</v>
      </c>
      <c r="Q335">
        <v>11</v>
      </c>
      <c r="R335">
        <v>25.455419580110899</v>
      </c>
      <c r="S335" t="s">
        <v>8904</v>
      </c>
      <c r="T335" t="s">
        <v>96</v>
      </c>
      <c r="U335">
        <v>2314.8641653969098</v>
      </c>
      <c r="V335">
        <v>65.599999999999994</v>
      </c>
      <c r="W335" t="s">
        <v>15680</v>
      </c>
      <c r="X335">
        <v>72100530</v>
      </c>
      <c r="Y335" t="s">
        <v>96</v>
      </c>
      <c r="Z335" t="s">
        <v>8904</v>
      </c>
      <c r="AA335" t="s">
        <v>8905</v>
      </c>
      <c r="AB335" t="s">
        <v>8900</v>
      </c>
      <c r="AC335" t="s">
        <v>8906</v>
      </c>
      <c r="AD335" t="s">
        <v>8907</v>
      </c>
      <c r="AE335">
        <v>11</v>
      </c>
      <c r="AF335" t="s">
        <v>15680</v>
      </c>
      <c r="AG335" t="s">
        <v>96</v>
      </c>
      <c r="AH335" t="s">
        <v>96</v>
      </c>
      <c r="AI335" t="str">
        <f>IF(ISNA(VLOOKUP(D335,Listen!J:O,3,0)),"",VLOOKUP(D335,Listen!J:O,3,0))</f>
        <v/>
      </c>
      <c r="AJ335" t="s">
        <v>96</v>
      </c>
      <c r="AK335">
        <v>5</v>
      </c>
      <c r="AL335" t="s">
        <v>96</v>
      </c>
      <c r="AM335">
        <v>3</v>
      </c>
      <c r="AN335">
        <v>2</v>
      </c>
      <c r="AO335">
        <v>5</v>
      </c>
      <c r="AP335">
        <f t="shared" si="5"/>
        <v>5</v>
      </c>
    </row>
    <row r="336" spans="1:42" x14ac:dyDescent="0.25">
      <c r="A336" t="s">
        <v>9826</v>
      </c>
      <c r="B336">
        <v>25.4503298313969</v>
      </c>
      <c r="C336">
        <v>240.10000610351599</v>
      </c>
      <c r="D336" t="s">
        <v>9827</v>
      </c>
      <c r="F336">
        <v>2324.5396627853402</v>
      </c>
      <c r="G336">
        <v>60.210397318343198</v>
      </c>
      <c r="H336" t="s">
        <v>9828</v>
      </c>
      <c r="I336" t="s">
        <v>9829</v>
      </c>
      <c r="J336" t="s">
        <v>37</v>
      </c>
      <c r="K336">
        <v>6509.9707355057499</v>
      </c>
      <c r="L336">
        <v>4617.03485595857</v>
      </c>
      <c r="M336" t="s">
        <v>98</v>
      </c>
      <c r="N336" t="s">
        <v>98</v>
      </c>
      <c r="O336">
        <v>6510</v>
      </c>
      <c r="P336">
        <v>26040</v>
      </c>
      <c r="Q336">
        <v>1</v>
      </c>
      <c r="R336">
        <v>25.4793298313969</v>
      </c>
      <c r="S336" t="s">
        <v>9826</v>
      </c>
      <c r="T336" t="s">
        <v>96</v>
      </c>
      <c r="U336">
        <v>2317.5396627853402</v>
      </c>
      <c r="V336">
        <v>60.2</v>
      </c>
      <c r="W336" t="s">
        <v>15908</v>
      </c>
      <c r="X336">
        <v>72100530</v>
      </c>
      <c r="Y336" t="s">
        <v>96</v>
      </c>
      <c r="Z336" t="s">
        <v>9826</v>
      </c>
      <c r="AA336" t="s">
        <v>9830</v>
      </c>
      <c r="AB336" t="s">
        <v>9831</v>
      </c>
      <c r="AC336" t="s">
        <v>9832</v>
      </c>
      <c r="AD336" t="s">
        <v>9833</v>
      </c>
      <c r="AE336">
        <v>1</v>
      </c>
      <c r="AF336" t="s">
        <v>15908</v>
      </c>
      <c r="AG336" t="s">
        <v>96</v>
      </c>
      <c r="AH336" t="s">
        <v>96</v>
      </c>
      <c r="AI336" t="str">
        <f>IF(ISNA(VLOOKUP(D336,Listen!J:O,3,0)),"",VLOOKUP(D336,Listen!J:O,3,0))</f>
        <v/>
      </c>
      <c r="AJ336">
        <v>6</v>
      </c>
      <c r="AK336">
        <v>5</v>
      </c>
      <c r="AL336" t="s">
        <v>96</v>
      </c>
      <c r="AM336">
        <v>3</v>
      </c>
      <c r="AN336">
        <v>2</v>
      </c>
      <c r="AO336">
        <v>6</v>
      </c>
      <c r="AP336">
        <f t="shared" si="5"/>
        <v>6</v>
      </c>
    </row>
    <row r="337" spans="1:42" x14ac:dyDescent="0.25">
      <c r="A337" t="s">
        <v>3041</v>
      </c>
      <c r="B337">
        <v>25.7111935518816</v>
      </c>
      <c r="C337">
        <v>191</v>
      </c>
      <c r="D337" t="s">
        <v>1248</v>
      </c>
      <c r="E337">
        <v>2340</v>
      </c>
      <c r="F337">
        <v>2353.7296614408601</v>
      </c>
      <c r="G337">
        <v>73.200715666996302</v>
      </c>
      <c r="H337" t="s">
        <v>1249</v>
      </c>
      <c r="I337" t="s">
        <v>1250</v>
      </c>
      <c r="J337" t="s">
        <v>43</v>
      </c>
      <c r="K337">
        <v>251296.97131210499</v>
      </c>
      <c r="L337">
        <v>22605.657719521299</v>
      </c>
      <c r="M337" t="s">
        <v>98</v>
      </c>
      <c r="N337" t="s">
        <v>98</v>
      </c>
      <c r="O337">
        <v>251297</v>
      </c>
      <c r="P337">
        <v>1005188</v>
      </c>
      <c r="Q337">
        <v>34</v>
      </c>
      <c r="R337">
        <v>25.7401935518816</v>
      </c>
      <c r="S337" t="s">
        <v>3041</v>
      </c>
      <c r="T337">
        <v>2340</v>
      </c>
      <c r="U337">
        <v>2346.7296614408601</v>
      </c>
      <c r="V337">
        <v>73.2</v>
      </c>
      <c r="W337" t="s">
        <v>15909</v>
      </c>
      <c r="X337">
        <v>72100530</v>
      </c>
      <c r="Y337" t="s">
        <v>96</v>
      </c>
      <c r="Z337" t="s">
        <v>3041</v>
      </c>
      <c r="AA337" t="s">
        <v>3042</v>
      </c>
      <c r="AB337" t="s">
        <v>3043</v>
      </c>
      <c r="AC337" t="s">
        <v>656</v>
      </c>
      <c r="AD337" t="s">
        <v>3044</v>
      </c>
      <c r="AE337">
        <v>34</v>
      </c>
      <c r="AF337" t="s">
        <v>15909</v>
      </c>
      <c r="AG337" t="s">
        <v>96</v>
      </c>
      <c r="AH337" t="s">
        <v>96</v>
      </c>
      <c r="AI337" t="str">
        <f>IF(ISNA(VLOOKUP(D337,Listen!J:O,3,0)),"",VLOOKUP(D337,Listen!J:O,3,0))</f>
        <v/>
      </c>
      <c r="AJ337" t="s">
        <v>96</v>
      </c>
      <c r="AK337">
        <v>5</v>
      </c>
      <c r="AL337" t="s">
        <v>96</v>
      </c>
      <c r="AM337">
        <v>3</v>
      </c>
      <c r="AN337">
        <v>2</v>
      </c>
      <c r="AO337">
        <v>5</v>
      </c>
      <c r="AP337">
        <f t="shared" si="5"/>
        <v>5</v>
      </c>
    </row>
    <row r="338" spans="1:42" x14ac:dyDescent="0.25">
      <c r="A338" t="s">
        <v>1335</v>
      </c>
      <c r="B338">
        <v>25.803299516056299</v>
      </c>
      <c r="C338">
        <v>282</v>
      </c>
      <c r="D338" t="s">
        <v>1386</v>
      </c>
      <c r="F338">
        <v>2364.0360887410202</v>
      </c>
      <c r="G338">
        <v>72.405424240017993</v>
      </c>
      <c r="H338" t="s">
        <v>1387</v>
      </c>
      <c r="I338" t="s">
        <v>1388</v>
      </c>
      <c r="J338" t="s">
        <v>37</v>
      </c>
      <c r="K338">
        <v>68922.980881625001</v>
      </c>
      <c r="L338">
        <v>47410.465542227597</v>
      </c>
      <c r="M338" t="s">
        <v>98</v>
      </c>
      <c r="N338" t="s">
        <v>98</v>
      </c>
      <c r="O338">
        <v>68923</v>
      </c>
      <c r="P338">
        <v>275692</v>
      </c>
      <c r="Q338">
        <v>9</v>
      </c>
      <c r="R338">
        <v>25.832299516056299</v>
      </c>
      <c r="S338" t="s">
        <v>1335</v>
      </c>
      <c r="T338" t="s">
        <v>96</v>
      </c>
      <c r="U338">
        <v>2357.0360887410202</v>
      </c>
      <c r="V338">
        <v>72.400000000000006</v>
      </c>
      <c r="W338" t="s">
        <v>15559</v>
      </c>
      <c r="X338">
        <v>72100530</v>
      </c>
      <c r="Y338" t="s">
        <v>96</v>
      </c>
      <c r="Z338" t="s">
        <v>1335</v>
      </c>
      <c r="AA338" t="s">
        <v>1336</v>
      </c>
      <c r="AB338" t="s">
        <v>1337</v>
      </c>
      <c r="AC338" t="s">
        <v>1338</v>
      </c>
      <c r="AD338" t="s">
        <v>1339</v>
      </c>
      <c r="AE338">
        <v>9</v>
      </c>
      <c r="AF338" t="s">
        <v>15559</v>
      </c>
      <c r="AG338" t="s">
        <v>96</v>
      </c>
      <c r="AH338" t="s">
        <v>96</v>
      </c>
      <c r="AI338" t="str">
        <f>IF(ISNA(VLOOKUP(D338,Listen!J:O,3,0)),"",VLOOKUP(D338,Listen!J:O,3,0))</f>
        <v/>
      </c>
      <c r="AJ338" t="s">
        <v>96</v>
      </c>
      <c r="AK338">
        <v>5</v>
      </c>
      <c r="AL338" t="s">
        <v>96</v>
      </c>
      <c r="AM338">
        <v>3</v>
      </c>
      <c r="AN338">
        <v>2</v>
      </c>
      <c r="AO338">
        <v>5</v>
      </c>
      <c r="AP338">
        <f t="shared" si="5"/>
        <v>5</v>
      </c>
    </row>
    <row r="339" spans="1:42" x14ac:dyDescent="0.25">
      <c r="A339" t="s">
        <v>9834</v>
      </c>
      <c r="B339">
        <v>25.833141666664201</v>
      </c>
      <c r="C339">
        <v>157</v>
      </c>
      <c r="D339" t="s">
        <v>5124</v>
      </c>
      <c r="F339">
        <v>2367.37535084501</v>
      </c>
      <c r="G339">
        <v>62.063951473242</v>
      </c>
      <c r="H339" t="s">
        <v>5125</v>
      </c>
      <c r="I339" t="s">
        <v>743</v>
      </c>
      <c r="J339" t="s">
        <v>37</v>
      </c>
      <c r="K339">
        <v>3301.3855825537098</v>
      </c>
      <c r="L339">
        <v>1308.98443530296</v>
      </c>
      <c r="M339" t="s">
        <v>98</v>
      </c>
      <c r="N339" t="s">
        <v>98</v>
      </c>
      <c r="O339">
        <v>3301</v>
      </c>
      <c r="P339">
        <v>13204</v>
      </c>
      <c r="Q339">
        <v>0</v>
      </c>
      <c r="R339">
        <v>25.862141666664201</v>
      </c>
      <c r="S339" t="s">
        <v>9835</v>
      </c>
      <c r="T339" t="s">
        <v>96</v>
      </c>
      <c r="U339">
        <v>2360.37535084501</v>
      </c>
      <c r="V339">
        <v>62.1</v>
      </c>
      <c r="W339" t="s">
        <v>15910</v>
      </c>
      <c r="X339">
        <v>72100530</v>
      </c>
      <c r="Y339" t="s">
        <v>96</v>
      </c>
      <c r="Z339" t="s">
        <v>9835</v>
      </c>
      <c r="AA339" t="s">
        <v>9836</v>
      </c>
      <c r="AB339" t="s">
        <v>9834</v>
      </c>
      <c r="AC339" t="s">
        <v>9837</v>
      </c>
      <c r="AD339" t="s">
        <v>9838</v>
      </c>
      <c r="AE339">
        <v>0</v>
      </c>
      <c r="AF339" t="s">
        <v>15910</v>
      </c>
      <c r="AG339" t="s">
        <v>96</v>
      </c>
      <c r="AH339" t="s">
        <v>96</v>
      </c>
      <c r="AI339" t="str">
        <f>IF(ISNA(VLOOKUP(D339,Listen!J:O,3,0)),"",VLOOKUP(D339,Listen!J:O,3,0))</f>
        <v/>
      </c>
      <c r="AJ339">
        <v>6</v>
      </c>
      <c r="AK339">
        <v>5</v>
      </c>
      <c r="AL339" t="s">
        <v>96</v>
      </c>
      <c r="AM339">
        <v>3</v>
      </c>
      <c r="AN339">
        <v>2</v>
      </c>
      <c r="AO339">
        <v>6</v>
      </c>
      <c r="AP339">
        <f t="shared" si="5"/>
        <v>6</v>
      </c>
    </row>
    <row r="340" spans="1:42" x14ac:dyDescent="0.25">
      <c r="A340" t="s">
        <v>9839</v>
      </c>
      <c r="B340">
        <v>25.861287255559098</v>
      </c>
      <c r="C340">
        <v>164</v>
      </c>
      <c r="D340" t="s">
        <v>7625</v>
      </c>
      <c r="F340">
        <v>2370.5247719315298</v>
      </c>
      <c r="G340">
        <v>60.783738023601401</v>
      </c>
      <c r="H340" t="s">
        <v>7626</v>
      </c>
      <c r="I340" t="s">
        <v>2230</v>
      </c>
      <c r="J340" t="s">
        <v>37</v>
      </c>
      <c r="K340">
        <v>3080.6800922644102</v>
      </c>
      <c r="L340">
        <v>1453.5360683659201</v>
      </c>
      <c r="M340" t="s">
        <v>98</v>
      </c>
      <c r="N340" t="s">
        <v>98</v>
      </c>
      <c r="O340">
        <v>3081</v>
      </c>
      <c r="P340">
        <v>12324</v>
      </c>
      <c r="Q340">
        <v>0</v>
      </c>
      <c r="R340">
        <v>25.890287255559098</v>
      </c>
      <c r="S340" t="s">
        <v>9839</v>
      </c>
      <c r="T340" t="s">
        <v>96</v>
      </c>
      <c r="U340">
        <v>2363.5247719315298</v>
      </c>
      <c r="V340">
        <v>60.8</v>
      </c>
      <c r="W340" t="s">
        <v>15911</v>
      </c>
      <c r="X340">
        <v>72100530</v>
      </c>
      <c r="Y340" t="s">
        <v>96</v>
      </c>
      <c r="Z340" t="s">
        <v>9839</v>
      </c>
      <c r="AA340" t="s">
        <v>9840</v>
      </c>
      <c r="AB340" t="s">
        <v>9841</v>
      </c>
      <c r="AC340" t="s">
        <v>9842</v>
      </c>
      <c r="AD340" t="s">
        <v>9843</v>
      </c>
      <c r="AE340">
        <v>0</v>
      </c>
      <c r="AF340" t="s">
        <v>15911</v>
      </c>
      <c r="AG340" t="s">
        <v>96</v>
      </c>
      <c r="AH340" t="s">
        <v>96</v>
      </c>
      <c r="AI340" t="str">
        <f>IF(ISNA(VLOOKUP(D340,Listen!J:O,3,0)),"",VLOOKUP(D340,Listen!J:O,3,0))</f>
        <v/>
      </c>
      <c r="AJ340">
        <v>6</v>
      </c>
      <c r="AK340">
        <v>5</v>
      </c>
      <c r="AL340" t="s">
        <v>96</v>
      </c>
      <c r="AM340">
        <v>3</v>
      </c>
      <c r="AN340">
        <v>2</v>
      </c>
      <c r="AO340">
        <v>6</v>
      </c>
      <c r="AP340">
        <f t="shared" si="5"/>
        <v>6</v>
      </c>
    </row>
    <row r="341" spans="1:42" x14ac:dyDescent="0.25">
      <c r="A341" t="s">
        <v>1251</v>
      </c>
      <c r="B341">
        <v>26.0040618454309</v>
      </c>
      <c r="C341">
        <v>193</v>
      </c>
      <c r="D341" t="s">
        <v>390</v>
      </c>
      <c r="F341">
        <v>2386.5008918713102</v>
      </c>
      <c r="G341">
        <v>84.685176686018707</v>
      </c>
      <c r="H341" t="s">
        <v>391</v>
      </c>
      <c r="I341" t="s">
        <v>392</v>
      </c>
      <c r="J341" t="s">
        <v>37</v>
      </c>
      <c r="K341">
        <v>1284481.76855997</v>
      </c>
      <c r="L341">
        <v>534353.16677575302</v>
      </c>
      <c r="M341" t="s">
        <v>98</v>
      </c>
      <c r="N341" t="s">
        <v>98</v>
      </c>
      <c r="O341">
        <v>1284482</v>
      </c>
      <c r="P341">
        <v>5137928</v>
      </c>
      <c r="Q341">
        <v>176</v>
      </c>
      <c r="R341">
        <v>26.0330618454309</v>
      </c>
      <c r="S341" t="s">
        <v>1251</v>
      </c>
      <c r="T341" t="s">
        <v>96</v>
      </c>
      <c r="U341">
        <v>2379.5008918713102</v>
      </c>
      <c r="V341">
        <v>84.7</v>
      </c>
      <c r="W341" t="s">
        <v>15912</v>
      </c>
      <c r="X341">
        <v>72100530</v>
      </c>
      <c r="Y341" t="s">
        <v>96</v>
      </c>
      <c r="Z341" t="s">
        <v>1251</v>
      </c>
      <c r="AA341" t="s">
        <v>487</v>
      </c>
      <c r="AB341" t="s">
        <v>1252</v>
      </c>
      <c r="AC341" t="s">
        <v>841</v>
      </c>
      <c r="AD341" t="s">
        <v>1253</v>
      </c>
      <c r="AE341">
        <v>176</v>
      </c>
      <c r="AF341" t="s">
        <v>391</v>
      </c>
      <c r="AG341" t="s">
        <v>390</v>
      </c>
      <c r="AH341" t="s">
        <v>96</v>
      </c>
      <c r="AI341" t="str">
        <f>IF(ISNA(VLOOKUP(D341,Listen!J:O,3,0)),"",VLOOKUP(D341,Listen!J:O,3,0))</f>
        <v>x</v>
      </c>
      <c r="AJ341" t="s">
        <v>96</v>
      </c>
      <c r="AK341" t="s">
        <v>96</v>
      </c>
      <c r="AL341" t="s">
        <v>96</v>
      </c>
      <c r="AM341">
        <v>3</v>
      </c>
      <c r="AN341">
        <v>2</v>
      </c>
      <c r="AO341">
        <v>3</v>
      </c>
      <c r="AP341">
        <f t="shared" si="5"/>
        <v>3</v>
      </c>
    </row>
    <row r="342" spans="1:42" x14ac:dyDescent="0.25">
      <c r="A342" t="s">
        <v>9844</v>
      </c>
      <c r="B342">
        <v>26.114999827295701</v>
      </c>
      <c r="C342">
        <v>85</v>
      </c>
      <c r="D342" t="s">
        <v>623</v>
      </c>
      <c r="F342">
        <v>2398.9145749065101</v>
      </c>
      <c r="G342">
        <v>82.314517992671</v>
      </c>
      <c r="H342" t="s">
        <v>624</v>
      </c>
      <c r="I342" t="s">
        <v>625</v>
      </c>
      <c r="J342" t="s">
        <v>37</v>
      </c>
      <c r="K342">
        <v>295634.88258983899</v>
      </c>
      <c r="L342">
        <v>38245.984960508104</v>
      </c>
      <c r="M342" t="s">
        <v>98</v>
      </c>
      <c r="N342" t="s">
        <v>98</v>
      </c>
      <c r="O342">
        <v>295635</v>
      </c>
      <c r="P342">
        <v>1182540</v>
      </c>
      <c r="Q342">
        <v>41</v>
      </c>
      <c r="R342">
        <v>26.143999827295701</v>
      </c>
      <c r="S342" t="s">
        <v>9844</v>
      </c>
      <c r="T342" t="s">
        <v>96</v>
      </c>
      <c r="U342">
        <v>2391.9145749065101</v>
      </c>
      <c r="V342">
        <v>82.3</v>
      </c>
      <c r="W342" t="s">
        <v>15913</v>
      </c>
      <c r="X342">
        <v>72100530</v>
      </c>
      <c r="Y342" t="s">
        <v>96</v>
      </c>
      <c r="Z342" t="s">
        <v>9844</v>
      </c>
      <c r="AA342" t="s">
        <v>9845</v>
      </c>
      <c r="AB342" t="s">
        <v>9846</v>
      </c>
      <c r="AC342" t="s">
        <v>9847</v>
      </c>
      <c r="AD342" t="s">
        <v>9848</v>
      </c>
      <c r="AE342">
        <v>41</v>
      </c>
      <c r="AF342" t="s">
        <v>624</v>
      </c>
      <c r="AG342" t="s">
        <v>623</v>
      </c>
      <c r="AH342" t="s">
        <v>96</v>
      </c>
      <c r="AI342" t="str">
        <f>IF(ISNA(VLOOKUP(D342,Listen!J:O,3,0)),"",VLOOKUP(D342,Listen!J:O,3,0))</f>
        <v/>
      </c>
      <c r="AJ342" t="s">
        <v>96</v>
      </c>
      <c r="AK342" t="s">
        <v>96</v>
      </c>
      <c r="AL342" t="s">
        <v>96</v>
      </c>
      <c r="AM342">
        <v>3</v>
      </c>
      <c r="AN342">
        <v>2</v>
      </c>
      <c r="AO342">
        <v>3</v>
      </c>
      <c r="AP342">
        <f t="shared" si="5"/>
        <v>3</v>
      </c>
    </row>
    <row r="343" spans="1:42" x14ac:dyDescent="0.25">
      <c r="A343" t="s">
        <v>5282</v>
      </c>
      <c r="B343">
        <v>26.1399002950319</v>
      </c>
      <c r="C343">
        <v>236.10000610351599</v>
      </c>
      <c r="D343" t="s">
        <v>9849</v>
      </c>
      <c r="F343">
        <v>2401.8432419853202</v>
      </c>
      <c r="G343">
        <v>54.068254781907399</v>
      </c>
      <c r="H343" t="s">
        <v>9850</v>
      </c>
      <c r="I343" t="s">
        <v>9851</v>
      </c>
      <c r="J343" t="s">
        <v>37</v>
      </c>
      <c r="K343">
        <v>50608.961586735903</v>
      </c>
      <c r="L343">
        <v>15508.57228577</v>
      </c>
      <c r="M343" t="s">
        <v>98</v>
      </c>
      <c r="N343" t="s">
        <v>98</v>
      </c>
      <c r="O343">
        <v>50609</v>
      </c>
      <c r="P343">
        <v>202436</v>
      </c>
      <c r="Q343">
        <v>7</v>
      </c>
      <c r="R343">
        <v>26.1689002950319</v>
      </c>
      <c r="S343" t="s">
        <v>5279</v>
      </c>
      <c r="T343" t="s">
        <v>96</v>
      </c>
      <c r="U343">
        <v>2394.8432419853202</v>
      </c>
      <c r="V343">
        <v>54.1</v>
      </c>
      <c r="W343" t="s">
        <v>15914</v>
      </c>
      <c r="X343">
        <v>72100530</v>
      </c>
      <c r="Y343" t="s">
        <v>96</v>
      </c>
      <c r="Z343" t="s">
        <v>5279</v>
      </c>
      <c r="AA343" t="s">
        <v>5280</v>
      </c>
      <c r="AB343" t="s">
        <v>5282</v>
      </c>
      <c r="AC343" t="s">
        <v>5281</v>
      </c>
      <c r="AD343" t="s">
        <v>9852</v>
      </c>
      <c r="AE343">
        <v>7</v>
      </c>
      <c r="AF343" t="s">
        <v>15914</v>
      </c>
      <c r="AG343" t="s">
        <v>96</v>
      </c>
      <c r="AH343" t="s">
        <v>96</v>
      </c>
      <c r="AI343" t="str">
        <f>IF(ISNA(VLOOKUP(D343,Listen!J:O,3,0)),"",VLOOKUP(D343,Listen!J:O,3,0))</f>
        <v/>
      </c>
      <c r="AJ343" t="s">
        <v>96</v>
      </c>
      <c r="AK343">
        <v>5</v>
      </c>
      <c r="AL343" t="s">
        <v>96</v>
      </c>
      <c r="AM343">
        <v>3</v>
      </c>
      <c r="AN343">
        <v>2</v>
      </c>
      <c r="AO343">
        <v>5</v>
      </c>
      <c r="AP343">
        <f t="shared" si="5"/>
        <v>5</v>
      </c>
    </row>
    <row r="344" spans="1:42" x14ac:dyDescent="0.25">
      <c r="A344" t="s">
        <v>3631</v>
      </c>
      <c r="B344">
        <v>26.210885091484499</v>
      </c>
      <c r="C344">
        <v>138</v>
      </c>
      <c r="D344" t="s">
        <v>3893</v>
      </c>
      <c r="E344">
        <v>2412</v>
      </c>
      <c r="F344">
        <v>2410.4511115606001</v>
      </c>
      <c r="G344">
        <v>54.232598160795902</v>
      </c>
      <c r="H344" t="s">
        <v>3894</v>
      </c>
      <c r="I344" t="s">
        <v>3895</v>
      </c>
      <c r="J344" t="s">
        <v>43</v>
      </c>
      <c r="K344">
        <v>86709.336851165295</v>
      </c>
      <c r="L344">
        <v>21022.4355292865</v>
      </c>
      <c r="M344" t="s">
        <v>98</v>
      </c>
      <c r="N344" t="s">
        <v>98</v>
      </c>
      <c r="O344">
        <v>86709</v>
      </c>
      <c r="P344">
        <v>346836</v>
      </c>
      <c r="Q344">
        <v>12</v>
      </c>
      <c r="R344">
        <v>26.239885091484499</v>
      </c>
      <c r="S344" t="s">
        <v>3631</v>
      </c>
      <c r="T344">
        <v>2412</v>
      </c>
      <c r="U344">
        <v>2403.4511115606001</v>
      </c>
      <c r="V344">
        <v>54.2</v>
      </c>
      <c r="W344" t="s">
        <v>15915</v>
      </c>
      <c r="X344">
        <v>72100530</v>
      </c>
      <c r="Y344" t="s">
        <v>96</v>
      </c>
      <c r="Z344" t="s">
        <v>3631</v>
      </c>
      <c r="AA344" t="s">
        <v>3632</v>
      </c>
      <c r="AB344" t="s">
        <v>3634</v>
      </c>
      <c r="AC344" t="s">
        <v>3633</v>
      </c>
      <c r="AD344" t="s">
        <v>3896</v>
      </c>
      <c r="AE344">
        <v>12</v>
      </c>
      <c r="AF344" t="s">
        <v>15915</v>
      </c>
      <c r="AG344" t="s">
        <v>96</v>
      </c>
      <c r="AH344" t="s">
        <v>96</v>
      </c>
      <c r="AI344" t="str">
        <f>IF(ISNA(VLOOKUP(D344,Listen!J:O,3,0)),"",VLOOKUP(D344,Listen!J:O,3,0))</f>
        <v/>
      </c>
      <c r="AJ344" t="s">
        <v>96</v>
      </c>
      <c r="AK344">
        <v>5</v>
      </c>
      <c r="AL344" t="s">
        <v>96</v>
      </c>
      <c r="AM344">
        <v>3</v>
      </c>
      <c r="AN344">
        <v>2</v>
      </c>
      <c r="AO344">
        <v>5</v>
      </c>
      <c r="AP344">
        <f t="shared" si="5"/>
        <v>5</v>
      </c>
    </row>
    <row r="345" spans="1:42" x14ac:dyDescent="0.25">
      <c r="A345" t="s">
        <v>5514</v>
      </c>
      <c r="B345">
        <v>26.295868119338799</v>
      </c>
      <c r="C345">
        <v>125</v>
      </c>
      <c r="D345" t="s">
        <v>5516</v>
      </c>
      <c r="F345">
        <v>2420.7564565984098</v>
      </c>
      <c r="G345">
        <v>56.796650743198398</v>
      </c>
      <c r="H345" t="s">
        <v>6292</v>
      </c>
      <c r="I345" t="s">
        <v>5517</v>
      </c>
      <c r="J345" t="s">
        <v>39</v>
      </c>
      <c r="K345">
        <v>384678.78395126801</v>
      </c>
      <c r="L345">
        <v>34918.966221063303</v>
      </c>
      <c r="M345" t="s">
        <v>98</v>
      </c>
      <c r="N345" t="s">
        <v>98</v>
      </c>
      <c r="O345">
        <v>384679</v>
      </c>
      <c r="P345">
        <v>1538716</v>
      </c>
      <c r="Q345">
        <v>53</v>
      </c>
      <c r="R345">
        <v>26.324868119338799</v>
      </c>
      <c r="S345" t="s">
        <v>5514</v>
      </c>
      <c r="T345" t="s">
        <v>96</v>
      </c>
      <c r="U345">
        <v>2413.7564565984098</v>
      </c>
      <c r="V345">
        <v>56.8</v>
      </c>
      <c r="W345" t="s">
        <v>15565</v>
      </c>
      <c r="X345">
        <v>72100530</v>
      </c>
      <c r="Y345" t="s">
        <v>96</v>
      </c>
      <c r="Z345" t="s">
        <v>5514</v>
      </c>
      <c r="AA345" t="s">
        <v>5518</v>
      </c>
      <c r="AB345" t="s">
        <v>5513</v>
      </c>
      <c r="AC345" t="s">
        <v>5519</v>
      </c>
      <c r="AD345" t="s">
        <v>5512</v>
      </c>
      <c r="AE345">
        <v>53</v>
      </c>
      <c r="AF345" t="s">
        <v>15565</v>
      </c>
      <c r="AG345" t="s">
        <v>96</v>
      </c>
      <c r="AH345" t="s">
        <v>96</v>
      </c>
      <c r="AI345" t="str">
        <f>IF(ISNA(VLOOKUP(D345,Listen!J:O,3,0)),"",VLOOKUP(D345,Listen!J:O,3,0))</f>
        <v/>
      </c>
      <c r="AJ345" t="s">
        <v>96</v>
      </c>
      <c r="AK345">
        <v>5</v>
      </c>
      <c r="AL345" t="s">
        <v>96</v>
      </c>
      <c r="AM345">
        <v>3</v>
      </c>
      <c r="AN345">
        <v>2</v>
      </c>
      <c r="AO345">
        <v>5</v>
      </c>
      <c r="AP345">
        <f t="shared" si="5"/>
        <v>5</v>
      </c>
    </row>
    <row r="346" spans="1:42" x14ac:dyDescent="0.25">
      <c r="A346" t="s">
        <v>1943</v>
      </c>
      <c r="B346">
        <v>26.334070018039199</v>
      </c>
      <c r="C346">
        <v>147</v>
      </c>
      <c r="D346" t="s">
        <v>377</v>
      </c>
      <c r="F346">
        <v>2425.3889550765998</v>
      </c>
      <c r="G346">
        <v>53.796738136912403</v>
      </c>
      <c r="H346" t="s">
        <v>378</v>
      </c>
      <c r="I346" t="s">
        <v>379</v>
      </c>
      <c r="J346" t="s">
        <v>44</v>
      </c>
      <c r="K346">
        <v>171558.297333111</v>
      </c>
      <c r="L346">
        <v>12127.2587542606</v>
      </c>
      <c r="M346" t="s">
        <v>98</v>
      </c>
      <c r="N346" t="s">
        <v>98</v>
      </c>
      <c r="O346">
        <v>171558</v>
      </c>
      <c r="P346">
        <v>686232</v>
      </c>
      <c r="Q346">
        <v>24</v>
      </c>
      <c r="R346">
        <v>26.363070018039199</v>
      </c>
      <c r="S346" t="s">
        <v>1651</v>
      </c>
      <c r="T346" t="s">
        <v>96</v>
      </c>
      <c r="U346">
        <v>2418.3889550765998</v>
      </c>
      <c r="V346">
        <v>53.8</v>
      </c>
      <c r="W346" t="s">
        <v>15916</v>
      </c>
      <c r="X346">
        <v>72100530</v>
      </c>
      <c r="Y346" t="s">
        <v>127</v>
      </c>
      <c r="Z346" t="s">
        <v>1651</v>
      </c>
      <c r="AA346" t="s">
        <v>1944</v>
      </c>
      <c r="AB346" t="s">
        <v>1943</v>
      </c>
      <c r="AC346" t="s">
        <v>1945</v>
      </c>
      <c r="AD346" t="s">
        <v>1946</v>
      </c>
      <c r="AE346">
        <v>24</v>
      </c>
      <c r="AF346" t="s">
        <v>15916</v>
      </c>
      <c r="AG346" t="s">
        <v>96</v>
      </c>
      <c r="AH346" t="s">
        <v>118</v>
      </c>
      <c r="AI346" t="str">
        <f>IF(ISNA(VLOOKUP(D346,Listen!J:O,3,0)),"",VLOOKUP(D346,Listen!J:O,3,0))</f>
        <v/>
      </c>
      <c r="AJ346">
        <v>6</v>
      </c>
      <c r="AK346">
        <v>5</v>
      </c>
      <c r="AL346" t="s">
        <v>96</v>
      </c>
      <c r="AM346" t="s">
        <v>96</v>
      </c>
      <c r="AN346">
        <v>2</v>
      </c>
      <c r="AO346">
        <v>6</v>
      </c>
      <c r="AP346">
        <f t="shared" si="5"/>
        <v>6</v>
      </c>
    </row>
    <row r="347" spans="1:42" x14ac:dyDescent="0.25">
      <c r="A347" t="s">
        <v>3162</v>
      </c>
      <c r="B347">
        <v>26.408212583086101</v>
      </c>
      <c r="C347">
        <v>57</v>
      </c>
      <c r="D347" t="s">
        <v>9853</v>
      </c>
      <c r="F347">
        <v>2434.3797469333799</v>
      </c>
      <c r="G347">
        <v>55.220850183515303</v>
      </c>
      <c r="H347" t="s">
        <v>9854</v>
      </c>
      <c r="I347" t="s">
        <v>49</v>
      </c>
      <c r="J347" t="s">
        <v>37</v>
      </c>
      <c r="K347">
        <v>33551.830093165401</v>
      </c>
      <c r="L347">
        <v>10981.2406901668</v>
      </c>
      <c r="M347">
        <v>79182.682128529705</v>
      </c>
      <c r="N347">
        <v>79182.682128529705</v>
      </c>
      <c r="O347">
        <v>0</v>
      </c>
      <c r="P347">
        <v>0</v>
      </c>
      <c r="Q347">
        <v>0</v>
      </c>
      <c r="R347">
        <v>26.437212583086101</v>
      </c>
      <c r="S347" t="s">
        <v>3162</v>
      </c>
      <c r="T347" t="s">
        <v>96</v>
      </c>
      <c r="U347">
        <v>2427.3797469333799</v>
      </c>
      <c r="V347">
        <v>55.2</v>
      </c>
      <c r="W347" t="s">
        <v>15917</v>
      </c>
      <c r="X347">
        <v>72100530</v>
      </c>
      <c r="Y347" t="s">
        <v>96</v>
      </c>
      <c r="Z347" t="s">
        <v>3162</v>
      </c>
      <c r="AA347" t="s">
        <v>3164</v>
      </c>
      <c r="AB347" t="s">
        <v>3161</v>
      </c>
      <c r="AC347" t="s">
        <v>3165</v>
      </c>
      <c r="AD347" t="s">
        <v>3163</v>
      </c>
      <c r="AE347">
        <v>0</v>
      </c>
      <c r="AF347" t="s">
        <v>15917</v>
      </c>
      <c r="AG347" t="s">
        <v>96</v>
      </c>
      <c r="AH347" t="s">
        <v>96</v>
      </c>
      <c r="AI347" t="str">
        <f>IF(ISNA(VLOOKUP(D347,Listen!J:O,3,0)),"",VLOOKUP(D347,Listen!J:O,3,0))</f>
        <v/>
      </c>
      <c r="AJ347">
        <v>6</v>
      </c>
      <c r="AK347">
        <v>5</v>
      </c>
      <c r="AL347" t="s">
        <v>96</v>
      </c>
      <c r="AM347">
        <v>3</v>
      </c>
      <c r="AN347">
        <v>2</v>
      </c>
      <c r="AO347">
        <v>6</v>
      </c>
      <c r="AP347">
        <f t="shared" si="5"/>
        <v>6</v>
      </c>
    </row>
    <row r="348" spans="1:42" x14ac:dyDescent="0.25">
      <c r="A348" t="s">
        <v>2637</v>
      </c>
      <c r="B348">
        <v>26.4737388403476</v>
      </c>
      <c r="C348">
        <v>59.099998474121101</v>
      </c>
      <c r="D348" t="s">
        <v>9855</v>
      </c>
      <c r="F348">
        <v>2442.32569457923</v>
      </c>
      <c r="G348">
        <v>59.495233929473997</v>
      </c>
      <c r="H348" t="s">
        <v>9856</v>
      </c>
      <c r="I348" t="s">
        <v>9857</v>
      </c>
      <c r="J348" t="s">
        <v>37</v>
      </c>
      <c r="K348">
        <v>142028.29556071901</v>
      </c>
      <c r="L348">
        <v>81446.697902253101</v>
      </c>
      <c r="M348">
        <v>140280.26279187301</v>
      </c>
      <c r="N348">
        <v>140280.26279187301</v>
      </c>
      <c r="O348">
        <v>1748</v>
      </c>
      <c r="P348">
        <v>6992</v>
      </c>
      <c r="Q348">
        <v>0</v>
      </c>
      <c r="R348">
        <v>26.5027388403476</v>
      </c>
      <c r="S348" t="s">
        <v>2637</v>
      </c>
      <c r="T348" t="s">
        <v>96</v>
      </c>
      <c r="U348">
        <v>2435.32569457923</v>
      </c>
      <c r="V348">
        <v>59.5</v>
      </c>
      <c r="W348" t="s">
        <v>15918</v>
      </c>
      <c r="X348">
        <v>72100530</v>
      </c>
      <c r="Y348" t="s">
        <v>96</v>
      </c>
      <c r="Z348" t="s">
        <v>2637</v>
      </c>
      <c r="AA348" t="s">
        <v>2638</v>
      </c>
      <c r="AB348" t="s">
        <v>2639</v>
      </c>
      <c r="AC348" t="s">
        <v>2640</v>
      </c>
      <c r="AD348" t="s">
        <v>2641</v>
      </c>
      <c r="AE348">
        <v>0</v>
      </c>
      <c r="AF348" t="s">
        <v>15918</v>
      </c>
      <c r="AG348" t="s">
        <v>96</v>
      </c>
      <c r="AH348" t="s">
        <v>96</v>
      </c>
      <c r="AI348" t="str">
        <f>IF(ISNA(VLOOKUP(D348,Listen!J:O,3,0)),"",VLOOKUP(D348,Listen!J:O,3,0))</f>
        <v/>
      </c>
      <c r="AJ348">
        <v>6</v>
      </c>
      <c r="AK348">
        <v>5</v>
      </c>
      <c r="AL348" t="s">
        <v>96</v>
      </c>
      <c r="AM348">
        <v>3</v>
      </c>
      <c r="AN348">
        <v>2</v>
      </c>
      <c r="AO348">
        <v>6</v>
      </c>
      <c r="AP348">
        <f t="shared" si="5"/>
        <v>6</v>
      </c>
    </row>
    <row r="349" spans="1:42" x14ac:dyDescent="0.25">
      <c r="A349" t="s">
        <v>2637</v>
      </c>
      <c r="B349">
        <v>26.476358295422699</v>
      </c>
      <c r="C349">
        <v>59</v>
      </c>
      <c r="D349" t="s">
        <v>2034</v>
      </c>
      <c r="F349">
        <v>2442.64333904356</v>
      </c>
      <c r="G349">
        <v>56.392389351486003</v>
      </c>
      <c r="H349" t="s">
        <v>2035</v>
      </c>
      <c r="I349" t="s">
        <v>74</v>
      </c>
      <c r="J349" t="s">
        <v>37</v>
      </c>
      <c r="K349">
        <v>187281.45846752601</v>
      </c>
      <c r="L349">
        <v>82458.016708577794</v>
      </c>
      <c r="M349">
        <v>140280.26279187301</v>
      </c>
      <c r="N349">
        <v>140280.26279187301</v>
      </c>
      <c r="O349">
        <v>47001</v>
      </c>
      <c r="P349">
        <v>188004</v>
      </c>
      <c r="Q349">
        <v>6</v>
      </c>
      <c r="R349">
        <v>26.505358295422699</v>
      </c>
      <c r="S349" t="s">
        <v>2637</v>
      </c>
      <c r="T349" t="s">
        <v>96</v>
      </c>
      <c r="U349">
        <v>2435.64333904356</v>
      </c>
      <c r="V349">
        <v>56.4</v>
      </c>
      <c r="W349" t="s">
        <v>15682</v>
      </c>
      <c r="X349">
        <v>72100530</v>
      </c>
      <c r="Y349" t="s">
        <v>96</v>
      </c>
      <c r="Z349" t="s">
        <v>2637</v>
      </c>
      <c r="AA349" t="s">
        <v>2638</v>
      </c>
      <c r="AB349" t="s">
        <v>2639</v>
      </c>
      <c r="AC349" t="s">
        <v>2640</v>
      </c>
      <c r="AD349" t="s">
        <v>2641</v>
      </c>
      <c r="AE349">
        <v>6</v>
      </c>
      <c r="AF349" t="s">
        <v>15682</v>
      </c>
      <c r="AG349" t="s">
        <v>96</v>
      </c>
      <c r="AH349" t="s">
        <v>96</v>
      </c>
      <c r="AI349" t="str">
        <f>IF(ISNA(VLOOKUP(D349,Listen!J:O,3,0)),"",VLOOKUP(D349,Listen!J:O,3,0))</f>
        <v/>
      </c>
      <c r="AJ349" t="s">
        <v>96</v>
      </c>
      <c r="AK349">
        <v>5</v>
      </c>
      <c r="AL349" t="s">
        <v>96</v>
      </c>
      <c r="AM349">
        <v>3</v>
      </c>
      <c r="AN349">
        <v>2</v>
      </c>
      <c r="AO349">
        <v>5</v>
      </c>
      <c r="AP349">
        <f t="shared" si="5"/>
        <v>5</v>
      </c>
    </row>
    <row r="350" spans="1:42" x14ac:dyDescent="0.25">
      <c r="A350" t="s">
        <v>5285</v>
      </c>
      <c r="B350">
        <v>26.706342838359699</v>
      </c>
      <c r="C350">
        <v>91</v>
      </c>
      <c r="D350" t="s">
        <v>5286</v>
      </c>
      <c r="E350">
        <v>2471</v>
      </c>
      <c r="F350">
        <v>2470.5320849281102</v>
      </c>
      <c r="G350">
        <v>98.732122366815304</v>
      </c>
      <c r="H350" t="s">
        <v>5287</v>
      </c>
      <c r="I350" t="s">
        <v>5288</v>
      </c>
      <c r="J350" t="s">
        <v>44</v>
      </c>
      <c r="K350">
        <v>13462459.215803299</v>
      </c>
      <c r="L350">
        <v>4250350.3525345</v>
      </c>
      <c r="M350">
        <v>11026296.2175388</v>
      </c>
      <c r="N350">
        <v>11026296.2175388</v>
      </c>
      <c r="O350">
        <v>2436163</v>
      </c>
      <c r="P350">
        <v>9744652</v>
      </c>
      <c r="Q350">
        <v>334</v>
      </c>
      <c r="R350">
        <v>26.735342838359699</v>
      </c>
      <c r="S350" t="s">
        <v>5285</v>
      </c>
      <c r="T350">
        <v>2471</v>
      </c>
      <c r="U350">
        <v>2463.5320849281102</v>
      </c>
      <c r="V350">
        <v>98.7</v>
      </c>
      <c r="W350" t="s">
        <v>15919</v>
      </c>
      <c r="X350">
        <v>72100530</v>
      </c>
      <c r="Y350" t="s">
        <v>96</v>
      </c>
      <c r="Z350" t="s">
        <v>5285</v>
      </c>
      <c r="AA350" t="s">
        <v>5289</v>
      </c>
      <c r="AB350" t="s">
        <v>5290</v>
      </c>
      <c r="AC350" t="s">
        <v>5291</v>
      </c>
      <c r="AD350" t="s">
        <v>5292</v>
      </c>
      <c r="AE350">
        <v>334</v>
      </c>
      <c r="AF350" t="s">
        <v>5287</v>
      </c>
      <c r="AG350" t="s">
        <v>5286</v>
      </c>
      <c r="AH350" t="s">
        <v>118</v>
      </c>
      <c r="AI350" t="str">
        <f>IF(ISNA(VLOOKUP(D350,Listen!J:O,3,0)),"",VLOOKUP(D350,Listen!J:O,3,0))</f>
        <v/>
      </c>
      <c r="AJ350" t="s">
        <v>96</v>
      </c>
      <c r="AK350" t="s">
        <v>96</v>
      </c>
      <c r="AL350" t="s">
        <v>96</v>
      </c>
      <c r="AM350" t="s">
        <v>96</v>
      </c>
      <c r="AN350">
        <v>2</v>
      </c>
      <c r="AO350">
        <v>2</v>
      </c>
      <c r="AP350">
        <f t="shared" si="5"/>
        <v>2</v>
      </c>
    </row>
    <row r="351" spans="1:42" x14ac:dyDescent="0.25">
      <c r="A351" t="s">
        <v>1602</v>
      </c>
      <c r="B351">
        <v>26.804815035093</v>
      </c>
      <c r="C351">
        <v>209</v>
      </c>
      <c r="D351" t="s">
        <v>9858</v>
      </c>
      <c r="F351">
        <v>2482.4731746914399</v>
      </c>
      <c r="G351">
        <v>61.133851306029698</v>
      </c>
      <c r="H351" t="s">
        <v>9859</v>
      </c>
      <c r="I351" t="s">
        <v>545</v>
      </c>
      <c r="J351" t="s">
        <v>37</v>
      </c>
      <c r="K351">
        <v>198008.88117112801</v>
      </c>
      <c r="L351">
        <v>85643.942468332796</v>
      </c>
      <c r="M351">
        <v>330551.20661071601</v>
      </c>
      <c r="N351">
        <v>330551.20661071601</v>
      </c>
      <c r="O351">
        <v>0</v>
      </c>
      <c r="P351">
        <v>0</v>
      </c>
      <c r="Q351">
        <v>0</v>
      </c>
      <c r="R351">
        <v>26.833815035093</v>
      </c>
      <c r="S351" t="s">
        <v>1602</v>
      </c>
      <c r="T351" t="s">
        <v>96</v>
      </c>
      <c r="U351">
        <v>2475.4731746914399</v>
      </c>
      <c r="V351">
        <v>61.1</v>
      </c>
      <c r="W351" t="s">
        <v>15920</v>
      </c>
      <c r="X351">
        <v>72100530</v>
      </c>
      <c r="Y351" t="s">
        <v>96</v>
      </c>
      <c r="Z351" t="s">
        <v>1602</v>
      </c>
      <c r="AA351" t="s">
        <v>2778</v>
      </c>
      <c r="AB351" t="s">
        <v>2779</v>
      </c>
      <c r="AC351" t="s">
        <v>2780</v>
      </c>
      <c r="AD351" t="s">
        <v>2781</v>
      </c>
      <c r="AE351">
        <v>0</v>
      </c>
      <c r="AF351" t="s">
        <v>15920</v>
      </c>
      <c r="AG351" t="s">
        <v>96</v>
      </c>
      <c r="AH351" t="s">
        <v>96</v>
      </c>
      <c r="AI351" t="str">
        <f>IF(ISNA(VLOOKUP(D351,Listen!J:O,3,0)),"",VLOOKUP(D351,Listen!J:O,3,0))</f>
        <v/>
      </c>
      <c r="AJ351">
        <v>6</v>
      </c>
      <c r="AK351">
        <v>5</v>
      </c>
      <c r="AL351" t="s">
        <v>96</v>
      </c>
      <c r="AM351">
        <v>3</v>
      </c>
      <c r="AN351">
        <v>2</v>
      </c>
      <c r="AO351">
        <v>6</v>
      </c>
      <c r="AP351">
        <f t="shared" si="5"/>
        <v>6</v>
      </c>
    </row>
    <row r="352" spans="1:42" x14ac:dyDescent="0.25">
      <c r="A352" t="s">
        <v>5302</v>
      </c>
      <c r="B352">
        <v>26.904128066233898</v>
      </c>
      <c r="C352">
        <v>177</v>
      </c>
      <c r="D352" t="s">
        <v>9860</v>
      </c>
      <c r="F352">
        <v>2494.5162270337601</v>
      </c>
      <c r="G352">
        <v>51.742978209702898</v>
      </c>
      <c r="H352" t="s">
        <v>9861</v>
      </c>
      <c r="I352" t="s">
        <v>9406</v>
      </c>
      <c r="J352" t="s">
        <v>37</v>
      </c>
      <c r="K352">
        <v>39653.217244594198</v>
      </c>
      <c r="L352">
        <v>9978.7804756171208</v>
      </c>
      <c r="M352" t="s">
        <v>98</v>
      </c>
      <c r="N352" t="s">
        <v>98</v>
      </c>
      <c r="O352">
        <v>39653</v>
      </c>
      <c r="P352">
        <v>158612</v>
      </c>
      <c r="Q352">
        <v>5</v>
      </c>
      <c r="R352">
        <v>26.933128066233898</v>
      </c>
      <c r="S352" t="s">
        <v>5302</v>
      </c>
      <c r="T352" t="s">
        <v>96</v>
      </c>
      <c r="U352">
        <v>2487.5162270337601</v>
      </c>
      <c r="V352">
        <v>51.7</v>
      </c>
      <c r="W352" t="s">
        <v>15921</v>
      </c>
      <c r="X352">
        <v>72100530</v>
      </c>
      <c r="Y352" t="s">
        <v>96</v>
      </c>
      <c r="Z352" t="s">
        <v>5302</v>
      </c>
      <c r="AA352" t="s">
        <v>5303</v>
      </c>
      <c r="AB352" t="s">
        <v>5304</v>
      </c>
      <c r="AC352" t="s">
        <v>5305</v>
      </c>
      <c r="AD352" t="s">
        <v>4103</v>
      </c>
      <c r="AE352">
        <v>5</v>
      </c>
      <c r="AF352" t="s">
        <v>15921</v>
      </c>
      <c r="AG352" t="s">
        <v>96</v>
      </c>
      <c r="AH352" t="s">
        <v>96</v>
      </c>
      <c r="AI352" t="str">
        <f>IF(ISNA(VLOOKUP(D352,Listen!J:O,3,0)),"",VLOOKUP(D352,Listen!J:O,3,0))</f>
        <v/>
      </c>
      <c r="AJ352" t="s">
        <v>96</v>
      </c>
      <c r="AK352">
        <v>5</v>
      </c>
      <c r="AL352" t="s">
        <v>96</v>
      </c>
      <c r="AM352">
        <v>3</v>
      </c>
      <c r="AN352">
        <v>2</v>
      </c>
      <c r="AO352">
        <v>5</v>
      </c>
      <c r="AP352">
        <f t="shared" si="5"/>
        <v>5</v>
      </c>
    </row>
    <row r="353" spans="1:42" x14ac:dyDescent="0.25">
      <c r="A353" t="s">
        <v>1260</v>
      </c>
      <c r="B353">
        <v>26.905224585946801</v>
      </c>
      <c r="C353">
        <v>207</v>
      </c>
      <c r="D353" t="s">
        <v>1261</v>
      </c>
      <c r="E353">
        <v>2499</v>
      </c>
      <c r="F353">
        <v>2494.6491949247302</v>
      </c>
      <c r="G353">
        <v>74.713396858482895</v>
      </c>
      <c r="H353" t="s">
        <v>1262</v>
      </c>
      <c r="I353" t="s">
        <v>1263</v>
      </c>
      <c r="J353" t="s">
        <v>44</v>
      </c>
      <c r="K353">
        <v>133629.86513712199</v>
      </c>
      <c r="L353">
        <v>22345.769816407799</v>
      </c>
      <c r="M353" t="s">
        <v>98</v>
      </c>
      <c r="N353" t="s">
        <v>98</v>
      </c>
      <c r="O353">
        <v>133630</v>
      </c>
      <c r="P353">
        <v>534520</v>
      </c>
      <c r="Q353">
        <v>18</v>
      </c>
      <c r="R353">
        <v>26.934224585946801</v>
      </c>
      <c r="S353" t="s">
        <v>1260</v>
      </c>
      <c r="T353">
        <v>2499</v>
      </c>
      <c r="U353">
        <v>2487.6491949247302</v>
      </c>
      <c r="V353">
        <v>74.7</v>
      </c>
      <c r="W353" t="s">
        <v>15571</v>
      </c>
      <c r="X353">
        <v>72100530</v>
      </c>
      <c r="Y353" t="s">
        <v>96</v>
      </c>
      <c r="Z353" t="s">
        <v>1260</v>
      </c>
      <c r="AA353" t="s">
        <v>3053</v>
      </c>
      <c r="AB353" t="s">
        <v>3054</v>
      </c>
      <c r="AC353" t="s">
        <v>3055</v>
      </c>
      <c r="AD353" t="s">
        <v>3056</v>
      </c>
      <c r="AE353">
        <v>18</v>
      </c>
      <c r="AF353" t="s">
        <v>15571</v>
      </c>
      <c r="AG353" t="s">
        <v>96</v>
      </c>
      <c r="AH353" t="s">
        <v>118</v>
      </c>
      <c r="AI353" t="str">
        <f>IF(ISNA(VLOOKUP(D353,Listen!J:O,3,0)),"",VLOOKUP(D353,Listen!J:O,3,0))</f>
        <v/>
      </c>
      <c r="AJ353" t="s">
        <v>96</v>
      </c>
      <c r="AK353">
        <v>5</v>
      </c>
      <c r="AL353" t="s">
        <v>96</v>
      </c>
      <c r="AM353" t="s">
        <v>96</v>
      </c>
      <c r="AN353">
        <v>2</v>
      </c>
      <c r="AO353">
        <v>5</v>
      </c>
      <c r="AP353">
        <f t="shared" si="5"/>
        <v>5</v>
      </c>
    </row>
    <row r="354" spans="1:42" x14ac:dyDescent="0.25">
      <c r="A354" t="s">
        <v>5306</v>
      </c>
      <c r="B354">
        <v>27.030419306941301</v>
      </c>
      <c r="C354">
        <v>192</v>
      </c>
      <c r="D354" t="s">
        <v>9862</v>
      </c>
      <c r="F354">
        <v>2509.83075328216</v>
      </c>
      <c r="G354">
        <v>50.888356566554599</v>
      </c>
      <c r="H354" t="s">
        <v>9863</v>
      </c>
      <c r="I354" t="s">
        <v>9864</v>
      </c>
      <c r="J354" t="s">
        <v>37</v>
      </c>
      <c r="K354">
        <v>9562.7423908230103</v>
      </c>
      <c r="L354">
        <v>3126.996793324</v>
      </c>
      <c r="M354" t="s">
        <v>98</v>
      </c>
      <c r="N354" t="s">
        <v>98</v>
      </c>
      <c r="O354">
        <v>9563</v>
      </c>
      <c r="P354">
        <v>38252</v>
      </c>
      <c r="Q354">
        <v>1</v>
      </c>
      <c r="R354">
        <v>27.059419306941301</v>
      </c>
      <c r="S354" t="s">
        <v>5307</v>
      </c>
      <c r="T354" t="s">
        <v>96</v>
      </c>
      <c r="U354">
        <v>2502.83075328216</v>
      </c>
      <c r="V354">
        <v>50.9</v>
      </c>
      <c r="W354" t="s">
        <v>15922</v>
      </c>
      <c r="X354">
        <v>72100530</v>
      </c>
      <c r="Y354" t="s">
        <v>96</v>
      </c>
      <c r="Z354" t="s">
        <v>5307</v>
      </c>
      <c r="AA354" t="s">
        <v>5308</v>
      </c>
      <c r="AB354" t="s">
        <v>5306</v>
      </c>
      <c r="AC354" t="s">
        <v>9865</v>
      </c>
      <c r="AD354" t="s">
        <v>5284</v>
      </c>
      <c r="AE354">
        <v>1</v>
      </c>
      <c r="AF354" t="s">
        <v>15922</v>
      </c>
      <c r="AG354" t="s">
        <v>96</v>
      </c>
      <c r="AH354" t="s">
        <v>96</v>
      </c>
      <c r="AI354" t="str">
        <f>IF(ISNA(VLOOKUP(D354,Listen!J:O,3,0)),"",VLOOKUP(D354,Listen!J:O,3,0))</f>
        <v/>
      </c>
      <c r="AJ354">
        <v>6</v>
      </c>
      <c r="AK354">
        <v>5</v>
      </c>
      <c r="AL354" t="s">
        <v>96</v>
      </c>
      <c r="AM354">
        <v>3</v>
      </c>
      <c r="AN354">
        <v>2</v>
      </c>
      <c r="AO354">
        <v>6</v>
      </c>
      <c r="AP354">
        <f t="shared" si="5"/>
        <v>6</v>
      </c>
    </row>
    <row r="355" spans="1:42" x14ac:dyDescent="0.25">
      <c r="A355" t="s">
        <v>8948</v>
      </c>
      <c r="B355">
        <v>27.094819379727699</v>
      </c>
      <c r="C355">
        <v>256</v>
      </c>
      <c r="D355" t="s">
        <v>8949</v>
      </c>
      <c r="F355">
        <v>2517.6401357821701</v>
      </c>
      <c r="G355">
        <v>66.516205993890097</v>
      </c>
      <c r="H355" t="s">
        <v>9866</v>
      </c>
      <c r="I355" t="s">
        <v>8951</v>
      </c>
      <c r="J355" t="s">
        <v>39</v>
      </c>
      <c r="K355">
        <v>331878.00218993</v>
      </c>
      <c r="L355">
        <v>20444.1907622773</v>
      </c>
      <c r="M355" t="s">
        <v>98</v>
      </c>
      <c r="N355" t="s">
        <v>98</v>
      </c>
      <c r="O355">
        <v>331878</v>
      </c>
      <c r="P355">
        <v>1327512</v>
      </c>
      <c r="Q355">
        <v>45</v>
      </c>
      <c r="R355">
        <v>27.123819379727699</v>
      </c>
      <c r="S355" t="s">
        <v>8948</v>
      </c>
      <c r="T355" t="s">
        <v>96</v>
      </c>
      <c r="U355">
        <v>2510.6401357821701</v>
      </c>
      <c r="V355">
        <v>66.5</v>
      </c>
      <c r="W355" t="s">
        <v>15573</v>
      </c>
      <c r="X355">
        <v>72100530</v>
      </c>
      <c r="Y355" t="s">
        <v>96</v>
      </c>
      <c r="Z355" t="s">
        <v>8948</v>
      </c>
      <c r="AA355" t="s">
        <v>8952</v>
      </c>
      <c r="AB355" t="s">
        <v>8953</v>
      </c>
      <c r="AC355" t="s">
        <v>8954</v>
      </c>
      <c r="AD355" t="s">
        <v>8955</v>
      </c>
      <c r="AE355">
        <v>45</v>
      </c>
      <c r="AF355" t="s">
        <v>15573</v>
      </c>
      <c r="AG355" t="s">
        <v>96</v>
      </c>
      <c r="AH355" t="s">
        <v>96</v>
      </c>
      <c r="AI355" t="str">
        <f>IF(ISNA(VLOOKUP(D355,Listen!J:O,3,0)),"",VLOOKUP(D355,Listen!J:O,3,0))</f>
        <v/>
      </c>
      <c r="AJ355" t="s">
        <v>96</v>
      </c>
      <c r="AK355">
        <v>5</v>
      </c>
      <c r="AL355" t="s">
        <v>96</v>
      </c>
      <c r="AM355">
        <v>3</v>
      </c>
      <c r="AN355">
        <v>2</v>
      </c>
      <c r="AO355">
        <v>5</v>
      </c>
      <c r="AP355">
        <f t="shared" si="5"/>
        <v>5</v>
      </c>
    </row>
    <row r="356" spans="1:42" x14ac:dyDescent="0.25">
      <c r="A356" t="s">
        <v>9867</v>
      </c>
      <c r="B356">
        <v>27.0978205424538</v>
      </c>
      <c r="C356">
        <v>282.99996948242199</v>
      </c>
      <c r="D356" t="s">
        <v>9868</v>
      </c>
      <c r="F356">
        <v>2518.0040674775801</v>
      </c>
      <c r="G356">
        <v>65.645669296947801</v>
      </c>
      <c r="H356" t="s">
        <v>9869</v>
      </c>
      <c r="I356" t="s">
        <v>9870</v>
      </c>
      <c r="J356" t="s">
        <v>37</v>
      </c>
      <c r="K356">
        <v>61408.0850534192</v>
      </c>
      <c r="L356">
        <v>18840.373691956302</v>
      </c>
      <c r="M356" t="s">
        <v>98</v>
      </c>
      <c r="N356" t="s">
        <v>98</v>
      </c>
      <c r="O356">
        <v>61408</v>
      </c>
      <c r="P356">
        <v>245632</v>
      </c>
      <c r="Q356">
        <v>8</v>
      </c>
      <c r="R356">
        <v>27.1268205424538</v>
      </c>
      <c r="S356" t="s">
        <v>9867</v>
      </c>
      <c r="T356" t="s">
        <v>96</v>
      </c>
      <c r="U356">
        <v>2511.0040674775801</v>
      </c>
      <c r="V356">
        <v>65.599999999999994</v>
      </c>
      <c r="W356" t="s">
        <v>15923</v>
      </c>
      <c r="X356">
        <v>72100530</v>
      </c>
      <c r="Y356" t="s">
        <v>96</v>
      </c>
      <c r="Z356" t="s">
        <v>9867</v>
      </c>
      <c r="AA356" t="s">
        <v>9871</v>
      </c>
      <c r="AB356" t="s">
        <v>9872</v>
      </c>
      <c r="AC356" t="s">
        <v>9873</v>
      </c>
      <c r="AD356" t="s">
        <v>9874</v>
      </c>
      <c r="AE356">
        <v>8</v>
      </c>
      <c r="AF356" t="s">
        <v>15923</v>
      </c>
      <c r="AG356" t="s">
        <v>96</v>
      </c>
      <c r="AH356" t="s">
        <v>96</v>
      </c>
      <c r="AI356" t="str">
        <f>IF(ISNA(VLOOKUP(D356,Listen!J:O,3,0)),"",VLOOKUP(D356,Listen!J:O,3,0))</f>
        <v/>
      </c>
      <c r="AJ356" t="s">
        <v>96</v>
      </c>
      <c r="AK356">
        <v>5</v>
      </c>
      <c r="AL356" t="s">
        <v>96</v>
      </c>
      <c r="AM356">
        <v>3</v>
      </c>
      <c r="AN356">
        <v>2</v>
      </c>
      <c r="AO356">
        <v>5</v>
      </c>
      <c r="AP356">
        <f t="shared" si="5"/>
        <v>5</v>
      </c>
    </row>
    <row r="357" spans="1:42" x14ac:dyDescent="0.25">
      <c r="A357" t="s">
        <v>5533</v>
      </c>
      <c r="B357">
        <v>27.151010497418</v>
      </c>
      <c r="C357">
        <v>105</v>
      </c>
      <c r="D357" t="s">
        <v>9875</v>
      </c>
      <c r="F357">
        <v>2524.4540711111299</v>
      </c>
      <c r="G357">
        <v>52.616894810261101</v>
      </c>
      <c r="H357" t="s">
        <v>9876</v>
      </c>
      <c r="I357" t="s">
        <v>9877</v>
      </c>
      <c r="J357" t="s">
        <v>37</v>
      </c>
      <c r="K357">
        <v>11243.8801083461</v>
      </c>
      <c r="L357">
        <v>6122.1345417482198</v>
      </c>
      <c r="M357" t="s">
        <v>98</v>
      </c>
      <c r="N357" t="s">
        <v>98</v>
      </c>
      <c r="O357">
        <v>11244</v>
      </c>
      <c r="P357">
        <v>44976</v>
      </c>
      <c r="Q357">
        <v>2</v>
      </c>
      <c r="R357">
        <v>27.180010497417999</v>
      </c>
      <c r="S357" t="s">
        <v>5533</v>
      </c>
      <c r="T357" t="s">
        <v>96</v>
      </c>
      <c r="U357">
        <v>2517.4540711111299</v>
      </c>
      <c r="V357">
        <v>52.6</v>
      </c>
      <c r="W357" t="s">
        <v>15924</v>
      </c>
      <c r="X357">
        <v>72100530</v>
      </c>
      <c r="Y357" t="s">
        <v>96</v>
      </c>
      <c r="Z357" t="s">
        <v>5533</v>
      </c>
      <c r="AA357" t="s">
        <v>5531</v>
      </c>
      <c r="AB357" t="s">
        <v>4347</v>
      </c>
      <c r="AC357" t="s">
        <v>5532</v>
      </c>
      <c r="AD357" t="s">
        <v>1947</v>
      </c>
      <c r="AE357">
        <v>2</v>
      </c>
      <c r="AF357" t="s">
        <v>15924</v>
      </c>
      <c r="AG357" t="s">
        <v>96</v>
      </c>
      <c r="AH357" t="s">
        <v>96</v>
      </c>
      <c r="AI357" t="str">
        <f>IF(ISNA(VLOOKUP(D357,Listen!J:O,3,0)),"",VLOOKUP(D357,Listen!J:O,3,0))</f>
        <v/>
      </c>
      <c r="AJ357" t="s">
        <v>96</v>
      </c>
      <c r="AK357">
        <v>5</v>
      </c>
      <c r="AL357" t="s">
        <v>96</v>
      </c>
      <c r="AM357">
        <v>3</v>
      </c>
      <c r="AN357">
        <v>2</v>
      </c>
      <c r="AO357">
        <v>5</v>
      </c>
      <c r="AP357">
        <f t="shared" si="5"/>
        <v>5</v>
      </c>
    </row>
    <row r="358" spans="1:42" x14ac:dyDescent="0.25">
      <c r="A358" t="s">
        <v>2646</v>
      </c>
      <c r="B358">
        <v>27.416844286962199</v>
      </c>
      <c r="C358">
        <v>277</v>
      </c>
      <c r="D358" t="s">
        <v>2250</v>
      </c>
      <c r="E358">
        <v>2561</v>
      </c>
      <c r="F358">
        <v>2556.6900244906601</v>
      </c>
      <c r="G358">
        <v>83.765862249177303</v>
      </c>
      <c r="H358" t="s">
        <v>2251</v>
      </c>
      <c r="I358" t="s">
        <v>1604</v>
      </c>
      <c r="J358" t="s">
        <v>44</v>
      </c>
      <c r="K358">
        <v>433693.537363799</v>
      </c>
      <c r="L358">
        <v>169378.72466356499</v>
      </c>
      <c r="M358" t="s">
        <v>98</v>
      </c>
      <c r="N358" t="s">
        <v>98</v>
      </c>
      <c r="O358">
        <v>433694</v>
      </c>
      <c r="P358">
        <v>1734776</v>
      </c>
      <c r="Q358">
        <v>59</v>
      </c>
      <c r="R358">
        <v>27.445844286962199</v>
      </c>
      <c r="S358" t="s">
        <v>2646</v>
      </c>
      <c r="T358">
        <v>2561</v>
      </c>
      <c r="U358">
        <v>2549.6900244906601</v>
      </c>
      <c r="V358">
        <v>83.8</v>
      </c>
      <c r="W358" t="s">
        <v>15925</v>
      </c>
      <c r="X358">
        <v>72100530</v>
      </c>
      <c r="Y358" t="s">
        <v>96</v>
      </c>
      <c r="Z358" t="s">
        <v>2646</v>
      </c>
      <c r="AA358" t="s">
        <v>1605</v>
      </c>
      <c r="AB358" t="s">
        <v>2647</v>
      </c>
      <c r="AC358" t="s">
        <v>2648</v>
      </c>
      <c r="AD358" t="s">
        <v>2649</v>
      </c>
      <c r="AE358">
        <v>59</v>
      </c>
      <c r="AF358" t="s">
        <v>2251</v>
      </c>
      <c r="AG358" t="s">
        <v>2250</v>
      </c>
      <c r="AH358" t="s">
        <v>118</v>
      </c>
      <c r="AI358" t="str">
        <f>IF(ISNA(VLOOKUP(D358,Listen!J:O,3,0)),"",VLOOKUP(D358,Listen!J:O,3,0))</f>
        <v/>
      </c>
      <c r="AJ358" t="s">
        <v>96</v>
      </c>
      <c r="AK358" t="s">
        <v>96</v>
      </c>
      <c r="AL358" t="s">
        <v>96</v>
      </c>
      <c r="AM358" t="s">
        <v>96</v>
      </c>
      <c r="AN358">
        <v>2</v>
      </c>
      <c r="AO358">
        <v>2</v>
      </c>
      <c r="AP358">
        <f t="shared" si="5"/>
        <v>2</v>
      </c>
    </row>
    <row r="359" spans="1:42" x14ac:dyDescent="0.25">
      <c r="A359" t="s">
        <v>9878</v>
      </c>
      <c r="B359">
        <v>27.427144091877199</v>
      </c>
      <c r="C359">
        <v>182</v>
      </c>
      <c r="D359" t="s">
        <v>9879</v>
      </c>
      <c r="F359">
        <v>2557.9390155674701</v>
      </c>
      <c r="G359">
        <v>51.806206060503598</v>
      </c>
      <c r="H359" t="s">
        <v>9880</v>
      </c>
      <c r="I359" t="s">
        <v>4048</v>
      </c>
      <c r="J359" t="s">
        <v>37</v>
      </c>
      <c r="K359">
        <v>137525.81988728201</v>
      </c>
      <c r="L359">
        <v>2328.6338781414102</v>
      </c>
      <c r="M359" t="s">
        <v>98</v>
      </c>
      <c r="N359" t="s">
        <v>98</v>
      </c>
      <c r="O359">
        <v>137526</v>
      </c>
      <c r="P359">
        <v>550104</v>
      </c>
      <c r="Q359">
        <v>19</v>
      </c>
      <c r="R359">
        <v>27.456144091877199</v>
      </c>
      <c r="S359" t="s">
        <v>9881</v>
      </c>
      <c r="T359" t="s">
        <v>96</v>
      </c>
      <c r="U359">
        <v>2550.9390155674701</v>
      </c>
      <c r="V359">
        <v>51.8</v>
      </c>
      <c r="W359" t="s">
        <v>15926</v>
      </c>
      <c r="X359">
        <v>72100530</v>
      </c>
      <c r="Y359" t="s">
        <v>96</v>
      </c>
      <c r="Z359" t="s">
        <v>9881</v>
      </c>
      <c r="AA359" t="s">
        <v>9882</v>
      </c>
      <c r="AB359" t="s">
        <v>9878</v>
      </c>
      <c r="AC359" t="s">
        <v>9883</v>
      </c>
      <c r="AD359" t="s">
        <v>9884</v>
      </c>
      <c r="AE359">
        <v>19</v>
      </c>
      <c r="AF359" t="s">
        <v>15926</v>
      </c>
      <c r="AG359" t="s">
        <v>96</v>
      </c>
      <c r="AH359" t="s">
        <v>96</v>
      </c>
      <c r="AI359" t="str">
        <f>IF(ISNA(VLOOKUP(D359,Listen!J:O,3,0)),"",VLOOKUP(D359,Listen!J:O,3,0))</f>
        <v/>
      </c>
      <c r="AJ359" t="s">
        <v>96</v>
      </c>
      <c r="AK359">
        <v>5</v>
      </c>
      <c r="AL359" t="s">
        <v>96</v>
      </c>
      <c r="AM359">
        <v>3</v>
      </c>
      <c r="AN359">
        <v>2</v>
      </c>
      <c r="AO359">
        <v>5</v>
      </c>
      <c r="AP359">
        <f t="shared" si="5"/>
        <v>5</v>
      </c>
    </row>
    <row r="360" spans="1:42" x14ac:dyDescent="0.25">
      <c r="A360" t="s">
        <v>269</v>
      </c>
      <c r="B360">
        <v>27.427806979567201</v>
      </c>
      <c r="C360">
        <v>149</v>
      </c>
      <c r="D360" t="s">
        <v>71</v>
      </c>
      <c r="E360">
        <v>2575</v>
      </c>
      <c r="F360">
        <v>2558.0193996928701</v>
      </c>
      <c r="G360">
        <v>81.686316843101494</v>
      </c>
      <c r="H360" t="s">
        <v>72</v>
      </c>
      <c r="I360" t="s">
        <v>73</v>
      </c>
      <c r="J360" t="s">
        <v>44</v>
      </c>
      <c r="K360">
        <v>599576.13104494195</v>
      </c>
      <c r="L360">
        <v>275867.46596642397</v>
      </c>
      <c r="M360">
        <v>279196.33650749299</v>
      </c>
      <c r="N360">
        <v>279196.33650749299</v>
      </c>
      <c r="O360">
        <v>320380</v>
      </c>
      <c r="P360">
        <v>1281520</v>
      </c>
      <c r="Q360">
        <v>44</v>
      </c>
      <c r="R360">
        <v>27.456806979567201</v>
      </c>
      <c r="S360" t="s">
        <v>267</v>
      </c>
      <c r="T360">
        <v>2575</v>
      </c>
      <c r="U360">
        <v>2551.0193996928701</v>
      </c>
      <c r="V360">
        <v>81.7</v>
      </c>
      <c r="W360" t="s">
        <v>15927</v>
      </c>
      <c r="X360">
        <v>72100530</v>
      </c>
      <c r="Y360" t="s">
        <v>96</v>
      </c>
      <c r="Z360" t="s">
        <v>267</v>
      </c>
      <c r="AA360" t="s">
        <v>268</v>
      </c>
      <c r="AB360" t="s">
        <v>269</v>
      </c>
      <c r="AC360" t="s">
        <v>270</v>
      </c>
      <c r="AD360" t="s">
        <v>271</v>
      </c>
      <c r="AE360">
        <v>44</v>
      </c>
      <c r="AF360" t="s">
        <v>72</v>
      </c>
      <c r="AG360" t="s">
        <v>71</v>
      </c>
      <c r="AH360" t="s">
        <v>118</v>
      </c>
      <c r="AI360" t="str">
        <f>IF(ISNA(VLOOKUP(D360,Listen!J:O,3,0)),"",VLOOKUP(D360,Listen!J:O,3,0))</f>
        <v/>
      </c>
      <c r="AJ360" t="s">
        <v>96</v>
      </c>
      <c r="AK360" t="s">
        <v>96</v>
      </c>
      <c r="AL360" t="s">
        <v>96</v>
      </c>
      <c r="AM360" t="s">
        <v>96</v>
      </c>
      <c r="AN360">
        <v>2</v>
      </c>
      <c r="AO360">
        <v>2</v>
      </c>
      <c r="AP360">
        <f t="shared" si="5"/>
        <v>2</v>
      </c>
    </row>
    <row r="361" spans="1:42" x14ac:dyDescent="0.25">
      <c r="A361" t="s">
        <v>1605</v>
      </c>
      <c r="B361">
        <v>27.487675262401599</v>
      </c>
      <c r="C361">
        <v>277</v>
      </c>
      <c r="D361" t="s">
        <v>2250</v>
      </c>
      <c r="E361">
        <v>2561</v>
      </c>
      <c r="F361">
        <v>2565.2792411813002</v>
      </c>
      <c r="G361">
        <v>56.869752038941797</v>
      </c>
      <c r="H361" t="s">
        <v>2251</v>
      </c>
      <c r="I361" t="s">
        <v>1604</v>
      </c>
      <c r="J361" t="s">
        <v>44</v>
      </c>
      <c r="K361">
        <v>293252.80302964099</v>
      </c>
      <c r="L361">
        <v>187624.555480565</v>
      </c>
      <c r="M361" t="s">
        <v>98</v>
      </c>
      <c r="N361" t="s">
        <v>98</v>
      </c>
      <c r="O361">
        <v>293253</v>
      </c>
      <c r="P361">
        <v>1173012</v>
      </c>
      <c r="Q361">
        <v>40</v>
      </c>
      <c r="R361">
        <v>27.516675262401598</v>
      </c>
      <c r="S361" t="s">
        <v>1605</v>
      </c>
      <c r="T361">
        <v>2561</v>
      </c>
      <c r="U361">
        <v>2558.2792411813002</v>
      </c>
      <c r="V361">
        <v>56.9</v>
      </c>
      <c r="W361" t="s">
        <v>15928</v>
      </c>
      <c r="X361">
        <v>72100530</v>
      </c>
      <c r="Y361" t="s">
        <v>96</v>
      </c>
      <c r="Z361" t="s">
        <v>1605</v>
      </c>
      <c r="AA361" t="s">
        <v>2648</v>
      </c>
      <c r="AB361" t="s">
        <v>2646</v>
      </c>
      <c r="AC361" t="s">
        <v>9885</v>
      </c>
      <c r="AD361" t="s">
        <v>2647</v>
      </c>
      <c r="AE361">
        <v>40</v>
      </c>
      <c r="AF361" t="s">
        <v>15928</v>
      </c>
      <c r="AG361" t="s">
        <v>96</v>
      </c>
      <c r="AH361" t="s">
        <v>118</v>
      </c>
      <c r="AI361" t="str">
        <f>IF(ISNA(VLOOKUP(D361,Listen!J:O,3,0)),"",VLOOKUP(D361,Listen!J:O,3,0))</f>
        <v/>
      </c>
      <c r="AJ361" t="s">
        <v>96</v>
      </c>
      <c r="AK361">
        <v>5</v>
      </c>
      <c r="AL361" t="s">
        <v>96</v>
      </c>
      <c r="AM361" t="s">
        <v>96</v>
      </c>
      <c r="AN361">
        <v>2</v>
      </c>
      <c r="AO361">
        <v>5</v>
      </c>
      <c r="AP361">
        <f t="shared" si="5"/>
        <v>5</v>
      </c>
    </row>
    <row r="362" spans="1:42" x14ac:dyDescent="0.25">
      <c r="A362" t="s">
        <v>5132</v>
      </c>
      <c r="B362">
        <v>27.5112130238644</v>
      </c>
      <c r="C362">
        <v>221</v>
      </c>
      <c r="D362" t="s">
        <v>1245</v>
      </c>
      <c r="F362">
        <v>2568.1335140804499</v>
      </c>
      <c r="G362">
        <v>58.8137508081902</v>
      </c>
      <c r="H362" t="s">
        <v>1246</v>
      </c>
      <c r="I362" t="s">
        <v>1247</v>
      </c>
      <c r="J362" t="s">
        <v>37</v>
      </c>
      <c r="K362">
        <v>70838.656907292898</v>
      </c>
      <c r="L362">
        <v>15745.727387634601</v>
      </c>
      <c r="M362" t="s">
        <v>98</v>
      </c>
      <c r="N362" t="s">
        <v>98</v>
      </c>
      <c r="O362">
        <v>70839</v>
      </c>
      <c r="P362">
        <v>283356</v>
      </c>
      <c r="Q362">
        <v>10</v>
      </c>
      <c r="R362">
        <v>27.5402130238644</v>
      </c>
      <c r="S362" t="s">
        <v>5132</v>
      </c>
      <c r="T362" t="s">
        <v>96</v>
      </c>
      <c r="U362">
        <v>2561.1335140804499</v>
      </c>
      <c r="V362">
        <v>58.8</v>
      </c>
      <c r="W362" t="s">
        <v>15929</v>
      </c>
      <c r="X362">
        <v>72100530</v>
      </c>
      <c r="Y362" t="s">
        <v>96</v>
      </c>
      <c r="Z362" t="s">
        <v>5132</v>
      </c>
      <c r="AA362" t="s">
        <v>5133</v>
      </c>
      <c r="AB362" t="s">
        <v>5131</v>
      </c>
      <c r="AC362" t="s">
        <v>5134</v>
      </c>
      <c r="AD362" t="s">
        <v>5135</v>
      </c>
      <c r="AE362">
        <v>10</v>
      </c>
      <c r="AF362" t="s">
        <v>15929</v>
      </c>
      <c r="AG362" t="s">
        <v>96</v>
      </c>
      <c r="AH362" t="s">
        <v>96</v>
      </c>
      <c r="AI362" t="str">
        <f>IF(ISNA(VLOOKUP(D362,Listen!J:O,3,0)),"",VLOOKUP(D362,Listen!J:O,3,0))</f>
        <v/>
      </c>
      <c r="AJ362" t="s">
        <v>96</v>
      </c>
      <c r="AK362">
        <v>5</v>
      </c>
      <c r="AL362" t="s">
        <v>96</v>
      </c>
      <c r="AM362">
        <v>3</v>
      </c>
      <c r="AN362">
        <v>2</v>
      </c>
      <c r="AO362">
        <v>5</v>
      </c>
      <c r="AP362">
        <f t="shared" si="5"/>
        <v>5</v>
      </c>
    </row>
    <row r="363" spans="1:42" x14ac:dyDescent="0.25">
      <c r="A363" t="s">
        <v>266</v>
      </c>
      <c r="B363">
        <v>27.533184026130701</v>
      </c>
      <c r="C363">
        <v>71.099998474121094</v>
      </c>
      <c r="D363" t="s">
        <v>2782</v>
      </c>
      <c r="F363">
        <v>2570.7977961717902</v>
      </c>
      <c r="G363">
        <v>68.498585826435104</v>
      </c>
      <c r="H363" t="s">
        <v>2783</v>
      </c>
      <c r="I363" t="s">
        <v>2784</v>
      </c>
      <c r="J363" t="s">
        <v>37</v>
      </c>
      <c r="K363">
        <v>100351.800820862</v>
      </c>
      <c r="L363">
        <v>27328.997727016002</v>
      </c>
      <c r="M363">
        <v>288530.272244377</v>
      </c>
      <c r="N363">
        <v>288530.272244377</v>
      </c>
      <c r="O363">
        <v>0</v>
      </c>
      <c r="P363">
        <v>0</v>
      </c>
      <c r="Q363">
        <v>0</v>
      </c>
      <c r="R363">
        <v>27.562184026130701</v>
      </c>
      <c r="S363" t="s">
        <v>275</v>
      </c>
      <c r="T363" t="s">
        <v>96</v>
      </c>
      <c r="U363">
        <v>2563.7977961717902</v>
      </c>
      <c r="V363">
        <v>68.5</v>
      </c>
      <c r="W363" t="s">
        <v>15581</v>
      </c>
      <c r="X363">
        <v>72100530</v>
      </c>
      <c r="Y363" t="s">
        <v>96</v>
      </c>
      <c r="Z363" t="s">
        <v>275</v>
      </c>
      <c r="AA363" t="s">
        <v>274</v>
      </c>
      <c r="AB363" t="s">
        <v>266</v>
      </c>
      <c r="AC363" t="s">
        <v>273</v>
      </c>
      <c r="AD363" t="s">
        <v>265</v>
      </c>
      <c r="AE363">
        <v>0</v>
      </c>
      <c r="AF363" t="s">
        <v>15581</v>
      </c>
      <c r="AG363" t="s">
        <v>96</v>
      </c>
      <c r="AH363" t="s">
        <v>96</v>
      </c>
      <c r="AI363" t="str">
        <f>IF(ISNA(VLOOKUP(D363,Listen!J:O,3,0)),"",VLOOKUP(D363,Listen!J:O,3,0))</f>
        <v/>
      </c>
      <c r="AJ363">
        <v>6</v>
      </c>
      <c r="AK363">
        <v>5</v>
      </c>
      <c r="AL363" t="s">
        <v>96</v>
      </c>
      <c r="AM363">
        <v>3</v>
      </c>
      <c r="AN363">
        <v>2</v>
      </c>
      <c r="AO363">
        <v>6</v>
      </c>
      <c r="AP363">
        <f t="shared" si="5"/>
        <v>6</v>
      </c>
    </row>
    <row r="364" spans="1:42" x14ac:dyDescent="0.25">
      <c r="A364" t="s">
        <v>9886</v>
      </c>
      <c r="B364">
        <v>27.567033405178901</v>
      </c>
      <c r="C364">
        <v>280</v>
      </c>
      <c r="D364" t="s">
        <v>9887</v>
      </c>
      <c r="F364">
        <v>2574.9024925942999</v>
      </c>
      <c r="G364">
        <v>54.151747720047297</v>
      </c>
      <c r="H364" t="s">
        <v>9888</v>
      </c>
      <c r="I364" t="s">
        <v>9889</v>
      </c>
      <c r="J364" t="s">
        <v>37</v>
      </c>
      <c r="K364">
        <v>10280.482332276801</v>
      </c>
      <c r="L364">
        <v>8135.0415919508096</v>
      </c>
      <c r="M364" t="s">
        <v>98</v>
      </c>
      <c r="N364" t="s">
        <v>98</v>
      </c>
      <c r="O364">
        <v>10280</v>
      </c>
      <c r="P364">
        <v>41120</v>
      </c>
      <c r="Q364">
        <v>1</v>
      </c>
      <c r="R364">
        <v>27.5960334051789</v>
      </c>
      <c r="S364" t="s">
        <v>9886</v>
      </c>
      <c r="T364" t="s">
        <v>96</v>
      </c>
      <c r="U364">
        <v>2567.9024925942999</v>
      </c>
      <c r="V364">
        <v>54.2</v>
      </c>
      <c r="W364" t="s">
        <v>15930</v>
      </c>
      <c r="X364">
        <v>72100530</v>
      </c>
      <c r="Y364" t="s">
        <v>96</v>
      </c>
      <c r="Z364" t="s">
        <v>9886</v>
      </c>
      <c r="AA364" t="s">
        <v>9890</v>
      </c>
      <c r="AB364" t="s">
        <v>9891</v>
      </c>
      <c r="AC364" t="s">
        <v>9892</v>
      </c>
      <c r="AD364" t="s">
        <v>9893</v>
      </c>
      <c r="AE364">
        <v>1</v>
      </c>
      <c r="AF364" t="s">
        <v>15930</v>
      </c>
      <c r="AG364" t="s">
        <v>96</v>
      </c>
      <c r="AH364" t="s">
        <v>96</v>
      </c>
      <c r="AI364" t="str">
        <f>IF(ISNA(VLOOKUP(D364,Listen!J:O,3,0)),"",VLOOKUP(D364,Listen!J:O,3,0))</f>
        <v/>
      </c>
      <c r="AJ364" t="s">
        <v>96</v>
      </c>
      <c r="AK364">
        <v>5</v>
      </c>
      <c r="AL364" t="s">
        <v>96</v>
      </c>
      <c r="AM364">
        <v>3</v>
      </c>
      <c r="AN364">
        <v>2</v>
      </c>
      <c r="AO364">
        <v>5</v>
      </c>
      <c r="AP364">
        <f t="shared" si="5"/>
        <v>5</v>
      </c>
    </row>
    <row r="365" spans="1:42" x14ac:dyDescent="0.25">
      <c r="A365" t="s">
        <v>5703</v>
      </c>
      <c r="B365">
        <v>27.601267206967702</v>
      </c>
      <c r="C365">
        <v>123</v>
      </c>
      <c r="D365" t="s">
        <v>9894</v>
      </c>
      <c r="F365">
        <v>2579.05380548933</v>
      </c>
      <c r="G365">
        <v>61.262219655931702</v>
      </c>
      <c r="H365" t="s">
        <v>9895</v>
      </c>
      <c r="I365" t="s">
        <v>539</v>
      </c>
      <c r="J365" t="s">
        <v>37</v>
      </c>
      <c r="K365">
        <v>142928.810082774</v>
      </c>
      <c r="L365">
        <v>47114.158788574001</v>
      </c>
      <c r="M365" t="s">
        <v>98</v>
      </c>
      <c r="N365" t="s">
        <v>98</v>
      </c>
      <c r="O365">
        <v>142929</v>
      </c>
      <c r="P365">
        <v>571716</v>
      </c>
      <c r="Q365">
        <v>20</v>
      </c>
      <c r="R365">
        <v>27.630267206967702</v>
      </c>
      <c r="S365" t="s">
        <v>5703</v>
      </c>
      <c r="T365" t="s">
        <v>96</v>
      </c>
      <c r="U365">
        <v>2572.05380548933</v>
      </c>
      <c r="V365">
        <v>61.3</v>
      </c>
      <c r="W365" t="s">
        <v>15931</v>
      </c>
      <c r="X365">
        <v>72100530</v>
      </c>
      <c r="Y365" t="s">
        <v>96</v>
      </c>
      <c r="Z365" t="s">
        <v>5703</v>
      </c>
      <c r="AA365" t="s">
        <v>5704</v>
      </c>
      <c r="AB365" t="s">
        <v>5706</v>
      </c>
      <c r="AC365" t="s">
        <v>5705</v>
      </c>
      <c r="AD365" t="s">
        <v>5530</v>
      </c>
      <c r="AE365">
        <v>20</v>
      </c>
      <c r="AF365" t="s">
        <v>15931</v>
      </c>
      <c r="AG365" t="s">
        <v>96</v>
      </c>
      <c r="AH365" t="s">
        <v>96</v>
      </c>
      <c r="AI365" t="str">
        <f>IF(ISNA(VLOOKUP(D365,Listen!J:O,3,0)),"",VLOOKUP(D365,Listen!J:O,3,0))</f>
        <v/>
      </c>
      <c r="AJ365" t="s">
        <v>96</v>
      </c>
      <c r="AK365">
        <v>5</v>
      </c>
      <c r="AL365" t="s">
        <v>96</v>
      </c>
      <c r="AM365">
        <v>3</v>
      </c>
      <c r="AN365">
        <v>2</v>
      </c>
      <c r="AO365">
        <v>5</v>
      </c>
      <c r="AP365">
        <f t="shared" si="5"/>
        <v>5</v>
      </c>
    </row>
    <row r="366" spans="1:42" x14ac:dyDescent="0.25">
      <c r="A366" t="s">
        <v>5716</v>
      </c>
      <c r="B366">
        <v>27.6356716417109</v>
      </c>
      <c r="C366">
        <v>59</v>
      </c>
      <c r="D366" t="s">
        <v>5488</v>
      </c>
      <c r="F366">
        <v>2583.22580994493</v>
      </c>
      <c r="G366">
        <v>61.801843161006197</v>
      </c>
      <c r="H366" t="s">
        <v>5489</v>
      </c>
      <c r="I366" t="s">
        <v>395</v>
      </c>
      <c r="J366" t="s">
        <v>37</v>
      </c>
      <c r="K366">
        <v>349722.07057527202</v>
      </c>
      <c r="L366">
        <v>99317.242099101</v>
      </c>
      <c r="M366" t="s">
        <v>98</v>
      </c>
      <c r="N366" t="s">
        <v>98</v>
      </c>
      <c r="O366">
        <v>349722</v>
      </c>
      <c r="P366">
        <v>1398888</v>
      </c>
      <c r="Q366">
        <v>48</v>
      </c>
      <c r="R366">
        <v>27.6646716417109</v>
      </c>
      <c r="S366" t="s">
        <v>5714</v>
      </c>
      <c r="T366" t="s">
        <v>96</v>
      </c>
      <c r="U366">
        <v>2576.22580994493</v>
      </c>
      <c r="V366">
        <v>61.8</v>
      </c>
      <c r="W366" t="s">
        <v>15932</v>
      </c>
      <c r="X366">
        <v>72100530</v>
      </c>
      <c r="Y366" t="s">
        <v>96</v>
      </c>
      <c r="Z366" t="s">
        <v>5714</v>
      </c>
      <c r="AA366" t="s">
        <v>5712</v>
      </c>
      <c r="AB366" t="s">
        <v>5716</v>
      </c>
      <c r="AC366" t="s">
        <v>5713</v>
      </c>
      <c r="AD366" t="s">
        <v>9896</v>
      </c>
      <c r="AE366">
        <v>48</v>
      </c>
      <c r="AF366" t="s">
        <v>15932</v>
      </c>
      <c r="AG366" t="s">
        <v>96</v>
      </c>
      <c r="AH366" t="s">
        <v>96</v>
      </c>
      <c r="AI366" t="str">
        <f>IF(ISNA(VLOOKUP(D366,Listen!J:O,3,0)),"",VLOOKUP(D366,Listen!J:O,3,0))</f>
        <v/>
      </c>
      <c r="AJ366" t="s">
        <v>96</v>
      </c>
      <c r="AK366">
        <v>5</v>
      </c>
      <c r="AL366" t="s">
        <v>96</v>
      </c>
      <c r="AM366">
        <v>3</v>
      </c>
      <c r="AN366">
        <v>2</v>
      </c>
      <c r="AO366">
        <v>5</v>
      </c>
      <c r="AP366">
        <f t="shared" si="5"/>
        <v>5</v>
      </c>
    </row>
    <row r="367" spans="1:42" x14ac:dyDescent="0.25">
      <c r="A367" t="s">
        <v>5709</v>
      </c>
      <c r="B367">
        <v>27.640684999984199</v>
      </c>
      <c r="C367">
        <v>97</v>
      </c>
      <c r="D367" t="s">
        <v>9897</v>
      </c>
      <c r="F367">
        <v>2583.8337476485999</v>
      </c>
      <c r="G367">
        <v>55.309596457767299</v>
      </c>
      <c r="H367" t="s">
        <v>9898</v>
      </c>
      <c r="I367" t="s">
        <v>9899</v>
      </c>
      <c r="J367" t="s">
        <v>37</v>
      </c>
      <c r="K367">
        <v>336947.527018569</v>
      </c>
      <c r="L367">
        <v>75573.692279014504</v>
      </c>
      <c r="M367" t="s">
        <v>98</v>
      </c>
      <c r="N367" t="s">
        <v>98</v>
      </c>
      <c r="O367">
        <v>336948</v>
      </c>
      <c r="P367">
        <v>1347792</v>
      </c>
      <c r="Q367">
        <v>46</v>
      </c>
      <c r="R367">
        <v>27.669684999984199</v>
      </c>
      <c r="S367" t="s">
        <v>5707</v>
      </c>
      <c r="T367" t="s">
        <v>96</v>
      </c>
      <c r="U367">
        <v>2576.8337476485999</v>
      </c>
      <c r="V367">
        <v>55.3</v>
      </c>
      <c r="W367" t="s">
        <v>15933</v>
      </c>
      <c r="X367">
        <v>72100530</v>
      </c>
      <c r="Y367" t="s">
        <v>96</v>
      </c>
      <c r="Z367" t="s">
        <v>5707</v>
      </c>
      <c r="AA367" t="s">
        <v>5708</v>
      </c>
      <c r="AB367" t="s">
        <v>5709</v>
      </c>
      <c r="AC367" t="s">
        <v>5710</v>
      </c>
      <c r="AD367" t="s">
        <v>5711</v>
      </c>
      <c r="AE367">
        <v>46</v>
      </c>
      <c r="AF367" t="s">
        <v>15933</v>
      </c>
      <c r="AG367" t="s">
        <v>96</v>
      </c>
      <c r="AH367" t="s">
        <v>96</v>
      </c>
      <c r="AI367" t="str">
        <f>IF(ISNA(VLOOKUP(D367,Listen!J:O,3,0)),"",VLOOKUP(D367,Listen!J:O,3,0))</f>
        <v/>
      </c>
      <c r="AJ367" t="s">
        <v>96</v>
      </c>
      <c r="AK367">
        <v>5</v>
      </c>
      <c r="AL367" t="s">
        <v>96</v>
      </c>
      <c r="AM367">
        <v>3</v>
      </c>
      <c r="AN367">
        <v>2</v>
      </c>
      <c r="AO367">
        <v>5</v>
      </c>
      <c r="AP367">
        <f t="shared" si="5"/>
        <v>5</v>
      </c>
    </row>
    <row r="368" spans="1:42" x14ac:dyDescent="0.25">
      <c r="A368" t="s">
        <v>3654</v>
      </c>
      <c r="B368">
        <v>27.649544892536198</v>
      </c>
      <c r="C368">
        <v>55.099998474121101</v>
      </c>
      <c r="D368" t="s">
        <v>9900</v>
      </c>
      <c r="F368">
        <v>2584.9081298170399</v>
      </c>
      <c r="G368">
        <v>60.4849611992083</v>
      </c>
      <c r="H368" t="s">
        <v>9901</v>
      </c>
      <c r="I368" t="s">
        <v>3956</v>
      </c>
      <c r="J368" t="s">
        <v>37</v>
      </c>
      <c r="K368">
        <v>254077.752313487</v>
      </c>
      <c r="L368">
        <v>72649.405070511202</v>
      </c>
      <c r="M368" t="s">
        <v>98</v>
      </c>
      <c r="N368" t="s">
        <v>98</v>
      </c>
      <c r="O368">
        <v>254078</v>
      </c>
      <c r="P368">
        <v>1016312</v>
      </c>
      <c r="Q368">
        <v>35</v>
      </c>
      <c r="R368">
        <v>27.678544892536198</v>
      </c>
      <c r="S368" t="s">
        <v>3655</v>
      </c>
      <c r="T368" t="s">
        <v>96</v>
      </c>
      <c r="U368">
        <v>2577.9081298170399</v>
      </c>
      <c r="V368">
        <v>60.5</v>
      </c>
      <c r="W368" t="s">
        <v>15684</v>
      </c>
      <c r="X368">
        <v>72100530</v>
      </c>
      <c r="Y368" t="s">
        <v>96</v>
      </c>
      <c r="Z368" t="s">
        <v>3655</v>
      </c>
      <c r="AA368" t="s">
        <v>6124</v>
      </c>
      <c r="AB368" t="s">
        <v>3654</v>
      </c>
      <c r="AC368" t="s">
        <v>6125</v>
      </c>
      <c r="AD368" t="s">
        <v>9902</v>
      </c>
      <c r="AE368">
        <v>35</v>
      </c>
      <c r="AF368" t="s">
        <v>15684</v>
      </c>
      <c r="AG368" t="s">
        <v>96</v>
      </c>
      <c r="AH368" t="s">
        <v>96</v>
      </c>
      <c r="AI368" t="str">
        <f>IF(ISNA(VLOOKUP(D368,Listen!J:O,3,0)),"",VLOOKUP(D368,Listen!J:O,3,0))</f>
        <v/>
      </c>
      <c r="AJ368" t="s">
        <v>96</v>
      </c>
      <c r="AK368">
        <v>5</v>
      </c>
      <c r="AL368" t="s">
        <v>96</v>
      </c>
      <c r="AM368">
        <v>3</v>
      </c>
      <c r="AN368">
        <v>2</v>
      </c>
      <c r="AO368">
        <v>5</v>
      </c>
      <c r="AP368">
        <f t="shared" si="5"/>
        <v>5</v>
      </c>
    </row>
    <row r="369" spans="1:42" x14ac:dyDescent="0.25">
      <c r="A369" t="s">
        <v>2886</v>
      </c>
      <c r="B369">
        <v>27.7606642940294</v>
      </c>
      <c r="C369">
        <v>57</v>
      </c>
      <c r="D369">
        <v>909554</v>
      </c>
      <c r="F369">
        <v>2598.3828647340501</v>
      </c>
      <c r="G369">
        <v>61.577110924605797</v>
      </c>
      <c r="H369" t="s">
        <v>4928</v>
      </c>
      <c r="I369" t="s">
        <v>50</v>
      </c>
      <c r="J369" t="s">
        <v>37</v>
      </c>
      <c r="K369">
        <v>180117.71037733401</v>
      </c>
      <c r="L369">
        <v>41777.329728124001</v>
      </c>
      <c r="M369" t="s">
        <v>98</v>
      </c>
      <c r="N369" t="s">
        <v>98</v>
      </c>
      <c r="O369">
        <v>180118</v>
      </c>
      <c r="P369">
        <v>720472</v>
      </c>
      <c r="Q369">
        <v>25</v>
      </c>
      <c r="R369">
        <v>27.7896642940294</v>
      </c>
      <c r="S369" t="s">
        <v>2886</v>
      </c>
      <c r="T369" t="s">
        <v>96</v>
      </c>
      <c r="U369">
        <v>2591.3828647340501</v>
      </c>
      <c r="V369">
        <v>61.6</v>
      </c>
      <c r="W369" t="s">
        <v>15934</v>
      </c>
      <c r="X369">
        <v>72100530</v>
      </c>
      <c r="Y369" t="s">
        <v>96</v>
      </c>
      <c r="Z369" t="s">
        <v>2886</v>
      </c>
      <c r="AA369" t="s">
        <v>2887</v>
      </c>
      <c r="AB369" t="s">
        <v>2888</v>
      </c>
      <c r="AC369" t="s">
        <v>2889</v>
      </c>
      <c r="AD369" t="s">
        <v>2890</v>
      </c>
      <c r="AE369">
        <v>25</v>
      </c>
      <c r="AF369" t="s">
        <v>15934</v>
      </c>
      <c r="AG369" t="s">
        <v>96</v>
      </c>
      <c r="AH369" t="s">
        <v>96</v>
      </c>
      <c r="AI369" t="str">
        <f>IF(ISNA(VLOOKUP(D369,Listen!J:O,3,0)),"",VLOOKUP(D369,Listen!J:O,3,0))</f>
        <v/>
      </c>
      <c r="AJ369" t="s">
        <v>96</v>
      </c>
      <c r="AK369">
        <v>5</v>
      </c>
      <c r="AL369" t="s">
        <v>96</v>
      </c>
      <c r="AM369">
        <v>3</v>
      </c>
      <c r="AN369">
        <v>2</v>
      </c>
      <c r="AO369">
        <v>5</v>
      </c>
      <c r="AP369">
        <f t="shared" si="5"/>
        <v>5</v>
      </c>
    </row>
    <row r="370" spans="1:42" x14ac:dyDescent="0.25">
      <c r="A370" t="s">
        <v>2886</v>
      </c>
      <c r="B370">
        <v>27.7607285798981</v>
      </c>
      <c r="C370">
        <v>57.099998474121101</v>
      </c>
      <c r="D370" t="s">
        <v>2120</v>
      </c>
      <c r="F370">
        <v>2598.3906602677598</v>
      </c>
      <c r="G370">
        <v>62.051814401058898</v>
      </c>
      <c r="H370" t="s">
        <v>5542</v>
      </c>
      <c r="I370" t="s">
        <v>2122</v>
      </c>
      <c r="J370" t="s">
        <v>39</v>
      </c>
      <c r="K370">
        <v>142113.99372228701</v>
      </c>
      <c r="L370">
        <v>41777.329728124001</v>
      </c>
      <c r="M370" t="s">
        <v>98</v>
      </c>
      <c r="N370" t="s">
        <v>98</v>
      </c>
      <c r="O370">
        <v>142114</v>
      </c>
      <c r="P370">
        <v>568456</v>
      </c>
      <c r="Q370">
        <v>19</v>
      </c>
      <c r="R370">
        <v>27.7897285798981</v>
      </c>
      <c r="S370" t="s">
        <v>2886</v>
      </c>
      <c r="T370" t="s">
        <v>96</v>
      </c>
      <c r="U370">
        <v>2591.3906602677598</v>
      </c>
      <c r="V370">
        <v>62.1</v>
      </c>
      <c r="W370" t="s">
        <v>15934</v>
      </c>
      <c r="X370">
        <v>72100530</v>
      </c>
      <c r="Y370" t="s">
        <v>96</v>
      </c>
      <c r="Z370" t="s">
        <v>2886</v>
      </c>
      <c r="AA370" t="s">
        <v>2887</v>
      </c>
      <c r="AB370" t="s">
        <v>2888</v>
      </c>
      <c r="AC370" t="s">
        <v>2889</v>
      </c>
      <c r="AD370" t="s">
        <v>2890</v>
      </c>
      <c r="AE370">
        <v>19</v>
      </c>
      <c r="AF370" t="s">
        <v>15934</v>
      </c>
      <c r="AG370" t="s">
        <v>96</v>
      </c>
      <c r="AH370" t="s">
        <v>96</v>
      </c>
      <c r="AI370" t="str">
        <f>IF(ISNA(VLOOKUP(D370,Listen!J:O,3,0)),"",VLOOKUP(D370,Listen!J:O,3,0))</f>
        <v>x</v>
      </c>
      <c r="AJ370" t="s">
        <v>96</v>
      </c>
      <c r="AK370">
        <v>5</v>
      </c>
      <c r="AL370" t="s">
        <v>96</v>
      </c>
      <c r="AM370">
        <v>3</v>
      </c>
      <c r="AN370">
        <v>1</v>
      </c>
      <c r="AO370">
        <v>5</v>
      </c>
      <c r="AP370">
        <f t="shared" si="5"/>
        <v>5</v>
      </c>
    </row>
    <row r="371" spans="1:42" x14ac:dyDescent="0.25">
      <c r="A371" t="s">
        <v>9903</v>
      </c>
      <c r="B371">
        <v>27.7709003649225</v>
      </c>
      <c r="C371">
        <v>98</v>
      </c>
      <c r="D371" t="s">
        <v>9904</v>
      </c>
      <c r="F371">
        <v>2599.6241271960798</v>
      </c>
      <c r="G371">
        <v>63.955625712249699</v>
      </c>
      <c r="H371" t="s">
        <v>9905</v>
      </c>
      <c r="I371" t="s">
        <v>2061</v>
      </c>
      <c r="J371" t="s">
        <v>37</v>
      </c>
      <c r="K371">
        <v>28309.927634202599</v>
      </c>
      <c r="L371">
        <v>5550.7042895724699</v>
      </c>
      <c r="M371" t="s">
        <v>98</v>
      </c>
      <c r="N371" t="s">
        <v>98</v>
      </c>
      <c r="O371">
        <v>28310</v>
      </c>
      <c r="P371">
        <v>113240</v>
      </c>
      <c r="Q371">
        <v>4</v>
      </c>
      <c r="R371">
        <v>27.7999003649225</v>
      </c>
      <c r="S371" t="s">
        <v>9903</v>
      </c>
      <c r="T371" t="s">
        <v>96</v>
      </c>
      <c r="U371">
        <v>2592.6241271960798</v>
      </c>
      <c r="V371">
        <v>64</v>
      </c>
      <c r="W371" t="s">
        <v>15935</v>
      </c>
      <c r="X371">
        <v>72100530</v>
      </c>
      <c r="Y371" t="s">
        <v>96</v>
      </c>
      <c r="Z371" t="s">
        <v>9903</v>
      </c>
      <c r="AA371" t="s">
        <v>9906</v>
      </c>
      <c r="AB371" t="s">
        <v>9907</v>
      </c>
      <c r="AC371" t="s">
        <v>9908</v>
      </c>
      <c r="AD371" t="s">
        <v>9909</v>
      </c>
      <c r="AE371">
        <v>4</v>
      </c>
      <c r="AF371" t="s">
        <v>15935</v>
      </c>
      <c r="AG371" t="s">
        <v>96</v>
      </c>
      <c r="AH371" t="s">
        <v>96</v>
      </c>
      <c r="AI371" t="str">
        <f>IF(ISNA(VLOOKUP(D371,Listen!J:O,3,0)),"",VLOOKUP(D371,Listen!J:O,3,0))</f>
        <v/>
      </c>
      <c r="AJ371" t="s">
        <v>96</v>
      </c>
      <c r="AK371">
        <v>5</v>
      </c>
      <c r="AL371" t="s">
        <v>96</v>
      </c>
      <c r="AM371">
        <v>3</v>
      </c>
      <c r="AN371">
        <v>2</v>
      </c>
      <c r="AO371">
        <v>5</v>
      </c>
      <c r="AP371">
        <f t="shared" si="5"/>
        <v>5</v>
      </c>
    </row>
    <row r="372" spans="1:42" x14ac:dyDescent="0.25">
      <c r="A372" t="s">
        <v>5712</v>
      </c>
      <c r="B372">
        <v>27.798680011745301</v>
      </c>
      <c r="C372">
        <v>59</v>
      </c>
      <c r="D372" t="s">
        <v>5488</v>
      </c>
      <c r="F372">
        <v>2603.2145896119</v>
      </c>
      <c r="G372">
        <v>51.471551529486703</v>
      </c>
      <c r="H372" t="s">
        <v>5489</v>
      </c>
      <c r="I372" t="s">
        <v>395</v>
      </c>
      <c r="J372" t="s">
        <v>37</v>
      </c>
      <c r="K372">
        <v>100832.888862946</v>
      </c>
      <c r="L372">
        <v>43558.1115956801</v>
      </c>
      <c r="M372" t="s">
        <v>98</v>
      </c>
      <c r="N372" t="s">
        <v>98</v>
      </c>
      <c r="O372">
        <v>100833</v>
      </c>
      <c r="P372">
        <v>403332</v>
      </c>
      <c r="Q372">
        <v>14</v>
      </c>
      <c r="R372">
        <v>27.827680011745301</v>
      </c>
      <c r="S372" t="s">
        <v>5712</v>
      </c>
      <c r="T372" t="s">
        <v>96</v>
      </c>
      <c r="U372">
        <v>2596.2145896119</v>
      </c>
      <c r="V372">
        <v>51.5</v>
      </c>
      <c r="W372" t="s">
        <v>15936</v>
      </c>
      <c r="X372">
        <v>72100530</v>
      </c>
      <c r="Y372" t="s">
        <v>96</v>
      </c>
      <c r="Z372" t="s">
        <v>5712</v>
      </c>
      <c r="AA372" t="s">
        <v>5713</v>
      </c>
      <c r="AB372" t="s">
        <v>5714</v>
      </c>
      <c r="AC372" t="s">
        <v>5715</v>
      </c>
      <c r="AD372" t="s">
        <v>5716</v>
      </c>
      <c r="AE372">
        <v>14</v>
      </c>
      <c r="AF372" t="s">
        <v>15936</v>
      </c>
      <c r="AG372" t="s">
        <v>96</v>
      </c>
      <c r="AH372" t="s">
        <v>96</v>
      </c>
      <c r="AI372" t="str">
        <f>IF(ISNA(VLOOKUP(D372,Listen!J:O,3,0)),"",VLOOKUP(D372,Listen!J:O,3,0))</f>
        <v/>
      </c>
      <c r="AJ372" t="s">
        <v>96</v>
      </c>
      <c r="AK372">
        <v>5</v>
      </c>
      <c r="AL372" t="s">
        <v>96</v>
      </c>
      <c r="AM372">
        <v>3</v>
      </c>
      <c r="AN372">
        <v>2</v>
      </c>
      <c r="AO372">
        <v>5</v>
      </c>
      <c r="AP372">
        <f t="shared" si="5"/>
        <v>5</v>
      </c>
    </row>
    <row r="373" spans="1:42" x14ac:dyDescent="0.25">
      <c r="A373" t="s">
        <v>9910</v>
      </c>
      <c r="B373">
        <v>28.038046780709902</v>
      </c>
      <c r="C373">
        <v>155</v>
      </c>
      <c r="D373" t="s">
        <v>4640</v>
      </c>
      <c r="F373">
        <v>2634.3922866440798</v>
      </c>
      <c r="G373">
        <v>50.336980432980397</v>
      </c>
      <c r="H373" t="s">
        <v>4641</v>
      </c>
      <c r="I373" t="s">
        <v>49</v>
      </c>
      <c r="J373" t="s">
        <v>37</v>
      </c>
      <c r="K373">
        <v>79780.861482078995</v>
      </c>
      <c r="L373">
        <v>6765.2984184569796</v>
      </c>
      <c r="M373" t="s">
        <v>98</v>
      </c>
      <c r="N373" t="s">
        <v>98</v>
      </c>
      <c r="O373">
        <v>79781</v>
      </c>
      <c r="P373">
        <v>319124</v>
      </c>
      <c r="Q373">
        <v>11</v>
      </c>
      <c r="R373">
        <v>28.067046780709902</v>
      </c>
      <c r="S373" t="s">
        <v>9911</v>
      </c>
      <c r="T373" t="s">
        <v>96</v>
      </c>
      <c r="U373">
        <v>2627.3922866440798</v>
      </c>
      <c r="V373">
        <v>50.3</v>
      </c>
      <c r="W373" t="s">
        <v>15937</v>
      </c>
      <c r="X373">
        <v>72100530</v>
      </c>
      <c r="Y373" t="s">
        <v>96</v>
      </c>
      <c r="Z373" t="s">
        <v>9911</v>
      </c>
      <c r="AA373" t="s">
        <v>9912</v>
      </c>
      <c r="AB373" t="s">
        <v>9910</v>
      </c>
      <c r="AC373" t="s">
        <v>9913</v>
      </c>
      <c r="AD373" t="s">
        <v>9914</v>
      </c>
      <c r="AE373">
        <v>11</v>
      </c>
      <c r="AF373" t="s">
        <v>15937</v>
      </c>
      <c r="AG373" t="s">
        <v>96</v>
      </c>
      <c r="AH373" t="s">
        <v>96</v>
      </c>
      <c r="AI373" t="str">
        <f>IF(ISNA(VLOOKUP(D373,Listen!J:O,3,0)),"",VLOOKUP(D373,Listen!J:O,3,0))</f>
        <v/>
      </c>
      <c r="AJ373" t="s">
        <v>96</v>
      </c>
      <c r="AK373">
        <v>5</v>
      </c>
      <c r="AL373" t="s">
        <v>96</v>
      </c>
      <c r="AM373">
        <v>3</v>
      </c>
      <c r="AN373">
        <v>2</v>
      </c>
      <c r="AO373">
        <v>5</v>
      </c>
      <c r="AP373">
        <f t="shared" si="5"/>
        <v>5</v>
      </c>
    </row>
    <row r="374" spans="1:42" x14ac:dyDescent="0.25">
      <c r="A374" t="s">
        <v>9915</v>
      </c>
      <c r="B374">
        <v>28.2481744490327</v>
      </c>
      <c r="C374">
        <v>167</v>
      </c>
      <c r="D374" t="s">
        <v>9916</v>
      </c>
      <c r="F374">
        <v>2661.7615693953398</v>
      </c>
      <c r="G374">
        <v>50.445250870119402</v>
      </c>
      <c r="H374" t="s">
        <v>9917</v>
      </c>
      <c r="I374" t="s">
        <v>9918</v>
      </c>
      <c r="J374" t="s">
        <v>37</v>
      </c>
      <c r="K374">
        <v>58579.063211131601</v>
      </c>
      <c r="L374">
        <v>26351.991212646899</v>
      </c>
      <c r="M374" t="s">
        <v>98</v>
      </c>
      <c r="N374" t="s">
        <v>98</v>
      </c>
      <c r="O374">
        <v>58579</v>
      </c>
      <c r="P374">
        <v>234316</v>
      </c>
      <c r="Q374">
        <v>8</v>
      </c>
      <c r="R374">
        <v>28.277174449032699</v>
      </c>
      <c r="S374" t="s">
        <v>9919</v>
      </c>
      <c r="T374" t="s">
        <v>96</v>
      </c>
      <c r="U374">
        <v>2654.7615693953398</v>
      </c>
      <c r="V374">
        <v>50.4</v>
      </c>
      <c r="W374" t="s">
        <v>15938</v>
      </c>
      <c r="X374">
        <v>72100530</v>
      </c>
      <c r="Y374" t="s">
        <v>96</v>
      </c>
      <c r="Z374" t="s">
        <v>9919</v>
      </c>
      <c r="AA374" t="s">
        <v>9920</v>
      </c>
      <c r="AB374" t="s">
        <v>9915</v>
      </c>
      <c r="AC374" t="s">
        <v>9921</v>
      </c>
      <c r="AD374" t="s">
        <v>9922</v>
      </c>
      <c r="AE374">
        <v>8</v>
      </c>
      <c r="AF374" t="s">
        <v>15938</v>
      </c>
      <c r="AG374" t="s">
        <v>96</v>
      </c>
      <c r="AH374" t="s">
        <v>96</v>
      </c>
      <c r="AI374" t="str">
        <f>IF(ISNA(VLOOKUP(D374,Listen!J:O,3,0)),"",VLOOKUP(D374,Listen!J:O,3,0))</f>
        <v/>
      </c>
      <c r="AJ374" t="s">
        <v>96</v>
      </c>
      <c r="AK374">
        <v>5</v>
      </c>
      <c r="AL374" t="s">
        <v>96</v>
      </c>
      <c r="AM374">
        <v>3</v>
      </c>
      <c r="AN374">
        <v>2</v>
      </c>
      <c r="AO374">
        <v>5</v>
      </c>
      <c r="AP374">
        <f t="shared" si="5"/>
        <v>5</v>
      </c>
    </row>
    <row r="375" spans="1:42" x14ac:dyDescent="0.25">
      <c r="A375" t="s">
        <v>1952</v>
      </c>
      <c r="B375">
        <v>28.609472476426401</v>
      </c>
      <c r="C375">
        <v>147</v>
      </c>
      <c r="D375" t="s">
        <v>1245</v>
      </c>
      <c r="F375">
        <v>2708.82090217211</v>
      </c>
      <c r="G375">
        <v>56.602749970589699</v>
      </c>
      <c r="H375" t="s">
        <v>1246</v>
      </c>
      <c r="I375" t="s">
        <v>1247</v>
      </c>
      <c r="J375" t="s">
        <v>37</v>
      </c>
      <c r="K375">
        <v>76567.697490019404</v>
      </c>
      <c r="L375">
        <v>18084.893410156099</v>
      </c>
      <c r="M375" t="s">
        <v>98</v>
      </c>
      <c r="N375" t="s">
        <v>98</v>
      </c>
      <c r="O375">
        <v>76568</v>
      </c>
      <c r="P375">
        <v>306272</v>
      </c>
      <c r="Q375">
        <v>10</v>
      </c>
      <c r="R375">
        <v>28.638472476426401</v>
      </c>
      <c r="S375" t="s">
        <v>1952</v>
      </c>
      <c r="T375" t="s">
        <v>96</v>
      </c>
      <c r="U375">
        <v>2701.82090217211</v>
      </c>
      <c r="V375">
        <v>56.6</v>
      </c>
      <c r="W375" t="s">
        <v>15939</v>
      </c>
      <c r="X375">
        <v>72100530</v>
      </c>
      <c r="Y375" t="s">
        <v>96</v>
      </c>
      <c r="Z375" t="s">
        <v>1952</v>
      </c>
      <c r="AA375" t="s">
        <v>1953</v>
      </c>
      <c r="AB375" t="s">
        <v>1954</v>
      </c>
      <c r="AC375" t="s">
        <v>1955</v>
      </c>
      <c r="AD375" t="s">
        <v>1956</v>
      </c>
      <c r="AE375">
        <v>10</v>
      </c>
      <c r="AF375" t="s">
        <v>15939</v>
      </c>
      <c r="AG375" t="s">
        <v>96</v>
      </c>
      <c r="AH375" t="s">
        <v>96</v>
      </c>
      <c r="AI375" t="str">
        <f>IF(ISNA(VLOOKUP(D375,Listen!J:O,3,0)),"",VLOOKUP(D375,Listen!J:O,3,0))</f>
        <v/>
      </c>
      <c r="AJ375" t="s">
        <v>96</v>
      </c>
      <c r="AK375">
        <v>5</v>
      </c>
      <c r="AL375" t="s">
        <v>96</v>
      </c>
      <c r="AM375">
        <v>3</v>
      </c>
      <c r="AN375">
        <v>2</v>
      </c>
      <c r="AO375">
        <v>5</v>
      </c>
      <c r="AP375">
        <f t="shared" si="5"/>
        <v>5</v>
      </c>
    </row>
    <row r="376" spans="1:42" x14ac:dyDescent="0.25">
      <c r="A376" t="s">
        <v>9923</v>
      </c>
      <c r="B376">
        <v>29.303264046493101</v>
      </c>
      <c r="C376">
        <v>233</v>
      </c>
      <c r="D376" t="s">
        <v>4443</v>
      </c>
      <c r="F376">
        <v>2799.1877624868898</v>
      </c>
      <c r="G376">
        <v>60.476934168239097</v>
      </c>
      <c r="H376" t="s">
        <v>4444</v>
      </c>
      <c r="I376" t="s">
        <v>4445</v>
      </c>
      <c r="J376" t="s">
        <v>37</v>
      </c>
      <c r="K376">
        <v>34700.700273881303</v>
      </c>
      <c r="L376">
        <v>6242.10940295419</v>
      </c>
      <c r="M376" t="s">
        <v>98</v>
      </c>
      <c r="N376" t="s">
        <v>98</v>
      </c>
      <c r="O376">
        <v>34701</v>
      </c>
      <c r="P376">
        <v>138804</v>
      </c>
      <c r="Q376">
        <v>5</v>
      </c>
      <c r="R376">
        <v>29.332264046493101</v>
      </c>
      <c r="S376" t="s">
        <v>9923</v>
      </c>
      <c r="T376" t="s">
        <v>96</v>
      </c>
      <c r="U376">
        <v>2792.1877624868898</v>
      </c>
      <c r="V376">
        <v>60.5</v>
      </c>
      <c r="W376" t="s">
        <v>15940</v>
      </c>
      <c r="X376">
        <v>72100530</v>
      </c>
      <c r="Y376" t="s">
        <v>96</v>
      </c>
      <c r="Z376" t="s">
        <v>9923</v>
      </c>
      <c r="AA376" t="s">
        <v>9924</v>
      </c>
      <c r="AB376" t="s">
        <v>9925</v>
      </c>
      <c r="AC376" t="s">
        <v>9926</v>
      </c>
      <c r="AD376" t="s">
        <v>9927</v>
      </c>
      <c r="AE376">
        <v>5</v>
      </c>
      <c r="AF376" t="s">
        <v>15940</v>
      </c>
      <c r="AG376" t="s">
        <v>96</v>
      </c>
      <c r="AH376" t="s">
        <v>96</v>
      </c>
      <c r="AI376" t="str">
        <f>IF(ISNA(VLOOKUP(D376,Listen!J:O,3,0)),"",VLOOKUP(D376,Listen!J:O,3,0))</f>
        <v/>
      </c>
      <c r="AJ376" t="s">
        <v>96</v>
      </c>
      <c r="AK376">
        <v>5</v>
      </c>
      <c r="AL376" t="s">
        <v>96</v>
      </c>
      <c r="AM376">
        <v>3</v>
      </c>
      <c r="AN376">
        <v>2</v>
      </c>
      <c r="AO376">
        <v>5</v>
      </c>
      <c r="AP376">
        <f t="shared" si="5"/>
        <v>5</v>
      </c>
    </row>
    <row r="377" spans="1:42" x14ac:dyDescent="0.25">
      <c r="A377" t="s">
        <v>9027</v>
      </c>
      <c r="B377">
        <v>29.335583039198902</v>
      </c>
      <c r="C377">
        <v>266.10000610351602</v>
      </c>
      <c r="D377" t="s">
        <v>9928</v>
      </c>
      <c r="F377">
        <v>2803.3973349656599</v>
      </c>
      <c r="G377">
        <v>61.501907511183497</v>
      </c>
      <c r="H377" t="s">
        <v>9929</v>
      </c>
      <c r="I377" t="s">
        <v>9930</v>
      </c>
      <c r="J377" t="s">
        <v>37</v>
      </c>
      <c r="K377">
        <v>10149.023984458299</v>
      </c>
      <c r="L377">
        <v>3942.2238089850798</v>
      </c>
      <c r="M377" t="s">
        <v>98</v>
      </c>
      <c r="N377" t="s">
        <v>98</v>
      </c>
      <c r="O377">
        <v>10149</v>
      </c>
      <c r="P377">
        <v>40596</v>
      </c>
      <c r="Q377">
        <v>1</v>
      </c>
      <c r="R377">
        <v>29.364583039198902</v>
      </c>
      <c r="S377" t="s">
        <v>9022</v>
      </c>
      <c r="T377" t="s">
        <v>96</v>
      </c>
      <c r="U377">
        <v>2796.3973349656599</v>
      </c>
      <c r="V377">
        <v>61.5</v>
      </c>
      <c r="W377" t="s">
        <v>15941</v>
      </c>
      <c r="X377">
        <v>72100530</v>
      </c>
      <c r="Y377" t="s">
        <v>96</v>
      </c>
      <c r="Z377" t="s">
        <v>9022</v>
      </c>
      <c r="AA377" t="s">
        <v>9026</v>
      </c>
      <c r="AB377" t="s">
        <v>9027</v>
      </c>
      <c r="AC377" t="s">
        <v>9028</v>
      </c>
      <c r="AD377" t="s">
        <v>9029</v>
      </c>
      <c r="AE377">
        <v>1</v>
      </c>
      <c r="AF377" t="s">
        <v>15941</v>
      </c>
      <c r="AG377" t="s">
        <v>96</v>
      </c>
      <c r="AH377" t="s">
        <v>96</v>
      </c>
      <c r="AI377" t="str">
        <f>IF(ISNA(VLOOKUP(D377,Listen!J:O,3,0)),"",VLOOKUP(D377,Listen!J:O,3,0))</f>
        <v/>
      </c>
      <c r="AJ377" t="s">
        <v>96</v>
      </c>
      <c r="AK377">
        <v>5</v>
      </c>
      <c r="AL377" t="s">
        <v>96</v>
      </c>
      <c r="AM377">
        <v>3</v>
      </c>
      <c r="AN377">
        <v>2</v>
      </c>
      <c r="AO377">
        <v>5</v>
      </c>
      <c r="AP377">
        <f t="shared" si="5"/>
        <v>5</v>
      </c>
    </row>
    <row r="378" spans="1:42" x14ac:dyDescent="0.25">
      <c r="A378" t="s">
        <v>5735</v>
      </c>
      <c r="B378">
        <v>29.381074838181199</v>
      </c>
      <c r="C378">
        <v>59</v>
      </c>
      <c r="D378" t="s">
        <v>9931</v>
      </c>
      <c r="F378">
        <v>2809.3226751131501</v>
      </c>
      <c r="G378">
        <v>54.284329719249399</v>
      </c>
      <c r="H378" t="s">
        <v>9932</v>
      </c>
      <c r="I378" t="s">
        <v>281</v>
      </c>
      <c r="J378" t="s">
        <v>37</v>
      </c>
      <c r="K378">
        <v>344853.59549250698</v>
      </c>
      <c r="L378">
        <v>152806.559251525</v>
      </c>
      <c r="M378" t="s">
        <v>98</v>
      </c>
      <c r="N378" t="s">
        <v>98</v>
      </c>
      <c r="O378">
        <v>344854</v>
      </c>
      <c r="P378">
        <v>1379416</v>
      </c>
      <c r="Q378">
        <v>47</v>
      </c>
      <c r="R378">
        <v>29.410074838181199</v>
      </c>
      <c r="S378" t="s">
        <v>5735</v>
      </c>
      <c r="T378" t="s">
        <v>96</v>
      </c>
      <c r="U378">
        <v>2802.3226751131501</v>
      </c>
      <c r="V378">
        <v>54.3</v>
      </c>
      <c r="W378" t="s">
        <v>15942</v>
      </c>
      <c r="X378">
        <v>72100530</v>
      </c>
      <c r="Y378" t="s">
        <v>96</v>
      </c>
      <c r="Z378" t="s">
        <v>5735</v>
      </c>
      <c r="AA378" t="s">
        <v>5737</v>
      </c>
      <c r="AB378" t="s">
        <v>5734</v>
      </c>
      <c r="AC378" t="s">
        <v>5744</v>
      </c>
      <c r="AD378" t="s">
        <v>5736</v>
      </c>
      <c r="AE378">
        <v>47</v>
      </c>
      <c r="AF378" t="s">
        <v>15942</v>
      </c>
      <c r="AG378" t="s">
        <v>96</v>
      </c>
      <c r="AH378" t="s">
        <v>96</v>
      </c>
      <c r="AI378" t="str">
        <f>IF(ISNA(VLOOKUP(D378,Listen!J:O,3,0)),"",VLOOKUP(D378,Listen!J:O,3,0))</f>
        <v/>
      </c>
      <c r="AJ378" t="s">
        <v>96</v>
      </c>
      <c r="AK378">
        <v>5</v>
      </c>
      <c r="AL378" t="s">
        <v>96</v>
      </c>
      <c r="AM378">
        <v>3</v>
      </c>
      <c r="AN378">
        <v>2</v>
      </c>
      <c r="AO378">
        <v>5</v>
      </c>
      <c r="AP378">
        <f t="shared" si="5"/>
        <v>5</v>
      </c>
    </row>
    <row r="379" spans="1:42" x14ac:dyDescent="0.25">
      <c r="A379" t="s">
        <v>5140</v>
      </c>
      <c r="B379">
        <v>29.461130398196499</v>
      </c>
      <c r="C379">
        <v>252.10000610351599</v>
      </c>
      <c r="D379" t="s">
        <v>9933</v>
      </c>
      <c r="F379">
        <v>2819.7499704586698</v>
      </c>
      <c r="G379">
        <v>50.3568833903418</v>
      </c>
      <c r="H379" t="s">
        <v>9934</v>
      </c>
      <c r="I379" t="s">
        <v>9935</v>
      </c>
      <c r="J379" t="s">
        <v>37</v>
      </c>
      <c r="K379">
        <v>23294.651734096002</v>
      </c>
      <c r="L379">
        <v>2678.1685033435601</v>
      </c>
      <c r="M379" t="s">
        <v>98</v>
      </c>
      <c r="N379" t="s">
        <v>98</v>
      </c>
      <c r="O379">
        <v>23295</v>
      </c>
      <c r="P379">
        <v>93180</v>
      </c>
      <c r="Q379">
        <v>3</v>
      </c>
      <c r="R379">
        <v>29.490130398196499</v>
      </c>
      <c r="S379" t="s">
        <v>5140</v>
      </c>
      <c r="T379" t="s">
        <v>96</v>
      </c>
      <c r="U379">
        <v>2812.7499704586698</v>
      </c>
      <c r="V379">
        <v>50.4</v>
      </c>
      <c r="W379" t="s">
        <v>15943</v>
      </c>
      <c r="X379">
        <v>72100530</v>
      </c>
      <c r="Y379" t="s">
        <v>96</v>
      </c>
      <c r="Z379" t="s">
        <v>5140</v>
      </c>
      <c r="AA379" t="s">
        <v>5141</v>
      </c>
      <c r="AB379" t="s">
        <v>5139</v>
      </c>
      <c r="AC379" t="s">
        <v>5319</v>
      </c>
      <c r="AD379" t="s">
        <v>5138</v>
      </c>
      <c r="AE379">
        <v>3</v>
      </c>
      <c r="AF379" t="s">
        <v>15943</v>
      </c>
      <c r="AG379" t="s">
        <v>96</v>
      </c>
      <c r="AH379" t="s">
        <v>96</v>
      </c>
      <c r="AI379" t="str">
        <f>IF(ISNA(VLOOKUP(D379,Listen!J:O,3,0)),"",VLOOKUP(D379,Listen!J:O,3,0))</f>
        <v/>
      </c>
      <c r="AJ379" t="s">
        <v>96</v>
      </c>
      <c r="AK379">
        <v>5</v>
      </c>
      <c r="AL379" t="s">
        <v>96</v>
      </c>
      <c r="AM379">
        <v>3</v>
      </c>
      <c r="AN379">
        <v>2</v>
      </c>
      <c r="AO379">
        <v>5</v>
      </c>
      <c r="AP379">
        <f t="shared" si="5"/>
        <v>5</v>
      </c>
    </row>
    <row r="380" spans="1:42" x14ac:dyDescent="0.25">
      <c r="A380" t="s">
        <v>9936</v>
      </c>
      <c r="B380">
        <v>29.500082855984299</v>
      </c>
      <c r="C380">
        <v>248</v>
      </c>
      <c r="D380" t="s">
        <v>9937</v>
      </c>
      <c r="F380">
        <v>2824.8235566244598</v>
      </c>
      <c r="G380">
        <v>57.103544799694099</v>
      </c>
      <c r="H380" t="s">
        <v>9938</v>
      </c>
      <c r="I380" t="s">
        <v>9939</v>
      </c>
      <c r="J380" t="s">
        <v>37</v>
      </c>
      <c r="K380">
        <v>18383.171475866198</v>
      </c>
      <c r="L380">
        <v>22184.507806959598</v>
      </c>
      <c r="M380" t="s">
        <v>98</v>
      </c>
      <c r="N380" t="s">
        <v>98</v>
      </c>
      <c r="O380">
        <v>18383</v>
      </c>
      <c r="P380">
        <v>73532</v>
      </c>
      <c r="Q380">
        <v>3</v>
      </c>
      <c r="R380">
        <v>29.529082855984299</v>
      </c>
      <c r="S380" t="s">
        <v>9936</v>
      </c>
      <c r="T380" t="s">
        <v>96</v>
      </c>
      <c r="U380">
        <v>2817.8235566244598</v>
      </c>
      <c r="V380">
        <v>57.1</v>
      </c>
      <c r="W380" t="s">
        <v>15944</v>
      </c>
      <c r="X380">
        <v>72100530</v>
      </c>
      <c r="Y380" t="s">
        <v>96</v>
      </c>
      <c r="Z380" t="s">
        <v>9936</v>
      </c>
      <c r="AA380" t="s">
        <v>9940</v>
      </c>
      <c r="AB380" t="s">
        <v>9941</v>
      </c>
      <c r="AC380" t="s">
        <v>9942</v>
      </c>
      <c r="AD380" t="s">
        <v>9943</v>
      </c>
      <c r="AE380">
        <v>3</v>
      </c>
      <c r="AF380" t="s">
        <v>15944</v>
      </c>
      <c r="AG380" t="s">
        <v>96</v>
      </c>
      <c r="AH380" t="s">
        <v>96</v>
      </c>
      <c r="AI380" t="str">
        <f>IF(ISNA(VLOOKUP(D380,Listen!J:O,3,0)),"",VLOOKUP(D380,Listen!J:O,3,0))</f>
        <v/>
      </c>
      <c r="AJ380" t="s">
        <v>96</v>
      </c>
      <c r="AK380">
        <v>5</v>
      </c>
      <c r="AL380" t="s">
        <v>96</v>
      </c>
      <c r="AM380">
        <v>3</v>
      </c>
      <c r="AN380">
        <v>2</v>
      </c>
      <c r="AO380">
        <v>5</v>
      </c>
      <c r="AP380">
        <f t="shared" si="5"/>
        <v>5</v>
      </c>
    </row>
    <row r="381" spans="1:42" x14ac:dyDescent="0.25">
      <c r="A381" t="s">
        <v>9944</v>
      </c>
      <c r="B381">
        <v>29.500301257962398</v>
      </c>
      <c r="C381">
        <v>254.10000610351599</v>
      </c>
      <c r="D381" t="s">
        <v>3679</v>
      </c>
      <c r="F381">
        <v>2824.8520036421301</v>
      </c>
      <c r="G381">
        <v>59.787527727420901</v>
      </c>
      <c r="H381" t="s">
        <v>3680</v>
      </c>
      <c r="I381" t="s">
        <v>3681</v>
      </c>
      <c r="J381" t="s">
        <v>519</v>
      </c>
      <c r="K381">
        <v>12056.6372073001</v>
      </c>
      <c r="L381">
        <v>6160.7424802246696</v>
      </c>
      <c r="M381" t="s">
        <v>98</v>
      </c>
      <c r="N381" t="s">
        <v>98</v>
      </c>
      <c r="O381">
        <v>12057</v>
      </c>
      <c r="P381">
        <v>48228</v>
      </c>
      <c r="Q381">
        <v>2</v>
      </c>
      <c r="R381">
        <v>29.529301257962398</v>
      </c>
      <c r="S381" t="s">
        <v>9944</v>
      </c>
      <c r="T381" t="s">
        <v>96</v>
      </c>
      <c r="U381">
        <v>2817.8520036421301</v>
      </c>
      <c r="V381">
        <v>59.8</v>
      </c>
      <c r="W381" t="s">
        <v>15945</v>
      </c>
      <c r="X381">
        <v>72100530</v>
      </c>
      <c r="Y381" t="s">
        <v>96</v>
      </c>
      <c r="Z381" t="s">
        <v>9944</v>
      </c>
      <c r="AA381" t="s">
        <v>9945</v>
      </c>
      <c r="AB381" t="s">
        <v>9946</v>
      </c>
      <c r="AC381" t="s">
        <v>9947</v>
      </c>
      <c r="AD381" t="s">
        <v>9948</v>
      </c>
      <c r="AE381">
        <v>2</v>
      </c>
      <c r="AF381" t="s">
        <v>15945</v>
      </c>
      <c r="AG381" t="s">
        <v>96</v>
      </c>
      <c r="AH381" t="s">
        <v>96</v>
      </c>
      <c r="AI381" t="str">
        <f>IF(ISNA(VLOOKUP(D381,Listen!J:O,3,0)),"",VLOOKUP(D381,Listen!J:O,3,0))</f>
        <v/>
      </c>
      <c r="AJ381" t="s">
        <v>96</v>
      </c>
      <c r="AK381">
        <v>5</v>
      </c>
      <c r="AL381" t="s">
        <v>96</v>
      </c>
      <c r="AM381">
        <v>3</v>
      </c>
      <c r="AN381">
        <v>2</v>
      </c>
      <c r="AO381">
        <v>5</v>
      </c>
      <c r="AP381">
        <f t="shared" si="5"/>
        <v>5</v>
      </c>
    </row>
    <row r="382" spans="1:42" x14ac:dyDescent="0.25">
      <c r="A382" t="s">
        <v>331</v>
      </c>
      <c r="B382">
        <v>29.5784564219693</v>
      </c>
      <c r="C382">
        <v>69</v>
      </c>
      <c r="D382" t="s">
        <v>332</v>
      </c>
      <c r="E382">
        <v>2832</v>
      </c>
      <c r="F382">
        <v>2835.0317710152199</v>
      </c>
      <c r="G382">
        <v>69.762951724648303</v>
      </c>
      <c r="H382" t="s">
        <v>333</v>
      </c>
      <c r="I382" t="s">
        <v>334</v>
      </c>
      <c r="J382" t="s">
        <v>44</v>
      </c>
      <c r="K382">
        <v>812575.96480619395</v>
      </c>
      <c r="L382">
        <v>125703.16338926399</v>
      </c>
      <c r="M382" t="s">
        <v>98</v>
      </c>
      <c r="N382" t="s">
        <v>98</v>
      </c>
      <c r="O382">
        <v>812576</v>
      </c>
      <c r="P382">
        <v>3250304</v>
      </c>
      <c r="Q382">
        <v>111</v>
      </c>
      <c r="R382">
        <v>29.607456421969299</v>
      </c>
      <c r="S382" t="s">
        <v>331</v>
      </c>
      <c r="T382">
        <v>2832</v>
      </c>
      <c r="U382">
        <v>2828.0317710152199</v>
      </c>
      <c r="V382">
        <v>69.8</v>
      </c>
      <c r="W382" t="s">
        <v>14309</v>
      </c>
      <c r="X382">
        <v>72100530</v>
      </c>
      <c r="Y382" t="s">
        <v>96</v>
      </c>
      <c r="Z382" t="s">
        <v>331</v>
      </c>
      <c r="AA382" t="s">
        <v>335</v>
      </c>
      <c r="AB382" t="s">
        <v>336</v>
      </c>
      <c r="AC382" t="s">
        <v>337</v>
      </c>
      <c r="AD382" t="s">
        <v>338</v>
      </c>
      <c r="AE382">
        <v>111</v>
      </c>
      <c r="AF382" t="s">
        <v>14309</v>
      </c>
      <c r="AG382" t="s">
        <v>96</v>
      </c>
      <c r="AH382" t="s">
        <v>118</v>
      </c>
      <c r="AI382" t="str">
        <f>IF(ISNA(VLOOKUP(D382,Listen!J:O,3,0)),"",VLOOKUP(D382,Listen!J:O,3,0))</f>
        <v/>
      </c>
      <c r="AJ382" t="s">
        <v>96</v>
      </c>
      <c r="AK382">
        <v>5</v>
      </c>
      <c r="AL382" t="s">
        <v>96</v>
      </c>
      <c r="AM382" t="s">
        <v>96</v>
      </c>
      <c r="AN382">
        <v>2</v>
      </c>
      <c r="AO382">
        <v>5</v>
      </c>
      <c r="AP382">
        <f t="shared" si="5"/>
        <v>5</v>
      </c>
    </row>
    <row r="386" spans="4:4" x14ac:dyDescent="0.25">
      <c r="D386" s="2"/>
    </row>
    <row r="402" spans="4:4" x14ac:dyDescent="0.25">
      <c r="D402" s="2"/>
    </row>
    <row r="405" spans="4:4" x14ac:dyDescent="0.25">
      <c r="D405" s="2"/>
    </row>
  </sheetData>
  <sortState xmlns:xlrd2="http://schemas.microsoft.com/office/spreadsheetml/2017/richdata2" ref="A2:AP426">
    <sortCondition ref="AP2:AP426"/>
    <sortCondition descending="1" ref="Q2:Q426"/>
  </sortState>
  <conditionalFormatting sqref="C1:C1048576">
    <cfRule type="cellIs" dxfId="31" priority="8" operator="between">
      <formula>163.5</formula>
      <formula>164.5</formula>
    </cfRule>
  </conditionalFormatting>
  <conditionalFormatting sqref="F2:F240">
    <cfRule type="cellIs" dxfId="30" priority="6" operator="lessThan">
      <formula>$E2-100</formula>
    </cfRule>
    <cfRule type="cellIs" dxfId="29" priority="7" operator="greaterThan">
      <formula>$E2+100</formula>
    </cfRule>
  </conditionalFormatting>
  <conditionalFormatting sqref="AP1:AP1048576">
    <cfRule type="cellIs" dxfId="28" priority="1" operator="equal">
      <formula>5</formula>
    </cfRule>
    <cfRule type="cellIs" dxfId="27" priority="2" operator="equal">
      <formula>4</formula>
    </cfRule>
    <cfRule type="cellIs" dxfId="26" priority="3" operator="equal">
      <formula>3</formula>
    </cfRule>
    <cfRule type="cellIs" dxfId="25" priority="4" operator="equal">
      <formula>2</formula>
    </cfRule>
    <cfRule type="cellIs" dxfId="24" priority="5" operator="equal">
      <formula>1</formula>
    </cfRule>
  </conditionalFormatting>
  <pageMargins left="0.7" right="0.7" top="0.78740157499999996" bottom="0.78740157499999996"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P325"/>
  <sheetViews>
    <sheetView topLeftCell="X298" workbookViewId="0">
      <selection activeCell="D3" sqref="D3"/>
    </sheetView>
  </sheetViews>
  <sheetFormatPr baseColWidth="10" defaultColWidth="11.42578125" defaultRowHeight="15" x14ac:dyDescent="0.25"/>
  <cols>
    <col min="1" max="1" width="9" customWidth="1"/>
    <col min="2" max="2" width="8.28515625" customWidth="1"/>
    <col min="3" max="3" width="5.7109375" customWidth="1"/>
    <col min="5" max="6" width="6.7109375" customWidth="1"/>
    <col min="7" max="7" width="5.7109375" customWidth="1"/>
    <col min="8" max="8" width="27.140625" customWidth="1"/>
    <col min="9" max="9" width="18.42578125" customWidth="1"/>
    <col min="10" max="10" width="13.5703125" customWidth="1"/>
    <col min="23" max="23" width="26" customWidth="1"/>
    <col min="25" max="33" width="9.28515625" customWidth="1"/>
    <col min="34" max="34" width="5" customWidth="1"/>
    <col min="35" max="35" width="6.140625" customWidth="1"/>
    <col min="36" max="41" width="4" customWidth="1"/>
    <col min="42" max="42" width="5.5703125" customWidth="1"/>
  </cols>
  <sheetData>
    <row r="1" spans="1:42" x14ac:dyDescent="0.25">
      <c r="A1" s="3" t="s">
        <v>6</v>
      </c>
      <c r="B1" t="s">
        <v>7</v>
      </c>
      <c r="C1" t="s">
        <v>8</v>
      </c>
      <c r="D1" t="s">
        <v>9</v>
      </c>
      <c r="E1" t="s">
        <v>10</v>
      </c>
      <c r="F1" t="s">
        <v>11</v>
      </c>
      <c r="G1" t="s">
        <v>12</v>
      </c>
      <c r="H1" t="s">
        <v>13</v>
      </c>
      <c r="I1" t="s">
        <v>14</v>
      </c>
      <c r="J1" t="s">
        <v>15</v>
      </c>
      <c r="K1" t="s">
        <v>16</v>
      </c>
      <c r="L1" t="s">
        <v>17</v>
      </c>
      <c r="M1" t="s">
        <v>18</v>
      </c>
      <c r="N1" t="s">
        <v>19</v>
      </c>
      <c r="O1" t="s">
        <v>20</v>
      </c>
      <c r="P1" t="s">
        <v>21</v>
      </c>
      <c r="Q1" t="s">
        <v>22</v>
      </c>
      <c r="R1" t="s">
        <v>23</v>
      </c>
      <c r="S1" s="3" t="s">
        <v>25</v>
      </c>
      <c r="T1" t="s">
        <v>92</v>
      </c>
      <c r="U1" t="s">
        <v>24</v>
      </c>
      <c r="V1" t="s">
        <v>93</v>
      </c>
      <c r="W1" t="s">
        <v>26</v>
      </c>
      <c r="X1" t="s">
        <v>2</v>
      </c>
      <c r="Y1" t="s">
        <v>27</v>
      </c>
      <c r="Z1" t="s">
        <v>25</v>
      </c>
      <c r="AE1" t="s">
        <v>22</v>
      </c>
      <c r="AF1" t="s">
        <v>94</v>
      </c>
      <c r="AG1" t="s">
        <v>95</v>
      </c>
      <c r="AH1" t="s">
        <v>28</v>
      </c>
      <c r="AI1" t="s">
        <v>29</v>
      </c>
      <c r="AJ1" t="s">
        <v>30</v>
      </c>
      <c r="AK1" t="s">
        <v>31</v>
      </c>
      <c r="AL1" t="s">
        <v>32</v>
      </c>
      <c r="AM1" t="s">
        <v>33</v>
      </c>
      <c r="AN1" t="s">
        <v>34</v>
      </c>
      <c r="AO1" t="s">
        <v>35</v>
      </c>
      <c r="AP1" t="s">
        <v>36</v>
      </c>
    </row>
    <row r="2" spans="1:42" x14ac:dyDescent="0.25">
      <c r="A2" t="s">
        <v>3069</v>
      </c>
      <c r="B2">
        <v>4.0990465393021003</v>
      </c>
      <c r="C2">
        <v>56.099998474121101</v>
      </c>
      <c r="D2" t="s">
        <v>8172</v>
      </c>
      <c r="F2">
        <v>786.46783716883795</v>
      </c>
      <c r="G2">
        <v>63.517087101848901</v>
      </c>
      <c r="H2" t="s">
        <v>8173</v>
      </c>
      <c r="I2" t="s">
        <v>5010</v>
      </c>
      <c r="J2" t="s">
        <v>37</v>
      </c>
      <c r="K2">
        <v>123432.62267890399</v>
      </c>
      <c r="L2">
        <v>29135.9361467954</v>
      </c>
      <c r="M2" t="s">
        <v>98</v>
      </c>
      <c r="N2" t="s">
        <v>98</v>
      </c>
      <c r="O2">
        <v>123433</v>
      </c>
      <c r="P2">
        <v>493732</v>
      </c>
      <c r="Q2">
        <v>16</v>
      </c>
      <c r="R2">
        <v>4.1368465393020992</v>
      </c>
      <c r="S2" t="s">
        <v>3069</v>
      </c>
      <c r="T2" t="s">
        <v>96</v>
      </c>
      <c r="U2">
        <v>783.46783716883795</v>
      </c>
      <c r="V2">
        <v>63.5</v>
      </c>
      <c r="W2" t="s">
        <v>15946</v>
      </c>
      <c r="X2">
        <v>72100318</v>
      </c>
      <c r="Y2" t="s">
        <v>96</v>
      </c>
      <c r="Z2" t="s">
        <v>3069</v>
      </c>
      <c r="AA2" t="s">
        <v>3067</v>
      </c>
      <c r="AB2" t="s">
        <v>8174</v>
      </c>
      <c r="AC2" t="s">
        <v>3068</v>
      </c>
      <c r="AD2" t="s">
        <v>8175</v>
      </c>
      <c r="AE2">
        <v>16</v>
      </c>
      <c r="AF2" t="s">
        <v>15946</v>
      </c>
      <c r="AG2" t="s">
        <v>96</v>
      </c>
      <c r="AH2" t="s">
        <v>96</v>
      </c>
      <c r="AI2" t="str">
        <f>IF(ISNA(VLOOKUP(D2,Listen!J:O,3,0)),"",VLOOKUP(D2,Listen!J:O,3,0))</f>
        <v/>
      </c>
      <c r="AJ2" t="s">
        <v>96</v>
      </c>
      <c r="AK2">
        <v>5</v>
      </c>
      <c r="AL2" t="s">
        <v>96</v>
      </c>
      <c r="AM2">
        <v>3</v>
      </c>
      <c r="AN2">
        <v>2</v>
      </c>
      <c r="AO2">
        <v>5</v>
      </c>
      <c r="AP2">
        <f>IF(OR(O2&lt;10000,Y2="Säule",Y2="BW",Y2="IS"),6,
IF(G2&lt;80,5,
IF(AND(ABS(E2-U2)&gt;100,NOT(E2="")),4,
IF(OR(J2="NIST20.L",J2="NIST17.L",J2="NIST11.L",J2="SWGDRUG.L",J2="WILEY275.L",J2="HPPEST.L",J2="PMW_TOX2.L",J2="ENVI96.L"),3,
IF(AI2="x",1,2)))))</f>
        <v>5</v>
      </c>
    </row>
    <row r="3" spans="1:42" x14ac:dyDescent="0.25">
      <c r="A3" t="s">
        <v>2151</v>
      </c>
      <c r="B3">
        <v>4.10222151227729</v>
      </c>
      <c r="C3">
        <v>97</v>
      </c>
      <c r="D3" t="s">
        <v>8176</v>
      </c>
      <c r="F3">
        <v>786.62988277039904</v>
      </c>
      <c r="G3">
        <v>55.113593845851803</v>
      </c>
      <c r="H3" t="s">
        <v>8177</v>
      </c>
      <c r="I3" t="s">
        <v>85</v>
      </c>
      <c r="J3" t="s">
        <v>37</v>
      </c>
      <c r="K3">
        <v>196557.85090860099</v>
      </c>
      <c r="L3">
        <v>77211.365557930098</v>
      </c>
      <c r="M3">
        <v>486243.49307609501</v>
      </c>
      <c r="N3">
        <v>486243.49307609501</v>
      </c>
      <c r="O3">
        <v>0</v>
      </c>
      <c r="P3">
        <v>0</v>
      </c>
      <c r="Q3">
        <v>0</v>
      </c>
      <c r="R3">
        <v>4.140021512277289</v>
      </c>
      <c r="S3" t="s">
        <v>2151</v>
      </c>
      <c r="T3" t="s">
        <v>96</v>
      </c>
      <c r="U3">
        <v>783.62988277039904</v>
      </c>
      <c r="V3">
        <v>55.1</v>
      </c>
      <c r="W3" t="s">
        <v>15947</v>
      </c>
      <c r="X3">
        <v>72100318</v>
      </c>
      <c r="Y3" t="s">
        <v>96</v>
      </c>
      <c r="Z3" t="s">
        <v>2151</v>
      </c>
      <c r="AA3" t="s">
        <v>3175</v>
      </c>
      <c r="AB3" t="s">
        <v>3176</v>
      </c>
      <c r="AC3" t="s">
        <v>3177</v>
      </c>
      <c r="AD3" t="s">
        <v>3178</v>
      </c>
      <c r="AE3">
        <v>0</v>
      </c>
      <c r="AF3" t="s">
        <v>15947</v>
      </c>
      <c r="AG3" t="s">
        <v>96</v>
      </c>
      <c r="AH3" t="s">
        <v>96</v>
      </c>
      <c r="AI3" t="str">
        <f>IF(ISNA(VLOOKUP(D3,Listen!J:O,3,0)),"",VLOOKUP(D3,Listen!J:O,3,0))</f>
        <v/>
      </c>
      <c r="AJ3">
        <v>6</v>
      </c>
      <c r="AK3">
        <v>5</v>
      </c>
      <c r="AL3" t="s">
        <v>96</v>
      </c>
      <c r="AM3">
        <v>3</v>
      </c>
      <c r="AN3">
        <v>2</v>
      </c>
      <c r="AO3">
        <v>6</v>
      </c>
      <c r="AP3">
        <f t="shared" ref="AP3:AP66" si="0">IF(OR(O3&lt;10000,Y3="Säule",Y3="BW",Y3="IS"),6,
IF(G3&lt;80,5,
IF(AND(ABS(E3-U3)&gt;100,NOT(E3="")),4,
IF(OR(J3="NIST20.L",J3="NIST17.L",J3="NIST11.L",J3="SWGDRUG.L",J3="WILEY275.L",J3="HPPEST.L",J3="PMW_TOX2.L",J3="ENVI96.L"),3,
IF(AI3="x",1,2)))))</f>
        <v>6</v>
      </c>
    </row>
    <row r="4" spans="1:42" x14ac:dyDescent="0.25">
      <c r="A4" t="s">
        <v>397</v>
      </c>
      <c r="B4">
        <v>4.1095546307042996</v>
      </c>
      <c r="C4">
        <v>84</v>
      </c>
      <c r="D4" t="s">
        <v>8178</v>
      </c>
      <c r="F4">
        <v>787.00415354250003</v>
      </c>
      <c r="G4">
        <v>55.855980508990903</v>
      </c>
      <c r="H4" t="s">
        <v>8179</v>
      </c>
      <c r="I4" t="s">
        <v>3166</v>
      </c>
      <c r="J4" t="s">
        <v>37</v>
      </c>
      <c r="K4">
        <v>202485.710620606</v>
      </c>
      <c r="L4">
        <v>94610.603241536402</v>
      </c>
      <c r="M4">
        <v>173313.713335398</v>
      </c>
      <c r="N4">
        <v>173313.713335398</v>
      </c>
      <c r="O4">
        <v>29172</v>
      </c>
      <c r="P4">
        <v>116688</v>
      </c>
      <c r="Q4">
        <v>4</v>
      </c>
      <c r="R4">
        <v>4.1473546307042986</v>
      </c>
      <c r="S4" t="s">
        <v>397</v>
      </c>
      <c r="T4" t="s">
        <v>96</v>
      </c>
      <c r="U4">
        <v>784.00415354250003</v>
      </c>
      <c r="V4">
        <v>55.9</v>
      </c>
      <c r="W4" t="s">
        <v>15948</v>
      </c>
      <c r="X4">
        <v>72100318</v>
      </c>
      <c r="Y4" t="s">
        <v>96</v>
      </c>
      <c r="Z4" t="s">
        <v>397</v>
      </c>
      <c r="AA4" t="s">
        <v>398</v>
      </c>
      <c r="AB4" t="s">
        <v>2893</v>
      </c>
      <c r="AC4" t="s">
        <v>2891</v>
      </c>
      <c r="AD4" t="s">
        <v>5590</v>
      </c>
      <c r="AE4">
        <v>4</v>
      </c>
      <c r="AF4" t="s">
        <v>15948</v>
      </c>
      <c r="AG4" t="s">
        <v>96</v>
      </c>
      <c r="AH4" t="s">
        <v>96</v>
      </c>
      <c r="AI4" t="str">
        <f>IF(ISNA(VLOOKUP(D4,Listen!J:O,3,0)),"",VLOOKUP(D4,Listen!J:O,3,0))</f>
        <v/>
      </c>
      <c r="AJ4" t="s">
        <v>96</v>
      </c>
      <c r="AK4">
        <v>5</v>
      </c>
      <c r="AL4" t="s">
        <v>96</v>
      </c>
      <c r="AM4">
        <v>3</v>
      </c>
      <c r="AN4">
        <v>2</v>
      </c>
      <c r="AO4">
        <v>5</v>
      </c>
      <c r="AP4">
        <f t="shared" si="0"/>
        <v>5</v>
      </c>
    </row>
    <row r="5" spans="1:42" x14ac:dyDescent="0.25">
      <c r="A5" t="s">
        <v>399</v>
      </c>
      <c r="B5">
        <v>4.11547904463061</v>
      </c>
      <c r="C5">
        <v>86</v>
      </c>
      <c r="D5" t="s">
        <v>8180</v>
      </c>
      <c r="F5">
        <v>787.306526263808</v>
      </c>
      <c r="G5">
        <v>69.386536019770901</v>
      </c>
      <c r="H5" t="s">
        <v>8181</v>
      </c>
      <c r="I5" t="s">
        <v>8182</v>
      </c>
      <c r="J5" t="s">
        <v>37</v>
      </c>
      <c r="K5">
        <v>3146419.9999908898</v>
      </c>
      <c r="L5">
        <v>972989.29406629899</v>
      </c>
      <c r="M5" t="s">
        <v>98</v>
      </c>
      <c r="N5" t="s">
        <v>98</v>
      </c>
      <c r="O5">
        <v>3146420</v>
      </c>
      <c r="P5">
        <v>12585680</v>
      </c>
      <c r="Q5">
        <v>412</v>
      </c>
      <c r="R5">
        <v>4.1532790446306089</v>
      </c>
      <c r="S5" t="s">
        <v>2799</v>
      </c>
      <c r="T5" t="s">
        <v>96</v>
      </c>
      <c r="U5">
        <v>784.306526263808</v>
      </c>
      <c r="V5">
        <v>69.400000000000006</v>
      </c>
      <c r="W5" t="s">
        <v>15949</v>
      </c>
      <c r="X5">
        <v>72100318</v>
      </c>
      <c r="Y5" t="s">
        <v>96</v>
      </c>
      <c r="Z5" t="s">
        <v>2799</v>
      </c>
      <c r="AA5" t="s">
        <v>2800</v>
      </c>
      <c r="AB5" t="s">
        <v>399</v>
      </c>
      <c r="AC5" t="s">
        <v>2801</v>
      </c>
      <c r="AD5" t="s">
        <v>2802</v>
      </c>
      <c r="AE5">
        <v>412</v>
      </c>
      <c r="AF5" t="s">
        <v>15949</v>
      </c>
      <c r="AG5" t="s">
        <v>96</v>
      </c>
      <c r="AH5" t="s">
        <v>96</v>
      </c>
      <c r="AI5" t="str">
        <f>IF(ISNA(VLOOKUP(D5,Listen!J:O,3,0)),"",VLOOKUP(D5,Listen!J:O,3,0))</f>
        <v/>
      </c>
      <c r="AJ5" t="s">
        <v>96</v>
      </c>
      <c r="AK5">
        <v>5</v>
      </c>
      <c r="AL5" t="s">
        <v>96</v>
      </c>
      <c r="AM5">
        <v>3</v>
      </c>
      <c r="AN5">
        <v>2</v>
      </c>
      <c r="AO5">
        <v>5</v>
      </c>
      <c r="AP5">
        <f t="shared" si="0"/>
        <v>5</v>
      </c>
    </row>
    <row r="6" spans="1:42" x14ac:dyDescent="0.25">
      <c r="A6" t="s">
        <v>8183</v>
      </c>
      <c r="B6">
        <v>4.1174892009970101</v>
      </c>
      <c r="C6">
        <v>85</v>
      </c>
      <c r="D6" t="s">
        <v>8184</v>
      </c>
      <c r="F6">
        <v>787.40912146703397</v>
      </c>
      <c r="G6">
        <v>58.866920388093</v>
      </c>
      <c r="H6" t="s">
        <v>8185</v>
      </c>
      <c r="I6" t="s">
        <v>5641</v>
      </c>
      <c r="J6" t="s">
        <v>37</v>
      </c>
      <c r="K6">
        <v>201077.42004489101</v>
      </c>
      <c r="L6">
        <v>49124.523602486501</v>
      </c>
      <c r="M6" t="s">
        <v>98</v>
      </c>
      <c r="N6" t="s">
        <v>98</v>
      </c>
      <c r="O6">
        <v>201077</v>
      </c>
      <c r="P6">
        <v>804308</v>
      </c>
      <c r="Q6">
        <v>26</v>
      </c>
      <c r="R6">
        <v>4.155289200997009</v>
      </c>
      <c r="S6" t="s">
        <v>8186</v>
      </c>
      <c r="T6" t="s">
        <v>96</v>
      </c>
      <c r="U6">
        <v>784.40912146703397</v>
      </c>
      <c r="V6">
        <v>58.9</v>
      </c>
      <c r="W6" t="s">
        <v>15950</v>
      </c>
      <c r="X6">
        <v>72100318</v>
      </c>
      <c r="Y6" t="s">
        <v>96</v>
      </c>
      <c r="Z6" t="s">
        <v>8186</v>
      </c>
      <c r="AA6" t="s">
        <v>8187</v>
      </c>
      <c r="AB6" t="s">
        <v>8183</v>
      </c>
      <c r="AC6" t="s">
        <v>8188</v>
      </c>
      <c r="AD6" t="s">
        <v>8189</v>
      </c>
      <c r="AE6">
        <v>26</v>
      </c>
      <c r="AF6" t="s">
        <v>15950</v>
      </c>
      <c r="AG6" t="s">
        <v>96</v>
      </c>
      <c r="AH6" t="s">
        <v>96</v>
      </c>
      <c r="AI6" t="str">
        <f>IF(ISNA(VLOOKUP(D6,Listen!J:O,3,0)),"",VLOOKUP(D6,Listen!J:O,3,0))</f>
        <v/>
      </c>
      <c r="AJ6" t="s">
        <v>96</v>
      </c>
      <c r="AK6">
        <v>5</v>
      </c>
      <c r="AL6" t="s">
        <v>96</v>
      </c>
      <c r="AM6">
        <v>3</v>
      </c>
      <c r="AN6">
        <v>2</v>
      </c>
      <c r="AO6">
        <v>5</v>
      </c>
      <c r="AP6">
        <f t="shared" si="0"/>
        <v>5</v>
      </c>
    </row>
    <row r="7" spans="1:42" x14ac:dyDescent="0.25">
      <c r="A7" t="s">
        <v>399</v>
      </c>
      <c r="B7">
        <v>4.1255938236484102</v>
      </c>
      <c r="C7">
        <v>86</v>
      </c>
      <c r="D7" t="s">
        <v>8180</v>
      </c>
      <c r="F7">
        <v>787.82276859513104</v>
      </c>
      <c r="G7">
        <v>97.797979970269196</v>
      </c>
      <c r="H7" t="s">
        <v>8181</v>
      </c>
      <c r="I7" t="s">
        <v>8182</v>
      </c>
      <c r="J7" t="s">
        <v>37</v>
      </c>
      <c r="K7">
        <v>1315318.48756736</v>
      </c>
      <c r="L7">
        <v>972989.29406629899</v>
      </c>
      <c r="M7" t="s">
        <v>98</v>
      </c>
      <c r="N7" t="s">
        <v>98</v>
      </c>
      <c r="O7">
        <v>1315318</v>
      </c>
      <c r="P7">
        <v>5261272</v>
      </c>
      <c r="Q7">
        <v>172</v>
      </c>
      <c r="R7">
        <v>4.1633938236484092</v>
      </c>
      <c r="S7" t="s">
        <v>2799</v>
      </c>
      <c r="T7" t="s">
        <v>96</v>
      </c>
      <c r="U7">
        <v>784.82276859513104</v>
      </c>
      <c r="V7">
        <v>97.8</v>
      </c>
      <c r="W7" t="s">
        <v>15951</v>
      </c>
      <c r="X7">
        <v>72100318</v>
      </c>
      <c r="Y7" t="s">
        <v>96</v>
      </c>
      <c r="Z7" t="s">
        <v>2799</v>
      </c>
      <c r="AA7" t="s">
        <v>2800</v>
      </c>
      <c r="AB7" t="s">
        <v>399</v>
      </c>
      <c r="AC7" t="s">
        <v>2801</v>
      </c>
      <c r="AD7" t="s">
        <v>2802</v>
      </c>
      <c r="AE7">
        <v>172</v>
      </c>
      <c r="AF7" t="s">
        <v>8181</v>
      </c>
      <c r="AG7" t="s">
        <v>8180</v>
      </c>
      <c r="AH7" t="s">
        <v>96</v>
      </c>
      <c r="AI7" t="str">
        <f>IF(ISNA(VLOOKUP(D7,Listen!J:O,3,0)),"",VLOOKUP(D7,Listen!J:O,3,0))</f>
        <v/>
      </c>
      <c r="AJ7" t="s">
        <v>96</v>
      </c>
      <c r="AK7" t="s">
        <v>96</v>
      </c>
      <c r="AL7" t="s">
        <v>96</v>
      </c>
      <c r="AM7">
        <v>3</v>
      </c>
      <c r="AN7">
        <v>2</v>
      </c>
      <c r="AO7">
        <v>3</v>
      </c>
      <c r="AP7">
        <f t="shared" si="0"/>
        <v>3</v>
      </c>
    </row>
    <row r="8" spans="1:42" x14ac:dyDescent="0.25">
      <c r="A8" t="s">
        <v>3718</v>
      </c>
      <c r="B8">
        <v>4.1410641375566497</v>
      </c>
      <c r="C8">
        <v>57</v>
      </c>
      <c r="D8" t="s">
        <v>8190</v>
      </c>
      <c r="F8">
        <v>788.61234896107101</v>
      </c>
      <c r="G8">
        <v>56.453225621093999</v>
      </c>
      <c r="H8" t="s">
        <v>8191</v>
      </c>
      <c r="I8" t="s">
        <v>575</v>
      </c>
      <c r="J8" t="s">
        <v>43</v>
      </c>
      <c r="K8">
        <v>349036.70444862801</v>
      </c>
      <c r="L8">
        <v>24796.234501892199</v>
      </c>
      <c r="M8">
        <v>98193.551478793699</v>
      </c>
      <c r="N8">
        <v>98193.551478793699</v>
      </c>
      <c r="O8">
        <v>250843</v>
      </c>
      <c r="P8">
        <v>1003372</v>
      </c>
      <c r="Q8">
        <v>33</v>
      </c>
      <c r="R8">
        <v>4.1788641375566487</v>
      </c>
      <c r="S8" t="s">
        <v>3719</v>
      </c>
      <c r="T8" t="s">
        <v>96</v>
      </c>
      <c r="U8">
        <v>785.61234896107101</v>
      </c>
      <c r="V8">
        <v>56.5</v>
      </c>
      <c r="W8" t="s">
        <v>15952</v>
      </c>
      <c r="X8">
        <v>72100318</v>
      </c>
      <c r="Y8" t="s">
        <v>96</v>
      </c>
      <c r="Z8" t="s">
        <v>3719</v>
      </c>
      <c r="AA8" t="s">
        <v>3721</v>
      </c>
      <c r="AB8" t="s">
        <v>3718</v>
      </c>
      <c r="AC8" t="s">
        <v>8192</v>
      </c>
      <c r="AD8" t="s">
        <v>3720</v>
      </c>
      <c r="AE8">
        <v>33</v>
      </c>
      <c r="AF8" t="s">
        <v>15952</v>
      </c>
      <c r="AG8" t="s">
        <v>96</v>
      </c>
      <c r="AH8" t="s">
        <v>96</v>
      </c>
      <c r="AI8" t="str">
        <f>IF(ISNA(VLOOKUP(D8,Listen!J:O,3,0)),"",VLOOKUP(D8,Listen!J:O,3,0))</f>
        <v/>
      </c>
      <c r="AJ8" t="s">
        <v>96</v>
      </c>
      <c r="AK8">
        <v>5</v>
      </c>
      <c r="AL8" t="s">
        <v>96</v>
      </c>
      <c r="AM8">
        <v>3</v>
      </c>
      <c r="AN8">
        <v>2</v>
      </c>
      <c r="AO8">
        <v>5</v>
      </c>
      <c r="AP8">
        <f t="shared" si="0"/>
        <v>5</v>
      </c>
    </row>
    <row r="9" spans="1:42" x14ac:dyDescent="0.25">
      <c r="A9" t="s">
        <v>101</v>
      </c>
      <c r="B9">
        <v>4.1993095084676</v>
      </c>
      <c r="C9">
        <v>83</v>
      </c>
      <c r="D9" t="s">
        <v>210</v>
      </c>
      <c r="F9">
        <v>791.58510061633899</v>
      </c>
      <c r="G9">
        <v>62.342024747647301</v>
      </c>
      <c r="H9" t="s">
        <v>211</v>
      </c>
      <c r="I9" t="s">
        <v>212</v>
      </c>
      <c r="J9" t="s">
        <v>44</v>
      </c>
      <c r="K9">
        <v>149661.25839542199</v>
      </c>
      <c r="L9">
        <v>63299.100610791204</v>
      </c>
      <c r="M9" t="s">
        <v>98</v>
      </c>
      <c r="N9" t="s">
        <v>98</v>
      </c>
      <c r="O9">
        <v>149661</v>
      </c>
      <c r="P9">
        <v>598644</v>
      </c>
      <c r="Q9">
        <v>20</v>
      </c>
      <c r="R9">
        <v>4.2371095084675989</v>
      </c>
      <c r="S9" t="s">
        <v>101</v>
      </c>
      <c r="T9" t="s">
        <v>96</v>
      </c>
      <c r="U9">
        <v>788.58510061633899</v>
      </c>
      <c r="V9">
        <v>62.3</v>
      </c>
      <c r="W9" t="s">
        <v>15953</v>
      </c>
      <c r="X9">
        <v>72100318</v>
      </c>
      <c r="Y9" t="s">
        <v>96</v>
      </c>
      <c r="Z9" t="s">
        <v>101</v>
      </c>
      <c r="AA9" t="s">
        <v>100</v>
      </c>
      <c r="AB9" t="s">
        <v>8193</v>
      </c>
      <c r="AC9" t="s">
        <v>99</v>
      </c>
      <c r="AD9" t="s">
        <v>8194</v>
      </c>
      <c r="AE9">
        <v>20</v>
      </c>
      <c r="AF9" t="s">
        <v>15953</v>
      </c>
      <c r="AG9" t="s">
        <v>96</v>
      </c>
      <c r="AH9" t="s">
        <v>118</v>
      </c>
      <c r="AI9" t="str">
        <f>IF(ISNA(VLOOKUP(D9,Listen!J:O,3,0)),"",VLOOKUP(D9,Listen!J:O,3,0))</f>
        <v/>
      </c>
      <c r="AJ9" t="s">
        <v>96</v>
      </c>
      <c r="AK9">
        <v>5</v>
      </c>
      <c r="AL9" t="s">
        <v>96</v>
      </c>
      <c r="AM9" t="s">
        <v>96</v>
      </c>
      <c r="AN9">
        <v>2</v>
      </c>
      <c r="AO9">
        <v>5</v>
      </c>
      <c r="AP9">
        <f t="shared" si="0"/>
        <v>5</v>
      </c>
    </row>
    <row r="10" spans="1:42" x14ac:dyDescent="0.25">
      <c r="A10" t="s">
        <v>6328</v>
      </c>
      <c r="B10">
        <v>4.3743295253055798</v>
      </c>
      <c r="C10">
        <v>93.099998474121094</v>
      </c>
      <c r="D10" t="s">
        <v>8195</v>
      </c>
      <c r="F10">
        <v>800.51784559886096</v>
      </c>
      <c r="G10">
        <v>71.2426199520376</v>
      </c>
      <c r="H10" t="s">
        <v>8196</v>
      </c>
      <c r="I10" t="s">
        <v>8197</v>
      </c>
      <c r="J10" t="s">
        <v>37</v>
      </c>
      <c r="K10">
        <v>125816.83998598599</v>
      </c>
      <c r="L10">
        <v>44380.624347717297</v>
      </c>
      <c r="M10" t="s">
        <v>98</v>
      </c>
      <c r="N10" t="s">
        <v>98</v>
      </c>
      <c r="O10">
        <v>125817</v>
      </c>
      <c r="P10">
        <v>503268</v>
      </c>
      <c r="Q10">
        <v>16</v>
      </c>
      <c r="R10">
        <v>4.4121295253055788</v>
      </c>
      <c r="S10" t="s">
        <v>6328</v>
      </c>
      <c r="T10" t="s">
        <v>96</v>
      </c>
      <c r="U10">
        <v>797.51784559886096</v>
      </c>
      <c r="V10">
        <v>71.2</v>
      </c>
      <c r="W10" t="s">
        <v>15954</v>
      </c>
      <c r="X10">
        <v>72100318</v>
      </c>
      <c r="Y10" t="s">
        <v>96</v>
      </c>
      <c r="Z10" t="s">
        <v>6328</v>
      </c>
      <c r="AA10" t="s">
        <v>8198</v>
      </c>
      <c r="AB10" t="s">
        <v>1869</v>
      </c>
      <c r="AC10" t="s">
        <v>8199</v>
      </c>
      <c r="AD10" t="s">
        <v>1868</v>
      </c>
      <c r="AE10">
        <v>16</v>
      </c>
      <c r="AF10" t="s">
        <v>15954</v>
      </c>
      <c r="AG10" t="s">
        <v>96</v>
      </c>
      <c r="AH10" t="s">
        <v>96</v>
      </c>
      <c r="AI10" t="str">
        <f>IF(ISNA(VLOOKUP(D10,Listen!J:O,3,0)),"",VLOOKUP(D10,Listen!J:O,3,0))</f>
        <v/>
      </c>
      <c r="AJ10" t="s">
        <v>96</v>
      </c>
      <c r="AK10">
        <v>5</v>
      </c>
      <c r="AL10" t="s">
        <v>96</v>
      </c>
      <c r="AM10">
        <v>3</v>
      </c>
      <c r="AN10">
        <v>2</v>
      </c>
      <c r="AO10">
        <v>5</v>
      </c>
      <c r="AP10">
        <f t="shared" si="0"/>
        <v>5</v>
      </c>
    </row>
    <row r="11" spans="1:42" x14ac:dyDescent="0.25">
      <c r="A11" t="s">
        <v>4958</v>
      </c>
      <c r="B11">
        <v>5.2184625471781798</v>
      </c>
      <c r="C11">
        <v>106.09999847412099</v>
      </c>
      <c r="D11" t="s">
        <v>8200</v>
      </c>
      <c r="F11">
        <v>843.60106060445901</v>
      </c>
      <c r="G11">
        <v>60.513379762396902</v>
      </c>
      <c r="H11" t="s">
        <v>8201</v>
      </c>
      <c r="I11" t="s">
        <v>8202</v>
      </c>
      <c r="J11" t="s">
        <v>37</v>
      </c>
      <c r="K11">
        <v>77028.755979856505</v>
      </c>
      <c r="L11">
        <v>44760.4248708011</v>
      </c>
      <c r="M11">
        <v>158754.89283293099</v>
      </c>
      <c r="N11">
        <v>158754.89283293099</v>
      </c>
      <c r="O11">
        <v>0</v>
      </c>
      <c r="P11">
        <v>0</v>
      </c>
      <c r="Q11">
        <v>0</v>
      </c>
      <c r="R11">
        <v>5.2562625471781788</v>
      </c>
      <c r="S11" t="s">
        <v>4959</v>
      </c>
      <c r="T11" t="s">
        <v>96</v>
      </c>
      <c r="U11">
        <v>840.60106060445901</v>
      </c>
      <c r="V11">
        <v>60.5</v>
      </c>
      <c r="W11" t="s">
        <v>15955</v>
      </c>
      <c r="X11">
        <v>72100318</v>
      </c>
      <c r="Y11" t="s">
        <v>96</v>
      </c>
      <c r="Z11" t="s">
        <v>4959</v>
      </c>
      <c r="AA11" t="s">
        <v>4960</v>
      </c>
      <c r="AB11" t="s">
        <v>4958</v>
      </c>
      <c r="AC11" t="s">
        <v>8203</v>
      </c>
      <c r="AD11" t="s">
        <v>4957</v>
      </c>
      <c r="AE11">
        <v>0</v>
      </c>
      <c r="AF11" t="s">
        <v>15955</v>
      </c>
      <c r="AG11" t="s">
        <v>96</v>
      </c>
      <c r="AH11" t="s">
        <v>96</v>
      </c>
      <c r="AI11" t="str">
        <f>IF(ISNA(VLOOKUP(D11,Listen!J:O,3,0)),"",VLOOKUP(D11,Listen!J:O,3,0))</f>
        <v/>
      </c>
      <c r="AJ11">
        <v>6</v>
      </c>
      <c r="AK11">
        <v>5</v>
      </c>
      <c r="AL11" t="s">
        <v>96</v>
      </c>
      <c r="AM11">
        <v>3</v>
      </c>
      <c r="AN11">
        <v>2</v>
      </c>
      <c r="AO11">
        <v>6</v>
      </c>
      <c r="AP11">
        <f t="shared" si="0"/>
        <v>6</v>
      </c>
    </row>
    <row r="12" spans="1:42" x14ac:dyDescent="0.25">
      <c r="A12" t="s">
        <v>543</v>
      </c>
      <c r="B12">
        <v>5.48872253721074</v>
      </c>
      <c r="C12">
        <v>83</v>
      </c>
      <c r="D12" t="s">
        <v>8204</v>
      </c>
      <c r="F12">
        <v>857.39470326062803</v>
      </c>
      <c r="G12">
        <v>70.942961858313396</v>
      </c>
      <c r="H12" t="s">
        <v>8205</v>
      </c>
      <c r="I12" t="s">
        <v>8206</v>
      </c>
      <c r="J12" t="s">
        <v>43</v>
      </c>
      <c r="K12">
        <v>29560.890643290699</v>
      </c>
      <c r="L12">
        <v>21426.925342644099</v>
      </c>
      <c r="M12">
        <v>10634.3511186203</v>
      </c>
      <c r="N12">
        <v>10634.3511186203</v>
      </c>
      <c r="O12">
        <v>18927</v>
      </c>
      <c r="P12">
        <v>75708</v>
      </c>
      <c r="Q12">
        <v>2</v>
      </c>
      <c r="R12">
        <v>5.5265225372107389</v>
      </c>
      <c r="S12" t="s">
        <v>543</v>
      </c>
      <c r="T12" t="s">
        <v>96</v>
      </c>
      <c r="U12">
        <v>854.39470326062803</v>
      </c>
      <c r="V12">
        <v>70.900000000000006</v>
      </c>
      <c r="W12" t="s">
        <v>15956</v>
      </c>
      <c r="X12">
        <v>72100318</v>
      </c>
      <c r="Y12" t="s">
        <v>96</v>
      </c>
      <c r="Z12" t="s">
        <v>543</v>
      </c>
      <c r="AA12" t="s">
        <v>8207</v>
      </c>
      <c r="AB12" t="s">
        <v>541</v>
      </c>
      <c r="AC12" t="s">
        <v>8208</v>
      </c>
      <c r="AD12" t="s">
        <v>540</v>
      </c>
      <c r="AE12">
        <v>2</v>
      </c>
      <c r="AF12" t="s">
        <v>15956</v>
      </c>
      <c r="AG12" t="s">
        <v>96</v>
      </c>
      <c r="AH12" t="s">
        <v>96</v>
      </c>
      <c r="AI12" t="str">
        <f>IF(ISNA(VLOOKUP(D12,Listen!J:O,3,0)),"",VLOOKUP(D12,Listen!J:O,3,0))</f>
        <v/>
      </c>
      <c r="AJ12" t="s">
        <v>96</v>
      </c>
      <c r="AK12">
        <v>5</v>
      </c>
      <c r="AL12" t="s">
        <v>96</v>
      </c>
      <c r="AM12">
        <v>3</v>
      </c>
      <c r="AN12">
        <v>2</v>
      </c>
      <c r="AO12">
        <v>5</v>
      </c>
      <c r="AP12">
        <f t="shared" si="0"/>
        <v>5</v>
      </c>
    </row>
    <row r="13" spans="1:42" x14ac:dyDescent="0.25">
      <c r="A13" t="s">
        <v>4145</v>
      </c>
      <c r="B13">
        <v>5.5855892358948003</v>
      </c>
      <c r="C13">
        <v>101.09999847412099</v>
      </c>
      <c r="D13" t="s">
        <v>4371</v>
      </c>
      <c r="F13">
        <v>862.33862643168197</v>
      </c>
      <c r="G13">
        <v>76.199687783993497</v>
      </c>
      <c r="H13" t="s">
        <v>4372</v>
      </c>
      <c r="I13" t="s">
        <v>4373</v>
      </c>
      <c r="J13" t="s">
        <v>37</v>
      </c>
      <c r="K13">
        <v>40645.418183618604</v>
      </c>
      <c r="L13">
        <v>15919.3194894997</v>
      </c>
      <c r="M13" t="s">
        <v>98</v>
      </c>
      <c r="N13" t="s">
        <v>98</v>
      </c>
      <c r="O13">
        <v>40645</v>
      </c>
      <c r="P13">
        <v>162580</v>
      </c>
      <c r="Q13">
        <v>5</v>
      </c>
      <c r="R13">
        <v>5.6233892358947992</v>
      </c>
      <c r="S13" t="s">
        <v>4145</v>
      </c>
      <c r="T13" t="s">
        <v>96</v>
      </c>
      <c r="U13">
        <v>859.33862643168197</v>
      </c>
      <c r="V13">
        <v>76.2</v>
      </c>
      <c r="W13" t="s">
        <v>15957</v>
      </c>
      <c r="X13">
        <v>72100318</v>
      </c>
      <c r="Y13" t="s">
        <v>96</v>
      </c>
      <c r="Z13" t="s">
        <v>4145</v>
      </c>
      <c r="AA13" t="s">
        <v>6344</v>
      </c>
      <c r="AB13" t="s">
        <v>4144</v>
      </c>
      <c r="AC13" t="s">
        <v>6347</v>
      </c>
      <c r="AD13" t="s">
        <v>4146</v>
      </c>
      <c r="AE13">
        <v>5</v>
      </c>
      <c r="AF13" t="s">
        <v>15957</v>
      </c>
      <c r="AG13" t="s">
        <v>96</v>
      </c>
      <c r="AH13" t="s">
        <v>96</v>
      </c>
      <c r="AI13" t="str">
        <f>IF(ISNA(VLOOKUP(D13,Listen!J:O,3,0)),"",VLOOKUP(D13,Listen!J:O,3,0))</f>
        <v/>
      </c>
      <c r="AJ13" t="s">
        <v>96</v>
      </c>
      <c r="AK13">
        <v>5</v>
      </c>
      <c r="AL13" t="s">
        <v>96</v>
      </c>
      <c r="AM13">
        <v>3</v>
      </c>
      <c r="AN13">
        <v>2</v>
      </c>
      <c r="AO13">
        <v>5</v>
      </c>
      <c r="AP13">
        <f t="shared" si="0"/>
        <v>5</v>
      </c>
    </row>
    <row r="14" spans="1:42" x14ac:dyDescent="0.25">
      <c r="A14" t="s">
        <v>8209</v>
      </c>
      <c r="B14">
        <v>5.9086429776713496</v>
      </c>
      <c r="C14">
        <v>67.099998474121094</v>
      </c>
      <c r="D14" t="s">
        <v>8210</v>
      </c>
      <c r="F14">
        <v>878.82677871892099</v>
      </c>
      <c r="G14">
        <v>60.548878034923199</v>
      </c>
      <c r="H14" t="s">
        <v>8211</v>
      </c>
      <c r="I14" t="s">
        <v>8212</v>
      </c>
      <c r="J14" t="s">
        <v>37</v>
      </c>
      <c r="K14">
        <v>18886.176156693698</v>
      </c>
      <c r="L14">
        <v>12907.6161572456</v>
      </c>
      <c r="M14" t="s">
        <v>98</v>
      </c>
      <c r="N14" t="s">
        <v>98</v>
      </c>
      <c r="O14">
        <v>18886</v>
      </c>
      <c r="P14">
        <v>75544</v>
      </c>
      <c r="Q14">
        <v>2</v>
      </c>
      <c r="R14">
        <v>5.9464429776713486</v>
      </c>
      <c r="S14" t="s">
        <v>8209</v>
      </c>
      <c r="T14" t="s">
        <v>96</v>
      </c>
      <c r="U14">
        <v>875.82677871892099</v>
      </c>
      <c r="V14">
        <v>60.5</v>
      </c>
      <c r="W14" t="s">
        <v>15958</v>
      </c>
      <c r="X14">
        <v>72100318</v>
      </c>
      <c r="Y14" t="s">
        <v>96</v>
      </c>
      <c r="Z14" t="s">
        <v>8209</v>
      </c>
      <c r="AA14" t="s">
        <v>8213</v>
      </c>
      <c r="AB14" t="s">
        <v>8214</v>
      </c>
      <c r="AC14" t="s">
        <v>8215</v>
      </c>
      <c r="AD14" t="s">
        <v>8216</v>
      </c>
      <c r="AE14">
        <v>2</v>
      </c>
      <c r="AF14" t="s">
        <v>15958</v>
      </c>
      <c r="AG14" t="s">
        <v>96</v>
      </c>
      <c r="AH14" t="s">
        <v>96</v>
      </c>
      <c r="AI14" t="str">
        <f>IF(ISNA(VLOOKUP(D14,Listen!J:O,3,0)),"",VLOOKUP(D14,Listen!J:O,3,0))</f>
        <v/>
      </c>
      <c r="AJ14" t="s">
        <v>96</v>
      </c>
      <c r="AK14">
        <v>5</v>
      </c>
      <c r="AL14" t="s">
        <v>96</v>
      </c>
      <c r="AM14">
        <v>3</v>
      </c>
      <c r="AN14">
        <v>2</v>
      </c>
      <c r="AO14">
        <v>5</v>
      </c>
      <c r="AP14">
        <f t="shared" si="0"/>
        <v>5</v>
      </c>
    </row>
    <row r="15" spans="1:42" x14ac:dyDescent="0.25">
      <c r="A15" t="s">
        <v>3199</v>
      </c>
      <c r="B15">
        <v>6.1429359707916698</v>
      </c>
      <c r="C15">
        <v>57.099998474121101</v>
      </c>
      <c r="D15" t="s">
        <v>8217</v>
      </c>
      <c r="F15">
        <v>890.78472271039595</v>
      </c>
      <c r="G15">
        <v>72.025141206114796</v>
      </c>
      <c r="H15" t="s">
        <v>8218</v>
      </c>
      <c r="I15" t="s">
        <v>8219</v>
      </c>
      <c r="J15" t="s">
        <v>37</v>
      </c>
      <c r="K15">
        <v>533540.578414688</v>
      </c>
      <c r="L15">
        <v>325912.10511983401</v>
      </c>
      <c r="M15" t="s">
        <v>98</v>
      </c>
      <c r="N15" t="s">
        <v>98</v>
      </c>
      <c r="O15">
        <v>533541</v>
      </c>
      <c r="P15">
        <v>2134164</v>
      </c>
      <c r="Q15">
        <v>70</v>
      </c>
      <c r="R15">
        <v>6.1807359707916687</v>
      </c>
      <c r="S15" t="s">
        <v>3195</v>
      </c>
      <c r="T15" t="s">
        <v>96</v>
      </c>
      <c r="U15">
        <v>887.78472271039595</v>
      </c>
      <c r="V15">
        <v>72</v>
      </c>
      <c r="W15" t="s">
        <v>15959</v>
      </c>
      <c r="X15">
        <v>72100318</v>
      </c>
      <c r="Y15" t="s">
        <v>96</v>
      </c>
      <c r="Z15" t="s">
        <v>3195</v>
      </c>
      <c r="AA15" t="s">
        <v>3196</v>
      </c>
      <c r="AB15" t="s">
        <v>3199</v>
      </c>
      <c r="AC15" t="s">
        <v>3197</v>
      </c>
      <c r="AD15" t="s">
        <v>1960</v>
      </c>
      <c r="AE15">
        <v>70</v>
      </c>
      <c r="AF15" t="s">
        <v>15959</v>
      </c>
      <c r="AG15" t="s">
        <v>96</v>
      </c>
      <c r="AH15" t="s">
        <v>96</v>
      </c>
      <c r="AI15" t="str">
        <f>IF(ISNA(VLOOKUP(D15,Listen!J:O,3,0)),"",VLOOKUP(D15,Listen!J:O,3,0))</f>
        <v/>
      </c>
      <c r="AJ15" t="s">
        <v>96</v>
      </c>
      <c r="AK15">
        <v>5</v>
      </c>
      <c r="AL15" t="s">
        <v>96</v>
      </c>
      <c r="AM15">
        <v>3</v>
      </c>
      <c r="AN15">
        <v>2</v>
      </c>
      <c r="AO15">
        <v>5</v>
      </c>
      <c r="AP15">
        <f t="shared" si="0"/>
        <v>5</v>
      </c>
    </row>
    <row r="16" spans="1:42" x14ac:dyDescent="0.25">
      <c r="A16" t="s">
        <v>8220</v>
      </c>
      <c r="B16">
        <v>6.1742291297672898</v>
      </c>
      <c r="C16">
        <v>71.099998474121094</v>
      </c>
      <c r="D16" t="s">
        <v>8221</v>
      </c>
      <c r="F16">
        <v>892.38187607534906</v>
      </c>
      <c r="G16">
        <v>70.966109013708703</v>
      </c>
      <c r="H16" t="s">
        <v>8222</v>
      </c>
      <c r="I16" t="s">
        <v>4143</v>
      </c>
      <c r="J16" t="s">
        <v>37</v>
      </c>
      <c r="K16">
        <v>35427.824107419401</v>
      </c>
      <c r="L16">
        <v>10156.733064898999</v>
      </c>
      <c r="M16" t="s">
        <v>98</v>
      </c>
      <c r="N16" t="s">
        <v>98</v>
      </c>
      <c r="O16">
        <v>35428</v>
      </c>
      <c r="P16">
        <v>141712</v>
      </c>
      <c r="Q16">
        <v>5</v>
      </c>
      <c r="R16">
        <v>6.2120291297672887</v>
      </c>
      <c r="S16" t="s">
        <v>8220</v>
      </c>
      <c r="T16" t="s">
        <v>96</v>
      </c>
      <c r="U16">
        <v>889.38187607534906</v>
      </c>
      <c r="V16">
        <v>71</v>
      </c>
      <c r="W16" t="s">
        <v>15960</v>
      </c>
      <c r="X16">
        <v>72100318</v>
      </c>
      <c r="Y16" t="s">
        <v>96</v>
      </c>
      <c r="Z16" t="s">
        <v>8220</v>
      </c>
      <c r="AA16" t="s">
        <v>8223</v>
      </c>
      <c r="AB16" t="s">
        <v>8224</v>
      </c>
      <c r="AC16" t="s">
        <v>8225</v>
      </c>
      <c r="AD16" t="s">
        <v>8226</v>
      </c>
      <c r="AE16">
        <v>5</v>
      </c>
      <c r="AF16" t="s">
        <v>15960</v>
      </c>
      <c r="AG16" t="s">
        <v>96</v>
      </c>
      <c r="AH16" t="s">
        <v>96</v>
      </c>
      <c r="AI16" t="str">
        <f>IF(ISNA(VLOOKUP(D16,Listen!J:O,3,0)),"",VLOOKUP(D16,Listen!J:O,3,0))</f>
        <v/>
      </c>
      <c r="AJ16" t="s">
        <v>96</v>
      </c>
      <c r="AK16">
        <v>5</v>
      </c>
      <c r="AL16" t="s">
        <v>96</v>
      </c>
      <c r="AM16">
        <v>3</v>
      </c>
      <c r="AN16">
        <v>2</v>
      </c>
      <c r="AO16">
        <v>5</v>
      </c>
      <c r="AP16">
        <f t="shared" si="0"/>
        <v>5</v>
      </c>
    </row>
    <row r="17" spans="1:42" x14ac:dyDescent="0.25">
      <c r="A17" t="s">
        <v>8220</v>
      </c>
      <c r="B17">
        <v>6.1742310470147403</v>
      </c>
      <c r="C17">
        <v>71</v>
      </c>
      <c r="D17" t="s">
        <v>8227</v>
      </c>
      <c r="F17">
        <v>892.38197392862696</v>
      </c>
      <c r="G17">
        <v>73.205249234525496</v>
      </c>
      <c r="H17" t="s">
        <v>8228</v>
      </c>
      <c r="I17" t="s">
        <v>6432</v>
      </c>
      <c r="J17" t="s">
        <v>43</v>
      </c>
      <c r="K17">
        <v>40394.3174116468</v>
      </c>
      <c r="L17">
        <v>10156.733064898999</v>
      </c>
      <c r="M17" t="s">
        <v>98</v>
      </c>
      <c r="N17" t="s">
        <v>98</v>
      </c>
      <c r="O17">
        <v>40394</v>
      </c>
      <c r="P17">
        <v>161576</v>
      </c>
      <c r="Q17">
        <v>5</v>
      </c>
      <c r="R17">
        <v>6.2120310470147393</v>
      </c>
      <c r="S17" t="s">
        <v>8220</v>
      </c>
      <c r="T17" t="s">
        <v>96</v>
      </c>
      <c r="U17">
        <v>889.38197392862696</v>
      </c>
      <c r="V17">
        <v>73.2</v>
      </c>
      <c r="W17" t="s">
        <v>15960</v>
      </c>
      <c r="X17">
        <v>72100318</v>
      </c>
      <c r="Y17" t="s">
        <v>96</v>
      </c>
      <c r="Z17" t="s">
        <v>8220</v>
      </c>
      <c r="AA17" t="s">
        <v>8223</v>
      </c>
      <c r="AB17" t="s">
        <v>8224</v>
      </c>
      <c r="AC17" t="s">
        <v>8225</v>
      </c>
      <c r="AD17" t="s">
        <v>8226</v>
      </c>
      <c r="AE17">
        <v>5</v>
      </c>
      <c r="AF17" t="s">
        <v>15960</v>
      </c>
      <c r="AG17" t="s">
        <v>96</v>
      </c>
      <c r="AH17" t="s">
        <v>96</v>
      </c>
      <c r="AI17" t="str">
        <f>IF(ISNA(VLOOKUP(D17,Listen!J:O,3,0)),"",VLOOKUP(D17,Listen!J:O,3,0))</f>
        <v/>
      </c>
      <c r="AJ17" t="s">
        <v>96</v>
      </c>
      <c r="AK17">
        <v>5</v>
      </c>
      <c r="AL17" t="s">
        <v>96</v>
      </c>
      <c r="AM17">
        <v>3</v>
      </c>
      <c r="AN17">
        <v>2</v>
      </c>
      <c r="AO17">
        <v>5</v>
      </c>
      <c r="AP17">
        <f t="shared" si="0"/>
        <v>5</v>
      </c>
    </row>
    <row r="18" spans="1:42" x14ac:dyDescent="0.25">
      <c r="A18" t="s">
        <v>400</v>
      </c>
      <c r="B18">
        <v>6.2585818680774103</v>
      </c>
      <c r="C18">
        <v>83</v>
      </c>
      <c r="D18" t="s">
        <v>3075</v>
      </c>
      <c r="F18">
        <v>896.68710649136005</v>
      </c>
      <c r="G18">
        <v>95.997017524776695</v>
      </c>
      <c r="H18" t="s">
        <v>3076</v>
      </c>
      <c r="I18" t="s">
        <v>3077</v>
      </c>
      <c r="J18" t="s">
        <v>37</v>
      </c>
      <c r="K18">
        <v>3784821.3301017699</v>
      </c>
      <c r="L18">
        <v>1039843.97498222</v>
      </c>
      <c r="M18">
        <v>1562458.57993812</v>
      </c>
      <c r="N18">
        <v>1562458.57993812</v>
      </c>
      <c r="O18">
        <v>2222363</v>
      </c>
      <c r="P18">
        <v>8889452</v>
      </c>
      <c r="Q18">
        <v>291</v>
      </c>
      <c r="R18">
        <v>6.2963818680774093</v>
      </c>
      <c r="S18" t="s">
        <v>400</v>
      </c>
      <c r="T18" t="s">
        <v>96</v>
      </c>
      <c r="U18">
        <v>893.68710649136005</v>
      </c>
      <c r="V18">
        <v>96</v>
      </c>
      <c r="W18" t="s">
        <v>15961</v>
      </c>
      <c r="X18">
        <v>72100318</v>
      </c>
      <c r="Y18" t="s">
        <v>96</v>
      </c>
      <c r="Z18" t="s">
        <v>400</v>
      </c>
      <c r="AA18" t="s">
        <v>2680</v>
      </c>
      <c r="AB18" t="s">
        <v>626</v>
      </c>
      <c r="AC18" t="s">
        <v>2679</v>
      </c>
      <c r="AD18" t="s">
        <v>2808</v>
      </c>
      <c r="AE18">
        <v>291</v>
      </c>
      <c r="AF18" t="s">
        <v>3076</v>
      </c>
      <c r="AG18" t="s">
        <v>3075</v>
      </c>
      <c r="AH18" t="s">
        <v>96</v>
      </c>
      <c r="AI18" t="str">
        <f>IF(ISNA(VLOOKUP(D18,Listen!J:O,3,0)),"",VLOOKUP(D18,Listen!J:O,3,0))</f>
        <v/>
      </c>
      <c r="AJ18" t="s">
        <v>96</v>
      </c>
      <c r="AK18" t="s">
        <v>96</v>
      </c>
      <c r="AL18" t="s">
        <v>96</v>
      </c>
      <c r="AM18">
        <v>3</v>
      </c>
      <c r="AN18">
        <v>2</v>
      </c>
      <c r="AO18">
        <v>3</v>
      </c>
      <c r="AP18">
        <f t="shared" si="0"/>
        <v>3</v>
      </c>
    </row>
    <row r="19" spans="1:42" x14ac:dyDescent="0.25">
      <c r="A19" t="s">
        <v>4967</v>
      </c>
      <c r="B19">
        <v>6.2776835522708101</v>
      </c>
      <c r="C19">
        <v>95</v>
      </c>
      <c r="D19" t="s">
        <v>8229</v>
      </c>
      <c r="F19">
        <v>897.66202625607605</v>
      </c>
      <c r="G19">
        <v>52.1705507336248</v>
      </c>
      <c r="H19" t="s">
        <v>8230</v>
      </c>
      <c r="I19" t="s">
        <v>8231</v>
      </c>
      <c r="J19" t="s">
        <v>37</v>
      </c>
      <c r="K19">
        <v>177638.330565568</v>
      </c>
      <c r="L19">
        <v>67705.479391068395</v>
      </c>
      <c r="M19" t="s">
        <v>98</v>
      </c>
      <c r="N19" t="s">
        <v>98</v>
      </c>
      <c r="O19">
        <v>177638</v>
      </c>
      <c r="P19">
        <v>710552</v>
      </c>
      <c r="Q19">
        <v>23</v>
      </c>
      <c r="R19">
        <v>6.315483552270809</v>
      </c>
      <c r="S19" t="s">
        <v>4967</v>
      </c>
      <c r="T19" t="s">
        <v>96</v>
      </c>
      <c r="U19">
        <v>894.66202625607605</v>
      </c>
      <c r="V19">
        <v>52.2</v>
      </c>
      <c r="W19" t="s">
        <v>15962</v>
      </c>
      <c r="X19">
        <v>72100318</v>
      </c>
      <c r="Y19" t="s">
        <v>96</v>
      </c>
      <c r="Z19" t="s">
        <v>4967</v>
      </c>
      <c r="AA19" t="s">
        <v>4969</v>
      </c>
      <c r="AB19" t="s">
        <v>4966</v>
      </c>
      <c r="AC19" t="s">
        <v>8232</v>
      </c>
      <c r="AD19" t="s">
        <v>4968</v>
      </c>
      <c r="AE19">
        <v>23</v>
      </c>
      <c r="AF19" t="s">
        <v>15962</v>
      </c>
      <c r="AG19" t="s">
        <v>96</v>
      </c>
      <c r="AH19" t="s">
        <v>96</v>
      </c>
      <c r="AI19" t="str">
        <f>IF(ISNA(VLOOKUP(D19,Listen!J:O,3,0)),"",VLOOKUP(D19,Listen!J:O,3,0))</f>
        <v/>
      </c>
      <c r="AJ19" t="s">
        <v>96</v>
      </c>
      <c r="AK19">
        <v>5</v>
      </c>
      <c r="AL19" t="s">
        <v>96</v>
      </c>
      <c r="AM19">
        <v>3</v>
      </c>
      <c r="AN19">
        <v>2</v>
      </c>
      <c r="AO19">
        <v>5</v>
      </c>
      <c r="AP19">
        <f t="shared" si="0"/>
        <v>5</v>
      </c>
    </row>
    <row r="20" spans="1:42" x14ac:dyDescent="0.25">
      <c r="A20" t="s">
        <v>2894</v>
      </c>
      <c r="B20">
        <v>6.3789263744972198</v>
      </c>
      <c r="C20">
        <v>84</v>
      </c>
      <c r="D20" t="s">
        <v>8233</v>
      </c>
      <c r="F20">
        <v>902.82929985482497</v>
      </c>
      <c r="G20">
        <v>61.759000016288503</v>
      </c>
      <c r="H20" t="s">
        <v>8234</v>
      </c>
      <c r="I20" t="s">
        <v>562</v>
      </c>
      <c r="J20" t="s">
        <v>37</v>
      </c>
      <c r="K20">
        <v>749278.73234618397</v>
      </c>
      <c r="L20">
        <v>225935.97285244401</v>
      </c>
      <c r="M20">
        <v>602316.75532626803</v>
      </c>
      <c r="N20">
        <v>602316.75532626803</v>
      </c>
      <c r="O20">
        <v>146962</v>
      </c>
      <c r="P20">
        <v>587848</v>
      </c>
      <c r="Q20">
        <v>19</v>
      </c>
      <c r="R20">
        <v>6.4167263744972187</v>
      </c>
      <c r="S20" t="s">
        <v>2894</v>
      </c>
      <c r="T20" t="s">
        <v>96</v>
      </c>
      <c r="U20">
        <v>899.82929985482497</v>
      </c>
      <c r="V20">
        <v>61.8</v>
      </c>
      <c r="W20" t="s">
        <v>15963</v>
      </c>
      <c r="X20">
        <v>72100318</v>
      </c>
      <c r="Y20" t="s">
        <v>96</v>
      </c>
      <c r="Z20" t="s">
        <v>2894</v>
      </c>
      <c r="AA20" t="s">
        <v>8235</v>
      </c>
      <c r="AB20" t="s">
        <v>591</v>
      </c>
      <c r="AC20" t="s">
        <v>8236</v>
      </c>
      <c r="AD20" t="s">
        <v>4389</v>
      </c>
      <c r="AE20">
        <v>19</v>
      </c>
      <c r="AF20" t="s">
        <v>15963</v>
      </c>
      <c r="AG20" t="s">
        <v>96</v>
      </c>
      <c r="AH20" t="s">
        <v>96</v>
      </c>
      <c r="AI20" t="str">
        <f>IF(ISNA(VLOOKUP(D20,Listen!J:O,3,0)),"",VLOOKUP(D20,Listen!J:O,3,0))</f>
        <v/>
      </c>
      <c r="AJ20" t="s">
        <v>96</v>
      </c>
      <c r="AK20">
        <v>5</v>
      </c>
      <c r="AL20" t="s">
        <v>96</v>
      </c>
      <c r="AM20">
        <v>3</v>
      </c>
      <c r="AN20">
        <v>2</v>
      </c>
      <c r="AO20">
        <v>5</v>
      </c>
      <c r="AP20">
        <f t="shared" si="0"/>
        <v>5</v>
      </c>
    </row>
    <row r="21" spans="1:42" x14ac:dyDescent="0.25">
      <c r="A21" t="s">
        <v>4971</v>
      </c>
      <c r="B21">
        <v>6.3932428363622202</v>
      </c>
      <c r="C21">
        <v>123</v>
      </c>
      <c r="E21">
        <v>908</v>
      </c>
      <c r="F21">
        <v>903.55998943652196</v>
      </c>
      <c r="G21">
        <v>87.224570366724393</v>
      </c>
      <c r="H21" t="s">
        <v>15964</v>
      </c>
      <c r="J21" t="s">
        <v>44</v>
      </c>
      <c r="K21">
        <v>4543584.7728671702</v>
      </c>
      <c r="L21">
        <v>1496900.3198754699</v>
      </c>
      <c r="M21">
        <v>3693433.5927457898</v>
      </c>
      <c r="N21">
        <v>3693433.5927457898</v>
      </c>
      <c r="O21">
        <v>850151</v>
      </c>
      <c r="P21">
        <v>3400604</v>
      </c>
      <c r="Q21">
        <v>111</v>
      </c>
      <c r="R21">
        <v>6.4310428363622192</v>
      </c>
      <c r="S21" t="s">
        <v>4971</v>
      </c>
      <c r="T21">
        <v>908</v>
      </c>
      <c r="U21">
        <v>900.55998943652196</v>
      </c>
      <c r="V21">
        <v>87.2</v>
      </c>
      <c r="W21" t="s">
        <v>15965</v>
      </c>
      <c r="X21">
        <v>72100318</v>
      </c>
      <c r="Y21" t="s">
        <v>96</v>
      </c>
      <c r="Z21" t="s">
        <v>4971</v>
      </c>
      <c r="AA21" t="s">
        <v>4972</v>
      </c>
      <c r="AB21" t="s">
        <v>4970</v>
      </c>
      <c r="AC21" t="s">
        <v>4973</v>
      </c>
      <c r="AD21" t="s">
        <v>4974</v>
      </c>
      <c r="AE21">
        <v>111</v>
      </c>
      <c r="AF21" t="s">
        <v>15964</v>
      </c>
      <c r="AG21">
        <v>0</v>
      </c>
      <c r="AH21" t="s">
        <v>118</v>
      </c>
      <c r="AI21" t="str">
        <f>IF(ISNA(VLOOKUP(D21,Listen!J:O,3,0)),"",VLOOKUP(D21,Listen!J:O,3,0))</f>
        <v/>
      </c>
      <c r="AJ21" t="s">
        <v>96</v>
      </c>
      <c r="AK21" t="s">
        <v>96</v>
      </c>
      <c r="AL21" t="s">
        <v>96</v>
      </c>
      <c r="AM21" t="s">
        <v>96</v>
      </c>
      <c r="AN21">
        <v>2</v>
      </c>
      <c r="AO21">
        <v>2</v>
      </c>
      <c r="AP21">
        <f t="shared" si="0"/>
        <v>2</v>
      </c>
    </row>
    <row r="22" spans="1:42" x14ac:dyDescent="0.25">
      <c r="A22" t="s">
        <v>2275</v>
      </c>
      <c r="B22">
        <v>6.3976918036532604</v>
      </c>
      <c r="C22">
        <v>107</v>
      </c>
      <c r="D22" t="s">
        <v>8237</v>
      </c>
      <c r="F22">
        <v>903.78705769399596</v>
      </c>
      <c r="G22">
        <v>53.992275980920603</v>
      </c>
      <c r="H22" t="s">
        <v>8238</v>
      </c>
      <c r="I22" t="s">
        <v>505</v>
      </c>
      <c r="J22" t="s">
        <v>37</v>
      </c>
      <c r="K22">
        <v>293309.45955539797</v>
      </c>
      <c r="L22">
        <v>27082.7867170594</v>
      </c>
      <c r="M22">
        <v>287056.60311403603</v>
      </c>
      <c r="N22">
        <v>287056.60311403603</v>
      </c>
      <c r="O22">
        <v>6253</v>
      </c>
      <c r="P22">
        <v>25012</v>
      </c>
      <c r="Q22">
        <v>1</v>
      </c>
      <c r="R22">
        <v>6.4354918036532593</v>
      </c>
      <c r="S22" t="s">
        <v>2275</v>
      </c>
      <c r="T22" t="s">
        <v>96</v>
      </c>
      <c r="U22">
        <v>900.78705769399596</v>
      </c>
      <c r="V22">
        <v>54</v>
      </c>
      <c r="W22" t="s">
        <v>15966</v>
      </c>
      <c r="X22">
        <v>72100318</v>
      </c>
      <c r="Y22" t="s">
        <v>96</v>
      </c>
      <c r="Z22" t="s">
        <v>2275</v>
      </c>
      <c r="AA22" t="s">
        <v>2276</v>
      </c>
      <c r="AB22" t="s">
        <v>2277</v>
      </c>
      <c r="AC22" t="s">
        <v>634</v>
      </c>
      <c r="AD22" t="s">
        <v>8239</v>
      </c>
      <c r="AE22">
        <v>1</v>
      </c>
      <c r="AF22" t="s">
        <v>15966</v>
      </c>
      <c r="AG22" t="s">
        <v>96</v>
      </c>
      <c r="AH22" t="s">
        <v>96</v>
      </c>
      <c r="AI22" t="str">
        <f>IF(ISNA(VLOOKUP(D22,Listen!J:O,3,0)),"",VLOOKUP(D22,Listen!J:O,3,0))</f>
        <v/>
      </c>
      <c r="AJ22">
        <v>6</v>
      </c>
      <c r="AK22">
        <v>5</v>
      </c>
      <c r="AL22" t="s">
        <v>96</v>
      </c>
      <c r="AM22">
        <v>3</v>
      </c>
      <c r="AN22">
        <v>2</v>
      </c>
      <c r="AO22">
        <v>6</v>
      </c>
      <c r="AP22">
        <f t="shared" si="0"/>
        <v>6</v>
      </c>
    </row>
    <row r="23" spans="1:42" x14ac:dyDescent="0.25">
      <c r="A23" t="s">
        <v>4394</v>
      </c>
      <c r="B23">
        <v>6.4425612798769203</v>
      </c>
      <c r="C23">
        <v>138</v>
      </c>
      <c r="D23" t="s">
        <v>5097</v>
      </c>
      <c r="F23">
        <v>906.07712482943896</v>
      </c>
      <c r="G23">
        <v>63.568066702672503</v>
      </c>
      <c r="H23" t="s">
        <v>5098</v>
      </c>
      <c r="I23" t="s">
        <v>5099</v>
      </c>
      <c r="J23" t="s">
        <v>37</v>
      </c>
      <c r="K23">
        <v>420911.47559214698</v>
      </c>
      <c r="L23">
        <v>222988.303030429</v>
      </c>
      <c r="M23" t="s">
        <v>98</v>
      </c>
      <c r="N23" t="s">
        <v>98</v>
      </c>
      <c r="O23">
        <v>420911</v>
      </c>
      <c r="P23">
        <v>1683644</v>
      </c>
      <c r="Q23">
        <v>55</v>
      </c>
      <c r="R23">
        <v>6.4803612798769192</v>
      </c>
      <c r="S23" t="s">
        <v>4975</v>
      </c>
      <c r="T23" t="s">
        <v>96</v>
      </c>
      <c r="U23">
        <v>903.07712482943896</v>
      </c>
      <c r="V23">
        <v>63.6</v>
      </c>
      <c r="W23" t="s">
        <v>15967</v>
      </c>
      <c r="X23">
        <v>72100318</v>
      </c>
      <c r="Y23" t="s">
        <v>96</v>
      </c>
      <c r="Z23" t="s">
        <v>4975</v>
      </c>
      <c r="AA23" t="s">
        <v>4976</v>
      </c>
      <c r="AB23" t="s">
        <v>4394</v>
      </c>
      <c r="AC23" t="s">
        <v>8240</v>
      </c>
      <c r="AD23" t="s">
        <v>4393</v>
      </c>
      <c r="AE23">
        <v>55</v>
      </c>
      <c r="AF23" t="s">
        <v>15967</v>
      </c>
      <c r="AG23" t="s">
        <v>96</v>
      </c>
      <c r="AH23" t="s">
        <v>96</v>
      </c>
      <c r="AI23" t="str">
        <f>IF(ISNA(VLOOKUP(D23,Listen!J:O,3,0)),"",VLOOKUP(D23,Listen!J:O,3,0))</f>
        <v/>
      </c>
      <c r="AJ23" t="s">
        <v>96</v>
      </c>
      <c r="AK23">
        <v>5</v>
      </c>
      <c r="AL23" t="s">
        <v>96</v>
      </c>
      <c r="AM23">
        <v>3</v>
      </c>
      <c r="AN23">
        <v>2</v>
      </c>
      <c r="AO23">
        <v>5</v>
      </c>
      <c r="AP23">
        <f t="shared" si="0"/>
        <v>5</v>
      </c>
    </row>
    <row r="24" spans="1:42" x14ac:dyDescent="0.25">
      <c r="A24" t="s">
        <v>401</v>
      </c>
      <c r="B24">
        <v>7.0191928463203999</v>
      </c>
      <c r="C24">
        <v>87.099998474121094</v>
      </c>
      <c r="D24" t="s">
        <v>8241</v>
      </c>
      <c r="F24">
        <v>935.50748842425196</v>
      </c>
      <c r="G24">
        <v>81.478245390937602</v>
      </c>
      <c r="H24" t="s">
        <v>8242</v>
      </c>
      <c r="I24" t="s">
        <v>6412</v>
      </c>
      <c r="J24" t="s">
        <v>37</v>
      </c>
      <c r="K24">
        <v>53918.550698282103</v>
      </c>
      <c r="L24">
        <v>28259.534862475601</v>
      </c>
      <c r="M24">
        <v>13379.9150663127</v>
      </c>
      <c r="N24">
        <v>13379.9150663127</v>
      </c>
      <c r="O24">
        <v>40539</v>
      </c>
      <c r="P24">
        <v>162156</v>
      </c>
      <c r="Q24">
        <v>5</v>
      </c>
      <c r="R24">
        <v>7.0569928463203988</v>
      </c>
      <c r="S24" t="s">
        <v>402</v>
      </c>
      <c r="T24" t="s">
        <v>96</v>
      </c>
      <c r="U24">
        <v>932.50748842425196</v>
      </c>
      <c r="V24">
        <v>81.5</v>
      </c>
      <c r="W24" t="s">
        <v>15968</v>
      </c>
      <c r="X24">
        <v>72100318</v>
      </c>
      <c r="Y24" t="s">
        <v>96</v>
      </c>
      <c r="Z24" t="s">
        <v>402</v>
      </c>
      <c r="AA24" t="s">
        <v>771</v>
      </c>
      <c r="AB24" t="s">
        <v>401</v>
      </c>
      <c r="AC24" t="s">
        <v>403</v>
      </c>
      <c r="AD24" t="s">
        <v>404</v>
      </c>
      <c r="AE24">
        <v>5</v>
      </c>
      <c r="AF24" t="s">
        <v>8242</v>
      </c>
      <c r="AG24" t="s">
        <v>8241</v>
      </c>
      <c r="AH24" t="s">
        <v>96</v>
      </c>
      <c r="AI24" t="str">
        <f>IF(ISNA(VLOOKUP(D24,Listen!J:O,3,0)),"",VLOOKUP(D24,Listen!J:O,3,0))</f>
        <v/>
      </c>
      <c r="AJ24" t="s">
        <v>96</v>
      </c>
      <c r="AK24" t="s">
        <v>96</v>
      </c>
      <c r="AL24" t="s">
        <v>96</v>
      </c>
      <c r="AM24">
        <v>3</v>
      </c>
      <c r="AN24">
        <v>2</v>
      </c>
      <c r="AO24">
        <v>3</v>
      </c>
      <c r="AP24">
        <f t="shared" si="0"/>
        <v>3</v>
      </c>
    </row>
    <row r="25" spans="1:42" x14ac:dyDescent="0.25">
      <c r="A25" t="s">
        <v>592</v>
      </c>
      <c r="B25">
        <v>7.1044604664565698</v>
      </c>
      <c r="C25">
        <v>97</v>
      </c>
      <c r="D25" s="2" t="s">
        <v>3411</v>
      </c>
      <c r="F25">
        <v>939.85941296239298</v>
      </c>
      <c r="G25">
        <v>77.631124171265895</v>
      </c>
      <c r="H25" t="s">
        <v>3412</v>
      </c>
      <c r="I25" t="s">
        <v>839</v>
      </c>
      <c r="J25" t="s">
        <v>37</v>
      </c>
      <c r="K25">
        <v>273364.32117939799</v>
      </c>
      <c r="L25">
        <v>162488.600767481</v>
      </c>
      <c r="M25">
        <v>252743.07037869</v>
      </c>
      <c r="N25">
        <v>252743.07037869</v>
      </c>
      <c r="O25">
        <v>20621</v>
      </c>
      <c r="P25">
        <v>82484</v>
      </c>
      <c r="Q25">
        <v>3</v>
      </c>
      <c r="R25">
        <v>7.1422604664565688</v>
      </c>
      <c r="S25" t="s">
        <v>592</v>
      </c>
      <c r="T25" t="s">
        <v>96</v>
      </c>
      <c r="U25">
        <v>936.85941296239298</v>
      </c>
      <c r="V25">
        <v>77.599999999999994</v>
      </c>
      <c r="W25" t="s">
        <v>15969</v>
      </c>
      <c r="X25">
        <v>72100318</v>
      </c>
      <c r="Y25" t="s">
        <v>96</v>
      </c>
      <c r="Z25" t="s">
        <v>592</v>
      </c>
      <c r="AA25" t="s">
        <v>3410</v>
      </c>
      <c r="AB25" t="s">
        <v>3725</v>
      </c>
      <c r="AC25" t="s">
        <v>3409</v>
      </c>
      <c r="AD25" t="s">
        <v>3724</v>
      </c>
      <c r="AE25">
        <v>3</v>
      </c>
      <c r="AF25" t="s">
        <v>15969</v>
      </c>
      <c r="AG25" t="s">
        <v>96</v>
      </c>
      <c r="AH25" t="s">
        <v>96</v>
      </c>
      <c r="AI25" t="str">
        <f>IF(ISNA(VLOOKUP(D25,Listen!J:O,3,0)),"",VLOOKUP(D25,Listen!J:O,3,0))</f>
        <v/>
      </c>
      <c r="AJ25" t="s">
        <v>96</v>
      </c>
      <c r="AK25">
        <v>5</v>
      </c>
      <c r="AL25" t="s">
        <v>96</v>
      </c>
      <c r="AM25">
        <v>3</v>
      </c>
      <c r="AN25">
        <v>2</v>
      </c>
      <c r="AO25">
        <v>5</v>
      </c>
      <c r="AP25">
        <f t="shared" si="0"/>
        <v>5</v>
      </c>
    </row>
    <row r="26" spans="1:42" x14ac:dyDescent="0.25">
      <c r="A26" t="s">
        <v>3078</v>
      </c>
      <c r="B26">
        <v>7.1978298799737903</v>
      </c>
      <c r="C26">
        <v>70.099998474121094</v>
      </c>
      <c r="D26" t="s">
        <v>8243</v>
      </c>
      <c r="F26">
        <v>944.624840227145</v>
      </c>
      <c r="G26">
        <v>77.453778972201903</v>
      </c>
      <c r="H26" t="s">
        <v>8244</v>
      </c>
      <c r="I26" t="s">
        <v>848</v>
      </c>
      <c r="J26" t="s">
        <v>37</v>
      </c>
      <c r="K26">
        <v>16230.4989368764</v>
      </c>
      <c r="L26">
        <v>9028.7664496451107</v>
      </c>
      <c r="M26" t="s">
        <v>98</v>
      </c>
      <c r="N26" t="s">
        <v>98</v>
      </c>
      <c r="O26">
        <v>16230</v>
      </c>
      <c r="P26">
        <v>64920</v>
      </c>
      <c r="Q26">
        <v>2</v>
      </c>
      <c r="R26">
        <v>7.2356298799737893</v>
      </c>
      <c r="S26" t="s">
        <v>3078</v>
      </c>
      <c r="T26" t="s">
        <v>96</v>
      </c>
      <c r="U26">
        <v>941.624840227145</v>
      </c>
      <c r="V26">
        <v>77.5</v>
      </c>
      <c r="W26" t="s">
        <v>15970</v>
      </c>
      <c r="X26">
        <v>72100318</v>
      </c>
      <c r="Y26" t="s">
        <v>96</v>
      </c>
      <c r="Z26" t="s">
        <v>3078</v>
      </c>
      <c r="AA26" t="s">
        <v>3079</v>
      </c>
      <c r="AB26" t="s">
        <v>2898</v>
      </c>
      <c r="AC26" t="s">
        <v>8245</v>
      </c>
      <c r="AD26" t="s">
        <v>2897</v>
      </c>
      <c r="AE26">
        <v>2</v>
      </c>
      <c r="AF26" t="s">
        <v>15970</v>
      </c>
      <c r="AG26" t="s">
        <v>96</v>
      </c>
      <c r="AH26" t="s">
        <v>96</v>
      </c>
      <c r="AI26" t="str">
        <f>IF(ISNA(VLOOKUP(D26,Listen!J:O,3,0)),"",VLOOKUP(D26,Listen!J:O,3,0))</f>
        <v/>
      </c>
      <c r="AJ26" t="s">
        <v>96</v>
      </c>
      <c r="AK26">
        <v>5</v>
      </c>
      <c r="AL26" t="s">
        <v>96</v>
      </c>
      <c r="AM26">
        <v>3</v>
      </c>
      <c r="AN26">
        <v>2</v>
      </c>
      <c r="AO26">
        <v>5</v>
      </c>
      <c r="AP26">
        <f t="shared" si="0"/>
        <v>5</v>
      </c>
    </row>
    <row r="27" spans="1:42" x14ac:dyDescent="0.25">
      <c r="A27" t="s">
        <v>870</v>
      </c>
      <c r="B27">
        <v>7.4067407051984002</v>
      </c>
      <c r="C27">
        <v>119</v>
      </c>
      <c r="D27" t="s">
        <v>8246</v>
      </c>
      <c r="F27">
        <v>955.28731849411497</v>
      </c>
      <c r="G27">
        <v>89.967893203929506</v>
      </c>
      <c r="H27" t="s">
        <v>8247</v>
      </c>
      <c r="I27" t="s">
        <v>8248</v>
      </c>
      <c r="J27" t="s">
        <v>37</v>
      </c>
      <c r="K27">
        <v>71984.688780989396</v>
      </c>
      <c r="L27">
        <v>100934.385300428</v>
      </c>
      <c r="M27" t="s">
        <v>98</v>
      </c>
      <c r="N27" t="s">
        <v>98</v>
      </c>
      <c r="O27">
        <v>71985</v>
      </c>
      <c r="P27">
        <v>287940</v>
      </c>
      <c r="Q27">
        <v>9</v>
      </c>
      <c r="R27">
        <v>7.4445407051983992</v>
      </c>
      <c r="S27" t="s">
        <v>870</v>
      </c>
      <c r="T27" t="s">
        <v>96</v>
      </c>
      <c r="U27">
        <v>952.28731849411497</v>
      </c>
      <c r="V27">
        <v>90</v>
      </c>
      <c r="W27" t="s">
        <v>15971</v>
      </c>
      <c r="X27">
        <v>72100318</v>
      </c>
      <c r="Y27" t="s">
        <v>96</v>
      </c>
      <c r="Z27" t="s">
        <v>870</v>
      </c>
      <c r="AA27" t="s">
        <v>874</v>
      </c>
      <c r="AB27" t="s">
        <v>875</v>
      </c>
      <c r="AC27" t="s">
        <v>876</v>
      </c>
      <c r="AD27" t="s">
        <v>2284</v>
      </c>
      <c r="AE27">
        <v>9</v>
      </c>
      <c r="AF27" t="s">
        <v>8247</v>
      </c>
      <c r="AG27" t="s">
        <v>8246</v>
      </c>
      <c r="AH27" t="s">
        <v>96</v>
      </c>
      <c r="AI27" t="str">
        <f>IF(ISNA(VLOOKUP(D27,Listen!J:O,3,0)),"",VLOOKUP(D27,Listen!J:O,3,0))</f>
        <v/>
      </c>
      <c r="AJ27" t="s">
        <v>96</v>
      </c>
      <c r="AK27" t="s">
        <v>96</v>
      </c>
      <c r="AL27" t="s">
        <v>96</v>
      </c>
      <c r="AM27">
        <v>3</v>
      </c>
      <c r="AN27">
        <v>2</v>
      </c>
      <c r="AO27">
        <v>3</v>
      </c>
      <c r="AP27">
        <f t="shared" si="0"/>
        <v>3</v>
      </c>
    </row>
    <row r="28" spans="1:42" x14ac:dyDescent="0.25">
      <c r="A28" t="s">
        <v>2900</v>
      </c>
      <c r="B28">
        <v>7.4542693196868104</v>
      </c>
      <c r="C28">
        <v>106.09999847412099</v>
      </c>
      <c r="D28" t="s">
        <v>0</v>
      </c>
      <c r="E28">
        <v>962</v>
      </c>
      <c r="F28">
        <v>957.713103842946</v>
      </c>
      <c r="G28">
        <v>81.9744030740152</v>
      </c>
      <c r="H28" t="s">
        <v>1</v>
      </c>
      <c r="I28" t="s">
        <v>42</v>
      </c>
      <c r="J28" t="s">
        <v>44</v>
      </c>
      <c r="K28">
        <v>147994.39167401701</v>
      </c>
      <c r="L28">
        <v>34424.815313048297</v>
      </c>
      <c r="M28">
        <v>67284.413738792893</v>
      </c>
      <c r="N28">
        <v>67284.413738792893</v>
      </c>
      <c r="O28">
        <v>80710</v>
      </c>
      <c r="P28">
        <v>322840</v>
      </c>
      <c r="Q28">
        <v>11</v>
      </c>
      <c r="R28">
        <v>7.4920693196868093</v>
      </c>
      <c r="S28" t="s">
        <v>2900</v>
      </c>
      <c r="T28">
        <v>962</v>
      </c>
      <c r="U28">
        <v>954.713103842946</v>
      </c>
      <c r="V28">
        <v>82</v>
      </c>
      <c r="W28" t="s">
        <v>15972</v>
      </c>
      <c r="X28">
        <v>72100318</v>
      </c>
      <c r="Y28" t="s">
        <v>96</v>
      </c>
      <c r="Z28" t="s">
        <v>2900</v>
      </c>
      <c r="AA28" t="s">
        <v>3086</v>
      </c>
      <c r="AB28" t="s">
        <v>2899</v>
      </c>
      <c r="AC28" t="s">
        <v>3087</v>
      </c>
      <c r="AD28" t="s">
        <v>1658</v>
      </c>
      <c r="AE28">
        <v>11</v>
      </c>
      <c r="AF28" t="s">
        <v>1</v>
      </c>
      <c r="AG28" t="s">
        <v>0</v>
      </c>
      <c r="AH28" t="s">
        <v>118</v>
      </c>
      <c r="AI28" t="str">
        <f>IF(ISNA(VLOOKUP(D28,Listen!J:O,3,0)),"",VLOOKUP(D28,Listen!J:O,3,0))</f>
        <v/>
      </c>
      <c r="AJ28" t="s">
        <v>96</v>
      </c>
      <c r="AK28" t="s">
        <v>96</v>
      </c>
      <c r="AL28" t="s">
        <v>96</v>
      </c>
      <c r="AM28" t="s">
        <v>96</v>
      </c>
      <c r="AN28">
        <v>2</v>
      </c>
      <c r="AO28">
        <v>2</v>
      </c>
      <c r="AP28">
        <f t="shared" si="0"/>
        <v>2</v>
      </c>
    </row>
    <row r="29" spans="1:42" x14ac:dyDescent="0.25">
      <c r="A29" t="s">
        <v>123</v>
      </c>
      <c r="B29">
        <v>7.56803036853269</v>
      </c>
      <c r="C29">
        <v>193</v>
      </c>
      <c r="D29" t="s">
        <v>8249</v>
      </c>
      <c r="F29">
        <v>963.51928793916397</v>
      </c>
      <c r="G29">
        <v>65.236586917807202</v>
      </c>
      <c r="H29" t="s">
        <v>8250</v>
      </c>
      <c r="I29" t="s">
        <v>4734</v>
      </c>
      <c r="J29" t="s">
        <v>37</v>
      </c>
      <c r="K29">
        <v>100887.38367887599</v>
      </c>
      <c r="L29">
        <v>22351.301530517401</v>
      </c>
      <c r="M29">
        <v>60278.476172218798</v>
      </c>
      <c r="N29">
        <v>60278.476172218798</v>
      </c>
      <c r="O29">
        <v>40609</v>
      </c>
      <c r="P29">
        <v>162436</v>
      </c>
      <c r="Q29">
        <v>5</v>
      </c>
      <c r="R29">
        <v>7.6058303685326889</v>
      </c>
      <c r="S29" t="s">
        <v>123</v>
      </c>
      <c r="T29" t="s">
        <v>96</v>
      </c>
      <c r="U29">
        <v>960.51928793916397</v>
      </c>
      <c r="V29">
        <v>65.2</v>
      </c>
      <c r="W29" t="s">
        <v>15973</v>
      </c>
      <c r="X29">
        <v>72100318</v>
      </c>
      <c r="Y29" t="s">
        <v>96</v>
      </c>
      <c r="Z29" t="s">
        <v>123</v>
      </c>
      <c r="AA29" t="s">
        <v>1961</v>
      </c>
      <c r="AB29" t="s">
        <v>124</v>
      </c>
      <c r="AC29" t="s">
        <v>8251</v>
      </c>
      <c r="AD29" t="s">
        <v>125</v>
      </c>
      <c r="AE29">
        <v>5</v>
      </c>
      <c r="AF29" t="s">
        <v>15973</v>
      </c>
      <c r="AG29" t="s">
        <v>96</v>
      </c>
      <c r="AH29" t="s">
        <v>96</v>
      </c>
      <c r="AI29" t="str">
        <f>IF(ISNA(VLOOKUP(D29,Listen!J:O,3,0)),"",VLOOKUP(D29,Listen!J:O,3,0))</f>
        <v/>
      </c>
      <c r="AJ29" t="s">
        <v>96</v>
      </c>
      <c r="AK29">
        <v>5</v>
      </c>
      <c r="AL29" t="s">
        <v>96</v>
      </c>
      <c r="AM29">
        <v>3</v>
      </c>
      <c r="AN29">
        <v>2</v>
      </c>
      <c r="AO29">
        <v>5</v>
      </c>
      <c r="AP29">
        <f t="shared" si="0"/>
        <v>5</v>
      </c>
    </row>
    <row r="30" spans="1:42" x14ac:dyDescent="0.25">
      <c r="A30" t="s">
        <v>4977</v>
      </c>
      <c r="B30">
        <v>8.0366818043131296</v>
      </c>
      <c r="C30">
        <v>113</v>
      </c>
      <c r="D30" t="s">
        <v>8252</v>
      </c>
      <c r="F30">
        <v>987.43851636316197</v>
      </c>
      <c r="G30">
        <v>54.859737378687598</v>
      </c>
      <c r="H30" t="s">
        <v>8253</v>
      </c>
      <c r="I30" t="s">
        <v>8254</v>
      </c>
      <c r="J30" t="s">
        <v>37</v>
      </c>
      <c r="K30">
        <v>51295.882046073602</v>
      </c>
      <c r="L30">
        <v>14308.649312733</v>
      </c>
      <c r="M30" t="s">
        <v>98</v>
      </c>
      <c r="N30" t="s">
        <v>98</v>
      </c>
      <c r="O30">
        <v>51296</v>
      </c>
      <c r="P30">
        <v>205184</v>
      </c>
      <c r="Q30">
        <v>7</v>
      </c>
      <c r="R30">
        <v>8.0744818043131286</v>
      </c>
      <c r="S30" t="s">
        <v>4978</v>
      </c>
      <c r="T30" t="s">
        <v>96</v>
      </c>
      <c r="U30">
        <v>984.43851636316197</v>
      </c>
      <c r="V30">
        <v>54.9</v>
      </c>
      <c r="W30" t="s">
        <v>15974</v>
      </c>
      <c r="X30">
        <v>72100318</v>
      </c>
      <c r="Y30" t="s">
        <v>96</v>
      </c>
      <c r="Z30" t="s">
        <v>4978</v>
      </c>
      <c r="AA30" t="s">
        <v>4979</v>
      </c>
      <c r="AB30" t="s">
        <v>4977</v>
      </c>
      <c r="AC30" t="s">
        <v>8255</v>
      </c>
      <c r="AD30" t="s">
        <v>2288</v>
      </c>
      <c r="AE30">
        <v>7</v>
      </c>
      <c r="AF30" t="s">
        <v>15974</v>
      </c>
      <c r="AG30" t="s">
        <v>96</v>
      </c>
      <c r="AH30" t="s">
        <v>96</v>
      </c>
      <c r="AI30" t="str">
        <f>IF(ISNA(VLOOKUP(D30,Listen!J:O,3,0)),"",VLOOKUP(D30,Listen!J:O,3,0))</f>
        <v/>
      </c>
      <c r="AJ30" t="s">
        <v>96</v>
      </c>
      <c r="AK30">
        <v>5</v>
      </c>
      <c r="AL30" t="s">
        <v>96</v>
      </c>
      <c r="AM30">
        <v>3</v>
      </c>
      <c r="AN30">
        <v>2</v>
      </c>
      <c r="AO30">
        <v>5</v>
      </c>
      <c r="AP30">
        <f t="shared" si="0"/>
        <v>5</v>
      </c>
    </row>
    <row r="31" spans="1:42" x14ac:dyDescent="0.25">
      <c r="A31" t="s">
        <v>8256</v>
      </c>
      <c r="B31">
        <v>8.1316715959311399</v>
      </c>
      <c r="C31">
        <v>88</v>
      </c>
      <c r="D31" t="s">
        <v>8257</v>
      </c>
      <c r="F31">
        <v>992.28664516463596</v>
      </c>
      <c r="G31">
        <v>64.875945967210001</v>
      </c>
      <c r="H31" t="s">
        <v>8258</v>
      </c>
      <c r="I31" t="s">
        <v>8259</v>
      </c>
      <c r="J31" t="s">
        <v>37</v>
      </c>
      <c r="K31">
        <v>11265.6009175197</v>
      </c>
      <c r="L31">
        <v>3694.5221895446898</v>
      </c>
      <c r="M31" t="s">
        <v>98</v>
      </c>
      <c r="N31" t="s">
        <v>98</v>
      </c>
      <c r="O31">
        <v>11266</v>
      </c>
      <c r="P31">
        <v>45064</v>
      </c>
      <c r="Q31">
        <v>1</v>
      </c>
      <c r="R31">
        <v>8.1694715959311388</v>
      </c>
      <c r="S31" t="s">
        <v>8260</v>
      </c>
      <c r="T31" t="s">
        <v>96</v>
      </c>
      <c r="U31">
        <v>989.28664516463596</v>
      </c>
      <c r="V31">
        <v>64.900000000000006</v>
      </c>
      <c r="W31" t="s">
        <v>15975</v>
      </c>
      <c r="X31">
        <v>72100318</v>
      </c>
      <c r="Y31" t="s">
        <v>96</v>
      </c>
      <c r="Z31" t="s">
        <v>8260</v>
      </c>
      <c r="AA31" t="s">
        <v>8261</v>
      </c>
      <c r="AB31" t="s">
        <v>8256</v>
      </c>
      <c r="AC31" t="s">
        <v>8262</v>
      </c>
      <c r="AD31" t="s">
        <v>8263</v>
      </c>
      <c r="AE31">
        <v>1</v>
      </c>
      <c r="AF31" t="s">
        <v>15975</v>
      </c>
      <c r="AG31" t="s">
        <v>96</v>
      </c>
      <c r="AH31" t="s">
        <v>96</v>
      </c>
      <c r="AI31" t="str">
        <f>IF(ISNA(VLOOKUP(D31,Listen!J:O,3,0)),"",VLOOKUP(D31,Listen!J:O,3,0))</f>
        <v/>
      </c>
      <c r="AJ31" t="s">
        <v>96</v>
      </c>
      <c r="AK31">
        <v>5</v>
      </c>
      <c r="AL31" t="s">
        <v>96</v>
      </c>
      <c r="AM31">
        <v>3</v>
      </c>
      <c r="AN31">
        <v>2</v>
      </c>
      <c r="AO31">
        <v>5</v>
      </c>
      <c r="AP31">
        <f t="shared" si="0"/>
        <v>5</v>
      </c>
    </row>
    <row r="32" spans="1:42" x14ac:dyDescent="0.25">
      <c r="A32" t="s">
        <v>8264</v>
      </c>
      <c r="B32">
        <v>8.3647046506848106</v>
      </c>
      <c r="C32">
        <v>116</v>
      </c>
      <c r="D32" t="s">
        <v>8265</v>
      </c>
      <c r="F32">
        <v>1004.18028389363</v>
      </c>
      <c r="G32">
        <v>81.013252375751506</v>
      </c>
      <c r="H32" t="s">
        <v>8266</v>
      </c>
      <c r="I32" t="s">
        <v>8267</v>
      </c>
      <c r="J32" t="s">
        <v>37</v>
      </c>
      <c r="K32">
        <v>30889.5905463165</v>
      </c>
      <c r="L32">
        <v>18947.3345274696</v>
      </c>
      <c r="M32" t="s">
        <v>98</v>
      </c>
      <c r="N32" t="s">
        <v>98</v>
      </c>
      <c r="O32">
        <v>30890</v>
      </c>
      <c r="P32">
        <v>123560</v>
      </c>
      <c r="Q32">
        <v>4</v>
      </c>
      <c r="R32">
        <v>8.4025046506848096</v>
      </c>
      <c r="S32" t="s">
        <v>8264</v>
      </c>
      <c r="T32" t="s">
        <v>96</v>
      </c>
      <c r="U32">
        <v>1001.18028389363</v>
      </c>
      <c r="V32">
        <v>81</v>
      </c>
      <c r="W32" t="s">
        <v>15976</v>
      </c>
      <c r="X32">
        <v>72100318</v>
      </c>
      <c r="Y32" t="s">
        <v>96</v>
      </c>
      <c r="Z32" t="s">
        <v>8264</v>
      </c>
      <c r="AA32" t="s">
        <v>8268</v>
      </c>
      <c r="AB32" t="s">
        <v>8269</v>
      </c>
      <c r="AC32" t="s">
        <v>8270</v>
      </c>
      <c r="AD32" t="s">
        <v>8271</v>
      </c>
      <c r="AE32">
        <v>4</v>
      </c>
      <c r="AF32" t="s">
        <v>8266</v>
      </c>
      <c r="AG32" t="s">
        <v>8265</v>
      </c>
      <c r="AH32" t="s">
        <v>96</v>
      </c>
      <c r="AI32" t="str">
        <f>IF(ISNA(VLOOKUP(D32,Listen!J:O,3,0)),"",VLOOKUP(D32,Listen!J:O,3,0))</f>
        <v/>
      </c>
      <c r="AJ32" t="s">
        <v>96</v>
      </c>
      <c r="AK32" t="s">
        <v>96</v>
      </c>
      <c r="AL32" t="s">
        <v>96</v>
      </c>
      <c r="AM32">
        <v>3</v>
      </c>
      <c r="AN32">
        <v>2</v>
      </c>
      <c r="AO32">
        <v>3</v>
      </c>
      <c r="AP32">
        <f t="shared" si="0"/>
        <v>3</v>
      </c>
    </row>
    <row r="33" spans="1:42" x14ac:dyDescent="0.25">
      <c r="A33" t="s">
        <v>8272</v>
      </c>
      <c r="B33">
        <v>8.4323266722729802</v>
      </c>
      <c r="C33">
        <v>248.90000915527301</v>
      </c>
      <c r="D33" t="s">
        <v>3794</v>
      </c>
      <c r="F33">
        <v>1007.63160497657</v>
      </c>
      <c r="G33">
        <v>64.854688098340205</v>
      </c>
      <c r="H33" t="s">
        <v>3795</v>
      </c>
      <c r="I33" t="s">
        <v>3796</v>
      </c>
      <c r="J33" t="s">
        <v>37</v>
      </c>
      <c r="K33">
        <v>16046.320429646599</v>
      </c>
      <c r="L33">
        <v>9954.32687060438</v>
      </c>
      <c r="M33">
        <v>36308.397738542502</v>
      </c>
      <c r="N33">
        <v>36308.397738542502</v>
      </c>
      <c r="O33">
        <v>0</v>
      </c>
      <c r="P33">
        <v>0</v>
      </c>
      <c r="Q33">
        <v>0</v>
      </c>
      <c r="R33">
        <v>8.4701266722729791</v>
      </c>
      <c r="S33" t="s">
        <v>8273</v>
      </c>
      <c r="T33" t="s">
        <v>96</v>
      </c>
      <c r="U33">
        <v>1004.63160497657</v>
      </c>
      <c r="V33">
        <v>64.900000000000006</v>
      </c>
      <c r="W33" t="s">
        <v>15977</v>
      </c>
      <c r="X33">
        <v>72100318</v>
      </c>
      <c r="Y33" t="s">
        <v>96</v>
      </c>
      <c r="Z33" t="s">
        <v>8273</v>
      </c>
      <c r="AA33" t="s">
        <v>8274</v>
      </c>
      <c r="AB33" t="s">
        <v>8272</v>
      </c>
      <c r="AC33" t="s">
        <v>8275</v>
      </c>
      <c r="AD33" t="s">
        <v>8276</v>
      </c>
      <c r="AE33">
        <v>0</v>
      </c>
      <c r="AF33" t="s">
        <v>15977</v>
      </c>
      <c r="AG33" t="s">
        <v>96</v>
      </c>
      <c r="AH33" t="s">
        <v>96</v>
      </c>
      <c r="AI33" t="str">
        <f>IF(ISNA(VLOOKUP(D33,Listen!J:O,3,0)),"",VLOOKUP(D33,Listen!J:O,3,0))</f>
        <v/>
      </c>
      <c r="AJ33">
        <v>6</v>
      </c>
      <c r="AK33">
        <v>5</v>
      </c>
      <c r="AL33" t="s">
        <v>96</v>
      </c>
      <c r="AM33">
        <v>3</v>
      </c>
      <c r="AN33">
        <v>2</v>
      </c>
      <c r="AO33">
        <v>6</v>
      </c>
      <c r="AP33">
        <f t="shared" si="0"/>
        <v>6</v>
      </c>
    </row>
    <row r="34" spans="1:42" x14ac:dyDescent="0.25">
      <c r="A34" t="s">
        <v>2307</v>
      </c>
      <c r="B34">
        <v>8.5195443155849695</v>
      </c>
      <c r="C34">
        <v>122</v>
      </c>
      <c r="D34" t="s">
        <v>8277</v>
      </c>
      <c r="F34">
        <v>1012.08305561495</v>
      </c>
      <c r="G34">
        <v>66.925671069384094</v>
      </c>
      <c r="H34" t="s">
        <v>8278</v>
      </c>
      <c r="I34" t="s">
        <v>8279</v>
      </c>
      <c r="J34" t="s">
        <v>37</v>
      </c>
      <c r="K34">
        <v>42159.709907598102</v>
      </c>
      <c r="L34">
        <v>34839.2323347235</v>
      </c>
      <c r="M34" t="s">
        <v>98</v>
      </c>
      <c r="N34" t="s">
        <v>98</v>
      </c>
      <c r="O34">
        <v>42160</v>
      </c>
      <c r="P34">
        <v>168640</v>
      </c>
      <c r="Q34">
        <v>6</v>
      </c>
      <c r="R34">
        <v>8.5573443155849684</v>
      </c>
      <c r="S34" t="s">
        <v>2308</v>
      </c>
      <c r="T34" t="s">
        <v>96</v>
      </c>
      <c r="U34">
        <v>1009.08305561495</v>
      </c>
      <c r="V34">
        <v>66.900000000000006</v>
      </c>
      <c r="W34" t="s">
        <v>15978</v>
      </c>
      <c r="X34">
        <v>72100318</v>
      </c>
      <c r="Y34" t="s">
        <v>96</v>
      </c>
      <c r="Z34" t="s">
        <v>2308</v>
      </c>
      <c r="AA34" t="s">
        <v>8280</v>
      </c>
      <c r="AB34" t="s">
        <v>2307</v>
      </c>
      <c r="AC34" t="s">
        <v>8281</v>
      </c>
      <c r="AD34" t="s">
        <v>2309</v>
      </c>
      <c r="AE34">
        <v>6</v>
      </c>
      <c r="AF34" t="s">
        <v>15978</v>
      </c>
      <c r="AG34" t="s">
        <v>96</v>
      </c>
      <c r="AH34" t="s">
        <v>96</v>
      </c>
      <c r="AI34" t="str">
        <f>IF(ISNA(VLOOKUP(D34,Listen!J:O,3,0)),"",VLOOKUP(D34,Listen!J:O,3,0))</f>
        <v/>
      </c>
      <c r="AJ34" t="s">
        <v>96</v>
      </c>
      <c r="AK34">
        <v>5</v>
      </c>
      <c r="AL34" t="s">
        <v>96</v>
      </c>
      <c r="AM34">
        <v>3</v>
      </c>
      <c r="AN34">
        <v>2</v>
      </c>
      <c r="AO34">
        <v>5</v>
      </c>
      <c r="AP34">
        <f t="shared" si="0"/>
        <v>5</v>
      </c>
    </row>
    <row r="35" spans="1:42" x14ac:dyDescent="0.25">
      <c r="A35" t="s">
        <v>8282</v>
      </c>
      <c r="B35">
        <v>8.7166158627538692</v>
      </c>
      <c r="C35">
        <v>111.09999847412099</v>
      </c>
      <c r="D35" t="s">
        <v>8283</v>
      </c>
      <c r="F35">
        <v>1022.14127584584</v>
      </c>
      <c r="G35">
        <v>65.164111889048797</v>
      </c>
      <c r="H35" t="s">
        <v>8284</v>
      </c>
      <c r="I35" t="s">
        <v>5296</v>
      </c>
      <c r="J35" t="s">
        <v>37</v>
      </c>
      <c r="K35">
        <v>31859.988445206702</v>
      </c>
      <c r="L35">
        <v>10650.489605344301</v>
      </c>
      <c r="M35" t="s">
        <v>98</v>
      </c>
      <c r="N35" t="s">
        <v>98</v>
      </c>
      <c r="O35">
        <v>31860</v>
      </c>
      <c r="P35">
        <v>127440</v>
      </c>
      <c r="Q35">
        <v>4</v>
      </c>
      <c r="R35">
        <v>8.7544158627538682</v>
      </c>
      <c r="S35" t="s">
        <v>8285</v>
      </c>
      <c r="T35" t="s">
        <v>96</v>
      </c>
      <c r="U35">
        <v>1019.14127584584</v>
      </c>
      <c r="V35">
        <v>65.2</v>
      </c>
      <c r="W35" t="s">
        <v>15979</v>
      </c>
      <c r="X35">
        <v>72100318</v>
      </c>
      <c r="Y35" t="s">
        <v>96</v>
      </c>
      <c r="Z35" t="s">
        <v>8285</v>
      </c>
      <c r="AA35" t="s">
        <v>2311</v>
      </c>
      <c r="AB35" t="s">
        <v>8282</v>
      </c>
      <c r="AC35" t="s">
        <v>3426</v>
      </c>
      <c r="AD35" t="s">
        <v>8286</v>
      </c>
      <c r="AE35">
        <v>4</v>
      </c>
      <c r="AF35" t="s">
        <v>15979</v>
      </c>
      <c r="AG35" t="s">
        <v>96</v>
      </c>
      <c r="AH35" t="s">
        <v>96</v>
      </c>
      <c r="AI35" t="str">
        <f>IF(ISNA(VLOOKUP(D35,Listen!J:O,3,0)),"",VLOOKUP(D35,Listen!J:O,3,0))</f>
        <v/>
      </c>
      <c r="AJ35" t="s">
        <v>96</v>
      </c>
      <c r="AK35">
        <v>5</v>
      </c>
      <c r="AL35" t="s">
        <v>96</v>
      </c>
      <c r="AM35">
        <v>3</v>
      </c>
      <c r="AN35">
        <v>2</v>
      </c>
      <c r="AO35">
        <v>5</v>
      </c>
      <c r="AP35">
        <f t="shared" si="0"/>
        <v>5</v>
      </c>
    </row>
    <row r="36" spans="1:42" x14ac:dyDescent="0.25">
      <c r="A36" t="s">
        <v>405</v>
      </c>
      <c r="B36">
        <v>8.8018537453942507</v>
      </c>
      <c r="C36">
        <v>59</v>
      </c>
      <c r="D36" t="s">
        <v>6410</v>
      </c>
      <c r="F36">
        <v>1026.4916826292099</v>
      </c>
      <c r="G36">
        <v>69.717112134025697</v>
      </c>
      <c r="H36" t="s">
        <v>6411</v>
      </c>
      <c r="I36" t="s">
        <v>6412</v>
      </c>
      <c r="J36" t="s">
        <v>37</v>
      </c>
      <c r="K36">
        <v>57469.095471775501</v>
      </c>
      <c r="L36">
        <v>62221.804664126597</v>
      </c>
      <c r="M36" t="s">
        <v>98</v>
      </c>
      <c r="N36" t="s">
        <v>98</v>
      </c>
      <c r="O36">
        <v>57469</v>
      </c>
      <c r="P36">
        <v>229876</v>
      </c>
      <c r="Q36">
        <v>8</v>
      </c>
      <c r="R36">
        <v>8.8396537453942496</v>
      </c>
      <c r="S36" t="s">
        <v>405</v>
      </c>
      <c r="T36" t="s">
        <v>96</v>
      </c>
      <c r="U36">
        <v>1023.4916826292099</v>
      </c>
      <c r="V36">
        <v>69.7</v>
      </c>
      <c r="W36" t="s">
        <v>15980</v>
      </c>
      <c r="X36">
        <v>72100318</v>
      </c>
      <c r="Y36" t="s">
        <v>96</v>
      </c>
      <c r="Z36" t="s">
        <v>405</v>
      </c>
      <c r="AA36" t="s">
        <v>406</v>
      </c>
      <c r="AB36" t="s">
        <v>407</v>
      </c>
      <c r="AC36" t="s">
        <v>408</v>
      </c>
      <c r="AD36" t="s">
        <v>409</v>
      </c>
      <c r="AE36">
        <v>8</v>
      </c>
      <c r="AF36" t="s">
        <v>15980</v>
      </c>
      <c r="AG36" t="s">
        <v>96</v>
      </c>
      <c r="AH36" t="s">
        <v>96</v>
      </c>
      <c r="AI36" t="str">
        <f>IF(ISNA(VLOOKUP(D36,Listen!J:O,3,0)),"",VLOOKUP(D36,Listen!J:O,3,0))</f>
        <v/>
      </c>
      <c r="AJ36" t="s">
        <v>96</v>
      </c>
      <c r="AK36">
        <v>5</v>
      </c>
      <c r="AL36" t="s">
        <v>96</v>
      </c>
      <c r="AM36">
        <v>3</v>
      </c>
      <c r="AN36">
        <v>2</v>
      </c>
      <c r="AO36">
        <v>5</v>
      </c>
      <c r="AP36">
        <f t="shared" si="0"/>
        <v>5</v>
      </c>
    </row>
    <row r="37" spans="1:42" x14ac:dyDescent="0.25">
      <c r="A37" t="s">
        <v>405</v>
      </c>
      <c r="B37">
        <v>8.8018539544813095</v>
      </c>
      <c r="C37">
        <v>59.099998474121101</v>
      </c>
      <c r="D37" t="s">
        <v>8287</v>
      </c>
      <c r="F37">
        <v>1026.49169330068</v>
      </c>
      <c r="G37">
        <v>93.4069489617182</v>
      </c>
      <c r="H37" t="s">
        <v>8288</v>
      </c>
      <c r="I37" t="s">
        <v>8289</v>
      </c>
      <c r="J37" t="s">
        <v>39</v>
      </c>
      <c r="K37">
        <v>53301.793773211102</v>
      </c>
      <c r="L37">
        <v>62806.897145813098</v>
      </c>
      <c r="M37" t="s">
        <v>98</v>
      </c>
      <c r="N37" t="s">
        <v>98</v>
      </c>
      <c r="O37">
        <v>53302</v>
      </c>
      <c r="P37">
        <v>213208</v>
      </c>
      <c r="Q37">
        <v>7</v>
      </c>
      <c r="R37">
        <v>8.8396539544813084</v>
      </c>
      <c r="S37" t="s">
        <v>405</v>
      </c>
      <c r="T37" t="s">
        <v>96</v>
      </c>
      <c r="U37">
        <v>1023.49169330068</v>
      </c>
      <c r="V37">
        <v>93.4</v>
      </c>
      <c r="W37" t="s">
        <v>15980</v>
      </c>
      <c r="X37">
        <v>72100318</v>
      </c>
      <c r="Y37" t="s">
        <v>96</v>
      </c>
      <c r="Z37" t="s">
        <v>405</v>
      </c>
      <c r="AA37" t="s">
        <v>406</v>
      </c>
      <c r="AB37" t="s">
        <v>407</v>
      </c>
      <c r="AC37" t="s">
        <v>408</v>
      </c>
      <c r="AD37" t="s">
        <v>409</v>
      </c>
      <c r="AE37">
        <v>7</v>
      </c>
      <c r="AF37" t="s">
        <v>8288</v>
      </c>
      <c r="AG37" t="s">
        <v>8287</v>
      </c>
      <c r="AH37" t="s">
        <v>96</v>
      </c>
      <c r="AI37" t="str">
        <f>IF(ISNA(VLOOKUP(D37,Listen!J:O,3,0)),"",VLOOKUP(D37,Listen!J:O,3,0))</f>
        <v/>
      </c>
      <c r="AJ37" t="s">
        <v>96</v>
      </c>
      <c r="AK37" t="s">
        <v>96</v>
      </c>
      <c r="AL37" t="s">
        <v>96</v>
      </c>
      <c r="AM37">
        <v>3</v>
      </c>
      <c r="AN37">
        <v>2</v>
      </c>
      <c r="AO37">
        <v>3</v>
      </c>
      <c r="AP37">
        <f t="shared" si="0"/>
        <v>3</v>
      </c>
    </row>
    <row r="38" spans="1:42" x14ac:dyDescent="0.25">
      <c r="A38" t="s">
        <v>597</v>
      </c>
      <c r="B38">
        <v>8.8212186985021805</v>
      </c>
      <c r="C38">
        <v>73</v>
      </c>
      <c r="E38">
        <v>1024</v>
      </c>
      <c r="F38">
        <v>1027.48003922314</v>
      </c>
      <c r="G38">
        <v>57.548322843456297</v>
      </c>
      <c r="H38" t="s">
        <v>14215</v>
      </c>
      <c r="J38" t="s">
        <v>44</v>
      </c>
      <c r="K38">
        <v>216421.949590353</v>
      </c>
      <c r="L38">
        <v>123007.158999978</v>
      </c>
      <c r="M38" t="s">
        <v>98</v>
      </c>
      <c r="N38" t="s">
        <v>98</v>
      </c>
      <c r="O38">
        <v>216422</v>
      </c>
      <c r="P38">
        <v>865688</v>
      </c>
      <c r="Q38">
        <v>28</v>
      </c>
      <c r="R38">
        <v>8.8590186985021795</v>
      </c>
      <c r="S38" t="s">
        <v>595</v>
      </c>
      <c r="T38">
        <v>1024</v>
      </c>
      <c r="U38">
        <v>1024.48003922314</v>
      </c>
      <c r="V38">
        <v>57.5</v>
      </c>
      <c r="W38" t="s">
        <v>15981</v>
      </c>
      <c r="X38">
        <v>72100318</v>
      </c>
      <c r="Y38" t="s">
        <v>96</v>
      </c>
      <c r="Z38" t="s">
        <v>595</v>
      </c>
      <c r="AA38" t="s">
        <v>596</v>
      </c>
      <c r="AB38" t="s">
        <v>597</v>
      </c>
      <c r="AC38" t="s">
        <v>2912</v>
      </c>
      <c r="AD38" t="s">
        <v>547</v>
      </c>
      <c r="AE38">
        <v>28</v>
      </c>
      <c r="AF38" t="s">
        <v>15981</v>
      </c>
      <c r="AG38" t="s">
        <v>96</v>
      </c>
      <c r="AH38" t="s">
        <v>118</v>
      </c>
      <c r="AI38" t="str">
        <f>IF(ISNA(VLOOKUP(D38,Listen!J:O,3,0)),"",VLOOKUP(D38,Listen!J:O,3,0))</f>
        <v/>
      </c>
      <c r="AJ38" t="s">
        <v>96</v>
      </c>
      <c r="AK38">
        <v>5</v>
      </c>
      <c r="AL38" t="s">
        <v>96</v>
      </c>
      <c r="AM38" t="s">
        <v>96</v>
      </c>
      <c r="AN38">
        <v>2</v>
      </c>
      <c r="AO38">
        <v>5</v>
      </c>
      <c r="AP38">
        <f t="shared" si="0"/>
        <v>5</v>
      </c>
    </row>
    <row r="39" spans="1:42" x14ac:dyDescent="0.25">
      <c r="A39" t="s">
        <v>410</v>
      </c>
      <c r="B39">
        <v>8.8396273380995396</v>
      </c>
      <c r="C39">
        <v>72</v>
      </c>
      <c r="D39" t="s">
        <v>4981</v>
      </c>
      <c r="F39">
        <v>1028.41958708726</v>
      </c>
      <c r="G39">
        <v>78.708207859858405</v>
      </c>
      <c r="H39" t="s">
        <v>4982</v>
      </c>
      <c r="I39" t="s">
        <v>4983</v>
      </c>
      <c r="J39" t="s">
        <v>37</v>
      </c>
      <c r="K39">
        <v>67002.950987793607</v>
      </c>
      <c r="L39">
        <v>63460.327929804102</v>
      </c>
      <c r="M39" t="s">
        <v>98</v>
      </c>
      <c r="N39" t="s">
        <v>98</v>
      </c>
      <c r="O39">
        <v>67003</v>
      </c>
      <c r="P39">
        <v>268012</v>
      </c>
      <c r="Q39">
        <v>9</v>
      </c>
      <c r="R39">
        <v>8.8774273380995385</v>
      </c>
      <c r="S39" t="s">
        <v>411</v>
      </c>
      <c r="T39" t="s">
        <v>96</v>
      </c>
      <c r="U39">
        <v>1025.41958708726</v>
      </c>
      <c r="V39">
        <v>78.7</v>
      </c>
      <c r="W39" t="s">
        <v>15982</v>
      </c>
      <c r="X39">
        <v>72100318</v>
      </c>
      <c r="Y39" t="s">
        <v>96</v>
      </c>
      <c r="Z39" t="s">
        <v>411</v>
      </c>
      <c r="AA39" t="s">
        <v>412</v>
      </c>
      <c r="AB39" t="s">
        <v>410</v>
      </c>
      <c r="AC39" t="s">
        <v>705</v>
      </c>
      <c r="AD39" t="s">
        <v>413</v>
      </c>
      <c r="AE39">
        <v>9</v>
      </c>
      <c r="AF39" t="s">
        <v>15982</v>
      </c>
      <c r="AG39" t="s">
        <v>96</v>
      </c>
      <c r="AH39" t="s">
        <v>96</v>
      </c>
      <c r="AI39" t="str">
        <f>IF(ISNA(VLOOKUP(D39,Listen!J:O,3,0)),"",VLOOKUP(D39,Listen!J:O,3,0))</f>
        <v/>
      </c>
      <c r="AJ39" t="s">
        <v>96</v>
      </c>
      <c r="AK39">
        <v>5</v>
      </c>
      <c r="AL39" t="s">
        <v>96</v>
      </c>
      <c r="AM39">
        <v>3</v>
      </c>
      <c r="AN39">
        <v>2</v>
      </c>
      <c r="AO39">
        <v>5</v>
      </c>
      <c r="AP39">
        <f t="shared" si="0"/>
        <v>5</v>
      </c>
    </row>
    <row r="40" spans="1:42" x14ac:dyDescent="0.25">
      <c r="A40" t="s">
        <v>410</v>
      </c>
      <c r="B40">
        <v>8.8397692702322708</v>
      </c>
      <c r="C40">
        <v>72.099998474121094</v>
      </c>
      <c r="D40">
        <v>406550</v>
      </c>
      <c r="F40">
        <v>1028.42683107894</v>
      </c>
      <c r="G40">
        <v>57.788772624114102</v>
      </c>
      <c r="H40" t="s">
        <v>2014</v>
      </c>
      <c r="I40" t="s">
        <v>2015</v>
      </c>
      <c r="J40" t="s">
        <v>37</v>
      </c>
      <c r="K40">
        <v>230183.89354100099</v>
      </c>
      <c r="L40">
        <v>63460.327929804102</v>
      </c>
      <c r="M40" t="s">
        <v>98</v>
      </c>
      <c r="N40" t="s">
        <v>98</v>
      </c>
      <c r="O40">
        <v>230184</v>
      </c>
      <c r="P40">
        <v>920736</v>
      </c>
      <c r="Q40">
        <v>30</v>
      </c>
      <c r="R40">
        <v>8.8775692702322697</v>
      </c>
      <c r="S40" t="s">
        <v>411</v>
      </c>
      <c r="T40" t="s">
        <v>96</v>
      </c>
      <c r="U40">
        <v>1025.42683107894</v>
      </c>
      <c r="V40">
        <v>57.8</v>
      </c>
      <c r="W40" t="s">
        <v>15982</v>
      </c>
      <c r="X40">
        <v>72100318</v>
      </c>
      <c r="Y40" t="s">
        <v>96</v>
      </c>
      <c r="Z40" t="s">
        <v>411</v>
      </c>
      <c r="AA40" t="s">
        <v>412</v>
      </c>
      <c r="AB40" t="s">
        <v>410</v>
      </c>
      <c r="AC40" t="s">
        <v>705</v>
      </c>
      <c r="AD40" t="s">
        <v>413</v>
      </c>
      <c r="AE40">
        <v>30</v>
      </c>
      <c r="AF40" t="s">
        <v>15982</v>
      </c>
      <c r="AG40" t="s">
        <v>96</v>
      </c>
      <c r="AH40" t="s">
        <v>96</v>
      </c>
      <c r="AI40" t="str">
        <f>IF(ISNA(VLOOKUP(D40,Listen!J:O,3,0)),"",VLOOKUP(D40,Listen!J:O,3,0))</f>
        <v/>
      </c>
      <c r="AJ40" t="s">
        <v>96</v>
      </c>
      <c r="AK40">
        <v>5</v>
      </c>
      <c r="AL40" t="s">
        <v>96</v>
      </c>
      <c r="AM40">
        <v>3</v>
      </c>
      <c r="AN40">
        <v>2</v>
      </c>
      <c r="AO40">
        <v>5</v>
      </c>
      <c r="AP40">
        <f t="shared" si="0"/>
        <v>5</v>
      </c>
    </row>
    <row r="41" spans="1:42" x14ac:dyDescent="0.25">
      <c r="A41" t="s">
        <v>406</v>
      </c>
      <c r="B41">
        <v>8.8795610719400102</v>
      </c>
      <c r="C41">
        <v>59.099998474121101</v>
      </c>
      <c r="D41" t="s">
        <v>6410</v>
      </c>
      <c r="F41">
        <v>1030.4577417340299</v>
      </c>
      <c r="G41">
        <v>79.1634530607828</v>
      </c>
      <c r="H41" t="s">
        <v>6411</v>
      </c>
      <c r="I41" t="s">
        <v>6412</v>
      </c>
      <c r="J41" t="s">
        <v>37</v>
      </c>
      <c r="K41">
        <v>35941.5442009607</v>
      </c>
      <c r="L41">
        <v>27240.577081936801</v>
      </c>
      <c r="M41" t="s">
        <v>98</v>
      </c>
      <c r="N41" t="s">
        <v>98</v>
      </c>
      <c r="O41">
        <v>35942</v>
      </c>
      <c r="P41">
        <v>143768</v>
      </c>
      <c r="Q41">
        <v>5</v>
      </c>
      <c r="R41">
        <v>8.9173610719400092</v>
      </c>
      <c r="S41" t="s">
        <v>406</v>
      </c>
      <c r="T41" t="s">
        <v>96</v>
      </c>
      <c r="U41">
        <v>1027.4577417340299</v>
      </c>
      <c r="V41">
        <v>79.2</v>
      </c>
      <c r="W41" t="s">
        <v>15983</v>
      </c>
      <c r="X41">
        <v>72100318</v>
      </c>
      <c r="Y41" t="s">
        <v>96</v>
      </c>
      <c r="Z41" t="s">
        <v>406</v>
      </c>
      <c r="AA41" t="s">
        <v>408</v>
      </c>
      <c r="AB41" t="s">
        <v>405</v>
      </c>
      <c r="AC41" t="s">
        <v>414</v>
      </c>
      <c r="AD41" t="s">
        <v>407</v>
      </c>
      <c r="AE41">
        <v>5</v>
      </c>
      <c r="AF41" t="s">
        <v>15983</v>
      </c>
      <c r="AG41" t="s">
        <v>96</v>
      </c>
      <c r="AH41" t="s">
        <v>96</v>
      </c>
      <c r="AI41" t="str">
        <f>IF(ISNA(VLOOKUP(D41,Listen!J:O,3,0)),"",VLOOKUP(D41,Listen!J:O,3,0))</f>
        <v/>
      </c>
      <c r="AJ41" t="s">
        <v>96</v>
      </c>
      <c r="AK41">
        <v>5</v>
      </c>
      <c r="AL41" t="s">
        <v>96</v>
      </c>
      <c r="AM41">
        <v>3</v>
      </c>
      <c r="AN41">
        <v>2</v>
      </c>
      <c r="AO41">
        <v>5</v>
      </c>
      <c r="AP41">
        <f t="shared" si="0"/>
        <v>5</v>
      </c>
    </row>
    <row r="42" spans="1:42" x14ac:dyDescent="0.25">
      <c r="A42" t="s">
        <v>406</v>
      </c>
      <c r="B42">
        <v>8.8883294903601993</v>
      </c>
      <c r="C42">
        <v>59</v>
      </c>
      <c r="D42" t="s">
        <v>4275</v>
      </c>
      <c r="F42">
        <v>1030.90526794882</v>
      </c>
      <c r="G42">
        <v>80.380988310512507</v>
      </c>
      <c r="H42" t="s">
        <v>4276</v>
      </c>
      <c r="I42" t="s">
        <v>343</v>
      </c>
      <c r="J42" t="s">
        <v>37</v>
      </c>
      <c r="K42">
        <v>65602.153853772295</v>
      </c>
      <c r="L42">
        <v>26669.7674609204</v>
      </c>
      <c r="M42" t="s">
        <v>98</v>
      </c>
      <c r="N42" t="s">
        <v>98</v>
      </c>
      <c r="O42">
        <v>65602</v>
      </c>
      <c r="P42">
        <v>262408</v>
      </c>
      <c r="Q42">
        <v>9</v>
      </c>
      <c r="R42">
        <v>8.9261294903601982</v>
      </c>
      <c r="S42" t="s">
        <v>406</v>
      </c>
      <c r="T42" t="s">
        <v>96</v>
      </c>
      <c r="U42">
        <v>1027.90526794882</v>
      </c>
      <c r="V42">
        <v>80.400000000000006</v>
      </c>
      <c r="W42" t="s">
        <v>15169</v>
      </c>
      <c r="X42">
        <v>72100318</v>
      </c>
      <c r="Y42" t="s">
        <v>96</v>
      </c>
      <c r="Z42" t="s">
        <v>406</v>
      </c>
      <c r="AA42" t="s">
        <v>408</v>
      </c>
      <c r="AB42" t="s">
        <v>405</v>
      </c>
      <c r="AC42" t="s">
        <v>414</v>
      </c>
      <c r="AD42" t="s">
        <v>407</v>
      </c>
      <c r="AE42">
        <v>9</v>
      </c>
      <c r="AF42" t="s">
        <v>4276</v>
      </c>
      <c r="AG42" t="s">
        <v>4275</v>
      </c>
      <c r="AH42" t="s">
        <v>96</v>
      </c>
      <c r="AI42" t="str">
        <f>IF(ISNA(VLOOKUP(D42,Listen!J:O,3,0)),"",VLOOKUP(D42,Listen!J:O,3,0))</f>
        <v/>
      </c>
      <c r="AJ42" t="s">
        <v>96</v>
      </c>
      <c r="AK42" t="s">
        <v>96</v>
      </c>
      <c r="AL42" t="s">
        <v>96</v>
      </c>
      <c r="AM42">
        <v>3</v>
      </c>
      <c r="AN42">
        <v>2</v>
      </c>
      <c r="AO42">
        <v>3</v>
      </c>
      <c r="AP42">
        <f t="shared" si="0"/>
        <v>3</v>
      </c>
    </row>
    <row r="43" spans="1:42" x14ac:dyDescent="0.25">
      <c r="A43" t="s">
        <v>4425</v>
      </c>
      <c r="B43">
        <v>9.0336324773258792</v>
      </c>
      <c r="C43">
        <v>69.099998474121094</v>
      </c>
      <c r="D43" t="s">
        <v>4423</v>
      </c>
      <c r="F43">
        <v>1038.32130270423</v>
      </c>
      <c r="G43">
        <v>88.040292265286794</v>
      </c>
      <c r="H43" t="s">
        <v>4424</v>
      </c>
      <c r="I43" t="s">
        <v>122</v>
      </c>
      <c r="J43" t="s">
        <v>37</v>
      </c>
      <c r="K43">
        <v>326192.578189942</v>
      </c>
      <c r="L43">
        <v>107271.344643292</v>
      </c>
      <c r="M43" t="s">
        <v>98</v>
      </c>
      <c r="N43" t="s">
        <v>98</v>
      </c>
      <c r="O43">
        <v>326193</v>
      </c>
      <c r="P43">
        <v>1304772</v>
      </c>
      <c r="Q43">
        <v>43</v>
      </c>
      <c r="R43">
        <v>9.0714324773258781</v>
      </c>
      <c r="S43" t="s">
        <v>4426</v>
      </c>
      <c r="T43" t="s">
        <v>96</v>
      </c>
      <c r="U43">
        <v>1035.32130270423</v>
      </c>
      <c r="V43">
        <v>88</v>
      </c>
      <c r="W43" t="s">
        <v>15984</v>
      </c>
      <c r="X43">
        <v>72100318</v>
      </c>
      <c r="Y43" t="s">
        <v>96</v>
      </c>
      <c r="Z43" t="s">
        <v>4426</v>
      </c>
      <c r="AA43" t="s">
        <v>4427</v>
      </c>
      <c r="AB43" t="s">
        <v>4425</v>
      </c>
      <c r="AC43" t="s">
        <v>5616</v>
      </c>
      <c r="AD43" t="s">
        <v>4422</v>
      </c>
      <c r="AE43">
        <v>43</v>
      </c>
      <c r="AF43" t="s">
        <v>4424</v>
      </c>
      <c r="AG43" t="s">
        <v>4423</v>
      </c>
      <c r="AH43" t="s">
        <v>96</v>
      </c>
      <c r="AI43" t="str">
        <f>IF(ISNA(VLOOKUP(D43,Listen!J:O,3,0)),"",VLOOKUP(D43,Listen!J:O,3,0))</f>
        <v/>
      </c>
      <c r="AJ43" t="s">
        <v>96</v>
      </c>
      <c r="AK43" t="s">
        <v>96</v>
      </c>
      <c r="AL43" t="s">
        <v>96</v>
      </c>
      <c r="AM43">
        <v>3</v>
      </c>
      <c r="AN43">
        <v>2</v>
      </c>
      <c r="AO43">
        <v>3</v>
      </c>
      <c r="AP43">
        <f t="shared" si="0"/>
        <v>3</v>
      </c>
    </row>
    <row r="44" spans="1:42" ht="15" customHeight="1" x14ac:dyDescent="0.25">
      <c r="A44" t="s">
        <v>8290</v>
      </c>
      <c r="B44">
        <v>9.0382895387649604</v>
      </c>
      <c r="C44">
        <v>92.099998474121094</v>
      </c>
      <c r="D44" t="s">
        <v>8291</v>
      </c>
      <c r="F44">
        <v>1038.5589917580601</v>
      </c>
      <c r="G44">
        <v>51.319225998050499</v>
      </c>
      <c r="H44" t="s">
        <v>8292</v>
      </c>
      <c r="I44" t="s">
        <v>8293</v>
      </c>
      <c r="J44" t="s">
        <v>37</v>
      </c>
      <c r="K44">
        <v>87970.4999242427</v>
      </c>
      <c r="L44">
        <v>1467.5761503906199</v>
      </c>
      <c r="M44" t="s">
        <v>98</v>
      </c>
      <c r="N44" t="s">
        <v>98</v>
      </c>
      <c r="O44">
        <v>87970</v>
      </c>
      <c r="P44">
        <v>351880</v>
      </c>
      <c r="Q44">
        <v>12</v>
      </c>
      <c r="R44">
        <v>9.0760895387649594</v>
      </c>
      <c r="S44" t="s">
        <v>8294</v>
      </c>
      <c r="T44" t="s">
        <v>96</v>
      </c>
      <c r="U44">
        <v>1035.5589917580601</v>
      </c>
      <c r="V44">
        <v>51.3</v>
      </c>
      <c r="W44" t="s">
        <v>15985</v>
      </c>
      <c r="X44">
        <v>72100318</v>
      </c>
      <c r="Y44" t="s">
        <v>96</v>
      </c>
      <c r="Z44" t="s">
        <v>8294</v>
      </c>
      <c r="AA44" t="s">
        <v>8295</v>
      </c>
      <c r="AB44" t="s">
        <v>8290</v>
      </c>
      <c r="AC44" t="s">
        <v>8296</v>
      </c>
      <c r="AD44" t="s">
        <v>8297</v>
      </c>
      <c r="AE44">
        <v>12</v>
      </c>
      <c r="AF44" t="s">
        <v>15985</v>
      </c>
      <c r="AG44" t="s">
        <v>96</v>
      </c>
      <c r="AH44" t="s">
        <v>96</v>
      </c>
      <c r="AI44" t="str">
        <f>IF(ISNA(VLOOKUP(D44,Listen!J:O,3,0)),"",VLOOKUP(D44,Listen!J:O,3,0))</f>
        <v/>
      </c>
      <c r="AJ44" t="s">
        <v>96</v>
      </c>
      <c r="AK44">
        <v>5</v>
      </c>
      <c r="AL44" t="s">
        <v>96</v>
      </c>
      <c r="AM44">
        <v>3</v>
      </c>
      <c r="AN44">
        <v>2</v>
      </c>
      <c r="AO44">
        <v>5</v>
      </c>
      <c r="AP44">
        <f t="shared" si="0"/>
        <v>5</v>
      </c>
    </row>
    <row r="45" spans="1:42" x14ac:dyDescent="0.25">
      <c r="A45" t="s">
        <v>705</v>
      </c>
      <c r="B45">
        <v>9.0878601360795699</v>
      </c>
      <c r="C45">
        <v>72.099998474121094</v>
      </c>
      <c r="D45" t="s">
        <v>8298</v>
      </c>
      <c r="F45">
        <v>1041.0889966823099</v>
      </c>
      <c r="G45">
        <v>77.444350778319603</v>
      </c>
      <c r="H45" t="s">
        <v>8299</v>
      </c>
      <c r="I45" t="s">
        <v>5780</v>
      </c>
      <c r="J45" t="s">
        <v>37</v>
      </c>
      <c r="K45">
        <v>34891.842000830897</v>
      </c>
      <c r="L45">
        <v>23698.3898450938</v>
      </c>
      <c r="M45" t="s">
        <v>98</v>
      </c>
      <c r="N45" t="s">
        <v>98</v>
      </c>
      <c r="O45">
        <v>34892</v>
      </c>
      <c r="P45">
        <v>139568</v>
      </c>
      <c r="Q45">
        <v>5</v>
      </c>
      <c r="R45">
        <v>9.1256601360795688</v>
      </c>
      <c r="S45" t="s">
        <v>705</v>
      </c>
      <c r="T45" t="s">
        <v>96</v>
      </c>
      <c r="U45">
        <v>1038.0889966823099</v>
      </c>
      <c r="V45">
        <v>77.400000000000006</v>
      </c>
      <c r="W45" t="s">
        <v>15986</v>
      </c>
      <c r="X45">
        <v>72100318</v>
      </c>
      <c r="Y45" t="s">
        <v>96</v>
      </c>
      <c r="Z45" t="s">
        <v>705</v>
      </c>
      <c r="AA45" t="s">
        <v>8300</v>
      </c>
      <c r="AB45" t="s">
        <v>412</v>
      </c>
      <c r="AC45" t="s">
        <v>8301</v>
      </c>
      <c r="AD45" t="s">
        <v>411</v>
      </c>
      <c r="AE45">
        <v>5</v>
      </c>
      <c r="AF45" t="s">
        <v>15986</v>
      </c>
      <c r="AG45" t="s">
        <v>96</v>
      </c>
      <c r="AH45" t="s">
        <v>96</v>
      </c>
      <c r="AI45" t="str">
        <f>IF(ISNA(VLOOKUP(D45,Listen!J:O,3,0)),"",VLOOKUP(D45,Listen!J:O,3,0))</f>
        <v/>
      </c>
      <c r="AJ45" t="s">
        <v>96</v>
      </c>
      <c r="AK45">
        <v>5</v>
      </c>
      <c r="AL45" t="s">
        <v>96</v>
      </c>
      <c r="AM45">
        <v>3</v>
      </c>
      <c r="AN45">
        <v>2</v>
      </c>
      <c r="AO45">
        <v>5</v>
      </c>
      <c r="AP45">
        <f t="shared" si="0"/>
        <v>5</v>
      </c>
    </row>
    <row r="46" spans="1:42" x14ac:dyDescent="0.25">
      <c r="A46" t="s">
        <v>414</v>
      </c>
      <c r="B46">
        <v>9.0980084962762096</v>
      </c>
      <c r="C46">
        <v>59</v>
      </c>
      <c r="D46" t="s">
        <v>548</v>
      </c>
      <c r="E46">
        <v>1042</v>
      </c>
      <c r="F46">
        <v>1041.6069529439101</v>
      </c>
      <c r="G46">
        <v>89.8441996185242</v>
      </c>
      <c r="H46" t="s">
        <v>549</v>
      </c>
      <c r="I46" t="s">
        <v>81</v>
      </c>
      <c r="J46" t="s">
        <v>44</v>
      </c>
      <c r="K46">
        <v>149932.10610881401</v>
      </c>
      <c r="L46">
        <v>96310.727075892093</v>
      </c>
      <c r="M46" t="s">
        <v>98</v>
      </c>
      <c r="N46" t="s">
        <v>98</v>
      </c>
      <c r="O46">
        <v>149932</v>
      </c>
      <c r="P46">
        <v>599728</v>
      </c>
      <c r="Q46">
        <v>20</v>
      </c>
      <c r="R46">
        <v>9.1358084962762085</v>
      </c>
      <c r="S46" t="s">
        <v>414</v>
      </c>
      <c r="T46">
        <v>1042</v>
      </c>
      <c r="U46">
        <v>1038.6069529439101</v>
      </c>
      <c r="V46">
        <v>89.8</v>
      </c>
      <c r="W46" t="s">
        <v>15987</v>
      </c>
      <c r="X46">
        <v>72100318</v>
      </c>
      <c r="Y46" t="s">
        <v>96</v>
      </c>
      <c r="Z46" t="s">
        <v>414</v>
      </c>
      <c r="AA46" t="s">
        <v>134</v>
      </c>
      <c r="AB46" t="s">
        <v>408</v>
      </c>
      <c r="AC46" t="s">
        <v>133</v>
      </c>
      <c r="AD46" t="s">
        <v>406</v>
      </c>
      <c r="AE46">
        <v>20</v>
      </c>
      <c r="AF46" t="s">
        <v>549</v>
      </c>
      <c r="AG46" t="s">
        <v>548</v>
      </c>
      <c r="AH46" t="s">
        <v>118</v>
      </c>
      <c r="AI46" t="str">
        <f>IF(ISNA(VLOOKUP(D46,Listen!J:O,3,0)),"",VLOOKUP(D46,Listen!J:O,3,0))</f>
        <v/>
      </c>
      <c r="AJ46" t="s">
        <v>96</v>
      </c>
      <c r="AK46" t="s">
        <v>96</v>
      </c>
      <c r="AL46" t="s">
        <v>96</v>
      </c>
      <c r="AM46" t="s">
        <v>96</v>
      </c>
      <c r="AN46">
        <v>2</v>
      </c>
      <c r="AO46">
        <v>2</v>
      </c>
      <c r="AP46">
        <f t="shared" si="0"/>
        <v>2</v>
      </c>
    </row>
    <row r="47" spans="1:42" x14ac:dyDescent="0.25">
      <c r="A47" t="s">
        <v>706</v>
      </c>
      <c r="B47">
        <v>9.4273175690312101</v>
      </c>
      <c r="C47">
        <v>134</v>
      </c>
      <c r="D47" t="s">
        <v>8302</v>
      </c>
      <c r="F47">
        <v>1058.4143674356801</v>
      </c>
      <c r="G47">
        <v>60.005768307519297</v>
      </c>
      <c r="H47" t="s">
        <v>8303</v>
      </c>
      <c r="I47" t="s">
        <v>8304</v>
      </c>
      <c r="J47" t="s">
        <v>37</v>
      </c>
      <c r="K47">
        <v>13760.9574984107</v>
      </c>
      <c r="L47">
        <v>23733.922334121598</v>
      </c>
      <c r="M47" t="s">
        <v>98</v>
      </c>
      <c r="N47" t="s">
        <v>98</v>
      </c>
      <c r="O47">
        <v>13761</v>
      </c>
      <c r="P47">
        <v>55044</v>
      </c>
      <c r="Q47">
        <v>2</v>
      </c>
      <c r="R47">
        <v>9.465117569031209</v>
      </c>
      <c r="S47" t="s">
        <v>3209</v>
      </c>
      <c r="T47" t="s">
        <v>96</v>
      </c>
      <c r="U47">
        <v>1055.4143674356801</v>
      </c>
      <c r="V47">
        <v>60</v>
      </c>
      <c r="W47" t="s">
        <v>15988</v>
      </c>
      <c r="X47">
        <v>72100318</v>
      </c>
      <c r="Y47" t="s">
        <v>96</v>
      </c>
      <c r="Z47" t="s">
        <v>3209</v>
      </c>
      <c r="AA47" t="s">
        <v>3210</v>
      </c>
      <c r="AB47" t="s">
        <v>706</v>
      </c>
      <c r="AC47" t="s">
        <v>1726</v>
      </c>
      <c r="AD47" t="s">
        <v>3211</v>
      </c>
      <c r="AE47">
        <v>2</v>
      </c>
      <c r="AF47" t="s">
        <v>15988</v>
      </c>
      <c r="AG47" t="s">
        <v>96</v>
      </c>
      <c r="AH47" t="s">
        <v>96</v>
      </c>
      <c r="AI47" t="str">
        <f>IF(ISNA(VLOOKUP(D47,Listen!J:O,3,0)),"",VLOOKUP(D47,Listen!J:O,3,0))</f>
        <v/>
      </c>
      <c r="AJ47" t="s">
        <v>96</v>
      </c>
      <c r="AK47">
        <v>5</v>
      </c>
      <c r="AL47" t="s">
        <v>96</v>
      </c>
      <c r="AM47">
        <v>3</v>
      </c>
      <c r="AN47">
        <v>2</v>
      </c>
      <c r="AO47">
        <v>5</v>
      </c>
      <c r="AP47">
        <f t="shared" si="0"/>
        <v>5</v>
      </c>
    </row>
    <row r="48" spans="1:42" x14ac:dyDescent="0.25">
      <c r="A48" t="s">
        <v>2314</v>
      </c>
      <c r="B48">
        <v>9.4928526365566892</v>
      </c>
      <c r="C48">
        <v>109.09999847412099</v>
      </c>
      <c r="D48" t="s">
        <v>4920</v>
      </c>
      <c r="F48">
        <v>1061.7591736823799</v>
      </c>
      <c r="G48">
        <v>63.440468501580902</v>
      </c>
      <c r="H48" t="s">
        <v>4921</v>
      </c>
      <c r="I48" t="s">
        <v>4922</v>
      </c>
      <c r="J48" t="s">
        <v>37</v>
      </c>
      <c r="K48">
        <v>6072.3394113319</v>
      </c>
      <c r="L48">
        <v>1241.9872671682899</v>
      </c>
      <c r="M48" t="s">
        <v>98</v>
      </c>
      <c r="N48" t="s">
        <v>98</v>
      </c>
      <c r="O48">
        <v>6072</v>
      </c>
      <c r="P48">
        <v>24288</v>
      </c>
      <c r="Q48">
        <v>1</v>
      </c>
      <c r="R48">
        <v>9.5306526365566882</v>
      </c>
      <c r="S48" t="s">
        <v>2314</v>
      </c>
      <c r="T48" t="s">
        <v>96</v>
      </c>
      <c r="U48">
        <v>1058.7591736823799</v>
      </c>
      <c r="V48">
        <v>63.4</v>
      </c>
      <c r="W48" t="s">
        <v>15989</v>
      </c>
      <c r="X48">
        <v>72100318</v>
      </c>
      <c r="Y48" t="s">
        <v>96</v>
      </c>
      <c r="Z48" t="s">
        <v>2314</v>
      </c>
      <c r="AA48" t="s">
        <v>2317</v>
      </c>
      <c r="AB48" t="s">
        <v>2313</v>
      </c>
      <c r="AC48" t="s">
        <v>2316</v>
      </c>
      <c r="AD48" t="s">
        <v>2312</v>
      </c>
      <c r="AE48">
        <v>1</v>
      </c>
      <c r="AF48" t="s">
        <v>15989</v>
      </c>
      <c r="AG48" t="s">
        <v>96</v>
      </c>
      <c r="AH48" t="s">
        <v>96</v>
      </c>
      <c r="AI48" t="str">
        <f>IF(ISNA(VLOOKUP(D48,Listen!J:O,3,0)),"",VLOOKUP(D48,Listen!J:O,3,0))</f>
        <v/>
      </c>
      <c r="AJ48">
        <v>6</v>
      </c>
      <c r="AK48">
        <v>5</v>
      </c>
      <c r="AL48" t="s">
        <v>96</v>
      </c>
      <c r="AM48">
        <v>3</v>
      </c>
      <c r="AN48">
        <v>2</v>
      </c>
      <c r="AO48">
        <v>6</v>
      </c>
      <c r="AP48">
        <f t="shared" si="0"/>
        <v>6</v>
      </c>
    </row>
    <row r="49" spans="1:42" x14ac:dyDescent="0.25">
      <c r="A49" t="s">
        <v>291</v>
      </c>
      <c r="B49">
        <v>9.6105749056279599</v>
      </c>
      <c r="C49">
        <v>85</v>
      </c>
      <c r="D49" t="s">
        <v>8305</v>
      </c>
      <c r="F49">
        <v>1067.76753219689</v>
      </c>
      <c r="G49">
        <v>79.879763663591504</v>
      </c>
      <c r="H49" t="s">
        <v>8306</v>
      </c>
      <c r="I49" t="s">
        <v>351</v>
      </c>
      <c r="J49" t="s">
        <v>37</v>
      </c>
      <c r="K49">
        <v>29318.232377699602</v>
      </c>
      <c r="L49">
        <v>15474.7125220703</v>
      </c>
      <c r="M49" t="s">
        <v>98</v>
      </c>
      <c r="N49" t="s">
        <v>98</v>
      </c>
      <c r="O49">
        <v>29318</v>
      </c>
      <c r="P49">
        <v>117272</v>
      </c>
      <c r="Q49">
        <v>4</v>
      </c>
      <c r="R49">
        <v>9.6483749056279589</v>
      </c>
      <c r="S49" t="s">
        <v>291</v>
      </c>
      <c r="T49" t="s">
        <v>96</v>
      </c>
      <c r="U49">
        <v>1064.76753219689</v>
      </c>
      <c r="V49">
        <v>79.900000000000006</v>
      </c>
      <c r="W49" t="s">
        <v>15990</v>
      </c>
      <c r="X49">
        <v>72100318</v>
      </c>
      <c r="Y49" t="s">
        <v>96</v>
      </c>
      <c r="Z49" t="s">
        <v>291</v>
      </c>
      <c r="AA49" t="s">
        <v>879</v>
      </c>
      <c r="AB49" t="s">
        <v>292</v>
      </c>
      <c r="AC49" t="s">
        <v>880</v>
      </c>
      <c r="AD49" t="s">
        <v>2315</v>
      </c>
      <c r="AE49">
        <v>4</v>
      </c>
      <c r="AF49" t="s">
        <v>15990</v>
      </c>
      <c r="AG49" t="s">
        <v>96</v>
      </c>
      <c r="AH49" t="s">
        <v>96</v>
      </c>
      <c r="AI49" t="str">
        <f>IF(ISNA(VLOOKUP(D49,Listen!J:O,3,0)),"",VLOOKUP(D49,Listen!J:O,3,0))</f>
        <v/>
      </c>
      <c r="AJ49" t="s">
        <v>96</v>
      </c>
      <c r="AK49">
        <v>5</v>
      </c>
      <c r="AL49" t="s">
        <v>96</v>
      </c>
      <c r="AM49">
        <v>3</v>
      </c>
      <c r="AN49">
        <v>2</v>
      </c>
      <c r="AO49">
        <v>5</v>
      </c>
      <c r="AP49">
        <f t="shared" si="0"/>
        <v>5</v>
      </c>
    </row>
    <row r="50" spans="1:42" x14ac:dyDescent="0.25">
      <c r="A50" t="s">
        <v>416</v>
      </c>
      <c r="B50">
        <v>9.6112107826736608</v>
      </c>
      <c r="C50">
        <v>57.099998474121101</v>
      </c>
      <c r="D50" t="s">
        <v>4954</v>
      </c>
      <c r="F50">
        <v>1067.7999863560899</v>
      </c>
      <c r="G50">
        <v>76.557478832034207</v>
      </c>
      <c r="H50" t="s">
        <v>4955</v>
      </c>
      <c r="I50" t="s">
        <v>47</v>
      </c>
      <c r="J50" t="s">
        <v>37</v>
      </c>
      <c r="K50">
        <v>83296.750704553095</v>
      </c>
      <c r="L50">
        <v>18013.870711457999</v>
      </c>
      <c r="M50" t="s">
        <v>98</v>
      </c>
      <c r="N50" t="s">
        <v>98</v>
      </c>
      <c r="O50">
        <v>83297</v>
      </c>
      <c r="P50">
        <v>333188</v>
      </c>
      <c r="Q50">
        <v>11</v>
      </c>
      <c r="R50">
        <v>9.6490107826736597</v>
      </c>
      <c r="S50" t="s">
        <v>416</v>
      </c>
      <c r="T50" t="s">
        <v>96</v>
      </c>
      <c r="U50">
        <v>1064.7999863560899</v>
      </c>
      <c r="V50">
        <v>76.599999999999994</v>
      </c>
      <c r="W50" t="s">
        <v>15991</v>
      </c>
      <c r="X50">
        <v>72100318</v>
      </c>
      <c r="Y50" t="s">
        <v>96</v>
      </c>
      <c r="Z50" t="s">
        <v>416</v>
      </c>
      <c r="AA50" t="s">
        <v>708</v>
      </c>
      <c r="AB50" t="s">
        <v>707</v>
      </c>
      <c r="AC50" t="s">
        <v>415</v>
      </c>
      <c r="AD50" t="s">
        <v>2682</v>
      </c>
      <c r="AE50">
        <v>11</v>
      </c>
      <c r="AF50" t="s">
        <v>15991</v>
      </c>
      <c r="AG50" t="s">
        <v>96</v>
      </c>
      <c r="AH50" t="s">
        <v>96</v>
      </c>
      <c r="AI50" t="str">
        <f>IF(ISNA(VLOOKUP(D50,Listen!J:O,3,0)),"",VLOOKUP(D50,Listen!J:O,3,0))</f>
        <v/>
      </c>
      <c r="AJ50" t="s">
        <v>96</v>
      </c>
      <c r="AK50">
        <v>5</v>
      </c>
      <c r="AL50" t="s">
        <v>96</v>
      </c>
      <c r="AM50">
        <v>3</v>
      </c>
      <c r="AN50">
        <v>2</v>
      </c>
      <c r="AO50">
        <v>5</v>
      </c>
      <c r="AP50">
        <f t="shared" si="0"/>
        <v>5</v>
      </c>
    </row>
    <row r="51" spans="1:42" x14ac:dyDescent="0.25">
      <c r="A51" t="s">
        <v>417</v>
      </c>
      <c r="B51">
        <v>9.7979441149555502</v>
      </c>
      <c r="C51">
        <v>105</v>
      </c>
      <c r="D51" t="s">
        <v>344</v>
      </c>
      <c r="F51">
        <v>1077.33056044211</v>
      </c>
      <c r="G51">
        <v>85.810303855942706</v>
      </c>
      <c r="H51" t="s">
        <v>345</v>
      </c>
      <c r="I51" t="s">
        <v>136</v>
      </c>
      <c r="J51" t="s">
        <v>37</v>
      </c>
      <c r="K51">
        <v>133071.04220897701</v>
      </c>
      <c r="L51">
        <v>55389.046028067904</v>
      </c>
      <c r="M51">
        <v>95313.671655684404</v>
      </c>
      <c r="N51">
        <v>95313.671655684404</v>
      </c>
      <c r="O51">
        <v>37757</v>
      </c>
      <c r="P51">
        <v>151028</v>
      </c>
      <c r="Q51">
        <v>5</v>
      </c>
      <c r="R51">
        <v>9.8357441149555491</v>
      </c>
      <c r="S51" t="s">
        <v>417</v>
      </c>
      <c r="T51" t="s">
        <v>96</v>
      </c>
      <c r="U51">
        <v>1074.33056044211</v>
      </c>
      <c r="V51">
        <v>85.8</v>
      </c>
      <c r="W51" t="s">
        <v>15992</v>
      </c>
      <c r="X51">
        <v>72100318</v>
      </c>
      <c r="Y51" t="s">
        <v>96</v>
      </c>
      <c r="Z51" t="s">
        <v>417</v>
      </c>
      <c r="AA51" t="s">
        <v>418</v>
      </c>
      <c r="AB51" t="s">
        <v>419</v>
      </c>
      <c r="AC51" t="s">
        <v>420</v>
      </c>
      <c r="AD51" t="s">
        <v>421</v>
      </c>
      <c r="AE51">
        <v>5</v>
      </c>
      <c r="AF51" t="s">
        <v>345</v>
      </c>
      <c r="AG51" t="s">
        <v>344</v>
      </c>
      <c r="AH51" t="s">
        <v>96</v>
      </c>
      <c r="AI51" t="str">
        <f>IF(ISNA(VLOOKUP(D51,Listen!J:O,3,0)),"",VLOOKUP(D51,Listen!J:O,3,0))</f>
        <v>x</v>
      </c>
      <c r="AJ51" t="s">
        <v>96</v>
      </c>
      <c r="AK51" t="s">
        <v>96</v>
      </c>
      <c r="AL51" t="s">
        <v>96</v>
      </c>
      <c r="AM51">
        <v>3</v>
      </c>
      <c r="AN51">
        <v>2</v>
      </c>
      <c r="AO51">
        <v>3</v>
      </c>
      <c r="AP51">
        <f t="shared" si="0"/>
        <v>3</v>
      </c>
    </row>
    <row r="52" spans="1:42" x14ac:dyDescent="0.25">
      <c r="A52" t="s">
        <v>8307</v>
      </c>
      <c r="B52">
        <v>9.9292898907324894</v>
      </c>
      <c r="C52">
        <v>83</v>
      </c>
      <c r="D52" t="s">
        <v>8308</v>
      </c>
      <c r="F52">
        <v>1084.0342412024199</v>
      </c>
      <c r="G52">
        <v>60.786436276659003</v>
      </c>
      <c r="H52" t="s">
        <v>8309</v>
      </c>
      <c r="I52" t="s">
        <v>8310</v>
      </c>
      <c r="J52" t="s">
        <v>37</v>
      </c>
      <c r="K52">
        <v>14943.263910080501</v>
      </c>
      <c r="L52">
        <v>9705.0603934937099</v>
      </c>
      <c r="M52" t="s">
        <v>98</v>
      </c>
      <c r="N52" t="s">
        <v>98</v>
      </c>
      <c r="O52">
        <v>14943</v>
      </c>
      <c r="P52">
        <v>59772</v>
      </c>
      <c r="Q52">
        <v>2</v>
      </c>
      <c r="R52">
        <v>9.9670898907324883</v>
      </c>
      <c r="S52" t="s">
        <v>8311</v>
      </c>
      <c r="T52" t="s">
        <v>96</v>
      </c>
      <c r="U52">
        <v>1081.0342412024199</v>
      </c>
      <c r="V52">
        <v>60.8</v>
      </c>
      <c r="W52" t="s">
        <v>15993</v>
      </c>
      <c r="X52">
        <v>72100318</v>
      </c>
      <c r="Y52" t="s">
        <v>96</v>
      </c>
      <c r="Z52" t="s">
        <v>8311</v>
      </c>
      <c r="AA52" t="s">
        <v>8312</v>
      </c>
      <c r="AB52" t="s">
        <v>8307</v>
      </c>
      <c r="AC52" t="s">
        <v>8313</v>
      </c>
      <c r="AD52" t="s">
        <v>8314</v>
      </c>
      <c r="AE52">
        <v>2</v>
      </c>
      <c r="AF52" t="s">
        <v>15993</v>
      </c>
      <c r="AG52" t="s">
        <v>96</v>
      </c>
      <c r="AH52" t="s">
        <v>96</v>
      </c>
      <c r="AI52" t="str">
        <f>IF(ISNA(VLOOKUP(D52,Listen!J:O,3,0)),"",VLOOKUP(D52,Listen!J:O,3,0))</f>
        <v/>
      </c>
      <c r="AJ52" t="s">
        <v>96</v>
      </c>
      <c r="AK52">
        <v>5</v>
      </c>
      <c r="AL52" t="s">
        <v>96</v>
      </c>
      <c r="AM52">
        <v>3</v>
      </c>
      <c r="AN52">
        <v>2</v>
      </c>
      <c r="AO52">
        <v>5</v>
      </c>
      <c r="AP52">
        <f t="shared" si="0"/>
        <v>5</v>
      </c>
    </row>
    <row r="53" spans="1:42" x14ac:dyDescent="0.25">
      <c r="A53" t="s">
        <v>3439</v>
      </c>
      <c r="B53">
        <v>9.9480025813050492</v>
      </c>
      <c r="C53">
        <v>59</v>
      </c>
      <c r="D53" t="s">
        <v>8315</v>
      </c>
      <c r="F53">
        <v>1084.9893073476601</v>
      </c>
      <c r="G53">
        <v>71.945862684084702</v>
      </c>
      <c r="H53" t="s">
        <v>8316</v>
      </c>
      <c r="I53" t="s">
        <v>8317</v>
      </c>
      <c r="J53" t="s">
        <v>37</v>
      </c>
      <c r="K53">
        <v>22472.119800004599</v>
      </c>
      <c r="L53">
        <v>15770.039584390301</v>
      </c>
      <c r="M53" t="s">
        <v>98</v>
      </c>
      <c r="N53" t="s">
        <v>98</v>
      </c>
      <c r="O53">
        <v>22472</v>
      </c>
      <c r="P53">
        <v>89888</v>
      </c>
      <c r="Q53">
        <v>3</v>
      </c>
      <c r="R53">
        <v>9.9858025813050482</v>
      </c>
      <c r="S53" t="s">
        <v>3440</v>
      </c>
      <c r="T53" t="s">
        <v>96</v>
      </c>
      <c r="U53">
        <v>1081.9893073476601</v>
      </c>
      <c r="V53">
        <v>71.900000000000006</v>
      </c>
      <c r="W53" t="s">
        <v>15994</v>
      </c>
      <c r="X53">
        <v>72100318</v>
      </c>
      <c r="Y53" t="s">
        <v>96</v>
      </c>
      <c r="Z53" t="s">
        <v>3440</v>
      </c>
      <c r="AA53" t="s">
        <v>3441</v>
      </c>
      <c r="AB53" t="s">
        <v>3439</v>
      </c>
      <c r="AC53" t="s">
        <v>3442</v>
      </c>
      <c r="AD53" t="s">
        <v>3443</v>
      </c>
      <c r="AE53">
        <v>3</v>
      </c>
      <c r="AF53" t="s">
        <v>15994</v>
      </c>
      <c r="AG53" t="s">
        <v>96</v>
      </c>
      <c r="AH53" t="s">
        <v>96</v>
      </c>
      <c r="AI53" t="str">
        <f>IF(ISNA(VLOOKUP(D53,Listen!J:O,3,0)),"",VLOOKUP(D53,Listen!J:O,3,0))</f>
        <v/>
      </c>
      <c r="AJ53" t="s">
        <v>96</v>
      </c>
      <c r="AK53">
        <v>5</v>
      </c>
      <c r="AL53" t="s">
        <v>96</v>
      </c>
      <c r="AM53">
        <v>3</v>
      </c>
      <c r="AN53">
        <v>2</v>
      </c>
      <c r="AO53">
        <v>5</v>
      </c>
      <c r="AP53">
        <f t="shared" si="0"/>
        <v>5</v>
      </c>
    </row>
    <row r="54" spans="1:42" x14ac:dyDescent="0.25">
      <c r="A54" t="s">
        <v>883</v>
      </c>
      <c r="B54">
        <v>10.0880649535681</v>
      </c>
      <c r="C54">
        <v>119</v>
      </c>
      <c r="D54" t="s">
        <v>884</v>
      </c>
      <c r="F54">
        <v>1092.1378694131699</v>
      </c>
      <c r="G54">
        <v>87.407598412579205</v>
      </c>
      <c r="H54" t="s">
        <v>885</v>
      </c>
      <c r="I54" t="s">
        <v>136</v>
      </c>
      <c r="J54" t="s">
        <v>37</v>
      </c>
      <c r="K54">
        <v>369118.378671974</v>
      </c>
      <c r="L54">
        <v>96253.0172465043</v>
      </c>
      <c r="M54">
        <v>281266.90029657702</v>
      </c>
      <c r="N54">
        <v>281266.90029657702</v>
      </c>
      <c r="O54">
        <v>87851</v>
      </c>
      <c r="P54">
        <v>351404</v>
      </c>
      <c r="Q54">
        <v>11</v>
      </c>
      <c r="R54">
        <v>10.125864953568099</v>
      </c>
      <c r="S54" t="s">
        <v>883</v>
      </c>
      <c r="T54" t="s">
        <v>96</v>
      </c>
      <c r="U54">
        <v>1089.1378694131699</v>
      </c>
      <c r="V54">
        <v>87.4</v>
      </c>
      <c r="W54" t="s">
        <v>15995</v>
      </c>
      <c r="X54">
        <v>72100318</v>
      </c>
      <c r="Y54" t="s">
        <v>96</v>
      </c>
      <c r="Z54" t="s">
        <v>883</v>
      </c>
      <c r="AA54" t="s">
        <v>2810</v>
      </c>
      <c r="AB54" t="s">
        <v>2809</v>
      </c>
      <c r="AC54" t="s">
        <v>2811</v>
      </c>
      <c r="AD54" t="s">
        <v>2812</v>
      </c>
      <c r="AE54">
        <v>11</v>
      </c>
      <c r="AF54" t="s">
        <v>885</v>
      </c>
      <c r="AG54" t="s">
        <v>884</v>
      </c>
      <c r="AH54" t="s">
        <v>96</v>
      </c>
      <c r="AI54" t="str">
        <f>IF(ISNA(VLOOKUP(D54,Listen!J:O,3,0)),"",VLOOKUP(D54,Listen!J:O,3,0))</f>
        <v/>
      </c>
      <c r="AJ54" t="s">
        <v>96</v>
      </c>
      <c r="AK54" t="s">
        <v>96</v>
      </c>
      <c r="AL54" t="s">
        <v>96</v>
      </c>
      <c r="AM54">
        <v>3</v>
      </c>
      <c r="AN54">
        <v>2</v>
      </c>
      <c r="AO54">
        <v>3</v>
      </c>
      <c r="AP54">
        <f t="shared" si="0"/>
        <v>3</v>
      </c>
    </row>
    <row r="55" spans="1:42" x14ac:dyDescent="0.25">
      <c r="A55" t="s">
        <v>5337</v>
      </c>
      <c r="B55">
        <v>10.2484517514981</v>
      </c>
      <c r="C55">
        <v>91</v>
      </c>
      <c r="D55" t="s">
        <v>8318</v>
      </c>
      <c r="F55">
        <v>1100.32375803526</v>
      </c>
      <c r="G55">
        <v>50.507578364580098</v>
      </c>
      <c r="H55" t="s">
        <v>8319</v>
      </c>
      <c r="I55" t="s">
        <v>2864</v>
      </c>
      <c r="J55" t="s">
        <v>43</v>
      </c>
      <c r="K55">
        <v>11218.5945369943</v>
      </c>
      <c r="L55">
        <v>10079.8674198115</v>
      </c>
      <c r="M55" t="s">
        <v>98</v>
      </c>
      <c r="N55" t="s">
        <v>98</v>
      </c>
      <c r="O55">
        <v>11219</v>
      </c>
      <c r="P55">
        <v>44876</v>
      </c>
      <c r="Q55">
        <v>1</v>
      </c>
      <c r="R55">
        <v>10.286251751498099</v>
      </c>
      <c r="S55" t="s">
        <v>5338</v>
      </c>
      <c r="T55" t="s">
        <v>96</v>
      </c>
      <c r="U55">
        <v>1097.32375803526</v>
      </c>
      <c r="V55">
        <v>50.5</v>
      </c>
      <c r="W55" t="s">
        <v>15996</v>
      </c>
      <c r="X55">
        <v>72100318</v>
      </c>
      <c r="Y55" t="s">
        <v>96</v>
      </c>
      <c r="Z55" t="s">
        <v>5338</v>
      </c>
      <c r="AA55" t="s">
        <v>8320</v>
      </c>
      <c r="AB55" t="s">
        <v>5337</v>
      </c>
      <c r="AC55" t="s">
        <v>5341</v>
      </c>
      <c r="AD55" t="s">
        <v>5336</v>
      </c>
      <c r="AE55">
        <v>1</v>
      </c>
      <c r="AF55" t="s">
        <v>15996</v>
      </c>
      <c r="AG55" t="s">
        <v>96</v>
      </c>
      <c r="AH55" t="s">
        <v>96</v>
      </c>
      <c r="AI55" t="str">
        <f>IF(ISNA(VLOOKUP(D55,Listen!J:O,3,0)),"",VLOOKUP(D55,Listen!J:O,3,0))</f>
        <v/>
      </c>
      <c r="AJ55" t="s">
        <v>96</v>
      </c>
      <c r="AK55">
        <v>5</v>
      </c>
      <c r="AL55" t="s">
        <v>96</v>
      </c>
      <c r="AM55">
        <v>3</v>
      </c>
      <c r="AN55">
        <v>2</v>
      </c>
      <c r="AO55">
        <v>5</v>
      </c>
      <c r="AP55">
        <f t="shared" si="0"/>
        <v>5</v>
      </c>
    </row>
    <row r="56" spans="1:42" x14ac:dyDescent="0.25">
      <c r="A56" t="s">
        <v>8321</v>
      </c>
      <c r="B56">
        <v>10.331515464436</v>
      </c>
      <c r="C56">
        <v>87.099998474121094</v>
      </c>
      <c r="D56" t="s">
        <v>8322</v>
      </c>
      <c r="F56">
        <v>1104.56319863401</v>
      </c>
      <c r="G56">
        <v>68.987457881124598</v>
      </c>
      <c r="H56" t="s">
        <v>8323</v>
      </c>
      <c r="I56" t="s">
        <v>6121</v>
      </c>
      <c r="J56" t="s">
        <v>37</v>
      </c>
      <c r="K56">
        <v>107188.941037008</v>
      </c>
      <c r="L56">
        <v>19246.7023092212</v>
      </c>
      <c r="M56" t="s">
        <v>98</v>
      </c>
      <c r="N56" t="s">
        <v>98</v>
      </c>
      <c r="O56">
        <v>107189</v>
      </c>
      <c r="P56">
        <v>428756</v>
      </c>
      <c r="Q56">
        <v>14</v>
      </c>
      <c r="R56">
        <v>10.369315464435999</v>
      </c>
      <c r="S56" t="s">
        <v>8324</v>
      </c>
      <c r="T56" t="s">
        <v>96</v>
      </c>
      <c r="U56">
        <v>1101.56319863401</v>
      </c>
      <c r="V56">
        <v>69</v>
      </c>
      <c r="W56" t="s">
        <v>15997</v>
      </c>
      <c r="X56">
        <v>72100318</v>
      </c>
      <c r="Y56" t="s">
        <v>96</v>
      </c>
      <c r="Z56" t="s">
        <v>8324</v>
      </c>
      <c r="AA56" t="s">
        <v>8325</v>
      </c>
      <c r="AB56" t="s">
        <v>8321</v>
      </c>
      <c r="AC56" t="s">
        <v>8326</v>
      </c>
      <c r="AD56" t="s">
        <v>8327</v>
      </c>
      <c r="AE56">
        <v>14</v>
      </c>
      <c r="AF56" t="s">
        <v>15997</v>
      </c>
      <c r="AG56" t="s">
        <v>96</v>
      </c>
      <c r="AH56" t="s">
        <v>96</v>
      </c>
      <c r="AI56" t="str">
        <f>IF(ISNA(VLOOKUP(D56,Listen!J:O,3,0)),"",VLOOKUP(D56,Listen!J:O,3,0))</f>
        <v/>
      </c>
      <c r="AJ56" t="s">
        <v>96</v>
      </c>
      <c r="AK56">
        <v>5</v>
      </c>
      <c r="AL56" t="s">
        <v>96</v>
      </c>
      <c r="AM56">
        <v>3</v>
      </c>
      <c r="AN56">
        <v>2</v>
      </c>
      <c r="AO56">
        <v>5</v>
      </c>
      <c r="AP56">
        <f t="shared" si="0"/>
        <v>5</v>
      </c>
    </row>
    <row r="57" spans="1:42" x14ac:dyDescent="0.25">
      <c r="A57" t="s">
        <v>712</v>
      </c>
      <c r="B57">
        <v>10.438881240061001</v>
      </c>
      <c r="C57">
        <v>71.099998474121094</v>
      </c>
      <c r="D57" t="s">
        <v>8328</v>
      </c>
      <c r="F57">
        <v>1110.04297809487</v>
      </c>
      <c r="G57">
        <v>59.211702664789001</v>
      </c>
      <c r="H57" t="s">
        <v>8329</v>
      </c>
      <c r="I57" t="s">
        <v>5858</v>
      </c>
      <c r="J57" t="s">
        <v>37</v>
      </c>
      <c r="K57">
        <v>109094.041711817</v>
      </c>
      <c r="L57">
        <v>65716.367493104204</v>
      </c>
      <c r="M57">
        <v>127101.67157526</v>
      </c>
      <c r="N57">
        <v>127101.67157526</v>
      </c>
      <c r="O57">
        <v>0</v>
      </c>
      <c r="P57">
        <v>0</v>
      </c>
      <c r="Q57">
        <v>0</v>
      </c>
      <c r="R57">
        <v>10.476681240061</v>
      </c>
      <c r="S57" t="s">
        <v>422</v>
      </c>
      <c r="T57" t="s">
        <v>96</v>
      </c>
      <c r="U57">
        <v>1107.04297809487</v>
      </c>
      <c r="V57">
        <v>59.2</v>
      </c>
      <c r="W57" t="s">
        <v>14220</v>
      </c>
      <c r="X57">
        <v>72100318</v>
      </c>
      <c r="Y57" t="s">
        <v>96</v>
      </c>
      <c r="Z57" t="s">
        <v>422</v>
      </c>
      <c r="AA57" t="s">
        <v>423</v>
      </c>
      <c r="AB57" t="s">
        <v>712</v>
      </c>
      <c r="AC57" t="s">
        <v>713</v>
      </c>
      <c r="AD57" t="s">
        <v>711</v>
      </c>
      <c r="AE57">
        <v>0</v>
      </c>
      <c r="AF57" t="s">
        <v>14220</v>
      </c>
      <c r="AG57" t="s">
        <v>96</v>
      </c>
      <c r="AH57" t="s">
        <v>96</v>
      </c>
      <c r="AI57" t="str">
        <f>IF(ISNA(VLOOKUP(D57,Listen!J:O,3,0)),"",VLOOKUP(D57,Listen!J:O,3,0))</f>
        <v/>
      </c>
      <c r="AJ57">
        <v>6</v>
      </c>
      <c r="AK57">
        <v>5</v>
      </c>
      <c r="AL57" t="s">
        <v>96</v>
      </c>
      <c r="AM57">
        <v>3</v>
      </c>
      <c r="AN57">
        <v>2</v>
      </c>
      <c r="AO57">
        <v>6</v>
      </c>
      <c r="AP57">
        <f t="shared" si="0"/>
        <v>6</v>
      </c>
    </row>
    <row r="58" spans="1:42" x14ac:dyDescent="0.25">
      <c r="A58" t="s">
        <v>709</v>
      </c>
      <c r="B58">
        <v>10.4407609599383</v>
      </c>
      <c r="C58">
        <v>57</v>
      </c>
      <c r="D58" t="s">
        <v>2927</v>
      </c>
      <c r="E58">
        <v>1108</v>
      </c>
      <c r="F58">
        <v>1110.13891602589</v>
      </c>
      <c r="G58">
        <v>72.538946692971905</v>
      </c>
      <c r="H58" t="s">
        <v>2928</v>
      </c>
      <c r="I58" t="s">
        <v>51</v>
      </c>
      <c r="J58" t="s">
        <v>44</v>
      </c>
      <c r="K58">
        <v>633770.09466753399</v>
      </c>
      <c r="L58">
        <v>64411.294297722503</v>
      </c>
      <c r="M58" t="s">
        <v>98</v>
      </c>
      <c r="N58" t="s">
        <v>98</v>
      </c>
      <c r="O58">
        <v>633770</v>
      </c>
      <c r="P58">
        <v>2535080</v>
      </c>
      <c r="Q58">
        <v>83</v>
      </c>
      <c r="R58">
        <v>10.478560959938299</v>
      </c>
      <c r="S58" t="s">
        <v>137</v>
      </c>
      <c r="T58">
        <v>1108</v>
      </c>
      <c r="U58">
        <v>1107.13891602589</v>
      </c>
      <c r="V58">
        <v>72.5</v>
      </c>
      <c r="W58" t="s">
        <v>15998</v>
      </c>
      <c r="X58">
        <v>72100318</v>
      </c>
      <c r="Y58" t="s">
        <v>96</v>
      </c>
      <c r="Z58" t="s">
        <v>137</v>
      </c>
      <c r="AA58" t="s">
        <v>138</v>
      </c>
      <c r="AB58" t="s">
        <v>709</v>
      </c>
      <c r="AC58" t="s">
        <v>714</v>
      </c>
      <c r="AD58" t="s">
        <v>2929</v>
      </c>
      <c r="AE58">
        <v>83</v>
      </c>
      <c r="AF58" t="s">
        <v>15998</v>
      </c>
      <c r="AG58" t="s">
        <v>96</v>
      </c>
      <c r="AH58" t="s">
        <v>118</v>
      </c>
      <c r="AI58" t="str">
        <f>IF(ISNA(VLOOKUP(D58,Listen!J:O,3,0)),"",VLOOKUP(D58,Listen!J:O,3,0))</f>
        <v/>
      </c>
      <c r="AJ58" t="s">
        <v>96</v>
      </c>
      <c r="AK58">
        <v>5</v>
      </c>
      <c r="AL58" t="s">
        <v>96</v>
      </c>
      <c r="AM58" t="s">
        <v>96</v>
      </c>
      <c r="AN58">
        <v>2</v>
      </c>
      <c r="AO58">
        <v>5</v>
      </c>
      <c r="AP58">
        <f t="shared" si="0"/>
        <v>5</v>
      </c>
    </row>
    <row r="59" spans="1:42" x14ac:dyDescent="0.25">
      <c r="A59" t="s">
        <v>8330</v>
      </c>
      <c r="B59">
        <v>10.5121953287256</v>
      </c>
      <c r="C59">
        <v>111</v>
      </c>
      <c r="D59" t="s">
        <v>8331</v>
      </c>
      <c r="F59">
        <v>1113.78481328321</v>
      </c>
      <c r="G59">
        <v>57.468317898299297</v>
      </c>
      <c r="H59" t="s">
        <v>8332</v>
      </c>
      <c r="I59" t="s">
        <v>4352</v>
      </c>
      <c r="J59" t="s">
        <v>37</v>
      </c>
      <c r="K59">
        <v>8219.8708320176702</v>
      </c>
      <c r="L59">
        <v>12663.228601593</v>
      </c>
      <c r="M59" t="s">
        <v>98</v>
      </c>
      <c r="N59" t="s">
        <v>98</v>
      </c>
      <c r="O59">
        <v>8220</v>
      </c>
      <c r="P59">
        <v>32880</v>
      </c>
      <c r="Q59">
        <v>1</v>
      </c>
      <c r="R59">
        <v>10.549995328725599</v>
      </c>
      <c r="S59" t="s">
        <v>8330</v>
      </c>
      <c r="T59" t="s">
        <v>96</v>
      </c>
      <c r="U59">
        <v>1110.78481328321</v>
      </c>
      <c r="V59">
        <v>57.5</v>
      </c>
      <c r="W59" t="s">
        <v>15999</v>
      </c>
      <c r="X59">
        <v>72100318</v>
      </c>
      <c r="Y59" t="s">
        <v>96</v>
      </c>
      <c r="Z59" t="s">
        <v>8330</v>
      </c>
      <c r="AA59" t="s">
        <v>8333</v>
      </c>
      <c r="AB59" t="s">
        <v>889</v>
      </c>
      <c r="AC59" t="s">
        <v>8334</v>
      </c>
      <c r="AD59" t="s">
        <v>887</v>
      </c>
      <c r="AE59">
        <v>1</v>
      </c>
      <c r="AF59" t="s">
        <v>15999</v>
      </c>
      <c r="AG59" t="s">
        <v>96</v>
      </c>
      <c r="AH59" t="s">
        <v>96</v>
      </c>
      <c r="AI59" t="str">
        <f>IF(ISNA(VLOOKUP(D59,Listen!J:O,3,0)),"",VLOOKUP(D59,Listen!J:O,3,0))</f>
        <v/>
      </c>
      <c r="AJ59">
        <v>6</v>
      </c>
      <c r="AK59">
        <v>5</v>
      </c>
      <c r="AL59" t="s">
        <v>96</v>
      </c>
      <c r="AM59">
        <v>3</v>
      </c>
      <c r="AN59">
        <v>2</v>
      </c>
      <c r="AO59">
        <v>6</v>
      </c>
      <c r="AP59">
        <f t="shared" si="0"/>
        <v>6</v>
      </c>
    </row>
    <row r="60" spans="1:42" x14ac:dyDescent="0.25">
      <c r="A60" t="s">
        <v>424</v>
      </c>
      <c r="B60">
        <v>10.6720580507391</v>
      </c>
      <c r="C60">
        <v>139</v>
      </c>
      <c r="D60" t="s">
        <v>8335</v>
      </c>
      <c r="E60">
        <v>1121</v>
      </c>
      <c r="F60">
        <v>1121.94395389899</v>
      </c>
      <c r="G60">
        <v>79.180745647718098</v>
      </c>
      <c r="H60" t="s">
        <v>8336</v>
      </c>
      <c r="I60" t="s">
        <v>350</v>
      </c>
      <c r="J60" t="s">
        <v>43</v>
      </c>
      <c r="K60">
        <v>188144.716788313</v>
      </c>
      <c r="L60">
        <v>85648.299833261801</v>
      </c>
      <c r="M60" t="s">
        <v>98</v>
      </c>
      <c r="N60" t="s">
        <v>98</v>
      </c>
      <c r="O60">
        <v>188145</v>
      </c>
      <c r="P60">
        <v>752580</v>
      </c>
      <c r="Q60">
        <v>25</v>
      </c>
      <c r="R60">
        <v>10.709858050739099</v>
      </c>
      <c r="S60" t="s">
        <v>424</v>
      </c>
      <c r="T60">
        <v>1121</v>
      </c>
      <c r="U60">
        <v>1118.94395389899</v>
      </c>
      <c r="V60">
        <v>79.2</v>
      </c>
      <c r="W60" t="s">
        <v>16000</v>
      </c>
      <c r="X60">
        <v>72100318</v>
      </c>
      <c r="Y60" t="s">
        <v>96</v>
      </c>
      <c r="Z60" t="s">
        <v>424</v>
      </c>
      <c r="AA60" t="s">
        <v>2686</v>
      </c>
      <c r="AB60" t="s">
        <v>2685</v>
      </c>
      <c r="AC60" t="s">
        <v>2687</v>
      </c>
      <c r="AD60" t="s">
        <v>2688</v>
      </c>
      <c r="AE60">
        <v>25</v>
      </c>
      <c r="AF60" t="s">
        <v>16000</v>
      </c>
      <c r="AG60" t="s">
        <v>96</v>
      </c>
      <c r="AH60" t="s">
        <v>96</v>
      </c>
      <c r="AI60" t="str">
        <f>IF(ISNA(VLOOKUP(D60,Listen!J:O,3,0)),"",VLOOKUP(D60,Listen!J:O,3,0))</f>
        <v/>
      </c>
      <c r="AJ60" t="s">
        <v>96</v>
      </c>
      <c r="AK60">
        <v>5</v>
      </c>
      <c r="AL60" t="s">
        <v>96</v>
      </c>
      <c r="AM60">
        <v>3</v>
      </c>
      <c r="AN60">
        <v>2</v>
      </c>
      <c r="AO60">
        <v>5</v>
      </c>
      <c r="AP60">
        <f t="shared" si="0"/>
        <v>5</v>
      </c>
    </row>
    <row r="61" spans="1:42" x14ac:dyDescent="0.25">
      <c r="A61" t="s">
        <v>2349</v>
      </c>
      <c r="B61">
        <v>10.743642657312799</v>
      </c>
      <c r="C61">
        <v>123</v>
      </c>
      <c r="D61" t="s">
        <v>8337</v>
      </c>
      <c r="F61">
        <v>1125.59751905542</v>
      </c>
      <c r="G61">
        <v>71.560874433339194</v>
      </c>
      <c r="H61" t="s">
        <v>8338</v>
      </c>
      <c r="I61" t="s">
        <v>8339</v>
      </c>
      <c r="J61" t="s">
        <v>37</v>
      </c>
      <c r="K61">
        <v>72389.021495575595</v>
      </c>
      <c r="L61">
        <v>17190.684913696401</v>
      </c>
      <c r="M61" t="s">
        <v>98</v>
      </c>
      <c r="N61" t="s">
        <v>98</v>
      </c>
      <c r="O61">
        <v>72389</v>
      </c>
      <c r="P61">
        <v>289556</v>
      </c>
      <c r="Q61">
        <v>9</v>
      </c>
      <c r="R61">
        <v>10.781442657312798</v>
      </c>
      <c r="S61" t="s">
        <v>2347</v>
      </c>
      <c r="T61" t="s">
        <v>96</v>
      </c>
      <c r="U61">
        <v>1122.59751905542</v>
      </c>
      <c r="V61">
        <v>71.599999999999994</v>
      </c>
      <c r="W61" t="s">
        <v>16001</v>
      </c>
      <c r="X61">
        <v>72100318</v>
      </c>
      <c r="Y61" t="s">
        <v>96</v>
      </c>
      <c r="Z61" t="s">
        <v>2347</v>
      </c>
      <c r="AA61" t="s">
        <v>2348</v>
      </c>
      <c r="AB61" t="s">
        <v>2349</v>
      </c>
      <c r="AC61" t="s">
        <v>2350</v>
      </c>
      <c r="AD61" t="s">
        <v>2336</v>
      </c>
      <c r="AE61">
        <v>9</v>
      </c>
      <c r="AF61" t="s">
        <v>16001</v>
      </c>
      <c r="AG61" t="s">
        <v>96</v>
      </c>
      <c r="AH61" t="s">
        <v>96</v>
      </c>
      <c r="AI61" t="str">
        <f>IF(ISNA(VLOOKUP(D61,Listen!J:O,3,0)),"",VLOOKUP(D61,Listen!J:O,3,0))</f>
        <v/>
      </c>
      <c r="AJ61" t="s">
        <v>96</v>
      </c>
      <c r="AK61">
        <v>5</v>
      </c>
      <c r="AL61" t="s">
        <v>96</v>
      </c>
      <c r="AM61">
        <v>3</v>
      </c>
      <c r="AN61">
        <v>2</v>
      </c>
      <c r="AO61">
        <v>5</v>
      </c>
      <c r="AP61">
        <f t="shared" si="0"/>
        <v>5</v>
      </c>
    </row>
    <row r="62" spans="1:42" x14ac:dyDescent="0.25">
      <c r="A62" t="s">
        <v>599</v>
      </c>
      <c r="B62">
        <v>10.876669481433501</v>
      </c>
      <c r="C62">
        <v>89.099998474121094</v>
      </c>
      <c r="D62" t="s">
        <v>8340</v>
      </c>
      <c r="F62">
        <v>1132.3869978657499</v>
      </c>
      <c r="G62">
        <v>66.733996395972696</v>
      </c>
      <c r="H62" t="s">
        <v>8341</v>
      </c>
      <c r="I62" t="s">
        <v>343</v>
      </c>
      <c r="J62" t="s">
        <v>37</v>
      </c>
      <c r="K62">
        <v>262887.99004892801</v>
      </c>
      <c r="L62">
        <v>54902.333451679697</v>
      </c>
      <c r="M62" t="s">
        <v>98</v>
      </c>
      <c r="N62" t="s">
        <v>98</v>
      </c>
      <c r="O62">
        <v>262888</v>
      </c>
      <c r="P62">
        <v>1051552</v>
      </c>
      <c r="Q62">
        <v>34</v>
      </c>
      <c r="R62">
        <v>10.9144694814335</v>
      </c>
      <c r="S62" t="s">
        <v>599</v>
      </c>
      <c r="T62" t="s">
        <v>96</v>
      </c>
      <c r="U62">
        <v>1129.3869978657499</v>
      </c>
      <c r="V62">
        <v>66.7</v>
      </c>
      <c r="W62" t="s">
        <v>16002</v>
      </c>
      <c r="X62">
        <v>72100318</v>
      </c>
      <c r="Y62" t="s">
        <v>96</v>
      </c>
      <c r="Z62" t="s">
        <v>599</v>
      </c>
      <c r="AA62" t="s">
        <v>600</v>
      </c>
      <c r="AB62" t="s">
        <v>598</v>
      </c>
      <c r="AC62" t="s">
        <v>601</v>
      </c>
      <c r="AD62" t="s">
        <v>602</v>
      </c>
      <c r="AE62">
        <v>34</v>
      </c>
      <c r="AF62" t="s">
        <v>16002</v>
      </c>
      <c r="AG62" t="s">
        <v>96</v>
      </c>
      <c r="AH62" t="s">
        <v>96</v>
      </c>
      <c r="AI62" t="str">
        <f>IF(ISNA(VLOOKUP(D62,Listen!J:O,3,0)),"",VLOOKUP(D62,Listen!J:O,3,0))</f>
        <v/>
      </c>
      <c r="AJ62" t="s">
        <v>96</v>
      </c>
      <c r="AK62">
        <v>5</v>
      </c>
      <c r="AL62" t="s">
        <v>96</v>
      </c>
      <c r="AM62">
        <v>3</v>
      </c>
      <c r="AN62">
        <v>2</v>
      </c>
      <c r="AO62">
        <v>5</v>
      </c>
      <c r="AP62">
        <f t="shared" si="0"/>
        <v>5</v>
      </c>
    </row>
    <row r="63" spans="1:42" x14ac:dyDescent="0.25">
      <c r="A63" t="s">
        <v>3942</v>
      </c>
      <c r="B63">
        <v>11.0014310551115</v>
      </c>
      <c r="C63">
        <v>93.099998474121094</v>
      </c>
      <c r="D63" t="s">
        <v>4436</v>
      </c>
      <c r="F63">
        <v>1138.7546313594401</v>
      </c>
      <c r="G63">
        <v>72.852936957972204</v>
      </c>
      <c r="H63" t="s">
        <v>4437</v>
      </c>
      <c r="I63" t="s">
        <v>4438</v>
      </c>
      <c r="J63" t="s">
        <v>37</v>
      </c>
      <c r="K63">
        <v>136718.059760351</v>
      </c>
      <c r="L63">
        <v>13584.6697311674</v>
      </c>
      <c r="M63" t="s">
        <v>98</v>
      </c>
      <c r="N63" t="s">
        <v>98</v>
      </c>
      <c r="O63">
        <v>136718</v>
      </c>
      <c r="P63">
        <v>546872</v>
      </c>
      <c r="Q63">
        <v>18</v>
      </c>
      <c r="R63">
        <v>11.039231055111498</v>
      </c>
      <c r="S63" t="s">
        <v>3942</v>
      </c>
      <c r="T63" t="s">
        <v>96</v>
      </c>
      <c r="U63">
        <v>1135.7546313594401</v>
      </c>
      <c r="V63">
        <v>72.900000000000006</v>
      </c>
      <c r="W63" t="s">
        <v>16003</v>
      </c>
      <c r="X63">
        <v>72100318</v>
      </c>
      <c r="Y63" t="s">
        <v>96</v>
      </c>
      <c r="Z63" t="s">
        <v>3942</v>
      </c>
      <c r="AA63" t="s">
        <v>3943</v>
      </c>
      <c r="AB63" t="s">
        <v>3944</v>
      </c>
      <c r="AC63" t="s">
        <v>3945</v>
      </c>
      <c r="AD63" t="s">
        <v>3946</v>
      </c>
      <c r="AE63">
        <v>18</v>
      </c>
      <c r="AF63" t="s">
        <v>16003</v>
      </c>
      <c r="AG63" t="s">
        <v>96</v>
      </c>
      <c r="AH63" t="s">
        <v>96</v>
      </c>
      <c r="AI63" t="str">
        <f>IF(ISNA(VLOOKUP(D63,Listen!J:O,3,0)),"",VLOOKUP(D63,Listen!J:O,3,0))</f>
        <v/>
      </c>
      <c r="AJ63" t="s">
        <v>96</v>
      </c>
      <c r="AK63">
        <v>5</v>
      </c>
      <c r="AL63" t="s">
        <v>96</v>
      </c>
      <c r="AM63">
        <v>3</v>
      </c>
      <c r="AN63">
        <v>2</v>
      </c>
      <c r="AO63">
        <v>5</v>
      </c>
      <c r="AP63">
        <f t="shared" si="0"/>
        <v>5</v>
      </c>
    </row>
    <row r="64" spans="1:42" x14ac:dyDescent="0.25">
      <c r="A64" t="s">
        <v>2940</v>
      </c>
      <c r="B64">
        <v>11.053491229178</v>
      </c>
      <c r="C64">
        <v>155</v>
      </c>
      <c r="D64" t="s">
        <v>146</v>
      </c>
      <c r="E64">
        <v>1137</v>
      </c>
      <c r="F64">
        <v>1141.4117003455101</v>
      </c>
      <c r="G64">
        <v>75.099853146104905</v>
      </c>
      <c r="H64" t="s">
        <v>147</v>
      </c>
      <c r="I64" t="s">
        <v>148</v>
      </c>
      <c r="J64" t="s">
        <v>44</v>
      </c>
      <c r="K64">
        <v>441143.86053983099</v>
      </c>
      <c r="L64">
        <v>113688.634051327</v>
      </c>
      <c r="M64" t="s">
        <v>98</v>
      </c>
      <c r="N64" t="s">
        <v>98</v>
      </c>
      <c r="O64">
        <v>441144</v>
      </c>
      <c r="P64">
        <v>1764576</v>
      </c>
      <c r="Q64">
        <v>58</v>
      </c>
      <c r="R64">
        <v>11.091291229177999</v>
      </c>
      <c r="S64" t="s">
        <v>2940</v>
      </c>
      <c r="T64">
        <v>1137</v>
      </c>
      <c r="U64">
        <v>1138.4117003455101</v>
      </c>
      <c r="V64">
        <v>75.099999999999994</v>
      </c>
      <c r="W64" t="s">
        <v>16004</v>
      </c>
      <c r="X64">
        <v>72100318</v>
      </c>
      <c r="Y64" t="s">
        <v>96</v>
      </c>
      <c r="Z64" t="s">
        <v>2940</v>
      </c>
      <c r="AA64" t="s">
        <v>2941</v>
      </c>
      <c r="AB64" t="s">
        <v>553</v>
      </c>
      <c r="AC64" t="s">
        <v>4998</v>
      </c>
      <c r="AD64" t="s">
        <v>2942</v>
      </c>
      <c r="AE64">
        <v>58</v>
      </c>
      <c r="AF64" t="s">
        <v>16004</v>
      </c>
      <c r="AG64" t="s">
        <v>96</v>
      </c>
      <c r="AH64" t="s">
        <v>118</v>
      </c>
      <c r="AI64" t="str">
        <f>IF(ISNA(VLOOKUP(D64,Listen!J:O,3,0)),"",VLOOKUP(D64,Listen!J:O,3,0))</f>
        <v>x</v>
      </c>
      <c r="AJ64" t="s">
        <v>96</v>
      </c>
      <c r="AK64">
        <v>5</v>
      </c>
      <c r="AL64" t="s">
        <v>96</v>
      </c>
      <c r="AM64" t="s">
        <v>96</v>
      </c>
      <c r="AN64">
        <v>2</v>
      </c>
      <c r="AO64">
        <v>5</v>
      </c>
      <c r="AP64">
        <f t="shared" si="0"/>
        <v>5</v>
      </c>
    </row>
    <row r="65" spans="1:42" x14ac:dyDescent="0.25">
      <c r="A65" t="s">
        <v>2351</v>
      </c>
      <c r="B65">
        <v>11.062001879150699</v>
      </c>
      <c r="C65">
        <v>109.09999847412099</v>
      </c>
      <c r="D65" t="s">
        <v>8342</v>
      </c>
      <c r="F65">
        <v>1141.84607046623</v>
      </c>
      <c r="G65">
        <v>58.7995103557246</v>
      </c>
      <c r="H65" t="s">
        <v>8343</v>
      </c>
      <c r="I65" t="s">
        <v>8344</v>
      </c>
      <c r="J65" t="s">
        <v>37</v>
      </c>
      <c r="K65">
        <v>279124.55214159802</v>
      </c>
      <c r="L65">
        <v>33665.5281049193</v>
      </c>
      <c r="M65" t="s">
        <v>98</v>
      </c>
      <c r="N65" t="s">
        <v>98</v>
      </c>
      <c r="O65">
        <v>279125</v>
      </c>
      <c r="P65">
        <v>1116500</v>
      </c>
      <c r="Q65">
        <v>37</v>
      </c>
      <c r="R65">
        <v>11.099801879150698</v>
      </c>
      <c r="S65" t="s">
        <v>2351</v>
      </c>
      <c r="T65" t="s">
        <v>96</v>
      </c>
      <c r="U65">
        <v>1138.84607046623</v>
      </c>
      <c r="V65">
        <v>58.8</v>
      </c>
      <c r="W65" t="s">
        <v>16005</v>
      </c>
      <c r="X65">
        <v>72100318</v>
      </c>
      <c r="Y65" t="s">
        <v>96</v>
      </c>
      <c r="Z65" t="s">
        <v>2351</v>
      </c>
      <c r="AA65" t="s">
        <v>2352</v>
      </c>
      <c r="AB65" t="s">
        <v>2354</v>
      </c>
      <c r="AC65" t="s">
        <v>2353</v>
      </c>
      <c r="AD65" t="s">
        <v>6209</v>
      </c>
      <c r="AE65">
        <v>37</v>
      </c>
      <c r="AF65" t="s">
        <v>16005</v>
      </c>
      <c r="AG65" t="s">
        <v>96</v>
      </c>
      <c r="AH65" t="s">
        <v>96</v>
      </c>
      <c r="AI65" t="str">
        <f>IF(ISNA(VLOOKUP(D65,Listen!J:O,3,0)),"",VLOOKUP(D65,Listen!J:O,3,0))</f>
        <v/>
      </c>
      <c r="AJ65" t="s">
        <v>96</v>
      </c>
      <c r="AK65">
        <v>5</v>
      </c>
      <c r="AL65" t="s">
        <v>96</v>
      </c>
      <c r="AM65">
        <v>3</v>
      </c>
      <c r="AN65">
        <v>2</v>
      </c>
      <c r="AO65">
        <v>5</v>
      </c>
      <c r="AP65">
        <f t="shared" si="0"/>
        <v>5</v>
      </c>
    </row>
    <row r="66" spans="1:42" x14ac:dyDescent="0.25">
      <c r="A66" t="s">
        <v>2351</v>
      </c>
      <c r="B66">
        <v>11.086161825296699</v>
      </c>
      <c r="C66">
        <v>109.09999847412099</v>
      </c>
      <c r="D66" t="s">
        <v>8345</v>
      </c>
      <c r="F66">
        <v>1143.07915592475</v>
      </c>
      <c r="G66">
        <v>66.879543933907897</v>
      </c>
      <c r="H66" t="s">
        <v>8346</v>
      </c>
      <c r="I66" t="s">
        <v>6096</v>
      </c>
      <c r="J66" t="s">
        <v>37</v>
      </c>
      <c r="K66">
        <v>78035.774179265907</v>
      </c>
      <c r="L66">
        <v>33665.5281049193</v>
      </c>
      <c r="M66" t="s">
        <v>98</v>
      </c>
      <c r="N66" t="s">
        <v>98</v>
      </c>
      <c r="O66">
        <v>78036</v>
      </c>
      <c r="P66">
        <v>312144</v>
      </c>
      <c r="Q66">
        <v>10</v>
      </c>
      <c r="R66">
        <v>11.123961825296698</v>
      </c>
      <c r="S66" t="s">
        <v>2351</v>
      </c>
      <c r="T66" t="s">
        <v>96</v>
      </c>
      <c r="U66">
        <v>1140.07915592475</v>
      </c>
      <c r="V66">
        <v>66.900000000000006</v>
      </c>
      <c r="W66" t="s">
        <v>16006</v>
      </c>
      <c r="X66">
        <v>72100318</v>
      </c>
      <c r="Y66" t="s">
        <v>96</v>
      </c>
      <c r="Z66" t="s">
        <v>2351</v>
      </c>
      <c r="AA66" t="s">
        <v>2352</v>
      </c>
      <c r="AB66" t="s">
        <v>2354</v>
      </c>
      <c r="AC66" t="s">
        <v>2353</v>
      </c>
      <c r="AD66" t="s">
        <v>6209</v>
      </c>
      <c r="AE66">
        <v>10</v>
      </c>
      <c r="AF66" t="s">
        <v>16006</v>
      </c>
      <c r="AG66" t="s">
        <v>96</v>
      </c>
      <c r="AH66" t="s">
        <v>96</v>
      </c>
      <c r="AI66" t="str">
        <f>IF(ISNA(VLOOKUP(D66,Listen!J:O,3,0)),"",VLOOKUP(D66,Listen!J:O,3,0))</f>
        <v/>
      </c>
      <c r="AJ66" t="s">
        <v>96</v>
      </c>
      <c r="AK66">
        <v>5</v>
      </c>
      <c r="AL66" t="s">
        <v>96</v>
      </c>
      <c r="AM66">
        <v>3</v>
      </c>
      <c r="AN66">
        <v>2</v>
      </c>
      <c r="AO66">
        <v>5</v>
      </c>
      <c r="AP66">
        <f t="shared" si="0"/>
        <v>5</v>
      </c>
    </row>
    <row r="67" spans="1:42" x14ac:dyDescent="0.25">
      <c r="A67" t="s">
        <v>717</v>
      </c>
      <c r="B67">
        <v>11.2330437396822</v>
      </c>
      <c r="C67">
        <v>98</v>
      </c>
      <c r="D67" t="s">
        <v>2944</v>
      </c>
      <c r="F67">
        <v>1150.57577663965</v>
      </c>
      <c r="G67">
        <v>88.381296539670004</v>
      </c>
      <c r="H67" t="s">
        <v>2945</v>
      </c>
      <c r="I67" t="s">
        <v>350</v>
      </c>
      <c r="J67" t="s">
        <v>37</v>
      </c>
      <c r="K67">
        <v>549142.70063758804</v>
      </c>
      <c r="L67">
        <v>248683.42765006999</v>
      </c>
      <c r="M67" t="s">
        <v>98</v>
      </c>
      <c r="N67" t="s">
        <v>98</v>
      </c>
      <c r="O67">
        <v>549143</v>
      </c>
      <c r="P67">
        <v>2196572</v>
      </c>
      <c r="Q67">
        <v>72</v>
      </c>
      <c r="R67">
        <v>11.270843739682199</v>
      </c>
      <c r="S67" t="s">
        <v>718</v>
      </c>
      <c r="T67" t="s">
        <v>96</v>
      </c>
      <c r="U67">
        <v>1147.57577663965</v>
      </c>
      <c r="V67">
        <v>88.4</v>
      </c>
      <c r="W67" t="s">
        <v>16007</v>
      </c>
      <c r="X67">
        <v>72100318</v>
      </c>
      <c r="Y67" t="s">
        <v>96</v>
      </c>
      <c r="Z67" t="s">
        <v>718</v>
      </c>
      <c r="AA67" t="s">
        <v>719</v>
      </c>
      <c r="AB67" t="s">
        <v>717</v>
      </c>
      <c r="AC67" t="s">
        <v>895</v>
      </c>
      <c r="AD67" t="s">
        <v>716</v>
      </c>
      <c r="AE67">
        <v>72</v>
      </c>
      <c r="AF67" t="s">
        <v>2945</v>
      </c>
      <c r="AG67" t="s">
        <v>2944</v>
      </c>
      <c r="AH67" t="s">
        <v>96</v>
      </c>
      <c r="AI67" t="str">
        <f>IF(ISNA(VLOOKUP(D67,Listen!J:O,3,0)),"",VLOOKUP(D67,Listen!J:O,3,0))</f>
        <v/>
      </c>
      <c r="AJ67" t="s">
        <v>96</v>
      </c>
      <c r="AK67" t="s">
        <v>96</v>
      </c>
      <c r="AL67" t="s">
        <v>96</v>
      </c>
      <c r="AM67">
        <v>3</v>
      </c>
      <c r="AN67">
        <v>2</v>
      </c>
      <c r="AO67">
        <v>3</v>
      </c>
      <c r="AP67">
        <f t="shared" ref="AP67:AP130" si="1">IF(OR(O67&lt;10000,Y67="Säule",Y67="BW",Y67="IS"),6,
IF(G67&lt;80,5,
IF(AND(ABS(E67-U67)&gt;100,NOT(E67="")),4,
IF(OR(J67="NIST20.L",J67="NIST17.L",J67="NIST11.L",J67="SWGDRUG.L",J67="WILEY275.L",J67="HPPEST.L",J67="PMW_TOX2.L",J67="ENVI96.L"),3,
IF(AI67="x",1,2)))))</f>
        <v>3</v>
      </c>
    </row>
    <row r="68" spans="1:42" x14ac:dyDescent="0.25">
      <c r="A68" t="s">
        <v>2355</v>
      </c>
      <c r="B68">
        <v>11.277734439348301</v>
      </c>
      <c r="C68">
        <v>96.099998474121094</v>
      </c>
      <c r="D68" t="s">
        <v>896</v>
      </c>
      <c r="F68">
        <v>1152.85671930222</v>
      </c>
      <c r="G68">
        <v>79.837675103853499</v>
      </c>
      <c r="H68" t="s">
        <v>897</v>
      </c>
      <c r="I68" t="s">
        <v>82</v>
      </c>
      <c r="J68" t="s">
        <v>37</v>
      </c>
      <c r="K68">
        <v>67131.345083839304</v>
      </c>
      <c r="L68">
        <v>25866.8057520904</v>
      </c>
      <c r="M68" t="s">
        <v>98</v>
      </c>
      <c r="N68" t="s">
        <v>98</v>
      </c>
      <c r="O68">
        <v>67131</v>
      </c>
      <c r="P68">
        <v>268524</v>
      </c>
      <c r="Q68">
        <v>9</v>
      </c>
      <c r="R68">
        <v>11.3155344393483</v>
      </c>
      <c r="S68" t="s">
        <v>2355</v>
      </c>
      <c r="T68" t="s">
        <v>96</v>
      </c>
      <c r="U68">
        <v>1149.85671930222</v>
      </c>
      <c r="V68">
        <v>79.8</v>
      </c>
      <c r="W68" t="s">
        <v>16008</v>
      </c>
      <c r="X68">
        <v>72100318</v>
      </c>
      <c r="Y68" t="s">
        <v>96</v>
      </c>
      <c r="Z68" t="s">
        <v>2355</v>
      </c>
      <c r="AA68" t="s">
        <v>2356</v>
      </c>
      <c r="AB68" t="s">
        <v>2357</v>
      </c>
      <c r="AC68" t="s">
        <v>2358</v>
      </c>
      <c r="AD68" t="s">
        <v>2359</v>
      </c>
      <c r="AE68">
        <v>9</v>
      </c>
      <c r="AF68" t="s">
        <v>16008</v>
      </c>
      <c r="AG68" t="s">
        <v>96</v>
      </c>
      <c r="AH68" t="s">
        <v>96</v>
      </c>
      <c r="AI68" t="str">
        <f>IF(ISNA(VLOOKUP(D68,Listen!J:O,3,0)),"",VLOOKUP(D68,Listen!J:O,3,0))</f>
        <v/>
      </c>
      <c r="AJ68" t="s">
        <v>96</v>
      </c>
      <c r="AK68">
        <v>5</v>
      </c>
      <c r="AL68" t="s">
        <v>96</v>
      </c>
      <c r="AM68">
        <v>3</v>
      </c>
      <c r="AN68">
        <v>2</v>
      </c>
      <c r="AO68">
        <v>5</v>
      </c>
      <c r="AP68">
        <f t="shared" si="1"/>
        <v>5</v>
      </c>
    </row>
    <row r="69" spans="1:42" x14ac:dyDescent="0.25">
      <c r="A69" t="s">
        <v>719</v>
      </c>
      <c r="B69">
        <v>11.3528763571792</v>
      </c>
      <c r="C69">
        <v>98</v>
      </c>
      <c r="D69" t="s">
        <v>5067</v>
      </c>
      <c r="F69">
        <v>1156.69184400171</v>
      </c>
      <c r="G69">
        <v>72.239964268126798</v>
      </c>
      <c r="H69" t="s">
        <v>5068</v>
      </c>
      <c r="I69" t="s">
        <v>1892</v>
      </c>
      <c r="J69" t="s">
        <v>37</v>
      </c>
      <c r="K69">
        <v>70276.398216449597</v>
      </c>
      <c r="L69">
        <v>13608.3663058211</v>
      </c>
      <c r="M69" t="s">
        <v>98</v>
      </c>
      <c r="N69" t="s">
        <v>98</v>
      </c>
      <c r="O69">
        <v>70276</v>
      </c>
      <c r="P69">
        <v>281104</v>
      </c>
      <c r="Q69">
        <v>9</v>
      </c>
      <c r="R69">
        <v>11.390676357179199</v>
      </c>
      <c r="S69" t="s">
        <v>719</v>
      </c>
      <c r="T69" t="s">
        <v>96</v>
      </c>
      <c r="U69">
        <v>1153.69184400171</v>
      </c>
      <c r="V69">
        <v>72.2</v>
      </c>
      <c r="W69" t="s">
        <v>16009</v>
      </c>
      <c r="X69">
        <v>72100318</v>
      </c>
      <c r="Y69" t="s">
        <v>96</v>
      </c>
      <c r="Z69" t="s">
        <v>719</v>
      </c>
      <c r="AA69" t="s">
        <v>895</v>
      </c>
      <c r="AB69" t="s">
        <v>718</v>
      </c>
      <c r="AC69" t="s">
        <v>8347</v>
      </c>
      <c r="AD69" t="s">
        <v>717</v>
      </c>
      <c r="AE69">
        <v>9</v>
      </c>
      <c r="AF69" t="s">
        <v>16009</v>
      </c>
      <c r="AG69" t="s">
        <v>96</v>
      </c>
      <c r="AH69" t="s">
        <v>96</v>
      </c>
      <c r="AI69" t="str">
        <f>IF(ISNA(VLOOKUP(D69,Listen!J:O,3,0)),"",VLOOKUP(D69,Listen!J:O,3,0))</f>
        <v/>
      </c>
      <c r="AJ69" t="s">
        <v>96</v>
      </c>
      <c r="AK69">
        <v>5</v>
      </c>
      <c r="AL69" t="s">
        <v>96</v>
      </c>
      <c r="AM69">
        <v>3</v>
      </c>
      <c r="AN69">
        <v>2</v>
      </c>
      <c r="AO69">
        <v>5</v>
      </c>
      <c r="AP69">
        <f t="shared" si="1"/>
        <v>5</v>
      </c>
    </row>
    <row r="70" spans="1:42" x14ac:dyDescent="0.25">
      <c r="A70" t="s">
        <v>2948</v>
      </c>
      <c r="B70">
        <v>11.355061588916801</v>
      </c>
      <c r="C70">
        <v>83</v>
      </c>
      <c r="D70" t="s">
        <v>8348</v>
      </c>
      <c r="F70">
        <v>1156.8033747751199</v>
      </c>
      <c r="G70">
        <v>61.529389825103799</v>
      </c>
      <c r="H70" t="s">
        <v>8349</v>
      </c>
      <c r="I70" t="s">
        <v>8350</v>
      </c>
      <c r="J70" t="s">
        <v>37</v>
      </c>
      <c r="K70">
        <v>158044.92942890301</v>
      </c>
      <c r="L70">
        <v>22495.257315754501</v>
      </c>
      <c r="M70" t="s">
        <v>98</v>
      </c>
      <c r="N70" t="s">
        <v>98</v>
      </c>
      <c r="O70">
        <v>158045</v>
      </c>
      <c r="P70">
        <v>632180</v>
      </c>
      <c r="Q70">
        <v>21</v>
      </c>
      <c r="R70">
        <v>11.3928615889168</v>
      </c>
      <c r="S70" t="s">
        <v>2948</v>
      </c>
      <c r="T70" t="s">
        <v>96</v>
      </c>
      <c r="U70">
        <v>1153.8033747751199</v>
      </c>
      <c r="V70">
        <v>61.5</v>
      </c>
      <c r="W70" t="s">
        <v>16010</v>
      </c>
      <c r="X70">
        <v>72100318</v>
      </c>
      <c r="Y70" t="s">
        <v>96</v>
      </c>
      <c r="Z70" t="s">
        <v>2948</v>
      </c>
      <c r="AA70" t="s">
        <v>3457</v>
      </c>
      <c r="AB70" t="s">
        <v>1418</v>
      </c>
      <c r="AC70" t="s">
        <v>3458</v>
      </c>
      <c r="AD70" t="s">
        <v>2946</v>
      </c>
      <c r="AE70">
        <v>21</v>
      </c>
      <c r="AF70" t="s">
        <v>16010</v>
      </c>
      <c r="AG70" t="s">
        <v>96</v>
      </c>
      <c r="AH70" t="s">
        <v>96</v>
      </c>
      <c r="AI70" t="str">
        <f>IF(ISNA(VLOOKUP(D70,Listen!J:O,3,0)),"",VLOOKUP(D70,Listen!J:O,3,0))</f>
        <v/>
      </c>
      <c r="AJ70" t="s">
        <v>96</v>
      </c>
      <c r="AK70">
        <v>5</v>
      </c>
      <c r="AL70" t="s">
        <v>96</v>
      </c>
      <c r="AM70">
        <v>3</v>
      </c>
      <c r="AN70">
        <v>2</v>
      </c>
      <c r="AO70">
        <v>5</v>
      </c>
      <c r="AP70">
        <f t="shared" si="1"/>
        <v>5</v>
      </c>
    </row>
    <row r="71" spans="1:42" x14ac:dyDescent="0.25">
      <c r="A71" t="s">
        <v>5191</v>
      </c>
      <c r="B71">
        <v>11.3619690321737</v>
      </c>
      <c r="C71">
        <v>126</v>
      </c>
      <c r="D71" t="s">
        <v>8351</v>
      </c>
      <c r="F71">
        <v>1157.1559197594599</v>
      </c>
      <c r="G71">
        <v>57.214153809807797</v>
      </c>
      <c r="H71" t="s">
        <v>8352</v>
      </c>
      <c r="I71" t="s">
        <v>8353</v>
      </c>
      <c r="J71" t="s">
        <v>37</v>
      </c>
      <c r="K71">
        <v>55791.0390746919</v>
      </c>
      <c r="L71">
        <v>6807.7364367481196</v>
      </c>
      <c r="M71" t="s">
        <v>98</v>
      </c>
      <c r="N71" t="s">
        <v>98</v>
      </c>
      <c r="O71">
        <v>55791</v>
      </c>
      <c r="P71">
        <v>223164</v>
      </c>
      <c r="Q71">
        <v>7</v>
      </c>
      <c r="R71">
        <v>11.399769032173699</v>
      </c>
      <c r="S71" t="s">
        <v>5191</v>
      </c>
      <c r="T71" t="s">
        <v>96</v>
      </c>
      <c r="U71">
        <v>1154.1559197594599</v>
      </c>
      <c r="V71">
        <v>57.2</v>
      </c>
      <c r="W71" t="s">
        <v>16011</v>
      </c>
      <c r="X71">
        <v>72100318</v>
      </c>
      <c r="Y71" t="s">
        <v>96</v>
      </c>
      <c r="Z71" t="s">
        <v>5191</v>
      </c>
      <c r="AA71" t="s">
        <v>5190</v>
      </c>
      <c r="AB71" t="s">
        <v>8354</v>
      </c>
      <c r="AC71" t="s">
        <v>5189</v>
      </c>
      <c r="AD71" t="s">
        <v>8355</v>
      </c>
      <c r="AE71">
        <v>7</v>
      </c>
      <c r="AF71" t="s">
        <v>16011</v>
      </c>
      <c r="AG71" t="s">
        <v>96</v>
      </c>
      <c r="AH71" t="s">
        <v>96</v>
      </c>
      <c r="AI71" t="str">
        <f>IF(ISNA(VLOOKUP(D71,Listen!J:O,3,0)),"",VLOOKUP(D71,Listen!J:O,3,0))</f>
        <v/>
      </c>
      <c r="AJ71" t="s">
        <v>96</v>
      </c>
      <c r="AK71">
        <v>5</v>
      </c>
      <c r="AL71" t="s">
        <v>96</v>
      </c>
      <c r="AM71">
        <v>3</v>
      </c>
      <c r="AN71">
        <v>2</v>
      </c>
      <c r="AO71">
        <v>5</v>
      </c>
      <c r="AP71">
        <f t="shared" si="1"/>
        <v>5</v>
      </c>
    </row>
    <row r="72" spans="1:42" x14ac:dyDescent="0.25">
      <c r="A72" t="s">
        <v>898</v>
      </c>
      <c r="B72">
        <v>11.4025864230056</v>
      </c>
      <c r="C72">
        <v>340.89999389648398</v>
      </c>
      <c r="D72" s="2" t="s">
        <v>4439</v>
      </c>
      <c r="F72">
        <v>1159.2289671783301</v>
      </c>
      <c r="G72">
        <v>74.174698089460406</v>
      </c>
      <c r="H72" t="s">
        <v>4440</v>
      </c>
      <c r="I72" t="s">
        <v>4441</v>
      </c>
      <c r="J72" t="s">
        <v>37</v>
      </c>
      <c r="K72">
        <v>10588.677667738901</v>
      </c>
      <c r="L72">
        <v>6238.6442810858998</v>
      </c>
      <c r="M72" t="s">
        <v>98</v>
      </c>
      <c r="N72" t="s">
        <v>98</v>
      </c>
      <c r="O72">
        <v>10589</v>
      </c>
      <c r="P72">
        <v>42356</v>
      </c>
      <c r="Q72">
        <v>1</v>
      </c>
      <c r="R72">
        <v>11.440386423005599</v>
      </c>
      <c r="S72" t="s">
        <v>898</v>
      </c>
      <c r="T72" t="s">
        <v>96</v>
      </c>
      <c r="U72">
        <v>1156.2289671783301</v>
      </c>
      <c r="V72">
        <v>74.2</v>
      </c>
      <c r="W72" t="s">
        <v>16012</v>
      </c>
      <c r="X72">
        <v>72100318</v>
      </c>
      <c r="Y72" t="s">
        <v>96</v>
      </c>
      <c r="Z72" t="s">
        <v>898</v>
      </c>
      <c r="AA72" t="s">
        <v>899</v>
      </c>
      <c r="AB72" t="s">
        <v>556</v>
      </c>
      <c r="AC72" t="s">
        <v>900</v>
      </c>
      <c r="AD72" t="s">
        <v>555</v>
      </c>
      <c r="AE72">
        <v>1</v>
      </c>
      <c r="AF72" t="s">
        <v>16012</v>
      </c>
      <c r="AG72" t="s">
        <v>96</v>
      </c>
      <c r="AH72" t="s">
        <v>96</v>
      </c>
      <c r="AI72" t="str">
        <f>IF(ISNA(VLOOKUP(D72,Listen!J:O,3,0)),"",VLOOKUP(D72,Listen!J:O,3,0))</f>
        <v/>
      </c>
      <c r="AJ72" t="s">
        <v>96</v>
      </c>
      <c r="AK72">
        <v>5</v>
      </c>
      <c r="AL72" t="s">
        <v>96</v>
      </c>
      <c r="AM72">
        <v>3</v>
      </c>
      <c r="AN72">
        <v>2</v>
      </c>
      <c r="AO72">
        <v>5</v>
      </c>
      <c r="AP72">
        <f t="shared" si="1"/>
        <v>5</v>
      </c>
    </row>
    <row r="73" spans="1:42" x14ac:dyDescent="0.25">
      <c r="A73" t="s">
        <v>5351</v>
      </c>
      <c r="B73">
        <v>11.501350276984599</v>
      </c>
      <c r="C73">
        <v>92</v>
      </c>
      <c r="D73" t="s">
        <v>8356</v>
      </c>
      <c r="F73">
        <v>1164.26971815656</v>
      </c>
      <c r="G73">
        <v>79.236843785896397</v>
      </c>
      <c r="H73" t="s">
        <v>8357</v>
      </c>
      <c r="I73" t="s">
        <v>1275</v>
      </c>
      <c r="J73" t="s">
        <v>37</v>
      </c>
      <c r="K73">
        <v>1417719.36368901</v>
      </c>
      <c r="L73">
        <v>684188.48559639696</v>
      </c>
      <c r="M73" t="s">
        <v>98</v>
      </c>
      <c r="N73" t="s">
        <v>98</v>
      </c>
      <c r="O73">
        <v>1417719</v>
      </c>
      <c r="P73">
        <v>5670876</v>
      </c>
      <c r="Q73">
        <v>185</v>
      </c>
      <c r="R73">
        <v>11.539150276984598</v>
      </c>
      <c r="S73" t="s">
        <v>5351</v>
      </c>
      <c r="T73" t="s">
        <v>96</v>
      </c>
      <c r="U73">
        <v>1161.26971815656</v>
      </c>
      <c r="V73">
        <v>79.2</v>
      </c>
      <c r="W73" t="s">
        <v>16013</v>
      </c>
      <c r="X73">
        <v>72100318</v>
      </c>
      <c r="Y73" t="s">
        <v>96</v>
      </c>
      <c r="Z73" t="s">
        <v>5351</v>
      </c>
      <c r="AA73" t="s">
        <v>5352</v>
      </c>
      <c r="AB73" t="s">
        <v>5353</v>
      </c>
      <c r="AC73" t="s">
        <v>5354</v>
      </c>
      <c r="AD73" t="s">
        <v>5355</v>
      </c>
      <c r="AE73">
        <v>185</v>
      </c>
      <c r="AF73" t="s">
        <v>16013</v>
      </c>
      <c r="AG73" t="s">
        <v>96</v>
      </c>
      <c r="AH73" t="s">
        <v>96</v>
      </c>
      <c r="AI73" t="str">
        <f>IF(ISNA(VLOOKUP(D73,Listen!J:O,3,0)),"",VLOOKUP(D73,Listen!J:O,3,0))</f>
        <v/>
      </c>
      <c r="AJ73" t="s">
        <v>96</v>
      </c>
      <c r="AK73">
        <v>5</v>
      </c>
      <c r="AL73" t="s">
        <v>96</v>
      </c>
      <c r="AM73">
        <v>3</v>
      </c>
      <c r="AN73">
        <v>2</v>
      </c>
      <c r="AO73">
        <v>5</v>
      </c>
      <c r="AP73">
        <f t="shared" si="1"/>
        <v>5</v>
      </c>
    </row>
    <row r="74" spans="1:42" x14ac:dyDescent="0.25">
      <c r="A74" t="s">
        <v>492</v>
      </c>
      <c r="B74">
        <v>11.506633400270401</v>
      </c>
      <c r="C74">
        <v>267</v>
      </c>
      <c r="D74" s="2" t="s">
        <v>6293</v>
      </c>
      <c r="F74">
        <v>1164.53936041734</v>
      </c>
      <c r="G74">
        <v>62.684785484134601</v>
      </c>
      <c r="H74" t="s">
        <v>6294</v>
      </c>
      <c r="I74" t="s">
        <v>6295</v>
      </c>
      <c r="J74" t="s">
        <v>37</v>
      </c>
      <c r="K74">
        <v>134165.89609643599</v>
      </c>
      <c r="L74">
        <v>38715.368435210701</v>
      </c>
      <c r="M74">
        <v>529319.96162835404</v>
      </c>
      <c r="N74">
        <v>529319.96162835404</v>
      </c>
      <c r="O74">
        <v>0</v>
      </c>
      <c r="P74">
        <v>0</v>
      </c>
      <c r="Q74">
        <v>0</v>
      </c>
      <c r="R74">
        <v>11.5444334002704</v>
      </c>
      <c r="S74" t="s">
        <v>492</v>
      </c>
      <c r="T74" t="s">
        <v>96</v>
      </c>
      <c r="U74">
        <v>1161.53936041734</v>
      </c>
      <c r="V74">
        <v>62.7</v>
      </c>
      <c r="W74" t="s">
        <v>16014</v>
      </c>
      <c r="X74">
        <v>72100318</v>
      </c>
      <c r="Y74" t="s">
        <v>96</v>
      </c>
      <c r="Z74" t="s">
        <v>492</v>
      </c>
      <c r="AA74" t="s">
        <v>493</v>
      </c>
      <c r="AB74" t="s">
        <v>494</v>
      </c>
      <c r="AC74" t="s">
        <v>495</v>
      </c>
      <c r="AD74" t="s">
        <v>496</v>
      </c>
      <c r="AE74">
        <v>0</v>
      </c>
      <c r="AF74" t="s">
        <v>16014</v>
      </c>
      <c r="AG74" t="s">
        <v>96</v>
      </c>
      <c r="AH74" t="s">
        <v>96</v>
      </c>
      <c r="AI74" t="str">
        <f>IF(ISNA(VLOOKUP(D74,Listen!J:O,3,0)),"",VLOOKUP(D74,Listen!J:O,3,0))</f>
        <v/>
      </c>
      <c r="AJ74">
        <v>6</v>
      </c>
      <c r="AK74">
        <v>5</v>
      </c>
      <c r="AL74" t="s">
        <v>96</v>
      </c>
      <c r="AM74">
        <v>3</v>
      </c>
      <c r="AN74">
        <v>2</v>
      </c>
      <c r="AO74">
        <v>6</v>
      </c>
      <c r="AP74">
        <f t="shared" si="1"/>
        <v>6</v>
      </c>
    </row>
    <row r="75" spans="1:42" x14ac:dyDescent="0.25">
      <c r="A75" t="s">
        <v>8358</v>
      </c>
      <c r="B75">
        <v>11.752009575436499</v>
      </c>
      <c r="C75">
        <v>123</v>
      </c>
      <c r="D75" t="s">
        <v>8359</v>
      </c>
      <c r="F75">
        <v>1177.06297249981</v>
      </c>
      <c r="G75">
        <v>70.055175013166703</v>
      </c>
      <c r="H75" t="s">
        <v>8360</v>
      </c>
      <c r="I75" t="s">
        <v>8361</v>
      </c>
      <c r="J75" t="s">
        <v>37</v>
      </c>
      <c r="K75">
        <v>130406.06222582499</v>
      </c>
      <c r="L75">
        <v>72551.331736722699</v>
      </c>
      <c r="M75" t="s">
        <v>98</v>
      </c>
      <c r="N75" t="s">
        <v>98</v>
      </c>
      <c r="O75">
        <v>130406</v>
      </c>
      <c r="P75">
        <v>521624</v>
      </c>
      <c r="Q75">
        <v>17</v>
      </c>
      <c r="R75">
        <v>11.789809575436498</v>
      </c>
      <c r="S75" t="s">
        <v>8358</v>
      </c>
      <c r="T75" t="s">
        <v>96</v>
      </c>
      <c r="U75">
        <v>1174.06297249981</v>
      </c>
      <c r="V75">
        <v>70.099999999999994</v>
      </c>
      <c r="W75" t="s">
        <v>16015</v>
      </c>
      <c r="X75">
        <v>72100318</v>
      </c>
      <c r="Y75" t="s">
        <v>96</v>
      </c>
      <c r="Z75" t="s">
        <v>8358</v>
      </c>
      <c r="AA75" t="s">
        <v>8362</v>
      </c>
      <c r="AB75" t="s">
        <v>8363</v>
      </c>
      <c r="AC75" t="s">
        <v>8364</v>
      </c>
      <c r="AD75" t="s">
        <v>8365</v>
      </c>
      <c r="AE75">
        <v>17</v>
      </c>
      <c r="AF75" t="s">
        <v>16015</v>
      </c>
      <c r="AG75" t="s">
        <v>96</v>
      </c>
      <c r="AH75" t="s">
        <v>96</v>
      </c>
      <c r="AI75" t="str">
        <f>IF(ISNA(VLOOKUP(D75,Listen!J:O,3,0)),"",VLOOKUP(D75,Listen!J:O,3,0))</f>
        <v/>
      </c>
      <c r="AJ75" t="s">
        <v>96</v>
      </c>
      <c r="AK75">
        <v>5</v>
      </c>
      <c r="AL75" t="s">
        <v>96</v>
      </c>
      <c r="AM75">
        <v>3</v>
      </c>
      <c r="AN75">
        <v>2</v>
      </c>
      <c r="AO75">
        <v>5</v>
      </c>
      <c r="AP75">
        <f t="shared" si="1"/>
        <v>5</v>
      </c>
    </row>
    <row r="76" spans="1:42" x14ac:dyDescent="0.25">
      <c r="A76" t="s">
        <v>903</v>
      </c>
      <c r="B76">
        <v>11.763205568802</v>
      </c>
      <c r="C76">
        <v>82.099998474121094</v>
      </c>
      <c r="D76" t="s">
        <v>904</v>
      </c>
      <c r="E76">
        <v>1182</v>
      </c>
      <c r="F76">
        <v>1177.63439830222</v>
      </c>
      <c r="G76">
        <v>84.200525845916701</v>
      </c>
      <c r="H76" t="s">
        <v>905</v>
      </c>
      <c r="I76" t="s">
        <v>81</v>
      </c>
      <c r="J76" t="s">
        <v>44</v>
      </c>
      <c r="K76">
        <v>1469224.9010930001</v>
      </c>
      <c r="L76">
        <v>324750.32335158403</v>
      </c>
      <c r="M76" t="s">
        <v>98</v>
      </c>
      <c r="N76" t="s">
        <v>98</v>
      </c>
      <c r="O76">
        <v>1469225</v>
      </c>
      <c r="P76">
        <v>5876900</v>
      </c>
      <c r="Q76">
        <v>192</v>
      </c>
      <c r="R76">
        <v>11.801005568801999</v>
      </c>
      <c r="S76" t="s">
        <v>903</v>
      </c>
      <c r="T76">
        <v>1182</v>
      </c>
      <c r="U76">
        <v>1174.63439830222</v>
      </c>
      <c r="V76">
        <v>84.2</v>
      </c>
      <c r="W76" t="s">
        <v>14810</v>
      </c>
      <c r="X76">
        <v>72100318</v>
      </c>
      <c r="Y76" t="s">
        <v>96</v>
      </c>
      <c r="Z76" t="s">
        <v>903</v>
      </c>
      <c r="AA76" t="s">
        <v>906</v>
      </c>
      <c r="AB76" t="s">
        <v>907</v>
      </c>
      <c r="AC76" t="s">
        <v>908</v>
      </c>
      <c r="AD76" t="s">
        <v>909</v>
      </c>
      <c r="AE76">
        <v>192</v>
      </c>
      <c r="AF76" t="s">
        <v>905</v>
      </c>
      <c r="AG76" t="s">
        <v>904</v>
      </c>
      <c r="AH76" t="s">
        <v>118</v>
      </c>
      <c r="AI76" t="str">
        <f>IF(ISNA(VLOOKUP(D76,Listen!J:O,3,0)),"",VLOOKUP(D76,Listen!J:O,3,0))</f>
        <v/>
      </c>
      <c r="AJ76" t="s">
        <v>96</v>
      </c>
      <c r="AK76" t="s">
        <v>96</v>
      </c>
      <c r="AL76" t="s">
        <v>96</v>
      </c>
      <c r="AM76" t="s">
        <v>96</v>
      </c>
      <c r="AN76">
        <v>2</v>
      </c>
      <c r="AO76">
        <v>2</v>
      </c>
      <c r="AP76">
        <f t="shared" si="1"/>
        <v>2</v>
      </c>
    </row>
    <row r="77" spans="1:42" x14ac:dyDescent="0.25">
      <c r="A77" t="s">
        <v>906</v>
      </c>
      <c r="B77">
        <v>11.862408232413401</v>
      </c>
      <c r="C77">
        <v>82.099998474121094</v>
      </c>
      <c r="D77" t="s">
        <v>904</v>
      </c>
      <c r="E77">
        <v>1182</v>
      </c>
      <c r="F77">
        <v>1182.6975454303999</v>
      </c>
      <c r="G77">
        <v>84.971173088491099</v>
      </c>
      <c r="H77" t="s">
        <v>905</v>
      </c>
      <c r="I77" t="s">
        <v>81</v>
      </c>
      <c r="J77" t="s">
        <v>44</v>
      </c>
      <c r="K77">
        <v>881922.79173315002</v>
      </c>
      <c r="L77">
        <v>192414.74380432899</v>
      </c>
      <c r="M77" t="s">
        <v>98</v>
      </c>
      <c r="N77" t="s">
        <v>98</v>
      </c>
      <c r="O77">
        <v>881923</v>
      </c>
      <c r="P77">
        <v>3527692</v>
      </c>
      <c r="Q77">
        <v>115</v>
      </c>
      <c r="R77">
        <v>11.9002082324134</v>
      </c>
      <c r="S77" t="s">
        <v>906</v>
      </c>
      <c r="T77">
        <v>1182</v>
      </c>
      <c r="U77">
        <v>1179.6975454303999</v>
      </c>
      <c r="V77">
        <v>85</v>
      </c>
      <c r="W77" t="s">
        <v>16016</v>
      </c>
      <c r="X77">
        <v>72100318</v>
      </c>
      <c r="Y77" t="s">
        <v>96</v>
      </c>
      <c r="Z77" t="s">
        <v>906</v>
      </c>
      <c r="AA77" t="s">
        <v>908</v>
      </c>
      <c r="AB77" t="s">
        <v>903</v>
      </c>
      <c r="AC77" t="s">
        <v>910</v>
      </c>
      <c r="AD77" t="s">
        <v>907</v>
      </c>
      <c r="AE77">
        <v>115</v>
      </c>
      <c r="AF77" t="s">
        <v>905</v>
      </c>
      <c r="AG77" t="s">
        <v>904</v>
      </c>
      <c r="AH77" t="s">
        <v>118</v>
      </c>
      <c r="AI77" t="str">
        <f>IF(ISNA(VLOOKUP(D77,Listen!J:O,3,0)),"",VLOOKUP(D77,Listen!J:O,3,0))</f>
        <v/>
      </c>
      <c r="AJ77" t="s">
        <v>96</v>
      </c>
      <c r="AK77" t="s">
        <v>96</v>
      </c>
      <c r="AL77" t="s">
        <v>96</v>
      </c>
      <c r="AM77" t="s">
        <v>96</v>
      </c>
      <c r="AN77">
        <v>2</v>
      </c>
      <c r="AO77">
        <v>2</v>
      </c>
      <c r="AP77">
        <f t="shared" si="1"/>
        <v>2</v>
      </c>
    </row>
    <row r="78" spans="1:42" x14ac:dyDescent="0.25">
      <c r="A78" t="s">
        <v>911</v>
      </c>
      <c r="B78">
        <v>11.9596210663879</v>
      </c>
      <c r="C78">
        <v>86</v>
      </c>
      <c r="D78" t="s">
        <v>6463</v>
      </c>
      <c r="F78">
        <v>1187.6591347995</v>
      </c>
      <c r="G78">
        <v>64.002185598116299</v>
      </c>
      <c r="H78" t="s">
        <v>6464</v>
      </c>
      <c r="I78" t="s">
        <v>490</v>
      </c>
      <c r="J78" t="s">
        <v>37</v>
      </c>
      <c r="K78">
        <v>97620.965298728697</v>
      </c>
      <c r="L78">
        <v>41845.368774640498</v>
      </c>
      <c r="M78" t="s">
        <v>98</v>
      </c>
      <c r="N78" t="s">
        <v>98</v>
      </c>
      <c r="O78">
        <v>97621</v>
      </c>
      <c r="P78">
        <v>390484</v>
      </c>
      <c r="Q78">
        <v>13</v>
      </c>
      <c r="R78">
        <v>11.997421066387899</v>
      </c>
      <c r="S78" t="s">
        <v>911</v>
      </c>
      <c r="T78" t="s">
        <v>96</v>
      </c>
      <c r="U78">
        <v>1184.6591347995</v>
      </c>
      <c r="V78">
        <v>64</v>
      </c>
      <c r="W78" t="s">
        <v>16017</v>
      </c>
      <c r="X78">
        <v>72100318</v>
      </c>
      <c r="Y78" t="s">
        <v>96</v>
      </c>
      <c r="Z78" t="s">
        <v>911</v>
      </c>
      <c r="AA78" t="s">
        <v>2955</v>
      </c>
      <c r="AB78" t="s">
        <v>2954</v>
      </c>
      <c r="AC78" t="s">
        <v>2956</v>
      </c>
      <c r="AD78" t="s">
        <v>2957</v>
      </c>
      <c r="AE78">
        <v>13</v>
      </c>
      <c r="AF78" t="s">
        <v>16017</v>
      </c>
      <c r="AG78" t="s">
        <v>96</v>
      </c>
      <c r="AH78" t="s">
        <v>96</v>
      </c>
      <c r="AI78" t="str">
        <f>IF(ISNA(VLOOKUP(D78,Listen!J:O,3,0)),"",VLOOKUP(D78,Listen!J:O,3,0))</f>
        <v/>
      </c>
      <c r="AJ78" t="s">
        <v>96</v>
      </c>
      <c r="AK78">
        <v>5</v>
      </c>
      <c r="AL78" t="s">
        <v>96</v>
      </c>
      <c r="AM78">
        <v>3</v>
      </c>
      <c r="AN78">
        <v>2</v>
      </c>
      <c r="AO78">
        <v>5</v>
      </c>
      <c r="AP78">
        <f t="shared" si="1"/>
        <v>5</v>
      </c>
    </row>
    <row r="79" spans="1:42" x14ac:dyDescent="0.25">
      <c r="A79" t="s">
        <v>83</v>
      </c>
      <c r="B79">
        <v>12.076047011885899</v>
      </c>
      <c r="C79">
        <v>57</v>
      </c>
      <c r="D79" t="s">
        <v>153</v>
      </c>
      <c r="E79">
        <v>1186</v>
      </c>
      <c r="F79">
        <v>1193.6013310081</v>
      </c>
      <c r="G79">
        <v>86.277095592553906</v>
      </c>
      <c r="H79" t="s">
        <v>3947</v>
      </c>
      <c r="I79" t="s">
        <v>84</v>
      </c>
      <c r="J79" t="s">
        <v>44</v>
      </c>
      <c r="K79">
        <v>575900.97796700301</v>
      </c>
      <c r="L79">
        <v>105546.666903538</v>
      </c>
      <c r="M79" t="s">
        <v>98</v>
      </c>
      <c r="N79" t="s">
        <v>98</v>
      </c>
      <c r="O79">
        <v>575901</v>
      </c>
      <c r="P79">
        <v>2303604</v>
      </c>
      <c r="Q79">
        <v>75</v>
      </c>
      <c r="R79">
        <v>12.113847011885898</v>
      </c>
      <c r="S79" t="s">
        <v>83</v>
      </c>
      <c r="T79">
        <v>1186</v>
      </c>
      <c r="U79">
        <v>1190.6013310081</v>
      </c>
      <c r="V79">
        <v>86.3</v>
      </c>
      <c r="W79" t="s">
        <v>16018</v>
      </c>
      <c r="X79">
        <v>72100318</v>
      </c>
      <c r="Y79" t="s">
        <v>96</v>
      </c>
      <c r="Z79" t="s">
        <v>83</v>
      </c>
      <c r="AA79" t="s">
        <v>154</v>
      </c>
      <c r="AB79" t="s">
        <v>155</v>
      </c>
      <c r="AC79" t="s">
        <v>156</v>
      </c>
      <c r="AD79" t="s">
        <v>157</v>
      </c>
      <c r="AE79">
        <v>75</v>
      </c>
      <c r="AF79" t="s">
        <v>3947</v>
      </c>
      <c r="AG79" t="s">
        <v>153</v>
      </c>
      <c r="AH79" t="s">
        <v>118</v>
      </c>
      <c r="AI79" t="str">
        <f>IF(ISNA(VLOOKUP(D79,Listen!J:O,3,0)),"",VLOOKUP(D79,Listen!J:O,3,0))</f>
        <v/>
      </c>
      <c r="AJ79" t="s">
        <v>96</v>
      </c>
      <c r="AK79" t="s">
        <v>96</v>
      </c>
      <c r="AL79" t="s">
        <v>96</v>
      </c>
      <c r="AM79" t="s">
        <v>96</v>
      </c>
      <c r="AN79">
        <v>2</v>
      </c>
      <c r="AO79">
        <v>2</v>
      </c>
      <c r="AP79">
        <f t="shared" si="1"/>
        <v>2</v>
      </c>
    </row>
    <row r="80" spans="1:42" x14ac:dyDescent="0.25">
      <c r="A80" t="s">
        <v>8366</v>
      </c>
      <c r="B80">
        <v>12.095356400527001</v>
      </c>
      <c r="C80">
        <v>100</v>
      </c>
      <c r="D80" s="2" t="s">
        <v>8367</v>
      </c>
      <c r="F80">
        <v>1194.5868516794801</v>
      </c>
      <c r="G80">
        <v>57.3003448519082</v>
      </c>
      <c r="H80" t="s">
        <v>8368</v>
      </c>
      <c r="I80" t="s">
        <v>4645</v>
      </c>
      <c r="J80" t="s">
        <v>37</v>
      </c>
      <c r="K80">
        <v>96489.132980610593</v>
      </c>
      <c r="L80">
        <v>20650.072487455</v>
      </c>
      <c r="M80" t="s">
        <v>98</v>
      </c>
      <c r="N80" t="s">
        <v>98</v>
      </c>
      <c r="O80">
        <v>96489</v>
      </c>
      <c r="P80">
        <v>385956</v>
      </c>
      <c r="Q80">
        <v>13</v>
      </c>
      <c r="R80">
        <v>12.133156400527</v>
      </c>
      <c r="S80" t="s">
        <v>8366</v>
      </c>
      <c r="T80" t="s">
        <v>96</v>
      </c>
      <c r="U80">
        <v>1191.5868516794801</v>
      </c>
      <c r="V80">
        <v>57.3</v>
      </c>
      <c r="W80" t="s">
        <v>16019</v>
      </c>
      <c r="X80">
        <v>72100318</v>
      </c>
      <c r="Y80" t="s">
        <v>96</v>
      </c>
      <c r="Z80" t="s">
        <v>8366</v>
      </c>
      <c r="AA80" t="s">
        <v>8369</v>
      </c>
      <c r="AB80" t="s">
        <v>8370</v>
      </c>
      <c r="AC80" t="s">
        <v>8371</v>
      </c>
      <c r="AD80" t="s">
        <v>8372</v>
      </c>
      <c r="AE80">
        <v>13</v>
      </c>
      <c r="AF80" t="s">
        <v>16019</v>
      </c>
      <c r="AG80" t="s">
        <v>96</v>
      </c>
      <c r="AH80" t="s">
        <v>96</v>
      </c>
      <c r="AI80" t="str">
        <f>IF(ISNA(VLOOKUP(D80,Listen!J:O,3,0)),"",VLOOKUP(D80,Listen!J:O,3,0))</f>
        <v/>
      </c>
      <c r="AJ80" t="s">
        <v>96</v>
      </c>
      <c r="AK80">
        <v>5</v>
      </c>
      <c r="AL80" t="s">
        <v>96</v>
      </c>
      <c r="AM80">
        <v>3</v>
      </c>
      <c r="AN80">
        <v>2</v>
      </c>
      <c r="AO80">
        <v>5</v>
      </c>
      <c r="AP80">
        <f t="shared" si="1"/>
        <v>5</v>
      </c>
    </row>
    <row r="81" spans="1:42" x14ac:dyDescent="0.25">
      <c r="A81" t="s">
        <v>8373</v>
      </c>
      <c r="B81">
        <v>12.1237010647289</v>
      </c>
      <c r="C81">
        <v>90</v>
      </c>
      <c r="D81" t="s">
        <v>7452</v>
      </c>
      <c r="F81">
        <v>1196.0335185322499</v>
      </c>
      <c r="G81">
        <v>53.074271085846703</v>
      </c>
      <c r="H81" t="s">
        <v>7453</v>
      </c>
      <c r="I81" t="s">
        <v>5621</v>
      </c>
      <c r="J81" t="s">
        <v>37</v>
      </c>
      <c r="K81">
        <v>47866.8896797864</v>
      </c>
      <c r="L81">
        <v>20302.885169280999</v>
      </c>
      <c r="M81" t="s">
        <v>98</v>
      </c>
      <c r="N81" t="s">
        <v>98</v>
      </c>
      <c r="O81">
        <v>47867</v>
      </c>
      <c r="P81">
        <v>191468</v>
      </c>
      <c r="Q81">
        <v>6</v>
      </c>
      <c r="R81">
        <v>12.161501064728899</v>
      </c>
      <c r="S81" t="s">
        <v>8374</v>
      </c>
      <c r="T81" t="s">
        <v>96</v>
      </c>
      <c r="U81">
        <v>1193.0335185322499</v>
      </c>
      <c r="V81">
        <v>53.1</v>
      </c>
      <c r="W81" t="s">
        <v>16020</v>
      </c>
      <c r="X81">
        <v>72100318</v>
      </c>
      <c r="Y81" t="s">
        <v>96</v>
      </c>
      <c r="Z81" t="s">
        <v>8374</v>
      </c>
      <c r="AA81" t="s">
        <v>8375</v>
      </c>
      <c r="AB81" t="s">
        <v>8373</v>
      </c>
      <c r="AC81" t="s">
        <v>8376</v>
      </c>
      <c r="AD81" t="s">
        <v>8377</v>
      </c>
      <c r="AE81">
        <v>6</v>
      </c>
      <c r="AF81" t="s">
        <v>16020</v>
      </c>
      <c r="AG81" t="s">
        <v>96</v>
      </c>
      <c r="AH81" t="s">
        <v>96</v>
      </c>
      <c r="AI81" t="str">
        <f>IF(ISNA(VLOOKUP(D81,Listen!J:O,3,0)),"",VLOOKUP(D81,Listen!J:O,3,0))</f>
        <v/>
      </c>
      <c r="AJ81" t="s">
        <v>96</v>
      </c>
      <c r="AK81">
        <v>5</v>
      </c>
      <c r="AL81" t="s">
        <v>96</v>
      </c>
      <c r="AM81">
        <v>3</v>
      </c>
      <c r="AN81">
        <v>2</v>
      </c>
      <c r="AO81">
        <v>5</v>
      </c>
      <c r="AP81">
        <f t="shared" si="1"/>
        <v>5</v>
      </c>
    </row>
    <row r="82" spans="1:42" x14ac:dyDescent="0.25">
      <c r="A82" t="s">
        <v>427</v>
      </c>
      <c r="B82">
        <v>12.202697940008401</v>
      </c>
      <c r="C82">
        <v>71.099998474121094</v>
      </c>
      <c r="D82" t="s">
        <v>8378</v>
      </c>
      <c r="F82">
        <v>1200.0817681819899</v>
      </c>
      <c r="G82">
        <v>64.315088000242298</v>
      </c>
      <c r="H82" t="s">
        <v>8379</v>
      </c>
      <c r="I82" t="s">
        <v>8380</v>
      </c>
      <c r="J82" t="s">
        <v>37</v>
      </c>
      <c r="K82">
        <v>1382327.41793679</v>
      </c>
      <c r="L82">
        <v>201639.560237192</v>
      </c>
      <c r="M82" t="s">
        <v>98</v>
      </c>
      <c r="N82" t="s">
        <v>98</v>
      </c>
      <c r="O82">
        <v>1382327</v>
      </c>
      <c r="P82">
        <v>5529308</v>
      </c>
      <c r="Q82">
        <v>181</v>
      </c>
      <c r="R82">
        <v>12.2404979400084</v>
      </c>
      <c r="S82" t="s">
        <v>427</v>
      </c>
      <c r="T82" t="s">
        <v>96</v>
      </c>
      <c r="U82">
        <v>1197.0817681819899</v>
      </c>
      <c r="V82">
        <v>64.3</v>
      </c>
      <c r="W82" t="s">
        <v>16021</v>
      </c>
      <c r="X82">
        <v>72100318</v>
      </c>
      <c r="Y82" t="s">
        <v>96</v>
      </c>
      <c r="Z82" t="s">
        <v>427</v>
      </c>
      <c r="AA82" t="s">
        <v>852</v>
      </c>
      <c r="AB82" t="s">
        <v>722</v>
      </c>
      <c r="AC82" t="s">
        <v>853</v>
      </c>
      <c r="AD82" t="s">
        <v>721</v>
      </c>
      <c r="AE82">
        <v>181</v>
      </c>
      <c r="AF82" t="s">
        <v>16021</v>
      </c>
      <c r="AG82" t="s">
        <v>96</v>
      </c>
      <c r="AH82" t="s">
        <v>96</v>
      </c>
      <c r="AI82" t="str">
        <f>IF(ISNA(VLOOKUP(D82,Listen!J:O,3,0)),"",VLOOKUP(D82,Listen!J:O,3,0))</f>
        <v/>
      </c>
      <c r="AJ82" t="s">
        <v>96</v>
      </c>
      <c r="AK82">
        <v>5</v>
      </c>
      <c r="AL82" t="s">
        <v>96</v>
      </c>
      <c r="AM82">
        <v>3</v>
      </c>
      <c r="AN82">
        <v>2</v>
      </c>
      <c r="AO82">
        <v>5</v>
      </c>
      <c r="AP82">
        <f t="shared" si="1"/>
        <v>5</v>
      </c>
    </row>
    <row r="83" spans="1:42" x14ac:dyDescent="0.25">
      <c r="A83" t="s">
        <v>154</v>
      </c>
      <c r="B83">
        <v>12.230548070264099</v>
      </c>
      <c r="C83">
        <v>57</v>
      </c>
      <c r="D83" t="s">
        <v>8381</v>
      </c>
      <c r="F83">
        <v>1201.8591051834401</v>
      </c>
      <c r="G83">
        <v>64.234989475075693</v>
      </c>
      <c r="H83" t="s">
        <v>8382</v>
      </c>
      <c r="I83" t="s">
        <v>3465</v>
      </c>
      <c r="J83" t="s">
        <v>37</v>
      </c>
      <c r="K83">
        <v>107981.484618613</v>
      </c>
      <c r="L83">
        <v>81872.0431139344</v>
      </c>
      <c r="M83" t="s">
        <v>98</v>
      </c>
      <c r="N83" t="s">
        <v>98</v>
      </c>
      <c r="O83">
        <v>107981</v>
      </c>
      <c r="P83">
        <v>431924</v>
      </c>
      <c r="Q83">
        <v>14</v>
      </c>
      <c r="R83">
        <v>12.268348070264098</v>
      </c>
      <c r="S83" t="s">
        <v>156</v>
      </c>
      <c r="T83" t="s">
        <v>96</v>
      </c>
      <c r="U83">
        <v>1198.8591051834401</v>
      </c>
      <c r="V83">
        <v>64.2</v>
      </c>
      <c r="W83" t="s">
        <v>16022</v>
      </c>
      <c r="X83">
        <v>72100318</v>
      </c>
      <c r="Y83" t="s">
        <v>96</v>
      </c>
      <c r="Z83" t="s">
        <v>156</v>
      </c>
      <c r="AA83" t="s">
        <v>2962</v>
      </c>
      <c r="AB83" t="s">
        <v>154</v>
      </c>
      <c r="AC83" t="s">
        <v>2963</v>
      </c>
      <c r="AD83" t="s">
        <v>83</v>
      </c>
      <c r="AE83">
        <v>14</v>
      </c>
      <c r="AF83" t="s">
        <v>16022</v>
      </c>
      <c r="AG83" t="s">
        <v>96</v>
      </c>
      <c r="AH83" t="s">
        <v>96</v>
      </c>
      <c r="AI83" t="str">
        <f>IF(ISNA(VLOOKUP(D83,Listen!J:O,3,0)),"",VLOOKUP(D83,Listen!J:O,3,0))</f>
        <v/>
      </c>
      <c r="AJ83" t="s">
        <v>96</v>
      </c>
      <c r="AK83">
        <v>5</v>
      </c>
      <c r="AL83" t="s">
        <v>96</v>
      </c>
      <c r="AM83">
        <v>3</v>
      </c>
      <c r="AN83">
        <v>2</v>
      </c>
      <c r="AO83">
        <v>5</v>
      </c>
      <c r="AP83">
        <f t="shared" si="1"/>
        <v>5</v>
      </c>
    </row>
    <row r="84" spans="1:42" x14ac:dyDescent="0.25">
      <c r="A84" t="s">
        <v>5008</v>
      </c>
      <c r="B84">
        <v>12.2790819620459</v>
      </c>
      <c r="C84">
        <v>99</v>
      </c>
      <c r="D84" t="s">
        <v>8383</v>
      </c>
      <c r="F84">
        <v>1204.95643653868</v>
      </c>
      <c r="G84">
        <v>80.026630867334404</v>
      </c>
      <c r="H84" t="s">
        <v>8384</v>
      </c>
      <c r="I84" t="s">
        <v>8385</v>
      </c>
      <c r="J84" t="s">
        <v>37</v>
      </c>
      <c r="K84">
        <v>11466.650272909301</v>
      </c>
      <c r="L84">
        <v>23494.519144674701</v>
      </c>
      <c r="M84" t="s">
        <v>98</v>
      </c>
      <c r="N84" t="s">
        <v>98</v>
      </c>
      <c r="O84">
        <v>11467</v>
      </c>
      <c r="P84">
        <v>45868</v>
      </c>
      <c r="Q84">
        <v>2</v>
      </c>
      <c r="R84">
        <v>12.316881962045899</v>
      </c>
      <c r="S84" t="s">
        <v>5008</v>
      </c>
      <c r="T84" t="s">
        <v>96</v>
      </c>
      <c r="U84">
        <v>1201.95643653868</v>
      </c>
      <c r="V84">
        <v>80</v>
      </c>
      <c r="W84" t="s">
        <v>16023</v>
      </c>
      <c r="X84">
        <v>72100318</v>
      </c>
      <c r="Y84" t="s">
        <v>96</v>
      </c>
      <c r="Z84" t="s">
        <v>5008</v>
      </c>
      <c r="AA84" t="s">
        <v>5009</v>
      </c>
      <c r="AB84" t="s">
        <v>5007</v>
      </c>
      <c r="AC84" t="s">
        <v>2694</v>
      </c>
      <c r="AD84" t="s">
        <v>3824</v>
      </c>
      <c r="AE84">
        <v>2</v>
      </c>
      <c r="AF84" t="s">
        <v>8384</v>
      </c>
      <c r="AG84" t="s">
        <v>8383</v>
      </c>
      <c r="AH84" t="s">
        <v>96</v>
      </c>
      <c r="AI84" t="str">
        <f>IF(ISNA(VLOOKUP(D84,Listen!J:O,3,0)),"",VLOOKUP(D84,Listen!J:O,3,0))</f>
        <v/>
      </c>
      <c r="AJ84" t="s">
        <v>96</v>
      </c>
      <c r="AK84" t="s">
        <v>96</v>
      </c>
      <c r="AL84" t="s">
        <v>96</v>
      </c>
      <c r="AM84">
        <v>3</v>
      </c>
      <c r="AN84">
        <v>2</v>
      </c>
      <c r="AO84">
        <v>3</v>
      </c>
      <c r="AP84">
        <f t="shared" si="1"/>
        <v>3</v>
      </c>
    </row>
    <row r="85" spans="1:42" x14ac:dyDescent="0.25">
      <c r="A85" t="s">
        <v>5197</v>
      </c>
      <c r="B85">
        <v>12.478095511686099</v>
      </c>
      <c r="C85">
        <v>115</v>
      </c>
      <c r="D85" t="s">
        <v>4459</v>
      </c>
      <c r="F85">
        <v>1217.65706459028</v>
      </c>
      <c r="G85">
        <v>75.334546022838694</v>
      </c>
      <c r="H85" t="s">
        <v>4460</v>
      </c>
      <c r="I85" t="s">
        <v>4461</v>
      </c>
      <c r="J85" t="s">
        <v>37</v>
      </c>
      <c r="K85">
        <v>318453.61152833398</v>
      </c>
      <c r="L85">
        <v>92502.0139189974</v>
      </c>
      <c r="M85" t="s">
        <v>98</v>
      </c>
      <c r="N85" t="s">
        <v>98</v>
      </c>
      <c r="O85">
        <v>318454</v>
      </c>
      <c r="P85">
        <v>1273816</v>
      </c>
      <c r="Q85">
        <v>42</v>
      </c>
      <c r="R85">
        <v>12.515895511686098</v>
      </c>
      <c r="S85" t="s">
        <v>5197</v>
      </c>
      <c r="T85" t="s">
        <v>96</v>
      </c>
      <c r="U85">
        <v>1214.65706459028</v>
      </c>
      <c r="V85">
        <v>75.3</v>
      </c>
      <c r="W85" t="s">
        <v>16024</v>
      </c>
      <c r="X85">
        <v>72100318</v>
      </c>
      <c r="Y85" t="s">
        <v>96</v>
      </c>
      <c r="Z85" t="s">
        <v>5197</v>
      </c>
      <c r="AA85" t="s">
        <v>5198</v>
      </c>
      <c r="AB85" t="s">
        <v>2691</v>
      </c>
      <c r="AC85" t="s">
        <v>5199</v>
      </c>
      <c r="AD85" t="s">
        <v>2692</v>
      </c>
      <c r="AE85">
        <v>42</v>
      </c>
      <c r="AF85" t="s">
        <v>16024</v>
      </c>
      <c r="AG85" t="s">
        <v>96</v>
      </c>
      <c r="AH85" t="s">
        <v>96</v>
      </c>
      <c r="AI85" t="str">
        <f>IF(ISNA(VLOOKUP(D85,Listen!J:O,3,0)),"",VLOOKUP(D85,Listen!J:O,3,0))</f>
        <v/>
      </c>
      <c r="AJ85" t="s">
        <v>96</v>
      </c>
      <c r="AK85">
        <v>5</v>
      </c>
      <c r="AL85" t="s">
        <v>96</v>
      </c>
      <c r="AM85">
        <v>3</v>
      </c>
      <c r="AN85">
        <v>2</v>
      </c>
      <c r="AO85">
        <v>5</v>
      </c>
      <c r="AP85">
        <f t="shared" si="1"/>
        <v>5</v>
      </c>
    </row>
    <row r="86" spans="1:42" x14ac:dyDescent="0.25">
      <c r="A86" t="s">
        <v>502</v>
      </c>
      <c r="B86">
        <v>12.580338895215499</v>
      </c>
      <c r="C86">
        <v>135</v>
      </c>
      <c r="D86" t="s">
        <v>8386</v>
      </c>
      <c r="F86">
        <v>1224.1820232541099</v>
      </c>
      <c r="G86">
        <v>70.213048252748493</v>
      </c>
      <c r="H86" t="s">
        <v>8387</v>
      </c>
      <c r="I86" t="s">
        <v>8388</v>
      </c>
      <c r="J86" t="s">
        <v>37</v>
      </c>
      <c r="K86">
        <v>67845.257681936506</v>
      </c>
      <c r="L86">
        <v>15469.143348334999</v>
      </c>
      <c r="M86" t="s">
        <v>98</v>
      </c>
      <c r="N86" t="s">
        <v>98</v>
      </c>
      <c r="O86">
        <v>67845</v>
      </c>
      <c r="P86">
        <v>271380</v>
      </c>
      <c r="Q86">
        <v>9</v>
      </c>
      <c r="R86">
        <v>12.618138895215498</v>
      </c>
      <c r="S86" t="s">
        <v>502</v>
      </c>
      <c r="T86" t="s">
        <v>96</v>
      </c>
      <c r="U86">
        <v>1221.1820232541099</v>
      </c>
      <c r="V86">
        <v>70.2</v>
      </c>
      <c r="W86" t="s">
        <v>15225</v>
      </c>
      <c r="X86">
        <v>72100318</v>
      </c>
      <c r="Y86" t="s">
        <v>96</v>
      </c>
      <c r="Z86" t="s">
        <v>502</v>
      </c>
      <c r="AA86" t="s">
        <v>497</v>
      </c>
      <c r="AB86" t="s">
        <v>504</v>
      </c>
      <c r="AC86" t="s">
        <v>501</v>
      </c>
      <c r="AD86" t="s">
        <v>8389</v>
      </c>
      <c r="AE86">
        <v>9</v>
      </c>
      <c r="AF86" t="s">
        <v>15225</v>
      </c>
      <c r="AG86" t="s">
        <v>96</v>
      </c>
      <c r="AH86" t="s">
        <v>96</v>
      </c>
      <c r="AI86" t="str">
        <f>IF(ISNA(VLOOKUP(D86,Listen!J:O,3,0)),"",VLOOKUP(D86,Listen!J:O,3,0))</f>
        <v/>
      </c>
      <c r="AJ86" t="s">
        <v>96</v>
      </c>
      <c r="AK86">
        <v>5</v>
      </c>
      <c r="AL86" t="s">
        <v>96</v>
      </c>
      <c r="AM86">
        <v>3</v>
      </c>
      <c r="AN86">
        <v>2</v>
      </c>
      <c r="AO86">
        <v>5</v>
      </c>
      <c r="AP86">
        <f t="shared" si="1"/>
        <v>5</v>
      </c>
    </row>
    <row r="87" spans="1:42" x14ac:dyDescent="0.25">
      <c r="A87" t="s">
        <v>428</v>
      </c>
      <c r="B87">
        <v>12.583033576612699</v>
      </c>
      <c r="C87">
        <v>75</v>
      </c>
      <c r="D87" t="s">
        <v>1360</v>
      </c>
      <c r="E87">
        <v>1221</v>
      </c>
      <c r="F87">
        <v>1224.3539921788599</v>
      </c>
      <c r="G87">
        <v>66.9789842029585</v>
      </c>
      <c r="H87" t="s">
        <v>2693</v>
      </c>
      <c r="I87" t="s">
        <v>1361</v>
      </c>
      <c r="J87" t="s">
        <v>44</v>
      </c>
      <c r="K87">
        <v>227751.73100864</v>
      </c>
      <c r="L87">
        <v>74356.769484323406</v>
      </c>
      <c r="M87" t="s">
        <v>98</v>
      </c>
      <c r="N87" t="s">
        <v>98</v>
      </c>
      <c r="O87">
        <v>227752</v>
      </c>
      <c r="P87">
        <v>911008</v>
      </c>
      <c r="Q87">
        <v>30</v>
      </c>
      <c r="R87">
        <v>12.620833576612698</v>
      </c>
      <c r="S87" t="s">
        <v>428</v>
      </c>
      <c r="T87">
        <v>1221</v>
      </c>
      <c r="U87">
        <v>1221.3539921788599</v>
      </c>
      <c r="V87">
        <v>67</v>
      </c>
      <c r="W87" t="s">
        <v>16025</v>
      </c>
      <c r="X87">
        <v>72100318</v>
      </c>
      <c r="Y87" t="s">
        <v>96</v>
      </c>
      <c r="Z87" t="s">
        <v>428</v>
      </c>
      <c r="AA87" t="s">
        <v>429</v>
      </c>
      <c r="AB87" t="s">
        <v>724</v>
      </c>
      <c r="AC87" t="s">
        <v>430</v>
      </c>
      <c r="AD87" t="s">
        <v>723</v>
      </c>
      <c r="AE87">
        <v>30</v>
      </c>
      <c r="AF87" t="s">
        <v>16025</v>
      </c>
      <c r="AG87" t="s">
        <v>96</v>
      </c>
      <c r="AH87" t="s">
        <v>118</v>
      </c>
      <c r="AI87" t="str">
        <f>IF(ISNA(VLOOKUP(D87,Listen!J:O,3,0)),"",VLOOKUP(D87,Listen!J:O,3,0))</f>
        <v/>
      </c>
      <c r="AJ87" t="s">
        <v>96</v>
      </c>
      <c r="AK87">
        <v>5</v>
      </c>
      <c r="AL87" t="s">
        <v>96</v>
      </c>
      <c r="AM87" t="s">
        <v>96</v>
      </c>
      <c r="AN87">
        <v>2</v>
      </c>
      <c r="AO87">
        <v>5</v>
      </c>
      <c r="AP87">
        <f t="shared" si="1"/>
        <v>5</v>
      </c>
    </row>
    <row r="88" spans="1:42" x14ac:dyDescent="0.25">
      <c r="A88" t="s">
        <v>497</v>
      </c>
      <c r="B88">
        <v>12.678516797042599</v>
      </c>
      <c r="C88">
        <v>135</v>
      </c>
      <c r="D88" s="2" t="s">
        <v>498</v>
      </c>
      <c r="E88">
        <v>1229</v>
      </c>
      <c r="F88">
        <v>1230.4475313878299</v>
      </c>
      <c r="G88">
        <v>72.080241764335298</v>
      </c>
      <c r="H88" t="s">
        <v>499</v>
      </c>
      <c r="I88" t="s">
        <v>500</v>
      </c>
      <c r="J88" t="s">
        <v>44</v>
      </c>
      <c r="K88">
        <v>178418.41908491901</v>
      </c>
      <c r="L88">
        <v>112772.04465348901</v>
      </c>
      <c r="M88" t="s">
        <v>98</v>
      </c>
      <c r="N88" t="s">
        <v>98</v>
      </c>
      <c r="O88">
        <v>178418</v>
      </c>
      <c r="P88">
        <v>713672</v>
      </c>
      <c r="Q88">
        <v>23</v>
      </c>
      <c r="R88">
        <v>12.716316797042598</v>
      </c>
      <c r="S88" t="s">
        <v>497</v>
      </c>
      <c r="T88">
        <v>1229</v>
      </c>
      <c r="U88">
        <v>1227.4475313878299</v>
      </c>
      <c r="V88">
        <v>72.099999999999994</v>
      </c>
      <c r="W88" t="s">
        <v>16026</v>
      </c>
      <c r="X88">
        <v>72100318</v>
      </c>
      <c r="Y88" t="s">
        <v>96</v>
      </c>
      <c r="Z88" t="s">
        <v>497</v>
      </c>
      <c r="AA88" t="s">
        <v>501</v>
      </c>
      <c r="AB88" t="s">
        <v>502</v>
      </c>
      <c r="AC88" t="s">
        <v>503</v>
      </c>
      <c r="AD88" t="s">
        <v>504</v>
      </c>
      <c r="AE88">
        <v>23</v>
      </c>
      <c r="AF88" t="s">
        <v>16026</v>
      </c>
      <c r="AG88" t="s">
        <v>96</v>
      </c>
      <c r="AH88" t="s">
        <v>118</v>
      </c>
      <c r="AI88" t="str">
        <f>IF(ISNA(VLOOKUP(D88,Listen!J:O,3,0)),"",VLOOKUP(D88,Listen!J:O,3,0))</f>
        <v/>
      </c>
      <c r="AJ88" t="s">
        <v>96</v>
      </c>
      <c r="AK88">
        <v>5</v>
      </c>
      <c r="AL88" t="s">
        <v>96</v>
      </c>
      <c r="AM88" t="s">
        <v>96</v>
      </c>
      <c r="AN88">
        <v>2</v>
      </c>
      <c r="AO88">
        <v>5</v>
      </c>
      <c r="AP88">
        <f t="shared" si="1"/>
        <v>5</v>
      </c>
    </row>
    <row r="89" spans="1:42" x14ac:dyDescent="0.25">
      <c r="A89" t="s">
        <v>4752</v>
      </c>
      <c r="B89">
        <v>12.707729614957399</v>
      </c>
      <c r="C89">
        <v>98</v>
      </c>
      <c r="D89" t="s">
        <v>8390</v>
      </c>
      <c r="F89">
        <v>1232.3118322625501</v>
      </c>
      <c r="G89">
        <v>68.502824588734796</v>
      </c>
      <c r="H89" t="s">
        <v>8391</v>
      </c>
      <c r="I89" t="s">
        <v>350</v>
      </c>
      <c r="J89" t="s">
        <v>37</v>
      </c>
      <c r="K89">
        <v>63640.3628497299</v>
      </c>
      <c r="L89">
        <v>25698.281636846099</v>
      </c>
      <c r="M89" t="s">
        <v>98</v>
      </c>
      <c r="N89" t="s">
        <v>98</v>
      </c>
      <c r="O89">
        <v>63640</v>
      </c>
      <c r="P89">
        <v>254560</v>
      </c>
      <c r="Q89">
        <v>8</v>
      </c>
      <c r="R89">
        <v>12.745529614957398</v>
      </c>
      <c r="S89" t="s">
        <v>4752</v>
      </c>
      <c r="T89" t="s">
        <v>96</v>
      </c>
      <c r="U89">
        <v>1229.3118322625501</v>
      </c>
      <c r="V89">
        <v>68.5</v>
      </c>
      <c r="W89" t="s">
        <v>16027</v>
      </c>
      <c r="X89">
        <v>72100318</v>
      </c>
      <c r="Y89" t="s">
        <v>96</v>
      </c>
      <c r="Z89" t="s">
        <v>4752</v>
      </c>
      <c r="AA89" t="s">
        <v>8392</v>
      </c>
      <c r="AB89" t="s">
        <v>4751</v>
      </c>
      <c r="AC89" t="s">
        <v>8393</v>
      </c>
      <c r="AD89" t="s">
        <v>4750</v>
      </c>
      <c r="AE89">
        <v>8</v>
      </c>
      <c r="AF89" t="s">
        <v>16027</v>
      </c>
      <c r="AG89" t="s">
        <v>96</v>
      </c>
      <c r="AH89" t="s">
        <v>96</v>
      </c>
      <c r="AI89" t="str">
        <f>IF(ISNA(VLOOKUP(D89,Listen!J:O,3,0)),"",VLOOKUP(D89,Listen!J:O,3,0))</f>
        <v/>
      </c>
      <c r="AJ89" t="s">
        <v>96</v>
      </c>
      <c r="AK89">
        <v>5</v>
      </c>
      <c r="AL89" t="s">
        <v>96</v>
      </c>
      <c r="AM89">
        <v>3</v>
      </c>
      <c r="AN89">
        <v>2</v>
      </c>
      <c r="AO89">
        <v>5</v>
      </c>
      <c r="AP89">
        <f t="shared" si="1"/>
        <v>5</v>
      </c>
    </row>
    <row r="90" spans="1:42" x14ac:dyDescent="0.25">
      <c r="A90" t="s">
        <v>6474</v>
      </c>
      <c r="B90">
        <v>12.7746649197541</v>
      </c>
      <c r="C90">
        <v>112</v>
      </c>
      <c r="D90" t="s">
        <v>3732</v>
      </c>
      <c r="F90">
        <v>1236.5835032682701</v>
      </c>
      <c r="G90">
        <v>75.886485283962102</v>
      </c>
      <c r="H90" t="s">
        <v>3733</v>
      </c>
      <c r="I90" t="s">
        <v>1606</v>
      </c>
      <c r="J90" t="s">
        <v>37</v>
      </c>
      <c r="K90">
        <v>152401.961699081</v>
      </c>
      <c r="L90">
        <v>92655.482260619494</v>
      </c>
      <c r="M90" t="s">
        <v>98</v>
      </c>
      <c r="N90" t="s">
        <v>98</v>
      </c>
      <c r="O90">
        <v>152402</v>
      </c>
      <c r="P90">
        <v>609608</v>
      </c>
      <c r="Q90">
        <v>20</v>
      </c>
      <c r="R90">
        <v>12.812464919754099</v>
      </c>
      <c r="S90" t="s">
        <v>6474</v>
      </c>
      <c r="T90" t="s">
        <v>96</v>
      </c>
      <c r="U90">
        <v>1233.5835032682701</v>
      </c>
      <c r="V90">
        <v>75.900000000000006</v>
      </c>
      <c r="W90" t="s">
        <v>16028</v>
      </c>
      <c r="X90">
        <v>72100318</v>
      </c>
      <c r="Y90" t="s">
        <v>96</v>
      </c>
      <c r="Z90" t="s">
        <v>6474</v>
      </c>
      <c r="AA90" t="s">
        <v>6477</v>
      </c>
      <c r="AB90" t="s">
        <v>6478</v>
      </c>
      <c r="AC90" t="s">
        <v>6479</v>
      </c>
      <c r="AD90" t="s">
        <v>6480</v>
      </c>
      <c r="AE90">
        <v>20</v>
      </c>
      <c r="AF90" t="s">
        <v>16028</v>
      </c>
      <c r="AG90" t="s">
        <v>96</v>
      </c>
      <c r="AH90" t="s">
        <v>96</v>
      </c>
      <c r="AI90" t="str">
        <f>IF(ISNA(VLOOKUP(D90,Listen!J:O,3,0)),"",VLOOKUP(D90,Listen!J:O,3,0))</f>
        <v/>
      </c>
      <c r="AJ90" t="s">
        <v>96</v>
      </c>
      <c r="AK90">
        <v>5</v>
      </c>
      <c r="AL90" t="s">
        <v>96</v>
      </c>
      <c r="AM90">
        <v>3</v>
      </c>
      <c r="AN90">
        <v>2</v>
      </c>
      <c r="AO90">
        <v>5</v>
      </c>
      <c r="AP90">
        <f t="shared" si="1"/>
        <v>5</v>
      </c>
    </row>
    <row r="91" spans="1:42" x14ac:dyDescent="0.25">
      <c r="A91" t="s">
        <v>8394</v>
      </c>
      <c r="B91">
        <v>12.9073873704069</v>
      </c>
      <c r="C91">
        <v>129</v>
      </c>
      <c r="D91" t="s">
        <v>8395</v>
      </c>
      <c r="F91">
        <v>1245.05357218009</v>
      </c>
      <c r="G91">
        <v>54.6698940323814</v>
      </c>
      <c r="H91" t="s">
        <v>8396</v>
      </c>
      <c r="I91" t="s">
        <v>5327</v>
      </c>
      <c r="J91" t="s">
        <v>37</v>
      </c>
      <c r="K91">
        <v>24113.517970473102</v>
      </c>
      <c r="L91">
        <v>13436.724054861201</v>
      </c>
      <c r="M91" t="s">
        <v>98</v>
      </c>
      <c r="N91" t="s">
        <v>98</v>
      </c>
      <c r="O91">
        <v>24114</v>
      </c>
      <c r="P91">
        <v>96456</v>
      </c>
      <c r="Q91">
        <v>3</v>
      </c>
      <c r="R91">
        <v>12.945187370406899</v>
      </c>
      <c r="S91" t="s">
        <v>8394</v>
      </c>
      <c r="T91" t="s">
        <v>96</v>
      </c>
      <c r="U91">
        <v>1242.05357218009</v>
      </c>
      <c r="V91">
        <v>54.7</v>
      </c>
      <c r="W91" t="s">
        <v>16029</v>
      </c>
      <c r="X91">
        <v>72100318</v>
      </c>
      <c r="Y91" t="s">
        <v>96</v>
      </c>
      <c r="Z91" t="s">
        <v>8394</v>
      </c>
      <c r="AA91" t="s">
        <v>8397</v>
      </c>
      <c r="AB91" t="s">
        <v>8398</v>
      </c>
      <c r="AC91" t="s">
        <v>644</v>
      </c>
      <c r="AD91" t="s">
        <v>8399</v>
      </c>
      <c r="AE91">
        <v>3</v>
      </c>
      <c r="AF91" t="s">
        <v>16029</v>
      </c>
      <c r="AG91" t="s">
        <v>96</v>
      </c>
      <c r="AH91" t="s">
        <v>96</v>
      </c>
      <c r="AI91" t="str">
        <f>IF(ISNA(VLOOKUP(D91,Listen!J:O,3,0)),"",VLOOKUP(D91,Listen!J:O,3,0))</f>
        <v/>
      </c>
      <c r="AJ91" t="s">
        <v>96</v>
      </c>
      <c r="AK91">
        <v>5</v>
      </c>
      <c r="AL91" t="s">
        <v>96</v>
      </c>
      <c r="AM91">
        <v>3</v>
      </c>
      <c r="AN91">
        <v>2</v>
      </c>
      <c r="AO91">
        <v>5</v>
      </c>
      <c r="AP91">
        <f t="shared" si="1"/>
        <v>5</v>
      </c>
    </row>
    <row r="92" spans="1:42" x14ac:dyDescent="0.25">
      <c r="A92" t="s">
        <v>5367</v>
      </c>
      <c r="B92">
        <v>13.0195055247135</v>
      </c>
      <c r="C92">
        <v>94</v>
      </c>
      <c r="D92" t="s">
        <v>2252</v>
      </c>
      <c r="F92">
        <v>1252.2087180395199</v>
      </c>
      <c r="G92">
        <v>66.178318209286502</v>
      </c>
      <c r="H92" t="s">
        <v>2253</v>
      </c>
      <c r="I92" t="s">
        <v>79</v>
      </c>
      <c r="J92" t="s">
        <v>37</v>
      </c>
      <c r="K92">
        <v>205651.01342534801</v>
      </c>
      <c r="L92">
        <v>172051.37546688801</v>
      </c>
      <c r="M92" t="s">
        <v>98</v>
      </c>
      <c r="N92" t="s">
        <v>98</v>
      </c>
      <c r="O92">
        <v>205651</v>
      </c>
      <c r="P92">
        <v>822604</v>
      </c>
      <c r="Q92">
        <v>27</v>
      </c>
      <c r="R92">
        <v>13.057305524713499</v>
      </c>
      <c r="S92" t="s">
        <v>5370</v>
      </c>
      <c r="T92" t="s">
        <v>96</v>
      </c>
      <c r="U92">
        <v>1249.2087180395199</v>
      </c>
      <c r="V92">
        <v>66.2</v>
      </c>
      <c r="W92" t="s">
        <v>16030</v>
      </c>
      <c r="X92">
        <v>72100318</v>
      </c>
      <c r="Y92" t="s">
        <v>96</v>
      </c>
      <c r="Z92" t="s">
        <v>5370</v>
      </c>
      <c r="AA92" t="s">
        <v>5372</v>
      </c>
      <c r="AB92" t="s">
        <v>5367</v>
      </c>
      <c r="AC92" t="s">
        <v>7483</v>
      </c>
      <c r="AD92" t="s">
        <v>5371</v>
      </c>
      <c r="AE92">
        <v>27</v>
      </c>
      <c r="AF92" t="s">
        <v>16030</v>
      </c>
      <c r="AG92" t="s">
        <v>96</v>
      </c>
      <c r="AH92" t="s">
        <v>96</v>
      </c>
      <c r="AI92" t="str">
        <f>IF(ISNA(VLOOKUP(D92,Listen!J:O,3,0)),"",VLOOKUP(D92,Listen!J:O,3,0))</f>
        <v/>
      </c>
      <c r="AJ92" t="s">
        <v>96</v>
      </c>
      <c r="AK92">
        <v>5</v>
      </c>
      <c r="AL92" t="s">
        <v>96</v>
      </c>
      <c r="AM92">
        <v>3</v>
      </c>
      <c r="AN92">
        <v>2</v>
      </c>
      <c r="AO92">
        <v>5</v>
      </c>
      <c r="AP92">
        <f t="shared" si="1"/>
        <v>5</v>
      </c>
    </row>
    <row r="93" spans="1:42" x14ac:dyDescent="0.25">
      <c r="A93" t="s">
        <v>4758</v>
      </c>
      <c r="B93">
        <v>13.337638161358599</v>
      </c>
      <c r="C93">
        <v>165</v>
      </c>
      <c r="D93" t="s">
        <v>4756</v>
      </c>
      <c r="F93">
        <v>1272.5112768171</v>
      </c>
      <c r="G93">
        <v>70.470809949322302</v>
      </c>
      <c r="H93" t="s">
        <v>4757</v>
      </c>
      <c r="I93" t="s">
        <v>1904</v>
      </c>
      <c r="J93" t="s">
        <v>37</v>
      </c>
      <c r="K93">
        <v>20746.946273953501</v>
      </c>
      <c r="L93">
        <v>9205.68115971933</v>
      </c>
      <c r="M93" t="s">
        <v>98</v>
      </c>
      <c r="N93" t="s">
        <v>98</v>
      </c>
      <c r="O93">
        <v>20747</v>
      </c>
      <c r="P93">
        <v>82988</v>
      </c>
      <c r="Q93">
        <v>3</v>
      </c>
      <c r="R93">
        <v>13.375438161358598</v>
      </c>
      <c r="S93" t="s">
        <v>4759</v>
      </c>
      <c r="T93" t="s">
        <v>96</v>
      </c>
      <c r="U93">
        <v>1269.5112768171</v>
      </c>
      <c r="V93">
        <v>70.5</v>
      </c>
      <c r="W93" t="s">
        <v>16031</v>
      </c>
      <c r="X93">
        <v>72100318</v>
      </c>
      <c r="Y93" t="s">
        <v>96</v>
      </c>
      <c r="Z93" t="s">
        <v>4759</v>
      </c>
      <c r="AA93" t="s">
        <v>8400</v>
      </c>
      <c r="AB93" t="s">
        <v>4758</v>
      </c>
      <c r="AC93" t="s">
        <v>8401</v>
      </c>
      <c r="AD93" t="s">
        <v>4755</v>
      </c>
      <c r="AE93">
        <v>3</v>
      </c>
      <c r="AF93" t="s">
        <v>16031</v>
      </c>
      <c r="AG93" t="s">
        <v>96</v>
      </c>
      <c r="AH93" t="s">
        <v>96</v>
      </c>
      <c r="AI93" t="str">
        <f>IF(ISNA(VLOOKUP(D93,Listen!J:O,3,0)),"",VLOOKUP(D93,Listen!J:O,3,0))</f>
        <v/>
      </c>
      <c r="AJ93" t="s">
        <v>96</v>
      </c>
      <c r="AK93">
        <v>5</v>
      </c>
      <c r="AL93" t="s">
        <v>96</v>
      </c>
      <c r="AM93">
        <v>3</v>
      </c>
      <c r="AN93">
        <v>2</v>
      </c>
      <c r="AO93">
        <v>5</v>
      </c>
      <c r="AP93">
        <f t="shared" si="1"/>
        <v>5</v>
      </c>
    </row>
    <row r="94" spans="1:42" x14ac:dyDescent="0.25">
      <c r="A94" t="s">
        <v>4167</v>
      </c>
      <c r="B94">
        <v>13.4572530265332</v>
      </c>
      <c r="C94">
        <v>135</v>
      </c>
      <c r="D94" t="s">
        <v>926</v>
      </c>
      <c r="E94">
        <v>1280</v>
      </c>
      <c r="F94">
        <v>1280.1448470678199</v>
      </c>
      <c r="G94">
        <v>81.355818438973202</v>
      </c>
      <c r="H94" t="s">
        <v>927</v>
      </c>
      <c r="I94" t="s">
        <v>354</v>
      </c>
      <c r="J94" t="s">
        <v>44</v>
      </c>
      <c r="K94">
        <v>1096132.34144531</v>
      </c>
      <c r="L94">
        <v>177423.93334092401</v>
      </c>
      <c r="M94" t="s">
        <v>98</v>
      </c>
      <c r="N94" t="s">
        <v>98</v>
      </c>
      <c r="O94">
        <v>1096132</v>
      </c>
      <c r="P94">
        <v>4384528</v>
      </c>
      <c r="Q94">
        <v>143</v>
      </c>
      <c r="R94">
        <v>13.495053026533199</v>
      </c>
      <c r="S94" t="s">
        <v>4167</v>
      </c>
      <c r="T94">
        <v>1280</v>
      </c>
      <c r="U94">
        <v>1277.1448470678199</v>
      </c>
      <c r="V94">
        <v>81.400000000000006</v>
      </c>
      <c r="W94" t="s">
        <v>16032</v>
      </c>
      <c r="X94">
        <v>72100318</v>
      </c>
      <c r="Y94" t="s">
        <v>96</v>
      </c>
      <c r="Z94" t="s">
        <v>4167</v>
      </c>
      <c r="AA94" t="s">
        <v>173</v>
      </c>
      <c r="AB94" t="s">
        <v>4165</v>
      </c>
      <c r="AC94" t="s">
        <v>172</v>
      </c>
      <c r="AD94" t="s">
        <v>4164</v>
      </c>
      <c r="AE94">
        <v>143</v>
      </c>
      <c r="AF94" t="s">
        <v>927</v>
      </c>
      <c r="AG94" t="s">
        <v>926</v>
      </c>
      <c r="AH94" t="s">
        <v>118</v>
      </c>
      <c r="AI94" t="str">
        <f>IF(ISNA(VLOOKUP(D94,Listen!J:O,3,0)),"",VLOOKUP(D94,Listen!J:O,3,0))</f>
        <v/>
      </c>
      <c r="AJ94" t="s">
        <v>96</v>
      </c>
      <c r="AK94" t="s">
        <v>96</v>
      </c>
      <c r="AL94" t="s">
        <v>96</v>
      </c>
      <c r="AM94" t="s">
        <v>96</v>
      </c>
      <c r="AN94">
        <v>2</v>
      </c>
      <c r="AO94">
        <v>2</v>
      </c>
      <c r="AP94">
        <f t="shared" si="1"/>
        <v>2</v>
      </c>
    </row>
    <row r="95" spans="1:42" x14ac:dyDescent="0.25">
      <c r="A95" t="s">
        <v>510</v>
      </c>
      <c r="B95">
        <v>13.458951247031401</v>
      </c>
      <c r="C95">
        <v>88</v>
      </c>
      <c r="D95" t="s">
        <v>8402</v>
      </c>
      <c r="F95">
        <v>1280.2532239443501</v>
      </c>
      <c r="G95">
        <v>54.429071461234798</v>
      </c>
      <c r="H95" t="s">
        <v>8403</v>
      </c>
      <c r="I95" t="s">
        <v>645</v>
      </c>
      <c r="J95" t="s">
        <v>37</v>
      </c>
      <c r="K95">
        <v>399063.30992215697</v>
      </c>
      <c r="L95">
        <v>165019.27842257099</v>
      </c>
      <c r="M95" t="s">
        <v>98</v>
      </c>
      <c r="N95" t="s">
        <v>98</v>
      </c>
      <c r="O95">
        <v>399063</v>
      </c>
      <c r="P95">
        <v>1596252</v>
      </c>
      <c r="Q95">
        <v>52</v>
      </c>
      <c r="R95">
        <v>13.4967512470314</v>
      </c>
      <c r="S95" t="s">
        <v>510</v>
      </c>
      <c r="T95" t="s">
        <v>96</v>
      </c>
      <c r="U95">
        <v>1277.2532239443501</v>
      </c>
      <c r="V95">
        <v>54.4</v>
      </c>
      <c r="W95" t="s">
        <v>16033</v>
      </c>
      <c r="X95">
        <v>72100318</v>
      </c>
      <c r="Y95" t="s">
        <v>96</v>
      </c>
      <c r="Z95" t="s">
        <v>510</v>
      </c>
      <c r="AA95" t="s">
        <v>2415</v>
      </c>
      <c r="AB95" t="s">
        <v>2416</v>
      </c>
      <c r="AC95" t="s">
        <v>2417</v>
      </c>
      <c r="AD95" t="s">
        <v>2418</v>
      </c>
      <c r="AE95">
        <v>52</v>
      </c>
      <c r="AF95" t="s">
        <v>16033</v>
      </c>
      <c r="AG95" t="s">
        <v>96</v>
      </c>
      <c r="AH95" t="s">
        <v>96</v>
      </c>
      <c r="AI95" t="str">
        <f>IF(ISNA(VLOOKUP(D95,Listen!J:O,3,0)),"",VLOOKUP(D95,Listen!J:O,3,0))</f>
        <v/>
      </c>
      <c r="AJ95" t="s">
        <v>96</v>
      </c>
      <c r="AK95">
        <v>5</v>
      </c>
      <c r="AL95" t="s">
        <v>96</v>
      </c>
      <c r="AM95">
        <v>3</v>
      </c>
      <c r="AN95">
        <v>2</v>
      </c>
      <c r="AO95">
        <v>5</v>
      </c>
      <c r="AP95">
        <f t="shared" si="1"/>
        <v>5</v>
      </c>
    </row>
    <row r="96" spans="1:42" x14ac:dyDescent="0.25">
      <c r="A96" t="s">
        <v>2829</v>
      </c>
      <c r="B96">
        <v>13.485183028428199</v>
      </c>
      <c r="C96">
        <v>83</v>
      </c>
      <c r="D96" t="s">
        <v>5730</v>
      </c>
      <c r="F96">
        <v>1281.9272813100699</v>
      </c>
      <c r="G96">
        <v>71.446999532006004</v>
      </c>
      <c r="H96" t="s">
        <v>5731</v>
      </c>
      <c r="I96" t="s">
        <v>75</v>
      </c>
      <c r="J96" t="s">
        <v>37</v>
      </c>
      <c r="K96">
        <v>172872.48462581399</v>
      </c>
      <c r="L96">
        <v>71378.790743172198</v>
      </c>
      <c r="M96">
        <v>116039.038758015</v>
      </c>
      <c r="N96">
        <v>116039.038758015</v>
      </c>
      <c r="O96">
        <v>56833</v>
      </c>
      <c r="P96">
        <v>227332</v>
      </c>
      <c r="Q96">
        <v>7</v>
      </c>
      <c r="R96">
        <v>13.522983028428198</v>
      </c>
      <c r="S96" t="s">
        <v>2829</v>
      </c>
      <c r="T96" t="s">
        <v>96</v>
      </c>
      <c r="U96">
        <v>1278.9272813100699</v>
      </c>
      <c r="V96">
        <v>71.400000000000006</v>
      </c>
      <c r="W96" t="s">
        <v>16034</v>
      </c>
      <c r="X96">
        <v>72100318</v>
      </c>
      <c r="Y96" t="s">
        <v>96</v>
      </c>
      <c r="Z96" t="s">
        <v>2829</v>
      </c>
      <c r="AA96" t="s">
        <v>2830</v>
      </c>
      <c r="AB96" t="s">
        <v>856</v>
      </c>
      <c r="AC96" t="s">
        <v>2831</v>
      </c>
      <c r="AD96" t="s">
        <v>857</v>
      </c>
      <c r="AE96">
        <v>7</v>
      </c>
      <c r="AF96" t="s">
        <v>16034</v>
      </c>
      <c r="AG96" t="s">
        <v>96</v>
      </c>
      <c r="AH96" t="s">
        <v>96</v>
      </c>
      <c r="AI96" t="str">
        <f>IF(ISNA(VLOOKUP(D96,Listen!J:O,3,0)),"",VLOOKUP(D96,Listen!J:O,3,0))</f>
        <v/>
      </c>
      <c r="AJ96" t="s">
        <v>96</v>
      </c>
      <c r="AK96">
        <v>5</v>
      </c>
      <c r="AL96" t="s">
        <v>96</v>
      </c>
      <c r="AM96">
        <v>3</v>
      </c>
      <c r="AN96">
        <v>2</v>
      </c>
      <c r="AO96">
        <v>5</v>
      </c>
      <c r="AP96">
        <f t="shared" si="1"/>
        <v>5</v>
      </c>
    </row>
    <row r="97" spans="1:42" x14ac:dyDescent="0.25">
      <c r="A97" t="s">
        <v>1429</v>
      </c>
      <c r="B97">
        <v>13.487666742858501</v>
      </c>
      <c r="C97">
        <v>82.099998474121094</v>
      </c>
      <c r="D97" t="s">
        <v>8404</v>
      </c>
      <c r="F97">
        <v>1282.0857867647101</v>
      </c>
      <c r="G97">
        <v>59.203235127694001</v>
      </c>
      <c r="H97" t="s">
        <v>8405</v>
      </c>
      <c r="I97" t="s">
        <v>8406</v>
      </c>
      <c r="J97" t="s">
        <v>37</v>
      </c>
      <c r="K97">
        <v>385012.58231011499</v>
      </c>
      <c r="L97">
        <v>147919.34420196799</v>
      </c>
      <c r="M97" t="s">
        <v>98</v>
      </c>
      <c r="N97" t="s">
        <v>98</v>
      </c>
      <c r="O97">
        <v>385013</v>
      </c>
      <c r="P97">
        <v>1540052</v>
      </c>
      <c r="Q97">
        <v>50</v>
      </c>
      <c r="R97">
        <v>13.5254667428585</v>
      </c>
      <c r="S97" t="s">
        <v>1429</v>
      </c>
      <c r="T97" t="s">
        <v>96</v>
      </c>
      <c r="U97">
        <v>1279.0857867647101</v>
      </c>
      <c r="V97">
        <v>59.2</v>
      </c>
      <c r="W97" t="s">
        <v>16035</v>
      </c>
      <c r="X97">
        <v>72100318</v>
      </c>
      <c r="Y97" t="s">
        <v>96</v>
      </c>
      <c r="Z97" t="s">
        <v>1429</v>
      </c>
      <c r="AA97" t="s">
        <v>944</v>
      </c>
      <c r="AB97" t="s">
        <v>1433</v>
      </c>
      <c r="AC97" t="s">
        <v>943</v>
      </c>
      <c r="AD97" t="s">
        <v>1434</v>
      </c>
      <c r="AE97">
        <v>50</v>
      </c>
      <c r="AF97" t="s">
        <v>16035</v>
      </c>
      <c r="AG97" t="s">
        <v>96</v>
      </c>
      <c r="AH97" t="s">
        <v>96</v>
      </c>
      <c r="AI97" t="str">
        <f>IF(ISNA(VLOOKUP(D97,Listen!J:O,3,0)),"",VLOOKUP(D97,Listen!J:O,3,0))</f>
        <v/>
      </c>
      <c r="AJ97" t="s">
        <v>96</v>
      </c>
      <c r="AK97">
        <v>5</v>
      </c>
      <c r="AL97" t="s">
        <v>96</v>
      </c>
      <c r="AM97">
        <v>3</v>
      </c>
      <c r="AN97">
        <v>2</v>
      </c>
      <c r="AO97">
        <v>5</v>
      </c>
      <c r="AP97">
        <f t="shared" si="1"/>
        <v>5</v>
      </c>
    </row>
    <row r="98" spans="1:42" x14ac:dyDescent="0.25">
      <c r="A98" t="s">
        <v>8407</v>
      </c>
      <c r="B98">
        <v>13.5292244894648</v>
      </c>
      <c r="C98">
        <v>93.099998474121094</v>
      </c>
      <c r="D98" t="s">
        <v>8408</v>
      </c>
      <c r="F98">
        <v>1284.7379151412099</v>
      </c>
      <c r="G98">
        <v>52.8091685471462</v>
      </c>
      <c r="H98" t="s">
        <v>8409</v>
      </c>
      <c r="I98" t="s">
        <v>604</v>
      </c>
      <c r="J98" t="s">
        <v>37</v>
      </c>
      <c r="K98">
        <v>92352.0989516228</v>
      </c>
      <c r="L98">
        <v>38970.290439775497</v>
      </c>
      <c r="M98" t="s">
        <v>98</v>
      </c>
      <c r="N98" t="s">
        <v>98</v>
      </c>
      <c r="O98">
        <v>92352</v>
      </c>
      <c r="P98">
        <v>369408</v>
      </c>
      <c r="Q98">
        <v>12</v>
      </c>
      <c r="R98">
        <v>13.567024489464799</v>
      </c>
      <c r="S98" t="s">
        <v>8410</v>
      </c>
      <c r="T98" t="s">
        <v>96</v>
      </c>
      <c r="U98">
        <v>1281.7379151412099</v>
      </c>
      <c r="V98">
        <v>52.8</v>
      </c>
      <c r="W98" t="s">
        <v>16036</v>
      </c>
      <c r="X98">
        <v>72100318</v>
      </c>
      <c r="Y98" t="s">
        <v>96</v>
      </c>
      <c r="Z98" t="s">
        <v>8410</v>
      </c>
      <c r="AA98" t="s">
        <v>8411</v>
      </c>
      <c r="AB98" t="s">
        <v>8407</v>
      </c>
      <c r="AC98" t="s">
        <v>8412</v>
      </c>
      <c r="AD98" t="s">
        <v>8413</v>
      </c>
      <c r="AE98">
        <v>12</v>
      </c>
      <c r="AF98" t="s">
        <v>16036</v>
      </c>
      <c r="AG98" t="s">
        <v>96</v>
      </c>
      <c r="AH98" t="s">
        <v>96</v>
      </c>
      <c r="AI98" t="str">
        <f>IF(ISNA(VLOOKUP(D98,Listen!J:O,3,0)),"",VLOOKUP(D98,Listen!J:O,3,0))</f>
        <v/>
      </c>
      <c r="AJ98" t="s">
        <v>96</v>
      </c>
      <c r="AK98">
        <v>5</v>
      </c>
      <c r="AL98" t="s">
        <v>96</v>
      </c>
      <c r="AM98">
        <v>3</v>
      </c>
      <c r="AN98">
        <v>2</v>
      </c>
      <c r="AO98">
        <v>5</v>
      </c>
      <c r="AP98">
        <f t="shared" si="1"/>
        <v>5</v>
      </c>
    </row>
    <row r="99" spans="1:42" x14ac:dyDescent="0.25">
      <c r="A99" t="s">
        <v>932</v>
      </c>
      <c r="B99">
        <v>13.536971586378501</v>
      </c>
      <c r="C99">
        <v>148</v>
      </c>
      <c r="D99" t="s">
        <v>4477</v>
      </c>
      <c r="F99">
        <v>1285.2323186456899</v>
      </c>
      <c r="G99">
        <v>87.524395820068904</v>
      </c>
      <c r="H99" t="s">
        <v>4478</v>
      </c>
      <c r="I99" t="s">
        <v>355</v>
      </c>
      <c r="J99" t="s">
        <v>37</v>
      </c>
      <c r="K99">
        <v>1765914.76048379</v>
      </c>
      <c r="L99">
        <v>380028.95394362899</v>
      </c>
      <c r="M99" t="s">
        <v>98</v>
      </c>
      <c r="N99" t="s">
        <v>98</v>
      </c>
      <c r="O99">
        <v>1765915</v>
      </c>
      <c r="P99">
        <v>7063660</v>
      </c>
      <c r="Q99">
        <v>231</v>
      </c>
      <c r="R99">
        <v>13.5747715863785</v>
      </c>
      <c r="S99" t="s">
        <v>933</v>
      </c>
      <c r="T99" t="s">
        <v>96</v>
      </c>
      <c r="U99">
        <v>1282.2323186456899</v>
      </c>
      <c r="V99">
        <v>87.5</v>
      </c>
      <c r="W99" t="s">
        <v>16037</v>
      </c>
      <c r="X99">
        <v>72100318</v>
      </c>
      <c r="Y99" t="s">
        <v>96</v>
      </c>
      <c r="Z99" t="s">
        <v>933</v>
      </c>
      <c r="AA99" t="s">
        <v>934</v>
      </c>
      <c r="AB99" t="s">
        <v>932</v>
      </c>
      <c r="AC99" t="s">
        <v>935</v>
      </c>
      <c r="AD99" t="s">
        <v>936</v>
      </c>
      <c r="AE99">
        <v>231</v>
      </c>
      <c r="AF99" t="s">
        <v>4478</v>
      </c>
      <c r="AG99" t="s">
        <v>4477</v>
      </c>
      <c r="AH99" t="s">
        <v>96</v>
      </c>
      <c r="AI99" t="str">
        <f>IF(ISNA(VLOOKUP(D99,Listen!J:O,3,0)),"",VLOOKUP(D99,Listen!J:O,3,0))</f>
        <v/>
      </c>
      <c r="AJ99" t="s">
        <v>96</v>
      </c>
      <c r="AK99" t="s">
        <v>96</v>
      </c>
      <c r="AL99" t="s">
        <v>96</v>
      </c>
      <c r="AM99">
        <v>3</v>
      </c>
      <c r="AN99">
        <v>2</v>
      </c>
      <c r="AO99">
        <v>3</v>
      </c>
      <c r="AP99">
        <f t="shared" si="1"/>
        <v>3</v>
      </c>
    </row>
    <row r="100" spans="1:42" x14ac:dyDescent="0.25">
      <c r="A100" t="s">
        <v>5016</v>
      </c>
      <c r="B100">
        <v>13.5384803719607</v>
      </c>
      <c r="C100">
        <v>66.099998474121094</v>
      </c>
      <c r="D100" t="s">
        <v>8414</v>
      </c>
      <c r="F100">
        <v>1285.3286061825099</v>
      </c>
      <c r="G100">
        <v>53.753964023514101</v>
      </c>
      <c r="H100" t="s">
        <v>8415</v>
      </c>
      <c r="I100" t="s">
        <v>6068</v>
      </c>
      <c r="J100" t="s">
        <v>37</v>
      </c>
      <c r="K100">
        <v>448605.70555280201</v>
      </c>
      <c r="L100">
        <v>60969.578315198902</v>
      </c>
      <c r="M100" t="s">
        <v>98</v>
      </c>
      <c r="N100" t="s">
        <v>98</v>
      </c>
      <c r="O100">
        <v>448606</v>
      </c>
      <c r="P100">
        <v>1794424</v>
      </c>
      <c r="Q100">
        <v>59</v>
      </c>
      <c r="R100">
        <v>13.576280371960699</v>
      </c>
      <c r="S100" t="s">
        <v>5017</v>
      </c>
      <c r="T100" t="s">
        <v>96</v>
      </c>
      <c r="U100">
        <v>1282.3286061825099</v>
      </c>
      <c r="V100">
        <v>53.8</v>
      </c>
      <c r="W100" t="s">
        <v>16038</v>
      </c>
      <c r="X100">
        <v>72100318</v>
      </c>
      <c r="Y100" t="s">
        <v>96</v>
      </c>
      <c r="Z100" t="s">
        <v>5017</v>
      </c>
      <c r="AA100" t="s">
        <v>5018</v>
      </c>
      <c r="AB100" t="s">
        <v>5016</v>
      </c>
      <c r="AC100" t="s">
        <v>5019</v>
      </c>
      <c r="AD100" t="s">
        <v>5020</v>
      </c>
      <c r="AE100">
        <v>59</v>
      </c>
      <c r="AF100" t="s">
        <v>16038</v>
      </c>
      <c r="AG100" t="s">
        <v>96</v>
      </c>
      <c r="AH100" t="s">
        <v>96</v>
      </c>
      <c r="AI100" t="str">
        <f>IF(ISNA(VLOOKUP(D100,Listen!J:O,3,0)),"",VLOOKUP(D100,Listen!J:O,3,0))</f>
        <v/>
      </c>
      <c r="AJ100" t="s">
        <v>96</v>
      </c>
      <c r="AK100">
        <v>5</v>
      </c>
      <c r="AL100" t="s">
        <v>96</v>
      </c>
      <c r="AM100">
        <v>3</v>
      </c>
      <c r="AN100">
        <v>2</v>
      </c>
      <c r="AO100">
        <v>5</v>
      </c>
      <c r="AP100">
        <f t="shared" si="1"/>
        <v>5</v>
      </c>
    </row>
    <row r="101" spans="1:42" x14ac:dyDescent="0.25">
      <c r="A101" t="s">
        <v>2432</v>
      </c>
      <c r="B101">
        <v>13.728402885555401</v>
      </c>
      <c r="C101">
        <v>112</v>
      </c>
      <c r="D101" t="s">
        <v>8416</v>
      </c>
      <c r="F101">
        <v>1297.44906334812</v>
      </c>
      <c r="G101">
        <v>74.217019811499398</v>
      </c>
      <c r="H101" t="s">
        <v>8417</v>
      </c>
      <c r="I101" t="s">
        <v>8418</v>
      </c>
      <c r="J101" t="s">
        <v>37</v>
      </c>
      <c r="K101">
        <v>38155.619628836903</v>
      </c>
      <c r="L101">
        <v>12744.8526624757</v>
      </c>
      <c r="M101" t="s">
        <v>98</v>
      </c>
      <c r="N101" t="s">
        <v>98</v>
      </c>
      <c r="O101">
        <v>38156</v>
      </c>
      <c r="P101">
        <v>152624</v>
      </c>
      <c r="Q101">
        <v>5</v>
      </c>
      <c r="R101">
        <v>13.7662028855554</v>
      </c>
      <c r="S101" t="s">
        <v>1438</v>
      </c>
      <c r="T101" t="s">
        <v>96</v>
      </c>
      <c r="U101">
        <v>1294.44906334812</v>
      </c>
      <c r="V101">
        <v>74.2</v>
      </c>
      <c r="W101" t="s">
        <v>16039</v>
      </c>
      <c r="X101">
        <v>72100318</v>
      </c>
      <c r="Y101" t="s">
        <v>96</v>
      </c>
      <c r="Z101" t="s">
        <v>1438</v>
      </c>
      <c r="AA101" t="s">
        <v>2431</v>
      </c>
      <c r="AB101" t="s">
        <v>2432</v>
      </c>
      <c r="AC101" t="s">
        <v>1439</v>
      </c>
      <c r="AD101" t="s">
        <v>3834</v>
      </c>
      <c r="AE101">
        <v>5</v>
      </c>
      <c r="AF101" t="s">
        <v>16039</v>
      </c>
      <c r="AG101" t="s">
        <v>96</v>
      </c>
      <c r="AH101" t="s">
        <v>96</v>
      </c>
      <c r="AI101" t="str">
        <f>IF(ISNA(VLOOKUP(D101,Listen!J:O,3,0)),"",VLOOKUP(D101,Listen!J:O,3,0))</f>
        <v/>
      </c>
      <c r="AJ101" t="s">
        <v>96</v>
      </c>
      <c r="AK101">
        <v>5</v>
      </c>
      <c r="AL101" t="s">
        <v>96</v>
      </c>
      <c r="AM101">
        <v>3</v>
      </c>
      <c r="AN101">
        <v>2</v>
      </c>
      <c r="AO101">
        <v>5</v>
      </c>
      <c r="AP101">
        <f t="shared" si="1"/>
        <v>5</v>
      </c>
    </row>
    <row r="102" spans="1:42" x14ac:dyDescent="0.25">
      <c r="A102" t="s">
        <v>666</v>
      </c>
      <c r="B102">
        <v>13.7629641858857</v>
      </c>
      <c r="C102">
        <v>135</v>
      </c>
      <c r="D102" t="s">
        <v>824</v>
      </c>
      <c r="F102">
        <v>1299.65469317217</v>
      </c>
      <c r="G102">
        <v>74.272420368814096</v>
      </c>
      <c r="H102" t="s">
        <v>825</v>
      </c>
      <c r="I102" t="s">
        <v>303</v>
      </c>
      <c r="J102" t="s">
        <v>37</v>
      </c>
      <c r="K102">
        <v>41188.988511649797</v>
      </c>
      <c r="L102">
        <v>31458.345466759201</v>
      </c>
      <c r="M102" t="s">
        <v>98</v>
      </c>
      <c r="N102" t="s">
        <v>98</v>
      </c>
      <c r="O102">
        <v>41189</v>
      </c>
      <c r="P102">
        <v>164756</v>
      </c>
      <c r="Q102">
        <v>5</v>
      </c>
      <c r="R102">
        <v>13.800764185885699</v>
      </c>
      <c r="S102" t="s">
        <v>666</v>
      </c>
      <c r="T102" t="s">
        <v>96</v>
      </c>
      <c r="U102">
        <v>1296.65469317217</v>
      </c>
      <c r="V102">
        <v>74.3</v>
      </c>
      <c r="W102" t="s">
        <v>16040</v>
      </c>
      <c r="X102">
        <v>72100318</v>
      </c>
      <c r="Y102" t="s">
        <v>96</v>
      </c>
      <c r="Z102" t="s">
        <v>666</v>
      </c>
      <c r="AA102" t="s">
        <v>171</v>
      </c>
      <c r="AB102" t="s">
        <v>172</v>
      </c>
      <c r="AC102" t="s">
        <v>665</v>
      </c>
      <c r="AD102" t="s">
        <v>173</v>
      </c>
      <c r="AE102">
        <v>5</v>
      </c>
      <c r="AF102" t="s">
        <v>16040</v>
      </c>
      <c r="AG102" t="s">
        <v>96</v>
      </c>
      <c r="AH102" t="s">
        <v>96</v>
      </c>
      <c r="AI102" t="str">
        <f>IF(ISNA(VLOOKUP(D102,Listen!J:O,3,0)),"",VLOOKUP(D102,Listen!J:O,3,0))</f>
        <v/>
      </c>
      <c r="AJ102" t="s">
        <v>96</v>
      </c>
      <c r="AK102">
        <v>5</v>
      </c>
      <c r="AL102" t="s">
        <v>96</v>
      </c>
      <c r="AM102">
        <v>3</v>
      </c>
      <c r="AN102">
        <v>2</v>
      </c>
      <c r="AO102">
        <v>5</v>
      </c>
      <c r="AP102">
        <f t="shared" si="1"/>
        <v>5</v>
      </c>
    </row>
    <row r="103" spans="1:42" x14ac:dyDescent="0.25">
      <c r="A103" t="s">
        <v>2700</v>
      </c>
      <c r="B103">
        <v>13.7887190406645</v>
      </c>
      <c r="C103">
        <v>82</v>
      </c>
      <c r="D103" t="s">
        <v>1430</v>
      </c>
      <c r="F103">
        <v>1301.29831407969</v>
      </c>
      <c r="G103">
        <v>69.848587510302906</v>
      </c>
      <c r="H103" t="s">
        <v>1431</v>
      </c>
      <c r="I103" t="s">
        <v>1432</v>
      </c>
      <c r="J103" t="s">
        <v>37</v>
      </c>
      <c r="K103">
        <v>265566.54645438801</v>
      </c>
      <c r="L103">
        <v>132636.75667226201</v>
      </c>
      <c r="M103" t="s">
        <v>98</v>
      </c>
      <c r="N103" t="s">
        <v>98</v>
      </c>
      <c r="O103">
        <v>265567</v>
      </c>
      <c r="P103">
        <v>1062268</v>
      </c>
      <c r="Q103">
        <v>35</v>
      </c>
      <c r="R103">
        <v>13.826519040664499</v>
      </c>
      <c r="S103" t="s">
        <v>2700</v>
      </c>
      <c r="T103" t="s">
        <v>96</v>
      </c>
      <c r="U103">
        <v>1298.29831407969</v>
      </c>
      <c r="V103">
        <v>69.8</v>
      </c>
      <c r="W103" t="s">
        <v>16041</v>
      </c>
      <c r="X103">
        <v>72100318</v>
      </c>
      <c r="Y103" t="s">
        <v>96</v>
      </c>
      <c r="Z103" t="s">
        <v>2700</v>
      </c>
      <c r="AA103" t="s">
        <v>2701</v>
      </c>
      <c r="AB103" t="s">
        <v>943</v>
      </c>
      <c r="AC103" t="s">
        <v>2702</v>
      </c>
      <c r="AD103" t="s">
        <v>944</v>
      </c>
      <c r="AE103">
        <v>35</v>
      </c>
      <c r="AF103" t="s">
        <v>16041</v>
      </c>
      <c r="AG103" t="s">
        <v>96</v>
      </c>
      <c r="AH103" t="s">
        <v>96</v>
      </c>
      <c r="AI103" t="str">
        <f>IF(ISNA(VLOOKUP(D103,Listen!J:O,3,0)),"",VLOOKUP(D103,Listen!J:O,3,0))</f>
        <v/>
      </c>
      <c r="AJ103" t="s">
        <v>96</v>
      </c>
      <c r="AK103">
        <v>5</v>
      </c>
      <c r="AL103" t="s">
        <v>96</v>
      </c>
      <c r="AM103">
        <v>3</v>
      </c>
      <c r="AN103">
        <v>2</v>
      </c>
      <c r="AO103">
        <v>5</v>
      </c>
      <c r="AP103">
        <f t="shared" si="1"/>
        <v>5</v>
      </c>
    </row>
    <row r="104" spans="1:42" x14ac:dyDescent="0.25">
      <c r="A104" t="s">
        <v>945</v>
      </c>
      <c r="B104">
        <v>13.814656279660101</v>
      </c>
      <c r="C104">
        <v>107</v>
      </c>
      <c r="D104" t="s">
        <v>946</v>
      </c>
      <c r="F104">
        <v>1302.9535743660499</v>
      </c>
      <c r="G104">
        <v>70.329425411163896</v>
      </c>
      <c r="H104" t="s">
        <v>947</v>
      </c>
      <c r="I104" t="s">
        <v>948</v>
      </c>
      <c r="J104" t="s">
        <v>37</v>
      </c>
      <c r="K104">
        <v>337056.77280061197</v>
      </c>
      <c r="L104">
        <v>144317.38062487199</v>
      </c>
      <c r="M104" t="s">
        <v>98</v>
      </c>
      <c r="N104" t="s">
        <v>98</v>
      </c>
      <c r="O104">
        <v>337057</v>
      </c>
      <c r="P104">
        <v>1348228</v>
      </c>
      <c r="Q104">
        <v>44</v>
      </c>
      <c r="R104">
        <v>13.8524562796601</v>
      </c>
      <c r="S104" t="s">
        <v>2832</v>
      </c>
      <c r="T104" t="s">
        <v>96</v>
      </c>
      <c r="U104">
        <v>1299.9535743660499</v>
      </c>
      <c r="V104">
        <v>70.3</v>
      </c>
      <c r="W104" t="s">
        <v>16042</v>
      </c>
      <c r="X104">
        <v>72100318</v>
      </c>
      <c r="Y104" t="s">
        <v>96</v>
      </c>
      <c r="Z104" t="s">
        <v>2832</v>
      </c>
      <c r="AA104" t="s">
        <v>2833</v>
      </c>
      <c r="AB104" t="s">
        <v>945</v>
      </c>
      <c r="AC104" t="s">
        <v>6010</v>
      </c>
      <c r="AD104" t="s">
        <v>949</v>
      </c>
      <c r="AE104">
        <v>44</v>
      </c>
      <c r="AF104" t="s">
        <v>16042</v>
      </c>
      <c r="AG104" t="s">
        <v>96</v>
      </c>
      <c r="AH104" t="s">
        <v>96</v>
      </c>
      <c r="AI104" t="str">
        <f>IF(ISNA(VLOOKUP(D104,Listen!J:O,3,0)),"",VLOOKUP(D104,Listen!J:O,3,0))</f>
        <v/>
      </c>
      <c r="AJ104" t="s">
        <v>96</v>
      </c>
      <c r="AK104">
        <v>5</v>
      </c>
      <c r="AL104" t="s">
        <v>96</v>
      </c>
      <c r="AM104">
        <v>3</v>
      </c>
      <c r="AN104">
        <v>2</v>
      </c>
      <c r="AO104">
        <v>5</v>
      </c>
      <c r="AP104">
        <f t="shared" si="1"/>
        <v>5</v>
      </c>
    </row>
    <row r="105" spans="1:42" x14ac:dyDescent="0.25">
      <c r="A105" t="s">
        <v>950</v>
      </c>
      <c r="B105">
        <v>13.865093325445599</v>
      </c>
      <c r="C105">
        <v>148</v>
      </c>
      <c r="D105" t="s">
        <v>5091</v>
      </c>
      <c r="F105">
        <v>1306.1723610250599</v>
      </c>
      <c r="G105">
        <v>75.546129971283506</v>
      </c>
      <c r="H105" t="s">
        <v>8419</v>
      </c>
      <c r="I105" t="s">
        <v>5092</v>
      </c>
      <c r="J105" t="s">
        <v>37</v>
      </c>
      <c r="K105">
        <v>203731.78135367201</v>
      </c>
      <c r="L105">
        <v>69778.756570776706</v>
      </c>
      <c r="M105" t="s">
        <v>98</v>
      </c>
      <c r="N105" t="s">
        <v>98</v>
      </c>
      <c r="O105">
        <v>203732</v>
      </c>
      <c r="P105">
        <v>814928</v>
      </c>
      <c r="Q105">
        <v>27</v>
      </c>
      <c r="R105">
        <v>13.902893325445598</v>
      </c>
      <c r="S105" t="s">
        <v>950</v>
      </c>
      <c r="T105" t="s">
        <v>96</v>
      </c>
      <c r="U105">
        <v>1303.1723610250599</v>
      </c>
      <c r="V105">
        <v>75.5</v>
      </c>
      <c r="W105" t="s">
        <v>16043</v>
      </c>
      <c r="X105">
        <v>72100318</v>
      </c>
      <c r="Y105" t="s">
        <v>96</v>
      </c>
      <c r="Z105" t="s">
        <v>950</v>
      </c>
      <c r="AA105" t="s">
        <v>951</v>
      </c>
      <c r="AB105" t="s">
        <v>935</v>
      </c>
      <c r="AC105" t="s">
        <v>952</v>
      </c>
      <c r="AD105" t="s">
        <v>934</v>
      </c>
      <c r="AE105">
        <v>27</v>
      </c>
      <c r="AF105" t="s">
        <v>16043</v>
      </c>
      <c r="AG105" t="s">
        <v>96</v>
      </c>
      <c r="AH105" t="s">
        <v>96</v>
      </c>
      <c r="AI105" t="str">
        <f>IF(ISNA(VLOOKUP(D105,Listen!J:O,3,0)),"",VLOOKUP(D105,Listen!J:O,3,0))</f>
        <v/>
      </c>
      <c r="AJ105" t="s">
        <v>96</v>
      </c>
      <c r="AK105">
        <v>5</v>
      </c>
      <c r="AL105" t="s">
        <v>96</v>
      </c>
      <c r="AM105">
        <v>3</v>
      </c>
      <c r="AN105">
        <v>2</v>
      </c>
      <c r="AO105">
        <v>5</v>
      </c>
      <c r="AP105">
        <f t="shared" si="1"/>
        <v>5</v>
      </c>
    </row>
    <row r="106" spans="1:42" x14ac:dyDescent="0.25">
      <c r="A106" t="s">
        <v>726</v>
      </c>
      <c r="B106">
        <v>13.9353949799888</v>
      </c>
      <c r="C106">
        <v>114</v>
      </c>
      <c r="D106" t="s">
        <v>2088</v>
      </c>
      <c r="F106">
        <v>1310.6588654232801</v>
      </c>
      <c r="G106">
        <v>65.614625175874707</v>
      </c>
      <c r="H106" t="s">
        <v>2089</v>
      </c>
      <c r="I106" t="s">
        <v>2090</v>
      </c>
      <c r="J106" t="s">
        <v>37</v>
      </c>
      <c r="K106">
        <v>37862.939076156297</v>
      </c>
      <c r="L106">
        <v>23924.559607355899</v>
      </c>
      <c r="M106" t="s">
        <v>98</v>
      </c>
      <c r="N106" t="s">
        <v>98</v>
      </c>
      <c r="O106">
        <v>37863</v>
      </c>
      <c r="P106">
        <v>151452</v>
      </c>
      <c r="Q106">
        <v>5</v>
      </c>
      <c r="R106">
        <v>13.973194979988799</v>
      </c>
      <c r="S106" t="s">
        <v>3251</v>
      </c>
      <c r="T106" t="s">
        <v>96</v>
      </c>
      <c r="U106">
        <v>1307.6588654232801</v>
      </c>
      <c r="V106">
        <v>65.599999999999994</v>
      </c>
      <c r="W106" t="s">
        <v>16044</v>
      </c>
      <c r="X106">
        <v>72100318</v>
      </c>
      <c r="Y106" t="s">
        <v>96</v>
      </c>
      <c r="Z106" t="s">
        <v>3251</v>
      </c>
      <c r="AA106" t="s">
        <v>3252</v>
      </c>
      <c r="AB106" t="s">
        <v>726</v>
      </c>
      <c r="AC106" t="s">
        <v>3836</v>
      </c>
      <c r="AD106" t="s">
        <v>727</v>
      </c>
      <c r="AE106">
        <v>5</v>
      </c>
      <c r="AF106" t="s">
        <v>16044</v>
      </c>
      <c r="AG106" t="s">
        <v>96</v>
      </c>
      <c r="AH106" t="s">
        <v>96</v>
      </c>
      <c r="AI106" t="str">
        <f>IF(ISNA(VLOOKUP(D106,Listen!J:O,3,0)),"",VLOOKUP(D106,Listen!J:O,3,0))</f>
        <v/>
      </c>
      <c r="AJ106" t="s">
        <v>96</v>
      </c>
      <c r="AK106">
        <v>5</v>
      </c>
      <c r="AL106" t="s">
        <v>96</v>
      </c>
      <c r="AM106">
        <v>3</v>
      </c>
      <c r="AN106">
        <v>2</v>
      </c>
      <c r="AO106">
        <v>5</v>
      </c>
      <c r="AP106">
        <f t="shared" si="1"/>
        <v>5</v>
      </c>
    </row>
    <row r="107" spans="1:42" x14ac:dyDescent="0.25">
      <c r="A107" t="s">
        <v>1439</v>
      </c>
      <c r="B107">
        <v>14.032221638969901</v>
      </c>
      <c r="C107">
        <v>112</v>
      </c>
      <c r="D107" t="s">
        <v>8420</v>
      </c>
      <c r="F107">
        <v>1316.8381400677499</v>
      </c>
      <c r="G107">
        <v>50.277033450583097</v>
      </c>
      <c r="H107" t="s">
        <v>8421</v>
      </c>
      <c r="I107" t="s">
        <v>8422</v>
      </c>
      <c r="J107" t="s">
        <v>43</v>
      </c>
      <c r="K107">
        <v>52830.511802533598</v>
      </c>
      <c r="L107">
        <v>18516.0493521729</v>
      </c>
      <c r="M107" t="s">
        <v>98</v>
      </c>
      <c r="N107" t="s">
        <v>98</v>
      </c>
      <c r="O107">
        <v>52831</v>
      </c>
      <c r="P107">
        <v>211324</v>
      </c>
      <c r="Q107">
        <v>7</v>
      </c>
      <c r="R107">
        <v>14.0700216389699</v>
      </c>
      <c r="S107" t="s">
        <v>959</v>
      </c>
      <c r="T107" t="s">
        <v>96</v>
      </c>
      <c r="U107">
        <v>1313.8381400677499</v>
      </c>
      <c r="V107">
        <v>50.3</v>
      </c>
      <c r="W107" t="s">
        <v>16045</v>
      </c>
      <c r="X107">
        <v>72100318</v>
      </c>
      <c r="Y107" t="s">
        <v>96</v>
      </c>
      <c r="Z107" t="s">
        <v>959</v>
      </c>
      <c r="AA107" t="s">
        <v>956</v>
      </c>
      <c r="AB107" t="s">
        <v>1439</v>
      </c>
      <c r="AC107" t="s">
        <v>957</v>
      </c>
      <c r="AD107" t="s">
        <v>2431</v>
      </c>
      <c r="AE107">
        <v>7</v>
      </c>
      <c r="AF107" t="s">
        <v>16045</v>
      </c>
      <c r="AG107" t="s">
        <v>96</v>
      </c>
      <c r="AH107" t="s">
        <v>96</v>
      </c>
      <c r="AI107" t="str">
        <f>IF(ISNA(VLOOKUP(D107,Listen!J:O,3,0)),"",VLOOKUP(D107,Listen!J:O,3,0))</f>
        <v/>
      </c>
      <c r="AJ107" t="s">
        <v>96</v>
      </c>
      <c r="AK107">
        <v>5</v>
      </c>
      <c r="AL107" t="s">
        <v>96</v>
      </c>
      <c r="AM107">
        <v>3</v>
      </c>
      <c r="AN107">
        <v>2</v>
      </c>
      <c r="AO107">
        <v>5</v>
      </c>
      <c r="AP107">
        <f t="shared" si="1"/>
        <v>5</v>
      </c>
    </row>
    <row r="108" spans="1:42" x14ac:dyDescent="0.25">
      <c r="A108" t="s">
        <v>953</v>
      </c>
      <c r="B108">
        <v>14.0994371425524</v>
      </c>
      <c r="C108">
        <v>89.099998474121094</v>
      </c>
      <c r="D108" t="s">
        <v>6007</v>
      </c>
      <c r="F108">
        <v>1321.1276927733099</v>
      </c>
      <c r="G108">
        <v>68.441993122743199</v>
      </c>
      <c r="H108" t="s">
        <v>6008</v>
      </c>
      <c r="I108" t="s">
        <v>6009</v>
      </c>
      <c r="J108" t="s">
        <v>37</v>
      </c>
      <c r="K108">
        <v>93604.466092452902</v>
      </c>
      <c r="L108">
        <v>63292.962800968002</v>
      </c>
      <c r="M108" t="s">
        <v>98</v>
      </c>
      <c r="N108" t="s">
        <v>98</v>
      </c>
      <c r="O108">
        <v>93604</v>
      </c>
      <c r="P108">
        <v>374416</v>
      </c>
      <c r="Q108">
        <v>12</v>
      </c>
      <c r="R108">
        <v>14.137237142552399</v>
      </c>
      <c r="S108" t="s">
        <v>953</v>
      </c>
      <c r="T108" t="s">
        <v>96</v>
      </c>
      <c r="U108">
        <v>1318.1276927733099</v>
      </c>
      <c r="V108">
        <v>68.400000000000006</v>
      </c>
      <c r="W108" t="s">
        <v>16046</v>
      </c>
      <c r="X108">
        <v>72100318</v>
      </c>
      <c r="Y108" t="s">
        <v>96</v>
      </c>
      <c r="Z108" t="s">
        <v>953</v>
      </c>
      <c r="AA108" t="s">
        <v>954</v>
      </c>
      <c r="AB108" t="s">
        <v>790</v>
      </c>
      <c r="AC108" t="s">
        <v>955</v>
      </c>
      <c r="AD108" t="s">
        <v>789</v>
      </c>
      <c r="AE108">
        <v>12</v>
      </c>
      <c r="AF108" t="s">
        <v>16046</v>
      </c>
      <c r="AG108" t="s">
        <v>96</v>
      </c>
      <c r="AH108" t="s">
        <v>96</v>
      </c>
      <c r="AI108" t="str">
        <f>IF(ISNA(VLOOKUP(D108,Listen!J:O,3,0)),"",VLOOKUP(D108,Listen!J:O,3,0))</f>
        <v/>
      </c>
      <c r="AJ108" t="s">
        <v>96</v>
      </c>
      <c r="AK108">
        <v>5</v>
      </c>
      <c r="AL108" t="s">
        <v>96</v>
      </c>
      <c r="AM108">
        <v>3</v>
      </c>
      <c r="AN108">
        <v>2</v>
      </c>
      <c r="AO108">
        <v>5</v>
      </c>
      <c r="AP108">
        <f t="shared" si="1"/>
        <v>5</v>
      </c>
    </row>
    <row r="109" spans="1:42" x14ac:dyDescent="0.25">
      <c r="A109" t="s">
        <v>8423</v>
      </c>
      <c r="B109">
        <v>14.1923303257417</v>
      </c>
      <c r="C109">
        <v>68</v>
      </c>
      <c r="D109" t="s">
        <v>8424</v>
      </c>
      <c r="F109">
        <v>1327.0559412284999</v>
      </c>
      <c r="G109">
        <v>73.732713535558702</v>
      </c>
      <c r="H109" t="s">
        <v>8425</v>
      </c>
      <c r="I109" t="s">
        <v>8426</v>
      </c>
      <c r="J109" t="s">
        <v>37</v>
      </c>
      <c r="K109">
        <v>3514.43678027532</v>
      </c>
      <c r="L109">
        <v>1418.1674887084901</v>
      </c>
      <c r="M109" t="s">
        <v>98</v>
      </c>
      <c r="N109" t="s">
        <v>98</v>
      </c>
      <c r="O109">
        <v>3514</v>
      </c>
      <c r="P109">
        <v>14056</v>
      </c>
      <c r="Q109">
        <v>0</v>
      </c>
      <c r="R109">
        <v>14.230130325741699</v>
      </c>
      <c r="S109" t="s">
        <v>8423</v>
      </c>
      <c r="T109" t="s">
        <v>96</v>
      </c>
      <c r="U109">
        <v>1324.0559412284999</v>
      </c>
      <c r="V109">
        <v>73.7</v>
      </c>
      <c r="W109" t="s">
        <v>16047</v>
      </c>
      <c r="X109">
        <v>72100318</v>
      </c>
      <c r="Y109" t="s">
        <v>96</v>
      </c>
      <c r="Z109" t="s">
        <v>8423</v>
      </c>
      <c r="AA109" t="s">
        <v>8427</v>
      </c>
      <c r="AB109" t="s">
        <v>5829</v>
      </c>
      <c r="AC109" t="s">
        <v>8428</v>
      </c>
      <c r="AD109" t="s">
        <v>5828</v>
      </c>
      <c r="AE109">
        <v>0</v>
      </c>
      <c r="AF109" t="s">
        <v>16047</v>
      </c>
      <c r="AG109" t="s">
        <v>96</v>
      </c>
      <c r="AH109" t="s">
        <v>96</v>
      </c>
      <c r="AI109" t="str">
        <f>IF(ISNA(VLOOKUP(D109,Listen!J:O,3,0)),"",VLOOKUP(D109,Listen!J:O,3,0))</f>
        <v/>
      </c>
      <c r="AJ109">
        <v>6</v>
      </c>
      <c r="AK109">
        <v>5</v>
      </c>
      <c r="AL109" t="s">
        <v>96</v>
      </c>
      <c r="AM109">
        <v>3</v>
      </c>
      <c r="AN109">
        <v>2</v>
      </c>
      <c r="AO109">
        <v>6</v>
      </c>
      <c r="AP109">
        <f t="shared" si="1"/>
        <v>6</v>
      </c>
    </row>
    <row r="110" spans="1:42" x14ac:dyDescent="0.25">
      <c r="A110" t="s">
        <v>3253</v>
      </c>
      <c r="B110">
        <v>14.222721019969301</v>
      </c>
      <c r="C110">
        <v>57.099998474121101</v>
      </c>
      <c r="D110" t="s">
        <v>8429</v>
      </c>
      <c r="F110">
        <v>1328.9954117033101</v>
      </c>
      <c r="G110">
        <v>65.046584495377004</v>
      </c>
      <c r="H110" t="s">
        <v>8430</v>
      </c>
      <c r="I110" t="s">
        <v>2028</v>
      </c>
      <c r="J110" t="s">
        <v>37</v>
      </c>
      <c r="K110">
        <v>133844.570896569</v>
      </c>
      <c r="L110">
        <v>23025.307103854699</v>
      </c>
      <c r="M110" t="s">
        <v>98</v>
      </c>
      <c r="N110" t="s">
        <v>98</v>
      </c>
      <c r="O110">
        <v>133845</v>
      </c>
      <c r="P110">
        <v>535380</v>
      </c>
      <c r="Q110">
        <v>18</v>
      </c>
      <c r="R110">
        <v>14.2605210199693</v>
      </c>
      <c r="S110" t="s">
        <v>3254</v>
      </c>
      <c r="T110" t="s">
        <v>96</v>
      </c>
      <c r="U110">
        <v>1325.9954117033101</v>
      </c>
      <c r="V110">
        <v>65</v>
      </c>
      <c r="W110" t="s">
        <v>16048</v>
      </c>
      <c r="X110">
        <v>72100318</v>
      </c>
      <c r="Y110" t="s">
        <v>96</v>
      </c>
      <c r="Z110" t="s">
        <v>3254</v>
      </c>
      <c r="AA110" t="s">
        <v>5836</v>
      </c>
      <c r="AB110" t="s">
        <v>3253</v>
      </c>
      <c r="AC110" t="s">
        <v>5837</v>
      </c>
      <c r="AD110" t="s">
        <v>174</v>
      </c>
      <c r="AE110">
        <v>18</v>
      </c>
      <c r="AF110" t="s">
        <v>16048</v>
      </c>
      <c r="AG110" t="s">
        <v>96</v>
      </c>
      <c r="AH110" t="s">
        <v>96</v>
      </c>
      <c r="AI110" t="str">
        <f>IF(ISNA(VLOOKUP(D110,Listen!J:O,3,0)),"",VLOOKUP(D110,Listen!J:O,3,0))</f>
        <v/>
      </c>
      <c r="AJ110" t="s">
        <v>96</v>
      </c>
      <c r="AK110">
        <v>5</v>
      </c>
      <c r="AL110" t="s">
        <v>96</v>
      </c>
      <c r="AM110">
        <v>3</v>
      </c>
      <c r="AN110">
        <v>2</v>
      </c>
      <c r="AO110">
        <v>5</v>
      </c>
      <c r="AP110">
        <f t="shared" si="1"/>
        <v>5</v>
      </c>
    </row>
    <row r="111" spans="1:42" x14ac:dyDescent="0.25">
      <c r="A111" t="s">
        <v>956</v>
      </c>
      <c r="B111">
        <v>14.222984969769101</v>
      </c>
      <c r="C111">
        <v>112</v>
      </c>
      <c r="D111" t="s">
        <v>8431</v>
      </c>
      <c r="F111">
        <v>1329.01225642688</v>
      </c>
      <c r="G111">
        <v>78.510404223220107</v>
      </c>
      <c r="H111" t="s">
        <v>8432</v>
      </c>
      <c r="I111" t="s">
        <v>530</v>
      </c>
      <c r="J111" t="s">
        <v>37</v>
      </c>
      <c r="K111">
        <v>272684.54531103198</v>
      </c>
      <c r="L111">
        <v>108180.58202168001</v>
      </c>
      <c r="M111" t="s">
        <v>98</v>
      </c>
      <c r="N111" t="s">
        <v>98</v>
      </c>
      <c r="O111">
        <v>272685</v>
      </c>
      <c r="P111">
        <v>1090740</v>
      </c>
      <c r="Q111">
        <v>36</v>
      </c>
      <c r="R111">
        <v>14.2607849697691</v>
      </c>
      <c r="S111" t="s">
        <v>957</v>
      </c>
      <c r="T111" t="s">
        <v>96</v>
      </c>
      <c r="U111">
        <v>1326.01225642688</v>
      </c>
      <c r="V111">
        <v>78.5</v>
      </c>
      <c r="W111" t="s">
        <v>16049</v>
      </c>
      <c r="X111">
        <v>72100318</v>
      </c>
      <c r="Y111" t="s">
        <v>96</v>
      </c>
      <c r="Z111" t="s">
        <v>957</v>
      </c>
      <c r="AA111" t="s">
        <v>958</v>
      </c>
      <c r="AB111" t="s">
        <v>956</v>
      </c>
      <c r="AC111" t="s">
        <v>8433</v>
      </c>
      <c r="AD111" t="s">
        <v>959</v>
      </c>
      <c r="AE111">
        <v>36</v>
      </c>
      <c r="AF111" t="s">
        <v>16049</v>
      </c>
      <c r="AG111" t="s">
        <v>96</v>
      </c>
      <c r="AH111" t="s">
        <v>96</v>
      </c>
      <c r="AI111" t="str">
        <f>IF(ISNA(VLOOKUP(D111,Listen!J:O,3,0)),"",VLOOKUP(D111,Listen!J:O,3,0))</f>
        <v/>
      </c>
      <c r="AJ111" t="s">
        <v>96</v>
      </c>
      <c r="AK111">
        <v>5</v>
      </c>
      <c r="AL111" t="s">
        <v>96</v>
      </c>
      <c r="AM111">
        <v>3</v>
      </c>
      <c r="AN111">
        <v>2</v>
      </c>
      <c r="AO111">
        <v>5</v>
      </c>
      <c r="AP111">
        <f t="shared" si="1"/>
        <v>5</v>
      </c>
    </row>
    <row r="112" spans="1:42" x14ac:dyDescent="0.25">
      <c r="A112" t="s">
        <v>8434</v>
      </c>
      <c r="B112">
        <v>14.2466516494408</v>
      </c>
      <c r="C112">
        <v>429</v>
      </c>
      <c r="D112" t="s">
        <v>1383</v>
      </c>
      <c r="F112">
        <v>1330.52261437121</v>
      </c>
      <c r="G112">
        <v>58.351361311258202</v>
      </c>
      <c r="H112" t="s">
        <v>1384</v>
      </c>
      <c r="I112" t="s">
        <v>1385</v>
      </c>
      <c r="J112" t="s">
        <v>37</v>
      </c>
      <c r="K112">
        <v>29168.615522290798</v>
      </c>
      <c r="L112">
        <v>9250.9765765123593</v>
      </c>
      <c r="M112" t="s">
        <v>98</v>
      </c>
      <c r="N112" t="s">
        <v>98</v>
      </c>
      <c r="O112">
        <v>29169</v>
      </c>
      <c r="P112">
        <v>116676</v>
      </c>
      <c r="Q112">
        <v>4</v>
      </c>
      <c r="R112">
        <v>14.284451649440799</v>
      </c>
      <c r="S112" t="s">
        <v>8435</v>
      </c>
      <c r="T112" t="s">
        <v>96</v>
      </c>
      <c r="U112">
        <v>1327.52261437121</v>
      </c>
      <c r="V112">
        <v>58.4</v>
      </c>
      <c r="W112" t="s">
        <v>16050</v>
      </c>
      <c r="X112">
        <v>72100318</v>
      </c>
      <c r="Y112" t="s">
        <v>96</v>
      </c>
      <c r="Z112" t="s">
        <v>8435</v>
      </c>
      <c r="AA112" t="s">
        <v>8436</v>
      </c>
      <c r="AB112" t="s">
        <v>8434</v>
      </c>
      <c r="AC112" t="s">
        <v>8437</v>
      </c>
      <c r="AD112" t="s">
        <v>8438</v>
      </c>
      <c r="AE112">
        <v>4</v>
      </c>
      <c r="AF112" t="s">
        <v>16050</v>
      </c>
      <c r="AG112" t="s">
        <v>96</v>
      </c>
      <c r="AH112" t="s">
        <v>96</v>
      </c>
      <c r="AI112" t="str">
        <f>IF(ISNA(VLOOKUP(D112,Listen!J:O,3,0)),"",VLOOKUP(D112,Listen!J:O,3,0))</f>
        <v/>
      </c>
      <c r="AJ112" t="s">
        <v>96</v>
      </c>
      <c r="AK112">
        <v>5</v>
      </c>
      <c r="AL112" t="s">
        <v>96</v>
      </c>
      <c r="AM112">
        <v>3</v>
      </c>
      <c r="AN112">
        <v>2</v>
      </c>
      <c r="AO112">
        <v>5</v>
      </c>
      <c r="AP112">
        <f t="shared" si="1"/>
        <v>5</v>
      </c>
    </row>
    <row r="113" spans="1:42" x14ac:dyDescent="0.25">
      <c r="A113" t="s">
        <v>1268</v>
      </c>
      <c r="B113">
        <v>14.268823689549899</v>
      </c>
      <c r="C113">
        <v>126.09999847412099</v>
      </c>
      <c r="D113" t="s">
        <v>2205</v>
      </c>
      <c r="F113">
        <v>1331.93758754806</v>
      </c>
      <c r="G113">
        <v>51.204109488940503</v>
      </c>
      <c r="H113" t="s">
        <v>2206</v>
      </c>
      <c r="I113" t="s">
        <v>660</v>
      </c>
      <c r="J113" t="s">
        <v>37</v>
      </c>
      <c r="K113">
        <v>78721.053314437493</v>
      </c>
      <c r="L113">
        <v>31537.756232252999</v>
      </c>
      <c r="M113" t="s">
        <v>98</v>
      </c>
      <c r="N113" t="s">
        <v>98</v>
      </c>
      <c r="O113">
        <v>78721</v>
      </c>
      <c r="P113">
        <v>314884</v>
      </c>
      <c r="Q113">
        <v>10</v>
      </c>
      <c r="R113">
        <v>14.306623689549898</v>
      </c>
      <c r="S113" t="s">
        <v>1268</v>
      </c>
      <c r="T113" t="s">
        <v>96</v>
      </c>
      <c r="U113">
        <v>1328.93758754806</v>
      </c>
      <c r="V113">
        <v>51.2</v>
      </c>
      <c r="W113" t="s">
        <v>16051</v>
      </c>
      <c r="X113">
        <v>72100318</v>
      </c>
      <c r="Y113" t="s">
        <v>96</v>
      </c>
      <c r="Z113" t="s">
        <v>1268</v>
      </c>
      <c r="AA113" t="s">
        <v>2706</v>
      </c>
      <c r="AB113" t="s">
        <v>2705</v>
      </c>
      <c r="AC113" t="s">
        <v>2707</v>
      </c>
      <c r="AD113" t="s">
        <v>2708</v>
      </c>
      <c r="AE113">
        <v>10</v>
      </c>
      <c r="AF113" t="s">
        <v>16051</v>
      </c>
      <c r="AG113" t="s">
        <v>96</v>
      </c>
      <c r="AH113" t="s">
        <v>96</v>
      </c>
      <c r="AI113" t="str">
        <f>IF(ISNA(VLOOKUP(D113,Listen!J:O,3,0)),"",VLOOKUP(D113,Listen!J:O,3,0))</f>
        <v/>
      </c>
      <c r="AJ113" t="s">
        <v>96</v>
      </c>
      <c r="AK113">
        <v>5</v>
      </c>
      <c r="AL113" t="s">
        <v>96</v>
      </c>
      <c r="AM113">
        <v>3</v>
      </c>
      <c r="AN113">
        <v>2</v>
      </c>
      <c r="AO113">
        <v>5</v>
      </c>
      <c r="AP113">
        <f t="shared" si="1"/>
        <v>5</v>
      </c>
    </row>
    <row r="114" spans="1:42" x14ac:dyDescent="0.25">
      <c r="A114" t="s">
        <v>2446</v>
      </c>
      <c r="B114">
        <v>14.393250034673599</v>
      </c>
      <c r="C114">
        <v>123</v>
      </c>
      <c r="D114" t="s">
        <v>3837</v>
      </c>
      <c r="F114">
        <v>1339.87821637505</v>
      </c>
      <c r="G114">
        <v>67.251353580219003</v>
      </c>
      <c r="H114" t="s">
        <v>3838</v>
      </c>
      <c r="I114" t="s">
        <v>183</v>
      </c>
      <c r="J114" t="s">
        <v>37</v>
      </c>
      <c r="K114">
        <v>76130.879943201406</v>
      </c>
      <c r="L114">
        <v>35912.661175698202</v>
      </c>
      <c r="M114" t="s">
        <v>98</v>
      </c>
      <c r="N114" t="s">
        <v>98</v>
      </c>
      <c r="O114">
        <v>76131</v>
      </c>
      <c r="P114">
        <v>304524</v>
      </c>
      <c r="Q114">
        <v>10</v>
      </c>
      <c r="R114">
        <v>14.431050034673598</v>
      </c>
      <c r="S114" t="s">
        <v>2446</v>
      </c>
      <c r="T114" t="s">
        <v>96</v>
      </c>
      <c r="U114">
        <v>1336.87821637505</v>
      </c>
      <c r="V114">
        <v>67.3</v>
      </c>
      <c r="W114" t="s">
        <v>16052</v>
      </c>
      <c r="X114">
        <v>72100318</v>
      </c>
      <c r="Y114" t="s">
        <v>96</v>
      </c>
      <c r="Z114" t="s">
        <v>2446</v>
      </c>
      <c r="AA114" t="s">
        <v>3839</v>
      </c>
      <c r="AB114" t="s">
        <v>2445</v>
      </c>
      <c r="AC114" t="s">
        <v>3840</v>
      </c>
      <c r="AD114" t="s">
        <v>2443</v>
      </c>
      <c r="AE114">
        <v>10</v>
      </c>
      <c r="AF114" t="s">
        <v>16052</v>
      </c>
      <c r="AG114" t="s">
        <v>96</v>
      </c>
      <c r="AH114" t="s">
        <v>96</v>
      </c>
      <c r="AI114" t="str">
        <f>IF(ISNA(VLOOKUP(D114,Listen!J:O,3,0)),"",VLOOKUP(D114,Listen!J:O,3,0))</f>
        <v/>
      </c>
      <c r="AJ114" t="s">
        <v>96</v>
      </c>
      <c r="AK114">
        <v>5</v>
      </c>
      <c r="AL114" t="s">
        <v>96</v>
      </c>
      <c r="AM114">
        <v>3</v>
      </c>
      <c r="AN114">
        <v>2</v>
      </c>
      <c r="AO114">
        <v>5</v>
      </c>
      <c r="AP114">
        <f t="shared" si="1"/>
        <v>5</v>
      </c>
    </row>
    <row r="115" spans="1:42" x14ac:dyDescent="0.25">
      <c r="A115" t="s">
        <v>433</v>
      </c>
      <c r="B115">
        <v>14.4058817399986</v>
      </c>
      <c r="C115">
        <v>103</v>
      </c>
      <c r="D115" t="s">
        <v>8439</v>
      </c>
      <c r="F115">
        <v>1340.68434536115</v>
      </c>
      <c r="G115">
        <v>78.087196206630594</v>
      </c>
      <c r="H115" t="s">
        <v>8440</v>
      </c>
      <c r="I115" t="s">
        <v>3488</v>
      </c>
      <c r="J115" t="s">
        <v>37</v>
      </c>
      <c r="K115">
        <v>51352.194145200301</v>
      </c>
      <c r="L115">
        <v>28406.800999504401</v>
      </c>
      <c r="M115">
        <v>341116.24866463197</v>
      </c>
      <c r="N115">
        <v>341116.24866463197</v>
      </c>
      <c r="O115">
        <v>0</v>
      </c>
      <c r="P115">
        <v>0</v>
      </c>
      <c r="Q115">
        <v>0</v>
      </c>
      <c r="R115">
        <v>14.443681739998599</v>
      </c>
      <c r="S115" t="s">
        <v>433</v>
      </c>
      <c r="T115" t="s">
        <v>96</v>
      </c>
      <c r="U115">
        <v>1337.68434536115</v>
      </c>
      <c r="V115">
        <v>78.099999999999994</v>
      </c>
      <c r="W115" t="s">
        <v>16053</v>
      </c>
      <c r="X115">
        <v>72100318</v>
      </c>
      <c r="Y115" t="s">
        <v>96</v>
      </c>
      <c r="Z115" t="s">
        <v>433</v>
      </c>
      <c r="AA115" t="s">
        <v>729</v>
      </c>
      <c r="AB115" t="s">
        <v>730</v>
      </c>
      <c r="AC115" t="s">
        <v>731</v>
      </c>
      <c r="AD115" t="s">
        <v>732</v>
      </c>
      <c r="AE115">
        <v>0</v>
      </c>
      <c r="AF115" t="s">
        <v>16053</v>
      </c>
      <c r="AG115" t="s">
        <v>96</v>
      </c>
      <c r="AH115" t="s">
        <v>96</v>
      </c>
      <c r="AI115" t="str">
        <f>IF(ISNA(VLOOKUP(D115,Listen!J:O,3,0)),"",VLOOKUP(D115,Listen!J:O,3,0))</f>
        <v/>
      </c>
      <c r="AJ115">
        <v>6</v>
      </c>
      <c r="AK115">
        <v>5</v>
      </c>
      <c r="AL115" t="s">
        <v>96</v>
      </c>
      <c r="AM115">
        <v>3</v>
      </c>
      <c r="AN115">
        <v>2</v>
      </c>
      <c r="AO115">
        <v>6</v>
      </c>
      <c r="AP115">
        <f t="shared" si="1"/>
        <v>6</v>
      </c>
    </row>
    <row r="116" spans="1:42" x14ac:dyDescent="0.25">
      <c r="A116" t="s">
        <v>8441</v>
      </c>
      <c r="B116">
        <v>14.445846721661599</v>
      </c>
      <c r="C116">
        <v>163</v>
      </c>
      <c r="D116" t="s">
        <v>8442</v>
      </c>
      <c r="F116">
        <v>1343.2348268138301</v>
      </c>
      <c r="G116">
        <v>56.923764778853098</v>
      </c>
      <c r="H116" t="s">
        <v>8443</v>
      </c>
      <c r="I116" t="s">
        <v>8444</v>
      </c>
      <c r="J116" t="s">
        <v>37</v>
      </c>
      <c r="K116">
        <v>98593.041210057097</v>
      </c>
      <c r="L116">
        <v>47139.523762819103</v>
      </c>
      <c r="M116" t="s">
        <v>98</v>
      </c>
      <c r="N116" t="s">
        <v>98</v>
      </c>
      <c r="O116">
        <v>98593</v>
      </c>
      <c r="P116">
        <v>394372</v>
      </c>
      <c r="Q116">
        <v>13</v>
      </c>
      <c r="R116">
        <v>14.483646721661598</v>
      </c>
      <c r="S116" t="s">
        <v>8445</v>
      </c>
      <c r="T116" t="s">
        <v>96</v>
      </c>
      <c r="U116">
        <v>1340.2348268138301</v>
      </c>
      <c r="V116">
        <v>56.9</v>
      </c>
      <c r="W116" t="s">
        <v>16054</v>
      </c>
      <c r="X116">
        <v>72100318</v>
      </c>
      <c r="Y116" t="s">
        <v>96</v>
      </c>
      <c r="Z116" t="s">
        <v>8445</v>
      </c>
      <c r="AA116" t="s">
        <v>515</v>
      </c>
      <c r="AB116" t="s">
        <v>8441</v>
      </c>
      <c r="AC116" t="s">
        <v>514</v>
      </c>
      <c r="AD116" t="s">
        <v>8446</v>
      </c>
      <c r="AE116">
        <v>13</v>
      </c>
      <c r="AF116" t="s">
        <v>16054</v>
      </c>
      <c r="AG116" t="s">
        <v>96</v>
      </c>
      <c r="AH116" t="s">
        <v>96</v>
      </c>
      <c r="AI116" t="str">
        <f>IF(ISNA(VLOOKUP(D116,Listen!J:O,3,0)),"",VLOOKUP(D116,Listen!J:O,3,0))</f>
        <v/>
      </c>
      <c r="AJ116" t="s">
        <v>96</v>
      </c>
      <c r="AK116">
        <v>5</v>
      </c>
      <c r="AL116" t="s">
        <v>96</v>
      </c>
      <c r="AM116">
        <v>3</v>
      </c>
      <c r="AN116">
        <v>2</v>
      </c>
      <c r="AO116">
        <v>5</v>
      </c>
      <c r="AP116">
        <f t="shared" si="1"/>
        <v>5</v>
      </c>
    </row>
    <row r="117" spans="1:42" x14ac:dyDescent="0.25">
      <c r="A117" t="s">
        <v>2835</v>
      </c>
      <c r="B117">
        <v>14.613712271777</v>
      </c>
      <c r="C117">
        <v>113</v>
      </c>
      <c r="D117" t="s">
        <v>8447</v>
      </c>
      <c r="F117">
        <v>1353.9476547521699</v>
      </c>
      <c r="G117">
        <v>73.068285945905899</v>
      </c>
      <c r="H117" t="s">
        <v>8448</v>
      </c>
      <c r="I117" t="s">
        <v>8449</v>
      </c>
      <c r="J117" t="s">
        <v>37</v>
      </c>
      <c r="K117">
        <v>61686.244877934601</v>
      </c>
      <c r="L117">
        <v>32937.015658876</v>
      </c>
      <c r="M117" t="s">
        <v>98</v>
      </c>
      <c r="N117" t="s">
        <v>98</v>
      </c>
      <c r="O117">
        <v>61686</v>
      </c>
      <c r="P117">
        <v>246744</v>
      </c>
      <c r="Q117">
        <v>8</v>
      </c>
      <c r="R117">
        <v>14.651512271776999</v>
      </c>
      <c r="S117" t="s">
        <v>2836</v>
      </c>
      <c r="T117" t="s">
        <v>96</v>
      </c>
      <c r="U117">
        <v>1350.9476547521699</v>
      </c>
      <c r="V117">
        <v>73.099999999999994</v>
      </c>
      <c r="W117" t="s">
        <v>16055</v>
      </c>
      <c r="X117">
        <v>72100318</v>
      </c>
      <c r="Y117" t="s">
        <v>96</v>
      </c>
      <c r="Z117" t="s">
        <v>2836</v>
      </c>
      <c r="AA117" t="s">
        <v>2838</v>
      </c>
      <c r="AB117" t="s">
        <v>2835</v>
      </c>
      <c r="AC117" t="s">
        <v>8450</v>
      </c>
      <c r="AD117" t="s">
        <v>2837</v>
      </c>
      <c r="AE117">
        <v>8</v>
      </c>
      <c r="AF117" t="s">
        <v>16055</v>
      </c>
      <c r="AG117" t="s">
        <v>96</v>
      </c>
      <c r="AH117" t="s">
        <v>96</v>
      </c>
      <c r="AI117" t="str">
        <f>IF(ISNA(VLOOKUP(D117,Listen!J:O,3,0)),"",VLOOKUP(D117,Listen!J:O,3,0))</f>
        <v/>
      </c>
      <c r="AJ117" t="s">
        <v>96</v>
      </c>
      <c r="AK117">
        <v>5</v>
      </c>
      <c r="AL117" t="s">
        <v>96</v>
      </c>
      <c r="AM117">
        <v>3</v>
      </c>
      <c r="AN117">
        <v>2</v>
      </c>
      <c r="AO117">
        <v>5</v>
      </c>
      <c r="AP117">
        <f t="shared" si="1"/>
        <v>5</v>
      </c>
    </row>
    <row r="118" spans="1:42" x14ac:dyDescent="0.25">
      <c r="A118" t="s">
        <v>2835</v>
      </c>
      <c r="B118">
        <v>14.613881199095401</v>
      </c>
      <c r="C118">
        <v>113.09999847412099</v>
      </c>
      <c r="D118" t="s">
        <v>8451</v>
      </c>
      <c r="F118">
        <v>1353.95843533994</v>
      </c>
      <c r="G118">
        <v>63.226255795015199</v>
      </c>
      <c r="H118" t="s">
        <v>8452</v>
      </c>
      <c r="I118" t="s">
        <v>4168</v>
      </c>
      <c r="J118" t="s">
        <v>37</v>
      </c>
      <c r="K118">
        <v>129941.266704208</v>
      </c>
      <c r="L118">
        <v>32937.015658876</v>
      </c>
      <c r="M118" t="s">
        <v>98</v>
      </c>
      <c r="N118" t="s">
        <v>98</v>
      </c>
      <c r="O118">
        <v>129941</v>
      </c>
      <c r="P118">
        <v>519764</v>
      </c>
      <c r="Q118">
        <v>17</v>
      </c>
      <c r="R118">
        <v>14.6516811990954</v>
      </c>
      <c r="S118" t="s">
        <v>2836</v>
      </c>
      <c r="T118" t="s">
        <v>96</v>
      </c>
      <c r="U118">
        <v>1350.95843533994</v>
      </c>
      <c r="V118">
        <v>63.2</v>
      </c>
      <c r="W118" t="s">
        <v>16055</v>
      </c>
      <c r="X118">
        <v>72100318</v>
      </c>
      <c r="Y118" t="s">
        <v>96</v>
      </c>
      <c r="Z118" t="s">
        <v>2836</v>
      </c>
      <c r="AA118" t="s">
        <v>2838</v>
      </c>
      <c r="AB118" t="s">
        <v>2835</v>
      </c>
      <c r="AC118" t="s">
        <v>8450</v>
      </c>
      <c r="AD118" t="s">
        <v>2837</v>
      </c>
      <c r="AE118">
        <v>17</v>
      </c>
      <c r="AF118" t="s">
        <v>16055</v>
      </c>
      <c r="AG118" t="s">
        <v>96</v>
      </c>
      <c r="AH118" t="s">
        <v>96</v>
      </c>
      <c r="AI118" t="str">
        <f>IF(ISNA(VLOOKUP(D118,Listen!J:O,3,0)),"",VLOOKUP(D118,Listen!J:O,3,0))</f>
        <v/>
      </c>
      <c r="AJ118" t="s">
        <v>96</v>
      </c>
      <c r="AK118">
        <v>5</v>
      </c>
      <c r="AL118" t="s">
        <v>96</v>
      </c>
      <c r="AM118">
        <v>3</v>
      </c>
      <c r="AN118">
        <v>2</v>
      </c>
      <c r="AO118">
        <v>5</v>
      </c>
      <c r="AP118">
        <f t="shared" si="1"/>
        <v>5</v>
      </c>
    </row>
    <row r="119" spans="1:42" x14ac:dyDescent="0.25">
      <c r="A119" t="s">
        <v>792</v>
      </c>
      <c r="B119">
        <v>14.619461733700099</v>
      </c>
      <c r="C119">
        <v>105</v>
      </c>
      <c r="D119" t="s">
        <v>8453</v>
      </c>
      <c r="F119">
        <v>1354.3145733741201</v>
      </c>
      <c r="G119">
        <v>60.472331321256199</v>
      </c>
      <c r="H119" t="s">
        <v>8454</v>
      </c>
      <c r="I119" t="s">
        <v>8455</v>
      </c>
      <c r="J119" t="s">
        <v>37</v>
      </c>
      <c r="K119">
        <v>63305.348457634602</v>
      </c>
      <c r="L119">
        <v>23012.935338827301</v>
      </c>
      <c r="M119" t="s">
        <v>98</v>
      </c>
      <c r="N119" t="s">
        <v>98</v>
      </c>
      <c r="O119">
        <v>63305</v>
      </c>
      <c r="P119">
        <v>253220</v>
      </c>
      <c r="Q119">
        <v>8</v>
      </c>
      <c r="R119">
        <v>14.657261733700098</v>
      </c>
      <c r="S119" t="s">
        <v>793</v>
      </c>
      <c r="T119" t="s">
        <v>96</v>
      </c>
      <c r="U119">
        <v>1351.3145733741201</v>
      </c>
      <c r="V119">
        <v>60.5</v>
      </c>
      <c r="W119" t="s">
        <v>16056</v>
      </c>
      <c r="X119">
        <v>72100318</v>
      </c>
      <c r="Y119" t="s">
        <v>96</v>
      </c>
      <c r="Z119" t="s">
        <v>793</v>
      </c>
      <c r="AA119" t="s">
        <v>434</v>
      </c>
      <c r="AB119" t="s">
        <v>792</v>
      </c>
      <c r="AC119" t="s">
        <v>794</v>
      </c>
      <c r="AD119" t="s">
        <v>2709</v>
      </c>
      <c r="AE119">
        <v>8</v>
      </c>
      <c r="AF119" t="s">
        <v>16056</v>
      </c>
      <c r="AG119" t="s">
        <v>96</v>
      </c>
      <c r="AH119" t="s">
        <v>96</v>
      </c>
      <c r="AI119" t="str">
        <f>IF(ISNA(VLOOKUP(D119,Listen!J:O,3,0)),"",VLOOKUP(D119,Listen!J:O,3,0))</f>
        <v/>
      </c>
      <c r="AJ119" t="s">
        <v>96</v>
      </c>
      <c r="AK119">
        <v>5</v>
      </c>
      <c r="AL119" t="s">
        <v>96</v>
      </c>
      <c r="AM119">
        <v>3</v>
      </c>
      <c r="AN119">
        <v>2</v>
      </c>
      <c r="AO119">
        <v>5</v>
      </c>
      <c r="AP119">
        <f t="shared" si="1"/>
        <v>5</v>
      </c>
    </row>
    <row r="120" spans="1:42" x14ac:dyDescent="0.25">
      <c r="A120" t="s">
        <v>3958</v>
      </c>
      <c r="B120">
        <v>14.6629695705698</v>
      </c>
      <c r="C120">
        <v>170</v>
      </c>
      <c r="D120" t="s">
        <v>8456</v>
      </c>
      <c r="F120">
        <v>1357.0911524282001</v>
      </c>
      <c r="G120">
        <v>66.478397085785701</v>
      </c>
      <c r="H120" t="s">
        <v>8457</v>
      </c>
      <c r="I120" t="s">
        <v>8458</v>
      </c>
      <c r="J120" t="s">
        <v>37</v>
      </c>
      <c r="K120">
        <v>50191.973286608198</v>
      </c>
      <c r="L120">
        <v>16134.4050828932</v>
      </c>
      <c r="M120" t="s">
        <v>98</v>
      </c>
      <c r="N120" t="s">
        <v>98</v>
      </c>
      <c r="O120">
        <v>50192</v>
      </c>
      <c r="P120">
        <v>200768</v>
      </c>
      <c r="Q120">
        <v>7</v>
      </c>
      <c r="R120">
        <v>14.700769570569799</v>
      </c>
      <c r="S120" t="s">
        <v>3958</v>
      </c>
      <c r="T120" t="s">
        <v>96</v>
      </c>
      <c r="U120">
        <v>1354.0911524282001</v>
      </c>
      <c r="V120">
        <v>66.5</v>
      </c>
      <c r="W120" t="s">
        <v>16057</v>
      </c>
      <c r="X120">
        <v>72100318</v>
      </c>
      <c r="Y120" t="s">
        <v>96</v>
      </c>
      <c r="Z120" t="s">
        <v>3958</v>
      </c>
      <c r="AA120" t="s">
        <v>3959</v>
      </c>
      <c r="AB120" t="s">
        <v>8459</v>
      </c>
      <c r="AC120" t="s">
        <v>3960</v>
      </c>
      <c r="AD120" t="s">
        <v>8460</v>
      </c>
      <c r="AE120">
        <v>7</v>
      </c>
      <c r="AF120" t="s">
        <v>16057</v>
      </c>
      <c r="AG120" t="s">
        <v>96</v>
      </c>
      <c r="AH120" t="s">
        <v>96</v>
      </c>
      <c r="AI120" t="str">
        <f>IF(ISNA(VLOOKUP(D120,Listen!J:O,3,0)),"",VLOOKUP(D120,Listen!J:O,3,0))</f>
        <v/>
      </c>
      <c r="AJ120" t="s">
        <v>96</v>
      </c>
      <c r="AK120">
        <v>5</v>
      </c>
      <c r="AL120" t="s">
        <v>96</v>
      </c>
      <c r="AM120">
        <v>3</v>
      </c>
      <c r="AN120">
        <v>2</v>
      </c>
      <c r="AO120">
        <v>5</v>
      </c>
      <c r="AP120">
        <f t="shared" si="1"/>
        <v>5</v>
      </c>
    </row>
    <row r="121" spans="1:42" x14ac:dyDescent="0.25">
      <c r="A121" t="s">
        <v>434</v>
      </c>
      <c r="B121">
        <v>14.750966301710299</v>
      </c>
      <c r="C121">
        <v>105</v>
      </c>
      <c r="D121" t="s">
        <v>1341</v>
      </c>
      <c r="F121">
        <v>1362.70691956563</v>
      </c>
      <c r="G121">
        <v>59.8926730053401</v>
      </c>
      <c r="H121" t="s">
        <v>1342</v>
      </c>
      <c r="I121" t="s">
        <v>937</v>
      </c>
      <c r="J121" t="s">
        <v>37</v>
      </c>
      <c r="K121">
        <v>574112.448628388</v>
      </c>
      <c r="L121">
        <v>146167.03714734799</v>
      </c>
      <c r="M121" t="s">
        <v>98</v>
      </c>
      <c r="N121" t="s">
        <v>98</v>
      </c>
      <c r="O121">
        <v>574112</v>
      </c>
      <c r="P121">
        <v>2296448</v>
      </c>
      <c r="Q121">
        <v>75</v>
      </c>
      <c r="R121">
        <v>14.788766301710298</v>
      </c>
      <c r="S121" t="s">
        <v>434</v>
      </c>
      <c r="T121" t="s">
        <v>96</v>
      </c>
      <c r="U121">
        <v>1359.70691956563</v>
      </c>
      <c r="V121">
        <v>59.9</v>
      </c>
      <c r="W121" t="s">
        <v>16058</v>
      </c>
      <c r="X121">
        <v>72100318</v>
      </c>
      <c r="Y121" t="s">
        <v>96</v>
      </c>
      <c r="Z121" t="s">
        <v>434</v>
      </c>
      <c r="AA121" t="s">
        <v>794</v>
      </c>
      <c r="AB121" t="s">
        <v>793</v>
      </c>
      <c r="AC121" t="s">
        <v>963</v>
      </c>
      <c r="AD121" t="s">
        <v>792</v>
      </c>
      <c r="AE121">
        <v>75</v>
      </c>
      <c r="AF121" t="s">
        <v>16058</v>
      </c>
      <c r="AG121" t="s">
        <v>96</v>
      </c>
      <c r="AH121" t="s">
        <v>96</v>
      </c>
      <c r="AI121" t="str">
        <f>IF(ISNA(VLOOKUP(D121,Listen!J:O,3,0)),"",VLOOKUP(D121,Listen!J:O,3,0))</f>
        <v/>
      </c>
      <c r="AJ121" t="s">
        <v>96</v>
      </c>
      <c r="AK121">
        <v>5</v>
      </c>
      <c r="AL121" t="s">
        <v>96</v>
      </c>
      <c r="AM121">
        <v>3</v>
      </c>
      <c r="AN121">
        <v>2</v>
      </c>
      <c r="AO121">
        <v>5</v>
      </c>
      <c r="AP121">
        <f t="shared" si="1"/>
        <v>5</v>
      </c>
    </row>
    <row r="122" spans="1:42" x14ac:dyDescent="0.25">
      <c r="A122" t="s">
        <v>8461</v>
      </c>
      <c r="B122">
        <v>14.7548967860328</v>
      </c>
      <c r="C122">
        <v>131</v>
      </c>
      <c r="D122" t="s">
        <v>8462</v>
      </c>
      <c r="F122">
        <v>1362.95775484561</v>
      </c>
      <c r="G122">
        <v>54.204708909553297</v>
      </c>
      <c r="H122" t="s">
        <v>8463</v>
      </c>
      <c r="I122" t="s">
        <v>8464</v>
      </c>
      <c r="J122" t="s">
        <v>37</v>
      </c>
      <c r="K122">
        <v>743318.85250247899</v>
      </c>
      <c r="L122">
        <v>107769.839404347</v>
      </c>
      <c r="M122" t="s">
        <v>98</v>
      </c>
      <c r="N122" t="s">
        <v>98</v>
      </c>
      <c r="O122">
        <v>743319</v>
      </c>
      <c r="P122">
        <v>2973276</v>
      </c>
      <c r="Q122">
        <v>97</v>
      </c>
      <c r="R122">
        <v>14.792696786032799</v>
      </c>
      <c r="S122" t="s">
        <v>8461</v>
      </c>
      <c r="T122" t="s">
        <v>96</v>
      </c>
      <c r="U122">
        <v>1359.95775484561</v>
      </c>
      <c r="V122">
        <v>54.2</v>
      </c>
      <c r="W122" t="s">
        <v>16059</v>
      </c>
      <c r="X122">
        <v>72100318</v>
      </c>
      <c r="Y122" t="s">
        <v>96</v>
      </c>
      <c r="Z122" t="s">
        <v>8461</v>
      </c>
      <c r="AA122" t="s">
        <v>8465</v>
      </c>
      <c r="AB122" t="s">
        <v>3735</v>
      </c>
      <c r="AC122" t="s">
        <v>8466</v>
      </c>
      <c r="AD122" t="s">
        <v>3736</v>
      </c>
      <c r="AE122">
        <v>97</v>
      </c>
      <c r="AF122" t="s">
        <v>16059</v>
      </c>
      <c r="AG122" t="s">
        <v>96</v>
      </c>
      <c r="AH122" t="s">
        <v>96</v>
      </c>
      <c r="AI122" t="str">
        <f>IF(ISNA(VLOOKUP(D122,Listen!J:O,3,0)),"",VLOOKUP(D122,Listen!J:O,3,0))</f>
        <v/>
      </c>
      <c r="AJ122" t="s">
        <v>96</v>
      </c>
      <c r="AK122">
        <v>5</v>
      </c>
      <c r="AL122" t="s">
        <v>96</v>
      </c>
      <c r="AM122">
        <v>3</v>
      </c>
      <c r="AN122">
        <v>2</v>
      </c>
      <c r="AO122">
        <v>5</v>
      </c>
      <c r="AP122">
        <f t="shared" si="1"/>
        <v>5</v>
      </c>
    </row>
    <row r="123" spans="1:42" x14ac:dyDescent="0.25">
      <c r="A123" t="s">
        <v>61</v>
      </c>
      <c r="B123">
        <v>14.7609526792957</v>
      </c>
      <c r="C123">
        <v>163</v>
      </c>
      <c r="D123" t="s">
        <v>511</v>
      </c>
      <c r="E123">
        <v>1364</v>
      </c>
      <c r="F123">
        <v>1363.3442292740699</v>
      </c>
      <c r="G123">
        <v>90.372528053323705</v>
      </c>
      <c r="H123" t="s">
        <v>512</v>
      </c>
      <c r="I123" t="s">
        <v>513</v>
      </c>
      <c r="J123" t="s">
        <v>44</v>
      </c>
      <c r="K123">
        <v>3666829.9291753802</v>
      </c>
      <c r="L123">
        <v>1203022.51003257</v>
      </c>
      <c r="M123" t="s">
        <v>98</v>
      </c>
      <c r="N123" t="s">
        <v>98</v>
      </c>
      <c r="O123">
        <v>3666830</v>
      </c>
      <c r="P123">
        <v>14667320</v>
      </c>
      <c r="Q123">
        <v>480</v>
      </c>
      <c r="R123">
        <v>14.798752679295699</v>
      </c>
      <c r="S123" t="s">
        <v>61</v>
      </c>
      <c r="T123">
        <v>1364</v>
      </c>
      <c r="U123">
        <v>1360.3442292740699</v>
      </c>
      <c r="V123">
        <v>90.4</v>
      </c>
      <c r="W123" t="s">
        <v>16060</v>
      </c>
      <c r="X123">
        <v>72100318</v>
      </c>
      <c r="Y123" t="s">
        <v>96</v>
      </c>
      <c r="Z123" t="s">
        <v>61</v>
      </c>
      <c r="AA123" t="s">
        <v>298</v>
      </c>
      <c r="AB123" t="s">
        <v>514</v>
      </c>
      <c r="AC123" t="s">
        <v>297</v>
      </c>
      <c r="AD123" t="s">
        <v>515</v>
      </c>
      <c r="AE123">
        <v>480</v>
      </c>
      <c r="AF123" t="s">
        <v>512</v>
      </c>
      <c r="AG123" t="s">
        <v>511</v>
      </c>
      <c r="AH123" t="s">
        <v>118</v>
      </c>
      <c r="AI123" t="str">
        <f>IF(ISNA(VLOOKUP(D123,Listen!J:O,3,0)),"",VLOOKUP(D123,Listen!J:O,3,0))</f>
        <v/>
      </c>
      <c r="AJ123" t="s">
        <v>96</v>
      </c>
      <c r="AK123" t="s">
        <v>96</v>
      </c>
      <c r="AL123" t="s">
        <v>96</v>
      </c>
      <c r="AM123" t="s">
        <v>96</v>
      </c>
      <c r="AN123">
        <v>2</v>
      </c>
      <c r="AO123">
        <v>2</v>
      </c>
      <c r="AP123">
        <f t="shared" si="1"/>
        <v>2</v>
      </c>
    </row>
    <row r="124" spans="1:42" x14ac:dyDescent="0.25">
      <c r="A124" t="s">
        <v>3963</v>
      </c>
      <c r="B124">
        <v>14.8554787107749</v>
      </c>
      <c r="C124">
        <v>155</v>
      </c>
      <c r="D124" t="s">
        <v>8467</v>
      </c>
      <c r="F124">
        <v>1369.37668268832</v>
      </c>
      <c r="G124">
        <v>63.094729221060703</v>
      </c>
      <c r="H124" t="s">
        <v>8468</v>
      </c>
      <c r="I124" t="s">
        <v>8469</v>
      </c>
      <c r="J124" t="s">
        <v>37</v>
      </c>
      <c r="K124">
        <v>56262.289179956097</v>
      </c>
      <c r="L124">
        <v>24798.156145960002</v>
      </c>
      <c r="M124" t="s">
        <v>98</v>
      </c>
      <c r="N124" t="s">
        <v>98</v>
      </c>
      <c r="O124">
        <v>56262</v>
      </c>
      <c r="P124">
        <v>225048</v>
      </c>
      <c r="Q124">
        <v>7</v>
      </c>
      <c r="R124">
        <v>14.893278710774899</v>
      </c>
      <c r="S124" t="s">
        <v>3963</v>
      </c>
      <c r="T124" t="s">
        <v>96</v>
      </c>
      <c r="U124">
        <v>1366.37668268832</v>
      </c>
      <c r="V124">
        <v>63.1</v>
      </c>
      <c r="W124" t="s">
        <v>16061</v>
      </c>
      <c r="X124">
        <v>72100318</v>
      </c>
      <c r="Y124" t="s">
        <v>96</v>
      </c>
      <c r="Z124" t="s">
        <v>3963</v>
      </c>
      <c r="AA124" t="s">
        <v>5206</v>
      </c>
      <c r="AB124" t="s">
        <v>3962</v>
      </c>
      <c r="AC124" t="s">
        <v>5207</v>
      </c>
      <c r="AD124" t="s">
        <v>3961</v>
      </c>
      <c r="AE124">
        <v>7</v>
      </c>
      <c r="AF124" t="s">
        <v>16061</v>
      </c>
      <c r="AG124" t="s">
        <v>96</v>
      </c>
      <c r="AH124" t="s">
        <v>96</v>
      </c>
      <c r="AI124" t="str">
        <f>IF(ISNA(VLOOKUP(D124,Listen!J:O,3,0)),"",VLOOKUP(D124,Listen!J:O,3,0))</f>
        <v/>
      </c>
      <c r="AJ124" t="s">
        <v>96</v>
      </c>
      <c r="AK124">
        <v>5</v>
      </c>
      <c r="AL124" t="s">
        <v>96</v>
      </c>
      <c r="AM124">
        <v>3</v>
      </c>
      <c r="AN124">
        <v>2</v>
      </c>
      <c r="AO124">
        <v>5</v>
      </c>
      <c r="AP124">
        <f t="shared" si="1"/>
        <v>5</v>
      </c>
    </row>
    <row r="125" spans="1:42" x14ac:dyDescent="0.25">
      <c r="A125" t="s">
        <v>4503</v>
      </c>
      <c r="B125">
        <v>14.971465158963101</v>
      </c>
      <c r="C125">
        <v>89.099998474121094</v>
      </c>
      <c r="D125" t="s">
        <v>8470</v>
      </c>
      <c r="F125">
        <v>1376.7786949640099</v>
      </c>
      <c r="G125">
        <v>67.517893040976702</v>
      </c>
      <c r="H125" t="s">
        <v>8471</v>
      </c>
      <c r="I125" t="s">
        <v>5470</v>
      </c>
      <c r="J125" t="s">
        <v>37</v>
      </c>
      <c r="K125">
        <v>56538.676050727903</v>
      </c>
      <c r="L125">
        <v>41867.632706757198</v>
      </c>
      <c r="M125">
        <v>88022.796784258506</v>
      </c>
      <c r="N125">
        <v>88022.796784258506</v>
      </c>
      <c r="O125">
        <v>0</v>
      </c>
      <c r="P125">
        <v>0</v>
      </c>
      <c r="Q125">
        <v>0</v>
      </c>
      <c r="R125">
        <v>15.0092651589631</v>
      </c>
      <c r="S125" t="s">
        <v>4503</v>
      </c>
      <c r="T125" t="s">
        <v>96</v>
      </c>
      <c r="U125">
        <v>1373.7786949640099</v>
      </c>
      <c r="V125">
        <v>67.5</v>
      </c>
      <c r="W125" t="s">
        <v>16062</v>
      </c>
      <c r="X125">
        <v>72100318</v>
      </c>
      <c r="Y125" t="s">
        <v>96</v>
      </c>
      <c r="Z125" t="s">
        <v>4503</v>
      </c>
      <c r="AA125" t="s">
        <v>4504</v>
      </c>
      <c r="AB125" t="s">
        <v>4502</v>
      </c>
      <c r="AC125" t="s">
        <v>4505</v>
      </c>
      <c r="AD125" t="s">
        <v>4506</v>
      </c>
      <c r="AE125">
        <v>0</v>
      </c>
      <c r="AF125" t="s">
        <v>16062</v>
      </c>
      <c r="AG125" t="s">
        <v>96</v>
      </c>
      <c r="AH125" t="s">
        <v>96</v>
      </c>
      <c r="AI125" t="str">
        <f>IF(ISNA(VLOOKUP(D125,Listen!J:O,3,0)),"",VLOOKUP(D125,Listen!J:O,3,0))</f>
        <v/>
      </c>
      <c r="AJ125">
        <v>6</v>
      </c>
      <c r="AK125">
        <v>5</v>
      </c>
      <c r="AL125" t="s">
        <v>96</v>
      </c>
      <c r="AM125">
        <v>3</v>
      </c>
      <c r="AN125">
        <v>2</v>
      </c>
      <c r="AO125">
        <v>6</v>
      </c>
      <c r="AP125">
        <f t="shared" si="1"/>
        <v>6</v>
      </c>
    </row>
    <row r="126" spans="1:42" x14ac:dyDescent="0.25">
      <c r="A126" t="s">
        <v>797</v>
      </c>
      <c r="B126">
        <v>14.9967596890591</v>
      </c>
      <c r="C126">
        <v>69.099998474121094</v>
      </c>
      <c r="D126" t="s">
        <v>964</v>
      </c>
      <c r="E126">
        <v>1378</v>
      </c>
      <c r="F126">
        <v>1378.3929389140801</v>
      </c>
      <c r="G126">
        <v>100</v>
      </c>
      <c r="H126" t="s">
        <v>8472</v>
      </c>
      <c r="I126" t="s">
        <v>516</v>
      </c>
      <c r="J126" t="s">
        <v>44</v>
      </c>
      <c r="K126">
        <v>760825.27574290405</v>
      </c>
      <c r="L126">
        <v>125556.793033038</v>
      </c>
      <c r="M126" t="s">
        <v>98</v>
      </c>
      <c r="N126" t="s">
        <v>98</v>
      </c>
      <c r="O126">
        <v>760825</v>
      </c>
      <c r="P126">
        <v>3043300</v>
      </c>
      <c r="Q126">
        <v>100</v>
      </c>
      <c r="R126">
        <v>15.034559689059099</v>
      </c>
      <c r="S126" t="s">
        <v>797</v>
      </c>
      <c r="T126">
        <v>1378</v>
      </c>
      <c r="U126">
        <v>1375.3929389140801</v>
      </c>
      <c r="V126">
        <v>100</v>
      </c>
      <c r="W126" t="s">
        <v>16063</v>
      </c>
      <c r="X126">
        <v>72100318</v>
      </c>
      <c r="Y126" t="s">
        <v>96</v>
      </c>
      <c r="Z126" t="s">
        <v>797</v>
      </c>
      <c r="AA126" t="s">
        <v>798</v>
      </c>
      <c r="AB126" t="s">
        <v>796</v>
      </c>
      <c r="AC126" t="s">
        <v>809</v>
      </c>
      <c r="AD126" t="s">
        <v>795</v>
      </c>
      <c r="AE126">
        <v>100</v>
      </c>
      <c r="AF126" t="s">
        <v>8472</v>
      </c>
      <c r="AG126" t="s">
        <v>964</v>
      </c>
      <c r="AH126" t="s">
        <v>118</v>
      </c>
      <c r="AI126" t="str">
        <f>IF(ISNA(VLOOKUP(D126,Listen!J:O,3,0)),"",VLOOKUP(D126,Listen!J:O,3,0))</f>
        <v/>
      </c>
      <c r="AJ126" t="s">
        <v>96</v>
      </c>
      <c r="AK126" t="s">
        <v>96</v>
      </c>
      <c r="AL126" t="s">
        <v>96</v>
      </c>
      <c r="AM126" t="s">
        <v>96</v>
      </c>
      <c r="AN126">
        <v>2</v>
      </c>
      <c r="AO126">
        <v>2</v>
      </c>
      <c r="AP126">
        <f t="shared" si="1"/>
        <v>2</v>
      </c>
    </row>
    <row r="127" spans="1:42" x14ac:dyDescent="0.25">
      <c r="A127" t="s">
        <v>62</v>
      </c>
      <c r="B127">
        <v>15.002947770916499</v>
      </c>
      <c r="C127">
        <v>164</v>
      </c>
      <c r="D127" t="s">
        <v>802</v>
      </c>
      <c r="E127">
        <v>1375</v>
      </c>
      <c r="F127">
        <v>1378.78784934187</v>
      </c>
      <c r="G127">
        <v>94.617280921521598</v>
      </c>
      <c r="H127" t="s">
        <v>803</v>
      </c>
      <c r="I127" t="s">
        <v>63</v>
      </c>
      <c r="J127" t="s">
        <v>44</v>
      </c>
      <c r="K127">
        <v>3403840.8973834501</v>
      </c>
      <c r="L127">
        <v>1314336.19839597</v>
      </c>
      <c r="M127">
        <v>2722144.21406841</v>
      </c>
      <c r="N127">
        <v>2722144.21406841</v>
      </c>
      <c r="O127">
        <v>681697</v>
      </c>
      <c r="P127">
        <v>2726788</v>
      </c>
      <c r="Q127">
        <v>89</v>
      </c>
      <c r="R127">
        <v>15.040747770916498</v>
      </c>
      <c r="S127" t="s">
        <v>62</v>
      </c>
      <c r="T127">
        <v>1375</v>
      </c>
      <c r="U127">
        <v>1375.78784934187</v>
      </c>
      <c r="V127">
        <v>94.6</v>
      </c>
      <c r="W127" t="s">
        <v>16064</v>
      </c>
      <c r="X127">
        <v>72100318</v>
      </c>
      <c r="Y127" t="s">
        <v>96</v>
      </c>
      <c r="Z127" t="s">
        <v>62</v>
      </c>
      <c r="AA127" t="s">
        <v>804</v>
      </c>
      <c r="AB127" t="s">
        <v>805</v>
      </c>
      <c r="AC127" t="s">
        <v>806</v>
      </c>
      <c r="AD127" t="s">
        <v>181</v>
      </c>
      <c r="AE127">
        <v>89</v>
      </c>
      <c r="AF127" t="s">
        <v>803</v>
      </c>
      <c r="AG127" t="s">
        <v>802</v>
      </c>
      <c r="AH127" t="s">
        <v>118</v>
      </c>
      <c r="AI127" t="str">
        <f>IF(ISNA(VLOOKUP(D127,Listen!J:O,3,0)),"",VLOOKUP(D127,Listen!J:O,3,0))</f>
        <v>IS</v>
      </c>
      <c r="AJ127" t="s">
        <v>96</v>
      </c>
      <c r="AK127" t="s">
        <v>96</v>
      </c>
      <c r="AL127" t="s">
        <v>96</v>
      </c>
      <c r="AM127" t="s">
        <v>96</v>
      </c>
      <c r="AN127">
        <v>2</v>
      </c>
      <c r="AO127">
        <v>2</v>
      </c>
      <c r="AP127">
        <f t="shared" si="1"/>
        <v>2</v>
      </c>
    </row>
    <row r="128" spans="1:42" x14ac:dyDescent="0.25">
      <c r="A128" t="s">
        <v>860</v>
      </c>
      <c r="B128">
        <v>15.1001312290151</v>
      </c>
      <c r="C128">
        <v>163</v>
      </c>
      <c r="D128" t="s">
        <v>8473</v>
      </c>
      <c r="F128">
        <v>1384.9898941589699</v>
      </c>
      <c r="G128">
        <v>64.006787811418207</v>
      </c>
      <c r="H128" t="s">
        <v>8474</v>
      </c>
      <c r="I128" t="s">
        <v>8475</v>
      </c>
      <c r="J128" t="s">
        <v>37</v>
      </c>
      <c r="K128">
        <v>144985.14322460801</v>
      </c>
      <c r="L128">
        <v>25573.233337178201</v>
      </c>
      <c r="M128" t="s">
        <v>98</v>
      </c>
      <c r="N128" t="s">
        <v>98</v>
      </c>
      <c r="O128">
        <v>144985</v>
      </c>
      <c r="P128">
        <v>579940</v>
      </c>
      <c r="Q128">
        <v>19</v>
      </c>
      <c r="R128">
        <v>15.137931229015098</v>
      </c>
      <c r="S128" t="s">
        <v>860</v>
      </c>
      <c r="T128" t="s">
        <v>96</v>
      </c>
      <c r="U128">
        <v>1381.9898941589699</v>
      </c>
      <c r="V128">
        <v>64</v>
      </c>
      <c r="W128" t="s">
        <v>16065</v>
      </c>
      <c r="X128">
        <v>72100318</v>
      </c>
      <c r="Y128" t="s">
        <v>96</v>
      </c>
      <c r="Z128" t="s">
        <v>860</v>
      </c>
      <c r="AA128" t="s">
        <v>3111</v>
      </c>
      <c r="AB128" t="s">
        <v>297</v>
      </c>
      <c r="AC128" t="s">
        <v>8476</v>
      </c>
      <c r="AD128" t="s">
        <v>298</v>
      </c>
      <c r="AE128">
        <v>19</v>
      </c>
      <c r="AF128" t="s">
        <v>16065</v>
      </c>
      <c r="AG128" t="s">
        <v>96</v>
      </c>
      <c r="AH128" t="s">
        <v>96</v>
      </c>
      <c r="AI128" t="str">
        <f>IF(ISNA(VLOOKUP(D128,Listen!J:O,3,0)),"",VLOOKUP(D128,Listen!J:O,3,0))</f>
        <v/>
      </c>
      <c r="AJ128" t="s">
        <v>96</v>
      </c>
      <c r="AK128">
        <v>5</v>
      </c>
      <c r="AL128" t="s">
        <v>96</v>
      </c>
      <c r="AM128">
        <v>3</v>
      </c>
      <c r="AN128">
        <v>2</v>
      </c>
      <c r="AO128">
        <v>5</v>
      </c>
      <c r="AP128">
        <f t="shared" si="1"/>
        <v>5</v>
      </c>
    </row>
    <row r="129" spans="1:42" x14ac:dyDescent="0.25">
      <c r="A129" t="s">
        <v>8477</v>
      </c>
      <c r="B129">
        <v>15.219424011933601</v>
      </c>
      <c r="C129">
        <v>179</v>
      </c>
      <c r="D129" t="s">
        <v>4538</v>
      </c>
      <c r="F129">
        <v>1392.60290979447</v>
      </c>
      <c r="G129">
        <v>61.095558494418697</v>
      </c>
      <c r="H129" t="s">
        <v>4539</v>
      </c>
      <c r="I129" t="s">
        <v>229</v>
      </c>
      <c r="J129" t="s">
        <v>37</v>
      </c>
      <c r="K129">
        <v>9887.8640283580808</v>
      </c>
      <c r="L129">
        <v>4593.6081813255896</v>
      </c>
      <c r="M129" t="s">
        <v>98</v>
      </c>
      <c r="N129" t="s">
        <v>98</v>
      </c>
      <c r="O129">
        <v>9888</v>
      </c>
      <c r="P129">
        <v>39552</v>
      </c>
      <c r="Q129">
        <v>1</v>
      </c>
      <c r="R129">
        <v>15.2572240119336</v>
      </c>
      <c r="S129" t="s">
        <v>8478</v>
      </c>
      <c r="T129" t="s">
        <v>96</v>
      </c>
      <c r="U129">
        <v>1389.60290979447</v>
      </c>
      <c r="V129">
        <v>61.1</v>
      </c>
      <c r="W129" t="s">
        <v>16066</v>
      </c>
      <c r="X129">
        <v>72100318</v>
      </c>
      <c r="Y129" t="s">
        <v>96</v>
      </c>
      <c r="Z129" t="s">
        <v>8478</v>
      </c>
      <c r="AA129" t="s">
        <v>8479</v>
      </c>
      <c r="AB129" t="s">
        <v>8477</v>
      </c>
      <c r="AC129" t="s">
        <v>8480</v>
      </c>
      <c r="AD129" t="s">
        <v>8481</v>
      </c>
      <c r="AE129">
        <v>1</v>
      </c>
      <c r="AF129" t="s">
        <v>16066</v>
      </c>
      <c r="AG129" t="s">
        <v>96</v>
      </c>
      <c r="AH129" t="s">
        <v>96</v>
      </c>
      <c r="AI129" t="str">
        <f>IF(ISNA(VLOOKUP(D129,Listen!J:O,3,0)),"",VLOOKUP(D129,Listen!J:O,3,0))</f>
        <v/>
      </c>
      <c r="AJ129">
        <v>6</v>
      </c>
      <c r="AK129">
        <v>5</v>
      </c>
      <c r="AL129" t="s">
        <v>96</v>
      </c>
      <c r="AM129">
        <v>3</v>
      </c>
      <c r="AN129">
        <v>2</v>
      </c>
      <c r="AO129">
        <v>6</v>
      </c>
      <c r="AP129">
        <f t="shared" si="1"/>
        <v>6</v>
      </c>
    </row>
    <row r="130" spans="1:42" x14ac:dyDescent="0.25">
      <c r="A130" t="s">
        <v>967</v>
      </c>
      <c r="B130">
        <v>15.2577946623798</v>
      </c>
      <c r="C130">
        <v>81</v>
      </c>
      <c r="D130" t="s">
        <v>8482</v>
      </c>
      <c r="F130">
        <v>1395.0516443670499</v>
      </c>
      <c r="G130">
        <v>69.369656802768105</v>
      </c>
      <c r="H130" t="s">
        <v>8483</v>
      </c>
      <c r="I130" t="s">
        <v>3225</v>
      </c>
      <c r="J130" t="s">
        <v>37</v>
      </c>
      <c r="K130">
        <v>36109.474571863801</v>
      </c>
      <c r="L130">
        <v>15330.7407876383</v>
      </c>
      <c r="M130" t="s">
        <v>98</v>
      </c>
      <c r="N130" t="s">
        <v>98</v>
      </c>
      <c r="O130">
        <v>36109</v>
      </c>
      <c r="P130">
        <v>144436</v>
      </c>
      <c r="Q130">
        <v>5</v>
      </c>
      <c r="R130">
        <v>15.295594662379798</v>
      </c>
      <c r="S130" t="s">
        <v>967</v>
      </c>
      <c r="T130" t="s">
        <v>96</v>
      </c>
      <c r="U130">
        <v>1392.0516443670499</v>
      </c>
      <c r="V130">
        <v>69.400000000000006</v>
      </c>
      <c r="W130" t="s">
        <v>16067</v>
      </c>
      <c r="X130">
        <v>72100318</v>
      </c>
      <c r="Y130" t="s">
        <v>96</v>
      </c>
      <c r="Z130" t="s">
        <v>967</v>
      </c>
      <c r="AA130" t="s">
        <v>606</v>
      </c>
      <c r="AB130" t="s">
        <v>969</v>
      </c>
      <c r="AC130" t="s">
        <v>605</v>
      </c>
      <c r="AD130" t="s">
        <v>5652</v>
      </c>
      <c r="AE130">
        <v>5</v>
      </c>
      <c r="AF130" t="s">
        <v>16067</v>
      </c>
      <c r="AG130" t="s">
        <v>96</v>
      </c>
      <c r="AH130" t="s">
        <v>96</v>
      </c>
      <c r="AI130" t="str">
        <f>IF(ISNA(VLOOKUP(D130,Listen!J:O,3,0)),"",VLOOKUP(D130,Listen!J:O,3,0))</f>
        <v/>
      </c>
      <c r="AJ130" t="s">
        <v>96</v>
      </c>
      <c r="AK130">
        <v>5</v>
      </c>
      <c r="AL130" t="s">
        <v>96</v>
      </c>
      <c r="AM130">
        <v>3</v>
      </c>
      <c r="AN130">
        <v>2</v>
      </c>
      <c r="AO130">
        <v>5</v>
      </c>
      <c r="AP130">
        <f t="shared" si="1"/>
        <v>5</v>
      </c>
    </row>
    <row r="131" spans="1:42" x14ac:dyDescent="0.25">
      <c r="A131" t="s">
        <v>8484</v>
      </c>
      <c r="B131">
        <v>15.3268473481101</v>
      </c>
      <c r="C131">
        <v>120</v>
      </c>
      <c r="D131" t="s">
        <v>8485</v>
      </c>
      <c r="F131">
        <v>1399.45844219067</v>
      </c>
      <c r="G131">
        <v>52.783646484782999</v>
      </c>
      <c r="H131" t="s">
        <v>8486</v>
      </c>
      <c r="I131" t="s">
        <v>8487</v>
      </c>
      <c r="J131" t="s">
        <v>37</v>
      </c>
      <c r="K131">
        <v>19673.562173500701</v>
      </c>
      <c r="L131">
        <v>3882.4531023151299</v>
      </c>
      <c r="M131" t="s">
        <v>98</v>
      </c>
      <c r="N131" t="s">
        <v>98</v>
      </c>
      <c r="O131">
        <v>19674</v>
      </c>
      <c r="P131">
        <v>78696</v>
      </c>
      <c r="Q131">
        <v>3</v>
      </c>
      <c r="R131">
        <v>15.364647348110099</v>
      </c>
      <c r="S131" t="s">
        <v>8488</v>
      </c>
      <c r="T131" t="s">
        <v>96</v>
      </c>
      <c r="U131">
        <v>1396.45844219067</v>
      </c>
      <c r="V131">
        <v>52.8</v>
      </c>
      <c r="W131" t="s">
        <v>16068</v>
      </c>
      <c r="X131">
        <v>72100318</v>
      </c>
      <c r="Y131" t="s">
        <v>96</v>
      </c>
      <c r="Z131" t="s">
        <v>8488</v>
      </c>
      <c r="AA131" t="s">
        <v>8489</v>
      </c>
      <c r="AB131" t="s">
        <v>8484</v>
      </c>
      <c r="AC131" t="s">
        <v>8490</v>
      </c>
      <c r="AD131" t="s">
        <v>8491</v>
      </c>
      <c r="AE131">
        <v>3</v>
      </c>
      <c r="AF131" t="s">
        <v>16068</v>
      </c>
      <c r="AG131" t="s">
        <v>96</v>
      </c>
      <c r="AH131" t="s">
        <v>96</v>
      </c>
      <c r="AI131" t="str">
        <f>IF(ISNA(VLOOKUP(D131,Listen!J:O,3,0)),"",VLOOKUP(D131,Listen!J:O,3,0))</f>
        <v/>
      </c>
      <c r="AJ131" t="s">
        <v>96</v>
      </c>
      <c r="AK131">
        <v>5</v>
      </c>
      <c r="AL131" t="s">
        <v>96</v>
      </c>
      <c r="AM131">
        <v>3</v>
      </c>
      <c r="AN131">
        <v>2</v>
      </c>
      <c r="AO131">
        <v>5</v>
      </c>
      <c r="AP131">
        <f t="shared" ref="AP131:AP194" si="2">IF(OR(O131&lt;10000,Y131="Säule",Y131="BW",Y131="IS"),6,
IF(G131&lt;80,5,
IF(AND(ABS(E131-U131)&gt;100,NOT(E131="")),4,
IF(OR(J131="NIST20.L",J131="NIST17.L",J131="NIST11.L",J131="SWGDRUG.L",J131="WILEY275.L",J131="HPPEST.L",J131="PMW_TOX2.L",J131="ENVI96.L"),3,
IF(AI131="x",1,2)))))</f>
        <v>5</v>
      </c>
    </row>
    <row r="132" spans="1:42" x14ac:dyDescent="0.25">
      <c r="A132" t="s">
        <v>967</v>
      </c>
      <c r="B132">
        <v>15.3351933758178</v>
      </c>
      <c r="C132">
        <v>81.099998474121094</v>
      </c>
      <c r="D132" t="s">
        <v>8492</v>
      </c>
      <c r="F132">
        <v>1399.9910682044001</v>
      </c>
      <c r="G132">
        <v>66.623652452191905</v>
      </c>
      <c r="H132" t="s">
        <v>8493</v>
      </c>
      <c r="I132" t="s">
        <v>1727</v>
      </c>
      <c r="J132" t="s">
        <v>37</v>
      </c>
      <c r="K132">
        <v>100591.87447761001</v>
      </c>
      <c r="L132">
        <v>43019.8786356579</v>
      </c>
      <c r="M132" t="s">
        <v>98</v>
      </c>
      <c r="N132" t="s">
        <v>98</v>
      </c>
      <c r="O132">
        <v>100592</v>
      </c>
      <c r="P132">
        <v>402368</v>
      </c>
      <c r="Q132">
        <v>13</v>
      </c>
      <c r="R132">
        <v>15.372993375817799</v>
      </c>
      <c r="S132" t="s">
        <v>606</v>
      </c>
      <c r="T132" t="s">
        <v>96</v>
      </c>
      <c r="U132">
        <v>1396.9910682044001</v>
      </c>
      <c r="V132">
        <v>66.599999999999994</v>
      </c>
      <c r="W132" t="s">
        <v>15640</v>
      </c>
      <c r="X132">
        <v>72100318</v>
      </c>
      <c r="Y132" t="s">
        <v>96</v>
      </c>
      <c r="Z132" t="s">
        <v>606</v>
      </c>
      <c r="AA132" t="s">
        <v>605</v>
      </c>
      <c r="AB132" t="s">
        <v>967</v>
      </c>
      <c r="AC132" t="s">
        <v>2983</v>
      </c>
      <c r="AD132" t="s">
        <v>969</v>
      </c>
      <c r="AE132">
        <v>13</v>
      </c>
      <c r="AF132" t="s">
        <v>15640</v>
      </c>
      <c r="AG132" t="s">
        <v>96</v>
      </c>
      <c r="AH132" t="s">
        <v>96</v>
      </c>
      <c r="AI132" t="str">
        <f>IF(ISNA(VLOOKUP(D132,Listen!J:O,3,0)),"",VLOOKUP(D132,Listen!J:O,3,0))</f>
        <v/>
      </c>
      <c r="AJ132" t="s">
        <v>96</v>
      </c>
      <c r="AK132">
        <v>5</v>
      </c>
      <c r="AL132" t="s">
        <v>96</v>
      </c>
      <c r="AM132">
        <v>3</v>
      </c>
      <c r="AN132">
        <v>2</v>
      </c>
      <c r="AO132">
        <v>5</v>
      </c>
      <c r="AP132">
        <f t="shared" si="2"/>
        <v>5</v>
      </c>
    </row>
    <row r="133" spans="1:42" x14ac:dyDescent="0.25">
      <c r="A133" t="s">
        <v>2719</v>
      </c>
      <c r="B133">
        <v>15.423427832563799</v>
      </c>
      <c r="C133">
        <v>149</v>
      </c>
      <c r="D133" t="s">
        <v>5024</v>
      </c>
      <c r="F133">
        <v>1406.7610708304501</v>
      </c>
      <c r="G133">
        <v>52.878122945421403</v>
      </c>
      <c r="H133" t="s">
        <v>5025</v>
      </c>
      <c r="I133" t="s">
        <v>5026</v>
      </c>
      <c r="J133" t="s">
        <v>37</v>
      </c>
      <c r="K133">
        <v>84980.503578364995</v>
      </c>
      <c r="L133">
        <v>58441.209663011701</v>
      </c>
      <c r="M133">
        <v>81261.375547654403</v>
      </c>
      <c r="N133">
        <v>81261.375547654403</v>
      </c>
      <c r="O133">
        <v>3719</v>
      </c>
      <c r="P133">
        <v>14876</v>
      </c>
      <c r="Q133">
        <v>0</v>
      </c>
      <c r="R133">
        <v>15.461227832563798</v>
      </c>
      <c r="S133" t="s">
        <v>2464</v>
      </c>
      <c r="T133" t="s">
        <v>96</v>
      </c>
      <c r="U133">
        <v>1403.7610708304501</v>
      </c>
      <c r="V133">
        <v>52.9</v>
      </c>
      <c r="W133" t="s">
        <v>16069</v>
      </c>
      <c r="X133">
        <v>72100318</v>
      </c>
      <c r="Y133" t="s">
        <v>96</v>
      </c>
      <c r="Z133" t="s">
        <v>2464</v>
      </c>
      <c r="AA133" t="s">
        <v>2463</v>
      </c>
      <c r="AB133" t="s">
        <v>2719</v>
      </c>
      <c r="AC133" t="s">
        <v>2462</v>
      </c>
      <c r="AD133" t="s">
        <v>2718</v>
      </c>
      <c r="AE133">
        <v>0</v>
      </c>
      <c r="AF133" t="s">
        <v>16069</v>
      </c>
      <c r="AG133" t="s">
        <v>96</v>
      </c>
      <c r="AH133" t="s">
        <v>96</v>
      </c>
      <c r="AI133" t="str">
        <f>IF(ISNA(VLOOKUP(D133,Listen!J:O,3,0)),"",VLOOKUP(D133,Listen!J:O,3,0))</f>
        <v/>
      </c>
      <c r="AJ133">
        <v>6</v>
      </c>
      <c r="AK133">
        <v>5</v>
      </c>
      <c r="AL133" t="s">
        <v>96</v>
      </c>
      <c r="AM133">
        <v>3</v>
      </c>
      <c r="AN133">
        <v>2</v>
      </c>
      <c r="AO133">
        <v>6</v>
      </c>
      <c r="AP133">
        <f t="shared" si="2"/>
        <v>6</v>
      </c>
    </row>
    <row r="134" spans="1:42" x14ac:dyDescent="0.25">
      <c r="A134" t="s">
        <v>435</v>
      </c>
      <c r="B134">
        <v>15.5355340060595</v>
      </c>
      <c r="C134">
        <v>109.09999847412099</v>
      </c>
      <c r="D134" t="s">
        <v>358</v>
      </c>
      <c r="E134">
        <v>1407</v>
      </c>
      <c r="F134">
        <v>1415.3649880574801</v>
      </c>
      <c r="G134">
        <v>84.971376326146995</v>
      </c>
      <c r="H134" t="s">
        <v>564</v>
      </c>
      <c r="I134" t="s">
        <v>359</v>
      </c>
      <c r="J134" t="s">
        <v>44</v>
      </c>
      <c r="K134">
        <v>804091.84702647501</v>
      </c>
      <c r="L134">
        <v>177256.66551294699</v>
      </c>
      <c r="M134" t="s">
        <v>98</v>
      </c>
      <c r="N134" t="s">
        <v>98</v>
      </c>
      <c r="O134">
        <v>804092</v>
      </c>
      <c r="P134">
        <v>3216368</v>
      </c>
      <c r="Q134">
        <v>105</v>
      </c>
      <c r="R134">
        <v>15.573334006059499</v>
      </c>
      <c r="S134" t="s">
        <v>436</v>
      </c>
      <c r="T134">
        <v>1407</v>
      </c>
      <c r="U134">
        <v>1412.3649880574801</v>
      </c>
      <c r="V134">
        <v>85</v>
      </c>
      <c r="W134" t="s">
        <v>14819</v>
      </c>
      <c r="X134">
        <v>72100318</v>
      </c>
      <c r="Y134" t="s">
        <v>96</v>
      </c>
      <c r="Z134" t="s">
        <v>436</v>
      </c>
      <c r="AA134" t="s">
        <v>437</v>
      </c>
      <c r="AB134" t="s">
        <v>435</v>
      </c>
      <c r="AC134" t="s">
        <v>438</v>
      </c>
      <c r="AD134" t="s">
        <v>439</v>
      </c>
      <c r="AE134">
        <v>105</v>
      </c>
      <c r="AF134" t="s">
        <v>564</v>
      </c>
      <c r="AG134" t="s">
        <v>358</v>
      </c>
      <c r="AH134" t="s">
        <v>118</v>
      </c>
      <c r="AI134" t="str">
        <f>IF(ISNA(VLOOKUP(D134,Listen!J:O,3,0)),"",VLOOKUP(D134,Listen!J:O,3,0))</f>
        <v/>
      </c>
      <c r="AJ134" t="s">
        <v>96</v>
      </c>
      <c r="AK134" t="s">
        <v>96</v>
      </c>
      <c r="AL134" t="s">
        <v>96</v>
      </c>
      <c r="AM134" t="s">
        <v>96</v>
      </c>
      <c r="AN134">
        <v>2</v>
      </c>
      <c r="AO134">
        <v>2</v>
      </c>
      <c r="AP134">
        <f t="shared" si="2"/>
        <v>2</v>
      </c>
    </row>
    <row r="135" spans="1:42" x14ac:dyDescent="0.25">
      <c r="A135" t="s">
        <v>435</v>
      </c>
      <c r="B135">
        <v>15.5380715678751</v>
      </c>
      <c r="C135">
        <v>109</v>
      </c>
      <c r="D135" t="s">
        <v>8494</v>
      </c>
      <c r="F135">
        <v>1415.5597406847301</v>
      </c>
      <c r="G135">
        <v>57.498063681299897</v>
      </c>
      <c r="H135" t="s">
        <v>8495</v>
      </c>
      <c r="I135" t="s">
        <v>8496</v>
      </c>
      <c r="J135" t="s">
        <v>37</v>
      </c>
      <c r="K135">
        <v>259345.70154728001</v>
      </c>
      <c r="L135">
        <v>177256.66551294699</v>
      </c>
      <c r="M135" t="s">
        <v>98</v>
      </c>
      <c r="N135" t="s">
        <v>98</v>
      </c>
      <c r="O135">
        <v>259346</v>
      </c>
      <c r="P135">
        <v>1037384</v>
      </c>
      <c r="Q135">
        <v>34</v>
      </c>
      <c r="R135">
        <v>15.575871567875099</v>
      </c>
      <c r="S135" t="s">
        <v>436</v>
      </c>
      <c r="T135" t="s">
        <v>96</v>
      </c>
      <c r="U135">
        <v>1412.5597406847301</v>
      </c>
      <c r="V135">
        <v>57.5</v>
      </c>
      <c r="W135" t="s">
        <v>15641</v>
      </c>
      <c r="X135">
        <v>72100318</v>
      </c>
      <c r="Y135" t="s">
        <v>96</v>
      </c>
      <c r="Z135" t="s">
        <v>436</v>
      </c>
      <c r="AA135" t="s">
        <v>437</v>
      </c>
      <c r="AB135" t="s">
        <v>435</v>
      </c>
      <c r="AC135" t="s">
        <v>438</v>
      </c>
      <c r="AD135" t="s">
        <v>439</v>
      </c>
      <c r="AE135">
        <v>34</v>
      </c>
      <c r="AF135" t="s">
        <v>15641</v>
      </c>
      <c r="AG135" t="s">
        <v>96</v>
      </c>
      <c r="AH135" t="s">
        <v>96</v>
      </c>
      <c r="AI135" t="str">
        <f>IF(ISNA(VLOOKUP(D135,Listen!J:O,3,0)),"",VLOOKUP(D135,Listen!J:O,3,0))</f>
        <v/>
      </c>
      <c r="AJ135" t="s">
        <v>96</v>
      </c>
      <c r="AK135">
        <v>5</v>
      </c>
      <c r="AL135" t="s">
        <v>96</v>
      </c>
      <c r="AM135">
        <v>3</v>
      </c>
      <c r="AN135">
        <v>2</v>
      </c>
      <c r="AO135">
        <v>5</v>
      </c>
      <c r="AP135">
        <f t="shared" si="2"/>
        <v>5</v>
      </c>
    </row>
    <row r="136" spans="1:42" x14ac:dyDescent="0.25">
      <c r="A136" t="s">
        <v>4789</v>
      </c>
      <c r="B136">
        <v>15.5437445523365</v>
      </c>
      <c r="C136">
        <v>151</v>
      </c>
      <c r="D136" t="s">
        <v>8497</v>
      </c>
      <c r="F136">
        <v>1415.9951305228999</v>
      </c>
      <c r="G136">
        <v>58.323903851089199</v>
      </c>
      <c r="H136" t="s">
        <v>8498</v>
      </c>
      <c r="I136" t="s">
        <v>676</v>
      </c>
      <c r="J136" t="s">
        <v>37</v>
      </c>
      <c r="K136">
        <v>336108.328445433</v>
      </c>
      <c r="L136">
        <v>189532.914786587</v>
      </c>
      <c r="M136">
        <v>6454.8084541518101</v>
      </c>
      <c r="N136">
        <v>6454.8084541518101</v>
      </c>
      <c r="O136">
        <v>329654</v>
      </c>
      <c r="P136">
        <v>1318616</v>
      </c>
      <c r="Q136">
        <v>43</v>
      </c>
      <c r="R136">
        <v>15.581544552336499</v>
      </c>
      <c r="S136" t="s">
        <v>4790</v>
      </c>
      <c r="T136" t="s">
        <v>96</v>
      </c>
      <c r="U136">
        <v>1412.9951305228999</v>
      </c>
      <c r="V136">
        <v>58.3</v>
      </c>
      <c r="W136" t="s">
        <v>16070</v>
      </c>
      <c r="X136">
        <v>72100318</v>
      </c>
      <c r="Y136" t="s">
        <v>96</v>
      </c>
      <c r="Z136" t="s">
        <v>4790</v>
      </c>
      <c r="AA136" t="s">
        <v>4791</v>
      </c>
      <c r="AB136" t="s">
        <v>4789</v>
      </c>
      <c r="AC136" t="s">
        <v>4792</v>
      </c>
      <c r="AD136" t="s">
        <v>4793</v>
      </c>
      <c r="AE136">
        <v>43</v>
      </c>
      <c r="AF136" t="s">
        <v>16070</v>
      </c>
      <c r="AG136" t="s">
        <v>96</v>
      </c>
      <c r="AH136" t="s">
        <v>96</v>
      </c>
      <c r="AI136" t="str">
        <f>IF(ISNA(VLOOKUP(D136,Listen!J:O,3,0)),"",VLOOKUP(D136,Listen!J:O,3,0))</f>
        <v/>
      </c>
      <c r="AJ136" t="s">
        <v>96</v>
      </c>
      <c r="AK136">
        <v>5</v>
      </c>
      <c r="AL136" t="s">
        <v>96</v>
      </c>
      <c r="AM136">
        <v>3</v>
      </c>
      <c r="AN136">
        <v>2</v>
      </c>
      <c r="AO136">
        <v>5</v>
      </c>
      <c r="AP136">
        <f t="shared" si="2"/>
        <v>5</v>
      </c>
    </row>
    <row r="137" spans="1:42" x14ac:dyDescent="0.25">
      <c r="A137" t="s">
        <v>3981</v>
      </c>
      <c r="B137">
        <v>15.606470019579699</v>
      </c>
      <c r="C137">
        <v>112</v>
      </c>
      <c r="D137" t="s">
        <v>8499</v>
      </c>
      <c r="F137">
        <v>1420.8091805556301</v>
      </c>
      <c r="G137">
        <v>53.159857908030403</v>
      </c>
      <c r="H137" t="s">
        <v>8500</v>
      </c>
      <c r="I137" t="s">
        <v>8501</v>
      </c>
      <c r="J137" t="s">
        <v>37</v>
      </c>
      <c r="K137">
        <v>28526.5113404164</v>
      </c>
      <c r="L137">
        <v>24127.6234887428</v>
      </c>
      <c r="M137" t="s">
        <v>98</v>
      </c>
      <c r="N137" t="s">
        <v>98</v>
      </c>
      <c r="O137">
        <v>28527</v>
      </c>
      <c r="P137">
        <v>114108</v>
      </c>
      <c r="Q137">
        <v>4</v>
      </c>
      <c r="R137">
        <v>15.644270019579698</v>
      </c>
      <c r="S137" t="s">
        <v>3981</v>
      </c>
      <c r="T137" t="s">
        <v>96</v>
      </c>
      <c r="U137">
        <v>1417.8091805556301</v>
      </c>
      <c r="V137">
        <v>53.2</v>
      </c>
      <c r="W137" t="s">
        <v>16071</v>
      </c>
      <c r="X137">
        <v>72100318</v>
      </c>
      <c r="Y137" t="s">
        <v>96</v>
      </c>
      <c r="Z137" t="s">
        <v>3981</v>
      </c>
      <c r="AA137" t="s">
        <v>3982</v>
      </c>
      <c r="AB137" t="s">
        <v>3983</v>
      </c>
      <c r="AC137" t="s">
        <v>3984</v>
      </c>
      <c r="AD137" t="s">
        <v>966</v>
      </c>
      <c r="AE137">
        <v>4</v>
      </c>
      <c r="AF137" t="s">
        <v>16071</v>
      </c>
      <c r="AG137" t="s">
        <v>96</v>
      </c>
      <c r="AH137" t="s">
        <v>96</v>
      </c>
      <c r="AI137" t="str">
        <f>IF(ISNA(VLOOKUP(D137,Listen!J:O,3,0)),"",VLOOKUP(D137,Listen!J:O,3,0))</f>
        <v/>
      </c>
      <c r="AJ137" t="s">
        <v>96</v>
      </c>
      <c r="AK137">
        <v>5</v>
      </c>
      <c r="AL137" t="s">
        <v>96</v>
      </c>
      <c r="AM137">
        <v>3</v>
      </c>
      <c r="AN137">
        <v>2</v>
      </c>
      <c r="AO137">
        <v>5</v>
      </c>
      <c r="AP137">
        <f t="shared" si="2"/>
        <v>5</v>
      </c>
    </row>
    <row r="138" spans="1:42" x14ac:dyDescent="0.25">
      <c r="A138" t="s">
        <v>972</v>
      </c>
      <c r="B138">
        <v>15.742153051664999</v>
      </c>
      <c r="C138">
        <v>105</v>
      </c>
      <c r="D138" t="s">
        <v>8502</v>
      </c>
      <c r="F138">
        <v>1431.22257297437</v>
      </c>
      <c r="G138">
        <v>70.355542326007296</v>
      </c>
      <c r="H138" t="s">
        <v>8503</v>
      </c>
      <c r="I138" t="s">
        <v>8504</v>
      </c>
      <c r="J138" t="s">
        <v>37</v>
      </c>
      <c r="K138">
        <v>130917.697505291</v>
      </c>
      <c r="L138">
        <v>80980.362739501099</v>
      </c>
      <c r="M138" t="s">
        <v>98</v>
      </c>
      <c r="N138" t="s">
        <v>98</v>
      </c>
      <c r="O138">
        <v>130918</v>
      </c>
      <c r="P138">
        <v>523672</v>
      </c>
      <c r="Q138">
        <v>17</v>
      </c>
      <c r="R138">
        <v>15.779953051664998</v>
      </c>
      <c r="S138" t="s">
        <v>973</v>
      </c>
      <c r="T138" t="s">
        <v>96</v>
      </c>
      <c r="U138">
        <v>1428.22257297437</v>
      </c>
      <c r="V138">
        <v>70.400000000000006</v>
      </c>
      <c r="W138" t="s">
        <v>14530</v>
      </c>
      <c r="X138">
        <v>72100318</v>
      </c>
      <c r="Y138" t="s">
        <v>96</v>
      </c>
      <c r="Z138" t="s">
        <v>973</v>
      </c>
      <c r="AA138" t="s">
        <v>974</v>
      </c>
      <c r="AB138" t="s">
        <v>972</v>
      </c>
      <c r="AC138" t="s">
        <v>975</v>
      </c>
      <c r="AD138" t="s">
        <v>976</v>
      </c>
      <c r="AE138">
        <v>17</v>
      </c>
      <c r="AF138" t="s">
        <v>14530</v>
      </c>
      <c r="AG138" t="s">
        <v>96</v>
      </c>
      <c r="AH138" t="s">
        <v>96</v>
      </c>
      <c r="AI138" t="str">
        <f>IF(ISNA(VLOOKUP(D138,Listen!J:O,3,0)),"",VLOOKUP(D138,Listen!J:O,3,0))</f>
        <v/>
      </c>
      <c r="AJ138" t="s">
        <v>96</v>
      </c>
      <c r="AK138">
        <v>5</v>
      </c>
      <c r="AL138" t="s">
        <v>96</v>
      </c>
      <c r="AM138">
        <v>3</v>
      </c>
      <c r="AN138">
        <v>2</v>
      </c>
      <c r="AO138">
        <v>5</v>
      </c>
      <c r="AP138">
        <f t="shared" si="2"/>
        <v>5</v>
      </c>
    </row>
    <row r="139" spans="1:42" x14ac:dyDescent="0.25">
      <c r="A139" t="s">
        <v>8505</v>
      </c>
      <c r="B139">
        <v>15.747726994028501</v>
      </c>
      <c r="C139">
        <v>137</v>
      </c>
      <c r="D139" t="s">
        <v>8506</v>
      </c>
      <c r="F139">
        <v>1431.65036153612</v>
      </c>
      <c r="G139">
        <v>56.2113357178998</v>
      </c>
      <c r="H139" t="s">
        <v>8507</v>
      </c>
      <c r="I139" t="s">
        <v>8508</v>
      </c>
      <c r="J139" t="s">
        <v>37</v>
      </c>
      <c r="K139">
        <v>92559.441439459901</v>
      </c>
      <c r="L139">
        <v>32311.5350964354</v>
      </c>
      <c r="M139" t="s">
        <v>98</v>
      </c>
      <c r="N139" t="s">
        <v>98</v>
      </c>
      <c r="O139">
        <v>92559</v>
      </c>
      <c r="P139">
        <v>370236</v>
      </c>
      <c r="Q139">
        <v>12</v>
      </c>
      <c r="R139">
        <v>15.785526994028499</v>
      </c>
      <c r="S139" t="s">
        <v>8509</v>
      </c>
      <c r="T139" t="s">
        <v>96</v>
      </c>
      <c r="U139">
        <v>1428.65036153612</v>
      </c>
      <c r="V139">
        <v>56.2</v>
      </c>
      <c r="W139" t="s">
        <v>16072</v>
      </c>
      <c r="X139">
        <v>72100318</v>
      </c>
      <c r="Y139" t="s">
        <v>96</v>
      </c>
      <c r="Z139" t="s">
        <v>8509</v>
      </c>
      <c r="AA139" t="s">
        <v>8510</v>
      </c>
      <c r="AB139" t="s">
        <v>8505</v>
      </c>
      <c r="AC139" t="s">
        <v>8511</v>
      </c>
      <c r="AD139" t="s">
        <v>8512</v>
      </c>
      <c r="AE139">
        <v>12</v>
      </c>
      <c r="AF139" t="s">
        <v>16072</v>
      </c>
      <c r="AG139" t="s">
        <v>96</v>
      </c>
      <c r="AH139" t="s">
        <v>96</v>
      </c>
      <c r="AI139" t="str">
        <f>IF(ISNA(VLOOKUP(D139,Listen!J:O,3,0)),"",VLOOKUP(D139,Listen!J:O,3,0))</f>
        <v/>
      </c>
      <c r="AJ139" t="s">
        <v>96</v>
      </c>
      <c r="AK139">
        <v>5</v>
      </c>
      <c r="AL139" t="s">
        <v>96</v>
      </c>
      <c r="AM139">
        <v>3</v>
      </c>
      <c r="AN139">
        <v>2</v>
      </c>
      <c r="AO139">
        <v>5</v>
      </c>
      <c r="AP139">
        <f t="shared" si="2"/>
        <v>5</v>
      </c>
    </row>
    <row r="140" spans="1:42" x14ac:dyDescent="0.25">
      <c r="A140" t="s">
        <v>8513</v>
      </c>
      <c r="B140">
        <v>15.8386892130937</v>
      </c>
      <c r="C140">
        <v>148</v>
      </c>
      <c r="D140" t="s">
        <v>8514</v>
      </c>
      <c r="F140">
        <v>1438.63152393976</v>
      </c>
      <c r="G140">
        <v>55.914882340259503</v>
      </c>
      <c r="H140" t="s">
        <v>8515</v>
      </c>
      <c r="I140" t="s">
        <v>8516</v>
      </c>
      <c r="J140" t="s">
        <v>37</v>
      </c>
      <c r="K140">
        <v>18566.898969188798</v>
      </c>
      <c r="L140">
        <v>6205.8956153757799</v>
      </c>
      <c r="M140" t="s">
        <v>98</v>
      </c>
      <c r="N140" t="s">
        <v>98</v>
      </c>
      <c r="O140">
        <v>18567</v>
      </c>
      <c r="P140">
        <v>74268</v>
      </c>
      <c r="Q140">
        <v>2</v>
      </c>
      <c r="R140">
        <v>15.876489213093699</v>
      </c>
      <c r="S140" t="s">
        <v>8517</v>
      </c>
      <c r="T140" t="s">
        <v>96</v>
      </c>
      <c r="U140">
        <v>1435.63152393976</v>
      </c>
      <c r="V140">
        <v>55.9</v>
      </c>
      <c r="W140" t="s">
        <v>16073</v>
      </c>
      <c r="X140">
        <v>72100318</v>
      </c>
      <c r="Y140" t="s">
        <v>96</v>
      </c>
      <c r="Z140" t="s">
        <v>8517</v>
      </c>
      <c r="AA140" t="s">
        <v>8518</v>
      </c>
      <c r="AB140" t="s">
        <v>8513</v>
      </c>
      <c r="AC140" t="s">
        <v>8519</v>
      </c>
      <c r="AD140" t="s">
        <v>8520</v>
      </c>
      <c r="AE140">
        <v>2</v>
      </c>
      <c r="AF140" t="s">
        <v>16073</v>
      </c>
      <c r="AG140" t="s">
        <v>96</v>
      </c>
      <c r="AH140" t="s">
        <v>96</v>
      </c>
      <c r="AI140" t="str">
        <f>IF(ISNA(VLOOKUP(D140,Listen!J:O,3,0)),"",VLOOKUP(D140,Listen!J:O,3,0))</f>
        <v/>
      </c>
      <c r="AJ140" t="s">
        <v>96</v>
      </c>
      <c r="AK140">
        <v>5</v>
      </c>
      <c r="AL140" t="s">
        <v>96</v>
      </c>
      <c r="AM140">
        <v>3</v>
      </c>
      <c r="AN140">
        <v>2</v>
      </c>
      <c r="AO140">
        <v>5</v>
      </c>
      <c r="AP140">
        <f t="shared" si="2"/>
        <v>5</v>
      </c>
    </row>
    <row r="141" spans="1:42" x14ac:dyDescent="0.25">
      <c r="A141" t="s">
        <v>2465</v>
      </c>
      <c r="B141">
        <v>15.9788624086922</v>
      </c>
      <c r="C141">
        <v>197</v>
      </c>
      <c r="D141" t="s">
        <v>2198</v>
      </c>
      <c r="F141">
        <v>1449.3895271323499</v>
      </c>
      <c r="G141">
        <v>56.059882343959302</v>
      </c>
      <c r="H141" t="s">
        <v>2199</v>
      </c>
      <c r="I141" t="s">
        <v>2200</v>
      </c>
      <c r="J141" t="s">
        <v>37</v>
      </c>
      <c r="K141">
        <v>48333.650939756801</v>
      </c>
      <c r="L141">
        <v>15465.543504036399</v>
      </c>
      <c r="M141">
        <v>31561.963053080599</v>
      </c>
      <c r="N141">
        <v>31561.963053080599</v>
      </c>
      <c r="O141">
        <v>16772</v>
      </c>
      <c r="P141">
        <v>67088</v>
      </c>
      <c r="Q141">
        <v>2</v>
      </c>
      <c r="R141">
        <v>16.016662408692198</v>
      </c>
      <c r="S141" t="s">
        <v>2465</v>
      </c>
      <c r="T141" t="s">
        <v>96</v>
      </c>
      <c r="U141">
        <v>1446.3895271323499</v>
      </c>
      <c r="V141">
        <v>56.1</v>
      </c>
      <c r="W141" t="s">
        <v>16074</v>
      </c>
      <c r="X141">
        <v>72100318</v>
      </c>
      <c r="Y141" t="s">
        <v>96</v>
      </c>
      <c r="Z141" t="s">
        <v>2465</v>
      </c>
      <c r="AA141" t="s">
        <v>2466</v>
      </c>
      <c r="AB141" t="s">
        <v>2467</v>
      </c>
      <c r="AC141" t="s">
        <v>2468</v>
      </c>
      <c r="AD141" t="s">
        <v>2469</v>
      </c>
      <c r="AE141">
        <v>2</v>
      </c>
      <c r="AF141" t="s">
        <v>16074</v>
      </c>
      <c r="AG141" t="s">
        <v>96</v>
      </c>
      <c r="AH141" t="s">
        <v>96</v>
      </c>
      <c r="AI141" t="str">
        <f>IF(ISNA(VLOOKUP(D141,Listen!J:O,3,0)),"",VLOOKUP(D141,Listen!J:O,3,0))</f>
        <v/>
      </c>
      <c r="AJ141" t="s">
        <v>96</v>
      </c>
      <c r="AK141">
        <v>5</v>
      </c>
      <c r="AL141" t="s">
        <v>96</v>
      </c>
      <c r="AM141">
        <v>3</v>
      </c>
      <c r="AN141">
        <v>2</v>
      </c>
      <c r="AO141">
        <v>5</v>
      </c>
      <c r="AP141">
        <f t="shared" si="2"/>
        <v>5</v>
      </c>
    </row>
    <row r="142" spans="1:42" x14ac:dyDescent="0.25">
      <c r="A142" t="s">
        <v>6030</v>
      </c>
      <c r="B142">
        <v>16.059804662197902</v>
      </c>
      <c r="C142">
        <v>93</v>
      </c>
      <c r="D142" s="2" t="s">
        <v>8521</v>
      </c>
      <c r="F142">
        <v>1455.6016778785299</v>
      </c>
      <c r="G142">
        <v>57.407474893476603</v>
      </c>
      <c r="H142" t="s">
        <v>8522</v>
      </c>
      <c r="I142" t="s">
        <v>4713</v>
      </c>
      <c r="J142" t="s">
        <v>37</v>
      </c>
      <c r="K142">
        <v>35551.392351603601</v>
      </c>
      <c r="L142">
        <v>6209.6084218883097</v>
      </c>
      <c r="M142" t="s">
        <v>98</v>
      </c>
      <c r="N142" t="s">
        <v>98</v>
      </c>
      <c r="O142">
        <v>35551</v>
      </c>
      <c r="P142">
        <v>142204</v>
      </c>
      <c r="Q142">
        <v>5</v>
      </c>
      <c r="R142">
        <v>16.097604662197902</v>
      </c>
      <c r="S142" t="s">
        <v>6030</v>
      </c>
      <c r="T142" t="s">
        <v>96</v>
      </c>
      <c r="U142">
        <v>1452.6016778785299</v>
      </c>
      <c r="V142">
        <v>57.4</v>
      </c>
      <c r="W142" t="s">
        <v>16075</v>
      </c>
      <c r="X142">
        <v>72100318</v>
      </c>
      <c r="Y142" t="s">
        <v>96</v>
      </c>
      <c r="Z142" t="s">
        <v>6030</v>
      </c>
      <c r="AA142" t="s">
        <v>8523</v>
      </c>
      <c r="AB142" t="s">
        <v>6028</v>
      </c>
      <c r="AC142" t="s">
        <v>3989</v>
      </c>
      <c r="AD142" t="s">
        <v>6027</v>
      </c>
      <c r="AE142">
        <v>5</v>
      </c>
      <c r="AF142" t="s">
        <v>16075</v>
      </c>
      <c r="AG142" t="s">
        <v>96</v>
      </c>
      <c r="AH142" t="s">
        <v>96</v>
      </c>
      <c r="AI142" t="str">
        <f>IF(ISNA(VLOOKUP(D142,Listen!J:O,3,0)),"",VLOOKUP(D142,Listen!J:O,3,0))</f>
        <v/>
      </c>
      <c r="AJ142" t="s">
        <v>96</v>
      </c>
      <c r="AK142">
        <v>5</v>
      </c>
      <c r="AL142" t="s">
        <v>96</v>
      </c>
      <c r="AM142">
        <v>3</v>
      </c>
      <c r="AN142">
        <v>2</v>
      </c>
      <c r="AO142">
        <v>5</v>
      </c>
      <c r="AP142">
        <f t="shared" si="2"/>
        <v>5</v>
      </c>
    </row>
    <row r="143" spans="1:42" x14ac:dyDescent="0.25">
      <c r="A143" t="s">
        <v>988</v>
      </c>
      <c r="B143">
        <v>16.067905477016801</v>
      </c>
      <c r="C143">
        <v>81.099998474121094</v>
      </c>
      <c r="D143" t="s">
        <v>8524</v>
      </c>
      <c r="F143">
        <v>1456.22339868123</v>
      </c>
      <c r="G143">
        <v>63.489520885538901</v>
      </c>
      <c r="H143" t="s">
        <v>8525</v>
      </c>
      <c r="I143" t="s">
        <v>8526</v>
      </c>
      <c r="J143" t="s">
        <v>37</v>
      </c>
      <c r="K143">
        <v>193052.756756897</v>
      </c>
      <c r="L143">
        <v>109980.116728238</v>
      </c>
      <c r="M143" t="s">
        <v>98</v>
      </c>
      <c r="N143" t="s">
        <v>98</v>
      </c>
      <c r="O143">
        <v>193053</v>
      </c>
      <c r="P143">
        <v>772212</v>
      </c>
      <c r="Q143">
        <v>25</v>
      </c>
      <c r="R143">
        <v>16.105705477016798</v>
      </c>
      <c r="S143" t="s">
        <v>988</v>
      </c>
      <c r="T143" t="s">
        <v>96</v>
      </c>
      <c r="U143">
        <v>1453.22339868123</v>
      </c>
      <c r="V143">
        <v>63.5</v>
      </c>
      <c r="W143" t="s">
        <v>15643</v>
      </c>
      <c r="X143">
        <v>72100318</v>
      </c>
      <c r="Y143" t="s">
        <v>96</v>
      </c>
      <c r="Z143" t="s">
        <v>988</v>
      </c>
      <c r="AA143" t="s">
        <v>990</v>
      </c>
      <c r="AB143" t="s">
        <v>991</v>
      </c>
      <c r="AC143" t="s">
        <v>992</v>
      </c>
      <c r="AD143" t="s">
        <v>993</v>
      </c>
      <c r="AE143">
        <v>25</v>
      </c>
      <c r="AF143" t="s">
        <v>15643</v>
      </c>
      <c r="AG143" t="s">
        <v>96</v>
      </c>
      <c r="AH143" t="s">
        <v>96</v>
      </c>
      <c r="AI143" t="str">
        <f>IF(ISNA(VLOOKUP(D143,Listen!J:O,3,0)),"",VLOOKUP(D143,Listen!J:O,3,0))</f>
        <v/>
      </c>
      <c r="AJ143" t="s">
        <v>96</v>
      </c>
      <c r="AK143">
        <v>5</v>
      </c>
      <c r="AL143" t="s">
        <v>96</v>
      </c>
      <c r="AM143">
        <v>3</v>
      </c>
      <c r="AN143">
        <v>2</v>
      </c>
      <c r="AO143">
        <v>5</v>
      </c>
      <c r="AP143">
        <f t="shared" si="2"/>
        <v>5</v>
      </c>
    </row>
    <row r="144" spans="1:42" x14ac:dyDescent="0.25">
      <c r="A144" t="s">
        <v>988</v>
      </c>
      <c r="B144">
        <v>16.067916726412101</v>
      </c>
      <c r="C144">
        <v>81</v>
      </c>
      <c r="D144" t="s">
        <v>4796</v>
      </c>
      <c r="F144">
        <v>1456.2242620490699</v>
      </c>
      <c r="G144">
        <v>63.093449617402499</v>
      </c>
      <c r="H144" t="s">
        <v>4797</v>
      </c>
      <c r="I144" t="s">
        <v>4798</v>
      </c>
      <c r="J144" t="s">
        <v>37</v>
      </c>
      <c r="K144">
        <v>235074.23719079199</v>
      </c>
      <c r="L144">
        <v>109980.116728238</v>
      </c>
      <c r="M144" t="s">
        <v>98</v>
      </c>
      <c r="N144" t="s">
        <v>98</v>
      </c>
      <c r="O144">
        <v>235074</v>
      </c>
      <c r="P144">
        <v>940296</v>
      </c>
      <c r="Q144">
        <v>31</v>
      </c>
      <c r="R144">
        <v>16.105716726412098</v>
      </c>
      <c r="S144" t="s">
        <v>988</v>
      </c>
      <c r="T144" t="s">
        <v>96</v>
      </c>
      <c r="U144">
        <v>1453.2242620490699</v>
      </c>
      <c r="V144">
        <v>63.1</v>
      </c>
      <c r="W144" t="s">
        <v>15643</v>
      </c>
      <c r="X144">
        <v>72100318</v>
      </c>
      <c r="Y144" t="s">
        <v>96</v>
      </c>
      <c r="Z144" t="s">
        <v>988</v>
      </c>
      <c r="AA144" t="s">
        <v>990</v>
      </c>
      <c r="AB144" t="s">
        <v>991</v>
      </c>
      <c r="AC144" t="s">
        <v>992</v>
      </c>
      <c r="AD144" t="s">
        <v>993</v>
      </c>
      <c r="AE144">
        <v>31</v>
      </c>
      <c r="AF144" t="s">
        <v>15643</v>
      </c>
      <c r="AG144" t="s">
        <v>96</v>
      </c>
      <c r="AH144" t="s">
        <v>96</v>
      </c>
      <c r="AI144" t="str">
        <f>IF(ISNA(VLOOKUP(D144,Listen!J:O,3,0)),"",VLOOKUP(D144,Listen!J:O,3,0))</f>
        <v/>
      </c>
      <c r="AJ144" t="s">
        <v>96</v>
      </c>
      <c r="AK144">
        <v>5</v>
      </c>
      <c r="AL144" t="s">
        <v>96</v>
      </c>
      <c r="AM144">
        <v>3</v>
      </c>
      <c r="AN144">
        <v>2</v>
      </c>
      <c r="AO144">
        <v>5</v>
      </c>
      <c r="AP144">
        <f t="shared" si="2"/>
        <v>5</v>
      </c>
    </row>
    <row r="145" spans="1:42" x14ac:dyDescent="0.25">
      <c r="A145" t="s">
        <v>8527</v>
      </c>
      <c r="B145">
        <v>16.163249836766301</v>
      </c>
      <c r="C145">
        <v>123</v>
      </c>
      <c r="D145" t="s">
        <v>8528</v>
      </c>
      <c r="F145">
        <v>1463.5408813297599</v>
      </c>
      <c r="G145">
        <v>61.708313324692298</v>
      </c>
      <c r="H145" t="s">
        <v>8529</v>
      </c>
      <c r="I145" t="s">
        <v>8530</v>
      </c>
      <c r="J145" t="s">
        <v>37</v>
      </c>
      <c r="K145">
        <v>79676.755143194096</v>
      </c>
      <c r="L145">
        <v>18679.8527956545</v>
      </c>
      <c r="M145" t="s">
        <v>98</v>
      </c>
      <c r="N145" t="s">
        <v>98</v>
      </c>
      <c r="O145">
        <v>79677</v>
      </c>
      <c r="P145">
        <v>318708</v>
      </c>
      <c r="Q145">
        <v>10</v>
      </c>
      <c r="R145">
        <v>16.201049836766302</v>
      </c>
      <c r="S145" t="s">
        <v>8527</v>
      </c>
      <c r="T145" t="s">
        <v>96</v>
      </c>
      <c r="U145">
        <v>1460.5408813297599</v>
      </c>
      <c r="V145">
        <v>61.7</v>
      </c>
      <c r="W145" t="s">
        <v>16076</v>
      </c>
      <c r="X145">
        <v>72100318</v>
      </c>
      <c r="Y145" t="s">
        <v>96</v>
      </c>
      <c r="Z145" t="s">
        <v>8527</v>
      </c>
      <c r="AA145" t="s">
        <v>8531</v>
      </c>
      <c r="AB145" t="s">
        <v>1631</v>
      </c>
      <c r="AC145" t="s">
        <v>6049</v>
      </c>
      <c r="AD145" t="s">
        <v>1632</v>
      </c>
      <c r="AE145">
        <v>10</v>
      </c>
      <c r="AF145" t="s">
        <v>16076</v>
      </c>
      <c r="AG145" t="s">
        <v>96</v>
      </c>
      <c r="AH145" t="s">
        <v>96</v>
      </c>
      <c r="AI145" t="str">
        <f>IF(ISNA(VLOOKUP(D145,Listen!J:O,3,0)),"",VLOOKUP(D145,Listen!J:O,3,0))</f>
        <v/>
      </c>
      <c r="AJ145" t="s">
        <v>96</v>
      </c>
      <c r="AK145">
        <v>5</v>
      </c>
      <c r="AL145" t="s">
        <v>96</v>
      </c>
      <c r="AM145">
        <v>3</v>
      </c>
      <c r="AN145">
        <v>2</v>
      </c>
      <c r="AO145">
        <v>5</v>
      </c>
      <c r="AP145">
        <f t="shared" si="2"/>
        <v>5</v>
      </c>
    </row>
    <row r="146" spans="1:42" x14ac:dyDescent="0.25">
      <c r="A146" t="s">
        <v>1465</v>
      </c>
      <c r="B146">
        <v>16.176859975940602</v>
      </c>
      <c r="C146">
        <v>107</v>
      </c>
      <c r="D146" t="s">
        <v>8532</v>
      </c>
      <c r="F146">
        <v>1464.5854313955799</v>
      </c>
      <c r="G146">
        <v>56.4400838167385</v>
      </c>
      <c r="H146" t="s">
        <v>8533</v>
      </c>
      <c r="I146" t="s">
        <v>7588</v>
      </c>
      <c r="J146" t="s">
        <v>37</v>
      </c>
      <c r="K146">
        <v>277272.27432717499</v>
      </c>
      <c r="L146">
        <v>32045.267591898799</v>
      </c>
      <c r="M146" t="s">
        <v>98</v>
      </c>
      <c r="N146" t="s">
        <v>98</v>
      </c>
      <c r="O146">
        <v>277272</v>
      </c>
      <c r="P146">
        <v>1109088</v>
      </c>
      <c r="Q146">
        <v>36</v>
      </c>
      <c r="R146">
        <v>16.214659975940599</v>
      </c>
      <c r="S146" t="s">
        <v>1465</v>
      </c>
      <c r="T146" t="s">
        <v>96</v>
      </c>
      <c r="U146">
        <v>1461.5854313955799</v>
      </c>
      <c r="V146">
        <v>56.4</v>
      </c>
      <c r="W146" t="s">
        <v>16077</v>
      </c>
      <c r="X146">
        <v>72100318</v>
      </c>
      <c r="Y146" t="s">
        <v>96</v>
      </c>
      <c r="Z146" t="s">
        <v>1465</v>
      </c>
      <c r="AA146" t="s">
        <v>2475</v>
      </c>
      <c r="AB146" t="s">
        <v>986</v>
      </c>
      <c r="AC146" t="s">
        <v>2476</v>
      </c>
      <c r="AD146" t="s">
        <v>984</v>
      </c>
      <c r="AE146">
        <v>36</v>
      </c>
      <c r="AF146" t="s">
        <v>16077</v>
      </c>
      <c r="AG146" t="s">
        <v>96</v>
      </c>
      <c r="AH146" t="s">
        <v>96</v>
      </c>
      <c r="AI146" t="str">
        <f>IF(ISNA(VLOOKUP(D146,Listen!J:O,3,0)),"",VLOOKUP(D146,Listen!J:O,3,0))</f>
        <v/>
      </c>
      <c r="AJ146" t="s">
        <v>96</v>
      </c>
      <c r="AK146">
        <v>5</v>
      </c>
      <c r="AL146" t="s">
        <v>96</v>
      </c>
      <c r="AM146">
        <v>3</v>
      </c>
      <c r="AN146">
        <v>2</v>
      </c>
      <c r="AO146">
        <v>5</v>
      </c>
      <c r="AP146">
        <f t="shared" si="2"/>
        <v>5</v>
      </c>
    </row>
    <row r="147" spans="1:42" x14ac:dyDescent="0.25">
      <c r="A147" t="s">
        <v>8534</v>
      </c>
      <c r="B147">
        <v>16.218351846545499</v>
      </c>
      <c r="C147">
        <v>121</v>
      </c>
      <c r="D147" t="s">
        <v>7692</v>
      </c>
      <c r="F147">
        <v>1467.76984675066</v>
      </c>
      <c r="G147">
        <v>66.444691828310496</v>
      </c>
      <c r="H147" t="s">
        <v>7693</v>
      </c>
      <c r="I147" t="s">
        <v>64</v>
      </c>
      <c r="J147" t="s">
        <v>37</v>
      </c>
      <c r="K147">
        <v>82481.471170116798</v>
      </c>
      <c r="L147">
        <v>11618.929566118901</v>
      </c>
      <c r="M147" t="s">
        <v>98</v>
      </c>
      <c r="N147" t="s">
        <v>98</v>
      </c>
      <c r="O147">
        <v>82481</v>
      </c>
      <c r="P147">
        <v>329924</v>
      </c>
      <c r="Q147">
        <v>11</v>
      </c>
      <c r="R147">
        <v>16.256151846545499</v>
      </c>
      <c r="S147" t="s">
        <v>8535</v>
      </c>
      <c r="T147" t="s">
        <v>96</v>
      </c>
      <c r="U147">
        <v>1464.76984675066</v>
      </c>
      <c r="V147">
        <v>66.400000000000006</v>
      </c>
      <c r="W147" t="s">
        <v>16078</v>
      </c>
      <c r="X147">
        <v>72100318</v>
      </c>
      <c r="Y147" t="s">
        <v>96</v>
      </c>
      <c r="Z147" t="s">
        <v>8535</v>
      </c>
      <c r="AA147" t="s">
        <v>8536</v>
      </c>
      <c r="AB147" t="s">
        <v>8534</v>
      </c>
      <c r="AC147" t="s">
        <v>8537</v>
      </c>
      <c r="AD147" t="s">
        <v>3515</v>
      </c>
      <c r="AE147">
        <v>11</v>
      </c>
      <c r="AF147" t="s">
        <v>16078</v>
      </c>
      <c r="AG147" t="s">
        <v>96</v>
      </c>
      <c r="AH147" t="s">
        <v>96</v>
      </c>
      <c r="AI147" t="str">
        <f>IF(ISNA(VLOOKUP(D147,Listen!J:O,3,0)),"",VLOOKUP(D147,Listen!J:O,3,0))</f>
        <v/>
      </c>
      <c r="AJ147" t="s">
        <v>96</v>
      </c>
      <c r="AK147">
        <v>5</v>
      </c>
      <c r="AL147" t="s">
        <v>96</v>
      </c>
      <c r="AM147">
        <v>3</v>
      </c>
      <c r="AN147">
        <v>2</v>
      </c>
      <c r="AO147">
        <v>5</v>
      </c>
      <c r="AP147">
        <f t="shared" si="2"/>
        <v>5</v>
      </c>
    </row>
    <row r="148" spans="1:42" x14ac:dyDescent="0.25">
      <c r="A148" t="s">
        <v>182</v>
      </c>
      <c r="B148">
        <v>16.225161444363401</v>
      </c>
      <c r="C148">
        <v>179</v>
      </c>
      <c r="D148" t="s">
        <v>2986</v>
      </c>
      <c r="F148">
        <v>1468.29246931593</v>
      </c>
      <c r="G148">
        <v>69.811363284673106</v>
      </c>
      <c r="H148" t="s">
        <v>2987</v>
      </c>
      <c r="I148" t="s">
        <v>183</v>
      </c>
      <c r="J148" t="s">
        <v>37</v>
      </c>
      <c r="K148">
        <v>380781.14333053702</v>
      </c>
      <c r="L148">
        <v>172854.502453294</v>
      </c>
      <c r="M148" t="s">
        <v>98</v>
      </c>
      <c r="N148" t="s">
        <v>98</v>
      </c>
      <c r="O148">
        <v>380781</v>
      </c>
      <c r="P148">
        <v>1523124</v>
      </c>
      <c r="Q148">
        <v>50</v>
      </c>
      <c r="R148">
        <v>16.262961444363398</v>
      </c>
      <c r="S148" t="s">
        <v>184</v>
      </c>
      <c r="T148" t="s">
        <v>96</v>
      </c>
      <c r="U148">
        <v>1465.29246931593</v>
      </c>
      <c r="V148">
        <v>69.8</v>
      </c>
      <c r="W148" t="s">
        <v>16079</v>
      </c>
      <c r="X148">
        <v>72100318</v>
      </c>
      <c r="Y148" t="s">
        <v>96</v>
      </c>
      <c r="Z148" t="s">
        <v>184</v>
      </c>
      <c r="AA148" t="s">
        <v>186</v>
      </c>
      <c r="AB148" t="s">
        <v>182</v>
      </c>
      <c r="AC148" t="s">
        <v>299</v>
      </c>
      <c r="AD148" t="s">
        <v>185</v>
      </c>
      <c r="AE148">
        <v>50</v>
      </c>
      <c r="AF148" t="s">
        <v>16079</v>
      </c>
      <c r="AG148" t="s">
        <v>96</v>
      </c>
      <c r="AH148" t="s">
        <v>96</v>
      </c>
      <c r="AI148" t="str">
        <f>IF(ISNA(VLOOKUP(D148,Listen!J:O,3,0)),"",VLOOKUP(D148,Listen!J:O,3,0))</f>
        <v/>
      </c>
      <c r="AJ148" t="s">
        <v>96</v>
      </c>
      <c r="AK148">
        <v>5</v>
      </c>
      <c r="AL148" t="s">
        <v>96</v>
      </c>
      <c r="AM148">
        <v>3</v>
      </c>
      <c r="AN148">
        <v>2</v>
      </c>
      <c r="AO148">
        <v>5</v>
      </c>
      <c r="AP148">
        <f t="shared" si="2"/>
        <v>5</v>
      </c>
    </row>
    <row r="149" spans="1:42" x14ac:dyDescent="0.25">
      <c r="A149" t="s">
        <v>4527</v>
      </c>
      <c r="B149">
        <v>16.293713212534001</v>
      </c>
      <c r="C149">
        <v>207</v>
      </c>
      <c r="D149" t="s">
        <v>8538</v>
      </c>
      <c r="F149">
        <v>1473.55367590887</v>
      </c>
      <c r="G149">
        <v>73.771088493485294</v>
      </c>
      <c r="H149" t="s">
        <v>8539</v>
      </c>
      <c r="I149" t="s">
        <v>8540</v>
      </c>
      <c r="J149" t="s">
        <v>43</v>
      </c>
      <c r="K149">
        <v>22400.277346580799</v>
      </c>
      <c r="L149">
        <v>14474.4610670249</v>
      </c>
      <c r="M149" t="s">
        <v>98</v>
      </c>
      <c r="N149" t="s">
        <v>98</v>
      </c>
      <c r="O149">
        <v>22400</v>
      </c>
      <c r="P149">
        <v>89600</v>
      </c>
      <c r="Q149">
        <v>3</v>
      </c>
      <c r="R149">
        <v>16.331513212533999</v>
      </c>
      <c r="S149" t="s">
        <v>4527</v>
      </c>
      <c r="T149" t="s">
        <v>96</v>
      </c>
      <c r="U149">
        <v>1470.55367590887</v>
      </c>
      <c r="V149">
        <v>73.8</v>
      </c>
      <c r="W149" t="s">
        <v>16080</v>
      </c>
      <c r="X149">
        <v>72100318</v>
      </c>
      <c r="Y149" t="s">
        <v>96</v>
      </c>
      <c r="Z149" t="s">
        <v>4527</v>
      </c>
      <c r="AA149" t="s">
        <v>4528</v>
      </c>
      <c r="AB149" t="s">
        <v>4529</v>
      </c>
      <c r="AC149" t="s">
        <v>4530</v>
      </c>
      <c r="AD149" t="s">
        <v>4531</v>
      </c>
      <c r="AE149">
        <v>3</v>
      </c>
      <c r="AF149" t="s">
        <v>16080</v>
      </c>
      <c r="AG149" t="s">
        <v>96</v>
      </c>
      <c r="AH149" t="s">
        <v>96</v>
      </c>
      <c r="AI149" t="str">
        <f>IF(ISNA(VLOOKUP(D149,Listen!J:O,3,0)),"",VLOOKUP(D149,Listen!J:O,3,0))</f>
        <v/>
      </c>
      <c r="AJ149" t="s">
        <v>96</v>
      </c>
      <c r="AK149">
        <v>5</v>
      </c>
      <c r="AL149" t="s">
        <v>96</v>
      </c>
      <c r="AM149">
        <v>3</v>
      </c>
      <c r="AN149">
        <v>2</v>
      </c>
      <c r="AO149">
        <v>5</v>
      </c>
      <c r="AP149">
        <f t="shared" si="2"/>
        <v>5</v>
      </c>
    </row>
    <row r="150" spans="1:42" x14ac:dyDescent="0.25">
      <c r="A150" t="s">
        <v>440</v>
      </c>
      <c r="B150">
        <v>16.318680603339899</v>
      </c>
      <c r="C150">
        <v>165</v>
      </c>
      <c r="D150" t="s">
        <v>363</v>
      </c>
      <c r="E150">
        <v>1471</v>
      </c>
      <c r="F150">
        <v>1475.4698715756299</v>
      </c>
      <c r="G150">
        <v>89.842829819308207</v>
      </c>
      <c r="H150" t="s">
        <v>364</v>
      </c>
      <c r="I150" t="s">
        <v>365</v>
      </c>
      <c r="J150" t="s">
        <v>44</v>
      </c>
      <c r="K150">
        <v>1866860.55816872</v>
      </c>
      <c r="L150">
        <v>266089.49721256102</v>
      </c>
      <c r="M150">
        <v>444385.69380381401</v>
      </c>
      <c r="N150">
        <v>444385.69380381401</v>
      </c>
      <c r="O150">
        <v>1422475</v>
      </c>
      <c r="P150">
        <v>5689900</v>
      </c>
      <c r="Q150">
        <v>186</v>
      </c>
      <c r="R150">
        <v>16.356480603339897</v>
      </c>
      <c r="S150" t="s">
        <v>441</v>
      </c>
      <c r="T150">
        <v>1471</v>
      </c>
      <c r="U150">
        <v>1472.4698715756299</v>
      </c>
      <c r="V150">
        <v>89.8</v>
      </c>
      <c r="W150" t="s">
        <v>15645</v>
      </c>
      <c r="X150">
        <v>72100318</v>
      </c>
      <c r="Y150" t="s">
        <v>96</v>
      </c>
      <c r="Z150" t="s">
        <v>441</v>
      </c>
      <c r="AA150" t="s">
        <v>443</v>
      </c>
      <c r="AB150" t="s">
        <v>440</v>
      </c>
      <c r="AC150" t="s">
        <v>8541</v>
      </c>
      <c r="AD150" t="s">
        <v>442</v>
      </c>
      <c r="AE150">
        <v>186</v>
      </c>
      <c r="AF150" t="s">
        <v>364</v>
      </c>
      <c r="AG150" t="s">
        <v>363</v>
      </c>
      <c r="AH150" t="s">
        <v>118</v>
      </c>
      <c r="AI150" t="str">
        <f>IF(ISNA(VLOOKUP(D150,Listen!J:O,3,0)),"",VLOOKUP(D150,Listen!J:O,3,0))</f>
        <v/>
      </c>
      <c r="AJ150" t="s">
        <v>96</v>
      </c>
      <c r="AK150" t="s">
        <v>96</v>
      </c>
      <c r="AL150" t="s">
        <v>96</v>
      </c>
      <c r="AM150" t="s">
        <v>96</v>
      </c>
      <c r="AN150">
        <v>2</v>
      </c>
      <c r="AO150">
        <v>2</v>
      </c>
      <c r="AP150">
        <f t="shared" si="2"/>
        <v>2</v>
      </c>
    </row>
    <row r="151" spans="1:42" x14ac:dyDescent="0.25">
      <c r="A151" t="s">
        <v>1468</v>
      </c>
      <c r="B151">
        <v>16.403550235513901</v>
      </c>
      <c r="C151">
        <v>163</v>
      </c>
      <c r="D151" t="s">
        <v>8542</v>
      </c>
      <c r="F151">
        <v>1481.9834405214201</v>
      </c>
      <c r="G151">
        <v>68.569803722718802</v>
      </c>
      <c r="H151" t="s">
        <v>8543</v>
      </c>
      <c r="I151" t="s">
        <v>8544</v>
      </c>
      <c r="J151" t="s">
        <v>37</v>
      </c>
      <c r="K151">
        <v>510370.73471827997</v>
      </c>
      <c r="L151">
        <v>249311.71211194099</v>
      </c>
      <c r="M151">
        <v>66769.024532537005</v>
      </c>
      <c r="N151">
        <v>66769.024532537005</v>
      </c>
      <c r="O151">
        <v>443602</v>
      </c>
      <c r="P151">
        <v>1774408</v>
      </c>
      <c r="Q151">
        <v>58</v>
      </c>
      <c r="R151">
        <v>16.441350235513902</v>
      </c>
      <c r="S151" t="s">
        <v>1468</v>
      </c>
      <c r="T151" t="s">
        <v>96</v>
      </c>
      <c r="U151">
        <v>1478.9834405214201</v>
      </c>
      <c r="V151">
        <v>68.599999999999994</v>
      </c>
      <c r="W151" t="s">
        <v>16081</v>
      </c>
      <c r="X151">
        <v>72100318</v>
      </c>
      <c r="Y151" t="s">
        <v>96</v>
      </c>
      <c r="Z151" t="s">
        <v>1468</v>
      </c>
      <c r="AA151" t="s">
        <v>1469</v>
      </c>
      <c r="AB151" t="s">
        <v>2474</v>
      </c>
      <c r="AC151" t="s">
        <v>2482</v>
      </c>
      <c r="AD151" t="s">
        <v>2473</v>
      </c>
      <c r="AE151">
        <v>58</v>
      </c>
      <c r="AF151" t="s">
        <v>16081</v>
      </c>
      <c r="AG151" t="s">
        <v>96</v>
      </c>
      <c r="AH151" t="s">
        <v>96</v>
      </c>
      <c r="AI151" t="str">
        <f>IF(ISNA(VLOOKUP(D151,Listen!J:O,3,0)),"",VLOOKUP(D151,Listen!J:O,3,0))</f>
        <v/>
      </c>
      <c r="AJ151" t="s">
        <v>96</v>
      </c>
      <c r="AK151">
        <v>5</v>
      </c>
      <c r="AL151" t="s">
        <v>96</v>
      </c>
      <c r="AM151">
        <v>3</v>
      </c>
      <c r="AN151">
        <v>2</v>
      </c>
      <c r="AO151">
        <v>5</v>
      </c>
      <c r="AP151">
        <f t="shared" si="2"/>
        <v>5</v>
      </c>
    </row>
    <row r="152" spans="1:42" x14ac:dyDescent="0.25">
      <c r="A152" t="s">
        <v>2839</v>
      </c>
      <c r="B152">
        <v>16.416640193858399</v>
      </c>
      <c r="C152">
        <v>81</v>
      </c>
      <c r="D152" t="s">
        <v>8545</v>
      </c>
      <c r="F152">
        <v>1482.98806778314</v>
      </c>
      <c r="G152">
        <v>59.801192157145003</v>
      </c>
      <c r="H152" t="s">
        <v>8546</v>
      </c>
      <c r="I152" t="s">
        <v>8547</v>
      </c>
      <c r="J152" t="s">
        <v>37</v>
      </c>
      <c r="K152">
        <v>92372.0494035601</v>
      </c>
      <c r="L152">
        <v>15397.5186186882</v>
      </c>
      <c r="M152" t="s">
        <v>98</v>
      </c>
      <c r="N152" t="s">
        <v>98</v>
      </c>
      <c r="O152">
        <v>92372</v>
      </c>
      <c r="P152">
        <v>369488</v>
      </c>
      <c r="Q152">
        <v>12</v>
      </c>
      <c r="R152">
        <v>16.454440193858396</v>
      </c>
      <c r="S152" t="s">
        <v>8548</v>
      </c>
      <c r="T152" t="s">
        <v>96</v>
      </c>
      <c r="U152">
        <v>1479.98806778314</v>
      </c>
      <c r="V152">
        <v>59.8</v>
      </c>
      <c r="W152" t="s">
        <v>16082</v>
      </c>
      <c r="X152">
        <v>72100318</v>
      </c>
      <c r="Y152" t="s">
        <v>96</v>
      </c>
      <c r="Z152" t="s">
        <v>8548</v>
      </c>
      <c r="AA152" t="s">
        <v>4805</v>
      </c>
      <c r="AB152" t="s">
        <v>2839</v>
      </c>
      <c r="AC152" t="s">
        <v>4804</v>
      </c>
      <c r="AD152" t="s">
        <v>992</v>
      </c>
      <c r="AE152">
        <v>12</v>
      </c>
      <c r="AF152" t="s">
        <v>16082</v>
      </c>
      <c r="AG152" t="s">
        <v>96</v>
      </c>
      <c r="AH152" t="s">
        <v>96</v>
      </c>
      <c r="AI152" t="str">
        <f>IF(ISNA(VLOOKUP(D152,Listen!J:O,3,0)),"",VLOOKUP(D152,Listen!J:O,3,0))</f>
        <v/>
      </c>
      <c r="AJ152" t="s">
        <v>96</v>
      </c>
      <c r="AK152">
        <v>5</v>
      </c>
      <c r="AL152" t="s">
        <v>96</v>
      </c>
      <c r="AM152">
        <v>3</v>
      </c>
      <c r="AN152">
        <v>2</v>
      </c>
      <c r="AO152">
        <v>5</v>
      </c>
      <c r="AP152">
        <f t="shared" si="2"/>
        <v>5</v>
      </c>
    </row>
    <row r="153" spans="1:42" x14ac:dyDescent="0.25">
      <c r="A153" t="s">
        <v>2988</v>
      </c>
      <c r="B153">
        <v>16.4667013000434</v>
      </c>
      <c r="C153">
        <v>135</v>
      </c>
      <c r="D153" t="s">
        <v>8549</v>
      </c>
      <c r="E153">
        <v>1480</v>
      </c>
      <c r="F153">
        <v>1486.83015426668</v>
      </c>
      <c r="G153">
        <v>70.304909915566796</v>
      </c>
      <c r="H153" t="s">
        <v>8550</v>
      </c>
      <c r="I153" t="s">
        <v>66</v>
      </c>
      <c r="J153" t="s">
        <v>43</v>
      </c>
      <c r="K153">
        <v>1593999.8133704099</v>
      </c>
      <c r="L153">
        <v>124738.12750724499</v>
      </c>
      <c r="M153" t="s">
        <v>98</v>
      </c>
      <c r="N153" t="s">
        <v>98</v>
      </c>
      <c r="O153">
        <v>1594000</v>
      </c>
      <c r="P153">
        <v>6376000</v>
      </c>
      <c r="Q153">
        <v>209</v>
      </c>
      <c r="R153">
        <v>16.504501300043401</v>
      </c>
      <c r="S153" t="s">
        <v>2988</v>
      </c>
      <c r="T153">
        <v>1480</v>
      </c>
      <c r="U153">
        <v>1483.83015426668</v>
      </c>
      <c r="V153">
        <v>70.3</v>
      </c>
      <c r="W153" t="s">
        <v>16083</v>
      </c>
      <c r="X153">
        <v>72100318</v>
      </c>
      <c r="Y153" t="s">
        <v>96</v>
      </c>
      <c r="Z153" t="s">
        <v>2988</v>
      </c>
      <c r="AA153" t="s">
        <v>2989</v>
      </c>
      <c r="AB153" t="s">
        <v>2990</v>
      </c>
      <c r="AC153" t="s">
        <v>2991</v>
      </c>
      <c r="AD153" t="s">
        <v>2992</v>
      </c>
      <c r="AE153">
        <v>209</v>
      </c>
      <c r="AF153" t="s">
        <v>16083</v>
      </c>
      <c r="AG153" t="s">
        <v>96</v>
      </c>
      <c r="AH153" t="s">
        <v>96</v>
      </c>
      <c r="AI153" t="str">
        <f>IF(ISNA(VLOOKUP(D153,Listen!J:O,3,0)),"",VLOOKUP(D153,Listen!J:O,3,0))</f>
        <v/>
      </c>
      <c r="AJ153" t="s">
        <v>96</v>
      </c>
      <c r="AK153">
        <v>5</v>
      </c>
      <c r="AL153" t="s">
        <v>96</v>
      </c>
      <c r="AM153">
        <v>3</v>
      </c>
      <c r="AN153">
        <v>2</v>
      </c>
      <c r="AO153">
        <v>5</v>
      </c>
      <c r="AP153">
        <f t="shared" si="2"/>
        <v>5</v>
      </c>
    </row>
    <row r="154" spans="1:42" x14ac:dyDescent="0.25">
      <c r="A154" t="s">
        <v>6047</v>
      </c>
      <c r="B154">
        <v>16.468823285435299</v>
      </c>
      <c r="C154">
        <v>123</v>
      </c>
      <c r="D154" t="s">
        <v>8551</v>
      </c>
      <c r="F154">
        <v>1486.9930122619201</v>
      </c>
      <c r="G154">
        <v>60.406961587533203</v>
      </c>
      <c r="H154" t="s">
        <v>8552</v>
      </c>
      <c r="I154" t="s">
        <v>1656</v>
      </c>
      <c r="J154" t="s">
        <v>37</v>
      </c>
      <c r="K154">
        <v>199270.36089201199</v>
      </c>
      <c r="L154">
        <v>45644.770221221697</v>
      </c>
      <c r="M154" t="s">
        <v>98</v>
      </c>
      <c r="N154" t="s">
        <v>98</v>
      </c>
      <c r="O154">
        <v>199270</v>
      </c>
      <c r="P154">
        <v>797080</v>
      </c>
      <c r="Q154">
        <v>26</v>
      </c>
      <c r="R154">
        <v>16.506623285435296</v>
      </c>
      <c r="S154" t="s">
        <v>6047</v>
      </c>
      <c r="T154" t="s">
        <v>96</v>
      </c>
      <c r="U154">
        <v>1483.9930122619201</v>
      </c>
      <c r="V154">
        <v>60.4</v>
      </c>
      <c r="W154" t="s">
        <v>16084</v>
      </c>
      <c r="X154">
        <v>72100318</v>
      </c>
      <c r="Y154" t="s">
        <v>96</v>
      </c>
      <c r="Z154" t="s">
        <v>6047</v>
      </c>
      <c r="AA154" t="s">
        <v>6044</v>
      </c>
      <c r="AB154" t="s">
        <v>6049</v>
      </c>
      <c r="AC154" t="s">
        <v>6046</v>
      </c>
      <c r="AD154" t="s">
        <v>8531</v>
      </c>
      <c r="AE154">
        <v>26</v>
      </c>
      <c r="AF154" t="s">
        <v>16084</v>
      </c>
      <c r="AG154" t="s">
        <v>96</v>
      </c>
      <c r="AH154" t="s">
        <v>96</v>
      </c>
      <c r="AI154" t="str">
        <f>IF(ISNA(VLOOKUP(D154,Listen!J:O,3,0)),"",VLOOKUP(D154,Listen!J:O,3,0))</f>
        <v/>
      </c>
      <c r="AJ154" t="s">
        <v>96</v>
      </c>
      <c r="AK154">
        <v>5</v>
      </c>
      <c r="AL154" t="s">
        <v>96</v>
      </c>
      <c r="AM154">
        <v>3</v>
      </c>
      <c r="AN154">
        <v>2</v>
      </c>
      <c r="AO154">
        <v>5</v>
      </c>
      <c r="AP154">
        <f t="shared" si="2"/>
        <v>5</v>
      </c>
    </row>
    <row r="155" spans="1:42" x14ac:dyDescent="0.25">
      <c r="A155" t="s">
        <v>3282</v>
      </c>
      <c r="B155">
        <v>16.474231141114</v>
      </c>
      <c r="C155">
        <v>79.099998474121094</v>
      </c>
      <c r="D155" t="s">
        <v>8553</v>
      </c>
      <c r="F155">
        <v>1487.4080540137099</v>
      </c>
      <c r="G155">
        <v>61.161086575698903</v>
      </c>
      <c r="H155" t="s">
        <v>8554</v>
      </c>
      <c r="I155" t="s">
        <v>8555</v>
      </c>
      <c r="J155" t="s">
        <v>43</v>
      </c>
      <c r="K155">
        <v>286450.66745778598</v>
      </c>
      <c r="L155">
        <v>43003.367525477297</v>
      </c>
      <c r="M155" t="s">
        <v>98</v>
      </c>
      <c r="N155" t="s">
        <v>98</v>
      </c>
      <c r="O155">
        <v>286451</v>
      </c>
      <c r="P155">
        <v>1145804</v>
      </c>
      <c r="Q155">
        <v>37</v>
      </c>
      <c r="R155">
        <v>16.512031141114001</v>
      </c>
      <c r="S155" t="s">
        <v>3282</v>
      </c>
      <c r="T155" t="s">
        <v>96</v>
      </c>
      <c r="U155">
        <v>1484.4080540137099</v>
      </c>
      <c r="V155">
        <v>61.2</v>
      </c>
      <c r="W155" t="s">
        <v>16085</v>
      </c>
      <c r="X155">
        <v>72100318</v>
      </c>
      <c r="Y155" t="s">
        <v>96</v>
      </c>
      <c r="Z155" t="s">
        <v>3282</v>
      </c>
      <c r="AA155" t="s">
        <v>3283</v>
      </c>
      <c r="AB155" t="s">
        <v>3284</v>
      </c>
      <c r="AC155" t="s">
        <v>3285</v>
      </c>
      <c r="AD155" t="s">
        <v>3286</v>
      </c>
      <c r="AE155">
        <v>37</v>
      </c>
      <c r="AF155" t="s">
        <v>16085</v>
      </c>
      <c r="AG155" t="s">
        <v>96</v>
      </c>
      <c r="AH155" t="s">
        <v>96</v>
      </c>
      <c r="AI155" t="str">
        <f>IF(ISNA(VLOOKUP(D155,Listen!J:O,3,0)),"",VLOOKUP(D155,Listen!J:O,3,0))</f>
        <v/>
      </c>
      <c r="AJ155" t="s">
        <v>96</v>
      </c>
      <c r="AK155">
        <v>5</v>
      </c>
      <c r="AL155" t="s">
        <v>96</v>
      </c>
      <c r="AM155">
        <v>3</v>
      </c>
      <c r="AN155">
        <v>2</v>
      </c>
      <c r="AO155">
        <v>5</v>
      </c>
      <c r="AP155">
        <f t="shared" si="2"/>
        <v>5</v>
      </c>
    </row>
    <row r="156" spans="1:42" x14ac:dyDescent="0.25">
      <c r="A156" t="s">
        <v>1009</v>
      </c>
      <c r="B156">
        <v>16.476233420659501</v>
      </c>
      <c r="C156">
        <v>164</v>
      </c>
      <c r="D156" t="s">
        <v>8556</v>
      </c>
      <c r="F156">
        <v>1487.56172483252</v>
      </c>
      <c r="G156">
        <v>64.555085403837097</v>
      </c>
      <c r="H156" t="s">
        <v>8557</v>
      </c>
      <c r="I156" t="s">
        <v>366</v>
      </c>
      <c r="J156" t="s">
        <v>37</v>
      </c>
      <c r="K156">
        <v>653890.07154604699</v>
      </c>
      <c r="L156">
        <v>103546.23368842401</v>
      </c>
      <c r="M156" t="s">
        <v>98</v>
      </c>
      <c r="N156" t="s">
        <v>98</v>
      </c>
      <c r="O156">
        <v>653890</v>
      </c>
      <c r="P156">
        <v>2615560</v>
      </c>
      <c r="Q156">
        <v>86</v>
      </c>
      <c r="R156">
        <v>16.514033420659501</v>
      </c>
      <c r="S156" t="s">
        <v>1009</v>
      </c>
      <c r="T156" t="s">
        <v>96</v>
      </c>
      <c r="U156">
        <v>1484.56172483252</v>
      </c>
      <c r="V156">
        <v>64.599999999999994</v>
      </c>
      <c r="W156" t="s">
        <v>16086</v>
      </c>
      <c r="X156">
        <v>72100318</v>
      </c>
      <c r="Y156" t="s">
        <v>96</v>
      </c>
      <c r="Z156" t="s">
        <v>1009</v>
      </c>
      <c r="AA156" t="s">
        <v>1010</v>
      </c>
      <c r="AB156" t="s">
        <v>1011</v>
      </c>
      <c r="AC156" t="s">
        <v>1012</v>
      </c>
      <c r="AD156" t="s">
        <v>1013</v>
      </c>
      <c r="AE156">
        <v>86</v>
      </c>
      <c r="AF156" t="s">
        <v>16086</v>
      </c>
      <c r="AG156" t="s">
        <v>96</v>
      </c>
      <c r="AH156" t="s">
        <v>96</v>
      </c>
      <c r="AI156" t="str">
        <f>IF(ISNA(VLOOKUP(D156,Listen!J:O,3,0)),"",VLOOKUP(D156,Listen!J:O,3,0))</f>
        <v/>
      </c>
      <c r="AJ156" t="s">
        <v>96</v>
      </c>
      <c r="AK156">
        <v>5</v>
      </c>
      <c r="AL156" t="s">
        <v>96</v>
      </c>
      <c r="AM156">
        <v>3</v>
      </c>
      <c r="AN156">
        <v>2</v>
      </c>
      <c r="AO156">
        <v>5</v>
      </c>
      <c r="AP156">
        <f t="shared" si="2"/>
        <v>5</v>
      </c>
    </row>
    <row r="157" spans="1:42" x14ac:dyDescent="0.25">
      <c r="A157" t="s">
        <v>8548</v>
      </c>
      <c r="B157">
        <v>16.487223835171601</v>
      </c>
      <c r="C157">
        <v>81.099998474121094</v>
      </c>
      <c r="D157" t="s">
        <v>5038</v>
      </c>
      <c r="F157">
        <v>1488.4052164423499</v>
      </c>
      <c r="G157">
        <v>57.787183597769001</v>
      </c>
      <c r="H157" t="s">
        <v>5039</v>
      </c>
      <c r="I157" t="s">
        <v>5040</v>
      </c>
      <c r="J157" t="s">
        <v>43</v>
      </c>
      <c r="K157">
        <v>78465.776032294103</v>
      </c>
      <c r="L157">
        <v>27786.5728573903</v>
      </c>
      <c r="M157" t="s">
        <v>98</v>
      </c>
      <c r="N157" t="s">
        <v>98</v>
      </c>
      <c r="O157">
        <v>78466</v>
      </c>
      <c r="P157">
        <v>313864</v>
      </c>
      <c r="Q157">
        <v>10</v>
      </c>
      <c r="R157">
        <v>16.525023835171602</v>
      </c>
      <c r="S157" t="s">
        <v>8548</v>
      </c>
      <c r="T157" t="s">
        <v>96</v>
      </c>
      <c r="U157">
        <v>1485.4052164423499</v>
      </c>
      <c r="V157">
        <v>57.8</v>
      </c>
      <c r="W157" t="s">
        <v>16087</v>
      </c>
      <c r="X157">
        <v>72100318</v>
      </c>
      <c r="Y157" t="s">
        <v>96</v>
      </c>
      <c r="Z157" t="s">
        <v>8548</v>
      </c>
      <c r="AA157" t="s">
        <v>4805</v>
      </c>
      <c r="AB157" t="s">
        <v>2839</v>
      </c>
      <c r="AC157" t="s">
        <v>4804</v>
      </c>
      <c r="AD157" t="s">
        <v>992</v>
      </c>
      <c r="AE157">
        <v>10</v>
      </c>
      <c r="AF157" t="s">
        <v>16087</v>
      </c>
      <c r="AG157" t="s">
        <v>96</v>
      </c>
      <c r="AH157" t="s">
        <v>96</v>
      </c>
      <c r="AI157" t="str">
        <f>IF(ISNA(VLOOKUP(D157,Listen!J:O,3,0)),"",VLOOKUP(D157,Listen!J:O,3,0))</f>
        <v/>
      </c>
      <c r="AJ157" t="s">
        <v>96</v>
      </c>
      <c r="AK157">
        <v>5</v>
      </c>
      <c r="AL157" t="s">
        <v>96</v>
      </c>
      <c r="AM157">
        <v>3</v>
      </c>
      <c r="AN157">
        <v>2</v>
      </c>
      <c r="AO157">
        <v>5</v>
      </c>
      <c r="AP157">
        <f t="shared" si="2"/>
        <v>5</v>
      </c>
    </row>
    <row r="158" spans="1:42" x14ac:dyDescent="0.25">
      <c r="A158" t="s">
        <v>6039</v>
      </c>
      <c r="B158">
        <v>16.4927313552393</v>
      </c>
      <c r="C158">
        <v>118</v>
      </c>
      <c r="D158" t="s">
        <v>8558</v>
      </c>
      <c r="F158">
        <v>1488.82790723012</v>
      </c>
      <c r="G158">
        <v>55.765999647288197</v>
      </c>
      <c r="H158" t="s">
        <v>8559</v>
      </c>
      <c r="I158" t="s">
        <v>8560</v>
      </c>
      <c r="J158" t="s">
        <v>37</v>
      </c>
      <c r="K158">
        <v>42891.165927244598</v>
      </c>
      <c r="L158">
        <v>15006.924607544001</v>
      </c>
      <c r="M158" t="s">
        <v>98</v>
      </c>
      <c r="N158" t="s">
        <v>98</v>
      </c>
      <c r="O158">
        <v>42891</v>
      </c>
      <c r="P158">
        <v>171564</v>
      </c>
      <c r="Q158">
        <v>6</v>
      </c>
      <c r="R158">
        <v>16.530531355239297</v>
      </c>
      <c r="S158" t="s">
        <v>6039</v>
      </c>
      <c r="T158" t="s">
        <v>96</v>
      </c>
      <c r="U158">
        <v>1485.82790723012</v>
      </c>
      <c r="V158">
        <v>55.8</v>
      </c>
      <c r="W158" t="s">
        <v>16088</v>
      </c>
      <c r="X158">
        <v>72100318</v>
      </c>
      <c r="Y158" t="s">
        <v>96</v>
      </c>
      <c r="Z158" t="s">
        <v>6039</v>
      </c>
      <c r="AA158" t="s">
        <v>6040</v>
      </c>
      <c r="AB158" t="s">
        <v>6041</v>
      </c>
      <c r="AC158" t="s">
        <v>6042</v>
      </c>
      <c r="AD158" t="s">
        <v>6043</v>
      </c>
      <c r="AE158">
        <v>6</v>
      </c>
      <c r="AF158" t="s">
        <v>16088</v>
      </c>
      <c r="AG158" t="s">
        <v>96</v>
      </c>
      <c r="AH158" t="s">
        <v>96</v>
      </c>
      <c r="AI158" t="str">
        <f>IF(ISNA(VLOOKUP(D158,Listen!J:O,3,0)),"",VLOOKUP(D158,Listen!J:O,3,0))</f>
        <v/>
      </c>
      <c r="AJ158" t="s">
        <v>96</v>
      </c>
      <c r="AK158">
        <v>5</v>
      </c>
      <c r="AL158" t="s">
        <v>96</v>
      </c>
      <c r="AM158">
        <v>3</v>
      </c>
      <c r="AN158">
        <v>2</v>
      </c>
      <c r="AO158">
        <v>5</v>
      </c>
      <c r="AP158">
        <f t="shared" si="2"/>
        <v>5</v>
      </c>
    </row>
    <row r="159" spans="1:42" x14ac:dyDescent="0.25">
      <c r="A159" t="s">
        <v>1018</v>
      </c>
      <c r="B159">
        <v>16.6797323536119</v>
      </c>
      <c r="C159">
        <v>116</v>
      </c>
      <c r="E159">
        <v>1497</v>
      </c>
      <c r="F159">
        <v>1503.1798475488099</v>
      </c>
      <c r="G159">
        <v>89.946816682930304</v>
      </c>
      <c r="H159" t="s">
        <v>14248</v>
      </c>
      <c r="J159" t="s">
        <v>44</v>
      </c>
      <c r="K159">
        <v>779659.92083383806</v>
      </c>
      <c r="L159">
        <v>161087.08857416801</v>
      </c>
      <c r="M159" t="s">
        <v>98</v>
      </c>
      <c r="N159" t="s">
        <v>98</v>
      </c>
      <c r="O159">
        <v>779660</v>
      </c>
      <c r="P159">
        <v>3118640</v>
      </c>
      <c r="Q159">
        <v>102</v>
      </c>
      <c r="R159">
        <v>16.717532353611901</v>
      </c>
      <c r="S159" t="s">
        <v>1018</v>
      </c>
      <c r="T159">
        <v>1497</v>
      </c>
      <c r="U159">
        <v>1500.1798475488099</v>
      </c>
      <c r="V159">
        <v>89.9</v>
      </c>
      <c r="W159" t="s">
        <v>16089</v>
      </c>
      <c r="X159">
        <v>72100318</v>
      </c>
      <c r="Y159" t="s">
        <v>96</v>
      </c>
      <c r="Z159" t="s">
        <v>1018</v>
      </c>
      <c r="AA159" t="s">
        <v>1019</v>
      </c>
      <c r="AB159" t="s">
        <v>1020</v>
      </c>
      <c r="AC159" t="s">
        <v>1021</v>
      </c>
      <c r="AD159" t="s">
        <v>1022</v>
      </c>
      <c r="AE159">
        <v>102</v>
      </c>
      <c r="AF159" t="s">
        <v>14248</v>
      </c>
      <c r="AG159">
        <v>0</v>
      </c>
      <c r="AH159" t="s">
        <v>118</v>
      </c>
      <c r="AI159" t="str">
        <f>IF(ISNA(VLOOKUP(D159,Listen!J:O,3,0)),"",VLOOKUP(D159,Listen!J:O,3,0))</f>
        <v/>
      </c>
      <c r="AJ159" t="s">
        <v>96</v>
      </c>
      <c r="AK159" t="s">
        <v>96</v>
      </c>
      <c r="AL159" t="s">
        <v>96</v>
      </c>
      <c r="AM159" t="s">
        <v>96</v>
      </c>
      <c r="AN159">
        <v>2</v>
      </c>
      <c r="AO159">
        <v>2</v>
      </c>
      <c r="AP159">
        <f t="shared" si="2"/>
        <v>2</v>
      </c>
    </row>
    <row r="160" spans="1:42" x14ac:dyDescent="0.25">
      <c r="A160" t="s">
        <v>1015</v>
      </c>
      <c r="B160">
        <v>16.7241384244</v>
      </c>
      <c r="C160">
        <v>175</v>
      </c>
      <c r="D160" t="s">
        <v>8561</v>
      </c>
      <c r="F160">
        <v>1506.58792174781</v>
      </c>
      <c r="G160">
        <v>72.0754735483101</v>
      </c>
      <c r="H160" t="s">
        <v>8562</v>
      </c>
      <c r="I160" t="s">
        <v>8563</v>
      </c>
      <c r="J160" t="s">
        <v>37</v>
      </c>
      <c r="K160">
        <v>250698.15596932199</v>
      </c>
      <c r="L160">
        <v>153793.870412972</v>
      </c>
      <c r="M160" t="s">
        <v>98</v>
      </c>
      <c r="N160" t="s">
        <v>98</v>
      </c>
      <c r="O160">
        <v>250698</v>
      </c>
      <c r="P160">
        <v>1002792</v>
      </c>
      <c r="Q160">
        <v>33</v>
      </c>
      <c r="R160">
        <v>16.7619384244</v>
      </c>
      <c r="S160" t="s">
        <v>1017</v>
      </c>
      <c r="T160" t="s">
        <v>96</v>
      </c>
      <c r="U160">
        <v>1503.58792174781</v>
      </c>
      <c r="V160">
        <v>72.099999999999994</v>
      </c>
      <c r="W160" t="s">
        <v>16090</v>
      </c>
      <c r="X160">
        <v>72100318</v>
      </c>
      <c r="Y160" t="s">
        <v>96</v>
      </c>
      <c r="Z160" t="s">
        <v>1017</v>
      </c>
      <c r="AA160" t="s">
        <v>1023</v>
      </c>
      <c r="AB160" t="s">
        <v>1015</v>
      </c>
      <c r="AC160" t="s">
        <v>1024</v>
      </c>
      <c r="AD160" t="s">
        <v>1014</v>
      </c>
      <c r="AE160">
        <v>33</v>
      </c>
      <c r="AF160" t="s">
        <v>16090</v>
      </c>
      <c r="AG160" t="s">
        <v>96</v>
      </c>
      <c r="AH160" t="s">
        <v>96</v>
      </c>
      <c r="AI160" t="str">
        <f>IF(ISNA(VLOOKUP(D160,Listen!J:O,3,0)),"",VLOOKUP(D160,Listen!J:O,3,0))</f>
        <v/>
      </c>
      <c r="AJ160" t="s">
        <v>96</v>
      </c>
      <c r="AK160">
        <v>5</v>
      </c>
      <c r="AL160" t="s">
        <v>96</v>
      </c>
      <c r="AM160">
        <v>3</v>
      </c>
      <c r="AN160">
        <v>2</v>
      </c>
      <c r="AO160">
        <v>5</v>
      </c>
      <c r="AP160">
        <f t="shared" si="2"/>
        <v>5</v>
      </c>
    </row>
    <row r="161" spans="1:42" x14ac:dyDescent="0.25">
      <c r="A161" t="s">
        <v>190</v>
      </c>
      <c r="B161">
        <v>16.766918460796301</v>
      </c>
      <c r="C161">
        <v>191</v>
      </c>
      <c r="D161" t="s">
        <v>300</v>
      </c>
      <c r="E161">
        <v>1513</v>
      </c>
      <c r="F161">
        <v>1509.8712011662799</v>
      </c>
      <c r="G161">
        <v>80.023857253487705</v>
      </c>
      <c r="H161" t="s">
        <v>301</v>
      </c>
      <c r="I161" t="s">
        <v>66</v>
      </c>
      <c r="J161" t="s">
        <v>44</v>
      </c>
      <c r="K161">
        <v>485528.41416228801</v>
      </c>
      <c r="L161">
        <v>128072.968064922</v>
      </c>
      <c r="M161" t="s">
        <v>98</v>
      </c>
      <c r="N161" t="s">
        <v>98</v>
      </c>
      <c r="O161">
        <v>485528</v>
      </c>
      <c r="P161">
        <v>1942112</v>
      </c>
      <c r="Q161">
        <v>64</v>
      </c>
      <c r="R161">
        <v>16.804718460796302</v>
      </c>
      <c r="S161" t="s">
        <v>190</v>
      </c>
      <c r="T161">
        <v>1513</v>
      </c>
      <c r="U161">
        <v>1506.8712011662799</v>
      </c>
      <c r="V161">
        <v>80</v>
      </c>
      <c r="W161" t="s">
        <v>16091</v>
      </c>
      <c r="X161">
        <v>72100318</v>
      </c>
      <c r="Y161" t="s">
        <v>96</v>
      </c>
      <c r="Z161" t="s">
        <v>190</v>
      </c>
      <c r="AA161" t="s">
        <v>191</v>
      </c>
      <c r="AB161" t="s">
        <v>194</v>
      </c>
      <c r="AC161" t="s">
        <v>192</v>
      </c>
      <c r="AD161" t="s">
        <v>1025</v>
      </c>
      <c r="AE161">
        <v>64</v>
      </c>
      <c r="AF161" t="s">
        <v>301</v>
      </c>
      <c r="AG161" t="s">
        <v>300</v>
      </c>
      <c r="AH161" t="s">
        <v>118</v>
      </c>
      <c r="AI161" t="str">
        <f>IF(ISNA(VLOOKUP(D161,Listen!J:O,3,0)),"",VLOOKUP(D161,Listen!J:O,3,0))</f>
        <v/>
      </c>
      <c r="AJ161" t="s">
        <v>96</v>
      </c>
      <c r="AK161" t="s">
        <v>96</v>
      </c>
      <c r="AL161" t="s">
        <v>96</v>
      </c>
      <c r="AM161" t="s">
        <v>96</v>
      </c>
      <c r="AN161">
        <v>2</v>
      </c>
      <c r="AO161">
        <v>2</v>
      </c>
      <c r="AP161">
        <f t="shared" si="2"/>
        <v>2</v>
      </c>
    </row>
    <row r="162" spans="1:42" x14ac:dyDescent="0.25">
      <c r="A162" t="s">
        <v>3998</v>
      </c>
      <c r="B162">
        <v>16.790229612489799</v>
      </c>
      <c r="C162">
        <v>122</v>
      </c>
      <c r="D162" t="s">
        <v>1802</v>
      </c>
      <c r="F162">
        <v>1511.66028390262</v>
      </c>
      <c r="G162">
        <v>78.904359263926693</v>
      </c>
      <c r="H162" t="s">
        <v>1803</v>
      </c>
      <c r="I162" t="s">
        <v>356</v>
      </c>
      <c r="J162" t="s">
        <v>37</v>
      </c>
      <c r="K162">
        <v>741600.50982536201</v>
      </c>
      <c r="L162">
        <v>141098.364501231</v>
      </c>
      <c r="M162" t="s">
        <v>98</v>
      </c>
      <c r="N162" t="s">
        <v>98</v>
      </c>
      <c r="O162">
        <v>741601</v>
      </c>
      <c r="P162">
        <v>2966404</v>
      </c>
      <c r="Q162">
        <v>97</v>
      </c>
      <c r="R162">
        <v>16.8280296124898</v>
      </c>
      <c r="S162" t="s">
        <v>3998</v>
      </c>
      <c r="T162" t="s">
        <v>96</v>
      </c>
      <c r="U162">
        <v>1508.66028390262</v>
      </c>
      <c r="V162">
        <v>78.900000000000006</v>
      </c>
      <c r="W162" t="s">
        <v>16092</v>
      </c>
      <c r="X162">
        <v>72100318</v>
      </c>
      <c r="Y162" t="s">
        <v>96</v>
      </c>
      <c r="Z162" t="s">
        <v>3998</v>
      </c>
      <c r="AA162" t="s">
        <v>3997</v>
      </c>
      <c r="AB162" t="s">
        <v>4313</v>
      </c>
      <c r="AC162" t="s">
        <v>3996</v>
      </c>
      <c r="AD162" t="s">
        <v>4312</v>
      </c>
      <c r="AE162">
        <v>97</v>
      </c>
      <c r="AF162" t="s">
        <v>16092</v>
      </c>
      <c r="AG162" t="s">
        <v>96</v>
      </c>
      <c r="AH162" t="s">
        <v>96</v>
      </c>
      <c r="AI162" t="str">
        <f>IF(ISNA(VLOOKUP(D162,Listen!J:O,3,0)),"",VLOOKUP(D162,Listen!J:O,3,0))</f>
        <v/>
      </c>
      <c r="AJ162" t="s">
        <v>96</v>
      </c>
      <c r="AK162">
        <v>5</v>
      </c>
      <c r="AL162" t="s">
        <v>96</v>
      </c>
      <c r="AM162">
        <v>3</v>
      </c>
      <c r="AN162">
        <v>2</v>
      </c>
      <c r="AO162">
        <v>5</v>
      </c>
      <c r="AP162">
        <f t="shared" si="2"/>
        <v>5</v>
      </c>
    </row>
    <row r="163" spans="1:42" x14ac:dyDescent="0.25">
      <c r="A163" t="s">
        <v>190</v>
      </c>
      <c r="B163">
        <v>16.8395778515183</v>
      </c>
      <c r="C163">
        <v>191</v>
      </c>
      <c r="D163" t="s">
        <v>8564</v>
      </c>
      <c r="F163">
        <v>1515.4476593045299</v>
      </c>
      <c r="G163">
        <v>66.178424117492497</v>
      </c>
      <c r="H163" t="s">
        <v>8565</v>
      </c>
      <c r="I163" t="s">
        <v>2128</v>
      </c>
      <c r="J163" t="s">
        <v>37</v>
      </c>
      <c r="K163">
        <v>333128.47555414401</v>
      </c>
      <c r="L163">
        <v>249986.07277116599</v>
      </c>
      <c r="M163" t="s">
        <v>98</v>
      </c>
      <c r="N163" t="s">
        <v>98</v>
      </c>
      <c r="O163">
        <v>333128</v>
      </c>
      <c r="P163">
        <v>1332512</v>
      </c>
      <c r="Q163">
        <v>44</v>
      </c>
      <c r="R163">
        <v>16.877377851518297</v>
      </c>
      <c r="S163" t="s">
        <v>191</v>
      </c>
      <c r="T163" t="s">
        <v>96</v>
      </c>
      <c r="U163">
        <v>1512.4476593045299</v>
      </c>
      <c r="V163">
        <v>66.2</v>
      </c>
      <c r="W163" t="s">
        <v>16093</v>
      </c>
      <c r="X163">
        <v>72100318</v>
      </c>
      <c r="Y163" t="s">
        <v>96</v>
      </c>
      <c r="Z163" t="s">
        <v>191</v>
      </c>
      <c r="AA163" t="s">
        <v>192</v>
      </c>
      <c r="AB163" t="s">
        <v>190</v>
      </c>
      <c r="AC163" t="s">
        <v>193</v>
      </c>
      <c r="AD163" t="s">
        <v>194</v>
      </c>
      <c r="AE163">
        <v>44</v>
      </c>
      <c r="AF163" t="s">
        <v>16093</v>
      </c>
      <c r="AG163" t="s">
        <v>96</v>
      </c>
      <c r="AH163" t="s">
        <v>96</v>
      </c>
      <c r="AI163" t="str">
        <f>IF(ISNA(VLOOKUP(D163,Listen!J:O,3,0)),"",VLOOKUP(D163,Listen!J:O,3,0))</f>
        <v/>
      </c>
      <c r="AJ163" t="s">
        <v>96</v>
      </c>
      <c r="AK163">
        <v>5</v>
      </c>
      <c r="AL163" t="s">
        <v>96</v>
      </c>
      <c r="AM163">
        <v>3</v>
      </c>
      <c r="AN163">
        <v>2</v>
      </c>
      <c r="AO163">
        <v>5</v>
      </c>
      <c r="AP163">
        <f t="shared" si="2"/>
        <v>5</v>
      </c>
    </row>
    <row r="164" spans="1:42" x14ac:dyDescent="0.25">
      <c r="A164" t="s">
        <v>1017</v>
      </c>
      <c r="B164">
        <v>16.8474278506811</v>
      </c>
      <c r="C164">
        <v>175</v>
      </c>
      <c r="D164" t="s">
        <v>960</v>
      </c>
      <c r="F164">
        <v>1516.0501305237599</v>
      </c>
      <c r="G164">
        <v>53.667096290127098</v>
      </c>
      <c r="H164" t="s">
        <v>961</v>
      </c>
      <c r="I164" t="s">
        <v>603</v>
      </c>
      <c r="J164" t="s">
        <v>37</v>
      </c>
      <c r="K164">
        <v>231635.56216993101</v>
      </c>
      <c r="L164">
        <v>62211.996402233701</v>
      </c>
      <c r="M164" t="s">
        <v>98</v>
      </c>
      <c r="N164" t="s">
        <v>98</v>
      </c>
      <c r="O164">
        <v>231636</v>
      </c>
      <c r="P164">
        <v>926544</v>
      </c>
      <c r="Q164">
        <v>30</v>
      </c>
      <c r="R164">
        <v>16.885227850681098</v>
      </c>
      <c r="S164" t="s">
        <v>1023</v>
      </c>
      <c r="T164" t="s">
        <v>96</v>
      </c>
      <c r="U164">
        <v>1513.0501305237599</v>
      </c>
      <c r="V164">
        <v>53.7</v>
      </c>
      <c r="W164" t="s">
        <v>16094</v>
      </c>
      <c r="X164">
        <v>72100318</v>
      </c>
      <c r="Y164" t="s">
        <v>96</v>
      </c>
      <c r="Z164" t="s">
        <v>1023</v>
      </c>
      <c r="AA164" t="s">
        <v>1024</v>
      </c>
      <c r="AB164" t="s">
        <v>1017</v>
      </c>
      <c r="AC164" t="s">
        <v>2491</v>
      </c>
      <c r="AD164" t="s">
        <v>1015</v>
      </c>
      <c r="AE164">
        <v>30</v>
      </c>
      <c r="AF164" t="s">
        <v>16094</v>
      </c>
      <c r="AG164" t="s">
        <v>96</v>
      </c>
      <c r="AH164" t="s">
        <v>96</v>
      </c>
      <c r="AI164" t="str">
        <f>IF(ISNA(VLOOKUP(D164,Listen!J:O,3,0)),"",VLOOKUP(D164,Listen!J:O,3,0))</f>
        <v/>
      </c>
      <c r="AJ164" t="s">
        <v>96</v>
      </c>
      <c r="AK164">
        <v>5</v>
      </c>
      <c r="AL164" t="s">
        <v>96</v>
      </c>
      <c r="AM164">
        <v>3</v>
      </c>
      <c r="AN164">
        <v>2</v>
      </c>
      <c r="AO164">
        <v>5</v>
      </c>
      <c r="AP164">
        <f t="shared" si="2"/>
        <v>5</v>
      </c>
    </row>
    <row r="165" spans="1:42" x14ac:dyDescent="0.25">
      <c r="A165" t="s">
        <v>446</v>
      </c>
      <c r="B165">
        <v>16.9376868070519</v>
      </c>
      <c r="C165">
        <v>99</v>
      </c>
      <c r="E165">
        <v>1515</v>
      </c>
      <c r="F165">
        <v>1522.9773189683999</v>
      </c>
      <c r="G165">
        <v>73.5013380092727</v>
      </c>
      <c r="H165" t="s">
        <v>14255</v>
      </c>
      <c r="J165" t="s">
        <v>44</v>
      </c>
      <c r="K165">
        <v>216939.197102259</v>
      </c>
      <c r="L165">
        <v>130126.441603388</v>
      </c>
      <c r="M165" t="s">
        <v>98</v>
      </c>
      <c r="N165" t="s">
        <v>98</v>
      </c>
      <c r="O165">
        <v>216939</v>
      </c>
      <c r="P165">
        <v>867756</v>
      </c>
      <c r="Q165">
        <v>28</v>
      </c>
      <c r="R165">
        <v>16.975486807051901</v>
      </c>
      <c r="S165" t="s">
        <v>447</v>
      </c>
      <c r="T165">
        <v>1515</v>
      </c>
      <c r="U165">
        <v>1519.9773189683999</v>
      </c>
      <c r="V165">
        <v>73.5</v>
      </c>
      <c r="W165" t="s">
        <v>16095</v>
      </c>
      <c r="X165">
        <v>72100318</v>
      </c>
      <c r="Y165" t="s">
        <v>96</v>
      </c>
      <c r="Z165" t="s">
        <v>447</v>
      </c>
      <c r="AA165" t="s">
        <v>448</v>
      </c>
      <c r="AB165" t="s">
        <v>446</v>
      </c>
      <c r="AC165" t="s">
        <v>449</v>
      </c>
      <c r="AD165" t="s">
        <v>450</v>
      </c>
      <c r="AE165">
        <v>28</v>
      </c>
      <c r="AF165" t="s">
        <v>16095</v>
      </c>
      <c r="AG165" t="s">
        <v>96</v>
      </c>
      <c r="AH165" t="s">
        <v>118</v>
      </c>
      <c r="AI165" t="str">
        <f>IF(ISNA(VLOOKUP(D165,Listen!J:O,3,0)),"",VLOOKUP(D165,Listen!J:O,3,0))</f>
        <v/>
      </c>
      <c r="AJ165" t="s">
        <v>96</v>
      </c>
      <c r="AK165">
        <v>5</v>
      </c>
      <c r="AL165" t="s">
        <v>96</v>
      </c>
      <c r="AM165" t="s">
        <v>96</v>
      </c>
      <c r="AN165">
        <v>2</v>
      </c>
      <c r="AO165">
        <v>5</v>
      </c>
      <c r="AP165">
        <f t="shared" si="2"/>
        <v>5</v>
      </c>
    </row>
    <row r="166" spans="1:42" x14ac:dyDescent="0.25">
      <c r="A166" t="s">
        <v>2999</v>
      </c>
      <c r="B166">
        <v>17.037972666357799</v>
      </c>
      <c r="C166">
        <v>143</v>
      </c>
      <c r="E166">
        <v>1524</v>
      </c>
      <c r="F166">
        <v>1530.67405149974</v>
      </c>
      <c r="G166">
        <v>88.954708256078902</v>
      </c>
      <c r="H166" t="s">
        <v>14257</v>
      </c>
      <c r="J166" t="s">
        <v>44</v>
      </c>
      <c r="K166">
        <v>1126781.8575039599</v>
      </c>
      <c r="L166">
        <v>214578.26809159399</v>
      </c>
      <c r="M166" t="s">
        <v>98</v>
      </c>
      <c r="N166" t="s">
        <v>98</v>
      </c>
      <c r="O166">
        <v>1126782</v>
      </c>
      <c r="P166">
        <v>4507128</v>
      </c>
      <c r="Q166">
        <v>147</v>
      </c>
      <c r="R166">
        <v>17.0757726663578</v>
      </c>
      <c r="S166" t="s">
        <v>1033</v>
      </c>
      <c r="T166">
        <v>1524</v>
      </c>
      <c r="U166">
        <v>1527.67405149974</v>
      </c>
      <c r="V166">
        <v>89</v>
      </c>
      <c r="W166" t="s">
        <v>16096</v>
      </c>
      <c r="X166">
        <v>72100318</v>
      </c>
      <c r="Y166" t="s">
        <v>96</v>
      </c>
      <c r="Z166" t="s">
        <v>1033</v>
      </c>
      <c r="AA166" t="s">
        <v>3000</v>
      </c>
      <c r="AB166" t="s">
        <v>2999</v>
      </c>
      <c r="AC166" t="s">
        <v>3001</v>
      </c>
      <c r="AD166" t="s">
        <v>3002</v>
      </c>
      <c r="AE166">
        <v>147</v>
      </c>
      <c r="AF166" t="s">
        <v>14257</v>
      </c>
      <c r="AG166">
        <v>0</v>
      </c>
      <c r="AH166" t="s">
        <v>118</v>
      </c>
      <c r="AI166" t="str">
        <f>IF(ISNA(VLOOKUP(D166,Listen!J:O,3,0)),"",VLOOKUP(D166,Listen!J:O,3,0))</f>
        <v/>
      </c>
      <c r="AJ166" t="s">
        <v>96</v>
      </c>
      <c r="AK166" t="s">
        <v>96</v>
      </c>
      <c r="AL166" t="s">
        <v>96</v>
      </c>
      <c r="AM166" t="s">
        <v>96</v>
      </c>
      <c r="AN166">
        <v>2</v>
      </c>
      <c r="AO166">
        <v>2</v>
      </c>
      <c r="AP166">
        <f t="shared" si="2"/>
        <v>2</v>
      </c>
    </row>
    <row r="167" spans="1:42" x14ac:dyDescent="0.25">
      <c r="A167" t="s">
        <v>8566</v>
      </c>
      <c r="B167">
        <v>17.051026976240699</v>
      </c>
      <c r="C167">
        <v>146</v>
      </c>
      <c r="D167" t="s">
        <v>8567</v>
      </c>
      <c r="F167">
        <v>1531.6759428156799</v>
      </c>
      <c r="G167">
        <v>57.742646296897099</v>
      </c>
      <c r="H167" t="s">
        <v>8568</v>
      </c>
      <c r="I167" t="s">
        <v>8569</v>
      </c>
      <c r="J167" t="s">
        <v>37</v>
      </c>
      <c r="K167">
        <v>43649.528401219803</v>
      </c>
      <c r="L167">
        <v>11699.1800663467</v>
      </c>
      <c r="M167" t="s">
        <v>98</v>
      </c>
      <c r="N167" t="s">
        <v>98</v>
      </c>
      <c r="O167">
        <v>43650</v>
      </c>
      <c r="P167">
        <v>174600</v>
      </c>
      <c r="Q167">
        <v>6</v>
      </c>
      <c r="R167">
        <v>17.088826976240696</v>
      </c>
      <c r="S167" t="s">
        <v>8566</v>
      </c>
      <c r="T167" t="s">
        <v>96</v>
      </c>
      <c r="U167">
        <v>1528.6759428156799</v>
      </c>
      <c r="V167">
        <v>57.7</v>
      </c>
      <c r="W167" t="s">
        <v>16097</v>
      </c>
      <c r="X167">
        <v>72100318</v>
      </c>
      <c r="Y167" t="s">
        <v>96</v>
      </c>
      <c r="Z167" t="s">
        <v>8566</v>
      </c>
      <c r="AA167" t="s">
        <v>8570</v>
      </c>
      <c r="AB167" t="s">
        <v>8571</v>
      </c>
      <c r="AC167" t="s">
        <v>8572</v>
      </c>
      <c r="AD167" t="s">
        <v>8573</v>
      </c>
      <c r="AE167">
        <v>6</v>
      </c>
      <c r="AF167" t="s">
        <v>16097</v>
      </c>
      <c r="AG167" t="s">
        <v>96</v>
      </c>
      <c r="AH167" t="s">
        <v>96</v>
      </c>
      <c r="AI167" t="str">
        <f>IF(ISNA(VLOOKUP(D167,Listen!J:O,3,0)),"",VLOOKUP(D167,Listen!J:O,3,0))</f>
        <v/>
      </c>
      <c r="AJ167" t="s">
        <v>96</v>
      </c>
      <c r="AK167">
        <v>5</v>
      </c>
      <c r="AL167" t="s">
        <v>96</v>
      </c>
      <c r="AM167">
        <v>3</v>
      </c>
      <c r="AN167">
        <v>2</v>
      </c>
      <c r="AO167">
        <v>5</v>
      </c>
      <c r="AP167">
        <f t="shared" si="2"/>
        <v>5</v>
      </c>
    </row>
    <row r="168" spans="1:42" x14ac:dyDescent="0.25">
      <c r="A168" t="s">
        <v>1035</v>
      </c>
      <c r="B168">
        <v>17.1874715214289</v>
      </c>
      <c r="C168">
        <v>190</v>
      </c>
      <c r="D168" t="s">
        <v>6051</v>
      </c>
      <c r="F168">
        <v>1542.1477797919299</v>
      </c>
      <c r="G168">
        <v>67.541753958700994</v>
      </c>
      <c r="H168" t="s">
        <v>6052</v>
      </c>
      <c r="I168" t="s">
        <v>621</v>
      </c>
      <c r="J168" t="s">
        <v>37</v>
      </c>
      <c r="K168">
        <v>234072.16183909899</v>
      </c>
      <c r="L168">
        <v>26243.582727643101</v>
      </c>
      <c r="M168" t="s">
        <v>98</v>
      </c>
      <c r="N168" t="s">
        <v>98</v>
      </c>
      <c r="O168">
        <v>234072</v>
      </c>
      <c r="P168">
        <v>936288</v>
      </c>
      <c r="Q168">
        <v>31</v>
      </c>
      <c r="R168">
        <v>17.225271521428901</v>
      </c>
      <c r="S168" t="s">
        <v>1035</v>
      </c>
      <c r="T168" t="s">
        <v>96</v>
      </c>
      <c r="U168">
        <v>1539.1477797919299</v>
      </c>
      <c r="V168">
        <v>67.5</v>
      </c>
      <c r="W168" t="s">
        <v>16098</v>
      </c>
      <c r="X168">
        <v>72100318</v>
      </c>
      <c r="Y168" t="s">
        <v>96</v>
      </c>
      <c r="Z168" t="s">
        <v>1035</v>
      </c>
      <c r="AA168" t="s">
        <v>1039</v>
      </c>
      <c r="AB168" t="s">
        <v>1040</v>
      </c>
      <c r="AC168" t="s">
        <v>1041</v>
      </c>
      <c r="AD168" t="s">
        <v>1042</v>
      </c>
      <c r="AE168">
        <v>31</v>
      </c>
      <c r="AF168" t="s">
        <v>16098</v>
      </c>
      <c r="AG168" t="s">
        <v>96</v>
      </c>
      <c r="AH168" t="s">
        <v>96</v>
      </c>
      <c r="AI168" t="str">
        <f>IF(ISNA(VLOOKUP(D168,Listen!J:O,3,0)),"",VLOOKUP(D168,Listen!J:O,3,0))</f>
        <v/>
      </c>
      <c r="AJ168" t="s">
        <v>96</v>
      </c>
      <c r="AK168">
        <v>5</v>
      </c>
      <c r="AL168" t="s">
        <v>96</v>
      </c>
      <c r="AM168">
        <v>3</v>
      </c>
      <c r="AN168">
        <v>2</v>
      </c>
      <c r="AO168">
        <v>5</v>
      </c>
      <c r="AP168">
        <f t="shared" si="2"/>
        <v>5</v>
      </c>
    </row>
    <row r="169" spans="1:42" x14ac:dyDescent="0.25">
      <c r="A169" t="s">
        <v>4549</v>
      </c>
      <c r="B169">
        <v>17.221208139841099</v>
      </c>
      <c r="C169">
        <v>127</v>
      </c>
      <c r="D169" t="s">
        <v>3522</v>
      </c>
      <c r="F169">
        <v>1544.7369955619999</v>
      </c>
      <c r="G169">
        <v>76.957366097888496</v>
      </c>
      <c r="H169" t="s">
        <v>3523</v>
      </c>
      <c r="I169" t="s">
        <v>3524</v>
      </c>
      <c r="J169" t="s">
        <v>37</v>
      </c>
      <c r="K169">
        <v>57463.813671306998</v>
      </c>
      <c r="L169">
        <v>33281.905711956097</v>
      </c>
      <c r="M169" t="s">
        <v>98</v>
      </c>
      <c r="N169" t="s">
        <v>98</v>
      </c>
      <c r="O169">
        <v>57464</v>
      </c>
      <c r="P169">
        <v>229856</v>
      </c>
      <c r="Q169">
        <v>8</v>
      </c>
      <c r="R169">
        <v>17.2590081398411</v>
      </c>
      <c r="S169" t="s">
        <v>4550</v>
      </c>
      <c r="T169" t="s">
        <v>96</v>
      </c>
      <c r="U169">
        <v>1541.7369955619999</v>
      </c>
      <c r="V169">
        <v>77</v>
      </c>
      <c r="W169" t="s">
        <v>16099</v>
      </c>
      <c r="X169">
        <v>72100318</v>
      </c>
      <c r="Y169" t="s">
        <v>96</v>
      </c>
      <c r="Z169" t="s">
        <v>4550</v>
      </c>
      <c r="AA169" t="s">
        <v>4551</v>
      </c>
      <c r="AB169" t="s">
        <v>4549</v>
      </c>
      <c r="AC169" t="s">
        <v>4552</v>
      </c>
      <c r="AD169" t="s">
        <v>4553</v>
      </c>
      <c r="AE169">
        <v>8</v>
      </c>
      <c r="AF169" t="s">
        <v>16099</v>
      </c>
      <c r="AG169" t="s">
        <v>96</v>
      </c>
      <c r="AH169" t="s">
        <v>96</v>
      </c>
      <c r="AI169" t="str">
        <f>IF(ISNA(VLOOKUP(D169,Listen!J:O,3,0)),"",VLOOKUP(D169,Listen!J:O,3,0))</f>
        <v/>
      </c>
      <c r="AJ169" t="s">
        <v>96</v>
      </c>
      <c r="AK169">
        <v>5</v>
      </c>
      <c r="AL169" t="s">
        <v>96</v>
      </c>
      <c r="AM169">
        <v>3</v>
      </c>
      <c r="AN169">
        <v>2</v>
      </c>
      <c r="AO169">
        <v>5</v>
      </c>
      <c r="AP169">
        <f t="shared" si="2"/>
        <v>5</v>
      </c>
    </row>
    <row r="170" spans="1:42" x14ac:dyDescent="0.25">
      <c r="A170" t="s">
        <v>8574</v>
      </c>
      <c r="B170">
        <v>17.327112033213901</v>
      </c>
      <c r="C170">
        <v>122</v>
      </c>
      <c r="D170" t="s">
        <v>5089</v>
      </c>
      <c r="F170">
        <v>1552.8649006022499</v>
      </c>
      <c r="G170">
        <v>50.995411837211499</v>
      </c>
      <c r="H170" t="s">
        <v>5090</v>
      </c>
      <c r="I170" t="s">
        <v>3835</v>
      </c>
      <c r="J170" t="s">
        <v>37</v>
      </c>
      <c r="K170">
        <v>55258.000130702298</v>
      </c>
      <c r="L170">
        <v>12534.799270351599</v>
      </c>
      <c r="M170" t="s">
        <v>98</v>
      </c>
      <c r="N170" t="s">
        <v>98</v>
      </c>
      <c r="O170">
        <v>55258</v>
      </c>
      <c r="P170">
        <v>221032</v>
      </c>
      <c r="Q170">
        <v>7</v>
      </c>
      <c r="R170">
        <v>17.364912033213898</v>
      </c>
      <c r="S170" t="s">
        <v>8575</v>
      </c>
      <c r="T170" t="s">
        <v>96</v>
      </c>
      <c r="U170">
        <v>1549.8649006022499</v>
      </c>
      <c r="V170">
        <v>51</v>
      </c>
      <c r="W170" t="s">
        <v>16100</v>
      </c>
      <c r="X170">
        <v>72100318</v>
      </c>
      <c r="Y170" t="s">
        <v>96</v>
      </c>
      <c r="Z170" t="s">
        <v>8575</v>
      </c>
      <c r="AA170" t="s">
        <v>8576</v>
      </c>
      <c r="AB170" t="s">
        <v>8574</v>
      </c>
      <c r="AC170" t="s">
        <v>8577</v>
      </c>
      <c r="AD170" t="s">
        <v>8578</v>
      </c>
      <c r="AE170">
        <v>7</v>
      </c>
      <c r="AF170" t="s">
        <v>16100</v>
      </c>
      <c r="AG170" t="s">
        <v>96</v>
      </c>
      <c r="AH170" t="s">
        <v>96</v>
      </c>
      <c r="AI170" t="str">
        <f>IF(ISNA(VLOOKUP(D170,Listen!J:O,3,0)),"",VLOOKUP(D170,Listen!J:O,3,0))</f>
        <v/>
      </c>
      <c r="AJ170" t="s">
        <v>96</v>
      </c>
      <c r="AK170">
        <v>5</v>
      </c>
      <c r="AL170" t="s">
        <v>96</v>
      </c>
      <c r="AM170">
        <v>3</v>
      </c>
      <c r="AN170">
        <v>2</v>
      </c>
      <c r="AO170">
        <v>5</v>
      </c>
      <c r="AP170">
        <f t="shared" si="2"/>
        <v>5</v>
      </c>
    </row>
    <row r="171" spans="1:42" x14ac:dyDescent="0.25">
      <c r="A171" t="s">
        <v>8579</v>
      </c>
      <c r="B171">
        <v>17.336212511827998</v>
      </c>
      <c r="C171">
        <v>164</v>
      </c>
      <c r="D171" t="s">
        <v>5059</v>
      </c>
      <c r="F171">
        <v>1553.5633435361301</v>
      </c>
      <c r="G171">
        <v>78.297198782582697</v>
      </c>
      <c r="H171" t="s">
        <v>5060</v>
      </c>
      <c r="I171" t="s">
        <v>356</v>
      </c>
      <c r="J171" t="s">
        <v>37</v>
      </c>
      <c r="K171">
        <v>829221.77896376804</v>
      </c>
      <c r="L171">
        <v>92813.048789100503</v>
      </c>
      <c r="M171" t="s">
        <v>98</v>
      </c>
      <c r="N171" t="s">
        <v>98</v>
      </c>
      <c r="O171">
        <v>829222</v>
      </c>
      <c r="P171">
        <v>3316888</v>
      </c>
      <c r="Q171">
        <v>108</v>
      </c>
      <c r="R171">
        <v>17.374012511827999</v>
      </c>
      <c r="S171" t="s">
        <v>8580</v>
      </c>
      <c r="T171" t="s">
        <v>96</v>
      </c>
      <c r="U171">
        <v>1550.5633435361301</v>
      </c>
      <c r="V171">
        <v>78.3</v>
      </c>
      <c r="W171" t="s">
        <v>16101</v>
      </c>
      <c r="X171">
        <v>72100318</v>
      </c>
      <c r="Y171" t="s">
        <v>96</v>
      </c>
      <c r="Z171" t="s">
        <v>8580</v>
      </c>
      <c r="AA171" t="s">
        <v>8581</v>
      </c>
      <c r="AB171" t="s">
        <v>8579</v>
      </c>
      <c r="AC171" t="s">
        <v>744</v>
      </c>
      <c r="AD171" t="s">
        <v>8582</v>
      </c>
      <c r="AE171">
        <v>108</v>
      </c>
      <c r="AF171" t="s">
        <v>16101</v>
      </c>
      <c r="AG171" t="s">
        <v>96</v>
      </c>
      <c r="AH171" t="s">
        <v>96</v>
      </c>
      <c r="AI171" t="str">
        <f>IF(ISNA(VLOOKUP(D171,Listen!J:O,3,0)),"",VLOOKUP(D171,Listen!J:O,3,0))</f>
        <v/>
      </c>
      <c r="AJ171" t="s">
        <v>96</v>
      </c>
      <c r="AK171">
        <v>5</v>
      </c>
      <c r="AL171" t="s">
        <v>96</v>
      </c>
      <c r="AM171">
        <v>3</v>
      </c>
      <c r="AN171">
        <v>2</v>
      </c>
      <c r="AO171">
        <v>5</v>
      </c>
      <c r="AP171">
        <f t="shared" si="2"/>
        <v>5</v>
      </c>
    </row>
    <row r="172" spans="1:42" x14ac:dyDescent="0.25">
      <c r="A172" t="s">
        <v>8583</v>
      </c>
      <c r="B172">
        <v>17.3516185264501</v>
      </c>
      <c r="C172">
        <v>113.09999847412099</v>
      </c>
      <c r="D172" t="s">
        <v>8584</v>
      </c>
      <c r="F172">
        <v>1554.74572333266</v>
      </c>
      <c r="G172">
        <v>75.080733903858402</v>
      </c>
      <c r="H172" t="s">
        <v>8585</v>
      </c>
      <c r="I172" t="s">
        <v>7491</v>
      </c>
      <c r="J172" t="s">
        <v>37</v>
      </c>
      <c r="K172">
        <v>23896.869670963199</v>
      </c>
      <c r="L172">
        <v>7499.1989149558704</v>
      </c>
      <c r="M172" t="s">
        <v>98</v>
      </c>
      <c r="N172" t="s">
        <v>98</v>
      </c>
      <c r="O172">
        <v>23897</v>
      </c>
      <c r="P172">
        <v>95588</v>
      </c>
      <c r="Q172">
        <v>3</v>
      </c>
      <c r="R172">
        <v>17.3894185264501</v>
      </c>
      <c r="S172" t="s">
        <v>8583</v>
      </c>
      <c r="T172" t="s">
        <v>96</v>
      </c>
      <c r="U172">
        <v>1551.74572333266</v>
      </c>
      <c r="V172">
        <v>75.099999999999994</v>
      </c>
      <c r="W172" t="s">
        <v>16102</v>
      </c>
      <c r="X172">
        <v>72100318</v>
      </c>
      <c r="Y172" t="s">
        <v>96</v>
      </c>
      <c r="Z172" t="s">
        <v>8583</v>
      </c>
      <c r="AA172" t="s">
        <v>3533</v>
      </c>
      <c r="AB172" t="s">
        <v>8586</v>
      </c>
      <c r="AC172" t="s">
        <v>2505</v>
      </c>
      <c r="AD172" t="s">
        <v>8587</v>
      </c>
      <c r="AE172">
        <v>3</v>
      </c>
      <c r="AF172" t="s">
        <v>16102</v>
      </c>
      <c r="AG172" t="s">
        <v>96</v>
      </c>
      <c r="AH172" t="s">
        <v>96</v>
      </c>
      <c r="AI172" t="str">
        <f>IF(ISNA(VLOOKUP(D172,Listen!J:O,3,0)),"",VLOOKUP(D172,Listen!J:O,3,0))</f>
        <v/>
      </c>
      <c r="AJ172" t="s">
        <v>96</v>
      </c>
      <c r="AK172">
        <v>5</v>
      </c>
      <c r="AL172" t="s">
        <v>96</v>
      </c>
      <c r="AM172">
        <v>3</v>
      </c>
      <c r="AN172">
        <v>2</v>
      </c>
      <c r="AO172">
        <v>5</v>
      </c>
      <c r="AP172">
        <f t="shared" si="2"/>
        <v>5</v>
      </c>
    </row>
    <row r="173" spans="1:42" x14ac:dyDescent="0.25">
      <c r="A173" t="s">
        <v>1043</v>
      </c>
      <c r="B173">
        <v>17.433567869456699</v>
      </c>
      <c r="C173">
        <v>153</v>
      </c>
      <c r="D173" t="s">
        <v>1044</v>
      </c>
      <c r="F173">
        <v>1561.03516611758</v>
      </c>
      <c r="G173">
        <v>77.271506935014898</v>
      </c>
      <c r="H173" t="s">
        <v>1045</v>
      </c>
      <c r="I173" t="s">
        <v>367</v>
      </c>
      <c r="J173" t="s">
        <v>37</v>
      </c>
      <c r="K173">
        <v>251857.42221921799</v>
      </c>
      <c r="L173">
        <v>154296.853385886</v>
      </c>
      <c r="M173">
        <v>35903.220996992102</v>
      </c>
      <c r="N173">
        <v>35903.220996992102</v>
      </c>
      <c r="O173">
        <v>215954</v>
      </c>
      <c r="P173">
        <v>863816</v>
      </c>
      <c r="Q173">
        <v>28</v>
      </c>
      <c r="R173">
        <v>17.471367869456699</v>
      </c>
      <c r="S173" t="s">
        <v>1046</v>
      </c>
      <c r="T173" t="s">
        <v>96</v>
      </c>
      <c r="U173">
        <v>1558.03516611758</v>
      </c>
      <c r="V173">
        <v>77.3</v>
      </c>
      <c r="W173" t="s">
        <v>16103</v>
      </c>
      <c r="X173">
        <v>72100318</v>
      </c>
      <c r="Y173" t="s">
        <v>96</v>
      </c>
      <c r="Z173" t="s">
        <v>1046</v>
      </c>
      <c r="AA173" t="s">
        <v>1047</v>
      </c>
      <c r="AB173" t="s">
        <v>1043</v>
      </c>
      <c r="AC173" t="s">
        <v>1048</v>
      </c>
      <c r="AD173" t="s">
        <v>1034</v>
      </c>
      <c r="AE173">
        <v>28</v>
      </c>
      <c r="AF173" t="s">
        <v>16103</v>
      </c>
      <c r="AG173" t="s">
        <v>96</v>
      </c>
      <c r="AH173" t="s">
        <v>96</v>
      </c>
      <c r="AI173" t="str">
        <f>IF(ISNA(VLOOKUP(D173,Listen!J:O,3,0)),"",VLOOKUP(D173,Listen!J:O,3,0))</f>
        <v/>
      </c>
      <c r="AJ173" t="s">
        <v>96</v>
      </c>
      <c r="AK173">
        <v>5</v>
      </c>
      <c r="AL173" t="s">
        <v>96</v>
      </c>
      <c r="AM173">
        <v>3</v>
      </c>
      <c r="AN173">
        <v>2</v>
      </c>
      <c r="AO173">
        <v>5</v>
      </c>
      <c r="AP173">
        <f t="shared" si="2"/>
        <v>5</v>
      </c>
    </row>
    <row r="174" spans="1:42" x14ac:dyDescent="0.25">
      <c r="A174" t="s">
        <v>6604</v>
      </c>
      <c r="B174">
        <v>17.515400681989501</v>
      </c>
      <c r="C174">
        <v>108</v>
      </c>
      <c r="D174" t="s">
        <v>8588</v>
      </c>
      <c r="F174">
        <v>1567.31566542937</v>
      </c>
      <c r="G174">
        <v>54.586316121796301</v>
      </c>
      <c r="H174" t="s">
        <v>8589</v>
      </c>
      <c r="I174" t="s">
        <v>8590</v>
      </c>
      <c r="J174" t="s">
        <v>37</v>
      </c>
      <c r="K174">
        <v>17386.264948702799</v>
      </c>
      <c r="L174">
        <v>2907.6556209489099</v>
      </c>
      <c r="M174" t="s">
        <v>98</v>
      </c>
      <c r="N174" t="s">
        <v>98</v>
      </c>
      <c r="O174">
        <v>17386</v>
      </c>
      <c r="P174">
        <v>69544</v>
      </c>
      <c r="Q174">
        <v>2</v>
      </c>
      <c r="R174">
        <v>17.553200681989502</v>
      </c>
      <c r="S174" t="s">
        <v>6608</v>
      </c>
      <c r="T174" t="s">
        <v>96</v>
      </c>
      <c r="U174">
        <v>1564.31566542937</v>
      </c>
      <c r="V174">
        <v>54.6</v>
      </c>
      <c r="W174" t="s">
        <v>14263</v>
      </c>
      <c r="X174">
        <v>72100318</v>
      </c>
      <c r="Y174" t="s">
        <v>96</v>
      </c>
      <c r="Z174" t="s">
        <v>6608</v>
      </c>
      <c r="AA174" t="s">
        <v>6609</v>
      </c>
      <c r="AB174" t="s">
        <v>6604</v>
      </c>
      <c r="AC174" t="s">
        <v>6610</v>
      </c>
      <c r="AD174" t="s">
        <v>6611</v>
      </c>
      <c r="AE174">
        <v>2</v>
      </c>
      <c r="AF174" t="s">
        <v>14263</v>
      </c>
      <c r="AG174" t="s">
        <v>96</v>
      </c>
      <c r="AH174" t="s">
        <v>96</v>
      </c>
      <c r="AI174" t="str">
        <f>IF(ISNA(VLOOKUP(D174,Listen!J:O,3,0)),"",VLOOKUP(D174,Listen!J:O,3,0))</f>
        <v/>
      </c>
      <c r="AJ174" t="s">
        <v>96</v>
      </c>
      <c r="AK174">
        <v>5</v>
      </c>
      <c r="AL174" t="s">
        <v>96</v>
      </c>
      <c r="AM174">
        <v>3</v>
      </c>
      <c r="AN174">
        <v>2</v>
      </c>
      <c r="AO174">
        <v>5</v>
      </c>
      <c r="AP174">
        <f t="shared" si="2"/>
        <v>5</v>
      </c>
    </row>
    <row r="175" spans="1:42" x14ac:dyDescent="0.25">
      <c r="A175" t="s">
        <v>4010</v>
      </c>
      <c r="B175">
        <v>17.5303793117859</v>
      </c>
      <c r="C175">
        <v>121</v>
      </c>
      <c r="D175" t="s">
        <v>8591</v>
      </c>
      <c r="E175">
        <v>1571</v>
      </c>
      <c r="F175">
        <v>1568.4652443234099</v>
      </c>
      <c r="G175">
        <v>55.992673470420499</v>
      </c>
      <c r="H175" t="s">
        <v>8592</v>
      </c>
      <c r="I175" t="s">
        <v>79</v>
      </c>
      <c r="J175" t="s">
        <v>43</v>
      </c>
      <c r="K175">
        <v>61532.480927573699</v>
      </c>
      <c r="L175">
        <v>12426.1673678433</v>
      </c>
      <c r="M175" t="s">
        <v>98</v>
      </c>
      <c r="N175" t="s">
        <v>98</v>
      </c>
      <c r="O175">
        <v>61532</v>
      </c>
      <c r="P175">
        <v>246128</v>
      </c>
      <c r="Q175">
        <v>8</v>
      </c>
      <c r="R175">
        <v>17.568179311785897</v>
      </c>
      <c r="S175" t="s">
        <v>4008</v>
      </c>
      <c r="T175">
        <v>1571</v>
      </c>
      <c r="U175">
        <v>1565.4652443234099</v>
      </c>
      <c r="V175">
        <v>56</v>
      </c>
      <c r="W175" t="s">
        <v>16104</v>
      </c>
      <c r="X175">
        <v>72100318</v>
      </c>
      <c r="Y175" t="s">
        <v>96</v>
      </c>
      <c r="Z175" t="s">
        <v>4008</v>
      </c>
      <c r="AA175" t="s">
        <v>4009</v>
      </c>
      <c r="AB175" t="s">
        <v>4010</v>
      </c>
      <c r="AC175" t="s">
        <v>4011</v>
      </c>
      <c r="AD175" t="s">
        <v>4012</v>
      </c>
      <c r="AE175">
        <v>8</v>
      </c>
      <c r="AF175" t="s">
        <v>16104</v>
      </c>
      <c r="AG175" t="s">
        <v>96</v>
      </c>
      <c r="AH175" t="s">
        <v>96</v>
      </c>
      <c r="AI175" t="str">
        <f>IF(ISNA(VLOOKUP(D175,Listen!J:O,3,0)),"",VLOOKUP(D175,Listen!J:O,3,0))</f>
        <v/>
      </c>
      <c r="AJ175" t="s">
        <v>96</v>
      </c>
      <c r="AK175">
        <v>5</v>
      </c>
      <c r="AL175" t="s">
        <v>96</v>
      </c>
      <c r="AM175">
        <v>3</v>
      </c>
      <c r="AN175">
        <v>2</v>
      </c>
      <c r="AO175">
        <v>5</v>
      </c>
      <c r="AP175">
        <f t="shared" si="2"/>
        <v>5</v>
      </c>
    </row>
    <row r="176" spans="1:42" x14ac:dyDescent="0.25">
      <c r="A176" t="s">
        <v>1049</v>
      </c>
      <c r="B176">
        <v>17.5389615367456</v>
      </c>
      <c r="C176">
        <v>167</v>
      </c>
      <c r="D176" t="s">
        <v>60</v>
      </c>
      <c r="F176">
        <v>1569.12391235991</v>
      </c>
      <c r="G176">
        <v>71.077629601782405</v>
      </c>
      <c r="H176" t="s">
        <v>4192</v>
      </c>
      <c r="I176" t="s">
        <v>4193</v>
      </c>
      <c r="J176" t="s">
        <v>39</v>
      </c>
      <c r="K176">
        <v>196573.47055031199</v>
      </c>
      <c r="L176">
        <v>78205.485935603807</v>
      </c>
      <c r="M176" t="s">
        <v>98</v>
      </c>
      <c r="N176" t="s">
        <v>98</v>
      </c>
      <c r="O176">
        <v>196573</v>
      </c>
      <c r="P176">
        <v>786292</v>
      </c>
      <c r="Q176">
        <v>26</v>
      </c>
      <c r="R176">
        <v>17.5767615367456</v>
      </c>
      <c r="S176" t="s">
        <v>1052</v>
      </c>
      <c r="T176" t="s">
        <v>96</v>
      </c>
      <c r="U176">
        <v>1566.12391235991</v>
      </c>
      <c r="V176">
        <v>71.099999999999994</v>
      </c>
      <c r="W176" t="s">
        <v>16105</v>
      </c>
      <c r="X176">
        <v>72100318</v>
      </c>
      <c r="Y176" t="s">
        <v>96</v>
      </c>
      <c r="Z176" t="s">
        <v>1052</v>
      </c>
      <c r="AA176" t="s">
        <v>1053</v>
      </c>
      <c r="AB176" t="s">
        <v>1049</v>
      </c>
      <c r="AC176" t="s">
        <v>1054</v>
      </c>
      <c r="AD176" t="s">
        <v>1055</v>
      </c>
      <c r="AE176">
        <v>26</v>
      </c>
      <c r="AF176" t="s">
        <v>16105</v>
      </c>
      <c r="AG176" t="s">
        <v>96</v>
      </c>
      <c r="AH176" t="s">
        <v>96</v>
      </c>
      <c r="AI176" t="str">
        <f>IF(ISNA(VLOOKUP(D176,Listen!J:O,3,0)),"",VLOOKUP(D176,Listen!J:O,3,0))</f>
        <v/>
      </c>
      <c r="AJ176" t="s">
        <v>96</v>
      </c>
      <c r="AK176">
        <v>5</v>
      </c>
      <c r="AL176" t="s">
        <v>96</v>
      </c>
      <c r="AM176">
        <v>3</v>
      </c>
      <c r="AN176">
        <v>2</v>
      </c>
      <c r="AO176">
        <v>5</v>
      </c>
      <c r="AP176">
        <f t="shared" si="2"/>
        <v>5</v>
      </c>
    </row>
    <row r="177" spans="1:42" x14ac:dyDescent="0.25">
      <c r="A177" t="s">
        <v>2727</v>
      </c>
      <c r="B177">
        <v>17.562924677912399</v>
      </c>
      <c r="C177">
        <v>217</v>
      </c>
      <c r="D177" t="s">
        <v>8593</v>
      </c>
      <c r="F177">
        <v>1570.96303394145</v>
      </c>
      <c r="G177">
        <v>56.495401313872399</v>
      </c>
      <c r="H177" t="s">
        <v>8594</v>
      </c>
      <c r="I177" t="s">
        <v>3854</v>
      </c>
      <c r="J177" t="s">
        <v>37</v>
      </c>
      <c r="K177">
        <v>61275.923086468501</v>
      </c>
      <c r="L177">
        <v>30481.440598530698</v>
      </c>
      <c r="M177" t="s">
        <v>98</v>
      </c>
      <c r="N177" t="s">
        <v>98</v>
      </c>
      <c r="O177">
        <v>61276</v>
      </c>
      <c r="P177">
        <v>245104</v>
      </c>
      <c r="Q177">
        <v>8</v>
      </c>
      <c r="R177">
        <v>17.600724677912396</v>
      </c>
      <c r="S177" t="s">
        <v>2727</v>
      </c>
      <c r="T177" t="s">
        <v>96</v>
      </c>
      <c r="U177">
        <v>1567.96303394145</v>
      </c>
      <c r="V177">
        <v>56.5</v>
      </c>
      <c r="W177" t="s">
        <v>16106</v>
      </c>
      <c r="X177">
        <v>72100318</v>
      </c>
      <c r="Y177" t="s">
        <v>96</v>
      </c>
      <c r="Z177" t="s">
        <v>2727</v>
      </c>
      <c r="AA177" t="s">
        <v>2728</v>
      </c>
      <c r="AB177" t="s">
        <v>2726</v>
      </c>
      <c r="AC177" t="s">
        <v>2729</v>
      </c>
      <c r="AD177" t="s">
        <v>2730</v>
      </c>
      <c r="AE177">
        <v>8</v>
      </c>
      <c r="AF177" t="s">
        <v>16106</v>
      </c>
      <c r="AG177" t="s">
        <v>96</v>
      </c>
      <c r="AH177" t="s">
        <v>96</v>
      </c>
      <c r="AI177" t="str">
        <f>IF(ISNA(VLOOKUP(D177,Listen!J:O,3,0)),"",VLOOKUP(D177,Listen!J:O,3,0))</f>
        <v/>
      </c>
      <c r="AJ177" t="s">
        <v>96</v>
      </c>
      <c r="AK177">
        <v>5</v>
      </c>
      <c r="AL177" t="s">
        <v>96</v>
      </c>
      <c r="AM177">
        <v>3</v>
      </c>
      <c r="AN177">
        <v>2</v>
      </c>
      <c r="AO177">
        <v>5</v>
      </c>
      <c r="AP177">
        <f t="shared" si="2"/>
        <v>5</v>
      </c>
    </row>
    <row r="178" spans="1:42" x14ac:dyDescent="0.25">
      <c r="A178" t="s">
        <v>6612</v>
      </c>
      <c r="B178">
        <v>17.591861627050999</v>
      </c>
      <c r="C178">
        <v>127</v>
      </c>
      <c r="D178" t="s">
        <v>3522</v>
      </c>
      <c r="F178">
        <v>1573.18388500993</v>
      </c>
      <c r="G178">
        <v>71.094650068469804</v>
      </c>
      <c r="H178" t="s">
        <v>3523</v>
      </c>
      <c r="I178" t="s">
        <v>3524</v>
      </c>
      <c r="J178" t="s">
        <v>37</v>
      </c>
      <c r="K178">
        <v>77587.387798936499</v>
      </c>
      <c r="L178">
        <v>28290.4620835758</v>
      </c>
      <c r="M178" t="s">
        <v>98</v>
      </c>
      <c r="N178" t="s">
        <v>98</v>
      </c>
      <c r="O178">
        <v>77587</v>
      </c>
      <c r="P178">
        <v>310348</v>
      </c>
      <c r="Q178">
        <v>10</v>
      </c>
      <c r="R178">
        <v>17.629661627051</v>
      </c>
      <c r="S178" t="s">
        <v>6612</v>
      </c>
      <c r="T178" t="s">
        <v>96</v>
      </c>
      <c r="U178">
        <v>1570.18388500993</v>
      </c>
      <c r="V178">
        <v>71.099999999999994</v>
      </c>
      <c r="W178" t="s">
        <v>16107</v>
      </c>
      <c r="X178">
        <v>72100318</v>
      </c>
      <c r="Y178" t="s">
        <v>96</v>
      </c>
      <c r="Z178" t="s">
        <v>6612</v>
      </c>
      <c r="AA178" t="s">
        <v>6613</v>
      </c>
      <c r="AB178" t="s">
        <v>4552</v>
      </c>
      <c r="AC178" t="s">
        <v>6614</v>
      </c>
      <c r="AD178" t="s">
        <v>4551</v>
      </c>
      <c r="AE178">
        <v>10</v>
      </c>
      <c r="AF178" t="s">
        <v>16107</v>
      </c>
      <c r="AG178" t="s">
        <v>96</v>
      </c>
      <c r="AH178" t="s">
        <v>96</v>
      </c>
      <c r="AI178" t="str">
        <f>IF(ISNA(VLOOKUP(D178,Listen!J:O,3,0)),"",VLOOKUP(D178,Listen!J:O,3,0))</f>
        <v/>
      </c>
      <c r="AJ178" t="s">
        <v>96</v>
      </c>
      <c r="AK178">
        <v>5</v>
      </c>
      <c r="AL178" t="s">
        <v>96</v>
      </c>
      <c r="AM178">
        <v>3</v>
      </c>
      <c r="AN178">
        <v>2</v>
      </c>
      <c r="AO178">
        <v>5</v>
      </c>
      <c r="AP178">
        <f t="shared" si="2"/>
        <v>5</v>
      </c>
    </row>
    <row r="179" spans="1:42" x14ac:dyDescent="0.25">
      <c r="A179" t="s">
        <v>1484</v>
      </c>
      <c r="B179">
        <v>17.754322349233501</v>
      </c>
      <c r="C179">
        <v>119</v>
      </c>
      <c r="D179">
        <v>302546</v>
      </c>
      <c r="F179">
        <v>1585.6524098263101</v>
      </c>
      <c r="G179">
        <v>74.345650698348607</v>
      </c>
      <c r="H179" t="s">
        <v>1768</v>
      </c>
      <c r="I179" t="s">
        <v>846</v>
      </c>
      <c r="J179" t="s">
        <v>37</v>
      </c>
      <c r="K179">
        <v>454184.55870554497</v>
      </c>
      <c r="L179">
        <v>121892.304989133</v>
      </c>
      <c r="M179" t="s">
        <v>98</v>
      </c>
      <c r="N179" t="s">
        <v>98</v>
      </c>
      <c r="O179">
        <v>454185</v>
      </c>
      <c r="P179">
        <v>1816740</v>
      </c>
      <c r="Q179">
        <v>59</v>
      </c>
      <c r="R179">
        <v>17.792122349233502</v>
      </c>
      <c r="S179" t="s">
        <v>1484</v>
      </c>
      <c r="T179" t="s">
        <v>96</v>
      </c>
      <c r="U179">
        <v>1582.6524098263101</v>
      </c>
      <c r="V179">
        <v>74.3</v>
      </c>
      <c r="W179" t="s">
        <v>16108</v>
      </c>
      <c r="X179">
        <v>72100318</v>
      </c>
      <c r="Y179" t="s">
        <v>96</v>
      </c>
      <c r="Z179" t="s">
        <v>1484</v>
      </c>
      <c r="AA179" t="s">
        <v>1487</v>
      </c>
      <c r="AB179" t="s">
        <v>1483</v>
      </c>
      <c r="AC179" t="s">
        <v>1488</v>
      </c>
      <c r="AD179" t="s">
        <v>1482</v>
      </c>
      <c r="AE179">
        <v>59</v>
      </c>
      <c r="AF179" t="s">
        <v>16108</v>
      </c>
      <c r="AG179" t="s">
        <v>96</v>
      </c>
      <c r="AH179" t="s">
        <v>96</v>
      </c>
      <c r="AI179" t="str">
        <f>IF(ISNA(VLOOKUP(D179,Listen!J:O,3,0)),"",VLOOKUP(D179,Listen!J:O,3,0))</f>
        <v/>
      </c>
      <c r="AJ179" t="s">
        <v>96</v>
      </c>
      <c r="AK179">
        <v>5</v>
      </c>
      <c r="AL179" t="s">
        <v>96</v>
      </c>
      <c r="AM179">
        <v>3</v>
      </c>
      <c r="AN179">
        <v>2</v>
      </c>
      <c r="AO179">
        <v>5</v>
      </c>
      <c r="AP179">
        <f t="shared" si="2"/>
        <v>5</v>
      </c>
    </row>
    <row r="180" spans="1:42" x14ac:dyDescent="0.25">
      <c r="A180" t="s">
        <v>3532</v>
      </c>
      <c r="B180">
        <v>17.908157838988</v>
      </c>
      <c r="C180">
        <v>85</v>
      </c>
      <c r="D180" t="s">
        <v>4839</v>
      </c>
      <c r="F180">
        <v>1597.4589658718301</v>
      </c>
      <c r="G180">
        <v>59.938950361712401</v>
      </c>
      <c r="H180" t="s">
        <v>4840</v>
      </c>
      <c r="I180" t="s">
        <v>4841</v>
      </c>
      <c r="J180" t="s">
        <v>37</v>
      </c>
      <c r="K180">
        <v>103096.457006735</v>
      </c>
      <c r="L180">
        <v>22028.553417149102</v>
      </c>
      <c r="M180" t="s">
        <v>98</v>
      </c>
      <c r="N180" t="s">
        <v>98</v>
      </c>
      <c r="O180">
        <v>103096</v>
      </c>
      <c r="P180">
        <v>412384</v>
      </c>
      <c r="Q180">
        <v>13</v>
      </c>
      <c r="R180">
        <v>17.945957838988001</v>
      </c>
      <c r="S180" t="s">
        <v>3532</v>
      </c>
      <c r="T180" t="s">
        <v>96</v>
      </c>
      <c r="U180">
        <v>1594.4589658718301</v>
      </c>
      <c r="V180">
        <v>59.9</v>
      </c>
      <c r="W180" t="s">
        <v>16109</v>
      </c>
      <c r="X180">
        <v>72100318</v>
      </c>
      <c r="Y180" t="s">
        <v>96</v>
      </c>
      <c r="Z180" t="s">
        <v>3532</v>
      </c>
      <c r="AA180" t="s">
        <v>8595</v>
      </c>
      <c r="AB180" t="s">
        <v>2497</v>
      </c>
      <c r="AC180" t="s">
        <v>8596</v>
      </c>
      <c r="AD180" t="s">
        <v>2495</v>
      </c>
      <c r="AE180">
        <v>13</v>
      </c>
      <c r="AF180" t="s">
        <v>16109</v>
      </c>
      <c r="AG180" t="s">
        <v>96</v>
      </c>
      <c r="AH180" t="s">
        <v>96</v>
      </c>
      <c r="AI180" t="str">
        <f>IF(ISNA(VLOOKUP(D180,Listen!J:O,3,0)),"",VLOOKUP(D180,Listen!J:O,3,0))</f>
        <v/>
      </c>
      <c r="AJ180" t="s">
        <v>96</v>
      </c>
      <c r="AK180">
        <v>5</v>
      </c>
      <c r="AL180" t="s">
        <v>96</v>
      </c>
      <c r="AM180">
        <v>3</v>
      </c>
      <c r="AN180">
        <v>2</v>
      </c>
      <c r="AO180">
        <v>5</v>
      </c>
      <c r="AP180">
        <f t="shared" si="2"/>
        <v>5</v>
      </c>
    </row>
    <row r="181" spans="1:42" x14ac:dyDescent="0.25">
      <c r="A181" t="s">
        <v>687</v>
      </c>
      <c r="B181">
        <v>17.917239459036299</v>
      </c>
      <c r="C181">
        <v>71.099998474121094</v>
      </c>
      <c r="D181" t="s">
        <v>8597</v>
      </c>
      <c r="F181">
        <v>1598.1559614497301</v>
      </c>
      <c r="G181">
        <v>55.839335489612701</v>
      </c>
      <c r="H181" t="s">
        <v>8598</v>
      </c>
      <c r="I181" t="s">
        <v>8599</v>
      </c>
      <c r="J181" t="s">
        <v>37</v>
      </c>
      <c r="K181">
        <v>119893.522804027</v>
      </c>
      <c r="L181">
        <v>34406.082890847203</v>
      </c>
      <c r="M181" t="s">
        <v>98</v>
      </c>
      <c r="N181" t="s">
        <v>98</v>
      </c>
      <c r="O181">
        <v>119894</v>
      </c>
      <c r="P181">
        <v>479576</v>
      </c>
      <c r="Q181">
        <v>16</v>
      </c>
      <c r="R181">
        <v>17.9550394590363</v>
      </c>
      <c r="S181" t="s">
        <v>302</v>
      </c>
      <c r="T181" t="s">
        <v>96</v>
      </c>
      <c r="U181">
        <v>1595.1559614497301</v>
      </c>
      <c r="V181">
        <v>55.8</v>
      </c>
      <c r="W181" t="s">
        <v>16110</v>
      </c>
      <c r="X181">
        <v>72100318</v>
      </c>
      <c r="Y181" t="s">
        <v>96</v>
      </c>
      <c r="Z181" t="s">
        <v>302</v>
      </c>
      <c r="AA181" t="s">
        <v>686</v>
      </c>
      <c r="AB181" t="s">
        <v>687</v>
      </c>
      <c r="AC181" t="s">
        <v>1905</v>
      </c>
      <c r="AD181" t="s">
        <v>688</v>
      </c>
      <c r="AE181">
        <v>16</v>
      </c>
      <c r="AF181" t="s">
        <v>16110</v>
      </c>
      <c r="AG181" t="s">
        <v>96</v>
      </c>
      <c r="AH181" t="s">
        <v>96</v>
      </c>
      <c r="AI181" t="str">
        <f>IF(ISNA(VLOOKUP(D181,Listen!J:O,3,0)),"",VLOOKUP(D181,Listen!J:O,3,0))</f>
        <v/>
      </c>
      <c r="AJ181" t="s">
        <v>96</v>
      </c>
      <c r="AK181">
        <v>5</v>
      </c>
      <c r="AL181" t="s">
        <v>96</v>
      </c>
      <c r="AM181">
        <v>3</v>
      </c>
      <c r="AN181">
        <v>2</v>
      </c>
      <c r="AO181">
        <v>5</v>
      </c>
      <c r="AP181">
        <f t="shared" si="2"/>
        <v>5</v>
      </c>
    </row>
    <row r="182" spans="1:42" x14ac:dyDescent="0.25">
      <c r="A182" t="s">
        <v>4195</v>
      </c>
      <c r="B182">
        <v>17.9521829522742</v>
      </c>
      <c r="C182">
        <v>87</v>
      </c>
      <c r="D182" t="s">
        <v>8600</v>
      </c>
      <c r="F182">
        <v>1600.93514057788</v>
      </c>
      <c r="G182">
        <v>51.857188436695097</v>
      </c>
      <c r="H182" t="s">
        <v>8601</v>
      </c>
      <c r="I182" t="s">
        <v>1552</v>
      </c>
      <c r="J182" t="s">
        <v>37</v>
      </c>
      <c r="K182">
        <v>245694.98241144401</v>
      </c>
      <c r="L182">
        <v>77408.600997418296</v>
      </c>
      <c r="M182" t="s">
        <v>98</v>
      </c>
      <c r="N182" t="s">
        <v>98</v>
      </c>
      <c r="O182">
        <v>245695</v>
      </c>
      <c r="P182">
        <v>982780</v>
      </c>
      <c r="Q182">
        <v>32</v>
      </c>
      <c r="R182">
        <v>17.989982952274197</v>
      </c>
      <c r="S182" t="s">
        <v>4195</v>
      </c>
      <c r="T182" t="s">
        <v>96</v>
      </c>
      <c r="U182">
        <v>1597.93514057788</v>
      </c>
      <c r="V182">
        <v>51.9</v>
      </c>
      <c r="W182" t="s">
        <v>16111</v>
      </c>
      <c r="X182">
        <v>72100318</v>
      </c>
      <c r="Y182" t="s">
        <v>96</v>
      </c>
      <c r="Z182" t="s">
        <v>4195</v>
      </c>
      <c r="AA182" t="s">
        <v>4196</v>
      </c>
      <c r="AB182" t="s">
        <v>4197</v>
      </c>
      <c r="AC182" t="s">
        <v>4198</v>
      </c>
      <c r="AD182" t="s">
        <v>4199</v>
      </c>
      <c r="AE182">
        <v>32</v>
      </c>
      <c r="AF182" t="s">
        <v>16111</v>
      </c>
      <c r="AG182" t="s">
        <v>96</v>
      </c>
      <c r="AH182" t="s">
        <v>96</v>
      </c>
      <c r="AI182" t="str">
        <f>IF(ISNA(VLOOKUP(D182,Listen!J:O,3,0)),"",VLOOKUP(D182,Listen!J:O,3,0))</f>
        <v/>
      </c>
      <c r="AJ182" t="s">
        <v>96</v>
      </c>
      <c r="AK182">
        <v>5</v>
      </c>
      <c r="AL182" t="s">
        <v>96</v>
      </c>
      <c r="AM182">
        <v>3</v>
      </c>
      <c r="AN182">
        <v>2</v>
      </c>
      <c r="AO182">
        <v>5</v>
      </c>
      <c r="AP182">
        <f t="shared" si="2"/>
        <v>5</v>
      </c>
    </row>
    <row r="183" spans="1:42" x14ac:dyDescent="0.25">
      <c r="A183" t="s">
        <v>8602</v>
      </c>
      <c r="B183">
        <v>17.961046875715699</v>
      </c>
      <c r="C183">
        <v>114</v>
      </c>
      <c r="D183" t="s">
        <v>8603</v>
      </c>
      <c r="F183">
        <v>1601.6944661202299</v>
      </c>
      <c r="G183">
        <v>54.741101371496399</v>
      </c>
      <c r="H183" t="s">
        <v>8604</v>
      </c>
      <c r="I183" t="s">
        <v>8605</v>
      </c>
      <c r="J183" t="s">
        <v>37</v>
      </c>
      <c r="K183">
        <v>50349.892542845897</v>
      </c>
      <c r="L183">
        <v>25758.605208618399</v>
      </c>
      <c r="M183" t="s">
        <v>98</v>
      </c>
      <c r="N183" t="s">
        <v>98</v>
      </c>
      <c r="O183">
        <v>50350</v>
      </c>
      <c r="P183">
        <v>201400</v>
      </c>
      <c r="Q183">
        <v>7</v>
      </c>
      <c r="R183">
        <v>17.998846875715699</v>
      </c>
      <c r="S183" t="s">
        <v>8602</v>
      </c>
      <c r="T183" t="s">
        <v>96</v>
      </c>
      <c r="U183">
        <v>1598.6944661202299</v>
      </c>
      <c r="V183">
        <v>54.7</v>
      </c>
      <c r="W183" t="s">
        <v>16112</v>
      </c>
      <c r="X183">
        <v>72100318</v>
      </c>
      <c r="Y183" t="s">
        <v>96</v>
      </c>
      <c r="Z183" t="s">
        <v>8602</v>
      </c>
      <c r="AA183" t="s">
        <v>8606</v>
      </c>
      <c r="AB183" t="s">
        <v>8607</v>
      </c>
      <c r="AC183" t="s">
        <v>8608</v>
      </c>
      <c r="AD183" t="s">
        <v>8609</v>
      </c>
      <c r="AE183">
        <v>7</v>
      </c>
      <c r="AF183" t="s">
        <v>16112</v>
      </c>
      <c r="AG183" t="s">
        <v>96</v>
      </c>
      <c r="AH183" t="s">
        <v>96</v>
      </c>
      <c r="AI183" t="str">
        <f>IF(ISNA(VLOOKUP(D183,Listen!J:O,3,0)),"",VLOOKUP(D183,Listen!J:O,3,0))</f>
        <v/>
      </c>
      <c r="AJ183" t="s">
        <v>96</v>
      </c>
      <c r="AK183">
        <v>5</v>
      </c>
      <c r="AL183" t="s">
        <v>96</v>
      </c>
      <c r="AM183">
        <v>3</v>
      </c>
      <c r="AN183">
        <v>2</v>
      </c>
      <c r="AO183">
        <v>5</v>
      </c>
      <c r="AP183">
        <f t="shared" si="2"/>
        <v>5</v>
      </c>
    </row>
    <row r="184" spans="1:42" x14ac:dyDescent="0.25">
      <c r="A184" t="s">
        <v>1976</v>
      </c>
      <c r="B184">
        <v>18.003654430286002</v>
      </c>
      <c r="C184">
        <v>188</v>
      </c>
      <c r="D184" t="s">
        <v>8610</v>
      </c>
      <c r="F184">
        <v>1605.3444304611701</v>
      </c>
      <c r="G184">
        <v>72.1603243461239</v>
      </c>
      <c r="H184" t="s">
        <v>8611</v>
      </c>
      <c r="I184" t="s">
        <v>2019</v>
      </c>
      <c r="J184" t="s">
        <v>37</v>
      </c>
      <c r="K184">
        <v>32466.0531593694</v>
      </c>
      <c r="L184">
        <v>11347.458630154701</v>
      </c>
      <c r="M184" t="s">
        <v>98</v>
      </c>
      <c r="N184" t="s">
        <v>98</v>
      </c>
      <c r="O184">
        <v>32466</v>
      </c>
      <c r="P184">
        <v>129864</v>
      </c>
      <c r="Q184">
        <v>4</v>
      </c>
      <c r="R184">
        <v>18.041454430286002</v>
      </c>
      <c r="S184" t="s">
        <v>1976</v>
      </c>
      <c r="T184" t="s">
        <v>96</v>
      </c>
      <c r="U184">
        <v>1602.3444304611701</v>
      </c>
      <c r="V184">
        <v>72.2</v>
      </c>
      <c r="W184" t="s">
        <v>16113</v>
      </c>
      <c r="X184">
        <v>72100318</v>
      </c>
      <c r="Y184" t="s">
        <v>96</v>
      </c>
      <c r="Z184" t="s">
        <v>1976</v>
      </c>
      <c r="AA184" t="s">
        <v>1977</v>
      </c>
      <c r="AB184" t="s">
        <v>1978</v>
      </c>
      <c r="AC184" t="s">
        <v>1979</v>
      </c>
      <c r="AD184" t="s">
        <v>1980</v>
      </c>
      <c r="AE184">
        <v>4</v>
      </c>
      <c r="AF184" t="s">
        <v>16113</v>
      </c>
      <c r="AG184" t="s">
        <v>96</v>
      </c>
      <c r="AH184" t="s">
        <v>96</v>
      </c>
      <c r="AI184" t="str">
        <f>IF(ISNA(VLOOKUP(D184,Listen!J:O,3,0)),"",VLOOKUP(D184,Listen!J:O,3,0))</f>
        <v/>
      </c>
      <c r="AJ184" t="s">
        <v>96</v>
      </c>
      <c r="AK184">
        <v>5</v>
      </c>
      <c r="AL184" t="s">
        <v>96</v>
      </c>
      <c r="AM184">
        <v>3</v>
      </c>
      <c r="AN184">
        <v>2</v>
      </c>
      <c r="AO184">
        <v>5</v>
      </c>
      <c r="AP184">
        <f t="shared" si="2"/>
        <v>5</v>
      </c>
    </row>
    <row r="185" spans="1:42" x14ac:dyDescent="0.25">
      <c r="A185" t="s">
        <v>4561</v>
      </c>
      <c r="B185">
        <v>18.066440287654402</v>
      </c>
      <c r="C185">
        <v>135</v>
      </c>
      <c r="D185" t="s">
        <v>8612</v>
      </c>
      <c r="F185">
        <v>1610.7229635129199</v>
      </c>
      <c r="G185">
        <v>64.400890433919102</v>
      </c>
      <c r="H185" t="s">
        <v>8613</v>
      </c>
      <c r="I185" t="s">
        <v>8614</v>
      </c>
      <c r="J185" t="s">
        <v>37</v>
      </c>
      <c r="K185">
        <v>382038.62958413298</v>
      </c>
      <c r="L185">
        <v>57335.744828420902</v>
      </c>
      <c r="M185" t="s">
        <v>98</v>
      </c>
      <c r="N185" t="s">
        <v>98</v>
      </c>
      <c r="O185">
        <v>382039</v>
      </c>
      <c r="P185">
        <v>1528156</v>
      </c>
      <c r="Q185">
        <v>50</v>
      </c>
      <c r="R185">
        <v>18.104240287654399</v>
      </c>
      <c r="S185" t="s">
        <v>4561</v>
      </c>
      <c r="T185" t="s">
        <v>96</v>
      </c>
      <c r="U185">
        <v>1607.7229635129199</v>
      </c>
      <c r="V185">
        <v>64.400000000000006</v>
      </c>
      <c r="W185" t="s">
        <v>16114</v>
      </c>
      <c r="X185">
        <v>72100318</v>
      </c>
      <c r="Y185" t="s">
        <v>96</v>
      </c>
      <c r="Z185" t="s">
        <v>4561</v>
      </c>
      <c r="AA185" t="s">
        <v>4562</v>
      </c>
      <c r="AB185" t="s">
        <v>4560</v>
      </c>
      <c r="AC185" t="s">
        <v>4563</v>
      </c>
      <c r="AD185" t="s">
        <v>4564</v>
      </c>
      <c r="AE185">
        <v>50</v>
      </c>
      <c r="AF185" t="s">
        <v>16114</v>
      </c>
      <c r="AG185" t="s">
        <v>96</v>
      </c>
      <c r="AH185" t="s">
        <v>96</v>
      </c>
      <c r="AI185" t="str">
        <f>IF(ISNA(VLOOKUP(D185,Listen!J:O,3,0)),"",VLOOKUP(D185,Listen!J:O,3,0))</f>
        <v/>
      </c>
      <c r="AJ185" t="s">
        <v>96</v>
      </c>
      <c r="AK185">
        <v>5</v>
      </c>
      <c r="AL185" t="s">
        <v>96</v>
      </c>
      <c r="AM185">
        <v>3</v>
      </c>
      <c r="AN185">
        <v>2</v>
      </c>
      <c r="AO185">
        <v>5</v>
      </c>
      <c r="AP185">
        <f t="shared" si="2"/>
        <v>5</v>
      </c>
    </row>
    <row r="186" spans="1:42" x14ac:dyDescent="0.25">
      <c r="A186" t="s">
        <v>1058</v>
      </c>
      <c r="B186">
        <v>18.071193984025701</v>
      </c>
      <c r="C186">
        <v>180.90000915527301</v>
      </c>
      <c r="D186" t="s">
        <v>1059</v>
      </c>
      <c r="E186">
        <v>1607</v>
      </c>
      <c r="F186">
        <v>1611.1301875936599</v>
      </c>
      <c r="G186">
        <v>96.026585262667297</v>
      </c>
      <c r="H186" t="s">
        <v>1060</v>
      </c>
      <c r="I186" t="s">
        <v>1061</v>
      </c>
      <c r="J186" t="s">
        <v>44</v>
      </c>
      <c r="K186">
        <v>1895097.8569090699</v>
      </c>
      <c r="L186">
        <v>544900.13450359402</v>
      </c>
      <c r="M186" t="s">
        <v>98</v>
      </c>
      <c r="N186" t="s">
        <v>98</v>
      </c>
      <c r="O186">
        <v>1895098</v>
      </c>
      <c r="P186">
        <v>7580392</v>
      </c>
      <c r="Q186">
        <v>248</v>
      </c>
      <c r="R186">
        <v>18.108993984025702</v>
      </c>
      <c r="S186" t="s">
        <v>1058</v>
      </c>
      <c r="T186">
        <v>1607</v>
      </c>
      <c r="U186">
        <v>1608.1301875936599</v>
      </c>
      <c r="V186">
        <v>96</v>
      </c>
      <c r="W186" t="s">
        <v>15649</v>
      </c>
      <c r="X186">
        <v>72100318</v>
      </c>
      <c r="Y186" t="s">
        <v>96</v>
      </c>
      <c r="Z186" t="s">
        <v>1058</v>
      </c>
      <c r="AA186" t="s">
        <v>1062</v>
      </c>
      <c r="AB186" t="s">
        <v>1063</v>
      </c>
      <c r="AC186" t="s">
        <v>653</v>
      </c>
      <c r="AD186" t="s">
        <v>1064</v>
      </c>
      <c r="AE186">
        <v>248</v>
      </c>
      <c r="AF186" t="s">
        <v>1060</v>
      </c>
      <c r="AG186" t="s">
        <v>1059</v>
      </c>
      <c r="AH186" t="s">
        <v>118</v>
      </c>
      <c r="AI186" t="str">
        <f>IF(ISNA(VLOOKUP(D186,Listen!J:O,3,0)),"",VLOOKUP(D186,Listen!J:O,3,0))</f>
        <v/>
      </c>
      <c r="AJ186" t="s">
        <v>96</v>
      </c>
      <c r="AK186" t="s">
        <v>96</v>
      </c>
      <c r="AL186" t="s">
        <v>96</v>
      </c>
      <c r="AM186" t="s">
        <v>96</v>
      </c>
      <c r="AN186">
        <v>2</v>
      </c>
      <c r="AO186">
        <v>2</v>
      </c>
      <c r="AP186">
        <f t="shared" si="2"/>
        <v>2</v>
      </c>
    </row>
    <row r="187" spans="1:42" x14ac:dyDescent="0.25">
      <c r="A187" t="s">
        <v>1284</v>
      </c>
      <c r="B187">
        <v>18.116141015923802</v>
      </c>
      <c r="C187">
        <v>121</v>
      </c>
      <c r="D187" t="s">
        <v>1366</v>
      </c>
      <c r="F187">
        <v>1614.98056261081</v>
      </c>
      <c r="G187">
        <v>58.888744304382499</v>
      </c>
      <c r="H187" t="s">
        <v>1367</v>
      </c>
      <c r="I187" t="s">
        <v>1082</v>
      </c>
      <c r="J187" t="s">
        <v>37</v>
      </c>
      <c r="K187">
        <v>138317.798741484</v>
      </c>
      <c r="L187">
        <v>68133.351106575501</v>
      </c>
      <c r="M187" t="s">
        <v>98</v>
      </c>
      <c r="N187" t="s">
        <v>98</v>
      </c>
      <c r="O187">
        <v>138318</v>
      </c>
      <c r="P187">
        <v>553272</v>
      </c>
      <c r="Q187">
        <v>18</v>
      </c>
      <c r="R187">
        <v>18.153941015923799</v>
      </c>
      <c r="S187" t="s">
        <v>1285</v>
      </c>
      <c r="T187" t="s">
        <v>96</v>
      </c>
      <c r="U187">
        <v>1611.98056261081</v>
      </c>
      <c r="V187">
        <v>58.9</v>
      </c>
      <c r="W187" t="s">
        <v>16115</v>
      </c>
      <c r="X187">
        <v>72100318</v>
      </c>
      <c r="Y187" t="s">
        <v>96</v>
      </c>
      <c r="Z187" t="s">
        <v>1285</v>
      </c>
      <c r="AA187" t="s">
        <v>1287</v>
      </c>
      <c r="AB187" t="s">
        <v>1284</v>
      </c>
      <c r="AC187" t="s">
        <v>5069</v>
      </c>
      <c r="AD187" t="s">
        <v>1286</v>
      </c>
      <c r="AE187">
        <v>18</v>
      </c>
      <c r="AF187" t="s">
        <v>16115</v>
      </c>
      <c r="AG187" t="s">
        <v>96</v>
      </c>
      <c r="AH187" t="s">
        <v>96</v>
      </c>
      <c r="AI187" t="str">
        <f>IF(ISNA(VLOOKUP(D187,Listen!J:O,3,0)),"",VLOOKUP(D187,Listen!J:O,3,0))</f>
        <v/>
      </c>
      <c r="AJ187" t="s">
        <v>96</v>
      </c>
      <c r="AK187">
        <v>5</v>
      </c>
      <c r="AL187" t="s">
        <v>96</v>
      </c>
      <c r="AM187">
        <v>3</v>
      </c>
      <c r="AN187">
        <v>2</v>
      </c>
      <c r="AO187">
        <v>5</v>
      </c>
      <c r="AP187">
        <f t="shared" si="2"/>
        <v>5</v>
      </c>
    </row>
    <row r="188" spans="1:42" x14ac:dyDescent="0.25">
      <c r="A188" t="s">
        <v>5424</v>
      </c>
      <c r="B188">
        <v>18.219095433280401</v>
      </c>
      <c r="C188">
        <v>127</v>
      </c>
      <c r="D188" t="s">
        <v>8615</v>
      </c>
      <c r="F188">
        <v>1623.8001242093101</v>
      </c>
      <c r="G188">
        <v>61.349173685254698</v>
      </c>
      <c r="H188" t="s">
        <v>8616</v>
      </c>
      <c r="I188" t="s">
        <v>8617</v>
      </c>
      <c r="J188" t="s">
        <v>37</v>
      </c>
      <c r="K188">
        <v>101284.97323082499</v>
      </c>
      <c r="L188">
        <v>25187.279505255901</v>
      </c>
      <c r="M188" t="s">
        <v>98</v>
      </c>
      <c r="N188" t="s">
        <v>98</v>
      </c>
      <c r="O188">
        <v>101285</v>
      </c>
      <c r="P188">
        <v>405140</v>
      </c>
      <c r="Q188">
        <v>13</v>
      </c>
      <c r="R188">
        <v>18.256895433280398</v>
      </c>
      <c r="S188" t="s">
        <v>5425</v>
      </c>
      <c r="T188" t="s">
        <v>96</v>
      </c>
      <c r="U188">
        <v>1620.8001242093101</v>
      </c>
      <c r="V188">
        <v>61.3</v>
      </c>
      <c r="W188" t="s">
        <v>16116</v>
      </c>
      <c r="X188">
        <v>72100318</v>
      </c>
      <c r="Y188" t="s">
        <v>96</v>
      </c>
      <c r="Z188" t="s">
        <v>5425</v>
      </c>
      <c r="AA188" t="s">
        <v>5427</v>
      </c>
      <c r="AB188" t="s">
        <v>5424</v>
      </c>
      <c r="AC188" t="s">
        <v>5429</v>
      </c>
      <c r="AD188" t="s">
        <v>5426</v>
      </c>
      <c r="AE188">
        <v>13</v>
      </c>
      <c r="AF188" t="s">
        <v>16116</v>
      </c>
      <c r="AG188" t="s">
        <v>96</v>
      </c>
      <c r="AH188" t="s">
        <v>96</v>
      </c>
      <c r="AI188" t="str">
        <f>IF(ISNA(VLOOKUP(D188,Listen!J:O,3,0)),"",VLOOKUP(D188,Listen!J:O,3,0))</f>
        <v/>
      </c>
      <c r="AJ188" t="s">
        <v>96</v>
      </c>
      <c r="AK188">
        <v>5</v>
      </c>
      <c r="AL188" t="s">
        <v>96</v>
      </c>
      <c r="AM188">
        <v>3</v>
      </c>
      <c r="AN188">
        <v>2</v>
      </c>
      <c r="AO188">
        <v>5</v>
      </c>
      <c r="AP188">
        <f t="shared" si="2"/>
        <v>5</v>
      </c>
    </row>
    <row r="189" spans="1:42" x14ac:dyDescent="0.25">
      <c r="A189" t="s">
        <v>8618</v>
      </c>
      <c r="B189">
        <v>18.305222851604199</v>
      </c>
      <c r="C189">
        <v>152</v>
      </c>
      <c r="D189" t="s">
        <v>8619</v>
      </c>
      <c r="F189">
        <v>1631.17820560426</v>
      </c>
      <c r="G189">
        <v>57.783254169862197</v>
      </c>
      <c r="H189" t="s">
        <v>8620</v>
      </c>
      <c r="I189" t="s">
        <v>2123</v>
      </c>
      <c r="J189" t="s">
        <v>37</v>
      </c>
      <c r="K189">
        <v>4789.6481334201098</v>
      </c>
      <c r="L189">
        <v>3158.5953007479802</v>
      </c>
      <c r="M189" t="s">
        <v>98</v>
      </c>
      <c r="N189" t="s">
        <v>98</v>
      </c>
      <c r="O189">
        <v>4790</v>
      </c>
      <c r="P189">
        <v>19160</v>
      </c>
      <c r="Q189">
        <v>1</v>
      </c>
      <c r="R189">
        <v>18.343022851604196</v>
      </c>
      <c r="S189" t="s">
        <v>8618</v>
      </c>
      <c r="T189" t="s">
        <v>96</v>
      </c>
      <c r="U189">
        <v>1628.17820560426</v>
      </c>
      <c r="V189">
        <v>57.8</v>
      </c>
      <c r="W189" t="s">
        <v>16117</v>
      </c>
      <c r="X189">
        <v>72100318</v>
      </c>
      <c r="Y189" t="s">
        <v>96</v>
      </c>
      <c r="Z189" t="s">
        <v>8618</v>
      </c>
      <c r="AA189" t="s">
        <v>8621</v>
      </c>
      <c r="AB189" t="s">
        <v>8622</v>
      </c>
      <c r="AC189" t="s">
        <v>8623</v>
      </c>
      <c r="AD189" t="s">
        <v>8624</v>
      </c>
      <c r="AE189">
        <v>1</v>
      </c>
      <c r="AF189" t="s">
        <v>16117</v>
      </c>
      <c r="AG189" t="s">
        <v>96</v>
      </c>
      <c r="AH189" t="s">
        <v>96</v>
      </c>
      <c r="AI189" t="str">
        <f>IF(ISNA(VLOOKUP(D189,Listen!J:O,3,0)),"",VLOOKUP(D189,Listen!J:O,3,0))</f>
        <v/>
      </c>
      <c r="AJ189">
        <v>6</v>
      </c>
      <c r="AK189">
        <v>5</v>
      </c>
      <c r="AL189" t="s">
        <v>96</v>
      </c>
      <c r="AM189">
        <v>3</v>
      </c>
      <c r="AN189">
        <v>2</v>
      </c>
      <c r="AO189">
        <v>6</v>
      </c>
      <c r="AP189">
        <f t="shared" si="2"/>
        <v>6</v>
      </c>
    </row>
    <row r="190" spans="1:42" x14ac:dyDescent="0.25">
      <c r="A190" t="s">
        <v>8625</v>
      </c>
      <c r="B190">
        <v>18.373228241184901</v>
      </c>
      <c r="C190">
        <v>132</v>
      </c>
      <c r="D190" t="s">
        <v>8626</v>
      </c>
      <c r="F190">
        <v>1637.0038684348301</v>
      </c>
      <c r="G190">
        <v>53.032382516260597</v>
      </c>
      <c r="H190" t="s">
        <v>8627</v>
      </c>
      <c r="I190" t="s">
        <v>8628</v>
      </c>
      <c r="J190" t="s">
        <v>37</v>
      </c>
      <c r="K190">
        <v>91134.100235297694</v>
      </c>
      <c r="L190">
        <v>17341.7110204038</v>
      </c>
      <c r="M190" t="s">
        <v>98</v>
      </c>
      <c r="N190" t="s">
        <v>98</v>
      </c>
      <c r="O190">
        <v>91134</v>
      </c>
      <c r="P190">
        <v>364536</v>
      </c>
      <c r="Q190">
        <v>12</v>
      </c>
      <c r="R190">
        <v>18.411028241184901</v>
      </c>
      <c r="S190" t="s">
        <v>8625</v>
      </c>
      <c r="T190" t="s">
        <v>96</v>
      </c>
      <c r="U190">
        <v>1634.0038684348301</v>
      </c>
      <c r="V190">
        <v>53</v>
      </c>
      <c r="W190" t="s">
        <v>16118</v>
      </c>
      <c r="X190">
        <v>72100318</v>
      </c>
      <c r="Y190" t="s">
        <v>96</v>
      </c>
      <c r="Z190" t="s">
        <v>8625</v>
      </c>
      <c r="AA190" t="s">
        <v>8629</v>
      </c>
      <c r="AB190" t="s">
        <v>8630</v>
      </c>
      <c r="AC190" t="s">
        <v>8631</v>
      </c>
      <c r="AD190" t="s">
        <v>8632</v>
      </c>
      <c r="AE190">
        <v>12</v>
      </c>
      <c r="AF190" t="s">
        <v>16118</v>
      </c>
      <c r="AG190" t="s">
        <v>96</v>
      </c>
      <c r="AH190" t="s">
        <v>96</v>
      </c>
      <c r="AI190" t="str">
        <f>IF(ISNA(VLOOKUP(D190,Listen!J:O,3,0)),"",VLOOKUP(D190,Listen!J:O,3,0))</f>
        <v/>
      </c>
      <c r="AJ190" t="s">
        <v>96</v>
      </c>
      <c r="AK190">
        <v>5</v>
      </c>
      <c r="AL190" t="s">
        <v>96</v>
      </c>
      <c r="AM190">
        <v>3</v>
      </c>
      <c r="AN190">
        <v>2</v>
      </c>
      <c r="AO190">
        <v>5</v>
      </c>
      <c r="AP190">
        <f t="shared" si="2"/>
        <v>5</v>
      </c>
    </row>
    <row r="191" spans="1:42" x14ac:dyDescent="0.25">
      <c r="A191" t="s">
        <v>572</v>
      </c>
      <c r="B191">
        <v>18.584503046858899</v>
      </c>
      <c r="C191">
        <v>99</v>
      </c>
      <c r="D191" t="s">
        <v>573</v>
      </c>
      <c r="E191">
        <v>1655</v>
      </c>
      <c r="F191">
        <v>1655.1026660454099</v>
      </c>
      <c r="G191">
        <v>69.127100617907303</v>
      </c>
      <c r="H191" t="s">
        <v>574</v>
      </c>
      <c r="I191" t="s">
        <v>575</v>
      </c>
      <c r="J191" t="s">
        <v>43</v>
      </c>
      <c r="K191">
        <v>127364.45388888101</v>
      </c>
      <c r="L191">
        <v>81716.116587905693</v>
      </c>
      <c r="M191" t="s">
        <v>98</v>
      </c>
      <c r="N191" t="s">
        <v>98</v>
      </c>
      <c r="O191">
        <v>127364</v>
      </c>
      <c r="P191">
        <v>509456</v>
      </c>
      <c r="Q191">
        <v>17</v>
      </c>
      <c r="R191">
        <v>18.622303046858896</v>
      </c>
      <c r="S191" t="s">
        <v>572</v>
      </c>
      <c r="T191">
        <v>1655</v>
      </c>
      <c r="U191">
        <v>1652.1026660454099</v>
      </c>
      <c r="V191">
        <v>69.099999999999994</v>
      </c>
      <c r="W191" t="s">
        <v>16119</v>
      </c>
      <c r="X191">
        <v>72100318</v>
      </c>
      <c r="Y191" t="s">
        <v>96</v>
      </c>
      <c r="Z191" t="s">
        <v>572</v>
      </c>
      <c r="AA191" t="s">
        <v>576</v>
      </c>
      <c r="AB191" t="s">
        <v>577</v>
      </c>
      <c r="AC191" t="s">
        <v>578</v>
      </c>
      <c r="AD191" t="s">
        <v>579</v>
      </c>
      <c r="AE191">
        <v>17</v>
      </c>
      <c r="AF191" t="s">
        <v>16119</v>
      </c>
      <c r="AG191" t="s">
        <v>96</v>
      </c>
      <c r="AH191" t="s">
        <v>96</v>
      </c>
      <c r="AI191" t="str">
        <f>IF(ISNA(VLOOKUP(D191,Listen!J:O,3,0)),"",VLOOKUP(D191,Listen!J:O,3,0))</f>
        <v>x</v>
      </c>
      <c r="AJ191" t="s">
        <v>96</v>
      </c>
      <c r="AK191">
        <v>5</v>
      </c>
      <c r="AL191" t="s">
        <v>96</v>
      </c>
      <c r="AM191">
        <v>3</v>
      </c>
      <c r="AN191">
        <v>2</v>
      </c>
      <c r="AO191">
        <v>5</v>
      </c>
      <c r="AP191">
        <f t="shared" si="2"/>
        <v>5</v>
      </c>
    </row>
    <row r="192" spans="1:42" x14ac:dyDescent="0.25">
      <c r="A192" t="s">
        <v>690</v>
      </c>
      <c r="B192">
        <v>18.6486831678478</v>
      </c>
      <c r="C192">
        <v>83</v>
      </c>
      <c r="D192" t="s">
        <v>8633</v>
      </c>
      <c r="F192">
        <v>1660.60063830336</v>
      </c>
      <c r="G192">
        <v>53.023052355870902</v>
      </c>
      <c r="H192" t="s">
        <v>8634</v>
      </c>
      <c r="I192" t="s">
        <v>8635</v>
      </c>
      <c r="J192" t="s">
        <v>37</v>
      </c>
      <c r="K192">
        <v>547716.21428772504</v>
      </c>
      <c r="L192">
        <v>44840.048292592197</v>
      </c>
      <c r="M192">
        <v>369510.33110996702</v>
      </c>
      <c r="N192">
        <v>369510.33110996702</v>
      </c>
      <c r="O192">
        <v>178206</v>
      </c>
      <c r="P192">
        <v>712824</v>
      </c>
      <c r="Q192">
        <v>23</v>
      </c>
      <c r="R192">
        <v>18.686483167847797</v>
      </c>
      <c r="S192" t="s">
        <v>208</v>
      </c>
      <c r="T192" t="s">
        <v>96</v>
      </c>
      <c r="U192">
        <v>1657.60063830336</v>
      </c>
      <c r="V192">
        <v>53</v>
      </c>
      <c r="W192" t="s">
        <v>16120</v>
      </c>
      <c r="X192">
        <v>72100318</v>
      </c>
      <c r="Y192" t="s">
        <v>96</v>
      </c>
      <c r="Z192" t="s">
        <v>208</v>
      </c>
      <c r="AA192" t="s">
        <v>691</v>
      </c>
      <c r="AB192" t="s">
        <v>690</v>
      </c>
      <c r="AC192" t="s">
        <v>209</v>
      </c>
      <c r="AD192" t="s">
        <v>689</v>
      </c>
      <c r="AE192">
        <v>23</v>
      </c>
      <c r="AF192" t="s">
        <v>16120</v>
      </c>
      <c r="AG192" t="s">
        <v>96</v>
      </c>
      <c r="AH192" t="s">
        <v>96</v>
      </c>
      <c r="AI192" t="str">
        <f>IF(ISNA(VLOOKUP(D192,Listen!J:O,3,0)),"",VLOOKUP(D192,Listen!J:O,3,0))</f>
        <v/>
      </c>
      <c r="AJ192" t="s">
        <v>96</v>
      </c>
      <c r="AK192">
        <v>5</v>
      </c>
      <c r="AL192" t="s">
        <v>96</v>
      </c>
      <c r="AM192">
        <v>3</v>
      </c>
      <c r="AN192">
        <v>2</v>
      </c>
      <c r="AO192">
        <v>5</v>
      </c>
      <c r="AP192">
        <f t="shared" si="2"/>
        <v>5</v>
      </c>
    </row>
    <row r="193" spans="1:42" x14ac:dyDescent="0.25">
      <c r="A193" t="s">
        <v>1066</v>
      </c>
      <c r="B193">
        <v>18.752516872334098</v>
      </c>
      <c r="C193">
        <v>191</v>
      </c>
      <c r="D193" t="s">
        <v>5070</v>
      </c>
      <c r="F193">
        <v>1669.49552378987</v>
      </c>
      <c r="G193">
        <v>69.858195868445506</v>
      </c>
      <c r="H193" t="s">
        <v>5071</v>
      </c>
      <c r="I193" t="s">
        <v>5072</v>
      </c>
      <c r="J193" t="s">
        <v>37</v>
      </c>
      <c r="K193">
        <v>101037.66179678999</v>
      </c>
      <c r="L193">
        <v>41324.582032505801</v>
      </c>
      <c r="M193" t="s">
        <v>98</v>
      </c>
      <c r="N193" t="s">
        <v>98</v>
      </c>
      <c r="O193">
        <v>101038</v>
      </c>
      <c r="P193">
        <v>404152</v>
      </c>
      <c r="Q193">
        <v>13</v>
      </c>
      <c r="R193">
        <v>18.790316872334095</v>
      </c>
      <c r="S193" t="s">
        <v>1066</v>
      </c>
      <c r="T193" t="s">
        <v>96</v>
      </c>
      <c r="U193">
        <v>1666.49552378987</v>
      </c>
      <c r="V193">
        <v>69.900000000000006</v>
      </c>
      <c r="W193" t="s">
        <v>16121</v>
      </c>
      <c r="X193">
        <v>72100318</v>
      </c>
      <c r="Y193" t="s">
        <v>96</v>
      </c>
      <c r="Z193" t="s">
        <v>1066</v>
      </c>
      <c r="AA193" t="s">
        <v>1067</v>
      </c>
      <c r="AB193" t="s">
        <v>1068</v>
      </c>
      <c r="AC193" t="s">
        <v>1069</v>
      </c>
      <c r="AD193" t="s">
        <v>3855</v>
      </c>
      <c r="AE193">
        <v>13</v>
      </c>
      <c r="AF193" t="s">
        <v>16121</v>
      </c>
      <c r="AG193" t="s">
        <v>96</v>
      </c>
      <c r="AH193" t="s">
        <v>96</v>
      </c>
      <c r="AI193" t="str">
        <f>IF(ISNA(VLOOKUP(D193,Listen!J:O,3,0)),"",VLOOKUP(D193,Listen!J:O,3,0))</f>
        <v/>
      </c>
      <c r="AJ193" t="s">
        <v>96</v>
      </c>
      <c r="AK193">
        <v>5</v>
      </c>
      <c r="AL193" t="s">
        <v>96</v>
      </c>
      <c r="AM193">
        <v>3</v>
      </c>
      <c r="AN193">
        <v>2</v>
      </c>
      <c r="AO193">
        <v>5</v>
      </c>
      <c r="AP193">
        <f t="shared" si="2"/>
        <v>5</v>
      </c>
    </row>
    <row r="194" spans="1:42" x14ac:dyDescent="0.25">
      <c r="A194" t="s">
        <v>8636</v>
      </c>
      <c r="B194">
        <v>18.848688743598601</v>
      </c>
      <c r="C194">
        <v>201</v>
      </c>
      <c r="D194" t="s">
        <v>8637</v>
      </c>
      <c r="F194">
        <v>1677.73406045918</v>
      </c>
      <c r="G194">
        <v>54.760814931258402</v>
      </c>
      <c r="H194" t="s">
        <v>8638</v>
      </c>
      <c r="I194" t="s">
        <v>8639</v>
      </c>
      <c r="J194" t="s">
        <v>37</v>
      </c>
      <c r="K194">
        <v>202485.128974725</v>
      </c>
      <c r="L194">
        <v>37056.387620342197</v>
      </c>
      <c r="M194" t="s">
        <v>98</v>
      </c>
      <c r="N194" t="s">
        <v>98</v>
      </c>
      <c r="O194">
        <v>202485</v>
      </c>
      <c r="P194">
        <v>809940</v>
      </c>
      <c r="Q194">
        <v>26</v>
      </c>
      <c r="R194">
        <v>18.886488743598598</v>
      </c>
      <c r="S194" t="s">
        <v>8640</v>
      </c>
      <c r="T194" t="s">
        <v>96</v>
      </c>
      <c r="U194">
        <v>1674.73406045918</v>
      </c>
      <c r="V194">
        <v>54.8</v>
      </c>
      <c r="W194" t="s">
        <v>16122</v>
      </c>
      <c r="X194">
        <v>72100318</v>
      </c>
      <c r="Y194" t="s">
        <v>96</v>
      </c>
      <c r="Z194" t="s">
        <v>8640</v>
      </c>
      <c r="AA194" t="s">
        <v>8641</v>
      </c>
      <c r="AB194" t="s">
        <v>8636</v>
      </c>
      <c r="AC194" t="s">
        <v>8642</v>
      </c>
      <c r="AD194" t="s">
        <v>8643</v>
      </c>
      <c r="AE194">
        <v>26</v>
      </c>
      <c r="AF194" t="s">
        <v>16122</v>
      </c>
      <c r="AG194" t="s">
        <v>96</v>
      </c>
      <c r="AH194" t="s">
        <v>96</v>
      </c>
      <c r="AI194" t="str">
        <f>IF(ISNA(VLOOKUP(D194,Listen!J:O,3,0)),"",VLOOKUP(D194,Listen!J:O,3,0))</f>
        <v/>
      </c>
      <c r="AJ194" t="s">
        <v>96</v>
      </c>
      <c r="AK194">
        <v>5</v>
      </c>
      <c r="AL194" t="s">
        <v>96</v>
      </c>
      <c r="AM194">
        <v>3</v>
      </c>
      <c r="AN194">
        <v>2</v>
      </c>
      <c r="AO194">
        <v>5</v>
      </c>
      <c r="AP194">
        <f t="shared" si="2"/>
        <v>5</v>
      </c>
    </row>
    <row r="195" spans="1:42" x14ac:dyDescent="0.25">
      <c r="A195" t="s">
        <v>1067</v>
      </c>
      <c r="B195">
        <v>18.8549993352194</v>
      </c>
      <c r="C195">
        <v>191</v>
      </c>
      <c r="D195" t="s">
        <v>1070</v>
      </c>
      <c r="F195">
        <v>1678.2746555395299</v>
      </c>
      <c r="G195">
        <v>93.4830549011171</v>
      </c>
      <c r="H195" t="s">
        <v>1071</v>
      </c>
      <c r="I195" t="s">
        <v>87</v>
      </c>
      <c r="J195" t="s">
        <v>44</v>
      </c>
      <c r="K195">
        <v>7129126.7953020399</v>
      </c>
      <c r="L195">
        <v>1556556.14309522</v>
      </c>
      <c r="M195" t="s">
        <v>98</v>
      </c>
      <c r="N195" t="s">
        <v>98</v>
      </c>
      <c r="O195">
        <v>7129127</v>
      </c>
      <c r="P195">
        <v>28516508</v>
      </c>
      <c r="Q195">
        <v>933</v>
      </c>
      <c r="R195">
        <v>18.892799335219401</v>
      </c>
      <c r="S195" t="s">
        <v>1067</v>
      </c>
      <c r="T195" t="s">
        <v>96</v>
      </c>
      <c r="U195">
        <v>1675.2746555395299</v>
      </c>
      <c r="V195">
        <v>93.5</v>
      </c>
      <c r="W195" t="s">
        <v>16123</v>
      </c>
      <c r="X195">
        <v>72100318</v>
      </c>
      <c r="Y195" t="s">
        <v>96</v>
      </c>
      <c r="Z195" t="s">
        <v>1067</v>
      </c>
      <c r="AA195" t="s">
        <v>1069</v>
      </c>
      <c r="AB195" t="s">
        <v>1066</v>
      </c>
      <c r="AC195" t="s">
        <v>1072</v>
      </c>
      <c r="AD195" t="s">
        <v>1068</v>
      </c>
      <c r="AE195">
        <v>933</v>
      </c>
      <c r="AF195" t="s">
        <v>1071</v>
      </c>
      <c r="AG195" t="s">
        <v>1070</v>
      </c>
      <c r="AH195" t="s">
        <v>118</v>
      </c>
      <c r="AI195" t="str">
        <f>IF(ISNA(VLOOKUP(D195,Listen!J:O,3,0)),"",VLOOKUP(D195,Listen!J:O,3,0))</f>
        <v/>
      </c>
      <c r="AJ195" t="s">
        <v>96</v>
      </c>
      <c r="AK195" t="s">
        <v>96</v>
      </c>
      <c r="AL195" t="s">
        <v>96</v>
      </c>
      <c r="AM195" t="s">
        <v>96</v>
      </c>
      <c r="AN195">
        <v>2</v>
      </c>
      <c r="AO195">
        <v>2</v>
      </c>
      <c r="AP195">
        <f t="shared" ref="AP195:AP258" si="3">IF(OR(O195&lt;10000,Y195="Säule",Y195="BW",Y195="IS"),6,
IF(G195&lt;80,5,
IF(AND(ABS(E195-U195)&gt;100,NOT(E195="")),4,
IF(OR(J195="NIST20.L",J195="NIST17.L",J195="NIST11.L",J195="SWGDRUG.L",J195="WILEY275.L",J195="HPPEST.L",J195="PMW_TOX2.L",J195="ENVI96.L"),3,
IF(AI195="x",1,2)))))</f>
        <v>2</v>
      </c>
    </row>
    <row r="196" spans="1:42" x14ac:dyDescent="0.25">
      <c r="A196" t="s">
        <v>1067</v>
      </c>
      <c r="B196">
        <v>18.930476979102401</v>
      </c>
      <c r="C196">
        <v>191</v>
      </c>
      <c r="E196">
        <v>1679</v>
      </c>
      <c r="F196">
        <v>1684.74042696175</v>
      </c>
      <c r="G196">
        <v>91.074427278674193</v>
      </c>
      <c r="H196" t="s">
        <v>14271</v>
      </c>
      <c r="J196" t="s">
        <v>44</v>
      </c>
      <c r="K196">
        <v>1123387.07137896</v>
      </c>
      <c r="L196">
        <v>345568.01060518302</v>
      </c>
      <c r="M196" t="s">
        <v>98</v>
      </c>
      <c r="N196" t="s">
        <v>98</v>
      </c>
      <c r="O196">
        <v>1123387</v>
      </c>
      <c r="P196">
        <v>4493548</v>
      </c>
      <c r="Q196">
        <v>147</v>
      </c>
      <c r="R196">
        <v>18.968276979102399</v>
      </c>
      <c r="S196" t="s">
        <v>1069</v>
      </c>
      <c r="T196">
        <v>1679</v>
      </c>
      <c r="U196">
        <v>1681.74042696175</v>
      </c>
      <c r="V196">
        <v>91.1</v>
      </c>
      <c r="W196" t="s">
        <v>16124</v>
      </c>
      <c r="X196">
        <v>72100318</v>
      </c>
      <c r="Y196" t="s">
        <v>96</v>
      </c>
      <c r="Z196" t="s">
        <v>1069</v>
      </c>
      <c r="AA196" t="s">
        <v>1072</v>
      </c>
      <c r="AB196" t="s">
        <v>1067</v>
      </c>
      <c r="AC196" t="s">
        <v>1073</v>
      </c>
      <c r="AD196" t="s">
        <v>1066</v>
      </c>
      <c r="AE196">
        <v>147</v>
      </c>
      <c r="AF196" t="s">
        <v>14271</v>
      </c>
      <c r="AG196">
        <v>0</v>
      </c>
      <c r="AH196" t="s">
        <v>118</v>
      </c>
      <c r="AI196" t="str">
        <f>IF(ISNA(VLOOKUP(D196,Listen!J:O,3,0)),"",VLOOKUP(D196,Listen!J:O,3,0))</f>
        <v/>
      </c>
      <c r="AJ196" t="s">
        <v>96</v>
      </c>
      <c r="AK196" t="s">
        <v>96</v>
      </c>
      <c r="AL196" t="s">
        <v>96</v>
      </c>
      <c r="AM196" t="s">
        <v>96</v>
      </c>
      <c r="AN196">
        <v>2</v>
      </c>
      <c r="AO196">
        <v>2</v>
      </c>
      <c r="AP196">
        <f t="shared" si="3"/>
        <v>2</v>
      </c>
    </row>
    <row r="197" spans="1:42" x14ac:dyDescent="0.25">
      <c r="A197" t="s">
        <v>1296</v>
      </c>
      <c r="B197">
        <v>18.988119060768501</v>
      </c>
      <c r="C197">
        <v>153</v>
      </c>
      <c r="D197" t="s">
        <v>6696</v>
      </c>
      <c r="F197">
        <v>1689.67831989507</v>
      </c>
      <c r="G197">
        <v>51.450373180876497</v>
      </c>
      <c r="H197" t="s">
        <v>6697</v>
      </c>
      <c r="I197" t="s">
        <v>6698</v>
      </c>
      <c r="J197" t="s">
        <v>37</v>
      </c>
      <c r="K197">
        <v>476321.153657905</v>
      </c>
      <c r="L197">
        <v>116050.634891625</v>
      </c>
      <c r="M197" t="s">
        <v>98</v>
      </c>
      <c r="N197" t="s">
        <v>98</v>
      </c>
      <c r="O197">
        <v>476321</v>
      </c>
      <c r="P197">
        <v>1905284</v>
      </c>
      <c r="Q197">
        <v>62</v>
      </c>
      <c r="R197">
        <v>19.025919060768501</v>
      </c>
      <c r="S197" t="s">
        <v>1296</v>
      </c>
      <c r="T197" t="s">
        <v>96</v>
      </c>
      <c r="U197">
        <v>1686.67831989507</v>
      </c>
      <c r="V197">
        <v>51.5</v>
      </c>
      <c r="W197" t="s">
        <v>16125</v>
      </c>
      <c r="X197">
        <v>72100318</v>
      </c>
      <c r="Y197" t="s">
        <v>96</v>
      </c>
      <c r="Z197" t="s">
        <v>1296</v>
      </c>
      <c r="AA197" t="s">
        <v>3006</v>
      </c>
      <c r="AB197" t="s">
        <v>1297</v>
      </c>
      <c r="AC197" t="s">
        <v>3007</v>
      </c>
      <c r="AD197" t="s">
        <v>1298</v>
      </c>
      <c r="AE197">
        <v>62</v>
      </c>
      <c r="AF197" t="s">
        <v>16125</v>
      </c>
      <c r="AG197" t="s">
        <v>96</v>
      </c>
      <c r="AH197" t="s">
        <v>96</v>
      </c>
      <c r="AI197" t="str">
        <f>IF(ISNA(VLOOKUP(D197,Listen!J:O,3,0)),"",VLOOKUP(D197,Listen!J:O,3,0))</f>
        <v/>
      </c>
      <c r="AJ197" t="s">
        <v>96</v>
      </c>
      <c r="AK197">
        <v>5</v>
      </c>
      <c r="AL197" t="s">
        <v>96</v>
      </c>
      <c r="AM197">
        <v>3</v>
      </c>
      <c r="AN197">
        <v>2</v>
      </c>
      <c r="AO197">
        <v>5</v>
      </c>
      <c r="AP197">
        <f t="shared" si="3"/>
        <v>5</v>
      </c>
    </row>
    <row r="198" spans="1:42" x14ac:dyDescent="0.25">
      <c r="A198" t="s">
        <v>8644</v>
      </c>
      <c r="B198">
        <v>19.065372030756802</v>
      </c>
      <c r="C198">
        <v>206.90000915527301</v>
      </c>
      <c r="D198" t="s">
        <v>8645</v>
      </c>
      <c r="F198">
        <v>1696.29617413555</v>
      </c>
      <c r="G198">
        <v>56.533770098711202</v>
      </c>
      <c r="H198" t="s">
        <v>8646</v>
      </c>
      <c r="I198" t="s">
        <v>8647</v>
      </c>
      <c r="J198" t="s">
        <v>37</v>
      </c>
      <c r="K198">
        <v>13663.3176664576</v>
      </c>
      <c r="L198">
        <v>10717.526276414999</v>
      </c>
      <c r="M198" t="s">
        <v>98</v>
      </c>
      <c r="N198" t="s">
        <v>98</v>
      </c>
      <c r="O198">
        <v>13663</v>
      </c>
      <c r="P198">
        <v>54652</v>
      </c>
      <c r="Q198">
        <v>2</v>
      </c>
      <c r="R198">
        <v>19.103172030756802</v>
      </c>
      <c r="S198" t="s">
        <v>8644</v>
      </c>
      <c r="T198" t="s">
        <v>96</v>
      </c>
      <c r="U198">
        <v>1693.29617413555</v>
      </c>
      <c r="V198">
        <v>56.5</v>
      </c>
      <c r="W198" t="s">
        <v>16126</v>
      </c>
      <c r="X198">
        <v>72100318</v>
      </c>
      <c r="Y198" t="s">
        <v>96</v>
      </c>
      <c r="Z198" t="s">
        <v>8644</v>
      </c>
      <c r="AA198" t="s">
        <v>4851</v>
      </c>
      <c r="AB198" t="s">
        <v>8648</v>
      </c>
      <c r="AC198" t="s">
        <v>4849</v>
      </c>
      <c r="AD198" t="s">
        <v>8649</v>
      </c>
      <c r="AE198">
        <v>2</v>
      </c>
      <c r="AF198" t="s">
        <v>16126</v>
      </c>
      <c r="AG198" t="s">
        <v>96</v>
      </c>
      <c r="AH198" t="s">
        <v>96</v>
      </c>
      <c r="AI198" t="str">
        <f>IF(ISNA(VLOOKUP(D198,Listen!J:O,3,0)),"",VLOOKUP(D198,Listen!J:O,3,0))</f>
        <v/>
      </c>
      <c r="AJ198" t="s">
        <v>96</v>
      </c>
      <c r="AK198">
        <v>5</v>
      </c>
      <c r="AL198" t="s">
        <v>96</v>
      </c>
      <c r="AM198">
        <v>3</v>
      </c>
      <c r="AN198">
        <v>2</v>
      </c>
      <c r="AO198">
        <v>5</v>
      </c>
      <c r="AP198">
        <f t="shared" si="3"/>
        <v>5</v>
      </c>
    </row>
    <row r="199" spans="1:42" x14ac:dyDescent="0.25">
      <c r="A199" t="s">
        <v>4582</v>
      </c>
      <c r="B199">
        <v>19.0774310620439</v>
      </c>
      <c r="C199">
        <v>141</v>
      </c>
      <c r="D199" t="s">
        <v>3754</v>
      </c>
      <c r="F199">
        <v>1697.3292077050201</v>
      </c>
      <c r="G199">
        <v>50.016064451863699</v>
      </c>
      <c r="H199" t="s">
        <v>3755</v>
      </c>
      <c r="I199" t="s">
        <v>3756</v>
      </c>
      <c r="J199" t="s">
        <v>43</v>
      </c>
      <c r="K199">
        <v>144451.322049354</v>
      </c>
      <c r="L199">
        <v>31310.032978176099</v>
      </c>
      <c r="M199" t="s">
        <v>98</v>
      </c>
      <c r="N199" t="s">
        <v>98</v>
      </c>
      <c r="O199">
        <v>144451</v>
      </c>
      <c r="P199">
        <v>577804</v>
      </c>
      <c r="Q199">
        <v>19</v>
      </c>
      <c r="R199">
        <v>19.115231062043897</v>
      </c>
      <c r="S199" t="s">
        <v>4582</v>
      </c>
      <c r="T199" t="s">
        <v>96</v>
      </c>
      <c r="U199">
        <v>1694.3292077050201</v>
      </c>
      <c r="V199">
        <v>50</v>
      </c>
      <c r="W199" t="s">
        <v>16127</v>
      </c>
      <c r="X199">
        <v>72100318</v>
      </c>
      <c r="Y199" t="s">
        <v>96</v>
      </c>
      <c r="Z199" t="s">
        <v>4582</v>
      </c>
      <c r="AA199" t="s">
        <v>4584</v>
      </c>
      <c r="AB199" t="s">
        <v>4585</v>
      </c>
      <c r="AC199" t="s">
        <v>4586</v>
      </c>
      <c r="AD199" t="s">
        <v>4587</v>
      </c>
      <c r="AE199">
        <v>19</v>
      </c>
      <c r="AF199" t="s">
        <v>16127</v>
      </c>
      <c r="AG199" t="s">
        <v>96</v>
      </c>
      <c r="AH199" t="s">
        <v>96</v>
      </c>
      <c r="AI199" t="str">
        <f>IF(ISNA(VLOOKUP(D199,Listen!J:O,3,0)),"",VLOOKUP(D199,Listen!J:O,3,0))</f>
        <v/>
      </c>
      <c r="AJ199" t="s">
        <v>96</v>
      </c>
      <c r="AK199">
        <v>5</v>
      </c>
      <c r="AL199" t="s">
        <v>96</v>
      </c>
      <c r="AM199">
        <v>3</v>
      </c>
      <c r="AN199">
        <v>2</v>
      </c>
      <c r="AO199">
        <v>5</v>
      </c>
      <c r="AP199">
        <f t="shared" si="3"/>
        <v>5</v>
      </c>
    </row>
    <row r="200" spans="1:42" x14ac:dyDescent="0.25">
      <c r="A200" t="s">
        <v>1073</v>
      </c>
      <c r="B200">
        <v>19.1533947618565</v>
      </c>
      <c r="C200">
        <v>191</v>
      </c>
      <c r="D200" t="s">
        <v>360</v>
      </c>
      <c r="F200">
        <v>1703.8366169736</v>
      </c>
      <c r="G200">
        <v>68.626322323218702</v>
      </c>
      <c r="H200" t="s">
        <v>361</v>
      </c>
      <c r="I200" t="s">
        <v>362</v>
      </c>
      <c r="J200" t="s">
        <v>37</v>
      </c>
      <c r="K200">
        <v>162016.976157208</v>
      </c>
      <c r="L200">
        <v>49241.402606639102</v>
      </c>
      <c r="M200" t="s">
        <v>98</v>
      </c>
      <c r="N200" t="s">
        <v>98</v>
      </c>
      <c r="O200">
        <v>162017</v>
      </c>
      <c r="P200">
        <v>648068</v>
      </c>
      <c r="Q200">
        <v>21</v>
      </c>
      <c r="R200">
        <v>19.191194761856501</v>
      </c>
      <c r="S200" t="s">
        <v>1073</v>
      </c>
      <c r="T200" t="s">
        <v>96</v>
      </c>
      <c r="U200">
        <v>1700.8366169736</v>
      </c>
      <c r="V200">
        <v>68.599999999999994</v>
      </c>
      <c r="W200" t="s">
        <v>16128</v>
      </c>
      <c r="X200">
        <v>72100318</v>
      </c>
      <c r="Y200" t="s">
        <v>96</v>
      </c>
      <c r="Z200" t="s">
        <v>1073</v>
      </c>
      <c r="AA200" t="s">
        <v>1079</v>
      </c>
      <c r="AB200" t="s">
        <v>1072</v>
      </c>
      <c r="AC200" t="s">
        <v>1080</v>
      </c>
      <c r="AD200" t="s">
        <v>1069</v>
      </c>
      <c r="AE200">
        <v>21</v>
      </c>
      <c r="AF200" t="s">
        <v>16128</v>
      </c>
      <c r="AG200" t="s">
        <v>96</v>
      </c>
      <c r="AH200" t="s">
        <v>96</v>
      </c>
      <c r="AI200" t="str">
        <f>IF(ISNA(VLOOKUP(D200,Listen!J:O,3,0)),"",VLOOKUP(D200,Listen!J:O,3,0))</f>
        <v/>
      </c>
      <c r="AJ200" t="s">
        <v>96</v>
      </c>
      <c r="AK200">
        <v>5</v>
      </c>
      <c r="AL200" t="s">
        <v>96</v>
      </c>
      <c r="AM200">
        <v>3</v>
      </c>
      <c r="AN200">
        <v>2</v>
      </c>
      <c r="AO200">
        <v>5</v>
      </c>
      <c r="AP200">
        <f t="shared" si="3"/>
        <v>5</v>
      </c>
    </row>
    <row r="201" spans="1:42" x14ac:dyDescent="0.25">
      <c r="A201" t="s">
        <v>7774</v>
      </c>
      <c r="B201">
        <v>19.1868879506676</v>
      </c>
      <c r="C201">
        <v>177</v>
      </c>
      <c r="D201" t="s">
        <v>8650</v>
      </c>
      <c r="F201">
        <v>1706.7058017005299</v>
      </c>
      <c r="G201">
        <v>53.043704452307502</v>
      </c>
      <c r="H201" t="s">
        <v>8651</v>
      </c>
      <c r="I201" t="s">
        <v>8652</v>
      </c>
      <c r="J201" t="s">
        <v>37</v>
      </c>
      <c r="K201">
        <v>119934.347381545</v>
      </c>
      <c r="L201">
        <v>31255.533309138798</v>
      </c>
      <c r="M201" t="s">
        <v>98</v>
      </c>
      <c r="N201" t="s">
        <v>98</v>
      </c>
      <c r="O201">
        <v>119934</v>
      </c>
      <c r="P201">
        <v>479736</v>
      </c>
      <c r="Q201">
        <v>16</v>
      </c>
      <c r="R201">
        <v>19.224687950667601</v>
      </c>
      <c r="S201" t="s">
        <v>7774</v>
      </c>
      <c r="T201" t="s">
        <v>96</v>
      </c>
      <c r="U201">
        <v>1703.7058017005299</v>
      </c>
      <c r="V201">
        <v>53</v>
      </c>
      <c r="W201" t="s">
        <v>16129</v>
      </c>
      <c r="X201">
        <v>72100318</v>
      </c>
      <c r="Y201" t="s">
        <v>96</v>
      </c>
      <c r="Z201" t="s">
        <v>7774</v>
      </c>
      <c r="AA201" t="s">
        <v>7777</v>
      </c>
      <c r="AB201" t="s">
        <v>7778</v>
      </c>
      <c r="AC201" t="s">
        <v>7779</v>
      </c>
      <c r="AD201" t="s">
        <v>7780</v>
      </c>
      <c r="AE201">
        <v>16</v>
      </c>
      <c r="AF201" t="s">
        <v>16129</v>
      </c>
      <c r="AG201" t="s">
        <v>96</v>
      </c>
      <c r="AH201" t="s">
        <v>96</v>
      </c>
      <c r="AI201" t="str">
        <f>IF(ISNA(VLOOKUP(D201,Listen!J:O,3,0)),"",VLOOKUP(D201,Listen!J:O,3,0))</f>
        <v/>
      </c>
      <c r="AJ201" t="s">
        <v>96</v>
      </c>
      <c r="AK201">
        <v>5</v>
      </c>
      <c r="AL201" t="s">
        <v>96</v>
      </c>
      <c r="AM201">
        <v>3</v>
      </c>
      <c r="AN201">
        <v>2</v>
      </c>
      <c r="AO201">
        <v>5</v>
      </c>
      <c r="AP201">
        <f t="shared" si="3"/>
        <v>5</v>
      </c>
    </row>
    <row r="202" spans="1:42" x14ac:dyDescent="0.25">
      <c r="A202" t="s">
        <v>1073</v>
      </c>
      <c r="B202">
        <v>19.224690162308899</v>
      </c>
      <c r="C202">
        <v>191</v>
      </c>
      <c r="E202">
        <v>1704</v>
      </c>
      <c r="F202">
        <v>1709.94411767268</v>
      </c>
      <c r="G202">
        <v>82.393001351509994</v>
      </c>
      <c r="H202" t="s">
        <v>14273</v>
      </c>
      <c r="J202" t="s">
        <v>44</v>
      </c>
      <c r="K202">
        <v>1577171.48798638</v>
      </c>
      <c r="L202">
        <v>247135.87019175899</v>
      </c>
      <c r="M202" t="s">
        <v>98</v>
      </c>
      <c r="N202" t="s">
        <v>98</v>
      </c>
      <c r="O202">
        <v>1577171</v>
      </c>
      <c r="P202">
        <v>6308684</v>
      </c>
      <c r="Q202">
        <v>206</v>
      </c>
      <c r="R202">
        <v>19.2624901623089</v>
      </c>
      <c r="S202" t="s">
        <v>1079</v>
      </c>
      <c r="T202">
        <v>1704</v>
      </c>
      <c r="U202">
        <v>1706.94411767268</v>
      </c>
      <c r="V202">
        <v>82.4</v>
      </c>
      <c r="W202" t="s">
        <v>16130</v>
      </c>
      <c r="X202">
        <v>72100318</v>
      </c>
      <c r="Y202" t="s">
        <v>96</v>
      </c>
      <c r="Z202" t="s">
        <v>1079</v>
      </c>
      <c r="AA202" t="s">
        <v>1080</v>
      </c>
      <c r="AB202" t="s">
        <v>1073</v>
      </c>
      <c r="AC202" t="s">
        <v>2528</v>
      </c>
      <c r="AD202" t="s">
        <v>1072</v>
      </c>
      <c r="AE202">
        <v>206</v>
      </c>
      <c r="AF202" t="s">
        <v>14273</v>
      </c>
      <c r="AG202">
        <v>0</v>
      </c>
      <c r="AH202" t="s">
        <v>118</v>
      </c>
      <c r="AI202" t="str">
        <f>IF(ISNA(VLOOKUP(D202,Listen!J:O,3,0)),"",VLOOKUP(D202,Listen!J:O,3,0))</f>
        <v/>
      </c>
      <c r="AJ202" t="s">
        <v>96</v>
      </c>
      <c r="AK202" t="s">
        <v>96</v>
      </c>
      <c r="AL202" t="s">
        <v>96</v>
      </c>
      <c r="AM202" t="s">
        <v>96</v>
      </c>
      <c r="AN202">
        <v>2</v>
      </c>
      <c r="AO202">
        <v>2</v>
      </c>
      <c r="AP202">
        <f t="shared" si="3"/>
        <v>2</v>
      </c>
    </row>
    <row r="203" spans="1:42" x14ac:dyDescent="0.25">
      <c r="A203" t="s">
        <v>8653</v>
      </c>
      <c r="B203">
        <v>19.3261038542263</v>
      </c>
      <c r="C203">
        <v>133</v>
      </c>
      <c r="D203" t="s">
        <v>8654</v>
      </c>
      <c r="F203">
        <v>1718.6316934539</v>
      </c>
      <c r="G203">
        <v>52.999513942954202</v>
      </c>
      <c r="H203" t="s">
        <v>8655</v>
      </c>
      <c r="I203" t="s">
        <v>8656</v>
      </c>
      <c r="J203" t="s">
        <v>37</v>
      </c>
      <c r="K203">
        <v>45031.1567820212</v>
      </c>
      <c r="L203">
        <v>13106.803420513599</v>
      </c>
      <c r="M203" t="s">
        <v>98</v>
      </c>
      <c r="N203" t="s">
        <v>98</v>
      </c>
      <c r="O203">
        <v>45031</v>
      </c>
      <c r="P203">
        <v>180124</v>
      </c>
      <c r="Q203">
        <v>6</v>
      </c>
      <c r="R203">
        <v>19.363903854226301</v>
      </c>
      <c r="S203" t="s">
        <v>8657</v>
      </c>
      <c r="T203" t="s">
        <v>96</v>
      </c>
      <c r="U203">
        <v>1715.6316934539</v>
      </c>
      <c r="V203">
        <v>53</v>
      </c>
      <c r="W203" t="s">
        <v>16131</v>
      </c>
      <c r="X203">
        <v>72100318</v>
      </c>
      <c r="Y203" t="s">
        <v>96</v>
      </c>
      <c r="Z203" t="s">
        <v>8657</v>
      </c>
      <c r="AA203" t="s">
        <v>8658</v>
      </c>
      <c r="AB203" t="s">
        <v>8653</v>
      </c>
      <c r="AC203" t="s">
        <v>8659</v>
      </c>
      <c r="AD203" t="s">
        <v>8660</v>
      </c>
      <c r="AE203">
        <v>6</v>
      </c>
      <c r="AF203" t="s">
        <v>16131</v>
      </c>
      <c r="AG203" t="s">
        <v>96</v>
      </c>
      <c r="AH203" t="s">
        <v>96</v>
      </c>
      <c r="AI203" t="str">
        <f>IF(ISNA(VLOOKUP(D203,Listen!J:O,3,0)),"",VLOOKUP(D203,Listen!J:O,3,0))</f>
        <v/>
      </c>
      <c r="AJ203" t="s">
        <v>96</v>
      </c>
      <c r="AK203">
        <v>5</v>
      </c>
      <c r="AL203" t="s">
        <v>96</v>
      </c>
      <c r="AM203">
        <v>3</v>
      </c>
      <c r="AN203">
        <v>2</v>
      </c>
      <c r="AO203">
        <v>5</v>
      </c>
      <c r="AP203">
        <f t="shared" si="3"/>
        <v>5</v>
      </c>
    </row>
    <row r="204" spans="1:42" x14ac:dyDescent="0.25">
      <c r="A204" t="s">
        <v>2847</v>
      </c>
      <c r="B204">
        <v>19.405666462964799</v>
      </c>
      <c r="C204">
        <v>163</v>
      </c>
      <c r="D204" t="s">
        <v>8661</v>
      </c>
      <c r="F204">
        <v>1725.4474022571001</v>
      </c>
      <c r="G204">
        <v>55.287899223605798</v>
      </c>
      <c r="H204" t="s">
        <v>8662</v>
      </c>
      <c r="I204" t="s">
        <v>8663</v>
      </c>
      <c r="J204" t="s">
        <v>37</v>
      </c>
      <c r="K204">
        <v>285370.77231201698</v>
      </c>
      <c r="L204">
        <v>42167.591243599498</v>
      </c>
      <c r="M204" t="s">
        <v>98</v>
      </c>
      <c r="N204" t="s">
        <v>98</v>
      </c>
      <c r="O204">
        <v>285371</v>
      </c>
      <c r="P204">
        <v>1141484</v>
      </c>
      <c r="Q204">
        <v>37</v>
      </c>
      <c r="R204">
        <v>19.4434664629648</v>
      </c>
      <c r="S204" t="s">
        <v>2847</v>
      </c>
      <c r="T204" t="s">
        <v>96</v>
      </c>
      <c r="U204">
        <v>1722.4474022571001</v>
      </c>
      <c r="V204">
        <v>55.3</v>
      </c>
      <c r="W204" t="s">
        <v>16132</v>
      </c>
      <c r="X204">
        <v>72100318</v>
      </c>
      <c r="Y204" t="s">
        <v>96</v>
      </c>
      <c r="Z204" t="s">
        <v>2847</v>
      </c>
      <c r="AA204" t="s">
        <v>2850</v>
      </c>
      <c r="AB204" t="s">
        <v>2851</v>
      </c>
      <c r="AC204" t="s">
        <v>1081</v>
      </c>
      <c r="AD204" t="s">
        <v>2852</v>
      </c>
      <c r="AE204">
        <v>37</v>
      </c>
      <c r="AF204" t="s">
        <v>16132</v>
      </c>
      <c r="AG204" t="s">
        <v>96</v>
      </c>
      <c r="AH204" t="s">
        <v>96</v>
      </c>
      <c r="AI204" t="str">
        <f>IF(ISNA(VLOOKUP(D204,Listen!J:O,3,0)),"",VLOOKUP(D204,Listen!J:O,3,0))</f>
        <v/>
      </c>
      <c r="AJ204" t="s">
        <v>96</v>
      </c>
      <c r="AK204">
        <v>5</v>
      </c>
      <c r="AL204" t="s">
        <v>96</v>
      </c>
      <c r="AM204">
        <v>3</v>
      </c>
      <c r="AN204">
        <v>2</v>
      </c>
      <c r="AO204">
        <v>5</v>
      </c>
      <c r="AP204">
        <f t="shared" si="3"/>
        <v>5</v>
      </c>
    </row>
    <row r="205" spans="1:42" x14ac:dyDescent="0.25">
      <c r="A205" t="s">
        <v>456</v>
      </c>
      <c r="B205">
        <v>19.496842602761099</v>
      </c>
      <c r="C205">
        <v>99</v>
      </c>
      <c r="D205" t="s">
        <v>8664</v>
      </c>
      <c r="F205">
        <v>1733.2579809762401</v>
      </c>
      <c r="G205">
        <v>56.977160274925197</v>
      </c>
      <c r="H205" t="s">
        <v>8665</v>
      </c>
      <c r="I205" t="s">
        <v>8666</v>
      </c>
      <c r="J205" t="s">
        <v>43</v>
      </c>
      <c r="K205">
        <v>609622.87063441204</v>
      </c>
      <c r="L205">
        <v>164262.44816542001</v>
      </c>
      <c r="M205" t="s">
        <v>98</v>
      </c>
      <c r="N205" t="s">
        <v>98</v>
      </c>
      <c r="O205">
        <v>609623</v>
      </c>
      <c r="P205">
        <v>2438492</v>
      </c>
      <c r="Q205">
        <v>80</v>
      </c>
      <c r="R205">
        <v>19.534642602761096</v>
      </c>
      <c r="S205" t="s">
        <v>456</v>
      </c>
      <c r="T205" t="s">
        <v>96</v>
      </c>
      <c r="U205">
        <v>1730.2579809762401</v>
      </c>
      <c r="V205">
        <v>57</v>
      </c>
      <c r="W205" t="s">
        <v>16133</v>
      </c>
      <c r="X205">
        <v>72100318</v>
      </c>
      <c r="Y205" t="s">
        <v>96</v>
      </c>
      <c r="Z205" t="s">
        <v>456</v>
      </c>
      <c r="AA205" t="s">
        <v>2529</v>
      </c>
      <c r="AB205" t="s">
        <v>2530</v>
      </c>
      <c r="AC205" t="s">
        <v>2531</v>
      </c>
      <c r="AD205" t="s">
        <v>2532</v>
      </c>
      <c r="AE205">
        <v>80</v>
      </c>
      <c r="AF205" t="s">
        <v>16133</v>
      </c>
      <c r="AG205" t="s">
        <v>96</v>
      </c>
      <c r="AH205" t="s">
        <v>96</v>
      </c>
      <c r="AI205" t="str">
        <f>IF(ISNA(VLOOKUP(D205,Listen!J:O,3,0)),"",VLOOKUP(D205,Listen!J:O,3,0))</f>
        <v/>
      </c>
      <c r="AJ205" t="s">
        <v>96</v>
      </c>
      <c r="AK205">
        <v>5</v>
      </c>
      <c r="AL205" t="s">
        <v>96</v>
      </c>
      <c r="AM205">
        <v>3</v>
      </c>
      <c r="AN205">
        <v>2</v>
      </c>
      <c r="AO205">
        <v>5</v>
      </c>
      <c r="AP205">
        <f t="shared" si="3"/>
        <v>5</v>
      </c>
    </row>
    <row r="206" spans="1:42" x14ac:dyDescent="0.25">
      <c r="A206" t="s">
        <v>1519</v>
      </c>
      <c r="B206">
        <v>19.5307494309756</v>
      </c>
      <c r="C206">
        <v>107</v>
      </c>
      <c r="D206" t="s">
        <v>8667</v>
      </c>
      <c r="F206">
        <v>1736.1626000079</v>
      </c>
      <c r="G206">
        <v>68.196205543593507</v>
      </c>
      <c r="H206" t="s">
        <v>8668</v>
      </c>
      <c r="I206" t="s">
        <v>948</v>
      </c>
      <c r="J206" t="s">
        <v>37</v>
      </c>
      <c r="K206">
        <v>30856.547976639202</v>
      </c>
      <c r="L206">
        <v>21490.173576649599</v>
      </c>
      <c r="M206" t="s">
        <v>98</v>
      </c>
      <c r="N206" t="s">
        <v>98</v>
      </c>
      <c r="O206">
        <v>30857</v>
      </c>
      <c r="P206">
        <v>123428</v>
      </c>
      <c r="Q206">
        <v>4</v>
      </c>
      <c r="R206">
        <v>19.568549430975601</v>
      </c>
      <c r="S206" t="s">
        <v>1521</v>
      </c>
      <c r="T206" t="s">
        <v>96</v>
      </c>
      <c r="U206">
        <v>1733.1626000079</v>
      </c>
      <c r="V206">
        <v>68.2</v>
      </c>
      <c r="W206" t="s">
        <v>16134</v>
      </c>
      <c r="X206">
        <v>72100318</v>
      </c>
      <c r="Y206" t="s">
        <v>96</v>
      </c>
      <c r="Z206" t="s">
        <v>1521</v>
      </c>
      <c r="AA206" t="s">
        <v>4322</v>
      </c>
      <c r="AB206" t="s">
        <v>1519</v>
      </c>
      <c r="AC206" t="s">
        <v>8669</v>
      </c>
      <c r="AD206" t="s">
        <v>1518</v>
      </c>
      <c r="AE206">
        <v>4</v>
      </c>
      <c r="AF206" t="s">
        <v>16134</v>
      </c>
      <c r="AG206" t="s">
        <v>96</v>
      </c>
      <c r="AH206" t="s">
        <v>96</v>
      </c>
      <c r="AI206" t="str">
        <f>IF(ISNA(VLOOKUP(D206,Listen!J:O,3,0)),"",VLOOKUP(D206,Listen!J:O,3,0))</f>
        <v/>
      </c>
      <c r="AJ206" t="s">
        <v>96</v>
      </c>
      <c r="AK206">
        <v>5</v>
      </c>
      <c r="AL206" t="s">
        <v>96</v>
      </c>
      <c r="AM206">
        <v>3</v>
      </c>
      <c r="AN206">
        <v>2</v>
      </c>
      <c r="AO206">
        <v>5</v>
      </c>
      <c r="AP206">
        <f t="shared" si="3"/>
        <v>5</v>
      </c>
    </row>
    <row r="207" spans="1:42" x14ac:dyDescent="0.25">
      <c r="A207" t="s">
        <v>5671</v>
      </c>
      <c r="B207">
        <v>19.599656465926401</v>
      </c>
      <c r="C207">
        <v>109</v>
      </c>
      <c r="D207" t="s">
        <v>6094</v>
      </c>
      <c r="F207">
        <v>1742.0655020389399</v>
      </c>
      <c r="G207">
        <v>58.424824189493698</v>
      </c>
      <c r="H207" t="s">
        <v>6095</v>
      </c>
      <c r="I207" t="s">
        <v>6096</v>
      </c>
      <c r="J207" t="s">
        <v>37</v>
      </c>
      <c r="K207">
        <v>74001.899329460299</v>
      </c>
      <c r="L207">
        <v>20475.1137982365</v>
      </c>
      <c r="M207" t="s">
        <v>98</v>
      </c>
      <c r="N207" t="s">
        <v>98</v>
      </c>
      <c r="O207">
        <v>74002</v>
      </c>
      <c r="P207">
        <v>296008</v>
      </c>
      <c r="Q207">
        <v>10</v>
      </c>
      <c r="R207">
        <v>19.637456465926398</v>
      </c>
      <c r="S207" t="s">
        <v>5671</v>
      </c>
      <c r="T207" t="s">
        <v>96</v>
      </c>
      <c r="U207">
        <v>1739.0655020389399</v>
      </c>
      <c r="V207">
        <v>58.4</v>
      </c>
      <c r="W207" t="s">
        <v>16135</v>
      </c>
      <c r="X207">
        <v>72100318</v>
      </c>
      <c r="Y207" t="s">
        <v>96</v>
      </c>
      <c r="Z207" t="s">
        <v>5671</v>
      </c>
      <c r="AA207" t="s">
        <v>5669</v>
      </c>
      <c r="AB207" t="s">
        <v>5673</v>
      </c>
      <c r="AC207" t="s">
        <v>5670</v>
      </c>
      <c r="AD207" t="s">
        <v>6064</v>
      </c>
      <c r="AE207">
        <v>10</v>
      </c>
      <c r="AF207" t="s">
        <v>16135</v>
      </c>
      <c r="AG207" t="s">
        <v>96</v>
      </c>
      <c r="AH207" t="s">
        <v>96</v>
      </c>
      <c r="AI207" t="str">
        <f>IF(ISNA(VLOOKUP(D207,Listen!J:O,3,0)),"",VLOOKUP(D207,Listen!J:O,3,0))</f>
        <v/>
      </c>
      <c r="AJ207" t="s">
        <v>96</v>
      </c>
      <c r="AK207">
        <v>5</v>
      </c>
      <c r="AL207" t="s">
        <v>96</v>
      </c>
      <c r="AM207">
        <v>3</v>
      </c>
      <c r="AN207">
        <v>2</v>
      </c>
      <c r="AO207">
        <v>5</v>
      </c>
      <c r="AP207">
        <f t="shared" si="3"/>
        <v>5</v>
      </c>
    </row>
    <row r="208" spans="1:42" x14ac:dyDescent="0.25">
      <c r="A208" t="s">
        <v>8670</v>
      </c>
      <c r="B208">
        <v>19.6715087214139</v>
      </c>
      <c r="C208">
        <v>180.90000915527301</v>
      </c>
      <c r="D208" t="s">
        <v>8671</v>
      </c>
      <c r="F208">
        <v>1748.2207055701101</v>
      </c>
      <c r="G208">
        <v>53.941894430833699</v>
      </c>
      <c r="H208" t="s">
        <v>8672</v>
      </c>
      <c r="I208" t="s">
        <v>2244</v>
      </c>
      <c r="J208" t="s">
        <v>37</v>
      </c>
      <c r="K208">
        <v>49945.1872356733</v>
      </c>
      <c r="L208">
        <v>23296.951256786801</v>
      </c>
      <c r="M208" t="s">
        <v>98</v>
      </c>
      <c r="N208" t="s">
        <v>98</v>
      </c>
      <c r="O208">
        <v>49945</v>
      </c>
      <c r="P208">
        <v>199780</v>
      </c>
      <c r="Q208">
        <v>7</v>
      </c>
      <c r="R208">
        <v>19.709308721413898</v>
      </c>
      <c r="S208" t="s">
        <v>8670</v>
      </c>
      <c r="T208" t="s">
        <v>96</v>
      </c>
      <c r="U208">
        <v>1745.2207055701101</v>
      </c>
      <c r="V208">
        <v>53.9</v>
      </c>
      <c r="W208" t="s">
        <v>16136</v>
      </c>
      <c r="X208">
        <v>72100318</v>
      </c>
      <c r="Y208" t="s">
        <v>96</v>
      </c>
      <c r="Z208" t="s">
        <v>8670</v>
      </c>
      <c r="AA208" t="s">
        <v>8673</v>
      </c>
      <c r="AB208" t="s">
        <v>8674</v>
      </c>
      <c r="AC208" t="s">
        <v>4036</v>
      </c>
      <c r="AD208" t="s">
        <v>8675</v>
      </c>
      <c r="AE208">
        <v>7</v>
      </c>
      <c r="AF208" t="s">
        <v>16136</v>
      </c>
      <c r="AG208" t="s">
        <v>96</v>
      </c>
      <c r="AH208" t="s">
        <v>96</v>
      </c>
      <c r="AI208" t="str">
        <f>IF(ISNA(VLOOKUP(D208,Listen!J:O,3,0)),"",VLOOKUP(D208,Listen!J:O,3,0))</f>
        <v/>
      </c>
      <c r="AJ208" t="s">
        <v>96</v>
      </c>
      <c r="AK208">
        <v>5</v>
      </c>
      <c r="AL208" t="s">
        <v>96</v>
      </c>
      <c r="AM208">
        <v>3</v>
      </c>
      <c r="AN208">
        <v>2</v>
      </c>
      <c r="AO208">
        <v>5</v>
      </c>
      <c r="AP208">
        <f t="shared" si="3"/>
        <v>5</v>
      </c>
    </row>
    <row r="209" spans="1:42" x14ac:dyDescent="0.25">
      <c r="A209" t="s">
        <v>752</v>
      </c>
      <c r="B209">
        <v>19.7147759548489</v>
      </c>
      <c r="C209">
        <v>111</v>
      </c>
      <c r="D209" t="s">
        <v>8676</v>
      </c>
      <c r="F209">
        <v>1751.9271811179699</v>
      </c>
      <c r="G209">
        <v>53.684544180597101</v>
      </c>
      <c r="H209" t="s">
        <v>8677</v>
      </c>
      <c r="I209" t="s">
        <v>8678</v>
      </c>
      <c r="J209" t="s">
        <v>37</v>
      </c>
      <c r="K209">
        <v>254708.61568699501</v>
      </c>
      <c r="L209">
        <v>23808.350863591499</v>
      </c>
      <c r="M209" t="s">
        <v>98</v>
      </c>
      <c r="N209" t="s">
        <v>98</v>
      </c>
      <c r="O209">
        <v>254709</v>
      </c>
      <c r="P209">
        <v>1018836</v>
      </c>
      <c r="Q209">
        <v>33</v>
      </c>
      <c r="R209">
        <v>19.752575954848901</v>
      </c>
      <c r="S209" t="s">
        <v>753</v>
      </c>
      <c r="T209" t="s">
        <v>96</v>
      </c>
      <c r="U209">
        <v>1748.9271811179699</v>
      </c>
      <c r="V209">
        <v>53.7</v>
      </c>
      <c r="W209" t="s">
        <v>16137</v>
      </c>
      <c r="X209">
        <v>72100318</v>
      </c>
      <c r="Y209" t="s">
        <v>96</v>
      </c>
      <c r="Z209" t="s">
        <v>753</v>
      </c>
      <c r="AA209" t="s">
        <v>7826</v>
      </c>
      <c r="AB209" t="s">
        <v>752</v>
      </c>
      <c r="AC209" t="s">
        <v>7821</v>
      </c>
      <c r="AD209" t="s">
        <v>754</v>
      </c>
      <c r="AE209">
        <v>33</v>
      </c>
      <c r="AF209" t="s">
        <v>16137</v>
      </c>
      <c r="AG209" t="s">
        <v>96</v>
      </c>
      <c r="AH209" t="s">
        <v>96</v>
      </c>
      <c r="AI209" t="str">
        <f>IF(ISNA(VLOOKUP(D209,Listen!J:O,3,0)),"",VLOOKUP(D209,Listen!J:O,3,0))</f>
        <v/>
      </c>
      <c r="AJ209" t="s">
        <v>96</v>
      </c>
      <c r="AK209">
        <v>5</v>
      </c>
      <c r="AL209" t="s">
        <v>96</v>
      </c>
      <c r="AM209">
        <v>3</v>
      </c>
      <c r="AN209">
        <v>2</v>
      </c>
      <c r="AO209">
        <v>5</v>
      </c>
      <c r="AP209">
        <f t="shared" si="3"/>
        <v>5</v>
      </c>
    </row>
    <row r="210" spans="1:42" x14ac:dyDescent="0.25">
      <c r="A210" t="s">
        <v>1529</v>
      </c>
      <c r="B210">
        <v>19.715098574733901</v>
      </c>
      <c r="C210">
        <v>119</v>
      </c>
      <c r="D210" t="s">
        <v>8679</v>
      </c>
      <c r="F210">
        <v>1751.9548182609101</v>
      </c>
      <c r="G210">
        <v>57.309054264029797</v>
      </c>
      <c r="H210" t="s">
        <v>8680</v>
      </c>
      <c r="I210" t="s">
        <v>8681</v>
      </c>
      <c r="J210" t="s">
        <v>37</v>
      </c>
      <c r="K210">
        <v>398423.28062945901</v>
      </c>
      <c r="L210">
        <v>47214.544160607002</v>
      </c>
      <c r="M210" t="s">
        <v>98</v>
      </c>
      <c r="N210" t="s">
        <v>98</v>
      </c>
      <c r="O210">
        <v>398423</v>
      </c>
      <c r="P210">
        <v>1593692</v>
      </c>
      <c r="Q210">
        <v>52</v>
      </c>
      <c r="R210">
        <v>19.752898574733898</v>
      </c>
      <c r="S210" t="s">
        <v>1530</v>
      </c>
      <c r="T210" t="s">
        <v>96</v>
      </c>
      <c r="U210">
        <v>1748.9548182609101</v>
      </c>
      <c r="V210">
        <v>57.3</v>
      </c>
      <c r="W210" t="s">
        <v>16138</v>
      </c>
      <c r="X210">
        <v>72100318</v>
      </c>
      <c r="Y210" t="s">
        <v>96</v>
      </c>
      <c r="Z210" t="s">
        <v>1530</v>
      </c>
      <c r="AA210" t="s">
        <v>1532</v>
      </c>
      <c r="AB210" t="s">
        <v>1529</v>
      </c>
      <c r="AC210" t="s">
        <v>1534</v>
      </c>
      <c r="AD210" t="s">
        <v>1531</v>
      </c>
      <c r="AE210">
        <v>52</v>
      </c>
      <c r="AF210" t="s">
        <v>16138</v>
      </c>
      <c r="AG210" t="s">
        <v>96</v>
      </c>
      <c r="AH210" t="s">
        <v>96</v>
      </c>
      <c r="AI210" t="str">
        <f>IF(ISNA(VLOOKUP(D210,Listen!J:O,3,0)),"",VLOOKUP(D210,Listen!J:O,3,0))</f>
        <v/>
      </c>
      <c r="AJ210" t="s">
        <v>96</v>
      </c>
      <c r="AK210">
        <v>5</v>
      </c>
      <c r="AL210" t="s">
        <v>96</v>
      </c>
      <c r="AM210">
        <v>3</v>
      </c>
      <c r="AN210">
        <v>2</v>
      </c>
      <c r="AO210">
        <v>5</v>
      </c>
      <c r="AP210">
        <f t="shared" si="3"/>
        <v>5</v>
      </c>
    </row>
    <row r="211" spans="1:42" x14ac:dyDescent="0.25">
      <c r="A211" t="s">
        <v>8682</v>
      </c>
      <c r="B211">
        <v>19.720718153219501</v>
      </c>
      <c r="C211">
        <v>195</v>
      </c>
      <c r="D211" t="s">
        <v>8683</v>
      </c>
      <c r="F211">
        <v>1752.4362178927399</v>
      </c>
      <c r="G211">
        <v>62.501716417542198</v>
      </c>
      <c r="H211" t="s">
        <v>8684</v>
      </c>
      <c r="I211" t="s">
        <v>8685</v>
      </c>
      <c r="J211" t="s">
        <v>37</v>
      </c>
      <c r="K211">
        <v>128181.99816572299</v>
      </c>
      <c r="L211">
        <v>34568.899432421596</v>
      </c>
      <c r="M211" t="s">
        <v>98</v>
      </c>
      <c r="N211" t="s">
        <v>98</v>
      </c>
      <c r="O211">
        <v>128182</v>
      </c>
      <c r="P211">
        <v>512728</v>
      </c>
      <c r="Q211">
        <v>17</v>
      </c>
      <c r="R211">
        <v>19.758518153219498</v>
      </c>
      <c r="S211" t="s">
        <v>8686</v>
      </c>
      <c r="T211" t="s">
        <v>96</v>
      </c>
      <c r="U211">
        <v>1749.4362178927399</v>
      </c>
      <c r="V211">
        <v>62.5</v>
      </c>
      <c r="W211" t="s">
        <v>16139</v>
      </c>
      <c r="X211">
        <v>72100318</v>
      </c>
      <c r="Y211" t="s">
        <v>96</v>
      </c>
      <c r="Z211" t="s">
        <v>8686</v>
      </c>
      <c r="AA211" t="s">
        <v>8687</v>
      </c>
      <c r="AB211" t="s">
        <v>8682</v>
      </c>
      <c r="AC211" t="s">
        <v>8688</v>
      </c>
      <c r="AD211" t="s">
        <v>8689</v>
      </c>
      <c r="AE211">
        <v>17</v>
      </c>
      <c r="AF211" t="s">
        <v>16139</v>
      </c>
      <c r="AG211" t="s">
        <v>96</v>
      </c>
      <c r="AH211" t="s">
        <v>96</v>
      </c>
      <c r="AI211" t="str">
        <f>IF(ISNA(VLOOKUP(D211,Listen!J:O,3,0)),"",VLOOKUP(D211,Listen!J:O,3,0))</f>
        <v/>
      </c>
      <c r="AJ211" t="s">
        <v>96</v>
      </c>
      <c r="AK211">
        <v>5</v>
      </c>
      <c r="AL211" t="s">
        <v>96</v>
      </c>
      <c r="AM211">
        <v>3</v>
      </c>
      <c r="AN211">
        <v>2</v>
      </c>
      <c r="AO211">
        <v>5</v>
      </c>
      <c r="AP211">
        <f t="shared" si="3"/>
        <v>5</v>
      </c>
    </row>
    <row r="212" spans="1:42" x14ac:dyDescent="0.25">
      <c r="A212" t="s">
        <v>1530</v>
      </c>
      <c r="B212">
        <v>19.8266266147882</v>
      </c>
      <c r="C212">
        <v>119</v>
      </c>
      <c r="D212" t="s">
        <v>5246</v>
      </c>
      <c r="F212">
        <v>1761.5088368690799</v>
      </c>
      <c r="G212">
        <v>52.6727011111929</v>
      </c>
      <c r="H212" t="s">
        <v>5247</v>
      </c>
      <c r="I212" t="s">
        <v>1299</v>
      </c>
      <c r="J212" t="s">
        <v>37</v>
      </c>
      <c r="K212">
        <v>46395.7561612348</v>
      </c>
      <c r="L212">
        <v>26220.9366883332</v>
      </c>
      <c r="M212" t="s">
        <v>98</v>
      </c>
      <c r="N212" t="s">
        <v>98</v>
      </c>
      <c r="O212">
        <v>46396</v>
      </c>
      <c r="P212">
        <v>185584</v>
      </c>
      <c r="Q212">
        <v>6</v>
      </c>
      <c r="R212">
        <v>19.864426614788201</v>
      </c>
      <c r="S212" t="s">
        <v>1532</v>
      </c>
      <c r="T212" t="s">
        <v>96</v>
      </c>
      <c r="U212">
        <v>1758.5088368690799</v>
      </c>
      <c r="V212">
        <v>52.7</v>
      </c>
      <c r="W212" t="s">
        <v>16140</v>
      </c>
      <c r="X212">
        <v>72100318</v>
      </c>
      <c r="Y212" t="s">
        <v>96</v>
      </c>
      <c r="Z212" t="s">
        <v>1532</v>
      </c>
      <c r="AA212" t="s">
        <v>1534</v>
      </c>
      <c r="AB212" t="s">
        <v>1530</v>
      </c>
      <c r="AC212" t="s">
        <v>1535</v>
      </c>
      <c r="AD212" t="s">
        <v>1529</v>
      </c>
      <c r="AE212">
        <v>6</v>
      </c>
      <c r="AF212" t="s">
        <v>16140</v>
      </c>
      <c r="AG212" t="s">
        <v>96</v>
      </c>
      <c r="AH212" t="s">
        <v>96</v>
      </c>
      <c r="AI212" t="str">
        <f>IF(ISNA(VLOOKUP(D212,Listen!J:O,3,0)),"",VLOOKUP(D212,Listen!J:O,3,0))</f>
        <v/>
      </c>
      <c r="AJ212" t="s">
        <v>96</v>
      </c>
      <c r="AK212">
        <v>5</v>
      </c>
      <c r="AL212" t="s">
        <v>96</v>
      </c>
      <c r="AM212">
        <v>3</v>
      </c>
      <c r="AN212">
        <v>2</v>
      </c>
      <c r="AO212">
        <v>5</v>
      </c>
      <c r="AP212">
        <f t="shared" si="3"/>
        <v>5</v>
      </c>
    </row>
    <row r="213" spans="1:42" x14ac:dyDescent="0.25">
      <c r="A213" t="s">
        <v>1536</v>
      </c>
      <c r="B213">
        <v>19.9429478836235</v>
      </c>
      <c r="C213">
        <v>248.90000915527301</v>
      </c>
      <c r="D213" t="s">
        <v>8690</v>
      </c>
      <c r="F213">
        <v>1771.4734660909201</v>
      </c>
      <c r="G213">
        <v>51.0870606275477</v>
      </c>
      <c r="H213" t="s">
        <v>8691</v>
      </c>
      <c r="I213" t="s">
        <v>8692</v>
      </c>
      <c r="J213" t="s">
        <v>37</v>
      </c>
      <c r="K213">
        <v>49172.302137081897</v>
      </c>
      <c r="L213">
        <v>18581.153662517401</v>
      </c>
      <c r="M213" t="s">
        <v>98</v>
      </c>
      <c r="N213" t="s">
        <v>98</v>
      </c>
      <c r="O213">
        <v>49172</v>
      </c>
      <c r="P213">
        <v>196688</v>
      </c>
      <c r="Q213">
        <v>6</v>
      </c>
      <c r="R213">
        <v>19.980747883623501</v>
      </c>
      <c r="S213" t="s">
        <v>1540</v>
      </c>
      <c r="T213" t="s">
        <v>96</v>
      </c>
      <c r="U213">
        <v>1768.4734660909201</v>
      </c>
      <c r="V213">
        <v>51.1</v>
      </c>
      <c r="W213" t="s">
        <v>16141</v>
      </c>
      <c r="X213">
        <v>72100318</v>
      </c>
      <c r="Y213" t="s">
        <v>96</v>
      </c>
      <c r="Z213" t="s">
        <v>1540</v>
      </c>
      <c r="AA213" t="s">
        <v>1541</v>
      </c>
      <c r="AB213" t="s">
        <v>1536</v>
      </c>
      <c r="AC213" t="s">
        <v>1542</v>
      </c>
      <c r="AD213" t="s">
        <v>1543</v>
      </c>
      <c r="AE213">
        <v>6</v>
      </c>
      <c r="AF213" t="s">
        <v>16141</v>
      </c>
      <c r="AG213" t="s">
        <v>96</v>
      </c>
      <c r="AH213" t="s">
        <v>96</v>
      </c>
      <c r="AI213" t="str">
        <f>IF(ISNA(VLOOKUP(D213,Listen!J:O,3,0)),"",VLOOKUP(D213,Listen!J:O,3,0))</f>
        <v/>
      </c>
      <c r="AJ213" t="s">
        <v>96</v>
      </c>
      <c r="AK213">
        <v>5</v>
      </c>
      <c r="AL213" t="s">
        <v>96</v>
      </c>
      <c r="AM213">
        <v>3</v>
      </c>
      <c r="AN213">
        <v>2</v>
      </c>
      <c r="AO213">
        <v>5</v>
      </c>
      <c r="AP213">
        <f t="shared" si="3"/>
        <v>5</v>
      </c>
    </row>
    <row r="214" spans="1:42" x14ac:dyDescent="0.25">
      <c r="A214" t="s">
        <v>1083</v>
      </c>
      <c r="B214">
        <v>20.001698954879899</v>
      </c>
      <c r="C214">
        <v>175</v>
      </c>
      <c r="D214" t="s">
        <v>960</v>
      </c>
      <c r="F214">
        <v>1776.5063603098099</v>
      </c>
      <c r="G214">
        <v>60.342201663563799</v>
      </c>
      <c r="H214" t="s">
        <v>961</v>
      </c>
      <c r="I214" t="s">
        <v>603</v>
      </c>
      <c r="J214" t="s">
        <v>37</v>
      </c>
      <c r="K214">
        <v>191892.337917889</v>
      </c>
      <c r="L214">
        <v>47870.8225836333</v>
      </c>
      <c r="M214" t="s">
        <v>98</v>
      </c>
      <c r="N214" t="s">
        <v>98</v>
      </c>
      <c r="O214">
        <v>191892</v>
      </c>
      <c r="P214">
        <v>767568</v>
      </c>
      <c r="Q214">
        <v>25</v>
      </c>
      <c r="R214">
        <v>20.039498954879896</v>
      </c>
      <c r="S214" t="s">
        <v>1083</v>
      </c>
      <c r="T214" t="s">
        <v>96</v>
      </c>
      <c r="U214">
        <v>1773.5063603098099</v>
      </c>
      <c r="V214">
        <v>60.3</v>
      </c>
      <c r="W214" t="s">
        <v>16142</v>
      </c>
      <c r="X214">
        <v>72100318</v>
      </c>
      <c r="Y214" t="s">
        <v>96</v>
      </c>
      <c r="Z214" t="s">
        <v>1083</v>
      </c>
      <c r="AA214" t="s">
        <v>1084</v>
      </c>
      <c r="AB214" t="s">
        <v>1085</v>
      </c>
      <c r="AC214" t="s">
        <v>1086</v>
      </c>
      <c r="AD214" t="s">
        <v>1087</v>
      </c>
      <c r="AE214">
        <v>25</v>
      </c>
      <c r="AF214" t="s">
        <v>16142</v>
      </c>
      <c r="AG214" t="s">
        <v>96</v>
      </c>
      <c r="AH214" t="s">
        <v>96</v>
      </c>
      <c r="AI214" t="str">
        <f>IF(ISNA(VLOOKUP(D214,Listen!J:O,3,0)),"",VLOOKUP(D214,Listen!J:O,3,0))</f>
        <v/>
      </c>
      <c r="AJ214" t="s">
        <v>96</v>
      </c>
      <c r="AK214">
        <v>5</v>
      </c>
      <c r="AL214" t="s">
        <v>96</v>
      </c>
      <c r="AM214">
        <v>3</v>
      </c>
      <c r="AN214">
        <v>2</v>
      </c>
      <c r="AO214">
        <v>5</v>
      </c>
      <c r="AP214">
        <f t="shared" si="3"/>
        <v>5</v>
      </c>
    </row>
    <row r="215" spans="1:42" x14ac:dyDescent="0.25">
      <c r="A215" t="s">
        <v>1088</v>
      </c>
      <c r="B215">
        <v>20.043095634511499</v>
      </c>
      <c r="C215">
        <v>130</v>
      </c>
      <c r="E215">
        <v>1777</v>
      </c>
      <c r="F215">
        <v>1780.0525953850799</v>
      </c>
      <c r="G215">
        <v>98.255082560790697</v>
      </c>
      <c r="H215" t="s">
        <v>14275</v>
      </c>
      <c r="J215" t="s">
        <v>44</v>
      </c>
      <c r="K215">
        <v>7287216.3068362102</v>
      </c>
      <c r="L215">
        <v>781691.08420570602</v>
      </c>
      <c r="M215" t="s">
        <v>98</v>
      </c>
      <c r="N215" t="s">
        <v>98</v>
      </c>
      <c r="O215">
        <v>7287216</v>
      </c>
      <c r="P215">
        <v>29148864</v>
      </c>
      <c r="Q215">
        <v>953</v>
      </c>
      <c r="R215">
        <v>20.080895634511499</v>
      </c>
      <c r="S215" t="s">
        <v>1089</v>
      </c>
      <c r="T215">
        <v>1777</v>
      </c>
      <c r="U215">
        <v>1777.0525953850799</v>
      </c>
      <c r="V215">
        <v>98.3</v>
      </c>
      <c r="W215" t="s">
        <v>14275</v>
      </c>
      <c r="X215">
        <v>72100318</v>
      </c>
      <c r="Y215" t="s">
        <v>96</v>
      </c>
      <c r="Z215" t="s">
        <v>1089</v>
      </c>
      <c r="AA215" t="s">
        <v>1090</v>
      </c>
      <c r="AB215" t="s">
        <v>1088</v>
      </c>
      <c r="AC215" t="s">
        <v>1091</v>
      </c>
      <c r="AD215" t="s">
        <v>1092</v>
      </c>
      <c r="AE215">
        <v>953</v>
      </c>
      <c r="AF215" t="s">
        <v>14275</v>
      </c>
      <c r="AG215">
        <v>0</v>
      </c>
      <c r="AH215" t="s">
        <v>118</v>
      </c>
      <c r="AI215" t="str">
        <f>IF(ISNA(VLOOKUP(D215,Listen!J:O,3,0)),"",VLOOKUP(D215,Listen!J:O,3,0))</f>
        <v/>
      </c>
      <c r="AJ215" t="s">
        <v>96</v>
      </c>
      <c r="AK215" t="s">
        <v>96</v>
      </c>
      <c r="AL215" t="s">
        <v>96</v>
      </c>
      <c r="AM215" t="s">
        <v>96</v>
      </c>
      <c r="AN215">
        <v>2</v>
      </c>
      <c r="AO215">
        <v>2</v>
      </c>
      <c r="AP215">
        <f t="shared" si="3"/>
        <v>2</v>
      </c>
    </row>
    <row r="216" spans="1:42" x14ac:dyDescent="0.25">
      <c r="A216" t="s">
        <v>2855</v>
      </c>
      <c r="B216">
        <v>20.126569138191599</v>
      </c>
      <c r="C216">
        <v>149</v>
      </c>
      <c r="D216" t="s">
        <v>8693</v>
      </c>
      <c r="F216">
        <v>1787.2033299184</v>
      </c>
      <c r="G216">
        <v>52.539302453077298</v>
      </c>
      <c r="H216" t="s">
        <v>8694</v>
      </c>
      <c r="I216" t="s">
        <v>5886</v>
      </c>
      <c r="J216" t="s">
        <v>37</v>
      </c>
      <c r="K216">
        <v>61975.473708291</v>
      </c>
      <c r="L216">
        <v>14852.011671874599</v>
      </c>
      <c r="M216" t="s">
        <v>98</v>
      </c>
      <c r="N216" t="s">
        <v>98</v>
      </c>
      <c r="O216">
        <v>61975</v>
      </c>
      <c r="P216">
        <v>247900</v>
      </c>
      <c r="Q216">
        <v>8</v>
      </c>
      <c r="R216">
        <v>20.164369138191596</v>
      </c>
      <c r="S216" t="s">
        <v>2856</v>
      </c>
      <c r="T216" t="s">
        <v>96</v>
      </c>
      <c r="U216">
        <v>1784.2033299184</v>
      </c>
      <c r="V216">
        <v>52.5</v>
      </c>
      <c r="W216" t="s">
        <v>16143</v>
      </c>
      <c r="X216">
        <v>72100318</v>
      </c>
      <c r="Y216" t="s">
        <v>96</v>
      </c>
      <c r="Z216" t="s">
        <v>2856</v>
      </c>
      <c r="AA216" t="s">
        <v>2857</v>
      </c>
      <c r="AB216" t="s">
        <v>2855</v>
      </c>
      <c r="AC216" t="s">
        <v>4603</v>
      </c>
      <c r="AD216" t="s">
        <v>2858</v>
      </c>
      <c r="AE216">
        <v>8</v>
      </c>
      <c r="AF216" t="s">
        <v>16143</v>
      </c>
      <c r="AG216" t="s">
        <v>96</v>
      </c>
      <c r="AH216" t="s">
        <v>96</v>
      </c>
      <c r="AI216" t="str">
        <f>IF(ISNA(VLOOKUP(D216,Listen!J:O,3,0)),"",VLOOKUP(D216,Listen!J:O,3,0))</f>
        <v/>
      </c>
      <c r="AJ216" t="s">
        <v>96</v>
      </c>
      <c r="AK216">
        <v>5</v>
      </c>
      <c r="AL216" t="s">
        <v>96</v>
      </c>
      <c r="AM216">
        <v>3</v>
      </c>
      <c r="AN216">
        <v>2</v>
      </c>
      <c r="AO216">
        <v>5</v>
      </c>
      <c r="AP216">
        <f t="shared" si="3"/>
        <v>5</v>
      </c>
    </row>
    <row r="217" spans="1:42" x14ac:dyDescent="0.25">
      <c r="A217" t="s">
        <v>1546</v>
      </c>
      <c r="B217">
        <v>20.189676652217099</v>
      </c>
      <c r="C217">
        <v>83</v>
      </c>
      <c r="D217" t="s">
        <v>8695</v>
      </c>
      <c r="F217">
        <v>1792.6094175984199</v>
      </c>
      <c r="G217">
        <v>62.174499383065999</v>
      </c>
      <c r="H217" t="s">
        <v>8696</v>
      </c>
      <c r="I217" t="s">
        <v>6045</v>
      </c>
      <c r="J217" t="s">
        <v>43</v>
      </c>
      <c r="K217">
        <v>110401.58035058501</v>
      </c>
      <c r="L217">
        <v>15861.238836315</v>
      </c>
      <c r="M217" t="s">
        <v>98</v>
      </c>
      <c r="N217" t="s">
        <v>98</v>
      </c>
      <c r="O217">
        <v>110402</v>
      </c>
      <c r="P217">
        <v>441608</v>
      </c>
      <c r="Q217">
        <v>14</v>
      </c>
      <c r="R217">
        <v>20.227476652217099</v>
      </c>
      <c r="S217" t="s">
        <v>1546</v>
      </c>
      <c r="T217" t="s">
        <v>96</v>
      </c>
      <c r="U217">
        <v>1789.6094175984199</v>
      </c>
      <c r="V217">
        <v>62.2</v>
      </c>
      <c r="W217" t="s">
        <v>16144</v>
      </c>
      <c r="X217">
        <v>72100318</v>
      </c>
      <c r="Y217" t="s">
        <v>96</v>
      </c>
      <c r="Z217" t="s">
        <v>1546</v>
      </c>
      <c r="AA217" t="s">
        <v>3323</v>
      </c>
      <c r="AB217" t="s">
        <v>4042</v>
      </c>
      <c r="AC217" t="s">
        <v>3322</v>
      </c>
      <c r="AD217" t="s">
        <v>4043</v>
      </c>
      <c r="AE217">
        <v>14</v>
      </c>
      <c r="AF217" t="s">
        <v>16144</v>
      </c>
      <c r="AG217" t="s">
        <v>96</v>
      </c>
      <c r="AH217" t="s">
        <v>96</v>
      </c>
      <c r="AI217" t="str">
        <f>IF(ISNA(VLOOKUP(D217,Listen!J:O,3,0)),"",VLOOKUP(D217,Listen!J:O,3,0))</f>
        <v/>
      </c>
      <c r="AJ217" t="s">
        <v>96</v>
      </c>
      <c r="AK217">
        <v>5</v>
      </c>
      <c r="AL217" t="s">
        <v>96</v>
      </c>
      <c r="AM217">
        <v>3</v>
      </c>
      <c r="AN217">
        <v>2</v>
      </c>
      <c r="AO217">
        <v>5</v>
      </c>
      <c r="AP217">
        <f t="shared" si="3"/>
        <v>5</v>
      </c>
    </row>
    <row r="218" spans="1:42" x14ac:dyDescent="0.25">
      <c r="A218" t="s">
        <v>8697</v>
      </c>
      <c r="B218">
        <v>20.190244506391998</v>
      </c>
      <c r="C218">
        <v>171</v>
      </c>
      <c r="D218" t="s">
        <v>8698</v>
      </c>
      <c r="F218">
        <v>1792.6580626687701</v>
      </c>
      <c r="G218">
        <v>63.402295936245402</v>
      </c>
      <c r="H218" t="s">
        <v>8699</v>
      </c>
      <c r="I218" t="s">
        <v>8700</v>
      </c>
      <c r="J218" t="s">
        <v>37</v>
      </c>
      <c r="K218">
        <v>72223.500276263294</v>
      </c>
      <c r="L218">
        <v>27897.9202546737</v>
      </c>
      <c r="M218" t="s">
        <v>98</v>
      </c>
      <c r="N218" t="s">
        <v>98</v>
      </c>
      <c r="O218">
        <v>72224</v>
      </c>
      <c r="P218">
        <v>288896</v>
      </c>
      <c r="Q218">
        <v>9</v>
      </c>
      <c r="R218">
        <v>20.228044506391996</v>
      </c>
      <c r="S218" t="s">
        <v>8697</v>
      </c>
      <c r="T218" t="s">
        <v>96</v>
      </c>
      <c r="U218">
        <v>1789.6580626687701</v>
      </c>
      <c r="V218">
        <v>63.4</v>
      </c>
      <c r="W218" t="s">
        <v>16145</v>
      </c>
      <c r="X218">
        <v>72100318</v>
      </c>
      <c r="Y218" t="s">
        <v>96</v>
      </c>
      <c r="Z218" t="s">
        <v>8697</v>
      </c>
      <c r="AA218" t="s">
        <v>8701</v>
      </c>
      <c r="AB218" t="s">
        <v>8702</v>
      </c>
      <c r="AC218" t="s">
        <v>8703</v>
      </c>
      <c r="AD218" t="s">
        <v>8704</v>
      </c>
      <c r="AE218">
        <v>9</v>
      </c>
      <c r="AF218" t="s">
        <v>16145</v>
      </c>
      <c r="AG218" t="s">
        <v>96</v>
      </c>
      <c r="AH218" t="s">
        <v>96</v>
      </c>
      <c r="AI218" t="str">
        <f>IF(ISNA(VLOOKUP(D218,Listen!J:O,3,0)),"",VLOOKUP(D218,Listen!J:O,3,0))</f>
        <v/>
      </c>
      <c r="AJ218" t="s">
        <v>96</v>
      </c>
      <c r="AK218">
        <v>5</v>
      </c>
      <c r="AL218" t="s">
        <v>96</v>
      </c>
      <c r="AM218">
        <v>3</v>
      </c>
      <c r="AN218">
        <v>2</v>
      </c>
      <c r="AO218">
        <v>5</v>
      </c>
      <c r="AP218">
        <f t="shared" si="3"/>
        <v>5</v>
      </c>
    </row>
    <row r="219" spans="1:42" x14ac:dyDescent="0.25">
      <c r="A219" t="s">
        <v>1098</v>
      </c>
      <c r="B219">
        <v>20.195506706149899</v>
      </c>
      <c r="C219">
        <v>170</v>
      </c>
      <c r="D219" t="s">
        <v>1099</v>
      </c>
      <c r="E219">
        <v>1797</v>
      </c>
      <c r="F219">
        <v>1793.1088475510501</v>
      </c>
      <c r="G219">
        <v>93.569319171224805</v>
      </c>
      <c r="H219" t="s">
        <v>1100</v>
      </c>
      <c r="I219" t="s">
        <v>1101</v>
      </c>
      <c r="J219" t="s">
        <v>44</v>
      </c>
      <c r="K219">
        <v>926381.84402969095</v>
      </c>
      <c r="L219">
        <v>314916.11340927897</v>
      </c>
      <c r="M219" t="s">
        <v>98</v>
      </c>
      <c r="N219" t="s">
        <v>98</v>
      </c>
      <c r="O219">
        <v>926382</v>
      </c>
      <c r="P219">
        <v>3705528</v>
      </c>
      <c r="Q219">
        <v>121</v>
      </c>
      <c r="R219">
        <v>20.233306706149897</v>
      </c>
      <c r="S219" t="s">
        <v>1098</v>
      </c>
      <c r="T219">
        <v>1797</v>
      </c>
      <c r="U219">
        <v>1790.1088475510501</v>
      </c>
      <c r="V219">
        <v>93.6</v>
      </c>
      <c r="W219" t="s">
        <v>16146</v>
      </c>
      <c r="X219">
        <v>72100318</v>
      </c>
      <c r="Y219" t="s">
        <v>96</v>
      </c>
      <c r="Z219" t="s">
        <v>1098</v>
      </c>
      <c r="AA219" t="s">
        <v>3013</v>
      </c>
      <c r="AB219" t="s">
        <v>3014</v>
      </c>
      <c r="AC219" t="s">
        <v>3015</v>
      </c>
      <c r="AD219" t="s">
        <v>3016</v>
      </c>
      <c r="AE219">
        <v>121</v>
      </c>
      <c r="AF219" t="s">
        <v>1100</v>
      </c>
      <c r="AG219" t="s">
        <v>1099</v>
      </c>
      <c r="AH219" t="s">
        <v>118</v>
      </c>
      <c r="AI219" t="str">
        <f>IF(ISNA(VLOOKUP(D219,Listen!J:O,3,0)),"",VLOOKUP(D219,Listen!J:O,3,0))</f>
        <v/>
      </c>
      <c r="AJ219" t="s">
        <v>96</v>
      </c>
      <c r="AK219" t="s">
        <v>96</v>
      </c>
      <c r="AL219" t="s">
        <v>96</v>
      </c>
      <c r="AM219" t="s">
        <v>96</v>
      </c>
      <c r="AN219">
        <v>2</v>
      </c>
      <c r="AO219">
        <v>2</v>
      </c>
      <c r="AP219">
        <f t="shared" si="3"/>
        <v>2</v>
      </c>
    </row>
    <row r="220" spans="1:42" x14ac:dyDescent="0.25">
      <c r="A220" t="s">
        <v>221</v>
      </c>
      <c r="B220">
        <v>20.261930722992801</v>
      </c>
      <c r="C220">
        <v>57.099998474121101</v>
      </c>
      <c r="D220" t="s">
        <v>1104</v>
      </c>
      <c r="F220">
        <v>1798.7990425247799</v>
      </c>
      <c r="G220">
        <v>79.538077148606504</v>
      </c>
      <c r="H220" t="s">
        <v>1105</v>
      </c>
      <c r="I220" t="s">
        <v>49</v>
      </c>
      <c r="J220" t="s">
        <v>39</v>
      </c>
      <c r="K220">
        <v>102107.321056491</v>
      </c>
      <c r="L220">
        <v>28417.241935814</v>
      </c>
      <c r="M220">
        <v>132237.09675196299</v>
      </c>
      <c r="N220">
        <v>132237.09675196299</v>
      </c>
      <c r="O220">
        <v>0</v>
      </c>
      <c r="P220">
        <v>0</v>
      </c>
      <c r="Q220">
        <v>0</v>
      </c>
      <c r="R220">
        <v>20.299730722992798</v>
      </c>
      <c r="S220" t="s">
        <v>221</v>
      </c>
      <c r="T220" t="s">
        <v>96</v>
      </c>
      <c r="U220">
        <v>1795.7990425247799</v>
      </c>
      <c r="V220">
        <v>79.5</v>
      </c>
      <c r="W220" t="s">
        <v>16147</v>
      </c>
      <c r="X220">
        <v>72100318</v>
      </c>
      <c r="Y220" t="s">
        <v>96</v>
      </c>
      <c r="Z220" t="s">
        <v>221</v>
      </c>
      <c r="AA220" t="s">
        <v>222</v>
      </c>
      <c r="AB220" t="s">
        <v>220</v>
      </c>
      <c r="AC220" t="s">
        <v>581</v>
      </c>
      <c r="AD220" t="s">
        <v>219</v>
      </c>
      <c r="AE220">
        <v>0</v>
      </c>
      <c r="AF220" t="s">
        <v>16147</v>
      </c>
      <c r="AG220" t="s">
        <v>96</v>
      </c>
      <c r="AH220" t="s">
        <v>96</v>
      </c>
      <c r="AI220" t="str">
        <f>IF(ISNA(VLOOKUP(D220,Listen!J:O,3,0)),"",VLOOKUP(D220,Listen!J:O,3,0))</f>
        <v/>
      </c>
      <c r="AJ220">
        <v>6</v>
      </c>
      <c r="AK220">
        <v>5</v>
      </c>
      <c r="AL220" t="s">
        <v>96</v>
      </c>
      <c r="AM220">
        <v>3</v>
      </c>
      <c r="AN220">
        <v>2</v>
      </c>
      <c r="AO220">
        <v>6</v>
      </c>
      <c r="AP220">
        <f t="shared" si="3"/>
        <v>6</v>
      </c>
    </row>
    <row r="221" spans="1:42" x14ac:dyDescent="0.25">
      <c r="A221" t="s">
        <v>8705</v>
      </c>
      <c r="B221">
        <v>20.281123866672601</v>
      </c>
      <c r="C221">
        <v>203</v>
      </c>
      <c r="D221" t="s">
        <v>8706</v>
      </c>
      <c r="F221">
        <v>1800.4888538949299</v>
      </c>
      <c r="G221">
        <v>62.878103721237601</v>
      </c>
      <c r="H221" t="s">
        <v>8707</v>
      </c>
      <c r="I221" t="s">
        <v>8708</v>
      </c>
      <c r="J221" t="s">
        <v>39</v>
      </c>
      <c r="K221">
        <v>11900.355844264201</v>
      </c>
      <c r="L221">
        <v>5341.1969840612501</v>
      </c>
      <c r="M221" t="s">
        <v>98</v>
      </c>
      <c r="N221" t="s">
        <v>98</v>
      </c>
      <c r="O221">
        <v>11900</v>
      </c>
      <c r="P221">
        <v>47600</v>
      </c>
      <c r="Q221">
        <v>2</v>
      </c>
      <c r="R221">
        <v>20.318923866672598</v>
      </c>
      <c r="S221" t="s">
        <v>8705</v>
      </c>
      <c r="T221" t="s">
        <v>96</v>
      </c>
      <c r="U221">
        <v>1797.4888538949299</v>
      </c>
      <c r="V221">
        <v>62.9</v>
      </c>
      <c r="W221" t="s">
        <v>16148</v>
      </c>
      <c r="X221">
        <v>72100318</v>
      </c>
      <c r="Y221" t="s">
        <v>96</v>
      </c>
      <c r="Z221" t="s">
        <v>8705</v>
      </c>
      <c r="AA221" t="s">
        <v>8709</v>
      </c>
      <c r="AB221" t="s">
        <v>8710</v>
      </c>
      <c r="AC221" t="s">
        <v>8711</v>
      </c>
      <c r="AD221" t="s">
        <v>8712</v>
      </c>
      <c r="AE221">
        <v>2</v>
      </c>
      <c r="AF221" t="s">
        <v>16148</v>
      </c>
      <c r="AG221" t="s">
        <v>96</v>
      </c>
      <c r="AH221" t="s">
        <v>96</v>
      </c>
      <c r="AI221" t="str">
        <f>IF(ISNA(VLOOKUP(D221,Listen!J:O,3,0)),"",VLOOKUP(D221,Listen!J:O,3,0))</f>
        <v/>
      </c>
      <c r="AJ221" t="s">
        <v>96</v>
      </c>
      <c r="AK221">
        <v>5</v>
      </c>
      <c r="AL221" t="s">
        <v>96</v>
      </c>
      <c r="AM221">
        <v>3</v>
      </c>
      <c r="AN221">
        <v>2</v>
      </c>
      <c r="AO221">
        <v>5</v>
      </c>
      <c r="AP221">
        <f t="shared" si="3"/>
        <v>5</v>
      </c>
    </row>
    <row r="222" spans="1:42" x14ac:dyDescent="0.25">
      <c r="A222" t="s">
        <v>227</v>
      </c>
      <c r="B222">
        <v>20.377718741812899</v>
      </c>
      <c r="C222">
        <v>125</v>
      </c>
      <c r="D222" t="s">
        <v>88</v>
      </c>
      <c r="E222">
        <v>1814</v>
      </c>
      <c r="F222">
        <v>1809.6156412534699</v>
      </c>
      <c r="G222">
        <v>95.106100434849395</v>
      </c>
      <c r="H222" t="s">
        <v>228</v>
      </c>
      <c r="I222" t="s">
        <v>89</v>
      </c>
      <c r="J222" t="s">
        <v>44</v>
      </c>
      <c r="K222">
        <v>2736414.3454811601</v>
      </c>
      <c r="L222">
        <v>540389.45808054204</v>
      </c>
      <c r="M222" t="s">
        <v>98</v>
      </c>
      <c r="N222" t="s">
        <v>98</v>
      </c>
      <c r="O222">
        <v>2736414</v>
      </c>
      <c r="P222">
        <v>10945656</v>
      </c>
      <c r="Q222">
        <v>358</v>
      </c>
      <c r="R222">
        <v>20.415518741812896</v>
      </c>
      <c r="S222" t="s">
        <v>227</v>
      </c>
      <c r="T222">
        <v>1814</v>
      </c>
      <c r="U222">
        <v>1806.6156412534699</v>
      </c>
      <c r="V222">
        <v>95.1</v>
      </c>
      <c r="W222" t="s">
        <v>16149</v>
      </c>
      <c r="X222">
        <v>72100318</v>
      </c>
      <c r="Y222" t="s">
        <v>96</v>
      </c>
      <c r="Z222" t="s">
        <v>227</v>
      </c>
      <c r="AA222" t="s">
        <v>755</v>
      </c>
      <c r="AB222" t="s">
        <v>756</v>
      </c>
      <c r="AC222" t="s">
        <v>757</v>
      </c>
      <c r="AD222" t="s">
        <v>758</v>
      </c>
      <c r="AE222">
        <v>358</v>
      </c>
      <c r="AF222" t="s">
        <v>228</v>
      </c>
      <c r="AG222" t="s">
        <v>88</v>
      </c>
      <c r="AH222" t="s">
        <v>118</v>
      </c>
      <c r="AI222" t="str">
        <f>IF(ISNA(VLOOKUP(D222,Listen!J:O,3,0)),"",VLOOKUP(D222,Listen!J:O,3,0))</f>
        <v>x</v>
      </c>
      <c r="AJ222" t="s">
        <v>96</v>
      </c>
      <c r="AK222" t="s">
        <v>96</v>
      </c>
      <c r="AL222" t="s">
        <v>96</v>
      </c>
      <c r="AM222" t="s">
        <v>96</v>
      </c>
      <c r="AN222">
        <v>2</v>
      </c>
      <c r="AO222">
        <v>2</v>
      </c>
      <c r="AP222">
        <f t="shared" si="3"/>
        <v>1</v>
      </c>
    </row>
    <row r="223" spans="1:42" x14ac:dyDescent="0.25">
      <c r="A223" t="s">
        <v>4612</v>
      </c>
      <c r="B223">
        <v>20.448788584085399</v>
      </c>
      <c r="C223">
        <v>181</v>
      </c>
      <c r="D223" t="s">
        <v>8713</v>
      </c>
      <c r="F223">
        <v>1816.3306904430201</v>
      </c>
      <c r="G223">
        <v>58.298629665885201</v>
      </c>
      <c r="H223" t="s">
        <v>8714</v>
      </c>
      <c r="I223" t="s">
        <v>1300</v>
      </c>
      <c r="J223" t="s">
        <v>37</v>
      </c>
      <c r="K223">
        <v>945910.36466580594</v>
      </c>
      <c r="L223">
        <v>60417.274471868703</v>
      </c>
      <c r="M223" t="s">
        <v>98</v>
      </c>
      <c r="N223" t="s">
        <v>98</v>
      </c>
      <c r="O223">
        <v>945910</v>
      </c>
      <c r="P223">
        <v>3783640</v>
      </c>
      <c r="Q223">
        <v>124</v>
      </c>
      <c r="R223">
        <v>20.486588584085396</v>
      </c>
      <c r="S223" t="s">
        <v>4613</v>
      </c>
      <c r="T223" t="s">
        <v>96</v>
      </c>
      <c r="U223">
        <v>1813.3306904430201</v>
      </c>
      <c r="V223">
        <v>58.3</v>
      </c>
      <c r="W223" t="s">
        <v>16150</v>
      </c>
      <c r="X223">
        <v>72100318</v>
      </c>
      <c r="Y223" t="s">
        <v>96</v>
      </c>
      <c r="Z223" t="s">
        <v>4613</v>
      </c>
      <c r="AA223" t="s">
        <v>4614</v>
      </c>
      <c r="AB223" t="s">
        <v>4612</v>
      </c>
      <c r="AC223" t="s">
        <v>4615</v>
      </c>
      <c r="AD223" t="s">
        <v>4616</v>
      </c>
      <c r="AE223">
        <v>124</v>
      </c>
      <c r="AF223" t="s">
        <v>16150</v>
      </c>
      <c r="AG223" t="s">
        <v>96</v>
      </c>
      <c r="AH223" t="s">
        <v>96</v>
      </c>
      <c r="AI223" t="str">
        <f>IF(ISNA(VLOOKUP(D223,Listen!J:O,3,0)),"",VLOOKUP(D223,Listen!J:O,3,0))</f>
        <v/>
      </c>
      <c r="AJ223" t="s">
        <v>96</v>
      </c>
      <c r="AK223">
        <v>5</v>
      </c>
      <c r="AL223" t="s">
        <v>96</v>
      </c>
      <c r="AM223">
        <v>3</v>
      </c>
      <c r="AN223">
        <v>2</v>
      </c>
      <c r="AO223">
        <v>5</v>
      </c>
      <c r="AP223">
        <f t="shared" si="3"/>
        <v>5</v>
      </c>
    </row>
    <row r="224" spans="1:42" x14ac:dyDescent="0.25">
      <c r="A224" t="s">
        <v>4613</v>
      </c>
      <c r="B224">
        <v>20.453574148178198</v>
      </c>
      <c r="C224">
        <v>180.90000915527301</v>
      </c>
      <c r="D224" t="s">
        <v>8715</v>
      </c>
      <c r="F224">
        <v>1816.78285548596</v>
      </c>
      <c r="G224">
        <v>55.648196685614899</v>
      </c>
      <c r="H224" t="s">
        <v>8716</v>
      </c>
      <c r="I224" t="s">
        <v>86</v>
      </c>
      <c r="J224" t="s">
        <v>37</v>
      </c>
      <c r="K224">
        <v>670289.03570291097</v>
      </c>
      <c r="L224">
        <v>60301.488645336503</v>
      </c>
      <c r="M224" t="s">
        <v>98</v>
      </c>
      <c r="N224" t="s">
        <v>98</v>
      </c>
      <c r="O224">
        <v>670289</v>
      </c>
      <c r="P224">
        <v>2681156</v>
      </c>
      <c r="Q224">
        <v>88</v>
      </c>
      <c r="R224">
        <v>20.491374148178195</v>
      </c>
      <c r="S224" t="s">
        <v>4613</v>
      </c>
      <c r="T224" t="s">
        <v>96</v>
      </c>
      <c r="U224">
        <v>1813.78285548596</v>
      </c>
      <c r="V224">
        <v>55.6</v>
      </c>
      <c r="W224" t="s">
        <v>16151</v>
      </c>
      <c r="X224">
        <v>72100318</v>
      </c>
      <c r="Y224" t="s">
        <v>96</v>
      </c>
      <c r="Z224" t="s">
        <v>4613</v>
      </c>
      <c r="AA224" t="s">
        <v>4614</v>
      </c>
      <c r="AB224" t="s">
        <v>4612</v>
      </c>
      <c r="AC224" t="s">
        <v>4615</v>
      </c>
      <c r="AD224" t="s">
        <v>4616</v>
      </c>
      <c r="AE224">
        <v>88</v>
      </c>
      <c r="AF224" t="s">
        <v>16151</v>
      </c>
      <c r="AG224" t="s">
        <v>96</v>
      </c>
      <c r="AH224" t="s">
        <v>96</v>
      </c>
      <c r="AI224" t="str">
        <f>IF(ISNA(VLOOKUP(D224,Listen!J:O,3,0)),"",VLOOKUP(D224,Listen!J:O,3,0))</f>
        <v/>
      </c>
      <c r="AJ224" t="s">
        <v>96</v>
      </c>
      <c r="AK224">
        <v>5</v>
      </c>
      <c r="AL224" t="s">
        <v>96</v>
      </c>
      <c r="AM224">
        <v>3</v>
      </c>
      <c r="AN224">
        <v>2</v>
      </c>
      <c r="AO224">
        <v>5</v>
      </c>
      <c r="AP224">
        <f t="shared" si="3"/>
        <v>5</v>
      </c>
    </row>
    <row r="225" spans="1:42" x14ac:dyDescent="0.25">
      <c r="A225" t="s">
        <v>8717</v>
      </c>
      <c r="B225">
        <v>20.485114302831899</v>
      </c>
      <c r="C225">
        <v>178</v>
      </c>
      <c r="D225" t="s">
        <v>8718</v>
      </c>
      <c r="F225">
        <v>1819.7629337184901</v>
      </c>
      <c r="G225">
        <v>64.9443057526736</v>
      </c>
      <c r="H225" t="s">
        <v>8719</v>
      </c>
      <c r="I225" t="s">
        <v>5899</v>
      </c>
      <c r="J225" t="s">
        <v>37</v>
      </c>
      <c r="K225">
        <v>43715.551237867803</v>
      </c>
      <c r="L225">
        <v>10284.962684189501</v>
      </c>
      <c r="M225" t="s">
        <v>98</v>
      </c>
      <c r="N225" t="s">
        <v>98</v>
      </c>
      <c r="O225">
        <v>43716</v>
      </c>
      <c r="P225">
        <v>174864</v>
      </c>
      <c r="Q225">
        <v>6</v>
      </c>
      <c r="R225">
        <v>20.5229143028319</v>
      </c>
      <c r="S225" t="s">
        <v>8717</v>
      </c>
      <c r="T225" t="s">
        <v>96</v>
      </c>
      <c r="U225">
        <v>1816.7629337184901</v>
      </c>
      <c r="V225">
        <v>64.900000000000006</v>
      </c>
      <c r="W225" t="s">
        <v>16152</v>
      </c>
      <c r="X225">
        <v>72100318</v>
      </c>
      <c r="Y225" t="s">
        <v>96</v>
      </c>
      <c r="Z225" t="s">
        <v>8717</v>
      </c>
      <c r="AA225" t="s">
        <v>8720</v>
      </c>
      <c r="AB225" t="s">
        <v>2536</v>
      </c>
      <c r="AC225" t="s">
        <v>8721</v>
      </c>
      <c r="AD225" t="s">
        <v>1103</v>
      </c>
      <c r="AE225">
        <v>6</v>
      </c>
      <c r="AF225" t="s">
        <v>16152</v>
      </c>
      <c r="AG225" t="s">
        <v>96</v>
      </c>
      <c r="AH225" t="s">
        <v>96</v>
      </c>
      <c r="AI225" t="str">
        <f>IF(ISNA(VLOOKUP(D225,Listen!J:O,3,0)),"",VLOOKUP(D225,Listen!J:O,3,0))</f>
        <v/>
      </c>
      <c r="AJ225" t="s">
        <v>96</v>
      </c>
      <c r="AK225">
        <v>5</v>
      </c>
      <c r="AL225" t="s">
        <v>96</v>
      </c>
      <c r="AM225">
        <v>3</v>
      </c>
      <c r="AN225">
        <v>2</v>
      </c>
      <c r="AO225">
        <v>5</v>
      </c>
      <c r="AP225">
        <f t="shared" si="3"/>
        <v>5</v>
      </c>
    </row>
    <row r="226" spans="1:42" x14ac:dyDescent="0.25">
      <c r="A226" t="s">
        <v>8722</v>
      </c>
      <c r="B226">
        <v>20.524251118416899</v>
      </c>
      <c r="C226">
        <v>235</v>
      </c>
      <c r="D226" t="s">
        <v>8723</v>
      </c>
      <c r="F226">
        <v>1823.4607840776901</v>
      </c>
      <c r="G226">
        <v>60.085381956607897</v>
      </c>
      <c r="H226" t="s">
        <v>8724</v>
      </c>
      <c r="I226" t="s">
        <v>8725</v>
      </c>
      <c r="J226" t="s">
        <v>43</v>
      </c>
      <c r="K226">
        <v>52754.036833033097</v>
      </c>
      <c r="L226">
        <v>15484.4054476725</v>
      </c>
      <c r="M226" t="s">
        <v>98</v>
      </c>
      <c r="N226" t="s">
        <v>98</v>
      </c>
      <c r="O226">
        <v>52754</v>
      </c>
      <c r="P226">
        <v>211016</v>
      </c>
      <c r="Q226">
        <v>7</v>
      </c>
      <c r="R226">
        <v>20.562051118416896</v>
      </c>
      <c r="S226" t="s">
        <v>8726</v>
      </c>
      <c r="T226" t="s">
        <v>96</v>
      </c>
      <c r="U226">
        <v>1820.4607840776901</v>
      </c>
      <c r="V226">
        <v>60.1</v>
      </c>
      <c r="W226" t="s">
        <v>16153</v>
      </c>
      <c r="X226">
        <v>72100318</v>
      </c>
      <c r="Y226" t="s">
        <v>96</v>
      </c>
      <c r="Z226" t="s">
        <v>8726</v>
      </c>
      <c r="AA226" t="s">
        <v>8727</v>
      </c>
      <c r="AB226" t="s">
        <v>8722</v>
      </c>
      <c r="AC226" t="s">
        <v>8728</v>
      </c>
      <c r="AD226" t="s">
        <v>8729</v>
      </c>
      <c r="AE226">
        <v>7</v>
      </c>
      <c r="AF226" t="s">
        <v>16153</v>
      </c>
      <c r="AG226" t="s">
        <v>96</v>
      </c>
      <c r="AH226" t="s">
        <v>96</v>
      </c>
      <c r="AI226" t="str">
        <f>IF(ISNA(VLOOKUP(D226,Listen!J:O,3,0)),"",VLOOKUP(D226,Listen!J:O,3,0))</f>
        <v/>
      </c>
      <c r="AJ226" t="s">
        <v>96</v>
      </c>
      <c r="AK226">
        <v>5</v>
      </c>
      <c r="AL226" t="s">
        <v>96</v>
      </c>
      <c r="AM226">
        <v>3</v>
      </c>
      <c r="AN226">
        <v>2</v>
      </c>
      <c r="AO226">
        <v>5</v>
      </c>
      <c r="AP226">
        <f t="shared" si="3"/>
        <v>5</v>
      </c>
    </row>
    <row r="227" spans="1:42" x14ac:dyDescent="0.25">
      <c r="A227" t="s">
        <v>1110</v>
      </c>
      <c r="B227">
        <v>20.530790269891401</v>
      </c>
      <c r="C227">
        <v>99</v>
      </c>
      <c r="D227" t="s">
        <v>88</v>
      </c>
      <c r="E227">
        <v>1814</v>
      </c>
      <c r="F227">
        <v>1824.07863719802</v>
      </c>
      <c r="G227">
        <v>87.338786391157896</v>
      </c>
      <c r="H227" t="s">
        <v>228</v>
      </c>
      <c r="I227" t="s">
        <v>89</v>
      </c>
      <c r="J227" t="s">
        <v>44</v>
      </c>
      <c r="K227">
        <v>723603.86752086505</v>
      </c>
      <c r="L227">
        <v>85959.915452656205</v>
      </c>
      <c r="M227" t="s">
        <v>98</v>
      </c>
      <c r="N227" t="s">
        <v>98</v>
      </c>
      <c r="O227">
        <v>723604</v>
      </c>
      <c r="P227">
        <v>2894416</v>
      </c>
      <c r="Q227">
        <v>95</v>
      </c>
      <c r="R227">
        <v>20.568590269891402</v>
      </c>
      <c r="S227" t="s">
        <v>1111</v>
      </c>
      <c r="T227">
        <v>1814</v>
      </c>
      <c r="U227">
        <v>1821.07863719802</v>
      </c>
      <c r="V227">
        <v>87.3</v>
      </c>
      <c r="W227" t="s">
        <v>16154</v>
      </c>
      <c r="X227">
        <v>72100318</v>
      </c>
      <c r="Y227" t="s">
        <v>96</v>
      </c>
      <c r="Z227" t="s">
        <v>1111</v>
      </c>
      <c r="AA227" t="s">
        <v>1112</v>
      </c>
      <c r="AB227" t="s">
        <v>1110</v>
      </c>
      <c r="AC227" t="s">
        <v>1113</v>
      </c>
      <c r="AD227" t="s">
        <v>1114</v>
      </c>
      <c r="AE227">
        <v>95</v>
      </c>
      <c r="AF227" t="s">
        <v>228</v>
      </c>
      <c r="AG227" t="s">
        <v>88</v>
      </c>
      <c r="AH227" t="s">
        <v>118</v>
      </c>
      <c r="AI227" t="str">
        <f>IF(ISNA(VLOOKUP(D227,Listen!J:O,3,0)),"",VLOOKUP(D227,Listen!J:O,3,0))</f>
        <v>x</v>
      </c>
      <c r="AJ227" t="s">
        <v>96</v>
      </c>
      <c r="AK227" t="s">
        <v>96</v>
      </c>
      <c r="AL227" t="s">
        <v>96</v>
      </c>
      <c r="AM227" t="s">
        <v>96</v>
      </c>
      <c r="AN227">
        <v>2</v>
      </c>
      <c r="AO227">
        <v>2</v>
      </c>
      <c r="AP227">
        <f t="shared" si="3"/>
        <v>1</v>
      </c>
    </row>
    <row r="228" spans="1:42" x14ac:dyDescent="0.25">
      <c r="A228" t="s">
        <v>5679</v>
      </c>
      <c r="B228">
        <v>20.547408614050799</v>
      </c>
      <c r="C228">
        <v>83</v>
      </c>
      <c r="D228" t="s">
        <v>2247</v>
      </c>
      <c r="F228">
        <v>1825.64882498669</v>
      </c>
      <c r="G228">
        <v>51.513443721008102</v>
      </c>
      <c r="H228" t="s">
        <v>2248</v>
      </c>
      <c r="I228" t="s">
        <v>2249</v>
      </c>
      <c r="J228" t="s">
        <v>37</v>
      </c>
      <c r="K228">
        <v>33170.655162092698</v>
      </c>
      <c r="L228">
        <v>11334.229553955</v>
      </c>
      <c r="M228" t="s">
        <v>98</v>
      </c>
      <c r="N228" t="s">
        <v>98</v>
      </c>
      <c r="O228">
        <v>33171</v>
      </c>
      <c r="P228">
        <v>132684</v>
      </c>
      <c r="Q228">
        <v>4</v>
      </c>
      <c r="R228">
        <v>20.585208614050799</v>
      </c>
      <c r="S228" t="s">
        <v>5451</v>
      </c>
      <c r="T228" t="s">
        <v>96</v>
      </c>
      <c r="U228">
        <v>1822.64882498669</v>
      </c>
      <c r="V228">
        <v>51.5</v>
      </c>
      <c r="W228" t="s">
        <v>16155</v>
      </c>
      <c r="X228">
        <v>72100318</v>
      </c>
      <c r="Y228" t="s">
        <v>96</v>
      </c>
      <c r="Z228" t="s">
        <v>5451</v>
      </c>
      <c r="AA228" t="s">
        <v>5450</v>
      </c>
      <c r="AB228" t="s">
        <v>5679</v>
      </c>
      <c r="AC228" t="s">
        <v>4619</v>
      </c>
      <c r="AD228" t="s">
        <v>3322</v>
      </c>
      <c r="AE228">
        <v>4</v>
      </c>
      <c r="AF228" t="s">
        <v>16155</v>
      </c>
      <c r="AG228" t="s">
        <v>96</v>
      </c>
      <c r="AH228" t="s">
        <v>96</v>
      </c>
      <c r="AI228" t="str">
        <f>IF(ISNA(VLOOKUP(D228,Listen!J:O,3,0)),"",VLOOKUP(D228,Listen!J:O,3,0))</f>
        <v/>
      </c>
      <c r="AJ228" t="s">
        <v>96</v>
      </c>
      <c r="AK228">
        <v>5</v>
      </c>
      <c r="AL228" t="s">
        <v>96</v>
      </c>
      <c r="AM228">
        <v>3</v>
      </c>
      <c r="AN228">
        <v>2</v>
      </c>
      <c r="AO228">
        <v>5</v>
      </c>
      <c r="AP228">
        <f t="shared" si="3"/>
        <v>5</v>
      </c>
    </row>
    <row r="229" spans="1:42" x14ac:dyDescent="0.25">
      <c r="A229" t="s">
        <v>1115</v>
      </c>
      <c r="B229">
        <v>20.5539050634228</v>
      </c>
      <c r="C229">
        <v>229</v>
      </c>
      <c r="D229" t="s">
        <v>8730</v>
      </c>
      <c r="F229">
        <v>1826.2626433897599</v>
      </c>
      <c r="G229">
        <v>54.904325663524297</v>
      </c>
      <c r="H229" t="s">
        <v>8731</v>
      </c>
      <c r="I229" t="s">
        <v>8732</v>
      </c>
      <c r="J229" t="s">
        <v>37</v>
      </c>
      <c r="K229">
        <v>345738.55753470998</v>
      </c>
      <c r="L229">
        <v>57880.374977721702</v>
      </c>
      <c r="M229">
        <v>173490.13021292901</v>
      </c>
      <c r="N229">
        <v>173490.13021292901</v>
      </c>
      <c r="O229">
        <v>172248</v>
      </c>
      <c r="P229">
        <v>688992</v>
      </c>
      <c r="Q229">
        <v>23</v>
      </c>
      <c r="R229">
        <v>20.5917050634228</v>
      </c>
      <c r="S229" t="s">
        <v>1115</v>
      </c>
      <c r="T229" t="s">
        <v>96</v>
      </c>
      <c r="U229">
        <v>1823.2626433897599</v>
      </c>
      <c r="V229">
        <v>54.9</v>
      </c>
      <c r="W229" t="s">
        <v>16156</v>
      </c>
      <c r="X229">
        <v>72100318</v>
      </c>
      <c r="Y229" t="s">
        <v>96</v>
      </c>
      <c r="Z229" t="s">
        <v>1115</v>
      </c>
      <c r="AA229" t="s">
        <v>1116</v>
      </c>
      <c r="AB229" t="s">
        <v>1117</v>
      </c>
      <c r="AC229" t="s">
        <v>1118</v>
      </c>
      <c r="AD229" t="s">
        <v>1119</v>
      </c>
      <c r="AE229">
        <v>23</v>
      </c>
      <c r="AF229" t="s">
        <v>16156</v>
      </c>
      <c r="AG229" t="s">
        <v>96</v>
      </c>
      <c r="AH229" t="s">
        <v>96</v>
      </c>
      <c r="AI229" t="str">
        <f>IF(ISNA(VLOOKUP(D229,Listen!J:O,3,0)),"",VLOOKUP(D229,Listen!J:O,3,0))</f>
        <v/>
      </c>
      <c r="AJ229" t="s">
        <v>96</v>
      </c>
      <c r="AK229">
        <v>5</v>
      </c>
      <c r="AL229" t="s">
        <v>96</v>
      </c>
      <c r="AM229">
        <v>3</v>
      </c>
      <c r="AN229">
        <v>2</v>
      </c>
      <c r="AO229">
        <v>5</v>
      </c>
      <c r="AP229">
        <f t="shared" si="3"/>
        <v>5</v>
      </c>
    </row>
    <row r="230" spans="1:42" x14ac:dyDescent="0.25">
      <c r="A230" t="s">
        <v>1123</v>
      </c>
      <c r="B230">
        <v>20.668325246333101</v>
      </c>
      <c r="C230">
        <v>204</v>
      </c>
      <c r="D230" t="s">
        <v>1799</v>
      </c>
      <c r="F230">
        <v>1837.07365875088</v>
      </c>
      <c r="G230">
        <v>51.755411766675302</v>
      </c>
      <c r="H230" t="s">
        <v>1800</v>
      </c>
      <c r="I230" t="s">
        <v>380</v>
      </c>
      <c r="J230" t="s">
        <v>37</v>
      </c>
      <c r="K230">
        <v>183141.59232464599</v>
      </c>
      <c r="L230">
        <v>22557.244142580101</v>
      </c>
      <c r="M230" t="s">
        <v>98</v>
      </c>
      <c r="N230" t="s">
        <v>98</v>
      </c>
      <c r="O230">
        <v>183142</v>
      </c>
      <c r="P230">
        <v>732568</v>
      </c>
      <c r="Q230">
        <v>24</v>
      </c>
      <c r="R230">
        <v>20.706125246333102</v>
      </c>
      <c r="S230" t="s">
        <v>1123</v>
      </c>
      <c r="T230" t="s">
        <v>96</v>
      </c>
      <c r="U230">
        <v>1834.07365875088</v>
      </c>
      <c r="V230">
        <v>51.8</v>
      </c>
      <c r="W230" t="s">
        <v>16157</v>
      </c>
      <c r="X230">
        <v>72100318</v>
      </c>
      <c r="Y230" t="s">
        <v>96</v>
      </c>
      <c r="Z230" t="s">
        <v>1123</v>
      </c>
      <c r="AA230" t="s">
        <v>1124</v>
      </c>
      <c r="AB230" t="s">
        <v>1125</v>
      </c>
      <c r="AC230" t="s">
        <v>1126</v>
      </c>
      <c r="AD230" t="s">
        <v>1127</v>
      </c>
      <c r="AE230">
        <v>24</v>
      </c>
      <c r="AF230" t="s">
        <v>16157</v>
      </c>
      <c r="AG230" t="s">
        <v>96</v>
      </c>
      <c r="AH230" t="s">
        <v>96</v>
      </c>
      <c r="AI230" t="str">
        <f>IF(ISNA(VLOOKUP(D230,Listen!J:O,3,0)),"",VLOOKUP(D230,Listen!J:O,3,0))</f>
        <v/>
      </c>
      <c r="AJ230" t="s">
        <v>96</v>
      </c>
      <c r="AK230">
        <v>5</v>
      </c>
      <c r="AL230" t="s">
        <v>96</v>
      </c>
      <c r="AM230">
        <v>3</v>
      </c>
      <c r="AN230">
        <v>2</v>
      </c>
      <c r="AO230">
        <v>5</v>
      </c>
      <c r="AP230">
        <f t="shared" si="3"/>
        <v>5</v>
      </c>
    </row>
    <row r="231" spans="1:42" x14ac:dyDescent="0.25">
      <c r="A231" t="s">
        <v>8733</v>
      </c>
      <c r="B231">
        <v>20.6685180312715</v>
      </c>
      <c r="C231">
        <v>149</v>
      </c>
      <c r="D231" t="s">
        <v>8734</v>
      </c>
      <c r="F231">
        <v>1837.09187407687</v>
      </c>
      <c r="G231">
        <v>58.520624310892202</v>
      </c>
      <c r="H231" t="s">
        <v>8735</v>
      </c>
      <c r="I231" t="s">
        <v>8736</v>
      </c>
      <c r="J231" t="s">
        <v>37</v>
      </c>
      <c r="K231">
        <v>75612.199969562294</v>
      </c>
      <c r="L231">
        <v>18931.916163329799</v>
      </c>
      <c r="M231" t="s">
        <v>98</v>
      </c>
      <c r="N231" t="s">
        <v>98</v>
      </c>
      <c r="O231">
        <v>75612</v>
      </c>
      <c r="P231">
        <v>302448</v>
      </c>
      <c r="Q231">
        <v>10</v>
      </c>
      <c r="R231">
        <v>20.706318031271501</v>
      </c>
      <c r="S231" t="s">
        <v>8733</v>
      </c>
      <c r="T231" t="s">
        <v>96</v>
      </c>
      <c r="U231">
        <v>1834.09187407687</v>
      </c>
      <c r="V231">
        <v>58.5</v>
      </c>
      <c r="W231" t="s">
        <v>16158</v>
      </c>
      <c r="X231">
        <v>72100318</v>
      </c>
      <c r="Y231" t="s">
        <v>96</v>
      </c>
      <c r="Z231" t="s">
        <v>8733</v>
      </c>
      <c r="AA231" t="s">
        <v>8737</v>
      </c>
      <c r="AB231" t="s">
        <v>8738</v>
      </c>
      <c r="AC231" t="s">
        <v>2745</v>
      </c>
      <c r="AD231" t="s">
        <v>8739</v>
      </c>
      <c r="AE231">
        <v>10</v>
      </c>
      <c r="AF231" t="s">
        <v>16158</v>
      </c>
      <c r="AG231" t="s">
        <v>96</v>
      </c>
      <c r="AH231" t="s">
        <v>96</v>
      </c>
      <c r="AI231" t="str">
        <f>IF(ISNA(VLOOKUP(D231,Listen!J:O,3,0)),"",VLOOKUP(D231,Listen!J:O,3,0))</f>
        <v/>
      </c>
      <c r="AJ231" t="s">
        <v>96</v>
      </c>
      <c r="AK231">
        <v>5</v>
      </c>
      <c r="AL231" t="s">
        <v>96</v>
      </c>
      <c r="AM231">
        <v>3</v>
      </c>
      <c r="AN231">
        <v>2</v>
      </c>
      <c r="AO231">
        <v>5</v>
      </c>
      <c r="AP231">
        <f t="shared" si="3"/>
        <v>5</v>
      </c>
    </row>
    <row r="232" spans="1:42" x14ac:dyDescent="0.25">
      <c r="A232" t="s">
        <v>2741</v>
      </c>
      <c r="B232">
        <v>20.989320099925699</v>
      </c>
      <c r="C232">
        <v>194</v>
      </c>
      <c r="D232" t="s">
        <v>8740</v>
      </c>
      <c r="F232">
        <v>1867.4029258850801</v>
      </c>
      <c r="G232">
        <v>52.661864361269998</v>
      </c>
      <c r="H232" t="s">
        <v>8741</v>
      </c>
      <c r="I232" t="s">
        <v>8742</v>
      </c>
      <c r="J232" t="s">
        <v>37</v>
      </c>
      <c r="K232">
        <v>52147.459681354398</v>
      </c>
      <c r="L232">
        <v>23966.618479648499</v>
      </c>
      <c r="M232" t="s">
        <v>98</v>
      </c>
      <c r="N232" t="s">
        <v>98</v>
      </c>
      <c r="O232">
        <v>52147</v>
      </c>
      <c r="P232">
        <v>208588</v>
      </c>
      <c r="Q232">
        <v>7</v>
      </c>
      <c r="R232">
        <v>21.027120099925696</v>
      </c>
      <c r="S232" t="s">
        <v>2741</v>
      </c>
      <c r="T232" t="s">
        <v>96</v>
      </c>
      <c r="U232">
        <v>1864.4029258850801</v>
      </c>
      <c r="V232">
        <v>52.7</v>
      </c>
      <c r="W232" t="s">
        <v>16159</v>
      </c>
      <c r="X232">
        <v>72100318</v>
      </c>
      <c r="Y232" t="s">
        <v>96</v>
      </c>
      <c r="Z232" t="s">
        <v>2741</v>
      </c>
      <c r="AA232" t="s">
        <v>2742</v>
      </c>
      <c r="AB232" t="s">
        <v>2740</v>
      </c>
      <c r="AC232" t="s">
        <v>7874</v>
      </c>
      <c r="AD232" t="s">
        <v>2743</v>
      </c>
      <c r="AE232">
        <v>7</v>
      </c>
      <c r="AF232" t="s">
        <v>16159</v>
      </c>
      <c r="AG232" t="s">
        <v>96</v>
      </c>
      <c r="AH232" t="s">
        <v>96</v>
      </c>
      <c r="AI232" t="str">
        <f>IF(ISNA(VLOOKUP(D232,Listen!J:O,3,0)),"",VLOOKUP(D232,Listen!J:O,3,0))</f>
        <v/>
      </c>
      <c r="AJ232" t="s">
        <v>96</v>
      </c>
      <c r="AK232">
        <v>5</v>
      </c>
      <c r="AL232" t="s">
        <v>96</v>
      </c>
      <c r="AM232">
        <v>3</v>
      </c>
      <c r="AN232">
        <v>2</v>
      </c>
      <c r="AO232">
        <v>5</v>
      </c>
      <c r="AP232">
        <f t="shared" si="3"/>
        <v>5</v>
      </c>
    </row>
    <row r="233" spans="1:42" x14ac:dyDescent="0.25">
      <c r="A233" t="s">
        <v>1131</v>
      </c>
      <c r="B233">
        <v>21.004390102496</v>
      </c>
      <c r="C233">
        <v>243</v>
      </c>
      <c r="D233" t="s">
        <v>1132</v>
      </c>
      <c r="F233">
        <v>1868.82681828881</v>
      </c>
      <c r="G233">
        <v>88.497857982240504</v>
      </c>
      <c r="H233" t="s">
        <v>1133</v>
      </c>
      <c r="I233" t="s">
        <v>1134</v>
      </c>
      <c r="J233" t="s">
        <v>37</v>
      </c>
      <c r="K233">
        <v>2988527.9667930901</v>
      </c>
      <c r="L233">
        <v>819738.88693780696</v>
      </c>
      <c r="M233" t="s">
        <v>98</v>
      </c>
      <c r="N233" t="s">
        <v>98</v>
      </c>
      <c r="O233">
        <v>2988528</v>
      </c>
      <c r="P233">
        <v>11954112</v>
      </c>
      <c r="Q233">
        <v>391</v>
      </c>
      <c r="R233">
        <v>21.042190102496001</v>
      </c>
      <c r="S233" t="s">
        <v>1131</v>
      </c>
      <c r="T233" t="s">
        <v>96</v>
      </c>
      <c r="U233">
        <v>1865.82681828881</v>
      </c>
      <c r="V233">
        <v>88.5</v>
      </c>
      <c r="W233" t="s">
        <v>16160</v>
      </c>
      <c r="X233">
        <v>72100318</v>
      </c>
      <c r="Y233" t="s">
        <v>96</v>
      </c>
      <c r="Z233" t="s">
        <v>1131</v>
      </c>
      <c r="AA233" t="s">
        <v>1135</v>
      </c>
      <c r="AB233" t="s">
        <v>1136</v>
      </c>
      <c r="AC233" t="s">
        <v>1137</v>
      </c>
      <c r="AD233" t="s">
        <v>1138</v>
      </c>
      <c r="AE233">
        <v>391</v>
      </c>
      <c r="AF233" t="s">
        <v>1133</v>
      </c>
      <c r="AG233" t="s">
        <v>1132</v>
      </c>
      <c r="AH233" t="s">
        <v>96</v>
      </c>
      <c r="AI233" t="str">
        <f>IF(ISNA(VLOOKUP(D233,Listen!J:O,3,0)),"",VLOOKUP(D233,Listen!J:O,3,0))</f>
        <v/>
      </c>
      <c r="AJ233" t="s">
        <v>96</v>
      </c>
      <c r="AK233" t="s">
        <v>96</v>
      </c>
      <c r="AL233" t="s">
        <v>96</v>
      </c>
      <c r="AM233">
        <v>3</v>
      </c>
      <c r="AN233">
        <v>2</v>
      </c>
      <c r="AO233">
        <v>3</v>
      </c>
      <c r="AP233">
        <f t="shared" si="3"/>
        <v>3</v>
      </c>
    </row>
    <row r="234" spans="1:42" x14ac:dyDescent="0.25">
      <c r="A234" t="s">
        <v>1139</v>
      </c>
      <c r="B234">
        <v>21.075418318895501</v>
      </c>
      <c r="C234">
        <v>135</v>
      </c>
      <c r="D234" t="s">
        <v>8743</v>
      </c>
      <c r="F234">
        <v>1875.5379344488799</v>
      </c>
      <c r="G234">
        <v>61.761430205048697</v>
      </c>
      <c r="H234" t="s">
        <v>8744</v>
      </c>
      <c r="I234" t="s">
        <v>8745</v>
      </c>
      <c r="J234" t="s">
        <v>37</v>
      </c>
      <c r="K234">
        <v>281393.567289247</v>
      </c>
      <c r="L234">
        <v>105197.30859829699</v>
      </c>
      <c r="M234" t="s">
        <v>98</v>
      </c>
      <c r="N234" t="s">
        <v>98</v>
      </c>
      <c r="O234">
        <v>281394</v>
      </c>
      <c r="P234">
        <v>1125576</v>
      </c>
      <c r="Q234">
        <v>37</v>
      </c>
      <c r="R234">
        <v>21.113218318895498</v>
      </c>
      <c r="S234" t="s">
        <v>1139</v>
      </c>
      <c r="T234" t="s">
        <v>96</v>
      </c>
      <c r="U234">
        <v>1872.5379344488799</v>
      </c>
      <c r="V234">
        <v>61.8</v>
      </c>
      <c r="W234" t="s">
        <v>16161</v>
      </c>
      <c r="X234">
        <v>72100318</v>
      </c>
      <c r="Y234" t="s">
        <v>96</v>
      </c>
      <c r="Z234" t="s">
        <v>1139</v>
      </c>
      <c r="AA234" t="s">
        <v>1140</v>
      </c>
      <c r="AB234" t="s">
        <v>1141</v>
      </c>
      <c r="AC234" t="s">
        <v>1142</v>
      </c>
      <c r="AD234" t="s">
        <v>1143</v>
      </c>
      <c r="AE234">
        <v>37</v>
      </c>
      <c r="AF234" t="s">
        <v>16161</v>
      </c>
      <c r="AG234" t="s">
        <v>96</v>
      </c>
      <c r="AH234" t="s">
        <v>96</v>
      </c>
      <c r="AI234" t="str">
        <f>IF(ISNA(VLOOKUP(D234,Listen!J:O,3,0)),"",VLOOKUP(D234,Listen!J:O,3,0))</f>
        <v/>
      </c>
      <c r="AJ234" t="s">
        <v>96</v>
      </c>
      <c r="AK234">
        <v>5</v>
      </c>
      <c r="AL234" t="s">
        <v>96</v>
      </c>
      <c r="AM234">
        <v>3</v>
      </c>
      <c r="AN234">
        <v>2</v>
      </c>
      <c r="AO234">
        <v>5</v>
      </c>
      <c r="AP234">
        <f t="shared" si="3"/>
        <v>5</v>
      </c>
    </row>
    <row r="235" spans="1:42" x14ac:dyDescent="0.25">
      <c r="A235" t="s">
        <v>8746</v>
      </c>
      <c r="B235">
        <v>21.075779739826999</v>
      </c>
      <c r="C235">
        <v>219.09999084472699</v>
      </c>
      <c r="D235" t="s">
        <v>8747</v>
      </c>
      <c r="F235">
        <v>1875.5720833826001</v>
      </c>
      <c r="G235">
        <v>53.858150297576003</v>
      </c>
      <c r="H235" t="s">
        <v>8748</v>
      </c>
      <c r="I235" t="s">
        <v>8749</v>
      </c>
      <c r="J235" t="s">
        <v>37</v>
      </c>
      <c r="K235">
        <v>94089.034539080298</v>
      </c>
      <c r="L235">
        <v>22118.4344570955</v>
      </c>
      <c r="M235" t="s">
        <v>98</v>
      </c>
      <c r="N235" t="s">
        <v>98</v>
      </c>
      <c r="O235">
        <v>94089</v>
      </c>
      <c r="P235">
        <v>376356</v>
      </c>
      <c r="Q235">
        <v>12</v>
      </c>
      <c r="R235">
        <v>21.113579739826996</v>
      </c>
      <c r="S235" t="s">
        <v>8746</v>
      </c>
      <c r="T235" t="s">
        <v>96</v>
      </c>
      <c r="U235">
        <v>1872.5720833826001</v>
      </c>
      <c r="V235">
        <v>53.9</v>
      </c>
      <c r="W235" t="s">
        <v>16162</v>
      </c>
      <c r="X235">
        <v>72100318</v>
      </c>
      <c r="Y235" t="s">
        <v>96</v>
      </c>
      <c r="Z235" t="s">
        <v>8746</v>
      </c>
      <c r="AA235" t="s">
        <v>8750</v>
      </c>
      <c r="AB235" t="s">
        <v>8751</v>
      </c>
      <c r="AC235" t="s">
        <v>8752</v>
      </c>
      <c r="AD235" t="s">
        <v>8753</v>
      </c>
      <c r="AE235">
        <v>12</v>
      </c>
      <c r="AF235" t="s">
        <v>16162</v>
      </c>
      <c r="AG235" t="s">
        <v>96</v>
      </c>
      <c r="AH235" t="s">
        <v>96</v>
      </c>
      <c r="AI235" t="str">
        <f>IF(ISNA(VLOOKUP(D235,Listen!J:O,3,0)),"",VLOOKUP(D235,Listen!J:O,3,0))</f>
        <v/>
      </c>
      <c r="AJ235" t="s">
        <v>96</v>
      </c>
      <c r="AK235">
        <v>5</v>
      </c>
      <c r="AL235" t="s">
        <v>96</v>
      </c>
      <c r="AM235">
        <v>3</v>
      </c>
      <c r="AN235">
        <v>2</v>
      </c>
      <c r="AO235">
        <v>5</v>
      </c>
      <c r="AP235">
        <f t="shared" si="3"/>
        <v>5</v>
      </c>
    </row>
    <row r="236" spans="1:42" x14ac:dyDescent="0.25">
      <c r="A236" t="s">
        <v>4628</v>
      </c>
      <c r="B236">
        <v>21.086577822387898</v>
      </c>
      <c r="C236">
        <v>150</v>
      </c>
      <c r="D236" t="s">
        <v>5904</v>
      </c>
      <c r="F236">
        <v>1876.59234251406</v>
      </c>
      <c r="G236">
        <v>55.208667648978597</v>
      </c>
      <c r="H236" t="s">
        <v>5905</v>
      </c>
      <c r="I236" t="s">
        <v>5906</v>
      </c>
      <c r="J236" t="s">
        <v>37</v>
      </c>
      <c r="K236">
        <v>175766.30277394701</v>
      </c>
      <c r="L236">
        <v>91359.617143380907</v>
      </c>
      <c r="M236" t="s">
        <v>98</v>
      </c>
      <c r="N236" t="s">
        <v>98</v>
      </c>
      <c r="O236">
        <v>175766</v>
      </c>
      <c r="P236">
        <v>703064</v>
      </c>
      <c r="Q236">
        <v>23</v>
      </c>
      <c r="R236">
        <v>21.124377822387899</v>
      </c>
      <c r="S236" t="s">
        <v>4628</v>
      </c>
      <c r="T236" t="s">
        <v>96</v>
      </c>
      <c r="U236">
        <v>1873.59234251406</v>
      </c>
      <c r="V236">
        <v>55.2</v>
      </c>
      <c r="W236" t="s">
        <v>16163</v>
      </c>
      <c r="X236">
        <v>72100318</v>
      </c>
      <c r="Y236" t="s">
        <v>96</v>
      </c>
      <c r="Z236" t="s">
        <v>4628</v>
      </c>
      <c r="AA236" t="s">
        <v>4629</v>
      </c>
      <c r="AB236" t="s">
        <v>4632</v>
      </c>
      <c r="AC236" t="s">
        <v>4630</v>
      </c>
      <c r="AD236" t="s">
        <v>5907</v>
      </c>
      <c r="AE236">
        <v>23</v>
      </c>
      <c r="AF236" t="s">
        <v>16163</v>
      </c>
      <c r="AG236" t="s">
        <v>96</v>
      </c>
      <c r="AH236" t="s">
        <v>96</v>
      </c>
      <c r="AI236" t="str">
        <f>IF(ISNA(VLOOKUP(D236,Listen!J:O,3,0)),"",VLOOKUP(D236,Listen!J:O,3,0))</f>
        <v/>
      </c>
      <c r="AJ236" t="s">
        <v>96</v>
      </c>
      <c r="AK236">
        <v>5</v>
      </c>
      <c r="AL236" t="s">
        <v>96</v>
      </c>
      <c r="AM236">
        <v>3</v>
      </c>
      <c r="AN236">
        <v>2</v>
      </c>
      <c r="AO236">
        <v>5</v>
      </c>
      <c r="AP236">
        <f t="shared" si="3"/>
        <v>5</v>
      </c>
    </row>
    <row r="237" spans="1:42" x14ac:dyDescent="0.25">
      <c r="A237" t="s">
        <v>1144</v>
      </c>
      <c r="B237">
        <v>21.095842591614499</v>
      </c>
      <c r="C237">
        <v>187</v>
      </c>
      <c r="D237" t="s">
        <v>2867</v>
      </c>
      <c r="F237">
        <v>1877.4677262084199</v>
      </c>
      <c r="G237">
        <v>57.744794134663501</v>
      </c>
      <c r="H237" t="s">
        <v>2868</v>
      </c>
      <c r="I237" t="s">
        <v>2869</v>
      </c>
      <c r="J237" t="s">
        <v>37</v>
      </c>
      <c r="K237">
        <v>1109229.7207621001</v>
      </c>
      <c r="L237">
        <v>334504.98256405198</v>
      </c>
      <c r="M237" t="s">
        <v>98</v>
      </c>
      <c r="N237" t="s">
        <v>98</v>
      </c>
      <c r="O237">
        <v>1109230</v>
      </c>
      <c r="P237">
        <v>4436920</v>
      </c>
      <c r="Q237">
        <v>145</v>
      </c>
      <c r="R237">
        <v>21.133642591614496</v>
      </c>
      <c r="S237" t="s">
        <v>1144</v>
      </c>
      <c r="T237" t="s">
        <v>96</v>
      </c>
      <c r="U237">
        <v>1874.4677262084199</v>
      </c>
      <c r="V237">
        <v>57.7</v>
      </c>
      <c r="W237" t="s">
        <v>16164</v>
      </c>
      <c r="X237">
        <v>72100318</v>
      </c>
      <c r="Y237" t="s">
        <v>96</v>
      </c>
      <c r="Z237" t="s">
        <v>1144</v>
      </c>
      <c r="AA237" t="s">
        <v>1145</v>
      </c>
      <c r="AB237" t="s">
        <v>1146</v>
      </c>
      <c r="AC237" t="s">
        <v>1147</v>
      </c>
      <c r="AD237" t="s">
        <v>1148</v>
      </c>
      <c r="AE237">
        <v>145</v>
      </c>
      <c r="AF237" t="s">
        <v>16164</v>
      </c>
      <c r="AG237" t="s">
        <v>96</v>
      </c>
      <c r="AH237" t="s">
        <v>96</v>
      </c>
      <c r="AI237" t="str">
        <f>IF(ISNA(VLOOKUP(D237,Listen!J:O,3,0)),"",VLOOKUP(D237,Listen!J:O,3,0))</f>
        <v/>
      </c>
      <c r="AJ237" t="s">
        <v>96</v>
      </c>
      <c r="AK237">
        <v>5</v>
      </c>
      <c r="AL237" t="s">
        <v>96</v>
      </c>
      <c r="AM237">
        <v>3</v>
      </c>
      <c r="AN237">
        <v>2</v>
      </c>
      <c r="AO237">
        <v>5</v>
      </c>
      <c r="AP237">
        <f t="shared" si="3"/>
        <v>5</v>
      </c>
    </row>
    <row r="238" spans="1:42" x14ac:dyDescent="0.25">
      <c r="A238" t="s">
        <v>1135</v>
      </c>
      <c r="B238">
        <v>21.1365162225574</v>
      </c>
      <c r="C238">
        <v>243</v>
      </c>
      <c r="E238">
        <v>1895</v>
      </c>
      <c r="F238">
        <v>1881.31078289415</v>
      </c>
      <c r="G238">
        <v>53.333347921069901</v>
      </c>
      <c r="H238" t="s">
        <v>14838</v>
      </c>
      <c r="J238" t="s">
        <v>44</v>
      </c>
      <c r="K238">
        <v>194622.22990067999</v>
      </c>
      <c r="L238">
        <v>65980.869313050993</v>
      </c>
      <c r="M238" t="s">
        <v>98</v>
      </c>
      <c r="N238" t="s">
        <v>98</v>
      </c>
      <c r="O238">
        <v>194622</v>
      </c>
      <c r="P238">
        <v>778488</v>
      </c>
      <c r="Q238">
        <v>25</v>
      </c>
      <c r="R238">
        <v>21.174316222557401</v>
      </c>
      <c r="S238" t="s">
        <v>1137</v>
      </c>
      <c r="T238">
        <v>1895</v>
      </c>
      <c r="U238">
        <v>1878.31078289415</v>
      </c>
      <c r="V238">
        <v>53.3</v>
      </c>
      <c r="W238" t="s">
        <v>16165</v>
      </c>
      <c r="X238">
        <v>72100318</v>
      </c>
      <c r="Y238" t="s">
        <v>96</v>
      </c>
      <c r="Z238" t="s">
        <v>1137</v>
      </c>
      <c r="AA238" t="s">
        <v>1149</v>
      </c>
      <c r="AB238" t="s">
        <v>1135</v>
      </c>
      <c r="AC238" t="s">
        <v>1150</v>
      </c>
      <c r="AD238" t="s">
        <v>1131</v>
      </c>
      <c r="AE238">
        <v>25</v>
      </c>
      <c r="AF238" t="s">
        <v>16165</v>
      </c>
      <c r="AG238" t="s">
        <v>96</v>
      </c>
      <c r="AH238" t="s">
        <v>118</v>
      </c>
      <c r="AI238" t="str">
        <f>IF(ISNA(VLOOKUP(D238,Listen!J:O,3,0)),"",VLOOKUP(D238,Listen!J:O,3,0))</f>
        <v/>
      </c>
      <c r="AJ238" t="s">
        <v>96</v>
      </c>
      <c r="AK238">
        <v>5</v>
      </c>
      <c r="AL238" t="s">
        <v>96</v>
      </c>
      <c r="AM238" t="s">
        <v>96</v>
      </c>
      <c r="AN238">
        <v>2</v>
      </c>
      <c r="AO238">
        <v>5</v>
      </c>
      <c r="AP238">
        <f t="shared" si="3"/>
        <v>5</v>
      </c>
    </row>
    <row r="239" spans="1:42" x14ac:dyDescent="0.25">
      <c r="A239" t="s">
        <v>1140</v>
      </c>
      <c r="B239">
        <v>21.202398017375501</v>
      </c>
      <c r="C239">
        <v>135</v>
      </c>
      <c r="D239" t="s">
        <v>3247</v>
      </c>
      <c r="F239">
        <v>1887.53563831459</v>
      </c>
      <c r="G239">
        <v>55.442438449878303</v>
      </c>
      <c r="H239" t="s">
        <v>3248</v>
      </c>
      <c r="I239" t="s">
        <v>3249</v>
      </c>
      <c r="J239" t="s">
        <v>37</v>
      </c>
      <c r="K239">
        <v>166427.234006001</v>
      </c>
      <c r="L239">
        <v>95167.663342969594</v>
      </c>
      <c r="M239" t="s">
        <v>98</v>
      </c>
      <c r="N239" t="s">
        <v>98</v>
      </c>
      <c r="O239">
        <v>166427</v>
      </c>
      <c r="P239">
        <v>665708</v>
      </c>
      <c r="Q239">
        <v>22</v>
      </c>
      <c r="R239">
        <v>21.240198017375498</v>
      </c>
      <c r="S239" t="s">
        <v>1140</v>
      </c>
      <c r="T239" t="s">
        <v>96</v>
      </c>
      <c r="U239">
        <v>1884.53563831459</v>
      </c>
      <c r="V239">
        <v>55.4</v>
      </c>
      <c r="W239" t="s">
        <v>16166</v>
      </c>
      <c r="X239">
        <v>72100318</v>
      </c>
      <c r="Y239" t="s">
        <v>96</v>
      </c>
      <c r="Z239" t="s">
        <v>1140</v>
      </c>
      <c r="AA239" t="s">
        <v>1142</v>
      </c>
      <c r="AB239" t="s">
        <v>1139</v>
      </c>
      <c r="AC239" t="s">
        <v>1151</v>
      </c>
      <c r="AD239" t="s">
        <v>1141</v>
      </c>
      <c r="AE239">
        <v>22</v>
      </c>
      <c r="AF239" t="s">
        <v>16166</v>
      </c>
      <c r="AG239" t="s">
        <v>96</v>
      </c>
      <c r="AH239" t="s">
        <v>96</v>
      </c>
      <c r="AI239" t="str">
        <f>IF(ISNA(VLOOKUP(D239,Listen!J:O,3,0)),"",VLOOKUP(D239,Listen!J:O,3,0))</f>
        <v/>
      </c>
      <c r="AJ239" t="s">
        <v>96</v>
      </c>
      <c r="AK239">
        <v>5</v>
      </c>
      <c r="AL239" t="s">
        <v>96</v>
      </c>
      <c r="AM239">
        <v>3</v>
      </c>
      <c r="AN239">
        <v>2</v>
      </c>
      <c r="AO239">
        <v>5</v>
      </c>
      <c r="AP239">
        <f t="shared" si="3"/>
        <v>5</v>
      </c>
    </row>
    <row r="240" spans="1:42" x14ac:dyDescent="0.25">
      <c r="A240" t="s">
        <v>1158</v>
      </c>
      <c r="B240">
        <v>21.207180085180902</v>
      </c>
      <c r="C240">
        <v>205</v>
      </c>
      <c r="D240" t="s">
        <v>7926</v>
      </c>
      <c r="F240">
        <v>1887.9874730100701</v>
      </c>
      <c r="G240">
        <v>55.269307484333602</v>
      </c>
      <c r="H240" t="s">
        <v>7927</v>
      </c>
      <c r="I240" t="s">
        <v>7928</v>
      </c>
      <c r="J240" t="s">
        <v>37</v>
      </c>
      <c r="K240">
        <v>229025.062944904</v>
      </c>
      <c r="L240">
        <v>82996.0965264845</v>
      </c>
      <c r="M240" t="s">
        <v>98</v>
      </c>
      <c r="N240" t="s">
        <v>98</v>
      </c>
      <c r="O240">
        <v>229025</v>
      </c>
      <c r="P240">
        <v>916100</v>
      </c>
      <c r="Q240">
        <v>30</v>
      </c>
      <c r="R240">
        <v>21.244980085180899</v>
      </c>
      <c r="S240" t="s">
        <v>1158</v>
      </c>
      <c r="T240" t="s">
        <v>96</v>
      </c>
      <c r="U240">
        <v>1884.9874730100701</v>
      </c>
      <c r="V240">
        <v>55.3</v>
      </c>
      <c r="W240" t="s">
        <v>16167</v>
      </c>
      <c r="X240">
        <v>72100318</v>
      </c>
      <c r="Y240" t="s">
        <v>96</v>
      </c>
      <c r="Z240" t="s">
        <v>1158</v>
      </c>
      <c r="AA240" t="s">
        <v>1157</v>
      </c>
      <c r="AB240" t="s">
        <v>1159</v>
      </c>
      <c r="AC240" t="s">
        <v>3020</v>
      </c>
      <c r="AD240" t="s">
        <v>1564</v>
      </c>
      <c r="AE240">
        <v>30</v>
      </c>
      <c r="AF240" t="s">
        <v>16167</v>
      </c>
      <c r="AG240" t="s">
        <v>96</v>
      </c>
      <c r="AH240" t="s">
        <v>96</v>
      </c>
      <c r="AI240" t="str">
        <f>IF(ISNA(VLOOKUP(D240,Listen!J:O,3,0)),"",VLOOKUP(D240,Listen!J:O,3,0))</f>
        <v/>
      </c>
      <c r="AJ240" t="s">
        <v>96</v>
      </c>
      <c r="AK240">
        <v>5</v>
      </c>
      <c r="AL240" t="s">
        <v>96</v>
      </c>
      <c r="AM240">
        <v>3</v>
      </c>
      <c r="AN240">
        <v>2</v>
      </c>
      <c r="AO240">
        <v>5</v>
      </c>
      <c r="AP240">
        <f t="shared" si="3"/>
        <v>5</v>
      </c>
    </row>
    <row r="241" spans="1:42" x14ac:dyDescent="0.25">
      <c r="A241" t="s">
        <v>1152</v>
      </c>
      <c r="B241">
        <v>21.2104997914705</v>
      </c>
      <c r="C241">
        <v>119</v>
      </c>
      <c r="E241">
        <v>1885</v>
      </c>
      <c r="F241">
        <v>1888.3011361661599</v>
      </c>
      <c r="G241">
        <v>81.756154135899294</v>
      </c>
      <c r="H241" t="s">
        <v>14283</v>
      </c>
      <c r="J241" t="s">
        <v>44</v>
      </c>
      <c r="K241">
        <v>842510.56633180298</v>
      </c>
      <c r="L241">
        <v>182075.21669882801</v>
      </c>
      <c r="M241" t="s">
        <v>98</v>
      </c>
      <c r="N241" t="s">
        <v>98</v>
      </c>
      <c r="O241">
        <v>842511</v>
      </c>
      <c r="P241">
        <v>3370044</v>
      </c>
      <c r="Q241">
        <v>110</v>
      </c>
      <c r="R241">
        <v>21.248299791470501</v>
      </c>
      <c r="S241" t="s">
        <v>1152</v>
      </c>
      <c r="T241">
        <v>1885</v>
      </c>
      <c r="U241">
        <v>1885.3011361661599</v>
      </c>
      <c r="V241">
        <v>81.8</v>
      </c>
      <c r="W241" t="s">
        <v>14283</v>
      </c>
      <c r="X241">
        <v>72100318</v>
      </c>
      <c r="Y241" t="s">
        <v>96</v>
      </c>
      <c r="Z241" t="s">
        <v>1152</v>
      </c>
      <c r="AA241" t="s">
        <v>1153</v>
      </c>
      <c r="AB241" t="s">
        <v>1154</v>
      </c>
      <c r="AC241" t="s">
        <v>1155</v>
      </c>
      <c r="AD241" t="s">
        <v>1156</v>
      </c>
      <c r="AE241">
        <v>110</v>
      </c>
      <c r="AF241" t="s">
        <v>14283</v>
      </c>
      <c r="AG241">
        <v>0</v>
      </c>
      <c r="AH241" t="s">
        <v>118</v>
      </c>
      <c r="AI241" t="str">
        <f>IF(ISNA(VLOOKUP(D241,Listen!J:O,3,0)),"",VLOOKUP(D241,Listen!J:O,3,0))</f>
        <v/>
      </c>
      <c r="AJ241" t="s">
        <v>96</v>
      </c>
      <c r="AK241" t="s">
        <v>96</v>
      </c>
      <c r="AL241" t="s">
        <v>96</v>
      </c>
      <c r="AM241" t="s">
        <v>96</v>
      </c>
      <c r="AN241">
        <v>2</v>
      </c>
      <c r="AO241">
        <v>2</v>
      </c>
      <c r="AP241">
        <f t="shared" si="3"/>
        <v>2</v>
      </c>
    </row>
    <row r="242" spans="1:42" x14ac:dyDescent="0.25">
      <c r="A242" t="s">
        <v>8754</v>
      </c>
      <c r="B242">
        <v>21.289594083268</v>
      </c>
      <c r="C242">
        <v>137</v>
      </c>
      <c r="D242" t="s">
        <v>8755</v>
      </c>
      <c r="F242">
        <v>1895.7743771788</v>
      </c>
      <c r="G242">
        <v>52.232405704789997</v>
      </c>
      <c r="H242" t="s">
        <v>8756</v>
      </c>
      <c r="I242" t="s">
        <v>6205</v>
      </c>
      <c r="J242" t="s">
        <v>37</v>
      </c>
      <c r="K242">
        <v>111473.19023003901</v>
      </c>
      <c r="L242">
        <v>12505.2508203125</v>
      </c>
      <c r="M242" t="s">
        <v>98</v>
      </c>
      <c r="N242" t="s">
        <v>98</v>
      </c>
      <c r="O242">
        <v>111473</v>
      </c>
      <c r="P242">
        <v>445892</v>
      </c>
      <c r="Q242">
        <v>15</v>
      </c>
      <c r="R242">
        <v>21.327394083267997</v>
      </c>
      <c r="S242" t="s">
        <v>8754</v>
      </c>
      <c r="T242" t="s">
        <v>96</v>
      </c>
      <c r="U242">
        <v>1892.7743771788</v>
      </c>
      <c r="V242">
        <v>52.2</v>
      </c>
      <c r="W242" t="s">
        <v>16168</v>
      </c>
      <c r="X242">
        <v>72100318</v>
      </c>
      <c r="Y242" t="s">
        <v>96</v>
      </c>
      <c r="Z242" t="s">
        <v>8754</v>
      </c>
      <c r="AA242" t="s">
        <v>8757</v>
      </c>
      <c r="AB242" t="s">
        <v>8758</v>
      </c>
      <c r="AC242" t="s">
        <v>8759</v>
      </c>
      <c r="AD242" t="s">
        <v>8760</v>
      </c>
      <c r="AE242">
        <v>15</v>
      </c>
      <c r="AF242" t="s">
        <v>16168</v>
      </c>
      <c r="AG242" t="s">
        <v>96</v>
      </c>
      <c r="AH242" t="s">
        <v>96</v>
      </c>
      <c r="AI242" t="str">
        <f>IF(ISNA(VLOOKUP(D242,Listen!J:O,3,0)),"",VLOOKUP(D242,Listen!J:O,3,0))</f>
        <v/>
      </c>
      <c r="AJ242" t="s">
        <v>96</v>
      </c>
      <c r="AK242">
        <v>5</v>
      </c>
      <c r="AL242" t="s">
        <v>96</v>
      </c>
      <c r="AM242">
        <v>3</v>
      </c>
      <c r="AN242">
        <v>2</v>
      </c>
      <c r="AO242">
        <v>5</v>
      </c>
      <c r="AP242">
        <f t="shared" si="3"/>
        <v>5</v>
      </c>
    </row>
    <row r="243" spans="1:42" x14ac:dyDescent="0.25">
      <c r="A243" t="s">
        <v>1157</v>
      </c>
      <c r="B243">
        <v>21.295025901275299</v>
      </c>
      <c r="C243">
        <v>205</v>
      </c>
      <c r="E243">
        <v>1893</v>
      </c>
      <c r="F243">
        <v>1896.2876036605501</v>
      </c>
      <c r="G243">
        <v>89.885533659068201</v>
      </c>
      <c r="H243" t="s">
        <v>14284</v>
      </c>
      <c r="J243" t="s">
        <v>44</v>
      </c>
      <c r="K243">
        <v>1872602.95800786</v>
      </c>
      <c r="L243">
        <v>309407.60347978602</v>
      </c>
      <c r="M243" t="s">
        <v>98</v>
      </c>
      <c r="N243" t="s">
        <v>98</v>
      </c>
      <c r="O243">
        <v>1872603</v>
      </c>
      <c r="P243">
        <v>7490412</v>
      </c>
      <c r="Q243">
        <v>245</v>
      </c>
      <c r="R243">
        <v>21.332825901275299</v>
      </c>
      <c r="S243" t="s">
        <v>1157</v>
      </c>
      <c r="T243">
        <v>1893</v>
      </c>
      <c r="U243">
        <v>1893.2876036605501</v>
      </c>
      <c r="V243">
        <v>89.9</v>
      </c>
      <c r="W243" t="s">
        <v>16169</v>
      </c>
      <c r="X243">
        <v>72100318</v>
      </c>
      <c r="Y243" t="s">
        <v>96</v>
      </c>
      <c r="Z243" t="s">
        <v>1157</v>
      </c>
      <c r="AA243" t="s">
        <v>3020</v>
      </c>
      <c r="AB243" t="s">
        <v>1158</v>
      </c>
      <c r="AC243" t="s">
        <v>461</v>
      </c>
      <c r="AD243" t="s">
        <v>1159</v>
      </c>
      <c r="AE243">
        <v>245</v>
      </c>
      <c r="AF243" t="s">
        <v>14284</v>
      </c>
      <c r="AG243">
        <v>0</v>
      </c>
      <c r="AH243" t="s">
        <v>118</v>
      </c>
      <c r="AI243" t="str">
        <f>IF(ISNA(VLOOKUP(D243,Listen!J:O,3,0)),"",VLOOKUP(D243,Listen!J:O,3,0))</f>
        <v/>
      </c>
      <c r="AJ243" t="s">
        <v>96</v>
      </c>
      <c r="AK243" t="s">
        <v>96</v>
      </c>
      <c r="AL243" t="s">
        <v>96</v>
      </c>
      <c r="AM243" t="s">
        <v>96</v>
      </c>
      <c r="AN243">
        <v>2</v>
      </c>
      <c r="AO243">
        <v>2</v>
      </c>
      <c r="AP243">
        <f t="shared" si="3"/>
        <v>2</v>
      </c>
    </row>
    <row r="244" spans="1:42" x14ac:dyDescent="0.25">
      <c r="A244" t="s">
        <v>8761</v>
      </c>
      <c r="B244">
        <v>21.297367508458301</v>
      </c>
      <c r="C244">
        <v>191</v>
      </c>
      <c r="D244" t="s">
        <v>8762</v>
      </c>
      <c r="F244">
        <v>1896.5088509141499</v>
      </c>
      <c r="G244">
        <v>50.819106457405198</v>
      </c>
      <c r="H244" t="s">
        <v>8763</v>
      </c>
      <c r="I244" t="s">
        <v>65</v>
      </c>
      <c r="J244" t="s">
        <v>37</v>
      </c>
      <c r="K244">
        <v>441890.96723346499</v>
      </c>
      <c r="L244">
        <v>69120.469149848301</v>
      </c>
      <c r="M244" t="s">
        <v>98</v>
      </c>
      <c r="N244" t="s">
        <v>98</v>
      </c>
      <c r="O244">
        <v>441891</v>
      </c>
      <c r="P244">
        <v>1767564</v>
      </c>
      <c r="Q244">
        <v>58</v>
      </c>
      <c r="R244">
        <v>21.335167508458298</v>
      </c>
      <c r="S244" t="s">
        <v>8761</v>
      </c>
      <c r="T244" t="s">
        <v>96</v>
      </c>
      <c r="U244">
        <v>1893.5088509141499</v>
      </c>
      <c r="V244">
        <v>50.8</v>
      </c>
      <c r="W244" t="s">
        <v>16170</v>
      </c>
      <c r="X244">
        <v>72100318</v>
      </c>
      <c r="Y244" t="s">
        <v>96</v>
      </c>
      <c r="Z244" t="s">
        <v>8761</v>
      </c>
      <c r="AA244" t="s">
        <v>8764</v>
      </c>
      <c r="AB244" t="s">
        <v>8765</v>
      </c>
      <c r="AC244" t="s">
        <v>8766</v>
      </c>
      <c r="AD244" t="s">
        <v>8767</v>
      </c>
      <c r="AE244">
        <v>58</v>
      </c>
      <c r="AF244" t="s">
        <v>16170</v>
      </c>
      <c r="AG244" t="s">
        <v>96</v>
      </c>
      <c r="AH244" t="s">
        <v>96</v>
      </c>
      <c r="AI244" t="str">
        <f>IF(ISNA(VLOOKUP(D244,Listen!J:O,3,0)),"",VLOOKUP(D244,Listen!J:O,3,0))</f>
        <v/>
      </c>
      <c r="AJ244" t="s">
        <v>96</v>
      </c>
      <c r="AK244">
        <v>5</v>
      </c>
      <c r="AL244" t="s">
        <v>96</v>
      </c>
      <c r="AM244">
        <v>3</v>
      </c>
      <c r="AN244">
        <v>2</v>
      </c>
      <c r="AO244">
        <v>5</v>
      </c>
      <c r="AP244">
        <f t="shared" si="3"/>
        <v>5</v>
      </c>
    </row>
    <row r="245" spans="1:42" x14ac:dyDescent="0.25">
      <c r="A245" t="s">
        <v>4882</v>
      </c>
      <c r="B245">
        <v>21.384662011803702</v>
      </c>
      <c r="C245">
        <v>193</v>
      </c>
      <c r="E245">
        <v>1902</v>
      </c>
      <c r="F245">
        <v>1904.75689066206</v>
      </c>
      <c r="G245">
        <v>80.977542261782801</v>
      </c>
      <c r="H245" t="s">
        <v>14285</v>
      </c>
      <c r="J245" t="s">
        <v>44</v>
      </c>
      <c r="K245">
        <v>1547612.4148697001</v>
      </c>
      <c r="L245">
        <v>402141.67507039098</v>
      </c>
      <c r="M245" t="s">
        <v>98</v>
      </c>
      <c r="N245" t="s">
        <v>98</v>
      </c>
      <c r="O245">
        <v>1547612</v>
      </c>
      <c r="P245">
        <v>6190448</v>
      </c>
      <c r="Q245">
        <v>202</v>
      </c>
      <c r="R245">
        <v>21.422462011803702</v>
      </c>
      <c r="S245" t="s">
        <v>4882</v>
      </c>
      <c r="T245">
        <v>1902</v>
      </c>
      <c r="U245">
        <v>1901.75689066206</v>
      </c>
      <c r="V245">
        <v>81</v>
      </c>
      <c r="W245" t="s">
        <v>16171</v>
      </c>
      <c r="X245">
        <v>72100318</v>
      </c>
      <c r="Y245" t="s">
        <v>96</v>
      </c>
      <c r="Z245" t="s">
        <v>4882</v>
      </c>
      <c r="AA245" t="s">
        <v>4886</v>
      </c>
      <c r="AB245" t="s">
        <v>4887</v>
      </c>
      <c r="AC245" t="s">
        <v>4888</v>
      </c>
      <c r="AD245" t="s">
        <v>4889</v>
      </c>
      <c r="AE245">
        <v>202</v>
      </c>
      <c r="AF245" t="s">
        <v>14285</v>
      </c>
      <c r="AG245">
        <v>0</v>
      </c>
      <c r="AH245" t="s">
        <v>118</v>
      </c>
      <c r="AI245" t="str">
        <f>IF(ISNA(VLOOKUP(D245,Listen!J:O,3,0)),"",VLOOKUP(D245,Listen!J:O,3,0))</f>
        <v/>
      </c>
      <c r="AJ245" t="s">
        <v>96</v>
      </c>
      <c r="AK245" t="s">
        <v>96</v>
      </c>
      <c r="AL245" t="s">
        <v>96</v>
      </c>
      <c r="AM245" t="s">
        <v>96</v>
      </c>
      <c r="AN245">
        <v>2</v>
      </c>
      <c r="AO245">
        <v>2</v>
      </c>
      <c r="AP245">
        <f t="shared" si="3"/>
        <v>2</v>
      </c>
    </row>
    <row r="246" spans="1:42" x14ac:dyDescent="0.25">
      <c r="A246" t="s">
        <v>8768</v>
      </c>
      <c r="B246">
        <v>21.410408962256898</v>
      </c>
      <c r="C246">
        <v>190</v>
      </c>
      <c r="D246" t="s">
        <v>8769</v>
      </c>
      <c r="F246">
        <v>1907.18959676139</v>
      </c>
      <c r="G246">
        <v>61.8277110530763</v>
      </c>
      <c r="H246" t="s">
        <v>8770</v>
      </c>
      <c r="I246" t="s">
        <v>8771</v>
      </c>
      <c r="J246" t="s">
        <v>37</v>
      </c>
      <c r="K246">
        <v>22323.403145271299</v>
      </c>
      <c r="L246">
        <v>20312.603003905799</v>
      </c>
      <c r="M246" t="s">
        <v>98</v>
      </c>
      <c r="N246" t="s">
        <v>98</v>
      </c>
      <c r="O246">
        <v>22323</v>
      </c>
      <c r="P246">
        <v>89292</v>
      </c>
      <c r="Q246">
        <v>3</v>
      </c>
      <c r="R246">
        <v>21.448208962256899</v>
      </c>
      <c r="S246" t="s">
        <v>8768</v>
      </c>
      <c r="T246" t="s">
        <v>96</v>
      </c>
      <c r="U246">
        <v>1904.18959676139</v>
      </c>
      <c r="V246">
        <v>61.8</v>
      </c>
      <c r="W246" t="s">
        <v>16172</v>
      </c>
      <c r="X246">
        <v>72100318</v>
      </c>
      <c r="Y246" t="s">
        <v>96</v>
      </c>
      <c r="Z246" t="s">
        <v>8768</v>
      </c>
      <c r="AA246" t="s">
        <v>8772</v>
      </c>
      <c r="AB246" t="s">
        <v>8773</v>
      </c>
      <c r="AC246" t="s">
        <v>8774</v>
      </c>
      <c r="AD246" t="s">
        <v>8775</v>
      </c>
      <c r="AE246">
        <v>3</v>
      </c>
      <c r="AF246" t="s">
        <v>16172</v>
      </c>
      <c r="AG246" t="s">
        <v>96</v>
      </c>
      <c r="AH246" t="s">
        <v>96</v>
      </c>
      <c r="AI246" t="str">
        <f>IF(ISNA(VLOOKUP(D246,Listen!J:O,3,0)),"",VLOOKUP(D246,Listen!J:O,3,0))</f>
        <v/>
      </c>
      <c r="AJ246" t="s">
        <v>96</v>
      </c>
      <c r="AK246">
        <v>5</v>
      </c>
      <c r="AL246" t="s">
        <v>96</v>
      </c>
      <c r="AM246">
        <v>3</v>
      </c>
      <c r="AN246">
        <v>2</v>
      </c>
      <c r="AO246">
        <v>5</v>
      </c>
      <c r="AP246">
        <f t="shared" si="3"/>
        <v>5</v>
      </c>
    </row>
    <row r="247" spans="1:42" x14ac:dyDescent="0.25">
      <c r="A247" t="s">
        <v>1809</v>
      </c>
      <c r="B247">
        <v>21.429455211964701</v>
      </c>
      <c r="C247">
        <v>112</v>
      </c>
      <c r="D247" t="s">
        <v>8776</v>
      </c>
      <c r="F247">
        <v>1908.9891857231</v>
      </c>
      <c r="G247">
        <v>55.487935632173098</v>
      </c>
      <c r="H247" t="s">
        <v>8777</v>
      </c>
      <c r="I247" t="s">
        <v>8778</v>
      </c>
      <c r="J247" t="s">
        <v>37</v>
      </c>
      <c r="K247">
        <v>248717.550438445</v>
      </c>
      <c r="L247">
        <v>72424.789143314294</v>
      </c>
      <c r="M247" t="s">
        <v>98</v>
      </c>
      <c r="N247" t="s">
        <v>98</v>
      </c>
      <c r="O247">
        <v>248718</v>
      </c>
      <c r="P247">
        <v>994872</v>
      </c>
      <c r="Q247">
        <v>33</v>
      </c>
      <c r="R247">
        <v>21.467255211964698</v>
      </c>
      <c r="S247" t="s">
        <v>2746</v>
      </c>
      <c r="T247" t="s">
        <v>96</v>
      </c>
      <c r="U247">
        <v>1905.9891857231</v>
      </c>
      <c r="V247">
        <v>55.5</v>
      </c>
      <c r="W247" t="s">
        <v>16173</v>
      </c>
      <c r="X247">
        <v>72100318</v>
      </c>
      <c r="Y247" t="s">
        <v>96</v>
      </c>
      <c r="Z247" t="s">
        <v>2746</v>
      </c>
      <c r="AA247" t="s">
        <v>2747</v>
      </c>
      <c r="AB247" t="s">
        <v>1809</v>
      </c>
      <c r="AC247" t="s">
        <v>6861</v>
      </c>
      <c r="AD247" t="s">
        <v>2748</v>
      </c>
      <c r="AE247">
        <v>33</v>
      </c>
      <c r="AF247" t="s">
        <v>16173</v>
      </c>
      <c r="AG247" t="s">
        <v>96</v>
      </c>
      <c r="AH247" t="s">
        <v>96</v>
      </c>
      <c r="AI247" t="str">
        <f>IF(ISNA(VLOOKUP(D247,Listen!J:O,3,0)),"",VLOOKUP(D247,Listen!J:O,3,0))</f>
        <v/>
      </c>
      <c r="AJ247" t="s">
        <v>96</v>
      </c>
      <c r="AK247">
        <v>5</v>
      </c>
      <c r="AL247" t="s">
        <v>96</v>
      </c>
      <c r="AM247">
        <v>3</v>
      </c>
      <c r="AN247">
        <v>2</v>
      </c>
      <c r="AO247">
        <v>5</v>
      </c>
      <c r="AP247">
        <f t="shared" si="3"/>
        <v>5</v>
      </c>
    </row>
    <row r="248" spans="1:42" x14ac:dyDescent="0.25">
      <c r="A248" t="s">
        <v>1162</v>
      </c>
      <c r="B248">
        <v>21.431178677512602</v>
      </c>
      <c r="C248">
        <v>198</v>
      </c>
      <c r="D248" t="s">
        <v>1163</v>
      </c>
      <c r="F248">
        <v>1909.1520277325999</v>
      </c>
      <c r="G248">
        <v>61.417022438320402</v>
      </c>
      <c r="H248" t="s">
        <v>1164</v>
      </c>
      <c r="I248" t="s">
        <v>1165</v>
      </c>
      <c r="J248" t="s">
        <v>37</v>
      </c>
      <c r="K248">
        <v>332748.27653468098</v>
      </c>
      <c r="L248">
        <v>78636.030620996593</v>
      </c>
      <c r="M248" t="s">
        <v>98</v>
      </c>
      <c r="N248" t="s">
        <v>98</v>
      </c>
      <c r="O248">
        <v>332748</v>
      </c>
      <c r="P248">
        <v>1330992</v>
      </c>
      <c r="Q248">
        <v>44</v>
      </c>
      <c r="R248">
        <v>21.468978677512602</v>
      </c>
      <c r="S248" t="s">
        <v>1166</v>
      </c>
      <c r="T248" t="s">
        <v>96</v>
      </c>
      <c r="U248">
        <v>1906.1520277325999</v>
      </c>
      <c r="V248">
        <v>61.4</v>
      </c>
      <c r="W248" t="s">
        <v>16174</v>
      </c>
      <c r="X248">
        <v>72100318</v>
      </c>
      <c r="Y248" t="s">
        <v>96</v>
      </c>
      <c r="Z248" t="s">
        <v>1166</v>
      </c>
      <c r="AA248" t="s">
        <v>1167</v>
      </c>
      <c r="AB248" t="s">
        <v>1162</v>
      </c>
      <c r="AC248" t="s">
        <v>3022</v>
      </c>
      <c r="AD248" t="s">
        <v>1168</v>
      </c>
      <c r="AE248">
        <v>44</v>
      </c>
      <c r="AF248" t="s">
        <v>16174</v>
      </c>
      <c r="AG248" t="s">
        <v>96</v>
      </c>
      <c r="AH248" t="s">
        <v>96</v>
      </c>
      <c r="AI248" t="str">
        <f>IF(ISNA(VLOOKUP(D248,Listen!J:O,3,0)),"",VLOOKUP(D248,Listen!J:O,3,0))</f>
        <v/>
      </c>
      <c r="AJ248" t="s">
        <v>96</v>
      </c>
      <c r="AK248">
        <v>5</v>
      </c>
      <c r="AL248" t="s">
        <v>96</v>
      </c>
      <c r="AM248">
        <v>3</v>
      </c>
      <c r="AN248">
        <v>2</v>
      </c>
      <c r="AO248">
        <v>5</v>
      </c>
      <c r="AP248">
        <f t="shared" si="3"/>
        <v>5</v>
      </c>
    </row>
    <row r="249" spans="1:42" x14ac:dyDescent="0.25">
      <c r="A249" t="s">
        <v>4634</v>
      </c>
      <c r="B249">
        <v>21.434400746523899</v>
      </c>
      <c r="C249">
        <v>140</v>
      </c>
      <c r="D249" t="s">
        <v>2058</v>
      </c>
      <c r="F249">
        <v>1909.45646560964</v>
      </c>
      <c r="G249">
        <v>53.0061603840524</v>
      </c>
      <c r="H249" t="s">
        <v>2059</v>
      </c>
      <c r="I249" t="s">
        <v>2060</v>
      </c>
      <c r="J249" t="s">
        <v>37</v>
      </c>
      <c r="K249">
        <v>60467.620203515602</v>
      </c>
      <c r="L249">
        <v>16120.506230733399</v>
      </c>
      <c r="M249" t="s">
        <v>98</v>
      </c>
      <c r="N249" t="s">
        <v>98</v>
      </c>
      <c r="O249">
        <v>60468</v>
      </c>
      <c r="P249">
        <v>241872</v>
      </c>
      <c r="Q249">
        <v>8</v>
      </c>
      <c r="R249">
        <v>21.472200746523896</v>
      </c>
      <c r="S249" t="s">
        <v>8779</v>
      </c>
      <c r="T249" t="s">
        <v>96</v>
      </c>
      <c r="U249">
        <v>1906.45646560964</v>
      </c>
      <c r="V249">
        <v>53</v>
      </c>
      <c r="W249" t="s">
        <v>16175</v>
      </c>
      <c r="X249">
        <v>72100318</v>
      </c>
      <c r="Y249" t="s">
        <v>96</v>
      </c>
      <c r="Z249" t="s">
        <v>8779</v>
      </c>
      <c r="AA249" t="s">
        <v>8780</v>
      </c>
      <c r="AB249" t="s">
        <v>4634</v>
      </c>
      <c r="AC249" t="s">
        <v>8781</v>
      </c>
      <c r="AD249" t="s">
        <v>4633</v>
      </c>
      <c r="AE249">
        <v>8</v>
      </c>
      <c r="AF249" t="s">
        <v>16175</v>
      </c>
      <c r="AG249" t="s">
        <v>96</v>
      </c>
      <c r="AH249" t="s">
        <v>96</v>
      </c>
      <c r="AI249" t="str">
        <f>IF(ISNA(VLOOKUP(D249,Listen!J:O,3,0)),"",VLOOKUP(D249,Listen!J:O,3,0))</f>
        <v/>
      </c>
      <c r="AJ249" t="s">
        <v>96</v>
      </c>
      <c r="AK249">
        <v>5</v>
      </c>
      <c r="AL249" t="s">
        <v>96</v>
      </c>
      <c r="AM249">
        <v>3</v>
      </c>
      <c r="AN249">
        <v>2</v>
      </c>
      <c r="AO249">
        <v>5</v>
      </c>
      <c r="AP249">
        <f t="shared" si="3"/>
        <v>5</v>
      </c>
    </row>
    <row r="250" spans="1:42" x14ac:dyDescent="0.25">
      <c r="A250" t="s">
        <v>1305</v>
      </c>
      <c r="B250">
        <v>21.475919013600699</v>
      </c>
      <c r="C250">
        <v>119</v>
      </c>
      <c r="D250" t="s">
        <v>8782</v>
      </c>
      <c r="F250">
        <v>1913.3793279204499</v>
      </c>
      <c r="G250">
        <v>50.658147745832302</v>
      </c>
      <c r="H250" t="s">
        <v>8783</v>
      </c>
      <c r="I250" t="s">
        <v>8784</v>
      </c>
      <c r="J250" t="s">
        <v>37</v>
      </c>
      <c r="K250">
        <v>62051.297265504298</v>
      </c>
      <c r="L250">
        <v>33221.018961404501</v>
      </c>
      <c r="M250" t="s">
        <v>98</v>
      </c>
      <c r="N250" t="s">
        <v>98</v>
      </c>
      <c r="O250">
        <v>62051</v>
      </c>
      <c r="P250">
        <v>248204</v>
      </c>
      <c r="Q250">
        <v>8</v>
      </c>
      <c r="R250">
        <v>21.513719013600699</v>
      </c>
      <c r="S250" t="s">
        <v>1305</v>
      </c>
      <c r="T250" t="s">
        <v>96</v>
      </c>
      <c r="U250">
        <v>1910.3793279204499</v>
      </c>
      <c r="V250">
        <v>50.7</v>
      </c>
      <c r="W250" t="s">
        <v>16176</v>
      </c>
      <c r="X250">
        <v>72100318</v>
      </c>
      <c r="Y250" t="s">
        <v>96</v>
      </c>
      <c r="Z250" t="s">
        <v>1305</v>
      </c>
      <c r="AA250" t="s">
        <v>1645</v>
      </c>
      <c r="AB250" t="s">
        <v>1155</v>
      </c>
      <c r="AC250" t="s">
        <v>1644</v>
      </c>
      <c r="AD250" t="s">
        <v>1153</v>
      </c>
      <c r="AE250">
        <v>8</v>
      </c>
      <c r="AF250" t="s">
        <v>16176</v>
      </c>
      <c r="AG250" t="s">
        <v>96</v>
      </c>
      <c r="AH250" t="s">
        <v>96</v>
      </c>
      <c r="AI250" t="str">
        <f>IF(ISNA(VLOOKUP(D250,Listen!J:O,3,0)),"",VLOOKUP(D250,Listen!J:O,3,0))</f>
        <v/>
      </c>
      <c r="AJ250" t="s">
        <v>96</v>
      </c>
      <c r="AK250">
        <v>5</v>
      </c>
      <c r="AL250" t="s">
        <v>96</v>
      </c>
      <c r="AM250">
        <v>3</v>
      </c>
      <c r="AN250">
        <v>2</v>
      </c>
      <c r="AO250">
        <v>5</v>
      </c>
      <c r="AP250">
        <f t="shared" si="3"/>
        <v>5</v>
      </c>
    </row>
    <row r="251" spans="1:42" x14ac:dyDescent="0.25">
      <c r="A251" t="s">
        <v>1160</v>
      </c>
      <c r="B251">
        <v>21.526119736808798</v>
      </c>
      <c r="C251">
        <v>243</v>
      </c>
      <c r="D251" t="s">
        <v>1132</v>
      </c>
      <c r="F251">
        <v>1918.12255394874</v>
      </c>
      <c r="G251">
        <v>54.341472600559797</v>
      </c>
      <c r="H251" t="s">
        <v>1133</v>
      </c>
      <c r="I251" t="s">
        <v>1134</v>
      </c>
      <c r="J251" t="s">
        <v>37</v>
      </c>
      <c r="K251">
        <v>245722.25695300099</v>
      </c>
      <c r="L251">
        <v>36741.861614064597</v>
      </c>
      <c r="M251" t="s">
        <v>98</v>
      </c>
      <c r="N251" t="s">
        <v>98</v>
      </c>
      <c r="O251">
        <v>245722</v>
      </c>
      <c r="P251">
        <v>982888</v>
      </c>
      <c r="Q251">
        <v>32</v>
      </c>
      <c r="R251">
        <v>21.563919736808799</v>
      </c>
      <c r="S251" t="s">
        <v>1161</v>
      </c>
      <c r="T251" t="s">
        <v>96</v>
      </c>
      <c r="U251">
        <v>1915.12255394874</v>
      </c>
      <c r="V251">
        <v>54.3</v>
      </c>
      <c r="W251" t="s">
        <v>16177</v>
      </c>
      <c r="X251">
        <v>72100318</v>
      </c>
      <c r="Y251" t="s">
        <v>96</v>
      </c>
      <c r="Z251" t="s">
        <v>1161</v>
      </c>
      <c r="AA251" t="s">
        <v>1169</v>
      </c>
      <c r="AB251" t="s">
        <v>1160</v>
      </c>
      <c r="AC251" t="s">
        <v>1170</v>
      </c>
      <c r="AD251" t="s">
        <v>1150</v>
      </c>
      <c r="AE251">
        <v>32</v>
      </c>
      <c r="AF251" t="s">
        <v>16177</v>
      </c>
      <c r="AG251" t="s">
        <v>96</v>
      </c>
      <c r="AH251" t="s">
        <v>96</v>
      </c>
      <c r="AI251" t="str">
        <f>IF(ISNA(VLOOKUP(D251,Listen!J:O,3,0)),"",VLOOKUP(D251,Listen!J:O,3,0))</f>
        <v/>
      </c>
      <c r="AJ251" t="s">
        <v>96</v>
      </c>
      <c r="AK251">
        <v>5</v>
      </c>
      <c r="AL251" t="s">
        <v>96</v>
      </c>
      <c r="AM251">
        <v>3</v>
      </c>
      <c r="AN251">
        <v>2</v>
      </c>
      <c r="AO251">
        <v>5</v>
      </c>
      <c r="AP251">
        <f t="shared" si="3"/>
        <v>5</v>
      </c>
    </row>
    <row r="252" spans="1:42" x14ac:dyDescent="0.25">
      <c r="A252" t="s">
        <v>1171</v>
      </c>
      <c r="B252">
        <v>21.610987401833601</v>
      </c>
      <c r="C252">
        <v>187</v>
      </c>
      <c r="D252" t="s">
        <v>4890</v>
      </c>
      <c r="F252">
        <v>1926.1412933608699</v>
      </c>
      <c r="G252">
        <v>57.059317517414897</v>
      </c>
      <c r="H252" t="s">
        <v>4891</v>
      </c>
      <c r="I252" t="s">
        <v>4892</v>
      </c>
      <c r="J252" t="s">
        <v>37</v>
      </c>
      <c r="K252">
        <v>62137.149878554999</v>
      </c>
      <c r="L252">
        <v>35094.716092889299</v>
      </c>
      <c r="M252" t="s">
        <v>98</v>
      </c>
      <c r="N252" t="s">
        <v>98</v>
      </c>
      <c r="O252">
        <v>62137</v>
      </c>
      <c r="P252">
        <v>248548</v>
      </c>
      <c r="Q252">
        <v>8</v>
      </c>
      <c r="R252">
        <v>21.648787401833602</v>
      </c>
      <c r="S252" t="s">
        <v>1171</v>
      </c>
      <c r="T252" t="s">
        <v>96</v>
      </c>
      <c r="U252">
        <v>1923.1412933608699</v>
      </c>
      <c r="V252">
        <v>57.1</v>
      </c>
      <c r="W252" t="s">
        <v>16178</v>
      </c>
      <c r="X252">
        <v>72100318</v>
      </c>
      <c r="Y252" t="s">
        <v>96</v>
      </c>
      <c r="Z252" t="s">
        <v>1171</v>
      </c>
      <c r="AA252" t="s">
        <v>1172</v>
      </c>
      <c r="AB252" t="s">
        <v>1173</v>
      </c>
      <c r="AC252" t="s">
        <v>1174</v>
      </c>
      <c r="AD252" t="s">
        <v>1175</v>
      </c>
      <c r="AE252">
        <v>8</v>
      </c>
      <c r="AF252" t="s">
        <v>16178</v>
      </c>
      <c r="AG252" t="s">
        <v>96</v>
      </c>
      <c r="AH252" t="s">
        <v>96</v>
      </c>
      <c r="AI252" t="str">
        <f>IF(ISNA(VLOOKUP(D252,Listen!J:O,3,0)),"",VLOOKUP(D252,Listen!J:O,3,0))</f>
        <v/>
      </c>
      <c r="AJ252" t="s">
        <v>96</v>
      </c>
      <c r="AK252">
        <v>5</v>
      </c>
      <c r="AL252" t="s">
        <v>96</v>
      </c>
      <c r="AM252">
        <v>3</v>
      </c>
      <c r="AN252">
        <v>2</v>
      </c>
      <c r="AO252">
        <v>5</v>
      </c>
      <c r="AP252">
        <f t="shared" si="3"/>
        <v>5</v>
      </c>
    </row>
    <row r="253" spans="1:42" x14ac:dyDescent="0.25">
      <c r="A253" t="s">
        <v>1913</v>
      </c>
      <c r="B253">
        <v>21.638787834733101</v>
      </c>
      <c r="C253">
        <v>71.099998474121094</v>
      </c>
      <c r="D253" s="2" t="s">
        <v>2094</v>
      </c>
      <c r="F253">
        <v>1928.76802318665</v>
      </c>
      <c r="G253">
        <v>56.875802958867297</v>
      </c>
      <c r="H253" t="s">
        <v>2095</v>
      </c>
      <c r="I253" t="s">
        <v>59</v>
      </c>
      <c r="J253" t="s">
        <v>37</v>
      </c>
      <c r="K253">
        <v>90632.267915419798</v>
      </c>
      <c r="L253">
        <v>16424.421849853501</v>
      </c>
      <c r="M253" t="s">
        <v>98</v>
      </c>
      <c r="N253" t="s">
        <v>98</v>
      </c>
      <c r="O253">
        <v>90632</v>
      </c>
      <c r="P253">
        <v>362528</v>
      </c>
      <c r="Q253">
        <v>12</v>
      </c>
      <c r="R253">
        <v>21.676587834733098</v>
      </c>
      <c r="S253" t="s">
        <v>1914</v>
      </c>
      <c r="T253" t="s">
        <v>96</v>
      </c>
      <c r="U253">
        <v>1925.76802318665</v>
      </c>
      <c r="V253">
        <v>56.9</v>
      </c>
      <c r="W253" t="s">
        <v>16179</v>
      </c>
      <c r="X253">
        <v>72100318</v>
      </c>
      <c r="Y253" t="s">
        <v>96</v>
      </c>
      <c r="Z253" t="s">
        <v>1914</v>
      </c>
      <c r="AA253" t="s">
        <v>1915</v>
      </c>
      <c r="AB253" t="s">
        <v>1913</v>
      </c>
      <c r="AC253" t="s">
        <v>1916</v>
      </c>
      <c r="AD253" t="s">
        <v>1917</v>
      </c>
      <c r="AE253">
        <v>12</v>
      </c>
      <c r="AF253" t="s">
        <v>16179</v>
      </c>
      <c r="AG253" t="s">
        <v>96</v>
      </c>
      <c r="AH253" t="s">
        <v>96</v>
      </c>
      <c r="AI253" t="str">
        <f>IF(ISNA(VLOOKUP(D253,Listen!J:O,3,0)),"",VLOOKUP(D253,Listen!J:O,3,0))</f>
        <v>x</v>
      </c>
      <c r="AJ253" t="s">
        <v>96</v>
      </c>
      <c r="AK253">
        <v>5</v>
      </c>
      <c r="AL253" t="s">
        <v>96</v>
      </c>
      <c r="AM253">
        <v>3</v>
      </c>
      <c r="AN253">
        <v>1</v>
      </c>
      <c r="AO253">
        <v>5</v>
      </c>
      <c r="AP253">
        <f t="shared" si="3"/>
        <v>5</v>
      </c>
    </row>
    <row r="254" spans="1:42" x14ac:dyDescent="0.25">
      <c r="A254" t="s">
        <v>1161</v>
      </c>
      <c r="B254">
        <v>21.649314836895901</v>
      </c>
      <c r="C254">
        <v>243</v>
      </c>
      <c r="E254">
        <v>1928</v>
      </c>
      <c r="F254">
        <v>1929.76266922893</v>
      </c>
      <c r="G254">
        <v>56.948084172860902</v>
      </c>
      <c r="H254" t="s">
        <v>15452</v>
      </c>
      <c r="J254" t="s">
        <v>44</v>
      </c>
      <c r="K254">
        <v>360262.53172907402</v>
      </c>
      <c r="L254">
        <v>35737.512571922402</v>
      </c>
      <c r="M254" t="s">
        <v>98</v>
      </c>
      <c r="N254" t="s">
        <v>98</v>
      </c>
      <c r="O254">
        <v>360263</v>
      </c>
      <c r="P254">
        <v>1441052</v>
      </c>
      <c r="Q254">
        <v>47</v>
      </c>
      <c r="R254">
        <v>21.687114836895901</v>
      </c>
      <c r="S254" t="s">
        <v>1169</v>
      </c>
      <c r="T254">
        <v>1928</v>
      </c>
      <c r="U254">
        <v>1926.76266922893</v>
      </c>
      <c r="V254">
        <v>56.9</v>
      </c>
      <c r="W254" t="s">
        <v>16180</v>
      </c>
      <c r="X254">
        <v>72100318</v>
      </c>
      <c r="Y254" t="s">
        <v>96</v>
      </c>
      <c r="Z254" t="s">
        <v>1169</v>
      </c>
      <c r="AA254" t="s">
        <v>1170</v>
      </c>
      <c r="AB254" t="s">
        <v>1161</v>
      </c>
      <c r="AC254" t="s">
        <v>1176</v>
      </c>
      <c r="AD254" t="s">
        <v>1160</v>
      </c>
      <c r="AE254">
        <v>47</v>
      </c>
      <c r="AF254" t="s">
        <v>16180</v>
      </c>
      <c r="AG254" t="s">
        <v>96</v>
      </c>
      <c r="AH254" t="s">
        <v>118</v>
      </c>
      <c r="AI254" t="str">
        <f>IF(ISNA(VLOOKUP(D254,Listen!J:O,3,0)),"",VLOOKUP(D254,Listen!J:O,3,0))</f>
        <v/>
      </c>
      <c r="AJ254" t="s">
        <v>96</v>
      </c>
      <c r="AK254">
        <v>5</v>
      </c>
      <c r="AL254" t="s">
        <v>96</v>
      </c>
      <c r="AM254" t="s">
        <v>96</v>
      </c>
      <c r="AN254">
        <v>2</v>
      </c>
      <c r="AO254">
        <v>5</v>
      </c>
      <c r="AP254">
        <f t="shared" si="3"/>
        <v>5</v>
      </c>
    </row>
    <row r="255" spans="1:42" x14ac:dyDescent="0.25">
      <c r="A255" t="s">
        <v>460</v>
      </c>
      <c r="B255">
        <v>21.731080097847499</v>
      </c>
      <c r="C255">
        <v>205</v>
      </c>
      <c r="E255">
        <v>1946</v>
      </c>
      <c r="F255">
        <v>1937.4882773311899</v>
      </c>
      <c r="G255">
        <v>57.4664607113261</v>
      </c>
      <c r="H255" t="s">
        <v>14289</v>
      </c>
      <c r="J255" t="s">
        <v>44</v>
      </c>
      <c r="K255">
        <v>340751.741511659</v>
      </c>
      <c r="L255">
        <v>120939.862403689</v>
      </c>
      <c r="M255" t="s">
        <v>98</v>
      </c>
      <c r="N255" t="s">
        <v>98</v>
      </c>
      <c r="O255">
        <v>340752</v>
      </c>
      <c r="P255">
        <v>1363008</v>
      </c>
      <c r="Q255">
        <v>45</v>
      </c>
      <c r="R255">
        <v>21.7688800978475</v>
      </c>
      <c r="S255" t="s">
        <v>462</v>
      </c>
      <c r="T255">
        <v>1946</v>
      </c>
      <c r="U255">
        <v>1934.4882773311899</v>
      </c>
      <c r="V255">
        <v>57.5</v>
      </c>
      <c r="W255" t="s">
        <v>16181</v>
      </c>
      <c r="X255">
        <v>72100318</v>
      </c>
      <c r="Y255" t="s">
        <v>96</v>
      </c>
      <c r="Z255" t="s">
        <v>462</v>
      </c>
      <c r="AA255" t="s">
        <v>463</v>
      </c>
      <c r="AB255" t="s">
        <v>460</v>
      </c>
      <c r="AC255" t="s">
        <v>464</v>
      </c>
      <c r="AD255" t="s">
        <v>459</v>
      </c>
      <c r="AE255">
        <v>45</v>
      </c>
      <c r="AF255" t="s">
        <v>16181</v>
      </c>
      <c r="AG255" t="s">
        <v>96</v>
      </c>
      <c r="AH255" t="s">
        <v>118</v>
      </c>
      <c r="AI255" t="str">
        <f>IF(ISNA(VLOOKUP(D255,Listen!J:O,3,0)),"",VLOOKUP(D255,Listen!J:O,3,0))</f>
        <v/>
      </c>
      <c r="AJ255" t="s">
        <v>96</v>
      </c>
      <c r="AK255">
        <v>5</v>
      </c>
      <c r="AL255" t="s">
        <v>96</v>
      </c>
      <c r="AM255" t="s">
        <v>96</v>
      </c>
      <c r="AN255">
        <v>2</v>
      </c>
      <c r="AO255">
        <v>5</v>
      </c>
      <c r="AP255">
        <f t="shared" si="3"/>
        <v>5</v>
      </c>
    </row>
    <row r="256" spans="1:42" x14ac:dyDescent="0.25">
      <c r="A256" t="s">
        <v>8785</v>
      </c>
      <c r="B256">
        <v>21.838174597308399</v>
      </c>
      <c r="C256">
        <v>206</v>
      </c>
      <c r="D256" t="s">
        <v>8786</v>
      </c>
      <c r="F256">
        <v>1947.60712393075</v>
      </c>
      <c r="G256">
        <v>52.403423188574997</v>
      </c>
      <c r="H256" t="s">
        <v>8787</v>
      </c>
      <c r="I256" t="s">
        <v>8788</v>
      </c>
      <c r="J256" t="s">
        <v>37</v>
      </c>
      <c r="K256">
        <v>2179687.7108048499</v>
      </c>
      <c r="L256">
        <v>372799.570314335</v>
      </c>
      <c r="M256" t="s">
        <v>98</v>
      </c>
      <c r="N256" t="s">
        <v>98</v>
      </c>
      <c r="O256">
        <v>2179688</v>
      </c>
      <c r="P256">
        <v>8718752</v>
      </c>
      <c r="Q256">
        <v>285</v>
      </c>
      <c r="R256">
        <v>21.875974597308399</v>
      </c>
      <c r="S256" t="s">
        <v>8789</v>
      </c>
      <c r="T256" t="s">
        <v>96</v>
      </c>
      <c r="U256">
        <v>1944.60712393075</v>
      </c>
      <c r="V256">
        <v>52.4</v>
      </c>
      <c r="W256" t="s">
        <v>16182</v>
      </c>
      <c r="X256">
        <v>72100318</v>
      </c>
      <c r="Y256" t="s">
        <v>96</v>
      </c>
      <c r="Z256" t="s">
        <v>8789</v>
      </c>
      <c r="AA256" t="s">
        <v>8790</v>
      </c>
      <c r="AB256" t="s">
        <v>8785</v>
      </c>
      <c r="AC256" t="s">
        <v>8791</v>
      </c>
      <c r="AD256" t="s">
        <v>8792</v>
      </c>
      <c r="AE256">
        <v>285</v>
      </c>
      <c r="AF256" t="s">
        <v>16182</v>
      </c>
      <c r="AG256" t="s">
        <v>96</v>
      </c>
      <c r="AH256" t="s">
        <v>96</v>
      </c>
      <c r="AI256" t="str">
        <f>IF(ISNA(VLOOKUP(D256,Listen!J:O,3,0)),"",VLOOKUP(D256,Listen!J:O,3,0))</f>
        <v/>
      </c>
      <c r="AJ256" t="s">
        <v>96</v>
      </c>
      <c r="AK256">
        <v>5</v>
      </c>
      <c r="AL256" t="s">
        <v>96</v>
      </c>
      <c r="AM256">
        <v>3</v>
      </c>
      <c r="AN256">
        <v>2</v>
      </c>
      <c r="AO256">
        <v>5</v>
      </c>
      <c r="AP256">
        <f t="shared" si="3"/>
        <v>5</v>
      </c>
    </row>
    <row r="257" spans="1:42" x14ac:dyDescent="0.25">
      <c r="A257" t="s">
        <v>462</v>
      </c>
      <c r="B257">
        <v>21.839684218126401</v>
      </c>
      <c r="C257">
        <v>205</v>
      </c>
      <c r="E257">
        <v>1946</v>
      </c>
      <c r="F257">
        <v>1947.7497607753801</v>
      </c>
      <c r="G257">
        <v>96.788810753671498</v>
      </c>
      <c r="H257" t="s">
        <v>14289</v>
      </c>
      <c r="J257" t="s">
        <v>44</v>
      </c>
      <c r="K257">
        <v>6420646.7279746002</v>
      </c>
      <c r="L257">
        <v>2406941.9111987301</v>
      </c>
      <c r="M257" t="s">
        <v>98</v>
      </c>
      <c r="N257" t="s">
        <v>98</v>
      </c>
      <c r="O257">
        <v>6420647</v>
      </c>
      <c r="P257">
        <v>25682588</v>
      </c>
      <c r="Q257">
        <v>840</v>
      </c>
      <c r="R257">
        <v>21.877484218126398</v>
      </c>
      <c r="S257" t="s">
        <v>463</v>
      </c>
      <c r="T257">
        <v>1946</v>
      </c>
      <c r="U257">
        <v>1944.7497607753801</v>
      </c>
      <c r="V257">
        <v>96.8</v>
      </c>
      <c r="W257" t="s">
        <v>16183</v>
      </c>
      <c r="X257">
        <v>72100318</v>
      </c>
      <c r="Y257" t="s">
        <v>96</v>
      </c>
      <c r="Z257" t="s">
        <v>463</v>
      </c>
      <c r="AA257" t="s">
        <v>464</v>
      </c>
      <c r="AB257" t="s">
        <v>462</v>
      </c>
      <c r="AC257" t="s">
        <v>654</v>
      </c>
      <c r="AD257" t="s">
        <v>460</v>
      </c>
      <c r="AE257">
        <v>840</v>
      </c>
      <c r="AF257" t="s">
        <v>14289</v>
      </c>
      <c r="AG257">
        <v>0</v>
      </c>
      <c r="AH257" t="s">
        <v>118</v>
      </c>
      <c r="AI257" t="str">
        <f>IF(ISNA(VLOOKUP(D257,Listen!J:O,3,0)),"",VLOOKUP(D257,Listen!J:O,3,0))</f>
        <v/>
      </c>
      <c r="AJ257" t="s">
        <v>96</v>
      </c>
      <c r="AK257" t="s">
        <v>96</v>
      </c>
      <c r="AL257" t="s">
        <v>96</v>
      </c>
      <c r="AM257" t="s">
        <v>96</v>
      </c>
      <c r="AN257">
        <v>2</v>
      </c>
      <c r="AO257">
        <v>2</v>
      </c>
      <c r="AP257">
        <f t="shared" si="3"/>
        <v>2</v>
      </c>
    </row>
    <row r="258" spans="1:42" x14ac:dyDescent="0.25">
      <c r="A258" t="s">
        <v>8793</v>
      </c>
      <c r="B258">
        <v>22.0786226921607</v>
      </c>
      <c r="C258">
        <v>113</v>
      </c>
      <c r="D258" t="s">
        <v>7902</v>
      </c>
      <c r="F258">
        <v>1970.3259134037401</v>
      </c>
      <c r="G258">
        <v>53.277993763704998</v>
      </c>
      <c r="H258" t="s">
        <v>7903</v>
      </c>
      <c r="I258" t="s">
        <v>2182</v>
      </c>
      <c r="J258" t="s">
        <v>37</v>
      </c>
      <c r="K258">
        <v>41233.675128900497</v>
      </c>
      <c r="L258">
        <v>7563.4613413090301</v>
      </c>
      <c r="M258" t="s">
        <v>98</v>
      </c>
      <c r="N258" t="s">
        <v>98</v>
      </c>
      <c r="O258">
        <v>41234</v>
      </c>
      <c r="P258">
        <v>164936</v>
      </c>
      <c r="Q258">
        <v>5</v>
      </c>
      <c r="R258">
        <v>22.116422692160697</v>
      </c>
      <c r="S258" t="s">
        <v>8793</v>
      </c>
      <c r="T258" t="s">
        <v>96</v>
      </c>
      <c r="U258">
        <v>1967.3259134037401</v>
      </c>
      <c r="V258">
        <v>53.3</v>
      </c>
      <c r="W258" t="s">
        <v>16184</v>
      </c>
      <c r="X258">
        <v>72100318</v>
      </c>
      <c r="Y258" t="s">
        <v>96</v>
      </c>
      <c r="Z258" t="s">
        <v>8793</v>
      </c>
      <c r="AA258" t="s">
        <v>8794</v>
      </c>
      <c r="AB258" t="s">
        <v>8795</v>
      </c>
      <c r="AC258" t="s">
        <v>8796</v>
      </c>
      <c r="AD258" t="s">
        <v>7906</v>
      </c>
      <c r="AE258">
        <v>5</v>
      </c>
      <c r="AF258" t="s">
        <v>16184</v>
      </c>
      <c r="AG258" t="s">
        <v>96</v>
      </c>
      <c r="AH258" t="s">
        <v>96</v>
      </c>
      <c r="AI258" t="str">
        <f>IF(ISNA(VLOOKUP(D258,Listen!J:O,3,0)),"",VLOOKUP(D258,Listen!J:O,3,0))</f>
        <v/>
      </c>
      <c r="AJ258" t="s">
        <v>96</v>
      </c>
      <c r="AK258">
        <v>5</v>
      </c>
      <c r="AL258" t="s">
        <v>96</v>
      </c>
      <c r="AM258">
        <v>3</v>
      </c>
      <c r="AN258">
        <v>2</v>
      </c>
      <c r="AO258">
        <v>5</v>
      </c>
      <c r="AP258">
        <f t="shared" si="3"/>
        <v>5</v>
      </c>
    </row>
    <row r="259" spans="1:42" x14ac:dyDescent="0.25">
      <c r="A259" t="s">
        <v>3589</v>
      </c>
      <c r="B259">
        <v>22.1229759068279</v>
      </c>
      <c r="C259">
        <v>129</v>
      </c>
      <c r="D259" t="s">
        <v>2026</v>
      </c>
      <c r="F259">
        <v>1974.5166363416499</v>
      </c>
      <c r="G259">
        <v>55.716266579349998</v>
      </c>
      <c r="H259" t="s">
        <v>2027</v>
      </c>
      <c r="I259" t="s">
        <v>643</v>
      </c>
      <c r="J259" t="s">
        <v>37</v>
      </c>
      <c r="K259">
        <v>124155.67496885901</v>
      </c>
      <c r="L259">
        <v>91964.374570638305</v>
      </c>
      <c r="M259" t="s">
        <v>98</v>
      </c>
      <c r="N259" t="s">
        <v>98</v>
      </c>
      <c r="O259">
        <v>124156</v>
      </c>
      <c r="P259">
        <v>496624</v>
      </c>
      <c r="Q259">
        <v>16</v>
      </c>
      <c r="R259">
        <v>22.160775906827901</v>
      </c>
      <c r="S259" t="s">
        <v>3588</v>
      </c>
      <c r="T259" t="s">
        <v>96</v>
      </c>
      <c r="U259">
        <v>1971.5166363416499</v>
      </c>
      <c r="V259">
        <v>55.7</v>
      </c>
      <c r="W259" t="s">
        <v>14315</v>
      </c>
      <c r="X259">
        <v>72100318</v>
      </c>
      <c r="Y259" t="s">
        <v>96</v>
      </c>
      <c r="Z259" t="s">
        <v>3588</v>
      </c>
      <c r="AA259" t="s">
        <v>1586</v>
      </c>
      <c r="AB259" t="s">
        <v>3589</v>
      </c>
      <c r="AC259" t="s">
        <v>3587</v>
      </c>
      <c r="AD259" t="s">
        <v>6272</v>
      </c>
      <c r="AE259">
        <v>16</v>
      </c>
      <c r="AF259" t="s">
        <v>14315</v>
      </c>
      <c r="AG259" t="s">
        <v>96</v>
      </c>
      <c r="AH259" t="s">
        <v>96</v>
      </c>
      <c r="AI259" t="str">
        <f>IF(ISNA(VLOOKUP(D259,Listen!J:O,3,0)),"",VLOOKUP(D259,Listen!J:O,3,0))</f>
        <v/>
      </c>
      <c r="AJ259" t="s">
        <v>96</v>
      </c>
      <c r="AK259">
        <v>5</v>
      </c>
      <c r="AL259" t="s">
        <v>96</v>
      </c>
      <c r="AM259">
        <v>3</v>
      </c>
      <c r="AN259">
        <v>2</v>
      </c>
      <c r="AO259">
        <v>5</v>
      </c>
      <c r="AP259">
        <f t="shared" ref="AP259:AP322" si="4">IF(OR(O259&lt;10000,Y259="Säule",Y259="BW",Y259="IS"),6,
IF(G259&lt;80,5,
IF(AND(ABS(E259-U259)&gt;100,NOT(E259="")),4,
IF(OR(J259="NIST20.L",J259="NIST17.L",J259="NIST11.L",J259="SWGDRUG.L",J259="WILEY275.L",J259="HPPEST.L",J259="PMW_TOX2.L",J259="ENVI96.L"),3,
IF(AI259="x",1,2)))))</f>
        <v>5</v>
      </c>
    </row>
    <row r="260" spans="1:42" x14ac:dyDescent="0.25">
      <c r="A260" t="s">
        <v>1189</v>
      </c>
      <c r="B260">
        <v>22.190112955574001</v>
      </c>
      <c r="C260">
        <v>150</v>
      </c>
      <c r="E260">
        <v>1980</v>
      </c>
      <c r="F260">
        <v>1980.86009469692</v>
      </c>
      <c r="G260">
        <v>71.190959466026001</v>
      </c>
      <c r="H260" t="s">
        <v>14291</v>
      </c>
      <c r="J260" t="s">
        <v>44</v>
      </c>
      <c r="K260">
        <v>336993.39145235898</v>
      </c>
      <c r="L260">
        <v>62093.307595372004</v>
      </c>
      <c r="M260" t="s">
        <v>98</v>
      </c>
      <c r="N260" t="s">
        <v>98</v>
      </c>
      <c r="O260">
        <v>336993</v>
      </c>
      <c r="P260">
        <v>1347972</v>
      </c>
      <c r="Q260">
        <v>44</v>
      </c>
      <c r="R260">
        <v>22.227912955573998</v>
      </c>
      <c r="S260" t="s">
        <v>1189</v>
      </c>
      <c r="T260">
        <v>1980</v>
      </c>
      <c r="U260">
        <v>1977.86009469692</v>
      </c>
      <c r="V260">
        <v>71.2</v>
      </c>
      <c r="W260" t="s">
        <v>16185</v>
      </c>
      <c r="X260">
        <v>72100318</v>
      </c>
      <c r="Y260" t="s">
        <v>96</v>
      </c>
      <c r="Z260" t="s">
        <v>1189</v>
      </c>
      <c r="AA260" t="s">
        <v>1190</v>
      </c>
      <c r="AB260" t="s">
        <v>1191</v>
      </c>
      <c r="AC260" t="s">
        <v>1192</v>
      </c>
      <c r="AD260" t="s">
        <v>1193</v>
      </c>
      <c r="AE260">
        <v>44</v>
      </c>
      <c r="AF260" t="s">
        <v>16185</v>
      </c>
      <c r="AG260" t="s">
        <v>96</v>
      </c>
      <c r="AH260" t="s">
        <v>118</v>
      </c>
      <c r="AI260" t="str">
        <f>IF(ISNA(VLOOKUP(D260,Listen!J:O,3,0)),"",VLOOKUP(D260,Listen!J:O,3,0))</f>
        <v/>
      </c>
      <c r="AJ260" t="s">
        <v>96</v>
      </c>
      <c r="AK260">
        <v>5</v>
      </c>
      <c r="AL260" t="s">
        <v>96</v>
      </c>
      <c r="AM260" t="s">
        <v>96</v>
      </c>
      <c r="AN260">
        <v>2</v>
      </c>
      <c r="AO260">
        <v>5</v>
      </c>
      <c r="AP260">
        <f t="shared" si="4"/>
        <v>5</v>
      </c>
    </row>
    <row r="261" spans="1:42" x14ac:dyDescent="0.25">
      <c r="A261" t="s">
        <v>3588</v>
      </c>
      <c r="B261">
        <v>22.2092636308458</v>
      </c>
      <c r="C261">
        <v>129</v>
      </c>
      <c r="D261" t="s">
        <v>5415</v>
      </c>
      <c r="F261">
        <v>1982.6695503303099</v>
      </c>
      <c r="G261">
        <v>61.540531349368102</v>
      </c>
      <c r="H261" t="s">
        <v>5416</v>
      </c>
      <c r="I261" t="s">
        <v>5417</v>
      </c>
      <c r="J261" t="s">
        <v>37</v>
      </c>
      <c r="K261">
        <v>125813.599744381</v>
      </c>
      <c r="L261">
        <v>95159.125838820997</v>
      </c>
      <c r="M261" t="s">
        <v>98</v>
      </c>
      <c r="N261" t="s">
        <v>98</v>
      </c>
      <c r="O261">
        <v>125814</v>
      </c>
      <c r="P261">
        <v>503256</v>
      </c>
      <c r="Q261">
        <v>16</v>
      </c>
      <c r="R261">
        <v>22.247063630845801</v>
      </c>
      <c r="S261" t="s">
        <v>3588</v>
      </c>
      <c r="T261" t="s">
        <v>96</v>
      </c>
      <c r="U261">
        <v>1979.6695503303099</v>
      </c>
      <c r="V261">
        <v>61.5</v>
      </c>
      <c r="W261" t="s">
        <v>16186</v>
      </c>
      <c r="X261">
        <v>72100318</v>
      </c>
      <c r="Y261" t="s">
        <v>96</v>
      </c>
      <c r="Z261" t="s">
        <v>3588</v>
      </c>
      <c r="AA261" t="s">
        <v>1586</v>
      </c>
      <c r="AB261" t="s">
        <v>3589</v>
      </c>
      <c r="AC261" t="s">
        <v>3587</v>
      </c>
      <c r="AD261" t="s">
        <v>6272</v>
      </c>
      <c r="AE261">
        <v>16</v>
      </c>
      <c r="AF261" t="s">
        <v>16186</v>
      </c>
      <c r="AG261" t="s">
        <v>96</v>
      </c>
      <c r="AH261" t="s">
        <v>96</v>
      </c>
      <c r="AI261" t="str">
        <f>IF(ISNA(VLOOKUP(D261,Listen!J:O,3,0)),"",VLOOKUP(D261,Listen!J:O,3,0))</f>
        <v/>
      </c>
      <c r="AJ261" t="s">
        <v>96</v>
      </c>
      <c r="AK261">
        <v>5</v>
      </c>
      <c r="AL261" t="s">
        <v>96</v>
      </c>
      <c r="AM261">
        <v>3</v>
      </c>
      <c r="AN261">
        <v>2</v>
      </c>
      <c r="AO261">
        <v>5</v>
      </c>
      <c r="AP261">
        <f t="shared" si="4"/>
        <v>5</v>
      </c>
    </row>
    <row r="262" spans="1:42" x14ac:dyDescent="0.25">
      <c r="A262" t="s">
        <v>4235</v>
      </c>
      <c r="B262">
        <v>22.302611242586099</v>
      </c>
      <c r="C262">
        <v>155</v>
      </c>
      <c r="D262" t="s">
        <v>8797</v>
      </c>
      <c r="F262">
        <v>1991.4895193146201</v>
      </c>
      <c r="G262">
        <v>51.688421160987701</v>
      </c>
      <c r="H262" t="s">
        <v>8798</v>
      </c>
      <c r="I262" t="s">
        <v>8799</v>
      </c>
      <c r="J262" t="s">
        <v>37</v>
      </c>
      <c r="K262">
        <v>205059.11245973399</v>
      </c>
      <c r="L262">
        <v>71033.694586176294</v>
      </c>
      <c r="M262" t="s">
        <v>98</v>
      </c>
      <c r="N262" t="s">
        <v>98</v>
      </c>
      <c r="O262">
        <v>205059</v>
      </c>
      <c r="P262">
        <v>820236</v>
      </c>
      <c r="Q262">
        <v>27</v>
      </c>
      <c r="R262">
        <v>22.3404112425861</v>
      </c>
      <c r="S262" t="s">
        <v>4235</v>
      </c>
      <c r="T262" t="s">
        <v>96</v>
      </c>
      <c r="U262">
        <v>1988.4895193146201</v>
      </c>
      <c r="V262">
        <v>51.7</v>
      </c>
      <c r="W262" t="s">
        <v>16187</v>
      </c>
      <c r="X262">
        <v>72100318</v>
      </c>
      <c r="Y262" t="s">
        <v>96</v>
      </c>
      <c r="Z262" t="s">
        <v>4235</v>
      </c>
      <c r="AA262" t="s">
        <v>4234</v>
      </c>
      <c r="AB262" t="s">
        <v>5682</v>
      </c>
      <c r="AC262" t="s">
        <v>4233</v>
      </c>
      <c r="AD262" t="s">
        <v>5683</v>
      </c>
      <c r="AE262">
        <v>27</v>
      </c>
      <c r="AF262" t="s">
        <v>16187</v>
      </c>
      <c r="AG262" t="s">
        <v>96</v>
      </c>
      <c r="AH262" t="s">
        <v>96</v>
      </c>
      <c r="AI262" t="str">
        <f>IF(ISNA(VLOOKUP(D262,Listen!J:O,3,0)),"",VLOOKUP(D262,Listen!J:O,3,0))</f>
        <v/>
      </c>
      <c r="AJ262" t="s">
        <v>96</v>
      </c>
      <c r="AK262">
        <v>5</v>
      </c>
      <c r="AL262" t="s">
        <v>96</v>
      </c>
      <c r="AM262">
        <v>3</v>
      </c>
      <c r="AN262">
        <v>2</v>
      </c>
      <c r="AO262">
        <v>5</v>
      </c>
      <c r="AP262">
        <f t="shared" si="4"/>
        <v>5</v>
      </c>
    </row>
    <row r="263" spans="1:42" x14ac:dyDescent="0.25">
      <c r="A263" t="s">
        <v>1586</v>
      </c>
      <c r="B263">
        <v>22.306781865013299</v>
      </c>
      <c r="C263">
        <v>129</v>
      </c>
      <c r="D263" t="s">
        <v>6939</v>
      </c>
      <c r="E263">
        <v>1978</v>
      </c>
      <c r="F263">
        <v>1991.88358146326</v>
      </c>
      <c r="G263">
        <v>79.270802825099295</v>
      </c>
      <c r="H263" t="s">
        <v>6940</v>
      </c>
      <c r="I263" t="s">
        <v>1587</v>
      </c>
      <c r="J263" t="s">
        <v>43</v>
      </c>
      <c r="K263">
        <v>1773297.1401056801</v>
      </c>
      <c r="L263">
        <v>259065.17621786401</v>
      </c>
      <c r="M263" t="s">
        <v>98</v>
      </c>
      <c r="N263" t="s">
        <v>98</v>
      </c>
      <c r="O263">
        <v>1773297</v>
      </c>
      <c r="P263">
        <v>7093188</v>
      </c>
      <c r="Q263">
        <v>232</v>
      </c>
      <c r="R263">
        <v>22.344581865013296</v>
      </c>
      <c r="S263" t="s">
        <v>1586</v>
      </c>
      <c r="T263">
        <v>1978</v>
      </c>
      <c r="U263">
        <v>1988.88358146326</v>
      </c>
      <c r="V263">
        <v>79.3</v>
      </c>
      <c r="W263" t="s">
        <v>16188</v>
      </c>
      <c r="X263">
        <v>72100318</v>
      </c>
      <c r="Y263" t="s">
        <v>96</v>
      </c>
      <c r="Z263" t="s">
        <v>1586</v>
      </c>
      <c r="AA263" t="s">
        <v>3587</v>
      </c>
      <c r="AB263" t="s">
        <v>3588</v>
      </c>
      <c r="AC263" t="s">
        <v>6941</v>
      </c>
      <c r="AD263" t="s">
        <v>3589</v>
      </c>
      <c r="AE263">
        <v>232</v>
      </c>
      <c r="AF263" t="s">
        <v>16188</v>
      </c>
      <c r="AG263" t="s">
        <v>96</v>
      </c>
      <c r="AH263" t="s">
        <v>96</v>
      </c>
      <c r="AI263" t="str">
        <f>IF(ISNA(VLOOKUP(D263,Listen!J:O,3,0)),"",VLOOKUP(D263,Listen!J:O,3,0))</f>
        <v/>
      </c>
      <c r="AJ263" t="s">
        <v>96</v>
      </c>
      <c r="AK263">
        <v>5</v>
      </c>
      <c r="AL263" t="s">
        <v>96</v>
      </c>
      <c r="AM263">
        <v>3</v>
      </c>
      <c r="AN263">
        <v>2</v>
      </c>
      <c r="AO263">
        <v>5</v>
      </c>
      <c r="AP263">
        <f t="shared" si="4"/>
        <v>5</v>
      </c>
    </row>
    <row r="264" spans="1:42" x14ac:dyDescent="0.25">
      <c r="A264" t="s">
        <v>8800</v>
      </c>
      <c r="B264">
        <v>22.320537189087499</v>
      </c>
      <c r="C264">
        <v>126.09999847412099</v>
      </c>
      <c r="D264" t="s">
        <v>2194</v>
      </c>
      <c r="F264">
        <v>1993.1832561891799</v>
      </c>
      <c r="G264">
        <v>60.182412013107701</v>
      </c>
      <c r="H264" t="s">
        <v>2195</v>
      </c>
      <c r="I264" t="s">
        <v>2018</v>
      </c>
      <c r="J264" t="s">
        <v>37</v>
      </c>
      <c r="K264">
        <v>67848.988181736495</v>
      </c>
      <c r="L264">
        <v>18406.500391998001</v>
      </c>
      <c r="M264" t="s">
        <v>98</v>
      </c>
      <c r="N264" t="s">
        <v>98</v>
      </c>
      <c r="O264">
        <v>67849</v>
      </c>
      <c r="P264">
        <v>271396</v>
      </c>
      <c r="Q264">
        <v>9</v>
      </c>
      <c r="R264">
        <v>22.3583371890875</v>
      </c>
      <c r="S264" t="s">
        <v>8801</v>
      </c>
      <c r="T264" t="s">
        <v>96</v>
      </c>
      <c r="U264">
        <v>1990.1832561891799</v>
      </c>
      <c r="V264">
        <v>60.2</v>
      </c>
      <c r="W264" t="s">
        <v>16189</v>
      </c>
      <c r="X264">
        <v>72100318</v>
      </c>
      <c r="Y264" t="s">
        <v>96</v>
      </c>
      <c r="Z264" t="s">
        <v>8801</v>
      </c>
      <c r="AA264" t="s">
        <v>8802</v>
      </c>
      <c r="AB264" t="s">
        <v>8800</v>
      </c>
      <c r="AC264" t="s">
        <v>8803</v>
      </c>
      <c r="AD264" t="s">
        <v>8804</v>
      </c>
      <c r="AE264">
        <v>9</v>
      </c>
      <c r="AF264" t="s">
        <v>16189</v>
      </c>
      <c r="AG264" t="s">
        <v>96</v>
      </c>
      <c r="AH264" t="s">
        <v>96</v>
      </c>
      <c r="AI264" t="str">
        <f>IF(ISNA(VLOOKUP(D264,Listen!J:O,3,0)),"",VLOOKUP(D264,Listen!J:O,3,0))</f>
        <v/>
      </c>
      <c r="AJ264" t="s">
        <v>96</v>
      </c>
      <c r="AK264">
        <v>5</v>
      </c>
      <c r="AL264" t="s">
        <v>96</v>
      </c>
      <c r="AM264">
        <v>3</v>
      </c>
      <c r="AN264">
        <v>2</v>
      </c>
      <c r="AO264">
        <v>5</v>
      </c>
      <c r="AP264">
        <f t="shared" si="4"/>
        <v>5</v>
      </c>
    </row>
    <row r="265" spans="1:42" x14ac:dyDescent="0.25">
      <c r="A265" t="s">
        <v>469</v>
      </c>
      <c r="B265">
        <v>22.363769651905201</v>
      </c>
      <c r="C265">
        <v>149</v>
      </c>
      <c r="E265">
        <v>1998</v>
      </c>
      <c r="F265">
        <v>1997.2680846497899</v>
      </c>
      <c r="G265">
        <v>91.912891200906401</v>
      </c>
      <c r="H265" t="s">
        <v>14294</v>
      </c>
      <c r="J265" t="s">
        <v>44</v>
      </c>
      <c r="K265">
        <v>2301024.64709544</v>
      </c>
      <c r="L265">
        <v>251768.91315682401</v>
      </c>
      <c r="M265" t="s">
        <v>98</v>
      </c>
      <c r="N265" t="s">
        <v>98</v>
      </c>
      <c r="O265">
        <v>2301025</v>
      </c>
      <c r="P265">
        <v>9204100</v>
      </c>
      <c r="Q265">
        <v>301</v>
      </c>
      <c r="R265">
        <v>22.401569651905199</v>
      </c>
      <c r="S265" t="s">
        <v>469</v>
      </c>
      <c r="T265">
        <v>1998</v>
      </c>
      <c r="U265">
        <v>1994.2680846497899</v>
      </c>
      <c r="V265">
        <v>91.9</v>
      </c>
      <c r="W265" t="s">
        <v>16190</v>
      </c>
      <c r="X265">
        <v>72100318</v>
      </c>
      <c r="Y265" t="s">
        <v>96</v>
      </c>
      <c r="Z265" t="s">
        <v>469</v>
      </c>
      <c r="AA265" t="s">
        <v>759</v>
      </c>
      <c r="AB265" t="s">
        <v>467</v>
      </c>
      <c r="AC265" t="s">
        <v>1195</v>
      </c>
      <c r="AD265" t="s">
        <v>466</v>
      </c>
      <c r="AE265">
        <v>301</v>
      </c>
      <c r="AF265" t="s">
        <v>14294</v>
      </c>
      <c r="AG265">
        <v>0</v>
      </c>
      <c r="AH265" t="s">
        <v>118</v>
      </c>
      <c r="AI265" t="str">
        <f>IF(ISNA(VLOOKUP(D265,Listen!J:O,3,0)),"",VLOOKUP(D265,Listen!J:O,3,0))</f>
        <v/>
      </c>
      <c r="AJ265" t="s">
        <v>96</v>
      </c>
      <c r="AK265" t="s">
        <v>96</v>
      </c>
      <c r="AL265" t="s">
        <v>96</v>
      </c>
      <c r="AM265" t="s">
        <v>96</v>
      </c>
      <c r="AN265">
        <v>2</v>
      </c>
      <c r="AO265">
        <v>2</v>
      </c>
      <c r="AP265">
        <f t="shared" si="4"/>
        <v>2</v>
      </c>
    </row>
    <row r="266" spans="1:42" x14ac:dyDescent="0.25">
      <c r="A266" t="s">
        <v>8805</v>
      </c>
      <c r="B266">
        <v>22.368287677068601</v>
      </c>
      <c r="C266">
        <v>179.89999389648401</v>
      </c>
      <c r="D266" t="s">
        <v>5769</v>
      </c>
      <c r="F266">
        <v>1997.6949712199901</v>
      </c>
      <c r="G266">
        <v>54.058383306512901</v>
      </c>
      <c r="H266" t="s">
        <v>5770</v>
      </c>
      <c r="I266" t="s">
        <v>64</v>
      </c>
      <c r="J266" t="s">
        <v>37</v>
      </c>
      <c r="K266">
        <v>298154.95802448899</v>
      </c>
      <c r="L266">
        <v>29947.815752141702</v>
      </c>
      <c r="M266" t="s">
        <v>98</v>
      </c>
      <c r="N266" t="s">
        <v>98</v>
      </c>
      <c r="O266">
        <v>298155</v>
      </c>
      <c r="P266">
        <v>1192620</v>
      </c>
      <c r="Q266">
        <v>39</v>
      </c>
      <c r="R266">
        <v>22.406087677068598</v>
      </c>
      <c r="S266" t="s">
        <v>8805</v>
      </c>
      <c r="T266" t="s">
        <v>96</v>
      </c>
      <c r="U266">
        <v>1994.6949712199901</v>
      </c>
      <c r="V266">
        <v>54.1</v>
      </c>
      <c r="W266" t="s">
        <v>16191</v>
      </c>
      <c r="X266">
        <v>72100318</v>
      </c>
      <c r="Y266" t="s">
        <v>96</v>
      </c>
      <c r="Z266" t="s">
        <v>8805</v>
      </c>
      <c r="AA266" t="s">
        <v>8806</v>
      </c>
      <c r="AB266" t="s">
        <v>8807</v>
      </c>
      <c r="AC266" t="s">
        <v>8808</v>
      </c>
      <c r="AD266" t="s">
        <v>8809</v>
      </c>
      <c r="AE266">
        <v>39</v>
      </c>
      <c r="AF266" t="s">
        <v>16191</v>
      </c>
      <c r="AG266" t="s">
        <v>96</v>
      </c>
      <c r="AH266" t="s">
        <v>96</v>
      </c>
      <c r="AI266" t="str">
        <f>IF(ISNA(VLOOKUP(D266,Listen!J:O,3,0)),"",VLOOKUP(D266,Listen!J:O,3,0))</f>
        <v/>
      </c>
      <c r="AJ266" t="s">
        <v>96</v>
      </c>
      <c r="AK266">
        <v>5</v>
      </c>
      <c r="AL266" t="s">
        <v>96</v>
      </c>
      <c r="AM266">
        <v>3</v>
      </c>
      <c r="AN266">
        <v>2</v>
      </c>
      <c r="AO266">
        <v>5</v>
      </c>
      <c r="AP266">
        <f t="shared" si="4"/>
        <v>5</v>
      </c>
    </row>
    <row r="267" spans="1:42" x14ac:dyDescent="0.25">
      <c r="A267" t="s">
        <v>526</v>
      </c>
      <c r="B267">
        <v>22.388869727519001</v>
      </c>
      <c r="C267">
        <v>57</v>
      </c>
      <c r="E267">
        <v>2000</v>
      </c>
      <c r="F267">
        <v>1999.6396706421001</v>
      </c>
      <c r="G267">
        <v>69.252744029885406</v>
      </c>
      <c r="H267" t="s">
        <v>14295</v>
      </c>
      <c r="J267" t="s">
        <v>44</v>
      </c>
      <c r="K267">
        <v>98714.8871582391</v>
      </c>
      <c r="L267">
        <v>19898.934411411101</v>
      </c>
      <c r="M267">
        <v>65696.249199042097</v>
      </c>
      <c r="N267">
        <v>65696.249199042097</v>
      </c>
      <c r="O267">
        <v>33019</v>
      </c>
      <c r="P267">
        <v>132076</v>
      </c>
      <c r="Q267">
        <v>4</v>
      </c>
      <c r="R267">
        <v>22.426669727518998</v>
      </c>
      <c r="S267" t="s">
        <v>526</v>
      </c>
      <c r="T267">
        <v>2000</v>
      </c>
      <c r="U267">
        <v>1996.6396706421001</v>
      </c>
      <c r="V267">
        <v>69.3</v>
      </c>
      <c r="W267" t="s">
        <v>16192</v>
      </c>
      <c r="X267">
        <v>72100318</v>
      </c>
      <c r="Y267" t="s">
        <v>96</v>
      </c>
      <c r="Z267" t="s">
        <v>526</v>
      </c>
      <c r="AA267" t="s">
        <v>3590</v>
      </c>
      <c r="AB267" t="s">
        <v>3591</v>
      </c>
      <c r="AC267" t="s">
        <v>3592</v>
      </c>
      <c r="AD267" t="s">
        <v>3593</v>
      </c>
      <c r="AE267">
        <v>4</v>
      </c>
      <c r="AF267" t="s">
        <v>16192</v>
      </c>
      <c r="AG267" t="s">
        <v>96</v>
      </c>
      <c r="AH267" t="s">
        <v>118</v>
      </c>
      <c r="AI267" t="str">
        <f>IF(ISNA(VLOOKUP(D267,Listen!J:O,3,0)),"",VLOOKUP(D267,Listen!J:O,3,0))</f>
        <v/>
      </c>
      <c r="AJ267" t="s">
        <v>96</v>
      </c>
      <c r="AK267">
        <v>5</v>
      </c>
      <c r="AL267" t="s">
        <v>96</v>
      </c>
      <c r="AM267" t="s">
        <v>96</v>
      </c>
      <c r="AN267">
        <v>2</v>
      </c>
      <c r="AO267">
        <v>5</v>
      </c>
      <c r="AP267">
        <f t="shared" si="4"/>
        <v>5</v>
      </c>
    </row>
    <row r="268" spans="1:42" x14ac:dyDescent="0.25">
      <c r="A268" t="s">
        <v>761</v>
      </c>
      <c r="B268">
        <v>22.549803190486902</v>
      </c>
      <c r="C268">
        <v>134</v>
      </c>
      <c r="D268" t="s">
        <v>8810</v>
      </c>
      <c r="F268">
        <v>2016.1784647832801</v>
      </c>
      <c r="G268">
        <v>66.136308446825694</v>
      </c>
      <c r="H268" t="s">
        <v>8811</v>
      </c>
      <c r="I268" t="s">
        <v>5684</v>
      </c>
      <c r="J268" t="s">
        <v>37</v>
      </c>
      <c r="K268">
        <v>112523.81848687099</v>
      </c>
      <c r="L268">
        <v>71927.850192831102</v>
      </c>
      <c r="M268" t="s">
        <v>98</v>
      </c>
      <c r="N268" t="s">
        <v>98</v>
      </c>
      <c r="O268">
        <v>112524</v>
      </c>
      <c r="P268">
        <v>450096</v>
      </c>
      <c r="Q268">
        <v>15</v>
      </c>
      <c r="R268">
        <v>22.587603190486902</v>
      </c>
      <c r="S268" t="s">
        <v>470</v>
      </c>
      <c r="T268" t="s">
        <v>96</v>
      </c>
      <c r="U268">
        <v>2013.1784647832801</v>
      </c>
      <c r="V268">
        <v>66.099999999999994</v>
      </c>
      <c r="W268" t="s">
        <v>16193</v>
      </c>
      <c r="X268">
        <v>72100318</v>
      </c>
      <c r="Y268" t="s">
        <v>96</v>
      </c>
      <c r="Z268" t="s">
        <v>470</v>
      </c>
      <c r="AA268" t="s">
        <v>866</v>
      </c>
      <c r="AB268" t="s">
        <v>761</v>
      </c>
      <c r="AC268" t="s">
        <v>867</v>
      </c>
      <c r="AD268" t="s">
        <v>760</v>
      </c>
      <c r="AE268">
        <v>15</v>
      </c>
      <c r="AF268" t="s">
        <v>16193</v>
      </c>
      <c r="AG268" t="s">
        <v>96</v>
      </c>
      <c r="AH268" t="s">
        <v>96</v>
      </c>
      <c r="AI268" t="str">
        <f>IF(ISNA(VLOOKUP(D268,Listen!J:O,3,0)),"",VLOOKUP(D268,Listen!J:O,3,0))</f>
        <v/>
      </c>
      <c r="AJ268" t="s">
        <v>96</v>
      </c>
      <c r="AK268">
        <v>5</v>
      </c>
      <c r="AL268" t="s">
        <v>96</v>
      </c>
      <c r="AM268">
        <v>3</v>
      </c>
      <c r="AN268">
        <v>2</v>
      </c>
      <c r="AO268">
        <v>5</v>
      </c>
      <c r="AP268">
        <f t="shared" si="4"/>
        <v>5</v>
      </c>
    </row>
    <row r="269" spans="1:42" x14ac:dyDescent="0.25">
      <c r="A269" t="s">
        <v>8812</v>
      </c>
      <c r="B269">
        <v>22.6067409976189</v>
      </c>
      <c r="C269">
        <v>173</v>
      </c>
      <c r="D269" t="s">
        <v>8813</v>
      </c>
      <c r="F269">
        <v>2022.0412902988501</v>
      </c>
      <c r="G269">
        <v>65.148854076866499</v>
      </c>
      <c r="H269" t="s">
        <v>8814</v>
      </c>
      <c r="I269" t="s">
        <v>8815</v>
      </c>
      <c r="J269" t="s">
        <v>44</v>
      </c>
      <c r="K269">
        <v>106789.862817145</v>
      </c>
      <c r="L269">
        <v>36643.208928100699</v>
      </c>
      <c r="M269" t="s">
        <v>98</v>
      </c>
      <c r="N269" t="s">
        <v>98</v>
      </c>
      <c r="O269">
        <v>106790</v>
      </c>
      <c r="P269">
        <v>427160</v>
      </c>
      <c r="Q269">
        <v>14</v>
      </c>
      <c r="R269">
        <v>22.644540997618897</v>
      </c>
      <c r="S269" t="s">
        <v>8812</v>
      </c>
      <c r="T269" t="s">
        <v>96</v>
      </c>
      <c r="U269">
        <v>2019.0412902988501</v>
      </c>
      <c r="V269">
        <v>65.099999999999994</v>
      </c>
      <c r="W269" t="s">
        <v>16194</v>
      </c>
      <c r="X269">
        <v>72100318</v>
      </c>
      <c r="Y269" t="s">
        <v>96</v>
      </c>
      <c r="Z269" t="s">
        <v>8812</v>
      </c>
      <c r="AA269" t="s">
        <v>8816</v>
      </c>
      <c r="AB269" t="s">
        <v>8817</v>
      </c>
      <c r="AC269" t="s">
        <v>8818</v>
      </c>
      <c r="AD269" t="s">
        <v>8819</v>
      </c>
      <c r="AE269">
        <v>14</v>
      </c>
      <c r="AF269" t="s">
        <v>16194</v>
      </c>
      <c r="AG269" t="s">
        <v>96</v>
      </c>
      <c r="AH269" t="s">
        <v>118</v>
      </c>
      <c r="AI269" t="str">
        <f>IF(ISNA(VLOOKUP(D269,Listen!J:O,3,0)),"",VLOOKUP(D269,Listen!J:O,3,0))</f>
        <v/>
      </c>
      <c r="AJ269" t="s">
        <v>96</v>
      </c>
      <c r="AK269">
        <v>5</v>
      </c>
      <c r="AL269" t="s">
        <v>96</v>
      </c>
      <c r="AM269" t="s">
        <v>96</v>
      </c>
      <c r="AN269">
        <v>2</v>
      </c>
      <c r="AO269">
        <v>5</v>
      </c>
      <c r="AP269">
        <f t="shared" si="4"/>
        <v>5</v>
      </c>
    </row>
    <row r="270" spans="1:42" x14ac:dyDescent="0.25">
      <c r="A270" t="s">
        <v>6087</v>
      </c>
      <c r="B270">
        <v>22.6487438066438</v>
      </c>
      <c r="C270">
        <v>171</v>
      </c>
      <c r="D270" t="s">
        <v>8820</v>
      </c>
      <c r="F270">
        <v>2026.3662749247101</v>
      </c>
      <c r="G270">
        <v>69.732462668911893</v>
      </c>
      <c r="H270" t="s">
        <v>8821</v>
      </c>
      <c r="I270" t="s">
        <v>6058</v>
      </c>
      <c r="J270" t="s">
        <v>37</v>
      </c>
      <c r="K270">
        <v>89871.724275743298</v>
      </c>
      <c r="L270">
        <v>32298.7505353409</v>
      </c>
      <c r="M270" t="s">
        <v>98</v>
      </c>
      <c r="N270" t="s">
        <v>98</v>
      </c>
      <c r="O270">
        <v>89872</v>
      </c>
      <c r="P270">
        <v>359488</v>
      </c>
      <c r="Q270">
        <v>12</v>
      </c>
      <c r="R270">
        <v>22.686543806643797</v>
      </c>
      <c r="S270" t="s">
        <v>6088</v>
      </c>
      <c r="T270" t="s">
        <v>96</v>
      </c>
      <c r="U270">
        <v>2023.3662749247101</v>
      </c>
      <c r="V270">
        <v>69.7</v>
      </c>
      <c r="W270" t="s">
        <v>16195</v>
      </c>
      <c r="X270">
        <v>72100318</v>
      </c>
      <c r="Y270" t="s">
        <v>96</v>
      </c>
      <c r="Z270" t="s">
        <v>6088</v>
      </c>
      <c r="AA270" t="s">
        <v>8822</v>
      </c>
      <c r="AB270" t="s">
        <v>6087</v>
      </c>
      <c r="AC270" t="s">
        <v>8823</v>
      </c>
      <c r="AD270" t="s">
        <v>6086</v>
      </c>
      <c r="AE270">
        <v>12</v>
      </c>
      <c r="AF270" t="s">
        <v>16195</v>
      </c>
      <c r="AG270" t="s">
        <v>96</v>
      </c>
      <c r="AH270" t="s">
        <v>96</v>
      </c>
      <c r="AI270" t="str">
        <f>IF(ISNA(VLOOKUP(D270,Listen!J:O,3,0)),"",VLOOKUP(D270,Listen!J:O,3,0))</f>
        <v/>
      </c>
      <c r="AJ270" t="s">
        <v>96</v>
      </c>
      <c r="AK270">
        <v>5</v>
      </c>
      <c r="AL270" t="s">
        <v>96</v>
      </c>
      <c r="AM270">
        <v>3</v>
      </c>
      <c r="AN270">
        <v>2</v>
      </c>
      <c r="AO270">
        <v>5</v>
      </c>
      <c r="AP270">
        <f t="shared" si="4"/>
        <v>5</v>
      </c>
    </row>
    <row r="271" spans="1:42" x14ac:dyDescent="0.25">
      <c r="A271" t="s">
        <v>8824</v>
      </c>
      <c r="B271">
        <v>22.742336924737501</v>
      </c>
      <c r="C271">
        <v>114</v>
      </c>
      <c r="D271" t="s">
        <v>8825</v>
      </c>
      <c r="F271">
        <v>2036.0034588712099</v>
      </c>
      <c r="G271">
        <v>53.238527689062899</v>
      </c>
      <c r="H271" t="s">
        <v>8826</v>
      </c>
      <c r="I271" t="s">
        <v>6282</v>
      </c>
      <c r="J271" t="s">
        <v>37</v>
      </c>
      <c r="K271">
        <v>14704.0216649137</v>
      </c>
      <c r="L271">
        <v>7808.9946796874001</v>
      </c>
      <c r="M271" t="s">
        <v>98</v>
      </c>
      <c r="N271" t="s">
        <v>98</v>
      </c>
      <c r="O271">
        <v>14704</v>
      </c>
      <c r="P271">
        <v>58816</v>
      </c>
      <c r="Q271">
        <v>2</v>
      </c>
      <c r="R271">
        <v>22.780136924737498</v>
      </c>
      <c r="S271" t="s">
        <v>8827</v>
      </c>
      <c r="T271" t="s">
        <v>96</v>
      </c>
      <c r="U271">
        <v>2033.0034588712099</v>
      </c>
      <c r="V271">
        <v>53.2</v>
      </c>
      <c r="W271" t="s">
        <v>16196</v>
      </c>
      <c r="X271">
        <v>72100318</v>
      </c>
      <c r="Y271" t="s">
        <v>96</v>
      </c>
      <c r="Z271" t="s">
        <v>8827</v>
      </c>
      <c r="AA271" t="s">
        <v>8828</v>
      </c>
      <c r="AB271" t="s">
        <v>8824</v>
      </c>
      <c r="AC271" t="s">
        <v>8829</v>
      </c>
      <c r="AD271" t="s">
        <v>8830</v>
      </c>
      <c r="AE271">
        <v>2</v>
      </c>
      <c r="AF271" t="s">
        <v>16196</v>
      </c>
      <c r="AG271" t="s">
        <v>96</v>
      </c>
      <c r="AH271" t="s">
        <v>96</v>
      </c>
      <c r="AI271" t="str">
        <f>IF(ISNA(VLOOKUP(D271,Listen!J:O,3,0)),"",VLOOKUP(D271,Listen!J:O,3,0))</f>
        <v/>
      </c>
      <c r="AJ271" t="s">
        <v>96</v>
      </c>
      <c r="AK271">
        <v>5</v>
      </c>
      <c r="AL271" t="s">
        <v>96</v>
      </c>
      <c r="AM271">
        <v>3</v>
      </c>
      <c r="AN271">
        <v>2</v>
      </c>
      <c r="AO271">
        <v>5</v>
      </c>
      <c r="AP271">
        <f t="shared" si="4"/>
        <v>5</v>
      </c>
    </row>
    <row r="272" spans="1:42" x14ac:dyDescent="0.25">
      <c r="A272" t="s">
        <v>1198</v>
      </c>
      <c r="B272">
        <v>22.811396951489002</v>
      </c>
      <c r="C272">
        <v>121</v>
      </c>
      <c r="D272" t="s">
        <v>360</v>
      </c>
      <c r="F272">
        <v>2043.1144964636101</v>
      </c>
      <c r="G272">
        <v>70.130786161239101</v>
      </c>
      <c r="H272" t="s">
        <v>361</v>
      </c>
      <c r="I272" t="s">
        <v>362</v>
      </c>
      <c r="J272" t="s">
        <v>37</v>
      </c>
      <c r="K272">
        <v>552783.65782985499</v>
      </c>
      <c r="L272">
        <v>121648.773720832</v>
      </c>
      <c r="M272" t="s">
        <v>98</v>
      </c>
      <c r="N272" t="s">
        <v>98</v>
      </c>
      <c r="O272">
        <v>552784</v>
      </c>
      <c r="P272">
        <v>2211136</v>
      </c>
      <c r="Q272">
        <v>72</v>
      </c>
      <c r="R272">
        <v>22.849196951488999</v>
      </c>
      <c r="S272" t="s">
        <v>1198</v>
      </c>
      <c r="T272" t="s">
        <v>96</v>
      </c>
      <c r="U272">
        <v>2040.1144964636101</v>
      </c>
      <c r="V272">
        <v>70.099999999999994</v>
      </c>
      <c r="W272" t="s">
        <v>16197</v>
      </c>
      <c r="X272">
        <v>72100318</v>
      </c>
      <c r="Y272" t="s">
        <v>96</v>
      </c>
      <c r="Z272" t="s">
        <v>1198</v>
      </c>
      <c r="AA272" t="s">
        <v>1199</v>
      </c>
      <c r="AB272" t="s">
        <v>1200</v>
      </c>
      <c r="AC272" t="s">
        <v>471</v>
      </c>
      <c r="AD272" t="s">
        <v>1201</v>
      </c>
      <c r="AE272">
        <v>72</v>
      </c>
      <c r="AF272" t="s">
        <v>16197</v>
      </c>
      <c r="AG272" t="s">
        <v>96</v>
      </c>
      <c r="AH272" t="s">
        <v>96</v>
      </c>
      <c r="AI272" t="str">
        <f>IF(ISNA(VLOOKUP(D272,Listen!J:O,3,0)),"",VLOOKUP(D272,Listen!J:O,3,0))</f>
        <v/>
      </c>
      <c r="AJ272" t="s">
        <v>96</v>
      </c>
      <c r="AK272">
        <v>5</v>
      </c>
      <c r="AL272" t="s">
        <v>96</v>
      </c>
      <c r="AM272">
        <v>3</v>
      </c>
      <c r="AN272">
        <v>2</v>
      </c>
      <c r="AO272">
        <v>5</v>
      </c>
      <c r="AP272">
        <f t="shared" si="4"/>
        <v>5</v>
      </c>
    </row>
    <row r="273" spans="1:42" x14ac:dyDescent="0.25">
      <c r="A273" t="s">
        <v>1202</v>
      </c>
      <c r="B273">
        <v>22.875897145486601</v>
      </c>
      <c r="C273">
        <v>92</v>
      </c>
      <c r="D273" t="s">
        <v>1203</v>
      </c>
      <c r="F273">
        <v>2049.7560129212202</v>
      </c>
      <c r="G273">
        <v>72.586906272103406</v>
      </c>
      <c r="H273" t="s">
        <v>1204</v>
      </c>
      <c r="I273" t="s">
        <v>1205</v>
      </c>
      <c r="J273" t="s">
        <v>37</v>
      </c>
      <c r="K273">
        <v>186375.07281614101</v>
      </c>
      <c r="L273">
        <v>43941.651212343197</v>
      </c>
      <c r="M273" t="s">
        <v>98</v>
      </c>
      <c r="N273" t="s">
        <v>98</v>
      </c>
      <c r="O273">
        <v>186375</v>
      </c>
      <c r="P273">
        <v>745500</v>
      </c>
      <c r="Q273">
        <v>24</v>
      </c>
      <c r="R273">
        <v>22.913697145486601</v>
      </c>
      <c r="S273" t="s">
        <v>1202</v>
      </c>
      <c r="T273" t="s">
        <v>96</v>
      </c>
      <c r="U273">
        <v>2046.7560129212202</v>
      </c>
      <c r="V273">
        <v>72.599999999999994</v>
      </c>
      <c r="W273" t="s">
        <v>16198</v>
      </c>
      <c r="X273">
        <v>72100318</v>
      </c>
      <c r="Y273" t="s">
        <v>96</v>
      </c>
      <c r="Z273" t="s">
        <v>1202</v>
      </c>
      <c r="AA273" t="s">
        <v>1206</v>
      </c>
      <c r="AB273" t="s">
        <v>1207</v>
      </c>
      <c r="AC273" t="s">
        <v>1208</v>
      </c>
      <c r="AD273" t="s">
        <v>1209</v>
      </c>
      <c r="AE273">
        <v>24</v>
      </c>
      <c r="AF273" t="s">
        <v>16198</v>
      </c>
      <c r="AG273" t="s">
        <v>96</v>
      </c>
      <c r="AH273" t="s">
        <v>96</v>
      </c>
      <c r="AI273" t="str">
        <f>IF(ISNA(VLOOKUP(D273,Listen!J:O,3,0)),"",VLOOKUP(D273,Listen!J:O,3,0))</f>
        <v/>
      </c>
      <c r="AJ273" t="s">
        <v>96</v>
      </c>
      <c r="AK273">
        <v>5</v>
      </c>
      <c r="AL273" t="s">
        <v>96</v>
      </c>
      <c r="AM273">
        <v>3</v>
      </c>
      <c r="AN273">
        <v>2</v>
      </c>
      <c r="AO273">
        <v>5</v>
      </c>
      <c r="AP273">
        <f t="shared" si="4"/>
        <v>5</v>
      </c>
    </row>
    <row r="274" spans="1:42" x14ac:dyDescent="0.25">
      <c r="A274" t="s">
        <v>8831</v>
      </c>
      <c r="B274">
        <v>22.932843764642399</v>
      </c>
      <c r="C274">
        <v>150</v>
      </c>
      <c r="D274" t="s">
        <v>8832</v>
      </c>
      <c r="F274">
        <v>2055.6197458015199</v>
      </c>
      <c r="G274">
        <v>59.1911843622172</v>
      </c>
      <c r="H274" t="s">
        <v>8833</v>
      </c>
      <c r="I274" t="s">
        <v>8834</v>
      </c>
      <c r="J274" t="s">
        <v>37</v>
      </c>
      <c r="K274">
        <v>143996.69654607199</v>
      </c>
      <c r="L274">
        <v>19030.876873412599</v>
      </c>
      <c r="M274" t="s">
        <v>98</v>
      </c>
      <c r="N274" t="s">
        <v>98</v>
      </c>
      <c r="O274">
        <v>143997</v>
      </c>
      <c r="P274">
        <v>575988</v>
      </c>
      <c r="Q274">
        <v>19</v>
      </c>
      <c r="R274">
        <v>22.970643764642396</v>
      </c>
      <c r="S274" t="s">
        <v>8835</v>
      </c>
      <c r="T274" t="s">
        <v>96</v>
      </c>
      <c r="U274">
        <v>2052.6197458015199</v>
      </c>
      <c r="V274">
        <v>59.2</v>
      </c>
      <c r="W274" t="s">
        <v>16199</v>
      </c>
      <c r="X274">
        <v>72100318</v>
      </c>
      <c r="Y274" t="s">
        <v>96</v>
      </c>
      <c r="Z274" t="s">
        <v>8835</v>
      </c>
      <c r="AA274" t="s">
        <v>8836</v>
      </c>
      <c r="AB274" t="s">
        <v>8831</v>
      </c>
      <c r="AC274" t="s">
        <v>8837</v>
      </c>
      <c r="AD274" t="s">
        <v>8838</v>
      </c>
      <c r="AE274">
        <v>19</v>
      </c>
      <c r="AF274" t="s">
        <v>16199</v>
      </c>
      <c r="AG274" t="s">
        <v>96</v>
      </c>
      <c r="AH274" t="s">
        <v>96</v>
      </c>
      <c r="AI274" t="str">
        <f>IF(ISNA(VLOOKUP(D274,Listen!J:O,3,0)),"",VLOOKUP(D274,Listen!J:O,3,0))</f>
        <v/>
      </c>
      <c r="AJ274" t="s">
        <v>96</v>
      </c>
      <c r="AK274">
        <v>5</v>
      </c>
      <c r="AL274" t="s">
        <v>96</v>
      </c>
      <c r="AM274">
        <v>3</v>
      </c>
      <c r="AN274">
        <v>2</v>
      </c>
      <c r="AO274">
        <v>5</v>
      </c>
      <c r="AP274">
        <f t="shared" si="4"/>
        <v>5</v>
      </c>
    </row>
    <row r="275" spans="1:42" x14ac:dyDescent="0.25">
      <c r="A275" t="s">
        <v>474</v>
      </c>
      <c r="B275">
        <v>23.178746679511001</v>
      </c>
      <c r="C275">
        <v>72</v>
      </c>
      <c r="D275" t="s">
        <v>5685</v>
      </c>
      <c r="F275">
        <v>2080.9401077238099</v>
      </c>
      <c r="G275">
        <v>57.151655373909101</v>
      </c>
      <c r="H275" t="s">
        <v>5686</v>
      </c>
      <c r="I275" t="s">
        <v>70</v>
      </c>
      <c r="J275" t="s">
        <v>37</v>
      </c>
      <c r="K275">
        <v>399385.80243492301</v>
      </c>
      <c r="L275">
        <v>76305.708442088304</v>
      </c>
      <c r="M275">
        <v>597299.09069580701</v>
      </c>
      <c r="N275">
        <v>597299.09069580701</v>
      </c>
      <c r="O275">
        <v>0</v>
      </c>
      <c r="P275">
        <v>0</v>
      </c>
      <c r="Q275">
        <v>0</v>
      </c>
      <c r="R275">
        <v>23.216546679510998</v>
      </c>
      <c r="S275" t="s">
        <v>474</v>
      </c>
      <c r="T275" t="s">
        <v>96</v>
      </c>
      <c r="U275">
        <v>2077.9401077238099</v>
      </c>
      <c r="V275">
        <v>57.2</v>
      </c>
      <c r="W275" t="s">
        <v>16200</v>
      </c>
      <c r="X275">
        <v>72100318</v>
      </c>
      <c r="Y275" t="s">
        <v>96</v>
      </c>
      <c r="Z275" t="s">
        <v>474</v>
      </c>
      <c r="AA275" t="s">
        <v>696</v>
      </c>
      <c r="AB275" t="s">
        <v>695</v>
      </c>
      <c r="AC275" t="s">
        <v>697</v>
      </c>
      <c r="AD275" t="s">
        <v>698</v>
      </c>
      <c r="AE275">
        <v>0</v>
      </c>
      <c r="AF275" t="s">
        <v>16200</v>
      </c>
      <c r="AG275" t="s">
        <v>96</v>
      </c>
      <c r="AH275" t="s">
        <v>96</v>
      </c>
      <c r="AI275" t="str">
        <f>IF(ISNA(VLOOKUP(D275,Listen!J:O,3,0)),"",VLOOKUP(D275,Listen!J:O,3,0))</f>
        <v/>
      </c>
      <c r="AJ275">
        <v>6</v>
      </c>
      <c r="AK275">
        <v>5</v>
      </c>
      <c r="AL275" t="s">
        <v>96</v>
      </c>
      <c r="AM275">
        <v>3</v>
      </c>
      <c r="AN275">
        <v>2</v>
      </c>
      <c r="AO275">
        <v>6</v>
      </c>
      <c r="AP275">
        <f t="shared" si="4"/>
        <v>6</v>
      </c>
    </row>
    <row r="276" spans="1:42" x14ac:dyDescent="0.25">
      <c r="A276" t="s">
        <v>8839</v>
      </c>
      <c r="B276">
        <v>23.7841465742754</v>
      </c>
      <c r="C276">
        <v>127</v>
      </c>
      <c r="D276" t="s">
        <v>8840</v>
      </c>
      <c r="F276">
        <v>2143.2774917736801</v>
      </c>
      <c r="G276">
        <v>63.742123383324497</v>
      </c>
      <c r="H276" t="s">
        <v>8841</v>
      </c>
      <c r="I276" t="s">
        <v>5086</v>
      </c>
      <c r="J276" t="s">
        <v>43</v>
      </c>
      <c r="K276">
        <v>53618.952200450898</v>
      </c>
      <c r="L276">
        <v>11131.743241760299</v>
      </c>
      <c r="M276" t="s">
        <v>98</v>
      </c>
      <c r="N276" t="s">
        <v>98</v>
      </c>
      <c r="O276">
        <v>53619</v>
      </c>
      <c r="P276">
        <v>214476</v>
      </c>
      <c r="Q276">
        <v>7</v>
      </c>
      <c r="R276">
        <v>23.821946574275401</v>
      </c>
      <c r="S276" t="s">
        <v>8839</v>
      </c>
      <c r="T276" t="s">
        <v>96</v>
      </c>
      <c r="U276">
        <v>2140.2774917736801</v>
      </c>
      <c r="V276">
        <v>63.7</v>
      </c>
      <c r="W276" t="s">
        <v>16201</v>
      </c>
      <c r="X276">
        <v>72100318</v>
      </c>
      <c r="Y276" t="s">
        <v>96</v>
      </c>
      <c r="Z276" t="s">
        <v>8839</v>
      </c>
      <c r="AA276" t="s">
        <v>8842</v>
      </c>
      <c r="AB276" t="s">
        <v>8843</v>
      </c>
      <c r="AC276" t="s">
        <v>4668</v>
      </c>
      <c r="AD276" t="s">
        <v>8844</v>
      </c>
      <c r="AE276">
        <v>7</v>
      </c>
      <c r="AF276" t="s">
        <v>16201</v>
      </c>
      <c r="AG276" t="s">
        <v>96</v>
      </c>
      <c r="AH276" t="s">
        <v>96</v>
      </c>
      <c r="AI276" t="str">
        <f>IF(ISNA(VLOOKUP(D276,Listen!J:O,3,0)),"",VLOOKUP(D276,Listen!J:O,3,0))</f>
        <v/>
      </c>
      <c r="AJ276" t="s">
        <v>96</v>
      </c>
      <c r="AK276">
        <v>5</v>
      </c>
      <c r="AL276" t="s">
        <v>96</v>
      </c>
      <c r="AM276">
        <v>3</v>
      </c>
      <c r="AN276">
        <v>2</v>
      </c>
      <c r="AO276">
        <v>5</v>
      </c>
      <c r="AP276">
        <f t="shared" si="4"/>
        <v>5</v>
      </c>
    </row>
    <row r="277" spans="1:42" x14ac:dyDescent="0.25">
      <c r="A277" t="s">
        <v>837</v>
      </c>
      <c r="B277">
        <v>23.784365240967698</v>
      </c>
      <c r="C277">
        <v>71</v>
      </c>
      <c r="D277" t="s">
        <v>8845</v>
      </c>
      <c r="F277">
        <v>2143.3000076506901</v>
      </c>
      <c r="G277">
        <v>56.386982942550198</v>
      </c>
      <c r="H277" t="s">
        <v>8846</v>
      </c>
      <c r="I277" t="s">
        <v>4604</v>
      </c>
      <c r="J277" t="s">
        <v>37</v>
      </c>
      <c r="K277">
        <v>148642.82742026399</v>
      </c>
      <c r="L277">
        <v>12725.1084468805</v>
      </c>
      <c r="M277" t="s">
        <v>98</v>
      </c>
      <c r="N277" t="s">
        <v>98</v>
      </c>
      <c r="O277">
        <v>148643</v>
      </c>
      <c r="P277">
        <v>594572</v>
      </c>
      <c r="Q277">
        <v>19</v>
      </c>
      <c r="R277">
        <v>23.822165240967699</v>
      </c>
      <c r="S277" t="s">
        <v>837</v>
      </c>
      <c r="T277" t="s">
        <v>96</v>
      </c>
      <c r="U277">
        <v>2140.3000076506901</v>
      </c>
      <c r="V277">
        <v>56.4</v>
      </c>
      <c r="W277" t="s">
        <v>16202</v>
      </c>
      <c r="X277">
        <v>72100318</v>
      </c>
      <c r="Y277" t="s">
        <v>96</v>
      </c>
      <c r="Z277" t="s">
        <v>837</v>
      </c>
      <c r="AA277" t="s">
        <v>256</v>
      </c>
      <c r="AB277" t="s">
        <v>257</v>
      </c>
      <c r="AC277" t="s">
        <v>258</v>
      </c>
      <c r="AD277" t="s">
        <v>253</v>
      </c>
      <c r="AE277">
        <v>19</v>
      </c>
      <c r="AF277" t="s">
        <v>16202</v>
      </c>
      <c r="AG277" t="s">
        <v>96</v>
      </c>
      <c r="AH277" t="s">
        <v>96</v>
      </c>
      <c r="AI277" t="str">
        <f>IF(ISNA(VLOOKUP(D277,Listen!J:O,3,0)),"",VLOOKUP(D277,Listen!J:O,3,0))</f>
        <v/>
      </c>
      <c r="AJ277" t="s">
        <v>96</v>
      </c>
      <c r="AK277">
        <v>5</v>
      </c>
      <c r="AL277" t="s">
        <v>96</v>
      </c>
      <c r="AM277">
        <v>3</v>
      </c>
      <c r="AN277">
        <v>2</v>
      </c>
      <c r="AO277">
        <v>5</v>
      </c>
      <c r="AP277">
        <f t="shared" si="4"/>
        <v>5</v>
      </c>
    </row>
    <row r="278" spans="1:42" x14ac:dyDescent="0.25">
      <c r="A278" t="s">
        <v>1217</v>
      </c>
      <c r="B278">
        <v>23.907029962575301</v>
      </c>
      <c r="C278">
        <v>225</v>
      </c>
      <c r="E278">
        <v>2158</v>
      </c>
      <c r="F278">
        <v>2155.9306637283698</v>
      </c>
      <c r="G278">
        <v>77.695736173395005</v>
      </c>
      <c r="H278" t="s">
        <v>14297</v>
      </c>
      <c r="J278" t="s">
        <v>44</v>
      </c>
      <c r="K278">
        <v>642444.29522617103</v>
      </c>
      <c r="L278">
        <v>172135.04551884101</v>
      </c>
      <c r="M278" t="s">
        <v>98</v>
      </c>
      <c r="N278" t="s">
        <v>98</v>
      </c>
      <c r="O278">
        <v>642444</v>
      </c>
      <c r="P278">
        <v>2569776</v>
      </c>
      <c r="Q278">
        <v>84</v>
      </c>
      <c r="R278">
        <v>23.944829962575298</v>
      </c>
      <c r="S278" t="s">
        <v>1217</v>
      </c>
      <c r="T278">
        <v>2158</v>
      </c>
      <c r="U278">
        <v>2152.9306637283698</v>
      </c>
      <c r="V278">
        <v>77.7</v>
      </c>
      <c r="W278" t="s">
        <v>14298</v>
      </c>
      <c r="X278">
        <v>72100318</v>
      </c>
      <c r="Y278" t="s">
        <v>96</v>
      </c>
      <c r="Z278" t="s">
        <v>1217</v>
      </c>
      <c r="AA278" t="s">
        <v>1218</v>
      </c>
      <c r="AB278" t="s">
        <v>1219</v>
      </c>
      <c r="AC278" t="s">
        <v>1220</v>
      </c>
      <c r="AD278" t="s">
        <v>1221</v>
      </c>
      <c r="AE278">
        <v>84</v>
      </c>
      <c r="AF278" t="s">
        <v>14298</v>
      </c>
      <c r="AG278" t="s">
        <v>96</v>
      </c>
      <c r="AH278" t="s">
        <v>118</v>
      </c>
      <c r="AI278" t="str">
        <f>IF(ISNA(VLOOKUP(D278,Listen!J:O,3,0)),"",VLOOKUP(D278,Listen!J:O,3,0))</f>
        <v/>
      </c>
      <c r="AJ278" t="s">
        <v>96</v>
      </c>
      <c r="AK278">
        <v>5</v>
      </c>
      <c r="AL278" t="s">
        <v>96</v>
      </c>
      <c r="AM278" t="s">
        <v>96</v>
      </c>
      <c r="AN278">
        <v>2</v>
      </c>
      <c r="AO278">
        <v>5</v>
      </c>
      <c r="AP278">
        <f t="shared" si="4"/>
        <v>5</v>
      </c>
    </row>
    <row r="279" spans="1:42" x14ac:dyDescent="0.25">
      <c r="A279" t="s">
        <v>8847</v>
      </c>
      <c r="B279">
        <v>24.176613227077699</v>
      </c>
      <c r="C279">
        <v>138</v>
      </c>
      <c r="D279" t="s">
        <v>8848</v>
      </c>
      <c r="F279">
        <v>2183.6893660968899</v>
      </c>
      <c r="G279">
        <v>51.471235557107903</v>
      </c>
      <c r="H279" t="s">
        <v>8849</v>
      </c>
      <c r="I279" t="s">
        <v>81</v>
      </c>
      <c r="J279" t="s">
        <v>37</v>
      </c>
      <c r="K279">
        <v>38456.842900501098</v>
      </c>
      <c r="L279">
        <v>4352.0212531734796</v>
      </c>
      <c r="M279" t="s">
        <v>98</v>
      </c>
      <c r="N279" t="s">
        <v>98</v>
      </c>
      <c r="O279">
        <v>38457</v>
      </c>
      <c r="P279">
        <v>153828</v>
      </c>
      <c r="Q279">
        <v>5</v>
      </c>
      <c r="R279">
        <v>24.214413227077699</v>
      </c>
      <c r="S279" t="s">
        <v>8847</v>
      </c>
      <c r="T279" t="s">
        <v>96</v>
      </c>
      <c r="U279">
        <v>2180.6893660968899</v>
      </c>
      <c r="V279">
        <v>51.5</v>
      </c>
      <c r="W279" t="s">
        <v>16203</v>
      </c>
      <c r="X279">
        <v>72100318</v>
      </c>
      <c r="Y279" t="s">
        <v>96</v>
      </c>
      <c r="Z279" t="s">
        <v>8847</v>
      </c>
      <c r="AA279" t="s">
        <v>8850</v>
      </c>
      <c r="AB279" t="s">
        <v>8851</v>
      </c>
      <c r="AC279" t="s">
        <v>8852</v>
      </c>
      <c r="AD279" t="s">
        <v>8853</v>
      </c>
      <c r="AE279">
        <v>5</v>
      </c>
      <c r="AF279" t="s">
        <v>16203</v>
      </c>
      <c r="AG279" t="s">
        <v>96</v>
      </c>
      <c r="AH279" t="s">
        <v>96</v>
      </c>
      <c r="AI279" t="str">
        <f>IF(ISNA(VLOOKUP(D279,Listen!J:O,3,0)),"",VLOOKUP(D279,Listen!J:O,3,0))</f>
        <v/>
      </c>
      <c r="AJ279" t="s">
        <v>96</v>
      </c>
      <c r="AK279">
        <v>5</v>
      </c>
      <c r="AL279" t="s">
        <v>96</v>
      </c>
      <c r="AM279">
        <v>3</v>
      </c>
      <c r="AN279">
        <v>2</v>
      </c>
      <c r="AO279">
        <v>5</v>
      </c>
      <c r="AP279">
        <f t="shared" si="4"/>
        <v>5</v>
      </c>
    </row>
    <row r="280" spans="1:42" x14ac:dyDescent="0.25">
      <c r="A280" t="s">
        <v>1222</v>
      </c>
      <c r="B280">
        <v>24.182203867493701</v>
      </c>
      <c r="C280">
        <v>240</v>
      </c>
      <c r="D280" t="s">
        <v>5931</v>
      </c>
      <c r="F280">
        <v>2184.2650284016099</v>
      </c>
      <c r="G280">
        <v>55.6927272324669</v>
      </c>
      <c r="H280" t="s">
        <v>5932</v>
      </c>
      <c r="I280" t="s">
        <v>5933</v>
      </c>
      <c r="J280" t="s">
        <v>37</v>
      </c>
      <c r="K280">
        <v>38979.959140229403</v>
      </c>
      <c r="L280">
        <v>19184.194269185002</v>
      </c>
      <c r="M280" t="s">
        <v>98</v>
      </c>
      <c r="N280" t="s">
        <v>98</v>
      </c>
      <c r="O280">
        <v>38980</v>
      </c>
      <c r="P280">
        <v>155920</v>
      </c>
      <c r="Q280">
        <v>5</v>
      </c>
      <c r="R280">
        <v>24.220003867493702</v>
      </c>
      <c r="S280" t="s">
        <v>1222</v>
      </c>
      <c r="T280" t="s">
        <v>96</v>
      </c>
      <c r="U280">
        <v>2181.2650284016099</v>
      </c>
      <c r="V280">
        <v>55.7</v>
      </c>
      <c r="W280" t="s">
        <v>16204</v>
      </c>
      <c r="X280">
        <v>72100318</v>
      </c>
      <c r="Y280" t="s">
        <v>96</v>
      </c>
      <c r="Z280" t="s">
        <v>1222</v>
      </c>
      <c r="AA280" t="s">
        <v>1223</v>
      </c>
      <c r="AB280" t="s">
        <v>1224</v>
      </c>
      <c r="AC280" t="s">
        <v>1225</v>
      </c>
      <c r="AD280" t="s">
        <v>1226</v>
      </c>
      <c r="AE280">
        <v>5</v>
      </c>
      <c r="AF280" t="s">
        <v>16204</v>
      </c>
      <c r="AG280" t="s">
        <v>96</v>
      </c>
      <c r="AH280" t="s">
        <v>96</v>
      </c>
      <c r="AI280" t="str">
        <f>IF(ISNA(VLOOKUP(D280,Listen!J:O,3,0)),"",VLOOKUP(D280,Listen!J:O,3,0))</f>
        <v/>
      </c>
      <c r="AJ280" t="s">
        <v>96</v>
      </c>
      <c r="AK280">
        <v>5</v>
      </c>
      <c r="AL280" t="s">
        <v>96</v>
      </c>
      <c r="AM280">
        <v>3</v>
      </c>
      <c r="AN280">
        <v>2</v>
      </c>
      <c r="AO280">
        <v>5</v>
      </c>
      <c r="AP280">
        <f t="shared" si="4"/>
        <v>5</v>
      </c>
    </row>
    <row r="281" spans="1:42" x14ac:dyDescent="0.25">
      <c r="A281" t="s">
        <v>8854</v>
      </c>
      <c r="B281">
        <v>24.2052601605468</v>
      </c>
      <c r="C281">
        <v>146</v>
      </c>
      <c r="D281" t="s">
        <v>8855</v>
      </c>
      <c r="F281">
        <v>2186.6391104046802</v>
      </c>
      <c r="G281">
        <v>53.226665113762998</v>
      </c>
      <c r="H281" t="s">
        <v>8856</v>
      </c>
      <c r="I281" t="s">
        <v>8857</v>
      </c>
      <c r="J281" t="s">
        <v>37</v>
      </c>
      <c r="K281">
        <v>3436.8308670900201</v>
      </c>
      <c r="L281">
        <v>2332.7509466816</v>
      </c>
      <c r="M281" t="s">
        <v>98</v>
      </c>
      <c r="N281" t="s">
        <v>98</v>
      </c>
      <c r="O281">
        <v>3437</v>
      </c>
      <c r="P281">
        <v>13748</v>
      </c>
      <c r="Q281">
        <v>0</v>
      </c>
      <c r="R281">
        <v>24.243060160546797</v>
      </c>
      <c r="S281" t="s">
        <v>8854</v>
      </c>
      <c r="T281" t="s">
        <v>96</v>
      </c>
      <c r="U281">
        <v>2183.6391104046802</v>
      </c>
      <c r="V281">
        <v>53.2</v>
      </c>
      <c r="W281" t="s">
        <v>16205</v>
      </c>
      <c r="X281">
        <v>72100318</v>
      </c>
      <c r="Y281" t="s">
        <v>96</v>
      </c>
      <c r="Z281" t="s">
        <v>8854</v>
      </c>
      <c r="AA281" t="s">
        <v>8858</v>
      </c>
      <c r="AB281" t="s">
        <v>8859</v>
      </c>
      <c r="AC281" t="s">
        <v>8860</v>
      </c>
      <c r="AD281" t="s">
        <v>8861</v>
      </c>
      <c r="AE281">
        <v>0</v>
      </c>
      <c r="AF281" t="s">
        <v>16205</v>
      </c>
      <c r="AG281" t="s">
        <v>96</v>
      </c>
      <c r="AH281" t="s">
        <v>96</v>
      </c>
      <c r="AI281" t="str">
        <f>IF(ISNA(VLOOKUP(D281,Listen!J:O,3,0)),"",VLOOKUP(D281,Listen!J:O,3,0))</f>
        <v/>
      </c>
      <c r="AJ281">
        <v>6</v>
      </c>
      <c r="AK281">
        <v>5</v>
      </c>
      <c r="AL281" t="s">
        <v>96</v>
      </c>
      <c r="AM281">
        <v>3</v>
      </c>
      <c r="AN281">
        <v>2</v>
      </c>
      <c r="AO281">
        <v>6</v>
      </c>
      <c r="AP281">
        <f t="shared" si="4"/>
        <v>6</v>
      </c>
    </row>
    <row r="282" spans="1:42" x14ac:dyDescent="0.25">
      <c r="A282" t="s">
        <v>1227</v>
      </c>
      <c r="B282">
        <v>24.271830615917001</v>
      </c>
      <c r="C282">
        <v>214</v>
      </c>
      <c r="D282" t="s">
        <v>60</v>
      </c>
      <c r="F282">
        <v>2193.4937994766001</v>
      </c>
      <c r="G282">
        <v>63.223880581235498</v>
      </c>
      <c r="H282" t="s">
        <v>1228</v>
      </c>
      <c r="I282" t="s">
        <v>1229</v>
      </c>
      <c r="J282" t="s">
        <v>39</v>
      </c>
      <c r="K282">
        <v>212907.15830306901</v>
      </c>
      <c r="L282">
        <v>25525.681292853998</v>
      </c>
      <c r="M282" t="s">
        <v>98</v>
      </c>
      <c r="N282" t="s">
        <v>98</v>
      </c>
      <c r="O282">
        <v>212907</v>
      </c>
      <c r="P282">
        <v>851628</v>
      </c>
      <c r="Q282">
        <v>28</v>
      </c>
      <c r="R282">
        <v>24.309630615917001</v>
      </c>
      <c r="S282" t="s">
        <v>1227</v>
      </c>
      <c r="T282" t="s">
        <v>96</v>
      </c>
      <c r="U282">
        <v>2190.4937994766001</v>
      </c>
      <c r="V282">
        <v>63.2</v>
      </c>
      <c r="W282" t="s">
        <v>16206</v>
      </c>
      <c r="X282">
        <v>72100318</v>
      </c>
      <c r="Y282" t="s">
        <v>96</v>
      </c>
      <c r="Z282" t="s">
        <v>1227</v>
      </c>
      <c r="AA282" t="s">
        <v>1230</v>
      </c>
      <c r="AB282" t="s">
        <v>1231</v>
      </c>
      <c r="AC282" t="s">
        <v>1232</v>
      </c>
      <c r="AD282" t="s">
        <v>1233</v>
      </c>
      <c r="AE282">
        <v>28</v>
      </c>
      <c r="AF282" t="s">
        <v>16206</v>
      </c>
      <c r="AG282" t="s">
        <v>96</v>
      </c>
      <c r="AH282" t="s">
        <v>96</v>
      </c>
      <c r="AI282" t="str">
        <f>IF(ISNA(VLOOKUP(D282,Listen!J:O,3,0)),"",VLOOKUP(D282,Listen!J:O,3,0))</f>
        <v/>
      </c>
      <c r="AJ282" t="s">
        <v>96</v>
      </c>
      <c r="AK282">
        <v>5</v>
      </c>
      <c r="AL282" t="s">
        <v>96</v>
      </c>
      <c r="AM282">
        <v>3</v>
      </c>
      <c r="AN282">
        <v>2</v>
      </c>
      <c r="AO282">
        <v>5</v>
      </c>
      <c r="AP282">
        <f t="shared" si="4"/>
        <v>5</v>
      </c>
    </row>
    <row r="283" spans="1:42" x14ac:dyDescent="0.25">
      <c r="A283" t="s">
        <v>5275</v>
      </c>
      <c r="B283">
        <v>24.351281651106799</v>
      </c>
      <c r="C283">
        <v>128</v>
      </c>
      <c r="D283" t="s">
        <v>8862</v>
      </c>
      <c r="F283">
        <v>2201.82494612749</v>
      </c>
      <c r="G283">
        <v>50.304014102658101</v>
      </c>
      <c r="H283" t="s">
        <v>8863</v>
      </c>
      <c r="I283" t="s">
        <v>8864</v>
      </c>
      <c r="J283" t="s">
        <v>37</v>
      </c>
      <c r="K283">
        <v>48812.121432969798</v>
      </c>
      <c r="L283">
        <v>24218.458336613901</v>
      </c>
      <c r="M283" t="s">
        <v>98</v>
      </c>
      <c r="N283" t="s">
        <v>98</v>
      </c>
      <c r="O283">
        <v>48812</v>
      </c>
      <c r="P283">
        <v>195248</v>
      </c>
      <c r="Q283">
        <v>6</v>
      </c>
      <c r="R283">
        <v>24.3890816511068</v>
      </c>
      <c r="S283" t="s">
        <v>5275</v>
      </c>
      <c r="T283" t="s">
        <v>96</v>
      </c>
      <c r="U283">
        <v>2198.82494612749</v>
      </c>
      <c r="V283">
        <v>50.3</v>
      </c>
      <c r="W283" t="s">
        <v>16207</v>
      </c>
      <c r="X283">
        <v>72100318</v>
      </c>
      <c r="Y283" t="s">
        <v>96</v>
      </c>
      <c r="Z283" t="s">
        <v>5275</v>
      </c>
      <c r="AA283" t="s">
        <v>5274</v>
      </c>
      <c r="AB283" t="s">
        <v>8865</v>
      </c>
      <c r="AC283" t="s">
        <v>5273</v>
      </c>
      <c r="AD283" t="s">
        <v>8866</v>
      </c>
      <c r="AE283">
        <v>6</v>
      </c>
      <c r="AF283" t="s">
        <v>16207</v>
      </c>
      <c r="AG283" t="s">
        <v>96</v>
      </c>
      <c r="AH283" t="s">
        <v>96</v>
      </c>
      <c r="AI283" t="str">
        <f>IF(ISNA(VLOOKUP(D283,Listen!J:O,3,0)),"",VLOOKUP(D283,Listen!J:O,3,0))</f>
        <v/>
      </c>
      <c r="AJ283" t="s">
        <v>96</v>
      </c>
      <c r="AK283">
        <v>5</v>
      </c>
      <c r="AL283" t="s">
        <v>96</v>
      </c>
      <c r="AM283">
        <v>3</v>
      </c>
      <c r="AN283">
        <v>2</v>
      </c>
      <c r="AO283">
        <v>5</v>
      </c>
      <c r="AP283">
        <f t="shared" si="4"/>
        <v>5</v>
      </c>
    </row>
    <row r="284" spans="1:42" x14ac:dyDescent="0.25">
      <c r="A284" t="s">
        <v>1234</v>
      </c>
      <c r="B284">
        <v>24.366782693828501</v>
      </c>
      <c r="C284">
        <v>257</v>
      </c>
      <c r="E284">
        <v>2206</v>
      </c>
      <c r="F284">
        <v>2203.5641772956001</v>
      </c>
      <c r="G284">
        <v>86.114073190455301</v>
      </c>
      <c r="H284" t="s">
        <v>14300</v>
      </c>
      <c r="J284" t="s">
        <v>44</v>
      </c>
      <c r="K284">
        <v>1779532.9546494</v>
      </c>
      <c r="L284">
        <v>341859.86455886503</v>
      </c>
      <c r="M284">
        <v>112655.51608030401</v>
      </c>
      <c r="N284">
        <v>112655.51608030401</v>
      </c>
      <c r="O284">
        <v>1666877</v>
      </c>
      <c r="P284">
        <v>6667508</v>
      </c>
      <c r="Q284">
        <v>218</v>
      </c>
      <c r="R284">
        <v>24.404582693828502</v>
      </c>
      <c r="S284" t="s">
        <v>1234</v>
      </c>
      <c r="T284">
        <v>2206</v>
      </c>
      <c r="U284">
        <v>2200.5641772956001</v>
      </c>
      <c r="V284">
        <v>86.1</v>
      </c>
      <c r="W284" t="s">
        <v>16208</v>
      </c>
      <c r="X284">
        <v>72100318</v>
      </c>
      <c r="Y284" t="s">
        <v>96</v>
      </c>
      <c r="Z284" t="s">
        <v>1234</v>
      </c>
      <c r="AA284" t="s">
        <v>1235</v>
      </c>
      <c r="AB284" t="s">
        <v>1236</v>
      </c>
      <c r="AC284" t="s">
        <v>1237</v>
      </c>
      <c r="AD284" t="s">
        <v>1238</v>
      </c>
      <c r="AE284">
        <v>218</v>
      </c>
      <c r="AF284" t="s">
        <v>14300</v>
      </c>
      <c r="AG284">
        <v>0</v>
      </c>
      <c r="AH284" t="s">
        <v>118</v>
      </c>
      <c r="AI284" t="str">
        <f>IF(ISNA(VLOOKUP(D284,Listen!J:O,3,0)),"",VLOOKUP(D284,Listen!J:O,3,0))</f>
        <v/>
      </c>
      <c r="AJ284" t="s">
        <v>96</v>
      </c>
      <c r="AK284" t="s">
        <v>96</v>
      </c>
      <c r="AL284" t="s">
        <v>96</v>
      </c>
      <c r="AM284" t="s">
        <v>96</v>
      </c>
      <c r="AN284">
        <v>2</v>
      </c>
      <c r="AO284">
        <v>2</v>
      </c>
      <c r="AP284">
        <f t="shared" si="4"/>
        <v>2</v>
      </c>
    </row>
    <row r="285" spans="1:42" x14ac:dyDescent="0.25">
      <c r="A285" t="s">
        <v>8022</v>
      </c>
      <c r="B285">
        <v>24.414152234097699</v>
      </c>
      <c r="C285">
        <v>139</v>
      </c>
      <c r="D285" t="s">
        <v>8023</v>
      </c>
      <c r="F285">
        <v>2208.8790830302901</v>
      </c>
      <c r="G285">
        <v>52.7414379327547</v>
      </c>
      <c r="H285" t="s">
        <v>8024</v>
      </c>
      <c r="I285" t="s">
        <v>8025</v>
      </c>
      <c r="J285" t="s">
        <v>37</v>
      </c>
      <c r="K285">
        <v>34931.405602991799</v>
      </c>
      <c r="L285">
        <v>24434.4342129742</v>
      </c>
      <c r="M285" t="s">
        <v>98</v>
      </c>
      <c r="N285" t="s">
        <v>98</v>
      </c>
      <c r="O285">
        <v>34931</v>
      </c>
      <c r="P285">
        <v>139724</v>
      </c>
      <c r="Q285">
        <v>5</v>
      </c>
      <c r="R285">
        <v>24.451952234097696</v>
      </c>
      <c r="S285" t="s">
        <v>8026</v>
      </c>
      <c r="T285" t="s">
        <v>96</v>
      </c>
      <c r="U285">
        <v>2205.8790830302901</v>
      </c>
      <c r="V285">
        <v>52.7</v>
      </c>
      <c r="W285" t="s">
        <v>16209</v>
      </c>
      <c r="X285">
        <v>72100318</v>
      </c>
      <c r="Y285" t="s">
        <v>96</v>
      </c>
      <c r="Z285" t="s">
        <v>8026</v>
      </c>
      <c r="AA285" t="s">
        <v>8027</v>
      </c>
      <c r="AB285" t="s">
        <v>8022</v>
      </c>
      <c r="AC285" t="s">
        <v>8028</v>
      </c>
      <c r="AD285" t="s">
        <v>8029</v>
      </c>
      <c r="AE285">
        <v>5</v>
      </c>
      <c r="AF285" t="s">
        <v>16209</v>
      </c>
      <c r="AG285" t="s">
        <v>96</v>
      </c>
      <c r="AH285" t="s">
        <v>96</v>
      </c>
      <c r="AI285" t="str">
        <f>IF(ISNA(VLOOKUP(D285,Listen!J:O,3,0)),"",VLOOKUP(D285,Listen!J:O,3,0))</f>
        <v/>
      </c>
      <c r="AJ285" t="s">
        <v>96</v>
      </c>
      <c r="AK285">
        <v>5</v>
      </c>
      <c r="AL285" t="s">
        <v>96</v>
      </c>
      <c r="AM285">
        <v>3</v>
      </c>
      <c r="AN285">
        <v>2</v>
      </c>
      <c r="AO285">
        <v>5</v>
      </c>
      <c r="AP285">
        <f t="shared" si="4"/>
        <v>5</v>
      </c>
    </row>
    <row r="286" spans="1:42" x14ac:dyDescent="0.25">
      <c r="A286" t="s">
        <v>8867</v>
      </c>
      <c r="B286">
        <v>24.554068444696998</v>
      </c>
      <c r="C286">
        <v>189</v>
      </c>
      <c r="D286" t="s">
        <v>8868</v>
      </c>
      <c r="F286">
        <v>2224.5778098041501</v>
      </c>
      <c r="G286">
        <v>57.723746576414797</v>
      </c>
      <c r="H286" t="s">
        <v>8869</v>
      </c>
      <c r="I286" t="s">
        <v>3758</v>
      </c>
      <c r="J286" t="s">
        <v>37</v>
      </c>
      <c r="K286">
        <v>67498.903707187506</v>
      </c>
      <c r="L286">
        <v>49520.744308471003</v>
      </c>
      <c r="M286" t="s">
        <v>98</v>
      </c>
      <c r="N286" t="s">
        <v>98</v>
      </c>
      <c r="O286">
        <v>67499</v>
      </c>
      <c r="P286">
        <v>269996</v>
      </c>
      <c r="Q286">
        <v>9</v>
      </c>
      <c r="R286">
        <v>24.591868444696999</v>
      </c>
      <c r="S286" t="s">
        <v>8867</v>
      </c>
      <c r="T286" t="s">
        <v>96</v>
      </c>
      <c r="U286">
        <v>2221.5778098041501</v>
      </c>
      <c r="V286">
        <v>57.7</v>
      </c>
      <c r="W286" t="s">
        <v>16210</v>
      </c>
      <c r="X286">
        <v>72100318</v>
      </c>
      <c r="Y286" t="s">
        <v>96</v>
      </c>
      <c r="Z286" t="s">
        <v>8867</v>
      </c>
      <c r="AA286" t="s">
        <v>8870</v>
      </c>
      <c r="AB286" t="s">
        <v>8871</v>
      </c>
      <c r="AC286" t="s">
        <v>8872</v>
      </c>
      <c r="AD286" t="s">
        <v>8873</v>
      </c>
      <c r="AE286">
        <v>9</v>
      </c>
      <c r="AF286" t="s">
        <v>16210</v>
      </c>
      <c r="AG286" t="s">
        <v>96</v>
      </c>
      <c r="AH286" t="s">
        <v>96</v>
      </c>
      <c r="AI286" t="str">
        <f>IF(ISNA(VLOOKUP(D286,Listen!J:O,3,0)),"",VLOOKUP(D286,Listen!J:O,3,0))</f>
        <v/>
      </c>
      <c r="AJ286" t="s">
        <v>96</v>
      </c>
      <c r="AK286">
        <v>5</v>
      </c>
      <c r="AL286" t="s">
        <v>96</v>
      </c>
      <c r="AM286">
        <v>3</v>
      </c>
      <c r="AN286">
        <v>2</v>
      </c>
      <c r="AO286">
        <v>5</v>
      </c>
      <c r="AP286">
        <f t="shared" si="4"/>
        <v>5</v>
      </c>
    </row>
    <row r="287" spans="1:42" x14ac:dyDescent="0.25">
      <c r="A287" t="s">
        <v>5123</v>
      </c>
      <c r="B287">
        <v>24.641402667857601</v>
      </c>
      <c r="C287">
        <v>206</v>
      </c>
      <c r="D287" t="s">
        <v>8874</v>
      </c>
      <c r="F287">
        <v>2234.3767895044598</v>
      </c>
      <c r="G287">
        <v>52.067252182606801</v>
      </c>
      <c r="H287" t="s">
        <v>8875</v>
      </c>
      <c r="I287" t="s">
        <v>3771</v>
      </c>
      <c r="J287" t="s">
        <v>37</v>
      </c>
      <c r="K287">
        <v>41966.397631831998</v>
      </c>
      <c r="L287">
        <v>3407.4373291829002</v>
      </c>
      <c r="M287" t="s">
        <v>98</v>
      </c>
      <c r="N287" t="s">
        <v>98</v>
      </c>
      <c r="O287">
        <v>41966</v>
      </c>
      <c r="P287">
        <v>167864</v>
      </c>
      <c r="Q287">
        <v>5</v>
      </c>
      <c r="R287">
        <v>24.679202667857602</v>
      </c>
      <c r="S287" t="s">
        <v>8876</v>
      </c>
      <c r="T287" t="s">
        <v>96</v>
      </c>
      <c r="U287">
        <v>2231.3767895044598</v>
      </c>
      <c r="V287">
        <v>52.1</v>
      </c>
      <c r="W287" t="s">
        <v>16211</v>
      </c>
      <c r="X287">
        <v>72100318</v>
      </c>
      <c r="Y287" t="s">
        <v>96</v>
      </c>
      <c r="Z287" t="s">
        <v>8876</v>
      </c>
      <c r="AA287" t="s">
        <v>8877</v>
      </c>
      <c r="AB287" t="s">
        <v>5123</v>
      </c>
      <c r="AC287" t="s">
        <v>8878</v>
      </c>
      <c r="AD287" t="s">
        <v>5122</v>
      </c>
      <c r="AE287">
        <v>5</v>
      </c>
      <c r="AF287" t="s">
        <v>16211</v>
      </c>
      <c r="AG287" t="s">
        <v>96</v>
      </c>
      <c r="AH287" t="s">
        <v>96</v>
      </c>
      <c r="AI287" t="str">
        <f>IF(ISNA(VLOOKUP(D287,Listen!J:O,3,0)),"",VLOOKUP(D287,Listen!J:O,3,0))</f>
        <v/>
      </c>
      <c r="AJ287" t="s">
        <v>96</v>
      </c>
      <c r="AK287">
        <v>5</v>
      </c>
      <c r="AL287" t="s">
        <v>96</v>
      </c>
      <c r="AM287">
        <v>3</v>
      </c>
      <c r="AN287">
        <v>2</v>
      </c>
      <c r="AO287">
        <v>5</v>
      </c>
      <c r="AP287">
        <f t="shared" si="4"/>
        <v>5</v>
      </c>
    </row>
    <row r="288" spans="1:42" x14ac:dyDescent="0.25">
      <c r="A288" t="s">
        <v>1239</v>
      </c>
      <c r="B288">
        <v>24.642332283817499</v>
      </c>
      <c r="C288">
        <v>177</v>
      </c>
      <c r="D288" t="s">
        <v>8879</v>
      </c>
      <c r="F288">
        <v>2234.4810932652399</v>
      </c>
      <c r="G288">
        <v>55.915444661545102</v>
      </c>
      <c r="H288" t="s">
        <v>8880</v>
      </c>
      <c r="I288" t="s">
        <v>66</v>
      </c>
      <c r="J288" t="s">
        <v>37</v>
      </c>
      <c r="K288">
        <v>207459.28176582599</v>
      </c>
      <c r="L288">
        <v>81666.59173462</v>
      </c>
      <c r="M288" t="s">
        <v>98</v>
      </c>
      <c r="N288" t="s">
        <v>98</v>
      </c>
      <c r="O288">
        <v>207459</v>
      </c>
      <c r="P288">
        <v>829836</v>
      </c>
      <c r="Q288">
        <v>27</v>
      </c>
      <c r="R288">
        <v>24.6801322838175</v>
      </c>
      <c r="S288" t="s">
        <v>481</v>
      </c>
      <c r="T288" t="s">
        <v>96</v>
      </c>
      <c r="U288">
        <v>2231.4810932652399</v>
      </c>
      <c r="V288">
        <v>55.9</v>
      </c>
      <c r="W288" t="s">
        <v>14302</v>
      </c>
      <c r="X288">
        <v>72100318</v>
      </c>
      <c r="Y288" t="s">
        <v>96</v>
      </c>
      <c r="Z288" t="s">
        <v>481</v>
      </c>
      <c r="AA288" t="s">
        <v>763</v>
      </c>
      <c r="AB288" t="s">
        <v>1239</v>
      </c>
      <c r="AC288" t="s">
        <v>762</v>
      </c>
      <c r="AD288" t="s">
        <v>1240</v>
      </c>
      <c r="AE288">
        <v>27</v>
      </c>
      <c r="AF288" t="s">
        <v>14302</v>
      </c>
      <c r="AG288" t="s">
        <v>96</v>
      </c>
      <c r="AH288" t="s">
        <v>96</v>
      </c>
      <c r="AI288" t="str">
        <f>IF(ISNA(VLOOKUP(D288,Listen!J:O,3,0)),"",VLOOKUP(D288,Listen!J:O,3,0))</f>
        <v/>
      </c>
      <c r="AJ288" t="s">
        <v>96</v>
      </c>
      <c r="AK288">
        <v>5</v>
      </c>
      <c r="AL288" t="s">
        <v>96</v>
      </c>
      <c r="AM288">
        <v>3</v>
      </c>
      <c r="AN288">
        <v>2</v>
      </c>
      <c r="AO288">
        <v>5</v>
      </c>
      <c r="AP288">
        <f t="shared" si="4"/>
        <v>5</v>
      </c>
    </row>
    <row r="289" spans="1:42" x14ac:dyDescent="0.25">
      <c r="A289" t="s">
        <v>1241</v>
      </c>
      <c r="B289">
        <v>24.732186444939899</v>
      </c>
      <c r="C289">
        <v>257</v>
      </c>
      <c r="D289" t="s">
        <v>1328</v>
      </c>
      <c r="F289">
        <v>2244.5628123091801</v>
      </c>
      <c r="G289">
        <v>50.310930372230303</v>
      </c>
      <c r="H289" t="s">
        <v>1329</v>
      </c>
      <c r="I289" t="s">
        <v>1330</v>
      </c>
      <c r="J289" t="s">
        <v>37</v>
      </c>
      <c r="K289">
        <v>159945.475501004</v>
      </c>
      <c r="L289">
        <v>32427.500108385499</v>
      </c>
      <c r="M289" t="s">
        <v>98</v>
      </c>
      <c r="N289" t="s">
        <v>98</v>
      </c>
      <c r="O289">
        <v>159945</v>
      </c>
      <c r="P289">
        <v>639780</v>
      </c>
      <c r="Q289">
        <v>21</v>
      </c>
      <c r="R289">
        <v>24.769986444939896</v>
      </c>
      <c r="S289" t="s">
        <v>1242</v>
      </c>
      <c r="T289" t="s">
        <v>96</v>
      </c>
      <c r="U289">
        <v>2241.5628123091801</v>
      </c>
      <c r="V289">
        <v>50.3</v>
      </c>
      <c r="W289" t="s">
        <v>16212</v>
      </c>
      <c r="X289">
        <v>72100318</v>
      </c>
      <c r="Y289" t="s">
        <v>96</v>
      </c>
      <c r="Z289" t="s">
        <v>1242</v>
      </c>
      <c r="AA289" t="s">
        <v>1243</v>
      </c>
      <c r="AB289" t="s">
        <v>1241</v>
      </c>
      <c r="AC289" t="s">
        <v>1244</v>
      </c>
      <c r="AD289" t="s">
        <v>1237</v>
      </c>
      <c r="AE289">
        <v>21</v>
      </c>
      <c r="AF289" t="s">
        <v>16212</v>
      </c>
      <c r="AG289" t="s">
        <v>96</v>
      </c>
      <c r="AH289" t="s">
        <v>96</v>
      </c>
      <c r="AI289" t="str">
        <f>IF(ISNA(VLOOKUP(D289,Listen!J:O,3,0)),"",VLOOKUP(D289,Listen!J:O,3,0))</f>
        <v/>
      </c>
      <c r="AJ289" t="s">
        <v>96</v>
      </c>
      <c r="AK289">
        <v>5</v>
      </c>
      <c r="AL289" t="s">
        <v>96</v>
      </c>
      <c r="AM289">
        <v>3</v>
      </c>
      <c r="AN289">
        <v>2</v>
      </c>
      <c r="AO289">
        <v>5</v>
      </c>
      <c r="AP289">
        <f t="shared" si="4"/>
        <v>5</v>
      </c>
    </row>
    <row r="290" spans="1:42" x14ac:dyDescent="0.25">
      <c r="A290" t="s">
        <v>8881</v>
      </c>
      <c r="B290">
        <v>25.0566727490109</v>
      </c>
      <c r="C290">
        <v>207</v>
      </c>
      <c r="D290" t="s">
        <v>8882</v>
      </c>
      <c r="F290">
        <v>2280.9704723483701</v>
      </c>
      <c r="G290">
        <v>50.222208957918198</v>
      </c>
      <c r="H290" t="s">
        <v>8883</v>
      </c>
      <c r="I290" t="s">
        <v>6418</v>
      </c>
      <c r="J290" t="s">
        <v>37</v>
      </c>
      <c r="K290">
        <v>325737.68222979701</v>
      </c>
      <c r="L290">
        <v>239691.58022704901</v>
      </c>
      <c r="M290" t="s">
        <v>98</v>
      </c>
      <c r="N290" t="s">
        <v>98</v>
      </c>
      <c r="O290">
        <v>325738</v>
      </c>
      <c r="P290">
        <v>1302952</v>
      </c>
      <c r="Q290">
        <v>43</v>
      </c>
      <c r="R290">
        <v>25.094472749010897</v>
      </c>
      <c r="S290" t="s">
        <v>8881</v>
      </c>
      <c r="T290" t="s">
        <v>96</v>
      </c>
      <c r="U290">
        <v>2277.9704723483701</v>
      </c>
      <c r="V290">
        <v>50.2</v>
      </c>
      <c r="W290" t="s">
        <v>16213</v>
      </c>
      <c r="X290">
        <v>72100318</v>
      </c>
      <c r="Y290" t="s">
        <v>96</v>
      </c>
      <c r="Z290" t="s">
        <v>8881</v>
      </c>
      <c r="AA290" t="s">
        <v>6114</v>
      </c>
      <c r="AB290" t="s">
        <v>8884</v>
      </c>
      <c r="AC290" t="s">
        <v>6113</v>
      </c>
      <c r="AD290" t="s">
        <v>8885</v>
      </c>
      <c r="AE290">
        <v>43</v>
      </c>
      <c r="AF290" t="s">
        <v>16213</v>
      </c>
      <c r="AG290" t="s">
        <v>96</v>
      </c>
      <c r="AH290" t="s">
        <v>96</v>
      </c>
      <c r="AI290" t="str">
        <f>IF(ISNA(VLOOKUP(D290,Listen!J:O,3,0)),"",VLOOKUP(D290,Listen!J:O,3,0))</f>
        <v/>
      </c>
      <c r="AJ290" t="s">
        <v>96</v>
      </c>
      <c r="AK290">
        <v>5</v>
      </c>
      <c r="AL290" t="s">
        <v>96</v>
      </c>
      <c r="AM290">
        <v>3</v>
      </c>
      <c r="AN290">
        <v>2</v>
      </c>
      <c r="AO290">
        <v>5</v>
      </c>
      <c r="AP290">
        <f t="shared" si="4"/>
        <v>5</v>
      </c>
    </row>
    <row r="291" spans="1:42" x14ac:dyDescent="0.25">
      <c r="A291" t="s">
        <v>1590</v>
      </c>
      <c r="B291">
        <v>25.125608127175099</v>
      </c>
      <c r="C291">
        <v>273</v>
      </c>
      <c r="D291" t="s">
        <v>8886</v>
      </c>
      <c r="F291">
        <v>2288.7050848154799</v>
      </c>
      <c r="G291">
        <v>58.971752624996803</v>
      </c>
      <c r="H291" t="s">
        <v>8887</v>
      </c>
      <c r="I291" t="s">
        <v>8888</v>
      </c>
      <c r="J291" t="s">
        <v>37</v>
      </c>
      <c r="K291">
        <v>32799.474898906803</v>
      </c>
      <c r="L291">
        <v>16535.355469002599</v>
      </c>
      <c r="M291" t="s">
        <v>98</v>
      </c>
      <c r="N291" t="s">
        <v>98</v>
      </c>
      <c r="O291">
        <v>32799</v>
      </c>
      <c r="P291">
        <v>131196</v>
      </c>
      <c r="Q291">
        <v>4</v>
      </c>
      <c r="R291">
        <v>25.163408127175096</v>
      </c>
      <c r="S291" t="s">
        <v>1591</v>
      </c>
      <c r="T291" t="s">
        <v>96</v>
      </c>
      <c r="U291">
        <v>2285.7050848154799</v>
      </c>
      <c r="V291">
        <v>59</v>
      </c>
      <c r="W291" t="s">
        <v>16214</v>
      </c>
      <c r="X291">
        <v>72100318</v>
      </c>
      <c r="Y291" t="s">
        <v>96</v>
      </c>
      <c r="Z291" t="s">
        <v>1591</v>
      </c>
      <c r="AA291" t="s">
        <v>1592</v>
      </c>
      <c r="AB291" t="s">
        <v>1590</v>
      </c>
      <c r="AC291" t="s">
        <v>4685</v>
      </c>
      <c r="AD291" t="s">
        <v>1593</v>
      </c>
      <c r="AE291">
        <v>4</v>
      </c>
      <c r="AF291" t="s">
        <v>16214</v>
      </c>
      <c r="AG291" t="s">
        <v>96</v>
      </c>
      <c r="AH291" t="s">
        <v>96</v>
      </c>
      <c r="AI291" t="str">
        <f>IF(ISNA(VLOOKUP(D291,Listen!J:O,3,0)),"",VLOOKUP(D291,Listen!J:O,3,0))</f>
        <v/>
      </c>
      <c r="AJ291" t="s">
        <v>96</v>
      </c>
      <c r="AK291">
        <v>5</v>
      </c>
      <c r="AL291" t="s">
        <v>96</v>
      </c>
      <c r="AM291">
        <v>3</v>
      </c>
      <c r="AN291">
        <v>2</v>
      </c>
      <c r="AO291">
        <v>5</v>
      </c>
      <c r="AP291">
        <f t="shared" si="4"/>
        <v>5</v>
      </c>
    </row>
    <row r="292" spans="1:42" x14ac:dyDescent="0.25">
      <c r="A292" t="s">
        <v>8889</v>
      </c>
      <c r="B292">
        <v>25.1793894938973</v>
      </c>
      <c r="C292">
        <v>188</v>
      </c>
      <c r="D292" t="s">
        <v>7599</v>
      </c>
      <c r="F292">
        <v>2294.7394033414198</v>
      </c>
      <c r="G292">
        <v>64.485403754972296</v>
      </c>
      <c r="H292" t="s">
        <v>7600</v>
      </c>
      <c r="I292" t="s">
        <v>7601</v>
      </c>
      <c r="J292" t="s">
        <v>37</v>
      </c>
      <c r="K292">
        <v>10711.9764935044</v>
      </c>
      <c r="L292">
        <v>11829.174767013001</v>
      </c>
      <c r="M292" t="s">
        <v>98</v>
      </c>
      <c r="N292" t="s">
        <v>98</v>
      </c>
      <c r="O292">
        <v>10712</v>
      </c>
      <c r="P292">
        <v>42848</v>
      </c>
      <c r="Q292">
        <v>1</v>
      </c>
      <c r="R292">
        <v>25.217189493897301</v>
      </c>
      <c r="S292" t="s">
        <v>8889</v>
      </c>
      <c r="T292" t="s">
        <v>96</v>
      </c>
      <c r="U292">
        <v>2291.7394033414198</v>
      </c>
      <c r="V292">
        <v>64.5</v>
      </c>
      <c r="W292" t="s">
        <v>16215</v>
      </c>
      <c r="X292">
        <v>72100318</v>
      </c>
      <c r="Y292" t="s">
        <v>96</v>
      </c>
      <c r="Z292" t="s">
        <v>8889</v>
      </c>
      <c r="AA292" t="s">
        <v>8890</v>
      </c>
      <c r="AB292" t="s">
        <v>8891</v>
      </c>
      <c r="AC292" t="s">
        <v>8892</v>
      </c>
      <c r="AD292" t="s">
        <v>8893</v>
      </c>
      <c r="AE292">
        <v>1</v>
      </c>
      <c r="AF292" t="s">
        <v>16215</v>
      </c>
      <c r="AG292" t="s">
        <v>96</v>
      </c>
      <c r="AH292" t="s">
        <v>96</v>
      </c>
      <c r="AI292" t="str">
        <f>IF(ISNA(VLOOKUP(D292,Listen!J:O,3,0)),"",VLOOKUP(D292,Listen!J:O,3,0))</f>
        <v/>
      </c>
      <c r="AJ292" t="s">
        <v>96</v>
      </c>
      <c r="AK292">
        <v>5</v>
      </c>
      <c r="AL292" t="s">
        <v>96</v>
      </c>
      <c r="AM292">
        <v>3</v>
      </c>
      <c r="AN292">
        <v>2</v>
      </c>
      <c r="AO292">
        <v>5</v>
      </c>
      <c r="AP292">
        <f t="shared" si="4"/>
        <v>5</v>
      </c>
    </row>
    <row r="293" spans="1:42" x14ac:dyDescent="0.25">
      <c r="A293" t="s">
        <v>8894</v>
      </c>
      <c r="B293">
        <v>25.387848346417201</v>
      </c>
      <c r="C293">
        <v>191</v>
      </c>
      <c r="D293" t="s">
        <v>8895</v>
      </c>
      <c r="F293">
        <v>2318.12867721673</v>
      </c>
      <c r="G293">
        <v>52.338873893655702</v>
      </c>
      <c r="H293" t="s">
        <v>8896</v>
      </c>
      <c r="I293" t="s">
        <v>8897</v>
      </c>
      <c r="J293" t="s">
        <v>37</v>
      </c>
      <c r="K293">
        <v>35757.938317400702</v>
      </c>
      <c r="L293">
        <v>37463.108776123001</v>
      </c>
      <c r="M293" t="s">
        <v>98</v>
      </c>
      <c r="N293" t="s">
        <v>98</v>
      </c>
      <c r="O293">
        <v>35758</v>
      </c>
      <c r="P293">
        <v>143032</v>
      </c>
      <c r="Q293">
        <v>5</v>
      </c>
      <c r="R293">
        <v>25.425648346417198</v>
      </c>
      <c r="S293" t="s">
        <v>8894</v>
      </c>
      <c r="T293" t="s">
        <v>96</v>
      </c>
      <c r="U293">
        <v>2315.12867721673</v>
      </c>
      <c r="V293">
        <v>52.3</v>
      </c>
      <c r="W293" t="s">
        <v>16216</v>
      </c>
      <c r="X293">
        <v>72100318</v>
      </c>
      <c r="Y293" t="s">
        <v>96</v>
      </c>
      <c r="Z293" t="s">
        <v>8894</v>
      </c>
      <c r="AA293" t="s">
        <v>3044</v>
      </c>
      <c r="AB293" t="s">
        <v>8898</v>
      </c>
      <c r="AC293" t="s">
        <v>3043</v>
      </c>
      <c r="AD293" t="s">
        <v>8899</v>
      </c>
      <c r="AE293">
        <v>5</v>
      </c>
      <c r="AF293" t="s">
        <v>16216</v>
      </c>
      <c r="AG293" t="s">
        <v>96</v>
      </c>
      <c r="AH293" t="s">
        <v>96</v>
      </c>
      <c r="AI293" t="str">
        <f>IF(ISNA(VLOOKUP(D293,Listen!J:O,3,0)),"",VLOOKUP(D293,Listen!J:O,3,0))</f>
        <v/>
      </c>
      <c r="AJ293" t="s">
        <v>96</v>
      </c>
      <c r="AK293">
        <v>5</v>
      </c>
      <c r="AL293" t="s">
        <v>96</v>
      </c>
      <c r="AM293">
        <v>3</v>
      </c>
      <c r="AN293">
        <v>2</v>
      </c>
      <c r="AO293">
        <v>5</v>
      </c>
      <c r="AP293">
        <f t="shared" si="4"/>
        <v>5</v>
      </c>
    </row>
    <row r="294" spans="1:42" x14ac:dyDescent="0.25">
      <c r="A294" t="s">
        <v>8900</v>
      </c>
      <c r="B294">
        <v>25.425105303965299</v>
      </c>
      <c r="C294">
        <v>241</v>
      </c>
      <c r="D294" t="s">
        <v>8901</v>
      </c>
      <c r="E294">
        <v>2313</v>
      </c>
      <c r="F294">
        <v>2322.3089419227899</v>
      </c>
      <c r="G294">
        <v>100</v>
      </c>
      <c r="H294" t="s">
        <v>8902</v>
      </c>
      <c r="I294" t="s">
        <v>8903</v>
      </c>
      <c r="J294" t="s">
        <v>44</v>
      </c>
      <c r="K294">
        <v>503243.56056115299</v>
      </c>
      <c r="L294">
        <v>120517.980801057</v>
      </c>
      <c r="M294" t="s">
        <v>98</v>
      </c>
      <c r="N294" t="s">
        <v>98</v>
      </c>
      <c r="O294">
        <v>503244</v>
      </c>
      <c r="P294">
        <v>2012976</v>
      </c>
      <c r="Q294">
        <v>66</v>
      </c>
      <c r="R294">
        <v>25.4629053039653</v>
      </c>
      <c r="S294" t="s">
        <v>8904</v>
      </c>
      <c r="T294">
        <v>2313</v>
      </c>
      <c r="U294">
        <v>2319.3089419227899</v>
      </c>
      <c r="V294">
        <v>100</v>
      </c>
      <c r="W294" t="s">
        <v>16217</v>
      </c>
      <c r="X294">
        <v>72100318</v>
      </c>
      <c r="Y294" t="s">
        <v>96</v>
      </c>
      <c r="Z294" t="s">
        <v>8904</v>
      </c>
      <c r="AA294" t="s">
        <v>8905</v>
      </c>
      <c r="AB294" t="s">
        <v>8900</v>
      </c>
      <c r="AC294" t="s">
        <v>8906</v>
      </c>
      <c r="AD294" t="s">
        <v>8907</v>
      </c>
      <c r="AE294">
        <v>66</v>
      </c>
      <c r="AF294" t="s">
        <v>8902</v>
      </c>
      <c r="AG294" t="s">
        <v>8901</v>
      </c>
      <c r="AH294" t="s">
        <v>118</v>
      </c>
      <c r="AI294" t="str">
        <f>IF(ISNA(VLOOKUP(D294,Listen!J:O,3,0)),"",VLOOKUP(D294,Listen!J:O,3,0))</f>
        <v/>
      </c>
      <c r="AJ294" t="s">
        <v>96</v>
      </c>
      <c r="AK294" t="s">
        <v>96</v>
      </c>
      <c r="AL294" t="s">
        <v>96</v>
      </c>
      <c r="AM294" t="s">
        <v>96</v>
      </c>
      <c r="AN294">
        <v>2</v>
      </c>
      <c r="AO294">
        <v>2</v>
      </c>
      <c r="AP294">
        <f t="shared" si="4"/>
        <v>2</v>
      </c>
    </row>
    <row r="295" spans="1:42" x14ac:dyDescent="0.25">
      <c r="A295" t="s">
        <v>3891</v>
      </c>
      <c r="B295">
        <v>25.431902665560798</v>
      </c>
      <c r="C295">
        <v>135</v>
      </c>
      <c r="D295" t="s">
        <v>8908</v>
      </c>
      <c r="F295">
        <v>2323.0716121095702</v>
      </c>
      <c r="G295">
        <v>56.421193028974201</v>
      </c>
      <c r="H295" t="s">
        <v>8909</v>
      </c>
      <c r="I295" t="s">
        <v>7090</v>
      </c>
      <c r="J295" t="s">
        <v>37</v>
      </c>
      <c r="K295">
        <v>86280.139326097502</v>
      </c>
      <c r="L295">
        <v>27471.165863525799</v>
      </c>
      <c r="M295" t="s">
        <v>98</v>
      </c>
      <c r="N295" t="s">
        <v>98</v>
      </c>
      <c r="O295">
        <v>86280</v>
      </c>
      <c r="P295">
        <v>345120</v>
      </c>
      <c r="Q295">
        <v>11</v>
      </c>
      <c r="R295">
        <v>25.469702665560796</v>
      </c>
      <c r="S295" t="s">
        <v>3889</v>
      </c>
      <c r="T295" t="s">
        <v>96</v>
      </c>
      <c r="U295">
        <v>2320.0716121095702</v>
      </c>
      <c r="V295">
        <v>56.4</v>
      </c>
      <c r="W295" t="s">
        <v>16218</v>
      </c>
      <c r="X295">
        <v>72100318</v>
      </c>
      <c r="Y295" t="s">
        <v>96</v>
      </c>
      <c r="Z295" t="s">
        <v>3889</v>
      </c>
      <c r="AA295" t="s">
        <v>3890</v>
      </c>
      <c r="AB295" t="s">
        <v>3891</v>
      </c>
      <c r="AC295" t="s">
        <v>3892</v>
      </c>
      <c r="AD295" t="s">
        <v>8910</v>
      </c>
      <c r="AE295">
        <v>11</v>
      </c>
      <c r="AF295" t="s">
        <v>16218</v>
      </c>
      <c r="AG295" t="s">
        <v>96</v>
      </c>
      <c r="AH295" t="s">
        <v>96</v>
      </c>
      <c r="AI295" t="str">
        <f>IF(ISNA(VLOOKUP(D295,Listen!J:O,3,0)),"",VLOOKUP(D295,Listen!J:O,3,0))</f>
        <v/>
      </c>
      <c r="AJ295" t="s">
        <v>96</v>
      </c>
      <c r="AK295">
        <v>5</v>
      </c>
      <c r="AL295" t="s">
        <v>96</v>
      </c>
      <c r="AM295">
        <v>3</v>
      </c>
      <c r="AN295">
        <v>2</v>
      </c>
      <c r="AO295">
        <v>5</v>
      </c>
      <c r="AP295">
        <f t="shared" si="4"/>
        <v>5</v>
      </c>
    </row>
    <row r="296" spans="1:42" x14ac:dyDescent="0.25">
      <c r="A296" t="s">
        <v>2625</v>
      </c>
      <c r="B296">
        <v>25.702349638297001</v>
      </c>
      <c r="C296">
        <v>211</v>
      </c>
      <c r="D296" t="s">
        <v>8911</v>
      </c>
      <c r="F296">
        <v>2353.4160097573999</v>
      </c>
      <c r="G296">
        <v>57.279748745145298</v>
      </c>
      <c r="H296" t="s">
        <v>8912</v>
      </c>
      <c r="I296" t="s">
        <v>8913</v>
      </c>
      <c r="J296" t="s">
        <v>37</v>
      </c>
      <c r="K296">
        <v>68728.781892574698</v>
      </c>
      <c r="L296">
        <v>26174.963504150499</v>
      </c>
      <c r="M296" t="s">
        <v>98</v>
      </c>
      <c r="N296" t="s">
        <v>98</v>
      </c>
      <c r="O296">
        <v>68729</v>
      </c>
      <c r="P296">
        <v>274916</v>
      </c>
      <c r="Q296">
        <v>9</v>
      </c>
      <c r="R296">
        <v>25.740149638296998</v>
      </c>
      <c r="S296" t="s">
        <v>2625</v>
      </c>
      <c r="T296" t="s">
        <v>96</v>
      </c>
      <c r="U296">
        <v>2350.4160097573999</v>
      </c>
      <c r="V296">
        <v>57.3</v>
      </c>
      <c r="W296" t="s">
        <v>16219</v>
      </c>
      <c r="X296">
        <v>72100318</v>
      </c>
      <c r="Y296" t="s">
        <v>96</v>
      </c>
      <c r="Z296" t="s">
        <v>2625</v>
      </c>
      <c r="AA296" t="s">
        <v>8914</v>
      </c>
      <c r="AB296" t="s">
        <v>2623</v>
      </c>
      <c r="AC296" t="s">
        <v>8915</v>
      </c>
      <c r="AD296" t="s">
        <v>2622</v>
      </c>
      <c r="AE296">
        <v>9</v>
      </c>
      <c r="AF296" t="s">
        <v>16219</v>
      </c>
      <c r="AG296" t="s">
        <v>96</v>
      </c>
      <c r="AH296" t="s">
        <v>96</v>
      </c>
      <c r="AI296" t="str">
        <f>IF(ISNA(VLOOKUP(D296,Listen!J:O,3,0)),"",VLOOKUP(D296,Listen!J:O,3,0))</f>
        <v/>
      </c>
      <c r="AJ296" t="s">
        <v>96</v>
      </c>
      <c r="AK296">
        <v>5</v>
      </c>
      <c r="AL296" t="s">
        <v>96</v>
      </c>
      <c r="AM296">
        <v>3</v>
      </c>
      <c r="AN296">
        <v>2</v>
      </c>
      <c r="AO296">
        <v>5</v>
      </c>
      <c r="AP296">
        <f t="shared" si="4"/>
        <v>5</v>
      </c>
    </row>
    <row r="297" spans="1:42" x14ac:dyDescent="0.25">
      <c r="A297" t="s">
        <v>3041</v>
      </c>
      <c r="B297">
        <v>25.711962594621401</v>
      </c>
      <c r="C297">
        <v>191</v>
      </c>
      <c r="D297" t="s">
        <v>1248</v>
      </c>
      <c r="E297">
        <v>2340</v>
      </c>
      <c r="F297">
        <v>2354.4945922474499</v>
      </c>
      <c r="G297">
        <v>83.078959796444394</v>
      </c>
      <c r="H297" t="s">
        <v>1249</v>
      </c>
      <c r="I297" t="s">
        <v>1250</v>
      </c>
      <c r="J297" t="s">
        <v>43</v>
      </c>
      <c r="K297">
        <v>302490.26965932897</v>
      </c>
      <c r="L297">
        <v>26870.375123314101</v>
      </c>
      <c r="M297" t="s">
        <v>98</v>
      </c>
      <c r="N297" t="s">
        <v>98</v>
      </c>
      <c r="O297">
        <v>302490</v>
      </c>
      <c r="P297">
        <v>1209960</v>
      </c>
      <c r="Q297">
        <v>40</v>
      </c>
      <c r="R297">
        <v>25.749762594621401</v>
      </c>
      <c r="S297" t="s">
        <v>3041</v>
      </c>
      <c r="T297">
        <v>2340</v>
      </c>
      <c r="U297">
        <v>2351.4945922474499</v>
      </c>
      <c r="V297">
        <v>83.1</v>
      </c>
      <c r="W297" t="s">
        <v>16220</v>
      </c>
      <c r="X297">
        <v>72100318</v>
      </c>
      <c r="Y297" t="s">
        <v>96</v>
      </c>
      <c r="Z297" t="s">
        <v>3041</v>
      </c>
      <c r="AA297" t="s">
        <v>3042</v>
      </c>
      <c r="AB297" t="s">
        <v>3043</v>
      </c>
      <c r="AC297" t="s">
        <v>656</v>
      </c>
      <c r="AD297" t="s">
        <v>3044</v>
      </c>
      <c r="AE297">
        <v>40</v>
      </c>
      <c r="AF297" t="s">
        <v>1249</v>
      </c>
      <c r="AG297" t="s">
        <v>1248</v>
      </c>
      <c r="AH297" t="s">
        <v>96</v>
      </c>
      <c r="AI297" t="str">
        <f>IF(ISNA(VLOOKUP(D297,Listen!J:O,3,0)),"",VLOOKUP(D297,Listen!J:O,3,0))</f>
        <v/>
      </c>
      <c r="AJ297" t="s">
        <v>96</v>
      </c>
      <c r="AK297" t="s">
        <v>96</v>
      </c>
      <c r="AL297" t="s">
        <v>96</v>
      </c>
      <c r="AM297">
        <v>3</v>
      </c>
      <c r="AN297">
        <v>2</v>
      </c>
      <c r="AO297">
        <v>3</v>
      </c>
      <c r="AP297">
        <f t="shared" si="4"/>
        <v>3</v>
      </c>
    </row>
    <row r="298" spans="1:42" x14ac:dyDescent="0.25">
      <c r="A298" t="s">
        <v>1335</v>
      </c>
      <c r="B298">
        <v>25.808070642306301</v>
      </c>
      <c r="C298">
        <v>282</v>
      </c>
      <c r="D298" t="s">
        <v>1386</v>
      </c>
      <c r="F298">
        <v>2365.2780030824902</v>
      </c>
      <c r="G298">
        <v>73.261752127354498</v>
      </c>
      <c r="H298" t="s">
        <v>1387</v>
      </c>
      <c r="I298" t="s">
        <v>1388</v>
      </c>
      <c r="J298" t="s">
        <v>37</v>
      </c>
      <c r="K298">
        <v>87812.622057878907</v>
      </c>
      <c r="L298">
        <v>49981.583696432703</v>
      </c>
      <c r="M298" t="s">
        <v>98</v>
      </c>
      <c r="N298" t="s">
        <v>98</v>
      </c>
      <c r="O298">
        <v>87813</v>
      </c>
      <c r="P298">
        <v>351252</v>
      </c>
      <c r="Q298">
        <v>11</v>
      </c>
      <c r="R298">
        <v>25.845870642306302</v>
      </c>
      <c r="S298" t="s">
        <v>1335</v>
      </c>
      <c r="T298" t="s">
        <v>96</v>
      </c>
      <c r="U298">
        <v>2362.2780030824902</v>
      </c>
      <c r="V298">
        <v>73.3</v>
      </c>
      <c r="W298" t="s">
        <v>16221</v>
      </c>
      <c r="X298">
        <v>72100318</v>
      </c>
      <c r="Y298" t="s">
        <v>96</v>
      </c>
      <c r="Z298" t="s">
        <v>1335</v>
      </c>
      <c r="AA298" t="s">
        <v>1336</v>
      </c>
      <c r="AB298" t="s">
        <v>1337</v>
      </c>
      <c r="AC298" t="s">
        <v>1338</v>
      </c>
      <c r="AD298" t="s">
        <v>1339</v>
      </c>
      <c r="AE298">
        <v>11</v>
      </c>
      <c r="AF298" t="s">
        <v>16221</v>
      </c>
      <c r="AG298" t="s">
        <v>96</v>
      </c>
      <c r="AH298" t="s">
        <v>96</v>
      </c>
      <c r="AI298" t="str">
        <f>IF(ISNA(VLOOKUP(D298,Listen!J:O,3,0)),"",VLOOKUP(D298,Listen!J:O,3,0))</f>
        <v/>
      </c>
      <c r="AJ298" t="s">
        <v>96</v>
      </c>
      <c r="AK298">
        <v>5</v>
      </c>
      <c r="AL298" t="s">
        <v>96</v>
      </c>
      <c r="AM298">
        <v>3</v>
      </c>
      <c r="AN298">
        <v>2</v>
      </c>
      <c r="AO298">
        <v>5</v>
      </c>
      <c r="AP298">
        <f t="shared" si="4"/>
        <v>5</v>
      </c>
    </row>
    <row r="299" spans="1:42" x14ac:dyDescent="0.25">
      <c r="A299" t="s">
        <v>8916</v>
      </c>
      <c r="B299">
        <v>25.999127189599001</v>
      </c>
      <c r="C299">
        <v>165</v>
      </c>
      <c r="D299" t="s">
        <v>8917</v>
      </c>
      <c r="F299">
        <v>2386.714722398</v>
      </c>
      <c r="G299">
        <v>68.367085836254603</v>
      </c>
      <c r="H299" t="s">
        <v>8918</v>
      </c>
      <c r="I299" t="s">
        <v>593</v>
      </c>
      <c r="J299" t="s">
        <v>37</v>
      </c>
      <c r="K299">
        <v>300684.31730269297</v>
      </c>
      <c r="L299">
        <v>70344.877618051294</v>
      </c>
      <c r="M299" t="s">
        <v>98</v>
      </c>
      <c r="N299" t="s">
        <v>98</v>
      </c>
      <c r="O299">
        <v>300684</v>
      </c>
      <c r="P299">
        <v>1202736</v>
      </c>
      <c r="Q299">
        <v>39</v>
      </c>
      <c r="R299">
        <v>26.036927189598998</v>
      </c>
      <c r="S299" t="s">
        <v>8916</v>
      </c>
      <c r="T299" t="s">
        <v>96</v>
      </c>
      <c r="U299">
        <v>2383.714722398</v>
      </c>
      <c r="V299">
        <v>68.400000000000006</v>
      </c>
      <c r="W299" t="s">
        <v>16222</v>
      </c>
      <c r="X299">
        <v>72100318</v>
      </c>
      <c r="Y299" t="s">
        <v>96</v>
      </c>
      <c r="Z299" t="s">
        <v>8916</v>
      </c>
      <c r="AA299" t="s">
        <v>8919</v>
      </c>
      <c r="AB299" t="s">
        <v>8920</v>
      </c>
      <c r="AC299" t="s">
        <v>8921</v>
      </c>
      <c r="AD299" t="s">
        <v>8922</v>
      </c>
      <c r="AE299">
        <v>39</v>
      </c>
      <c r="AF299" t="s">
        <v>16222</v>
      </c>
      <c r="AG299" t="s">
        <v>96</v>
      </c>
      <c r="AH299" t="s">
        <v>96</v>
      </c>
      <c r="AI299" t="str">
        <f>IF(ISNA(VLOOKUP(D299,Listen!J:O,3,0)),"",VLOOKUP(D299,Listen!J:O,3,0))</f>
        <v/>
      </c>
      <c r="AJ299" t="s">
        <v>96</v>
      </c>
      <c r="AK299">
        <v>5</v>
      </c>
      <c r="AL299" t="s">
        <v>96</v>
      </c>
      <c r="AM299">
        <v>3</v>
      </c>
      <c r="AN299">
        <v>2</v>
      </c>
      <c r="AO299">
        <v>5</v>
      </c>
      <c r="AP299">
        <f t="shared" si="4"/>
        <v>5</v>
      </c>
    </row>
    <row r="300" spans="1:42" x14ac:dyDescent="0.25">
      <c r="A300" t="s">
        <v>1251</v>
      </c>
      <c r="B300">
        <v>26.010631901073399</v>
      </c>
      <c r="C300">
        <v>193</v>
      </c>
      <c r="D300" t="s">
        <v>390</v>
      </c>
      <c r="F300">
        <v>2388.00556154576</v>
      </c>
      <c r="G300">
        <v>91.641983732371202</v>
      </c>
      <c r="H300" t="s">
        <v>391</v>
      </c>
      <c r="I300" t="s">
        <v>392</v>
      </c>
      <c r="J300" t="s">
        <v>37</v>
      </c>
      <c r="K300">
        <v>1762609.78118124</v>
      </c>
      <c r="L300">
        <v>504086.30555623199</v>
      </c>
      <c r="M300" t="s">
        <v>98</v>
      </c>
      <c r="N300" t="s">
        <v>98</v>
      </c>
      <c r="O300">
        <v>1762610</v>
      </c>
      <c r="P300">
        <v>7050440</v>
      </c>
      <c r="Q300">
        <v>231</v>
      </c>
      <c r="R300">
        <v>26.0484319010734</v>
      </c>
      <c r="S300" t="s">
        <v>1251</v>
      </c>
      <c r="T300" t="s">
        <v>96</v>
      </c>
      <c r="U300">
        <v>2385.00556154576</v>
      </c>
      <c r="V300">
        <v>91.6</v>
      </c>
      <c r="W300" t="s">
        <v>16223</v>
      </c>
      <c r="X300">
        <v>72100318</v>
      </c>
      <c r="Y300" t="s">
        <v>96</v>
      </c>
      <c r="Z300" t="s">
        <v>1251</v>
      </c>
      <c r="AA300" t="s">
        <v>487</v>
      </c>
      <c r="AB300" t="s">
        <v>1252</v>
      </c>
      <c r="AC300" t="s">
        <v>841</v>
      </c>
      <c r="AD300" t="s">
        <v>1253</v>
      </c>
      <c r="AE300">
        <v>231</v>
      </c>
      <c r="AF300" t="s">
        <v>391</v>
      </c>
      <c r="AG300" t="s">
        <v>390</v>
      </c>
      <c r="AH300" t="s">
        <v>96</v>
      </c>
      <c r="AI300" t="str">
        <f>IF(ISNA(VLOOKUP(D300,Listen!J:O,3,0)),"",VLOOKUP(D300,Listen!J:O,3,0))</f>
        <v>x</v>
      </c>
      <c r="AJ300" t="s">
        <v>96</v>
      </c>
      <c r="AK300" t="s">
        <v>96</v>
      </c>
      <c r="AL300" t="s">
        <v>96</v>
      </c>
      <c r="AM300">
        <v>3</v>
      </c>
      <c r="AN300">
        <v>2</v>
      </c>
      <c r="AO300">
        <v>3</v>
      </c>
      <c r="AP300">
        <f t="shared" si="4"/>
        <v>3</v>
      </c>
    </row>
    <row r="301" spans="1:42" x14ac:dyDescent="0.25">
      <c r="A301" t="s">
        <v>261</v>
      </c>
      <c r="B301">
        <v>26.109444328062899</v>
      </c>
      <c r="C301">
        <v>71.099998474121094</v>
      </c>
      <c r="D301" t="s">
        <v>5637</v>
      </c>
      <c r="F301">
        <v>2399.0924062117701</v>
      </c>
      <c r="G301">
        <v>51.049381139258799</v>
      </c>
      <c r="H301" t="s">
        <v>5638</v>
      </c>
      <c r="I301" t="s">
        <v>52</v>
      </c>
      <c r="J301" t="s">
        <v>37</v>
      </c>
      <c r="K301">
        <v>174336.484438129</v>
      </c>
      <c r="L301">
        <v>22102.2383189098</v>
      </c>
      <c r="M301" t="s">
        <v>98</v>
      </c>
      <c r="N301" t="s">
        <v>98</v>
      </c>
      <c r="O301">
        <v>174336</v>
      </c>
      <c r="P301">
        <v>697344</v>
      </c>
      <c r="Q301">
        <v>23</v>
      </c>
      <c r="R301">
        <v>26.147244328062897</v>
      </c>
      <c r="S301" t="s">
        <v>261</v>
      </c>
      <c r="T301" t="s">
        <v>96</v>
      </c>
      <c r="U301">
        <v>2396.0924062117701</v>
      </c>
      <c r="V301">
        <v>51</v>
      </c>
      <c r="W301" t="s">
        <v>16224</v>
      </c>
      <c r="X301">
        <v>72100318</v>
      </c>
      <c r="Y301" t="s">
        <v>96</v>
      </c>
      <c r="Z301" t="s">
        <v>261</v>
      </c>
      <c r="AA301" t="s">
        <v>262</v>
      </c>
      <c r="AB301" t="s">
        <v>264</v>
      </c>
      <c r="AC301" t="s">
        <v>263</v>
      </c>
      <c r="AD301" t="s">
        <v>259</v>
      </c>
      <c r="AE301">
        <v>23</v>
      </c>
      <c r="AF301" t="s">
        <v>16224</v>
      </c>
      <c r="AG301" t="s">
        <v>96</v>
      </c>
      <c r="AH301" t="s">
        <v>96</v>
      </c>
      <c r="AI301" t="str">
        <f>IF(ISNA(VLOOKUP(D301,Listen!J:O,3,0)),"",VLOOKUP(D301,Listen!J:O,3,0))</f>
        <v/>
      </c>
      <c r="AJ301" t="s">
        <v>96</v>
      </c>
      <c r="AK301">
        <v>5</v>
      </c>
      <c r="AL301" t="s">
        <v>96</v>
      </c>
      <c r="AM301">
        <v>3</v>
      </c>
      <c r="AN301">
        <v>2</v>
      </c>
      <c r="AO301">
        <v>5</v>
      </c>
      <c r="AP301">
        <f t="shared" si="4"/>
        <v>5</v>
      </c>
    </row>
    <row r="302" spans="1:42" x14ac:dyDescent="0.25">
      <c r="A302" t="s">
        <v>2636</v>
      </c>
      <c r="B302">
        <v>26.157825269421199</v>
      </c>
      <c r="C302">
        <v>206.90000915527301</v>
      </c>
      <c r="D302" t="s">
        <v>2178</v>
      </c>
      <c r="F302">
        <v>2404.8643155099198</v>
      </c>
      <c r="G302">
        <v>59.547523965935099</v>
      </c>
      <c r="H302" t="s">
        <v>2179</v>
      </c>
      <c r="I302" t="s">
        <v>2180</v>
      </c>
      <c r="J302" t="s">
        <v>37</v>
      </c>
      <c r="K302">
        <v>27837.849392308701</v>
      </c>
      <c r="L302">
        <v>2495.7153613284199</v>
      </c>
      <c r="M302" t="s">
        <v>98</v>
      </c>
      <c r="N302" t="s">
        <v>98</v>
      </c>
      <c r="O302">
        <v>27838</v>
      </c>
      <c r="P302">
        <v>111352</v>
      </c>
      <c r="Q302">
        <v>4</v>
      </c>
      <c r="R302">
        <v>26.1956252694212</v>
      </c>
      <c r="S302" t="s">
        <v>2636</v>
      </c>
      <c r="T302" t="s">
        <v>96</v>
      </c>
      <c r="U302">
        <v>2401.8643155099198</v>
      </c>
      <c r="V302">
        <v>59.5</v>
      </c>
      <c r="W302" t="s">
        <v>16225</v>
      </c>
      <c r="X302">
        <v>72100318</v>
      </c>
      <c r="Y302" t="s">
        <v>96</v>
      </c>
      <c r="Z302" t="s">
        <v>2636</v>
      </c>
      <c r="AA302" t="s">
        <v>2634</v>
      </c>
      <c r="AB302" t="s">
        <v>8923</v>
      </c>
      <c r="AC302" t="s">
        <v>2632</v>
      </c>
      <c r="AD302" t="s">
        <v>8924</v>
      </c>
      <c r="AE302">
        <v>4</v>
      </c>
      <c r="AF302" t="s">
        <v>16225</v>
      </c>
      <c r="AG302" t="s">
        <v>96</v>
      </c>
      <c r="AH302" t="s">
        <v>96</v>
      </c>
      <c r="AI302" t="str">
        <f>IF(ISNA(VLOOKUP(D302,Listen!J:O,3,0)),"",VLOOKUP(D302,Listen!J:O,3,0))</f>
        <v/>
      </c>
      <c r="AJ302" t="s">
        <v>96</v>
      </c>
      <c r="AK302">
        <v>5</v>
      </c>
      <c r="AL302" t="s">
        <v>96</v>
      </c>
      <c r="AM302">
        <v>3</v>
      </c>
      <c r="AN302">
        <v>2</v>
      </c>
      <c r="AO302">
        <v>5</v>
      </c>
      <c r="AP302">
        <f t="shared" si="4"/>
        <v>5</v>
      </c>
    </row>
    <row r="303" spans="1:42" x14ac:dyDescent="0.25">
      <c r="A303" t="s">
        <v>8925</v>
      </c>
      <c r="B303">
        <v>26.1918250707166</v>
      </c>
      <c r="C303">
        <v>173</v>
      </c>
      <c r="D303" t="s">
        <v>8926</v>
      </c>
      <c r="F303">
        <v>2408.9690018772999</v>
      </c>
      <c r="G303">
        <v>72.035653240470097</v>
      </c>
      <c r="H303" t="s">
        <v>8927</v>
      </c>
      <c r="I303" t="s">
        <v>4879</v>
      </c>
      <c r="J303" t="s">
        <v>37</v>
      </c>
      <c r="K303">
        <v>40958.0690951988</v>
      </c>
      <c r="L303">
        <v>28741.6621971442</v>
      </c>
      <c r="M303" t="s">
        <v>98</v>
      </c>
      <c r="N303" t="s">
        <v>98</v>
      </c>
      <c r="O303">
        <v>40958</v>
      </c>
      <c r="P303">
        <v>163832</v>
      </c>
      <c r="Q303">
        <v>5</v>
      </c>
      <c r="R303">
        <v>26.229625070716601</v>
      </c>
      <c r="S303" t="s">
        <v>8925</v>
      </c>
      <c r="T303" t="s">
        <v>96</v>
      </c>
      <c r="U303">
        <v>2405.9690018772999</v>
      </c>
      <c r="V303">
        <v>72</v>
      </c>
      <c r="W303" t="s">
        <v>16226</v>
      </c>
      <c r="X303">
        <v>72100318</v>
      </c>
      <c r="Y303" t="s">
        <v>96</v>
      </c>
      <c r="Z303" t="s">
        <v>8925</v>
      </c>
      <c r="AA303" t="s">
        <v>8928</v>
      </c>
      <c r="AB303" t="s">
        <v>5509</v>
      </c>
      <c r="AC303" t="s">
        <v>8929</v>
      </c>
      <c r="AD303" t="s">
        <v>5508</v>
      </c>
      <c r="AE303">
        <v>5</v>
      </c>
      <c r="AF303" t="s">
        <v>16226</v>
      </c>
      <c r="AG303" t="s">
        <v>96</v>
      </c>
      <c r="AH303" t="s">
        <v>96</v>
      </c>
      <c r="AI303" t="str">
        <f>IF(ISNA(VLOOKUP(D303,Listen!J:O,3,0)),"",VLOOKUP(D303,Listen!J:O,3,0))</f>
        <v/>
      </c>
      <c r="AJ303" t="s">
        <v>96</v>
      </c>
      <c r="AK303">
        <v>5</v>
      </c>
      <c r="AL303" t="s">
        <v>96</v>
      </c>
      <c r="AM303">
        <v>3</v>
      </c>
      <c r="AN303">
        <v>2</v>
      </c>
      <c r="AO303">
        <v>5</v>
      </c>
      <c r="AP303">
        <f t="shared" si="4"/>
        <v>5</v>
      </c>
    </row>
    <row r="304" spans="1:42" x14ac:dyDescent="0.25">
      <c r="A304" t="s">
        <v>1600</v>
      </c>
      <c r="B304">
        <v>26.220107748343899</v>
      </c>
      <c r="C304">
        <v>262</v>
      </c>
      <c r="D304" t="s">
        <v>8930</v>
      </c>
      <c r="F304">
        <v>2412.3834783408802</v>
      </c>
      <c r="G304">
        <v>51.141627154466597</v>
      </c>
      <c r="H304" t="s">
        <v>8931</v>
      </c>
      <c r="I304" t="s">
        <v>8932</v>
      </c>
      <c r="J304" t="s">
        <v>43</v>
      </c>
      <c r="K304">
        <v>74468.276847015804</v>
      </c>
      <c r="L304">
        <v>17960.949994741099</v>
      </c>
      <c r="M304" t="s">
        <v>98</v>
      </c>
      <c r="N304" t="s">
        <v>98</v>
      </c>
      <c r="O304">
        <v>74468</v>
      </c>
      <c r="P304">
        <v>297872</v>
      </c>
      <c r="Q304">
        <v>10</v>
      </c>
      <c r="R304">
        <v>26.257907748343897</v>
      </c>
      <c r="S304" t="s">
        <v>3157</v>
      </c>
      <c r="T304" t="s">
        <v>96</v>
      </c>
      <c r="U304">
        <v>2409.3834783408802</v>
      </c>
      <c r="V304">
        <v>51.1</v>
      </c>
      <c r="W304" t="s">
        <v>16227</v>
      </c>
      <c r="X304">
        <v>72100318</v>
      </c>
      <c r="Y304" t="s">
        <v>96</v>
      </c>
      <c r="Z304" t="s">
        <v>3157</v>
      </c>
      <c r="AA304" t="s">
        <v>3159</v>
      </c>
      <c r="AB304" t="s">
        <v>1600</v>
      </c>
      <c r="AC304" t="s">
        <v>8933</v>
      </c>
      <c r="AD304" t="s">
        <v>3158</v>
      </c>
      <c r="AE304">
        <v>10</v>
      </c>
      <c r="AF304" t="s">
        <v>16227</v>
      </c>
      <c r="AG304" t="s">
        <v>96</v>
      </c>
      <c r="AH304" t="s">
        <v>96</v>
      </c>
      <c r="AI304" t="str">
        <f>IF(ISNA(VLOOKUP(D304,Listen!J:O,3,0)),"",VLOOKUP(D304,Listen!J:O,3,0))</f>
        <v/>
      </c>
      <c r="AJ304" t="s">
        <v>96</v>
      </c>
      <c r="AK304">
        <v>5</v>
      </c>
      <c r="AL304" t="s">
        <v>96</v>
      </c>
      <c r="AM304">
        <v>3</v>
      </c>
      <c r="AN304">
        <v>2</v>
      </c>
      <c r="AO304">
        <v>5</v>
      </c>
      <c r="AP304">
        <f t="shared" si="4"/>
        <v>5</v>
      </c>
    </row>
    <row r="305" spans="1:42" x14ac:dyDescent="0.25">
      <c r="A305" t="s">
        <v>5514</v>
      </c>
      <c r="B305">
        <v>26.2885837457702</v>
      </c>
      <c r="C305">
        <v>125</v>
      </c>
      <c r="D305" t="s">
        <v>5516</v>
      </c>
      <c r="F305">
        <v>2420.65036468785</v>
      </c>
      <c r="G305">
        <v>57.854212303629801</v>
      </c>
      <c r="H305" t="s">
        <v>6292</v>
      </c>
      <c r="I305" t="s">
        <v>5517</v>
      </c>
      <c r="J305" t="s">
        <v>39</v>
      </c>
      <c r="K305">
        <v>428373.13453957997</v>
      </c>
      <c r="L305">
        <v>28887.317791073699</v>
      </c>
      <c r="M305" t="s">
        <v>98</v>
      </c>
      <c r="N305" t="s">
        <v>98</v>
      </c>
      <c r="O305">
        <v>428373</v>
      </c>
      <c r="P305">
        <v>1713492</v>
      </c>
      <c r="Q305">
        <v>56</v>
      </c>
      <c r="R305">
        <v>26.326383745770201</v>
      </c>
      <c r="S305" t="s">
        <v>5514</v>
      </c>
      <c r="T305" t="s">
        <v>96</v>
      </c>
      <c r="U305">
        <v>2417.65036468785</v>
      </c>
      <c r="V305">
        <v>57.9</v>
      </c>
      <c r="W305" t="s">
        <v>16228</v>
      </c>
      <c r="X305">
        <v>72100318</v>
      </c>
      <c r="Y305" t="s">
        <v>96</v>
      </c>
      <c r="Z305" t="s">
        <v>5514</v>
      </c>
      <c r="AA305" t="s">
        <v>5518</v>
      </c>
      <c r="AB305" t="s">
        <v>5513</v>
      </c>
      <c r="AC305" t="s">
        <v>5519</v>
      </c>
      <c r="AD305" t="s">
        <v>5512</v>
      </c>
      <c r="AE305">
        <v>56</v>
      </c>
      <c r="AF305" t="s">
        <v>16228</v>
      </c>
      <c r="AG305" t="s">
        <v>96</v>
      </c>
      <c r="AH305" t="s">
        <v>96</v>
      </c>
      <c r="AI305" t="str">
        <f>IF(ISNA(VLOOKUP(D305,Listen!J:O,3,0)),"",VLOOKUP(D305,Listen!J:O,3,0))</f>
        <v/>
      </c>
      <c r="AJ305" t="s">
        <v>96</v>
      </c>
      <c r="AK305">
        <v>5</v>
      </c>
      <c r="AL305" t="s">
        <v>96</v>
      </c>
      <c r="AM305">
        <v>3</v>
      </c>
      <c r="AN305">
        <v>2</v>
      </c>
      <c r="AO305">
        <v>5</v>
      </c>
      <c r="AP305">
        <f t="shared" si="4"/>
        <v>5</v>
      </c>
    </row>
    <row r="306" spans="1:42" x14ac:dyDescent="0.25">
      <c r="A306" t="s">
        <v>8934</v>
      </c>
      <c r="B306">
        <v>26.297547889870302</v>
      </c>
      <c r="C306">
        <v>199</v>
      </c>
      <c r="D306" t="s">
        <v>8935</v>
      </c>
      <c r="F306">
        <v>2421.7325768973601</v>
      </c>
      <c r="G306">
        <v>51.438442013359499</v>
      </c>
      <c r="H306" t="s">
        <v>8936</v>
      </c>
      <c r="I306" t="s">
        <v>8937</v>
      </c>
      <c r="J306" t="s">
        <v>43</v>
      </c>
      <c r="K306">
        <v>68308.899527311907</v>
      </c>
      <c r="L306">
        <v>19141.5998271057</v>
      </c>
      <c r="M306" t="s">
        <v>98</v>
      </c>
      <c r="N306" t="s">
        <v>98</v>
      </c>
      <c r="O306">
        <v>68309</v>
      </c>
      <c r="P306">
        <v>273236</v>
      </c>
      <c r="Q306">
        <v>9</v>
      </c>
      <c r="R306">
        <v>26.335347889870299</v>
      </c>
      <c r="S306" t="s">
        <v>8934</v>
      </c>
      <c r="T306" t="s">
        <v>96</v>
      </c>
      <c r="U306">
        <v>2418.7325768973601</v>
      </c>
      <c r="V306">
        <v>51.4</v>
      </c>
      <c r="W306" t="s">
        <v>16229</v>
      </c>
      <c r="X306">
        <v>72100318</v>
      </c>
      <c r="Y306" t="s">
        <v>96</v>
      </c>
      <c r="Z306" t="s">
        <v>8934</v>
      </c>
      <c r="AA306" t="s">
        <v>5521</v>
      </c>
      <c r="AB306" t="s">
        <v>8938</v>
      </c>
      <c r="AC306" t="s">
        <v>5520</v>
      </c>
      <c r="AD306" t="s">
        <v>8939</v>
      </c>
      <c r="AE306">
        <v>9</v>
      </c>
      <c r="AF306" t="s">
        <v>16229</v>
      </c>
      <c r="AG306" t="s">
        <v>96</v>
      </c>
      <c r="AH306" t="s">
        <v>96</v>
      </c>
      <c r="AI306" t="str">
        <f>IF(ISNA(VLOOKUP(D306,Listen!J:O,3,0)),"",VLOOKUP(D306,Listen!J:O,3,0))</f>
        <v/>
      </c>
      <c r="AJ306" t="s">
        <v>96</v>
      </c>
      <c r="AK306">
        <v>5</v>
      </c>
      <c r="AL306" t="s">
        <v>96</v>
      </c>
      <c r="AM306">
        <v>3</v>
      </c>
      <c r="AN306">
        <v>2</v>
      </c>
      <c r="AO306">
        <v>5</v>
      </c>
      <c r="AP306">
        <f t="shared" si="4"/>
        <v>5</v>
      </c>
    </row>
    <row r="307" spans="1:42" x14ac:dyDescent="0.25">
      <c r="A307" t="s">
        <v>1260</v>
      </c>
      <c r="B307">
        <v>26.908874646056098</v>
      </c>
      <c r="C307">
        <v>206.90000915527301</v>
      </c>
      <c r="D307" t="s">
        <v>1261</v>
      </c>
      <c r="E307">
        <v>2499</v>
      </c>
      <c r="F307">
        <v>2495.53608475697</v>
      </c>
      <c r="G307">
        <v>88.753747965745802</v>
      </c>
      <c r="H307" t="s">
        <v>1262</v>
      </c>
      <c r="I307" t="s">
        <v>1263</v>
      </c>
      <c r="J307" t="s">
        <v>44</v>
      </c>
      <c r="K307">
        <v>378569.85178881499</v>
      </c>
      <c r="L307">
        <v>54885.427845021601</v>
      </c>
      <c r="M307" t="s">
        <v>98</v>
      </c>
      <c r="N307" t="s">
        <v>98</v>
      </c>
      <c r="O307">
        <v>378570</v>
      </c>
      <c r="P307">
        <v>1514280</v>
      </c>
      <c r="Q307">
        <v>50</v>
      </c>
      <c r="R307">
        <v>26.946674646056096</v>
      </c>
      <c r="S307" t="s">
        <v>1260</v>
      </c>
      <c r="T307">
        <v>2499</v>
      </c>
      <c r="U307">
        <v>2492.53608475697</v>
      </c>
      <c r="V307">
        <v>88.8</v>
      </c>
      <c r="W307" t="s">
        <v>16230</v>
      </c>
      <c r="X307">
        <v>72100318</v>
      </c>
      <c r="Y307" t="s">
        <v>96</v>
      </c>
      <c r="Z307" t="s">
        <v>1260</v>
      </c>
      <c r="AA307" t="s">
        <v>3053</v>
      </c>
      <c r="AB307" t="s">
        <v>3054</v>
      </c>
      <c r="AC307" t="s">
        <v>3055</v>
      </c>
      <c r="AD307" t="s">
        <v>3056</v>
      </c>
      <c r="AE307">
        <v>50</v>
      </c>
      <c r="AF307" t="s">
        <v>1262</v>
      </c>
      <c r="AG307" t="s">
        <v>1261</v>
      </c>
      <c r="AH307" t="s">
        <v>118</v>
      </c>
      <c r="AI307" t="str">
        <f>IF(ISNA(VLOOKUP(D307,Listen!J:O,3,0)),"",VLOOKUP(D307,Listen!J:O,3,0))</f>
        <v/>
      </c>
      <c r="AJ307" t="s">
        <v>96</v>
      </c>
      <c r="AK307" t="s">
        <v>96</v>
      </c>
      <c r="AL307" t="s">
        <v>96</v>
      </c>
      <c r="AM307" t="s">
        <v>96</v>
      </c>
      <c r="AN307">
        <v>2</v>
      </c>
      <c r="AO307">
        <v>2</v>
      </c>
      <c r="AP307">
        <f t="shared" si="4"/>
        <v>2</v>
      </c>
    </row>
    <row r="308" spans="1:42" x14ac:dyDescent="0.25">
      <c r="A308" t="s">
        <v>6296</v>
      </c>
      <c r="B308">
        <v>26.9124437681951</v>
      </c>
      <c r="C308">
        <v>343</v>
      </c>
      <c r="D308" t="s">
        <v>6141</v>
      </c>
      <c r="F308">
        <v>2495.9669733630599</v>
      </c>
      <c r="G308">
        <v>64.867921703312206</v>
      </c>
      <c r="H308" t="s">
        <v>6142</v>
      </c>
      <c r="I308" t="s">
        <v>6143</v>
      </c>
      <c r="J308" t="s">
        <v>37</v>
      </c>
      <c r="K308">
        <v>106844.28309388099</v>
      </c>
      <c r="L308">
        <v>29934.205679930899</v>
      </c>
      <c r="M308" t="s">
        <v>98</v>
      </c>
      <c r="N308" t="s">
        <v>98</v>
      </c>
      <c r="O308">
        <v>106844</v>
      </c>
      <c r="P308">
        <v>427376</v>
      </c>
      <c r="Q308">
        <v>14</v>
      </c>
      <c r="R308">
        <v>26.950243768195101</v>
      </c>
      <c r="S308" t="s">
        <v>6297</v>
      </c>
      <c r="T308" t="s">
        <v>96</v>
      </c>
      <c r="U308">
        <v>2492.9669733630599</v>
      </c>
      <c r="V308">
        <v>64.900000000000006</v>
      </c>
      <c r="W308" t="s">
        <v>16231</v>
      </c>
      <c r="X308">
        <v>72100318</v>
      </c>
      <c r="Y308" t="s">
        <v>96</v>
      </c>
      <c r="Z308" t="s">
        <v>6297</v>
      </c>
      <c r="AA308" t="s">
        <v>6299</v>
      </c>
      <c r="AB308" t="s">
        <v>6296</v>
      </c>
      <c r="AC308" t="s">
        <v>8940</v>
      </c>
      <c r="AD308" t="s">
        <v>6298</v>
      </c>
      <c r="AE308">
        <v>14</v>
      </c>
      <c r="AF308" t="s">
        <v>16231</v>
      </c>
      <c r="AG308" t="s">
        <v>96</v>
      </c>
      <c r="AH308" t="s">
        <v>96</v>
      </c>
      <c r="AI308" t="str">
        <f>IF(ISNA(VLOOKUP(D308,Listen!J:O,3,0)),"",VLOOKUP(D308,Listen!J:O,3,0))</f>
        <v/>
      </c>
      <c r="AJ308" t="s">
        <v>96</v>
      </c>
      <c r="AK308">
        <v>5</v>
      </c>
      <c r="AL308" t="s">
        <v>96</v>
      </c>
      <c r="AM308">
        <v>3</v>
      </c>
      <c r="AN308">
        <v>2</v>
      </c>
      <c r="AO308">
        <v>5</v>
      </c>
      <c r="AP308">
        <f t="shared" si="4"/>
        <v>5</v>
      </c>
    </row>
    <row r="309" spans="1:42" x14ac:dyDescent="0.25">
      <c r="A309" t="s">
        <v>8941</v>
      </c>
      <c r="B309">
        <v>27.010240470187501</v>
      </c>
      <c r="C309">
        <v>119</v>
      </c>
      <c r="D309" t="s">
        <v>4660</v>
      </c>
      <c r="F309">
        <v>2507.7736538184899</v>
      </c>
      <c r="G309">
        <v>53.069439006932697</v>
      </c>
      <c r="H309" t="s">
        <v>4661</v>
      </c>
      <c r="I309" t="s">
        <v>4662</v>
      </c>
      <c r="J309" t="s">
        <v>37</v>
      </c>
      <c r="K309">
        <v>18297.174000299299</v>
      </c>
      <c r="L309">
        <v>4603.6082900392603</v>
      </c>
      <c r="M309" t="s">
        <v>98</v>
      </c>
      <c r="N309" t="s">
        <v>98</v>
      </c>
      <c r="O309">
        <v>18297</v>
      </c>
      <c r="P309">
        <v>73188</v>
      </c>
      <c r="Q309">
        <v>2</v>
      </c>
      <c r="R309">
        <v>27.048040470187502</v>
      </c>
      <c r="S309" t="s">
        <v>8941</v>
      </c>
      <c r="T309" t="s">
        <v>96</v>
      </c>
      <c r="U309">
        <v>2504.7736538184899</v>
      </c>
      <c r="V309">
        <v>53.1</v>
      </c>
      <c r="W309" t="s">
        <v>16232</v>
      </c>
      <c r="X309">
        <v>72100318</v>
      </c>
      <c r="Y309" t="s">
        <v>96</v>
      </c>
      <c r="Z309" t="s">
        <v>8941</v>
      </c>
      <c r="AA309" t="s">
        <v>8942</v>
      </c>
      <c r="AB309" t="s">
        <v>8943</v>
      </c>
      <c r="AC309" t="s">
        <v>8944</v>
      </c>
      <c r="AD309" t="s">
        <v>8945</v>
      </c>
      <c r="AE309">
        <v>2</v>
      </c>
      <c r="AF309" t="s">
        <v>16232</v>
      </c>
      <c r="AG309" t="s">
        <v>96</v>
      </c>
      <c r="AH309" t="s">
        <v>96</v>
      </c>
      <c r="AI309" t="str">
        <f>IF(ISNA(VLOOKUP(D309,Listen!J:O,3,0)),"",VLOOKUP(D309,Listen!J:O,3,0))</f>
        <v/>
      </c>
      <c r="AJ309" t="s">
        <v>96</v>
      </c>
      <c r="AK309">
        <v>5</v>
      </c>
      <c r="AL309" t="s">
        <v>96</v>
      </c>
      <c r="AM309">
        <v>3</v>
      </c>
      <c r="AN309">
        <v>2</v>
      </c>
      <c r="AO309">
        <v>5</v>
      </c>
      <c r="AP309">
        <f t="shared" si="4"/>
        <v>5</v>
      </c>
    </row>
    <row r="310" spans="1:42" x14ac:dyDescent="0.25">
      <c r="A310" t="s">
        <v>323</v>
      </c>
      <c r="B310">
        <v>27.0196242003734</v>
      </c>
      <c r="C310">
        <v>112</v>
      </c>
      <c r="D310" t="s">
        <v>8946</v>
      </c>
      <c r="F310">
        <v>2508.9065213030499</v>
      </c>
      <c r="G310">
        <v>53.664141712071</v>
      </c>
      <c r="H310" t="s">
        <v>8947</v>
      </c>
      <c r="I310" t="s">
        <v>5782</v>
      </c>
      <c r="J310" t="s">
        <v>37</v>
      </c>
      <c r="K310">
        <v>16678.807033519999</v>
      </c>
      <c r="L310">
        <v>9160.1983580717406</v>
      </c>
      <c r="M310" t="s">
        <v>98</v>
      </c>
      <c r="N310" t="s">
        <v>98</v>
      </c>
      <c r="O310">
        <v>16679</v>
      </c>
      <c r="P310">
        <v>66716</v>
      </c>
      <c r="Q310">
        <v>2</v>
      </c>
      <c r="R310">
        <v>27.057424200373397</v>
      </c>
      <c r="S310" t="s">
        <v>324</v>
      </c>
      <c r="T310" t="s">
        <v>96</v>
      </c>
      <c r="U310">
        <v>2505.9065213030499</v>
      </c>
      <c r="V310">
        <v>53.7</v>
      </c>
      <c r="W310" t="s">
        <v>16233</v>
      </c>
      <c r="X310">
        <v>72100318</v>
      </c>
      <c r="Y310" t="s">
        <v>96</v>
      </c>
      <c r="Z310" t="s">
        <v>324</v>
      </c>
      <c r="AA310" t="s">
        <v>325</v>
      </c>
      <c r="AB310" t="s">
        <v>323</v>
      </c>
      <c r="AC310" t="s">
        <v>3653</v>
      </c>
      <c r="AD310" t="s">
        <v>326</v>
      </c>
      <c r="AE310">
        <v>2</v>
      </c>
      <c r="AF310" t="s">
        <v>16233</v>
      </c>
      <c r="AG310" t="s">
        <v>96</v>
      </c>
      <c r="AH310" t="s">
        <v>96</v>
      </c>
      <c r="AI310" t="str">
        <f>IF(ISNA(VLOOKUP(D310,Listen!J:O,3,0)),"",VLOOKUP(D310,Listen!J:O,3,0))</f>
        <v/>
      </c>
      <c r="AJ310" t="s">
        <v>96</v>
      </c>
      <c r="AK310">
        <v>5</v>
      </c>
      <c r="AL310" t="s">
        <v>96</v>
      </c>
      <c r="AM310">
        <v>3</v>
      </c>
      <c r="AN310">
        <v>2</v>
      </c>
      <c r="AO310">
        <v>5</v>
      </c>
      <c r="AP310">
        <f t="shared" si="4"/>
        <v>5</v>
      </c>
    </row>
    <row r="311" spans="1:42" x14ac:dyDescent="0.25">
      <c r="A311" t="s">
        <v>8948</v>
      </c>
      <c r="B311">
        <v>27.1020521630224</v>
      </c>
      <c r="C311">
        <v>256</v>
      </c>
      <c r="D311" t="s">
        <v>8949</v>
      </c>
      <c r="F311">
        <v>2518.85778341887</v>
      </c>
      <c r="G311">
        <v>94.551271678058399</v>
      </c>
      <c r="H311" t="s">
        <v>8950</v>
      </c>
      <c r="I311" t="s">
        <v>8951</v>
      </c>
      <c r="J311" t="s">
        <v>37</v>
      </c>
      <c r="K311">
        <v>4580902.7777035497</v>
      </c>
      <c r="L311">
        <v>489335.09377777303</v>
      </c>
      <c r="M311" t="s">
        <v>98</v>
      </c>
      <c r="N311" t="s">
        <v>98</v>
      </c>
      <c r="O311">
        <v>4580903</v>
      </c>
      <c r="P311">
        <v>18323612</v>
      </c>
      <c r="Q311">
        <v>599</v>
      </c>
      <c r="R311">
        <v>27.139852163022397</v>
      </c>
      <c r="S311" t="s">
        <v>8948</v>
      </c>
      <c r="T311" t="s">
        <v>96</v>
      </c>
      <c r="U311">
        <v>2515.85778341887</v>
      </c>
      <c r="V311">
        <v>94.6</v>
      </c>
      <c r="W311" t="s">
        <v>16234</v>
      </c>
      <c r="X311">
        <v>72100318</v>
      </c>
      <c r="Y311" t="s">
        <v>96</v>
      </c>
      <c r="Z311" t="s">
        <v>8948</v>
      </c>
      <c r="AA311" t="s">
        <v>8952</v>
      </c>
      <c r="AB311" t="s">
        <v>8953</v>
      </c>
      <c r="AC311" t="s">
        <v>8954</v>
      </c>
      <c r="AD311" t="s">
        <v>8955</v>
      </c>
      <c r="AE311">
        <v>599</v>
      </c>
      <c r="AF311" t="s">
        <v>8950</v>
      </c>
      <c r="AG311" t="s">
        <v>8949</v>
      </c>
      <c r="AH311" t="s">
        <v>96</v>
      </c>
      <c r="AI311" t="str">
        <f>IF(ISNA(VLOOKUP(D311,Listen!J:O,3,0)),"",VLOOKUP(D311,Listen!J:O,3,0))</f>
        <v/>
      </c>
      <c r="AJ311" t="s">
        <v>96</v>
      </c>
      <c r="AK311" t="s">
        <v>96</v>
      </c>
      <c r="AL311" t="s">
        <v>96</v>
      </c>
      <c r="AM311">
        <v>3</v>
      </c>
      <c r="AN311">
        <v>2</v>
      </c>
      <c r="AO311">
        <v>3</v>
      </c>
      <c r="AP311">
        <f t="shared" si="4"/>
        <v>3</v>
      </c>
    </row>
    <row r="312" spans="1:42" x14ac:dyDescent="0.25">
      <c r="A312" t="s">
        <v>8956</v>
      </c>
      <c r="B312">
        <v>27.4458588292411</v>
      </c>
      <c r="C312">
        <v>151</v>
      </c>
      <c r="D312" t="s">
        <v>8957</v>
      </c>
      <c r="F312">
        <v>2560.3644535191202</v>
      </c>
      <c r="G312">
        <v>50.715916137087298</v>
      </c>
      <c r="H312" t="s">
        <v>8958</v>
      </c>
      <c r="I312" t="s">
        <v>8959</v>
      </c>
      <c r="J312" t="s">
        <v>37</v>
      </c>
      <c r="K312">
        <v>15873.1814792938</v>
      </c>
      <c r="L312">
        <v>4652.86524291979</v>
      </c>
      <c r="M312" t="s">
        <v>98</v>
      </c>
      <c r="N312" t="s">
        <v>98</v>
      </c>
      <c r="O312">
        <v>15873</v>
      </c>
      <c r="P312">
        <v>63492</v>
      </c>
      <c r="Q312">
        <v>2</v>
      </c>
      <c r="R312">
        <v>27.483658829241101</v>
      </c>
      <c r="S312" t="s">
        <v>8960</v>
      </c>
      <c r="T312" t="s">
        <v>96</v>
      </c>
      <c r="U312">
        <v>2557.3644535191202</v>
      </c>
      <c r="V312">
        <v>50.7</v>
      </c>
      <c r="W312" t="s">
        <v>16235</v>
      </c>
      <c r="X312">
        <v>72100318</v>
      </c>
      <c r="Y312" t="s">
        <v>96</v>
      </c>
      <c r="Z312" t="s">
        <v>8960</v>
      </c>
      <c r="AA312" t="s">
        <v>8961</v>
      </c>
      <c r="AB312" t="s">
        <v>8956</v>
      </c>
      <c r="AC312" t="s">
        <v>8962</v>
      </c>
      <c r="AD312" t="s">
        <v>8963</v>
      </c>
      <c r="AE312">
        <v>2</v>
      </c>
      <c r="AF312" t="s">
        <v>16235</v>
      </c>
      <c r="AG312" t="s">
        <v>96</v>
      </c>
      <c r="AH312" t="s">
        <v>96</v>
      </c>
      <c r="AI312" t="str">
        <f>IF(ISNA(VLOOKUP(D312,Listen!J:O,3,0)),"",VLOOKUP(D312,Listen!J:O,3,0))</f>
        <v/>
      </c>
      <c r="AJ312" t="s">
        <v>96</v>
      </c>
      <c r="AK312">
        <v>5</v>
      </c>
      <c r="AL312" t="s">
        <v>96</v>
      </c>
      <c r="AM312">
        <v>3</v>
      </c>
      <c r="AN312">
        <v>2</v>
      </c>
      <c r="AO312">
        <v>5</v>
      </c>
      <c r="AP312">
        <f t="shared" si="4"/>
        <v>5</v>
      </c>
    </row>
    <row r="313" spans="1:42" x14ac:dyDescent="0.25">
      <c r="A313" t="s">
        <v>8964</v>
      </c>
      <c r="B313">
        <v>27.766293287901199</v>
      </c>
      <c r="C313">
        <v>178</v>
      </c>
      <c r="D313" t="s">
        <v>8965</v>
      </c>
      <c r="F313">
        <v>2599.0494723718198</v>
      </c>
      <c r="G313">
        <v>52.306004628781302</v>
      </c>
      <c r="H313" t="s">
        <v>8966</v>
      </c>
      <c r="I313" t="s">
        <v>4512</v>
      </c>
      <c r="J313" t="s">
        <v>37</v>
      </c>
      <c r="K313">
        <v>14813.3204261757</v>
      </c>
      <c r="L313">
        <v>2373.4629896236702</v>
      </c>
      <c r="M313" t="s">
        <v>98</v>
      </c>
      <c r="N313" t="s">
        <v>98</v>
      </c>
      <c r="O313">
        <v>14813</v>
      </c>
      <c r="P313">
        <v>59252</v>
      </c>
      <c r="Q313">
        <v>2</v>
      </c>
      <c r="R313">
        <v>27.804093287901196</v>
      </c>
      <c r="S313" t="s">
        <v>8964</v>
      </c>
      <c r="T313" t="s">
        <v>96</v>
      </c>
      <c r="U313">
        <v>2596.0494723718198</v>
      </c>
      <c r="V313">
        <v>52.3</v>
      </c>
      <c r="W313" t="s">
        <v>16236</v>
      </c>
      <c r="X313">
        <v>72100318</v>
      </c>
      <c r="Y313" t="s">
        <v>96</v>
      </c>
      <c r="Z313" t="s">
        <v>8964</v>
      </c>
      <c r="AA313" t="s">
        <v>8967</v>
      </c>
      <c r="AB313" t="s">
        <v>8968</v>
      </c>
      <c r="AC313" t="s">
        <v>8969</v>
      </c>
      <c r="AD313" t="s">
        <v>8970</v>
      </c>
      <c r="AE313">
        <v>2</v>
      </c>
      <c r="AF313" t="s">
        <v>16236</v>
      </c>
      <c r="AG313" t="s">
        <v>96</v>
      </c>
      <c r="AH313" t="s">
        <v>96</v>
      </c>
      <c r="AI313" t="str">
        <f>IF(ISNA(VLOOKUP(D313,Listen!J:O,3,0)),"",VLOOKUP(D313,Listen!J:O,3,0))</f>
        <v/>
      </c>
      <c r="AJ313" t="s">
        <v>96</v>
      </c>
      <c r="AK313">
        <v>5</v>
      </c>
      <c r="AL313" t="s">
        <v>96</v>
      </c>
      <c r="AM313">
        <v>3</v>
      </c>
      <c r="AN313">
        <v>2</v>
      </c>
      <c r="AO313">
        <v>5</v>
      </c>
      <c r="AP313">
        <f t="shared" si="4"/>
        <v>5</v>
      </c>
    </row>
    <row r="314" spans="1:42" x14ac:dyDescent="0.25">
      <c r="A314" t="s">
        <v>8971</v>
      </c>
      <c r="B314">
        <v>28.051506756803299</v>
      </c>
      <c r="C314">
        <v>190</v>
      </c>
      <c r="D314" t="s">
        <v>8972</v>
      </c>
      <c r="F314">
        <v>2636.00884057863</v>
      </c>
      <c r="G314">
        <v>51.111519997878801</v>
      </c>
      <c r="H314" t="s">
        <v>8973</v>
      </c>
      <c r="I314" t="s">
        <v>8974</v>
      </c>
      <c r="J314" t="s">
        <v>37</v>
      </c>
      <c r="K314">
        <v>9057.2085094244703</v>
      </c>
      <c r="L314">
        <v>4232.3869318852803</v>
      </c>
      <c r="M314" t="s">
        <v>98</v>
      </c>
      <c r="N314" t="s">
        <v>98</v>
      </c>
      <c r="O314">
        <v>9057</v>
      </c>
      <c r="P314">
        <v>36228</v>
      </c>
      <c r="Q314">
        <v>1</v>
      </c>
      <c r="R314">
        <v>28.089306756803296</v>
      </c>
      <c r="S314" t="s">
        <v>8971</v>
      </c>
      <c r="T314" t="s">
        <v>96</v>
      </c>
      <c r="U314">
        <v>2633.00884057863</v>
      </c>
      <c r="V314">
        <v>51.1</v>
      </c>
      <c r="W314" t="s">
        <v>16237</v>
      </c>
      <c r="X314">
        <v>72100318</v>
      </c>
      <c r="Y314" t="s">
        <v>96</v>
      </c>
      <c r="Z314" t="s">
        <v>8971</v>
      </c>
      <c r="AA314" t="s">
        <v>8975</v>
      </c>
      <c r="AB314" t="s">
        <v>8976</v>
      </c>
      <c r="AC314" t="s">
        <v>8977</v>
      </c>
      <c r="AD314" t="s">
        <v>8978</v>
      </c>
      <c r="AE314">
        <v>1</v>
      </c>
      <c r="AF314" t="s">
        <v>16237</v>
      </c>
      <c r="AG314" t="s">
        <v>96</v>
      </c>
      <c r="AH314" t="s">
        <v>96</v>
      </c>
      <c r="AI314" t="str">
        <f>IF(ISNA(VLOOKUP(D314,Listen!J:O,3,0)),"",VLOOKUP(D314,Listen!J:O,3,0))</f>
        <v/>
      </c>
      <c r="AJ314">
        <v>6</v>
      </c>
      <c r="AK314">
        <v>5</v>
      </c>
      <c r="AL314" t="s">
        <v>96</v>
      </c>
      <c r="AM314">
        <v>3</v>
      </c>
      <c r="AN314">
        <v>2</v>
      </c>
      <c r="AO314">
        <v>6</v>
      </c>
      <c r="AP314">
        <f t="shared" si="4"/>
        <v>6</v>
      </c>
    </row>
    <row r="315" spans="1:42" x14ac:dyDescent="0.25">
      <c r="A315" t="s">
        <v>8979</v>
      </c>
      <c r="B315">
        <v>28.188181561830099</v>
      </c>
      <c r="C315">
        <v>254</v>
      </c>
      <c r="D315" t="s">
        <v>8980</v>
      </c>
      <c r="F315">
        <v>2653.75420607159</v>
      </c>
      <c r="G315">
        <v>50.991125748818298</v>
      </c>
      <c r="H315" t="s">
        <v>8981</v>
      </c>
      <c r="I315" t="s">
        <v>8982</v>
      </c>
      <c r="J315" t="s">
        <v>37</v>
      </c>
      <c r="K315">
        <v>14253.075011434699</v>
      </c>
      <c r="L315">
        <v>6796.4716070552104</v>
      </c>
      <c r="M315" t="s">
        <v>98</v>
      </c>
      <c r="N315" t="s">
        <v>98</v>
      </c>
      <c r="O315">
        <v>14253</v>
      </c>
      <c r="P315">
        <v>57012</v>
      </c>
      <c r="Q315">
        <v>2</v>
      </c>
      <c r="R315">
        <v>28.225981561830096</v>
      </c>
      <c r="S315" t="s">
        <v>8979</v>
      </c>
      <c r="T315" t="s">
        <v>96</v>
      </c>
      <c r="U315">
        <v>2650.75420607159</v>
      </c>
      <c r="V315">
        <v>51</v>
      </c>
      <c r="W315" t="s">
        <v>16238</v>
      </c>
      <c r="X315">
        <v>72100318</v>
      </c>
      <c r="Y315" t="s">
        <v>96</v>
      </c>
      <c r="Z315" t="s">
        <v>8979</v>
      </c>
      <c r="AA315" t="s">
        <v>8983</v>
      </c>
      <c r="AB315" t="s">
        <v>8984</v>
      </c>
      <c r="AC315" t="s">
        <v>8985</v>
      </c>
      <c r="AD315" t="s">
        <v>8986</v>
      </c>
      <c r="AE315">
        <v>2</v>
      </c>
      <c r="AF315" t="s">
        <v>16238</v>
      </c>
      <c r="AG315" t="s">
        <v>96</v>
      </c>
      <c r="AH315" t="s">
        <v>96</v>
      </c>
      <c r="AI315" t="str">
        <f>IF(ISNA(VLOOKUP(D315,Listen!J:O,3,0)),"",VLOOKUP(D315,Listen!J:O,3,0))</f>
        <v/>
      </c>
      <c r="AJ315" t="s">
        <v>96</v>
      </c>
      <c r="AK315">
        <v>5</v>
      </c>
      <c r="AL315" t="s">
        <v>96</v>
      </c>
      <c r="AM315">
        <v>3</v>
      </c>
      <c r="AN315">
        <v>2</v>
      </c>
      <c r="AO315">
        <v>5</v>
      </c>
      <c r="AP315">
        <f t="shared" si="4"/>
        <v>5</v>
      </c>
    </row>
    <row r="316" spans="1:42" x14ac:dyDescent="0.25">
      <c r="A316" t="s">
        <v>8987</v>
      </c>
      <c r="B316">
        <v>28.371482354835301</v>
      </c>
      <c r="C316">
        <v>191</v>
      </c>
      <c r="D316" t="s">
        <v>8988</v>
      </c>
      <c r="F316">
        <v>2677.55332227585</v>
      </c>
      <c r="G316">
        <v>63.876582452009899</v>
      </c>
      <c r="H316" t="s">
        <v>8989</v>
      </c>
      <c r="I316" t="s">
        <v>8990</v>
      </c>
      <c r="J316" t="s">
        <v>37</v>
      </c>
      <c r="K316">
        <v>72456.633513269204</v>
      </c>
      <c r="L316">
        <v>35970.583688475803</v>
      </c>
      <c r="M316" t="s">
        <v>98</v>
      </c>
      <c r="N316" t="s">
        <v>98</v>
      </c>
      <c r="O316">
        <v>72457</v>
      </c>
      <c r="P316">
        <v>289828</v>
      </c>
      <c r="Q316">
        <v>9</v>
      </c>
      <c r="R316">
        <v>28.409282354835298</v>
      </c>
      <c r="S316" t="s">
        <v>8987</v>
      </c>
      <c r="T316" t="s">
        <v>96</v>
      </c>
      <c r="U316">
        <v>2674.55332227585</v>
      </c>
      <c r="V316">
        <v>63.9</v>
      </c>
      <c r="W316" t="s">
        <v>16239</v>
      </c>
      <c r="X316">
        <v>72100318</v>
      </c>
      <c r="Y316" t="s">
        <v>96</v>
      </c>
      <c r="Z316" t="s">
        <v>8987</v>
      </c>
      <c r="AA316" t="s">
        <v>8991</v>
      </c>
      <c r="AB316" t="s">
        <v>7172</v>
      </c>
      <c r="AC316" t="s">
        <v>8992</v>
      </c>
      <c r="AD316" t="s">
        <v>7171</v>
      </c>
      <c r="AE316">
        <v>9</v>
      </c>
      <c r="AF316" t="s">
        <v>16239</v>
      </c>
      <c r="AG316" t="s">
        <v>96</v>
      </c>
      <c r="AH316" t="s">
        <v>96</v>
      </c>
      <c r="AI316" t="str">
        <f>IF(ISNA(VLOOKUP(D316,Listen!J:O,3,0)),"",VLOOKUP(D316,Listen!J:O,3,0))</f>
        <v/>
      </c>
      <c r="AJ316" t="s">
        <v>96</v>
      </c>
      <c r="AK316">
        <v>5</v>
      </c>
      <c r="AL316" t="s">
        <v>96</v>
      </c>
      <c r="AM316">
        <v>3</v>
      </c>
      <c r="AN316">
        <v>2</v>
      </c>
      <c r="AO316">
        <v>5</v>
      </c>
      <c r="AP316">
        <f t="shared" si="4"/>
        <v>5</v>
      </c>
    </row>
    <row r="317" spans="1:42" x14ac:dyDescent="0.25">
      <c r="A317" t="s">
        <v>4348</v>
      </c>
      <c r="B317">
        <v>28.536053493712</v>
      </c>
      <c r="C317">
        <v>248</v>
      </c>
      <c r="D317" t="s">
        <v>8993</v>
      </c>
      <c r="F317">
        <v>2698.9206475000401</v>
      </c>
      <c r="G317">
        <v>54.3848275626559</v>
      </c>
      <c r="H317" t="s">
        <v>8994</v>
      </c>
      <c r="I317" t="s">
        <v>8995</v>
      </c>
      <c r="J317" t="s">
        <v>37</v>
      </c>
      <c r="K317">
        <v>9414.7501226557597</v>
      </c>
      <c r="L317">
        <v>3315.1378567053698</v>
      </c>
      <c r="M317" t="s">
        <v>98</v>
      </c>
      <c r="N317" t="s">
        <v>98</v>
      </c>
      <c r="O317">
        <v>9415</v>
      </c>
      <c r="P317">
        <v>37660</v>
      </c>
      <c r="Q317">
        <v>1</v>
      </c>
      <c r="R317">
        <v>28.573853493712001</v>
      </c>
      <c r="S317" t="s">
        <v>4349</v>
      </c>
      <c r="T317" t="s">
        <v>96</v>
      </c>
      <c r="U317">
        <v>2695.9206475000401</v>
      </c>
      <c r="V317">
        <v>54.4</v>
      </c>
      <c r="W317" t="s">
        <v>16240</v>
      </c>
      <c r="X317">
        <v>72100318</v>
      </c>
      <c r="Y317" t="s">
        <v>96</v>
      </c>
      <c r="Z317" t="s">
        <v>4349</v>
      </c>
      <c r="AA317" t="s">
        <v>4351</v>
      </c>
      <c r="AB317" t="s">
        <v>4348</v>
      </c>
      <c r="AC317" t="s">
        <v>8996</v>
      </c>
      <c r="AD317" t="s">
        <v>4350</v>
      </c>
      <c r="AE317">
        <v>1</v>
      </c>
      <c r="AF317" t="s">
        <v>16240</v>
      </c>
      <c r="AG317" t="s">
        <v>96</v>
      </c>
      <c r="AH317" t="s">
        <v>96</v>
      </c>
      <c r="AI317" t="str">
        <f>IF(ISNA(VLOOKUP(D317,Listen!J:O,3,0)),"",VLOOKUP(D317,Listen!J:O,3,0))</f>
        <v/>
      </c>
      <c r="AJ317">
        <v>6</v>
      </c>
      <c r="AK317">
        <v>5</v>
      </c>
      <c r="AL317" t="s">
        <v>96</v>
      </c>
      <c r="AM317">
        <v>3</v>
      </c>
      <c r="AN317">
        <v>2</v>
      </c>
      <c r="AO317">
        <v>6</v>
      </c>
      <c r="AP317">
        <f t="shared" si="4"/>
        <v>6</v>
      </c>
    </row>
    <row r="318" spans="1:42" x14ac:dyDescent="0.25">
      <c r="A318" t="s">
        <v>8997</v>
      </c>
      <c r="B318">
        <v>28.595847272285301</v>
      </c>
      <c r="C318">
        <v>326.89999389648398</v>
      </c>
      <c r="D318" t="s">
        <v>8998</v>
      </c>
      <c r="F318">
        <v>2706.68405681883</v>
      </c>
      <c r="G318">
        <v>59.202355093470402</v>
      </c>
      <c r="H318" t="s">
        <v>8999</v>
      </c>
      <c r="I318" t="s">
        <v>9000</v>
      </c>
      <c r="J318" t="s">
        <v>37</v>
      </c>
      <c r="K318">
        <v>23963.1921782463</v>
      </c>
      <c r="L318">
        <v>2265.0612045205798</v>
      </c>
      <c r="M318" t="s">
        <v>98</v>
      </c>
      <c r="N318" t="s">
        <v>98</v>
      </c>
      <c r="O318">
        <v>23963</v>
      </c>
      <c r="P318">
        <v>95852</v>
      </c>
      <c r="Q318">
        <v>3</v>
      </c>
      <c r="R318">
        <v>28.633647272285302</v>
      </c>
      <c r="S318" t="s">
        <v>8997</v>
      </c>
      <c r="T318" t="s">
        <v>96</v>
      </c>
      <c r="U318">
        <v>2703.68405681883</v>
      </c>
      <c r="V318">
        <v>59.2</v>
      </c>
      <c r="W318" t="s">
        <v>16241</v>
      </c>
      <c r="X318">
        <v>72100318</v>
      </c>
      <c r="Y318" t="s">
        <v>96</v>
      </c>
      <c r="Z318" t="s">
        <v>8997</v>
      </c>
      <c r="AA318" t="s">
        <v>9001</v>
      </c>
      <c r="AB318" t="s">
        <v>9002</v>
      </c>
      <c r="AC318" t="s">
        <v>9003</v>
      </c>
      <c r="AD318" t="s">
        <v>9004</v>
      </c>
      <c r="AE318">
        <v>3</v>
      </c>
      <c r="AF318" t="s">
        <v>16241</v>
      </c>
      <c r="AG318" t="s">
        <v>96</v>
      </c>
      <c r="AH318" t="s">
        <v>96</v>
      </c>
      <c r="AI318" t="str">
        <f>IF(ISNA(VLOOKUP(D318,Listen!J:O,3,0)),"",VLOOKUP(D318,Listen!J:O,3,0))</f>
        <v/>
      </c>
      <c r="AJ318" t="s">
        <v>96</v>
      </c>
      <c r="AK318">
        <v>5</v>
      </c>
      <c r="AL318" t="s">
        <v>96</v>
      </c>
      <c r="AM318">
        <v>3</v>
      </c>
      <c r="AN318">
        <v>2</v>
      </c>
      <c r="AO318">
        <v>5</v>
      </c>
      <c r="AP318">
        <f t="shared" si="4"/>
        <v>5</v>
      </c>
    </row>
    <row r="319" spans="1:42" x14ac:dyDescent="0.25">
      <c r="A319" t="s">
        <v>9005</v>
      </c>
      <c r="B319">
        <v>28.6183921146419</v>
      </c>
      <c r="C319">
        <v>281</v>
      </c>
      <c r="D319" t="s">
        <v>9006</v>
      </c>
      <c r="F319">
        <v>2709.6111981271401</v>
      </c>
      <c r="G319">
        <v>51.966260071825602</v>
      </c>
      <c r="H319" t="s">
        <v>9007</v>
      </c>
      <c r="I319" t="s">
        <v>9008</v>
      </c>
      <c r="J319" t="s">
        <v>37</v>
      </c>
      <c r="K319">
        <v>32562.519133523001</v>
      </c>
      <c r="L319">
        <v>11689.6216474422</v>
      </c>
      <c r="M319" t="s">
        <v>98</v>
      </c>
      <c r="N319" t="s">
        <v>98</v>
      </c>
      <c r="O319">
        <v>32563</v>
      </c>
      <c r="P319">
        <v>130252</v>
      </c>
      <c r="Q319">
        <v>4</v>
      </c>
      <c r="R319">
        <v>28.656192114641897</v>
      </c>
      <c r="S319" t="s">
        <v>9009</v>
      </c>
      <c r="T319" t="s">
        <v>96</v>
      </c>
      <c r="U319">
        <v>2706.6111981271401</v>
      </c>
      <c r="V319">
        <v>52</v>
      </c>
      <c r="W319" t="s">
        <v>16242</v>
      </c>
      <c r="X319">
        <v>72100318</v>
      </c>
      <c r="Y319" t="s">
        <v>96</v>
      </c>
      <c r="Z319" t="s">
        <v>9009</v>
      </c>
      <c r="AA319" t="s">
        <v>9010</v>
      </c>
      <c r="AB319" t="s">
        <v>9005</v>
      </c>
      <c r="AC319" t="s">
        <v>9011</v>
      </c>
      <c r="AD319" t="s">
        <v>9012</v>
      </c>
      <c r="AE319">
        <v>4</v>
      </c>
      <c r="AF319" t="s">
        <v>16242</v>
      </c>
      <c r="AG319" t="s">
        <v>96</v>
      </c>
      <c r="AH319" t="s">
        <v>96</v>
      </c>
      <c r="AI319" t="str">
        <f>IF(ISNA(VLOOKUP(D319,Listen!J:O,3,0)),"",VLOOKUP(D319,Listen!J:O,3,0))</f>
        <v/>
      </c>
      <c r="AJ319" t="s">
        <v>96</v>
      </c>
      <c r="AK319">
        <v>5</v>
      </c>
      <c r="AL319" t="s">
        <v>96</v>
      </c>
      <c r="AM319">
        <v>3</v>
      </c>
      <c r="AN319">
        <v>2</v>
      </c>
      <c r="AO319">
        <v>5</v>
      </c>
      <c r="AP319">
        <f t="shared" si="4"/>
        <v>5</v>
      </c>
    </row>
    <row r="320" spans="1:42" x14ac:dyDescent="0.25">
      <c r="A320" t="s">
        <v>9013</v>
      </c>
      <c r="B320">
        <v>28.937772136815202</v>
      </c>
      <c r="C320">
        <v>253.89999389648401</v>
      </c>
      <c r="D320" t="s">
        <v>9014</v>
      </c>
      <c r="F320">
        <v>2751.07835239528</v>
      </c>
      <c r="G320">
        <v>50.908593721697798</v>
      </c>
      <c r="H320" t="s">
        <v>9015</v>
      </c>
      <c r="I320" t="s">
        <v>2872</v>
      </c>
      <c r="J320" t="s">
        <v>37</v>
      </c>
      <c r="K320">
        <v>30913.8342742442</v>
      </c>
      <c r="L320">
        <v>17813.811912862799</v>
      </c>
      <c r="M320" t="s">
        <v>98</v>
      </c>
      <c r="N320" t="s">
        <v>98</v>
      </c>
      <c r="O320">
        <v>30914</v>
      </c>
      <c r="P320">
        <v>123656</v>
      </c>
      <c r="Q320">
        <v>4</v>
      </c>
      <c r="R320">
        <v>28.975572136815202</v>
      </c>
      <c r="S320" t="s">
        <v>9016</v>
      </c>
      <c r="T320" t="s">
        <v>96</v>
      </c>
      <c r="U320">
        <v>2748.07835239528</v>
      </c>
      <c r="V320">
        <v>50.9</v>
      </c>
      <c r="W320" t="s">
        <v>16243</v>
      </c>
      <c r="X320">
        <v>72100318</v>
      </c>
      <c r="Y320" t="s">
        <v>96</v>
      </c>
      <c r="Z320" t="s">
        <v>9016</v>
      </c>
      <c r="AA320" t="s">
        <v>9017</v>
      </c>
      <c r="AB320" t="s">
        <v>9013</v>
      </c>
      <c r="AC320" t="s">
        <v>9018</v>
      </c>
      <c r="AD320" t="s">
        <v>9019</v>
      </c>
      <c r="AE320">
        <v>4</v>
      </c>
      <c r="AF320" t="s">
        <v>16243</v>
      </c>
      <c r="AG320" t="s">
        <v>96</v>
      </c>
      <c r="AH320" t="s">
        <v>96</v>
      </c>
      <c r="AI320" t="str">
        <f>IF(ISNA(VLOOKUP(D320,Listen!J:O,3,0)),"",VLOOKUP(D320,Listen!J:O,3,0))</f>
        <v/>
      </c>
      <c r="AJ320" t="s">
        <v>96</v>
      </c>
      <c r="AK320">
        <v>5</v>
      </c>
      <c r="AL320" t="s">
        <v>96</v>
      </c>
      <c r="AM320">
        <v>3</v>
      </c>
      <c r="AN320">
        <v>2</v>
      </c>
      <c r="AO320">
        <v>5</v>
      </c>
      <c r="AP320">
        <f t="shared" si="4"/>
        <v>5</v>
      </c>
    </row>
    <row r="321" spans="1:42" x14ac:dyDescent="0.25">
      <c r="A321" t="s">
        <v>329</v>
      </c>
      <c r="B321">
        <v>28.973155885866301</v>
      </c>
      <c r="C321">
        <v>149</v>
      </c>
      <c r="D321" t="s">
        <v>9020</v>
      </c>
      <c r="F321">
        <v>2755.6724512074202</v>
      </c>
      <c r="G321">
        <v>83.001639463364597</v>
      </c>
      <c r="H321" t="s">
        <v>9021</v>
      </c>
      <c r="I321" t="s">
        <v>73</v>
      </c>
      <c r="J321" t="s">
        <v>37</v>
      </c>
      <c r="K321">
        <v>312760.901975922</v>
      </c>
      <c r="L321">
        <v>60098.881113647498</v>
      </c>
      <c r="M321" t="s">
        <v>98</v>
      </c>
      <c r="N321" t="s">
        <v>98</v>
      </c>
      <c r="O321">
        <v>312761</v>
      </c>
      <c r="P321">
        <v>1251044</v>
      </c>
      <c r="Q321">
        <v>41</v>
      </c>
      <c r="R321">
        <v>29.010955885866302</v>
      </c>
      <c r="S321" t="s">
        <v>329</v>
      </c>
      <c r="T321" t="s">
        <v>96</v>
      </c>
      <c r="U321">
        <v>2752.6724512074202</v>
      </c>
      <c r="V321">
        <v>83</v>
      </c>
      <c r="W321" t="s">
        <v>16244</v>
      </c>
      <c r="X321">
        <v>72100318</v>
      </c>
      <c r="Y321" t="s">
        <v>96</v>
      </c>
      <c r="Z321" t="s">
        <v>329</v>
      </c>
      <c r="AA321" t="s">
        <v>330</v>
      </c>
      <c r="AB321" t="s">
        <v>328</v>
      </c>
      <c r="AC321" t="s">
        <v>278</v>
      </c>
      <c r="AD321" t="s">
        <v>327</v>
      </c>
      <c r="AE321">
        <v>41</v>
      </c>
      <c r="AF321" t="s">
        <v>9021</v>
      </c>
      <c r="AG321" t="s">
        <v>9020</v>
      </c>
      <c r="AH321" t="s">
        <v>96</v>
      </c>
      <c r="AI321" t="str">
        <f>IF(ISNA(VLOOKUP(D321,Listen!J:O,3,0)),"",VLOOKUP(D321,Listen!J:O,3,0))</f>
        <v/>
      </c>
      <c r="AJ321" t="s">
        <v>96</v>
      </c>
      <c r="AK321" t="s">
        <v>96</v>
      </c>
      <c r="AL321" t="s">
        <v>96</v>
      </c>
      <c r="AM321">
        <v>3</v>
      </c>
      <c r="AN321">
        <v>2</v>
      </c>
      <c r="AO321">
        <v>3</v>
      </c>
      <c r="AP321">
        <f t="shared" si="4"/>
        <v>3</v>
      </c>
    </row>
    <row r="322" spans="1:42" x14ac:dyDescent="0.25">
      <c r="A322" t="s">
        <v>9022</v>
      </c>
      <c r="B322">
        <v>29.389138348445101</v>
      </c>
      <c r="C322">
        <v>266</v>
      </c>
      <c r="D322" t="s">
        <v>9023</v>
      </c>
      <c r="F322">
        <v>2809.6821191610502</v>
      </c>
      <c r="G322">
        <v>52.635415061980098</v>
      </c>
      <c r="H322" t="s">
        <v>9024</v>
      </c>
      <c r="I322" t="s">
        <v>9025</v>
      </c>
      <c r="J322" t="s">
        <v>43</v>
      </c>
      <c r="K322">
        <v>6480.8545518953097</v>
      </c>
      <c r="L322">
        <v>2062.6633930965299</v>
      </c>
      <c r="M322" t="s">
        <v>98</v>
      </c>
      <c r="N322" t="s">
        <v>98</v>
      </c>
      <c r="O322">
        <v>6481</v>
      </c>
      <c r="P322">
        <v>25924</v>
      </c>
      <c r="Q322">
        <v>1</v>
      </c>
      <c r="R322">
        <v>29.426938348445098</v>
      </c>
      <c r="S322" t="s">
        <v>9022</v>
      </c>
      <c r="T322" t="s">
        <v>96</v>
      </c>
      <c r="U322">
        <v>2806.6821191610502</v>
      </c>
      <c r="V322">
        <v>52.6</v>
      </c>
      <c r="W322" t="s">
        <v>16245</v>
      </c>
      <c r="X322">
        <v>72100318</v>
      </c>
      <c r="Y322" t="s">
        <v>96</v>
      </c>
      <c r="Z322" t="s">
        <v>9022</v>
      </c>
      <c r="AA322" t="s">
        <v>9026</v>
      </c>
      <c r="AB322" t="s">
        <v>9027</v>
      </c>
      <c r="AC322" t="s">
        <v>9028</v>
      </c>
      <c r="AD322" t="s">
        <v>9029</v>
      </c>
      <c r="AE322">
        <v>1</v>
      </c>
      <c r="AF322" t="s">
        <v>16245</v>
      </c>
      <c r="AG322" t="s">
        <v>96</v>
      </c>
      <c r="AH322" t="s">
        <v>96</v>
      </c>
      <c r="AI322" t="str">
        <f>IF(ISNA(VLOOKUP(D322,Listen!J:O,3,0)),"",VLOOKUP(D322,Listen!J:O,3,0))</f>
        <v/>
      </c>
      <c r="AJ322">
        <v>6</v>
      </c>
      <c r="AK322">
        <v>5</v>
      </c>
      <c r="AL322" t="s">
        <v>96</v>
      </c>
      <c r="AM322">
        <v>3</v>
      </c>
      <c r="AN322">
        <v>2</v>
      </c>
      <c r="AO322">
        <v>6</v>
      </c>
      <c r="AP322">
        <f t="shared" si="4"/>
        <v>6</v>
      </c>
    </row>
    <row r="323" spans="1:42" x14ac:dyDescent="0.25">
      <c r="A323" t="s">
        <v>9030</v>
      </c>
      <c r="B323">
        <v>29.446812475555198</v>
      </c>
      <c r="C323">
        <v>327</v>
      </c>
      <c r="D323" t="s">
        <v>9031</v>
      </c>
      <c r="F323">
        <v>2817.1703205516101</v>
      </c>
      <c r="G323">
        <v>59.5584272905311</v>
      </c>
      <c r="H323" t="s">
        <v>9032</v>
      </c>
      <c r="I323" t="s">
        <v>9033</v>
      </c>
      <c r="J323" t="s">
        <v>37</v>
      </c>
      <c r="K323">
        <v>25841.5525973804</v>
      </c>
      <c r="L323">
        <v>13344.4534553223</v>
      </c>
      <c r="M323" t="s">
        <v>98</v>
      </c>
      <c r="N323" t="s">
        <v>98</v>
      </c>
      <c r="O323">
        <v>25842</v>
      </c>
      <c r="P323">
        <v>103368</v>
      </c>
      <c r="Q323">
        <v>3</v>
      </c>
      <c r="R323">
        <v>29.484612475555195</v>
      </c>
      <c r="S323" t="s">
        <v>9034</v>
      </c>
      <c r="T323" t="s">
        <v>96</v>
      </c>
      <c r="U323">
        <v>2814.1703205516101</v>
      </c>
      <c r="V323">
        <v>59.6</v>
      </c>
      <c r="W323" t="s">
        <v>16246</v>
      </c>
      <c r="X323">
        <v>72100318</v>
      </c>
      <c r="Y323" t="s">
        <v>96</v>
      </c>
      <c r="Z323" t="s">
        <v>9034</v>
      </c>
      <c r="AA323" t="s">
        <v>9035</v>
      </c>
      <c r="AB323" t="s">
        <v>9030</v>
      </c>
      <c r="AC323" t="s">
        <v>9036</v>
      </c>
      <c r="AD323" t="s">
        <v>9037</v>
      </c>
      <c r="AE323">
        <v>3</v>
      </c>
      <c r="AF323" t="s">
        <v>16246</v>
      </c>
      <c r="AG323" t="s">
        <v>96</v>
      </c>
      <c r="AH323" t="s">
        <v>96</v>
      </c>
      <c r="AI323" t="str">
        <f>IF(ISNA(VLOOKUP(D323,Listen!J:O,3,0)),"",VLOOKUP(D323,Listen!J:O,3,0))</f>
        <v/>
      </c>
      <c r="AJ323" t="s">
        <v>96</v>
      </c>
      <c r="AK323">
        <v>5</v>
      </c>
      <c r="AL323" t="s">
        <v>96</v>
      </c>
      <c r="AM323">
        <v>3</v>
      </c>
      <c r="AN323">
        <v>2</v>
      </c>
      <c r="AO323">
        <v>5</v>
      </c>
      <c r="AP323">
        <f t="shared" ref="AP323:AP325" si="5">IF(OR(O323&lt;10000,Y323="Säule",Y323="BW",Y323="IS"),6,
IF(G323&lt;80,5,
IF(AND(ABS(E323-U323)&gt;100,NOT(E323="")),4,
IF(OR(J323="NIST20.L",J323="NIST17.L",J323="NIST11.L",J323="SWGDRUG.L",J323="WILEY275.L",J323="HPPEST.L",J323="PMW_TOX2.L",J323="ENVI96.L"),3,
IF(AI323="x",1,2)))))</f>
        <v>5</v>
      </c>
    </row>
    <row r="324" spans="1:42" x14ac:dyDescent="0.25">
      <c r="A324" t="s">
        <v>331</v>
      </c>
      <c r="B324">
        <v>29.581453689205699</v>
      </c>
      <c r="C324">
        <v>69</v>
      </c>
      <c r="D324" t="s">
        <v>9038</v>
      </c>
      <c r="F324">
        <v>2834.6516518487401</v>
      </c>
      <c r="G324">
        <v>53.420446812779197</v>
      </c>
      <c r="H324" t="s">
        <v>9039</v>
      </c>
      <c r="I324" t="s">
        <v>9040</v>
      </c>
      <c r="J324" t="s">
        <v>37</v>
      </c>
      <c r="K324">
        <v>95863.657644758103</v>
      </c>
      <c r="L324">
        <v>21100.763990217401</v>
      </c>
      <c r="M324" t="s">
        <v>98</v>
      </c>
      <c r="N324" t="s">
        <v>98</v>
      </c>
      <c r="O324">
        <v>95864</v>
      </c>
      <c r="P324">
        <v>383456</v>
      </c>
      <c r="Q324">
        <v>13</v>
      </c>
      <c r="R324">
        <v>29.619253689205699</v>
      </c>
      <c r="S324" t="s">
        <v>331</v>
      </c>
      <c r="T324" t="s">
        <v>96</v>
      </c>
      <c r="U324">
        <v>2831.6516518487401</v>
      </c>
      <c r="V324">
        <v>53.4</v>
      </c>
      <c r="W324" t="s">
        <v>16247</v>
      </c>
      <c r="X324">
        <v>72100318</v>
      </c>
      <c r="Y324" t="s">
        <v>96</v>
      </c>
      <c r="Z324" t="s">
        <v>331</v>
      </c>
      <c r="AA324" t="s">
        <v>335</v>
      </c>
      <c r="AB324" t="s">
        <v>336</v>
      </c>
      <c r="AC324" t="s">
        <v>337</v>
      </c>
      <c r="AD324" t="s">
        <v>338</v>
      </c>
      <c r="AE324">
        <v>13</v>
      </c>
      <c r="AF324" t="s">
        <v>16247</v>
      </c>
      <c r="AG324" t="s">
        <v>96</v>
      </c>
      <c r="AH324" t="s">
        <v>96</v>
      </c>
      <c r="AI324" t="str">
        <f>IF(ISNA(VLOOKUP(D324,Listen!J:O,3,0)),"",VLOOKUP(D324,Listen!J:O,3,0))</f>
        <v/>
      </c>
      <c r="AJ324" t="s">
        <v>96</v>
      </c>
      <c r="AK324">
        <v>5</v>
      </c>
      <c r="AL324" t="s">
        <v>96</v>
      </c>
      <c r="AM324">
        <v>3</v>
      </c>
      <c r="AN324">
        <v>2</v>
      </c>
      <c r="AO324">
        <v>5</v>
      </c>
      <c r="AP324">
        <f t="shared" si="5"/>
        <v>5</v>
      </c>
    </row>
    <row r="325" spans="1:42" x14ac:dyDescent="0.25">
      <c r="A325" t="s">
        <v>9041</v>
      </c>
      <c r="B325">
        <v>29.883947097471498</v>
      </c>
      <c r="C325">
        <v>250</v>
      </c>
      <c r="D325">
        <v>670800</v>
      </c>
      <c r="F325">
        <v>2873.9263088554699</v>
      </c>
      <c r="G325">
        <v>50.240295588770003</v>
      </c>
      <c r="H325" t="s">
        <v>9042</v>
      </c>
      <c r="I325" t="s">
        <v>9043</v>
      </c>
      <c r="J325" t="s">
        <v>39</v>
      </c>
      <c r="K325">
        <v>44703.866599484703</v>
      </c>
      <c r="L325">
        <v>623.80978740989997</v>
      </c>
      <c r="M325" t="s">
        <v>98</v>
      </c>
      <c r="N325" t="s">
        <v>98</v>
      </c>
      <c r="O325">
        <v>44704</v>
      </c>
      <c r="P325">
        <v>178816</v>
      </c>
      <c r="Q325">
        <v>6</v>
      </c>
      <c r="R325">
        <v>29.921747097471496</v>
      </c>
      <c r="S325" t="s">
        <v>9041</v>
      </c>
      <c r="T325" t="s">
        <v>96</v>
      </c>
      <c r="U325">
        <v>2870.9263088554699</v>
      </c>
      <c r="V325">
        <v>50.2</v>
      </c>
      <c r="W325" t="s">
        <v>16248</v>
      </c>
      <c r="X325">
        <v>72100318</v>
      </c>
      <c r="Y325" t="s">
        <v>96</v>
      </c>
      <c r="Z325" t="s">
        <v>9041</v>
      </c>
      <c r="AA325" t="s">
        <v>9044</v>
      </c>
      <c r="AB325" t="s">
        <v>9045</v>
      </c>
      <c r="AC325" t="s">
        <v>9046</v>
      </c>
      <c r="AD325" t="s">
        <v>9047</v>
      </c>
      <c r="AE325">
        <v>6</v>
      </c>
      <c r="AF325" t="s">
        <v>16248</v>
      </c>
      <c r="AG325" t="s">
        <v>96</v>
      </c>
      <c r="AH325" t="s">
        <v>96</v>
      </c>
      <c r="AI325" t="str">
        <f>IF(ISNA(VLOOKUP(D325,Listen!J:O,3,0)),"",VLOOKUP(D325,Listen!J:O,3,0))</f>
        <v/>
      </c>
      <c r="AJ325" t="s">
        <v>96</v>
      </c>
      <c r="AK325">
        <v>5</v>
      </c>
      <c r="AL325" t="s">
        <v>96</v>
      </c>
      <c r="AM325">
        <v>3</v>
      </c>
      <c r="AN325">
        <v>2</v>
      </c>
      <c r="AO325">
        <v>5</v>
      </c>
      <c r="AP325">
        <f t="shared" si="5"/>
        <v>5</v>
      </c>
    </row>
  </sheetData>
  <sortState xmlns:xlrd2="http://schemas.microsoft.com/office/spreadsheetml/2017/richdata2" ref="A2:AP282">
    <sortCondition ref="AP2:AP282"/>
    <sortCondition descending="1" ref="Q2:Q282"/>
  </sortState>
  <conditionalFormatting sqref="C1:C1048576">
    <cfRule type="cellIs" dxfId="23" priority="8" operator="between">
      <formula>163.5</formula>
      <formula>164.5</formula>
    </cfRule>
  </conditionalFormatting>
  <conditionalFormatting sqref="F2:F240">
    <cfRule type="cellIs" dxfId="22" priority="6" operator="lessThan">
      <formula>$E2-100</formula>
    </cfRule>
    <cfRule type="cellIs" dxfId="21" priority="7" operator="greaterThan">
      <formula>$E2+100</formula>
    </cfRule>
  </conditionalFormatting>
  <conditionalFormatting sqref="AP1:AP1048576">
    <cfRule type="cellIs" dxfId="20" priority="1" operator="equal">
      <formula>5</formula>
    </cfRule>
    <cfRule type="cellIs" dxfId="19" priority="2" operator="equal">
      <formula>4</formula>
    </cfRule>
    <cfRule type="cellIs" dxfId="18" priority="3" operator="equal">
      <formula>3</formula>
    </cfRule>
    <cfRule type="cellIs" dxfId="17" priority="4" operator="equal">
      <formula>2</formula>
    </cfRule>
    <cfRule type="cellIs" dxfId="16" priority="5" operator="equal">
      <formula>1</formula>
    </cfRule>
  </conditionalFormatting>
  <pageMargins left="0.7" right="0.7" top="0.78740157499999996" bottom="0.78740157499999996"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P299"/>
  <sheetViews>
    <sheetView topLeftCell="X1" zoomScale="93" workbookViewId="0">
      <selection activeCell="D3" sqref="D3"/>
    </sheetView>
  </sheetViews>
  <sheetFormatPr baseColWidth="10" defaultColWidth="11.42578125" defaultRowHeight="15" x14ac:dyDescent="0.25"/>
  <cols>
    <col min="1" max="1" width="9" customWidth="1"/>
    <col min="2" max="2" width="8.28515625" customWidth="1"/>
    <col min="3" max="3" width="5.7109375" customWidth="1"/>
    <col min="5" max="6" width="6.7109375" customWidth="1"/>
    <col min="7" max="7" width="5.7109375" customWidth="1"/>
    <col min="8" max="8" width="27.140625" customWidth="1"/>
    <col min="9" max="9" width="18.42578125" customWidth="1"/>
    <col min="10" max="10" width="13.5703125" customWidth="1"/>
    <col min="23" max="23" width="26" customWidth="1"/>
    <col min="25" max="33" width="9.28515625" customWidth="1"/>
    <col min="34" max="34" width="5" customWidth="1"/>
    <col min="35" max="35" width="6.140625" customWidth="1"/>
    <col min="36" max="41" width="4" customWidth="1"/>
    <col min="42" max="42" width="5.5703125" customWidth="1"/>
  </cols>
  <sheetData>
    <row r="1" spans="1:42" x14ac:dyDescent="0.25">
      <c r="A1" s="3" t="s">
        <v>6</v>
      </c>
      <c r="B1" t="s">
        <v>7</v>
      </c>
      <c r="C1" t="s">
        <v>8</v>
      </c>
      <c r="D1" t="s">
        <v>9</v>
      </c>
      <c r="E1" t="s">
        <v>10</v>
      </c>
      <c r="F1" t="s">
        <v>11</v>
      </c>
      <c r="G1" t="s">
        <v>12</v>
      </c>
      <c r="H1" t="s">
        <v>13</v>
      </c>
      <c r="I1" t="s">
        <v>14</v>
      </c>
      <c r="J1" t="s">
        <v>15</v>
      </c>
      <c r="K1" t="s">
        <v>16</v>
      </c>
      <c r="L1" t="s">
        <v>17</v>
      </c>
      <c r="M1" t="s">
        <v>18</v>
      </c>
      <c r="N1" t="s">
        <v>19</v>
      </c>
      <c r="O1" t="s">
        <v>20</v>
      </c>
      <c r="P1" t="s">
        <v>21</v>
      </c>
      <c r="Q1" t="s">
        <v>22</v>
      </c>
      <c r="R1" t="s">
        <v>23</v>
      </c>
      <c r="S1" s="3" t="s">
        <v>25</v>
      </c>
      <c r="T1" t="s">
        <v>92</v>
      </c>
      <c r="U1" t="s">
        <v>24</v>
      </c>
      <c r="V1" t="s">
        <v>93</v>
      </c>
      <c r="W1" t="s">
        <v>26</v>
      </c>
      <c r="X1" t="s">
        <v>2</v>
      </c>
      <c r="Y1" t="s">
        <v>27</v>
      </c>
      <c r="Z1" t="s">
        <v>25</v>
      </c>
      <c r="AE1" t="s">
        <v>22</v>
      </c>
      <c r="AF1" t="s">
        <v>94</v>
      </c>
      <c r="AG1" t="s">
        <v>95</v>
      </c>
      <c r="AH1" t="s">
        <v>28</v>
      </c>
      <c r="AI1" t="s">
        <v>29</v>
      </c>
      <c r="AJ1" t="s">
        <v>30</v>
      </c>
      <c r="AK1" t="s">
        <v>31</v>
      </c>
      <c r="AL1" t="s">
        <v>32</v>
      </c>
      <c r="AM1" t="s">
        <v>33</v>
      </c>
      <c r="AN1" t="s">
        <v>34</v>
      </c>
      <c r="AO1" t="s">
        <v>35</v>
      </c>
      <c r="AP1" t="s">
        <v>36</v>
      </c>
    </row>
    <row r="2" spans="1:42" x14ac:dyDescent="0.25">
      <c r="A2" t="s">
        <v>2794</v>
      </c>
      <c r="B2">
        <v>4.1124825505932296</v>
      </c>
      <c r="C2">
        <v>69.099998474121094</v>
      </c>
      <c r="D2" t="s">
        <v>7237</v>
      </c>
      <c r="F2">
        <v>787.15358994508802</v>
      </c>
      <c r="G2">
        <v>61.583380667225697</v>
      </c>
      <c r="H2" t="s">
        <v>7238</v>
      </c>
      <c r="I2" t="s">
        <v>7239</v>
      </c>
      <c r="J2" t="s">
        <v>37</v>
      </c>
      <c r="K2">
        <v>1237413.18128726</v>
      </c>
      <c r="L2">
        <v>76647.749712912002</v>
      </c>
      <c r="M2">
        <v>425688.77771891898</v>
      </c>
      <c r="N2">
        <v>425688.77771891898</v>
      </c>
      <c r="O2">
        <v>811724</v>
      </c>
      <c r="P2">
        <v>3246896</v>
      </c>
      <c r="Q2">
        <v>106</v>
      </c>
      <c r="R2">
        <v>4.1502825505932286</v>
      </c>
      <c r="S2" t="s">
        <v>2795</v>
      </c>
      <c r="T2" t="s">
        <v>96</v>
      </c>
      <c r="U2">
        <v>784.15358994508802</v>
      </c>
      <c r="V2">
        <v>61.6</v>
      </c>
      <c r="W2" t="s">
        <v>16249</v>
      </c>
      <c r="X2">
        <v>72100121</v>
      </c>
      <c r="Y2" t="s">
        <v>96</v>
      </c>
      <c r="Z2" t="s">
        <v>2795</v>
      </c>
      <c r="AA2" t="s">
        <v>2796</v>
      </c>
      <c r="AB2" t="s">
        <v>2794</v>
      </c>
      <c r="AC2" t="s">
        <v>2797</v>
      </c>
      <c r="AD2" t="s">
        <v>2798</v>
      </c>
      <c r="AE2">
        <v>106</v>
      </c>
      <c r="AF2" t="s">
        <v>16249</v>
      </c>
      <c r="AG2" t="s">
        <v>96</v>
      </c>
      <c r="AH2" t="s">
        <v>96</v>
      </c>
      <c r="AI2" t="str">
        <f>IF(ISNA(VLOOKUP(D2,Listen!J:O,3,0)),"",VLOOKUP(D2,Listen!J:O,3,0))</f>
        <v/>
      </c>
      <c r="AJ2" t="s">
        <v>96</v>
      </c>
      <c r="AK2">
        <v>5</v>
      </c>
      <c r="AL2" t="s">
        <v>96</v>
      </c>
      <c r="AM2">
        <v>3</v>
      </c>
      <c r="AN2">
        <v>2</v>
      </c>
      <c r="AO2">
        <v>5</v>
      </c>
      <c r="AP2">
        <f>IF(OR(O2&lt;10000,Y2="Säule",Y2="BW",Y2="IS"),6,
IF(G2&lt;80,5,
IF(AND(ABS(E2-U2)&gt;100,NOT(E2="")),4,
IF(OR(J2="NIST20.L",J2="NIST17.L",J2="NIST11.L",J2="SWGDRUG.L",J2="WILEY275.L",J2="HPPEST.L",J2="PMW_TOX2.L",J2="ENVI96.L"),3,
IF(AI2="x",1,2)))))</f>
        <v>5</v>
      </c>
    </row>
    <row r="3" spans="1:42" x14ac:dyDescent="0.25">
      <c r="A3" t="s">
        <v>7240</v>
      </c>
      <c r="B3">
        <v>4.2672721852075197</v>
      </c>
      <c r="C3">
        <v>132</v>
      </c>
      <c r="D3" t="s">
        <v>5045</v>
      </c>
      <c r="F3">
        <v>795.05380819970799</v>
      </c>
      <c r="G3">
        <v>54.421150051629198</v>
      </c>
      <c r="H3" t="s">
        <v>5046</v>
      </c>
      <c r="I3" t="s">
        <v>518</v>
      </c>
      <c r="J3" t="s">
        <v>43</v>
      </c>
      <c r="K3">
        <v>16323.311990949</v>
      </c>
      <c r="L3">
        <v>2627.3923553594</v>
      </c>
      <c r="M3" t="s">
        <v>98</v>
      </c>
      <c r="N3" t="s">
        <v>98</v>
      </c>
      <c r="O3">
        <v>16323</v>
      </c>
      <c r="P3">
        <v>65292</v>
      </c>
      <c r="Q3">
        <v>2</v>
      </c>
      <c r="R3">
        <v>4.3050721852075187</v>
      </c>
      <c r="S3" t="s">
        <v>7240</v>
      </c>
      <c r="T3" t="s">
        <v>96</v>
      </c>
      <c r="U3">
        <v>792.05380819970799</v>
      </c>
      <c r="V3">
        <v>54.4</v>
      </c>
      <c r="W3" t="s">
        <v>16250</v>
      </c>
      <c r="X3">
        <v>72100121</v>
      </c>
      <c r="Y3" t="s">
        <v>96</v>
      </c>
      <c r="Z3" t="s">
        <v>7240</v>
      </c>
      <c r="AA3" t="s">
        <v>7241</v>
      </c>
      <c r="AB3" t="s">
        <v>7242</v>
      </c>
      <c r="AC3" t="s">
        <v>7243</v>
      </c>
      <c r="AD3" t="s">
        <v>7244</v>
      </c>
      <c r="AE3">
        <v>2</v>
      </c>
      <c r="AF3" t="s">
        <v>16250</v>
      </c>
      <c r="AG3" t="s">
        <v>96</v>
      </c>
      <c r="AH3" t="s">
        <v>96</v>
      </c>
      <c r="AI3" t="str">
        <f>IF(ISNA(VLOOKUP(D3,Listen!J:O,3,0)),"",VLOOKUP(D3,Listen!J:O,3,0))</f>
        <v/>
      </c>
      <c r="AJ3" t="s">
        <v>96</v>
      </c>
      <c r="AK3">
        <v>5</v>
      </c>
      <c r="AL3" t="s">
        <v>96</v>
      </c>
      <c r="AM3">
        <v>3</v>
      </c>
      <c r="AN3">
        <v>2</v>
      </c>
      <c r="AO3">
        <v>5</v>
      </c>
      <c r="AP3">
        <f t="shared" ref="AP3:AP66" si="0">IF(OR(O3&lt;10000,Y3="Säule",Y3="BW",Y3="IS"),6,
IF(G3&lt;80,5,
IF(AND(ABS(E3-U3)&gt;100,NOT(E3="")),4,
IF(OR(J3="NIST20.L",J3="NIST17.L",J3="NIST11.L",J3="SWGDRUG.L",J3="WILEY275.L",J3="HPPEST.L",J3="PMW_TOX2.L",J3="ENVI96.L"),3,
IF(AI3="x",1,2)))))</f>
        <v>5</v>
      </c>
    </row>
    <row r="4" spans="1:42" x14ac:dyDescent="0.25">
      <c r="A4" t="s">
        <v>4369</v>
      </c>
      <c r="B4">
        <v>4.3592702597175004</v>
      </c>
      <c r="C4">
        <v>191</v>
      </c>
      <c r="D4" t="s">
        <v>7245</v>
      </c>
      <c r="F4">
        <v>799.74924448938395</v>
      </c>
      <c r="G4">
        <v>86.354977052702793</v>
      </c>
      <c r="H4" t="s">
        <v>7246</v>
      </c>
      <c r="I4" t="s">
        <v>7247</v>
      </c>
      <c r="J4" t="s">
        <v>37</v>
      </c>
      <c r="K4">
        <v>327637.02528869302</v>
      </c>
      <c r="L4">
        <v>235835.24715332</v>
      </c>
      <c r="M4" t="s">
        <v>98</v>
      </c>
      <c r="N4" t="s">
        <v>98</v>
      </c>
      <c r="O4">
        <v>327637</v>
      </c>
      <c r="P4">
        <v>1310548</v>
      </c>
      <c r="Q4">
        <v>43</v>
      </c>
      <c r="R4">
        <v>4.3970702597174993</v>
      </c>
      <c r="S4" t="s">
        <v>4369</v>
      </c>
      <c r="T4" t="s">
        <v>96</v>
      </c>
      <c r="U4">
        <v>796.74924448938395</v>
      </c>
      <c r="V4">
        <v>86.4</v>
      </c>
      <c r="W4" t="s">
        <v>16251</v>
      </c>
      <c r="X4">
        <v>72100121</v>
      </c>
      <c r="Y4" t="s">
        <v>96</v>
      </c>
      <c r="Z4" t="s">
        <v>4369</v>
      </c>
      <c r="AA4" t="s">
        <v>4367</v>
      </c>
      <c r="AB4" t="s">
        <v>7248</v>
      </c>
      <c r="AC4" t="s">
        <v>4368</v>
      </c>
      <c r="AD4" t="s">
        <v>7249</v>
      </c>
      <c r="AE4">
        <v>43</v>
      </c>
      <c r="AF4" t="s">
        <v>7246</v>
      </c>
      <c r="AG4" t="s">
        <v>7245</v>
      </c>
      <c r="AH4" t="s">
        <v>96</v>
      </c>
      <c r="AI4" t="str">
        <f>IF(ISNA(VLOOKUP(D4,Listen!J:O,3,0)),"",VLOOKUP(D4,Listen!J:O,3,0))</f>
        <v/>
      </c>
      <c r="AJ4" t="s">
        <v>96</v>
      </c>
      <c r="AK4" t="s">
        <v>96</v>
      </c>
      <c r="AL4" t="s">
        <v>96</v>
      </c>
      <c r="AM4">
        <v>3</v>
      </c>
      <c r="AN4">
        <v>2</v>
      </c>
      <c r="AO4">
        <v>3</v>
      </c>
      <c r="AP4">
        <f t="shared" si="0"/>
        <v>3</v>
      </c>
    </row>
    <row r="5" spans="1:42" x14ac:dyDescent="0.25">
      <c r="A5" t="s">
        <v>6161</v>
      </c>
      <c r="B5">
        <v>4.4909158176458597</v>
      </c>
      <c r="C5">
        <v>207.89999389648401</v>
      </c>
      <c r="D5" t="s">
        <v>7250</v>
      </c>
      <c r="F5">
        <v>806.46822565680395</v>
      </c>
      <c r="G5">
        <v>72.746352914214597</v>
      </c>
      <c r="H5" t="s">
        <v>7251</v>
      </c>
      <c r="I5" t="s">
        <v>79</v>
      </c>
      <c r="J5" t="s">
        <v>37</v>
      </c>
      <c r="K5">
        <v>3506352.3821282098</v>
      </c>
      <c r="L5">
        <v>279195.18786608498</v>
      </c>
      <c r="M5">
        <v>5698796.1379287299</v>
      </c>
      <c r="N5">
        <v>5698796.1379287299</v>
      </c>
      <c r="O5">
        <v>0</v>
      </c>
      <c r="P5">
        <v>0</v>
      </c>
      <c r="Q5">
        <v>0</v>
      </c>
      <c r="R5">
        <v>4.5287158176458586</v>
      </c>
      <c r="S5" t="s">
        <v>6161</v>
      </c>
      <c r="T5" t="s">
        <v>96</v>
      </c>
      <c r="U5">
        <v>803.46822565680395</v>
      </c>
      <c r="V5">
        <v>72.7</v>
      </c>
      <c r="W5" t="s">
        <v>16252</v>
      </c>
      <c r="X5">
        <v>72100121</v>
      </c>
      <c r="Y5" t="s">
        <v>96</v>
      </c>
      <c r="Z5" t="s">
        <v>6161</v>
      </c>
      <c r="AA5" t="s">
        <v>6162</v>
      </c>
      <c r="AB5" t="s">
        <v>6163</v>
      </c>
      <c r="AC5" t="s">
        <v>6164</v>
      </c>
      <c r="AD5" t="s">
        <v>6165</v>
      </c>
      <c r="AE5">
        <v>0</v>
      </c>
      <c r="AF5" t="s">
        <v>16252</v>
      </c>
      <c r="AG5" t="s">
        <v>96</v>
      </c>
      <c r="AH5" t="s">
        <v>96</v>
      </c>
      <c r="AI5" t="str">
        <f>IF(ISNA(VLOOKUP(D5,Listen!J:O,3,0)),"",VLOOKUP(D5,Listen!J:O,3,0))</f>
        <v/>
      </c>
      <c r="AJ5">
        <v>6</v>
      </c>
      <c r="AK5">
        <v>5</v>
      </c>
      <c r="AL5" t="s">
        <v>96</v>
      </c>
      <c r="AM5">
        <v>3</v>
      </c>
      <c r="AN5">
        <v>2</v>
      </c>
      <c r="AO5">
        <v>6</v>
      </c>
      <c r="AP5">
        <f t="shared" si="0"/>
        <v>6</v>
      </c>
    </row>
    <row r="6" spans="1:42" x14ac:dyDescent="0.25">
      <c r="A6" t="s">
        <v>7252</v>
      </c>
      <c r="B6">
        <v>4.57238137087114</v>
      </c>
      <c r="C6">
        <v>97</v>
      </c>
      <c r="D6" t="s">
        <v>7253</v>
      </c>
      <c r="F6">
        <v>810.62609871023403</v>
      </c>
      <c r="G6">
        <v>55.319982420024502</v>
      </c>
      <c r="H6" t="s">
        <v>7254</v>
      </c>
      <c r="I6" t="s">
        <v>7255</v>
      </c>
      <c r="J6" t="s">
        <v>37</v>
      </c>
      <c r="K6">
        <v>14528.651149551901</v>
      </c>
      <c r="L6">
        <v>4139.7913587646699</v>
      </c>
      <c r="M6" t="s">
        <v>98</v>
      </c>
      <c r="N6" t="s">
        <v>98</v>
      </c>
      <c r="O6">
        <v>14529</v>
      </c>
      <c r="P6">
        <v>58116</v>
      </c>
      <c r="Q6">
        <v>2</v>
      </c>
      <c r="R6">
        <v>4.610181370871139</v>
      </c>
      <c r="S6" t="s">
        <v>7252</v>
      </c>
      <c r="T6" t="s">
        <v>96</v>
      </c>
      <c r="U6">
        <v>807.62609871023403</v>
      </c>
      <c r="V6">
        <v>55.3</v>
      </c>
      <c r="W6" t="s">
        <v>16253</v>
      </c>
      <c r="X6">
        <v>72100121</v>
      </c>
      <c r="Y6" t="s">
        <v>96</v>
      </c>
      <c r="Z6" t="s">
        <v>7252</v>
      </c>
      <c r="AA6" t="s">
        <v>7256</v>
      </c>
      <c r="AB6" t="s">
        <v>7257</v>
      </c>
      <c r="AC6" t="s">
        <v>7258</v>
      </c>
      <c r="AD6" t="s">
        <v>7259</v>
      </c>
      <c r="AE6">
        <v>2</v>
      </c>
      <c r="AF6" t="s">
        <v>16253</v>
      </c>
      <c r="AG6" t="s">
        <v>96</v>
      </c>
      <c r="AH6" t="s">
        <v>96</v>
      </c>
      <c r="AI6" t="str">
        <f>IF(ISNA(VLOOKUP(D6,Listen!J:O,3,0)),"",VLOOKUP(D6,Listen!J:O,3,0))</f>
        <v/>
      </c>
      <c r="AJ6" t="s">
        <v>96</v>
      </c>
      <c r="AK6">
        <v>5</v>
      </c>
      <c r="AL6" t="s">
        <v>96</v>
      </c>
      <c r="AM6">
        <v>3</v>
      </c>
      <c r="AN6">
        <v>2</v>
      </c>
      <c r="AO6">
        <v>5</v>
      </c>
      <c r="AP6">
        <f t="shared" si="0"/>
        <v>5</v>
      </c>
    </row>
    <row r="7" spans="1:42" x14ac:dyDescent="0.25">
      <c r="A7" t="s">
        <v>104</v>
      </c>
      <c r="B7">
        <v>4.6991070465524398</v>
      </c>
      <c r="C7">
        <v>206.90000915527301</v>
      </c>
      <c r="D7" t="s">
        <v>533</v>
      </c>
      <c r="F7">
        <v>817.09397686526199</v>
      </c>
      <c r="G7">
        <v>79.863507611806</v>
      </c>
      <c r="H7" t="s">
        <v>534</v>
      </c>
      <c r="I7" t="s">
        <v>535</v>
      </c>
      <c r="J7" t="s">
        <v>37</v>
      </c>
      <c r="K7">
        <v>1072753.25053487</v>
      </c>
      <c r="L7">
        <v>232000.65524804901</v>
      </c>
      <c r="M7" t="s">
        <v>98</v>
      </c>
      <c r="N7" t="s">
        <v>98</v>
      </c>
      <c r="O7">
        <v>1072753</v>
      </c>
      <c r="P7">
        <v>4291012</v>
      </c>
      <c r="Q7">
        <v>140</v>
      </c>
      <c r="R7">
        <v>4.7369070465524388</v>
      </c>
      <c r="S7" t="s">
        <v>104</v>
      </c>
      <c r="T7" t="s">
        <v>96</v>
      </c>
      <c r="U7">
        <v>814.09397686526199</v>
      </c>
      <c r="V7">
        <v>79.900000000000006</v>
      </c>
      <c r="W7" t="s">
        <v>16254</v>
      </c>
      <c r="X7">
        <v>72100121</v>
      </c>
      <c r="Y7" t="s">
        <v>127</v>
      </c>
      <c r="Z7" t="s">
        <v>104</v>
      </c>
      <c r="AA7" t="s">
        <v>2807</v>
      </c>
      <c r="AB7" t="s">
        <v>103</v>
      </c>
      <c r="AC7" t="s">
        <v>3403</v>
      </c>
      <c r="AD7" t="s">
        <v>102</v>
      </c>
      <c r="AE7">
        <v>140</v>
      </c>
      <c r="AF7" t="s">
        <v>16254</v>
      </c>
      <c r="AG7" t="s">
        <v>96</v>
      </c>
      <c r="AH7" t="s">
        <v>96</v>
      </c>
      <c r="AI7" t="str">
        <f>IF(ISNA(VLOOKUP(D7,Listen!J:O,3,0)),"",VLOOKUP(D7,Listen!J:O,3,0))</f>
        <v/>
      </c>
      <c r="AJ7">
        <v>6</v>
      </c>
      <c r="AK7">
        <v>5</v>
      </c>
      <c r="AL7" t="s">
        <v>96</v>
      </c>
      <c r="AM7">
        <v>3</v>
      </c>
      <c r="AN7">
        <v>2</v>
      </c>
      <c r="AO7">
        <v>6</v>
      </c>
      <c r="AP7">
        <f t="shared" si="0"/>
        <v>6</v>
      </c>
    </row>
    <row r="8" spans="1:42" x14ac:dyDescent="0.25">
      <c r="A8" t="s">
        <v>7260</v>
      </c>
      <c r="B8">
        <v>4.89539140540447</v>
      </c>
      <c r="C8">
        <v>123</v>
      </c>
      <c r="D8" t="s">
        <v>7261</v>
      </c>
      <c r="F8">
        <v>827.112020248872</v>
      </c>
      <c r="G8">
        <v>51.832718706497197</v>
      </c>
      <c r="H8" t="s">
        <v>7262</v>
      </c>
      <c r="I8" t="s">
        <v>6704</v>
      </c>
      <c r="J8" t="s">
        <v>37</v>
      </c>
      <c r="K8">
        <v>5554.7644639818</v>
      </c>
      <c r="L8">
        <v>13595.9717592163</v>
      </c>
      <c r="M8">
        <v>44039.392504729702</v>
      </c>
      <c r="N8">
        <v>44039.392504729702</v>
      </c>
      <c r="O8">
        <v>0</v>
      </c>
      <c r="P8">
        <v>0</v>
      </c>
      <c r="Q8">
        <v>0</v>
      </c>
      <c r="R8">
        <v>4.933191405404469</v>
      </c>
      <c r="S8" t="s">
        <v>7260</v>
      </c>
      <c r="T8" t="s">
        <v>96</v>
      </c>
      <c r="U8">
        <v>824.112020248872</v>
      </c>
      <c r="V8">
        <v>51.8</v>
      </c>
      <c r="W8" t="s">
        <v>16255</v>
      </c>
      <c r="X8">
        <v>72100121</v>
      </c>
      <c r="Y8" t="s">
        <v>96</v>
      </c>
      <c r="Z8" t="s">
        <v>7260</v>
      </c>
      <c r="AA8" t="s">
        <v>7263</v>
      </c>
      <c r="AB8" t="s">
        <v>7264</v>
      </c>
      <c r="AC8" t="s">
        <v>7265</v>
      </c>
      <c r="AD8" t="s">
        <v>7266</v>
      </c>
      <c r="AE8">
        <v>0</v>
      </c>
      <c r="AF8" t="s">
        <v>16255</v>
      </c>
      <c r="AG8" t="s">
        <v>96</v>
      </c>
      <c r="AH8" t="s">
        <v>96</v>
      </c>
      <c r="AI8" t="str">
        <f>IF(ISNA(VLOOKUP(D8,Listen!J:O,3,0)),"",VLOOKUP(D8,Listen!J:O,3,0))</f>
        <v/>
      </c>
      <c r="AJ8">
        <v>6</v>
      </c>
      <c r="AK8">
        <v>5</v>
      </c>
      <c r="AL8" t="s">
        <v>96</v>
      </c>
      <c r="AM8">
        <v>3</v>
      </c>
      <c r="AN8">
        <v>2</v>
      </c>
      <c r="AO8">
        <v>6</v>
      </c>
      <c r="AP8">
        <f t="shared" si="0"/>
        <v>6</v>
      </c>
    </row>
    <row r="9" spans="1:42" x14ac:dyDescent="0.25">
      <c r="A9" t="s">
        <v>7267</v>
      </c>
      <c r="B9">
        <v>4.92989177870537</v>
      </c>
      <c r="C9">
        <v>132</v>
      </c>
      <c r="D9" t="s">
        <v>7268</v>
      </c>
      <c r="F9">
        <v>828.87286476292604</v>
      </c>
      <c r="G9">
        <v>52.761378593048398</v>
      </c>
      <c r="H9" t="s">
        <v>7269</v>
      </c>
      <c r="I9" t="s">
        <v>7270</v>
      </c>
      <c r="J9" t="s">
        <v>37</v>
      </c>
      <c r="K9">
        <v>95873.510663060995</v>
      </c>
      <c r="L9">
        <v>5221.3146089939301</v>
      </c>
      <c r="M9" t="s">
        <v>98</v>
      </c>
      <c r="N9" t="s">
        <v>98</v>
      </c>
      <c r="O9">
        <v>95874</v>
      </c>
      <c r="P9">
        <v>383496</v>
      </c>
      <c r="Q9">
        <v>13</v>
      </c>
      <c r="R9">
        <v>4.9676917787053689</v>
      </c>
      <c r="S9" t="s">
        <v>7271</v>
      </c>
      <c r="T9" t="s">
        <v>96</v>
      </c>
      <c r="U9">
        <v>825.87286476292604</v>
      </c>
      <c r="V9">
        <v>52.8</v>
      </c>
      <c r="W9" t="s">
        <v>16256</v>
      </c>
      <c r="X9">
        <v>72100121</v>
      </c>
      <c r="Y9" t="s">
        <v>96</v>
      </c>
      <c r="Z9" t="s">
        <v>7271</v>
      </c>
      <c r="AA9" t="s">
        <v>7272</v>
      </c>
      <c r="AB9" t="s">
        <v>7267</v>
      </c>
      <c r="AC9" t="s">
        <v>7273</v>
      </c>
      <c r="AD9" t="s">
        <v>7274</v>
      </c>
      <c r="AE9">
        <v>13</v>
      </c>
      <c r="AF9" t="s">
        <v>16256</v>
      </c>
      <c r="AG9" t="s">
        <v>96</v>
      </c>
      <c r="AH9" t="s">
        <v>96</v>
      </c>
      <c r="AI9" t="str">
        <f>IF(ISNA(VLOOKUP(D9,Listen!J:O,3,0)),"",VLOOKUP(D9,Listen!J:O,3,0))</f>
        <v/>
      </c>
      <c r="AJ9" t="s">
        <v>96</v>
      </c>
      <c r="AK9">
        <v>5</v>
      </c>
      <c r="AL9" t="s">
        <v>96</v>
      </c>
      <c r="AM9">
        <v>3</v>
      </c>
      <c r="AN9">
        <v>2</v>
      </c>
      <c r="AO9">
        <v>5</v>
      </c>
      <c r="AP9">
        <f t="shared" si="0"/>
        <v>5</v>
      </c>
    </row>
    <row r="10" spans="1:42" x14ac:dyDescent="0.25">
      <c r="A10" t="s">
        <v>4370</v>
      </c>
      <c r="B10">
        <v>5.3125673411770196</v>
      </c>
      <c r="C10">
        <v>101</v>
      </c>
      <c r="D10" t="s">
        <v>6345</v>
      </c>
      <c r="F10">
        <v>848.40402052648096</v>
      </c>
      <c r="G10">
        <v>84.188714784315593</v>
      </c>
      <c r="H10" t="s">
        <v>6346</v>
      </c>
      <c r="I10" t="s">
        <v>281</v>
      </c>
      <c r="J10" t="s">
        <v>37</v>
      </c>
      <c r="K10">
        <v>163836.64655775001</v>
      </c>
      <c r="L10">
        <v>29383.691514627699</v>
      </c>
      <c r="M10" t="s">
        <v>98</v>
      </c>
      <c r="N10" t="s">
        <v>98</v>
      </c>
      <c r="O10">
        <v>163837</v>
      </c>
      <c r="P10">
        <v>655348</v>
      </c>
      <c r="Q10">
        <v>21</v>
      </c>
      <c r="R10">
        <v>5.3503673411770185</v>
      </c>
      <c r="S10" t="s">
        <v>4146</v>
      </c>
      <c r="T10" t="s">
        <v>96</v>
      </c>
      <c r="U10">
        <v>845.40402052648096</v>
      </c>
      <c r="V10">
        <v>84.2</v>
      </c>
      <c r="W10" t="s">
        <v>16257</v>
      </c>
      <c r="X10">
        <v>72100121</v>
      </c>
      <c r="Y10" t="s">
        <v>96</v>
      </c>
      <c r="Z10" t="s">
        <v>4146</v>
      </c>
      <c r="AA10" t="s">
        <v>4144</v>
      </c>
      <c r="AB10" t="s">
        <v>4370</v>
      </c>
      <c r="AC10" t="s">
        <v>4145</v>
      </c>
      <c r="AD10" t="s">
        <v>4374</v>
      </c>
      <c r="AE10">
        <v>21</v>
      </c>
      <c r="AF10" t="s">
        <v>6346</v>
      </c>
      <c r="AG10" t="s">
        <v>6345</v>
      </c>
      <c r="AH10" t="s">
        <v>96</v>
      </c>
      <c r="AI10" t="str">
        <f>IF(ISNA(VLOOKUP(D10,Listen!J:O,3,0)),"",VLOOKUP(D10,Listen!J:O,3,0))</f>
        <v/>
      </c>
      <c r="AJ10" t="s">
        <v>96</v>
      </c>
      <c r="AK10" t="s">
        <v>96</v>
      </c>
      <c r="AL10" t="s">
        <v>96</v>
      </c>
      <c r="AM10">
        <v>3</v>
      </c>
      <c r="AN10">
        <v>2</v>
      </c>
      <c r="AO10">
        <v>3</v>
      </c>
      <c r="AP10">
        <f t="shared" si="0"/>
        <v>3</v>
      </c>
    </row>
    <row r="11" spans="1:42" x14ac:dyDescent="0.25">
      <c r="A11" t="s">
        <v>110</v>
      </c>
      <c r="B11">
        <v>5.5034334318461697</v>
      </c>
      <c r="C11">
        <v>91</v>
      </c>
      <c r="D11" t="s">
        <v>701</v>
      </c>
      <c r="E11">
        <v>865</v>
      </c>
      <c r="F11">
        <v>858.14552406739801</v>
      </c>
      <c r="G11">
        <v>84.092149703539803</v>
      </c>
      <c r="H11" t="s">
        <v>7275</v>
      </c>
      <c r="I11" t="s">
        <v>38</v>
      </c>
      <c r="J11" t="s">
        <v>44</v>
      </c>
      <c r="K11">
        <v>124935.59221607501</v>
      </c>
      <c r="L11">
        <v>55065.272541378697</v>
      </c>
      <c r="M11">
        <v>483902.60301642999</v>
      </c>
      <c r="N11">
        <v>483902.60301642999</v>
      </c>
      <c r="O11">
        <v>0</v>
      </c>
      <c r="P11">
        <v>0</v>
      </c>
      <c r="Q11">
        <v>0</v>
      </c>
      <c r="R11">
        <v>5.5412334318461687</v>
      </c>
      <c r="S11" t="s">
        <v>110</v>
      </c>
      <c r="T11">
        <v>865</v>
      </c>
      <c r="U11">
        <v>855.14552406739801</v>
      </c>
      <c r="V11">
        <v>84.1</v>
      </c>
      <c r="W11" t="s">
        <v>16258</v>
      </c>
      <c r="X11">
        <v>72100121</v>
      </c>
      <c r="Y11" t="s">
        <v>96</v>
      </c>
      <c r="Z11" t="s">
        <v>110</v>
      </c>
      <c r="AA11" t="s">
        <v>1617</v>
      </c>
      <c r="AB11" t="s">
        <v>108</v>
      </c>
      <c r="AC11" t="s">
        <v>3190</v>
      </c>
      <c r="AD11" t="s">
        <v>107</v>
      </c>
      <c r="AE11">
        <v>0</v>
      </c>
      <c r="AF11" t="s">
        <v>16258</v>
      </c>
      <c r="AG11" t="s">
        <v>96</v>
      </c>
      <c r="AH11" t="s">
        <v>118</v>
      </c>
      <c r="AI11" t="str">
        <f>IF(ISNA(VLOOKUP(D11,Listen!J:O,3,0)),"",VLOOKUP(D11,Listen!J:O,3,0))</f>
        <v>x</v>
      </c>
      <c r="AJ11">
        <v>6</v>
      </c>
      <c r="AK11" t="s">
        <v>96</v>
      </c>
      <c r="AL11" t="s">
        <v>96</v>
      </c>
      <c r="AM11" t="s">
        <v>96</v>
      </c>
      <c r="AN11">
        <v>2</v>
      </c>
      <c r="AO11">
        <v>6</v>
      </c>
      <c r="AP11">
        <f t="shared" si="0"/>
        <v>6</v>
      </c>
    </row>
    <row r="12" spans="1:42" x14ac:dyDescent="0.25">
      <c r="A12" t="s">
        <v>1617</v>
      </c>
      <c r="B12">
        <v>5.6201898689718304</v>
      </c>
      <c r="C12">
        <v>91.099998474121094</v>
      </c>
      <c r="D12" t="s">
        <v>7276</v>
      </c>
      <c r="F12">
        <v>864.10458804621601</v>
      </c>
      <c r="G12">
        <v>59.439128283969701</v>
      </c>
      <c r="H12" t="s">
        <v>7277</v>
      </c>
      <c r="I12" t="s">
        <v>7278</v>
      </c>
      <c r="J12" t="s">
        <v>37</v>
      </c>
      <c r="K12">
        <v>79554.870669683602</v>
      </c>
      <c r="L12">
        <v>39216.913783661097</v>
      </c>
      <c r="M12">
        <v>483902.60301642999</v>
      </c>
      <c r="N12">
        <v>483902.60301642999</v>
      </c>
      <c r="O12">
        <v>0</v>
      </c>
      <c r="P12">
        <v>0</v>
      </c>
      <c r="Q12">
        <v>0</v>
      </c>
      <c r="R12">
        <v>5.6579898689718293</v>
      </c>
      <c r="S12" t="s">
        <v>3190</v>
      </c>
      <c r="T12" t="s">
        <v>96</v>
      </c>
      <c r="U12">
        <v>861.10458804621601</v>
      </c>
      <c r="V12">
        <v>59.4</v>
      </c>
      <c r="W12" t="s">
        <v>16259</v>
      </c>
      <c r="X12">
        <v>72100121</v>
      </c>
      <c r="Y12" t="s">
        <v>96</v>
      </c>
      <c r="Z12" t="s">
        <v>3190</v>
      </c>
      <c r="AA12" t="s">
        <v>3188</v>
      </c>
      <c r="AB12" t="s">
        <v>1617</v>
      </c>
      <c r="AC12" t="s">
        <v>3186</v>
      </c>
      <c r="AD12" t="s">
        <v>110</v>
      </c>
      <c r="AE12">
        <v>0</v>
      </c>
      <c r="AF12" t="s">
        <v>16259</v>
      </c>
      <c r="AG12" t="s">
        <v>96</v>
      </c>
      <c r="AH12" t="s">
        <v>96</v>
      </c>
      <c r="AI12" t="str">
        <f>IF(ISNA(VLOOKUP(D12,Listen!J:O,3,0)),"",VLOOKUP(D12,Listen!J:O,3,0))</f>
        <v/>
      </c>
      <c r="AJ12">
        <v>6</v>
      </c>
      <c r="AK12">
        <v>5</v>
      </c>
      <c r="AL12" t="s">
        <v>96</v>
      </c>
      <c r="AM12">
        <v>3</v>
      </c>
      <c r="AN12">
        <v>2</v>
      </c>
      <c r="AO12">
        <v>6</v>
      </c>
      <c r="AP12">
        <f t="shared" si="0"/>
        <v>6</v>
      </c>
    </row>
    <row r="13" spans="1:42" x14ac:dyDescent="0.25">
      <c r="A13" t="s">
        <v>4379</v>
      </c>
      <c r="B13">
        <v>5.6348521330589598</v>
      </c>
      <c r="C13">
        <v>124</v>
      </c>
      <c r="D13" t="s">
        <v>7279</v>
      </c>
      <c r="F13">
        <v>864.85292682667705</v>
      </c>
      <c r="G13">
        <v>67.726241950585802</v>
      </c>
      <c r="H13" t="s">
        <v>7280</v>
      </c>
      <c r="I13" t="s">
        <v>989</v>
      </c>
      <c r="J13" t="s">
        <v>37</v>
      </c>
      <c r="K13">
        <v>245118.989586301</v>
      </c>
      <c r="L13">
        <v>55281.421402411499</v>
      </c>
      <c r="M13" t="s">
        <v>98</v>
      </c>
      <c r="N13" t="s">
        <v>98</v>
      </c>
      <c r="O13">
        <v>245119</v>
      </c>
      <c r="P13">
        <v>980476</v>
      </c>
      <c r="Q13">
        <v>32</v>
      </c>
      <c r="R13">
        <v>5.6726521330589588</v>
      </c>
      <c r="S13" t="s">
        <v>4380</v>
      </c>
      <c r="T13" t="s">
        <v>96</v>
      </c>
      <c r="U13">
        <v>861.85292682667705</v>
      </c>
      <c r="V13">
        <v>67.7</v>
      </c>
      <c r="W13" t="s">
        <v>16260</v>
      </c>
      <c r="X13">
        <v>72100121</v>
      </c>
      <c r="Y13" t="s">
        <v>96</v>
      </c>
      <c r="Z13" t="s">
        <v>4380</v>
      </c>
      <c r="AA13" t="s">
        <v>4381</v>
      </c>
      <c r="AB13" t="s">
        <v>4379</v>
      </c>
      <c r="AC13" t="s">
        <v>4382</v>
      </c>
      <c r="AD13" t="s">
        <v>4383</v>
      </c>
      <c r="AE13">
        <v>32</v>
      </c>
      <c r="AF13" t="s">
        <v>16260</v>
      </c>
      <c r="AG13" t="s">
        <v>96</v>
      </c>
      <c r="AH13" t="s">
        <v>96</v>
      </c>
      <c r="AI13" t="str">
        <f>IF(ISNA(VLOOKUP(D13,Listen!J:O,3,0)),"",VLOOKUP(D13,Listen!J:O,3,0))</f>
        <v/>
      </c>
      <c r="AJ13" t="s">
        <v>96</v>
      </c>
      <c r="AK13">
        <v>5</v>
      </c>
      <c r="AL13" t="s">
        <v>96</v>
      </c>
      <c r="AM13">
        <v>3</v>
      </c>
      <c r="AN13">
        <v>2</v>
      </c>
      <c r="AO13">
        <v>5</v>
      </c>
      <c r="AP13">
        <f t="shared" si="0"/>
        <v>5</v>
      </c>
    </row>
    <row r="14" spans="1:42" x14ac:dyDescent="0.25">
      <c r="A14" t="s">
        <v>7281</v>
      </c>
      <c r="B14">
        <v>5.6407398747570596</v>
      </c>
      <c r="C14">
        <v>93</v>
      </c>
      <c r="D14" t="s">
        <v>7282</v>
      </c>
      <c r="F14">
        <v>865.15342785542896</v>
      </c>
      <c r="G14">
        <v>69.143508795540797</v>
      </c>
      <c r="H14" t="s">
        <v>7283</v>
      </c>
      <c r="I14" t="s">
        <v>7284</v>
      </c>
      <c r="J14" t="s">
        <v>37</v>
      </c>
      <c r="K14">
        <v>131321.093584018</v>
      </c>
      <c r="L14">
        <v>20166.026866269101</v>
      </c>
      <c r="M14" t="s">
        <v>98</v>
      </c>
      <c r="N14" t="s">
        <v>98</v>
      </c>
      <c r="O14">
        <v>131321</v>
      </c>
      <c r="P14">
        <v>525284</v>
      </c>
      <c r="Q14">
        <v>17</v>
      </c>
      <c r="R14">
        <v>5.6785398747570586</v>
      </c>
      <c r="S14" t="s">
        <v>7285</v>
      </c>
      <c r="T14" t="s">
        <v>96</v>
      </c>
      <c r="U14">
        <v>862.15342785542896</v>
      </c>
      <c r="V14">
        <v>69.099999999999994</v>
      </c>
      <c r="W14" t="s">
        <v>16261</v>
      </c>
      <c r="X14">
        <v>72100121</v>
      </c>
      <c r="Y14" t="s">
        <v>96</v>
      </c>
      <c r="Z14" t="s">
        <v>7285</v>
      </c>
      <c r="AA14" t="s">
        <v>7286</v>
      </c>
      <c r="AB14" t="s">
        <v>7281</v>
      </c>
      <c r="AC14" t="s">
        <v>7287</v>
      </c>
      <c r="AD14" t="s">
        <v>7288</v>
      </c>
      <c r="AE14">
        <v>17</v>
      </c>
      <c r="AF14" t="s">
        <v>16261</v>
      </c>
      <c r="AG14" t="s">
        <v>96</v>
      </c>
      <c r="AH14" t="s">
        <v>96</v>
      </c>
      <c r="AI14" t="str">
        <f>IF(ISNA(VLOOKUP(D14,Listen!J:O,3,0)),"",VLOOKUP(D14,Listen!J:O,3,0))</f>
        <v/>
      </c>
      <c r="AJ14" t="s">
        <v>96</v>
      </c>
      <c r="AK14">
        <v>5</v>
      </c>
      <c r="AL14" t="s">
        <v>96</v>
      </c>
      <c r="AM14">
        <v>3</v>
      </c>
      <c r="AN14">
        <v>2</v>
      </c>
      <c r="AO14">
        <v>5</v>
      </c>
      <c r="AP14">
        <f t="shared" si="0"/>
        <v>5</v>
      </c>
    </row>
    <row r="15" spans="1:42" x14ac:dyDescent="0.25">
      <c r="A15" t="s">
        <v>6344</v>
      </c>
      <c r="B15">
        <v>5.6816063081849002</v>
      </c>
      <c r="C15">
        <v>101</v>
      </c>
      <c r="D15" t="s">
        <v>6345</v>
      </c>
      <c r="F15">
        <v>867.23918601470302</v>
      </c>
      <c r="G15">
        <v>78.865571144873897</v>
      </c>
      <c r="H15" t="s">
        <v>6346</v>
      </c>
      <c r="I15" t="s">
        <v>281</v>
      </c>
      <c r="J15" t="s">
        <v>37</v>
      </c>
      <c r="K15">
        <v>122058.217379143</v>
      </c>
      <c r="L15">
        <v>26194.828534415501</v>
      </c>
      <c r="M15" t="s">
        <v>98</v>
      </c>
      <c r="N15" t="s">
        <v>98</v>
      </c>
      <c r="O15">
        <v>122058</v>
      </c>
      <c r="P15">
        <v>488232</v>
      </c>
      <c r="Q15">
        <v>16</v>
      </c>
      <c r="R15">
        <v>5.7194063081848991</v>
      </c>
      <c r="S15" t="s">
        <v>6344</v>
      </c>
      <c r="T15" t="s">
        <v>96</v>
      </c>
      <c r="U15">
        <v>864.23918601470302</v>
      </c>
      <c r="V15">
        <v>78.900000000000006</v>
      </c>
      <c r="W15" t="s">
        <v>16262</v>
      </c>
      <c r="X15">
        <v>72100121</v>
      </c>
      <c r="Y15" t="s">
        <v>96</v>
      </c>
      <c r="Z15" t="s">
        <v>6344</v>
      </c>
      <c r="AA15" t="s">
        <v>6347</v>
      </c>
      <c r="AB15" t="s">
        <v>4145</v>
      </c>
      <c r="AC15" t="s">
        <v>6183</v>
      </c>
      <c r="AD15" t="s">
        <v>4144</v>
      </c>
      <c r="AE15">
        <v>16</v>
      </c>
      <c r="AF15" t="s">
        <v>16262</v>
      </c>
      <c r="AG15" t="s">
        <v>96</v>
      </c>
      <c r="AH15" t="s">
        <v>96</v>
      </c>
      <c r="AI15" t="str">
        <f>IF(ISNA(VLOOKUP(D15,Listen!J:O,3,0)),"",VLOOKUP(D15,Listen!J:O,3,0))</f>
        <v/>
      </c>
      <c r="AJ15" t="s">
        <v>96</v>
      </c>
      <c r="AK15">
        <v>5</v>
      </c>
      <c r="AL15" t="s">
        <v>96</v>
      </c>
      <c r="AM15">
        <v>3</v>
      </c>
      <c r="AN15">
        <v>2</v>
      </c>
      <c r="AO15">
        <v>5</v>
      </c>
      <c r="AP15">
        <f t="shared" si="0"/>
        <v>5</v>
      </c>
    </row>
    <row r="16" spans="1:42" x14ac:dyDescent="0.25">
      <c r="A16" t="s">
        <v>6169</v>
      </c>
      <c r="B16">
        <v>5.68162492849061</v>
      </c>
      <c r="C16">
        <v>72.099998474121094</v>
      </c>
      <c r="D16" t="s">
        <v>4371</v>
      </c>
      <c r="F16">
        <v>867.24013636567202</v>
      </c>
      <c r="G16">
        <v>62.328827845015503</v>
      </c>
      <c r="H16" t="s">
        <v>4372</v>
      </c>
      <c r="I16" t="s">
        <v>4373</v>
      </c>
      <c r="J16" t="s">
        <v>37</v>
      </c>
      <c r="K16">
        <v>86293.430154625996</v>
      </c>
      <c r="L16">
        <v>21663.938637135299</v>
      </c>
      <c r="M16" t="s">
        <v>98</v>
      </c>
      <c r="N16" t="s">
        <v>98</v>
      </c>
      <c r="O16">
        <v>86293</v>
      </c>
      <c r="P16">
        <v>345172</v>
      </c>
      <c r="Q16">
        <v>11</v>
      </c>
      <c r="R16">
        <v>5.7194249284906089</v>
      </c>
      <c r="S16" t="s">
        <v>6169</v>
      </c>
      <c r="T16" t="s">
        <v>96</v>
      </c>
      <c r="U16">
        <v>864.24013636567202</v>
      </c>
      <c r="V16">
        <v>62.3</v>
      </c>
      <c r="W16" t="s">
        <v>16263</v>
      </c>
      <c r="X16">
        <v>72100121</v>
      </c>
      <c r="Y16" t="s">
        <v>96</v>
      </c>
      <c r="Z16" t="s">
        <v>6169</v>
      </c>
      <c r="AA16" t="s">
        <v>6171</v>
      </c>
      <c r="AB16" t="s">
        <v>6172</v>
      </c>
      <c r="AC16" t="s">
        <v>3909</v>
      </c>
      <c r="AD16" t="s">
        <v>6173</v>
      </c>
      <c r="AE16">
        <v>11</v>
      </c>
      <c r="AF16" t="s">
        <v>16263</v>
      </c>
      <c r="AG16" t="s">
        <v>96</v>
      </c>
      <c r="AH16" t="s">
        <v>96</v>
      </c>
      <c r="AI16" t="str">
        <f>IF(ISNA(VLOOKUP(D16,Listen!J:O,3,0)),"",VLOOKUP(D16,Listen!J:O,3,0))</f>
        <v/>
      </c>
      <c r="AJ16" t="s">
        <v>96</v>
      </c>
      <c r="AK16">
        <v>5</v>
      </c>
      <c r="AL16" t="s">
        <v>96</v>
      </c>
      <c r="AM16">
        <v>3</v>
      </c>
      <c r="AN16">
        <v>2</v>
      </c>
      <c r="AO16">
        <v>5</v>
      </c>
      <c r="AP16">
        <f t="shared" si="0"/>
        <v>5</v>
      </c>
    </row>
    <row r="17" spans="1:42" x14ac:dyDescent="0.25">
      <c r="A17" t="s">
        <v>7289</v>
      </c>
      <c r="B17">
        <v>5.7876928092205899</v>
      </c>
      <c r="C17">
        <v>207</v>
      </c>
      <c r="D17" t="s">
        <v>7290</v>
      </c>
      <c r="F17">
        <v>872.65367332284495</v>
      </c>
      <c r="G17">
        <v>55.649787935711402</v>
      </c>
      <c r="H17" t="s">
        <v>7291</v>
      </c>
      <c r="I17" t="s">
        <v>7292</v>
      </c>
      <c r="J17" t="s">
        <v>37</v>
      </c>
      <c r="K17">
        <v>33191.053018656501</v>
      </c>
      <c r="L17">
        <v>97761.794304687399</v>
      </c>
      <c r="M17" t="s">
        <v>98</v>
      </c>
      <c r="N17" t="s">
        <v>98</v>
      </c>
      <c r="O17">
        <v>33191</v>
      </c>
      <c r="P17">
        <v>132764</v>
      </c>
      <c r="Q17">
        <v>4</v>
      </c>
      <c r="R17">
        <v>5.8254928092205889</v>
      </c>
      <c r="S17" t="s">
        <v>7289</v>
      </c>
      <c r="T17" t="s">
        <v>96</v>
      </c>
      <c r="U17">
        <v>869.65367332284495</v>
      </c>
      <c r="V17">
        <v>55.6</v>
      </c>
      <c r="W17" t="s">
        <v>16264</v>
      </c>
      <c r="X17">
        <v>72100121</v>
      </c>
      <c r="Y17" t="s">
        <v>96</v>
      </c>
      <c r="Z17" t="s">
        <v>7289</v>
      </c>
      <c r="AA17" t="s">
        <v>7293</v>
      </c>
      <c r="AB17" t="s">
        <v>7294</v>
      </c>
      <c r="AC17" t="s">
        <v>7295</v>
      </c>
      <c r="AD17" t="s">
        <v>7296</v>
      </c>
      <c r="AE17">
        <v>4</v>
      </c>
      <c r="AF17" t="s">
        <v>16264</v>
      </c>
      <c r="AG17" t="s">
        <v>96</v>
      </c>
      <c r="AH17" t="s">
        <v>96</v>
      </c>
      <c r="AI17" t="str">
        <f>IF(ISNA(VLOOKUP(D17,Listen!J:O,3,0)),"",VLOOKUP(D17,Listen!J:O,3,0))</f>
        <v/>
      </c>
      <c r="AJ17" t="s">
        <v>96</v>
      </c>
      <c r="AK17">
        <v>5</v>
      </c>
      <c r="AL17" t="s">
        <v>96</v>
      </c>
      <c r="AM17">
        <v>3</v>
      </c>
      <c r="AN17">
        <v>2</v>
      </c>
      <c r="AO17">
        <v>5</v>
      </c>
      <c r="AP17">
        <f t="shared" si="0"/>
        <v>5</v>
      </c>
    </row>
    <row r="18" spans="1:42" x14ac:dyDescent="0.25">
      <c r="A18" t="s">
        <v>7297</v>
      </c>
      <c r="B18">
        <v>5.9191259623223598</v>
      </c>
      <c r="C18">
        <v>76.099998474121094</v>
      </c>
      <c r="D18" t="s">
        <v>7298</v>
      </c>
      <c r="F18">
        <v>879.36181368369205</v>
      </c>
      <c r="G18">
        <v>60.300051357694699</v>
      </c>
      <c r="H18" t="s">
        <v>7299</v>
      </c>
      <c r="I18" t="s">
        <v>7300</v>
      </c>
      <c r="J18" t="s">
        <v>37</v>
      </c>
      <c r="K18">
        <v>47356.322900127299</v>
      </c>
      <c r="L18">
        <v>25946.9369454513</v>
      </c>
      <c r="M18" t="s">
        <v>98</v>
      </c>
      <c r="N18" t="s">
        <v>98</v>
      </c>
      <c r="O18">
        <v>47356</v>
      </c>
      <c r="P18">
        <v>189424</v>
      </c>
      <c r="Q18">
        <v>6</v>
      </c>
      <c r="R18">
        <v>5.9569259623223587</v>
      </c>
      <c r="S18" t="s">
        <v>7301</v>
      </c>
      <c r="T18" t="s">
        <v>96</v>
      </c>
      <c r="U18">
        <v>876.36181368369205</v>
      </c>
      <c r="V18">
        <v>60.3</v>
      </c>
      <c r="W18" t="s">
        <v>16265</v>
      </c>
      <c r="X18">
        <v>72100121</v>
      </c>
      <c r="Y18" t="s">
        <v>96</v>
      </c>
      <c r="Z18" t="s">
        <v>7301</v>
      </c>
      <c r="AA18" t="s">
        <v>7302</v>
      </c>
      <c r="AB18" t="s">
        <v>7297</v>
      </c>
      <c r="AC18" t="s">
        <v>7303</v>
      </c>
      <c r="AD18" t="s">
        <v>7304</v>
      </c>
      <c r="AE18">
        <v>6</v>
      </c>
      <c r="AF18" t="s">
        <v>16265</v>
      </c>
      <c r="AG18" t="s">
        <v>96</v>
      </c>
      <c r="AH18" t="s">
        <v>96</v>
      </c>
      <c r="AI18" t="str">
        <f>IF(ISNA(VLOOKUP(D18,Listen!J:O,3,0)),"",VLOOKUP(D18,Listen!J:O,3,0))</f>
        <v/>
      </c>
      <c r="AJ18" t="s">
        <v>96</v>
      </c>
      <c r="AK18">
        <v>5</v>
      </c>
      <c r="AL18" t="s">
        <v>96</v>
      </c>
      <c r="AM18">
        <v>3</v>
      </c>
      <c r="AN18">
        <v>2</v>
      </c>
      <c r="AO18">
        <v>5</v>
      </c>
      <c r="AP18">
        <f t="shared" si="0"/>
        <v>5</v>
      </c>
    </row>
    <row r="19" spans="1:42" x14ac:dyDescent="0.25">
      <c r="A19" t="s">
        <v>4390</v>
      </c>
      <c r="B19">
        <v>6.1361671036844898</v>
      </c>
      <c r="C19">
        <v>84</v>
      </c>
      <c r="D19" t="s">
        <v>7305</v>
      </c>
      <c r="F19">
        <v>890.43925043367403</v>
      </c>
      <c r="G19">
        <v>90.247639131357403</v>
      </c>
      <c r="H19" t="s">
        <v>7306</v>
      </c>
      <c r="I19" t="s">
        <v>2169</v>
      </c>
      <c r="J19" t="s">
        <v>37</v>
      </c>
      <c r="K19">
        <v>343899.99434929399</v>
      </c>
      <c r="L19">
        <v>172721.91059227701</v>
      </c>
      <c r="M19">
        <v>1434754.5384530199</v>
      </c>
      <c r="N19">
        <v>1434754.5384530199</v>
      </c>
      <c r="O19">
        <v>0</v>
      </c>
      <c r="P19">
        <v>0</v>
      </c>
      <c r="Q19">
        <v>0</v>
      </c>
      <c r="R19">
        <v>6.1739671036844888</v>
      </c>
      <c r="S19" t="s">
        <v>4389</v>
      </c>
      <c r="T19" t="s">
        <v>96</v>
      </c>
      <c r="U19">
        <v>887.43925043367403</v>
      </c>
      <c r="V19">
        <v>90.2</v>
      </c>
      <c r="W19" t="s">
        <v>16266</v>
      </c>
      <c r="X19">
        <v>72100121</v>
      </c>
      <c r="Y19" t="s">
        <v>96</v>
      </c>
      <c r="Z19" t="s">
        <v>4389</v>
      </c>
      <c r="AA19" t="s">
        <v>591</v>
      </c>
      <c r="AB19" t="s">
        <v>4390</v>
      </c>
      <c r="AC19" t="s">
        <v>2894</v>
      </c>
      <c r="AD19" t="s">
        <v>4391</v>
      </c>
      <c r="AE19">
        <v>0</v>
      </c>
      <c r="AF19" t="s">
        <v>16266</v>
      </c>
      <c r="AG19" t="s">
        <v>96</v>
      </c>
      <c r="AH19" t="s">
        <v>96</v>
      </c>
      <c r="AI19" t="str">
        <f>IF(ISNA(VLOOKUP(D19,Listen!J:O,3,0)),"",VLOOKUP(D19,Listen!J:O,3,0))</f>
        <v/>
      </c>
      <c r="AJ19">
        <v>6</v>
      </c>
      <c r="AK19" t="s">
        <v>96</v>
      </c>
      <c r="AL19" t="s">
        <v>96</v>
      </c>
      <c r="AM19">
        <v>3</v>
      </c>
      <c r="AN19">
        <v>2</v>
      </c>
      <c r="AO19">
        <v>6</v>
      </c>
      <c r="AP19">
        <f t="shared" si="0"/>
        <v>6</v>
      </c>
    </row>
    <row r="20" spans="1:42" x14ac:dyDescent="0.25">
      <c r="A20" t="s">
        <v>4731</v>
      </c>
      <c r="B20">
        <v>6.1720475336802902</v>
      </c>
      <c r="C20">
        <v>51</v>
      </c>
      <c r="D20" t="s">
        <v>7307</v>
      </c>
      <c r="F20">
        <v>892.27053085980003</v>
      </c>
      <c r="G20">
        <v>80.318355581674794</v>
      </c>
      <c r="H20" t="s">
        <v>7308</v>
      </c>
      <c r="I20" t="s">
        <v>6432</v>
      </c>
      <c r="J20" t="s">
        <v>37</v>
      </c>
      <c r="K20">
        <v>79070.488370921696</v>
      </c>
      <c r="L20">
        <v>6304.6447241451697</v>
      </c>
      <c r="M20" t="s">
        <v>98</v>
      </c>
      <c r="N20" t="s">
        <v>98</v>
      </c>
      <c r="O20">
        <v>79070</v>
      </c>
      <c r="P20">
        <v>316280</v>
      </c>
      <c r="Q20">
        <v>10</v>
      </c>
      <c r="R20">
        <v>6.2098475336802892</v>
      </c>
      <c r="S20" t="s">
        <v>4731</v>
      </c>
      <c r="T20" t="s">
        <v>96</v>
      </c>
      <c r="U20">
        <v>889.27053085980003</v>
      </c>
      <c r="V20">
        <v>80.3</v>
      </c>
      <c r="W20" t="s">
        <v>16267</v>
      </c>
      <c r="X20">
        <v>72100121</v>
      </c>
      <c r="Y20" t="s">
        <v>96</v>
      </c>
      <c r="Z20" t="s">
        <v>4731</v>
      </c>
      <c r="AA20" t="s">
        <v>7309</v>
      </c>
      <c r="AB20" t="s">
        <v>4730</v>
      </c>
      <c r="AC20" t="s">
        <v>7310</v>
      </c>
      <c r="AD20" t="s">
        <v>4729</v>
      </c>
      <c r="AE20">
        <v>10</v>
      </c>
      <c r="AF20" t="s">
        <v>7308</v>
      </c>
      <c r="AG20" t="s">
        <v>7307</v>
      </c>
      <c r="AH20" t="s">
        <v>96</v>
      </c>
      <c r="AI20" t="str">
        <f>IF(ISNA(VLOOKUP(D20,Listen!J:O,3,0)),"",VLOOKUP(D20,Listen!J:O,3,0))</f>
        <v/>
      </c>
      <c r="AJ20" t="s">
        <v>96</v>
      </c>
      <c r="AK20" t="s">
        <v>96</v>
      </c>
      <c r="AL20" t="s">
        <v>96</v>
      </c>
      <c r="AM20">
        <v>3</v>
      </c>
      <c r="AN20">
        <v>2</v>
      </c>
      <c r="AO20">
        <v>3</v>
      </c>
      <c r="AP20">
        <f t="shared" si="0"/>
        <v>3</v>
      </c>
    </row>
    <row r="21" spans="1:42" x14ac:dyDescent="0.25">
      <c r="A21" t="s">
        <v>6367</v>
      </c>
      <c r="B21">
        <v>6.4131157972490396</v>
      </c>
      <c r="C21">
        <v>70.099998474121094</v>
      </c>
      <c r="D21" t="s">
        <v>7311</v>
      </c>
      <c r="F21">
        <v>904.57427394441402</v>
      </c>
      <c r="G21">
        <v>67.257773148137602</v>
      </c>
      <c r="H21" t="s">
        <v>7312</v>
      </c>
      <c r="I21" t="s">
        <v>5378</v>
      </c>
      <c r="J21" t="s">
        <v>37</v>
      </c>
      <c r="K21">
        <v>44488.838222014601</v>
      </c>
      <c r="L21">
        <v>15488.2468274002</v>
      </c>
      <c r="M21">
        <v>153007.48962076</v>
      </c>
      <c r="N21">
        <v>153007.48962076</v>
      </c>
      <c r="O21">
        <v>0</v>
      </c>
      <c r="P21">
        <v>0</v>
      </c>
      <c r="Q21">
        <v>0</v>
      </c>
      <c r="R21">
        <v>6.4509157972490385</v>
      </c>
      <c r="S21" t="s">
        <v>6368</v>
      </c>
      <c r="T21" t="s">
        <v>96</v>
      </c>
      <c r="U21">
        <v>901.57427394441402</v>
      </c>
      <c r="V21">
        <v>67.3</v>
      </c>
      <c r="W21" t="s">
        <v>14212</v>
      </c>
      <c r="X21">
        <v>72100121</v>
      </c>
      <c r="Y21" t="s">
        <v>96</v>
      </c>
      <c r="Z21" t="s">
        <v>6368</v>
      </c>
      <c r="AA21" t="s">
        <v>6369</v>
      </c>
      <c r="AB21" t="s">
        <v>6367</v>
      </c>
      <c r="AC21" t="s">
        <v>2896</v>
      </c>
      <c r="AD21" t="s">
        <v>6370</v>
      </c>
      <c r="AE21">
        <v>0</v>
      </c>
      <c r="AF21" t="s">
        <v>14212</v>
      </c>
      <c r="AG21" t="s">
        <v>96</v>
      </c>
      <c r="AH21" t="s">
        <v>96</v>
      </c>
      <c r="AI21" t="str">
        <f>IF(ISNA(VLOOKUP(D21,Listen!J:O,3,0)),"",VLOOKUP(D21,Listen!J:O,3,0))</f>
        <v/>
      </c>
      <c r="AJ21">
        <v>6</v>
      </c>
      <c r="AK21">
        <v>5</v>
      </c>
      <c r="AL21" t="s">
        <v>96</v>
      </c>
      <c r="AM21">
        <v>3</v>
      </c>
      <c r="AN21">
        <v>2</v>
      </c>
      <c r="AO21">
        <v>6</v>
      </c>
      <c r="AP21">
        <f t="shared" si="0"/>
        <v>6</v>
      </c>
    </row>
    <row r="22" spans="1:42" x14ac:dyDescent="0.25">
      <c r="A22" t="s">
        <v>7313</v>
      </c>
      <c r="B22">
        <v>6.5308291863956702</v>
      </c>
      <c r="C22">
        <v>151</v>
      </c>
      <c r="D22" t="s">
        <v>7314</v>
      </c>
      <c r="F22">
        <v>910.58217924160397</v>
      </c>
      <c r="G22">
        <v>54.1191113506368</v>
      </c>
      <c r="H22" t="s">
        <v>7315</v>
      </c>
      <c r="I22" t="s">
        <v>7316</v>
      </c>
      <c r="J22" t="s">
        <v>37</v>
      </c>
      <c r="K22">
        <v>15274.5326089265</v>
      </c>
      <c r="L22">
        <v>6951.1920301208702</v>
      </c>
      <c r="M22" t="s">
        <v>98</v>
      </c>
      <c r="N22" t="s">
        <v>98</v>
      </c>
      <c r="O22">
        <v>15275</v>
      </c>
      <c r="P22">
        <v>61100</v>
      </c>
      <c r="Q22">
        <v>2</v>
      </c>
      <c r="R22">
        <v>6.5686291863956692</v>
      </c>
      <c r="S22" t="s">
        <v>7317</v>
      </c>
      <c r="T22" t="s">
        <v>96</v>
      </c>
      <c r="U22">
        <v>907.58217924160397</v>
      </c>
      <c r="V22">
        <v>54.1</v>
      </c>
      <c r="W22" t="s">
        <v>16268</v>
      </c>
      <c r="X22">
        <v>72100121</v>
      </c>
      <c r="Y22" t="s">
        <v>96</v>
      </c>
      <c r="Z22" t="s">
        <v>7317</v>
      </c>
      <c r="AA22" t="s">
        <v>7318</v>
      </c>
      <c r="AB22" t="s">
        <v>7313</v>
      </c>
      <c r="AC22" t="s">
        <v>7319</v>
      </c>
      <c r="AD22" t="s">
        <v>7320</v>
      </c>
      <c r="AE22">
        <v>2</v>
      </c>
      <c r="AF22" t="s">
        <v>16268</v>
      </c>
      <c r="AG22" t="s">
        <v>96</v>
      </c>
      <c r="AH22" t="s">
        <v>96</v>
      </c>
      <c r="AI22" t="str">
        <f>IF(ISNA(VLOOKUP(D22,Listen!J:O,3,0)),"",VLOOKUP(D22,Listen!J:O,3,0))</f>
        <v/>
      </c>
      <c r="AJ22" t="s">
        <v>96</v>
      </c>
      <c r="AK22">
        <v>5</v>
      </c>
      <c r="AL22" t="s">
        <v>96</v>
      </c>
      <c r="AM22">
        <v>3</v>
      </c>
      <c r="AN22">
        <v>2</v>
      </c>
      <c r="AO22">
        <v>5</v>
      </c>
      <c r="AP22">
        <f t="shared" si="0"/>
        <v>5</v>
      </c>
    </row>
    <row r="23" spans="1:42" x14ac:dyDescent="0.25">
      <c r="A23" t="s">
        <v>3724</v>
      </c>
      <c r="B23">
        <v>6.9351033644190299</v>
      </c>
      <c r="C23">
        <v>97.099998474121094</v>
      </c>
      <c r="D23" t="s">
        <v>6201</v>
      </c>
      <c r="F23">
        <v>931.21569419918001</v>
      </c>
      <c r="G23">
        <v>85.675252863787094</v>
      </c>
      <c r="H23" t="s">
        <v>6202</v>
      </c>
      <c r="I23" t="s">
        <v>160</v>
      </c>
      <c r="J23" t="s">
        <v>37</v>
      </c>
      <c r="K23">
        <v>337498.03060351801</v>
      </c>
      <c r="L23">
        <v>145929.642982283</v>
      </c>
      <c r="M23">
        <v>1117813.48083218</v>
      </c>
      <c r="N23">
        <v>1117813.48083218</v>
      </c>
      <c r="O23">
        <v>0</v>
      </c>
      <c r="P23">
        <v>0</v>
      </c>
      <c r="Q23">
        <v>0</v>
      </c>
      <c r="R23">
        <v>6.9729033644190288</v>
      </c>
      <c r="S23" t="s">
        <v>3725</v>
      </c>
      <c r="T23" t="s">
        <v>96</v>
      </c>
      <c r="U23">
        <v>928.21569419918001</v>
      </c>
      <c r="V23">
        <v>85.7</v>
      </c>
      <c r="W23" t="s">
        <v>16269</v>
      </c>
      <c r="X23">
        <v>72100121</v>
      </c>
      <c r="Y23" t="s">
        <v>96</v>
      </c>
      <c r="Z23" t="s">
        <v>3725</v>
      </c>
      <c r="AA23" t="s">
        <v>592</v>
      </c>
      <c r="AB23" t="s">
        <v>3724</v>
      </c>
      <c r="AC23" t="s">
        <v>3410</v>
      </c>
      <c r="AD23" t="s">
        <v>6380</v>
      </c>
      <c r="AE23">
        <v>0</v>
      </c>
      <c r="AF23" t="s">
        <v>16269</v>
      </c>
      <c r="AG23" t="s">
        <v>96</v>
      </c>
      <c r="AH23" t="s">
        <v>96</v>
      </c>
      <c r="AI23" t="str">
        <f>IF(ISNA(VLOOKUP(D23,Listen!J:O,3,0)),"",VLOOKUP(D23,Listen!J:O,3,0))</f>
        <v/>
      </c>
      <c r="AJ23">
        <v>6</v>
      </c>
      <c r="AK23" t="s">
        <v>96</v>
      </c>
      <c r="AL23" t="s">
        <v>96</v>
      </c>
      <c r="AM23">
        <v>3</v>
      </c>
      <c r="AN23">
        <v>2</v>
      </c>
      <c r="AO23">
        <v>6</v>
      </c>
      <c r="AP23">
        <f t="shared" si="0"/>
        <v>6</v>
      </c>
    </row>
    <row r="24" spans="1:42" x14ac:dyDescent="0.25">
      <c r="A24" t="s">
        <v>284</v>
      </c>
      <c r="B24">
        <v>7.28067791727557</v>
      </c>
      <c r="C24">
        <v>105</v>
      </c>
      <c r="D24" t="s">
        <v>4765</v>
      </c>
      <c r="F24">
        <v>948.85327308236697</v>
      </c>
      <c r="G24">
        <v>66.096619759876901</v>
      </c>
      <c r="H24" t="s">
        <v>4766</v>
      </c>
      <c r="I24" t="s">
        <v>4767</v>
      </c>
      <c r="J24" t="s">
        <v>37</v>
      </c>
      <c r="K24">
        <v>128423.66481089601</v>
      </c>
      <c r="L24">
        <v>27082.403604389601</v>
      </c>
      <c r="M24" t="s">
        <v>98</v>
      </c>
      <c r="N24" t="s">
        <v>98</v>
      </c>
      <c r="O24">
        <v>128424</v>
      </c>
      <c r="P24">
        <v>513696</v>
      </c>
      <c r="Q24">
        <v>17</v>
      </c>
      <c r="R24">
        <v>7.318477917275569</v>
      </c>
      <c r="S24" t="s">
        <v>284</v>
      </c>
      <c r="T24" t="s">
        <v>96</v>
      </c>
      <c r="U24">
        <v>945.85327308236697</v>
      </c>
      <c r="V24">
        <v>66.099999999999994</v>
      </c>
      <c r="W24" t="s">
        <v>16270</v>
      </c>
      <c r="X24">
        <v>72100121</v>
      </c>
      <c r="Y24" t="s">
        <v>96</v>
      </c>
      <c r="Z24" t="s">
        <v>284</v>
      </c>
      <c r="AA24" t="s">
        <v>2286</v>
      </c>
      <c r="AB24" t="s">
        <v>5154</v>
      </c>
      <c r="AC24" t="s">
        <v>283</v>
      </c>
      <c r="AD24" t="s">
        <v>5155</v>
      </c>
      <c r="AE24">
        <v>17</v>
      </c>
      <c r="AF24" t="s">
        <v>16270</v>
      </c>
      <c r="AG24" t="s">
        <v>96</v>
      </c>
      <c r="AH24" t="s">
        <v>96</v>
      </c>
      <c r="AI24" t="str">
        <f>IF(ISNA(VLOOKUP(D24,Listen!J:O,3,0)),"",VLOOKUP(D24,Listen!J:O,3,0))</f>
        <v/>
      </c>
      <c r="AJ24" t="s">
        <v>96</v>
      </c>
      <c r="AK24">
        <v>5</v>
      </c>
      <c r="AL24" t="s">
        <v>96</v>
      </c>
      <c r="AM24">
        <v>3</v>
      </c>
      <c r="AN24">
        <v>2</v>
      </c>
      <c r="AO24">
        <v>5</v>
      </c>
      <c r="AP24">
        <f t="shared" si="0"/>
        <v>5</v>
      </c>
    </row>
    <row r="25" spans="1:42" x14ac:dyDescent="0.25">
      <c r="A25" t="s">
        <v>124</v>
      </c>
      <c r="B25">
        <v>7.45992729656676</v>
      </c>
      <c r="C25">
        <v>193</v>
      </c>
      <c r="D25" t="s">
        <v>4883</v>
      </c>
      <c r="F25">
        <v>958.00187803859899</v>
      </c>
      <c r="G25">
        <v>71.841364146829605</v>
      </c>
      <c r="H25" t="s">
        <v>4884</v>
      </c>
      <c r="I25" t="s">
        <v>4885</v>
      </c>
      <c r="J25" t="s">
        <v>37</v>
      </c>
      <c r="K25">
        <v>413991.62175642402</v>
      </c>
      <c r="L25">
        <v>162842.55001123101</v>
      </c>
      <c r="M25">
        <v>37496.5467469461</v>
      </c>
      <c r="N25">
        <v>37496.5467469461</v>
      </c>
      <c r="O25">
        <v>376495</v>
      </c>
      <c r="P25">
        <v>1505980</v>
      </c>
      <c r="Q25">
        <v>49</v>
      </c>
      <c r="R25">
        <v>7.497727296566759</v>
      </c>
      <c r="S25" t="s">
        <v>124</v>
      </c>
      <c r="T25" t="s">
        <v>96</v>
      </c>
      <c r="U25">
        <v>955.00187803859899</v>
      </c>
      <c r="V25">
        <v>71.8</v>
      </c>
      <c r="W25" t="s">
        <v>14213</v>
      </c>
      <c r="X25">
        <v>72100121</v>
      </c>
      <c r="Y25" t="s">
        <v>96</v>
      </c>
      <c r="Z25" t="s">
        <v>124</v>
      </c>
      <c r="AA25" t="s">
        <v>123</v>
      </c>
      <c r="AB25" t="s">
        <v>125</v>
      </c>
      <c r="AC25" t="s">
        <v>1961</v>
      </c>
      <c r="AD25" t="s">
        <v>594</v>
      </c>
      <c r="AE25">
        <v>49</v>
      </c>
      <c r="AF25" t="s">
        <v>14213</v>
      </c>
      <c r="AG25" t="s">
        <v>96</v>
      </c>
      <c r="AH25" t="s">
        <v>96</v>
      </c>
      <c r="AI25" t="str">
        <f>IF(ISNA(VLOOKUP(D25,Listen!J:O,3,0)),"",VLOOKUP(D25,Listen!J:O,3,0))</f>
        <v/>
      </c>
      <c r="AJ25" t="s">
        <v>96</v>
      </c>
      <c r="AK25">
        <v>5</v>
      </c>
      <c r="AL25" t="s">
        <v>96</v>
      </c>
      <c r="AM25">
        <v>3</v>
      </c>
      <c r="AN25">
        <v>2</v>
      </c>
      <c r="AO25">
        <v>5</v>
      </c>
      <c r="AP25">
        <f t="shared" si="0"/>
        <v>5</v>
      </c>
    </row>
    <row r="26" spans="1:42" x14ac:dyDescent="0.25">
      <c r="A26" t="s">
        <v>7321</v>
      </c>
      <c r="B26">
        <v>7.52247518139772</v>
      </c>
      <c r="C26">
        <v>75</v>
      </c>
      <c r="D26" t="s">
        <v>7322</v>
      </c>
      <c r="F26">
        <v>961.1942232028</v>
      </c>
      <c r="G26">
        <v>50.028952676932299</v>
      </c>
      <c r="H26" t="s">
        <v>7323</v>
      </c>
      <c r="I26" t="s">
        <v>7324</v>
      </c>
      <c r="J26" t="s">
        <v>37</v>
      </c>
      <c r="K26">
        <v>6082.8706261548496</v>
      </c>
      <c r="L26">
        <v>2111.8789581298502</v>
      </c>
      <c r="M26" t="s">
        <v>98</v>
      </c>
      <c r="N26" t="s">
        <v>98</v>
      </c>
      <c r="O26">
        <v>6083</v>
      </c>
      <c r="P26">
        <v>24332</v>
      </c>
      <c r="Q26">
        <v>1</v>
      </c>
      <c r="R26">
        <v>7.5602751813977189</v>
      </c>
      <c r="S26" t="s">
        <v>7325</v>
      </c>
      <c r="T26" t="s">
        <v>96</v>
      </c>
      <c r="U26">
        <v>958.1942232028</v>
      </c>
      <c r="V26">
        <v>50</v>
      </c>
      <c r="W26" t="s">
        <v>16271</v>
      </c>
      <c r="X26">
        <v>72100121</v>
      </c>
      <c r="Y26" t="s">
        <v>96</v>
      </c>
      <c r="Z26" t="s">
        <v>7325</v>
      </c>
      <c r="AA26" t="s">
        <v>7326</v>
      </c>
      <c r="AB26" t="s">
        <v>7321</v>
      </c>
      <c r="AC26" t="s">
        <v>7327</v>
      </c>
      <c r="AD26" t="s">
        <v>7328</v>
      </c>
      <c r="AE26">
        <v>1</v>
      </c>
      <c r="AF26" t="s">
        <v>16271</v>
      </c>
      <c r="AG26" t="s">
        <v>96</v>
      </c>
      <c r="AH26" t="s">
        <v>96</v>
      </c>
      <c r="AI26" t="str">
        <f>IF(ISNA(VLOOKUP(D26,Listen!J:O,3,0)),"",VLOOKUP(D26,Listen!J:O,3,0))</f>
        <v/>
      </c>
      <c r="AJ26">
        <v>6</v>
      </c>
      <c r="AK26">
        <v>5</v>
      </c>
      <c r="AL26" t="s">
        <v>96</v>
      </c>
      <c r="AM26">
        <v>3</v>
      </c>
      <c r="AN26">
        <v>2</v>
      </c>
      <c r="AO26">
        <v>6</v>
      </c>
      <c r="AP26">
        <f t="shared" si="0"/>
        <v>6</v>
      </c>
    </row>
    <row r="27" spans="1:42" x14ac:dyDescent="0.25">
      <c r="A27" t="s">
        <v>7329</v>
      </c>
      <c r="B27">
        <v>7.7209746279526303</v>
      </c>
      <c r="C27">
        <v>85.099998474121094</v>
      </c>
      <c r="D27" t="s">
        <v>7330</v>
      </c>
      <c r="F27">
        <v>971.32532116108905</v>
      </c>
      <c r="G27">
        <v>75.139900749742907</v>
      </c>
      <c r="H27" t="s">
        <v>7331</v>
      </c>
      <c r="I27" t="s">
        <v>7332</v>
      </c>
      <c r="J27" t="s">
        <v>43</v>
      </c>
      <c r="K27">
        <v>8096.66296132159</v>
      </c>
      <c r="L27">
        <v>3947.8921038512999</v>
      </c>
      <c r="M27" t="s">
        <v>98</v>
      </c>
      <c r="N27" t="s">
        <v>98</v>
      </c>
      <c r="O27">
        <v>8097</v>
      </c>
      <c r="P27">
        <v>32388</v>
      </c>
      <c r="Q27">
        <v>1</v>
      </c>
      <c r="R27">
        <v>7.7587746279526293</v>
      </c>
      <c r="S27" t="s">
        <v>7333</v>
      </c>
      <c r="T27" t="s">
        <v>96</v>
      </c>
      <c r="U27">
        <v>968.32532116108905</v>
      </c>
      <c r="V27">
        <v>75.099999999999994</v>
      </c>
      <c r="W27" t="s">
        <v>16272</v>
      </c>
      <c r="X27">
        <v>72100121</v>
      </c>
      <c r="Y27" t="s">
        <v>96</v>
      </c>
      <c r="Z27" t="s">
        <v>7333</v>
      </c>
      <c r="AA27" t="s">
        <v>7334</v>
      </c>
      <c r="AB27" t="s">
        <v>7329</v>
      </c>
      <c r="AC27" t="s">
        <v>7335</v>
      </c>
      <c r="AD27" t="s">
        <v>7336</v>
      </c>
      <c r="AE27">
        <v>1</v>
      </c>
      <c r="AF27" t="s">
        <v>16272</v>
      </c>
      <c r="AG27" t="s">
        <v>96</v>
      </c>
      <c r="AH27" t="s">
        <v>96</v>
      </c>
      <c r="AI27" t="str">
        <f>IF(ISNA(VLOOKUP(D27,Listen!J:O,3,0)),"",VLOOKUP(D27,Listen!J:O,3,0))</f>
        <v/>
      </c>
      <c r="AJ27">
        <v>6</v>
      </c>
      <c r="AK27">
        <v>5</v>
      </c>
      <c r="AL27" t="s">
        <v>96</v>
      </c>
      <c r="AM27">
        <v>3</v>
      </c>
      <c r="AN27">
        <v>2</v>
      </c>
      <c r="AO27">
        <v>6</v>
      </c>
      <c r="AP27">
        <f t="shared" si="0"/>
        <v>6</v>
      </c>
    </row>
    <row r="28" spans="1:42" x14ac:dyDescent="0.25">
      <c r="A28" t="s">
        <v>7337</v>
      </c>
      <c r="B28">
        <v>7.9107591076497501</v>
      </c>
      <c r="C28">
        <v>191</v>
      </c>
      <c r="D28" t="s">
        <v>7338</v>
      </c>
      <c r="F28">
        <v>981.01162098783595</v>
      </c>
      <c r="G28">
        <v>75.784661516744094</v>
      </c>
      <c r="H28" t="s">
        <v>7339</v>
      </c>
      <c r="I28" t="s">
        <v>7247</v>
      </c>
      <c r="J28" t="s">
        <v>37</v>
      </c>
      <c r="K28">
        <v>39273.253399143301</v>
      </c>
      <c r="L28">
        <v>13802.976330139099</v>
      </c>
      <c r="M28" t="s">
        <v>98</v>
      </c>
      <c r="N28" t="s">
        <v>98</v>
      </c>
      <c r="O28">
        <v>39273</v>
      </c>
      <c r="P28">
        <v>157092</v>
      </c>
      <c r="Q28">
        <v>5</v>
      </c>
      <c r="R28">
        <v>7.948559107649749</v>
      </c>
      <c r="S28" t="s">
        <v>7337</v>
      </c>
      <c r="T28" t="s">
        <v>96</v>
      </c>
      <c r="U28">
        <v>978.01162098783595</v>
      </c>
      <c r="V28">
        <v>75.8</v>
      </c>
      <c r="W28" t="s">
        <v>16273</v>
      </c>
      <c r="X28">
        <v>72100121</v>
      </c>
      <c r="Y28" t="s">
        <v>96</v>
      </c>
      <c r="Z28" t="s">
        <v>7337</v>
      </c>
      <c r="AA28" t="s">
        <v>7340</v>
      </c>
      <c r="AB28" t="s">
        <v>7341</v>
      </c>
      <c r="AC28" t="s">
        <v>7342</v>
      </c>
      <c r="AD28" t="s">
        <v>7343</v>
      </c>
      <c r="AE28">
        <v>5</v>
      </c>
      <c r="AF28" t="s">
        <v>16273</v>
      </c>
      <c r="AG28" t="s">
        <v>96</v>
      </c>
      <c r="AH28" t="s">
        <v>96</v>
      </c>
      <c r="AI28" t="str">
        <f>IF(ISNA(VLOOKUP(D28,Listen!J:O,3,0)),"",VLOOKUP(D28,Listen!J:O,3,0))</f>
        <v/>
      </c>
      <c r="AJ28" t="s">
        <v>96</v>
      </c>
      <c r="AK28">
        <v>5</v>
      </c>
      <c r="AL28" t="s">
        <v>96</v>
      </c>
      <c r="AM28">
        <v>3</v>
      </c>
      <c r="AN28">
        <v>2</v>
      </c>
      <c r="AO28">
        <v>5</v>
      </c>
      <c r="AP28">
        <f t="shared" si="0"/>
        <v>5</v>
      </c>
    </row>
    <row r="29" spans="1:42" x14ac:dyDescent="0.25">
      <c r="A29" t="s">
        <v>2904</v>
      </c>
      <c r="B29">
        <v>8.3624548012228104</v>
      </c>
      <c r="C29">
        <v>281</v>
      </c>
      <c r="D29" t="s">
        <v>635</v>
      </c>
      <c r="F29">
        <v>1004.06545513372</v>
      </c>
      <c r="G29">
        <v>60.0484917637053</v>
      </c>
      <c r="H29" t="s">
        <v>7344</v>
      </c>
      <c r="I29" t="s">
        <v>636</v>
      </c>
      <c r="J29" t="s">
        <v>37</v>
      </c>
      <c r="K29">
        <v>1572107.1377880599</v>
      </c>
      <c r="L29">
        <v>128617.665692383</v>
      </c>
      <c r="M29">
        <v>7867429.4481894197</v>
      </c>
      <c r="N29">
        <v>7867429.4481894197</v>
      </c>
      <c r="O29">
        <v>0</v>
      </c>
      <c r="P29">
        <v>0</v>
      </c>
      <c r="Q29">
        <v>0</v>
      </c>
      <c r="R29">
        <v>8.4002548012228093</v>
      </c>
      <c r="S29" t="s">
        <v>2904</v>
      </c>
      <c r="T29" t="s">
        <v>96</v>
      </c>
      <c r="U29">
        <v>1001.06545513372</v>
      </c>
      <c r="V29">
        <v>60</v>
      </c>
      <c r="W29" t="s">
        <v>14893</v>
      </c>
      <c r="X29">
        <v>72100121</v>
      </c>
      <c r="Y29" t="s">
        <v>127</v>
      </c>
      <c r="Z29" t="s">
        <v>2904</v>
      </c>
      <c r="AA29" t="s">
        <v>2905</v>
      </c>
      <c r="AB29" t="s">
        <v>2906</v>
      </c>
      <c r="AC29" t="s">
        <v>2907</v>
      </c>
      <c r="AD29" t="s">
        <v>5156</v>
      </c>
      <c r="AE29">
        <v>0</v>
      </c>
      <c r="AF29" t="s">
        <v>14893</v>
      </c>
      <c r="AG29" t="s">
        <v>96</v>
      </c>
      <c r="AH29" t="s">
        <v>96</v>
      </c>
      <c r="AI29" t="str">
        <f>IF(ISNA(VLOOKUP(D29,Listen!J:O,3,0)),"",VLOOKUP(D29,Listen!J:O,3,0))</f>
        <v/>
      </c>
      <c r="AJ29">
        <v>6</v>
      </c>
      <c r="AK29">
        <v>5</v>
      </c>
      <c r="AL29" t="s">
        <v>96</v>
      </c>
      <c r="AM29">
        <v>3</v>
      </c>
      <c r="AN29">
        <v>2</v>
      </c>
      <c r="AO29">
        <v>6</v>
      </c>
      <c r="AP29">
        <f t="shared" si="0"/>
        <v>6</v>
      </c>
    </row>
    <row r="30" spans="1:42" x14ac:dyDescent="0.25">
      <c r="A30" t="s">
        <v>7345</v>
      </c>
      <c r="B30">
        <v>8.4076365367002293</v>
      </c>
      <c r="C30">
        <v>133</v>
      </c>
      <c r="D30" t="s">
        <v>3342</v>
      </c>
      <c r="F30">
        <v>1006.37145948784</v>
      </c>
      <c r="G30">
        <v>65.602909731317098</v>
      </c>
      <c r="H30" t="s">
        <v>3343</v>
      </c>
      <c r="I30" t="s">
        <v>2189</v>
      </c>
      <c r="J30" t="s">
        <v>37</v>
      </c>
      <c r="K30">
        <v>111602.099104484</v>
      </c>
      <c r="L30">
        <v>92627.837269043099</v>
      </c>
      <c r="M30">
        <v>57906.070026652902</v>
      </c>
      <c r="N30">
        <v>57906.070026652902</v>
      </c>
      <c r="O30">
        <v>53696</v>
      </c>
      <c r="P30">
        <v>214784</v>
      </c>
      <c r="Q30">
        <v>7</v>
      </c>
      <c r="R30">
        <v>8.4454365367002282</v>
      </c>
      <c r="S30" t="s">
        <v>7345</v>
      </c>
      <c r="T30" t="s">
        <v>96</v>
      </c>
      <c r="U30">
        <v>1003.37145948784</v>
      </c>
      <c r="V30">
        <v>65.599999999999994</v>
      </c>
      <c r="W30" t="s">
        <v>16274</v>
      </c>
      <c r="X30">
        <v>72100121</v>
      </c>
      <c r="Y30" t="s">
        <v>96</v>
      </c>
      <c r="Z30" t="s">
        <v>7345</v>
      </c>
      <c r="AA30" t="s">
        <v>7346</v>
      </c>
      <c r="AB30" t="s">
        <v>7347</v>
      </c>
      <c r="AC30" t="s">
        <v>7348</v>
      </c>
      <c r="AD30" t="s">
        <v>7349</v>
      </c>
      <c r="AE30">
        <v>7</v>
      </c>
      <c r="AF30" t="s">
        <v>16274</v>
      </c>
      <c r="AG30" t="s">
        <v>96</v>
      </c>
      <c r="AH30" t="s">
        <v>96</v>
      </c>
      <c r="AI30" t="str">
        <f>IF(ISNA(VLOOKUP(D30,Listen!J:O,3,0)),"",VLOOKUP(D30,Listen!J:O,3,0))</f>
        <v/>
      </c>
      <c r="AJ30" t="s">
        <v>96</v>
      </c>
      <c r="AK30">
        <v>5</v>
      </c>
      <c r="AL30" t="s">
        <v>96</v>
      </c>
      <c r="AM30">
        <v>3</v>
      </c>
      <c r="AN30">
        <v>2</v>
      </c>
      <c r="AO30">
        <v>5</v>
      </c>
      <c r="AP30">
        <f t="shared" si="0"/>
        <v>5</v>
      </c>
    </row>
    <row r="31" spans="1:42" x14ac:dyDescent="0.25">
      <c r="A31" t="s">
        <v>7350</v>
      </c>
      <c r="B31">
        <v>8.4195453561973004</v>
      </c>
      <c r="C31">
        <v>73</v>
      </c>
      <c r="D31" t="s">
        <v>7351</v>
      </c>
      <c r="F31">
        <v>1006.97926680915</v>
      </c>
      <c r="G31">
        <v>51.090580394238899</v>
      </c>
      <c r="H31" t="s">
        <v>7352</v>
      </c>
      <c r="I31" t="s">
        <v>7353</v>
      </c>
      <c r="J31" t="s">
        <v>37</v>
      </c>
      <c r="K31">
        <v>266652.31790535798</v>
      </c>
      <c r="L31">
        <v>43879.617823585599</v>
      </c>
      <c r="M31" t="s">
        <v>98</v>
      </c>
      <c r="N31" t="s">
        <v>98</v>
      </c>
      <c r="O31">
        <v>266652</v>
      </c>
      <c r="P31">
        <v>1066608</v>
      </c>
      <c r="Q31">
        <v>35</v>
      </c>
      <c r="R31">
        <v>8.4573453561972993</v>
      </c>
      <c r="S31" t="s">
        <v>7354</v>
      </c>
      <c r="T31" t="s">
        <v>96</v>
      </c>
      <c r="U31">
        <v>1003.97926680915</v>
      </c>
      <c r="V31">
        <v>51.1</v>
      </c>
      <c r="W31" t="s">
        <v>16275</v>
      </c>
      <c r="X31">
        <v>72100121</v>
      </c>
      <c r="Y31" t="s">
        <v>96</v>
      </c>
      <c r="Z31" t="s">
        <v>7354</v>
      </c>
      <c r="AA31" t="s">
        <v>546</v>
      </c>
      <c r="AB31" t="s">
        <v>7350</v>
      </c>
      <c r="AC31" t="s">
        <v>547</v>
      </c>
      <c r="AD31" t="s">
        <v>7355</v>
      </c>
      <c r="AE31">
        <v>35</v>
      </c>
      <c r="AF31" t="s">
        <v>16275</v>
      </c>
      <c r="AG31" t="s">
        <v>96</v>
      </c>
      <c r="AH31" t="s">
        <v>96</v>
      </c>
      <c r="AI31" t="str">
        <f>IF(ISNA(VLOOKUP(D31,Listen!J:O,3,0)),"",VLOOKUP(D31,Listen!J:O,3,0))</f>
        <v/>
      </c>
      <c r="AJ31" t="s">
        <v>96</v>
      </c>
      <c r="AK31">
        <v>5</v>
      </c>
      <c r="AL31" t="s">
        <v>96</v>
      </c>
      <c r="AM31">
        <v>3</v>
      </c>
      <c r="AN31">
        <v>2</v>
      </c>
      <c r="AO31">
        <v>5</v>
      </c>
      <c r="AP31">
        <f t="shared" si="0"/>
        <v>5</v>
      </c>
    </row>
    <row r="32" spans="1:42" x14ac:dyDescent="0.25">
      <c r="A32" t="s">
        <v>5989</v>
      </c>
      <c r="B32">
        <v>8.4475291954723399</v>
      </c>
      <c r="C32">
        <v>103</v>
      </c>
      <c r="D32" t="s">
        <v>7356</v>
      </c>
      <c r="F32">
        <v>1008.40751772806</v>
      </c>
      <c r="G32">
        <v>53.2169158901104</v>
      </c>
      <c r="H32" t="s">
        <v>7357</v>
      </c>
      <c r="I32" t="s">
        <v>7358</v>
      </c>
      <c r="J32" t="s">
        <v>37</v>
      </c>
      <c r="K32">
        <v>540944.15585851204</v>
      </c>
      <c r="L32">
        <v>66702.243736468707</v>
      </c>
      <c r="M32" t="s">
        <v>98</v>
      </c>
      <c r="N32" t="s">
        <v>98</v>
      </c>
      <c r="O32">
        <v>540944</v>
      </c>
      <c r="P32">
        <v>2163776</v>
      </c>
      <c r="Q32">
        <v>71</v>
      </c>
      <c r="R32">
        <v>8.4853291954723389</v>
      </c>
      <c r="S32" t="s">
        <v>5987</v>
      </c>
      <c r="T32" t="s">
        <v>96</v>
      </c>
      <c r="U32">
        <v>1005.40751772806</v>
      </c>
      <c r="V32">
        <v>53.2</v>
      </c>
      <c r="W32" t="s">
        <v>16276</v>
      </c>
      <c r="X32">
        <v>72100121</v>
      </c>
      <c r="Y32" t="s">
        <v>96</v>
      </c>
      <c r="Z32" t="s">
        <v>5987</v>
      </c>
      <c r="AA32" t="s">
        <v>5988</v>
      </c>
      <c r="AB32" t="s">
        <v>5989</v>
      </c>
      <c r="AC32" t="s">
        <v>5990</v>
      </c>
      <c r="AD32" t="s">
        <v>5991</v>
      </c>
      <c r="AE32">
        <v>71</v>
      </c>
      <c r="AF32" t="s">
        <v>16276</v>
      </c>
      <c r="AG32" t="s">
        <v>96</v>
      </c>
      <c r="AH32" t="s">
        <v>96</v>
      </c>
      <c r="AI32" t="str">
        <f>IF(ISNA(VLOOKUP(D32,Listen!J:O,3,0)),"",VLOOKUP(D32,Listen!J:O,3,0))</f>
        <v/>
      </c>
      <c r="AJ32" t="s">
        <v>96</v>
      </c>
      <c r="AK32">
        <v>5</v>
      </c>
      <c r="AL32" t="s">
        <v>96</v>
      </c>
      <c r="AM32">
        <v>3</v>
      </c>
      <c r="AN32">
        <v>2</v>
      </c>
      <c r="AO32">
        <v>5</v>
      </c>
      <c r="AP32">
        <f t="shared" si="0"/>
        <v>5</v>
      </c>
    </row>
    <row r="33" spans="1:42" x14ac:dyDescent="0.25">
      <c r="A33" t="s">
        <v>1660</v>
      </c>
      <c r="B33">
        <v>8.4717571278554296</v>
      </c>
      <c r="C33">
        <v>282</v>
      </c>
      <c r="D33" t="s">
        <v>4686</v>
      </c>
      <c r="F33">
        <v>1009.64407309665</v>
      </c>
      <c r="G33">
        <v>65.711930857759199</v>
      </c>
      <c r="H33" t="s">
        <v>4687</v>
      </c>
      <c r="I33" t="s">
        <v>4688</v>
      </c>
      <c r="J33" t="s">
        <v>37</v>
      </c>
      <c r="K33">
        <v>722134.67833389796</v>
      </c>
      <c r="L33">
        <v>299006.74261271802</v>
      </c>
      <c r="M33" t="s">
        <v>98</v>
      </c>
      <c r="N33" t="s">
        <v>98</v>
      </c>
      <c r="O33">
        <v>722135</v>
      </c>
      <c r="P33">
        <v>2888540</v>
      </c>
      <c r="Q33">
        <v>94</v>
      </c>
      <c r="R33">
        <v>8.5095571278554285</v>
      </c>
      <c r="S33" t="s">
        <v>1660</v>
      </c>
      <c r="T33" t="s">
        <v>96</v>
      </c>
      <c r="U33">
        <v>1006.64407309665</v>
      </c>
      <c r="V33">
        <v>65.7</v>
      </c>
      <c r="W33" t="s">
        <v>16277</v>
      </c>
      <c r="X33">
        <v>72100121</v>
      </c>
      <c r="Y33" t="s">
        <v>96</v>
      </c>
      <c r="Z33" t="s">
        <v>1660</v>
      </c>
      <c r="AA33" t="s">
        <v>1661</v>
      </c>
      <c r="AB33" t="s">
        <v>1659</v>
      </c>
      <c r="AC33" t="s">
        <v>1662</v>
      </c>
      <c r="AD33" t="s">
        <v>1663</v>
      </c>
      <c r="AE33">
        <v>94</v>
      </c>
      <c r="AF33" t="s">
        <v>16277</v>
      </c>
      <c r="AG33" t="s">
        <v>96</v>
      </c>
      <c r="AH33" t="s">
        <v>96</v>
      </c>
      <c r="AI33" t="str">
        <f>IF(ISNA(VLOOKUP(D33,Listen!J:O,3,0)),"",VLOOKUP(D33,Listen!J:O,3,0))</f>
        <v/>
      </c>
      <c r="AJ33" t="s">
        <v>96</v>
      </c>
      <c r="AK33">
        <v>5</v>
      </c>
      <c r="AL33" t="s">
        <v>96</v>
      </c>
      <c r="AM33">
        <v>3</v>
      </c>
      <c r="AN33">
        <v>2</v>
      </c>
      <c r="AO33">
        <v>5</v>
      </c>
      <c r="AP33">
        <f t="shared" si="0"/>
        <v>5</v>
      </c>
    </row>
    <row r="34" spans="1:42" x14ac:dyDescent="0.25">
      <c r="A34" t="s">
        <v>407</v>
      </c>
      <c r="B34">
        <v>8.6748314606881394</v>
      </c>
      <c r="C34">
        <v>59.099998474121101</v>
      </c>
      <c r="D34" t="s">
        <v>4049</v>
      </c>
      <c r="F34">
        <v>1020.00866601844</v>
      </c>
      <c r="G34">
        <v>79.014773962085997</v>
      </c>
      <c r="H34" t="s">
        <v>4050</v>
      </c>
      <c r="I34" t="s">
        <v>4051</v>
      </c>
      <c r="J34" t="s">
        <v>43</v>
      </c>
      <c r="K34">
        <v>225381.45044080101</v>
      </c>
      <c r="L34">
        <v>205767.29763128099</v>
      </c>
      <c r="M34" t="s">
        <v>98</v>
      </c>
      <c r="N34" t="s">
        <v>98</v>
      </c>
      <c r="O34">
        <v>225381</v>
      </c>
      <c r="P34">
        <v>901524</v>
      </c>
      <c r="Q34">
        <v>29</v>
      </c>
      <c r="R34">
        <v>8.7126314606881383</v>
      </c>
      <c r="S34" t="s">
        <v>407</v>
      </c>
      <c r="T34" t="s">
        <v>96</v>
      </c>
      <c r="U34">
        <v>1017.00866601844</v>
      </c>
      <c r="V34">
        <v>79</v>
      </c>
      <c r="W34" t="s">
        <v>16278</v>
      </c>
      <c r="X34">
        <v>72100121</v>
      </c>
      <c r="Y34" t="s">
        <v>96</v>
      </c>
      <c r="Z34" t="s">
        <v>407</v>
      </c>
      <c r="AA34" t="s">
        <v>405</v>
      </c>
      <c r="AB34" t="s">
        <v>409</v>
      </c>
      <c r="AC34" t="s">
        <v>406</v>
      </c>
      <c r="AD34" t="s">
        <v>3093</v>
      </c>
      <c r="AE34">
        <v>29</v>
      </c>
      <c r="AF34" t="s">
        <v>16278</v>
      </c>
      <c r="AG34" t="s">
        <v>96</v>
      </c>
      <c r="AH34" t="s">
        <v>96</v>
      </c>
      <c r="AI34" t="str">
        <f>IF(ISNA(VLOOKUP(D34,Listen!J:O,3,0)),"",VLOOKUP(D34,Listen!J:O,3,0))</f>
        <v/>
      </c>
      <c r="AJ34" t="s">
        <v>96</v>
      </c>
      <c r="AK34">
        <v>5</v>
      </c>
      <c r="AL34" t="s">
        <v>96</v>
      </c>
      <c r="AM34">
        <v>3</v>
      </c>
      <c r="AN34">
        <v>2</v>
      </c>
      <c r="AO34">
        <v>5</v>
      </c>
      <c r="AP34">
        <f t="shared" si="0"/>
        <v>5</v>
      </c>
    </row>
    <row r="35" spans="1:42" x14ac:dyDescent="0.25">
      <c r="A35" t="s">
        <v>7359</v>
      </c>
      <c r="B35">
        <v>8.7097667535743799</v>
      </c>
      <c r="C35">
        <v>101</v>
      </c>
      <c r="E35">
        <v>1024</v>
      </c>
      <c r="F35">
        <v>1021.7917081406</v>
      </c>
      <c r="G35">
        <v>89.682718057234197</v>
      </c>
      <c r="H35" t="s">
        <v>14215</v>
      </c>
      <c r="J35" t="s">
        <v>44</v>
      </c>
      <c r="K35">
        <v>1020503.0020579</v>
      </c>
      <c r="L35">
        <v>348012.16732337797</v>
      </c>
      <c r="M35" t="s">
        <v>98</v>
      </c>
      <c r="N35" t="s">
        <v>98</v>
      </c>
      <c r="O35">
        <v>1020503</v>
      </c>
      <c r="P35">
        <v>4082012</v>
      </c>
      <c r="Q35">
        <v>133</v>
      </c>
      <c r="R35">
        <v>8.7475667535743789</v>
      </c>
      <c r="S35" t="s">
        <v>7359</v>
      </c>
      <c r="T35">
        <v>1024</v>
      </c>
      <c r="U35">
        <v>1018.7917081406</v>
      </c>
      <c r="V35">
        <v>89.7</v>
      </c>
      <c r="W35" t="s">
        <v>16279</v>
      </c>
      <c r="X35">
        <v>72100121</v>
      </c>
      <c r="Y35" t="s">
        <v>96</v>
      </c>
      <c r="Z35" t="s">
        <v>7359</v>
      </c>
      <c r="AA35" t="s">
        <v>7360</v>
      </c>
      <c r="AB35" t="s">
        <v>7361</v>
      </c>
      <c r="AC35" t="s">
        <v>7362</v>
      </c>
      <c r="AD35" t="s">
        <v>7363</v>
      </c>
      <c r="AE35">
        <v>133</v>
      </c>
      <c r="AF35" t="s">
        <v>14215</v>
      </c>
      <c r="AG35">
        <v>0</v>
      </c>
      <c r="AH35" t="s">
        <v>118</v>
      </c>
      <c r="AI35" t="str">
        <f>IF(ISNA(VLOOKUP(D35,Listen!J:O,3,0)),"",VLOOKUP(D35,Listen!J:O,3,0))</f>
        <v/>
      </c>
      <c r="AJ35" t="s">
        <v>96</v>
      </c>
      <c r="AK35" t="s">
        <v>96</v>
      </c>
      <c r="AL35" t="s">
        <v>96</v>
      </c>
      <c r="AM35" t="s">
        <v>96</v>
      </c>
      <c r="AN35">
        <v>2</v>
      </c>
      <c r="AO35">
        <v>2</v>
      </c>
      <c r="AP35">
        <f t="shared" si="0"/>
        <v>2</v>
      </c>
    </row>
    <row r="36" spans="1:42" x14ac:dyDescent="0.25">
      <c r="A36" t="s">
        <v>413</v>
      </c>
      <c r="B36">
        <v>8.7333879491847508</v>
      </c>
      <c r="C36">
        <v>72</v>
      </c>
      <c r="D36">
        <v>406550</v>
      </c>
      <c r="F36">
        <v>1022.99729662346</v>
      </c>
      <c r="G36">
        <v>64.417350814135006</v>
      </c>
      <c r="H36" t="s">
        <v>2014</v>
      </c>
      <c r="I36" t="s">
        <v>2015</v>
      </c>
      <c r="J36" t="s">
        <v>37</v>
      </c>
      <c r="K36">
        <v>134132.12796259701</v>
      </c>
      <c r="L36">
        <v>79206.394502468407</v>
      </c>
      <c r="M36" t="s">
        <v>98</v>
      </c>
      <c r="N36" t="s">
        <v>98</v>
      </c>
      <c r="O36">
        <v>134132</v>
      </c>
      <c r="P36">
        <v>536528</v>
      </c>
      <c r="Q36">
        <v>18</v>
      </c>
      <c r="R36">
        <v>8.7711879491847498</v>
      </c>
      <c r="S36" t="s">
        <v>410</v>
      </c>
      <c r="T36" t="s">
        <v>96</v>
      </c>
      <c r="U36">
        <v>1019.99729662346</v>
      </c>
      <c r="V36">
        <v>64.400000000000006</v>
      </c>
      <c r="W36" t="s">
        <v>14216</v>
      </c>
      <c r="X36">
        <v>72100121</v>
      </c>
      <c r="Y36" t="s">
        <v>96</v>
      </c>
      <c r="Z36" t="s">
        <v>410</v>
      </c>
      <c r="AA36" t="s">
        <v>411</v>
      </c>
      <c r="AB36" t="s">
        <v>413</v>
      </c>
      <c r="AC36" t="s">
        <v>412</v>
      </c>
      <c r="AD36" t="s">
        <v>2310</v>
      </c>
      <c r="AE36">
        <v>18</v>
      </c>
      <c r="AF36" t="s">
        <v>14216</v>
      </c>
      <c r="AG36" t="s">
        <v>96</v>
      </c>
      <c r="AH36" t="s">
        <v>96</v>
      </c>
      <c r="AI36" t="str">
        <f>IF(ISNA(VLOOKUP(D36,Listen!J:O,3,0)),"",VLOOKUP(D36,Listen!J:O,3,0))</f>
        <v/>
      </c>
      <c r="AJ36" t="s">
        <v>96</v>
      </c>
      <c r="AK36">
        <v>5</v>
      </c>
      <c r="AL36" t="s">
        <v>96</v>
      </c>
      <c r="AM36">
        <v>3</v>
      </c>
      <c r="AN36">
        <v>2</v>
      </c>
      <c r="AO36">
        <v>5</v>
      </c>
      <c r="AP36">
        <f t="shared" si="0"/>
        <v>5</v>
      </c>
    </row>
    <row r="37" spans="1:42" x14ac:dyDescent="0.25">
      <c r="A37" t="s">
        <v>7364</v>
      </c>
      <c r="B37">
        <v>8.9916256109930295</v>
      </c>
      <c r="C37">
        <v>103</v>
      </c>
      <c r="D37" t="s">
        <v>7365</v>
      </c>
      <c r="F37">
        <v>1036.17733865231</v>
      </c>
      <c r="G37">
        <v>74.256487575601199</v>
      </c>
      <c r="H37" t="s">
        <v>7366</v>
      </c>
      <c r="I37" t="s">
        <v>7367</v>
      </c>
      <c r="J37" t="s">
        <v>37</v>
      </c>
      <c r="K37">
        <v>145390.96660956001</v>
      </c>
      <c r="L37">
        <v>50191.762311422899</v>
      </c>
      <c r="M37" t="s">
        <v>98</v>
      </c>
      <c r="N37" t="s">
        <v>98</v>
      </c>
      <c r="O37">
        <v>145391</v>
      </c>
      <c r="P37">
        <v>581564</v>
      </c>
      <c r="Q37">
        <v>19</v>
      </c>
      <c r="R37">
        <v>9.0294256109930284</v>
      </c>
      <c r="S37" t="s">
        <v>7364</v>
      </c>
      <c r="T37" t="s">
        <v>96</v>
      </c>
      <c r="U37">
        <v>1033.17733865231</v>
      </c>
      <c r="V37">
        <v>74.3</v>
      </c>
      <c r="W37" t="s">
        <v>16280</v>
      </c>
      <c r="X37">
        <v>72100121</v>
      </c>
      <c r="Y37" t="s">
        <v>96</v>
      </c>
      <c r="Z37" t="s">
        <v>7364</v>
      </c>
      <c r="AA37" t="s">
        <v>7368</v>
      </c>
      <c r="AB37" t="s">
        <v>7369</v>
      </c>
      <c r="AC37" t="s">
        <v>7370</v>
      </c>
      <c r="AD37" t="s">
        <v>7371</v>
      </c>
      <c r="AE37">
        <v>19</v>
      </c>
      <c r="AF37" t="s">
        <v>16280</v>
      </c>
      <c r="AG37" t="s">
        <v>96</v>
      </c>
      <c r="AH37" t="s">
        <v>96</v>
      </c>
      <c r="AI37" t="str">
        <f>IF(ISNA(VLOOKUP(D37,Listen!J:O,3,0)),"",VLOOKUP(D37,Listen!J:O,3,0))</f>
        <v/>
      </c>
      <c r="AJ37" t="s">
        <v>96</v>
      </c>
      <c r="AK37">
        <v>5</v>
      </c>
      <c r="AL37" t="s">
        <v>96</v>
      </c>
      <c r="AM37">
        <v>3</v>
      </c>
      <c r="AN37">
        <v>2</v>
      </c>
      <c r="AO37">
        <v>5</v>
      </c>
      <c r="AP37">
        <f t="shared" si="0"/>
        <v>5</v>
      </c>
    </row>
    <row r="38" spans="1:42" x14ac:dyDescent="0.25">
      <c r="A38" t="s">
        <v>408</v>
      </c>
      <c r="B38">
        <v>9.0019138990651708</v>
      </c>
      <c r="C38">
        <v>59</v>
      </c>
      <c r="D38" t="s">
        <v>5617</v>
      </c>
      <c r="E38">
        <v>1042</v>
      </c>
      <c r="F38">
        <v>1036.7024366114799</v>
      </c>
      <c r="G38">
        <v>90.805156638092697</v>
      </c>
      <c r="H38" t="s">
        <v>5618</v>
      </c>
      <c r="I38" t="s">
        <v>343</v>
      </c>
      <c r="J38" t="s">
        <v>44</v>
      </c>
      <c r="K38">
        <v>856715.88347175904</v>
      </c>
      <c r="L38">
        <v>382548.74101589801</v>
      </c>
      <c r="M38" t="s">
        <v>98</v>
      </c>
      <c r="N38" t="s">
        <v>98</v>
      </c>
      <c r="O38">
        <v>856716</v>
      </c>
      <c r="P38">
        <v>3426864</v>
      </c>
      <c r="Q38">
        <v>112</v>
      </c>
      <c r="R38">
        <v>9.0397138990651698</v>
      </c>
      <c r="S38" t="s">
        <v>408</v>
      </c>
      <c r="T38">
        <v>1042</v>
      </c>
      <c r="U38">
        <v>1033.7024366114799</v>
      </c>
      <c r="V38">
        <v>90.8</v>
      </c>
      <c r="W38" t="s">
        <v>14218</v>
      </c>
      <c r="X38">
        <v>72100121</v>
      </c>
      <c r="Y38" t="s">
        <v>96</v>
      </c>
      <c r="Z38" t="s">
        <v>408</v>
      </c>
      <c r="AA38" t="s">
        <v>414</v>
      </c>
      <c r="AB38" t="s">
        <v>406</v>
      </c>
      <c r="AC38" t="s">
        <v>134</v>
      </c>
      <c r="AD38" t="s">
        <v>405</v>
      </c>
      <c r="AE38">
        <v>112</v>
      </c>
      <c r="AF38" t="s">
        <v>5618</v>
      </c>
      <c r="AG38" t="s">
        <v>5617</v>
      </c>
      <c r="AH38" t="s">
        <v>118</v>
      </c>
      <c r="AI38" t="str">
        <f>IF(ISNA(VLOOKUP(D38,Listen!J:O,3,0)),"",VLOOKUP(D38,Listen!J:O,3,0))</f>
        <v/>
      </c>
      <c r="AJ38" t="s">
        <v>96</v>
      </c>
      <c r="AK38" t="s">
        <v>96</v>
      </c>
      <c r="AL38" t="s">
        <v>96</v>
      </c>
      <c r="AM38" t="s">
        <v>96</v>
      </c>
      <c r="AN38">
        <v>2</v>
      </c>
      <c r="AO38">
        <v>2</v>
      </c>
      <c r="AP38">
        <f t="shared" si="0"/>
        <v>2</v>
      </c>
    </row>
    <row r="39" spans="1:42" x14ac:dyDescent="0.25">
      <c r="A39" t="s">
        <v>7372</v>
      </c>
      <c r="B39">
        <v>9.0236877021357493</v>
      </c>
      <c r="C39">
        <v>82</v>
      </c>
      <c r="D39" t="s">
        <v>7373</v>
      </c>
      <c r="F39">
        <v>1037.81373709952</v>
      </c>
      <c r="G39">
        <v>50.9740997883437</v>
      </c>
      <c r="H39" t="s">
        <v>7374</v>
      </c>
      <c r="I39" t="s">
        <v>518</v>
      </c>
      <c r="J39" t="s">
        <v>37</v>
      </c>
      <c r="K39">
        <v>25237.614803308901</v>
      </c>
      <c r="L39">
        <v>7906.55621334836</v>
      </c>
      <c r="M39" t="s">
        <v>98</v>
      </c>
      <c r="N39" t="s">
        <v>98</v>
      </c>
      <c r="O39">
        <v>25238</v>
      </c>
      <c r="P39">
        <v>100952</v>
      </c>
      <c r="Q39">
        <v>3</v>
      </c>
      <c r="R39">
        <v>9.0614877021357483</v>
      </c>
      <c r="S39" t="s">
        <v>7375</v>
      </c>
      <c r="T39" t="s">
        <v>96</v>
      </c>
      <c r="U39">
        <v>1034.81373709952</v>
      </c>
      <c r="V39">
        <v>51</v>
      </c>
      <c r="W39" t="s">
        <v>16281</v>
      </c>
      <c r="X39">
        <v>72100121</v>
      </c>
      <c r="Y39" t="s">
        <v>96</v>
      </c>
      <c r="Z39" t="s">
        <v>7375</v>
      </c>
      <c r="AA39" t="s">
        <v>7376</v>
      </c>
      <c r="AB39" t="s">
        <v>7372</v>
      </c>
      <c r="AC39" t="s">
        <v>7377</v>
      </c>
      <c r="AD39" t="s">
        <v>7378</v>
      </c>
      <c r="AE39">
        <v>3</v>
      </c>
      <c r="AF39" t="s">
        <v>16281</v>
      </c>
      <c r="AG39" t="s">
        <v>96</v>
      </c>
      <c r="AH39" t="s">
        <v>96</v>
      </c>
      <c r="AI39" t="str">
        <f>IF(ISNA(VLOOKUP(D39,Listen!J:O,3,0)),"",VLOOKUP(D39,Listen!J:O,3,0))</f>
        <v/>
      </c>
      <c r="AJ39" t="s">
        <v>96</v>
      </c>
      <c r="AK39">
        <v>5</v>
      </c>
      <c r="AL39" t="s">
        <v>96</v>
      </c>
      <c r="AM39">
        <v>3</v>
      </c>
      <c r="AN39">
        <v>2</v>
      </c>
      <c r="AO39">
        <v>5</v>
      </c>
      <c r="AP39">
        <f t="shared" si="0"/>
        <v>5</v>
      </c>
    </row>
    <row r="40" spans="1:42" x14ac:dyDescent="0.25">
      <c r="A40" t="s">
        <v>1875</v>
      </c>
      <c r="B40">
        <v>9.1261094938440799</v>
      </c>
      <c r="C40">
        <v>83</v>
      </c>
      <c r="D40" t="s">
        <v>812</v>
      </c>
      <c r="F40">
        <v>1043.0411834368799</v>
      </c>
      <c r="G40">
        <v>50.470405419481402</v>
      </c>
      <c r="H40" t="s">
        <v>813</v>
      </c>
      <c r="I40" t="s">
        <v>814</v>
      </c>
      <c r="J40" t="s">
        <v>44</v>
      </c>
      <c r="K40">
        <v>11966.453861640301</v>
      </c>
      <c r="L40">
        <v>28730.685895568698</v>
      </c>
      <c r="M40" t="s">
        <v>98</v>
      </c>
      <c r="N40" t="s">
        <v>98</v>
      </c>
      <c r="O40">
        <v>11966</v>
      </c>
      <c r="P40">
        <v>47864</v>
      </c>
      <c r="Q40">
        <v>2</v>
      </c>
      <c r="R40">
        <v>9.1639094938440788</v>
      </c>
      <c r="S40" t="s">
        <v>1876</v>
      </c>
      <c r="T40" t="s">
        <v>96</v>
      </c>
      <c r="U40">
        <v>1040.0411834368799</v>
      </c>
      <c r="V40">
        <v>50.5</v>
      </c>
      <c r="W40" t="s">
        <v>16282</v>
      </c>
      <c r="X40">
        <v>72100121</v>
      </c>
      <c r="Y40" t="s">
        <v>96</v>
      </c>
      <c r="Z40" t="s">
        <v>1876</v>
      </c>
      <c r="AA40" t="s">
        <v>3424</v>
      </c>
      <c r="AB40" t="s">
        <v>1875</v>
      </c>
      <c r="AC40" t="s">
        <v>4989</v>
      </c>
      <c r="AD40" t="s">
        <v>1877</v>
      </c>
      <c r="AE40">
        <v>2</v>
      </c>
      <c r="AF40" t="s">
        <v>16282</v>
      </c>
      <c r="AG40" t="s">
        <v>96</v>
      </c>
      <c r="AH40" t="s">
        <v>118</v>
      </c>
      <c r="AI40" t="str">
        <f>IF(ISNA(VLOOKUP(D40,Listen!J:O,3,0)),"",VLOOKUP(D40,Listen!J:O,3,0))</f>
        <v/>
      </c>
      <c r="AJ40" t="s">
        <v>96</v>
      </c>
      <c r="AK40">
        <v>5</v>
      </c>
      <c r="AL40" t="s">
        <v>96</v>
      </c>
      <c r="AM40" t="s">
        <v>96</v>
      </c>
      <c r="AN40">
        <v>2</v>
      </c>
      <c r="AO40">
        <v>5</v>
      </c>
      <c r="AP40">
        <f t="shared" si="0"/>
        <v>5</v>
      </c>
    </row>
    <row r="41" spans="1:42" x14ac:dyDescent="0.25">
      <c r="A41" t="s">
        <v>7379</v>
      </c>
      <c r="B41">
        <v>9.5430248642455506</v>
      </c>
      <c r="C41">
        <v>191</v>
      </c>
      <c r="D41" t="s">
        <v>60</v>
      </c>
      <c r="F41">
        <v>1064.3198848698601</v>
      </c>
      <c r="G41">
        <v>50.583688040212003</v>
      </c>
      <c r="H41" t="s">
        <v>7380</v>
      </c>
      <c r="I41" t="s">
        <v>3731</v>
      </c>
      <c r="J41" t="s">
        <v>39</v>
      </c>
      <c r="K41">
        <v>76995.744123220706</v>
      </c>
      <c r="L41">
        <v>20752.814322448899</v>
      </c>
      <c r="M41" t="s">
        <v>98</v>
      </c>
      <c r="N41" t="s">
        <v>98</v>
      </c>
      <c r="O41">
        <v>76996</v>
      </c>
      <c r="P41">
        <v>307984</v>
      </c>
      <c r="Q41">
        <v>10</v>
      </c>
      <c r="R41">
        <v>9.5808248642455496</v>
      </c>
      <c r="S41" t="s">
        <v>7381</v>
      </c>
      <c r="T41" t="s">
        <v>96</v>
      </c>
      <c r="U41">
        <v>1061.3198848698601</v>
      </c>
      <c r="V41">
        <v>50.6</v>
      </c>
      <c r="W41" t="s">
        <v>16283</v>
      </c>
      <c r="X41">
        <v>72100121</v>
      </c>
      <c r="Y41" t="s">
        <v>96</v>
      </c>
      <c r="Z41" t="s">
        <v>7381</v>
      </c>
      <c r="AA41" t="s">
        <v>7382</v>
      </c>
      <c r="AB41" t="s">
        <v>7379</v>
      </c>
      <c r="AC41" t="s">
        <v>7383</v>
      </c>
      <c r="AD41" t="s">
        <v>7384</v>
      </c>
      <c r="AE41">
        <v>10</v>
      </c>
      <c r="AF41" t="s">
        <v>16283</v>
      </c>
      <c r="AG41" t="s">
        <v>96</v>
      </c>
      <c r="AH41" t="s">
        <v>96</v>
      </c>
      <c r="AI41" t="str">
        <f>IF(ISNA(VLOOKUP(D41,Listen!J:O,3,0)),"",VLOOKUP(D41,Listen!J:O,3,0))</f>
        <v/>
      </c>
      <c r="AJ41" t="s">
        <v>96</v>
      </c>
      <c r="AK41">
        <v>5</v>
      </c>
      <c r="AL41" t="s">
        <v>96</v>
      </c>
      <c r="AM41">
        <v>3</v>
      </c>
      <c r="AN41">
        <v>2</v>
      </c>
      <c r="AO41">
        <v>5</v>
      </c>
      <c r="AP41">
        <f t="shared" si="0"/>
        <v>5</v>
      </c>
    </row>
    <row r="42" spans="1:42" x14ac:dyDescent="0.25">
      <c r="A42" t="s">
        <v>4992</v>
      </c>
      <c r="B42">
        <v>10.0270228728972</v>
      </c>
      <c r="C42">
        <v>120</v>
      </c>
      <c r="D42" t="s">
        <v>7385</v>
      </c>
      <c r="F42">
        <v>1089.02237811288</v>
      </c>
      <c r="G42">
        <v>79.175224493916403</v>
      </c>
      <c r="H42" t="s">
        <v>7386</v>
      </c>
      <c r="I42" t="s">
        <v>7387</v>
      </c>
      <c r="J42" t="s">
        <v>37</v>
      </c>
      <c r="K42">
        <v>110630.126620606</v>
      </c>
      <c r="L42">
        <v>39539.6701647546</v>
      </c>
      <c r="M42" t="s">
        <v>98</v>
      </c>
      <c r="N42" t="s">
        <v>98</v>
      </c>
      <c r="O42">
        <v>110630</v>
      </c>
      <c r="P42">
        <v>442520</v>
      </c>
      <c r="Q42">
        <v>14</v>
      </c>
      <c r="R42">
        <v>10.064822872897199</v>
      </c>
      <c r="S42" t="s">
        <v>5164</v>
      </c>
      <c r="T42" t="s">
        <v>96</v>
      </c>
      <c r="U42">
        <v>1086.02237811288</v>
      </c>
      <c r="V42">
        <v>79.2</v>
      </c>
      <c r="W42" t="s">
        <v>16284</v>
      </c>
      <c r="X42">
        <v>72100121</v>
      </c>
      <c r="Y42" t="s">
        <v>96</v>
      </c>
      <c r="Z42" t="s">
        <v>5164</v>
      </c>
      <c r="AA42" t="s">
        <v>5165</v>
      </c>
      <c r="AB42" t="s">
        <v>4992</v>
      </c>
      <c r="AC42" t="s">
        <v>5166</v>
      </c>
      <c r="AD42" t="s">
        <v>4991</v>
      </c>
      <c r="AE42">
        <v>14</v>
      </c>
      <c r="AF42" t="s">
        <v>16284</v>
      </c>
      <c r="AG42" t="s">
        <v>96</v>
      </c>
      <c r="AH42" t="s">
        <v>96</v>
      </c>
      <c r="AI42" t="str">
        <f>IF(ISNA(VLOOKUP(D42,Listen!J:O,3,0)),"",VLOOKUP(D42,Listen!J:O,3,0))</f>
        <v/>
      </c>
      <c r="AJ42" t="s">
        <v>96</v>
      </c>
      <c r="AK42">
        <v>5</v>
      </c>
      <c r="AL42" t="s">
        <v>96</v>
      </c>
      <c r="AM42">
        <v>3</v>
      </c>
      <c r="AN42">
        <v>2</v>
      </c>
      <c r="AO42">
        <v>5</v>
      </c>
      <c r="AP42">
        <f t="shared" si="0"/>
        <v>5</v>
      </c>
    </row>
    <row r="43" spans="1:42" x14ac:dyDescent="0.25">
      <c r="A43" t="s">
        <v>2333</v>
      </c>
      <c r="B43">
        <v>10.269268033859101</v>
      </c>
      <c r="C43">
        <v>123</v>
      </c>
      <c r="D43" t="s">
        <v>7388</v>
      </c>
      <c r="F43">
        <v>1101.3861881799701</v>
      </c>
      <c r="G43">
        <v>57.824396655730602</v>
      </c>
      <c r="H43" t="s">
        <v>7389</v>
      </c>
      <c r="I43" t="s">
        <v>842</v>
      </c>
      <c r="J43" t="s">
        <v>37</v>
      </c>
      <c r="K43">
        <v>65876.7677129722</v>
      </c>
      <c r="L43">
        <v>25618.9697449044</v>
      </c>
      <c r="M43">
        <v>34079.5485988785</v>
      </c>
      <c r="N43">
        <v>34079.5485988785</v>
      </c>
      <c r="O43">
        <v>31797</v>
      </c>
      <c r="P43">
        <v>127188</v>
      </c>
      <c r="Q43">
        <v>4</v>
      </c>
      <c r="R43">
        <v>10.3070680338591</v>
      </c>
      <c r="S43" t="s">
        <v>2333</v>
      </c>
      <c r="T43" t="s">
        <v>96</v>
      </c>
      <c r="U43">
        <v>1098.3861881799701</v>
      </c>
      <c r="V43">
        <v>57.8</v>
      </c>
      <c r="W43" t="s">
        <v>16285</v>
      </c>
      <c r="X43">
        <v>72100121</v>
      </c>
      <c r="Y43" t="s">
        <v>96</v>
      </c>
      <c r="Z43" t="s">
        <v>2333</v>
      </c>
      <c r="AA43" t="s">
        <v>2334</v>
      </c>
      <c r="AB43" t="s">
        <v>2337</v>
      </c>
      <c r="AC43" t="s">
        <v>2335</v>
      </c>
      <c r="AD43" t="s">
        <v>7390</v>
      </c>
      <c r="AE43">
        <v>4</v>
      </c>
      <c r="AF43" t="s">
        <v>16285</v>
      </c>
      <c r="AG43" t="s">
        <v>96</v>
      </c>
      <c r="AH43" t="s">
        <v>96</v>
      </c>
      <c r="AI43" t="str">
        <f>IF(ISNA(VLOOKUP(D43,Listen!J:O,3,0)),"",VLOOKUP(D43,Listen!J:O,3,0))</f>
        <v/>
      </c>
      <c r="AJ43" t="s">
        <v>96</v>
      </c>
      <c r="AK43">
        <v>5</v>
      </c>
      <c r="AL43" t="s">
        <v>96</v>
      </c>
      <c r="AM43">
        <v>3</v>
      </c>
      <c r="AN43">
        <v>2</v>
      </c>
      <c r="AO43">
        <v>5</v>
      </c>
      <c r="AP43">
        <f t="shared" si="0"/>
        <v>5</v>
      </c>
    </row>
    <row r="44" spans="1:42" ht="15" customHeight="1" x14ac:dyDescent="0.25">
      <c r="A44" t="s">
        <v>7391</v>
      </c>
      <c r="B44">
        <v>10.3815162658516</v>
      </c>
      <c r="C44">
        <v>85</v>
      </c>
      <c r="D44" t="s">
        <v>2023</v>
      </c>
      <c r="F44">
        <v>1107.11516049549</v>
      </c>
      <c r="G44">
        <v>67.127994663979294</v>
      </c>
      <c r="H44" t="s">
        <v>2024</v>
      </c>
      <c r="I44" t="s">
        <v>2025</v>
      </c>
      <c r="J44" t="s">
        <v>43</v>
      </c>
      <c r="K44">
        <v>58531.774561725601</v>
      </c>
      <c r="L44">
        <v>31156.492723084</v>
      </c>
      <c r="M44" t="s">
        <v>98</v>
      </c>
      <c r="N44" t="s">
        <v>98</v>
      </c>
      <c r="O44">
        <v>58532</v>
      </c>
      <c r="P44">
        <v>234128</v>
      </c>
      <c r="Q44">
        <v>8</v>
      </c>
      <c r="R44">
        <v>10.419316265851599</v>
      </c>
      <c r="S44" t="s">
        <v>7391</v>
      </c>
      <c r="T44" t="s">
        <v>96</v>
      </c>
      <c r="U44">
        <v>1104.11516049549</v>
      </c>
      <c r="V44">
        <v>67.099999999999994</v>
      </c>
      <c r="W44" t="s">
        <v>16286</v>
      </c>
      <c r="X44">
        <v>72100121</v>
      </c>
      <c r="Y44" t="s">
        <v>96</v>
      </c>
      <c r="Z44" t="s">
        <v>7391</v>
      </c>
      <c r="AA44" t="s">
        <v>5179</v>
      </c>
      <c r="AB44" t="s">
        <v>1964</v>
      </c>
      <c r="AC44" t="s">
        <v>5176</v>
      </c>
      <c r="AD44" t="s">
        <v>1620</v>
      </c>
      <c r="AE44">
        <v>8</v>
      </c>
      <c r="AF44" t="s">
        <v>16286</v>
      </c>
      <c r="AG44" t="s">
        <v>96</v>
      </c>
      <c r="AH44" t="s">
        <v>96</v>
      </c>
      <c r="AI44" t="str">
        <f>IF(ISNA(VLOOKUP(D44,Listen!J:O,3,0)),"",VLOOKUP(D44,Listen!J:O,3,0))</f>
        <v/>
      </c>
      <c r="AJ44" t="s">
        <v>96</v>
      </c>
      <c r="AK44">
        <v>5</v>
      </c>
      <c r="AL44" t="s">
        <v>96</v>
      </c>
      <c r="AM44">
        <v>3</v>
      </c>
      <c r="AN44">
        <v>2</v>
      </c>
      <c r="AO44">
        <v>5</v>
      </c>
      <c r="AP44">
        <f t="shared" si="0"/>
        <v>5</v>
      </c>
    </row>
    <row r="45" spans="1:42" x14ac:dyDescent="0.25">
      <c r="A45" t="s">
        <v>5804</v>
      </c>
      <c r="B45">
        <v>10.395058212189801</v>
      </c>
      <c r="C45">
        <v>207.89999389648401</v>
      </c>
      <c r="D45" t="s">
        <v>7392</v>
      </c>
      <c r="F45">
        <v>1107.8063200290801</v>
      </c>
      <c r="G45">
        <v>66.302077690506593</v>
      </c>
      <c r="H45" t="s">
        <v>7393</v>
      </c>
      <c r="I45" t="s">
        <v>7394</v>
      </c>
      <c r="J45" t="s">
        <v>37</v>
      </c>
      <c r="K45">
        <v>286303.292201259</v>
      </c>
      <c r="L45">
        <v>158786.10890222201</v>
      </c>
      <c r="M45" t="s">
        <v>98</v>
      </c>
      <c r="N45" t="s">
        <v>98</v>
      </c>
      <c r="O45">
        <v>286303</v>
      </c>
      <c r="P45">
        <v>1145212</v>
      </c>
      <c r="Q45">
        <v>37</v>
      </c>
      <c r="R45">
        <v>10.432858212189799</v>
      </c>
      <c r="S45" t="s">
        <v>5804</v>
      </c>
      <c r="T45" t="s">
        <v>96</v>
      </c>
      <c r="U45">
        <v>1104.8063200290801</v>
      </c>
      <c r="V45">
        <v>66.3</v>
      </c>
      <c r="W45" t="s">
        <v>16287</v>
      </c>
      <c r="X45">
        <v>72100121</v>
      </c>
      <c r="Y45" t="s">
        <v>96</v>
      </c>
      <c r="Z45" t="s">
        <v>5804</v>
      </c>
      <c r="AA45" t="s">
        <v>7395</v>
      </c>
      <c r="AB45" t="s">
        <v>5803</v>
      </c>
      <c r="AC45" t="s">
        <v>7396</v>
      </c>
      <c r="AD45" t="s">
        <v>5802</v>
      </c>
      <c r="AE45">
        <v>37</v>
      </c>
      <c r="AF45" t="s">
        <v>16287</v>
      </c>
      <c r="AG45" t="s">
        <v>96</v>
      </c>
      <c r="AH45" t="s">
        <v>96</v>
      </c>
      <c r="AI45" t="str">
        <f>IF(ISNA(VLOOKUP(D45,Listen!J:O,3,0)),"",VLOOKUP(D45,Listen!J:O,3,0))</f>
        <v/>
      </c>
      <c r="AJ45" t="s">
        <v>96</v>
      </c>
      <c r="AK45">
        <v>5</v>
      </c>
      <c r="AL45" t="s">
        <v>96</v>
      </c>
      <c r="AM45">
        <v>3</v>
      </c>
      <c r="AN45">
        <v>2</v>
      </c>
      <c r="AO45">
        <v>5</v>
      </c>
      <c r="AP45">
        <f t="shared" si="0"/>
        <v>5</v>
      </c>
    </row>
    <row r="46" spans="1:42" x14ac:dyDescent="0.25">
      <c r="A46" t="s">
        <v>2338</v>
      </c>
      <c r="B46">
        <v>10.4201452258099</v>
      </c>
      <c r="C46">
        <v>127</v>
      </c>
      <c r="D46" t="s">
        <v>7397</v>
      </c>
      <c r="F46">
        <v>1109.08672154595</v>
      </c>
      <c r="G46">
        <v>60.151974792855498</v>
      </c>
      <c r="H46" t="s">
        <v>7398</v>
      </c>
      <c r="I46" t="s">
        <v>7399</v>
      </c>
      <c r="J46" t="s">
        <v>37</v>
      </c>
      <c r="K46">
        <v>21157.202753970301</v>
      </c>
      <c r="L46">
        <v>7562.50630718501</v>
      </c>
      <c r="M46" t="s">
        <v>98</v>
      </c>
      <c r="N46" t="s">
        <v>98</v>
      </c>
      <c r="O46">
        <v>21157</v>
      </c>
      <c r="P46">
        <v>84628</v>
      </c>
      <c r="Q46">
        <v>3</v>
      </c>
      <c r="R46">
        <v>10.457945225809899</v>
      </c>
      <c r="S46" t="s">
        <v>2339</v>
      </c>
      <c r="T46" t="s">
        <v>96</v>
      </c>
      <c r="U46">
        <v>1106.08672154595</v>
      </c>
      <c r="V46">
        <v>60.2</v>
      </c>
      <c r="W46" t="s">
        <v>16288</v>
      </c>
      <c r="X46">
        <v>72100121</v>
      </c>
      <c r="Y46" t="s">
        <v>96</v>
      </c>
      <c r="Z46" t="s">
        <v>2339</v>
      </c>
      <c r="AA46" t="s">
        <v>2341</v>
      </c>
      <c r="AB46" t="s">
        <v>2338</v>
      </c>
      <c r="AC46" t="s">
        <v>5633</v>
      </c>
      <c r="AD46" t="s">
        <v>2340</v>
      </c>
      <c r="AE46">
        <v>3</v>
      </c>
      <c r="AF46" t="s">
        <v>16288</v>
      </c>
      <c r="AG46" t="s">
        <v>96</v>
      </c>
      <c r="AH46" t="s">
        <v>96</v>
      </c>
      <c r="AI46" t="str">
        <f>IF(ISNA(VLOOKUP(D46,Listen!J:O,3,0)),"",VLOOKUP(D46,Listen!J:O,3,0))</f>
        <v/>
      </c>
      <c r="AJ46" t="s">
        <v>96</v>
      </c>
      <c r="AK46">
        <v>5</v>
      </c>
      <c r="AL46" t="s">
        <v>96</v>
      </c>
      <c r="AM46">
        <v>3</v>
      </c>
      <c r="AN46">
        <v>2</v>
      </c>
      <c r="AO46">
        <v>5</v>
      </c>
      <c r="AP46">
        <f t="shared" si="0"/>
        <v>5</v>
      </c>
    </row>
    <row r="47" spans="1:42" x14ac:dyDescent="0.25">
      <c r="A47" t="s">
        <v>2685</v>
      </c>
      <c r="B47">
        <v>10.6169458678933</v>
      </c>
      <c r="C47">
        <v>139</v>
      </c>
      <c r="D47" t="s">
        <v>4434</v>
      </c>
      <c r="E47">
        <v>1114</v>
      </c>
      <c r="F47">
        <v>1119.13111520953</v>
      </c>
      <c r="G47">
        <v>71.159979856392297</v>
      </c>
      <c r="H47" t="s">
        <v>4435</v>
      </c>
      <c r="I47" t="s">
        <v>350</v>
      </c>
      <c r="J47" t="s">
        <v>43</v>
      </c>
      <c r="K47">
        <v>105544.61666782299</v>
      </c>
      <c r="L47">
        <v>47690.770737798601</v>
      </c>
      <c r="M47" t="s">
        <v>98</v>
      </c>
      <c r="N47" t="s">
        <v>98</v>
      </c>
      <c r="O47">
        <v>105545</v>
      </c>
      <c r="P47">
        <v>422180</v>
      </c>
      <c r="Q47">
        <v>14</v>
      </c>
      <c r="R47">
        <v>10.654745867893299</v>
      </c>
      <c r="S47" t="s">
        <v>424</v>
      </c>
      <c r="T47">
        <v>1114</v>
      </c>
      <c r="U47">
        <v>1116.13111520953</v>
      </c>
      <c r="V47">
        <v>71.2</v>
      </c>
      <c r="W47" t="s">
        <v>14221</v>
      </c>
      <c r="X47">
        <v>72100121</v>
      </c>
      <c r="Y47" t="s">
        <v>96</v>
      </c>
      <c r="Z47" t="s">
        <v>424</v>
      </c>
      <c r="AA47" t="s">
        <v>2686</v>
      </c>
      <c r="AB47" t="s">
        <v>2685</v>
      </c>
      <c r="AC47" t="s">
        <v>2687</v>
      </c>
      <c r="AD47" t="s">
        <v>2688</v>
      </c>
      <c r="AE47">
        <v>14</v>
      </c>
      <c r="AF47" t="s">
        <v>14221</v>
      </c>
      <c r="AG47" t="s">
        <v>96</v>
      </c>
      <c r="AH47" t="s">
        <v>96</v>
      </c>
      <c r="AI47" t="str">
        <f>IF(ISNA(VLOOKUP(D47,Listen!J:O,3,0)),"",VLOOKUP(D47,Listen!J:O,3,0))</f>
        <v/>
      </c>
      <c r="AJ47" t="s">
        <v>96</v>
      </c>
      <c r="AK47">
        <v>5</v>
      </c>
      <c r="AL47" t="s">
        <v>96</v>
      </c>
      <c r="AM47">
        <v>3</v>
      </c>
      <c r="AN47">
        <v>2</v>
      </c>
      <c r="AO47">
        <v>5</v>
      </c>
      <c r="AP47">
        <f t="shared" si="0"/>
        <v>5</v>
      </c>
    </row>
    <row r="48" spans="1:42" x14ac:dyDescent="0.25">
      <c r="A48" t="s">
        <v>2349</v>
      </c>
      <c r="B48">
        <v>10.690705935124701</v>
      </c>
      <c r="C48">
        <v>123</v>
      </c>
      <c r="D48" t="s">
        <v>589</v>
      </c>
      <c r="F48">
        <v>1122.8957124389001</v>
      </c>
      <c r="G48">
        <v>73.747254600101002</v>
      </c>
      <c r="H48" t="s">
        <v>590</v>
      </c>
      <c r="I48" t="s">
        <v>53</v>
      </c>
      <c r="J48" t="s">
        <v>37</v>
      </c>
      <c r="K48">
        <v>75609.163110470399</v>
      </c>
      <c r="L48">
        <v>27414.0055682772</v>
      </c>
      <c r="M48" t="s">
        <v>98</v>
      </c>
      <c r="N48" t="s">
        <v>98</v>
      </c>
      <c r="O48">
        <v>75609</v>
      </c>
      <c r="P48">
        <v>302436</v>
      </c>
      <c r="Q48">
        <v>10</v>
      </c>
      <c r="R48">
        <v>10.7285059351247</v>
      </c>
      <c r="S48" t="s">
        <v>2349</v>
      </c>
      <c r="T48" t="s">
        <v>96</v>
      </c>
      <c r="U48">
        <v>1119.8957124389001</v>
      </c>
      <c r="V48">
        <v>73.7</v>
      </c>
      <c r="W48" t="s">
        <v>14222</v>
      </c>
      <c r="X48">
        <v>72100121</v>
      </c>
      <c r="Y48" t="s">
        <v>96</v>
      </c>
      <c r="Z48" t="s">
        <v>2349</v>
      </c>
      <c r="AA48" t="s">
        <v>2347</v>
      </c>
      <c r="AB48" t="s">
        <v>2336</v>
      </c>
      <c r="AC48" t="s">
        <v>2348</v>
      </c>
      <c r="AD48" t="s">
        <v>2335</v>
      </c>
      <c r="AE48">
        <v>10</v>
      </c>
      <c r="AF48" t="s">
        <v>14222</v>
      </c>
      <c r="AG48" t="s">
        <v>96</v>
      </c>
      <c r="AH48" t="s">
        <v>96</v>
      </c>
      <c r="AI48" t="str">
        <f>IF(ISNA(VLOOKUP(D48,Listen!J:O,3,0)),"",VLOOKUP(D48,Listen!J:O,3,0))</f>
        <v/>
      </c>
      <c r="AJ48" t="s">
        <v>96</v>
      </c>
      <c r="AK48">
        <v>5</v>
      </c>
      <c r="AL48" t="s">
        <v>96</v>
      </c>
      <c r="AM48">
        <v>3</v>
      </c>
      <c r="AN48">
        <v>2</v>
      </c>
      <c r="AO48">
        <v>5</v>
      </c>
      <c r="AP48">
        <f t="shared" si="0"/>
        <v>5</v>
      </c>
    </row>
    <row r="49" spans="1:42" x14ac:dyDescent="0.25">
      <c r="A49" t="s">
        <v>598</v>
      </c>
      <c r="B49">
        <v>10.8363063187997</v>
      </c>
      <c r="C49">
        <v>89</v>
      </c>
      <c r="D49" t="s">
        <v>7400</v>
      </c>
      <c r="F49">
        <v>1130.32692585222</v>
      </c>
      <c r="G49">
        <v>54.587381604771899</v>
      </c>
      <c r="H49" t="s">
        <v>7401</v>
      </c>
      <c r="I49" t="s">
        <v>5920</v>
      </c>
      <c r="J49" t="s">
        <v>37</v>
      </c>
      <c r="K49">
        <v>71723.266589143794</v>
      </c>
      <c r="L49">
        <v>26919.851688951301</v>
      </c>
      <c r="M49" t="s">
        <v>98</v>
      </c>
      <c r="N49" t="s">
        <v>98</v>
      </c>
      <c r="O49">
        <v>71723</v>
      </c>
      <c r="P49">
        <v>286892</v>
      </c>
      <c r="Q49">
        <v>9</v>
      </c>
      <c r="R49">
        <v>10.874106318799699</v>
      </c>
      <c r="S49" t="s">
        <v>599</v>
      </c>
      <c r="T49" t="s">
        <v>96</v>
      </c>
      <c r="U49">
        <v>1127.32692585222</v>
      </c>
      <c r="V49">
        <v>54.6</v>
      </c>
      <c r="W49" t="s">
        <v>16289</v>
      </c>
      <c r="X49">
        <v>72100121</v>
      </c>
      <c r="Y49" t="s">
        <v>96</v>
      </c>
      <c r="Z49" t="s">
        <v>599</v>
      </c>
      <c r="AA49" t="s">
        <v>600</v>
      </c>
      <c r="AB49" t="s">
        <v>598</v>
      </c>
      <c r="AC49" t="s">
        <v>601</v>
      </c>
      <c r="AD49" t="s">
        <v>602</v>
      </c>
      <c r="AE49">
        <v>9</v>
      </c>
      <c r="AF49" t="s">
        <v>16289</v>
      </c>
      <c r="AG49" t="s">
        <v>96</v>
      </c>
      <c r="AH49" t="s">
        <v>96</v>
      </c>
      <c r="AI49" t="str">
        <f>IF(ISNA(VLOOKUP(D49,Listen!J:O,3,0)),"",VLOOKUP(D49,Listen!J:O,3,0))</f>
        <v/>
      </c>
      <c r="AJ49" t="s">
        <v>96</v>
      </c>
      <c r="AK49">
        <v>5</v>
      </c>
      <c r="AL49" t="s">
        <v>96</v>
      </c>
      <c r="AM49">
        <v>3</v>
      </c>
      <c r="AN49">
        <v>2</v>
      </c>
      <c r="AO49">
        <v>5</v>
      </c>
      <c r="AP49">
        <f t="shared" si="0"/>
        <v>5</v>
      </c>
    </row>
    <row r="50" spans="1:42" x14ac:dyDescent="0.25">
      <c r="A50" t="s">
        <v>7402</v>
      </c>
      <c r="B50">
        <v>10.898615235714599</v>
      </c>
      <c r="C50">
        <v>59</v>
      </c>
      <c r="D50" t="s">
        <v>60</v>
      </c>
      <c r="F50">
        <v>1133.50707447175</v>
      </c>
      <c r="G50">
        <v>57.270342276904103</v>
      </c>
      <c r="H50" t="s">
        <v>7403</v>
      </c>
      <c r="J50" t="s">
        <v>39</v>
      </c>
      <c r="K50">
        <v>11611.1633107328</v>
      </c>
      <c r="L50">
        <v>11334.6009746937</v>
      </c>
      <c r="M50" t="s">
        <v>98</v>
      </c>
      <c r="N50" t="s">
        <v>98</v>
      </c>
      <c r="O50">
        <v>11611</v>
      </c>
      <c r="P50">
        <v>46444</v>
      </c>
      <c r="Q50">
        <v>2</v>
      </c>
      <c r="R50">
        <v>10.936415235714598</v>
      </c>
      <c r="S50" t="s">
        <v>7402</v>
      </c>
      <c r="T50" t="s">
        <v>96</v>
      </c>
      <c r="U50">
        <v>1130.50707447175</v>
      </c>
      <c r="V50">
        <v>57.3</v>
      </c>
      <c r="W50" t="s">
        <v>16290</v>
      </c>
      <c r="X50">
        <v>72100121</v>
      </c>
      <c r="Y50" t="s">
        <v>96</v>
      </c>
      <c r="Z50" t="s">
        <v>7402</v>
      </c>
      <c r="AA50" t="s">
        <v>7404</v>
      </c>
      <c r="AB50" t="s">
        <v>7405</v>
      </c>
      <c r="AC50" t="s">
        <v>7406</v>
      </c>
      <c r="AD50" t="s">
        <v>7407</v>
      </c>
      <c r="AE50">
        <v>2</v>
      </c>
      <c r="AF50" t="s">
        <v>16290</v>
      </c>
      <c r="AG50" t="s">
        <v>96</v>
      </c>
      <c r="AH50" t="s">
        <v>96</v>
      </c>
      <c r="AI50" t="str">
        <f>IF(ISNA(VLOOKUP(D50,Listen!J:O,3,0)),"",VLOOKUP(D50,Listen!J:O,3,0))</f>
        <v/>
      </c>
      <c r="AJ50" t="s">
        <v>96</v>
      </c>
      <c r="AK50">
        <v>5</v>
      </c>
      <c r="AL50" t="s">
        <v>96</v>
      </c>
      <c r="AM50">
        <v>3</v>
      </c>
      <c r="AN50">
        <v>2</v>
      </c>
      <c r="AO50">
        <v>5</v>
      </c>
      <c r="AP50">
        <f t="shared" si="0"/>
        <v>5</v>
      </c>
    </row>
    <row r="51" spans="1:42" x14ac:dyDescent="0.25">
      <c r="A51" t="s">
        <v>553</v>
      </c>
      <c r="B51">
        <v>10.991652070861001</v>
      </c>
      <c r="C51">
        <v>155</v>
      </c>
      <c r="D51" t="s">
        <v>146</v>
      </c>
      <c r="E51">
        <v>1137</v>
      </c>
      <c r="F51">
        <v>1138.25552746221</v>
      </c>
      <c r="G51">
        <v>84.181525355222007</v>
      </c>
      <c r="H51" t="s">
        <v>147</v>
      </c>
      <c r="I51" t="s">
        <v>148</v>
      </c>
      <c r="J51" t="s">
        <v>44</v>
      </c>
      <c r="K51">
        <v>552877.64151154598</v>
      </c>
      <c r="L51">
        <v>133904.17636139199</v>
      </c>
      <c r="M51" t="s">
        <v>98</v>
      </c>
      <c r="N51" t="s">
        <v>98</v>
      </c>
      <c r="O51">
        <v>552878</v>
      </c>
      <c r="P51">
        <v>2211512</v>
      </c>
      <c r="Q51">
        <v>72</v>
      </c>
      <c r="R51">
        <v>11.029452070861</v>
      </c>
      <c r="S51" t="s">
        <v>553</v>
      </c>
      <c r="T51">
        <v>1137</v>
      </c>
      <c r="U51">
        <v>1135.25552746221</v>
      </c>
      <c r="V51">
        <v>84.2</v>
      </c>
      <c r="W51" t="s">
        <v>16291</v>
      </c>
      <c r="X51">
        <v>72100121</v>
      </c>
      <c r="Y51" t="s">
        <v>96</v>
      </c>
      <c r="Z51" t="s">
        <v>553</v>
      </c>
      <c r="AA51" t="s">
        <v>2940</v>
      </c>
      <c r="AB51" t="s">
        <v>2942</v>
      </c>
      <c r="AC51" t="s">
        <v>2941</v>
      </c>
      <c r="AD51" t="s">
        <v>3729</v>
      </c>
      <c r="AE51">
        <v>72</v>
      </c>
      <c r="AF51" t="s">
        <v>147</v>
      </c>
      <c r="AG51" t="s">
        <v>146</v>
      </c>
      <c r="AH51" t="s">
        <v>118</v>
      </c>
      <c r="AI51" t="str">
        <f>IF(ISNA(VLOOKUP(D51,Listen!J:O,3,0)),"",VLOOKUP(D51,Listen!J:O,3,0))</f>
        <v>x</v>
      </c>
      <c r="AJ51" t="s">
        <v>96</v>
      </c>
      <c r="AK51" t="s">
        <v>96</v>
      </c>
      <c r="AL51" t="s">
        <v>96</v>
      </c>
      <c r="AM51" t="s">
        <v>96</v>
      </c>
      <c r="AN51">
        <v>2</v>
      </c>
      <c r="AO51">
        <v>2</v>
      </c>
      <c r="AP51">
        <f t="shared" si="0"/>
        <v>1</v>
      </c>
    </row>
    <row r="52" spans="1:42" x14ac:dyDescent="0.25">
      <c r="A52" t="s">
        <v>4741</v>
      </c>
      <c r="B52">
        <v>11.1161716774662</v>
      </c>
      <c r="C52">
        <v>324.89999389648398</v>
      </c>
      <c r="D52" t="s">
        <v>3716</v>
      </c>
      <c r="F52">
        <v>1144.6108113390101</v>
      </c>
      <c r="G52">
        <v>59.729091750210102</v>
      </c>
      <c r="H52" t="s">
        <v>3717</v>
      </c>
      <c r="I52" t="s">
        <v>1449</v>
      </c>
      <c r="J52" t="s">
        <v>37</v>
      </c>
      <c r="K52">
        <v>21885.5673361443</v>
      </c>
      <c r="L52">
        <v>8303.4749166676193</v>
      </c>
      <c r="M52">
        <v>43714.639923565403</v>
      </c>
      <c r="N52">
        <v>43714.639923565403</v>
      </c>
      <c r="O52">
        <v>0</v>
      </c>
      <c r="P52">
        <v>0</v>
      </c>
      <c r="Q52">
        <v>0</v>
      </c>
      <c r="R52">
        <v>11.153971677466199</v>
      </c>
      <c r="S52" t="s">
        <v>4742</v>
      </c>
      <c r="T52" t="s">
        <v>96</v>
      </c>
      <c r="U52">
        <v>1141.6108113390101</v>
      </c>
      <c r="V52">
        <v>59.7</v>
      </c>
      <c r="W52" t="s">
        <v>16292</v>
      </c>
      <c r="X52">
        <v>72100121</v>
      </c>
      <c r="Y52" t="s">
        <v>96</v>
      </c>
      <c r="Z52" t="s">
        <v>4742</v>
      </c>
      <c r="AA52" t="s">
        <v>4744</v>
      </c>
      <c r="AB52" t="s">
        <v>4741</v>
      </c>
      <c r="AC52" t="s">
        <v>7408</v>
      </c>
      <c r="AD52" t="s">
        <v>4743</v>
      </c>
      <c r="AE52">
        <v>0</v>
      </c>
      <c r="AF52" t="s">
        <v>16292</v>
      </c>
      <c r="AG52" t="s">
        <v>96</v>
      </c>
      <c r="AH52" t="s">
        <v>96</v>
      </c>
      <c r="AI52" t="str">
        <f>IF(ISNA(VLOOKUP(D52,Listen!J:O,3,0)),"",VLOOKUP(D52,Listen!J:O,3,0))</f>
        <v/>
      </c>
      <c r="AJ52">
        <v>6</v>
      </c>
      <c r="AK52">
        <v>5</v>
      </c>
      <c r="AL52" t="s">
        <v>96</v>
      </c>
      <c r="AM52">
        <v>3</v>
      </c>
      <c r="AN52">
        <v>2</v>
      </c>
      <c r="AO52">
        <v>6</v>
      </c>
      <c r="AP52">
        <f t="shared" si="0"/>
        <v>6</v>
      </c>
    </row>
    <row r="53" spans="1:42" x14ac:dyDescent="0.25">
      <c r="A53" t="s">
        <v>717</v>
      </c>
      <c r="B53">
        <v>11.178567814851601</v>
      </c>
      <c r="C53">
        <v>98</v>
      </c>
      <c r="D53" t="s">
        <v>2944</v>
      </c>
      <c r="E53">
        <v>1141</v>
      </c>
      <c r="F53">
        <v>1147.7954115534801</v>
      </c>
      <c r="G53">
        <v>91.682181196811797</v>
      </c>
      <c r="H53" t="s">
        <v>2945</v>
      </c>
      <c r="I53" t="s">
        <v>350</v>
      </c>
      <c r="J53" t="s">
        <v>44</v>
      </c>
      <c r="K53">
        <v>492099.60639225401</v>
      </c>
      <c r="L53">
        <v>199789.86709134199</v>
      </c>
      <c r="M53" t="s">
        <v>98</v>
      </c>
      <c r="N53" t="s">
        <v>98</v>
      </c>
      <c r="O53">
        <v>492100</v>
      </c>
      <c r="P53">
        <v>1968400</v>
      </c>
      <c r="Q53">
        <v>64</v>
      </c>
      <c r="R53">
        <v>11.2163678148516</v>
      </c>
      <c r="S53" t="s">
        <v>717</v>
      </c>
      <c r="T53">
        <v>1141</v>
      </c>
      <c r="U53">
        <v>1144.7954115534801</v>
      </c>
      <c r="V53">
        <v>91.7</v>
      </c>
      <c r="W53" t="s">
        <v>14223</v>
      </c>
      <c r="X53">
        <v>72100121</v>
      </c>
      <c r="Y53" t="s">
        <v>96</v>
      </c>
      <c r="Z53" t="s">
        <v>717</v>
      </c>
      <c r="AA53" t="s">
        <v>718</v>
      </c>
      <c r="AB53" t="s">
        <v>716</v>
      </c>
      <c r="AC53" t="s">
        <v>719</v>
      </c>
      <c r="AD53" t="s">
        <v>4442</v>
      </c>
      <c r="AE53">
        <v>64</v>
      </c>
      <c r="AF53" t="s">
        <v>2945</v>
      </c>
      <c r="AG53" t="s">
        <v>2944</v>
      </c>
      <c r="AH53" t="s">
        <v>118</v>
      </c>
      <c r="AI53" t="str">
        <f>IF(ISNA(VLOOKUP(D53,Listen!J:O,3,0)),"",VLOOKUP(D53,Listen!J:O,3,0))</f>
        <v/>
      </c>
      <c r="AJ53" t="s">
        <v>96</v>
      </c>
      <c r="AK53" t="s">
        <v>96</v>
      </c>
      <c r="AL53" t="s">
        <v>96</v>
      </c>
      <c r="AM53" t="s">
        <v>96</v>
      </c>
      <c r="AN53">
        <v>2</v>
      </c>
      <c r="AO53">
        <v>2</v>
      </c>
      <c r="AP53">
        <f t="shared" si="0"/>
        <v>2</v>
      </c>
    </row>
    <row r="54" spans="1:42" x14ac:dyDescent="0.25">
      <c r="A54" t="s">
        <v>7409</v>
      </c>
      <c r="B54">
        <v>11.321186593361499</v>
      </c>
      <c r="C54">
        <v>100.09999847412099</v>
      </c>
      <c r="D54" t="s">
        <v>7410</v>
      </c>
      <c r="F54">
        <v>1155.07444855259</v>
      </c>
      <c r="G54">
        <v>64.769253401347697</v>
      </c>
      <c r="H54" t="s">
        <v>7411</v>
      </c>
      <c r="I54" t="s">
        <v>7412</v>
      </c>
      <c r="J54" t="s">
        <v>37</v>
      </c>
      <c r="K54">
        <v>5199.1980117518196</v>
      </c>
      <c r="L54">
        <v>2447.6682078704898</v>
      </c>
      <c r="M54" t="s">
        <v>98</v>
      </c>
      <c r="N54" t="s">
        <v>98</v>
      </c>
      <c r="O54">
        <v>5199</v>
      </c>
      <c r="P54">
        <v>20796</v>
      </c>
      <c r="Q54">
        <v>1</v>
      </c>
      <c r="R54">
        <v>11.358986593361498</v>
      </c>
      <c r="S54" t="s">
        <v>7413</v>
      </c>
      <c r="T54" t="s">
        <v>96</v>
      </c>
      <c r="U54">
        <v>1152.07444855259</v>
      </c>
      <c r="V54">
        <v>64.8</v>
      </c>
      <c r="W54" t="s">
        <v>16293</v>
      </c>
      <c r="X54">
        <v>72100121</v>
      </c>
      <c r="Y54" t="s">
        <v>96</v>
      </c>
      <c r="Z54" t="s">
        <v>7413</v>
      </c>
      <c r="AA54" t="s">
        <v>7414</v>
      </c>
      <c r="AB54" t="s">
        <v>7409</v>
      </c>
      <c r="AC54" t="s">
        <v>7415</v>
      </c>
      <c r="AD54" t="s">
        <v>7416</v>
      </c>
      <c r="AE54">
        <v>1</v>
      </c>
      <c r="AF54" t="s">
        <v>16293</v>
      </c>
      <c r="AG54" t="s">
        <v>96</v>
      </c>
      <c r="AH54" t="s">
        <v>96</v>
      </c>
      <c r="AI54" t="str">
        <f>IF(ISNA(VLOOKUP(D54,Listen!J:O,3,0)),"",VLOOKUP(D54,Listen!J:O,3,0))</f>
        <v/>
      </c>
      <c r="AJ54">
        <v>6</v>
      </c>
      <c r="AK54">
        <v>5</v>
      </c>
      <c r="AL54" t="s">
        <v>96</v>
      </c>
      <c r="AM54">
        <v>3</v>
      </c>
      <c r="AN54">
        <v>2</v>
      </c>
      <c r="AO54">
        <v>6</v>
      </c>
      <c r="AP54">
        <f t="shared" si="0"/>
        <v>6</v>
      </c>
    </row>
    <row r="55" spans="1:42" x14ac:dyDescent="0.25">
      <c r="A55" t="s">
        <v>898</v>
      </c>
      <c r="B55">
        <v>11.3559709715877</v>
      </c>
      <c r="C55">
        <v>341</v>
      </c>
      <c r="D55" t="s">
        <v>4439</v>
      </c>
      <c r="F55">
        <v>1156.8497882290601</v>
      </c>
      <c r="G55">
        <v>66.196427097035297</v>
      </c>
      <c r="H55" t="s">
        <v>4440</v>
      </c>
      <c r="I55" t="s">
        <v>4441</v>
      </c>
      <c r="J55" t="s">
        <v>37</v>
      </c>
      <c r="K55">
        <v>48318.940325556803</v>
      </c>
      <c r="L55">
        <v>16147.5441084048</v>
      </c>
      <c r="M55">
        <v>150309.36982259899</v>
      </c>
      <c r="N55">
        <v>150309.36982259899</v>
      </c>
      <c r="O55">
        <v>0</v>
      </c>
      <c r="P55">
        <v>0</v>
      </c>
      <c r="Q55">
        <v>0</v>
      </c>
      <c r="R55">
        <v>11.393770971587699</v>
      </c>
      <c r="S55" t="s">
        <v>898</v>
      </c>
      <c r="T55" t="s">
        <v>96</v>
      </c>
      <c r="U55">
        <v>1153.8497882290601</v>
      </c>
      <c r="V55">
        <v>66.2</v>
      </c>
      <c r="W55" t="s">
        <v>16294</v>
      </c>
      <c r="X55">
        <v>72100121</v>
      </c>
      <c r="Y55" t="s">
        <v>96</v>
      </c>
      <c r="Z55" t="s">
        <v>898</v>
      </c>
      <c r="AA55" t="s">
        <v>899</v>
      </c>
      <c r="AB55" t="s">
        <v>556</v>
      </c>
      <c r="AC55" t="s">
        <v>900</v>
      </c>
      <c r="AD55" t="s">
        <v>555</v>
      </c>
      <c r="AE55">
        <v>0</v>
      </c>
      <c r="AF55" t="s">
        <v>16294</v>
      </c>
      <c r="AG55" t="s">
        <v>96</v>
      </c>
      <c r="AH55" t="s">
        <v>96</v>
      </c>
      <c r="AI55" t="str">
        <f>IF(ISNA(VLOOKUP(D55,Listen!J:O,3,0)),"",VLOOKUP(D55,Listen!J:O,3,0))</f>
        <v/>
      </c>
      <c r="AJ55">
        <v>6</v>
      </c>
      <c r="AK55">
        <v>5</v>
      </c>
      <c r="AL55" t="s">
        <v>96</v>
      </c>
      <c r="AM55">
        <v>3</v>
      </c>
      <c r="AN55">
        <v>2</v>
      </c>
      <c r="AO55">
        <v>6</v>
      </c>
      <c r="AP55">
        <f t="shared" si="0"/>
        <v>6</v>
      </c>
    </row>
    <row r="56" spans="1:42" x14ac:dyDescent="0.25">
      <c r="A56" t="s">
        <v>7417</v>
      </c>
      <c r="B56">
        <v>11.471235566873199</v>
      </c>
      <c r="C56">
        <v>267.89999389648398</v>
      </c>
      <c r="D56" t="s">
        <v>7418</v>
      </c>
      <c r="F56">
        <v>1162.73271095871</v>
      </c>
      <c r="G56">
        <v>50.622860312279101</v>
      </c>
      <c r="H56" t="s">
        <v>7419</v>
      </c>
      <c r="I56" t="s">
        <v>7420</v>
      </c>
      <c r="J56" t="s">
        <v>37</v>
      </c>
      <c r="K56">
        <v>92943.005177598898</v>
      </c>
      <c r="L56">
        <v>30183.6494890215</v>
      </c>
      <c r="M56" t="s">
        <v>98</v>
      </c>
      <c r="N56" t="s">
        <v>98</v>
      </c>
      <c r="O56">
        <v>92943</v>
      </c>
      <c r="P56">
        <v>371772</v>
      </c>
      <c r="Q56">
        <v>12</v>
      </c>
      <c r="R56">
        <v>11.509035566873198</v>
      </c>
      <c r="S56" t="s">
        <v>7417</v>
      </c>
      <c r="T56" t="s">
        <v>96</v>
      </c>
      <c r="U56">
        <v>1159.73271095871</v>
      </c>
      <c r="V56">
        <v>50.6</v>
      </c>
      <c r="W56" t="s">
        <v>16295</v>
      </c>
      <c r="X56">
        <v>72100121</v>
      </c>
      <c r="Y56" t="s">
        <v>96</v>
      </c>
      <c r="Z56" t="s">
        <v>7417</v>
      </c>
      <c r="AA56" t="s">
        <v>7421</v>
      </c>
      <c r="AB56" t="s">
        <v>7422</v>
      </c>
      <c r="AC56" t="s">
        <v>7423</v>
      </c>
      <c r="AD56" t="s">
        <v>7424</v>
      </c>
      <c r="AE56">
        <v>12</v>
      </c>
      <c r="AF56" t="s">
        <v>16295</v>
      </c>
      <c r="AG56" t="s">
        <v>96</v>
      </c>
      <c r="AH56" t="s">
        <v>96</v>
      </c>
      <c r="AI56" t="str">
        <f>IF(ISNA(VLOOKUP(D56,Listen!J:O,3,0)),"",VLOOKUP(D56,Listen!J:O,3,0))</f>
        <v/>
      </c>
      <c r="AJ56" t="s">
        <v>96</v>
      </c>
      <c r="AK56">
        <v>5</v>
      </c>
      <c r="AL56" t="s">
        <v>96</v>
      </c>
      <c r="AM56">
        <v>3</v>
      </c>
      <c r="AN56">
        <v>2</v>
      </c>
      <c r="AO56">
        <v>5</v>
      </c>
      <c r="AP56">
        <f t="shared" si="0"/>
        <v>5</v>
      </c>
    </row>
    <row r="57" spans="1:42" x14ac:dyDescent="0.25">
      <c r="A57" t="s">
        <v>149</v>
      </c>
      <c r="B57">
        <v>11.475267540198001</v>
      </c>
      <c r="C57">
        <v>73</v>
      </c>
      <c r="D57" t="s">
        <v>7425</v>
      </c>
      <c r="F57">
        <v>1162.93849650334</v>
      </c>
      <c r="G57">
        <v>56.912502882803899</v>
      </c>
      <c r="H57" t="s">
        <v>7426</v>
      </c>
      <c r="I57" t="s">
        <v>6184</v>
      </c>
      <c r="J57" t="s">
        <v>37</v>
      </c>
      <c r="K57">
        <v>113977.928645527</v>
      </c>
      <c r="L57">
        <v>74853.542220620599</v>
      </c>
      <c r="M57">
        <v>1563634.80926375</v>
      </c>
      <c r="N57">
        <v>1563634.80926375</v>
      </c>
      <c r="O57">
        <v>0</v>
      </c>
      <c r="P57">
        <v>0</v>
      </c>
      <c r="Q57">
        <v>0</v>
      </c>
      <c r="R57">
        <v>11.513067540198</v>
      </c>
      <c r="S57" t="s">
        <v>149</v>
      </c>
      <c r="T57" t="s">
        <v>96</v>
      </c>
      <c r="U57">
        <v>1159.93849650334</v>
      </c>
      <c r="V57">
        <v>56.9</v>
      </c>
      <c r="W57" t="s">
        <v>14224</v>
      </c>
      <c r="X57">
        <v>72100121</v>
      </c>
      <c r="Y57" t="s">
        <v>96</v>
      </c>
      <c r="Z57" t="s">
        <v>149</v>
      </c>
      <c r="AA57" t="s">
        <v>150</v>
      </c>
      <c r="AB57" t="s">
        <v>151</v>
      </c>
      <c r="AC57" t="s">
        <v>784</v>
      </c>
      <c r="AD57" t="s">
        <v>2365</v>
      </c>
      <c r="AE57">
        <v>0</v>
      </c>
      <c r="AF57" t="s">
        <v>14224</v>
      </c>
      <c r="AG57" t="s">
        <v>96</v>
      </c>
      <c r="AH57" t="s">
        <v>96</v>
      </c>
      <c r="AI57" t="str">
        <f>IF(ISNA(VLOOKUP(D57,Listen!J:O,3,0)),"",VLOOKUP(D57,Listen!J:O,3,0))</f>
        <v/>
      </c>
      <c r="AJ57">
        <v>6</v>
      </c>
      <c r="AK57">
        <v>5</v>
      </c>
      <c r="AL57" t="s">
        <v>96</v>
      </c>
      <c r="AM57">
        <v>3</v>
      </c>
      <c r="AN57">
        <v>2</v>
      </c>
      <c r="AO57">
        <v>6</v>
      </c>
      <c r="AP57">
        <f t="shared" si="0"/>
        <v>6</v>
      </c>
    </row>
    <row r="58" spans="1:42" x14ac:dyDescent="0.25">
      <c r="A58" t="s">
        <v>907</v>
      </c>
      <c r="B58">
        <v>11.724194670141801</v>
      </c>
      <c r="C58">
        <v>82.099998474121094</v>
      </c>
      <c r="D58" t="s">
        <v>904</v>
      </c>
      <c r="E58">
        <v>1182</v>
      </c>
      <c r="F58">
        <v>1175.6433437042001</v>
      </c>
      <c r="G58">
        <v>87.463220855414093</v>
      </c>
      <c r="H58" t="s">
        <v>905</v>
      </c>
      <c r="I58" t="s">
        <v>81</v>
      </c>
      <c r="J58" t="s">
        <v>44</v>
      </c>
      <c r="K58">
        <v>1044495.06067764</v>
      </c>
      <c r="L58">
        <v>249407.114898703</v>
      </c>
      <c r="M58" t="s">
        <v>98</v>
      </c>
      <c r="N58" t="s">
        <v>98</v>
      </c>
      <c r="O58">
        <v>1044495</v>
      </c>
      <c r="P58">
        <v>4177980</v>
      </c>
      <c r="Q58">
        <v>137</v>
      </c>
      <c r="R58">
        <v>11.761994670141799</v>
      </c>
      <c r="S58" t="s">
        <v>903</v>
      </c>
      <c r="T58">
        <v>1182</v>
      </c>
      <c r="U58">
        <v>1172.6433437042001</v>
      </c>
      <c r="V58">
        <v>87.5</v>
      </c>
      <c r="W58" t="s">
        <v>14225</v>
      </c>
      <c r="X58">
        <v>72100121</v>
      </c>
      <c r="Y58" t="s">
        <v>96</v>
      </c>
      <c r="Z58" t="s">
        <v>903</v>
      </c>
      <c r="AA58" t="s">
        <v>906</v>
      </c>
      <c r="AB58" t="s">
        <v>907</v>
      </c>
      <c r="AC58" t="s">
        <v>908</v>
      </c>
      <c r="AD58" t="s">
        <v>909</v>
      </c>
      <c r="AE58">
        <v>137</v>
      </c>
      <c r="AF58" t="s">
        <v>905</v>
      </c>
      <c r="AG58" t="s">
        <v>904</v>
      </c>
      <c r="AH58" t="s">
        <v>118</v>
      </c>
      <c r="AI58" t="str">
        <f>IF(ISNA(VLOOKUP(D58,Listen!J:O,3,0)),"",VLOOKUP(D58,Listen!J:O,3,0))</f>
        <v/>
      </c>
      <c r="AJ58" t="s">
        <v>96</v>
      </c>
      <c r="AK58" t="s">
        <v>96</v>
      </c>
      <c r="AL58" t="s">
        <v>96</v>
      </c>
      <c r="AM58" t="s">
        <v>96</v>
      </c>
      <c r="AN58">
        <v>2</v>
      </c>
      <c r="AO58">
        <v>2</v>
      </c>
      <c r="AP58">
        <f t="shared" si="0"/>
        <v>2</v>
      </c>
    </row>
    <row r="59" spans="1:42" x14ac:dyDescent="0.25">
      <c r="A59" t="s">
        <v>903</v>
      </c>
      <c r="B59">
        <v>11.8235267492839</v>
      </c>
      <c r="C59">
        <v>82</v>
      </c>
      <c r="D59" t="s">
        <v>904</v>
      </c>
      <c r="E59">
        <v>1182</v>
      </c>
      <c r="F59">
        <v>1180.71309599649</v>
      </c>
      <c r="G59">
        <v>82.570054016078302</v>
      </c>
      <c r="H59" t="s">
        <v>905</v>
      </c>
      <c r="I59" t="s">
        <v>81</v>
      </c>
      <c r="J59" t="s">
        <v>44</v>
      </c>
      <c r="K59">
        <v>788489.93283464795</v>
      </c>
      <c r="L59">
        <v>171276.01381435301</v>
      </c>
      <c r="M59" t="s">
        <v>98</v>
      </c>
      <c r="N59" t="s">
        <v>98</v>
      </c>
      <c r="O59">
        <v>788490</v>
      </c>
      <c r="P59">
        <v>3153960</v>
      </c>
      <c r="Q59">
        <v>103</v>
      </c>
      <c r="R59">
        <v>11.861326749283899</v>
      </c>
      <c r="S59" t="s">
        <v>906</v>
      </c>
      <c r="T59">
        <v>1182</v>
      </c>
      <c r="U59">
        <v>1177.71309599649</v>
      </c>
      <c r="V59">
        <v>82.6</v>
      </c>
      <c r="W59" t="s">
        <v>14226</v>
      </c>
      <c r="X59">
        <v>72100121</v>
      </c>
      <c r="Y59" t="s">
        <v>96</v>
      </c>
      <c r="Z59" t="s">
        <v>906</v>
      </c>
      <c r="AA59" t="s">
        <v>908</v>
      </c>
      <c r="AB59" t="s">
        <v>903</v>
      </c>
      <c r="AC59" t="s">
        <v>910</v>
      </c>
      <c r="AD59" t="s">
        <v>907</v>
      </c>
      <c r="AE59">
        <v>103</v>
      </c>
      <c r="AF59" t="s">
        <v>905</v>
      </c>
      <c r="AG59" t="s">
        <v>904</v>
      </c>
      <c r="AH59" t="s">
        <v>118</v>
      </c>
      <c r="AI59" t="str">
        <f>IF(ISNA(VLOOKUP(D59,Listen!J:O,3,0)),"",VLOOKUP(D59,Listen!J:O,3,0))</f>
        <v/>
      </c>
      <c r="AJ59" t="s">
        <v>96</v>
      </c>
      <c r="AK59" t="s">
        <v>96</v>
      </c>
      <c r="AL59" t="s">
        <v>96</v>
      </c>
      <c r="AM59" t="s">
        <v>96</v>
      </c>
      <c r="AN59">
        <v>2</v>
      </c>
      <c r="AO59">
        <v>2</v>
      </c>
      <c r="AP59">
        <f t="shared" si="0"/>
        <v>2</v>
      </c>
    </row>
    <row r="60" spans="1:42" x14ac:dyDescent="0.25">
      <c r="A60" t="s">
        <v>2954</v>
      </c>
      <c r="B60">
        <v>11.922137873916199</v>
      </c>
      <c r="C60">
        <v>86</v>
      </c>
      <c r="D60" t="s">
        <v>1668</v>
      </c>
      <c r="F60">
        <v>1185.7460519102999</v>
      </c>
      <c r="G60">
        <v>82.798058979579196</v>
      </c>
      <c r="H60" t="s">
        <v>1669</v>
      </c>
      <c r="I60" t="s">
        <v>1670</v>
      </c>
      <c r="J60" t="s">
        <v>43</v>
      </c>
      <c r="K60">
        <v>52832.797651743604</v>
      </c>
      <c r="L60">
        <v>28055.273773409201</v>
      </c>
      <c r="M60" t="s">
        <v>98</v>
      </c>
      <c r="N60" t="s">
        <v>98</v>
      </c>
      <c r="O60">
        <v>52833</v>
      </c>
      <c r="P60">
        <v>211332</v>
      </c>
      <c r="Q60">
        <v>7</v>
      </c>
      <c r="R60">
        <v>11.959937873916198</v>
      </c>
      <c r="S60" t="s">
        <v>911</v>
      </c>
      <c r="T60" t="s">
        <v>96</v>
      </c>
      <c r="U60">
        <v>1182.7460519102999</v>
      </c>
      <c r="V60">
        <v>82.8</v>
      </c>
      <c r="W60" t="s">
        <v>14227</v>
      </c>
      <c r="X60">
        <v>72100121</v>
      </c>
      <c r="Y60" t="s">
        <v>96</v>
      </c>
      <c r="Z60" t="s">
        <v>911</v>
      </c>
      <c r="AA60" t="s">
        <v>2955</v>
      </c>
      <c r="AB60" t="s">
        <v>2954</v>
      </c>
      <c r="AC60" t="s">
        <v>2956</v>
      </c>
      <c r="AD60" t="s">
        <v>2957</v>
      </c>
      <c r="AE60">
        <v>7</v>
      </c>
      <c r="AF60" t="s">
        <v>1669</v>
      </c>
      <c r="AG60" t="s">
        <v>1668</v>
      </c>
      <c r="AH60" t="s">
        <v>96</v>
      </c>
      <c r="AI60" t="str">
        <f>IF(ISNA(VLOOKUP(D60,Listen!J:O,3,0)),"",VLOOKUP(D60,Listen!J:O,3,0))</f>
        <v/>
      </c>
      <c r="AJ60" t="s">
        <v>96</v>
      </c>
      <c r="AK60" t="s">
        <v>96</v>
      </c>
      <c r="AL60" t="s">
        <v>96</v>
      </c>
      <c r="AM60">
        <v>3</v>
      </c>
      <c r="AN60">
        <v>2</v>
      </c>
      <c r="AO60">
        <v>3</v>
      </c>
      <c r="AP60">
        <f t="shared" si="0"/>
        <v>3</v>
      </c>
    </row>
    <row r="61" spans="1:42" x14ac:dyDescent="0.25">
      <c r="A61" t="s">
        <v>914</v>
      </c>
      <c r="B61">
        <v>12.1096245098141</v>
      </c>
      <c r="C61">
        <v>133</v>
      </c>
      <c r="D61" t="s">
        <v>915</v>
      </c>
      <c r="F61">
        <v>1195.3150734220401</v>
      </c>
      <c r="G61">
        <v>84.512778822240605</v>
      </c>
      <c r="H61" t="s">
        <v>916</v>
      </c>
      <c r="I61" t="s">
        <v>352</v>
      </c>
      <c r="J61" t="s">
        <v>37</v>
      </c>
      <c r="K61">
        <v>57407.3205038862</v>
      </c>
      <c r="L61">
        <v>74201.377341796193</v>
      </c>
      <c r="M61" t="s">
        <v>98</v>
      </c>
      <c r="N61" t="s">
        <v>98</v>
      </c>
      <c r="O61">
        <v>57407</v>
      </c>
      <c r="P61">
        <v>229628</v>
      </c>
      <c r="Q61">
        <v>8</v>
      </c>
      <c r="R61">
        <v>12.147424509814099</v>
      </c>
      <c r="S61" t="s">
        <v>914</v>
      </c>
      <c r="T61" t="s">
        <v>96</v>
      </c>
      <c r="U61">
        <v>1192.3150734220401</v>
      </c>
      <c r="V61">
        <v>84.5</v>
      </c>
      <c r="W61" t="s">
        <v>14228</v>
      </c>
      <c r="X61">
        <v>72100121</v>
      </c>
      <c r="Y61" t="s">
        <v>96</v>
      </c>
      <c r="Z61" t="s">
        <v>914</v>
      </c>
      <c r="AA61" t="s">
        <v>917</v>
      </c>
      <c r="AB61" t="s">
        <v>920</v>
      </c>
      <c r="AC61" t="s">
        <v>918</v>
      </c>
      <c r="AD61" t="s">
        <v>1419</v>
      </c>
      <c r="AE61">
        <v>8</v>
      </c>
      <c r="AF61" t="s">
        <v>916</v>
      </c>
      <c r="AG61" t="s">
        <v>915</v>
      </c>
      <c r="AH61" t="s">
        <v>96</v>
      </c>
      <c r="AI61" t="str">
        <f>IF(ISNA(VLOOKUP(D61,Listen!J:O,3,0)),"",VLOOKUP(D61,Listen!J:O,3,0))</f>
        <v/>
      </c>
      <c r="AJ61" t="s">
        <v>96</v>
      </c>
      <c r="AK61" t="s">
        <v>96</v>
      </c>
      <c r="AL61" t="s">
        <v>96</v>
      </c>
      <c r="AM61">
        <v>3</v>
      </c>
      <c r="AN61">
        <v>2</v>
      </c>
      <c r="AO61">
        <v>3</v>
      </c>
      <c r="AP61">
        <f t="shared" si="0"/>
        <v>3</v>
      </c>
    </row>
    <row r="62" spans="1:42" x14ac:dyDescent="0.25">
      <c r="A62" t="s">
        <v>427</v>
      </c>
      <c r="B62">
        <v>12.176140112679199</v>
      </c>
      <c r="C62">
        <v>71.099998474121094</v>
      </c>
      <c r="D62" t="s">
        <v>1358</v>
      </c>
      <c r="F62">
        <v>1198.70992464241</v>
      </c>
      <c r="G62">
        <v>64.079941156857899</v>
      </c>
      <c r="H62" t="s">
        <v>1359</v>
      </c>
      <c r="I62" t="s">
        <v>342</v>
      </c>
      <c r="J62" t="s">
        <v>37</v>
      </c>
      <c r="K62">
        <v>776653.78788292897</v>
      </c>
      <c r="L62">
        <v>164569.44516049599</v>
      </c>
      <c r="M62" t="s">
        <v>98</v>
      </c>
      <c r="N62" t="s">
        <v>98</v>
      </c>
      <c r="O62">
        <v>776654</v>
      </c>
      <c r="P62">
        <v>3106616</v>
      </c>
      <c r="Q62">
        <v>102</v>
      </c>
      <c r="R62">
        <v>12.213940112679198</v>
      </c>
      <c r="S62" t="s">
        <v>427</v>
      </c>
      <c r="T62" t="s">
        <v>96</v>
      </c>
      <c r="U62">
        <v>1195.70992464241</v>
      </c>
      <c r="V62">
        <v>64.099999999999994</v>
      </c>
      <c r="W62" t="s">
        <v>14229</v>
      </c>
      <c r="X62">
        <v>72100121</v>
      </c>
      <c r="Y62" t="s">
        <v>96</v>
      </c>
      <c r="Z62" t="s">
        <v>427</v>
      </c>
      <c r="AA62" t="s">
        <v>852</v>
      </c>
      <c r="AB62" t="s">
        <v>722</v>
      </c>
      <c r="AC62" t="s">
        <v>853</v>
      </c>
      <c r="AD62" t="s">
        <v>721</v>
      </c>
      <c r="AE62">
        <v>102</v>
      </c>
      <c r="AF62" t="s">
        <v>14229</v>
      </c>
      <c r="AG62" t="s">
        <v>96</v>
      </c>
      <c r="AH62" t="s">
        <v>96</v>
      </c>
      <c r="AI62" t="str">
        <f>IF(ISNA(VLOOKUP(D62,Listen!J:O,3,0)),"",VLOOKUP(D62,Listen!J:O,3,0))</f>
        <v/>
      </c>
      <c r="AJ62" t="s">
        <v>96</v>
      </c>
      <c r="AK62">
        <v>5</v>
      </c>
      <c r="AL62" t="s">
        <v>96</v>
      </c>
      <c r="AM62">
        <v>3</v>
      </c>
      <c r="AN62">
        <v>2</v>
      </c>
      <c r="AO62">
        <v>5</v>
      </c>
      <c r="AP62">
        <f t="shared" si="0"/>
        <v>5</v>
      </c>
    </row>
    <row r="63" spans="1:42" x14ac:dyDescent="0.25">
      <c r="A63" t="s">
        <v>427</v>
      </c>
      <c r="B63">
        <v>12.1762179762211</v>
      </c>
      <c r="C63">
        <v>71</v>
      </c>
      <c r="D63" t="s">
        <v>5005</v>
      </c>
      <c r="F63">
        <v>1198.7138986744999</v>
      </c>
      <c r="G63">
        <v>60.427409054319803</v>
      </c>
      <c r="H63" t="s">
        <v>5006</v>
      </c>
      <c r="I63" t="s">
        <v>1420</v>
      </c>
      <c r="J63" t="s">
        <v>37</v>
      </c>
      <c r="K63">
        <v>964537.49456143903</v>
      </c>
      <c r="L63">
        <v>164569.44516049599</v>
      </c>
      <c r="M63" t="s">
        <v>98</v>
      </c>
      <c r="N63" t="s">
        <v>98</v>
      </c>
      <c r="O63">
        <v>964537</v>
      </c>
      <c r="P63">
        <v>3858148</v>
      </c>
      <c r="Q63">
        <v>126</v>
      </c>
      <c r="R63">
        <v>12.214017976221099</v>
      </c>
      <c r="S63" t="s">
        <v>427</v>
      </c>
      <c r="T63" t="s">
        <v>96</v>
      </c>
      <c r="U63">
        <v>1195.7138986744999</v>
      </c>
      <c r="V63">
        <v>60.4</v>
      </c>
      <c r="W63" t="s">
        <v>14229</v>
      </c>
      <c r="X63">
        <v>72100121</v>
      </c>
      <c r="Y63" t="s">
        <v>96</v>
      </c>
      <c r="Z63" t="s">
        <v>427</v>
      </c>
      <c r="AA63" t="s">
        <v>852</v>
      </c>
      <c r="AB63" t="s">
        <v>722</v>
      </c>
      <c r="AC63" t="s">
        <v>853</v>
      </c>
      <c r="AD63" t="s">
        <v>721</v>
      </c>
      <c r="AE63">
        <v>126</v>
      </c>
      <c r="AF63" t="s">
        <v>14229</v>
      </c>
      <c r="AG63" t="s">
        <v>96</v>
      </c>
      <c r="AH63" t="s">
        <v>96</v>
      </c>
      <c r="AI63" t="str">
        <f>IF(ISNA(VLOOKUP(D63,Listen!J:O,3,0)),"",VLOOKUP(D63,Listen!J:O,3,0))</f>
        <v/>
      </c>
      <c r="AJ63" t="s">
        <v>96</v>
      </c>
      <c r="AK63">
        <v>5</v>
      </c>
      <c r="AL63" t="s">
        <v>96</v>
      </c>
      <c r="AM63">
        <v>3</v>
      </c>
      <c r="AN63">
        <v>2</v>
      </c>
      <c r="AO63">
        <v>5</v>
      </c>
      <c r="AP63">
        <f t="shared" si="0"/>
        <v>5</v>
      </c>
    </row>
    <row r="64" spans="1:42" x14ac:dyDescent="0.25">
      <c r="A64" t="s">
        <v>7427</v>
      </c>
      <c r="B64">
        <v>12.188474917539599</v>
      </c>
      <c r="C64">
        <v>70.099998474121094</v>
      </c>
      <c r="D64" t="s">
        <v>7428</v>
      </c>
      <c r="F64">
        <v>1199.3394735832601</v>
      </c>
      <c r="G64">
        <v>53.057953559211199</v>
      </c>
      <c r="H64" t="s">
        <v>7429</v>
      </c>
      <c r="I64" t="s">
        <v>571</v>
      </c>
      <c r="J64" t="s">
        <v>37</v>
      </c>
      <c r="K64">
        <v>123284.70778154</v>
      </c>
      <c r="L64">
        <v>21964.155626953299</v>
      </c>
      <c r="M64" t="s">
        <v>98</v>
      </c>
      <c r="N64" t="s">
        <v>98</v>
      </c>
      <c r="O64">
        <v>123285</v>
      </c>
      <c r="P64">
        <v>493140</v>
      </c>
      <c r="Q64">
        <v>16</v>
      </c>
      <c r="R64">
        <v>12.226274917539598</v>
      </c>
      <c r="S64" t="s">
        <v>7427</v>
      </c>
      <c r="T64" t="s">
        <v>96</v>
      </c>
      <c r="U64">
        <v>1196.3394735832601</v>
      </c>
      <c r="V64">
        <v>53.1</v>
      </c>
      <c r="W64" t="s">
        <v>16296</v>
      </c>
      <c r="X64">
        <v>72100121</v>
      </c>
      <c r="Y64" t="s">
        <v>96</v>
      </c>
      <c r="Z64" t="s">
        <v>7427</v>
      </c>
      <c r="AA64" t="s">
        <v>7430</v>
      </c>
      <c r="AB64" t="s">
        <v>7431</v>
      </c>
      <c r="AC64" t="s">
        <v>7432</v>
      </c>
      <c r="AD64" t="s">
        <v>7433</v>
      </c>
      <c r="AE64">
        <v>16</v>
      </c>
      <c r="AF64" t="s">
        <v>16296</v>
      </c>
      <c r="AG64" t="s">
        <v>96</v>
      </c>
      <c r="AH64" t="s">
        <v>96</v>
      </c>
      <c r="AI64" t="str">
        <f>IF(ISNA(VLOOKUP(D64,Listen!J:O,3,0)),"",VLOOKUP(D64,Listen!J:O,3,0))</f>
        <v/>
      </c>
      <c r="AJ64" t="s">
        <v>96</v>
      </c>
      <c r="AK64">
        <v>5</v>
      </c>
      <c r="AL64" t="s">
        <v>96</v>
      </c>
      <c r="AM64">
        <v>3</v>
      </c>
      <c r="AN64">
        <v>2</v>
      </c>
      <c r="AO64">
        <v>5</v>
      </c>
      <c r="AP64">
        <f t="shared" si="0"/>
        <v>5</v>
      </c>
    </row>
    <row r="65" spans="1:42" x14ac:dyDescent="0.25">
      <c r="A65" t="s">
        <v>3104</v>
      </c>
      <c r="B65">
        <v>12.444216128546801</v>
      </c>
      <c r="C65">
        <v>69.099998474121094</v>
      </c>
      <c r="D65" t="s">
        <v>7434</v>
      </c>
      <c r="F65">
        <v>1215.4949532936</v>
      </c>
      <c r="G65">
        <v>69.881778369902506</v>
      </c>
      <c r="H65" t="s">
        <v>7435</v>
      </c>
      <c r="I65" t="s">
        <v>538</v>
      </c>
      <c r="J65" t="s">
        <v>37</v>
      </c>
      <c r="K65">
        <v>303815.75732293999</v>
      </c>
      <c r="L65">
        <v>139271.58409189701</v>
      </c>
      <c r="M65" t="s">
        <v>98</v>
      </c>
      <c r="N65" t="s">
        <v>98</v>
      </c>
      <c r="O65">
        <v>303816</v>
      </c>
      <c r="P65">
        <v>1215264</v>
      </c>
      <c r="Q65">
        <v>40</v>
      </c>
      <c r="R65">
        <v>12.4820161285468</v>
      </c>
      <c r="S65" t="s">
        <v>3242</v>
      </c>
      <c r="T65" t="s">
        <v>96</v>
      </c>
      <c r="U65">
        <v>1212.4949532936</v>
      </c>
      <c r="V65">
        <v>69.900000000000006</v>
      </c>
      <c r="W65" t="s">
        <v>16297</v>
      </c>
      <c r="X65">
        <v>72100121</v>
      </c>
      <c r="Y65" t="s">
        <v>96</v>
      </c>
      <c r="Z65" t="s">
        <v>3242</v>
      </c>
      <c r="AA65" t="s">
        <v>3240</v>
      </c>
      <c r="AB65" t="s">
        <v>3104</v>
      </c>
      <c r="AC65" t="s">
        <v>3241</v>
      </c>
      <c r="AD65" t="s">
        <v>3102</v>
      </c>
      <c r="AE65">
        <v>40</v>
      </c>
      <c r="AF65" t="s">
        <v>16297</v>
      </c>
      <c r="AG65" t="s">
        <v>96</v>
      </c>
      <c r="AH65" t="s">
        <v>96</v>
      </c>
      <c r="AI65" t="str">
        <f>IF(ISNA(VLOOKUP(D65,Listen!J:O,3,0)),"",VLOOKUP(D65,Listen!J:O,3,0))</f>
        <v/>
      </c>
      <c r="AJ65" t="s">
        <v>96</v>
      </c>
      <c r="AK65">
        <v>5</v>
      </c>
      <c r="AL65" t="s">
        <v>96</v>
      </c>
      <c r="AM65">
        <v>3</v>
      </c>
      <c r="AN65">
        <v>2</v>
      </c>
      <c r="AO65">
        <v>5</v>
      </c>
      <c r="AP65">
        <f t="shared" si="0"/>
        <v>5</v>
      </c>
    </row>
    <row r="66" spans="1:42" x14ac:dyDescent="0.25">
      <c r="A66" t="s">
        <v>2691</v>
      </c>
      <c r="B66">
        <v>12.444452817136201</v>
      </c>
      <c r="C66">
        <v>115</v>
      </c>
      <c r="D66" t="s">
        <v>4459</v>
      </c>
      <c r="F66">
        <v>1215.5100582637999</v>
      </c>
      <c r="G66">
        <v>74.244756755135796</v>
      </c>
      <c r="H66" t="s">
        <v>4460</v>
      </c>
      <c r="I66" t="s">
        <v>4461</v>
      </c>
      <c r="J66" t="s">
        <v>37</v>
      </c>
      <c r="K66">
        <v>572983.21895461902</v>
      </c>
      <c r="L66">
        <v>159925.51381997901</v>
      </c>
      <c r="M66">
        <v>77010.484412211605</v>
      </c>
      <c r="N66">
        <v>77010.484412211605</v>
      </c>
      <c r="O66">
        <v>495973</v>
      </c>
      <c r="P66">
        <v>1983892</v>
      </c>
      <c r="Q66">
        <v>65</v>
      </c>
      <c r="R66">
        <v>12.482252817136199</v>
      </c>
      <c r="S66" t="s">
        <v>5197</v>
      </c>
      <c r="T66" t="s">
        <v>96</v>
      </c>
      <c r="U66">
        <v>1212.5100582637999</v>
      </c>
      <c r="V66">
        <v>74.2</v>
      </c>
      <c r="W66" t="s">
        <v>14231</v>
      </c>
      <c r="X66">
        <v>72100121</v>
      </c>
      <c r="Y66" t="s">
        <v>96</v>
      </c>
      <c r="Z66" t="s">
        <v>5197</v>
      </c>
      <c r="AA66" t="s">
        <v>5198</v>
      </c>
      <c r="AB66" t="s">
        <v>2691</v>
      </c>
      <c r="AC66" t="s">
        <v>5199</v>
      </c>
      <c r="AD66" t="s">
        <v>2692</v>
      </c>
      <c r="AE66">
        <v>65</v>
      </c>
      <c r="AF66" t="s">
        <v>14231</v>
      </c>
      <c r="AG66" t="s">
        <v>96</v>
      </c>
      <c r="AH66" t="s">
        <v>96</v>
      </c>
      <c r="AI66" t="str">
        <f>IF(ISNA(VLOOKUP(D66,Listen!J:O,3,0)),"",VLOOKUP(D66,Listen!J:O,3,0))</f>
        <v/>
      </c>
      <c r="AJ66" t="s">
        <v>96</v>
      </c>
      <c r="AK66">
        <v>5</v>
      </c>
      <c r="AL66" t="s">
        <v>96</v>
      </c>
      <c r="AM66">
        <v>3</v>
      </c>
      <c r="AN66">
        <v>2</v>
      </c>
      <c r="AO66">
        <v>5</v>
      </c>
      <c r="AP66">
        <f t="shared" si="0"/>
        <v>5</v>
      </c>
    </row>
    <row r="67" spans="1:42" x14ac:dyDescent="0.25">
      <c r="A67" t="s">
        <v>7436</v>
      </c>
      <c r="B67">
        <v>12.5695725718401</v>
      </c>
      <c r="C67">
        <v>105</v>
      </c>
      <c r="D67" t="s">
        <v>7437</v>
      </c>
      <c r="F67">
        <v>1223.4949390383699</v>
      </c>
      <c r="G67">
        <v>61.863454722984201</v>
      </c>
      <c r="H67" t="s">
        <v>7438</v>
      </c>
      <c r="I67" t="s">
        <v>7439</v>
      </c>
      <c r="J67" t="s">
        <v>37</v>
      </c>
      <c r="K67">
        <v>33635.021370511997</v>
      </c>
      <c r="L67">
        <v>12800.970843994201</v>
      </c>
      <c r="M67">
        <v>170655.952069049</v>
      </c>
      <c r="N67">
        <v>170655.952069049</v>
      </c>
      <c r="O67">
        <v>0</v>
      </c>
      <c r="P67">
        <v>0</v>
      </c>
      <c r="Q67">
        <v>0</v>
      </c>
      <c r="R67">
        <v>12.607372571840099</v>
      </c>
      <c r="S67" t="s">
        <v>7436</v>
      </c>
      <c r="T67" t="s">
        <v>96</v>
      </c>
      <c r="U67">
        <v>1220.4949390383699</v>
      </c>
      <c r="V67">
        <v>61.9</v>
      </c>
      <c r="W67" t="s">
        <v>16298</v>
      </c>
      <c r="X67">
        <v>72100121</v>
      </c>
      <c r="Y67" t="s">
        <v>96</v>
      </c>
      <c r="Z67" t="s">
        <v>7436</v>
      </c>
      <c r="AA67" t="s">
        <v>7440</v>
      </c>
      <c r="AB67" t="s">
        <v>7441</v>
      </c>
      <c r="AC67" t="s">
        <v>5366</v>
      </c>
      <c r="AD67" t="s">
        <v>7442</v>
      </c>
      <c r="AE67">
        <v>0</v>
      </c>
      <c r="AF67" t="s">
        <v>16298</v>
      </c>
      <c r="AG67" t="s">
        <v>96</v>
      </c>
      <c r="AH67" t="s">
        <v>96</v>
      </c>
      <c r="AI67" t="str">
        <f>IF(ISNA(VLOOKUP(D67,Listen!J:O,3,0)),"",VLOOKUP(D67,Listen!J:O,3,0))</f>
        <v/>
      </c>
      <c r="AJ67">
        <v>6</v>
      </c>
      <c r="AK67">
        <v>5</v>
      </c>
      <c r="AL67" t="s">
        <v>96</v>
      </c>
      <c r="AM67">
        <v>3</v>
      </c>
      <c r="AN67">
        <v>2</v>
      </c>
      <c r="AO67">
        <v>6</v>
      </c>
      <c r="AP67">
        <f t="shared" ref="AP67:AP130" si="1">IF(OR(O67&lt;10000,Y67="Säule",Y67="BW",Y67="IS"),6,
IF(G67&lt;80,5,
IF(AND(ABS(E67-U67)&gt;100,NOT(E67="")),4,
IF(OR(J67="NIST20.L",J67="NIST17.L",J67="NIST11.L",J67="SWGDRUG.L",J67="WILEY275.L",J67="HPPEST.L",J67="PMW_TOX2.L",J67="ENVI96.L"),3,
IF(AI67="x",1,2)))))</f>
        <v>6</v>
      </c>
    </row>
    <row r="68" spans="1:42" x14ac:dyDescent="0.25">
      <c r="A68" t="s">
        <v>7443</v>
      </c>
      <c r="B68">
        <v>12.6490967160716</v>
      </c>
      <c r="C68">
        <v>101</v>
      </c>
      <c r="D68" t="s">
        <v>7444</v>
      </c>
      <c r="F68">
        <v>1228.5700034188301</v>
      </c>
      <c r="G68">
        <v>54.487739620111903</v>
      </c>
      <c r="H68" t="s">
        <v>7445</v>
      </c>
      <c r="I68" t="s">
        <v>7446</v>
      </c>
      <c r="J68" t="s">
        <v>37</v>
      </c>
      <c r="K68">
        <v>230589.63477944801</v>
      </c>
      <c r="L68">
        <v>77119.817315858105</v>
      </c>
      <c r="M68" t="s">
        <v>98</v>
      </c>
      <c r="N68" t="s">
        <v>98</v>
      </c>
      <c r="O68">
        <v>230590</v>
      </c>
      <c r="P68">
        <v>922360</v>
      </c>
      <c r="Q68">
        <v>30</v>
      </c>
      <c r="R68">
        <v>12.686896716071599</v>
      </c>
      <c r="S68" t="s">
        <v>7447</v>
      </c>
      <c r="T68" t="s">
        <v>96</v>
      </c>
      <c r="U68">
        <v>1225.5700034188301</v>
      </c>
      <c r="V68">
        <v>54.5</v>
      </c>
      <c r="W68" t="s">
        <v>16299</v>
      </c>
      <c r="X68">
        <v>72100121</v>
      </c>
      <c r="Y68" t="s">
        <v>96</v>
      </c>
      <c r="Z68" t="s">
        <v>7447</v>
      </c>
      <c r="AA68" t="s">
        <v>7448</v>
      </c>
      <c r="AB68" t="s">
        <v>7443</v>
      </c>
      <c r="AC68" t="s">
        <v>7449</v>
      </c>
      <c r="AD68" t="s">
        <v>7450</v>
      </c>
      <c r="AE68">
        <v>30</v>
      </c>
      <c r="AF68" t="s">
        <v>16299</v>
      </c>
      <c r="AG68" t="s">
        <v>96</v>
      </c>
      <c r="AH68" t="s">
        <v>96</v>
      </c>
      <c r="AI68" t="str">
        <f>IF(ISNA(VLOOKUP(D68,Listen!J:O,3,0)),"",VLOOKUP(D68,Listen!J:O,3,0))</f>
        <v/>
      </c>
      <c r="AJ68" t="s">
        <v>96</v>
      </c>
      <c r="AK68">
        <v>5</v>
      </c>
      <c r="AL68" t="s">
        <v>96</v>
      </c>
      <c r="AM68">
        <v>3</v>
      </c>
      <c r="AN68">
        <v>2</v>
      </c>
      <c r="AO68">
        <v>5</v>
      </c>
      <c r="AP68">
        <f t="shared" si="1"/>
        <v>5</v>
      </c>
    </row>
    <row r="69" spans="1:42" x14ac:dyDescent="0.25">
      <c r="A69" t="s">
        <v>497</v>
      </c>
      <c r="B69">
        <v>12.6518782297959</v>
      </c>
      <c r="C69">
        <v>135</v>
      </c>
      <c r="D69" t="s">
        <v>498</v>
      </c>
      <c r="E69">
        <v>1229</v>
      </c>
      <c r="F69">
        <v>1228.7475138008899</v>
      </c>
      <c r="G69">
        <v>59.682785537539701</v>
      </c>
      <c r="H69" t="s">
        <v>499</v>
      </c>
      <c r="I69" t="s">
        <v>500</v>
      </c>
      <c r="J69" t="s">
        <v>44</v>
      </c>
      <c r="K69">
        <v>202747.98672764</v>
      </c>
      <c r="L69">
        <v>86291.097260935698</v>
      </c>
      <c r="M69" t="s">
        <v>98</v>
      </c>
      <c r="N69" t="s">
        <v>98</v>
      </c>
      <c r="O69">
        <v>202748</v>
      </c>
      <c r="P69">
        <v>810992</v>
      </c>
      <c r="Q69">
        <v>27</v>
      </c>
      <c r="R69">
        <v>12.689678229795899</v>
      </c>
      <c r="S69" t="s">
        <v>497</v>
      </c>
      <c r="T69">
        <v>1229</v>
      </c>
      <c r="U69">
        <v>1225.7475138008899</v>
      </c>
      <c r="V69">
        <v>59.7</v>
      </c>
      <c r="W69" t="s">
        <v>16300</v>
      </c>
      <c r="X69">
        <v>72100121</v>
      </c>
      <c r="Y69" t="s">
        <v>96</v>
      </c>
      <c r="Z69" t="s">
        <v>497</v>
      </c>
      <c r="AA69" t="s">
        <v>501</v>
      </c>
      <c r="AB69" t="s">
        <v>502</v>
      </c>
      <c r="AC69" t="s">
        <v>503</v>
      </c>
      <c r="AD69" t="s">
        <v>504</v>
      </c>
      <c r="AE69">
        <v>27</v>
      </c>
      <c r="AF69" t="s">
        <v>16300</v>
      </c>
      <c r="AG69" t="s">
        <v>96</v>
      </c>
      <c r="AH69" t="s">
        <v>118</v>
      </c>
      <c r="AI69" t="str">
        <f>IF(ISNA(VLOOKUP(D69,Listen!J:O,3,0)),"",VLOOKUP(D69,Listen!J:O,3,0))</f>
        <v/>
      </c>
      <c r="AJ69" t="s">
        <v>96</v>
      </c>
      <c r="AK69">
        <v>5</v>
      </c>
      <c r="AL69" t="s">
        <v>96</v>
      </c>
      <c r="AM69" t="s">
        <v>96</v>
      </c>
      <c r="AN69">
        <v>2</v>
      </c>
      <c r="AO69">
        <v>5</v>
      </c>
      <c r="AP69">
        <f t="shared" si="1"/>
        <v>5</v>
      </c>
    </row>
    <row r="70" spans="1:42" x14ac:dyDescent="0.25">
      <c r="A70" t="s">
        <v>7451</v>
      </c>
      <c r="B70">
        <v>12.681169843813</v>
      </c>
      <c r="C70">
        <v>134</v>
      </c>
      <c r="D70" t="s">
        <v>7452</v>
      </c>
      <c r="F70">
        <v>1230.61684327788</v>
      </c>
      <c r="G70">
        <v>59.330881471181499</v>
      </c>
      <c r="H70" t="s">
        <v>7453</v>
      </c>
      <c r="I70" t="s">
        <v>5621</v>
      </c>
      <c r="J70" t="s">
        <v>37</v>
      </c>
      <c r="K70">
        <v>18040.9231553381</v>
      </c>
      <c r="L70">
        <v>5244.5813074951602</v>
      </c>
      <c r="M70">
        <v>406222.73441571399</v>
      </c>
      <c r="N70">
        <v>406222.73441571399</v>
      </c>
      <c r="O70">
        <v>0</v>
      </c>
      <c r="P70">
        <v>0</v>
      </c>
      <c r="Q70">
        <v>0</v>
      </c>
      <c r="R70">
        <v>12.718969843812999</v>
      </c>
      <c r="S70" t="s">
        <v>7451</v>
      </c>
      <c r="T70" t="s">
        <v>96</v>
      </c>
      <c r="U70">
        <v>1227.61684327788</v>
      </c>
      <c r="V70">
        <v>59.3</v>
      </c>
      <c r="W70" t="s">
        <v>16301</v>
      </c>
      <c r="X70">
        <v>72100121</v>
      </c>
      <c r="Y70" t="s">
        <v>96</v>
      </c>
      <c r="Z70" t="s">
        <v>7451</v>
      </c>
      <c r="AA70" t="s">
        <v>7454</v>
      </c>
      <c r="AB70" t="s">
        <v>7455</v>
      </c>
      <c r="AC70" t="s">
        <v>7456</v>
      </c>
      <c r="AD70" t="s">
        <v>7457</v>
      </c>
      <c r="AE70">
        <v>0</v>
      </c>
      <c r="AF70" t="s">
        <v>16301</v>
      </c>
      <c r="AG70" t="s">
        <v>96</v>
      </c>
      <c r="AH70" t="s">
        <v>96</v>
      </c>
      <c r="AI70" t="str">
        <f>IF(ISNA(VLOOKUP(D70,Listen!J:O,3,0)),"",VLOOKUP(D70,Listen!J:O,3,0))</f>
        <v/>
      </c>
      <c r="AJ70">
        <v>6</v>
      </c>
      <c r="AK70">
        <v>5</v>
      </c>
      <c r="AL70" t="s">
        <v>96</v>
      </c>
      <c r="AM70">
        <v>3</v>
      </c>
      <c r="AN70">
        <v>2</v>
      </c>
      <c r="AO70">
        <v>6</v>
      </c>
      <c r="AP70">
        <f t="shared" si="1"/>
        <v>6</v>
      </c>
    </row>
    <row r="71" spans="1:42" x14ac:dyDescent="0.25">
      <c r="A71" t="s">
        <v>7448</v>
      </c>
      <c r="B71">
        <v>12.7534041891961</v>
      </c>
      <c r="C71">
        <v>101</v>
      </c>
      <c r="D71" t="s">
        <v>7458</v>
      </c>
      <c r="F71">
        <v>1235.2266879589099</v>
      </c>
      <c r="G71">
        <v>70.274636931202096</v>
      </c>
      <c r="H71" t="s">
        <v>7459</v>
      </c>
      <c r="I71" t="s">
        <v>7460</v>
      </c>
      <c r="J71" t="s">
        <v>37</v>
      </c>
      <c r="K71">
        <v>291235.42139534402</v>
      </c>
      <c r="L71">
        <v>121334.789045036</v>
      </c>
      <c r="M71" t="s">
        <v>98</v>
      </c>
      <c r="N71" t="s">
        <v>98</v>
      </c>
      <c r="O71">
        <v>291235</v>
      </c>
      <c r="P71">
        <v>1164940</v>
      </c>
      <c r="Q71">
        <v>38</v>
      </c>
      <c r="R71">
        <v>12.791204189196099</v>
      </c>
      <c r="S71" t="s">
        <v>7448</v>
      </c>
      <c r="T71" t="s">
        <v>96</v>
      </c>
      <c r="U71">
        <v>1232.2266879589099</v>
      </c>
      <c r="V71">
        <v>70.3</v>
      </c>
      <c r="W71" t="s">
        <v>16302</v>
      </c>
      <c r="X71">
        <v>72100121</v>
      </c>
      <c r="Y71" t="s">
        <v>96</v>
      </c>
      <c r="Z71" t="s">
        <v>7448</v>
      </c>
      <c r="AA71" t="s">
        <v>7449</v>
      </c>
      <c r="AB71" t="s">
        <v>7447</v>
      </c>
      <c r="AC71" t="s">
        <v>7461</v>
      </c>
      <c r="AD71" t="s">
        <v>7443</v>
      </c>
      <c r="AE71">
        <v>38</v>
      </c>
      <c r="AF71" t="s">
        <v>16302</v>
      </c>
      <c r="AG71" t="s">
        <v>96</v>
      </c>
      <c r="AH71" t="s">
        <v>96</v>
      </c>
      <c r="AI71" t="str">
        <f>IF(ISNA(VLOOKUP(D71,Listen!J:O,3,0)),"",VLOOKUP(D71,Listen!J:O,3,0))</f>
        <v/>
      </c>
      <c r="AJ71" t="s">
        <v>96</v>
      </c>
      <c r="AK71">
        <v>5</v>
      </c>
      <c r="AL71" t="s">
        <v>96</v>
      </c>
      <c r="AM71">
        <v>3</v>
      </c>
      <c r="AN71">
        <v>2</v>
      </c>
      <c r="AO71">
        <v>5</v>
      </c>
      <c r="AP71">
        <f t="shared" si="1"/>
        <v>5</v>
      </c>
    </row>
    <row r="72" spans="1:42" x14ac:dyDescent="0.25">
      <c r="A72" t="s">
        <v>5999</v>
      </c>
      <c r="B72">
        <v>12.792214854561699</v>
      </c>
      <c r="C72">
        <v>68.099998474121094</v>
      </c>
      <c r="D72" t="s">
        <v>7462</v>
      </c>
      <c r="F72">
        <v>1237.7035033623499</v>
      </c>
      <c r="G72">
        <v>59.357676460340201</v>
      </c>
      <c r="H72" t="s">
        <v>7463</v>
      </c>
      <c r="I72" t="s">
        <v>7464</v>
      </c>
      <c r="J72" t="s">
        <v>37</v>
      </c>
      <c r="K72">
        <v>113991.86797286601</v>
      </c>
      <c r="L72">
        <v>37304.261342430102</v>
      </c>
      <c r="M72" t="s">
        <v>98</v>
      </c>
      <c r="N72" t="s">
        <v>98</v>
      </c>
      <c r="O72">
        <v>113992</v>
      </c>
      <c r="P72">
        <v>455968</v>
      </c>
      <c r="Q72">
        <v>15</v>
      </c>
      <c r="R72">
        <v>12.830014854561698</v>
      </c>
      <c r="S72" t="s">
        <v>5999</v>
      </c>
      <c r="T72" t="s">
        <v>96</v>
      </c>
      <c r="U72">
        <v>1234.7035033623499</v>
      </c>
      <c r="V72">
        <v>59.4</v>
      </c>
      <c r="W72" t="s">
        <v>16303</v>
      </c>
      <c r="X72">
        <v>72100121</v>
      </c>
      <c r="Y72" t="s">
        <v>96</v>
      </c>
      <c r="Z72" t="s">
        <v>5999</v>
      </c>
      <c r="AA72" t="s">
        <v>5997</v>
      </c>
      <c r="AB72" t="s">
        <v>7465</v>
      </c>
      <c r="AC72" t="s">
        <v>5998</v>
      </c>
      <c r="AD72" t="s">
        <v>7466</v>
      </c>
      <c r="AE72">
        <v>15</v>
      </c>
      <c r="AF72" t="s">
        <v>16303</v>
      </c>
      <c r="AG72" t="s">
        <v>96</v>
      </c>
      <c r="AH72" t="s">
        <v>96</v>
      </c>
      <c r="AI72" t="str">
        <f>IF(ISNA(VLOOKUP(D72,Listen!J:O,3,0)),"",VLOOKUP(D72,Listen!J:O,3,0))</f>
        <v/>
      </c>
      <c r="AJ72" t="s">
        <v>96</v>
      </c>
      <c r="AK72">
        <v>5</v>
      </c>
      <c r="AL72" t="s">
        <v>96</v>
      </c>
      <c r="AM72">
        <v>3</v>
      </c>
      <c r="AN72">
        <v>2</v>
      </c>
      <c r="AO72">
        <v>5</v>
      </c>
      <c r="AP72">
        <f t="shared" si="1"/>
        <v>5</v>
      </c>
    </row>
    <row r="73" spans="1:42" x14ac:dyDescent="0.25">
      <c r="A73" t="s">
        <v>4464</v>
      </c>
      <c r="B73">
        <v>12.8025443041159</v>
      </c>
      <c r="C73">
        <v>207</v>
      </c>
      <c r="D73" t="s">
        <v>2178</v>
      </c>
      <c r="F73">
        <v>1238.3627072055201</v>
      </c>
      <c r="G73">
        <v>62.306581643347499</v>
      </c>
      <c r="H73" t="s">
        <v>2179</v>
      </c>
      <c r="I73" t="s">
        <v>2180</v>
      </c>
      <c r="J73" t="s">
        <v>37</v>
      </c>
      <c r="K73">
        <v>89725.308154179394</v>
      </c>
      <c r="L73">
        <v>22806.173890439699</v>
      </c>
      <c r="M73" t="s">
        <v>98</v>
      </c>
      <c r="N73" t="s">
        <v>98</v>
      </c>
      <c r="O73">
        <v>89725</v>
      </c>
      <c r="P73">
        <v>358900</v>
      </c>
      <c r="Q73">
        <v>12</v>
      </c>
      <c r="R73">
        <v>12.840344304115899</v>
      </c>
      <c r="S73" t="s">
        <v>4464</v>
      </c>
      <c r="T73" t="s">
        <v>96</v>
      </c>
      <c r="U73">
        <v>1235.3627072055201</v>
      </c>
      <c r="V73">
        <v>62.3</v>
      </c>
      <c r="W73" t="s">
        <v>16304</v>
      </c>
      <c r="X73">
        <v>72100121</v>
      </c>
      <c r="Y73" t="s">
        <v>96</v>
      </c>
      <c r="Z73" t="s">
        <v>4464</v>
      </c>
      <c r="AA73" t="s">
        <v>4465</v>
      </c>
      <c r="AB73" t="s">
        <v>4463</v>
      </c>
      <c r="AC73" t="s">
        <v>4466</v>
      </c>
      <c r="AD73" t="s">
        <v>4462</v>
      </c>
      <c r="AE73">
        <v>12</v>
      </c>
      <c r="AF73" t="s">
        <v>16304</v>
      </c>
      <c r="AG73" t="s">
        <v>96</v>
      </c>
      <c r="AH73" t="s">
        <v>96</v>
      </c>
      <c r="AI73" t="str">
        <f>IF(ISNA(VLOOKUP(D73,Listen!J:O,3,0)),"",VLOOKUP(D73,Listen!J:O,3,0))</f>
        <v/>
      </c>
      <c r="AJ73" t="s">
        <v>96</v>
      </c>
      <c r="AK73">
        <v>5</v>
      </c>
      <c r="AL73" t="s">
        <v>96</v>
      </c>
      <c r="AM73">
        <v>3</v>
      </c>
      <c r="AN73">
        <v>2</v>
      </c>
      <c r="AO73">
        <v>5</v>
      </c>
      <c r="AP73">
        <f t="shared" si="1"/>
        <v>5</v>
      </c>
    </row>
    <row r="74" spans="1:42" x14ac:dyDescent="0.25">
      <c r="A74" t="s">
        <v>7449</v>
      </c>
      <c r="B74">
        <v>12.8865769225071</v>
      </c>
      <c r="C74">
        <v>101</v>
      </c>
      <c r="D74" t="s">
        <v>7467</v>
      </c>
      <c r="F74">
        <v>1243.7254929671899</v>
      </c>
      <c r="G74">
        <v>71.497164208722594</v>
      </c>
      <c r="H74" t="s">
        <v>7468</v>
      </c>
      <c r="I74" t="s">
        <v>7469</v>
      </c>
      <c r="J74" t="s">
        <v>37</v>
      </c>
      <c r="K74">
        <v>249592.51298970601</v>
      </c>
      <c r="L74">
        <v>249101.14907799001</v>
      </c>
      <c r="M74" t="s">
        <v>98</v>
      </c>
      <c r="N74" t="s">
        <v>98</v>
      </c>
      <c r="O74">
        <v>249593</v>
      </c>
      <c r="P74">
        <v>998372</v>
      </c>
      <c r="Q74">
        <v>33</v>
      </c>
      <c r="R74">
        <v>12.924376922507099</v>
      </c>
      <c r="S74" t="s">
        <v>7449</v>
      </c>
      <c r="T74" t="s">
        <v>96</v>
      </c>
      <c r="U74">
        <v>1240.7254929671899</v>
      </c>
      <c r="V74">
        <v>71.5</v>
      </c>
      <c r="W74" t="s">
        <v>16305</v>
      </c>
      <c r="X74">
        <v>72100121</v>
      </c>
      <c r="Y74" t="s">
        <v>96</v>
      </c>
      <c r="Z74" t="s">
        <v>7449</v>
      </c>
      <c r="AA74" t="s">
        <v>7461</v>
      </c>
      <c r="AB74" t="s">
        <v>7448</v>
      </c>
      <c r="AC74" t="s">
        <v>7470</v>
      </c>
      <c r="AD74" t="s">
        <v>7447</v>
      </c>
      <c r="AE74">
        <v>33</v>
      </c>
      <c r="AF74" t="s">
        <v>16305</v>
      </c>
      <c r="AG74" t="s">
        <v>96</v>
      </c>
      <c r="AH74" t="s">
        <v>96</v>
      </c>
      <c r="AI74" t="str">
        <f>IF(ISNA(VLOOKUP(D74,Listen!J:O,3,0)),"",VLOOKUP(D74,Listen!J:O,3,0))</f>
        <v/>
      </c>
      <c r="AJ74" t="s">
        <v>96</v>
      </c>
      <c r="AK74">
        <v>5</v>
      </c>
      <c r="AL74" t="s">
        <v>96</v>
      </c>
      <c r="AM74">
        <v>3</v>
      </c>
      <c r="AN74">
        <v>2</v>
      </c>
      <c r="AO74">
        <v>5</v>
      </c>
      <c r="AP74">
        <f t="shared" si="1"/>
        <v>5</v>
      </c>
    </row>
    <row r="75" spans="1:42" x14ac:dyDescent="0.25">
      <c r="A75" t="s">
        <v>5362</v>
      </c>
      <c r="B75">
        <v>12.9711716181477</v>
      </c>
      <c r="C75">
        <v>105</v>
      </c>
      <c r="D75" t="s">
        <v>7471</v>
      </c>
      <c r="F75">
        <v>1249.12414932205</v>
      </c>
      <c r="G75">
        <v>56.426024335902497</v>
      </c>
      <c r="H75" t="s">
        <v>7472</v>
      </c>
      <c r="I75" t="s">
        <v>3957</v>
      </c>
      <c r="J75" t="s">
        <v>37</v>
      </c>
      <c r="K75">
        <v>87074.233709959895</v>
      </c>
      <c r="L75">
        <v>29013.1181188964</v>
      </c>
      <c r="M75" t="s">
        <v>98</v>
      </c>
      <c r="N75" t="s">
        <v>98</v>
      </c>
      <c r="O75">
        <v>87074</v>
      </c>
      <c r="P75">
        <v>348296</v>
      </c>
      <c r="Q75">
        <v>11</v>
      </c>
      <c r="R75">
        <v>13.008971618147699</v>
      </c>
      <c r="S75" t="s">
        <v>5362</v>
      </c>
      <c r="T75" t="s">
        <v>96</v>
      </c>
      <c r="U75">
        <v>1246.12414932205</v>
      </c>
      <c r="V75">
        <v>56.4</v>
      </c>
      <c r="W75" t="s">
        <v>16306</v>
      </c>
      <c r="X75">
        <v>72100121</v>
      </c>
      <c r="Y75" t="s">
        <v>96</v>
      </c>
      <c r="Z75" t="s">
        <v>5362</v>
      </c>
      <c r="AA75" t="s">
        <v>5363</v>
      </c>
      <c r="AB75" t="s">
        <v>5364</v>
      </c>
      <c r="AC75" t="s">
        <v>5365</v>
      </c>
      <c r="AD75" t="s">
        <v>5366</v>
      </c>
      <c r="AE75">
        <v>11</v>
      </c>
      <c r="AF75" t="s">
        <v>16306</v>
      </c>
      <c r="AG75" t="s">
        <v>96</v>
      </c>
      <c r="AH75" t="s">
        <v>96</v>
      </c>
      <c r="AI75" t="str">
        <f>IF(ISNA(VLOOKUP(D75,Listen!J:O,3,0)),"",VLOOKUP(D75,Listen!J:O,3,0))</f>
        <v/>
      </c>
      <c r="AJ75" t="s">
        <v>96</v>
      </c>
      <c r="AK75">
        <v>5</v>
      </c>
      <c r="AL75" t="s">
        <v>96</v>
      </c>
      <c r="AM75">
        <v>3</v>
      </c>
      <c r="AN75">
        <v>2</v>
      </c>
      <c r="AO75">
        <v>5</v>
      </c>
      <c r="AP75">
        <f t="shared" si="1"/>
        <v>5</v>
      </c>
    </row>
    <row r="76" spans="1:42" x14ac:dyDescent="0.25">
      <c r="A76" t="s">
        <v>7461</v>
      </c>
      <c r="B76">
        <v>12.9863232935977</v>
      </c>
      <c r="C76">
        <v>101</v>
      </c>
      <c r="D76" t="s">
        <v>7467</v>
      </c>
      <c r="F76">
        <v>1250.09109752531</v>
      </c>
      <c r="G76">
        <v>63.271166989293</v>
      </c>
      <c r="H76" t="s">
        <v>7468</v>
      </c>
      <c r="I76" t="s">
        <v>7469</v>
      </c>
      <c r="J76" t="s">
        <v>37</v>
      </c>
      <c r="K76">
        <v>685696.95320835896</v>
      </c>
      <c r="L76">
        <v>408841.090416149</v>
      </c>
      <c r="M76" t="s">
        <v>98</v>
      </c>
      <c r="N76" t="s">
        <v>98</v>
      </c>
      <c r="O76">
        <v>685697</v>
      </c>
      <c r="P76">
        <v>2742788</v>
      </c>
      <c r="Q76">
        <v>90</v>
      </c>
      <c r="R76">
        <v>13.024123293597698</v>
      </c>
      <c r="S76" t="s">
        <v>7461</v>
      </c>
      <c r="T76" t="s">
        <v>96</v>
      </c>
      <c r="U76">
        <v>1247.09109752531</v>
      </c>
      <c r="V76">
        <v>63.3</v>
      </c>
      <c r="W76" t="s">
        <v>16307</v>
      </c>
      <c r="X76">
        <v>72100121</v>
      </c>
      <c r="Y76" t="s">
        <v>96</v>
      </c>
      <c r="Z76" t="s">
        <v>7461</v>
      </c>
      <c r="AA76" t="s">
        <v>7470</v>
      </c>
      <c r="AB76" t="s">
        <v>7449</v>
      </c>
      <c r="AC76" t="s">
        <v>7473</v>
      </c>
      <c r="AD76" t="s">
        <v>7448</v>
      </c>
      <c r="AE76">
        <v>90</v>
      </c>
      <c r="AF76" t="s">
        <v>16307</v>
      </c>
      <c r="AG76" t="s">
        <v>96</v>
      </c>
      <c r="AH76" t="s">
        <v>96</v>
      </c>
      <c r="AI76" t="str">
        <f>IF(ISNA(VLOOKUP(D76,Listen!J:O,3,0)),"",VLOOKUP(D76,Listen!J:O,3,0))</f>
        <v/>
      </c>
      <c r="AJ76" t="s">
        <v>96</v>
      </c>
      <c r="AK76">
        <v>5</v>
      </c>
      <c r="AL76" t="s">
        <v>96</v>
      </c>
      <c r="AM76">
        <v>3</v>
      </c>
      <c r="AN76">
        <v>2</v>
      </c>
      <c r="AO76">
        <v>5</v>
      </c>
      <c r="AP76">
        <f t="shared" si="1"/>
        <v>5</v>
      </c>
    </row>
    <row r="77" spans="1:42" x14ac:dyDescent="0.25">
      <c r="A77" t="s">
        <v>5367</v>
      </c>
      <c r="B77">
        <v>12.997137782473301</v>
      </c>
      <c r="C77">
        <v>94</v>
      </c>
      <c r="D77" t="s">
        <v>5368</v>
      </c>
      <c r="E77">
        <v>1246</v>
      </c>
      <c r="F77">
        <v>1250.78125556242</v>
      </c>
      <c r="G77">
        <v>66.446616855990499</v>
      </c>
      <c r="H77" t="s">
        <v>5369</v>
      </c>
      <c r="I77" t="s">
        <v>82</v>
      </c>
      <c r="J77" t="s">
        <v>43</v>
      </c>
      <c r="K77">
        <v>4410269.0363102704</v>
      </c>
      <c r="L77">
        <v>769099.25975542096</v>
      </c>
      <c r="M77" t="s">
        <v>98</v>
      </c>
      <c r="N77" t="s">
        <v>98</v>
      </c>
      <c r="O77">
        <v>4410269</v>
      </c>
      <c r="P77">
        <v>17641076</v>
      </c>
      <c r="Q77">
        <v>577</v>
      </c>
      <c r="R77">
        <v>13.0349377824733</v>
      </c>
      <c r="S77" t="s">
        <v>5367</v>
      </c>
      <c r="T77">
        <v>1246</v>
      </c>
      <c r="U77">
        <v>1247.78125556242</v>
      </c>
      <c r="V77">
        <v>66.400000000000006</v>
      </c>
      <c r="W77" t="s">
        <v>16308</v>
      </c>
      <c r="X77">
        <v>72100121</v>
      </c>
      <c r="Y77" t="s">
        <v>96</v>
      </c>
      <c r="Z77" t="s">
        <v>5367</v>
      </c>
      <c r="AA77" t="s">
        <v>5370</v>
      </c>
      <c r="AB77" t="s">
        <v>5371</v>
      </c>
      <c r="AC77" t="s">
        <v>5372</v>
      </c>
      <c r="AD77" t="s">
        <v>3468</v>
      </c>
      <c r="AE77">
        <v>577</v>
      </c>
      <c r="AF77" t="s">
        <v>16308</v>
      </c>
      <c r="AG77" t="s">
        <v>96</v>
      </c>
      <c r="AH77" t="s">
        <v>96</v>
      </c>
      <c r="AI77" t="str">
        <f>IF(ISNA(VLOOKUP(D77,Listen!J:O,3,0)),"",VLOOKUP(D77,Listen!J:O,3,0))</f>
        <v/>
      </c>
      <c r="AJ77" t="s">
        <v>96</v>
      </c>
      <c r="AK77">
        <v>5</v>
      </c>
      <c r="AL77" t="s">
        <v>96</v>
      </c>
      <c r="AM77">
        <v>3</v>
      </c>
      <c r="AN77">
        <v>2</v>
      </c>
      <c r="AO77">
        <v>5</v>
      </c>
      <c r="AP77">
        <f t="shared" si="1"/>
        <v>5</v>
      </c>
    </row>
    <row r="78" spans="1:42" x14ac:dyDescent="0.25">
      <c r="A78" t="s">
        <v>7474</v>
      </c>
      <c r="B78">
        <v>13.010268015268901</v>
      </c>
      <c r="C78">
        <v>108</v>
      </c>
      <c r="D78" s="2" t="s">
        <v>7475</v>
      </c>
      <c r="F78">
        <v>1251.61919952789</v>
      </c>
      <c r="G78">
        <v>51.081647849987398</v>
      </c>
      <c r="H78" t="s">
        <v>7476</v>
      </c>
      <c r="I78" t="s">
        <v>3225</v>
      </c>
      <c r="J78" t="s">
        <v>37</v>
      </c>
      <c r="K78">
        <v>366089.32580100698</v>
      </c>
      <c r="L78">
        <v>182975.06399035599</v>
      </c>
      <c r="M78" t="s">
        <v>98</v>
      </c>
      <c r="N78" t="s">
        <v>98</v>
      </c>
      <c r="O78">
        <v>366089</v>
      </c>
      <c r="P78">
        <v>1464356</v>
      </c>
      <c r="Q78">
        <v>48</v>
      </c>
      <c r="R78">
        <v>13.0480680152689</v>
      </c>
      <c r="S78" t="s">
        <v>7474</v>
      </c>
      <c r="T78" t="s">
        <v>96</v>
      </c>
      <c r="U78">
        <v>1248.61919952789</v>
      </c>
      <c r="V78">
        <v>51.1</v>
      </c>
      <c r="W78" t="s">
        <v>16309</v>
      </c>
      <c r="X78">
        <v>72100121</v>
      </c>
      <c r="Y78" t="s">
        <v>96</v>
      </c>
      <c r="Z78" t="s">
        <v>7474</v>
      </c>
      <c r="AA78" t="s">
        <v>7477</v>
      </c>
      <c r="AB78" t="s">
        <v>7478</v>
      </c>
      <c r="AC78" t="s">
        <v>7479</v>
      </c>
      <c r="AD78" t="s">
        <v>7480</v>
      </c>
      <c r="AE78">
        <v>48</v>
      </c>
      <c r="AF78" t="s">
        <v>16309</v>
      </c>
      <c r="AG78" t="s">
        <v>96</v>
      </c>
      <c r="AH78" t="s">
        <v>96</v>
      </c>
      <c r="AI78" t="str">
        <f>IF(ISNA(VLOOKUP(D78,Listen!J:O,3,0)),"",VLOOKUP(D78,Listen!J:O,3,0))</f>
        <v/>
      </c>
      <c r="AJ78" t="s">
        <v>96</v>
      </c>
      <c r="AK78">
        <v>5</v>
      </c>
      <c r="AL78" t="s">
        <v>96</v>
      </c>
      <c r="AM78">
        <v>3</v>
      </c>
      <c r="AN78">
        <v>2</v>
      </c>
      <c r="AO78">
        <v>5</v>
      </c>
      <c r="AP78">
        <f t="shared" si="1"/>
        <v>5</v>
      </c>
    </row>
    <row r="79" spans="1:42" x14ac:dyDescent="0.25">
      <c r="A79" t="s">
        <v>5367</v>
      </c>
      <c r="B79">
        <v>13.0298625720209</v>
      </c>
      <c r="C79">
        <v>94</v>
      </c>
      <c r="D79" t="s">
        <v>7481</v>
      </c>
      <c r="F79">
        <v>1252.8696831135201</v>
      </c>
      <c r="G79">
        <v>65.272969454362197</v>
      </c>
      <c r="H79" t="s">
        <v>7482</v>
      </c>
      <c r="I79" t="s">
        <v>64</v>
      </c>
      <c r="J79" t="s">
        <v>37</v>
      </c>
      <c r="K79">
        <v>1054642.1905984399</v>
      </c>
      <c r="L79">
        <v>769099.25975542096</v>
      </c>
      <c r="M79" t="s">
        <v>98</v>
      </c>
      <c r="N79" t="s">
        <v>98</v>
      </c>
      <c r="O79">
        <v>1054642</v>
      </c>
      <c r="P79">
        <v>4218568</v>
      </c>
      <c r="Q79">
        <v>138</v>
      </c>
      <c r="R79">
        <v>13.067662572020899</v>
      </c>
      <c r="S79" t="s">
        <v>5370</v>
      </c>
      <c r="T79" t="s">
        <v>96</v>
      </c>
      <c r="U79">
        <v>1249.8696831135201</v>
      </c>
      <c r="V79">
        <v>65.3</v>
      </c>
      <c r="W79" t="s">
        <v>16310</v>
      </c>
      <c r="X79">
        <v>72100121</v>
      </c>
      <c r="Y79" t="s">
        <v>96</v>
      </c>
      <c r="Z79" t="s">
        <v>5370</v>
      </c>
      <c r="AA79" t="s">
        <v>5372</v>
      </c>
      <c r="AB79" t="s">
        <v>5367</v>
      </c>
      <c r="AC79" t="s">
        <v>7483</v>
      </c>
      <c r="AD79" t="s">
        <v>5371</v>
      </c>
      <c r="AE79">
        <v>138</v>
      </c>
      <c r="AF79" t="s">
        <v>16310</v>
      </c>
      <c r="AG79" t="s">
        <v>96</v>
      </c>
      <c r="AH79" t="s">
        <v>96</v>
      </c>
      <c r="AI79" t="str">
        <f>IF(ISNA(VLOOKUP(D79,Listen!J:O,3,0)),"",VLOOKUP(D79,Listen!J:O,3,0))</f>
        <v/>
      </c>
      <c r="AJ79" t="s">
        <v>96</v>
      </c>
      <c r="AK79">
        <v>5</v>
      </c>
      <c r="AL79" t="s">
        <v>96</v>
      </c>
      <c r="AM79">
        <v>3</v>
      </c>
      <c r="AN79">
        <v>2</v>
      </c>
      <c r="AO79">
        <v>5</v>
      </c>
      <c r="AP79">
        <f t="shared" si="1"/>
        <v>5</v>
      </c>
    </row>
    <row r="80" spans="1:42" x14ac:dyDescent="0.25">
      <c r="A80" t="s">
        <v>7484</v>
      </c>
      <c r="B80">
        <v>13.092034656798599</v>
      </c>
      <c r="C80">
        <v>122</v>
      </c>
      <c r="D80" t="s">
        <v>4945</v>
      </c>
      <c r="F80">
        <v>1256.8373753906601</v>
      </c>
      <c r="G80">
        <v>52.070692256670398</v>
      </c>
      <c r="H80" t="s">
        <v>4946</v>
      </c>
      <c r="I80" t="s">
        <v>3340</v>
      </c>
      <c r="J80" t="s">
        <v>37</v>
      </c>
      <c r="K80">
        <v>31003.1148268463</v>
      </c>
      <c r="L80">
        <v>5461.0290187988103</v>
      </c>
      <c r="M80" t="s">
        <v>98</v>
      </c>
      <c r="N80" t="s">
        <v>98</v>
      </c>
      <c r="O80">
        <v>31003</v>
      </c>
      <c r="P80">
        <v>124012</v>
      </c>
      <c r="Q80">
        <v>4</v>
      </c>
      <c r="R80">
        <v>13.129834656798598</v>
      </c>
      <c r="S80" t="s">
        <v>7484</v>
      </c>
      <c r="T80" t="s">
        <v>96</v>
      </c>
      <c r="U80">
        <v>1253.8373753906601</v>
      </c>
      <c r="V80">
        <v>52.1</v>
      </c>
      <c r="W80" t="s">
        <v>16311</v>
      </c>
      <c r="X80">
        <v>72100121</v>
      </c>
      <c r="Y80" t="s">
        <v>96</v>
      </c>
      <c r="Z80" t="s">
        <v>7484</v>
      </c>
      <c r="AA80" t="s">
        <v>7485</v>
      </c>
      <c r="AB80" t="s">
        <v>7486</v>
      </c>
      <c r="AC80" t="s">
        <v>7487</v>
      </c>
      <c r="AD80" t="s">
        <v>7488</v>
      </c>
      <c r="AE80">
        <v>4</v>
      </c>
      <c r="AF80" t="s">
        <v>16311</v>
      </c>
      <c r="AG80" t="s">
        <v>96</v>
      </c>
      <c r="AH80" t="s">
        <v>96</v>
      </c>
      <c r="AI80" t="str">
        <f>IF(ISNA(VLOOKUP(D80,Listen!J:O,3,0)),"",VLOOKUP(D80,Listen!J:O,3,0))</f>
        <v/>
      </c>
      <c r="AJ80" t="s">
        <v>96</v>
      </c>
      <c r="AK80">
        <v>5</v>
      </c>
      <c r="AL80" t="s">
        <v>96</v>
      </c>
      <c r="AM80">
        <v>3</v>
      </c>
      <c r="AN80">
        <v>2</v>
      </c>
      <c r="AO80">
        <v>5</v>
      </c>
      <c r="AP80">
        <f t="shared" si="1"/>
        <v>5</v>
      </c>
    </row>
    <row r="81" spans="1:42" x14ac:dyDescent="0.25">
      <c r="A81" t="s">
        <v>4284</v>
      </c>
      <c r="B81">
        <v>13.1805503742667</v>
      </c>
      <c r="C81">
        <v>97.099998474121094</v>
      </c>
      <c r="D81" t="s">
        <v>7489</v>
      </c>
      <c r="F81">
        <v>1262.48626314888</v>
      </c>
      <c r="G81">
        <v>58.649824682950197</v>
      </c>
      <c r="H81" t="s">
        <v>7490</v>
      </c>
      <c r="I81" t="s">
        <v>7491</v>
      </c>
      <c r="J81" t="s">
        <v>37</v>
      </c>
      <c r="K81">
        <v>57783.9132782874</v>
      </c>
      <c r="L81">
        <v>18306.1947026368</v>
      </c>
      <c r="M81" t="s">
        <v>98</v>
      </c>
      <c r="N81" t="s">
        <v>98</v>
      </c>
      <c r="O81">
        <v>57784</v>
      </c>
      <c r="P81">
        <v>231136</v>
      </c>
      <c r="Q81">
        <v>8</v>
      </c>
      <c r="R81">
        <v>13.218350374266699</v>
      </c>
      <c r="S81" t="s">
        <v>4284</v>
      </c>
      <c r="T81" t="s">
        <v>96</v>
      </c>
      <c r="U81">
        <v>1259.48626314888</v>
      </c>
      <c r="V81">
        <v>58.6</v>
      </c>
      <c r="W81" t="s">
        <v>16312</v>
      </c>
      <c r="X81">
        <v>72100121</v>
      </c>
      <c r="Y81" t="s">
        <v>96</v>
      </c>
      <c r="Z81" t="s">
        <v>4284</v>
      </c>
      <c r="AA81" t="s">
        <v>3246</v>
      </c>
      <c r="AB81" t="s">
        <v>4283</v>
      </c>
      <c r="AC81" t="s">
        <v>5012</v>
      </c>
      <c r="AD81" t="s">
        <v>4285</v>
      </c>
      <c r="AE81">
        <v>8</v>
      </c>
      <c r="AF81" t="s">
        <v>16312</v>
      </c>
      <c r="AG81" t="s">
        <v>96</v>
      </c>
      <c r="AH81" t="s">
        <v>96</v>
      </c>
      <c r="AI81" t="str">
        <f>IF(ISNA(VLOOKUP(D81,Listen!J:O,3,0)),"",VLOOKUP(D81,Listen!J:O,3,0))</f>
        <v/>
      </c>
      <c r="AJ81" t="s">
        <v>96</v>
      </c>
      <c r="AK81">
        <v>5</v>
      </c>
      <c r="AL81" t="s">
        <v>96</v>
      </c>
      <c r="AM81">
        <v>3</v>
      </c>
      <c r="AN81">
        <v>2</v>
      </c>
      <c r="AO81">
        <v>5</v>
      </c>
      <c r="AP81">
        <f t="shared" si="1"/>
        <v>5</v>
      </c>
    </row>
    <row r="82" spans="1:42" x14ac:dyDescent="0.25">
      <c r="A82" t="s">
        <v>557</v>
      </c>
      <c r="B82">
        <v>13.363821347948701</v>
      </c>
      <c r="C82">
        <v>327</v>
      </c>
      <c r="D82" t="s">
        <v>4470</v>
      </c>
      <c r="F82">
        <v>1274.1822329639899</v>
      </c>
      <c r="G82">
        <v>52.319951696749598</v>
      </c>
      <c r="H82" t="s">
        <v>4471</v>
      </c>
      <c r="I82" t="s">
        <v>4472</v>
      </c>
      <c r="J82" t="s">
        <v>37</v>
      </c>
      <c r="K82">
        <v>349122.31250119302</v>
      </c>
      <c r="L82">
        <v>44685.089558081199</v>
      </c>
      <c r="M82">
        <v>953393.87361721601</v>
      </c>
      <c r="N82">
        <v>953393.87361721601</v>
      </c>
      <c r="O82">
        <v>0</v>
      </c>
      <c r="P82">
        <v>0</v>
      </c>
      <c r="Q82">
        <v>0</v>
      </c>
      <c r="R82">
        <v>13.4016213479487</v>
      </c>
      <c r="S82" t="s">
        <v>557</v>
      </c>
      <c r="T82" t="s">
        <v>96</v>
      </c>
      <c r="U82">
        <v>1271.1822329639899</v>
      </c>
      <c r="V82">
        <v>52.3</v>
      </c>
      <c r="W82" t="s">
        <v>16313</v>
      </c>
      <c r="X82">
        <v>72100121</v>
      </c>
      <c r="Y82" t="s">
        <v>96</v>
      </c>
      <c r="Z82" t="s">
        <v>557</v>
      </c>
      <c r="AA82" t="s">
        <v>558</v>
      </c>
      <c r="AB82" t="s">
        <v>559</v>
      </c>
      <c r="AC82" t="s">
        <v>560</v>
      </c>
      <c r="AD82" t="s">
        <v>561</v>
      </c>
      <c r="AE82">
        <v>0</v>
      </c>
      <c r="AF82" t="s">
        <v>16313</v>
      </c>
      <c r="AG82" t="s">
        <v>96</v>
      </c>
      <c r="AH82" t="s">
        <v>96</v>
      </c>
      <c r="AI82" t="str">
        <f>IF(ISNA(VLOOKUP(D82,Listen!J:O,3,0)),"",VLOOKUP(D82,Listen!J:O,3,0))</f>
        <v/>
      </c>
      <c r="AJ82">
        <v>6</v>
      </c>
      <c r="AK82">
        <v>5</v>
      </c>
      <c r="AL82" t="s">
        <v>96</v>
      </c>
      <c r="AM82">
        <v>3</v>
      </c>
      <c r="AN82">
        <v>2</v>
      </c>
      <c r="AO82">
        <v>6</v>
      </c>
      <c r="AP82">
        <f t="shared" si="1"/>
        <v>6</v>
      </c>
    </row>
    <row r="83" spans="1:42" x14ac:dyDescent="0.25">
      <c r="A83" t="s">
        <v>929</v>
      </c>
      <c r="B83">
        <v>13.446634060814199</v>
      </c>
      <c r="C83">
        <v>69</v>
      </c>
      <c r="D83" t="s">
        <v>1973</v>
      </c>
      <c r="F83">
        <v>1279.4671669091899</v>
      </c>
      <c r="G83">
        <v>75.059826438489694</v>
      </c>
      <c r="H83" t="s">
        <v>1974</v>
      </c>
      <c r="I83" t="s">
        <v>1975</v>
      </c>
      <c r="J83" t="s">
        <v>37</v>
      </c>
      <c r="K83">
        <v>135050.02556040799</v>
      </c>
      <c r="L83">
        <v>91891.339702606594</v>
      </c>
      <c r="M83" t="s">
        <v>98</v>
      </c>
      <c r="N83" t="s">
        <v>98</v>
      </c>
      <c r="O83">
        <v>135050</v>
      </c>
      <c r="P83">
        <v>540200</v>
      </c>
      <c r="Q83">
        <v>18</v>
      </c>
      <c r="R83">
        <v>13.484434060814198</v>
      </c>
      <c r="S83" t="s">
        <v>925</v>
      </c>
      <c r="T83" t="s">
        <v>96</v>
      </c>
      <c r="U83">
        <v>1276.4671669091899</v>
      </c>
      <c r="V83">
        <v>75.099999999999994</v>
      </c>
      <c r="W83" t="s">
        <v>16314</v>
      </c>
      <c r="X83">
        <v>72100121</v>
      </c>
      <c r="Y83" t="s">
        <v>96</v>
      </c>
      <c r="Z83" t="s">
        <v>925</v>
      </c>
      <c r="AA83" t="s">
        <v>928</v>
      </c>
      <c r="AB83" t="s">
        <v>929</v>
      </c>
      <c r="AC83" t="s">
        <v>930</v>
      </c>
      <c r="AD83" t="s">
        <v>931</v>
      </c>
      <c r="AE83">
        <v>18</v>
      </c>
      <c r="AF83" t="s">
        <v>16314</v>
      </c>
      <c r="AG83" t="s">
        <v>96</v>
      </c>
      <c r="AH83" t="s">
        <v>96</v>
      </c>
      <c r="AI83" t="str">
        <f>IF(ISNA(VLOOKUP(D83,Listen!J:O,3,0)),"",VLOOKUP(D83,Listen!J:O,3,0))</f>
        <v/>
      </c>
      <c r="AJ83" t="s">
        <v>96</v>
      </c>
      <c r="AK83">
        <v>5</v>
      </c>
      <c r="AL83" t="s">
        <v>96</v>
      </c>
      <c r="AM83">
        <v>3</v>
      </c>
      <c r="AN83">
        <v>2</v>
      </c>
      <c r="AO83">
        <v>5</v>
      </c>
      <c r="AP83">
        <f t="shared" si="1"/>
        <v>5</v>
      </c>
    </row>
    <row r="84" spans="1:42" x14ac:dyDescent="0.25">
      <c r="A84" t="s">
        <v>929</v>
      </c>
      <c r="B84">
        <v>13.4467245122036</v>
      </c>
      <c r="C84">
        <v>69.099998474121094</v>
      </c>
      <c r="D84" t="s">
        <v>926</v>
      </c>
      <c r="E84">
        <v>1280</v>
      </c>
      <c r="F84">
        <v>1279.4729393274799</v>
      </c>
      <c r="G84">
        <v>54.167348011454202</v>
      </c>
      <c r="H84" t="s">
        <v>927</v>
      </c>
      <c r="I84" t="s">
        <v>354</v>
      </c>
      <c r="J84" t="s">
        <v>44</v>
      </c>
      <c r="K84">
        <v>581445.68915902404</v>
      </c>
      <c r="L84">
        <v>91891.339702606594</v>
      </c>
      <c r="M84" t="s">
        <v>98</v>
      </c>
      <c r="N84" t="s">
        <v>98</v>
      </c>
      <c r="O84">
        <v>581446</v>
      </c>
      <c r="P84">
        <v>2325784</v>
      </c>
      <c r="Q84">
        <v>76</v>
      </c>
      <c r="R84">
        <v>13.484524512203599</v>
      </c>
      <c r="S84" t="s">
        <v>925</v>
      </c>
      <c r="T84">
        <v>1280</v>
      </c>
      <c r="U84">
        <v>1276.4729393274799</v>
      </c>
      <c r="V84">
        <v>54.2</v>
      </c>
      <c r="W84" t="s">
        <v>16314</v>
      </c>
      <c r="X84">
        <v>72100121</v>
      </c>
      <c r="Y84" t="s">
        <v>96</v>
      </c>
      <c r="Z84" t="s">
        <v>925</v>
      </c>
      <c r="AA84" t="s">
        <v>928</v>
      </c>
      <c r="AB84" t="s">
        <v>929</v>
      </c>
      <c r="AC84" t="s">
        <v>930</v>
      </c>
      <c r="AD84" t="s">
        <v>931</v>
      </c>
      <c r="AE84">
        <v>76</v>
      </c>
      <c r="AF84" t="s">
        <v>16314</v>
      </c>
      <c r="AG84" t="s">
        <v>96</v>
      </c>
      <c r="AH84" t="s">
        <v>118</v>
      </c>
      <c r="AI84" t="str">
        <f>IF(ISNA(VLOOKUP(D84,Listen!J:O,3,0)),"",VLOOKUP(D84,Listen!J:O,3,0))</f>
        <v/>
      </c>
      <c r="AJ84" t="s">
        <v>96</v>
      </c>
      <c r="AK84">
        <v>5</v>
      </c>
      <c r="AL84" t="s">
        <v>96</v>
      </c>
      <c r="AM84" t="s">
        <v>96</v>
      </c>
      <c r="AN84">
        <v>2</v>
      </c>
      <c r="AO84">
        <v>5</v>
      </c>
      <c r="AP84">
        <f t="shared" si="1"/>
        <v>5</v>
      </c>
    </row>
    <row r="85" spans="1:42" x14ac:dyDescent="0.25">
      <c r="A85" t="s">
        <v>510</v>
      </c>
      <c r="B85">
        <v>13.456094498988399</v>
      </c>
      <c r="C85">
        <v>88</v>
      </c>
      <c r="D85" t="s">
        <v>7492</v>
      </c>
      <c r="F85">
        <v>1280.0709122655901</v>
      </c>
      <c r="G85">
        <v>56.334631385363302</v>
      </c>
      <c r="H85" t="s">
        <v>7493</v>
      </c>
      <c r="I85" t="s">
        <v>7494</v>
      </c>
      <c r="J85" t="s">
        <v>37</v>
      </c>
      <c r="K85">
        <v>115311.090050706</v>
      </c>
      <c r="L85">
        <v>102572.538919011</v>
      </c>
      <c r="M85" t="s">
        <v>98</v>
      </c>
      <c r="N85" t="s">
        <v>98</v>
      </c>
      <c r="O85">
        <v>115311</v>
      </c>
      <c r="P85">
        <v>461244</v>
      </c>
      <c r="Q85">
        <v>15</v>
      </c>
      <c r="R85">
        <v>13.493894498988398</v>
      </c>
      <c r="S85" t="s">
        <v>510</v>
      </c>
      <c r="T85" t="s">
        <v>96</v>
      </c>
      <c r="U85">
        <v>1277.0709122655901</v>
      </c>
      <c r="V85">
        <v>56.3</v>
      </c>
      <c r="W85" t="s">
        <v>16033</v>
      </c>
      <c r="X85">
        <v>72100121</v>
      </c>
      <c r="Y85" t="s">
        <v>96</v>
      </c>
      <c r="Z85" t="s">
        <v>510</v>
      </c>
      <c r="AA85" t="s">
        <v>2415</v>
      </c>
      <c r="AB85" t="s">
        <v>2416</v>
      </c>
      <c r="AC85" t="s">
        <v>2417</v>
      </c>
      <c r="AD85" t="s">
        <v>2418</v>
      </c>
      <c r="AE85">
        <v>15</v>
      </c>
      <c r="AF85" t="s">
        <v>16033</v>
      </c>
      <c r="AG85" t="s">
        <v>96</v>
      </c>
      <c r="AH85" t="s">
        <v>96</v>
      </c>
      <c r="AI85" t="str">
        <f>IF(ISNA(VLOOKUP(D85,Listen!J:O,3,0)),"",VLOOKUP(D85,Listen!J:O,3,0))</f>
        <v/>
      </c>
      <c r="AJ85" t="s">
        <v>96</v>
      </c>
      <c r="AK85">
        <v>5</v>
      </c>
      <c r="AL85" t="s">
        <v>96</v>
      </c>
      <c r="AM85">
        <v>3</v>
      </c>
      <c r="AN85">
        <v>2</v>
      </c>
      <c r="AO85">
        <v>5</v>
      </c>
      <c r="AP85">
        <f t="shared" si="1"/>
        <v>5</v>
      </c>
    </row>
    <row r="86" spans="1:42" x14ac:dyDescent="0.25">
      <c r="A86" t="s">
        <v>925</v>
      </c>
      <c r="B86">
        <v>13.462799732708</v>
      </c>
      <c r="C86">
        <v>69</v>
      </c>
      <c r="D86" t="s">
        <v>926</v>
      </c>
      <c r="E86">
        <v>1280</v>
      </c>
      <c r="F86">
        <v>1280.4988262424299</v>
      </c>
      <c r="G86">
        <v>52.314851033375298</v>
      </c>
      <c r="H86" t="s">
        <v>927</v>
      </c>
      <c r="I86" t="s">
        <v>354</v>
      </c>
      <c r="J86" t="s">
        <v>44</v>
      </c>
      <c r="K86">
        <v>842283.70132242399</v>
      </c>
      <c r="L86">
        <v>91891.339702606594</v>
      </c>
      <c r="M86" t="s">
        <v>98</v>
      </c>
      <c r="N86" t="s">
        <v>98</v>
      </c>
      <c r="O86">
        <v>842284</v>
      </c>
      <c r="P86">
        <v>3369136</v>
      </c>
      <c r="Q86">
        <v>110</v>
      </c>
      <c r="R86">
        <v>13.500599732707999</v>
      </c>
      <c r="S86" t="s">
        <v>925</v>
      </c>
      <c r="T86">
        <v>1280</v>
      </c>
      <c r="U86">
        <v>1277.4988262424299</v>
      </c>
      <c r="V86">
        <v>52.3</v>
      </c>
      <c r="W86" t="s">
        <v>16315</v>
      </c>
      <c r="X86">
        <v>72100121</v>
      </c>
      <c r="Y86" t="s">
        <v>96</v>
      </c>
      <c r="Z86" t="s">
        <v>925</v>
      </c>
      <c r="AA86" t="s">
        <v>928</v>
      </c>
      <c r="AB86" t="s">
        <v>929</v>
      </c>
      <c r="AC86" t="s">
        <v>930</v>
      </c>
      <c r="AD86" t="s">
        <v>931</v>
      </c>
      <c r="AE86">
        <v>110</v>
      </c>
      <c r="AF86" t="s">
        <v>16315</v>
      </c>
      <c r="AG86" t="s">
        <v>96</v>
      </c>
      <c r="AH86" t="s">
        <v>118</v>
      </c>
      <c r="AI86" t="str">
        <f>IF(ISNA(VLOOKUP(D86,Listen!J:O,3,0)),"",VLOOKUP(D86,Listen!J:O,3,0))</f>
        <v/>
      </c>
      <c r="AJ86" t="s">
        <v>96</v>
      </c>
      <c r="AK86">
        <v>5</v>
      </c>
      <c r="AL86" t="s">
        <v>96</v>
      </c>
      <c r="AM86" t="s">
        <v>96</v>
      </c>
      <c r="AN86">
        <v>2</v>
      </c>
      <c r="AO86">
        <v>5</v>
      </c>
      <c r="AP86">
        <f t="shared" si="1"/>
        <v>5</v>
      </c>
    </row>
    <row r="87" spans="1:42" x14ac:dyDescent="0.25">
      <c r="A87" t="s">
        <v>7495</v>
      </c>
      <c r="B87">
        <v>13.509878105294</v>
      </c>
      <c r="C87">
        <v>105</v>
      </c>
      <c r="D87" t="s">
        <v>7496</v>
      </c>
      <c r="F87">
        <v>1283.5032694101001</v>
      </c>
      <c r="G87">
        <v>60.124834919150999</v>
      </c>
      <c r="H87" t="s">
        <v>7497</v>
      </c>
      <c r="I87" t="s">
        <v>7498</v>
      </c>
      <c r="J87" t="s">
        <v>37</v>
      </c>
      <c r="K87">
        <v>398329.22820437601</v>
      </c>
      <c r="L87">
        <v>70648.034437925104</v>
      </c>
      <c r="M87" t="s">
        <v>98</v>
      </c>
      <c r="N87" t="s">
        <v>98</v>
      </c>
      <c r="O87">
        <v>398329</v>
      </c>
      <c r="P87">
        <v>1593316</v>
      </c>
      <c r="Q87">
        <v>52</v>
      </c>
      <c r="R87">
        <v>13.547678105293999</v>
      </c>
      <c r="S87" t="s">
        <v>7495</v>
      </c>
      <c r="T87" t="s">
        <v>96</v>
      </c>
      <c r="U87">
        <v>1280.5032694101001</v>
      </c>
      <c r="V87">
        <v>60.1</v>
      </c>
      <c r="W87" t="s">
        <v>16316</v>
      </c>
      <c r="X87">
        <v>72100121</v>
      </c>
      <c r="Y87" t="s">
        <v>96</v>
      </c>
      <c r="Z87" t="s">
        <v>7495</v>
      </c>
      <c r="AA87" t="s">
        <v>7499</v>
      </c>
      <c r="AB87" t="s">
        <v>7500</v>
      </c>
      <c r="AC87" t="s">
        <v>4768</v>
      </c>
      <c r="AD87" t="s">
        <v>7501</v>
      </c>
      <c r="AE87">
        <v>52</v>
      </c>
      <c r="AF87" t="s">
        <v>16316</v>
      </c>
      <c r="AG87" t="s">
        <v>96</v>
      </c>
      <c r="AH87" t="s">
        <v>96</v>
      </c>
      <c r="AI87" t="str">
        <f>IF(ISNA(VLOOKUP(D87,Listen!J:O,3,0)),"",VLOOKUP(D87,Listen!J:O,3,0))</f>
        <v/>
      </c>
      <c r="AJ87" t="s">
        <v>96</v>
      </c>
      <c r="AK87">
        <v>5</v>
      </c>
      <c r="AL87" t="s">
        <v>96</v>
      </c>
      <c r="AM87">
        <v>3</v>
      </c>
      <c r="AN87">
        <v>2</v>
      </c>
      <c r="AO87">
        <v>5</v>
      </c>
      <c r="AP87">
        <f t="shared" si="1"/>
        <v>5</v>
      </c>
    </row>
    <row r="88" spans="1:42" x14ac:dyDescent="0.25">
      <c r="A88" t="s">
        <v>932</v>
      </c>
      <c r="B88">
        <v>13.5102784619506</v>
      </c>
      <c r="C88">
        <v>148</v>
      </c>
      <c r="D88" t="s">
        <v>4477</v>
      </c>
      <c r="F88">
        <v>1283.5288193336701</v>
      </c>
      <c r="G88">
        <v>92.353800929631007</v>
      </c>
      <c r="H88" t="s">
        <v>4478</v>
      </c>
      <c r="I88" t="s">
        <v>355</v>
      </c>
      <c r="J88" t="s">
        <v>37</v>
      </c>
      <c r="K88">
        <v>2079606.77371114</v>
      </c>
      <c r="L88">
        <v>307947.72630100098</v>
      </c>
      <c r="M88" t="s">
        <v>98</v>
      </c>
      <c r="N88" t="s">
        <v>98</v>
      </c>
      <c r="O88">
        <v>2079607</v>
      </c>
      <c r="P88">
        <v>8318428</v>
      </c>
      <c r="Q88">
        <v>272</v>
      </c>
      <c r="R88">
        <v>13.548078461950599</v>
      </c>
      <c r="S88" t="s">
        <v>932</v>
      </c>
      <c r="T88" t="s">
        <v>96</v>
      </c>
      <c r="U88">
        <v>1280.5288193336701</v>
      </c>
      <c r="V88">
        <v>92.4</v>
      </c>
      <c r="W88" t="s">
        <v>16317</v>
      </c>
      <c r="X88">
        <v>72100121</v>
      </c>
      <c r="Y88" t="s">
        <v>96</v>
      </c>
      <c r="Z88" t="s">
        <v>932</v>
      </c>
      <c r="AA88" t="s">
        <v>933</v>
      </c>
      <c r="AB88" t="s">
        <v>936</v>
      </c>
      <c r="AC88" t="s">
        <v>934</v>
      </c>
      <c r="AD88" t="s">
        <v>7502</v>
      </c>
      <c r="AE88">
        <v>272</v>
      </c>
      <c r="AF88" t="s">
        <v>4478</v>
      </c>
      <c r="AG88" t="s">
        <v>4477</v>
      </c>
      <c r="AH88" t="s">
        <v>96</v>
      </c>
      <c r="AI88" t="str">
        <f>IF(ISNA(VLOOKUP(D88,Listen!J:O,3,0)),"",VLOOKUP(D88,Listen!J:O,3,0))</f>
        <v/>
      </c>
      <c r="AJ88" t="s">
        <v>96</v>
      </c>
      <c r="AK88" t="s">
        <v>96</v>
      </c>
      <c r="AL88" t="s">
        <v>96</v>
      </c>
      <c r="AM88">
        <v>3</v>
      </c>
      <c r="AN88">
        <v>2</v>
      </c>
      <c r="AO88">
        <v>3</v>
      </c>
      <c r="AP88">
        <f t="shared" si="1"/>
        <v>3</v>
      </c>
    </row>
    <row r="89" spans="1:42" x14ac:dyDescent="0.25">
      <c r="A89" t="s">
        <v>2825</v>
      </c>
      <c r="B89">
        <v>13.5467050381781</v>
      </c>
      <c r="C89">
        <v>58.099998474121101</v>
      </c>
      <c r="D89" t="s">
        <v>7503</v>
      </c>
      <c r="F89">
        <v>1285.85348716004</v>
      </c>
      <c r="G89">
        <v>54.714982906716301</v>
      </c>
      <c r="H89" t="s">
        <v>7504</v>
      </c>
      <c r="I89" t="s">
        <v>7505</v>
      </c>
      <c r="J89" t="s">
        <v>43</v>
      </c>
      <c r="K89">
        <v>25015.8442075885</v>
      </c>
      <c r="L89">
        <v>15270.574460396299</v>
      </c>
      <c r="M89" t="s">
        <v>98</v>
      </c>
      <c r="N89" t="s">
        <v>98</v>
      </c>
      <c r="O89">
        <v>25016</v>
      </c>
      <c r="P89">
        <v>100064</v>
      </c>
      <c r="Q89">
        <v>3</v>
      </c>
      <c r="R89">
        <v>13.584505038178099</v>
      </c>
      <c r="S89" t="s">
        <v>2826</v>
      </c>
      <c r="T89" t="s">
        <v>96</v>
      </c>
      <c r="U89">
        <v>1282.85348716004</v>
      </c>
      <c r="V89">
        <v>54.7</v>
      </c>
      <c r="W89" t="s">
        <v>16318</v>
      </c>
      <c r="X89">
        <v>72100121</v>
      </c>
      <c r="Y89" t="s">
        <v>96</v>
      </c>
      <c r="Z89" t="s">
        <v>2826</v>
      </c>
      <c r="AA89" t="s">
        <v>2827</v>
      </c>
      <c r="AB89" t="s">
        <v>2825</v>
      </c>
      <c r="AC89" t="s">
        <v>7506</v>
      </c>
      <c r="AD89" t="s">
        <v>2824</v>
      </c>
      <c r="AE89">
        <v>3</v>
      </c>
      <c r="AF89" t="s">
        <v>16318</v>
      </c>
      <c r="AG89" t="s">
        <v>96</v>
      </c>
      <c r="AH89" t="s">
        <v>96</v>
      </c>
      <c r="AI89" t="str">
        <f>IF(ISNA(VLOOKUP(D89,Listen!J:O,3,0)),"",VLOOKUP(D89,Listen!J:O,3,0))</f>
        <v/>
      </c>
      <c r="AJ89" t="s">
        <v>96</v>
      </c>
      <c r="AK89">
        <v>5</v>
      </c>
      <c r="AL89" t="s">
        <v>96</v>
      </c>
      <c r="AM89">
        <v>3</v>
      </c>
      <c r="AN89">
        <v>2</v>
      </c>
      <c r="AO89">
        <v>5</v>
      </c>
      <c r="AP89">
        <f t="shared" si="1"/>
        <v>5</v>
      </c>
    </row>
    <row r="90" spans="1:42" x14ac:dyDescent="0.25">
      <c r="A90" t="s">
        <v>945</v>
      </c>
      <c r="B90">
        <v>13.787603528346301</v>
      </c>
      <c r="C90">
        <v>107</v>
      </c>
      <c r="D90" t="s">
        <v>7507</v>
      </c>
      <c r="F90">
        <v>1301.22712441916</v>
      </c>
      <c r="G90">
        <v>79.277798206501302</v>
      </c>
      <c r="H90" t="s">
        <v>7508</v>
      </c>
      <c r="I90" t="s">
        <v>3835</v>
      </c>
      <c r="J90" t="s">
        <v>37</v>
      </c>
      <c r="K90">
        <v>338611.75476740999</v>
      </c>
      <c r="L90">
        <v>162069.90528837001</v>
      </c>
      <c r="M90" t="s">
        <v>98</v>
      </c>
      <c r="N90" t="s">
        <v>98</v>
      </c>
      <c r="O90">
        <v>338612</v>
      </c>
      <c r="P90">
        <v>1354448</v>
      </c>
      <c r="Q90">
        <v>44</v>
      </c>
      <c r="R90">
        <v>13.8254035283463</v>
      </c>
      <c r="S90" t="s">
        <v>945</v>
      </c>
      <c r="T90" t="s">
        <v>96</v>
      </c>
      <c r="U90">
        <v>1298.22712441916</v>
      </c>
      <c r="V90">
        <v>79.3</v>
      </c>
      <c r="W90" t="s">
        <v>14232</v>
      </c>
      <c r="X90">
        <v>72100121</v>
      </c>
      <c r="Y90" t="s">
        <v>96</v>
      </c>
      <c r="Z90" t="s">
        <v>945</v>
      </c>
      <c r="AA90" t="s">
        <v>2832</v>
      </c>
      <c r="AB90" t="s">
        <v>949</v>
      </c>
      <c r="AC90" t="s">
        <v>2833</v>
      </c>
      <c r="AD90" t="s">
        <v>2834</v>
      </c>
      <c r="AE90">
        <v>44</v>
      </c>
      <c r="AF90" t="s">
        <v>14232</v>
      </c>
      <c r="AG90" t="s">
        <v>96</v>
      </c>
      <c r="AH90" t="s">
        <v>96</v>
      </c>
      <c r="AI90" t="str">
        <f>IF(ISNA(VLOOKUP(D90,Listen!J:O,3,0)),"",VLOOKUP(D90,Listen!J:O,3,0))</f>
        <v/>
      </c>
      <c r="AJ90" t="s">
        <v>96</v>
      </c>
      <c r="AK90">
        <v>5</v>
      </c>
      <c r="AL90" t="s">
        <v>96</v>
      </c>
      <c r="AM90">
        <v>3</v>
      </c>
      <c r="AN90">
        <v>2</v>
      </c>
      <c r="AO90">
        <v>5</v>
      </c>
      <c r="AP90">
        <f t="shared" si="1"/>
        <v>5</v>
      </c>
    </row>
    <row r="91" spans="1:42" x14ac:dyDescent="0.25">
      <c r="A91" t="s">
        <v>2700</v>
      </c>
      <c r="B91">
        <v>13.7974716388283</v>
      </c>
      <c r="C91">
        <v>82</v>
      </c>
      <c r="D91" t="s">
        <v>3821</v>
      </c>
      <c r="F91">
        <v>1301.85688656867</v>
      </c>
      <c r="G91">
        <v>66.859570216682798</v>
      </c>
      <c r="H91" t="s">
        <v>3822</v>
      </c>
      <c r="I91" t="s">
        <v>3823</v>
      </c>
      <c r="J91" t="s">
        <v>37</v>
      </c>
      <c r="K91">
        <v>215452.03959606099</v>
      </c>
      <c r="L91">
        <v>107592.467514569</v>
      </c>
      <c r="M91" t="s">
        <v>98</v>
      </c>
      <c r="N91" t="s">
        <v>98</v>
      </c>
      <c r="O91">
        <v>215452</v>
      </c>
      <c r="P91">
        <v>861808</v>
      </c>
      <c r="Q91">
        <v>28</v>
      </c>
      <c r="R91">
        <v>13.835271638828299</v>
      </c>
      <c r="S91" t="s">
        <v>2700</v>
      </c>
      <c r="T91" t="s">
        <v>96</v>
      </c>
      <c r="U91">
        <v>1298.85688656867</v>
      </c>
      <c r="V91">
        <v>66.900000000000006</v>
      </c>
      <c r="W91" t="s">
        <v>16319</v>
      </c>
      <c r="X91">
        <v>72100121</v>
      </c>
      <c r="Y91" t="s">
        <v>96</v>
      </c>
      <c r="Z91" t="s">
        <v>2700</v>
      </c>
      <c r="AA91" t="s">
        <v>2701</v>
      </c>
      <c r="AB91" t="s">
        <v>943</v>
      </c>
      <c r="AC91" t="s">
        <v>2702</v>
      </c>
      <c r="AD91" t="s">
        <v>944</v>
      </c>
      <c r="AE91">
        <v>28</v>
      </c>
      <c r="AF91" t="s">
        <v>16319</v>
      </c>
      <c r="AG91" t="s">
        <v>96</v>
      </c>
      <c r="AH91" t="s">
        <v>96</v>
      </c>
      <c r="AI91" t="str">
        <f>IF(ISNA(VLOOKUP(D91,Listen!J:O,3,0)),"",VLOOKUP(D91,Listen!J:O,3,0))</f>
        <v/>
      </c>
      <c r="AJ91" t="s">
        <v>96</v>
      </c>
      <c r="AK91">
        <v>5</v>
      </c>
      <c r="AL91" t="s">
        <v>96</v>
      </c>
      <c r="AM91">
        <v>3</v>
      </c>
      <c r="AN91">
        <v>2</v>
      </c>
      <c r="AO91">
        <v>5</v>
      </c>
      <c r="AP91">
        <f t="shared" si="1"/>
        <v>5</v>
      </c>
    </row>
    <row r="92" spans="1:42" x14ac:dyDescent="0.25">
      <c r="A92" t="s">
        <v>935</v>
      </c>
      <c r="B92">
        <v>13.842656322810999</v>
      </c>
      <c r="C92">
        <v>148</v>
      </c>
      <c r="D92" t="s">
        <v>6221</v>
      </c>
      <c r="E92">
        <v>1305</v>
      </c>
      <c r="F92">
        <v>1304.7404784946</v>
      </c>
      <c r="G92">
        <v>75.845614241824407</v>
      </c>
      <c r="H92" t="s">
        <v>6222</v>
      </c>
      <c r="I92" t="s">
        <v>2083</v>
      </c>
      <c r="J92" t="s">
        <v>43</v>
      </c>
      <c r="K92">
        <v>201892.65158051701</v>
      </c>
      <c r="L92">
        <v>50883.617082950703</v>
      </c>
      <c r="M92" t="s">
        <v>98</v>
      </c>
      <c r="N92" t="s">
        <v>98</v>
      </c>
      <c r="O92">
        <v>201893</v>
      </c>
      <c r="P92">
        <v>807572</v>
      </c>
      <c r="Q92">
        <v>26</v>
      </c>
      <c r="R92">
        <v>13.880456322810998</v>
      </c>
      <c r="S92" t="s">
        <v>950</v>
      </c>
      <c r="T92">
        <v>1305</v>
      </c>
      <c r="U92">
        <v>1301.7404784946</v>
      </c>
      <c r="V92">
        <v>75.8</v>
      </c>
      <c r="W92" t="s">
        <v>16320</v>
      </c>
      <c r="X92">
        <v>72100121</v>
      </c>
      <c r="Y92" t="s">
        <v>96</v>
      </c>
      <c r="Z92" t="s">
        <v>950</v>
      </c>
      <c r="AA92" t="s">
        <v>951</v>
      </c>
      <c r="AB92" t="s">
        <v>935</v>
      </c>
      <c r="AC92" t="s">
        <v>952</v>
      </c>
      <c r="AD92" t="s">
        <v>934</v>
      </c>
      <c r="AE92">
        <v>26</v>
      </c>
      <c r="AF92" t="s">
        <v>16320</v>
      </c>
      <c r="AG92" t="s">
        <v>96</v>
      </c>
      <c r="AH92" t="s">
        <v>96</v>
      </c>
      <c r="AI92" t="str">
        <f>IF(ISNA(VLOOKUP(D92,Listen!J:O,3,0)),"",VLOOKUP(D92,Listen!J:O,3,0))</f>
        <v/>
      </c>
      <c r="AJ92" t="s">
        <v>96</v>
      </c>
      <c r="AK92">
        <v>5</v>
      </c>
      <c r="AL92" t="s">
        <v>96</v>
      </c>
      <c r="AM92">
        <v>3</v>
      </c>
      <c r="AN92">
        <v>2</v>
      </c>
      <c r="AO92">
        <v>5</v>
      </c>
      <c r="AP92">
        <f t="shared" si="1"/>
        <v>5</v>
      </c>
    </row>
    <row r="93" spans="1:42" x14ac:dyDescent="0.25">
      <c r="A93" t="s">
        <v>667</v>
      </c>
      <c r="B93">
        <v>14.027766131534699</v>
      </c>
      <c r="C93">
        <v>143</v>
      </c>
      <c r="D93" t="s">
        <v>60</v>
      </c>
      <c r="F93">
        <v>1316.55379891199</v>
      </c>
      <c r="G93">
        <v>60.442318695162101</v>
      </c>
      <c r="H93" t="s">
        <v>7509</v>
      </c>
      <c r="I93" t="s">
        <v>7510</v>
      </c>
      <c r="J93" t="s">
        <v>39</v>
      </c>
      <c r="K93">
        <v>36942.713275890499</v>
      </c>
      <c r="L93">
        <v>24216.861336904902</v>
      </c>
      <c r="M93" t="s">
        <v>98</v>
      </c>
      <c r="N93" t="s">
        <v>98</v>
      </c>
      <c r="O93">
        <v>36943</v>
      </c>
      <c r="P93">
        <v>147772</v>
      </c>
      <c r="Q93">
        <v>5</v>
      </c>
      <c r="R93">
        <v>14.065566131534698</v>
      </c>
      <c r="S93" t="s">
        <v>668</v>
      </c>
      <c r="T93" t="s">
        <v>96</v>
      </c>
      <c r="U93">
        <v>1313.55379891199</v>
      </c>
      <c r="V93">
        <v>60.4</v>
      </c>
      <c r="W93" t="s">
        <v>16321</v>
      </c>
      <c r="X93">
        <v>72100121</v>
      </c>
      <c r="Y93" t="s">
        <v>96</v>
      </c>
      <c r="Z93" t="s">
        <v>668</v>
      </c>
      <c r="AA93" t="s">
        <v>670</v>
      </c>
      <c r="AB93" t="s">
        <v>667</v>
      </c>
      <c r="AC93" t="s">
        <v>7511</v>
      </c>
      <c r="AD93" t="s">
        <v>669</v>
      </c>
      <c r="AE93">
        <v>5</v>
      </c>
      <c r="AF93" t="s">
        <v>16321</v>
      </c>
      <c r="AG93" t="s">
        <v>96</v>
      </c>
      <c r="AH93" t="s">
        <v>96</v>
      </c>
      <c r="AI93" t="str">
        <f>IF(ISNA(VLOOKUP(D93,Listen!J:O,3,0)),"",VLOOKUP(D93,Listen!J:O,3,0))</f>
        <v/>
      </c>
      <c r="AJ93" t="s">
        <v>96</v>
      </c>
      <c r="AK93">
        <v>5</v>
      </c>
      <c r="AL93" t="s">
        <v>96</v>
      </c>
      <c r="AM93">
        <v>3</v>
      </c>
      <c r="AN93">
        <v>2</v>
      </c>
      <c r="AO93">
        <v>5</v>
      </c>
      <c r="AP93">
        <f t="shared" si="1"/>
        <v>5</v>
      </c>
    </row>
    <row r="94" spans="1:42" x14ac:dyDescent="0.25">
      <c r="A94" t="s">
        <v>956</v>
      </c>
      <c r="B94">
        <v>14.2038930968705</v>
      </c>
      <c r="C94">
        <v>112.09999847412099</v>
      </c>
      <c r="D94" t="s">
        <v>7512</v>
      </c>
      <c r="F94">
        <v>1327.7938530722799</v>
      </c>
      <c r="G94">
        <v>78.104246303648196</v>
      </c>
      <c r="H94" t="s">
        <v>7513</v>
      </c>
      <c r="I94" t="s">
        <v>7514</v>
      </c>
      <c r="J94" t="s">
        <v>37</v>
      </c>
      <c r="K94">
        <v>130998.74895381401</v>
      </c>
      <c r="L94">
        <v>83393.640184549906</v>
      </c>
      <c r="M94" t="s">
        <v>98</v>
      </c>
      <c r="N94" t="s">
        <v>98</v>
      </c>
      <c r="O94">
        <v>130999</v>
      </c>
      <c r="P94">
        <v>523996</v>
      </c>
      <c r="Q94">
        <v>17</v>
      </c>
      <c r="R94">
        <v>14.241693096870499</v>
      </c>
      <c r="S94" t="s">
        <v>956</v>
      </c>
      <c r="T94" t="s">
        <v>96</v>
      </c>
      <c r="U94">
        <v>1324.7938530722799</v>
      </c>
      <c r="V94">
        <v>78.099999999999994</v>
      </c>
      <c r="W94" t="s">
        <v>16322</v>
      </c>
      <c r="X94">
        <v>72100121</v>
      </c>
      <c r="Y94" t="s">
        <v>96</v>
      </c>
      <c r="Z94" t="s">
        <v>956</v>
      </c>
      <c r="AA94" t="s">
        <v>957</v>
      </c>
      <c r="AB94" t="s">
        <v>959</v>
      </c>
      <c r="AC94" t="s">
        <v>958</v>
      </c>
      <c r="AD94" t="s">
        <v>1439</v>
      </c>
      <c r="AE94">
        <v>17</v>
      </c>
      <c r="AF94" t="s">
        <v>16322</v>
      </c>
      <c r="AG94" t="s">
        <v>96</v>
      </c>
      <c r="AH94" t="s">
        <v>96</v>
      </c>
      <c r="AI94" t="str">
        <f>IF(ISNA(VLOOKUP(D94,Listen!J:O,3,0)),"",VLOOKUP(D94,Listen!J:O,3,0))</f>
        <v/>
      </c>
      <c r="AJ94" t="s">
        <v>96</v>
      </c>
      <c r="AK94">
        <v>5</v>
      </c>
      <c r="AL94" t="s">
        <v>96</v>
      </c>
      <c r="AM94">
        <v>3</v>
      </c>
      <c r="AN94">
        <v>2</v>
      </c>
      <c r="AO94">
        <v>5</v>
      </c>
      <c r="AP94">
        <f t="shared" si="1"/>
        <v>5</v>
      </c>
    </row>
    <row r="95" spans="1:42" x14ac:dyDescent="0.25">
      <c r="A95" t="s">
        <v>2446</v>
      </c>
      <c r="B95">
        <v>14.3657483901855</v>
      </c>
      <c r="C95">
        <v>123</v>
      </c>
      <c r="D95" t="s">
        <v>3837</v>
      </c>
      <c r="F95">
        <v>1338.1231190056401</v>
      </c>
      <c r="G95">
        <v>58.350160787944297</v>
      </c>
      <c r="H95" t="s">
        <v>3838</v>
      </c>
      <c r="I95" t="s">
        <v>183</v>
      </c>
      <c r="J95" t="s">
        <v>519</v>
      </c>
      <c r="K95">
        <v>83273.844380019596</v>
      </c>
      <c r="L95">
        <v>21967.484235960801</v>
      </c>
      <c r="M95">
        <v>39660.721416588298</v>
      </c>
      <c r="N95">
        <v>39660.721416588298</v>
      </c>
      <c r="O95">
        <v>43613</v>
      </c>
      <c r="P95">
        <v>174452</v>
      </c>
      <c r="Q95">
        <v>6</v>
      </c>
      <c r="R95">
        <v>14.403548390185499</v>
      </c>
      <c r="S95" t="s">
        <v>2446</v>
      </c>
      <c r="T95" t="s">
        <v>96</v>
      </c>
      <c r="U95">
        <v>1335.1231190056401</v>
      </c>
      <c r="V95">
        <v>58.4</v>
      </c>
      <c r="W95" t="s">
        <v>16323</v>
      </c>
      <c r="X95">
        <v>72100121</v>
      </c>
      <c r="Y95" t="s">
        <v>96</v>
      </c>
      <c r="Z95" t="s">
        <v>2446</v>
      </c>
      <c r="AA95" t="s">
        <v>3839</v>
      </c>
      <c r="AB95" t="s">
        <v>2445</v>
      </c>
      <c r="AC95" t="s">
        <v>3840</v>
      </c>
      <c r="AD95" t="s">
        <v>2443</v>
      </c>
      <c r="AE95">
        <v>6</v>
      </c>
      <c r="AF95" t="s">
        <v>16323</v>
      </c>
      <c r="AG95" t="s">
        <v>96</v>
      </c>
      <c r="AH95" t="s">
        <v>96</v>
      </c>
      <c r="AI95" t="str">
        <f>IF(ISNA(VLOOKUP(D95,Listen!J:O,3,0)),"",VLOOKUP(D95,Listen!J:O,3,0))</f>
        <v/>
      </c>
      <c r="AJ95" t="s">
        <v>96</v>
      </c>
      <c r="AK95">
        <v>5</v>
      </c>
      <c r="AL95" t="s">
        <v>96</v>
      </c>
      <c r="AM95">
        <v>3</v>
      </c>
      <c r="AN95">
        <v>2</v>
      </c>
      <c r="AO95">
        <v>5</v>
      </c>
      <c r="AP95">
        <f t="shared" si="1"/>
        <v>5</v>
      </c>
    </row>
    <row r="96" spans="1:42" x14ac:dyDescent="0.25">
      <c r="A96" t="s">
        <v>7515</v>
      </c>
      <c r="B96">
        <v>14.4504028842974</v>
      </c>
      <c r="C96">
        <v>118</v>
      </c>
      <c r="D96">
        <v>1287241</v>
      </c>
      <c r="F96">
        <v>1343.52559157374</v>
      </c>
      <c r="G96">
        <v>70.763864709753193</v>
      </c>
      <c r="H96" t="s">
        <v>7516</v>
      </c>
      <c r="I96" t="s">
        <v>5877</v>
      </c>
      <c r="J96" t="s">
        <v>37</v>
      </c>
      <c r="K96">
        <v>26046.318390189601</v>
      </c>
      <c r="L96">
        <v>7153.2632263182904</v>
      </c>
      <c r="M96" t="s">
        <v>98</v>
      </c>
      <c r="N96" t="s">
        <v>98</v>
      </c>
      <c r="O96">
        <v>26046</v>
      </c>
      <c r="P96">
        <v>104184</v>
      </c>
      <c r="Q96">
        <v>3</v>
      </c>
      <c r="R96">
        <v>14.488202884297399</v>
      </c>
      <c r="S96" t="s">
        <v>7515</v>
      </c>
      <c r="T96" t="s">
        <v>96</v>
      </c>
      <c r="U96">
        <v>1340.52559157374</v>
      </c>
      <c r="V96">
        <v>70.8</v>
      </c>
      <c r="W96" t="s">
        <v>16324</v>
      </c>
      <c r="X96">
        <v>72100121</v>
      </c>
      <c r="Y96" t="s">
        <v>96</v>
      </c>
      <c r="Z96" t="s">
        <v>7515</v>
      </c>
      <c r="AA96" t="s">
        <v>7517</v>
      </c>
      <c r="AB96" t="s">
        <v>7518</v>
      </c>
      <c r="AC96" t="s">
        <v>7519</v>
      </c>
      <c r="AD96" t="s">
        <v>7520</v>
      </c>
      <c r="AE96">
        <v>3</v>
      </c>
      <c r="AF96" t="s">
        <v>16324</v>
      </c>
      <c r="AG96" t="s">
        <v>96</v>
      </c>
      <c r="AH96" t="s">
        <v>96</v>
      </c>
      <c r="AI96" t="str">
        <f>IF(ISNA(VLOOKUP(D96,Listen!J:O,3,0)),"",VLOOKUP(D96,Listen!J:O,3,0))</f>
        <v/>
      </c>
      <c r="AJ96" t="s">
        <v>96</v>
      </c>
      <c r="AK96">
        <v>5</v>
      </c>
      <c r="AL96" t="s">
        <v>96</v>
      </c>
      <c r="AM96">
        <v>3</v>
      </c>
      <c r="AN96">
        <v>2</v>
      </c>
      <c r="AO96">
        <v>5</v>
      </c>
      <c r="AP96">
        <f t="shared" si="1"/>
        <v>5</v>
      </c>
    </row>
    <row r="97" spans="1:42" x14ac:dyDescent="0.25">
      <c r="A97" t="s">
        <v>7521</v>
      </c>
      <c r="B97">
        <v>14.463665834139499</v>
      </c>
      <c r="C97">
        <v>119</v>
      </c>
      <c r="D97" t="s">
        <v>7522</v>
      </c>
      <c r="F97">
        <v>1344.37200526324</v>
      </c>
      <c r="G97">
        <v>52.064841376059199</v>
      </c>
      <c r="H97" t="s">
        <v>7523</v>
      </c>
      <c r="I97" t="s">
        <v>7524</v>
      </c>
      <c r="J97" t="s">
        <v>37</v>
      </c>
      <c r="K97">
        <v>52855.046502467303</v>
      </c>
      <c r="L97">
        <v>11479.240274658099</v>
      </c>
      <c r="M97" t="s">
        <v>98</v>
      </c>
      <c r="N97" t="s">
        <v>98</v>
      </c>
      <c r="O97">
        <v>52855</v>
      </c>
      <c r="P97">
        <v>211420</v>
      </c>
      <c r="Q97">
        <v>7</v>
      </c>
      <c r="R97">
        <v>14.501465834139498</v>
      </c>
      <c r="S97" t="s">
        <v>7521</v>
      </c>
      <c r="T97" t="s">
        <v>96</v>
      </c>
      <c r="U97">
        <v>1341.37200526324</v>
      </c>
      <c r="V97">
        <v>52.1</v>
      </c>
      <c r="W97" t="s">
        <v>16325</v>
      </c>
      <c r="X97">
        <v>72100121</v>
      </c>
      <c r="Y97" t="s">
        <v>96</v>
      </c>
      <c r="Z97" t="s">
        <v>7521</v>
      </c>
      <c r="AA97" t="s">
        <v>4499</v>
      </c>
      <c r="AB97" t="s">
        <v>7525</v>
      </c>
      <c r="AC97" t="s">
        <v>4498</v>
      </c>
      <c r="AD97" t="s">
        <v>7526</v>
      </c>
      <c r="AE97">
        <v>7</v>
      </c>
      <c r="AF97" t="s">
        <v>16325</v>
      </c>
      <c r="AG97" t="s">
        <v>96</v>
      </c>
      <c r="AH97" t="s">
        <v>96</v>
      </c>
      <c r="AI97" t="str">
        <f>IF(ISNA(VLOOKUP(D97,Listen!J:O,3,0)),"",VLOOKUP(D97,Listen!J:O,3,0))</f>
        <v/>
      </c>
      <c r="AJ97" t="s">
        <v>96</v>
      </c>
      <c r="AK97">
        <v>5</v>
      </c>
      <c r="AL97" t="s">
        <v>96</v>
      </c>
      <c r="AM97">
        <v>3</v>
      </c>
      <c r="AN97">
        <v>2</v>
      </c>
      <c r="AO97">
        <v>5</v>
      </c>
      <c r="AP97">
        <f t="shared" si="1"/>
        <v>5</v>
      </c>
    </row>
    <row r="98" spans="1:42" x14ac:dyDescent="0.25">
      <c r="A98" t="s">
        <v>7527</v>
      </c>
      <c r="B98">
        <v>14.741440745466299</v>
      </c>
      <c r="C98">
        <v>121</v>
      </c>
      <c r="D98" t="s">
        <v>7528</v>
      </c>
      <c r="F98">
        <v>1362.0990185103601</v>
      </c>
      <c r="G98">
        <v>52.8394291431268</v>
      </c>
      <c r="H98" t="s">
        <v>7529</v>
      </c>
      <c r="I98" t="s">
        <v>7530</v>
      </c>
      <c r="J98" t="s">
        <v>37</v>
      </c>
      <c r="K98">
        <v>353421.928141604</v>
      </c>
      <c r="L98">
        <v>72388.812632318295</v>
      </c>
      <c r="M98" t="s">
        <v>98</v>
      </c>
      <c r="N98" t="s">
        <v>98</v>
      </c>
      <c r="O98">
        <v>353422</v>
      </c>
      <c r="P98">
        <v>1413688</v>
      </c>
      <c r="Q98">
        <v>46</v>
      </c>
      <c r="R98">
        <v>14.779240745466298</v>
      </c>
      <c r="S98" t="s">
        <v>4509</v>
      </c>
      <c r="T98" t="s">
        <v>96</v>
      </c>
      <c r="U98">
        <v>1359.0990185103601</v>
      </c>
      <c r="V98">
        <v>52.8</v>
      </c>
      <c r="W98" t="s">
        <v>16326</v>
      </c>
      <c r="X98">
        <v>72100121</v>
      </c>
      <c r="Y98" t="s">
        <v>96</v>
      </c>
      <c r="Z98" t="s">
        <v>4509</v>
      </c>
      <c r="AA98" t="s">
        <v>4508</v>
      </c>
      <c r="AB98" t="s">
        <v>7527</v>
      </c>
      <c r="AC98" t="s">
        <v>4507</v>
      </c>
      <c r="AD98" t="s">
        <v>7531</v>
      </c>
      <c r="AE98">
        <v>46</v>
      </c>
      <c r="AF98" t="s">
        <v>16326</v>
      </c>
      <c r="AG98" t="s">
        <v>96</v>
      </c>
      <c r="AH98" t="s">
        <v>96</v>
      </c>
      <c r="AI98" t="str">
        <f>IF(ISNA(VLOOKUP(D98,Listen!J:O,3,0)),"",VLOOKUP(D98,Listen!J:O,3,0))</f>
        <v/>
      </c>
      <c r="AJ98" t="s">
        <v>96</v>
      </c>
      <c r="AK98">
        <v>5</v>
      </c>
      <c r="AL98" t="s">
        <v>96</v>
      </c>
      <c r="AM98">
        <v>3</v>
      </c>
      <c r="AN98">
        <v>2</v>
      </c>
      <c r="AO98">
        <v>5</v>
      </c>
      <c r="AP98">
        <f t="shared" si="1"/>
        <v>5</v>
      </c>
    </row>
    <row r="99" spans="1:42" x14ac:dyDescent="0.25">
      <c r="A99" t="s">
        <v>514</v>
      </c>
      <c r="B99">
        <v>14.741752379387499</v>
      </c>
      <c r="C99">
        <v>163</v>
      </c>
      <c r="D99" t="s">
        <v>511</v>
      </c>
      <c r="E99">
        <v>1364</v>
      </c>
      <c r="F99">
        <v>1362.1189063347199</v>
      </c>
      <c r="G99">
        <v>82.667870985417295</v>
      </c>
      <c r="H99" t="s">
        <v>512</v>
      </c>
      <c r="I99" t="s">
        <v>513</v>
      </c>
      <c r="J99" t="s">
        <v>44</v>
      </c>
      <c r="K99">
        <v>2094335.24569678</v>
      </c>
      <c r="L99">
        <v>479724.52007753903</v>
      </c>
      <c r="M99" t="s">
        <v>98</v>
      </c>
      <c r="N99" t="s">
        <v>98</v>
      </c>
      <c r="O99">
        <v>2094335</v>
      </c>
      <c r="P99">
        <v>8377340</v>
      </c>
      <c r="Q99">
        <v>274</v>
      </c>
      <c r="R99">
        <v>14.779552379387498</v>
      </c>
      <c r="S99" t="s">
        <v>61</v>
      </c>
      <c r="T99">
        <v>1364</v>
      </c>
      <c r="U99">
        <v>1359.1189063347199</v>
      </c>
      <c r="V99">
        <v>82.7</v>
      </c>
      <c r="W99" t="s">
        <v>14237</v>
      </c>
      <c r="X99">
        <v>72100121</v>
      </c>
      <c r="Y99" t="s">
        <v>96</v>
      </c>
      <c r="Z99" t="s">
        <v>61</v>
      </c>
      <c r="AA99" t="s">
        <v>298</v>
      </c>
      <c r="AB99" t="s">
        <v>514</v>
      </c>
      <c r="AC99" t="s">
        <v>297</v>
      </c>
      <c r="AD99" t="s">
        <v>515</v>
      </c>
      <c r="AE99">
        <v>274</v>
      </c>
      <c r="AF99" t="s">
        <v>512</v>
      </c>
      <c r="AG99" t="s">
        <v>511</v>
      </c>
      <c r="AH99" t="s">
        <v>118</v>
      </c>
      <c r="AI99" t="str">
        <f>IF(ISNA(VLOOKUP(D99,Listen!J:O,3,0)),"",VLOOKUP(D99,Listen!J:O,3,0))</f>
        <v/>
      </c>
      <c r="AJ99" t="s">
        <v>96</v>
      </c>
      <c r="AK99" t="s">
        <v>96</v>
      </c>
      <c r="AL99" t="s">
        <v>96</v>
      </c>
      <c r="AM99" t="s">
        <v>96</v>
      </c>
      <c r="AN99">
        <v>2</v>
      </c>
      <c r="AO99">
        <v>2</v>
      </c>
      <c r="AP99">
        <f t="shared" si="1"/>
        <v>2</v>
      </c>
    </row>
    <row r="100" spans="1:42" x14ac:dyDescent="0.25">
      <c r="A100" t="s">
        <v>514</v>
      </c>
      <c r="B100">
        <v>14.7488473274484</v>
      </c>
      <c r="C100">
        <v>162.90000915527301</v>
      </c>
      <c r="D100" t="s">
        <v>4771</v>
      </c>
      <c r="F100">
        <v>1362.57169106486</v>
      </c>
      <c r="G100">
        <v>64.596285027967198</v>
      </c>
      <c r="H100" t="s">
        <v>4772</v>
      </c>
      <c r="I100" t="s">
        <v>1609</v>
      </c>
      <c r="J100" t="s">
        <v>37</v>
      </c>
      <c r="K100">
        <v>721212.10405286204</v>
      </c>
      <c r="L100">
        <v>504712.93988410599</v>
      </c>
      <c r="M100" t="s">
        <v>98</v>
      </c>
      <c r="N100" t="s">
        <v>98</v>
      </c>
      <c r="O100">
        <v>721212</v>
      </c>
      <c r="P100">
        <v>2884848</v>
      </c>
      <c r="Q100">
        <v>94</v>
      </c>
      <c r="R100">
        <v>14.786647327448399</v>
      </c>
      <c r="S100" t="s">
        <v>61</v>
      </c>
      <c r="T100" t="s">
        <v>96</v>
      </c>
      <c r="U100">
        <v>1359.57169106486</v>
      </c>
      <c r="V100">
        <v>64.599999999999994</v>
      </c>
      <c r="W100" t="s">
        <v>16060</v>
      </c>
      <c r="X100">
        <v>72100121</v>
      </c>
      <c r="Y100" t="s">
        <v>96</v>
      </c>
      <c r="Z100" t="s">
        <v>61</v>
      </c>
      <c r="AA100" t="s">
        <v>298</v>
      </c>
      <c r="AB100" t="s">
        <v>514</v>
      </c>
      <c r="AC100" t="s">
        <v>297</v>
      </c>
      <c r="AD100" t="s">
        <v>515</v>
      </c>
      <c r="AE100">
        <v>94</v>
      </c>
      <c r="AF100" t="s">
        <v>16060</v>
      </c>
      <c r="AG100" t="s">
        <v>96</v>
      </c>
      <c r="AH100" t="s">
        <v>96</v>
      </c>
      <c r="AI100" t="str">
        <f>IF(ISNA(VLOOKUP(D100,Listen!J:O,3,0)),"",VLOOKUP(D100,Listen!J:O,3,0))</f>
        <v/>
      </c>
      <c r="AJ100" t="s">
        <v>96</v>
      </c>
      <c r="AK100">
        <v>5</v>
      </c>
      <c r="AL100" t="s">
        <v>96</v>
      </c>
      <c r="AM100">
        <v>3</v>
      </c>
      <c r="AN100">
        <v>2</v>
      </c>
      <c r="AO100">
        <v>5</v>
      </c>
      <c r="AP100">
        <f t="shared" si="1"/>
        <v>5</v>
      </c>
    </row>
    <row r="101" spans="1:42" x14ac:dyDescent="0.25">
      <c r="A101" t="s">
        <v>7532</v>
      </c>
      <c r="B101">
        <v>14.958729631637199</v>
      </c>
      <c r="C101">
        <v>109.09999847412099</v>
      </c>
      <c r="D101" t="s">
        <v>2175</v>
      </c>
      <c r="F101">
        <v>1375.96594027519</v>
      </c>
      <c r="G101">
        <v>70.890352317581105</v>
      </c>
      <c r="H101" t="s">
        <v>2176</v>
      </c>
      <c r="I101" t="s">
        <v>1730</v>
      </c>
      <c r="J101" t="s">
        <v>37</v>
      </c>
      <c r="K101">
        <v>37124.076526828598</v>
      </c>
      <c r="L101">
        <v>21430.3069335375</v>
      </c>
      <c r="M101" t="s">
        <v>98</v>
      </c>
      <c r="N101" t="s">
        <v>98</v>
      </c>
      <c r="O101">
        <v>37124</v>
      </c>
      <c r="P101">
        <v>148496</v>
      </c>
      <c r="Q101">
        <v>5</v>
      </c>
      <c r="R101">
        <v>14.996529631637198</v>
      </c>
      <c r="S101" t="s">
        <v>7532</v>
      </c>
      <c r="T101" t="s">
        <v>96</v>
      </c>
      <c r="U101">
        <v>1372.96594027519</v>
      </c>
      <c r="V101">
        <v>70.900000000000006</v>
      </c>
      <c r="W101" t="s">
        <v>16327</v>
      </c>
      <c r="X101">
        <v>72100121</v>
      </c>
      <c r="Y101" t="s">
        <v>96</v>
      </c>
      <c r="Z101" t="s">
        <v>7532</v>
      </c>
      <c r="AA101" t="s">
        <v>7533</v>
      </c>
      <c r="AB101" t="s">
        <v>7534</v>
      </c>
      <c r="AC101" t="s">
        <v>7535</v>
      </c>
      <c r="AD101" t="s">
        <v>4769</v>
      </c>
      <c r="AE101">
        <v>5</v>
      </c>
      <c r="AF101" t="s">
        <v>16327</v>
      </c>
      <c r="AG101" t="s">
        <v>96</v>
      </c>
      <c r="AH101" t="s">
        <v>96</v>
      </c>
      <c r="AI101" t="str">
        <f>IF(ISNA(VLOOKUP(D101,Listen!J:O,3,0)),"",VLOOKUP(D101,Listen!J:O,3,0))</f>
        <v/>
      </c>
      <c r="AJ101" t="s">
        <v>96</v>
      </c>
      <c r="AK101">
        <v>5</v>
      </c>
      <c r="AL101" t="s">
        <v>96</v>
      </c>
      <c r="AM101">
        <v>3</v>
      </c>
      <c r="AN101">
        <v>2</v>
      </c>
      <c r="AO101">
        <v>5</v>
      </c>
      <c r="AP101">
        <f t="shared" si="1"/>
        <v>5</v>
      </c>
    </row>
    <row r="102" spans="1:42" x14ac:dyDescent="0.25">
      <c r="A102" t="s">
        <v>7536</v>
      </c>
      <c r="B102">
        <v>14.973211133064201</v>
      </c>
      <c r="C102">
        <v>67</v>
      </c>
      <c r="D102" t="s">
        <v>7537</v>
      </c>
      <c r="F102">
        <v>1376.89011937549</v>
      </c>
      <c r="G102">
        <v>58.870932872165298</v>
      </c>
      <c r="H102" t="s">
        <v>7538</v>
      </c>
      <c r="I102" t="s">
        <v>7539</v>
      </c>
      <c r="J102" t="s">
        <v>37</v>
      </c>
      <c r="K102">
        <v>40323.634874560201</v>
      </c>
      <c r="L102">
        <v>10210.119147338801</v>
      </c>
      <c r="M102" t="s">
        <v>98</v>
      </c>
      <c r="N102" t="s">
        <v>98</v>
      </c>
      <c r="O102">
        <v>40324</v>
      </c>
      <c r="P102">
        <v>161296</v>
      </c>
      <c r="Q102">
        <v>5</v>
      </c>
      <c r="R102">
        <v>15.0110111330642</v>
      </c>
      <c r="S102" t="s">
        <v>7536</v>
      </c>
      <c r="T102" t="s">
        <v>96</v>
      </c>
      <c r="U102">
        <v>1373.89011937549</v>
      </c>
      <c r="V102">
        <v>58.9</v>
      </c>
      <c r="W102" t="s">
        <v>16328</v>
      </c>
      <c r="X102">
        <v>72100121</v>
      </c>
      <c r="Y102" t="s">
        <v>96</v>
      </c>
      <c r="Z102" t="s">
        <v>7536</v>
      </c>
      <c r="AA102" t="s">
        <v>7540</v>
      </c>
      <c r="AB102" t="s">
        <v>7541</v>
      </c>
      <c r="AC102" t="s">
        <v>5655</v>
      </c>
      <c r="AD102" t="s">
        <v>7542</v>
      </c>
      <c r="AE102">
        <v>5</v>
      </c>
      <c r="AF102" t="s">
        <v>16328</v>
      </c>
      <c r="AG102" t="s">
        <v>96</v>
      </c>
      <c r="AH102" t="s">
        <v>96</v>
      </c>
      <c r="AI102" t="str">
        <f>IF(ISNA(VLOOKUP(D102,Listen!J:O,3,0)),"",VLOOKUP(D102,Listen!J:O,3,0))</f>
        <v/>
      </c>
      <c r="AJ102" t="s">
        <v>96</v>
      </c>
      <c r="AK102">
        <v>5</v>
      </c>
      <c r="AL102" t="s">
        <v>96</v>
      </c>
      <c r="AM102">
        <v>3</v>
      </c>
      <c r="AN102">
        <v>2</v>
      </c>
      <c r="AO102">
        <v>5</v>
      </c>
      <c r="AP102">
        <f t="shared" si="1"/>
        <v>5</v>
      </c>
    </row>
    <row r="103" spans="1:42" x14ac:dyDescent="0.25">
      <c r="A103" t="s">
        <v>797</v>
      </c>
      <c r="B103">
        <v>14.9820321083276</v>
      </c>
      <c r="C103">
        <v>69</v>
      </c>
      <c r="D103" t="s">
        <v>7543</v>
      </c>
      <c r="F103">
        <v>1377.4530555478</v>
      </c>
      <c r="G103">
        <v>57.500876142015599</v>
      </c>
      <c r="H103" t="s">
        <v>7544</v>
      </c>
      <c r="I103" t="s">
        <v>2169</v>
      </c>
      <c r="J103" t="s">
        <v>37</v>
      </c>
      <c r="K103">
        <v>162051.07393358101</v>
      </c>
      <c r="L103">
        <v>68528.285937048102</v>
      </c>
      <c r="M103" t="s">
        <v>98</v>
      </c>
      <c r="N103" t="s">
        <v>98</v>
      </c>
      <c r="O103">
        <v>162051</v>
      </c>
      <c r="P103">
        <v>648204</v>
      </c>
      <c r="Q103">
        <v>21</v>
      </c>
      <c r="R103">
        <v>15.019832108327599</v>
      </c>
      <c r="S103" t="s">
        <v>797</v>
      </c>
      <c r="T103" t="s">
        <v>96</v>
      </c>
      <c r="U103">
        <v>1374.4530555478</v>
      </c>
      <c r="V103">
        <v>57.5</v>
      </c>
      <c r="W103" t="s">
        <v>14493</v>
      </c>
      <c r="X103">
        <v>72100121</v>
      </c>
      <c r="Y103" t="s">
        <v>96</v>
      </c>
      <c r="Z103" t="s">
        <v>797</v>
      </c>
      <c r="AA103" t="s">
        <v>798</v>
      </c>
      <c r="AB103" t="s">
        <v>796</v>
      </c>
      <c r="AC103" t="s">
        <v>809</v>
      </c>
      <c r="AD103" t="s">
        <v>795</v>
      </c>
      <c r="AE103">
        <v>21</v>
      </c>
      <c r="AF103" t="s">
        <v>14493</v>
      </c>
      <c r="AG103" t="s">
        <v>96</v>
      </c>
      <c r="AH103" t="s">
        <v>96</v>
      </c>
      <c r="AI103" t="str">
        <f>IF(ISNA(VLOOKUP(D103,Listen!J:O,3,0)),"",VLOOKUP(D103,Listen!J:O,3,0))</f>
        <v/>
      </c>
      <c r="AJ103" t="s">
        <v>96</v>
      </c>
      <c r="AK103">
        <v>5</v>
      </c>
      <c r="AL103" t="s">
        <v>96</v>
      </c>
      <c r="AM103">
        <v>3</v>
      </c>
      <c r="AN103">
        <v>2</v>
      </c>
      <c r="AO103">
        <v>5</v>
      </c>
      <c r="AP103">
        <f t="shared" si="1"/>
        <v>5</v>
      </c>
    </row>
    <row r="104" spans="1:42" x14ac:dyDescent="0.25">
      <c r="A104" t="s">
        <v>3971</v>
      </c>
      <c r="B104">
        <v>15.3133749605033</v>
      </c>
      <c r="C104">
        <v>96.099998474121094</v>
      </c>
      <c r="D104" t="s">
        <v>7545</v>
      </c>
      <c r="F104">
        <v>1398.5986626215299</v>
      </c>
      <c r="G104">
        <v>70.107909757180195</v>
      </c>
      <c r="H104" t="s">
        <v>7546</v>
      </c>
      <c r="I104" t="s">
        <v>7547</v>
      </c>
      <c r="J104" t="s">
        <v>37</v>
      </c>
      <c r="K104">
        <v>137118.69978138301</v>
      </c>
      <c r="L104">
        <v>81172.663101607206</v>
      </c>
      <c r="M104" t="s">
        <v>98</v>
      </c>
      <c r="N104" t="s">
        <v>98</v>
      </c>
      <c r="O104">
        <v>137119</v>
      </c>
      <c r="P104">
        <v>548476</v>
      </c>
      <c r="Q104">
        <v>18</v>
      </c>
      <c r="R104">
        <v>15.351174960503299</v>
      </c>
      <c r="S104" t="s">
        <v>1628</v>
      </c>
      <c r="T104" t="s">
        <v>96</v>
      </c>
      <c r="U104">
        <v>1395.5986626215299</v>
      </c>
      <c r="V104">
        <v>70.099999999999994</v>
      </c>
      <c r="W104" t="s">
        <v>14240</v>
      </c>
      <c r="X104">
        <v>72100121</v>
      </c>
      <c r="Y104" t="s">
        <v>96</v>
      </c>
      <c r="Z104" t="s">
        <v>1628</v>
      </c>
      <c r="AA104" t="s">
        <v>2461</v>
      </c>
      <c r="AB104" t="s">
        <v>3971</v>
      </c>
      <c r="AC104" t="s">
        <v>2460</v>
      </c>
      <c r="AD104" t="s">
        <v>3972</v>
      </c>
      <c r="AE104">
        <v>18</v>
      </c>
      <c r="AF104" t="s">
        <v>14240</v>
      </c>
      <c r="AG104" t="s">
        <v>96</v>
      </c>
      <c r="AH104" t="s">
        <v>96</v>
      </c>
      <c r="AI104" t="str">
        <f>IF(ISNA(VLOOKUP(D104,Listen!J:O,3,0)),"",VLOOKUP(D104,Listen!J:O,3,0))</f>
        <v/>
      </c>
      <c r="AJ104" t="s">
        <v>96</v>
      </c>
      <c r="AK104">
        <v>5</v>
      </c>
      <c r="AL104" t="s">
        <v>96</v>
      </c>
      <c r="AM104">
        <v>3</v>
      </c>
      <c r="AN104">
        <v>2</v>
      </c>
      <c r="AO104">
        <v>5</v>
      </c>
      <c r="AP104">
        <f t="shared" si="1"/>
        <v>5</v>
      </c>
    </row>
    <row r="105" spans="1:42" x14ac:dyDescent="0.25">
      <c r="A105" t="s">
        <v>3971</v>
      </c>
      <c r="B105">
        <v>15.334233672406</v>
      </c>
      <c r="C105">
        <v>96</v>
      </c>
      <c r="D105" t="s">
        <v>7548</v>
      </c>
      <c r="F105">
        <v>1399.92982194204</v>
      </c>
      <c r="G105">
        <v>55.2531397671397</v>
      </c>
      <c r="H105" t="s">
        <v>7549</v>
      </c>
      <c r="I105" t="s">
        <v>968</v>
      </c>
      <c r="J105" t="s">
        <v>37</v>
      </c>
      <c r="K105">
        <v>291593.18038218003</v>
      </c>
      <c r="L105">
        <v>81172.663101607206</v>
      </c>
      <c r="M105" t="s">
        <v>98</v>
      </c>
      <c r="N105" t="s">
        <v>98</v>
      </c>
      <c r="O105">
        <v>291593</v>
      </c>
      <c r="P105">
        <v>1166372</v>
      </c>
      <c r="Q105">
        <v>38</v>
      </c>
      <c r="R105">
        <v>15.372033672405999</v>
      </c>
      <c r="S105" t="s">
        <v>1628</v>
      </c>
      <c r="T105" t="s">
        <v>96</v>
      </c>
      <c r="U105">
        <v>1396.92982194204</v>
      </c>
      <c r="V105">
        <v>55.3</v>
      </c>
      <c r="W105" t="s">
        <v>15772</v>
      </c>
      <c r="X105">
        <v>72100121</v>
      </c>
      <c r="Y105" t="s">
        <v>96</v>
      </c>
      <c r="Z105" t="s">
        <v>1628</v>
      </c>
      <c r="AA105" t="s">
        <v>2461</v>
      </c>
      <c r="AB105" t="s">
        <v>3971</v>
      </c>
      <c r="AC105" t="s">
        <v>2460</v>
      </c>
      <c r="AD105" t="s">
        <v>3972</v>
      </c>
      <c r="AE105">
        <v>38</v>
      </c>
      <c r="AF105" t="s">
        <v>15772</v>
      </c>
      <c r="AG105" t="s">
        <v>96</v>
      </c>
      <c r="AH105" t="s">
        <v>96</v>
      </c>
      <c r="AI105" t="str">
        <f>IF(ISNA(VLOOKUP(D105,Listen!J:O,3,0)),"",VLOOKUP(D105,Listen!J:O,3,0))</f>
        <v/>
      </c>
      <c r="AJ105" t="s">
        <v>96</v>
      </c>
      <c r="AK105">
        <v>5</v>
      </c>
      <c r="AL105" t="s">
        <v>96</v>
      </c>
      <c r="AM105">
        <v>3</v>
      </c>
      <c r="AN105">
        <v>2</v>
      </c>
      <c r="AO105">
        <v>5</v>
      </c>
      <c r="AP105">
        <f t="shared" si="1"/>
        <v>5</v>
      </c>
    </row>
    <row r="106" spans="1:42" x14ac:dyDescent="0.25">
      <c r="A106" t="s">
        <v>3968</v>
      </c>
      <c r="B106">
        <v>15.374507856492899</v>
      </c>
      <c r="C106">
        <v>101</v>
      </c>
      <c r="D106" t="s">
        <v>3120</v>
      </c>
      <c r="F106">
        <v>1403.0065637258299</v>
      </c>
      <c r="G106">
        <v>62.745509528500797</v>
      </c>
      <c r="H106" t="s">
        <v>3121</v>
      </c>
      <c r="I106" t="s">
        <v>3122</v>
      </c>
      <c r="J106" t="s">
        <v>37</v>
      </c>
      <c r="K106">
        <v>27934.344657524802</v>
      </c>
      <c r="L106">
        <v>22456.307383822899</v>
      </c>
      <c r="M106" t="s">
        <v>98</v>
      </c>
      <c r="N106" t="s">
        <v>98</v>
      </c>
      <c r="O106">
        <v>27934</v>
      </c>
      <c r="P106">
        <v>111736</v>
      </c>
      <c r="Q106">
        <v>4</v>
      </c>
      <c r="R106">
        <v>15.412307856492898</v>
      </c>
      <c r="S106" t="s">
        <v>3968</v>
      </c>
      <c r="T106" t="s">
        <v>96</v>
      </c>
      <c r="U106">
        <v>1400.0065637258299</v>
      </c>
      <c r="V106">
        <v>62.7</v>
      </c>
      <c r="W106" t="s">
        <v>16329</v>
      </c>
      <c r="X106">
        <v>72100121</v>
      </c>
      <c r="Y106" t="s">
        <v>96</v>
      </c>
      <c r="Z106" t="s">
        <v>3968</v>
      </c>
      <c r="AA106" t="s">
        <v>7550</v>
      </c>
      <c r="AB106" t="s">
        <v>3967</v>
      </c>
      <c r="AC106" t="s">
        <v>7551</v>
      </c>
      <c r="AD106" t="s">
        <v>3966</v>
      </c>
      <c r="AE106">
        <v>4</v>
      </c>
      <c r="AF106" t="s">
        <v>16329</v>
      </c>
      <c r="AG106" t="s">
        <v>96</v>
      </c>
      <c r="AH106" t="s">
        <v>96</v>
      </c>
      <c r="AI106" t="str">
        <f>IF(ISNA(VLOOKUP(D106,Listen!J:O,3,0)),"",VLOOKUP(D106,Listen!J:O,3,0))</f>
        <v/>
      </c>
      <c r="AJ106" t="s">
        <v>96</v>
      </c>
      <c r="AK106">
        <v>5</v>
      </c>
      <c r="AL106" t="s">
        <v>96</v>
      </c>
      <c r="AM106">
        <v>3</v>
      </c>
      <c r="AN106">
        <v>2</v>
      </c>
      <c r="AO106">
        <v>5</v>
      </c>
      <c r="AP106">
        <f t="shared" si="1"/>
        <v>5</v>
      </c>
    </row>
    <row r="107" spans="1:42" x14ac:dyDescent="0.25">
      <c r="A107" t="s">
        <v>2719</v>
      </c>
      <c r="B107">
        <v>15.442261261515</v>
      </c>
      <c r="C107">
        <v>149</v>
      </c>
      <c r="D107" t="s">
        <v>7552</v>
      </c>
      <c r="F107">
        <v>1408.2064975963899</v>
      </c>
      <c r="G107">
        <v>57.590116128395898</v>
      </c>
      <c r="H107" t="s">
        <v>7553</v>
      </c>
      <c r="I107" t="s">
        <v>2840</v>
      </c>
      <c r="J107" t="s">
        <v>37</v>
      </c>
      <c r="K107">
        <v>115143.76690383699</v>
      </c>
      <c r="L107">
        <v>80655.327230583003</v>
      </c>
      <c r="M107">
        <v>661370.31070401706</v>
      </c>
      <c r="N107">
        <v>661370.31070401706</v>
      </c>
      <c r="O107">
        <v>0</v>
      </c>
      <c r="P107">
        <v>0</v>
      </c>
      <c r="Q107">
        <v>0</v>
      </c>
      <c r="R107">
        <v>15.480061261514999</v>
      </c>
      <c r="S107" t="s">
        <v>2464</v>
      </c>
      <c r="T107" t="s">
        <v>96</v>
      </c>
      <c r="U107">
        <v>1405.2064975963899</v>
      </c>
      <c r="V107">
        <v>57.6</v>
      </c>
      <c r="W107" t="s">
        <v>16330</v>
      </c>
      <c r="X107">
        <v>72100121</v>
      </c>
      <c r="Y107" t="s">
        <v>96</v>
      </c>
      <c r="Z107" t="s">
        <v>2464</v>
      </c>
      <c r="AA107" t="s">
        <v>2463</v>
      </c>
      <c r="AB107" t="s">
        <v>2719</v>
      </c>
      <c r="AC107" t="s">
        <v>2462</v>
      </c>
      <c r="AD107" t="s">
        <v>2718</v>
      </c>
      <c r="AE107">
        <v>0</v>
      </c>
      <c r="AF107" t="s">
        <v>16330</v>
      </c>
      <c r="AG107" t="s">
        <v>96</v>
      </c>
      <c r="AH107" t="s">
        <v>96</v>
      </c>
      <c r="AI107" t="str">
        <f>IF(ISNA(VLOOKUP(D107,Listen!J:O,3,0)),"",VLOOKUP(D107,Listen!J:O,3,0))</f>
        <v/>
      </c>
      <c r="AJ107">
        <v>6</v>
      </c>
      <c r="AK107">
        <v>5</v>
      </c>
      <c r="AL107" t="s">
        <v>96</v>
      </c>
      <c r="AM107">
        <v>3</v>
      </c>
      <c r="AN107">
        <v>2</v>
      </c>
      <c r="AO107">
        <v>6</v>
      </c>
      <c r="AP107">
        <f t="shared" si="1"/>
        <v>6</v>
      </c>
    </row>
    <row r="108" spans="1:42" x14ac:dyDescent="0.25">
      <c r="A108" t="s">
        <v>435</v>
      </c>
      <c r="B108">
        <v>15.523239252486</v>
      </c>
      <c r="C108">
        <v>109</v>
      </c>
      <c r="D108" t="s">
        <v>358</v>
      </c>
      <c r="E108">
        <v>1407</v>
      </c>
      <c r="F108">
        <v>1414.42139111919</v>
      </c>
      <c r="G108">
        <v>80.884650446726596</v>
      </c>
      <c r="H108" t="s">
        <v>564</v>
      </c>
      <c r="I108" t="s">
        <v>359</v>
      </c>
      <c r="J108" t="s">
        <v>44</v>
      </c>
      <c r="K108">
        <v>1081938.51911954</v>
      </c>
      <c r="L108">
        <v>229431.537138682</v>
      </c>
      <c r="M108">
        <v>106916.41375401001</v>
      </c>
      <c r="N108">
        <v>106916.41375401001</v>
      </c>
      <c r="O108">
        <v>975022</v>
      </c>
      <c r="P108">
        <v>3900088</v>
      </c>
      <c r="Q108">
        <v>128</v>
      </c>
      <c r="R108">
        <v>15.561039252485999</v>
      </c>
      <c r="S108" t="s">
        <v>436</v>
      </c>
      <c r="T108">
        <v>1407</v>
      </c>
      <c r="U108">
        <v>1411.42139111919</v>
      </c>
      <c r="V108">
        <v>80.900000000000006</v>
      </c>
      <c r="W108" t="s">
        <v>14241</v>
      </c>
      <c r="X108">
        <v>72100121</v>
      </c>
      <c r="Y108" t="s">
        <v>96</v>
      </c>
      <c r="Z108" t="s">
        <v>436</v>
      </c>
      <c r="AA108" t="s">
        <v>437</v>
      </c>
      <c r="AB108" t="s">
        <v>435</v>
      </c>
      <c r="AC108" t="s">
        <v>438</v>
      </c>
      <c r="AD108" t="s">
        <v>439</v>
      </c>
      <c r="AE108">
        <v>128</v>
      </c>
      <c r="AF108" t="s">
        <v>564</v>
      </c>
      <c r="AG108" t="s">
        <v>358</v>
      </c>
      <c r="AH108" t="s">
        <v>118</v>
      </c>
      <c r="AI108" t="str">
        <f>IF(ISNA(VLOOKUP(D108,Listen!J:O,3,0)),"",VLOOKUP(D108,Listen!J:O,3,0))</f>
        <v/>
      </c>
      <c r="AJ108" t="s">
        <v>96</v>
      </c>
      <c r="AK108" t="s">
        <v>96</v>
      </c>
      <c r="AL108" t="s">
        <v>96</v>
      </c>
      <c r="AM108" t="s">
        <v>96</v>
      </c>
      <c r="AN108">
        <v>2</v>
      </c>
      <c r="AO108">
        <v>2</v>
      </c>
      <c r="AP108">
        <f t="shared" si="1"/>
        <v>2</v>
      </c>
    </row>
    <row r="109" spans="1:42" x14ac:dyDescent="0.25">
      <c r="A109" t="s">
        <v>4789</v>
      </c>
      <c r="B109">
        <v>15.524350110716799</v>
      </c>
      <c r="C109">
        <v>151</v>
      </c>
      <c r="D109" t="s">
        <v>7554</v>
      </c>
      <c r="E109">
        <v>1412</v>
      </c>
      <c r="F109">
        <v>1414.50664719359</v>
      </c>
      <c r="G109">
        <v>52.569537534559899</v>
      </c>
      <c r="H109" t="s">
        <v>7555</v>
      </c>
      <c r="I109" t="s">
        <v>3081</v>
      </c>
      <c r="J109" t="s">
        <v>43</v>
      </c>
      <c r="K109">
        <v>325549.80433714797</v>
      </c>
      <c r="L109">
        <v>205949.83380130501</v>
      </c>
      <c r="M109" t="s">
        <v>98</v>
      </c>
      <c r="N109" t="s">
        <v>98</v>
      </c>
      <c r="O109">
        <v>325550</v>
      </c>
      <c r="P109">
        <v>1302200</v>
      </c>
      <c r="Q109">
        <v>43</v>
      </c>
      <c r="R109">
        <v>15.562150110716798</v>
      </c>
      <c r="S109" t="s">
        <v>4790</v>
      </c>
      <c r="T109">
        <v>1412</v>
      </c>
      <c r="U109">
        <v>1411.50664719359</v>
      </c>
      <c r="V109">
        <v>52.6</v>
      </c>
      <c r="W109" t="s">
        <v>16331</v>
      </c>
      <c r="X109">
        <v>72100121</v>
      </c>
      <c r="Y109" t="s">
        <v>96</v>
      </c>
      <c r="Z109" t="s">
        <v>4790</v>
      </c>
      <c r="AA109" t="s">
        <v>4791</v>
      </c>
      <c r="AB109" t="s">
        <v>4789</v>
      </c>
      <c r="AC109" t="s">
        <v>4792</v>
      </c>
      <c r="AD109" t="s">
        <v>4793</v>
      </c>
      <c r="AE109">
        <v>43</v>
      </c>
      <c r="AF109" t="s">
        <v>16331</v>
      </c>
      <c r="AG109" t="s">
        <v>96</v>
      </c>
      <c r="AH109" t="s">
        <v>96</v>
      </c>
      <c r="AI109" t="str">
        <f>IF(ISNA(VLOOKUP(D109,Listen!J:O,3,0)),"",VLOOKUP(D109,Listen!J:O,3,0))</f>
        <v/>
      </c>
      <c r="AJ109" t="s">
        <v>96</v>
      </c>
      <c r="AK109">
        <v>5</v>
      </c>
      <c r="AL109" t="s">
        <v>96</v>
      </c>
      <c r="AM109">
        <v>3</v>
      </c>
      <c r="AN109">
        <v>2</v>
      </c>
      <c r="AO109">
        <v>5</v>
      </c>
      <c r="AP109">
        <f t="shared" si="1"/>
        <v>5</v>
      </c>
    </row>
    <row r="110" spans="1:42" x14ac:dyDescent="0.25">
      <c r="A110" t="s">
        <v>7556</v>
      </c>
      <c r="B110">
        <v>15.533965729981301</v>
      </c>
      <c r="C110">
        <v>93</v>
      </c>
      <c r="D110" t="s">
        <v>7557</v>
      </c>
      <c r="F110">
        <v>1415.24462610821</v>
      </c>
      <c r="G110">
        <v>52.434969057467796</v>
      </c>
      <c r="H110" t="s">
        <v>7558</v>
      </c>
      <c r="I110" t="s">
        <v>7547</v>
      </c>
      <c r="J110" t="s">
        <v>37</v>
      </c>
      <c r="K110">
        <v>87026.574232065905</v>
      </c>
      <c r="L110">
        <v>20500.791725888699</v>
      </c>
      <c r="M110" t="s">
        <v>98</v>
      </c>
      <c r="N110" t="s">
        <v>98</v>
      </c>
      <c r="O110">
        <v>87027</v>
      </c>
      <c r="P110">
        <v>348108</v>
      </c>
      <c r="Q110">
        <v>11</v>
      </c>
      <c r="R110">
        <v>15.571765729981299</v>
      </c>
      <c r="S110" t="s">
        <v>7559</v>
      </c>
      <c r="T110" t="s">
        <v>96</v>
      </c>
      <c r="U110">
        <v>1412.24462610821</v>
      </c>
      <c r="V110">
        <v>52.4</v>
      </c>
      <c r="W110" t="s">
        <v>16332</v>
      </c>
      <c r="X110">
        <v>72100121</v>
      </c>
      <c r="Y110" t="s">
        <v>96</v>
      </c>
      <c r="Z110" t="s">
        <v>7559</v>
      </c>
      <c r="AA110" t="s">
        <v>6031</v>
      </c>
      <c r="AB110" t="s">
        <v>7556</v>
      </c>
      <c r="AC110" t="s">
        <v>6029</v>
      </c>
      <c r="AD110" t="s">
        <v>7560</v>
      </c>
      <c r="AE110">
        <v>11</v>
      </c>
      <c r="AF110" t="s">
        <v>16332</v>
      </c>
      <c r="AG110" t="s">
        <v>96</v>
      </c>
      <c r="AH110" t="s">
        <v>96</v>
      </c>
      <c r="AI110" t="str">
        <f>IF(ISNA(VLOOKUP(D110,Listen!J:O,3,0)),"",VLOOKUP(D110,Listen!J:O,3,0))</f>
        <v/>
      </c>
      <c r="AJ110" t="s">
        <v>96</v>
      </c>
      <c r="AK110">
        <v>5</v>
      </c>
      <c r="AL110" t="s">
        <v>96</v>
      </c>
      <c r="AM110">
        <v>3</v>
      </c>
      <c r="AN110">
        <v>2</v>
      </c>
      <c r="AO110">
        <v>5</v>
      </c>
      <c r="AP110">
        <f t="shared" si="1"/>
        <v>5</v>
      </c>
    </row>
    <row r="111" spans="1:42" x14ac:dyDescent="0.25">
      <c r="A111" t="s">
        <v>7556</v>
      </c>
      <c r="B111">
        <v>15.534158218623199</v>
      </c>
      <c r="C111">
        <v>93.099998474121094</v>
      </c>
      <c r="D111" t="s">
        <v>7561</v>
      </c>
      <c r="F111">
        <v>1415.25939921384</v>
      </c>
      <c r="G111">
        <v>52.517015811046697</v>
      </c>
      <c r="H111" t="s">
        <v>7562</v>
      </c>
      <c r="I111" t="s">
        <v>230</v>
      </c>
      <c r="J111" t="s">
        <v>37</v>
      </c>
      <c r="K111">
        <v>76443.569626798097</v>
      </c>
      <c r="L111">
        <v>20500.791725888699</v>
      </c>
      <c r="M111" t="s">
        <v>98</v>
      </c>
      <c r="N111" t="s">
        <v>98</v>
      </c>
      <c r="O111">
        <v>76444</v>
      </c>
      <c r="P111">
        <v>305776</v>
      </c>
      <c r="Q111">
        <v>10</v>
      </c>
      <c r="R111">
        <v>15.571958218623198</v>
      </c>
      <c r="S111" t="s">
        <v>7559</v>
      </c>
      <c r="T111" t="s">
        <v>96</v>
      </c>
      <c r="U111">
        <v>1412.25939921384</v>
      </c>
      <c r="V111">
        <v>52.5</v>
      </c>
      <c r="W111" t="s">
        <v>16332</v>
      </c>
      <c r="X111">
        <v>72100121</v>
      </c>
      <c r="Y111" t="s">
        <v>96</v>
      </c>
      <c r="Z111" t="s">
        <v>7559</v>
      </c>
      <c r="AA111" t="s">
        <v>6031</v>
      </c>
      <c r="AB111" t="s">
        <v>7556</v>
      </c>
      <c r="AC111" t="s">
        <v>6029</v>
      </c>
      <c r="AD111" t="s">
        <v>7560</v>
      </c>
      <c r="AE111">
        <v>10</v>
      </c>
      <c r="AF111" t="s">
        <v>16332</v>
      </c>
      <c r="AG111" t="s">
        <v>96</v>
      </c>
      <c r="AH111" t="s">
        <v>96</v>
      </c>
      <c r="AI111" t="str">
        <f>IF(ISNA(VLOOKUP(D111,Listen!J:O,3,0)),"",VLOOKUP(D111,Listen!J:O,3,0))</f>
        <v/>
      </c>
      <c r="AJ111" t="s">
        <v>96</v>
      </c>
      <c r="AK111">
        <v>5</v>
      </c>
      <c r="AL111" t="s">
        <v>96</v>
      </c>
      <c r="AM111">
        <v>3</v>
      </c>
      <c r="AN111">
        <v>2</v>
      </c>
      <c r="AO111">
        <v>5</v>
      </c>
      <c r="AP111">
        <f t="shared" si="1"/>
        <v>5</v>
      </c>
    </row>
    <row r="112" spans="1:42" x14ac:dyDescent="0.25">
      <c r="A112" t="s">
        <v>2984</v>
      </c>
      <c r="B112">
        <v>15.548965933422901</v>
      </c>
      <c r="C112">
        <v>95.099998474121094</v>
      </c>
      <c r="D112" t="s">
        <v>7563</v>
      </c>
      <c r="F112">
        <v>1416.39586073496</v>
      </c>
      <c r="G112">
        <v>61.523017741135199</v>
      </c>
      <c r="H112" t="s">
        <v>7564</v>
      </c>
      <c r="I112" t="s">
        <v>5782</v>
      </c>
      <c r="J112" t="s">
        <v>37</v>
      </c>
      <c r="K112">
        <v>45263.378874251503</v>
      </c>
      <c r="L112">
        <v>25841.427823647999</v>
      </c>
      <c r="M112" t="s">
        <v>98</v>
      </c>
      <c r="N112" t="s">
        <v>98</v>
      </c>
      <c r="O112">
        <v>45263</v>
      </c>
      <c r="P112">
        <v>181052</v>
      </c>
      <c r="Q112">
        <v>6</v>
      </c>
      <c r="R112">
        <v>15.5867659334229</v>
      </c>
      <c r="S112" t="s">
        <v>2985</v>
      </c>
      <c r="T112" t="s">
        <v>96</v>
      </c>
      <c r="U112">
        <v>1413.39586073496</v>
      </c>
      <c r="V112">
        <v>61.5</v>
      </c>
      <c r="W112" t="s">
        <v>16333</v>
      </c>
      <c r="X112">
        <v>72100121</v>
      </c>
      <c r="Y112" t="s">
        <v>96</v>
      </c>
      <c r="Z112" t="s">
        <v>2985</v>
      </c>
      <c r="AA112" t="s">
        <v>4520</v>
      </c>
      <c r="AB112" t="s">
        <v>2984</v>
      </c>
      <c r="AC112" t="s">
        <v>4518</v>
      </c>
      <c r="AD112" t="s">
        <v>1463</v>
      </c>
      <c r="AE112">
        <v>6</v>
      </c>
      <c r="AF112" t="s">
        <v>16333</v>
      </c>
      <c r="AG112" t="s">
        <v>96</v>
      </c>
      <c r="AH112" t="s">
        <v>96</v>
      </c>
      <c r="AI112" t="str">
        <f>IF(ISNA(VLOOKUP(D112,Listen!J:O,3,0)),"",VLOOKUP(D112,Listen!J:O,3,0))</f>
        <v/>
      </c>
      <c r="AJ112" t="s">
        <v>96</v>
      </c>
      <c r="AK112">
        <v>5</v>
      </c>
      <c r="AL112" t="s">
        <v>96</v>
      </c>
      <c r="AM112">
        <v>3</v>
      </c>
      <c r="AN112">
        <v>2</v>
      </c>
      <c r="AO112">
        <v>5</v>
      </c>
      <c r="AP112">
        <f t="shared" si="1"/>
        <v>5</v>
      </c>
    </row>
    <row r="113" spans="1:42" x14ac:dyDescent="0.25">
      <c r="A113" t="s">
        <v>6025</v>
      </c>
      <c r="B113">
        <v>15.6109903288715</v>
      </c>
      <c r="C113">
        <v>74</v>
      </c>
      <c r="D113" t="s">
        <v>7565</v>
      </c>
      <c r="F113">
        <v>1421.1561049557299</v>
      </c>
      <c r="G113">
        <v>54.820682069915598</v>
      </c>
      <c r="H113" t="s">
        <v>7566</v>
      </c>
      <c r="I113" t="s">
        <v>7567</v>
      </c>
      <c r="J113" t="s">
        <v>37</v>
      </c>
      <c r="K113">
        <v>6325.4267661989697</v>
      </c>
      <c r="L113">
        <v>2537.50689770504</v>
      </c>
      <c r="M113" t="s">
        <v>98</v>
      </c>
      <c r="N113" t="s">
        <v>98</v>
      </c>
      <c r="O113">
        <v>6325</v>
      </c>
      <c r="P113">
        <v>25300</v>
      </c>
      <c r="Q113">
        <v>1</v>
      </c>
      <c r="R113">
        <v>15.648790328871499</v>
      </c>
      <c r="S113" t="s">
        <v>6025</v>
      </c>
      <c r="T113" t="s">
        <v>96</v>
      </c>
      <c r="U113">
        <v>1418.1561049557299</v>
      </c>
      <c r="V113">
        <v>54.8</v>
      </c>
      <c r="W113" t="s">
        <v>16334</v>
      </c>
      <c r="X113">
        <v>72100121</v>
      </c>
      <c r="Y113" t="s">
        <v>96</v>
      </c>
      <c r="Z113" t="s">
        <v>6025</v>
      </c>
      <c r="AA113" t="s">
        <v>6024</v>
      </c>
      <c r="AB113" t="s">
        <v>7568</v>
      </c>
      <c r="AC113" t="s">
        <v>6023</v>
      </c>
      <c r="AD113" t="s">
        <v>7569</v>
      </c>
      <c r="AE113">
        <v>1</v>
      </c>
      <c r="AF113" t="s">
        <v>16334</v>
      </c>
      <c r="AG113" t="s">
        <v>96</v>
      </c>
      <c r="AH113" t="s">
        <v>96</v>
      </c>
      <c r="AI113" t="str">
        <f>IF(ISNA(VLOOKUP(D113,Listen!J:O,3,0)),"",VLOOKUP(D113,Listen!J:O,3,0))</f>
        <v/>
      </c>
      <c r="AJ113">
        <v>6</v>
      </c>
      <c r="AK113">
        <v>5</v>
      </c>
      <c r="AL113" t="s">
        <v>96</v>
      </c>
      <c r="AM113">
        <v>3</v>
      </c>
      <c r="AN113">
        <v>2</v>
      </c>
      <c r="AO113">
        <v>6</v>
      </c>
      <c r="AP113">
        <f t="shared" si="1"/>
        <v>6</v>
      </c>
    </row>
    <row r="114" spans="1:42" x14ac:dyDescent="0.25">
      <c r="A114" t="s">
        <v>7570</v>
      </c>
      <c r="B114">
        <v>15.685538454595401</v>
      </c>
      <c r="C114">
        <v>99</v>
      </c>
      <c r="D114" t="s">
        <v>4607</v>
      </c>
      <c r="F114">
        <v>1426.8775196036299</v>
      </c>
      <c r="G114">
        <v>52.412212452523399</v>
      </c>
      <c r="H114" t="s">
        <v>4608</v>
      </c>
      <c r="I114" t="s">
        <v>45</v>
      </c>
      <c r="J114" t="s">
        <v>37</v>
      </c>
      <c r="K114">
        <v>90394.956003546395</v>
      </c>
      <c r="L114">
        <v>17149.945304862598</v>
      </c>
      <c r="M114" t="s">
        <v>98</v>
      </c>
      <c r="N114" t="s">
        <v>98</v>
      </c>
      <c r="O114">
        <v>90395</v>
      </c>
      <c r="P114">
        <v>361580</v>
      </c>
      <c r="Q114">
        <v>12</v>
      </c>
      <c r="R114">
        <v>15.7233384545954</v>
      </c>
      <c r="S114" t="s">
        <v>7570</v>
      </c>
      <c r="T114" t="s">
        <v>96</v>
      </c>
      <c r="U114">
        <v>1423.8775196036299</v>
      </c>
      <c r="V114">
        <v>52.4</v>
      </c>
      <c r="W114" t="s">
        <v>16335</v>
      </c>
      <c r="X114">
        <v>72100121</v>
      </c>
      <c r="Y114" t="s">
        <v>96</v>
      </c>
      <c r="Z114" t="s">
        <v>7570</v>
      </c>
      <c r="AA114" t="s">
        <v>7571</v>
      </c>
      <c r="AB114" t="s">
        <v>7572</v>
      </c>
      <c r="AC114" t="s">
        <v>7573</v>
      </c>
      <c r="AD114" t="s">
        <v>7574</v>
      </c>
      <c r="AE114">
        <v>12</v>
      </c>
      <c r="AF114" t="s">
        <v>16335</v>
      </c>
      <c r="AG114" t="s">
        <v>96</v>
      </c>
      <c r="AH114" t="s">
        <v>96</v>
      </c>
      <c r="AI114" t="str">
        <f>IF(ISNA(VLOOKUP(D114,Listen!J:O,3,0)),"",VLOOKUP(D114,Listen!J:O,3,0))</f>
        <v/>
      </c>
      <c r="AJ114" t="s">
        <v>96</v>
      </c>
      <c r="AK114">
        <v>5</v>
      </c>
      <c r="AL114" t="s">
        <v>96</v>
      </c>
      <c r="AM114">
        <v>3</v>
      </c>
      <c r="AN114">
        <v>2</v>
      </c>
      <c r="AO114">
        <v>5</v>
      </c>
      <c r="AP114">
        <f t="shared" si="1"/>
        <v>5</v>
      </c>
    </row>
    <row r="115" spans="1:42" x14ac:dyDescent="0.25">
      <c r="A115" t="s">
        <v>972</v>
      </c>
      <c r="B115">
        <v>15.7262313078957</v>
      </c>
      <c r="C115">
        <v>105</v>
      </c>
      <c r="D115" t="s">
        <v>7575</v>
      </c>
      <c r="F115">
        <v>1430.00061203119</v>
      </c>
      <c r="G115">
        <v>62.026956616670901</v>
      </c>
      <c r="H115" t="s">
        <v>7576</v>
      </c>
      <c r="I115" t="s">
        <v>7577</v>
      </c>
      <c r="J115" t="s">
        <v>37</v>
      </c>
      <c r="K115">
        <v>149131.731153912</v>
      </c>
      <c r="L115">
        <v>82374.4642176989</v>
      </c>
      <c r="M115" t="s">
        <v>98</v>
      </c>
      <c r="N115" t="s">
        <v>98</v>
      </c>
      <c r="O115">
        <v>149132</v>
      </c>
      <c r="P115">
        <v>596528</v>
      </c>
      <c r="Q115">
        <v>20</v>
      </c>
      <c r="R115">
        <v>15.764031307895699</v>
      </c>
      <c r="S115" t="s">
        <v>973</v>
      </c>
      <c r="T115" t="s">
        <v>96</v>
      </c>
      <c r="U115">
        <v>1427.00061203119</v>
      </c>
      <c r="V115">
        <v>62</v>
      </c>
      <c r="W115" t="s">
        <v>15776</v>
      </c>
      <c r="X115">
        <v>72100121</v>
      </c>
      <c r="Y115" t="s">
        <v>96</v>
      </c>
      <c r="Z115" t="s">
        <v>973</v>
      </c>
      <c r="AA115" t="s">
        <v>974</v>
      </c>
      <c r="AB115" t="s">
        <v>972</v>
      </c>
      <c r="AC115" t="s">
        <v>975</v>
      </c>
      <c r="AD115" t="s">
        <v>976</v>
      </c>
      <c r="AE115">
        <v>20</v>
      </c>
      <c r="AF115" t="s">
        <v>15776</v>
      </c>
      <c r="AG115" t="s">
        <v>96</v>
      </c>
      <c r="AH115" t="s">
        <v>96</v>
      </c>
      <c r="AI115" t="str">
        <f>IF(ISNA(VLOOKUP(D115,Listen!J:O,3,0)),"",VLOOKUP(D115,Listen!J:O,3,0))</f>
        <v/>
      </c>
      <c r="AJ115" t="s">
        <v>96</v>
      </c>
      <c r="AK115">
        <v>5</v>
      </c>
      <c r="AL115" t="s">
        <v>96</v>
      </c>
      <c r="AM115">
        <v>3</v>
      </c>
      <c r="AN115">
        <v>2</v>
      </c>
      <c r="AO115">
        <v>5</v>
      </c>
      <c r="AP115">
        <f t="shared" si="1"/>
        <v>5</v>
      </c>
    </row>
    <row r="116" spans="1:42" x14ac:dyDescent="0.25">
      <c r="A116" t="s">
        <v>7578</v>
      </c>
      <c r="B116">
        <v>15.8542624899264</v>
      </c>
      <c r="C116">
        <v>91</v>
      </c>
      <c r="D116" t="s">
        <v>7579</v>
      </c>
      <c r="F116">
        <v>1439.82674076541</v>
      </c>
      <c r="G116">
        <v>55.8616745428819</v>
      </c>
      <c r="H116" t="s">
        <v>7580</v>
      </c>
      <c r="I116" t="s">
        <v>7581</v>
      </c>
      <c r="J116" t="s">
        <v>37</v>
      </c>
      <c r="K116">
        <v>20152.239437083299</v>
      </c>
      <c r="L116">
        <v>6974.0262915038002</v>
      </c>
      <c r="M116" t="s">
        <v>98</v>
      </c>
      <c r="N116" t="s">
        <v>98</v>
      </c>
      <c r="O116">
        <v>20152</v>
      </c>
      <c r="P116">
        <v>80608</v>
      </c>
      <c r="Q116">
        <v>3</v>
      </c>
      <c r="R116">
        <v>15.892062489926399</v>
      </c>
      <c r="S116" t="s">
        <v>7578</v>
      </c>
      <c r="T116" t="s">
        <v>96</v>
      </c>
      <c r="U116">
        <v>1436.82674076541</v>
      </c>
      <c r="V116">
        <v>55.9</v>
      </c>
      <c r="W116" t="s">
        <v>16336</v>
      </c>
      <c r="X116">
        <v>72100121</v>
      </c>
      <c r="Y116" t="s">
        <v>96</v>
      </c>
      <c r="Z116" t="s">
        <v>7578</v>
      </c>
      <c r="AA116" t="s">
        <v>7582</v>
      </c>
      <c r="AB116" t="s">
        <v>7583</v>
      </c>
      <c r="AC116" t="s">
        <v>7584</v>
      </c>
      <c r="AD116" t="s">
        <v>7585</v>
      </c>
      <c r="AE116">
        <v>3</v>
      </c>
      <c r="AF116" t="s">
        <v>16336</v>
      </c>
      <c r="AG116" t="s">
        <v>96</v>
      </c>
      <c r="AH116" t="s">
        <v>96</v>
      </c>
      <c r="AI116" t="str">
        <f>IF(ISNA(VLOOKUP(D116,Listen!J:O,3,0)),"",VLOOKUP(D116,Listen!J:O,3,0))</f>
        <v/>
      </c>
      <c r="AJ116" t="s">
        <v>96</v>
      </c>
      <c r="AK116">
        <v>5</v>
      </c>
      <c r="AL116" t="s">
        <v>96</v>
      </c>
      <c r="AM116">
        <v>3</v>
      </c>
      <c r="AN116">
        <v>2</v>
      </c>
      <c r="AO116">
        <v>5</v>
      </c>
      <c r="AP116">
        <f t="shared" si="1"/>
        <v>5</v>
      </c>
    </row>
    <row r="117" spans="1:42" x14ac:dyDescent="0.25">
      <c r="A117" t="s">
        <v>1001</v>
      </c>
      <c r="B117">
        <v>15.994753507818899</v>
      </c>
      <c r="C117">
        <v>153</v>
      </c>
      <c r="D117" t="s">
        <v>1044</v>
      </c>
      <c r="F117">
        <v>1450.6091361625199</v>
      </c>
      <c r="G117">
        <v>51.619050706116603</v>
      </c>
      <c r="H117" t="s">
        <v>1045</v>
      </c>
      <c r="I117" t="s">
        <v>367</v>
      </c>
      <c r="J117" t="s">
        <v>37</v>
      </c>
      <c r="K117">
        <v>73052.347540945295</v>
      </c>
      <c r="L117">
        <v>26578.383376220201</v>
      </c>
      <c r="M117">
        <v>19066.429047977701</v>
      </c>
      <c r="N117">
        <v>19066.429047977701</v>
      </c>
      <c r="O117">
        <v>53986</v>
      </c>
      <c r="P117">
        <v>215944</v>
      </c>
      <c r="Q117">
        <v>7</v>
      </c>
      <c r="R117">
        <v>16.032553507818896</v>
      </c>
      <c r="S117" t="s">
        <v>1001</v>
      </c>
      <c r="T117" t="s">
        <v>96</v>
      </c>
      <c r="U117">
        <v>1447.6091361625199</v>
      </c>
      <c r="V117">
        <v>51.6</v>
      </c>
      <c r="W117" t="s">
        <v>16337</v>
      </c>
      <c r="X117">
        <v>72100121</v>
      </c>
      <c r="Y117" t="s">
        <v>96</v>
      </c>
      <c r="Z117" t="s">
        <v>1001</v>
      </c>
      <c r="AA117" t="s">
        <v>999</v>
      </c>
      <c r="AB117" t="s">
        <v>5869</v>
      </c>
      <c r="AC117" t="s">
        <v>995</v>
      </c>
      <c r="AD117" t="s">
        <v>5870</v>
      </c>
      <c r="AE117">
        <v>7</v>
      </c>
      <c r="AF117" t="s">
        <v>16337</v>
      </c>
      <c r="AG117" t="s">
        <v>96</v>
      </c>
      <c r="AH117" t="s">
        <v>96</v>
      </c>
      <c r="AI117" t="str">
        <f>IF(ISNA(VLOOKUP(D117,Listen!J:O,3,0)),"",VLOOKUP(D117,Listen!J:O,3,0))</f>
        <v/>
      </c>
      <c r="AJ117" t="s">
        <v>96</v>
      </c>
      <c r="AK117">
        <v>5</v>
      </c>
      <c r="AL117" t="s">
        <v>96</v>
      </c>
      <c r="AM117">
        <v>3</v>
      </c>
      <c r="AN117">
        <v>2</v>
      </c>
      <c r="AO117">
        <v>5</v>
      </c>
      <c r="AP117">
        <f t="shared" si="1"/>
        <v>5</v>
      </c>
    </row>
    <row r="118" spans="1:42" x14ac:dyDescent="0.25">
      <c r="A118" t="s">
        <v>988</v>
      </c>
      <c r="B118">
        <v>16.052643079170899</v>
      </c>
      <c r="C118">
        <v>81</v>
      </c>
      <c r="D118" t="s">
        <v>3509</v>
      </c>
      <c r="F118">
        <v>1455.0520411755999</v>
      </c>
      <c r="G118">
        <v>70.701332063056</v>
      </c>
      <c r="H118" t="s">
        <v>3510</v>
      </c>
      <c r="I118" t="s">
        <v>356</v>
      </c>
      <c r="J118" t="s">
        <v>37</v>
      </c>
      <c r="K118">
        <v>176475.49557281399</v>
      </c>
      <c r="L118">
        <v>115563.299632018</v>
      </c>
      <c r="M118">
        <v>64856.409976382398</v>
      </c>
      <c r="N118">
        <v>64856.409976382398</v>
      </c>
      <c r="O118">
        <v>111619</v>
      </c>
      <c r="P118">
        <v>446476</v>
      </c>
      <c r="Q118">
        <v>15</v>
      </c>
      <c r="R118">
        <v>16.090443079170896</v>
      </c>
      <c r="S118" t="s">
        <v>988</v>
      </c>
      <c r="T118" t="s">
        <v>96</v>
      </c>
      <c r="U118">
        <v>1452.0520411755999</v>
      </c>
      <c r="V118">
        <v>70.7</v>
      </c>
      <c r="W118" t="s">
        <v>14242</v>
      </c>
      <c r="X118">
        <v>72100121</v>
      </c>
      <c r="Y118" t="s">
        <v>96</v>
      </c>
      <c r="Z118" t="s">
        <v>988</v>
      </c>
      <c r="AA118" t="s">
        <v>990</v>
      </c>
      <c r="AB118" t="s">
        <v>991</v>
      </c>
      <c r="AC118" t="s">
        <v>992</v>
      </c>
      <c r="AD118" t="s">
        <v>993</v>
      </c>
      <c r="AE118">
        <v>15</v>
      </c>
      <c r="AF118" t="s">
        <v>14242</v>
      </c>
      <c r="AG118" t="s">
        <v>96</v>
      </c>
      <c r="AH118" t="s">
        <v>96</v>
      </c>
      <c r="AI118" t="str">
        <f>IF(ISNA(VLOOKUP(D118,Listen!J:O,3,0)),"",VLOOKUP(D118,Listen!J:O,3,0))</f>
        <v/>
      </c>
      <c r="AJ118" t="s">
        <v>96</v>
      </c>
      <c r="AK118">
        <v>5</v>
      </c>
      <c r="AL118" t="s">
        <v>96</v>
      </c>
      <c r="AM118">
        <v>3</v>
      </c>
      <c r="AN118">
        <v>2</v>
      </c>
      <c r="AO118">
        <v>5</v>
      </c>
      <c r="AP118">
        <f t="shared" si="1"/>
        <v>5</v>
      </c>
    </row>
    <row r="119" spans="1:42" x14ac:dyDescent="0.25">
      <c r="A119" t="s">
        <v>988</v>
      </c>
      <c r="B119">
        <v>16.0527100627572</v>
      </c>
      <c r="C119">
        <v>81.099998474121094</v>
      </c>
      <c r="D119" t="s">
        <v>4796</v>
      </c>
      <c r="F119">
        <v>1455.0571820274699</v>
      </c>
      <c r="G119">
        <v>67.320280530493605</v>
      </c>
      <c r="H119" t="s">
        <v>4797</v>
      </c>
      <c r="I119" t="s">
        <v>4798</v>
      </c>
      <c r="J119" t="s">
        <v>37</v>
      </c>
      <c r="K119">
        <v>277169.83768443199</v>
      </c>
      <c r="L119">
        <v>115563.299632018</v>
      </c>
      <c r="M119">
        <v>64856.409976382398</v>
      </c>
      <c r="N119">
        <v>64856.409976382398</v>
      </c>
      <c r="O119">
        <v>212313</v>
      </c>
      <c r="P119">
        <v>849252</v>
      </c>
      <c r="Q119">
        <v>28</v>
      </c>
      <c r="R119">
        <v>16.090510062757197</v>
      </c>
      <c r="S119" t="s">
        <v>988</v>
      </c>
      <c r="T119" t="s">
        <v>96</v>
      </c>
      <c r="U119">
        <v>1452.0571820274699</v>
      </c>
      <c r="V119">
        <v>67.3</v>
      </c>
      <c r="W119" t="s">
        <v>14242</v>
      </c>
      <c r="X119">
        <v>72100121</v>
      </c>
      <c r="Y119" t="s">
        <v>96</v>
      </c>
      <c r="Z119" t="s">
        <v>988</v>
      </c>
      <c r="AA119" t="s">
        <v>990</v>
      </c>
      <c r="AB119" t="s">
        <v>991</v>
      </c>
      <c r="AC119" t="s">
        <v>992</v>
      </c>
      <c r="AD119" t="s">
        <v>993</v>
      </c>
      <c r="AE119">
        <v>28</v>
      </c>
      <c r="AF119" t="s">
        <v>14242</v>
      </c>
      <c r="AG119" t="s">
        <v>96</v>
      </c>
      <c r="AH119" t="s">
        <v>96</v>
      </c>
      <c r="AI119" t="str">
        <f>IF(ISNA(VLOOKUP(D119,Listen!J:O,3,0)),"",VLOOKUP(D119,Listen!J:O,3,0))</f>
        <v/>
      </c>
      <c r="AJ119" t="s">
        <v>96</v>
      </c>
      <c r="AK119">
        <v>5</v>
      </c>
      <c r="AL119" t="s">
        <v>96</v>
      </c>
      <c r="AM119">
        <v>3</v>
      </c>
      <c r="AN119">
        <v>2</v>
      </c>
      <c r="AO119">
        <v>5</v>
      </c>
      <c r="AP119">
        <f t="shared" si="1"/>
        <v>5</v>
      </c>
    </row>
    <row r="120" spans="1:42" x14ac:dyDescent="0.25">
      <c r="A120" t="s">
        <v>1465</v>
      </c>
      <c r="B120">
        <v>16.1503634766005</v>
      </c>
      <c r="C120">
        <v>107</v>
      </c>
      <c r="D120" t="s">
        <v>7586</v>
      </c>
      <c r="F120">
        <v>1462.55187980766</v>
      </c>
      <c r="G120">
        <v>51.923849452796503</v>
      </c>
      <c r="H120" t="s">
        <v>7587</v>
      </c>
      <c r="I120" t="s">
        <v>7588</v>
      </c>
      <c r="J120" t="s">
        <v>37</v>
      </c>
      <c r="K120">
        <v>186379.38089167501</v>
      </c>
      <c r="L120">
        <v>24602.531203049599</v>
      </c>
      <c r="M120" t="s">
        <v>98</v>
      </c>
      <c r="N120" t="s">
        <v>98</v>
      </c>
      <c r="O120">
        <v>186379</v>
      </c>
      <c r="P120">
        <v>745516</v>
      </c>
      <c r="Q120">
        <v>24</v>
      </c>
      <c r="R120">
        <v>16.188163476600501</v>
      </c>
      <c r="S120" t="s">
        <v>1465</v>
      </c>
      <c r="T120" t="s">
        <v>96</v>
      </c>
      <c r="U120">
        <v>1459.55187980766</v>
      </c>
      <c r="V120">
        <v>51.9</v>
      </c>
      <c r="W120" t="s">
        <v>16338</v>
      </c>
      <c r="X120">
        <v>72100121</v>
      </c>
      <c r="Y120" t="s">
        <v>96</v>
      </c>
      <c r="Z120" t="s">
        <v>1465</v>
      </c>
      <c r="AA120" t="s">
        <v>2475</v>
      </c>
      <c r="AB120" t="s">
        <v>986</v>
      </c>
      <c r="AC120" t="s">
        <v>2476</v>
      </c>
      <c r="AD120" t="s">
        <v>984</v>
      </c>
      <c r="AE120">
        <v>24</v>
      </c>
      <c r="AF120" t="s">
        <v>16338</v>
      </c>
      <c r="AG120" t="s">
        <v>96</v>
      </c>
      <c r="AH120" t="s">
        <v>96</v>
      </c>
      <c r="AI120" t="str">
        <f>IF(ISNA(VLOOKUP(D120,Listen!J:O,3,0)),"",VLOOKUP(D120,Listen!J:O,3,0))</f>
        <v/>
      </c>
      <c r="AJ120" t="s">
        <v>96</v>
      </c>
      <c r="AK120">
        <v>5</v>
      </c>
      <c r="AL120" t="s">
        <v>96</v>
      </c>
      <c r="AM120">
        <v>3</v>
      </c>
      <c r="AN120">
        <v>2</v>
      </c>
      <c r="AO120">
        <v>5</v>
      </c>
      <c r="AP120">
        <f t="shared" si="1"/>
        <v>5</v>
      </c>
    </row>
    <row r="121" spans="1:42" x14ac:dyDescent="0.25">
      <c r="A121" t="s">
        <v>995</v>
      </c>
      <c r="B121">
        <v>16.157381598337899</v>
      </c>
      <c r="C121">
        <v>153</v>
      </c>
      <c r="D121" t="s">
        <v>4525</v>
      </c>
      <c r="F121">
        <v>1463.09050615297</v>
      </c>
      <c r="G121">
        <v>62.076023944742097</v>
      </c>
      <c r="H121" t="s">
        <v>4526</v>
      </c>
      <c r="I121" t="s">
        <v>367</v>
      </c>
      <c r="J121" t="s">
        <v>37</v>
      </c>
      <c r="K121">
        <v>102538.268885743</v>
      </c>
      <c r="L121">
        <v>17067.845359948999</v>
      </c>
      <c r="M121" t="s">
        <v>98</v>
      </c>
      <c r="N121" t="s">
        <v>98</v>
      </c>
      <c r="O121">
        <v>102538</v>
      </c>
      <c r="P121">
        <v>410152</v>
      </c>
      <c r="Q121">
        <v>13</v>
      </c>
      <c r="R121">
        <v>16.195181598337896</v>
      </c>
      <c r="S121" t="s">
        <v>995</v>
      </c>
      <c r="T121" t="s">
        <v>96</v>
      </c>
      <c r="U121">
        <v>1460.09050615297</v>
      </c>
      <c r="V121">
        <v>62.1</v>
      </c>
      <c r="W121" t="s">
        <v>14412</v>
      </c>
      <c r="X121">
        <v>72100121</v>
      </c>
      <c r="Y121" t="s">
        <v>96</v>
      </c>
      <c r="Z121" t="s">
        <v>995</v>
      </c>
      <c r="AA121" t="s">
        <v>998</v>
      </c>
      <c r="AB121" t="s">
        <v>999</v>
      </c>
      <c r="AC121" t="s">
        <v>1000</v>
      </c>
      <c r="AD121" t="s">
        <v>1001</v>
      </c>
      <c r="AE121">
        <v>13</v>
      </c>
      <c r="AF121" t="s">
        <v>14412</v>
      </c>
      <c r="AG121" t="s">
        <v>96</v>
      </c>
      <c r="AH121" t="s">
        <v>96</v>
      </c>
      <c r="AI121" t="str">
        <f>IF(ISNA(VLOOKUP(D121,Listen!J:O,3,0)),"",VLOOKUP(D121,Listen!J:O,3,0))</f>
        <v/>
      </c>
      <c r="AJ121" t="s">
        <v>96</v>
      </c>
      <c r="AK121">
        <v>5</v>
      </c>
      <c r="AL121" t="s">
        <v>96</v>
      </c>
      <c r="AM121">
        <v>3</v>
      </c>
      <c r="AN121">
        <v>2</v>
      </c>
      <c r="AO121">
        <v>5</v>
      </c>
      <c r="AP121">
        <f t="shared" si="1"/>
        <v>5</v>
      </c>
    </row>
    <row r="122" spans="1:42" x14ac:dyDescent="0.25">
      <c r="A122" t="s">
        <v>182</v>
      </c>
      <c r="B122">
        <v>16.212667945132701</v>
      </c>
      <c r="C122">
        <v>179</v>
      </c>
      <c r="D122" t="s">
        <v>5047</v>
      </c>
      <c r="F122">
        <v>1467.3336190590201</v>
      </c>
      <c r="G122">
        <v>63.622327269715903</v>
      </c>
      <c r="H122" t="s">
        <v>5048</v>
      </c>
      <c r="I122" t="s">
        <v>5049</v>
      </c>
      <c r="J122" t="s">
        <v>37</v>
      </c>
      <c r="K122">
        <v>358509.65079265297</v>
      </c>
      <c r="L122">
        <v>178513.94632443</v>
      </c>
      <c r="M122" t="s">
        <v>98</v>
      </c>
      <c r="N122" t="s">
        <v>98</v>
      </c>
      <c r="O122">
        <v>358510</v>
      </c>
      <c r="P122">
        <v>1434040</v>
      </c>
      <c r="Q122">
        <v>47</v>
      </c>
      <c r="R122">
        <v>16.250467945132698</v>
      </c>
      <c r="S122" t="s">
        <v>184</v>
      </c>
      <c r="T122" t="s">
        <v>96</v>
      </c>
      <c r="U122">
        <v>1464.3336190590201</v>
      </c>
      <c r="V122">
        <v>63.6</v>
      </c>
      <c r="W122" t="s">
        <v>14244</v>
      </c>
      <c r="X122">
        <v>72100121</v>
      </c>
      <c r="Y122" t="s">
        <v>96</v>
      </c>
      <c r="Z122" t="s">
        <v>184</v>
      </c>
      <c r="AA122" t="s">
        <v>186</v>
      </c>
      <c r="AB122" t="s">
        <v>182</v>
      </c>
      <c r="AC122" t="s">
        <v>299</v>
      </c>
      <c r="AD122" t="s">
        <v>185</v>
      </c>
      <c r="AE122">
        <v>47</v>
      </c>
      <c r="AF122" t="s">
        <v>14244</v>
      </c>
      <c r="AG122" t="s">
        <v>96</v>
      </c>
      <c r="AH122" t="s">
        <v>96</v>
      </c>
      <c r="AI122" t="str">
        <f>IF(ISNA(VLOOKUP(D122,Listen!J:O,3,0)),"",VLOOKUP(D122,Listen!J:O,3,0))</f>
        <v/>
      </c>
      <c r="AJ122" t="s">
        <v>96</v>
      </c>
      <c r="AK122">
        <v>5</v>
      </c>
      <c r="AL122" t="s">
        <v>96</v>
      </c>
      <c r="AM122">
        <v>3</v>
      </c>
      <c r="AN122">
        <v>2</v>
      </c>
      <c r="AO122">
        <v>5</v>
      </c>
      <c r="AP122">
        <f t="shared" si="1"/>
        <v>5</v>
      </c>
    </row>
    <row r="123" spans="1:42" x14ac:dyDescent="0.25">
      <c r="A123" t="s">
        <v>5396</v>
      </c>
      <c r="B123">
        <v>16.242654218677899</v>
      </c>
      <c r="C123">
        <v>133</v>
      </c>
      <c r="D123" t="s">
        <v>7589</v>
      </c>
      <c r="F123">
        <v>1469.63500360802</v>
      </c>
      <c r="G123">
        <v>51.457376258677698</v>
      </c>
      <c r="H123" t="s">
        <v>7590</v>
      </c>
      <c r="I123" t="s">
        <v>7591</v>
      </c>
      <c r="J123" t="s">
        <v>37</v>
      </c>
      <c r="K123">
        <v>29767.086276776899</v>
      </c>
      <c r="L123">
        <v>18597.899063857702</v>
      </c>
      <c r="M123">
        <v>116155.25548111599</v>
      </c>
      <c r="N123">
        <v>116155.25548111599</v>
      </c>
      <c r="O123">
        <v>0</v>
      </c>
      <c r="P123">
        <v>0</v>
      </c>
      <c r="Q123">
        <v>0</v>
      </c>
      <c r="R123">
        <v>16.280454218677896</v>
      </c>
      <c r="S123" t="s">
        <v>5394</v>
      </c>
      <c r="T123" t="s">
        <v>96</v>
      </c>
      <c r="U123">
        <v>1466.63500360802</v>
      </c>
      <c r="V123">
        <v>51.5</v>
      </c>
      <c r="W123" t="s">
        <v>16339</v>
      </c>
      <c r="X123">
        <v>72100121</v>
      </c>
      <c r="Y123" t="s">
        <v>96</v>
      </c>
      <c r="Z123" t="s">
        <v>5394</v>
      </c>
      <c r="AA123" t="s">
        <v>5395</v>
      </c>
      <c r="AB123" t="s">
        <v>5396</v>
      </c>
      <c r="AC123" t="s">
        <v>5397</v>
      </c>
      <c r="AD123" t="s">
        <v>5398</v>
      </c>
      <c r="AE123">
        <v>0</v>
      </c>
      <c r="AF123" t="s">
        <v>16339</v>
      </c>
      <c r="AG123" t="s">
        <v>96</v>
      </c>
      <c r="AH123" t="s">
        <v>96</v>
      </c>
      <c r="AI123" t="str">
        <f>IF(ISNA(VLOOKUP(D123,Listen!J:O,3,0)),"",VLOOKUP(D123,Listen!J:O,3,0))</f>
        <v/>
      </c>
      <c r="AJ123">
        <v>6</v>
      </c>
      <c r="AK123">
        <v>5</v>
      </c>
      <c r="AL123" t="s">
        <v>96</v>
      </c>
      <c r="AM123">
        <v>3</v>
      </c>
      <c r="AN123">
        <v>2</v>
      </c>
      <c r="AO123">
        <v>6</v>
      </c>
      <c r="AP123">
        <f t="shared" si="1"/>
        <v>6</v>
      </c>
    </row>
    <row r="124" spans="1:42" x14ac:dyDescent="0.25">
      <c r="A124" t="s">
        <v>7592</v>
      </c>
      <c r="B124">
        <v>16.304452798232202</v>
      </c>
      <c r="C124">
        <v>205</v>
      </c>
      <c r="D124" t="s">
        <v>7593</v>
      </c>
      <c r="F124">
        <v>1474.3779169253901</v>
      </c>
      <c r="G124">
        <v>55.250785872861002</v>
      </c>
      <c r="H124" t="s">
        <v>7594</v>
      </c>
      <c r="I124" t="s">
        <v>2972</v>
      </c>
      <c r="J124" t="s">
        <v>37</v>
      </c>
      <c r="K124">
        <v>270174.56159279199</v>
      </c>
      <c r="L124">
        <v>94838.566342277307</v>
      </c>
      <c r="M124" t="s">
        <v>98</v>
      </c>
      <c r="N124" t="s">
        <v>98</v>
      </c>
      <c r="O124">
        <v>270175</v>
      </c>
      <c r="P124">
        <v>1080700</v>
      </c>
      <c r="Q124">
        <v>35</v>
      </c>
      <c r="R124">
        <v>16.342252798232202</v>
      </c>
      <c r="S124" t="s">
        <v>7592</v>
      </c>
      <c r="T124" t="s">
        <v>96</v>
      </c>
      <c r="U124">
        <v>1471.3779169253901</v>
      </c>
      <c r="V124">
        <v>55.3</v>
      </c>
      <c r="W124" t="s">
        <v>16340</v>
      </c>
      <c r="X124">
        <v>72100121</v>
      </c>
      <c r="Y124" t="s">
        <v>96</v>
      </c>
      <c r="Z124" t="s">
        <v>7592</v>
      </c>
      <c r="AA124" t="s">
        <v>7595</v>
      </c>
      <c r="AB124" t="s">
        <v>7596</v>
      </c>
      <c r="AC124" t="s">
        <v>7597</v>
      </c>
      <c r="AD124" t="s">
        <v>7598</v>
      </c>
      <c r="AE124">
        <v>35</v>
      </c>
      <c r="AF124" t="s">
        <v>16340</v>
      </c>
      <c r="AG124" t="s">
        <v>96</v>
      </c>
      <c r="AH124" t="s">
        <v>96</v>
      </c>
      <c r="AI124" t="str">
        <f>IF(ISNA(VLOOKUP(D124,Listen!J:O,3,0)),"",VLOOKUP(D124,Listen!J:O,3,0))</f>
        <v/>
      </c>
      <c r="AJ124" t="s">
        <v>96</v>
      </c>
      <c r="AK124">
        <v>5</v>
      </c>
      <c r="AL124" t="s">
        <v>96</v>
      </c>
      <c r="AM124">
        <v>3</v>
      </c>
      <c r="AN124">
        <v>2</v>
      </c>
      <c r="AO124">
        <v>5</v>
      </c>
      <c r="AP124">
        <f t="shared" si="1"/>
        <v>5</v>
      </c>
    </row>
    <row r="125" spans="1:42" x14ac:dyDescent="0.25">
      <c r="A125" t="s">
        <v>5221</v>
      </c>
      <c r="B125">
        <v>16.367564816543702</v>
      </c>
      <c r="C125">
        <v>173</v>
      </c>
      <c r="D125" t="s">
        <v>7599</v>
      </c>
      <c r="F125">
        <v>1479.2216339540801</v>
      </c>
      <c r="G125">
        <v>59.7311259049917</v>
      </c>
      <c r="H125" t="s">
        <v>7600</v>
      </c>
      <c r="I125" t="s">
        <v>7601</v>
      </c>
      <c r="J125" t="s">
        <v>37</v>
      </c>
      <c r="K125">
        <v>37868.446482765998</v>
      </c>
      <c r="L125">
        <v>12702.121702423499</v>
      </c>
      <c r="M125" t="s">
        <v>98</v>
      </c>
      <c r="N125" t="s">
        <v>98</v>
      </c>
      <c r="O125">
        <v>37868</v>
      </c>
      <c r="P125">
        <v>151472</v>
      </c>
      <c r="Q125">
        <v>5</v>
      </c>
      <c r="R125">
        <v>16.405364816543702</v>
      </c>
      <c r="S125" t="s">
        <v>5221</v>
      </c>
      <c r="T125" t="s">
        <v>96</v>
      </c>
      <c r="U125">
        <v>1476.2216339540801</v>
      </c>
      <c r="V125">
        <v>59.7</v>
      </c>
      <c r="W125" t="s">
        <v>15646</v>
      </c>
      <c r="X125">
        <v>72100121</v>
      </c>
      <c r="Y125" t="s">
        <v>96</v>
      </c>
      <c r="Z125" t="s">
        <v>5221</v>
      </c>
      <c r="AA125" t="s">
        <v>5222</v>
      </c>
      <c r="AB125" t="s">
        <v>5223</v>
      </c>
      <c r="AC125" t="s">
        <v>5224</v>
      </c>
      <c r="AD125" t="s">
        <v>5225</v>
      </c>
      <c r="AE125">
        <v>5</v>
      </c>
      <c r="AF125" t="s">
        <v>15646</v>
      </c>
      <c r="AG125" t="s">
        <v>96</v>
      </c>
      <c r="AH125" t="s">
        <v>96</v>
      </c>
      <c r="AI125" t="str">
        <f>IF(ISNA(VLOOKUP(D125,Listen!J:O,3,0)),"",VLOOKUP(D125,Listen!J:O,3,0))</f>
        <v/>
      </c>
      <c r="AJ125" t="s">
        <v>96</v>
      </c>
      <c r="AK125">
        <v>5</v>
      </c>
      <c r="AL125" t="s">
        <v>96</v>
      </c>
      <c r="AM125">
        <v>3</v>
      </c>
      <c r="AN125">
        <v>2</v>
      </c>
      <c r="AO125">
        <v>5</v>
      </c>
      <c r="AP125">
        <f t="shared" si="1"/>
        <v>5</v>
      </c>
    </row>
    <row r="126" spans="1:42" x14ac:dyDescent="0.25">
      <c r="A126" t="s">
        <v>2988</v>
      </c>
      <c r="B126">
        <v>16.4512082690641</v>
      </c>
      <c r="C126">
        <v>135</v>
      </c>
      <c r="D126" t="s">
        <v>3987</v>
      </c>
      <c r="F126">
        <v>1485.6410961444999</v>
      </c>
      <c r="G126">
        <v>66.454336713284803</v>
      </c>
      <c r="H126" t="s">
        <v>3988</v>
      </c>
      <c r="I126" t="s">
        <v>366</v>
      </c>
      <c r="J126" t="s">
        <v>37</v>
      </c>
      <c r="K126">
        <v>1472451.3041590101</v>
      </c>
      <c r="L126">
        <v>86006.772103449097</v>
      </c>
      <c r="M126" t="s">
        <v>98</v>
      </c>
      <c r="N126" t="s">
        <v>98</v>
      </c>
      <c r="O126">
        <v>1472451</v>
      </c>
      <c r="P126">
        <v>5889804</v>
      </c>
      <c r="Q126">
        <v>193</v>
      </c>
      <c r="R126">
        <v>16.489008269064101</v>
      </c>
      <c r="S126" t="s">
        <v>2988</v>
      </c>
      <c r="T126" t="s">
        <v>96</v>
      </c>
      <c r="U126">
        <v>1482.6410961444999</v>
      </c>
      <c r="V126">
        <v>66.5</v>
      </c>
      <c r="W126" t="s">
        <v>15781</v>
      </c>
      <c r="X126">
        <v>72100121</v>
      </c>
      <c r="Y126" t="s">
        <v>96</v>
      </c>
      <c r="Z126" t="s">
        <v>2988</v>
      </c>
      <c r="AA126" t="s">
        <v>2989</v>
      </c>
      <c r="AB126" t="s">
        <v>2990</v>
      </c>
      <c r="AC126" t="s">
        <v>2991</v>
      </c>
      <c r="AD126" t="s">
        <v>2992</v>
      </c>
      <c r="AE126">
        <v>193</v>
      </c>
      <c r="AF126" t="s">
        <v>15781</v>
      </c>
      <c r="AG126" t="s">
        <v>96</v>
      </c>
      <c r="AH126" t="s">
        <v>96</v>
      </c>
      <c r="AI126" t="str">
        <f>IF(ISNA(VLOOKUP(D126,Listen!J:O,3,0)),"",VLOOKUP(D126,Listen!J:O,3,0))</f>
        <v/>
      </c>
      <c r="AJ126" t="s">
        <v>96</v>
      </c>
      <c r="AK126">
        <v>5</v>
      </c>
      <c r="AL126" t="s">
        <v>96</v>
      </c>
      <c r="AM126">
        <v>3</v>
      </c>
      <c r="AN126">
        <v>2</v>
      </c>
      <c r="AO126">
        <v>5</v>
      </c>
      <c r="AP126">
        <f t="shared" si="1"/>
        <v>5</v>
      </c>
    </row>
    <row r="127" spans="1:42" x14ac:dyDescent="0.25">
      <c r="A127" t="s">
        <v>1009</v>
      </c>
      <c r="B127">
        <v>16.454699150001201</v>
      </c>
      <c r="C127">
        <v>164</v>
      </c>
      <c r="D127" t="s">
        <v>5660</v>
      </c>
      <c r="F127">
        <v>1485.90901404496</v>
      </c>
      <c r="G127">
        <v>54.424779538010299</v>
      </c>
      <c r="H127" t="s">
        <v>5661</v>
      </c>
      <c r="I127" t="s">
        <v>366</v>
      </c>
      <c r="J127" t="s">
        <v>37</v>
      </c>
      <c r="K127">
        <v>285069.02793048898</v>
      </c>
      <c r="L127">
        <v>81588.355495652606</v>
      </c>
      <c r="M127" t="s">
        <v>98</v>
      </c>
      <c r="N127" t="s">
        <v>98</v>
      </c>
      <c r="O127">
        <v>285069</v>
      </c>
      <c r="P127">
        <v>1140276</v>
      </c>
      <c r="Q127">
        <v>37</v>
      </c>
      <c r="R127">
        <v>16.492499150001201</v>
      </c>
      <c r="S127" t="s">
        <v>1009</v>
      </c>
      <c r="T127" t="s">
        <v>96</v>
      </c>
      <c r="U127">
        <v>1482.90901404496</v>
      </c>
      <c r="V127">
        <v>54.4</v>
      </c>
      <c r="W127" t="s">
        <v>14247</v>
      </c>
      <c r="X127">
        <v>72100121</v>
      </c>
      <c r="Y127" t="s">
        <v>96</v>
      </c>
      <c r="Z127" t="s">
        <v>1009</v>
      </c>
      <c r="AA127" t="s">
        <v>1010</v>
      </c>
      <c r="AB127" t="s">
        <v>1011</v>
      </c>
      <c r="AC127" t="s">
        <v>1012</v>
      </c>
      <c r="AD127" t="s">
        <v>1013</v>
      </c>
      <c r="AE127">
        <v>37</v>
      </c>
      <c r="AF127" t="s">
        <v>14247</v>
      </c>
      <c r="AG127" t="s">
        <v>96</v>
      </c>
      <c r="AH127" t="s">
        <v>96</v>
      </c>
      <c r="AI127" t="str">
        <f>IF(ISNA(VLOOKUP(D127,Listen!J:O,3,0)),"",VLOOKUP(D127,Listen!J:O,3,0))</f>
        <v/>
      </c>
      <c r="AJ127" t="s">
        <v>96</v>
      </c>
      <c r="AK127">
        <v>5</v>
      </c>
      <c r="AL127" t="s">
        <v>96</v>
      </c>
      <c r="AM127">
        <v>3</v>
      </c>
      <c r="AN127">
        <v>2</v>
      </c>
      <c r="AO127">
        <v>5</v>
      </c>
      <c r="AP127">
        <f t="shared" si="1"/>
        <v>5</v>
      </c>
    </row>
    <row r="128" spans="1:42" x14ac:dyDescent="0.25">
      <c r="A128" t="s">
        <v>5058</v>
      </c>
      <c r="B128">
        <v>16.458301575251902</v>
      </c>
      <c r="C128">
        <v>107</v>
      </c>
      <c r="D128" t="s">
        <v>7602</v>
      </c>
      <c r="F128">
        <v>1486.18549274107</v>
      </c>
      <c r="G128">
        <v>59.8663183864685</v>
      </c>
      <c r="H128" t="s">
        <v>7603</v>
      </c>
      <c r="I128" t="s">
        <v>4798</v>
      </c>
      <c r="J128" t="s">
        <v>37</v>
      </c>
      <c r="K128">
        <v>643051.54468957603</v>
      </c>
      <c r="L128">
        <v>53331.622084844501</v>
      </c>
      <c r="M128" t="s">
        <v>98</v>
      </c>
      <c r="N128" t="s">
        <v>98</v>
      </c>
      <c r="O128">
        <v>643052</v>
      </c>
      <c r="P128">
        <v>2572208</v>
      </c>
      <c r="Q128">
        <v>84</v>
      </c>
      <c r="R128">
        <v>16.496101575251899</v>
      </c>
      <c r="S128" t="s">
        <v>5058</v>
      </c>
      <c r="T128" t="s">
        <v>96</v>
      </c>
      <c r="U128">
        <v>1483.18549274107</v>
      </c>
      <c r="V128">
        <v>59.9</v>
      </c>
      <c r="W128" t="s">
        <v>16341</v>
      </c>
      <c r="X128">
        <v>72100121</v>
      </c>
      <c r="Y128" t="s">
        <v>96</v>
      </c>
      <c r="Z128" t="s">
        <v>5058</v>
      </c>
      <c r="AA128" t="s">
        <v>1756</v>
      </c>
      <c r="AB128" t="s">
        <v>2476</v>
      </c>
      <c r="AC128" t="s">
        <v>1684</v>
      </c>
      <c r="AD128" t="s">
        <v>2475</v>
      </c>
      <c r="AE128">
        <v>84</v>
      </c>
      <c r="AF128" t="s">
        <v>16341</v>
      </c>
      <c r="AG128" t="s">
        <v>96</v>
      </c>
      <c r="AH128" t="s">
        <v>96</v>
      </c>
      <c r="AI128" t="str">
        <f>IF(ISNA(VLOOKUP(D128,Listen!J:O,3,0)),"",VLOOKUP(D128,Listen!J:O,3,0))</f>
        <v/>
      </c>
      <c r="AJ128" t="s">
        <v>96</v>
      </c>
      <c r="AK128">
        <v>5</v>
      </c>
      <c r="AL128" t="s">
        <v>96</v>
      </c>
      <c r="AM128">
        <v>3</v>
      </c>
      <c r="AN128">
        <v>2</v>
      </c>
      <c r="AO128">
        <v>5</v>
      </c>
      <c r="AP128">
        <f t="shared" si="1"/>
        <v>5</v>
      </c>
    </row>
    <row r="129" spans="1:42" x14ac:dyDescent="0.25">
      <c r="A129" t="s">
        <v>7604</v>
      </c>
      <c r="B129">
        <v>16.459581489634999</v>
      </c>
      <c r="C129">
        <v>128</v>
      </c>
      <c r="D129" t="s">
        <v>7605</v>
      </c>
      <c r="F129">
        <v>1486.2837235259301</v>
      </c>
      <c r="G129">
        <v>54.416916967364301</v>
      </c>
      <c r="H129" t="s">
        <v>7606</v>
      </c>
      <c r="I129" t="s">
        <v>7607</v>
      </c>
      <c r="J129" t="s">
        <v>37</v>
      </c>
      <c r="K129">
        <v>140283.25369619299</v>
      </c>
      <c r="L129">
        <v>16606.469493123899</v>
      </c>
      <c r="M129" t="s">
        <v>98</v>
      </c>
      <c r="N129" t="s">
        <v>98</v>
      </c>
      <c r="O129">
        <v>140283</v>
      </c>
      <c r="P129">
        <v>561132</v>
      </c>
      <c r="Q129">
        <v>18</v>
      </c>
      <c r="R129">
        <v>16.497381489634996</v>
      </c>
      <c r="S129" t="s">
        <v>7604</v>
      </c>
      <c r="T129" t="s">
        <v>96</v>
      </c>
      <c r="U129">
        <v>1483.2837235259301</v>
      </c>
      <c r="V129">
        <v>54.4</v>
      </c>
      <c r="W129" t="s">
        <v>16342</v>
      </c>
      <c r="X129">
        <v>72100121</v>
      </c>
      <c r="Y129" t="s">
        <v>96</v>
      </c>
      <c r="Z129" t="s">
        <v>7604</v>
      </c>
      <c r="AA129" t="s">
        <v>7608</v>
      </c>
      <c r="AB129" t="s">
        <v>7609</v>
      </c>
      <c r="AC129" t="s">
        <v>7610</v>
      </c>
      <c r="AD129" t="s">
        <v>7611</v>
      </c>
      <c r="AE129">
        <v>18</v>
      </c>
      <c r="AF129" t="s">
        <v>16342</v>
      </c>
      <c r="AG129" t="s">
        <v>96</v>
      </c>
      <c r="AH129" t="s">
        <v>96</v>
      </c>
      <c r="AI129" t="str">
        <f>IF(ISNA(VLOOKUP(D129,Listen!J:O,3,0)),"",VLOOKUP(D129,Listen!J:O,3,0))</f>
        <v/>
      </c>
      <c r="AJ129" t="s">
        <v>96</v>
      </c>
      <c r="AK129">
        <v>5</v>
      </c>
      <c r="AL129" t="s">
        <v>96</v>
      </c>
      <c r="AM129">
        <v>3</v>
      </c>
      <c r="AN129">
        <v>2</v>
      </c>
      <c r="AO129">
        <v>5</v>
      </c>
      <c r="AP129">
        <f t="shared" si="1"/>
        <v>5</v>
      </c>
    </row>
    <row r="130" spans="1:42" x14ac:dyDescent="0.25">
      <c r="A130" t="s">
        <v>7612</v>
      </c>
      <c r="B130">
        <v>16.5949817131076</v>
      </c>
      <c r="C130">
        <v>99</v>
      </c>
      <c r="D130">
        <v>1553840</v>
      </c>
      <c r="F130">
        <v>1496.67541096786</v>
      </c>
      <c r="G130">
        <v>71.945342870184604</v>
      </c>
      <c r="H130" t="s">
        <v>7613</v>
      </c>
      <c r="I130" t="s">
        <v>7614</v>
      </c>
      <c r="J130" t="s">
        <v>43</v>
      </c>
      <c r="K130">
        <v>46318.246247380499</v>
      </c>
      <c r="L130">
        <v>7231.2435025883397</v>
      </c>
      <c r="M130" t="s">
        <v>98</v>
      </c>
      <c r="N130" t="s">
        <v>98</v>
      </c>
      <c r="O130">
        <v>46318</v>
      </c>
      <c r="P130">
        <v>185272</v>
      </c>
      <c r="Q130">
        <v>6</v>
      </c>
      <c r="R130">
        <v>16.632781713107597</v>
      </c>
      <c r="S130" t="s">
        <v>7612</v>
      </c>
      <c r="T130" t="s">
        <v>96</v>
      </c>
      <c r="U130">
        <v>1493.67541096786</v>
      </c>
      <c r="V130">
        <v>71.900000000000006</v>
      </c>
      <c r="W130" t="s">
        <v>16343</v>
      </c>
      <c r="X130">
        <v>72100121</v>
      </c>
      <c r="Y130" t="s">
        <v>96</v>
      </c>
      <c r="Z130" t="s">
        <v>7612</v>
      </c>
      <c r="AA130" t="s">
        <v>1968</v>
      </c>
      <c r="AB130" t="s">
        <v>7615</v>
      </c>
      <c r="AC130" t="s">
        <v>450</v>
      </c>
      <c r="AD130" t="s">
        <v>7616</v>
      </c>
      <c r="AE130">
        <v>6</v>
      </c>
      <c r="AF130" t="s">
        <v>16343</v>
      </c>
      <c r="AG130" t="s">
        <v>96</v>
      </c>
      <c r="AH130" t="s">
        <v>96</v>
      </c>
      <c r="AI130" t="str">
        <f>IF(ISNA(VLOOKUP(D130,Listen!J:O,3,0)),"",VLOOKUP(D130,Listen!J:O,3,0))</f>
        <v/>
      </c>
      <c r="AJ130" t="s">
        <v>96</v>
      </c>
      <c r="AK130">
        <v>5</v>
      </c>
      <c r="AL130" t="s">
        <v>96</v>
      </c>
      <c r="AM130">
        <v>3</v>
      </c>
      <c r="AN130">
        <v>2</v>
      </c>
      <c r="AO130">
        <v>5</v>
      </c>
      <c r="AP130">
        <f t="shared" si="1"/>
        <v>5</v>
      </c>
    </row>
    <row r="131" spans="1:42" x14ac:dyDescent="0.25">
      <c r="A131" t="s">
        <v>1018</v>
      </c>
      <c r="B131">
        <v>16.663826217010399</v>
      </c>
      <c r="C131">
        <v>116</v>
      </c>
      <c r="E131">
        <v>1497</v>
      </c>
      <c r="F131">
        <v>1501.9590844235199</v>
      </c>
      <c r="G131">
        <v>88.754651225532399</v>
      </c>
      <c r="H131" t="s">
        <v>14248</v>
      </c>
      <c r="J131" t="s">
        <v>44</v>
      </c>
      <c r="K131">
        <v>650540.27150207805</v>
      </c>
      <c r="L131">
        <v>136273.14745498</v>
      </c>
      <c r="M131" t="s">
        <v>98</v>
      </c>
      <c r="N131" t="s">
        <v>98</v>
      </c>
      <c r="O131">
        <v>650540</v>
      </c>
      <c r="P131">
        <v>2602160</v>
      </c>
      <c r="Q131">
        <v>85</v>
      </c>
      <c r="R131">
        <v>16.7016262170104</v>
      </c>
      <c r="S131" t="s">
        <v>1018</v>
      </c>
      <c r="T131">
        <v>1497</v>
      </c>
      <c r="U131">
        <v>1498.9590844235199</v>
      </c>
      <c r="V131">
        <v>88.8</v>
      </c>
      <c r="W131" t="s">
        <v>14249</v>
      </c>
      <c r="X131">
        <v>72100121</v>
      </c>
      <c r="Y131" t="s">
        <v>96</v>
      </c>
      <c r="Z131" t="s">
        <v>1018</v>
      </c>
      <c r="AA131" t="s">
        <v>1019</v>
      </c>
      <c r="AB131" t="s">
        <v>1020</v>
      </c>
      <c r="AC131" t="s">
        <v>1021</v>
      </c>
      <c r="AD131" t="s">
        <v>1022</v>
      </c>
      <c r="AE131">
        <v>85</v>
      </c>
      <c r="AF131" t="s">
        <v>14248</v>
      </c>
      <c r="AG131">
        <v>0</v>
      </c>
      <c r="AH131" t="s">
        <v>118</v>
      </c>
      <c r="AI131" t="str">
        <f>IF(ISNA(VLOOKUP(D131,Listen!J:O,3,0)),"",VLOOKUP(D131,Listen!J:O,3,0))</f>
        <v/>
      </c>
      <c r="AJ131" t="s">
        <v>96</v>
      </c>
      <c r="AK131" t="s">
        <v>96</v>
      </c>
      <c r="AL131" t="s">
        <v>96</v>
      </c>
      <c r="AM131" t="s">
        <v>96</v>
      </c>
      <c r="AN131">
        <v>2</v>
      </c>
      <c r="AO131">
        <v>2</v>
      </c>
      <c r="AP131">
        <f t="shared" ref="AP131:AP194" si="2">IF(OR(O131&lt;10000,Y131="Säule",Y131="BW",Y131="IS"),6,
IF(G131&lt;80,5,
IF(AND(ABS(E131-U131)&gt;100,NOT(E131="")),4,
IF(OR(J131="NIST20.L",J131="NIST17.L",J131="NIST11.L",J131="SWGDRUG.L",J131="WILEY275.L",J131="HPPEST.L",J131="PMW_TOX2.L",J131="ENVI96.L"),3,
IF(AI131="x",1,2)))))</f>
        <v>2</v>
      </c>
    </row>
    <row r="132" spans="1:42" x14ac:dyDescent="0.25">
      <c r="A132" t="s">
        <v>7617</v>
      </c>
      <c r="B132">
        <v>16.681788449586499</v>
      </c>
      <c r="C132">
        <v>127</v>
      </c>
      <c r="D132" t="s">
        <v>7618</v>
      </c>
      <c r="F132">
        <v>1503.3376486673901</v>
      </c>
      <c r="G132">
        <v>56.434203769971099</v>
      </c>
      <c r="H132" t="s">
        <v>7619</v>
      </c>
      <c r="I132" t="s">
        <v>3112</v>
      </c>
      <c r="J132" t="s">
        <v>37</v>
      </c>
      <c r="K132">
        <v>22180.177176540601</v>
      </c>
      <c r="L132">
        <v>15339.7141941685</v>
      </c>
      <c r="M132" t="s">
        <v>98</v>
      </c>
      <c r="N132" t="s">
        <v>98</v>
      </c>
      <c r="O132">
        <v>22180</v>
      </c>
      <c r="P132">
        <v>88720</v>
      </c>
      <c r="Q132">
        <v>3</v>
      </c>
      <c r="R132">
        <v>16.719588449586496</v>
      </c>
      <c r="S132" t="s">
        <v>7617</v>
      </c>
      <c r="T132" t="s">
        <v>96</v>
      </c>
      <c r="U132">
        <v>1500.3376486673901</v>
      </c>
      <c r="V132">
        <v>56.4</v>
      </c>
      <c r="W132" t="s">
        <v>16344</v>
      </c>
      <c r="X132">
        <v>72100121</v>
      </c>
      <c r="Y132" t="s">
        <v>96</v>
      </c>
      <c r="Z132" t="s">
        <v>7617</v>
      </c>
      <c r="AA132" t="s">
        <v>7620</v>
      </c>
      <c r="AB132" t="s">
        <v>7621</v>
      </c>
      <c r="AC132" t="s">
        <v>7622</v>
      </c>
      <c r="AD132" t="s">
        <v>7623</v>
      </c>
      <c r="AE132">
        <v>3</v>
      </c>
      <c r="AF132" t="s">
        <v>16344</v>
      </c>
      <c r="AG132" t="s">
        <v>96</v>
      </c>
      <c r="AH132" t="s">
        <v>96</v>
      </c>
      <c r="AI132" t="str">
        <f>IF(ISNA(VLOOKUP(D132,Listen!J:O,3,0)),"",VLOOKUP(D132,Listen!J:O,3,0))</f>
        <v/>
      </c>
      <c r="AJ132" t="s">
        <v>96</v>
      </c>
      <c r="AK132">
        <v>5</v>
      </c>
      <c r="AL132" t="s">
        <v>96</v>
      </c>
      <c r="AM132">
        <v>3</v>
      </c>
      <c r="AN132">
        <v>2</v>
      </c>
      <c r="AO132">
        <v>5</v>
      </c>
      <c r="AP132">
        <f t="shared" si="2"/>
        <v>5</v>
      </c>
    </row>
    <row r="133" spans="1:42" x14ac:dyDescent="0.25">
      <c r="A133" t="s">
        <v>1015</v>
      </c>
      <c r="B133">
        <v>16.7105084708198</v>
      </c>
      <c r="C133">
        <v>175</v>
      </c>
      <c r="D133" t="s">
        <v>5664</v>
      </c>
      <c r="F133">
        <v>1505.54185096727</v>
      </c>
      <c r="G133">
        <v>73.913284374046199</v>
      </c>
      <c r="H133" t="s">
        <v>5665</v>
      </c>
      <c r="I133" t="s">
        <v>1065</v>
      </c>
      <c r="J133" t="s">
        <v>37</v>
      </c>
      <c r="K133">
        <v>274911.626671237</v>
      </c>
      <c r="L133">
        <v>132876.641535417</v>
      </c>
      <c r="M133" t="s">
        <v>98</v>
      </c>
      <c r="N133" t="s">
        <v>98</v>
      </c>
      <c r="O133">
        <v>274912</v>
      </c>
      <c r="P133">
        <v>1099648</v>
      </c>
      <c r="Q133">
        <v>36</v>
      </c>
      <c r="R133">
        <v>16.748308470819801</v>
      </c>
      <c r="S133" t="s">
        <v>1015</v>
      </c>
      <c r="T133" t="s">
        <v>96</v>
      </c>
      <c r="U133">
        <v>1502.54185096727</v>
      </c>
      <c r="V133">
        <v>73.900000000000006</v>
      </c>
      <c r="W133" t="s">
        <v>16345</v>
      </c>
      <c r="X133">
        <v>72100121</v>
      </c>
      <c r="Y133" t="s">
        <v>96</v>
      </c>
      <c r="Z133" t="s">
        <v>1015</v>
      </c>
      <c r="AA133" t="s">
        <v>1017</v>
      </c>
      <c r="AB133" t="s">
        <v>1014</v>
      </c>
      <c r="AC133" t="s">
        <v>1023</v>
      </c>
      <c r="AD133" t="s">
        <v>1016</v>
      </c>
      <c r="AE133">
        <v>36</v>
      </c>
      <c r="AF133" t="s">
        <v>16345</v>
      </c>
      <c r="AG133" t="s">
        <v>96</v>
      </c>
      <c r="AH133" t="s">
        <v>96</v>
      </c>
      <c r="AI133" t="str">
        <f>IF(ISNA(VLOOKUP(D133,Listen!J:O,3,0)),"",VLOOKUP(D133,Listen!J:O,3,0))</f>
        <v/>
      </c>
      <c r="AJ133" t="s">
        <v>96</v>
      </c>
      <c r="AK133">
        <v>5</v>
      </c>
      <c r="AL133" t="s">
        <v>96</v>
      </c>
      <c r="AM133">
        <v>3</v>
      </c>
      <c r="AN133">
        <v>2</v>
      </c>
      <c r="AO133">
        <v>5</v>
      </c>
      <c r="AP133">
        <f t="shared" si="2"/>
        <v>5</v>
      </c>
    </row>
    <row r="134" spans="1:42" x14ac:dyDescent="0.25">
      <c r="A134" t="s">
        <v>1031</v>
      </c>
      <c r="B134">
        <v>16.735831965529002</v>
      </c>
      <c r="C134">
        <v>121</v>
      </c>
      <c r="D134" t="s">
        <v>5918</v>
      </c>
      <c r="E134">
        <v>1516</v>
      </c>
      <c r="F134">
        <v>1507.4853768729499</v>
      </c>
      <c r="G134">
        <v>70.600344800337993</v>
      </c>
      <c r="H134" t="s">
        <v>5919</v>
      </c>
      <c r="I134" t="s">
        <v>3957</v>
      </c>
      <c r="J134" t="s">
        <v>43</v>
      </c>
      <c r="K134">
        <v>169295.396258227</v>
      </c>
      <c r="L134">
        <v>93876.939316290096</v>
      </c>
      <c r="M134" t="s">
        <v>98</v>
      </c>
      <c r="N134" t="s">
        <v>98</v>
      </c>
      <c r="O134">
        <v>169295</v>
      </c>
      <c r="P134">
        <v>677180</v>
      </c>
      <c r="Q134">
        <v>22</v>
      </c>
      <c r="R134">
        <v>16.773631965528999</v>
      </c>
      <c r="S134" t="s">
        <v>1026</v>
      </c>
      <c r="T134">
        <v>1516</v>
      </c>
      <c r="U134">
        <v>1504.4853768729499</v>
      </c>
      <c r="V134">
        <v>70.599999999999994</v>
      </c>
      <c r="W134" t="s">
        <v>16346</v>
      </c>
      <c r="X134">
        <v>72100121</v>
      </c>
      <c r="Y134" t="s">
        <v>96</v>
      </c>
      <c r="Z134" t="s">
        <v>1026</v>
      </c>
      <c r="AA134" t="s">
        <v>1030</v>
      </c>
      <c r="AB134" t="s">
        <v>1031</v>
      </c>
      <c r="AC134" t="s">
        <v>1032</v>
      </c>
      <c r="AD134" t="s">
        <v>3292</v>
      </c>
      <c r="AE134">
        <v>22</v>
      </c>
      <c r="AF134" t="s">
        <v>16346</v>
      </c>
      <c r="AG134" t="s">
        <v>96</v>
      </c>
      <c r="AH134" t="s">
        <v>96</v>
      </c>
      <c r="AI134" t="str">
        <f>IF(ISNA(VLOOKUP(D134,Listen!J:O,3,0)),"",VLOOKUP(D134,Listen!J:O,3,0))</f>
        <v/>
      </c>
      <c r="AJ134" t="s">
        <v>96</v>
      </c>
      <c r="AK134">
        <v>5</v>
      </c>
      <c r="AL134" t="s">
        <v>96</v>
      </c>
      <c r="AM134">
        <v>3</v>
      </c>
      <c r="AN134">
        <v>2</v>
      </c>
      <c r="AO134">
        <v>5</v>
      </c>
      <c r="AP134">
        <f t="shared" si="2"/>
        <v>5</v>
      </c>
    </row>
    <row r="135" spans="1:42" x14ac:dyDescent="0.25">
      <c r="A135" t="s">
        <v>7624</v>
      </c>
      <c r="B135">
        <v>16.7502382143829</v>
      </c>
      <c r="C135">
        <v>206</v>
      </c>
      <c r="D135" t="s">
        <v>7625</v>
      </c>
      <c r="F135">
        <v>1508.5910267120901</v>
      </c>
      <c r="G135">
        <v>61.083698494114302</v>
      </c>
      <c r="H135" t="s">
        <v>7626</v>
      </c>
      <c r="I135" t="s">
        <v>2230</v>
      </c>
      <c r="J135" t="s">
        <v>37</v>
      </c>
      <c r="K135">
        <v>207718.145187944</v>
      </c>
      <c r="L135">
        <v>48807.516132639299</v>
      </c>
      <c r="M135" t="s">
        <v>98</v>
      </c>
      <c r="N135" t="s">
        <v>98</v>
      </c>
      <c r="O135">
        <v>207718</v>
      </c>
      <c r="P135">
        <v>830872</v>
      </c>
      <c r="Q135">
        <v>27</v>
      </c>
      <c r="R135">
        <v>16.788038214382901</v>
      </c>
      <c r="S135" t="s">
        <v>7624</v>
      </c>
      <c r="T135" t="s">
        <v>96</v>
      </c>
      <c r="U135">
        <v>1505.5910267120901</v>
      </c>
      <c r="V135">
        <v>61.1</v>
      </c>
      <c r="W135" t="s">
        <v>16347</v>
      </c>
      <c r="X135">
        <v>72100121</v>
      </c>
      <c r="Y135" t="s">
        <v>96</v>
      </c>
      <c r="Z135" t="s">
        <v>7624</v>
      </c>
      <c r="AA135" t="s">
        <v>7627</v>
      </c>
      <c r="AB135" t="s">
        <v>7628</v>
      </c>
      <c r="AC135" t="s">
        <v>7629</v>
      </c>
      <c r="AD135" t="s">
        <v>7630</v>
      </c>
      <c r="AE135">
        <v>27</v>
      </c>
      <c r="AF135" t="s">
        <v>16347</v>
      </c>
      <c r="AG135" t="s">
        <v>96</v>
      </c>
      <c r="AH135" t="s">
        <v>96</v>
      </c>
      <c r="AI135" t="str">
        <f>IF(ISNA(VLOOKUP(D135,Listen!J:O,3,0)),"",VLOOKUP(D135,Listen!J:O,3,0))</f>
        <v/>
      </c>
      <c r="AJ135" t="s">
        <v>96</v>
      </c>
      <c r="AK135">
        <v>5</v>
      </c>
      <c r="AL135" t="s">
        <v>96</v>
      </c>
      <c r="AM135">
        <v>3</v>
      </c>
      <c r="AN135">
        <v>2</v>
      </c>
      <c r="AO135">
        <v>5</v>
      </c>
      <c r="AP135">
        <f t="shared" si="2"/>
        <v>5</v>
      </c>
    </row>
    <row r="136" spans="1:42" x14ac:dyDescent="0.25">
      <c r="A136" t="s">
        <v>190</v>
      </c>
      <c r="B136">
        <v>16.751490123655898</v>
      </c>
      <c r="C136">
        <v>191</v>
      </c>
      <c r="D136" t="s">
        <v>300</v>
      </c>
      <c r="E136">
        <v>1513</v>
      </c>
      <c r="F136">
        <v>1508.6871081626</v>
      </c>
      <c r="G136">
        <v>66.738840919657207</v>
      </c>
      <c r="H136" t="s">
        <v>301</v>
      </c>
      <c r="I136" t="s">
        <v>66</v>
      </c>
      <c r="J136" t="s">
        <v>44</v>
      </c>
      <c r="K136">
        <v>570025.77783171902</v>
      </c>
      <c r="L136">
        <v>93358.350062910205</v>
      </c>
      <c r="M136">
        <v>203405.76314177699</v>
      </c>
      <c r="N136">
        <v>203405.76314177699</v>
      </c>
      <c r="O136">
        <v>366620</v>
      </c>
      <c r="P136">
        <v>1466480</v>
      </c>
      <c r="Q136">
        <v>48</v>
      </c>
      <c r="R136">
        <v>16.789290123655896</v>
      </c>
      <c r="S136" t="s">
        <v>190</v>
      </c>
      <c r="T136">
        <v>1513</v>
      </c>
      <c r="U136">
        <v>1505.6871081626</v>
      </c>
      <c r="V136">
        <v>66.7</v>
      </c>
      <c r="W136" t="s">
        <v>15785</v>
      </c>
      <c r="X136">
        <v>72100121</v>
      </c>
      <c r="Y136" t="s">
        <v>96</v>
      </c>
      <c r="Z136" t="s">
        <v>190</v>
      </c>
      <c r="AA136" t="s">
        <v>191</v>
      </c>
      <c r="AB136" t="s">
        <v>194</v>
      </c>
      <c r="AC136" t="s">
        <v>192</v>
      </c>
      <c r="AD136" t="s">
        <v>1025</v>
      </c>
      <c r="AE136">
        <v>48</v>
      </c>
      <c r="AF136" t="s">
        <v>15785</v>
      </c>
      <c r="AG136" t="s">
        <v>96</v>
      </c>
      <c r="AH136" t="s">
        <v>118</v>
      </c>
      <c r="AI136" t="str">
        <f>IF(ISNA(VLOOKUP(D136,Listen!J:O,3,0)),"",VLOOKUP(D136,Listen!J:O,3,0))</f>
        <v/>
      </c>
      <c r="AJ136" t="s">
        <v>96</v>
      </c>
      <c r="AK136">
        <v>5</v>
      </c>
      <c r="AL136" t="s">
        <v>96</v>
      </c>
      <c r="AM136" t="s">
        <v>96</v>
      </c>
      <c r="AN136">
        <v>2</v>
      </c>
      <c r="AO136">
        <v>5</v>
      </c>
      <c r="AP136">
        <f t="shared" si="2"/>
        <v>5</v>
      </c>
    </row>
    <row r="137" spans="1:42" x14ac:dyDescent="0.25">
      <c r="A137" t="s">
        <v>7631</v>
      </c>
      <c r="B137">
        <v>16.774451987520901</v>
      </c>
      <c r="C137">
        <v>70.099998474121094</v>
      </c>
      <c r="D137" t="s">
        <v>7632</v>
      </c>
      <c r="F137">
        <v>1510.4493837796499</v>
      </c>
      <c r="G137">
        <v>67.214395649462901</v>
      </c>
      <c r="H137" t="s">
        <v>7633</v>
      </c>
      <c r="I137" t="s">
        <v>7634</v>
      </c>
      <c r="J137" t="s">
        <v>37</v>
      </c>
      <c r="K137">
        <v>8628.8278199381894</v>
      </c>
      <c r="L137">
        <v>3701.1235437011001</v>
      </c>
      <c r="M137" t="s">
        <v>98</v>
      </c>
      <c r="N137" t="s">
        <v>98</v>
      </c>
      <c r="O137">
        <v>8629</v>
      </c>
      <c r="P137">
        <v>34516</v>
      </c>
      <c r="Q137">
        <v>1</v>
      </c>
      <c r="R137">
        <v>16.812251987520902</v>
      </c>
      <c r="S137" t="s">
        <v>7631</v>
      </c>
      <c r="T137" t="s">
        <v>96</v>
      </c>
      <c r="U137">
        <v>1507.4493837796499</v>
      </c>
      <c r="V137">
        <v>67.2</v>
      </c>
      <c r="W137" t="s">
        <v>16348</v>
      </c>
      <c r="X137">
        <v>72100121</v>
      </c>
      <c r="Y137" t="s">
        <v>96</v>
      </c>
      <c r="Z137" t="s">
        <v>7631</v>
      </c>
      <c r="AA137" t="s">
        <v>7635</v>
      </c>
      <c r="AB137" t="s">
        <v>7636</v>
      </c>
      <c r="AC137" t="s">
        <v>7637</v>
      </c>
      <c r="AD137" t="s">
        <v>7638</v>
      </c>
      <c r="AE137">
        <v>1</v>
      </c>
      <c r="AF137" t="s">
        <v>16348</v>
      </c>
      <c r="AG137" t="s">
        <v>96</v>
      </c>
      <c r="AH137" t="s">
        <v>96</v>
      </c>
      <c r="AI137" t="str">
        <f>IF(ISNA(VLOOKUP(D137,Listen!J:O,3,0)),"",VLOOKUP(D137,Listen!J:O,3,0))</f>
        <v/>
      </c>
      <c r="AJ137">
        <v>6</v>
      </c>
      <c r="AK137">
        <v>5</v>
      </c>
      <c r="AL137" t="s">
        <v>96</v>
      </c>
      <c r="AM137">
        <v>3</v>
      </c>
      <c r="AN137">
        <v>2</v>
      </c>
      <c r="AO137">
        <v>6</v>
      </c>
      <c r="AP137">
        <f t="shared" si="2"/>
        <v>6</v>
      </c>
    </row>
    <row r="138" spans="1:42" x14ac:dyDescent="0.25">
      <c r="A138" t="s">
        <v>190</v>
      </c>
      <c r="B138">
        <v>16.8266887183227</v>
      </c>
      <c r="C138">
        <v>191</v>
      </c>
      <c r="D138" t="s">
        <v>300</v>
      </c>
      <c r="E138">
        <v>1513</v>
      </c>
      <c r="F138">
        <v>1514.45844495813</v>
      </c>
      <c r="G138">
        <v>62.8154494661241</v>
      </c>
      <c r="H138" t="s">
        <v>301</v>
      </c>
      <c r="I138" t="s">
        <v>66</v>
      </c>
      <c r="J138" t="s">
        <v>44</v>
      </c>
      <c r="K138">
        <v>112380.564342656</v>
      </c>
      <c r="L138">
        <v>96228.392633541007</v>
      </c>
      <c r="M138">
        <v>203405.76314177699</v>
      </c>
      <c r="N138">
        <v>203405.76314177699</v>
      </c>
      <c r="O138">
        <v>0</v>
      </c>
      <c r="P138">
        <v>0</v>
      </c>
      <c r="Q138">
        <v>0</v>
      </c>
      <c r="R138">
        <v>16.864488718322697</v>
      </c>
      <c r="S138" t="s">
        <v>191</v>
      </c>
      <c r="T138">
        <v>1513</v>
      </c>
      <c r="U138">
        <v>1511.45844495813</v>
      </c>
      <c r="V138">
        <v>62.8</v>
      </c>
      <c r="W138" t="s">
        <v>14253</v>
      </c>
      <c r="X138">
        <v>72100121</v>
      </c>
      <c r="Y138" t="s">
        <v>96</v>
      </c>
      <c r="Z138" t="s">
        <v>191</v>
      </c>
      <c r="AA138" t="s">
        <v>192</v>
      </c>
      <c r="AB138" t="s">
        <v>190</v>
      </c>
      <c r="AC138" t="s">
        <v>193</v>
      </c>
      <c r="AD138" t="s">
        <v>194</v>
      </c>
      <c r="AE138">
        <v>0</v>
      </c>
      <c r="AF138" t="s">
        <v>14253</v>
      </c>
      <c r="AG138" t="s">
        <v>96</v>
      </c>
      <c r="AH138" t="s">
        <v>118</v>
      </c>
      <c r="AI138" t="str">
        <f>IF(ISNA(VLOOKUP(D138,Listen!J:O,3,0)),"",VLOOKUP(D138,Listen!J:O,3,0))</f>
        <v/>
      </c>
      <c r="AJ138">
        <v>6</v>
      </c>
      <c r="AK138">
        <v>5</v>
      </c>
      <c r="AL138" t="s">
        <v>96</v>
      </c>
      <c r="AM138" t="s">
        <v>96</v>
      </c>
      <c r="AN138">
        <v>2</v>
      </c>
      <c r="AO138">
        <v>6</v>
      </c>
      <c r="AP138">
        <f t="shared" si="2"/>
        <v>6</v>
      </c>
    </row>
    <row r="139" spans="1:42" x14ac:dyDescent="0.25">
      <c r="A139" t="s">
        <v>1017</v>
      </c>
      <c r="B139">
        <v>16.833101531888801</v>
      </c>
      <c r="C139">
        <v>175</v>
      </c>
      <c r="D139" t="s">
        <v>960</v>
      </c>
      <c r="F139">
        <v>1514.9506151517401</v>
      </c>
      <c r="G139">
        <v>58.025643018974797</v>
      </c>
      <c r="H139" t="s">
        <v>961</v>
      </c>
      <c r="I139" t="s">
        <v>603</v>
      </c>
      <c r="J139" t="s">
        <v>37</v>
      </c>
      <c r="K139">
        <v>357498.57069621998</v>
      </c>
      <c r="L139">
        <v>46080.301279463303</v>
      </c>
      <c r="M139" t="s">
        <v>98</v>
      </c>
      <c r="N139" t="s">
        <v>98</v>
      </c>
      <c r="O139">
        <v>357499</v>
      </c>
      <c r="P139">
        <v>1429996</v>
      </c>
      <c r="Q139">
        <v>47</v>
      </c>
      <c r="R139">
        <v>16.870901531888798</v>
      </c>
      <c r="S139" t="s">
        <v>1023</v>
      </c>
      <c r="T139" t="s">
        <v>96</v>
      </c>
      <c r="U139">
        <v>1511.9506151517401</v>
      </c>
      <c r="V139">
        <v>58</v>
      </c>
      <c r="W139" t="s">
        <v>14254</v>
      </c>
      <c r="X139">
        <v>72100121</v>
      </c>
      <c r="Y139" t="s">
        <v>96</v>
      </c>
      <c r="Z139" t="s">
        <v>1023</v>
      </c>
      <c r="AA139" t="s">
        <v>1024</v>
      </c>
      <c r="AB139" t="s">
        <v>1017</v>
      </c>
      <c r="AC139" t="s">
        <v>2491</v>
      </c>
      <c r="AD139" t="s">
        <v>1015</v>
      </c>
      <c r="AE139">
        <v>47</v>
      </c>
      <c r="AF139" t="s">
        <v>14254</v>
      </c>
      <c r="AG139" t="s">
        <v>96</v>
      </c>
      <c r="AH139" t="s">
        <v>96</v>
      </c>
      <c r="AI139" t="str">
        <f>IF(ISNA(VLOOKUP(D139,Listen!J:O,3,0)),"",VLOOKUP(D139,Listen!J:O,3,0))</f>
        <v/>
      </c>
      <c r="AJ139" t="s">
        <v>96</v>
      </c>
      <c r="AK139">
        <v>5</v>
      </c>
      <c r="AL139" t="s">
        <v>96</v>
      </c>
      <c r="AM139">
        <v>3</v>
      </c>
      <c r="AN139">
        <v>2</v>
      </c>
      <c r="AO139">
        <v>5</v>
      </c>
      <c r="AP139">
        <f t="shared" si="2"/>
        <v>5</v>
      </c>
    </row>
    <row r="140" spans="1:42" x14ac:dyDescent="0.25">
      <c r="A140" t="s">
        <v>195</v>
      </c>
      <c r="B140">
        <v>16.8665416254889</v>
      </c>
      <c r="C140">
        <v>205</v>
      </c>
      <c r="D140">
        <v>6881</v>
      </c>
      <c r="F140">
        <v>1517.51707325505</v>
      </c>
      <c r="G140">
        <v>63.581754267456397</v>
      </c>
      <c r="H140" t="s">
        <v>68</v>
      </c>
      <c r="I140" t="s">
        <v>69</v>
      </c>
      <c r="J140" t="s">
        <v>43</v>
      </c>
      <c r="K140">
        <v>101660.255452275</v>
      </c>
      <c r="L140">
        <v>40448.825223296997</v>
      </c>
      <c r="M140" t="s">
        <v>98</v>
      </c>
      <c r="N140" t="s">
        <v>98</v>
      </c>
      <c r="O140">
        <v>101660</v>
      </c>
      <c r="P140">
        <v>406640</v>
      </c>
      <c r="Q140">
        <v>13</v>
      </c>
      <c r="R140">
        <v>16.904341625488897</v>
      </c>
      <c r="S140" t="s">
        <v>195</v>
      </c>
      <c r="T140" t="s">
        <v>96</v>
      </c>
      <c r="U140">
        <v>1514.51707325505</v>
      </c>
      <c r="V140">
        <v>63.6</v>
      </c>
      <c r="W140" t="s">
        <v>16349</v>
      </c>
      <c r="X140">
        <v>72100121</v>
      </c>
      <c r="Y140" t="s">
        <v>96</v>
      </c>
      <c r="Z140" t="s">
        <v>195</v>
      </c>
      <c r="AA140" t="s">
        <v>2995</v>
      </c>
      <c r="AB140" t="s">
        <v>2996</v>
      </c>
      <c r="AC140" t="s">
        <v>2997</v>
      </c>
      <c r="AD140" t="s">
        <v>2998</v>
      </c>
      <c r="AE140">
        <v>13</v>
      </c>
      <c r="AF140" t="s">
        <v>16349</v>
      </c>
      <c r="AG140" t="s">
        <v>96</v>
      </c>
      <c r="AH140" t="s">
        <v>96</v>
      </c>
      <c r="AI140" t="str">
        <f>IF(ISNA(VLOOKUP(D140,Listen!J:O,3,0)),"",VLOOKUP(D140,Listen!J:O,3,0))</f>
        <v/>
      </c>
      <c r="AJ140" t="s">
        <v>96</v>
      </c>
      <c r="AK140">
        <v>5</v>
      </c>
      <c r="AL140" t="s">
        <v>96</v>
      </c>
      <c r="AM140">
        <v>3</v>
      </c>
      <c r="AN140">
        <v>2</v>
      </c>
      <c r="AO140">
        <v>5</v>
      </c>
      <c r="AP140">
        <f t="shared" si="2"/>
        <v>5</v>
      </c>
    </row>
    <row r="141" spans="1:42" x14ac:dyDescent="0.25">
      <c r="A141" t="s">
        <v>446</v>
      </c>
      <c r="B141">
        <v>16.896488355658501</v>
      </c>
      <c r="C141">
        <v>99</v>
      </c>
      <c r="E141">
        <v>1515</v>
      </c>
      <c r="F141">
        <v>1519.8154229316599</v>
      </c>
      <c r="G141">
        <v>57.009556946994898</v>
      </c>
      <c r="H141" t="s">
        <v>14255</v>
      </c>
      <c r="J141" t="s">
        <v>44</v>
      </c>
      <c r="K141">
        <v>147542.040152406</v>
      </c>
      <c r="L141">
        <v>108867.061652619</v>
      </c>
      <c r="M141">
        <v>54057.088662586801</v>
      </c>
      <c r="N141">
        <v>54057.088662586801</v>
      </c>
      <c r="O141">
        <v>93485</v>
      </c>
      <c r="P141">
        <v>373940</v>
      </c>
      <c r="Q141">
        <v>12</v>
      </c>
      <c r="R141">
        <v>16.934288355658502</v>
      </c>
      <c r="S141" t="s">
        <v>446</v>
      </c>
      <c r="T141">
        <v>1515</v>
      </c>
      <c r="U141">
        <v>1516.8154229316599</v>
      </c>
      <c r="V141">
        <v>57</v>
      </c>
      <c r="W141" t="s">
        <v>14256</v>
      </c>
      <c r="X141">
        <v>72100121</v>
      </c>
      <c r="Y141" t="s">
        <v>96</v>
      </c>
      <c r="Z141" t="s">
        <v>446</v>
      </c>
      <c r="AA141" t="s">
        <v>447</v>
      </c>
      <c r="AB141" t="s">
        <v>450</v>
      </c>
      <c r="AC141" t="s">
        <v>448</v>
      </c>
      <c r="AD141" t="s">
        <v>1968</v>
      </c>
      <c r="AE141">
        <v>12</v>
      </c>
      <c r="AF141" t="s">
        <v>14256</v>
      </c>
      <c r="AG141" t="s">
        <v>96</v>
      </c>
      <c r="AH141" t="s">
        <v>118</v>
      </c>
      <c r="AI141" t="str">
        <f>IF(ISNA(VLOOKUP(D141,Listen!J:O,3,0)),"",VLOOKUP(D141,Listen!J:O,3,0))</f>
        <v/>
      </c>
      <c r="AJ141" t="s">
        <v>96</v>
      </c>
      <c r="AK141">
        <v>5</v>
      </c>
      <c r="AL141" t="s">
        <v>96</v>
      </c>
      <c r="AM141" t="s">
        <v>96</v>
      </c>
      <c r="AN141">
        <v>2</v>
      </c>
      <c r="AO141">
        <v>5</v>
      </c>
      <c r="AP141">
        <f t="shared" si="2"/>
        <v>5</v>
      </c>
    </row>
    <row r="142" spans="1:42" x14ac:dyDescent="0.25">
      <c r="A142" t="s">
        <v>1278</v>
      </c>
      <c r="B142">
        <v>17.0234391210296</v>
      </c>
      <c r="C142">
        <v>116</v>
      </c>
      <c r="E142">
        <v>1524</v>
      </c>
      <c r="F142">
        <v>1529.55863191918</v>
      </c>
      <c r="G142">
        <v>85.230682286704607</v>
      </c>
      <c r="H142" t="s">
        <v>14257</v>
      </c>
      <c r="J142" t="s">
        <v>44</v>
      </c>
      <c r="K142">
        <v>1049896.5100623199</v>
      </c>
      <c r="L142">
        <v>191475.60804203901</v>
      </c>
      <c r="M142" t="s">
        <v>98</v>
      </c>
      <c r="N142" t="s">
        <v>98</v>
      </c>
      <c r="O142">
        <v>1049897</v>
      </c>
      <c r="P142">
        <v>4199588</v>
      </c>
      <c r="Q142">
        <v>137</v>
      </c>
      <c r="R142">
        <v>17.061239121029601</v>
      </c>
      <c r="S142" t="s">
        <v>1279</v>
      </c>
      <c r="T142">
        <v>1524</v>
      </c>
      <c r="U142">
        <v>1526.55863191918</v>
      </c>
      <c r="V142">
        <v>85.2</v>
      </c>
      <c r="W142" t="s">
        <v>16350</v>
      </c>
      <c r="X142">
        <v>72100121</v>
      </c>
      <c r="Y142" t="s">
        <v>96</v>
      </c>
      <c r="Z142" t="s">
        <v>1279</v>
      </c>
      <c r="AA142" t="s">
        <v>1280</v>
      </c>
      <c r="AB142" t="s">
        <v>1278</v>
      </c>
      <c r="AC142" t="s">
        <v>1477</v>
      </c>
      <c r="AD142" t="s">
        <v>1021</v>
      </c>
      <c r="AE142">
        <v>137</v>
      </c>
      <c r="AF142" t="s">
        <v>14257</v>
      </c>
      <c r="AG142">
        <v>0</v>
      </c>
      <c r="AH142" t="s">
        <v>118</v>
      </c>
      <c r="AI142" t="str">
        <f>IF(ISNA(VLOOKUP(D142,Listen!J:O,3,0)),"",VLOOKUP(D142,Listen!J:O,3,0))</f>
        <v/>
      </c>
      <c r="AJ142" t="s">
        <v>96</v>
      </c>
      <c r="AK142" t="s">
        <v>96</v>
      </c>
      <c r="AL142" t="s">
        <v>96</v>
      </c>
      <c r="AM142" t="s">
        <v>96</v>
      </c>
      <c r="AN142">
        <v>2</v>
      </c>
      <c r="AO142">
        <v>2</v>
      </c>
      <c r="AP142">
        <f t="shared" si="2"/>
        <v>2</v>
      </c>
    </row>
    <row r="143" spans="1:42" x14ac:dyDescent="0.25">
      <c r="A143" t="s">
        <v>4806</v>
      </c>
      <c r="B143">
        <v>17.026188437494898</v>
      </c>
      <c r="C143">
        <v>160</v>
      </c>
      <c r="D143" t="s">
        <v>4807</v>
      </c>
      <c r="F143">
        <v>1529.7696362783499</v>
      </c>
      <c r="G143">
        <v>59.496593153104897</v>
      </c>
      <c r="H143" t="s">
        <v>4808</v>
      </c>
      <c r="I143" t="s">
        <v>4809</v>
      </c>
      <c r="J143" t="s">
        <v>37</v>
      </c>
      <c r="K143">
        <v>171501.568350785</v>
      </c>
      <c r="L143">
        <v>27354.330197982301</v>
      </c>
      <c r="M143" t="s">
        <v>98</v>
      </c>
      <c r="N143" t="s">
        <v>98</v>
      </c>
      <c r="O143">
        <v>171502</v>
      </c>
      <c r="P143">
        <v>686008</v>
      </c>
      <c r="Q143">
        <v>22</v>
      </c>
      <c r="R143">
        <v>17.063988437494899</v>
      </c>
      <c r="S143" t="s">
        <v>4810</v>
      </c>
      <c r="T143" t="s">
        <v>96</v>
      </c>
      <c r="U143">
        <v>1526.7696362783499</v>
      </c>
      <c r="V143">
        <v>59.5</v>
      </c>
      <c r="W143" t="s">
        <v>16351</v>
      </c>
      <c r="X143">
        <v>72100121</v>
      </c>
      <c r="Y143" t="s">
        <v>96</v>
      </c>
      <c r="Z143" t="s">
        <v>4810</v>
      </c>
      <c r="AA143" t="s">
        <v>4811</v>
      </c>
      <c r="AB143" t="s">
        <v>4806</v>
      </c>
      <c r="AC143" t="s">
        <v>4812</v>
      </c>
      <c r="AD143" t="s">
        <v>4813</v>
      </c>
      <c r="AE143">
        <v>22</v>
      </c>
      <c r="AF143" t="s">
        <v>16351</v>
      </c>
      <c r="AG143" t="s">
        <v>96</v>
      </c>
      <c r="AH143" t="s">
        <v>96</v>
      </c>
      <c r="AI143" t="str">
        <f>IF(ISNA(VLOOKUP(D143,Listen!J:O,3,0)),"",VLOOKUP(D143,Listen!J:O,3,0))</f>
        <v/>
      </c>
      <c r="AJ143" t="s">
        <v>96</v>
      </c>
      <c r="AK143">
        <v>5</v>
      </c>
      <c r="AL143" t="s">
        <v>96</v>
      </c>
      <c r="AM143">
        <v>3</v>
      </c>
      <c r="AN143">
        <v>2</v>
      </c>
      <c r="AO143">
        <v>5</v>
      </c>
      <c r="AP143">
        <f t="shared" si="2"/>
        <v>5</v>
      </c>
    </row>
    <row r="144" spans="1:42" x14ac:dyDescent="0.25">
      <c r="A144" t="s">
        <v>1035</v>
      </c>
      <c r="B144">
        <v>17.170494764712299</v>
      </c>
      <c r="C144">
        <v>190</v>
      </c>
      <c r="D144" t="s">
        <v>1036</v>
      </c>
      <c r="F144">
        <v>1540.8448487844901</v>
      </c>
      <c r="G144">
        <v>59.926327893149796</v>
      </c>
      <c r="H144" t="s">
        <v>1037</v>
      </c>
      <c r="I144" t="s">
        <v>1038</v>
      </c>
      <c r="J144" t="s">
        <v>37</v>
      </c>
      <c r="K144">
        <v>159466.64469152401</v>
      </c>
      <c r="L144">
        <v>31199.8044635966</v>
      </c>
      <c r="M144" t="s">
        <v>98</v>
      </c>
      <c r="N144" t="s">
        <v>98</v>
      </c>
      <c r="O144">
        <v>159467</v>
      </c>
      <c r="P144">
        <v>637868</v>
      </c>
      <c r="Q144">
        <v>21</v>
      </c>
      <c r="R144">
        <v>17.208294764712299</v>
      </c>
      <c r="S144" t="s">
        <v>1035</v>
      </c>
      <c r="T144" t="s">
        <v>96</v>
      </c>
      <c r="U144">
        <v>1537.8448487844901</v>
      </c>
      <c r="V144">
        <v>59.9</v>
      </c>
      <c r="W144" t="s">
        <v>16352</v>
      </c>
      <c r="X144">
        <v>72100121</v>
      </c>
      <c r="Y144" t="s">
        <v>96</v>
      </c>
      <c r="Z144" t="s">
        <v>1035</v>
      </c>
      <c r="AA144" t="s">
        <v>1039</v>
      </c>
      <c r="AB144" t="s">
        <v>1040</v>
      </c>
      <c r="AC144" t="s">
        <v>1041</v>
      </c>
      <c r="AD144" t="s">
        <v>1042</v>
      </c>
      <c r="AE144">
        <v>21</v>
      </c>
      <c r="AF144" t="s">
        <v>16352</v>
      </c>
      <c r="AG144" t="s">
        <v>96</v>
      </c>
      <c r="AH144" t="s">
        <v>96</v>
      </c>
      <c r="AI144" t="str">
        <f>IF(ISNA(VLOOKUP(D144,Listen!J:O,3,0)),"",VLOOKUP(D144,Listen!J:O,3,0))</f>
        <v/>
      </c>
      <c r="AJ144" t="s">
        <v>96</v>
      </c>
      <c r="AK144">
        <v>5</v>
      </c>
      <c r="AL144" t="s">
        <v>96</v>
      </c>
      <c r="AM144">
        <v>3</v>
      </c>
      <c r="AN144">
        <v>2</v>
      </c>
      <c r="AO144">
        <v>5</v>
      </c>
      <c r="AP144">
        <f t="shared" si="2"/>
        <v>5</v>
      </c>
    </row>
    <row r="145" spans="1:42" x14ac:dyDescent="0.25">
      <c r="A145" t="s">
        <v>449</v>
      </c>
      <c r="B145">
        <v>17.191708647131499</v>
      </c>
      <c r="C145">
        <v>99</v>
      </c>
      <c r="D145" t="s">
        <v>5888</v>
      </c>
      <c r="F145">
        <v>1542.47297043655</v>
      </c>
      <c r="G145">
        <v>56.287768196064803</v>
      </c>
      <c r="H145" t="s">
        <v>5889</v>
      </c>
      <c r="I145" t="s">
        <v>5890</v>
      </c>
      <c r="J145" t="s">
        <v>37</v>
      </c>
      <c r="K145">
        <v>27081.678397355401</v>
      </c>
      <c r="L145">
        <v>16776.169412889401</v>
      </c>
      <c r="M145" t="s">
        <v>98</v>
      </c>
      <c r="N145" t="s">
        <v>98</v>
      </c>
      <c r="O145">
        <v>27082</v>
      </c>
      <c r="P145">
        <v>108328</v>
      </c>
      <c r="Q145">
        <v>4</v>
      </c>
      <c r="R145">
        <v>17.229508647131496</v>
      </c>
      <c r="S145" t="s">
        <v>449</v>
      </c>
      <c r="T145" t="s">
        <v>96</v>
      </c>
      <c r="U145">
        <v>1539.47297043655</v>
      </c>
      <c r="V145">
        <v>56.3</v>
      </c>
      <c r="W145" t="s">
        <v>16353</v>
      </c>
      <c r="X145">
        <v>72100121</v>
      </c>
      <c r="Y145" t="s">
        <v>96</v>
      </c>
      <c r="Z145" t="s">
        <v>449</v>
      </c>
      <c r="AA145" t="s">
        <v>7639</v>
      </c>
      <c r="AB145" t="s">
        <v>448</v>
      </c>
      <c r="AC145" t="s">
        <v>7640</v>
      </c>
      <c r="AD145" t="s">
        <v>447</v>
      </c>
      <c r="AE145">
        <v>4</v>
      </c>
      <c r="AF145" t="s">
        <v>16353</v>
      </c>
      <c r="AG145" t="s">
        <v>96</v>
      </c>
      <c r="AH145" t="s">
        <v>96</v>
      </c>
      <c r="AI145" t="str">
        <f>IF(ISNA(VLOOKUP(D145,Listen!J:O,3,0)),"",VLOOKUP(D145,Listen!J:O,3,0))</f>
        <v/>
      </c>
      <c r="AJ145" t="s">
        <v>96</v>
      </c>
      <c r="AK145">
        <v>5</v>
      </c>
      <c r="AL145" t="s">
        <v>96</v>
      </c>
      <c r="AM145">
        <v>3</v>
      </c>
      <c r="AN145">
        <v>2</v>
      </c>
      <c r="AO145">
        <v>5</v>
      </c>
      <c r="AP145">
        <f t="shared" si="2"/>
        <v>5</v>
      </c>
    </row>
    <row r="146" spans="1:42" x14ac:dyDescent="0.25">
      <c r="A146" t="s">
        <v>1281</v>
      </c>
      <c r="B146">
        <v>17.329188443661099</v>
      </c>
      <c r="C146">
        <v>105</v>
      </c>
      <c r="D146" t="s">
        <v>7641</v>
      </c>
      <c r="F146">
        <v>1553.02426081464</v>
      </c>
      <c r="G146">
        <v>61.815284359468997</v>
      </c>
      <c r="H146" t="s">
        <v>7642</v>
      </c>
      <c r="I146" t="s">
        <v>5693</v>
      </c>
      <c r="J146" t="s">
        <v>37</v>
      </c>
      <c r="K146">
        <v>362517.84626173897</v>
      </c>
      <c r="L146">
        <v>109185.381699469</v>
      </c>
      <c r="M146" t="s">
        <v>98</v>
      </c>
      <c r="N146" t="s">
        <v>98</v>
      </c>
      <c r="O146">
        <v>362518</v>
      </c>
      <c r="P146">
        <v>1450072</v>
      </c>
      <c r="Q146">
        <v>47</v>
      </c>
      <c r="R146">
        <v>17.3669884436611</v>
      </c>
      <c r="S146" t="s">
        <v>818</v>
      </c>
      <c r="T146" t="s">
        <v>96</v>
      </c>
      <c r="U146">
        <v>1550.02426081464</v>
      </c>
      <c r="V146">
        <v>61.8</v>
      </c>
      <c r="W146" t="s">
        <v>16354</v>
      </c>
      <c r="X146">
        <v>72100121</v>
      </c>
      <c r="Y146" t="s">
        <v>96</v>
      </c>
      <c r="Z146" t="s">
        <v>818</v>
      </c>
      <c r="AA146" t="s">
        <v>817</v>
      </c>
      <c r="AB146" t="s">
        <v>1281</v>
      </c>
      <c r="AC146" t="s">
        <v>815</v>
      </c>
      <c r="AD146" t="s">
        <v>2493</v>
      </c>
      <c r="AE146">
        <v>47</v>
      </c>
      <c r="AF146" t="s">
        <v>16354</v>
      </c>
      <c r="AG146" t="s">
        <v>96</v>
      </c>
      <c r="AH146" t="s">
        <v>96</v>
      </c>
      <c r="AI146" t="str">
        <f>IF(ISNA(VLOOKUP(D146,Listen!J:O,3,0)),"",VLOOKUP(D146,Listen!J:O,3,0))</f>
        <v/>
      </c>
      <c r="AJ146" t="s">
        <v>96</v>
      </c>
      <c r="AK146">
        <v>5</v>
      </c>
      <c r="AL146" t="s">
        <v>96</v>
      </c>
      <c r="AM146">
        <v>3</v>
      </c>
      <c r="AN146">
        <v>2</v>
      </c>
      <c r="AO146">
        <v>5</v>
      </c>
      <c r="AP146">
        <f t="shared" si="2"/>
        <v>5</v>
      </c>
    </row>
    <row r="147" spans="1:42" x14ac:dyDescent="0.25">
      <c r="A147" t="s">
        <v>7643</v>
      </c>
      <c r="B147">
        <v>17.355840014879</v>
      </c>
      <c r="C147">
        <v>117</v>
      </c>
      <c r="D147" t="s">
        <v>7644</v>
      </c>
      <c r="F147">
        <v>1555.0697138488299</v>
      </c>
      <c r="G147">
        <v>60.136676818544601</v>
      </c>
      <c r="H147" t="s">
        <v>7645</v>
      </c>
      <c r="I147" t="s">
        <v>7646</v>
      </c>
      <c r="J147" t="s">
        <v>37</v>
      </c>
      <c r="K147">
        <v>48874.908662663198</v>
      </c>
      <c r="L147">
        <v>33130.4999149906</v>
      </c>
      <c r="M147" t="s">
        <v>98</v>
      </c>
      <c r="N147" t="s">
        <v>98</v>
      </c>
      <c r="O147">
        <v>48875</v>
      </c>
      <c r="P147">
        <v>195500</v>
      </c>
      <c r="Q147">
        <v>6</v>
      </c>
      <c r="R147">
        <v>17.393640014878997</v>
      </c>
      <c r="S147" t="s">
        <v>7643</v>
      </c>
      <c r="T147" t="s">
        <v>96</v>
      </c>
      <c r="U147">
        <v>1552.0697138488299</v>
      </c>
      <c r="V147">
        <v>60.1</v>
      </c>
      <c r="W147" t="s">
        <v>16355</v>
      </c>
      <c r="X147">
        <v>72100121</v>
      </c>
      <c r="Y147" t="s">
        <v>96</v>
      </c>
      <c r="Z147" t="s">
        <v>7643</v>
      </c>
      <c r="AA147" t="s">
        <v>7647</v>
      </c>
      <c r="AB147" t="s">
        <v>7648</v>
      </c>
      <c r="AC147" t="s">
        <v>7649</v>
      </c>
      <c r="AD147" t="s">
        <v>7650</v>
      </c>
      <c r="AE147">
        <v>6</v>
      </c>
      <c r="AF147" t="s">
        <v>16355</v>
      </c>
      <c r="AG147" t="s">
        <v>96</v>
      </c>
      <c r="AH147" t="s">
        <v>96</v>
      </c>
      <c r="AI147" t="str">
        <f>IF(ISNA(VLOOKUP(D147,Listen!J:O,3,0)),"",VLOOKUP(D147,Listen!J:O,3,0))</f>
        <v/>
      </c>
      <c r="AJ147" t="s">
        <v>96</v>
      </c>
      <c r="AK147">
        <v>5</v>
      </c>
      <c r="AL147" t="s">
        <v>96</v>
      </c>
      <c r="AM147">
        <v>3</v>
      </c>
      <c r="AN147">
        <v>2</v>
      </c>
      <c r="AO147">
        <v>5</v>
      </c>
      <c r="AP147">
        <f t="shared" si="2"/>
        <v>5</v>
      </c>
    </row>
    <row r="148" spans="1:42" x14ac:dyDescent="0.25">
      <c r="A148" t="s">
        <v>6057</v>
      </c>
      <c r="B148">
        <v>17.369965983883699</v>
      </c>
      <c r="C148">
        <v>92</v>
      </c>
      <c r="D148" t="s">
        <v>7651</v>
      </c>
      <c r="F148">
        <v>1556.15385278853</v>
      </c>
      <c r="G148">
        <v>53.351207964008303</v>
      </c>
      <c r="H148" t="s">
        <v>7652</v>
      </c>
      <c r="I148" t="s">
        <v>3957</v>
      </c>
      <c r="J148" t="s">
        <v>37</v>
      </c>
      <c r="K148">
        <v>824866.44122095394</v>
      </c>
      <c r="L148">
        <v>50982.809585086899</v>
      </c>
      <c r="M148" t="s">
        <v>98</v>
      </c>
      <c r="N148" t="s">
        <v>98</v>
      </c>
      <c r="O148">
        <v>824866</v>
      </c>
      <c r="P148">
        <v>3299464</v>
      </c>
      <c r="Q148">
        <v>108</v>
      </c>
      <c r="R148">
        <v>17.407765983883699</v>
      </c>
      <c r="S148" t="s">
        <v>6057</v>
      </c>
      <c r="T148" t="s">
        <v>96</v>
      </c>
      <c r="U148">
        <v>1553.15385278853</v>
      </c>
      <c r="V148">
        <v>53.4</v>
      </c>
      <c r="W148" t="s">
        <v>16356</v>
      </c>
      <c r="X148">
        <v>72100121</v>
      </c>
      <c r="Y148" t="s">
        <v>96</v>
      </c>
      <c r="Z148" t="s">
        <v>6057</v>
      </c>
      <c r="AA148" t="s">
        <v>6056</v>
      </c>
      <c r="AB148" t="s">
        <v>7653</v>
      </c>
      <c r="AC148" t="s">
        <v>6054</v>
      </c>
      <c r="AD148" t="s">
        <v>7654</v>
      </c>
      <c r="AE148">
        <v>108</v>
      </c>
      <c r="AF148" t="s">
        <v>16356</v>
      </c>
      <c r="AG148" t="s">
        <v>96</v>
      </c>
      <c r="AH148" t="s">
        <v>96</v>
      </c>
      <c r="AI148" t="str">
        <f>IF(ISNA(VLOOKUP(D148,Listen!J:O,3,0)),"",VLOOKUP(D148,Listen!J:O,3,0))</f>
        <v/>
      </c>
      <c r="AJ148" t="s">
        <v>96</v>
      </c>
      <c r="AK148">
        <v>5</v>
      </c>
      <c r="AL148" t="s">
        <v>96</v>
      </c>
      <c r="AM148">
        <v>3</v>
      </c>
      <c r="AN148">
        <v>2</v>
      </c>
      <c r="AO148">
        <v>5</v>
      </c>
      <c r="AP148">
        <f t="shared" si="2"/>
        <v>5</v>
      </c>
    </row>
    <row r="149" spans="1:42" x14ac:dyDescent="0.25">
      <c r="A149" t="s">
        <v>1043</v>
      </c>
      <c r="B149">
        <v>17.415805631970201</v>
      </c>
      <c r="C149">
        <v>153</v>
      </c>
      <c r="D149" t="s">
        <v>1044</v>
      </c>
      <c r="F149">
        <v>1559.6719510836899</v>
      </c>
      <c r="G149">
        <v>72.187015246841497</v>
      </c>
      <c r="H149" t="s">
        <v>1045</v>
      </c>
      <c r="I149" t="s">
        <v>367</v>
      </c>
      <c r="J149" t="s">
        <v>37</v>
      </c>
      <c r="K149">
        <v>328970.203432879</v>
      </c>
      <c r="L149">
        <v>144918.50285204101</v>
      </c>
      <c r="M149">
        <v>138127.58146883899</v>
      </c>
      <c r="N149">
        <v>138127.58146883899</v>
      </c>
      <c r="O149">
        <v>190843</v>
      </c>
      <c r="P149">
        <v>763372</v>
      </c>
      <c r="Q149">
        <v>25</v>
      </c>
      <c r="R149">
        <v>17.453605631970198</v>
      </c>
      <c r="S149" t="s">
        <v>1046</v>
      </c>
      <c r="T149" t="s">
        <v>96</v>
      </c>
      <c r="U149">
        <v>1556.6719510836899</v>
      </c>
      <c r="V149">
        <v>72.2</v>
      </c>
      <c r="W149" t="s">
        <v>16357</v>
      </c>
      <c r="X149">
        <v>72100121</v>
      </c>
      <c r="Y149" t="s">
        <v>96</v>
      </c>
      <c r="Z149" t="s">
        <v>1046</v>
      </c>
      <c r="AA149" t="s">
        <v>1047</v>
      </c>
      <c r="AB149" t="s">
        <v>1043</v>
      </c>
      <c r="AC149" t="s">
        <v>1048</v>
      </c>
      <c r="AD149" t="s">
        <v>1034</v>
      </c>
      <c r="AE149">
        <v>25</v>
      </c>
      <c r="AF149" t="s">
        <v>16357</v>
      </c>
      <c r="AG149" t="s">
        <v>96</v>
      </c>
      <c r="AH149" t="s">
        <v>96</v>
      </c>
      <c r="AI149" t="str">
        <f>IF(ISNA(VLOOKUP(D149,Listen!J:O,3,0)),"",VLOOKUP(D149,Listen!J:O,3,0))</f>
        <v/>
      </c>
      <c r="AJ149" t="s">
        <v>96</v>
      </c>
      <c r="AK149">
        <v>5</v>
      </c>
      <c r="AL149" t="s">
        <v>96</v>
      </c>
      <c r="AM149">
        <v>3</v>
      </c>
      <c r="AN149">
        <v>2</v>
      </c>
      <c r="AO149">
        <v>5</v>
      </c>
      <c r="AP149">
        <f t="shared" si="2"/>
        <v>5</v>
      </c>
    </row>
    <row r="150" spans="1:42" x14ac:dyDescent="0.25">
      <c r="A150" t="s">
        <v>1049</v>
      </c>
      <c r="B150">
        <v>17.520983491242799</v>
      </c>
      <c r="C150">
        <v>167</v>
      </c>
      <c r="D150" t="s">
        <v>7655</v>
      </c>
      <c r="F150">
        <v>1567.7441345065899</v>
      </c>
      <c r="G150">
        <v>55.219520285223503</v>
      </c>
      <c r="H150" t="s">
        <v>7656</v>
      </c>
      <c r="I150" t="s">
        <v>7657</v>
      </c>
      <c r="J150" t="s">
        <v>43</v>
      </c>
      <c r="K150">
        <v>249841.18725907299</v>
      </c>
      <c r="L150">
        <v>85454.024032909598</v>
      </c>
      <c r="M150" t="s">
        <v>98</v>
      </c>
      <c r="N150" t="s">
        <v>98</v>
      </c>
      <c r="O150">
        <v>249841</v>
      </c>
      <c r="P150">
        <v>999364</v>
      </c>
      <c r="Q150">
        <v>33</v>
      </c>
      <c r="R150">
        <v>17.558783491242799</v>
      </c>
      <c r="S150" t="s">
        <v>1052</v>
      </c>
      <c r="T150" t="s">
        <v>96</v>
      </c>
      <c r="U150">
        <v>1564.7441345065899</v>
      </c>
      <c r="V150">
        <v>55.2</v>
      </c>
      <c r="W150" t="s">
        <v>14264</v>
      </c>
      <c r="X150">
        <v>72100121</v>
      </c>
      <c r="Y150" t="s">
        <v>96</v>
      </c>
      <c r="Z150" t="s">
        <v>1052</v>
      </c>
      <c r="AA150" t="s">
        <v>1053</v>
      </c>
      <c r="AB150" t="s">
        <v>1049</v>
      </c>
      <c r="AC150" t="s">
        <v>1054</v>
      </c>
      <c r="AD150" t="s">
        <v>1055</v>
      </c>
      <c r="AE150">
        <v>33</v>
      </c>
      <c r="AF150" t="s">
        <v>14264</v>
      </c>
      <c r="AG150" t="s">
        <v>96</v>
      </c>
      <c r="AH150" t="s">
        <v>96</v>
      </c>
      <c r="AI150" t="str">
        <f>IF(ISNA(VLOOKUP(D150,Listen!J:O,3,0)),"",VLOOKUP(D150,Listen!J:O,3,0))</f>
        <v/>
      </c>
      <c r="AJ150" t="s">
        <v>96</v>
      </c>
      <c r="AK150">
        <v>5</v>
      </c>
      <c r="AL150" t="s">
        <v>96</v>
      </c>
      <c r="AM150">
        <v>3</v>
      </c>
      <c r="AN150">
        <v>2</v>
      </c>
      <c r="AO150">
        <v>5</v>
      </c>
      <c r="AP150">
        <f t="shared" si="2"/>
        <v>5</v>
      </c>
    </row>
    <row r="151" spans="1:42" x14ac:dyDescent="0.25">
      <c r="A151" t="s">
        <v>2726</v>
      </c>
      <c r="B151">
        <v>17.529042479053398</v>
      </c>
      <c r="C151">
        <v>217</v>
      </c>
      <c r="D151" t="s">
        <v>4823</v>
      </c>
      <c r="F151">
        <v>1568.3626451728101</v>
      </c>
      <c r="G151">
        <v>52.335424964917102</v>
      </c>
      <c r="H151" t="s">
        <v>4824</v>
      </c>
      <c r="I151" t="s">
        <v>4825</v>
      </c>
      <c r="J151" t="s">
        <v>37</v>
      </c>
      <c r="K151">
        <v>405389.51100277598</v>
      </c>
      <c r="L151">
        <v>34198.456457314198</v>
      </c>
      <c r="M151" t="s">
        <v>98</v>
      </c>
      <c r="N151" t="s">
        <v>98</v>
      </c>
      <c r="O151">
        <v>405390</v>
      </c>
      <c r="P151">
        <v>1621560</v>
      </c>
      <c r="Q151">
        <v>53</v>
      </c>
      <c r="R151">
        <v>17.566842479053399</v>
      </c>
      <c r="S151" t="s">
        <v>2727</v>
      </c>
      <c r="T151" t="s">
        <v>96</v>
      </c>
      <c r="U151">
        <v>1565.3626451728101</v>
      </c>
      <c r="V151">
        <v>52.3</v>
      </c>
      <c r="W151" t="s">
        <v>16358</v>
      </c>
      <c r="X151">
        <v>72100121</v>
      </c>
      <c r="Y151" t="s">
        <v>96</v>
      </c>
      <c r="Z151" t="s">
        <v>2727</v>
      </c>
      <c r="AA151" t="s">
        <v>2728</v>
      </c>
      <c r="AB151" t="s">
        <v>2726</v>
      </c>
      <c r="AC151" t="s">
        <v>2729</v>
      </c>
      <c r="AD151" t="s">
        <v>2730</v>
      </c>
      <c r="AE151">
        <v>53</v>
      </c>
      <c r="AF151" t="s">
        <v>16358</v>
      </c>
      <c r="AG151" t="s">
        <v>96</v>
      </c>
      <c r="AH151" t="s">
        <v>96</v>
      </c>
      <c r="AI151" t="str">
        <f>IF(ISNA(VLOOKUP(D151,Listen!J:O,3,0)),"",VLOOKUP(D151,Listen!J:O,3,0))</f>
        <v/>
      </c>
      <c r="AJ151" t="s">
        <v>96</v>
      </c>
      <c r="AK151">
        <v>5</v>
      </c>
      <c r="AL151" t="s">
        <v>96</v>
      </c>
      <c r="AM151">
        <v>3</v>
      </c>
      <c r="AN151">
        <v>2</v>
      </c>
      <c r="AO151">
        <v>5</v>
      </c>
      <c r="AP151">
        <f t="shared" si="2"/>
        <v>5</v>
      </c>
    </row>
    <row r="152" spans="1:42" x14ac:dyDescent="0.25">
      <c r="A152" t="s">
        <v>2494</v>
      </c>
      <c r="B152">
        <v>17.553200223447799</v>
      </c>
      <c r="C152">
        <v>85</v>
      </c>
      <c r="D152" t="s">
        <v>7658</v>
      </c>
      <c r="F152">
        <v>1570.21670215005</v>
      </c>
      <c r="G152">
        <v>57.663757559933003</v>
      </c>
      <c r="H152" t="s">
        <v>7659</v>
      </c>
      <c r="I152" t="s">
        <v>7660</v>
      </c>
      <c r="J152" t="s">
        <v>37</v>
      </c>
      <c r="K152">
        <v>36824.915814750799</v>
      </c>
      <c r="L152">
        <v>12898.240433471001</v>
      </c>
      <c r="M152" t="s">
        <v>98</v>
      </c>
      <c r="N152" t="s">
        <v>98</v>
      </c>
      <c r="O152">
        <v>36825</v>
      </c>
      <c r="P152">
        <v>147300</v>
      </c>
      <c r="Q152">
        <v>5</v>
      </c>
      <c r="R152">
        <v>17.5910002234478</v>
      </c>
      <c r="S152" t="s">
        <v>2494</v>
      </c>
      <c r="T152" t="s">
        <v>96</v>
      </c>
      <c r="U152">
        <v>1567.21670215005</v>
      </c>
      <c r="V152">
        <v>57.7</v>
      </c>
      <c r="W152" t="s">
        <v>16359</v>
      </c>
      <c r="X152">
        <v>72100121</v>
      </c>
      <c r="Y152" t="s">
        <v>96</v>
      </c>
      <c r="Z152" t="s">
        <v>2494</v>
      </c>
      <c r="AA152" t="s">
        <v>2495</v>
      </c>
      <c r="AB152" t="s">
        <v>2496</v>
      </c>
      <c r="AC152" t="s">
        <v>2497</v>
      </c>
      <c r="AD152" t="s">
        <v>7661</v>
      </c>
      <c r="AE152">
        <v>5</v>
      </c>
      <c r="AF152" t="s">
        <v>16359</v>
      </c>
      <c r="AG152" t="s">
        <v>96</v>
      </c>
      <c r="AH152" t="s">
        <v>96</v>
      </c>
      <c r="AI152" t="str">
        <f>IF(ISNA(VLOOKUP(D152,Listen!J:O,3,0)),"",VLOOKUP(D152,Listen!J:O,3,0))</f>
        <v/>
      </c>
      <c r="AJ152" t="s">
        <v>96</v>
      </c>
      <c r="AK152">
        <v>5</v>
      </c>
      <c r="AL152" t="s">
        <v>96</v>
      </c>
      <c r="AM152">
        <v>3</v>
      </c>
      <c r="AN152">
        <v>2</v>
      </c>
      <c r="AO152">
        <v>5</v>
      </c>
      <c r="AP152">
        <f t="shared" si="2"/>
        <v>5</v>
      </c>
    </row>
    <row r="153" spans="1:42" x14ac:dyDescent="0.25">
      <c r="A153" t="s">
        <v>7662</v>
      </c>
      <c r="B153">
        <v>17.582608223510199</v>
      </c>
      <c r="C153">
        <v>131</v>
      </c>
      <c r="D153" t="s">
        <v>7663</v>
      </c>
      <c r="F153">
        <v>1572.4737054038301</v>
      </c>
      <c r="G153">
        <v>54.040508082651698</v>
      </c>
      <c r="H153" t="s">
        <v>7664</v>
      </c>
      <c r="I153" t="s">
        <v>7567</v>
      </c>
      <c r="J153" t="s">
        <v>37</v>
      </c>
      <c r="K153">
        <v>147913.93850166799</v>
      </c>
      <c r="L153">
        <v>68426.348892701906</v>
      </c>
      <c r="M153" t="s">
        <v>98</v>
      </c>
      <c r="N153" t="s">
        <v>98</v>
      </c>
      <c r="O153">
        <v>147914</v>
      </c>
      <c r="P153">
        <v>591656</v>
      </c>
      <c r="Q153">
        <v>19</v>
      </c>
      <c r="R153">
        <v>17.620408223510196</v>
      </c>
      <c r="S153" t="s">
        <v>7662</v>
      </c>
      <c r="T153" t="s">
        <v>96</v>
      </c>
      <c r="U153">
        <v>1569.4737054038301</v>
      </c>
      <c r="V153">
        <v>54</v>
      </c>
      <c r="W153" t="s">
        <v>16360</v>
      </c>
      <c r="X153">
        <v>72100121</v>
      </c>
      <c r="Y153" t="s">
        <v>96</v>
      </c>
      <c r="Z153" t="s">
        <v>7662</v>
      </c>
      <c r="AA153" t="s">
        <v>7665</v>
      </c>
      <c r="AB153" t="s">
        <v>7666</v>
      </c>
      <c r="AC153" t="s">
        <v>7667</v>
      </c>
      <c r="AD153" t="s">
        <v>7668</v>
      </c>
      <c r="AE153">
        <v>19</v>
      </c>
      <c r="AF153" t="s">
        <v>16360</v>
      </c>
      <c r="AG153" t="s">
        <v>96</v>
      </c>
      <c r="AH153" t="s">
        <v>96</v>
      </c>
      <c r="AI153" t="str">
        <f>IF(ISNA(VLOOKUP(D153,Listen!J:O,3,0)),"",VLOOKUP(D153,Listen!J:O,3,0))</f>
        <v/>
      </c>
      <c r="AJ153" t="s">
        <v>96</v>
      </c>
      <c r="AK153">
        <v>5</v>
      </c>
      <c r="AL153" t="s">
        <v>96</v>
      </c>
      <c r="AM153">
        <v>3</v>
      </c>
      <c r="AN153">
        <v>2</v>
      </c>
      <c r="AO153">
        <v>5</v>
      </c>
      <c r="AP153">
        <f t="shared" si="2"/>
        <v>5</v>
      </c>
    </row>
    <row r="154" spans="1:42" x14ac:dyDescent="0.25">
      <c r="A154" t="s">
        <v>1483</v>
      </c>
      <c r="B154">
        <v>17.747025059894199</v>
      </c>
      <c r="C154">
        <v>119</v>
      </c>
      <c r="D154">
        <v>302546</v>
      </c>
      <c r="F154">
        <v>1585.0923579442399</v>
      </c>
      <c r="G154">
        <v>73.949410428521603</v>
      </c>
      <c r="H154" t="s">
        <v>1768</v>
      </c>
      <c r="I154" t="s">
        <v>846</v>
      </c>
      <c r="J154" t="s">
        <v>37</v>
      </c>
      <c r="K154">
        <v>323363.620400574</v>
      </c>
      <c r="L154">
        <v>121086.538533732</v>
      </c>
      <c r="M154" t="s">
        <v>98</v>
      </c>
      <c r="N154" t="s">
        <v>98</v>
      </c>
      <c r="O154">
        <v>323364</v>
      </c>
      <c r="P154">
        <v>1293456</v>
      </c>
      <c r="Q154">
        <v>42</v>
      </c>
      <c r="R154">
        <v>17.784825059894196</v>
      </c>
      <c r="S154" t="s">
        <v>1484</v>
      </c>
      <c r="T154" t="s">
        <v>96</v>
      </c>
      <c r="U154">
        <v>1582.0923579442399</v>
      </c>
      <c r="V154">
        <v>73.900000000000006</v>
      </c>
      <c r="W154" t="s">
        <v>16361</v>
      </c>
      <c r="X154">
        <v>72100121</v>
      </c>
      <c r="Y154" t="s">
        <v>96</v>
      </c>
      <c r="Z154" t="s">
        <v>1484</v>
      </c>
      <c r="AA154" t="s">
        <v>1487</v>
      </c>
      <c r="AB154" t="s">
        <v>1483</v>
      </c>
      <c r="AC154" t="s">
        <v>1488</v>
      </c>
      <c r="AD154" t="s">
        <v>1482</v>
      </c>
      <c r="AE154">
        <v>42</v>
      </c>
      <c r="AF154" t="s">
        <v>16361</v>
      </c>
      <c r="AG154" t="s">
        <v>96</v>
      </c>
      <c r="AH154" t="s">
        <v>96</v>
      </c>
      <c r="AI154" t="str">
        <f>IF(ISNA(VLOOKUP(D154,Listen!J:O,3,0)),"",VLOOKUP(D154,Listen!J:O,3,0))</f>
        <v/>
      </c>
      <c r="AJ154" t="s">
        <v>96</v>
      </c>
      <c r="AK154">
        <v>5</v>
      </c>
      <c r="AL154" t="s">
        <v>96</v>
      </c>
      <c r="AM154">
        <v>3</v>
      </c>
      <c r="AN154">
        <v>2</v>
      </c>
      <c r="AO154">
        <v>5</v>
      </c>
      <c r="AP154">
        <f t="shared" si="2"/>
        <v>5</v>
      </c>
    </row>
    <row r="155" spans="1:42" x14ac:dyDescent="0.25">
      <c r="A155" t="s">
        <v>7669</v>
      </c>
      <c r="B155">
        <v>17.801845623588498</v>
      </c>
      <c r="C155">
        <v>111</v>
      </c>
      <c r="D155" t="s">
        <v>4786</v>
      </c>
      <c r="F155">
        <v>1589.2997229595401</v>
      </c>
      <c r="G155">
        <v>65.459378408772693</v>
      </c>
      <c r="H155" t="s">
        <v>4787</v>
      </c>
      <c r="I155" t="s">
        <v>4788</v>
      </c>
      <c r="J155" t="s">
        <v>37</v>
      </c>
      <c r="K155">
        <v>23860.210181976501</v>
      </c>
      <c r="L155">
        <v>7047.7329350589398</v>
      </c>
      <c r="M155" t="s">
        <v>98</v>
      </c>
      <c r="N155" t="s">
        <v>98</v>
      </c>
      <c r="O155">
        <v>23860</v>
      </c>
      <c r="P155">
        <v>95440</v>
      </c>
      <c r="Q155">
        <v>3</v>
      </c>
      <c r="R155">
        <v>17.839645623588495</v>
      </c>
      <c r="S155" t="s">
        <v>7669</v>
      </c>
      <c r="T155" t="s">
        <v>96</v>
      </c>
      <c r="U155">
        <v>1586.2997229595401</v>
      </c>
      <c r="V155">
        <v>65.5</v>
      </c>
      <c r="W155" t="s">
        <v>16362</v>
      </c>
      <c r="X155">
        <v>72100121</v>
      </c>
      <c r="Y155" t="s">
        <v>96</v>
      </c>
      <c r="Z155" t="s">
        <v>7669</v>
      </c>
      <c r="AA155" t="s">
        <v>7670</v>
      </c>
      <c r="AB155" t="s">
        <v>7671</v>
      </c>
      <c r="AC155" t="s">
        <v>7672</v>
      </c>
      <c r="AD155" t="s">
        <v>7673</v>
      </c>
      <c r="AE155">
        <v>3</v>
      </c>
      <c r="AF155" t="s">
        <v>16362</v>
      </c>
      <c r="AG155" t="s">
        <v>96</v>
      </c>
      <c r="AH155" t="s">
        <v>96</v>
      </c>
      <c r="AI155" t="str">
        <f>IF(ISNA(VLOOKUP(D155,Listen!J:O,3,0)),"",VLOOKUP(D155,Listen!J:O,3,0))</f>
        <v/>
      </c>
      <c r="AJ155" t="s">
        <v>96</v>
      </c>
      <c r="AK155">
        <v>5</v>
      </c>
      <c r="AL155" t="s">
        <v>96</v>
      </c>
      <c r="AM155">
        <v>3</v>
      </c>
      <c r="AN155">
        <v>2</v>
      </c>
      <c r="AO155">
        <v>5</v>
      </c>
      <c r="AP155">
        <f t="shared" si="2"/>
        <v>5</v>
      </c>
    </row>
    <row r="156" spans="1:42" x14ac:dyDescent="0.25">
      <c r="A156" t="s">
        <v>7674</v>
      </c>
      <c r="B156">
        <v>17.823866995310599</v>
      </c>
      <c r="C156">
        <v>209</v>
      </c>
      <c r="D156" t="s">
        <v>7675</v>
      </c>
      <c r="F156">
        <v>1590.98981774749</v>
      </c>
      <c r="G156">
        <v>55.7411504720002</v>
      </c>
      <c r="H156" t="s">
        <v>7676</v>
      </c>
      <c r="I156" t="s">
        <v>4734</v>
      </c>
      <c r="J156" t="s">
        <v>37</v>
      </c>
      <c r="K156">
        <v>129035.43687779301</v>
      </c>
      <c r="L156">
        <v>53516.640468140198</v>
      </c>
      <c r="M156" t="s">
        <v>98</v>
      </c>
      <c r="N156" t="s">
        <v>98</v>
      </c>
      <c r="O156">
        <v>129035</v>
      </c>
      <c r="P156">
        <v>516140</v>
      </c>
      <c r="Q156">
        <v>17</v>
      </c>
      <c r="R156">
        <v>17.8616669953106</v>
      </c>
      <c r="S156" t="s">
        <v>7677</v>
      </c>
      <c r="T156" t="s">
        <v>96</v>
      </c>
      <c r="U156">
        <v>1587.98981774749</v>
      </c>
      <c r="V156">
        <v>55.7</v>
      </c>
      <c r="W156" t="s">
        <v>16363</v>
      </c>
      <c r="X156">
        <v>72100121</v>
      </c>
      <c r="Y156" t="s">
        <v>96</v>
      </c>
      <c r="Z156" t="s">
        <v>7677</v>
      </c>
      <c r="AA156" t="s">
        <v>7678</v>
      </c>
      <c r="AB156" t="s">
        <v>7674</v>
      </c>
      <c r="AC156" t="s">
        <v>7679</v>
      </c>
      <c r="AD156" t="s">
        <v>7680</v>
      </c>
      <c r="AE156">
        <v>17</v>
      </c>
      <c r="AF156" t="s">
        <v>16363</v>
      </c>
      <c r="AG156" t="s">
        <v>96</v>
      </c>
      <c r="AH156" t="s">
        <v>96</v>
      </c>
      <c r="AI156" t="str">
        <f>IF(ISNA(VLOOKUP(D156,Listen!J:O,3,0)),"",VLOOKUP(D156,Listen!J:O,3,0))</f>
        <v/>
      </c>
      <c r="AJ156" t="s">
        <v>96</v>
      </c>
      <c r="AK156">
        <v>5</v>
      </c>
      <c r="AL156" t="s">
        <v>96</v>
      </c>
      <c r="AM156">
        <v>3</v>
      </c>
      <c r="AN156">
        <v>2</v>
      </c>
      <c r="AO156">
        <v>5</v>
      </c>
      <c r="AP156">
        <f t="shared" si="2"/>
        <v>5</v>
      </c>
    </row>
    <row r="157" spans="1:42" x14ac:dyDescent="0.25">
      <c r="A157" t="s">
        <v>687</v>
      </c>
      <c r="B157">
        <v>17.938506013946899</v>
      </c>
      <c r="C157">
        <v>71.099998474121094</v>
      </c>
      <c r="D157" t="s">
        <v>5412</v>
      </c>
      <c r="F157">
        <v>1599.7881256067101</v>
      </c>
      <c r="G157">
        <v>64.609354664034299</v>
      </c>
      <c r="H157" t="s">
        <v>5413</v>
      </c>
      <c r="I157" t="s">
        <v>76</v>
      </c>
      <c r="J157" t="s">
        <v>37</v>
      </c>
      <c r="K157">
        <v>270689.341475013</v>
      </c>
      <c r="L157">
        <v>37077.8406413681</v>
      </c>
      <c r="M157">
        <v>191573.68488415101</v>
      </c>
      <c r="N157">
        <v>191573.68488415101</v>
      </c>
      <c r="O157">
        <v>79116</v>
      </c>
      <c r="P157">
        <v>316464</v>
      </c>
      <c r="Q157">
        <v>10</v>
      </c>
      <c r="R157">
        <v>17.976306013946896</v>
      </c>
      <c r="S157" t="s">
        <v>302</v>
      </c>
      <c r="T157" t="s">
        <v>96</v>
      </c>
      <c r="U157">
        <v>1596.7881256067101</v>
      </c>
      <c r="V157">
        <v>64.599999999999994</v>
      </c>
      <c r="W157" t="s">
        <v>16364</v>
      </c>
      <c r="X157">
        <v>72100121</v>
      </c>
      <c r="Y157" t="s">
        <v>96</v>
      </c>
      <c r="Z157" t="s">
        <v>302</v>
      </c>
      <c r="AA157" t="s">
        <v>686</v>
      </c>
      <c r="AB157" t="s">
        <v>687</v>
      </c>
      <c r="AC157" t="s">
        <v>1905</v>
      </c>
      <c r="AD157" t="s">
        <v>688</v>
      </c>
      <c r="AE157">
        <v>10</v>
      </c>
      <c r="AF157" t="s">
        <v>16364</v>
      </c>
      <c r="AG157" t="s">
        <v>96</v>
      </c>
      <c r="AH157" t="s">
        <v>96</v>
      </c>
      <c r="AI157" t="str">
        <f>IF(ISNA(VLOOKUP(D157,Listen!J:O,3,0)),"",VLOOKUP(D157,Listen!J:O,3,0))</f>
        <v/>
      </c>
      <c r="AJ157" t="s">
        <v>96</v>
      </c>
      <c r="AK157">
        <v>5</v>
      </c>
      <c r="AL157" t="s">
        <v>96</v>
      </c>
      <c r="AM157">
        <v>3</v>
      </c>
      <c r="AN157">
        <v>2</v>
      </c>
      <c r="AO157">
        <v>5</v>
      </c>
      <c r="AP157">
        <f t="shared" si="2"/>
        <v>5</v>
      </c>
    </row>
    <row r="158" spans="1:42" x14ac:dyDescent="0.25">
      <c r="A158" t="s">
        <v>612</v>
      </c>
      <c r="B158">
        <v>17.9977553251349</v>
      </c>
      <c r="C158">
        <v>177</v>
      </c>
      <c r="D158" t="s">
        <v>4833</v>
      </c>
      <c r="F158">
        <v>1604.8390852550899</v>
      </c>
      <c r="G158">
        <v>67.698301375146102</v>
      </c>
      <c r="H158" t="s">
        <v>4834</v>
      </c>
      <c r="I158" t="s">
        <v>4835</v>
      </c>
      <c r="J158" t="s">
        <v>37</v>
      </c>
      <c r="K158">
        <v>233775.70038210199</v>
      </c>
      <c r="L158">
        <v>80792.354746005498</v>
      </c>
      <c r="M158" t="s">
        <v>98</v>
      </c>
      <c r="N158" t="s">
        <v>98</v>
      </c>
      <c r="O158">
        <v>233776</v>
      </c>
      <c r="P158">
        <v>935104</v>
      </c>
      <c r="Q158">
        <v>31</v>
      </c>
      <c r="R158">
        <v>18.035555325134901</v>
      </c>
      <c r="S158" t="s">
        <v>612</v>
      </c>
      <c r="T158" t="s">
        <v>96</v>
      </c>
      <c r="U158">
        <v>1601.8390852550899</v>
      </c>
      <c r="V158">
        <v>67.7</v>
      </c>
      <c r="W158" t="s">
        <v>16365</v>
      </c>
      <c r="X158">
        <v>72100121</v>
      </c>
      <c r="Y158" t="s">
        <v>96</v>
      </c>
      <c r="Z158" t="s">
        <v>612</v>
      </c>
      <c r="AA158" t="s">
        <v>613</v>
      </c>
      <c r="AB158" t="s">
        <v>611</v>
      </c>
      <c r="AC158" t="s">
        <v>614</v>
      </c>
      <c r="AD158" t="s">
        <v>615</v>
      </c>
      <c r="AE158">
        <v>31</v>
      </c>
      <c r="AF158" t="s">
        <v>16365</v>
      </c>
      <c r="AG158" t="s">
        <v>96</v>
      </c>
      <c r="AH158" t="s">
        <v>96</v>
      </c>
      <c r="AI158" t="str">
        <f>IF(ISNA(VLOOKUP(D158,Listen!J:O,3,0)),"",VLOOKUP(D158,Listen!J:O,3,0))</f>
        <v/>
      </c>
      <c r="AJ158" t="s">
        <v>96</v>
      </c>
      <c r="AK158">
        <v>5</v>
      </c>
      <c r="AL158" t="s">
        <v>96</v>
      </c>
      <c r="AM158">
        <v>3</v>
      </c>
      <c r="AN158">
        <v>2</v>
      </c>
      <c r="AO158">
        <v>5</v>
      </c>
      <c r="AP158">
        <f t="shared" si="2"/>
        <v>5</v>
      </c>
    </row>
    <row r="159" spans="1:42" x14ac:dyDescent="0.25">
      <c r="A159" t="s">
        <v>7681</v>
      </c>
      <c r="B159">
        <v>18.000173419700701</v>
      </c>
      <c r="C159">
        <v>118</v>
      </c>
      <c r="D159" t="s">
        <v>7682</v>
      </c>
      <c r="F159">
        <v>1605.0462306551799</v>
      </c>
      <c r="G159">
        <v>55.719466795115302</v>
      </c>
      <c r="H159" t="s">
        <v>7683</v>
      </c>
      <c r="I159" t="s">
        <v>7684</v>
      </c>
      <c r="J159" t="s">
        <v>37</v>
      </c>
      <c r="K159">
        <v>49117.803361843296</v>
      </c>
      <c r="L159">
        <v>5848.09098954006</v>
      </c>
      <c r="M159" t="s">
        <v>98</v>
      </c>
      <c r="N159" t="s">
        <v>98</v>
      </c>
      <c r="O159">
        <v>49118</v>
      </c>
      <c r="P159">
        <v>196472</v>
      </c>
      <c r="Q159">
        <v>6</v>
      </c>
      <c r="R159">
        <v>18.037973419700698</v>
      </c>
      <c r="S159" t="s">
        <v>7681</v>
      </c>
      <c r="T159" t="s">
        <v>96</v>
      </c>
      <c r="U159">
        <v>1602.0462306551799</v>
      </c>
      <c r="V159">
        <v>55.7</v>
      </c>
      <c r="W159" t="s">
        <v>16366</v>
      </c>
      <c r="X159">
        <v>72100121</v>
      </c>
      <c r="Y159" t="s">
        <v>96</v>
      </c>
      <c r="Z159" t="s">
        <v>7681</v>
      </c>
      <c r="AA159" t="s">
        <v>7685</v>
      </c>
      <c r="AB159" t="s">
        <v>7686</v>
      </c>
      <c r="AC159" t="s">
        <v>7687</v>
      </c>
      <c r="AD159" t="s">
        <v>7688</v>
      </c>
      <c r="AE159">
        <v>6</v>
      </c>
      <c r="AF159" t="s">
        <v>16366</v>
      </c>
      <c r="AG159" t="s">
        <v>96</v>
      </c>
      <c r="AH159" t="s">
        <v>96</v>
      </c>
      <c r="AI159" t="str">
        <f>IF(ISNA(VLOOKUP(D159,Listen!J:O,3,0)),"",VLOOKUP(D159,Listen!J:O,3,0))</f>
        <v/>
      </c>
      <c r="AJ159" t="s">
        <v>96</v>
      </c>
      <c r="AK159">
        <v>5</v>
      </c>
      <c r="AL159" t="s">
        <v>96</v>
      </c>
      <c r="AM159">
        <v>3</v>
      </c>
      <c r="AN159">
        <v>2</v>
      </c>
      <c r="AO159">
        <v>5</v>
      </c>
      <c r="AP159">
        <f t="shared" si="2"/>
        <v>5</v>
      </c>
    </row>
    <row r="160" spans="1:42" x14ac:dyDescent="0.25">
      <c r="A160" t="s">
        <v>5234</v>
      </c>
      <c r="B160">
        <v>18.054843689600499</v>
      </c>
      <c r="C160">
        <v>180</v>
      </c>
      <c r="D160" t="s">
        <v>7689</v>
      </c>
      <c r="F160">
        <v>1609.72954415806</v>
      </c>
      <c r="G160">
        <v>52.5642479294889</v>
      </c>
      <c r="H160" t="s">
        <v>7690</v>
      </c>
      <c r="I160" t="s">
        <v>7691</v>
      </c>
      <c r="J160" t="s">
        <v>37</v>
      </c>
      <c r="K160">
        <v>181743.03642011099</v>
      </c>
      <c r="L160">
        <v>85710.762177949699</v>
      </c>
      <c r="M160" t="s">
        <v>98</v>
      </c>
      <c r="N160" t="s">
        <v>98</v>
      </c>
      <c r="O160">
        <v>181743</v>
      </c>
      <c r="P160">
        <v>726972</v>
      </c>
      <c r="Q160">
        <v>24</v>
      </c>
      <c r="R160">
        <v>18.0926436896005</v>
      </c>
      <c r="S160" t="s">
        <v>5234</v>
      </c>
      <c r="T160" t="s">
        <v>96</v>
      </c>
      <c r="U160">
        <v>1606.72954415806</v>
      </c>
      <c r="V160">
        <v>52.6</v>
      </c>
      <c r="W160" t="s">
        <v>16367</v>
      </c>
      <c r="X160">
        <v>72100121</v>
      </c>
      <c r="Y160" t="s">
        <v>96</v>
      </c>
      <c r="Z160" t="s">
        <v>5234</v>
      </c>
      <c r="AA160" t="s">
        <v>5235</v>
      </c>
      <c r="AB160" t="s">
        <v>5236</v>
      </c>
      <c r="AC160" t="s">
        <v>5237</v>
      </c>
      <c r="AD160" t="s">
        <v>5238</v>
      </c>
      <c r="AE160">
        <v>24</v>
      </c>
      <c r="AF160" t="s">
        <v>16367</v>
      </c>
      <c r="AG160" t="s">
        <v>96</v>
      </c>
      <c r="AH160" t="s">
        <v>96</v>
      </c>
      <c r="AI160" t="str">
        <f>IF(ISNA(VLOOKUP(D160,Listen!J:O,3,0)),"",VLOOKUP(D160,Listen!J:O,3,0))</f>
        <v/>
      </c>
      <c r="AJ160" t="s">
        <v>96</v>
      </c>
      <c r="AK160">
        <v>5</v>
      </c>
      <c r="AL160" t="s">
        <v>96</v>
      </c>
      <c r="AM160">
        <v>3</v>
      </c>
      <c r="AN160">
        <v>2</v>
      </c>
      <c r="AO160">
        <v>5</v>
      </c>
      <c r="AP160">
        <f t="shared" si="2"/>
        <v>5</v>
      </c>
    </row>
    <row r="161" spans="1:42" x14ac:dyDescent="0.25">
      <c r="A161" t="s">
        <v>1058</v>
      </c>
      <c r="B161">
        <v>18.059470676831701</v>
      </c>
      <c r="C161">
        <v>181</v>
      </c>
      <c r="D161" t="s">
        <v>1059</v>
      </c>
      <c r="E161">
        <v>1607</v>
      </c>
      <c r="F161">
        <v>1610.12591373548</v>
      </c>
      <c r="G161">
        <v>89.499019848537998</v>
      </c>
      <c r="H161" t="s">
        <v>1060</v>
      </c>
      <c r="I161" t="s">
        <v>1061</v>
      </c>
      <c r="J161" t="s">
        <v>44</v>
      </c>
      <c r="K161">
        <v>1607004.1132824</v>
      </c>
      <c r="L161">
        <v>347726.63941405999</v>
      </c>
      <c r="M161" t="s">
        <v>98</v>
      </c>
      <c r="N161" t="s">
        <v>98</v>
      </c>
      <c r="O161">
        <v>1607004</v>
      </c>
      <c r="P161">
        <v>6428016</v>
      </c>
      <c r="Q161">
        <v>210</v>
      </c>
      <c r="R161">
        <v>18.097270676831698</v>
      </c>
      <c r="S161" t="s">
        <v>1058</v>
      </c>
      <c r="T161">
        <v>1607</v>
      </c>
      <c r="U161">
        <v>1607.12591373548</v>
      </c>
      <c r="V161">
        <v>89.5</v>
      </c>
      <c r="W161" t="s">
        <v>14267</v>
      </c>
      <c r="X161">
        <v>72100121</v>
      </c>
      <c r="Y161" t="s">
        <v>96</v>
      </c>
      <c r="Z161" t="s">
        <v>1058</v>
      </c>
      <c r="AA161" t="s">
        <v>1062</v>
      </c>
      <c r="AB161" t="s">
        <v>1063</v>
      </c>
      <c r="AC161" t="s">
        <v>653</v>
      </c>
      <c r="AD161" t="s">
        <v>1064</v>
      </c>
      <c r="AE161">
        <v>210</v>
      </c>
      <c r="AF161" t="s">
        <v>1060</v>
      </c>
      <c r="AG161" t="s">
        <v>1059</v>
      </c>
      <c r="AH161" t="s">
        <v>118</v>
      </c>
      <c r="AI161" t="str">
        <f>IF(ISNA(VLOOKUP(D161,Listen!J:O,3,0)),"",VLOOKUP(D161,Listen!J:O,3,0))</f>
        <v/>
      </c>
      <c r="AJ161" t="s">
        <v>96</v>
      </c>
      <c r="AK161" t="s">
        <v>96</v>
      </c>
      <c r="AL161" t="s">
        <v>96</v>
      </c>
      <c r="AM161" t="s">
        <v>96</v>
      </c>
      <c r="AN161">
        <v>2</v>
      </c>
      <c r="AO161">
        <v>2</v>
      </c>
      <c r="AP161">
        <f t="shared" si="2"/>
        <v>2</v>
      </c>
    </row>
    <row r="162" spans="1:42" x14ac:dyDescent="0.25">
      <c r="A162" t="s">
        <v>1284</v>
      </c>
      <c r="B162">
        <v>18.0703852161013</v>
      </c>
      <c r="C162">
        <v>121</v>
      </c>
      <c r="D162" t="s">
        <v>7692</v>
      </c>
      <c r="F162">
        <v>1611.06090471381</v>
      </c>
      <c r="G162">
        <v>56.4049279210846</v>
      </c>
      <c r="H162" t="s">
        <v>7693</v>
      </c>
      <c r="I162" t="s">
        <v>64</v>
      </c>
      <c r="J162" t="s">
        <v>37</v>
      </c>
      <c r="K162">
        <v>453954.58784768602</v>
      </c>
      <c r="L162">
        <v>65838.266185851098</v>
      </c>
      <c r="M162" t="s">
        <v>98</v>
      </c>
      <c r="N162" t="s">
        <v>98</v>
      </c>
      <c r="O162">
        <v>453955</v>
      </c>
      <c r="P162">
        <v>1815820</v>
      </c>
      <c r="Q162">
        <v>59</v>
      </c>
      <c r="R162">
        <v>18.108185216101297</v>
      </c>
      <c r="S162" t="s">
        <v>1284</v>
      </c>
      <c r="T162" t="s">
        <v>96</v>
      </c>
      <c r="U162">
        <v>1608.06090471381</v>
      </c>
      <c r="V162">
        <v>56.4</v>
      </c>
      <c r="W162" t="s">
        <v>16368</v>
      </c>
      <c r="X162">
        <v>72100121</v>
      </c>
      <c r="Y162" t="s">
        <v>96</v>
      </c>
      <c r="Z162" t="s">
        <v>1284</v>
      </c>
      <c r="AA162" t="s">
        <v>1285</v>
      </c>
      <c r="AB162" t="s">
        <v>1286</v>
      </c>
      <c r="AC162" t="s">
        <v>1287</v>
      </c>
      <c r="AD162" t="s">
        <v>1288</v>
      </c>
      <c r="AE162">
        <v>59</v>
      </c>
      <c r="AF162" t="s">
        <v>16368</v>
      </c>
      <c r="AG162" t="s">
        <v>96</v>
      </c>
      <c r="AH162" t="s">
        <v>96</v>
      </c>
      <c r="AI162" t="str">
        <f>IF(ISNA(VLOOKUP(D162,Listen!J:O,3,0)),"",VLOOKUP(D162,Listen!J:O,3,0))</f>
        <v/>
      </c>
      <c r="AJ162" t="s">
        <v>96</v>
      </c>
      <c r="AK162">
        <v>5</v>
      </c>
      <c r="AL162" t="s">
        <v>96</v>
      </c>
      <c r="AM162">
        <v>3</v>
      </c>
      <c r="AN162">
        <v>2</v>
      </c>
      <c r="AO162">
        <v>5</v>
      </c>
      <c r="AP162">
        <f t="shared" si="2"/>
        <v>5</v>
      </c>
    </row>
    <row r="163" spans="1:42" x14ac:dyDescent="0.25">
      <c r="A163" t="s">
        <v>3745</v>
      </c>
      <c r="B163">
        <v>18.219287701165001</v>
      </c>
      <c r="C163">
        <v>155</v>
      </c>
      <c r="D163" t="s">
        <v>7694</v>
      </c>
      <c r="F163">
        <v>1623.8165947842999</v>
      </c>
      <c r="G163">
        <v>62.175437290001298</v>
      </c>
      <c r="H163" t="s">
        <v>7695</v>
      </c>
      <c r="I163" t="s">
        <v>7696</v>
      </c>
      <c r="J163" t="s">
        <v>37</v>
      </c>
      <c r="K163">
        <v>63792.000142828903</v>
      </c>
      <c r="L163">
        <v>54054.6979554149</v>
      </c>
      <c r="M163" t="s">
        <v>98</v>
      </c>
      <c r="N163" t="s">
        <v>98</v>
      </c>
      <c r="O163">
        <v>63792</v>
      </c>
      <c r="P163">
        <v>255168</v>
      </c>
      <c r="Q163">
        <v>8</v>
      </c>
      <c r="R163">
        <v>18.257087701164998</v>
      </c>
      <c r="S163" t="s">
        <v>3746</v>
      </c>
      <c r="T163" t="s">
        <v>96</v>
      </c>
      <c r="U163">
        <v>1620.8165947842999</v>
      </c>
      <c r="V163">
        <v>62.2</v>
      </c>
      <c r="W163" t="s">
        <v>16369</v>
      </c>
      <c r="X163">
        <v>72100121</v>
      </c>
      <c r="Y163" t="s">
        <v>96</v>
      </c>
      <c r="Z163" t="s">
        <v>3746</v>
      </c>
      <c r="AA163" t="s">
        <v>3748</v>
      </c>
      <c r="AB163" t="s">
        <v>3745</v>
      </c>
      <c r="AC163" t="s">
        <v>4836</v>
      </c>
      <c r="AD163" t="s">
        <v>3747</v>
      </c>
      <c r="AE163">
        <v>8</v>
      </c>
      <c r="AF163" t="s">
        <v>16369</v>
      </c>
      <c r="AG163" t="s">
        <v>96</v>
      </c>
      <c r="AH163" t="s">
        <v>96</v>
      </c>
      <c r="AI163" t="str">
        <f>IF(ISNA(VLOOKUP(D163,Listen!J:O,3,0)),"",VLOOKUP(D163,Listen!J:O,3,0))</f>
        <v/>
      </c>
      <c r="AJ163" t="s">
        <v>96</v>
      </c>
      <c r="AK163">
        <v>5</v>
      </c>
      <c r="AL163" t="s">
        <v>96</v>
      </c>
      <c r="AM163">
        <v>3</v>
      </c>
      <c r="AN163">
        <v>2</v>
      </c>
      <c r="AO163">
        <v>5</v>
      </c>
      <c r="AP163">
        <f t="shared" si="2"/>
        <v>5</v>
      </c>
    </row>
    <row r="164" spans="1:42" x14ac:dyDescent="0.25">
      <c r="A164" t="s">
        <v>7697</v>
      </c>
      <c r="B164">
        <v>18.271135086419601</v>
      </c>
      <c r="C164">
        <v>169</v>
      </c>
      <c r="D164" t="s">
        <v>7698</v>
      </c>
      <c r="F164">
        <v>1628.25808665726</v>
      </c>
      <c r="G164">
        <v>60.032440322709299</v>
      </c>
      <c r="H164" t="s">
        <v>7699</v>
      </c>
      <c r="I164" t="s">
        <v>5479</v>
      </c>
      <c r="J164" t="s">
        <v>37</v>
      </c>
      <c r="K164">
        <v>4739.7555269506101</v>
      </c>
      <c r="L164">
        <v>1989.2101379394201</v>
      </c>
      <c r="M164" t="s">
        <v>98</v>
      </c>
      <c r="N164" t="s">
        <v>98</v>
      </c>
      <c r="O164">
        <v>4740</v>
      </c>
      <c r="P164">
        <v>18960</v>
      </c>
      <c r="Q164">
        <v>1</v>
      </c>
      <c r="R164">
        <v>18.308935086419602</v>
      </c>
      <c r="S164" t="s">
        <v>7697</v>
      </c>
      <c r="T164" t="s">
        <v>96</v>
      </c>
      <c r="U164">
        <v>1625.25808665726</v>
      </c>
      <c r="V164">
        <v>60</v>
      </c>
      <c r="W164" t="s">
        <v>16370</v>
      </c>
      <c r="X164">
        <v>72100121</v>
      </c>
      <c r="Y164" t="s">
        <v>96</v>
      </c>
      <c r="Z164" t="s">
        <v>7697</v>
      </c>
      <c r="AA164" t="s">
        <v>7700</v>
      </c>
      <c r="AB164" t="s">
        <v>7701</v>
      </c>
      <c r="AC164" t="s">
        <v>1906</v>
      </c>
      <c r="AD164" t="s">
        <v>7702</v>
      </c>
      <c r="AE164">
        <v>1</v>
      </c>
      <c r="AF164" t="s">
        <v>16370</v>
      </c>
      <c r="AG164" t="s">
        <v>96</v>
      </c>
      <c r="AH164" t="s">
        <v>96</v>
      </c>
      <c r="AI164" t="str">
        <f>IF(ISNA(VLOOKUP(D164,Listen!J:O,3,0)),"",VLOOKUP(D164,Listen!J:O,3,0))</f>
        <v/>
      </c>
      <c r="AJ164">
        <v>6</v>
      </c>
      <c r="AK164">
        <v>5</v>
      </c>
      <c r="AL164" t="s">
        <v>96</v>
      </c>
      <c r="AM164">
        <v>3</v>
      </c>
      <c r="AN164">
        <v>2</v>
      </c>
      <c r="AO164">
        <v>6</v>
      </c>
      <c r="AP164">
        <f t="shared" si="2"/>
        <v>6</v>
      </c>
    </row>
    <row r="165" spans="1:42" x14ac:dyDescent="0.25">
      <c r="A165" t="s">
        <v>7703</v>
      </c>
      <c r="B165">
        <v>18.3179672453028</v>
      </c>
      <c r="C165">
        <v>166</v>
      </c>
      <c r="D165" t="s">
        <v>7704</v>
      </c>
      <c r="F165">
        <v>1632.26995055456</v>
      </c>
      <c r="G165">
        <v>51.0272453278264</v>
      </c>
      <c r="H165" t="s">
        <v>7705</v>
      </c>
      <c r="I165" t="s">
        <v>77</v>
      </c>
      <c r="J165" t="s">
        <v>37</v>
      </c>
      <c r="K165">
        <v>6961.4621891364404</v>
      </c>
      <c r="L165">
        <v>7351.62545606606</v>
      </c>
      <c r="M165" t="s">
        <v>98</v>
      </c>
      <c r="N165" t="s">
        <v>98</v>
      </c>
      <c r="O165">
        <v>6961</v>
      </c>
      <c r="P165">
        <v>27844</v>
      </c>
      <c r="Q165">
        <v>1</v>
      </c>
      <c r="R165">
        <v>18.3557672453028</v>
      </c>
      <c r="S165" t="s">
        <v>7706</v>
      </c>
      <c r="T165" t="s">
        <v>96</v>
      </c>
      <c r="U165">
        <v>1629.26995055456</v>
      </c>
      <c r="V165">
        <v>51</v>
      </c>
      <c r="W165" t="s">
        <v>16371</v>
      </c>
      <c r="X165">
        <v>72100121</v>
      </c>
      <c r="Y165" t="s">
        <v>96</v>
      </c>
      <c r="Z165" t="s">
        <v>7706</v>
      </c>
      <c r="AA165" t="s">
        <v>7707</v>
      </c>
      <c r="AB165" t="s">
        <v>7703</v>
      </c>
      <c r="AC165" t="s">
        <v>7708</v>
      </c>
      <c r="AD165" t="s">
        <v>7709</v>
      </c>
      <c r="AE165">
        <v>1</v>
      </c>
      <c r="AF165" t="s">
        <v>16371</v>
      </c>
      <c r="AG165" t="s">
        <v>96</v>
      </c>
      <c r="AH165" t="s">
        <v>96</v>
      </c>
      <c r="AI165" t="str">
        <f>IF(ISNA(VLOOKUP(D165,Listen!J:O,3,0)),"",VLOOKUP(D165,Listen!J:O,3,0))</f>
        <v/>
      </c>
      <c r="AJ165">
        <v>6</v>
      </c>
      <c r="AK165">
        <v>5</v>
      </c>
      <c r="AL165" t="s">
        <v>96</v>
      </c>
      <c r="AM165">
        <v>3</v>
      </c>
      <c r="AN165">
        <v>2</v>
      </c>
      <c r="AO165">
        <v>6</v>
      </c>
      <c r="AP165">
        <f t="shared" si="2"/>
        <v>6</v>
      </c>
    </row>
    <row r="166" spans="1:42" x14ac:dyDescent="0.25">
      <c r="A166" t="s">
        <v>7710</v>
      </c>
      <c r="B166">
        <v>18.353530579497999</v>
      </c>
      <c r="C166">
        <v>217.09999084472699</v>
      </c>
      <c r="D166" t="s">
        <v>7711</v>
      </c>
      <c r="F166">
        <v>1635.3164737114701</v>
      </c>
      <c r="G166">
        <v>54.755161738998801</v>
      </c>
      <c r="H166" t="s">
        <v>7712</v>
      </c>
      <c r="I166" t="s">
        <v>7713</v>
      </c>
      <c r="J166" t="s">
        <v>37</v>
      </c>
      <c r="K166">
        <v>67712.149707677396</v>
      </c>
      <c r="L166">
        <v>23120.995910894198</v>
      </c>
      <c r="M166">
        <v>24866.4508638396</v>
      </c>
      <c r="N166">
        <v>24866.4508638396</v>
      </c>
      <c r="O166">
        <v>42846</v>
      </c>
      <c r="P166">
        <v>171384</v>
      </c>
      <c r="Q166">
        <v>6</v>
      </c>
      <c r="R166">
        <v>18.391330579497996</v>
      </c>
      <c r="S166" t="s">
        <v>7710</v>
      </c>
      <c r="T166" t="s">
        <v>96</v>
      </c>
      <c r="U166">
        <v>1632.3164737114701</v>
      </c>
      <c r="V166">
        <v>54.8</v>
      </c>
      <c r="W166" t="s">
        <v>16372</v>
      </c>
      <c r="X166">
        <v>72100121</v>
      </c>
      <c r="Y166" t="s">
        <v>96</v>
      </c>
      <c r="Z166" t="s">
        <v>7710</v>
      </c>
      <c r="AA166" t="s">
        <v>7714</v>
      </c>
      <c r="AB166" t="s">
        <v>7715</v>
      </c>
      <c r="AC166" t="s">
        <v>7716</v>
      </c>
      <c r="AD166" t="s">
        <v>7717</v>
      </c>
      <c r="AE166">
        <v>6</v>
      </c>
      <c r="AF166" t="s">
        <v>16372</v>
      </c>
      <c r="AG166" t="s">
        <v>96</v>
      </c>
      <c r="AH166" t="s">
        <v>96</v>
      </c>
      <c r="AI166" t="str">
        <f>IF(ISNA(VLOOKUP(D166,Listen!J:O,3,0)),"",VLOOKUP(D166,Listen!J:O,3,0))</f>
        <v/>
      </c>
      <c r="AJ166" t="s">
        <v>96</v>
      </c>
      <c r="AK166">
        <v>5</v>
      </c>
      <c r="AL166" t="s">
        <v>96</v>
      </c>
      <c r="AM166">
        <v>3</v>
      </c>
      <c r="AN166">
        <v>2</v>
      </c>
      <c r="AO166">
        <v>5</v>
      </c>
      <c r="AP166">
        <f t="shared" si="2"/>
        <v>5</v>
      </c>
    </row>
    <row r="167" spans="1:42" x14ac:dyDescent="0.25">
      <c r="A167" t="s">
        <v>7718</v>
      </c>
      <c r="B167">
        <v>18.461171580910801</v>
      </c>
      <c r="C167">
        <v>209</v>
      </c>
      <c r="D167" t="s">
        <v>7719</v>
      </c>
      <c r="F167">
        <v>1644.5375102328601</v>
      </c>
      <c r="G167">
        <v>50.882392731262001</v>
      </c>
      <c r="H167" t="s">
        <v>7720</v>
      </c>
      <c r="I167" t="s">
        <v>7721</v>
      </c>
      <c r="J167" t="s">
        <v>37</v>
      </c>
      <c r="K167">
        <v>92620.654760813297</v>
      </c>
      <c r="L167">
        <v>14175.6923372807</v>
      </c>
      <c r="M167" t="s">
        <v>98</v>
      </c>
      <c r="N167" t="s">
        <v>98</v>
      </c>
      <c r="O167">
        <v>92621</v>
      </c>
      <c r="P167">
        <v>370484</v>
      </c>
      <c r="Q167">
        <v>12</v>
      </c>
      <c r="R167">
        <v>18.498971580910798</v>
      </c>
      <c r="S167" t="s">
        <v>7718</v>
      </c>
      <c r="T167" t="s">
        <v>96</v>
      </c>
      <c r="U167">
        <v>1641.5375102328601</v>
      </c>
      <c r="V167">
        <v>50.9</v>
      </c>
      <c r="W167" t="s">
        <v>16373</v>
      </c>
      <c r="X167">
        <v>72100121</v>
      </c>
      <c r="Y167" t="s">
        <v>96</v>
      </c>
      <c r="Z167" t="s">
        <v>7718</v>
      </c>
      <c r="AA167" t="s">
        <v>7722</v>
      </c>
      <c r="AB167" t="s">
        <v>7723</v>
      </c>
      <c r="AC167" t="s">
        <v>7724</v>
      </c>
      <c r="AD167" t="s">
        <v>7725</v>
      </c>
      <c r="AE167">
        <v>12</v>
      </c>
      <c r="AF167" t="s">
        <v>16373</v>
      </c>
      <c r="AG167" t="s">
        <v>96</v>
      </c>
      <c r="AH167" t="s">
        <v>96</v>
      </c>
      <c r="AI167" t="str">
        <f>IF(ISNA(VLOOKUP(D167,Listen!J:O,3,0)),"",VLOOKUP(D167,Listen!J:O,3,0))</f>
        <v/>
      </c>
      <c r="AJ167" t="s">
        <v>96</v>
      </c>
      <c r="AK167">
        <v>5</v>
      </c>
      <c r="AL167" t="s">
        <v>96</v>
      </c>
      <c r="AM167">
        <v>3</v>
      </c>
      <c r="AN167">
        <v>2</v>
      </c>
      <c r="AO167">
        <v>5</v>
      </c>
      <c r="AP167">
        <f t="shared" si="2"/>
        <v>5</v>
      </c>
    </row>
    <row r="168" spans="1:42" x14ac:dyDescent="0.25">
      <c r="A168" t="s">
        <v>4836</v>
      </c>
      <c r="B168">
        <v>18.462415066624601</v>
      </c>
      <c r="C168">
        <v>155</v>
      </c>
      <c r="D168" t="s">
        <v>7726</v>
      </c>
      <c r="F168">
        <v>1644.64403309153</v>
      </c>
      <c r="G168">
        <v>52.787089184514002</v>
      </c>
      <c r="H168" t="s">
        <v>7727</v>
      </c>
      <c r="I168" t="s">
        <v>7728</v>
      </c>
      <c r="J168" t="s">
        <v>37</v>
      </c>
      <c r="K168">
        <v>131822.908846996</v>
      </c>
      <c r="L168">
        <v>15284.6263185527</v>
      </c>
      <c r="M168" t="s">
        <v>98</v>
      </c>
      <c r="N168" t="s">
        <v>98</v>
      </c>
      <c r="O168">
        <v>131823</v>
      </c>
      <c r="P168">
        <v>527292</v>
      </c>
      <c r="Q168">
        <v>17</v>
      </c>
      <c r="R168">
        <v>18.500215066624598</v>
      </c>
      <c r="S168" t="s">
        <v>4836</v>
      </c>
      <c r="T168" t="s">
        <v>96</v>
      </c>
      <c r="U168">
        <v>1641.64403309153</v>
      </c>
      <c r="V168">
        <v>52.8</v>
      </c>
      <c r="W168" t="s">
        <v>16374</v>
      </c>
      <c r="X168">
        <v>72100121</v>
      </c>
      <c r="Y168" t="s">
        <v>96</v>
      </c>
      <c r="Z168" t="s">
        <v>4836</v>
      </c>
      <c r="AA168" t="s">
        <v>7729</v>
      </c>
      <c r="AB168" t="s">
        <v>3748</v>
      </c>
      <c r="AC168" t="s">
        <v>7730</v>
      </c>
      <c r="AD168" t="s">
        <v>3746</v>
      </c>
      <c r="AE168">
        <v>17</v>
      </c>
      <c r="AF168" t="s">
        <v>16374</v>
      </c>
      <c r="AG168" t="s">
        <v>96</v>
      </c>
      <c r="AH168" t="s">
        <v>96</v>
      </c>
      <c r="AI168" t="str">
        <f>IF(ISNA(VLOOKUP(D168,Listen!J:O,3,0)),"",VLOOKUP(D168,Listen!J:O,3,0))</f>
        <v/>
      </c>
      <c r="AJ168" t="s">
        <v>96</v>
      </c>
      <c r="AK168">
        <v>5</v>
      </c>
      <c r="AL168" t="s">
        <v>96</v>
      </c>
      <c r="AM168">
        <v>3</v>
      </c>
      <c r="AN168">
        <v>2</v>
      </c>
      <c r="AO168">
        <v>5</v>
      </c>
      <c r="AP168">
        <f t="shared" si="2"/>
        <v>5</v>
      </c>
    </row>
    <row r="169" spans="1:42" x14ac:dyDescent="0.25">
      <c r="A169" t="s">
        <v>1289</v>
      </c>
      <c r="B169">
        <v>18.477068751633801</v>
      </c>
      <c r="C169">
        <v>189</v>
      </c>
      <c r="D169" t="s">
        <v>3749</v>
      </c>
      <c r="F169">
        <v>1645.89933695223</v>
      </c>
      <c r="G169">
        <v>68.608190854636803</v>
      </c>
      <c r="H169" t="s">
        <v>3750</v>
      </c>
      <c r="I169" t="s">
        <v>1056</v>
      </c>
      <c r="J169" t="s">
        <v>37</v>
      </c>
      <c r="K169">
        <v>465750.65014017298</v>
      </c>
      <c r="L169">
        <v>129721.04865897199</v>
      </c>
      <c r="M169" t="s">
        <v>98</v>
      </c>
      <c r="N169" t="s">
        <v>98</v>
      </c>
      <c r="O169">
        <v>465751</v>
      </c>
      <c r="P169">
        <v>1863004</v>
      </c>
      <c r="Q169">
        <v>61</v>
      </c>
      <c r="R169">
        <v>18.514868751633799</v>
      </c>
      <c r="S169" t="s">
        <v>1289</v>
      </c>
      <c r="T169" t="s">
        <v>96</v>
      </c>
      <c r="U169">
        <v>1642.89933695223</v>
      </c>
      <c r="V169">
        <v>68.599999999999994</v>
      </c>
      <c r="W169" t="s">
        <v>16375</v>
      </c>
      <c r="X169">
        <v>72100121</v>
      </c>
      <c r="Y169" t="s">
        <v>96</v>
      </c>
      <c r="Z169" t="s">
        <v>1289</v>
      </c>
      <c r="AA169" t="s">
        <v>1290</v>
      </c>
      <c r="AB169" t="s">
        <v>1291</v>
      </c>
      <c r="AC169" t="s">
        <v>1292</v>
      </c>
      <c r="AD169" t="s">
        <v>1293</v>
      </c>
      <c r="AE169">
        <v>61</v>
      </c>
      <c r="AF169" t="s">
        <v>16375</v>
      </c>
      <c r="AG169" t="s">
        <v>96</v>
      </c>
      <c r="AH169" t="s">
        <v>96</v>
      </c>
      <c r="AI169" t="str">
        <f>IF(ISNA(VLOOKUP(D169,Listen!J:O,3,0)),"",VLOOKUP(D169,Listen!J:O,3,0))</f>
        <v/>
      </c>
      <c r="AJ169" t="s">
        <v>96</v>
      </c>
      <c r="AK169">
        <v>5</v>
      </c>
      <c r="AL169" t="s">
        <v>96</v>
      </c>
      <c r="AM169">
        <v>3</v>
      </c>
      <c r="AN169">
        <v>2</v>
      </c>
      <c r="AO169">
        <v>5</v>
      </c>
      <c r="AP169">
        <f t="shared" si="2"/>
        <v>5</v>
      </c>
    </row>
    <row r="170" spans="1:42" x14ac:dyDescent="0.25">
      <c r="A170" t="s">
        <v>572</v>
      </c>
      <c r="B170">
        <v>18.553918423018299</v>
      </c>
      <c r="C170">
        <v>99</v>
      </c>
      <c r="D170" s="2" t="s">
        <v>573</v>
      </c>
      <c r="E170">
        <v>1655</v>
      </c>
      <c r="F170">
        <v>1652.4826427297</v>
      </c>
      <c r="G170">
        <v>63.134659628957401</v>
      </c>
      <c r="H170" t="s">
        <v>574</v>
      </c>
      <c r="I170" t="s">
        <v>575</v>
      </c>
      <c r="J170" t="s">
        <v>43</v>
      </c>
      <c r="K170">
        <v>101564.264567376</v>
      </c>
      <c r="L170">
        <v>43036.266267052502</v>
      </c>
      <c r="M170" t="s">
        <v>98</v>
      </c>
      <c r="N170" t="s">
        <v>98</v>
      </c>
      <c r="O170">
        <v>101564</v>
      </c>
      <c r="P170">
        <v>406256</v>
      </c>
      <c r="Q170">
        <v>13</v>
      </c>
      <c r="R170">
        <v>18.5917184230183</v>
      </c>
      <c r="S170" t="s">
        <v>572</v>
      </c>
      <c r="T170">
        <v>1655</v>
      </c>
      <c r="U170">
        <v>1649.4826427297</v>
      </c>
      <c r="V170">
        <v>63.1</v>
      </c>
      <c r="W170" t="s">
        <v>15362</v>
      </c>
      <c r="X170">
        <v>72100121</v>
      </c>
      <c r="Y170" t="s">
        <v>96</v>
      </c>
      <c r="Z170" t="s">
        <v>572</v>
      </c>
      <c r="AA170" t="s">
        <v>576</v>
      </c>
      <c r="AB170" t="s">
        <v>577</v>
      </c>
      <c r="AC170" t="s">
        <v>578</v>
      </c>
      <c r="AD170" t="s">
        <v>579</v>
      </c>
      <c r="AE170">
        <v>13</v>
      </c>
      <c r="AF170" t="s">
        <v>15362</v>
      </c>
      <c r="AG170" t="s">
        <v>96</v>
      </c>
      <c r="AH170" t="s">
        <v>96</v>
      </c>
      <c r="AI170" t="str">
        <f>IF(ISNA(VLOOKUP(D170,Listen!J:O,3,0)),"",VLOOKUP(D170,Listen!J:O,3,0))</f>
        <v>x</v>
      </c>
      <c r="AJ170" t="s">
        <v>96</v>
      </c>
      <c r="AK170">
        <v>5</v>
      </c>
      <c r="AL170" t="s">
        <v>96</v>
      </c>
      <c r="AM170">
        <v>3</v>
      </c>
      <c r="AN170">
        <v>2</v>
      </c>
      <c r="AO170">
        <v>5</v>
      </c>
      <c r="AP170">
        <f t="shared" si="2"/>
        <v>5</v>
      </c>
    </row>
    <row r="171" spans="1:42" x14ac:dyDescent="0.25">
      <c r="A171" t="s">
        <v>6645</v>
      </c>
      <c r="B171">
        <v>18.638130702627102</v>
      </c>
      <c r="C171">
        <v>101</v>
      </c>
      <c r="D171" t="s">
        <v>7731</v>
      </c>
      <c r="F171">
        <v>1659.6966642979801</v>
      </c>
      <c r="G171">
        <v>54.4647527592318</v>
      </c>
      <c r="H171" t="s">
        <v>7732</v>
      </c>
      <c r="I171" t="s">
        <v>7733</v>
      </c>
      <c r="J171" t="s">
        <v>37</v>
      </c>
      <c r="K171">
        <v>520526.59504069499</v>
      </c>
      <c r="L171">
        <v>82781.280696575704</v>
      </c>
      <c r="M171" t="s">
        <v>98</v>
      </c>
      <c r="N171" t="s">
        <v>98</v>
      </c>
      <c r="O171">
        <v>520527</v>
      </c>
      <c r="P171">
        <v>2082108</v>
      </c>
      <c r="Q171">
        <v>68</v>
      </c>
      <c r="R171">
        <v>18.675930702627099</v>
      </c>
      <c r="S171" t="s">
        <v>6648</v>
      </c>
      <c r="T171" t="s">
        <v>96</v>
      </c>
      <c r="U171">
        <v>1656.6966642979801</v>
      </c>
      <c r="V171">
        <v>54.5</v>
      </c>
      <c r="W171" t="s">
        <v>16376</v>
      </c>
      <c r="X171">
        <v>72100121</v>
      </c>
      <c r="Y171" t="s">
        <v>96</v>
      </c>
      <c r="Z171" t="s">
        <v>6648</v>
      </c>
      <c r="AA171" t="s">
        <v>6649</v>
      </c>
      <c r="AB171" t="s">
        <v>6645</v>
      </c>
      <c r="AC171" t="s">
        <v>6650</v>
      </c>
      <c r="AD171" t="s">
        <v>6651</v>
      </c>
      <c r="AE171">
        <v>68</v>
      </c>
      <c r="AF171" t="s">
        <v>16376</v>
      </c>
      <c r="AG171" t="s">
        <v>96</v>
      </c>
      <c r="AH171" t="s">
        <v>96</v>
      </c>
      <c r="AI171" t="str">
        <f>IF(ISNA(VLOOKUP(D171,Listen!J:O,3,0)),"",VLOOKUP(D171,Listen!J:O,3,0))</f>
        <v/>
      </c>
      <c r="AJ171" t="s">
        <v>96</v>
      </c>
      <c r="AK171">
        <v>5</v>
      </c>
      <c r="AL171" t="s">
        <v>96</v>
      </c>
      <c r="AM171">
        <v>3</v>
      </c>
      <c r="AN171">
        <v>2</v>
      </c>
      <c r="AO171">
        <v>5</v>
      </c>
      <c r="AP171">
        <f t="shared" si="2"/>
        <v>5</v>
      </c>
    </row>
    <row r="172" spans="1:42" x14ac:dyDescent="0.25">
      <c r="A172" t="s">
        <v>1068</v>
      </c>
      <c r="B172">
        <v>18.737417064257901</v>
      </c>
      <c r="C172">
        <v>191</v>
      </c>
      <c r="D172" t="s">
        <v>7734</v>
      </c>
      <c r="F172">
        <v>1668.20200292042</v>
      </c>
      <c r="G172">
        <v>52.418855618180402</v>
      </c>
      <c r="H172" t="s">
        <v>7735</v>
      </c>
      <c r="I172" t="s">
        <v>7736</v>
      </c>
      <c r="J172" t="s">
        <v>37</v>
      </c>
      <c r="K172">
        <v>62138.880146240997</v>
      </c>
      <c r="L172">
        <v>20531.370572821099</v>
      </c>
      <c r="M172" t="s">
        <v>98</v>
      </c>
      <c r="N172" t="s">
        <v>98</v>
      </c>
      <c r="O172">
        <v>62139</v>
      </c>
      <c r="P172">
        <v>248556</v>
      </c>
      <c r="Q172">
        <v>8</v>
      </c>
      <c r="R172">
        <v>18.775217064257902</v>
      </c>
      <c r="S172" t="s">
        <v>1066</v>
      </c>
      <c r="T172" t="s">
        <v>96</v>
      </c>
      <c r="U172">
        <v>1665.20200292042</v>
      </c>
      <c r="V172">
        <v>52.4</v>
      </c>
      <c r="W172" t="s">
        <v>16377</v>
      </c>
      <c r="X172">
        <v>72100121</v>
      </c>
      <c r="Y172" t="s">
        <v>96</v>
      </c>
      <c r="Z172" t="s">
        <v>1066</v>
      </c>
      <c r="AA172" t="s">
        <v>1067</v>
      </c>
      <c r="AB172" t="s">
        <v>1068</v>
      </c>
      <c r="AC172" t="s">
        <v>1069</v>
      </c>
      <c r="AD172" t="s">
        <v>3855</v>
      </c>
      <c r="AE172">
        <v>8</v>
      </c>
      <c r="AF172" t="s">
        <v>16377</v>
      </c>
      <c r="AG172" t="s">
        <v>96</v>
      </c>
      <c r="AH172" t="s">
        <v>96</v>
      </c>
      <c r="AI172" t="str">
        <f>IF(ISNA(VLOOKUP(D172,Listen!J:O,3,0)),"",VLOOKUP(D172,Listen!J:O,3,0))</f>
        <v/>
      </c>
      <c r="AJ172" t="s">
        <v>96</v>
      </c>
      <c r="AK172">
        <v>5</v>
      </c>
      <c r="AL172" t="s">
        <v>96</v>
      </c>
      <c r="AM172">
        <v>3</v>
      </c>
      <c r="AN172">
        <v>2</v>
      </c>
      <c r="AO172">
        <v>5</v>
      </c>
      <c r="AP172">
        <f t="shared" si="2"/>
        <v>5</v>
      </c>
    </row>
    <row r="173" spans="1:42" x14ac:dyDescent="0.25">
      <c r="A173" t="s">
        <v>1066</v>
      </c>
      <c r="B173">
        <v>18.840291369934398</v>
      </c>
      <c r="C173">
        <v>191</v>
      </c>
      <c r="D173" t="s">
        <v>1070</v>
      </c>
      <c r="F173">
        <v>1677.0147017740601</v>
      </c>
      <c r="G173">
        <v>92.3430761093271</v>
      </c>
      <c r="H173" t="s">
        <v>1071</v>
      </c>
      <c r="I173" t="s">
        <v>87</v>
      </c>
      <c r="J173" t="s">
        <v>44</v>
      </c>
      <c r="K173">
        <v>5907554.1937739104</v>
      </c>
      <c r="L173">
        <v>1143285.6895587801</v>
      </c>
      <c r="M173" t="s">
        <v>98</v>
      </c>
      <c r="N173" t="s">
        <v>98</v>
      </c>
      <c r="O173">
        <v>5907554</v>
      </c>
      <c r="P173">
        <v>23630216</v>
      </c>
      <c r="Q173">
        <v>773</v>
      </c>
      <c r="R173">
        <v>18.878091369934396</v>
      </c>
      <c r="S173" t="s">
        <v>1067</v>
      </c>
      <c r="T173" t="s">
        <v>96</v>
      </c>
      <c r="U173">
        <v>1674.0147017740601</v>
      </c>
      <c r="V173">
        <v>92.3</v>
      </c>
      <c r="W173" t="s">
        <v>14269</v>
      </c>
      <c r="X173">
        <v>72100121</v>
      </c>
      <c r="Y173" t="s">
        <v>96</v>
      </c>
      <c r="Z173" t="s">
        <v>1067</v>
      </c>
      <c r="AA173" t="s">
        <v>1069</v>
      </c>
      <c r="AB173" t="s">
        <v>1066</v>
      </c>
      <c r="AC173" t="s">
        <v>1072</v>
      </c>
      <c r="AD173" t="s">
        <v>1068</v>
      </c>
      <c r="AE173">
        <v>773</v>
      </c>
      <c r="AF173" t="s">
        <v>1071</v>
      </c>
      <c r="AG173" t="s">
        <v>1070</v>
      </c>
      <c r="AH173" t="s">
        <v>118</v>
      </c>
      <c r="AI173" t="str">
        <f>IF(ISNA(VLOOKUP(D173,Listen!J:O,3,0)),"",VLOOKUP(D173,Listen!J:O,3,0))</f>
        <v/>
      </c>
      <c r="AJ173" t="s">
        <v>96</v>
      </c>
      <c r="AK173" t="s">
        <v>96</v>
      </c>
      <c r="AL173" t="s">
        <v>96</v>
      </c>
      <c r="AM173" t="s">
        <v>96</v>
      </c>
      <c r="AN173">
        <v>2</v>
      </c>
      <c r="AO173">
        <v>2</v>
      </c>
      <c r="AP173">
        <f t="shared" si="2"/>
        <v>2</v>
      </c>
    </row>
    <row r="174" spans="1:42" x14ac:dyDescent="0.25">
      <c r="A174" t="s">
        <v>7737</v>
      </c>
      <c r="B174">
        <v>18.852855219258299</v>
      </c>
      <c r="C174">
        <v>206</v>
      </c>
      <c r="D174" t="s">
        <v>7738</v>
      </c>
      <c r="F174">
        <v>1678.0909804406001</v>
      </c>
      <c r="G174">
        <v>63.981346707551602</v>
      </c>
      <c r="H174" t="s">
        <v>7739</v>
      </c>
      <c r="I174" t="s">
        <v>7740</v>
      </c>
      <c r="J174" t="s">
        <v>37</v>
      </c>
      <c r="K174">
        <v>138537.532178508</v>
      </c>
      <c r="L174">
        <v>13984.0225724579</v>
      </c>
      <c r="M174" t="s">
        <v>98</v>
      </c>
      <c r="N174" t="s">
        <v>98</v>
      </c>
      <c r="O174">
        <v>138538</v>
      </c>
      <c r="P174">
        <v>554152</v>
      </c>
      <c r="Q174">
        <v>18</v>
      </c>
      <c r="R174">
        <v>18.890655219258299</v>
      </c>
      <c r="S174" t="s">
        <v>7737</v>
      </c>
      <c r="T174" t="s">
        <v>96</v>
      </c>
      <c r="U174">
        <v>1675.0909804406001</v>
      </c>
      <c r="V174">
        <v>64</v>
      </c>
      <c r="W174" t="s">
        <v>16378</v>
      </c>
      <c r="X174">
        <v>72100121</v>
      </c>
      <c r="Y174" t="s">
        <v>96</v>
      </c>
      <c r="Z174" t="s">
        <v>7737</v>
      </c>
      <c r="AA174" t="s">
        <v>7741</v>
      </c>
      <c r="AB174" t="s">
        <v>7742</v>
      </c>
      <c r="AC174" t="s">
        <v>7743</v>
      </c>
      <c r="AD174" t="s">
        <v>7744</v>
      </c>
      <c r="AE174">
        <v>18</v>
      </c>
      <c r="AF174" t="s">
        <v>16378</v>
      </c>
      <c r="AG174" t="s">
        <v>96</v>
      </c>
      <c r="AH174" t="s">
        <v>96</v>
      </c>
      <c r="AI174" t="str">
        <f>IF(ISNA(VLOOKUP(D174,Listen!J:O,3,0)),"",VLOOKUP(D174,Listen!J:O,3,0))</f>
        <v/>
      </c>
      <c r="AJ174" t="s">
        <v>96</v>
      </c>
      <c r="AK174">
        <v>5</v>
      </c>
      <c r="AL174" t="s">
        <v>96</v>
      </c>
      <c r="AM174">
        <v>3</v>
      </c>
      <c r="AN174">
        <v>2</v>
      </c>
      <c r="AO174">
        <v>5</v>
      </c>
      <c r="AP174">
        <f t="shared" si="2"/>
        <v>5</v>
      </c>
    </row>
    <row r="175" spans="1:42" x14ac:dyDescent="0.25">
      <c r="A175" t="s">
        <v>1067</v>
      </c>
      <c r="B175">
        <v>18.9165984897386</v>
      </c>
      <c r="C175">
        <v>191</v>
      </c>
      <c r="E175">
        <v>1679</v>
      </c>
      <c r="F175">
        <v>1683.5515300209399</v>
      </c>
      <c r="G175">
        <v>86.641078569183904</v>
      </c>
      <c r="H175" t="s">
        <v>14271</v>
      </c>
      <c r="J175" t="s">
        <v>44</v>
      </c>
      <c r="K175">
        <v>857576.03719290101</v>
      </c>
      <c r="L175">
        <v>222404.14037282299</v>
      </c>
      <c r="M175" t="s">
        <v>98</v>
      </c>
      <c r="N175" t="s">
        <v>98</v>
      </c>
      <c r="O175">
        <v>857576</v>
      </c>
      <c r="P175">
        <v>3430304</v>
      </c>
      <c r="Q175">
        <v>112</v>
      </c>
      <c r="R175">
        <v>18.954398489738601</v>
      </c>
      <c r="S175" t="s">
        <v>1069</v>
      </c>
      <c r="T175">
        <v>1679</v>
      </c>
      <c r="U175">
        <v>1680.5515300209399</v>
      </c>
      <c r="V175">
        <v>86.6</v>
      </c>
      <c r="W175" t="s">
        <v>16379</v>
      </c>
      <c r="X175">
        <v>72100121</v>
      </c>
      <c r="Y175" t="s">
        <v>96</v>
      </c>
      <c r="Z175" t="s">
        <v>1069</v>
      </c>
      <c r="AA175" t="s">
        <v>1072</v>
      </c>
      <c r="AB175" t="s">
        <v>1067</v>
      </c>
      <c r="AC175" t="s">
        <v>1073</v>
      </c>
      <c r="AD175" t="s">
        <v>1066</v>
      </c>
      <c r="AE175">
        <v>112</v>
      </c>
      <c r="AF175" t="s">
        <v>14271</v>
      </c>
      <c r="AG175">
        <v>0</v>
      </c>
      <c r="AH175" t="s">
        <v>118</v>
      </c>
      <c r="AI175" t="str">
        <f>IF(ISNA(VLOOKUP(D175,Listen!J:O,3,0)),"",VLOOKUP(D175,Listen!J:O,3,0))</f>
        <v/>
      </c>
      <c r="AJ175" t="s">
        <v>96</v>
      </c>
      <c r="AK175" t="s">
        <v>96</v>
      </c>
      <c r="AL175" t="s">
        <v>96</v>
      </c>
      <c r="AM175" t="s">
        <v>96</v>
      </c>
      <c r="AN175">
        <v>2</v>
      </c>
      <c r="AO175">
        <v>2</v>
      </c>
      <c r="AP175">
        <f t="shared" si="2"/>
        <v>2</v>
      </c>
    </row>
    <row r="176" spans="1:42" x14ac:dyDescent="0.25">
      <c r="A176" t="s">
        <v>7745</v>
      </c>
      <c r="B176">
        <v>18.9193600420118</v>
      </c>
      <c r="C176">
        <v>79.099998474121094</v>
      </c>
      <c r="D176" t="s">
        <v>7746</v>
      </c>
      <c r="F176">
        <v>1683.7880976302399</v>
      </c>
      <c r="G176">
        <v>62.726226795255101</v>
      </c>
      <c r="H176" t="s">
        <v>7747</v>
      </c>
      <c r="I176" t="s">
        <v>3957</v>
      </c>
      <c r="J176" t="s">
        <v>37</v>
      </c>
      <c r="K176">
        <v>167484.91777267901</v>
      </c>
      <c r="L176">
        <v>11043.255813522999</v>
      </c>
      <c r="M176" t="s">
        <v>98</v>
      </c>
      <c r="N176" t="s">
        <v>98</v>
      </c>
      <c r="O176">
        <v>167485</v>
      </c>
      <c r="P176">
        <v>669940</v>
      </c>
      <c r="Q176">
        <v>22</v>
      </c>
      <c r="R176">
        <v>18.9571600420118</v>
      </c>
      <c r="S176" t="s">
        <v>7748</v>
      </c>
      <c r="T176" t="s">
        <v>96</v>
      </c>
      <c r="U176">
        <v>1680.7880976302399</v>
      </c>
      <c r="V176">
        <v>62.7</v>
      </c>
      <c r="W176" t="s">
        <v>16380</v>
      </c>
      <c r="X176">
        <v>72100121</v>
      </c>
      <c r="Y176" t="s">
        <v>96</v>
      </c>
      <c r="Z176" t="s">
        <v>7748</v>
      </c>
      <c r="AA176" t="s">
        <v>7749</v>
      </c>
      <c r="AB176" t="s">
        <v>7745</v>
      </c>
      <c r="AC176" t="s">
        <v>7750</v>
      </c>
      <c r="AD176" t="s">
        <v>7751</v>
      </c>
      <c r="AE176">
        <v>22</v>
      </c>
      <c r="AF176" t="s">
        <v>16380</v>
      </c>
      <c r="AG176" t="s">
        <v>96</v>
      </c>
      <c r="AH176" t="s">
        <v>96</v>
      </c>
      <c r="AI176" t="str">
        <f>IF(ISNA(VLOOKUP(D176,Listen!J:O,3,0)),"",VLOOKUP(D176,Listen!J:O,3,0))</f>
        <v/>
      </c>
      <c r="AJ176" t="s">
        <v>96</v>
      </c>
      <c r="AK176">
        <v>5</v>
      </c>
      <c r="AL176" t="s">
        <v>96</v>
      </c>
      <c r="AM176">
        <v>3</v>
      </c>
      <c r="AN176">
        <v>2</v>
      </c>
      <c r="AO176">
        <v>5</v>
      </c>
      <c r="AP176">
        <f t="shared" si="2"/>
        <v>5</v>
      </c>
    </row>
    <row r="177" spans="1:42" x14ac:dyDescent="0.25">
      <c r="A177" t="s">
        <v>1502</v>
      </c>
      <c r="B177">
        <v>18.933473854578899</v>
      </c>
      <c r="C177">
        <v>119</v>
      </c>
      <c r="D177" t="s">
        <v>7752</v>
      </c>
      <c r="F177">
        <v>1684.9971534679701</v>
      </c>
      <c r="G177">
        <v>56.420003369970701</v>
      </c>
      <c r="H177" t="s">
        <v>7753</v>
      </c>
      <c r="I177" t="s">
        <v>7754</v>
      </c>
      <c r="J177" t="s">
        <v>37</v>
      </c>
      <c r="K177">
        <v>83227.933493532997</v>
      </c>
      <c r="L177">
        <v>39577.029184505998</v>
      </c>
      <c r="M177" t="s">
        <v>98</v>
      </c>
      <c r="N177" t="s">
        <v>98</v>
      </c>
      <c r="O177">
        <v>83228</v>
      </c>
      <c r="P177">
        <v>332912</v>
      </c>
      <c r="Q177">
        <v>11</v>
      </c>
      <c r="R177">
        <v>18.971273854578897</v>
      </c>
      <c r="S177" t="s">
        <v>3856</v>
      </c>
      <c r="T177" t="s">
        <v>96</v>
      </c>
      <c r="U177">
        <v>1681.9971534679701</v>
      </c>
      <c r="V177">
        <v>56.4</v>
      </c>
      <c r="W177" t="s">
        <v>16381</v>
      </c>
      <c r="X177">
        <v>72100121</v>
      </c>
      <c r="Y177" t="s">
        <v>96</v>
      </c>
      <c r="Z177" t="s">
        <v>3856</v>
      </c>
      <c r="AA177" t="s">
        <v>2846</v>
      </c>
      <c r="AB177" t="s">
        <v>1502</v>
      </c>
      <c r="AC177" t="s">
        <v>2144</v>
      </c>
      <c r="AD177" t="s">
        <v>1501</v>
      </c>
      <c r="AE177">
        <v>11</v>
      </c>
      <c r="AF177" t="s">
        <v>16381</v>
      </c>
      <c r="AG177" t="s">
        <v>96</v>
      </c>
      <c r="AH177" t="s">
        <v>96</v>
      </c>
      <c r="AI177" t="str">
        <f>IF(ISNA(VLOOKUP(D177,Listen!J:O,3,0)),"",VLOOKUP(D177,Listen!J:O,3,0))</f>
        <v/>
      </c>
      <c r="AJ177" t="s">
        <v>96</v>
      </c>
      <c r="AK177">
        <v>5</v>
      </c>
      <c r="AL177" t="s">
        <v>96</v>
      </c>
      <c r="AM177">
        <v>3</v>
      </c>
      <c r="AN177">
        <v>2</v>
      </c>
      <c r="AO177">
        <v>5</v>
      </c>
      <c r="AP177">
        <f t="shared" si="2"/>
        <v>5</v>
      </c>
    </row>
    <row r="178" spans="1:42" x14ac:dyDescent="0.25">
      <c r="A178" t="s">
        <v>7755</v>
      </c>
      <c r="B178">
        <v>18.964957913049101</v>
      </c>
      <c r="C178">
        <v>139</v>
      </c>
      <c r="D178">
        <v>230378</v>
      </c>
      <c r="F178">
        <v>1687.6942266016699</v>
      </c>
      <c r="G178">
        <v>57.624326032384097</v>
      </c>
      <c r="H178" t="s">
        <v>6433</v>
      </c>
      <c r="I178" t="s">
        <v>6434</v>
      </c>
      <c r="J178" t="s">
        <v>37</v>
      </c>
      <c r="K178">
        <v>139491.478821197</v>
      </c>
      <c r="L178">
        <v>68274.670825731402</v>
      </c>
      <c r="M178" t="s">
        <v>98</v>
      </c>
      <c r="N178" t="s">
        <v>98</v>
      </c>
      <c r="O178">
        <v>139491</v>
      </c>
      <c r="P178">
        <v>557964</v>
      </c>
      <c r="Q178">
        <v>18</v>
      </c>
      <c r="R178">
        <v>19.002757913049102</v>
      </c>
      <c r="S178" t="s">
        <v>7755</v>
      </c>
      <c r="T178" t="s">
        <v>96</v>
      </c>
      <c r="U178">
        <v>1684.6942266016699</v>
      </c>
      <c r="V178">
        <v>57.6</v>
      </c>
      <c r="W178" t="s">
        <v>16382</v>
      </c>
      <c r="X178">
        <v>72100121</v>
      </c>
      <c r="Y178" t="s">
        <v>96</v>
      </c>
      <c r="Z178" t="s">
        <v>7755</v>
      </c>
      <c r="AA178" t="s">
        <v>7756</v>
      </c>
      <c r="AB178" t="s">
        <v>7757</v>
      </c>
      <c r="AC178" t="s">
        <v>7758</v>
      </c>
      <c r="AD178" t="s">
        <v>7759</v>
      </c>
      <c r="AE178">
        <v>18</v>
      </c>
      <c r="AF178" t="s">
        <v>16382</v>
      </c>
      <c r="AG178" t="s">
        <v>96</v>
      </c>
      <c r="AH178" t="s">
        <v>96</v>
      </c>
      <c r="AI178" t="str">
        <f>IF(ISNA(VLOOKUP(D178,Listen!J:O,3,0)),"",VLOOKUP(D178,Listen!J:O,3,0))</f>
        <v/>
      </c>
      <c r="AJ178" t="s">
        <v>96</v>
      </c>
      <c r="AK178">
        <v>5</v>
      </c>
      <c r="AL178" t="s">
        <v>96</v>
      </c>
      <c r="AM178">
        <v>3</v>
      </c>
      <c r="AN178">
        <v>2</v>
      </c>
      <c r="AO178">
        <v>5</v>
      </c>
      <c r="AP178">
        <f t="shared" si="2"/>
        <v>5</v>
      </c>
    </row>
    <row r="179" spans="1:42" x14ac:dyDescent="0.25">
      <c r="A179" t="s">
        <v>1782</v>
      </c>
      <c r="B179">
        <v>18.973218103600999</v>
      </c>
      <c r="C179">
        <v>171</v>
      </c>
      <c r="D179" t="s">
        <v>7760</v>
      </c>
      <c r="F179">
        <v>1688.40183353354</v>
      </c>
      <c r="G179">
        <v>56.413826534719298</v>
      </c>
      <c r="H179" t="s">
        <v>7761</v>
      </c>
      <c r="I179" t="s">
        <v>7762</v>
      </c>
      <c r="J179" t="s">
        <v>37</v>
      </c>
      <c r="K179">
        <v>225411.92242763899</v>
      </c>
      <c r="L179">
        <v>57462.155720096598</v>
      </c>
      <c r="M179" t="s">
        <v>98</v>
      </c>
      <c r="N179" t="s">
        <v>98</v>
      </c>
      <c r="O179">
        <v>225412</v>
      </c>
      <c r="P179">
        <v>901648</v>
      </c>
      <c r="Q179">
        <v>29</v>
      </c>
      <c r="R179">
        <v>19.011018103600996</v>
      </c>
      <c r="S179" t="s">
        <v>1782</v>
      </c>
      <c r="T179" t="s">
        <v>96</v>
      </c>
      <c r="U179">
        <v>1685.40183353354</v>
      </c>
      <c r="V179">
        <v>56.4</v>
      </c>
      <c r="W179" t="s">
        <v>16383</v>
      </c>
      <c r="X179">
        <v>72100121</v>
      </c>
      <c r="Y179" t="s">
        <v>96</v>
      </c>
      <c r="Z179" t="s">
        <v>1782</v>
      </c>
      <c r="AA179" t="s">
        <v>2517</v>
      </c>
      <c r="AB179" t="s">
        <v>1780</v>
      </c>
      <c r="AC179" t="s">
        <v>4838</v>
      </c>
      <c r="AD179" t="s">
        <v>1776</v>
      </c>
      <c r="AE179">
        <v>29</v>
      </c>
      <c r="AF179" t="s">
        <v>16383</v>
      </c>
      <c r="AG179" t="s">
        <v>96</v>
      </c>
      <c r="AH179" t="s">
        <v>96</v>
      </c>
      <c r="AI179" t="str">
        <f>IF(ISNA(VLOOKUP(D179,Listen!J:O,3,0)),"",VLOOKUP(D179,Listen!J:O,3,0))</f>
        <v/>
      </c>
      <c r="AJ179" t="s">
        <v>96</v>
      </c>
      <c r="AK179">
        <v>5</v>
      </c>
      <c r="AL179" t="s">
        <v>96</v>
      </c>
      <c r="AM179">
        <v>3</v>
      </c>
      <c r="AN179">
        <v>2</v>
      </c>
      <c r="AO179">
        <v>5</v>
      </c>
      <c r="AP179">
        <f t="shared" si="2"/>
        <v>5</v>
      </c>
    </row>
    <row r="180" spans="1:42" x14ac:dyDescent="0.25">
      <c r="A180" t="s">
        <v>7763</v>
      </c>
      <c r="B180">
        <v>19.099751055812298</v>
      </c>
      <c r="C180">
        <v>170</v>
      </c>
      <c r="D180" t="s">
        <v>7764</v>
      </c>
      <c r="F180">
        <v>1699.2412437785799</v>
      </c>
      <c r="G180">
        <v>55.055427157122303</v>
      </c>
      <c r="H180" t="s">
        <v>7765</v>
      </c>
      <c r="I180" t="s">
        <v>52</v>
      </c>
      <c r="J180" t="s">
        <v>37</v>
      </c>
      <c r="K180">
        <v>15595.6849958084</v>
      </c>
      <c r="L180">
        <v>1170.6672617105201</v>
      </c>
      <c r="M180" t="s">
        <v>98</v>
      </c>
      <c r="N180" t="s">
        <v>98</v>
      </c>
      <c r="O180">
        <v>15596</v>
      </c>
      <c r="P180">
        <v>62384</v>
      </c>
      <c r="Q180">
        <v>2</v>
      </c>
      <c r="R180">
        <v>19.137551055812295</v>
      </c>
      <c r="S180" t="s">
        <v>7763</v>
      </c>
      <c r="T180" t="s">
        <v>96</v>
      </c>
      <c r="U180">
        <v>1696.2412437785799</v>
      </c>
      <c r="V180">
        <v>55.1</v>
      </c>
      <c r="W180" t="s">
        <v>16384</v>
      </c>
      <c r="X180">
        <v>72100121</v>
      </c>
      <c r="Y180" t="s">
        <v>96</v>
      </c>
      <c r="Z180" t="s">
        <v>7763</v>
      </c>
      <c r="AA180" t="s">
        <v>7766</v>
      </c>
      <c r="AB180" t="s">
        <v>7767</v>
      </c>
      <c r="AC180" t="s">
        <v>7768</v>
      </c>
      <c r="AD180" t="s">
        <v>4017</v>
      </c>
      <c r="AE180">
        <v>2</v>
      </c>
      <c r="AF180" t="s">
        <v>16384</v>
      </c>
      <c r="AG180" t="s">
        <v>96</v>
      </c>
      <c r="AH180" t="s">
        <v>96</v>
      </c>
      <c r="AI180" t="str">
        <f>IF(ISNA(VLOOKUP(D180,Listen!J:O,3,0)),"",VLOOKUP(D180,Listen!J:O,3,0))</f>
        <v/>
      </c>
      <c r="AJ180" t="s">
        <v>96</v>
      </c>
      <c r="AK180">
        <v>5</v>
      </c>
      <c r="AL180" t="s">
        <v>96</v>
      </c>
      <c r="AM180">
        <v>3</v>
      </c>
      <c r="AN180">
        <v>2</v>
      </c>
      <c r="AO180">
        <v>5</v>
      </c>
      <c r="AP180">
        <f t="shared" si="2"/>
        <v>5</v>
      </c>
    </row>
    <row r="181" spans="1:42" x14ac:dyDescent="0.25">
      <c r="A181" t="s">
        <v>1072</v>
      </c>
      <c r="B181">
        <v>19.139388731431399</v>
      </c>
      <c r="C181">
        <v>191</v>
      </c>
      <c r="D181" t="s">
        <v>360</v>
      </c>
      <c r="F181">
        <v>1702.63679426315</v>
      </c>
      <c r="G181">
        <v>56.130854098492001</v>
      </c>
      <c r="H181" t="s">
        <v>361</v>
      </c>
      <c r="I181" t="s">
        <v>362</v>
      </c>
      <c r="J181" t="s">
        <v>37</v>
      </c>
      <c r="K181">
        <v>146513.89050004299</v>
      </c>
      <c r="L181">
        <v>27449.7599192827</v>
      </c>
      <c r="M181" t="s">
        <v>98</v>
      </c>
      <c r="N181" t="s">
        <v>98</v>
      </c>
      <c r="O181">
        <v>146514</v>
      </c>
      <c r="P181">
        <v>586056</v>
      </c>
      <c r="Q181">
        <v>19</v>
      </c>
      <c r="R181">
        <v>19.1771887314314</v>
      </c>
      <c r="S181" t="s">
        <v>1073</v>
      </c>
      <c r="T181" t="s">
        <v>96</v>
      </c>
      <c r="U181">
        <v>1699.63679426315</v>
      </c>
      <c r="V181">
        <v>56.1</v>
      </c>
      <c r="W181" t="s">
        <v>16385</v>
      </c>
      <c r="X181">
        <v>72100121</v>
      </c>
      <c r="Y181" t="s">
        <v>96</v>
      </c>
      <c r="Z181" t="s">
        <v>1073</v>
      </c>
      <c r="AA181" t="s">
        <v>1079</v>
      </c>
      <c r="AB181" t="s">
        <v>1072</v>
      </c>
      <c r="AC181" t="s">
        <v>1080</v>
      </c>
      <c r="AD181" t="s">
        <v>1069</v>
      </c>
      <c r="AE181">
        <v>19</v>
      </c>
      <c r="AF181" t="s">
        <v>16385</v>
      </c>
      <c r="AG181" t="s">
        <v>96</v>
      </c>
      <c r="AH181" t="s">
        <v>96</v>
      </c>
      <c r="AI181" t="str">
        <f>IF(ISNA(VLOOKUP(D181,Listen!J:O,3,0)),"",VLOOKUP(D181,Listen!J:O,3,0))</f>
        <v/>
      </c>
      <c r="AJ181" t="s">
        <v>96</v>
      </c>
      <c r="AK181">
        <v>5</v>
      </c>
      <c r="AL181" t="s">
        <v>96</v>
      </c>
      <c r="AM181">
        <v>3</v>
      </c>
      <c r="AN181">
        <v>2</v>
      </c>
      <c r="AO181">
        <v>5</v>
      </c>
      <c r="AP181">
        <f t="shared" si="2"/>
        <v>5</v>
      </c>
    </row>
    <row r="182" spans="1:42" x14ac:dyDescent="0.25">
      <c r="A182" t="s">
        <v>3008</v>
      </c>
      <c r="B182">
        <v>19.163559116277199</v>
      </c>
      <c r="C182">
        <v>175</v>
      </c>
      <c r="D182" t="s">
        <v>7769</v>
      </c>
      <c r="F182">
        <v>1704.7073435749801</v>
      </c>
      <c r="G182">
        <v>54.088839646423601</v>
      </c>
      <c r="H182" t="s">
        <v>7770</v>
      </c>
      <c r="I182" t="s">
        <v>7771</v>
      </c>
      <c r="J182" t="s">
        <v>37</v>
      </c>
      <c r="K182">
        <v>238787.00866995301</v>
      </c>
      <c r="L182">
        <v>38861.547260088402</v>
      </c>
      <c r="M182" t="s">
        <v>98</v>
      </c>
      <c r="N182" t="s">
        <v>98</v>
      </c>
      <c r="O182">
        <v>238787</v>
      </c>
      <c r="P182">
        <v>955148</v>
      </c>
      <c r="Q182">
        <v>31</v>
      </c>
      <c r="R182">
        <v>19.201359116277196</v>
      </c>
      <c r="S182" t="s">
        <v>3008</v>
      </c>
      <c r="T182" t="s">
        <v>96</v>
      </c>
      <c r="U182">
        <v>1701.7073435749801</v>
      </c>
      <c r="V182">
        <v>54.1</v>
      </c>
      <c r="W182" t="s">
        <v>16386</v>
      </c>
      <c r="X182">
        <v>72100121</v>
      </c>
      <c r="Y182" t="s">
        <v>96</v>
      </c>
      <c r="Z182" t="s">
        <v>3008</v>
      </c>
      <c r="AA182" t="s">
        <v>7772</v>
      </c>
      <c r="AB182" t="s">
        <v>3009</v>
      </c>
      <c r="AC182" t="s">
        <v>7773</v>
      </c>
      <c r="AD182" t="s">
        <v>3010</v>
      </c>
      <c r="AE182">
        <v>31</v>
      </c>
      <c r="AF182" t="s">
        <v>16386</v>
      </c>
      <c r="AG182" t="s">
        <v>96</v>
      </c>
      <c r="AH182" t="s">
        <v>96</v>
      </c>
      <c r="AI182" t="str">
        <f>IF(ISNA(VLOOKUP(D182,Listen!J:O,3,0)),"",VLOOKUP(D182,Listen!J:O,3,0))</f>
        <v/>
      </c>
      <c r="AJ182" t="s">
        <v>96</v>
      </c>
      <c r="AK182">
        <v>5</v>
      </c>
      <c r="AL182" t="s">
        <v>96</v>
      </c>
      <c r="AM182">
        <v>3</v>
      </c>
      <c r="AN182">
        <v>2</v>
      </c>
      <c r="AO182">
        <v>5</v>
      </c>
      <c r="AP182">
        <f t="shared" si="2"/>
        <v>5</v>
      </c>
    </row>
    <row r="183" spans="1:42" x14ac:dyDescent="0.25">
      <c r="A183" t="s">
        <v>7774</v>
      </c>
      <c r="B183">
        <v>19.173160162339599</v>
      </c>
      <c r="C183">
        <v>177</v>
      </c>
      <c r="D183" t="s">
        <v>7775</v>
      </c>
      <c r="F183">
        <v>1705.52981452213</v>
      </c>
      <c r="G183">
        <v>50.8421021292665</v>
      </c>
      <c r="H183" t="s">
        <v>7776</v>
      </c>
      <c r="I183" t="s">
        <v>1695</v>
      </c>
      <c r="J183" t="s">
        <v>37</v>
      </c>
      <c r="K183">
        <v>73624.948849637804</v>
      </c>
      <c r="L183">
        <v>22763.227885970002</v>
      </c>
      <c r="M183" t="s">
        <v>98</v>
      </c>
      <c r="N183" t="s">
        <v>98</v>
      </c>
      <c r="O183">
        <v>73625</v>
      </c>
      <c r="P183">
        <v>294500</v>
      </c>
      <c r="Q183">
        <v>10</v>
      </c>
      <c r="R183">
        <v>19.210960162339596</v>
      </c>
      <c r="S183" t="s">
        <v>7774</v>
      </c>
      <c r="T183" t="s">
        <v>96</v>
      </c>
      <c r="U183">
        <v>1702.52981452213</v>
      </c>
      <c r="V183">
        <v>50.8</v>
      </c>
      <c r="W183" t="s">
        <v>16387</v>
      </c>
      <c r="X183">
        <v>72100121</v>
      </c>
      <c r="Y183" t="s">
        <v>96</v>
      </c>
      <c r="Z183" t="s">
        <v>7774</v>
      </c>
      <c r="AA183" t="s">
        <v>7777</v>
      </c>
      <c r="AB183" t="s">
        <v>7778</v>
      </c>
      <c r="AC183" t="s">
        <v>7779</v>
      </c>
      <c r="AD183" t="s">
        <v>7780</v>
      </c>
      <c r="AE183">
        <v>10</v>
      </c>
      <c r="AF183" t="s">
        <v>16387</v>
      </c>
      <c r="AG183" t="s">
        <v>96</v>
      </c>
      <c r="AH183" t="s">
        <v>96</v>
      </c>
      <c r="AI183" t="str">
        <f>IF(ISNA(VLOOKUP(D183,Listen!J:O,3,0)),"",VLOOKUP(D183,Listen!J:O,3,0))</f>
        <v/>
      </c>
      <c r="AJ183" t="s">
        <v>96</v>
      </c>
      <c r="AK183">
        <v>5</v>
      </c>
      <c r="AL183" t="s">
        <v>96</v>
      </c>
      <c r="AM183">
        <v>3</v>
      </c>
      <c r="AN183">
        <v>2</v>
      </c>
      <c r="AO183">
        <v>5</v>
      </c>
      <c r="AP183">
        <f t="shared" si="2"/>
        <v>5</v>
      </c>
    </row>
    <row r="184" spans="1:42" x14ac:dyDescent="0.25">
      <c r="A184" t="s">
        <v>7781</v>
      </c>
      <c r="B184">
        <v>19.201934288676998</v>
      </c>
      <c r="C184">
        <v>115</v>
      </c>
      <c r="D184" t="s">
        <v>7782</v>
      </c>
      <c r="F184">
        <v>1707.99474207155</v>
      </c>
      <c r="G184">
        <v>52.305405136078299</v>
      </c>
      <c r="H184" t="s">
        <v>7783</v>
      </c>
      <c r="I184" t="s">
        <v>7784</v>
      </c>
      <c r="J184" t="s">
        <v>37</v>
      </c>
      <c r="K184">
        <v>42403.306651441402</v>
      </c>
      <c r="L184">
        <v>3787.11121669972</v>
      </c>
      <c r="M184" t="s">
        <v>98</v>
      </c>
      <c r="N184" t="s">
        <v>98</v>
      </c>
      <c r="O184">
        <v>42403</v>
      </c>
      <c r="P184">
        <v>169612</v>
      </c>
      <c r="Q184">
        <v>6</v>
      </c>
      <c r="R184">
        <v>19.239734288676999</v>
      </c>
      <c r="S184" t="s">
        <v>7781</v>
      </c>
      <c r="T184" t="s">
        <v>96</v>
      </c>
      <c r="U184">
        <v>1704.99474207155</v>
      </c>
      <c r="V184">
        <v>52.3</v>
      </c>
      <c r="W184" t="s">
        <v>16388</v>
      </c>
      <c r="X184">
        <v>72100121</v>
      </c>
      <c r="Y184" t="s">
        <v>96</v>
      </c>
      <c r="Z184" t="s">
        <v>7781</v>
      </c>
      <c r="AA184" t="s">
        <v>7785</v>
      </c>
      <c r="AB184" t="s">
        <v>7786</v>
      </c>
      <c r="AC184" t="s">
        <v>7787</v>
      </c>
      <c r="AD184" t="s">
        <v>7788</v>
      </c>
      <c r="AE184">
        <v>6</v>
      </c>
      <c r="AF184" t="s">
        <v>16388</v>
      </c>
      <c r="AG184" t="s">
        <v>96</v>
      </c>
      <c r="AH184" t="s">
        <v>96</v>
      </c>
      <c r="AI184" t="str">
        <f>IF(ISNA(VLOOKUP(D184,Listen!J:O,3,0)),"",VLOOKUP(D184,Listen!J:O,3,0))</f>
        <v/>
      </c>
      <c r="AJ184" t="s">
        <v>96</v>
      </c>
      <c r="AK184">
        <v>5</v>
      </c>
      <c r="AL184" t="s">
        <v>96</v>
      </c>
      <c r="AM184">
        <v>3</v>
      </c>
      <c r="AN184">
        <v>2</v>
      </c>
      <c r="AO184">
        <v>5</v>
      </c>
      <c r="AP184">
        <f t="shared" si="2"/>
        <v>5</v>
      </c>
    </row>
    <row r="185" spans="1:42" x14ac:dyDescent="0.25">
      <c r="A185" t="s">
        <v>2144</v>
      </c>
      <c r="B185">
        <v>19.207048323598801</v>
      </c>
      <c r="C185">
        <v>119</v>
      </c>
      <c r="D185" t="s">
        <v>7789</v>
      </c>
      <c r="F185">
        <v>1708.43283445425</v>
      </c>
      <c r="G185">
        <v>53.053116913440903</v>
      </c>
      <c r="H185" t="s">
        <v>7790</v>
      </c>
      <c r="I185" t="s">
        <v>531</v>
      </c>
      <c r="J185" t="s">
        <v>37</v>
      </c>
      <c r="K185">
        <v>397379.17339653597</v>
      </c>
      <c r="L185">
        <v>46550.865634403097</v>
      </c>
      <c r="M185" t="s">
        <v>98</v>
      </c>
      <c r="N185" t="s">
        <v>98</v>
      </c>
      <c r="O185">
        <v>397379</v>
      </c>
      <c r="P185">
        <v>1589516</v>
      </c>
      <c r="Q185">
        <v>52</v>
      </c>
      <c r="R185">
        <v>19.244848323598802</v>
      </c>
      <c r="S185" t="s">
        <v>2144</v>
      </c>
      <c r="T185" t="s">
        <v>96</v>
      </c>
      <c r="U185">
        <v>1705.43283445425</v>
      </c>
      <c r="V185">
        <v>53.1</v>
      </c>
      <c r="W185" t="s">
        <v>16389</v>
      </c>
      <c r="X185">
        <v>72100121</v>
      </c>
      <c r="Y185" t="s">
        <v>96</v>
      </c>
      <c r="Z185" t="s">
        <v>2144</v>
      </c>
      <c r="AA185" t="s">
        <v>2844</v>
      </c>
      <c r="AB185" t="s">
        <v>2846</v>
      </c>
      <c r="AC185" t="s">
        <v>2845</v>
      </c>
      <c r="AD185" t="s">
        <v>3856</v>
      </c>
      <c r="AE185">
        <v>52</v>
      </c>
      <c r="AF185" t="s">
        <v>16389</v>
      </c>
      <c r="AG185" t="s">
        <v>96</v>
      </c>
      <c r="AH185" t="s">
        <v>96</v>
      </c>
      <c r="AI185" t="str">
        <f>IF(ISNA(VLOOKUP(D185,Listen!J:O,3,0)),"",VLOOKUP(D185,Listen!J:O,3,0))</f>
        <v/>
      </c>
      <c r="AJ185" t="s">
        <v>96</v>
      </c>
      <c r="AK185">
        <v>5</v>
      </c>
      <c r="AL185" t="s">
        <v>96</v>
      </c>
      <c r="AM185">
        <v>3</v>
      </c>
      <c r="AN185">
        <v>2</v>
      </c>
      <c r="AO185">
        <v>5</v>
      </c>
      <c r="AP185">
        <f t="shared" si="2"/>
        <v>5</v>
      </c>
    </row>
    <row r="186" spans="1:42" x14ac:dyDescent="0.25">
      <c r="A186" t="s">
        <v>1073</v>
      </c>
      <c r="B186">
        <v>19.2101894554051</v>
      </c>
      <c r="C186">
        <v>191</v>
      </c>
      <c r="E186">
        <v>1704</v>
      </c>
      <c r="F186">
        <v>1708.70191863893</v>
      </c>
      <c r="G186">
        <v>86.549095644513002</v>
      </c>
      <c r="H186" t="s">
        <v>14273</v>
      </c>
      <c r="J186" t="s">
        <v>44</v>
      </c>
      <c r="K186">
        <v>1331433.6957453301</v>
      </c>
      <c r="L186">
        <v>174634.00628431101</v>
      </c>
      <c r="M186" t="s">
        <v>98</v>
      </c>
      <c r="N186" t="s">
        <v>98</v>
      </c>
      <c r="O186">
        <v>1331434</v>
      </c>
      <c r="P186">
        <v>5325736</v>
      </c>
      <c r="Q186">
        <v>174</v>
      </c>
      <c r="R186">
        <v>19.247989455405097</v>
      </c>
      <c r="S186" t="s">
        <v>1073</v>
      </c>
      <c r="T186">
        <v>1704</v>
      </c>
      <c r="U186">
        <v>1705.70191863893</v>
      </c>
      <c r="V186">
        <v>86.5</v>
      </c>
      <c r="W186" t="s">
        <v>16390</v>
      </c>
      <c r="X186">
        <v>72100121</v>
      </c>
      <c r="Y186" t="s">
        <v>96</v>
      </c>
      <c r="Z186" t="s">
        <v>1073</v>
      </c>
      <c r="AA186" t="s">
        <v>1079</v>
      </c>
      <c r="AB186" t="s">
        <v>1072</v>
      </c>
      <c r="AC186" t="s">
        <v>1080</v>
      </c>
      <c r="AD186" t="s">
        <v>1069</v>
      </c>
      <c r="AE186">
        <v>174</v>
      </c>
      <c r="AF186" t="s">
        <v>14273</v>
      </c>
      <c r="AG186">
        <v>0</v>
      </c>
      <c r="AH186" t="s">
        <v>118</v>
      </c>
      <c r="AI186" t="str">
        <f>IF(ISNA(VLOOKUP(D186,Listen!J:O,3,0)),"",VLOOKUP(D186,Listen!J:O,3,0))</f>
        <v/>
      </c>
      <c r="AJ186" t="s">
        <v>96</v>
      </c>
      <c r="AK186" t="s">
        <v>96</v>
      </c>
      <c r="AL186" t="s">
        <v>96</v>
      </c>
      <c r="AM186" t="s">
        <v>96</v>
      </c>
      <c r="AN186">
        <v>2</v>
      </c>
      <c r="AO186">
        <v>2</v>
      </c>
      <c r="AP186">
        <f t="shared" si="2"/>
        <v>2</v>
      </c>
    </row>
    <row r="187" spans="1:42" x14ac:dyDescent="0.25">
      <c r="A187" t="s">
        <v>7791</v>
      </c>
      <c r="B187">
        <v>19.391882687937901</v>
      </c>
      <c r="C187">
        <v>50</v>
      </c>
      <c r="D187" t="s">
        <v>7792</v>
      </c>
      <c r="F187">
        <v>1724.2666189936899</v>
      </c>
      <c r="G187">
        <v>54.254857094949102</v>
      </c>
      <c r="H187" t="s">
        <v>7793</v>
      </c>
      <c r="I187" t="s">
        <v>7794</v>
      </c>
      <c r="J187" t="s">
        <v>37</v>
      </c>
      <c r="K187">
        <v>602561.51635096199</v>
      </c>
      <c r="L187">
        <v>123047.28842382399</v>
      </c>
      <c r="M187" t="s">
        <v>98</v>
      </c>
      <c r="N187" t="s">
        <v>98</v>
      </c>
      <c r="O187">
        <v>602562</v>
      </c>
      <c r="P187">
        <v>2410248</v>
      </c>
      <c r="Q187">
        <v>79</v>
      </c>
      <c r="R187">
        <v>19.429682687937898</v>
      </c>
      <c r="S187" t="s">
        <v>7791</v>
      </c>
      <c r="T187" t="s">
        <v>96</v>
      </c>
      <c r="U187">
        <v>1721.2666189936899</v>
      </c>
      <c r="V187">
        <v>54.3</v>
      </c>
      <c r="W187" t="s">
        <v>16391</v>
      </c>
      <c r="X187">
        <v>72100121</v>
      </c>
      <c r="Y187" t="s">
        <v>96</v>
      </c>
      <c r="Z187" t="s">
        <v>7791</v>
      </c>
      <c r="AA187" t="s">
        <v>7795</v>
      </c>
      <c r="AB187" t="s">
        <v>7796</v>
      </c>
      <c r="AC187" t="s">
        <v>7797</v>
      </c>
      <c r="AD187" t="s">
        <v>7798</v>
      </c>
      <c r="AE187">
        <v>79</v>
      </c>
      <c r="AF187" t="s">
        <v>16391</v>
      </c>
      <c r="AG187" t="s">
        <v>96</v>
      </c>
      <c r="AH187" t="s">
        <v>96</v>
      </c>
      <c r="AI187" t="str">
        <f>IF(ISNA(VLOOKUP(D187,Listen!J:O,3,0)),"",VLOOKUP(D187,Listen!J:O,3,0))</f>
        <v/>
      </c>
      <c r="AJ187" t="s">
        <v>96</v>
      </c>
      <c r="AK187">
        <v>5</v>
      </c>
      <c r="AL187" t="s">
        <v>96</v>
      </c>
      <c r="AM187">
        <v>3</v>
      </c>
      <c r="AN187">
        <v>2</v>
      </c>
      <c r="AO187">
        <v>5</v>
      </c>
      <c r="AP187">
        <f t="shared" si="2"/>
        <v>5</v>
      </c>
    </row>
    <row r="188" spans="1:42" x14ac:dyDescent="0.25">
      <c r="A188" t="s">
        <v>2847</v>
      </c>
      <c r="B188">
        <v>19.3951464710868</v>
      </c>
      <c r="C188">
        <v>163</v>
      </c>
      <c r="D188" t="s">
        <v>2848</v>
      </c>
      <c r="F188">
        <v>1724.5462100716099</v>
      </c>
      <c r="G188">
        <v>97.641807954347399</v>
      </c>
      <c r="H188" t="s">
        <v>2849</v>
      </c>
      <c r="I188" t="s">
        <v>2110</v>
      </c>
      <c r="J188" t="s">
        <v>37</v>
      </c>
      <c r="K188">
        <v>54588089.876188397</v>
      </c>
      <c r="L188">
        <v>21473921.714167301</v>
      </c>
      <c r="M188">
        <v>241301.66312685001</v>
      </c>
      <c r="N188">
        <v>241301.66312685001</v>
      </c>
      <c r="O188">
        <v>54346788</v>
      </c>
      <c r="P188">
        <v>217387152</v>
      </c>
      <c r="Q188">
        <v>7109</v>
      </c>
      <c r="R188">
        <v>19.432946471086801</v>
      </c>
      <c r="S188" t="s">
        <v>2847</v>
      </c>
      <c r="T188" t="s">
        <v>96</v>
      </c>
      <c r="U188">
        <v>1721.5462100716099</v>
      </c>
      <c r="V188">
        <v>97.6</v>
      </c>
      <c r="W188" t="s">
        <v>16132</v>
      </c>
      <c r="X188">
        <v>72100121</v>
      </c>
      <c r="Y188" t="s">
        <v>96</v>
      </c>
      <c r="Z188" t="s">
        <v>2847</v>
      </c>
      <c r="AA188" t="s">
        <v>2850</v>
      </c>
      <c r="AB188" t="s">
        <v>2851</v>
      </c>
      <c r="AC188" t="s">
        <v>1081</v>
      </c>
      <c r="AD188" t="s">
        <v>2852</v>
      </c>
      <c r="AE188">
        <v>7109</v>
      </c>
      <c r="AF188" t="s">
        <v>2849</v>
      </c>
      <c r="AG188" t="s">
        <v>2848</v>
      </c>
      <c r="AH188" t="s">
        <v>96</v>
      </c>
      <c r="AI188" t="str">
        <f>IF(ISNA(VLOOKUP(D188,Listen!J:O,3,0)),"",VLOOKUP(D188,Listen!J:O,3,0))</f>
        <v/>
      </c>
      <c r="AJ188" t="s">
        <v>96</v>
      </c>
      <c r="AK188" t="s">
        <v>96</v>
      </c>
      <c r="AL188" t="s">
        <v>96</v>
      </c>
      <c r="AM188">
        <v>3</v>
      </c>
      <c r="AN188">
        <v>2</v>
      </c>
      <c r="AO188">
        <v>3</v>
      </c>
      <c r="AP188">
        <f t="shared" si="2"/>
        <v>3</v>
      </c>
    </row>
    <row r="189" spans="1:42" x14ac:dyDescent="0.25">
      <c r="A189" t="s">
        <v>7799</v>
      </c>
      <c r="B189">
        <v>19.404081756703398</v>
      </c>
      <c r="C189">
        <v>206</v>
      </c>
      <c r="D189" t="s">
        <v>7800</v>
      </c>
      <c r="F189">
        <v>1725.3116488348901</v>
      </c>
      <c r="G189">
        <v>57.3020876389756</v>
      </c>
      <c r="H189" t="s">
        <v>7801</v>
      </c>
      <c r="I189" t="s">
        <v>7802</v>
      </c>
      <c r="J189" t="s">
        <v>37</v>
      </c>
      <c r="K189">
        <v>45829.056296332601</v>
      </c>
      <c r="L189">
        <v>1980.0475689698901</v>
      </c>
      <c r="M189" t="s">
        <v>98</v>
      </c>
      <c r="N189" t="s">
        <v>98</v>
      </c>
      <c r="O189">
        <v>45829</v>
      </c>
      <c r="P189">
        <v>183316</v>
      </c>
      <c r="Q189">
        <v>6</v>
      </c>
      <c r="R189">
        <v>19.441881756703395</v>
      </c>
      <c r="S189" t="s">
        <v>7799</v>
      </c>
      <c r="T189" t="s">
        <v>96</v>
      </c>
      <c r="U189">
        <v>1722.3116488348901</v>
      </c>
      <c r="V189">
        <v>57.3</v>
      </c>
      <c r="W189" t="s">
        <v>16392</v>
      </c>
      <c r="X189">
        <v>72100121</v>
      </c>
      <c r="Y189" t="s">
        <v>96</v>
      </c>
      <c r="Z189" t="s">
        <v>7799</v>
      </c>
      <c r="AA189" t="s">
        <v>7803</v>
      </c>
      <c r="AB189" t="s">
        <v>7804</v>
      </c>
      <c r="AC189" t="s">
        <v>7805</v>
      </c>
      <c r="AD189" t="s">
        <v>7806</v>
      </c>
      <c r="AE189">
        <v>6</v>
      </c>
      <c r="AF189" t="s">
        <v>16392</v>
      </c>
      <c r="AG189" t="s">
        <v>96</v>
      </c>
      <c r="AH189" t="s">
        <v>96</v>
      </c>
      <c r="AI189" t="str">
        <f>IF(ISNA(VLOOKUP(D189,Listen!J:O,3,0)),"",VLOOKUP(D189,Listen!J:O,3,0))</f>
        <v/>
      </c>
      <c r="AJ189" t="s">
        <v>96</v>
      </c>
      <c r="AK189">
        <v>5</v>
      </c>
      <c r="AL189" t="s">
        <v>96</v>
      </c>
      <c r="AM189">
        <v>3</v>
      </c>
      <c r="AN189">
        <v>2</v>
      </c>
      <c r="AO189">
        <v>5</v>
      </c>
      <c r="AP189">
        <f t="shared" si="2"/>
        <v>5</v>
      </c>
    </row>
    <row r="190" spans="1:42" x14ac:dyDescent="0.25">
      <c r="A190" t="s">
        <v>7807</v>
      </c>
      <c r="B190">
        <v>19.459149261590699</v>
      </c>
      <c r="C190">
        <v>104</v>
      </c>
      <c r="D190" t="s">
        <v>7808</v>
      </c>
      <c r="F190">
        <v>1730.0289913627701</v>
      </c>
      <c r="G190">
        <v>58.338034425585903</v>
      </c>
      <c r="H190" t="s">
        <v>7809</v>
      </c>
      <c r="I190" t="s">
        <v>5150</v>
      </c>
      <c r="J190" t="s">
        <v>37</v>
      </c>
      <c r="K190">
        <v>591810.24855087197</v>
      </c>
      <c r="L190">
        <v>176869.656041048</v>
      </c>
      <c r="M190" t="s">
        <v>98</v>
      </c>
      <c r="N190" t="s">
        <v>98</v>
      </c>
      <c r="O190">
        <v>591810</v>
      </c>
      <c r="P190">
        <v>2367240</v>
      </c>
      <c r="Q190">
        <v>77</v>
      </c>
      <c r="R190">
        <v>19.4969492615907</v>
      </c>
      <c r="S190" t="s">
        <v>7807</v>
      </c>
      <c r="T190" t="s">
        <v>96</v>
      </c>
      <c r="U190">
        <v>1727.0289913627701</v>
      </c>
      <c r="V190">
        <v>58.3</v>
      </c>
      <c r="W190" t="s">
        <v>16393</v>
      </c>
      <c r="X190">
        <v>72100121</v>
      </c>
      <c r="Y190" t="s">
        <v>96</v>
      </c>
      <c r="Z190" t="s">
        <v>7807</v>
      </c>
      <c r="AA190" t="s">
        <v>7810</v>
      </c>
      <c r="AB190" t="s">
        <v>7811</v>
      </c>
      <c r="AC190" t="s">
        <v>7812</v>
      </c>
      <c r="AD190" t="s">
        <v>7813</v>
      </c>
      <c r="AE190">
        <v>77</v>
      </c>
      <c r="AF190" t="s">
        <v>16393</v>
      </c>
      <c r="AG190" t="s">
        <v>96</v>
      </c>
      <c r="AH190" t="s">
        <v>96</v>
      </c>
      <c r="AI190" t="str">
        <f>IF(ISNA(VLOOKUP(D190,Listen!J:O,3,0)),"",VLOOKUP(D190,Listen!J:O,3,0))</f>
        <v/>
      </c>
      <c r="AJ190" t="s">
        <v>96</v>
      </c>
      <c r="AK190">
        <v>5</v>
      </c>
      <c r="AL190" t="s">
        <v>96</v>
      </c>
      <c r="AM190">
        <v>3</v>
      </c>
      <c r="AN190">
        <v>2</v>
      </c>
      <c r="AO190">
        <v>5</v>
      </c>
      <c r="AP190">
        <f t="shared" si="2"/>
        <v>5</v>
      </c>
    </row>
    <row r="191" spans="1:42" x14ac:dyDescent="0.25">
      <c r="A191" t="s">
        <v>456</v>
      </c>
      <c r="B191">
        <v>19.487162815858198</v>
      </c>
      <c r="C191">
        <v>99</v>
      </c>
      <c r="D191" t="s">
        <v>7814</v>
      </c>
      <c r="F191">
        <v>1732.4287647168301</v>
      </c>
      <c r="G191">
        <v>62.118579267280502</v>
      </c>
      <c r="H191" t="s">
        <v>7815</v>
      </c>
      <c r="I191" t="s">
        <v>5086</v>
      </c>
      <c r="J191" t="s">
        <v>37</v>
      </c>
      <c r="K191">
        <v>403265.44342022098</v>
      </c>
      <c r="L191">
        <v>147096.92228751999</v>
      </c>
      <c r="M191" t="s">
        <v>98</v>
      </c>
      <c r="N191" t="s">
        <v>98</v>
      </c>
      <c r="O191">
        <v>403265</v>
      </c>
      <c r="P191">
        <v>1613060</v>
      </c>
      <c r="Q191">
        <v>53</v>
      </c>
      <c r="R191">
        <v>19.524962815858196</v>
      </c>
      <c r="S191" t="s">
        <v>456</v>
      </c>
      <c r="T191" t="s">
        <v>96</v>
      </c>
      <c r="U191">
        <v>1729.4287647168301</v>
      </c>
      <c r="V191">
        <v>62.1</v>
      </c>
      <c r="W191" t="s">
        <v>14274</v>
      </c>
      <c r="X191">
        <v>72100121</v>
      </c>
      <c r="Y191" t="s">
        <v>96</v>
      </c>
      <c r="Z191" t="s">
        <v>456</v>
      </c>
      <c r="AA191" t="s">
        <v>2529</v>
      </c>
      <c r="AB191" t="s">
        <v>2530</v>
      </c>
      <c r="AC191" t="s">
        <v>2531</v>
      </c>
      <c r="AD191" t="s">
        <v>2532</v>
      </c>
      <c r="AE191">
        <v>53</v>
      </c>
      <c r="AF191" t="s">
        <v>14274</v>
      </c>
      <c r="AG191" t="s">
        <v>96</v>
      </c>
      <c r="AH191" t="s">
        <v>96</v>
      </c>
      <c r="AI191" t="str">
        <f>IF(ISNA(VLOOKUP(D191,Listen!J:O,3,0)),"",VLOOKUP(D191,Listen!J:O,3,0))</f>
        <v/>
      </c>
      <c r="AJ191" t="s">
        <v>96</v>
      </c>
      <c r="AK191">
        <v>5</v>
      </c>
      <c r="AL191" t="s">
        <v>96</v>
      </c>
      <c r="AM191">
        <v>3</v>
      </c>
      <c r="AN191">
        <v>2</v>
      </c>
      <c r="AO191">
        <v>5</v>
      </c>
      <c r="AP191">
        <f t="shared" si="2"/>
        <v>5</v>
      </c>
    </row>
    <row r="192" spans="1:42" x14ac:dyDescent="0.25">
      <c r="A192" t="s">
        <v>580</v>
      </c>
      <c r="B192">
        <v>19.621909267326</v>
      </c>
      <c r="C192">
        <v>194</v>
      </c>
      <c r="D192" t="s">
        <v>7816</v>
      </c>
      <c r="F192">
        <v>1743.9717820968699</v>
      </c>
      <c r="G192">
        <v>77.937363887344802</v>
      </c>
      <c r="H192" t="s">
        <v>7817</v>
      </c>
      <c r="I192" t="s">
        <v>229</v>
      </c>
      <c r="J192" t="s">
        <v>37</v>
      </c>
      <c r="K192">
        <v>781909.90176013799</v>
      </c>
      <c r="L192">
        <v>89601.345718493307</v>
      </c>
      <c r="M192">
        <v>600260.20860530005</v>
      </c>
      <c r="N192">
        <v>600260.20860530005</v>
      </c>
      <c r="O192">
        <v>181650</v>
      </c>
      <c r="P192">
        <v>726600</v>
      </c>
      <c r="Q192">
        <v>24</v>
      </c>
      <c r="R192">
        <v>19.659709267326001</v>
      </c>
      <c r="S192" t="s">
        <v>1989</v>
      </c>
      <c r="T192" t="s">
        <v>96</v>
      </c>
      <c r="U192">
        <v>1740.9717820968699</v>
      </c>
      <c r="V192">
        <v>77.900000000000006</v>
      </c>
      <c r="W192" t="s">
        <v>16394</v>
      </c>
      <c r="X192">
        <v>72100121</v>
      </c>
      <c r="Y192" t="s">
        <v>96</v>
      </c>
      <c r="Z192" t="s">
        <v>1989</v>
      </c>
      <c r="AA192" t="s">
        <v>1990</v>
      </c>
      <c r="AB192" t="s">
        <v>580</v>
      </c>
      <c r="AC192" t="s">
        <v>4856</v>
      </c>
      <c r="AD192" t="s">
        <v>1991</v>
      </c>
      <c r="AE192">
        <v>24</v>
      </c>
      <c r="AF192" t="s">
        <v>16394</v>
      </c>
      <c r="AG192" t="s">
        <v>96</v>
      </c>
      <c r="AH192" t="s">
        <v>96</v>
      </c>
      <c r="AI192" t="str">
        <f>IF(ISNA(VLOOKUP(D192,Listen!J:O,3,0)),"",VLOOKUP(D192,Listen!J:O,3,0))</f>
        <v/>
      </c>
      <c r="AJ192" t="s">
        <v>96</v>
      </c>
      <c r="AK192">
        <v>5</v>
      </c>
      <c r="AL192" t="s">
        <v>96</v>
      </c>
      <c r="AM192">
        <v>3</v>
      </c>
      <c r="AN192">
        <v>2</v>
      </c>
      <c r="AO192">
        <v>5</v>
      </c>
      <c r="AP192">
        <f t="shared" si="2"/>
        <v>5</v>
      </c>
    </row>
    <row r="193" spans="1:42" x14ac:dyDescent="0.25">
      <c r="A193" t="s">
        <v>748</v>
      </c>
      <c r="B193">
        <v>19.676707645954899</v>
      </c>
      <c r="C193">
        <v>139</v>
      </c>
      <c r="D193" t="s">
        <v>7818</v>
      </c>
      <c r="F193">
        <v>1748.66606999849</v>
      </c>
      <c r="G193">
        <v>57.0514728995608</v>
      </c>
      <c r="H193" t="s">
        <v>7819</v>
      </c>
      <c r="I193" t="s">
        <v>7820</v>
      </c>
      <c r="J193" t="s">
        <v>43</v>
      </c>
      <c r="K193">
        <v>214663.559416256</v>
      </c>
      <c r="L193">
        <v>81263.879368528898</v>
      </c>
      <c r="M193" t="s">
        <v>98</v>
      </c>
      <c r="N193" t="s">
        <v>98</v>
      </c>
      <c r="O193">
        <v>214664</v>
      </c>
      <c r="P193">
        <v>858656</v>
      </c>
      <c r="Q193">
        <v>28</v>
      </c>
      <c r="R193">
        <v>19.714507645954896</v>
      </c>
      <c r="S193" t="s">
        <v>748</v>
      </c>
      <c r="T193" t="s">
        <v>96</v>
      </c>
      <c r="U193">
        <v>1745.66606999849</v>
      </c>
      <c r="V193">
        <v>57.1</v>
      </c>
      <c r="W193" t="s">
        <v>16395</v>
      </c>
      <c r="X193">
        <v>72100121</v>
      </c>
      <c r="Y193" t="s">
        <v>96</v>
      </c>
      <c r="Z193" t="s">
        <v>748</v>
      </c>
      <c r="AA193" t="s">
        <v>749</v>
      </c>
      <c r="AB193" t="s">
        <v>747</v>
      </c>
      <c r="AC193" t="s">
        <v>750</v>
      </c>
      <c r="AD193" t="s">
        <v>751</v>
      </c>
      <c r="AE193">
        <v>28</v>
      </c>
      <c r="AF193" t="s">
        <v>16395</v>
      </c>
      <c r="AG193" t="s">
        <v>96</v>
      </c>
      <c r="AH193" t="s">
        <v>96</v>
      </c>
      <c r="AI193" t="str">
        <f>IF(ISNA(VLOOKUP(D193,Listen!J:O,3,0)),"",VLOOKUP(D193,Listen!J:O,3,0))</f>
        <v/>
      </c>
      <c r="AJ193" t="s">
        <v>96</v>
      </c>
      <c r="AK193">
        <v>5</v>
      </c>
      <c r="AL193" t="s">
        <v>96</v>
      </c>
      <c r="AM193">
        <v>3</v>
      </c>
      <c r="AN193">
        <v>2</v>
      </c>
      <c r="AO193">
        <v>5</v>
      </c>
      <c r="AP193">
        <f t="shared" si="2"/>
        <v>5</v>
      </c>
    </row>
    <row r="194" spans="1:42" x14ac:dyDescent="0.25">
      <c r="A194" t="s">
        <v>7821</v>
      </c>
      <c r="B194">
        <v>19.957160276817</v>
      </c>
      <c r="C194">
        <v>111</v>
      </c>
      <c r="D194" t="s">
        <v>7822</v>
      </c>
      <c r="F194">
        <v>1772.69096681066</v>
      </c>
      <c r="G194">
        <v>50.939942202633397</v>
      </c>
      <c r="H194" t="s">
        <v>7823</v>
      </c>
      <c r="I194" t="s">
        <v>7824</v>
      </c>
      <c r="J194" t="s">
        <v>43</v>
      </c>
      <c r="K194">
        <v>14183.110613376801</v>
      </c>
      <c r="L194">
        <v>1924.7469455569901</v>
      </c>
      <c r="M194" t="s">
        <v>98</v>
      </c>
      <c r="N194" t="s">
        <v>98</v>
      </c>
      <c r="O194">
        <v>14183</v>
      </c>
      <c r="P194">
        <v>56732</v>
      </c>
      <c r="Q194">
        <v>2</v>
      </c>
      <c r="R194">
        <v>19.994960276816997</v>
      </c>
      <c r="S194" t="s">
        <v>7821</v>
      </c>
      <c r="T194" t="s">
        <v>96</v>
      </c>
      <c r="U194">
        <v>1769.69096681066</v>
      </c>
      <c r="V194">
        <v>50.9</v>
      </c>
      <c r="W194" t="s">
        <v>16396</v>
      </c>
      <c r="X194">
        <v>72100121</v>
      </c>
      <c r="Y194" t="s">
        <v>96</v>
      </c>
      <c r="Z194" t="s">
        <v>7821</v>
      </c>
      <c r="AA194" t="s">
        <v>7825</v>
      </c>
      <c r="AB194" t="s">
        <v>7826</v>
      </c>
      <c r="AC194" t="s">
        <v>7827</v>
      </c>
      <c r="AD194" t="s">
        <v>753</v>
      </c>
      <c r="AE194">
        <v>2</v>
      </c>
      <c r="AF194" t="s">
        <v>16396</v>
      </c>
      <c r="AG194" t="s">
        <v>96</v>
      </c>
      <c r="AH194" t="s">
        <v>96</v>
      </c>
      <c r="AI194" t="str">
        <f>IF(ISNA(VLOOKUP(D194,Listen!J:O,3,0)),"",VLOOKUP(D194,Listen!J:O,3,0))</f>
        <v/>
      </c>
      <c r="AJ194" t="s">
        <v>96</v>
      </c>
      <c r="AK194">
        <v>5</v>
      </c>
      <c r="AL194" t="s">
        <v>96</v>
      </c>
      <c r="AM194">
        <v>3</v>
      </c>
      <c r="AN194">
        <v>2</v>
      </c>
      <c r="AO194">
        <v>5</v>
      </c>
      <c r="AP194">
        <f t="shared" si="2"/>
        <v>5</v>
      </c>
    </row>
    <row r="195" spans="1:42" x14ac:dyDescent="0.25">
      <c r="A195" t="s">
        <v>1088</v>
      </c>
      <c r="B195">
        <v>20.028283153288299</v>
      </c>
      <c r="C195">
        <v>130</v>
      </c>
      <c r="E195">
        <v>1777</v>
      </c>
      <c r="F195">
        <v>1778.78368829077</v>
      </c>
      <c r="G195">
        <v>98.486706381478896</v>
      </c>
      <c r="H195" t="s">
        <v>14275</v>
      </c>
      <c r="J195" t="s">
        <v>44</v>
      </c>
      <c r="K195">
        <v>7185238.9813517798</v>
      </c>
      <c r="L195">
        <v>760916.61309894302</v>
      </c>
      <c r="M195" t="s">
        <v>98</v>
      </c>
      <c r="N195" t="s">
        <v>98</v>
      </c>
      <c r="O195">
        <v>7185239</v>
      </c>
      <c r="P195">
        <v>28740956</v>
      </c>
      <c r="Q195">
        <v>940</v>
      </c>
      <c r="R195">
        <v>20.066083153288297</v>
      </c>
      <c r="S195" t="s">
        <v>1089</v>
      </c>
      <c r="T195">
        <v>1777</v>
      </c>
      <c r="U195">
        <v>1775.78368829077</v>
      </c>
      <c r="V195">
        <v>98.5</v>
      </c>
      <c r="W195" t="s">
        <v>16397</v>
      </c>
      <c r="X195">
        <v>72100121</v>
      </c>
      <c r="Y195" t="s">
        <v>96</v>
      </c>
      <c r="Z195" t="s">
        <v>1089</v>
      </c>
      <c r="AA195" t="s">
        <v>1090</v>
      </c>
      <c r="AB195" t="s">
        <v>1088</v>
      </c>
      <c r="AC195" t="s">
        <v>1091</v>
      </c>
      <c r="AD195" t="s">
        <v>1092</v>
      </c>
      <c r="AE195">
        <v>940</v>
      </c>
      <c r="AF195" t="s">
        <v>14275</v>
      </c>
      <c r="AG195">
        <v>0</v>
      </c>
      <c r="AH195" t="s">
        <v>118</v>
      </c>
      <c r="AI195" t="str">
        <f>IF(ISNA(VLOOKUP(D195,Listen!J:O,3,0)),"",VLOOKUP(D195,Listen!J:O,3,0))</f>
        <v/>
      </c>
      <c r="AJ195" t="s">
        <v>96</v>
      </c>
      <c r="AK195" t="s">
        <v>96</v>
      </c>
      <c r="AL195" t="s">
        <v>96</v>
      </c>
      <c r="AM195" t="s">
        <v>96</v>
      </c>
      <c r="AN195">
        <v>2</v>
      </c>
      <c r="AO195">
        <v>2</v>
      </c>
      <c r="AP195">
        <f t="shared" ref="AP195:AP258" si="3">IF(OR(O195&lt;10000,Y195="Säule",Y195="BW",Y195="IS"),6,
IF(G195&lt;80,5,
IF(AND(ABS(E195-U195)&gt;100,NOT(E195="")),4,
IF(OR(J195="NIST20.L",J195="NIST17.L",J195="NIST11.L",J195="SWGDRUG.L",J195="WILEY275.L",J195="HPPEST.L",J195="PMW_TOX2.L",J195="ENVI96.L"),3,
IF(AI195="x",1,2)))))</f>
        <v>2</v>
      </c>
    </row>
    <row r="196" spans="1:42" x14ac:dyDescent="0.25">
      <c r="A196" t="s">
        <v>2855</v>
      </c>
      <c r="B196">
        <v>20.1155315887688</v>
      </c>
      <c r="C196">
        <v>149</v>
      </c>
      <c r="D196" t="s">
        <v>7828</v>
      </c>
      <c r="F196">
        <v>1786.2578013094301</v>
      </c>
      <c r="G196">
        <v>90.593505436128893</v>
      </c>
      <c r="H196" t="s">
        <v>7829</v>
      </c>
      <c r="I196" t="s">
        <v>3249</v>
      </c>
      <c r="J196" t="s">
        <v>37</v>
      </c>
      <c r="K196">
        <v>5634690.5515634902</v>
      </c>
      <c r="L196">
        <v>3583146.5496636298</v>
      </c>
      <c r="M196" t="s">
        <v>98</v>
      </c>
      <c r="N196" t="s">
        <v>98</v>
      </c>
      <c r="O196">
        <v>5634691</v>
      </c>
      <c r="P196">
        <v>22538764</v>
      </c>
      <c r="Q196">
        <v>737</v>
      </c>
      <c r="R196">
        <v>20.1533315887688</v>
      </c>
      <c r="S196" t="s">
        <v>2856</v>
      </c>
      <c r="T196" t="s">
        <v>96</v>
      </c>
      <c r="U196">
        <v>1783.2578013094301</v>
      </c>
      <c r="V196">
        <v>90.6</v>
      </c>
      <c r="W196" t="s">
        <v>16398</v>
      </c>
      <c r="X196">
        <v>72100121</v>
      </c>
      <c r="Y196" t="s">
        <v>96</v>
      </c>
      <c r="Z196" t="s">
        <v>2856</v>
      </c>
      <c r="AA196" t="s">
        <v>2857</v>
      </c>
      <c r="AB196" t="s">
        <v>2855</v>
      </c>
      <c r="AC196" t="s">
        <v>4603</v>
      </c>
      <c r="AD196" t="s">
        <v>2858</v>
      </c>
      <c r="AE196">
        <v>737</v>
      </c>
      <c r="AF196" t="s">
        <v>7829</v>
      </c>
      <c r="AG196" t="s">
        <v>7828</v>
      </c>
      <c r="AH196" t="s">
        <v>96</v>
      </c>
      <c r="AI196" t="str">
        <f>IF(ISNA(VLOOKUP(D196,Listen!J:O,3,0)),"",VLOOKUP(D196,Listen!J:O,3,0))</f>
        <v/>
      </c>
      <c r="AJ196" t="s">
        <v>96</v>
      </c>
      <c r="AK196" t="s">
        <v>96</v>
      </c>
      <c r="AL196" t="s">
        <v>96</v>
      </c>
      <c r="AM196">
        <v>3</v>
      </c>
      <c r="AN196">
        <v>2</v>
      </c>
      <c r="AO196">
        <v>3</v>
      </c>
      <c r="AP196">
        <f t="shared" si="3"/>
        <v>3</v>
      </c>
    </row>
    <row r="197" spans="1:42" x14ac:dyDescent="0.25">
      <c r="A197" t="s">
        <v>7830</v>
      </c>
      <c r="B197">
        <v>20.12110056617</v>
      </c>
      <c r="C197">
        <v>253</v>
      </c>
      <c r="D197" t="s">
        <v>7831</v>
      </c>
      <c r="F197">
        <v>1786.73486621341</v>
      </c>
      <c r="G197">
        <v>50.468355494516601</v>
      </c>
      <c r="H197" t="s">
        <v>7832</v>
      </c>
      <c r="I197" t="s">
        <v>7833</v>
      </c>
      <c r="J197" t="s">
        <v>37</v>
      </c>
      <c r="K197">
        <v>211242.054704732</v>
      </c>
      <c r="L197">
        <v>64860.575392131097</v>
      </c>
      <c r="M197">
        <v>306749.43165817199</v>
      </c>
      <c r="N197">
        <v>306749.43165817199</v>
      </c>
      <c r="O197">
        <v>0</v>
      </c>
      <c r="P197">
        <v>0</v>
      </c>
      <c r="Q197">
        <v>0</v>
      </c>
      <c r="R197">
        <v>20.158900566169997</v>
      </c>
      <c r="S197" t="s">
        <v>7834</v>
      </c>
      <c r="T197" t="s">
        <v>96</v>
      </c>
      <c r="U197">
        <v>1783.73486621341</v>
      </c>
      <c r="V197">
        <v>50.5</v>
      </c>
      <c r="W197" t="s">
        <v>16399</v>
      </c>
      <c r="X197">
        <v>72100121</v>
      </c>
      <c r="Y197" t="s">
        <v>96</v>
      </c>
      <c r="Z197" t="s">
        <v>7834</v>
      </c>
      <c r="AA197" t="s">
        <v>7835</v>
      </c>
      <c r="AB197" t="s">
        <v>7830</v>
      </c>
      <c r="AC197" t="s">
        <v>7836</v>
      </c>
      <c r="AD197" t="s">
        <v>7837</v>
      </c>
      <c r="AE197">
        <v>0</v>
      </c>
      <c r="AF197" t="s">
        <v>16399</v>
      </c>
      <c r="AG197" t="s">
        <v>96</v>
      </c>
      <c r="AH197" t="s">
        <v>96</v>
      </c>
      <c r="AI197" t="str">
        <f>IF(ISNA(VLOOKUP(D197,Listen!J:O,3,0)),"",VLOOKUP(D197,Listen!J:O,3,0))</f>
        <v/>
      </c>
      <c r="AJ197">
        <v>6</v>
      </c>
      <c r="AK197">
        <v>5</v>
      </c>
      <c r="AL197" t="s">
        <v>96</v>
      </c>
      <c r="AM197">
        <v>3</v>
      </c>
      <c r="AN197">
        <v>2</v>
      </c>
      <c r="AO197">
        <v>6</v>
      </c>
      <c r="AP197">
        <f t="shared" si="3"/>
        <v>6</v>
      </c>
    </row>
    <row r="198" spans="1:42" x14ac:dyDescent="0.25">
      <c r="A198" t="s">
        <v>1547</v>
      </c>
      <c r="B198">
        <v>20.198540684548099</v>
      </c>
      <c r="C198">
        <v>141</v>
      </c>
      <c r="D198" t="s">
        <v>1099</v>
      </c>
      <c r="E198">
        <v>1797</v>
      </c>
      <c r="F198">
        <v>1793.36875246877</v>
      </c>
      <c r="G198">
        <v>88.564557335088196</v>
      </c>
      <c r="H198" t="s">
        <v>1100</v>
      </c>
      <c r="I198" t="s">
        <v>1101</v>
      </c>
      <c r="J198" t="s">
        <v>44</v>
      </c>
      <c r="K198">
        <v>877641.61861884501</v>
      </c>
      <c r="L198">
        <v>351316.74723283597</v>
      </c>
      <c r="M198" t="s">
        <v>98</v>
      </c>
      <c r="N198" t="s">
        <v>98</v>
      </c>
      <c r="O198">
        <v>877642</v>
      </c>
      <c r="P198">
        <v>3510568</v>
      </c>
      <c r="Q198">
        <v>115</v>
      </c>
      <c r="R198">
        <v>20.236340684548097</v>
      </c>
      <c r="S198" t="s">
        <v>1547</v>
      </c>
      <c r="T198">
        <v>1797</v>
      </c>
      <c r="U198">
        <v>1790.36875246877</v>
      </c>
      <c r="V198">
        <v>88.6</v>
      </c>
      <c r="W198" t="s">
        <v>16400</v>
      </c>
      <c r="X198">
        <v>72100121</v>
      </c>
      <c r="Y198" t="s">
        <v>96</v>
      </c>
      <c r="Z198" t="s">
        <v>1547</v>
      </c>
      <c r="AA198" t="s">
        <v>1548</v>
      </c>
      <c r="AB198" t="s">
        <v>1549</v>
      </c>
      <c r="AC198" t="s">
        <v>1550</v>
      </c>
      <c r="AD198" t="s">
        <v>1551</v>
      </c>
      <c r="AE198">
        <v>115</v>
      </c>
      <c r="AF198" t="s">
        <v>1100</v>
      </c>
      <c r="AG198" t="s">
        <v>1099</v>
      </c>
      <c r="AH198" t="s">
        <v>118</v>
      </c>
      <c r="AI198" t="str">
        <f>IF(ISNA(VLOOKUP(D198,Listen!J:O,3,0)),"",VLOOKUP(D198,Listen!J:O,3,0))</f>
        <v/>
      </c>
      <c r="AJ198" t="s">
        <v>96</v>
      </c>
      <c r="AK198" t="s">
        <v>96</v>
      </c>
      <c r="AL198" t="s">
        <v>96</v>
      </c>
      <c r="AM198" t="s">
        <v>96</v>
      </c>
      <c r="AN198">
        <v>2</v>
      </c>
      <c r="AO198">
        <v>2</v>
      </c>
      <c r="AP198">
        <f t="shared" si="3"/>
        <v>2</v>
      </c>
    </row>
    <row r="199" spans="1:42" x14ac:dyDescent="0.25">
      <c r="A199" t="s">
        <v>223</v>
      </c>
      <c r="B199">
        <v>20.253072020325799</v>
      </c>
      <c r="C199">
        <v>71.099998474121094</v>
      </c>
      <c r="D199" t="s">
        <v>196</v>
      </c>
      <c r="F199">
        <v>1798.04016421863</v>
      </c>
      <c r="G199">
        <v>56.5046708404656</v>
      </c>
      <c r="H199" t="s">
        <v>197</v>
      </c>
      <c r="I199" t="s">
        <v>198</v>
      </c>
      <c r="J199" t="s">
        <v>37</v>
      </c>
      <c r="K199">
        <v>247352.49541781901</v>
      </c>
      <c r="L199">
        <v>29203.420053374801</v>
      </c>
      <c r="M199">
        <v>514514.59801968298</v>
      </c>
      <c r="N199">
        <v>514514.59801968298</v>
      </c>
      <c r="O199">
        <v>0</v>
      </c>
      <c r="P199">
        <v>0</v>
      </c>
      <c r="Q199">
        <v>0</v>
      </c>
      <c r="R199">
        <v>20.2908720203258</v>
      </c>
      <c r="S199" t="s">
        <v>223</v>
      </c>
      <c r="T199" t="s">
        <v>96</v>
      </c>
      <c r="U199">
        <v>1795.04016421863</v>
      </c>
      <c r="V199">
        <v>56.5</v>
      </c>
      <c r="W199" t="s">
        <v>16401</v>
      </c>
      <c r="X199">
        <v>72100121</v>
      </c>
      <c r="Y199" t="s">
        <v>96</v>
      </c>
      <c r="Z199" t="s">
        <v>223</v>
      </c>
      <c r="AA199" t="s">
        <v>224</v>
      </c>
      <c r="AB199" t="s">
        <v>225</v>
      </c>
      <c r="AC199" t="s">
        <v>226</v>
      </c>
      <c r="AD199" t="s">
        <v>1106</v>
      </c>
      <c r="AE199">
        <v>0</v>
      </c>
      <c r="AF199" t="s">
        <v>16401</v>
      </c>
      <c r="AG199" t="s">
        <v>96</v>
      </c>
      <c r="AH199" t="s">
        <v>96</v>
      </c>
      <c r="AI199" t="str">
        <f>IF(ISNA(VLOOKUP(D199,Listen!J:O,3,0)),"",VLOOKUP(D199,Listen!J:O,3,0))</f>
        <v/>
      </c>
      <c r="AJ199">
        <v>6</v>
      </c>
      <c r="AK199">
        <v>5</v>
      </c>
      <c r="AL199" t="s">
        <v>96</v>
      </c>
      <c r="AM199">
        <v>3</v>
      </c>
      <c r="AN199">
        <v>2</v>
      </c>
      <c r="AO199">
        <v>6</v>
      </c>
      <c r="AP199">
        <f t="shared" si="3"/>
        <v>6</v>
      </c>
    </row>
    <row r="200" spans="1:42" x14ac:dyDescent="0.25">
      <c r="A200" t="s">
        <v>7838</v>
      </c>
      <c r="B200">
        <v>20.360730225914601</v>
      </c>
      <c r="C200">
        <v>117</v>
      </c>
      <c r="D200" t="s">
        <v>7839</v>
      </c>
      <c r="F200">
        <v>1808.0104777091699</v>
      </c>
      <c r="G200">
        <v>58.872556111306601</v>
      </c>
      <c r="H200" t="s">
        <v>7840</v>
      </c>
      <c r="I200" t="s">
        <v>7841</v>
      </c>
      <c r="J200" t="s">
        <v>37</v>
      </c>
      <c r="K200">
        <v>463509.36055733898</v>
      </c>
      <c r="L200">
        <v>139399.693544721</v>
      </c>
      <c r="M200">
        <v>40455.437568267</v>
      </c>
      <c r="N200">
        <v>40455.437568267</v>
      </c>
      <c r="O200">
        <v>423054</v>
      </c>
      <c r="P200">
        <v>1692216</v>
      </c>
      <c r="Q200">
        <v>55</v>
      </c>
      <c r="R200">
        <v>20.398530225914598</v>
      </c>
      <c r="S200" t="s">
        <v>7838</v>
      </c>
      <c r="T200" t="s">
        <v>96</v>
      </c>
      <c r="U200">
        <v>1805.0104777091699</v>
      </c>
      <c r="V200">
        <v>58.9</v>
      </c>
      <c r="W200" t="s">
        <v>16402</v>
      </c>
      <c r="X200">
        <v>72100121</v>
      </c>
      <c r="Y200" t="s">
        <v>96</v>
      </c>
      <c r="Z200" t="s">
        <v>7838</v>
      </c>
      <c r="AA200" t="s">
        <v>7842</v>
      </c>
      <c r="AB200" t="s">
        <v>7843</v>
      </c>
      <c r="AC200" t="s">
        <v>7844</v>
      </c>
      <c r="AD200" t="s">
        <v>7845</v>
      </c>
      <c r="AE200">
        <v>55</v>
      </c>
      <c r="AF200" t="s">
        <v>16402</v>
      </c>
      <c r="AG200" t="s">
        <v>96</v>
      </c>
      <c r="AH200" t="s">
        <v>96</v>
      </c>
      <c r="AI200" t="str">
        <f>IF(ISNA(VLOOKUP(D200,Listen!J:O,3,0)),"",VLOOKUP(D200,Listen!J:O,3,0))</f>
        <v/>
      </c>
      <c r="AJ200" t="s">
        <v>96</v>
      </c>
      <c r="AK200">
        <v>5</v>
      </c>
      <c r="AL200" t="s">
        <v>96</v>
      </c>
      <c r="AM200">
        <v>3</v>
      </c>
      <c r="AN200">
        <v>2</v>
      </c>
      <c r="AO200">
        <v>5</v>
      </c>
      <c r="AP200">
        <f t="shared" si="3"/>
        <v>5</v>
      </c>
    </row>
    <row r="201" spans="1:42" x14ac:dyDescent="0.25">
      <c r="A201" t="s">
        <v>227</v>
      </c>
      <c r="B201">
        <v>20.3639329677608</v>
      </c>
      <c r="C201">
        <v>125</v>
      </c>
      <c r="D201" t="s">
        <v>88</v>
      </c>
      <c r="E201">
        <v>1814</v>
      </c>
      <c r="F201">
        <v>1808.3130894548899</v>
      </c>
      <c r="G201">
        <v>95.251232722950903</v>
      </c>
      <c r="H201" t="s">
        <v>228</v>
      </c>
      <c r="I201" t="s">
        <v>89</v>
      </c>
      <c r="J201" t="s">
        <v>44</v>
      </c>
      <c r="K201">
        <v>2432017.4839072898</v>
      </c>
      <c r="L201">
        <v>514116.60566736897</v>
      </c>
      <c r="M201">
        <v>168118.64451905401</v>
      </c>
      <c r="N201">
        <v>168118.64451905401</v>
      </c>
      <c r="O201">
        <v>2263899</v>
      </c>
      <c r="P201">
        <v>9055596</v>
      </c>
      <c r="Q201">
        <v>296</v>
      </c>
      <c r="R201">
        <v>20.4017329677608</v>
      </c>
      <c r="S201" t="s">
        <v>227</v>
      </c>
      <c r="T201">
        <v>1814</v>
      </c>
      <c r="U201">
        <v>1805.3130894548899</v>
      </c>
      <c r="V201">
        <v>95.3</v>
      </c>
      <c r="W201" t="s">
        <v>14277</v>
      </c>
      <c r="X201">
        <v>72100121</v>
      </c>
      <c r="Y201" t="s">
        <v>96</v>
      </c>
      <c r="Z201" t="s">
        <v>227</v>
      </c>
      <c r="AA201" t="s">
        <v>755</v>
      </c>
      <c r="AB201" t="s">
        <v>756</v>
      </c>
      <c r="AC201" t="s">
        <v>757</v>
      </c>
      <c r="AD201" t="s">
        <v>758</v>
      </c>
      <c r="AE201">
        <v>296</v>
      </c>
      <c r="AF201" t="s">
        <v>228</v>
      </c>
      <c r="AG201" t="s">
        <v>88</v>
      </c>
      <c r="AH201" t="s">
        <v>118</v>
      </c>
      <c r="AI201" t="str">
        <f>IF(ISNA(VLOOKUP(D201,Listen!J:O,3,0)),"",VLOOKUP(D201,Listen!J:O,3,0))</f>
        <v>x</v>
      </c>
      <c r="AJ201" t="s">
        <v>96</v>
      </c>
      <c r="AK201" t="s">
        <v>96</v>
      </c>
      <c r="AL201" t="s">
        <v>96</v>
      </c>
      <c r="AM201" t="s">
        <v>96</v>
      </c>
      <c r="AN201">
        <v>2</v>
      </c>
      <c r="AO201">
        <v>2</v>
      </c>
      <c r="AP201">
        <f t="shared" si="3"/>
        <v>1</v>
      </c>
    </row>
    <row r="202" spans="1:42" x14ac:dyDescent="0.25">
      <c r="A202" t="s">
        <v>2859</v>
      </c>
      <c r="B202">
        <v>20.451432317420601</v>
      </c>
      <c r="C202">
        <v>182</v>
      </c>
      <c r="D202" t="s">
        <v>7846</v>
      </c>
      <c r="F202">
        <v>1816.5804841504701</v>
      </c>
      <c r="G202">
        <v>54.483863725666403</v>
      </c>
      <c r="H202" t="s">
        <v>7847</v>
      </c>
      <c r="I202" t="s">
        <v>7848</v>
      </c>
      <c r="J202" t="s">
        <v>43</v>
      </c>
      <c r="K202">
        <v>96239.707946402894</v>
      </c>
      <c r="L202">
        <v>56405.714630052702</v>
      </c>
      <c r="M202" t="s">
        <v>98</v>
      </c>
      <c r="N202" t="s">
        <v>98</v>
      </c>
      <c r="O202">
        <v>96240</v>
      </c>
      <c r="P202">
        <v>384960</v>
      </c>
      <c r="Q202">
        <v>13</v>
      </c>
      <c r="R202">
        <v>20.489232317420601</v>
      </c>
      <c r="S202" t="s">
        <v>2859</v>
      </c>
      <c r="T202" t="s">
        <v>96</v>
      </c>
      <c r="U202">
        <v>1813.5804841504701</v>
      </c>
      <c r="V202">
        <v>54.5</v>
      </c>
      <c r="W202" t="s">
        <v>16403</v>
      </c>
      <c r="X202">
        <v>72100121</v>
      </c>
      <c r="Y202" t="s">
        <v>96</v>
      </c>
      <c r="Z202" t="s">
        <v>2859</v>
      </c>
      <c r="AA202" t="s">
        <v>2860</v>
      </c>
      <c r="AB202" t="s">
        <v>2861</v>
      </c>
      <c r="AC202" t="s">
        <v>2862</v>
      </c>
      <c r="AD202" t="s">
        <v>2863</v>
      </c>
      <c r="AE202">
        <v>13</v>
      </c>
      <c r="AF202" t="s">
        <v>16403</v>
      </c>
      <c r="AG202" t="s">
        <v>96</v>
      </c>
      <c r="AH202" t="s">
        <v>96</v>
      </c>
      <c r="AI202" t="str">
        <f>IF(ISNA(VLOOKUP(D202,Listen!J:O,3,0)),"",VLOOKUP(D202,Listen!J:O,3,0))</f>
        <v/>
      </c>
      <c r="AJ202" t="s">
        <v>96</v>
      </c>
      <c r="AK202">
        <v>5</v>
      </c>
      <c r="AL202" t="s">
        <v>96</v>
      </c>
      <c r="AM202">
        <v>3</v>
      </c>
      <c r="AN202">
        <v>2</v>
      </c>
      <c r="AO202">
        <v>5</v>
      </c>
      <c r="AP202">
        <f t="shared" si="3"/>
        <v>5</v>
      </c>
    </row>
    <row r="203" spans="1:42" x14ac:dyDescent="0.25">
      <c r="A203" t="s">
        <v>4613</v>
      </c>
      <c r="B203">
        <v>20.474906161979298</v>
      </c>
      <c r="C203">
        <v>181</v>
      </c>
      <c r="D203" t="s">
        <v>7849</v>
      </c>
      <c r="F203">
        <v>1818.7984153550401</v>
      </c>
      <c r="G203">
        <v>63.277271199486201</v>
      </c>
      <c r="H203" t="s">
        <v>7850</v>
      </c>
      <c r="I203" t="s">
        <v>7851</v>
      </c>
      <c r="J203" t="s">
        <v>37</v>
      </c>
      <c r="K203">
        <v>279082.69085733499</v>
      </c>
      <c r="L203">
        <v>155181.75767749001</v>
      </c>
      <c r="M203" t="s">
        <v>98</v>
      </c>
      <c r="N203" t="s">
        <v>98</v>
      </c>
      <c r="O203">
        <v>279083</v>
      </c>
      <c r="P203">
        <v>1116332</v>
      </c>
      <c r="Q203">
        <v>37</v>
      </c>
      <c r="R203">
        <v>20.512706161979295</v>
      </c>
      <c r="S203" t="s">
        <v>4613</v>
      </c>
      <c r="T203" t="s">
        <v>96</v>
      </c>
      <c r="U203">
        <v>1815.7984153550401</v>
      </c>
      <c r="V203">
        <v>63.3</v>
      </c>
      <c r="W203" t="s">
        <v>16404</v>
      </c>
      <c r="X203">
        <v>72100121</v>
      </c>
      <c r="Y203" t="s">
        <v>96</v>
      </c>
      <c r="Z203" t="s">
        <v>4613</v>
      </c>
      <c r="AA203" t="s">
        <v>4614</v>
      </c>
      <c r="AB203" t="s">
        <v>4612</v>
      </c>
      <c r="AC203" t="s">
        <v>4615</v>
      </c>
      <c r="AD203" t="s">
        <v>4616</v>
      </c>
      <c r="AE203">
        <v>37</v>
      </c>
      <c r="AF203" t="s">
        <v>16404</v>
      </c>
      <c r="AG203" t="s">
        <v>96</v>
      </c>
      <c r="AH203" t="s">
        <v>96</v>
      </c>
      <c r="AI203" t="str">
        <f>IF(ISNA(VLOOKUP(D203,Listen!J:O,3,0)),"",VLOOKUP(D203,Listen!J:O,3,0))</f>
        <v/>
      </c>
      <c r="AJ203" t="s">
        <v>96</v>
      </c>
      <c r="AK203">
        <v>5</v>
      </c>
      <c r="AL203" t="s">
        <v>96</v>
      </c>
      <c r="AM203">
        <v>3</v>
      </c>
      <c r="AN203">
        <v>2</v>
      </c>
      <c r="AO203">
        <v>5</v>
      </c>
      <c r="AP203">
        <f t="shared" si="3"/>
        <v>5</v>
      </c>
    </row>
    <row r="204" spans="1:42" x14ac:dyDescent="0.25">
      <c r="A204" t="s">
        <v>5250</v>
      </c>
      <c r="B204">
        <v>20.514330174973299</v>
      </c>
      <c r="C204">
        <v>159</v>
      </c>
      <c r="D204" t="s">
        <v>7852</v>
      </c>
      <c r="F204">
        <v>1822.52340162263</v>
      </c>
      <c r="G204">
        <v>54.438670436934601</v>
      </c>
      <c r="H204" t="s">
        <v>7853</v>
      </c>
      <c r="I204" t="s">
        <v>7854</v>
      </c>
      <c r="J204" t="s">
        <v>37</v>
      </c>
      <c r="K204">
        <v>42369.888561816799</v>
      </c>
      <c r="L204">
        <v>25211.205853839001</v>
      </c>
      <c r="M204" t="s">
        <v>98</v>
      </c>
      <c r="N204" t="s">
        <v>98</v>
      </c>
      <c r="O204">
        <v>42370</v>
      </c>
      <c r="P204">
        <v>169480</v>
      </c>
      <c r="Q204">
        <v>6</v>
      </c>
      <c r="R204">
        <v>20.5521301749733</v>
      </c>
      <c r="S204" t="s">
        <v>5251</v>
      </c>
      <c r="T204" t="s">
        <v>96</v>
      </c>
      <c r="U204">
        <v>1819.52340162263</v>
      </c>
      <c r="V204">
        <v>54.4</v>
      </c>
      <c r="W204" t="s">
        <v>16405</v>
      </c>
      <c r="X204">
        <v>72100121</v>
      </c>
      <c r="Y204" t="s">
        <v>96</v>
      </c>
      <c r="Z204" t="s">
        <v>5251</v>
      </c>
      <c r="AA204" t="s">
        <v>7855</v>
      </c>
      <c r="AB204" t="s">
        <v>5250</v>
      </c>
      <c r="AC204" t="s">
        <v>7856</v>
      </c>
      <c r="AD204" t="s">
        <v>5249</v>
      </c>
      <c r="AE204">
        <v>6</v>
      </c>
      <c r="AF204" t="s">
        <v>16405</v>
      </c>
      <c r="AG204" t="s">
        <v>96</v>
      </c>
      <c r="AH204" t="s">
        <v>96</v>
      </c>
      <c r="AI204" t="str">
        <f>IF(ISNA(VLOOKUP(D204,Listen!J:O,3,0)),"",VLOOKUP(D204,Listen!J:O,3,0))</f>
        <v/>
      </c>
      <c r="AJ204" t="s">
        <v>96</v>
      </c>
      <c r="AK204">
        <v>5</v>
      </c>
      <c r="AL204" t="s">
        <v>96</v>
      </c>
      <c r="AM204">
        <v>3</v>
      </c>
      <c r="AN204">
        <v>2</v>
      </c>
      <c r="AO204">
        <v>5</v>
      </c>
      <c r="AP204">
        <f t="shared" si="3"/>
        <v>5</v>
      </c>
    </row>
    <row r="205" spans="1:42" x14ac:dyDescent="0.25">
      <c r="A205" t="s">
        <v>1110</v>
      </c>
      <c r="B205">
        <v>20.516007437021599</v>
      </c>
      <c r="C205">
        <v>99</v>
      </c>
      <c r="D205" t="s">
        <v>88</v>
      </c>
      <c r="E205">
        <v>1814</v>
      </c>
      <c r="F205">
        <v>1822.6818780846199</v>
      </c>
      <c r="G205">
        <v>74.111819951872903</v>
      </c>
      <c r="H205" t="s">
        <v>228</v>
      </c>
      <c r="I205" t="s">
        <v>89</v>
      </c>
      <c r="J205" t="s">
        <v>44</v>
      </c>
      <c r="K205">
        <v>761037.05111724895</v>
      </c>
      <c r="L205">
        <v>116686.239289144</v>
      </c>
      <c r="M205">
        <v>84000.666922877106</v>
      </c>
      <c r="N205">
        <v>84000.666922877106</v>
      </c>
      <c r="O205">
        <v>677036</v>
      </c>
      <c r="P205">
        <v>2708144</v>
      </c>
      <c r="Q205">
        <v>89</v>
      </c>
      <c r="R205">
        <v>20.553807437021597</v>
      </c>
      <c r="S205" t="s">
        <v>1111</v>
      </c>
      <c r="T205">
        <v>1814</v>
      </c>
      <c r="U205">
        <v>1819.6818780846199</v>
      </c>
      <c r="V205">
        <v>74.099999999999994</v>
      </c>
      <c r="W205" t="s">
        <v>16406</v>
      </c>
      <c r="X205">
        <v>72100121</v>
      </c>
      <c r="Y205" t="s">
        <v>96</v>
      </c>
      <c r="Z205" t="s">
        <v>1111</v>
      </c>
      <c r="AA205" t="s">
        <v>1112</v>
      </c>
      <c r="AB205" t="s">
        <v>1110</v>
      </c>
      <c r="AC205" t="s">
        <v>1113</v>
      </c>
      <c r="AD205" t="s">
        <v>1114</v>
      </c>
      <c r="AE205">
        <v>89</v>
      </c>
      <c r="AF205" t="s">
        <v>16406</v>
      </c>
      <c r="AG205" t="s">
        <v>96</v>
      </c>
      <c r="AH205" t="s">
        <v>118</v>
      </c>
      <c r="AI205" t="str">
        <f>IF(ISNA(VLOOKUP(D205,Listen!J:O,3,0)),"",VLOOKUP(D205,Listen!J:O,3,0))</f>
        <v>x</v>
      </c>
      <c r="AJ205" t="s">
        <v>96</v>
      </c>
      <c r="AK205">
        <v>5</v>
      </c>
      <c r="AL205" t="s">
        <v>96</v>
      </c>
      <c r="AM205" t="s">
        <v>96</v>
      </c>
      <c r="AN205">
        <v>2</v>
      </c>
      <c r="AO205">
        <v>5</v>
      </c>
      <c r="AP205">
        <f t="shared" si="3"/>
        <v>5</v>
      </c>
    </row>
    <row r="206" spans="1:42" x14ac:dyDescent="0.25">
      <c r="A206" t="s">
        <v>1117</v>
      </c>
      <c r="B206">
        <v>20.534184008346202</v>
      </c>
      <c r="C206">
        <v>229</v>
      </c>
      <c r="D206" t="s">
        <v>7857</v>
      </c>
      <c r="F206">
        <v>1824.399295299</v>
      </c>
      <c r="G206">
        <v>57.1869553274501</v>
      </c>
      <c r="H206" t="s">
        <v>7858</v>
      </c>
      <c r="I206" t="s">
        <v>7859</v>
      </c>
      <c r="J206" t="s">
        <v>37</v>
      </c>
      <c r="K206">
        <v>113434.205327084</v>
      </c>
      <c r="L206">
        <v>56129.799980572403</v>
      </c>
      <c r="M206" t="s">
        <v>98</v>
      </c>
      <c r="N206" t="s">
        <v>98</v>
      </c>
      <c r="O206">
        <v>113434</v>
      </c>
      <c r="P206">
        <v>453736</v>
      </c>
      <c r="Q206">
        <v>15</v>
      </c>
      <c r="R206">
        <v>20.571984008346199</v>
      </c>
      <c r="S206" t="s">
        <v>1115</v>
      </c>
      <c r="T206" t="s">
        <v>96</v>
      </c>
      <c r="U206">
        <v>1821.399295299</v>
      </c>
      <c r="V206">
        <v>57.2</v>
      </c>
      <c r="W206" t="s">
        <v>14278</v>
      </c>
      <c r="X206">
        <v>72100121</v>
      </c>
      <c r="Y206" t="s">
        <v>96</v>
      </c>
      <c r="Z206" t="s">
        <v>1115</v>
      </c>
      <c r="AA206" t="s">
        <v>1116</v>
      </c>
      <c r="AB206" t="s">
        <v>1117</v>
      </c>
      <c r="AC206" t="s">
        <v>1118</v>
      </c>
      <c r="AD206" t="s">
        <v>1119</v>
      </c>
      <c r="AE206">
        <v>15</v>
      </c>
      <c r="AF206" t="s">
        <v>14278</v>
      </c>
      <c r="AG206" t="s">
        <v>96</v>
      </c>
      <c r="AH206" t="s">
        <v>96</v>
      </c>
      <c r="AI206" t="str">
        <f>IF(ISNA(VLOOKUP(D206,Listen!J:O,3,0)),"",VLOOKUP(D206,Listen!J:O,3,0))</f>
        <v/>
      </c>
      <c r="AJ206" t="s">
        <v>96</v>
      </c>
      <c r="AK206">
        <v>5</v>
      </c>
      <c r="AL206" t="s">
        <v>96</v>
      </c>
      <c r="AM206">
        <v>3</v>
      </c>
      <c r="AN206">
        <v>2</v>
      </c>
      <c r="AO206">
        <v>5</v>
      </c>
      <c r="AP206">
        <f t="shared" si="3"/>
        <v>5</v>
      </c>
    </row>
    <row r="207" spans="1:42" x14ac:dyDescent="0.25">
      <c r="A207" t="s">
        <v>7860</v>
      </c>
      <c r="B207">
        <v>20.543247630089802</v>
      </c>
      <c r="C207">
        <v>79</v>
      </c>
      <c r="D207" t="s">
        <v>7861</v>
      </c>
      <c r="F207">
        <v>1825.25567353057</v>
      </c>
      <c r="G207">
        <v>51.3314949129756</v>
      </c>
      <c r="H207" t="s">
        <v>7862</v>
      </c>
      <c r="I207" t="s">
        <v>7863</v>
      </c>
      <c r="J207" t="s">
        <v>37</v>
      </c>
      <c r="K207">
        <v>35514.1552515492</v>
      </c>
      <c r="L207">
        <v>1157.9177239611799</v>
      </c>
      <c r="M207" t="s">
        <v>98</v>
      </c>
      <c r="N207" t="s">
        <v>98</v>
      </c>
      <c r="O207">
        <v>35514</v>
      </c>
      <c r="P207">
        <v>142056</v>
      </c>
      <c r="Q207">
        <v>5</v>
      </c>
      <c r="R207">
        <v>20.581047630089799</v>
      </c>
      <c r="S207" t="s">
        <v>7864</v>
      </c>
      <c r="T207" t="s">
        <v>96</v>
      </c>
      <c r="U207">
        <v>1822.25567353057</v>
      </c>
      <c r="V207">
        <v>51.3</v>
      </c>
      <c r="W207" t="s">
        <v>16407</v>
      </c>
      <c r="X207">
        <v>72100121</v>
      </c>
      <c r="Y207" t="s">
        <v>96</v>
      </c>
      <c r="Z207" t="s">
        <v>7864</v>
      </c>
      <c r="AA207" t="s">
        <v>7865</v>
      </c>
      <c r="AB207" t="s">
        <v>7860</v>
      </c>
      <c r="AC207" t="s">
        <v>7866</v>
      </c>
      <c r="AD207" t="s">
        <v>7867</v>
      </c>
      <c r="AE207">
        <v>5</v>
      </c>
      <c r="AF207" t="s">
        <v>16407</v>
      </c>
      <c r="AG207" t="s">
        <v>96</v>
      </c>
      <c r="AH207" t="s">
        <v>96</v>
      </c>
      <c r="AI207" t="str">
        <f>IF(ISNA(VLOOKUP(D207,Listen!J:O,3,0)),"",VLOOKUP(D207,Listen!J:O,3,0))</f>
        <v/>
      </c>
      <c r="AJ207" t="s">
        <v>96</v>
      </c>
      <c r="AK207">
        <v>5</v>
      </c>
      <c r="AL207" t="s">
        <v>96</v>
      </c>
      <c r="AM207">
        <v>3</v>
      </c>
      <c r="AN207">
        <v>2</v>
      </c>
      <c r="AO207">
        <v>5</v>
      </c>
      <c r="AP207">
        <f t="shared" si="3"/>
        <v>5</v>
      </c>
    </row>
    <row r="208" spans="1:42" x14ac:dyDescent="0.25">
      <c r="A208" t="s">
        <v>1115</v>
      </c>
      <c r="B208">
        <v>20.580508884134101</v>
      </c>
      <c r="C208">
        <v>229</v>
      </c>
      <c r="D208" t="s">
        <v>377</v>
      </c>
      <c r="F208">
        <v>1828.7763110579899</v>
      </c>
      <c r="G208">
        <v>59.2101810660442</v>
      </c>
      <c r="H208" t="s">
        <v>378</v>
      </c>
      <c r="I208" t="s">
        <v>379</v>
      </c>
      <c r="J208" t="s">
        <v>44</v>
      </c>
      <c r="K208">
        <v>688278.71888067399</v>
      </c>
      <c r="L208">
        <v>42398.709817354698</v>
      </c>
      <c r="M208" t="s">
        <v>98</v>
      </c>
      <c r="N208" t="s">
        <v>98</v>
      </c>
      <c r="O208">
        <v>688279</v>
      </c>
      <c r="P208">
        <v>2753116</v>
      </c>
      <c r="Q208">
        <v>90</v>
      </c>
      <c r="R208">
        <v>20.618308884134102</v>
      </c>
      <c r="S208" t="s">
        <v>1115</v>
      </c>
      <c r="T208" t="s">
        <v>96</v>
      </c>
      <c r="U208">
        <v>1825.7763110579899</v>
      </c>
      <c r="V208">
        <v>59.2</v>
      </c>
      <c r="W208" t="s">
        <v>16408</v>
      </c>
      <c r="X208">
        <v>72100121</v>
      </c>
      <c r="Y208" t="s">
        <v>127</v>
      </c>
      <c r="Z208" t="s">
        <v>1115</v>
      </c>
      <c r="AA208" t="s">
        <v>1116</v>
      </c>
      <c r="AB208" t="s">
        <v>1117</v>
      </c>
      <c r="AC208" t="s">
        <v>1118</v>
      </c>
      <c r="AD208" t="s">
        <v>1119</v>
      </c>
      <c r="AE208">
        <v>90</v>
      </c>
      <c r="AF208" t="s">
        <v>16408</v>
      </c>
      <c r="AG208" t="s">
        <v>96</v>
      </c>
      <c r="AH208" t="s">
        <v>118</v>
      </c>
      <c r="AI208" t="str">
        <f>IF(ISNA(VLOOKUP(D208,Listen!J:O,3,0)),"",VLOOKUP(D208,Listen!J:O,3,0))</f>
        <v/>
      </c>
      <c r="AJ208">
        <v>6</v>
      </c>
      <c r="AK208">
        <v>5</v>
      </c>
      <c r="AL208" t="s">
        <v>96</v>
      </c>
      <c r="AM208" t="s">
        <v>96</v>
      </c>
      <c r="AN208">
        <v>2</v>
      </c>
      <c r="AO208">
        <v>6</v>
      </c>
      <c r="AP208">
        <f t="shared" si="3"/>
        <v>6</v>
      </c>
    </row>
    <row r="209" spans="1:42" x14ac:dyDescent="0.25">
      <c r="A209" t="s">
        <v>4223</v>
      </c>
      <c r="B209">
        <v>20.8401328127445</v>
      </c>
      <c r="C209">
        <v>145</v>
      </c>
      <c r="D209" t="s">
        <v>7868</v>
      </c>
      <c r="F209">
        <v>1853.3069332693001</v>
      </c>
      <c r="G209">
        <v>59.236631976238002</v>
      </c>
      <c r="H209" t="s">
        <v>7869</v>
      </c>
      <c r="I209" t="s">
        <v>7870</v>
      </c>
      <c r="J209" t="s">
        <v>37</v>
      </c>
      <c r="K209">
        <v>87447.989203243604</v>
      </c>
      <c r="L209">
        <v>16145.20261004</v>
      </c>
      <c r="M209" t="s">
        <v>98</v>
      </c>
      <c r="N209" t="s">
        <v>98</v>
      </c>
      <c r="O209">
        <v>87448</v>
      </c>
      <c r="P209">
        <v>349792</v>
      </c>
      <c r="Q209">
        <v>11</v>
      </c>
      <c r="R209">
        <v>20.877932812744497</v>
      </c>
      <c r="S209" t="s">
        <v>4221</v>
      </c>
      <c r="T209" t="s">
        <v>96</v>
      </c>
      <c r="U209">
        <v>1850.3069332693001</v>
      </c>
      <c r="V209">
        <v>59.2</v>
      </c>
      <c r="W209" t="s">
        <v>16409</v>
      </c>
      <c r="X209">
        <v>72100121</v>
      </c>
      <c r="Y209" t="s">
        <v>96</v>
      </c>
      <c r="Z209" t="s">
        <v>4221</v>
      </c>
      <c r="AA209" t="s">
        <v>4222</v>
      </c>
      <c r="AB209" t="s">
        <v>4223</v>
      </c>
      <c r="AC209" t="s">
        <v>3021</v>
      </c>
      <c r="AD209" t="s">
        <v>4224</v>
      </c>
      <c r="AE209">
        <v>11</v>
      </c>
      <c r="AF209" t="s">
        <v>16409</v>
      </c>
      <c r="AG209" t="s">
        <v>96</v>
      </c>
      <c r="AH209" t="s">
        <v>96</v>
      </c>
      <c r="AI209" t="str">
        <f>IF(ISNA(VLOOKUP(D209,Listen!J:O,3,0)),"",VLOOKUP(D209,Listen!J:O,3,0))</f>
        <v/>
      </c>
      <c r="AJ209" t="s">
        <v>96</v>
      </c>
      <c r="AK209">
        <v>5</v>
      </c>
      <c r="AL209" t="s">
        <v>96</v>
      </c>
      <c r="AM209">
        <v>3</v>
      </c>
      <c r="AN209">
        <v>2</v>
      </c>
      <c r="AO209">
        <v>5</v>
      </c>
      <c r="AP209">
        <f t="shared" si="3"/>
        <v>5</v>
      </c>
    </row>
    <row r="210" spans="1:42" x14ac:dyDescent="0.25">
      <c r="A210" t="s">
        <v>1131</v>
      </c>
      <c r="B210">
        <v>20.992611733663502</v>
      </c>
      <c r="C210">
        <v>243</v>
      </c>
      <c r="D210" t="s">
        <v>1132</v>
      </c>
      <c r="F210">
        <v>1867.71393660013</v>
      </c>
      <c r="G210">
        <v>93.109499559440493</v>
      </c>
      <c r="H210" t="s">
        <v>1133</v>
      </c>
      <c r="I210" t="s">
        <v>1134</v>
      </c>
      <c r="J210" t="s">
        <v>37</v>
      </c>
      <c r="K210">
        <v>2964349.4717528201</v>
      </c>
      <c r="L210">
        <v>711933.79999836301</v>
      </c>
      <c r="M210" t="s">
        <v>98</v>
      </c>
      <c r="N210" t="s">
        <v>98</v>
      </c>
      <c r="O210">
        <v>2964349</v>
      </c>
      <c r="P210">
        <v>11857396</v>
      </c>
      <c r="Q210">
        <v>388</v>
      </c>
      <c r="R210">
        <v>21.030411733663499</v>
      </c>
      <c r="S210" t="s">
        <v>1131</v>
      </c>
      <c r="T210" t="s">
        <v>96</v>
      </c>
      <c r="U210">
        <v>1864.71393660013</v>
      </c>
      <c r="V210">
        <v>93.1</v>
      </c>
      <c r="W210" t="s">
        <v>16410</v>
      </c>
      <c r="X210">
        <v>72100121</v>
      </c>
      <c r="Y210" t="s">
        <v>96</v>
      </c>
      <c r="Z210" t="s">
        <v>1131</v>
      </c>
      <c r="AA210" t="s">
        <v>1135</v>
      </c>
      <c r="AB210" t="s">
        <v>1136</v>
      </c>
      <c r="AC210" t="s">
        <v>1137</v>
      </c>
      <c r="AD210" t="s">
        <v>1138</v>
      </c>
      <c r="AE210">
        <v>388</v>
      </c>
      <c r="AF210" t="s">
        <v>1133</v>
      </c>
      <c r="AG210" t="s">
        <v>1132</v>
      </c>
      <c r="AH210" t="s">
        <v>96</v>
      </c>
      <c r="AI210" t="str">
        <f>IF(ISNA(VLOOKUP(D210,Listen!J:O,3,0)),"",VLOOKUP(D210,Listen!J:O,3,0))</f>
        <v/>
      </c>
      <c r="AJ210" t="s">
        <v>96</v>
      </c>
      <c r="AK210" t="s">
        <v>96</v>
      </c>
      <c r="AL210" t="s">
        <v>96</v>
      </c>
      <c r="AM210">
        <v>3</v>
      </c>
      <c r="AN210">
        <v>2</v>
      </c>
      <c r="AO210">
        <v>3</v>
      </c>
      <c r="AP210">
        <f t="shared" si="3"/>
        <v>3</v>
      </c>
    </row>
    <row r="211" spans="1:42" x14ac:dyDescent="0.25">
      <c r="A211" t="s">
        <v>2741</v>
      </c>
      <c r="B211">
        <v>20.995439429561898</v>
      </c>
      <c r="C211">
        <v>194</v>
      </c>
      <c r="D211" t="s">
        <v>7871</v>
      </c>
      <c r="F211">
        <v>1867.9811120495599</v>
      </c>
      <c r="G211">
        <v>56.080036191381097</v>
      </c>
      <c r="H211" t="s">
        <v>7872</v>
      </c>
      <c r="I211" t="s">
        <v>7873</v>
      </c>
      <c r="J211" t="s">
        <v>37</v>
      </c>
      <c r="K211">
        <v>151692.137282629</v>
      </c>
      <c r="L211">
        <v>63647.485831206301</v>
      </c>
      <c r="M211" t="s">
        <v>98</v>
      </c>
      <c r="N211" t="s">
        <v>98</v>
      </c>
      <c r="O211">
        <v>151692</v>
      </c>
      <c r="P211">
        <v>606768</v>
      </c>
      <c r="Q211">
        <v>20</v>
      </c>
      <c r="R211">
        <v>21.033239429561895</v>
      </c>
      <c r="S211" t="s">
        <v>2741</v>
      </c>
      <c r="T211" t="s">
        <v>96</v>
      </c>
      <c r="U211">
        <v>1864.9811120495599</v>
      </c>
      <c r="V211">
        <v>56.1</v>
      </c>
      <c r="W211" t="s">
        <v>16411</v>
      </c>
      <c r="X211">
        <v>72100121</v>
      </c>
      <c r="Y211" t="s">
        <v>96</v>
      </c>
      <c r="Z211" t="s">
        <v>2741</v>
      </c>
      <c r="AA211" t="s">
        <v>2742</v>
      </c>
      <c r="AB211" t="s">
        <v>2740</v>
      </c>
      <c r="AC211" t="s">
        <v>7874</v>
      </c>
      <c r="AD211" t="s">
        <v>2743</v>
      </c>
      <c r="AE211">
        <v>20</v>
      </c>
      <c r="AF211" t="s">
        <v>16411</v>
      </c>
      <c r="AG211" t="s">
        <v>96</v>
      </c>
      <c r="AH211" t="s">
        <v>96</v>
      </c>
      <c r="AI211" t="str">
        <f>IF(ISNA(VLOOKUP(D211,Listen!J:O,3,0)),"",VLOOKUP(D211,Listen!J:O,3,0))</f>
        <v/>
      </c>
      <c r="AJ211" t="s">
        <v>96</v>
      </c>
      <c r="AK211">
        <v>5</v>
      </c>
      <c r="AL211" t="s">
        <v>96</v>
      </c>
      <c r="AM211">
        <v>3</v>
      </c>
      <c r="AN211">
        <v>2</v>
      </c>
      <c r="AO211">
        <v>5</v>
      </c>
      <c r="AP211">
        <f t="shared" si="3"/>
        <v>5</v>
      </c>
    </row>
    <row r="212" spans="1:42" x14ac:dyDescent="0.25">
      <c r="A212" t="s">
        <v>7875</v>
      </c>
      <c r="B212">
        <v>21.056180255656699</v>
      </c>
      <c r="C212">
        <v>177</v>
      </c>
      <c r="D212" t="s">
        <v>7876</v>
      </c>
      <c r="F212">
        <v>1873.72022194483</v>
      </c>
      <c r="G212">
        <v>56.264097638917399</v>
      </c>
      <c r="H212" t="s">
        <v>7877</v>
      </c>
      <c r="I212" t="s">
        <v>7878</v>
      </c>
      <c r="J212" t="s">
        <v>37</v>
      </c>
      <c r="K212">
        <v>40985.425903237301</v>
      </c>
      <c r="L212">
        <v>23824.672830164302</v>
      </c>
      <c r="M212" t="s">
        <v>98</v>
      </c>
      <c r="N212" t="s">
        <v>98</v>
      </c>
      <c r="O212">
        <v>40985</v>
      </c>
      <c r="P212">
        <v>163940</v>
      </c>
      <c r="Q212">
        <v>5</v>
      </c>
      <c r="R212">
        <v>21.093980255656696</v>
      </c>
      <c r="S212" t="s">
        <v>7875</v>
      </c>
      <c r="T212" t="s">
        <v>96</v>
      </c>
      <c r="U212">
        <v>1870.72022194483</v>
      </c>
      <c r="V212">
        <v>56.3</v>
      </c>
      <c r="W212" t="s">
        <v>16412</v>
      </c>
      <c r="X212">
        <v>72100121</v>
      </c>
      <c r="Y212" t="s">
        <v>96</v>
      </c>
      <c r="Z212" t="s">
        <v>7875</v>
      </c>
      <c r="AA212" t="s">
        <v>7879</v>
      </c>
      <c r="AB212" t="s">
        <v>7880</v>
      </c>
      <c r="AC212" t="s">
        <v>4636</v>
      </c>
      <c r="AD212" t="s">
        <v>5449</v>
      </c>
      <c r="AE212">
        <v>5</v>
      </c>
      <c r="AF212" t="s">
        <v>16412</v>
      </c>
      <c r="AG212" t="s">
        <v>96</v>
      </c>
      <c r="AH212" t="s">
        <v>96</v>
      </c>
      <c r="AI212" t="str">
        <f>IF(ISNA(VLOOKUP(D212,Listen!J:O,3,0)),"",VLOOKUP(D212,Listen!J:O,3,0))</f>
        <v/>
      </c>
      <c r="AJ212" t="s">
        <v>96</v>
      </c>
      <c r="AK212">
        <v>5</v>
      </c>
      <c r="AL212" t="s">
        <v>96</v>
      </c>
      <c r="AM212">
        <v>3</v>
      </c>
      <c r="AN212">
        <v>2</v>
      </c>
      <c r="AO212">
        <v>5</v>
      </c>
      <c r="AP212">
        <f t="shared" si="3"/>
        <v>5</v>
      </c>
    </row>
    <row r="213" spans="1:42" x14ac:dyDescent="0.25">
      <c r="A213" t="s">
        <v>1139</v>
      </c>
      <c r="B213">
        <v>21.0633284489837</v>
      </c>
      <c r="C213">
        <v>135</v>
      </c>
      <c r="D213" t="s">
        <v>5095</v>
      </c>
      <c r="F213">
        <v>1874.39562051435</v>
      </c>
      <c r="G213">
        <v>60.874400608255598</v>
      </c>
      <c r="H213" t="s">
        <v>5096</v>
      </c>
      <c r="I213" t="s">
        <v>584</v>
      </c>
      <c r="J213" t="s">
        <v>37</v>
      </c>
      <c r="K213">
        <v>242815.803203427</v>
      </c>
      <c r="L213">
        <v>125769.68482902599</v>
      </c>
      <c r="M213" t="s">
        <v>98</v>
      </c>
      <c r="N213" t="s">
        <v>98</v>
      </c>
      <c r="O213">
        <v>242816</v>
      </c>
      <c r="P213">
        <v>971264</v>
      </c>
      <c r="Q213">
        <v>32</v>
      </c>
      <c r="R213">
        <v>21.101128448983701</v>
      </c>
      <c r="S213" t="s">
        <v>1139</v>
      </c>
      <c r="T213" t="s">
        <v>96</v>
      </c>
      <c r="U213">
        <v>1871.39562051435</v>
      </c>
      <c r="V213">
        <v>60.9</v>
      </c>
      <c r="W213" t="s">
        <v>16413</v>
      </c>
      <c r="X213">
        <v>72100121</v>
      </c>
      <c r="Y213" t="s">
        <v>96</v>
      </c>
      <c r="Z213" t="s">
        <v>1139</v>
      </c>
      <c r="AA213" t="s">
        <v>1140</v>
      </c>
      <c r="AB213" t="s">
        <v>1141</v>
      </c>
      <c r="AC213" t="s">
        <v>1142</v>
      </c>
      <c r="AD213" t="s">
        <v>1143</v>
      </c>
      <c r="AE213">
        <v>32</v>
      </c>
      <c r="AF213" t="s">
        <v>16413</v>
      </c>
      <c r="AG213" t="s">
        <v>96</v>
      </c>
      <c r="AH213" t="s">
        <v>96</v>
      </c>
      <c r="AI213" t="str">
        <f>IF(ISNA(VLOOKUP(D213,Listen!J:O,3,0)),"",VLOOKUP(D213,Listen!J:O,3,0))</f>
        <v/>
      </c>
      <c r="AJ213" t="s">
        <v>96</v>
      </c>
      <c r="AK213">
        <v>5</v>
      </c>
      <c r="AL213" t="s">
        <v>96</v>
      </c>
      <c r="AM213">
        <v>3</v>
      </c>
      <c r="AN213">
        <v>2</v>
      </c>
      <c r="AO213">
        <v>5</v>
      </c>
      <c r="AP213">
        <f t="shared" si="3"/>
        <v>5</v>
      </c>
    </row>
    <row r="214" spans="1:42" x14ac:dyDescent="0.25">
      <c r="A214" t="s">
        <v>1144</v>
      </c>
      <c r="B214">
        <v>21.079766813174199</v>
      </c>
      <c r="C214">
        <v>187</v>
      </c>
      <c r="D214" t="s">
        <v>2867</v>
      </c>
      <c r="F214">
        <v>1875.9488028573201</v>
      </c>
      <c r="G214">
        <v>68.073711612963393</v>
      </c>
      <c r="H214" t="s">
        <v>2868</v>
      </c>
      <c r="I214" t="s">
        <v>2869</v>
      </c>
      <c r="J214" t="s">
        <v>37</v>
      </c>
      <c r="K214">
        <v>637904.50475629698</v>
      </c>
      <c r="L214">
        <v>323362.27759209299</v>
      </c>
      <c r="M214" t="s">
        <v>98</v>
      </c>
      <c r="N214" t="s">
        <v>98</v>
      </c>
      <c r="O214">
        <v>637905</v>
      </c>
      <c r="P214">
        <v>2551620</v>
      </c>
      <c r="Q214">
        <v>83</v>
      </c>
      <c r="R214">
        <v>21.1175668131742</v>
      </c>
      <c r="S214" t="s">
        <v>1144</v>
      </c>
      <c r="T214" t="s">
        <v>96</v>
      </c>
      <c r="U214">
        <v>1872.9488028573201</v>
      </c>
      <c r="V214">
        <v>68.099999999999994</v>
      </c>
      <c r="W214" t="s">
        <v>14281</v>
      </c>
      <c r="X214">
        <v>72100121</v>
      </c>
      <c r="Y214" t="s">
        <v>96</v>
      </c>
      <c r="Z214" t="s">
        <v>1144</v>
      </c>
      <c r="AA214" t="s">
        <v>1145</v>
      </c>
      <c r="AB214" t="s">
        <v>1146</v>
      </c>
      <c r="AC214" t="s">
        <v>1147</v>
      </c>
      <c r="AD214" t="s">
        <v>1148</v>
      </c>
      <c r="AE214">
        <v>83</v>
      </c>
      <c r="AF214" t="s">
        <v>14281</v>
      </c>
      <c r="AG214" t="s">
        <v>96</v>
      </c>
      <c r="AH214" t="s">
        <v>96</v>
      </c>
      <c r="AI214" t="str">
        <f>IF(ISNA(VLOOKUP(D214,Listen!J:O,3,0)),"",VLOOKUP(D214,Listen!J:O,3,0))</f>
        <v/>
      </c>
      <c r="AJ214" t="s">
        <v>96</v>
      </c>
      <c r="AK214">
        <v>5</v>
      </c>
      <c r="AL214" t="s">
        <v>96</v>
      </c>
      <c r="AM214">
        <v>3</v>
      </c>
      <c r="AN214">
        <v>2</v>
      </c>
      <c r="AO214">
        <v>5</v>
      </c>
      <c r="AP214">
        <f t="shared" si="3"/>
        <v>5</v>
      </c>
    </row>
    <row r="215" spans="1:42" x14ac:dyDescent="0.25">
      <c r="A215" t="s">
        <v>1135</v>
      </c>
      <c r="B215">
        <v>21.1191134930062</v>
      </c>
      <c r="C215">
        <v>243</v>
      </c>
      <c r="D215" t="s">
        <v>2234</v>
      </c>
      <c r="F215">
        <v>1879.6664822846101</v>
      </c>
      <c r="G215">
        <v>73.956707333794597</v>
      </c>
      <c r="H215" t="s">
        <v>2235</v>
      </c>
      <c r="I215" t="s">
        <v>1134</v>
      </c>
      <c r="J215" t="s">
        <v>37</v>
      </c>
      <c r="K215">
        <v>132093.06425549201</v>
      </c>
      <c r="L215">
        <v>58344.020525347303</v>
      </c>
      <c r="M215" t="s">
        <v>98</v>
      </c>
      <c r="N215" t="s">
        <v>98</v>
      </c>
      <c r="O215">
        <v>132093</v>
      </c>
      <c r="P215">
        <v>528372</v>
      </c>
      <c r="Q215">
        <v>17</v>
      </c>
      <c r="R215">
        <v>21.156913493006201</v>
      </c>
      <c r="S215" t="s">
        <v>1137</v>
      </c>
      <c r="T215" t="s">
        <v>96</v>
      </c>
      <c r="U215">
        <v>1876.6664822846101</v>
      </c>
      <c r="V215">
        <v>74</v>
      </c>
      <c r="W215" t="s">
        <v>16414</v>
      </c>
      <c r="X215">
        <v>72100121</v>
      </c>
      <c r="Y215" t="s">
        <v>96</v>
      </c>
      <c r="Z215" t="s">
        <v>1137</v>
      </c>
      <c r="AA215" t="s">
        <v>1149</v>
      </c>
      <c r="AB215" t="s">
        <v>1135</v>
      </c>
      <c r="AC215" t="s">
        <v>1150</v>
      </c>
      <c r="AD215" t="s">
        <v>1131</v>
      </c>
      <c r="AE215">
        <v>17</v>
      </c>
      <c r="AF215" t="s">
        <v>16414</v>
      </c>
      <c r="AG215" t="s">
        <v>96</v>
      </c>
      <c r="AH215" t="s">
        <v>96</v>
      </c>
      <c r="AI215" t="str">
        <f>IF(ISNA(VLOOKUP(D215,Listen!J:O,3,0)),"",VLOOKUP(D215,Listen!J:O,3,0))</f>
        <v/>
      </c>
      <c r="AJ215" t="s">
        <v>96</v>
      </c>
      <c r="AK215">
        <v>5</v>
      </c>
      <c r="AL215" t="s">
        <v>96</v>
      </c>
      <c r="AM215">
        <v>3</v>
      </c>
      <c r="AN215">
        <v>2</v>
      </c>
      <c r="AO215">
        <v>5</v>
      </c>
      <c r="AP215">
        <f t="shared" si="3"/>
        <v>5</v>
      </c>
    </row>
    <row r="216" spans="1:42" x14ac:dyDescent="0.25">
      <c r="A216" t="s">
        <v>1152</v>
      </c>
      <c r="B216">
        <v>21.193005422202901</v>
      </c>
      <c r="C216">
        <v>119</v>
      </c>
      <c r="E216">
        <v>1885</v>
      </c>
      <c r="F216">
        <v>1886.64817695848</v>
      </c>
      <c r="G216">
        <v>75.029937533036701</v>
      </c>
      <c r="H216" t="s">
        <v>14283</v>
      </c>
      <c r="J216" t="s">
        <v>44</v>
      </c>
      <c r="K216">
        <v>719948.72246686404</v>
      </c>
      <c r="L216">
        <v>167572.996016716</v>
      </c>
      <c r="M216" t="s">
        <v>98</v>
      </c>
      <c r="N216" t="s">
        <v>98</v>
      </c>
      <c r="O216">
        <v>719949</v>
      </c>
      <c r="P216">
        <v>2879796</v>
      </c>
      <c r="Q216">
        <v>94</v>
      </c>
      <c r="R216">
        <v>21.230805422202899</v>
      </c>
      <c r="S216" t="s">
        <v>1152</v>
      </c>
      <c r="T216">
        <v>1885</v>
      </c>
      <c r="U216">
        <v>1883.64817695848</v>
      </c>
      <c r="V216">
        <v>75</v>
      </c>
      <c r="W216" t="s">
        <v>16415</v>
      </c>
      <c r="X216">
        <v>72100121</v>
      </c>
      <c r="Y216" t="s">
        <v>96</v>
      </c>
      <c r="Z216" t="s">
        <v>1152</v>
      </c>
      <c r="AA216" t="s">
        <v>1153</v>
      </c>
      <c r="AB216" t="s">
        <v>1154</v>
      </c>
      <c r="AC216" t="s">
        <v>1155</v>
      </c>
      <c r="AD216" t="s">
        <v>1156</v>
      </c>
      <c r="AE216">
        <v>94</v>
      </c>
      <c r="AF216" t="s">
        <v>16415</v>
      </c>
      <c r="AG216" t="s">
        <v>96</v>
      </c>
      <c r="AH216" t="s">
        <v>118</v>
      </c>
      <c r="AI216" t="str">
        <f>IF(ISNA(VLOOKUP(D216,Listen!J:O,3,0)),"",VLOOKUP(D216,Listen!J:O,3,0))</f>
        <v/>
      </c>
      <c r="AJ216" t="s">
        <v>96</v>
      </c>
      <c r="AK216">
        <v>5</v>
      </c>
      <c r="AL216" t="s">
        <v>96</v>
      </c>
      <c r="AM216" t="s">
        <v>96</v>
      </c>
      <c r="AN216">
        <v>2</v>
      </c>
      <c r="AO216">
        <v>5</v>
      </c>
      <c r="AP216">
        <f t="shared" si="3"/>
        <v>5</v>
      </c>
    </row>
    <row r="217" spans="1:42" x14ac:dyDescent="0.25">
      <c r="A217" t="s">
        <v>5257</v>
      </c>
      <c r="B217">
        <v>21.196828817783299</v>
      </c>
      <c r="C217">
        <v>203.89999389648401</v>
      </c>
      <c r="D217" t="s">
        <v>7881</v>
      </c>
      <c r="F217">
        <v>1887.0094313045299</v>
      </c>
      <c r="G217">
        <v>58.087167295287202</v>
      </c>
      <c r="H217" t="s">
        <v>7882</v>
      </c>
      <c r="I217" t="s">
        <v>2760</v>
      </c>
      <c r="J217" t="s">
        <v>37</v>
      </c>
      <c r="K217">
        <v>55957.354936493997</v>
      </c>
      <c r="L217">
        <v>10191.135803170901</v>
      </c>
      <c r="M217" t="s">
        <v>98</v>
      </c>
      <c r="N217" t="s">
        <v>98</v>
      </c>
      <c r="O217">
        <v>55957</v>
      </c>
      <c r="P217">
        <v>223828</v>
      </c>
      <c r="Q217">
        <v>7</v>
      </c>
      <c r="R217">
        <v>21.234628817783296</v>
      </c>
      <c r="S217" t="s">
        <v>5257</v>
      </c>
      <c r="T217" t="s">
        <v>96</v>
      </c>
      <c r="U217">
        <v>1884.0094313045299</v>
      </c>
      <c r="V217">
        <v>58.1</v>
      </c>
      <c r="W217" t="s">
        <v>16416</v>
      </c>
      <c r="X217">
        <v>72100121</v>
      </c>
      <c r="Y217" t="s">
        <v>96</v>
      </c>
      <c r="Z217" t="s">
        <v>5257</v>
      </c>
      <c r="AA217" t="s">
        <v>5255</v>
      </c>
      <c r="AB217" t="s">
        <v>7883</v>
      </c>
      <c r="AC217" t="s">
        <v>5256</v>
      </c>
      <c r="AD217" t="s">
        <v>7884</v>
      </c>
      <c r="AE217">
        <v>7</v>
      </c>
      <c r="AF217" t="s">
        <v>16416</v>
      </c>
      <c r="AG217" t="s">
        <v>96</v>
      </c>
      <c r="AH217" t="s">
        <v>96</v>
      </c>
      <c r="AI217" t="str">
        <f>IF(ISNA(VLOOKUP(D217,Listen!J:O,3,0)),"",VLOOKUP(D217,Listen!J:O,3,0))</f>
        <v/>
      </c>
      <c r="AJ217" t="s">
        <v>96</v>
      </c>
      <c r="AK217">
        <v>5</v>
      </c>
      <c r="AL217" t="s">
        <v>96</v>
      </c>
      <c r="AM217">
        <v>3</v>
      </c>
      <c r="AN217">
        <v>2</v>
      </c>
      <c r="AO217">
        <v>5</v>
      </c>
      <c r="AP217">
        <f t="shared" si="3"/>
        <v>5</v>
      </c>
    </row>
    <row r="218" spans="1:42" x14ac:dyDescent="0.25">
      <c r="A218" t="s">
        <v>6829</v>
      </c>
      <c r="B218">
        <v>21.2752020974259</v>
      </c>
      <c r="C218">
        <v>134</v>
      </c>
      <c r="D218">
        <v>1114420</v>
      </c>
      <c r="F218">
        <v>1894.41454733009</v>
      </c>
      <c r="G218">
        <v>50.014223911193298</v>
      </c>
      <c r="H218" t="s">
        <v>7885</v>
      </c>
      <c r="I218" t="s">
        <v>2760</v>
      </c>
      <c r="J218" t="s">
        <v>37</v>
      </c>
      <c r="K218">
        <v>326352.68422541098</v>
      </c>
      <c r="L218">
        <v>15852.6855644729</v>
      </c>
      <c r="M218" t="s">
        <v>98</v>
      </c>
      <c r="N218" t="s">
        <v>98</v>
      </c>
      <c r="O218">
        <v>326353</v>
      </c>
      <c r="P218">
        <v>1305412</v>
      </c>
      <c r="Q218">
        <v>43</v>
      </c>
      <c r="R218">
        <v>21.313002097425901</v>
      </c>
      <c r="S218" t="s">
        <v>6829</v>
      </c>
      <c r="T218" t="s">
        <v>96</v>
      </c>
      <c r="U218">
        <v>1891.41454733009</v>
      </c>
      <c r="V218">
        <v>50</v>
      </c>
      <c r="W218" t="s">
        <v>16417</v>
      </c>
      <c r="X218">
        <v>72100121</v>
      </c>
      <c r="Y218" t="s">
        <v>96</v>
      </c>
      <c r="Z218" t="s">
        <v>6829</v>
      </c>
      <c r="AA218" t="s">
        <v>6830</v>
      </c>
      <c r="AB218" t="s">
        <v>6828</v>
      </c>
      <c r="AC218" t="s">
        <v>7886</v>
      </c>
      <c r="AD218" t="s">
        <v>6824</v>
      </c>
      <c r="AE218">
        <v>43</v>
      </c>
      <c r="AF218" t="s">
        <v>16417</v>
      </c>
      <c r="AG218" t="s">
        <v>96</v>
      </c>
      <c r="AH218" t="s">
        <v>96</v>
      </c>
      <c r="AI218" t="str">
        <f>IF(ISNA(VLOOKUP(D218,Listen!J:O,3,0)),"",VLOOKUP(D218,Listen!J:O,3,0))</f>
        <v/>
      </c>
      <c r="AJ218" t="s">
        <v>96</v>
      </c>
      <c r="AK218">
        <v>5</v>
      </c>
      <c r="AL218" t="s">
        <v>96</v>
      </c>
      <c r="AM218">
        <v>3</v>
      </c>
      <c r="AN218">
        <v>2</v>
      </c>
      <c r="AO218">
        <v>5</v>
      </c>
      <c r="AP218">
        <f t="shared" si="3"/>
        <v>5</v>
      </c>
    </row>
    <row r="219" spans="1:42" x14ac:dyDescent="0.25">
      <c r="A219" t="s">
        <v>1157</v>
      </c>
      <c r="B219">
        <v>21.279660139261502</v>
      </c>
      <c r="C219">
        <v>205</v>
      </c>
      <c r="E219">
        <v>1893</v>
      </c>
      <c r="F219">
        <v>1894.8357663627701</v>
      </c>
      <c r="G219">
        <v>86.453923164088806</v>
      </c>
      <c r="H219" t="s">
        <v>14284</v>
      </c>
      <c r="J219" t="s">
        <v>44</v>
      </c>
      <c r="K219">
        <v>1835921.3567969899</v>
      </c>
      <c r="L219">
        <v>310889.09071634797</v>
      </c>
      <c r="M219" t="s">
        <v>98</v>
      </c>
      <c r="N219" t="s">
        <v>98</v>
      </c>
      <c r="O219">
        <v>1835921</v>
      </c>
      <c r="P219">
        <v>7343684</v>
      </c>
      <c r="Q219">
        <v>240</v>
      </c>
      <c r="R219">
        <v>21.317460139261499</v>
      </c>
      <c r="S219" t="s">
        <v>1157</v>
      </c>
      <c r="T219">
        <v>1893</v>
      </c>
      <c r="U219">
        <v>1891.8357663627701</v>
      </c>
      <c r="V219">
        <v>86.5</v>
      </c>
      <c r="W219" t="s">
        <v>16418</v>
      </c>
      <c r="X219">
        <v>72100121</v>
      </c>
      <c r="Y219" t="s">
        <v>96</v>
      </c>
      <c r="Z219" t="s">
        <v>1157</v>
      </c>
      <c r="AA219" t="s">
        <v>3020</v>
      </c>
      <c r="AB219" t="s">
        <v>1158</v>
      </c>
      <c r="AC219" t="s">
        <v>461</v>
      </c>
      <c r="AD219" t="s">
        <v>1159</v>
      </c>
      <c r="AE219">
        <v>240</v>
      </c>
      <c r="AF219" t="s">
        <v>14284</v>
      </c>
      <c r="AG219">
        <v>0</v>
      </c>
      <c r="AH219" t="s">
        <v>118</v>
      </c>
      <c r="AI219" t="str">
        <f>IF(ISNA(VLOOKUP(D219,Listen!J:O,3,0)),"",VLOOKUP(D219,Listen!J:O,3,0))</f>
        <v/>
      </c>
      <c r="AJ219" t="s">
        <v>96</v>
      </c>
      <c r="AK219" t="s">
        <v>96</v>
      </c>
      <c r="AL219" t="s">
        <v>96</v>
      </c>
      <c r="AM219" t="s">
        <v>96</v>
      </c>
      <c r="AN219">
        <v>2</v>
      </c>
      <c r="AO219">
        <v>2</v>
      </c>
      <c r="AP219">
        <f t="shared" si="3"/>
        <v>2</v>
      </c>
    </row>
    <row r="220" spans="1:42" x14ac:dyDescent="0.25">
      <c r="A220" t="s">
        <v>7887</v>
      </c>
      <c r="B220">
        <v>21.283437817722699</v>
      </c>
      <c r="C220">
        <v>107</v>
      </c>
      <c r="D220" t="s">
        <v>300</v>
      </c>
      <c r="F220">
        <v>1895.1927011170701</v>
      </c>
      <c r="G220">
        <v>55.399671764863299</v>
      </c>
      <c r="H220" t="s">
        <v>7888</v>
      </c>
      <c r="I220" t="s">
        <v>66</v>
      </c>
      <c r="J220" t="s">
        <v>37</v>
      </c>
      <c r="K220">
        <v>416522.912106779</v>
      </c>
      <c r="L220">
        <v>61252.247458258797</v>
      </c>
      <c r="M220" t="s">
        <v>98</v>
      </c>
      <c r="N220" t="s">
        <v>98</v>
      </c>
      <c r="O220">
        <v>416523</v>
      </c>
      <c r="P220">
        <v>1666092</v>
      </c>
      <c r="Q220">
        <v>54</v>
      </c>
      <c r="R220">
        <v>21.321237817722697</v>
      </c>
      <c r="S220" t="s">
        <v>7887</v>
      </c>
      <c r="T220" t="s">
        <v>96</v>
      </c>
      <c r="U220">
        <v>1892.1927011170701</v>
      </c>
      <c r="V220">
        <v>55.4</v>
      </c>
      <c r="W220" t="s">
        <v>16419</v>
      </c>
      <c r="X220">
        <v>72100121</v>
      </c>
      <c r="Y220" t="s">
        <v>96</v>
      </c>
      <c r="Z220" t="s">
        <v>7887</v>
      </c>
      <c r="AA220" t="s">
        <v>7889</v>
      </c>
      <c r="AB220" t="s">
        <v>7890</v>
      </c>
      <c r="AC220" t="s">
        <v>7891</v>
      </c>
      <c r="AD220" t="s">
        <v>7892</v>
      </c>
      <c r="AE220">
        <v>54</v>
      </c>
      <c r="AF220" t="s">
        <v>16419</v>
      </c>
      <c r="AG220" t="s">
        <v>96</v>
      </c>
      <c r="AH220" t="s">
        <v>96</v>
      </c>
      <c r="AI220" t="str">
        <f>IF(ISNA(VLOOKUP(D220,Listen!J:O,3,0)),"",VLOOKUP(D220,Listen!J:O,3,0))</f>
        <v/>
      </c>
      <c r="AJ220" t="s">
        <v>96</v>
      </c>
      <c r="AK220">
        <v>5</v>
      </c>
      <c r="AL220" t="s">
        <v>96</v>
      </c>
      <c r="AM220">
        <v>3</v>
      </c>
      <c r="AN220">
        <v>2</v>
      </c>
      <c r="AO220">
        <v>5</v>
      </c>
      <c r="AP220">
        <f t="shared" si="3"/>
        <v>5</v>
      </c>
    </row>
    <row r="221" spans="1:42" x14ac:dyDescent="0.25">
      <c r="A221" t="s">
        <v>1149</v>
      </c>
      <c r="B221">
        <v>21.298222289034602</v>
      </c>
      <c r="C221">
        <v>243</v>
      </c>
      <c r="D221" t="s">
        <v>764</v>
      </c>
      <c r="F221">
        <v>1896.5896150390199</v>
      </c>
      <c r="G221">
        <v>55.587986335710298</v>
      </c>
      <c r="H221" t="s">
        <v>765</v>
      </c>
      <c r="I221" t="s">
        <v>381</v>
      </c>
      <c r="J221" t="s">
        <v>37</v>
      </c>
      <c r="K221">
        <v>41728.448780635903</v>
      </c>
      <c r="L221">
        <v>20752.7085243824</v>
      </c>
      <c r="M221" t="s">
        <v>98</v>
      </c>
      <c r="N221" t="s">
        <v>98</v>
      </c>
      <c r="O221">
        <v>41728</v>
      </c>
      <c r="P221">
        <v>166912</v>
      </c>
      <c r="Q221">
        <v>5</v>
      </c>
      <c r="R221">
        <v>21.336022289034602</v>
      </c>
      <c r="S221" t="s">
        <v>1149</v>
      </c>
      <c r="T221" t="s">
        <v>96</v>
      </c>
      <c r="U221">
        <v>1893.5896150390199</v>
      </c>
      <c r="V221">
        <v>55.6</v>
      </c>
      <c r="W221" t="s">
        <v>16420</v>
      </c>
      <c r="X221">
        <v>72100121</v>
      </c>
      <c r="Y221" t="s">
        <v>96</v>
      </c>
      <c r="Z221" t="s">
        <v>1149</v>
      </c>
      <c r="AA221" t="s">
        <v>1150</v>
      </c>
      <c r="AB221" t="s">
        <v>1137</v>
      </c>
      <c r="AC221" t="s">
        <v>1160</v>
      </c>
      <c r="AD221" t="s">
        <v>1135</v>
      </c>
      <c r="AE221">
        <v>5</v>
      </c>
      <c r="AF221" t="s">
        <v>16420</v>
      </c>
      <c r="AG221" t="s">
        <v>96</v>
      </c>
      <c r="AH221" t="s">
        <v>96</v>
      </c>
      <c r="AI221" t="str">
        <f>IF(ISNA(VLOOKUP(D221,Listen!J:O,3,0)),"",VLOOKUP(D221,Listen!J:O,3,0))</f>
        <v/>
      </c>
      <c r="AJ221" t="s">
        <v>96</v>
      </c>
      <c r="AK221">
        <v>5</v>
      </c>
      <c r="AL221" t="s">
        <v>96</v>
      </c>
      <c r="AM221">
        <v>3</v>
      </c>
      <c r="AN221">
        <v>2</v>
      </c>
      <c r="AO221">
        <v>5</v>
      </c>
      <c r="AP221">
        <f t="shared" si="3"/>
        <v>5</v>
      </c>
    </row>
    <row r="222" spans="1:42" x14ac:dyDescent="0.25">
      <c r="A222" t="s">
        <v>313</v>
      </c>
      <c r="B222">
        <v>21.368820872080601</v>
      </c>
      <c r="C222">
        <v>149</v>
      </c>
      <c r="E222">
        <v>1902</v>
      </c>
      <c r="F222">
        <v>1903.26013720015</v>
      </c>
      <c r="G222">
        <v>75.362451946909303</v>
      </c>
      <c r="H222" t="s">
        <v>14285</v>
      </c>
      <c r="J222" t="s">
        <v>44</v>
      </c>
      <c r="K222">
        <v>880257.648110496</v>
      </c>
      <c r="L222">
        <v>172825.13108015401</v>
      </c>
      <c r="M222">
        <v>1121637.97190377</v>
      </c>
      <c r="N222">
        <v>1121637.97190377</v>
      </c>
      <c r="O222">
        <v>0</v>
      </c>
      <c r="P222">
        <v>0</v>
      </c>
      <c r="Q222">
        <v>0</v>
      </c>
      <c r="R222">
        <v>21.406620872080602</v>
      </c>
      <c r="S222" t="s">
        <v>313</v>
      </c>
      <c r="T222">
        <v>1902</v>
      </c>
      <c r="U222">
        <v>1900.26013720015</v>
      </c>
      <c r="V222">
        <v>75.400000000000006</v>
      </c>
      <c r="W222" t="s">
        <v>14286</v>
      </c>
      <c r="X222">
        <v>72100121</v>
      </c>
      <c r="Y222" t="s">
        <v>96</v>
      </c>
      <c r="Z222" t="s">
        <v>313</v>
      </c>
      <c r="AA222" t="s">
        <v>311</v>
      </c>
      <c r="AB222" t="s">
        <v>233</v>
      </c>
      <c r="AC222" t="s">
        <v>309</v>
      </c>
      <c r="AD222" t="s">
        <v>232</v>
      </c>
      <c r="AE222">
        <v>0</v>
      </c>
      <c r="AF222" t="s">
        <v>14286</v>
      </c>
      <c r="AG222" t="s">
        <v>96</v>
      </c>
      <c r="AH222" t="s">
        <v>118</v>
      </c>
      <c r="AI222" t="str">
        <f>IF(ISNA(VLOOKUP(D222,Listen!J:O,3,0)),"",VLOOKUP(D222,Listen!J:O,3,0))</f>
        <v/>
      </c>
      <c r="AJ222">
        <v>6</v>
      </c>
      <c r="AK222">
        <v>5</v>
      </c>
      <c r="AL222" t="s">
        <v>96</v>
      </c>
      <c r="AM222" t="s">
        <v>96</v>
      </c>
      <c r="AN222">
        <v>2</v>
      </c>
      <c r="AO222">
        <v>6</v>
      </c>
      <c r="AP222">
        <f t="shared" si="3"/>
        <v>6</v>
      </c>
    </row>
    <row r="223" spans="1:42" x14ac:dyDescent="0.25">
      <c r="A223" t="s">
        <v>7893</v>
      </c>
      <c r="B223">
        <v>21.424089031841199</v>
      </c>
      <c r="C223">
        <v>164</v>
      </c>
      <c r="D223" t="s">
        <v>7894</v>
      </c>
      <c r="F223">
        <v>1908.48216105079</v>
      </c>
      <c r="G223">
        <v>51.7532929860566</v>
      </c>
      <c r="H223" t="s">
        <v>7895</v>
      </c>
      <c r="I223" t="s">
        <v>7896</v>
      </c>
      <c r="J223" t="s">
        <v>37</v>
      </c>
      <c r="K223">
        <v>28974.3310012929</v>
      </c>
      <c r="L223">
        <v>4523.2047403569104</v>
      </c>
      <c r="M223" t="s">
        <v>98</v>
      </c>
      <c r="N223" t="s">
        <v>98</v>
      </c>
      <c r="O223">
        <v>28974</v>
      </c>
      <c r="P223">
        <v>115896</v>
      </c>
      <c r="Q223">
        <v>4</v>
      </c>
      <c r="R223">
        <v>21.461889031841196</v>
      </c>
      <c r="S223" t="s">
        <v>7897</v>
      </c>
      <c r="T223" t="s">
        <v>96</v>
      </c>
      <c r="U223">
        <v>1905.48216105079</v>
      </c>
      <c r="V223">
        <v>51.8</v>
      </c>
      <c r="W223" t="s">
        <v>16421</v>
      </c>
      <c r="X223">
        <v>72100121</v>
      </c>
      <c r="Y223" t="s">
        <v>96</v>
      </c>
      <c r="Z223" t="s">
        <v>7897</v>
      </c>
      <c r="AA223" t="s">
        <v>7898</v>
      </c>
      <c r="AB223" t="s">
        <v>7893</v>
      </c>
      <c r="AC223" t="s">
        <v>7899</v>
      </c>
      <c r="AD223" t="s">
        <v>7900</v>
      </c>
      <c r="AE223">
        <v>4</v>
      </c>
      <c r="AF223" t="s">
        <v>16421</v>
      </c>
      <c r="AG223" t="s">
        <v>96</v>
      </c>
      <c r="AH223" t="s">
        <v>96</v>
      </c>
      <c r="AI223" t="str">
        <f>IF(ISNA(VLOOKUP(D223,Listen!J:O,3,0)),"",VLOOKUP(D223,Listen!J:O,3,0))</f>
        <v/>
      </c>
      <c r="AJ223" t="s">
        <v>96</v>
      </c>
      <c r="AK223">
        <v>5</v>
      </c>
      <c r="AL223" t="s">
        <v>96</v>
      </c>
      <c r="AM223">
        <v>3</v>
      </c>
      <c r="AN223">
        <v>2</v>
      </c>
      <c r="AO223">
        <v>5</v>
      </c>
      <c r="AP223">
        <f t="shared" si="3"/>
        <v>5</v>
      </c>
    </row>
    <row r="224" spans="1:42" x14ac:dyDescent="0.25">
      <c r="A224" t="s">
        <v>1160</v>
      </c>
      <c r="B224">
        <v>21.5121821977033</v>
      </c>
      <c r="C224">
        <v>243</v>
      </c>
      <c r="E224">
        <v>1928</v>
      </c>
      <c r="F224">
        <v>1916.8056625967699</v>
      </c>
      <c r="G224">
        <v>56.802853966678697</v>
      </c>
      <c r="H224" t="s">
        <v>15452</v>
      </c>
      <c r="J224" t="s">
        <v>44</v>
      </c>
      <c r="K224">
        <v>131318.13994133199</v>
      </c>
      <c r="L224">
        <v>29641.7825286197</v>
      </c>
      <c r="M224" t="s">
        <v>98</v>
      </c>
      <c r="N224" t="s">
        <v>98</v>
      </c>
      <c r="O224">
        <v>131318</v>
      </c>
      <c r="P224">
        <v>525272</v>
      </c>
      <c r="Q224">
        <v>17</v>
      </c>
      <c r="R224">
        <v>21.549982197703301</v>
      </c>
      <c r="S224" t="s">
        <v>1160</v>
      </c>
      <c r="T224">
        <v>1928</v>
      </c>
      <c r="U224">
        <v>1913.8056625967699</v>
      </c>
      <c r="V224">
        <v>56.8</v>
      </c>
      <c r="W224" t="s">
        <v>16422</v>
      </c>
      <c r="X224">
        <v>72100121</v>
      </c>
      <c r="Y224" t="s">
        <v>96</v>
      </c>
      <c r="Z224" t="s">
        <v>1160</v>
      </c>
      <c r="AA224" t="s">
        <v>1161</v>
      </c>
      <c r="AB224" t="s">
        <v>1150</v>
      </c>
      <c r="AC224" t="s">
        <v>1169</v>
      </c>
      <c r="AD224" t="s">
        <v>1149</v>
      </c>
      <c r="AE224">
        <v>17</v>
      </c>
      <c r="AF224" t="s">
        <v>16422</v>
      </c>
      <c r="AG224" t="s">
        <v>96</v>
      </c>
      <c r="AH224" t="s">
        <v>118</v>
      </c>
      <c r="AI224" t="str">
        <f>IF(ISNA(VLOOKUP(D224,Listen!J:O,3,0)),"",VLOOKUP(D224,Listen!J:O,3,0))</f>
        <v/>
      </c>
      <c r="AJ224" t="s">
        <v>96</v>
      </c>
      <c r="AK224">
        <v>5</v>
      </c>
      <c r="AL224" t="s">
        <v>96</v>
      </c>
      <c r="AM224" t="s">
        <v>96</v>
      </c>
      <c r="AN224">
        <v>2</v>
      </c>
      <c r="AO224">
        <v>5</v>
      </c>
      <c r="AP224">
        <f t="shared" si="3"/>
        <v>5</v>
      </c>
    </row>
    <row r="225" spans="1:42" x14ac:dyDescent="0.25">
      <c r="A225" t="s">
        <v>7901</v>
      </c>
      <c r="B225">
        <v>21.628039029769798</v>
      </c>
      <c r="C225">
        <v>113.199996948242</v>
      </c>
      <c r="D225" t="s">
        <v>7902</v>
      </c>
      <c r="F225">
        <v>1927.7524200595001</v>
      </c>
      <c r="G225">
        <v>60.755903962007501</v>
      </c>
      <c r="H225" t="s">
        <v>7903</v>
      </c>
      <c r="I225" t="s">
        <v>2182</v>
      </c>
      <c r="J225" t="s">
        <v>37</v>
      </c>
      <c r="K225">
        <v>97390.906941535897</v>
      </c>
      <c r="L225">
        <v>53036.493451660099</v>
      </c>
      <c r="M225" t="s">
        <v>98</v>
      </c>
      <c r="N225" t="s">
        <v>98</v>
      </c>
      <c r="O225">
        <v>97391</v>
      </c>
      <c r="P225">
        <v>389564</v>
      </c>
      <c r="Q225">
        <v>13</v>
      </c>
      <c r="R225">
        <v>21.665839029769799</v>
      </c>
      <c r="S225" t="s">
        <v>7904</v>
      </c>
      <c r="T225" t="s">
        <v>96</v>
      </c>
      <c r="U225">
        <v>1924.7524200595001</v>
      </c>
      <c r="V225">
        <v>60.8</v>
      </c>
      <c r="W225" t="s">
        <v>16423</v>
      </c>
      <c r="X225">
        <v>72100121</v>
      </c>
      <c r="Y225" t="s">
        <v>96</v>
      </c>
      <c r="Z225" t="s">
        <v>7904</v>
      </c>
      <c r="AA225" t="s">
        <v>7905</v>
      </c>
      <c r="AB225" t="s">
        <v>7901</v>
      </c>
      <c r="AC225" t="s">
        <v>7906</v>
      </c>
      <c r="AD225" t="s">
        <v>7907</v>
      </c>
      <c r="AE225">
        <v>13</v>
      </c>
      <c r="AF225" t="s">
        <v>16423</v>
      </c>
      <c r="AG225" t="s">
        <v>96</v>
      </c>
      <c r="AH225" t="s">
        <v>96</v>
      </c>
      <c r="AI225" t="str">
        <f>IF(ISNA(VLOOKUP(D225,Listen!J:O,3,0)),"",VLOOKUP(D225,Listen!J:O,3,0))</f>
        <v/>
      </c>
      <c r="AJ225" t="s">
        <v>96</v>
      </c>
      <c r="AK225">
        <v>5</v>
      </c>
      <c r="AL225" t="s">
        <v>96</v>
      </c>
      <c r="AM225">
        <v>3</v>
      </c>
      <c r="AN225">
        <v>2</v>
      </c>
      <c r="AO225">
        <v>5</v>
      </c>
      <c r="AP225">
        <f t="shared" si="3"/>
        <v>5</v>
      </c>
    </row>
    <row r="226" spans="1:42" x14ac:dyDescent="0.25">
      <c r="A226" t="s">
        <v>7908</v>
      </c>
      <c r="B226">
        <v>21.6430595163696</v>
      </c>
      <c r="C226">
        <v>128</v>
      </c>
      <c r="D226" t="s">
        <v>7909</v>
      </c>
      <c r="F226">
        <v>1929.1716339362099</v>
      </c>
      <c r="G226">
        <v>51.804907058637497</v>
      </c>
      <c r="H226" t="s">
        <v>7910</v>
      </c>
      <c r="I226" t="s">
        <v>7911</v>
      </c>
      <c r="J226" t="s">
        <v>37</v>
      </c>
      <c r="K226">
        <v>47047.740345048398</v>
      </c>
      <c r="L226">
        <v>6817.0912336502697</v>
      </c>
      <c r="M226" t="s">
        <v>98</v>
      </c>
      <c r="N226" t="s">
        <v>98</v>
      </c>
      <c r="O226">
        <v>47048</v>
      </c>
      <c r="P226">
        <v>188192</v>
      </c>
      <c r="Q226">
        <v>6</v>
      </c>
      <c r="R226">
        <v>21.680859516369601</v>
      </c>
      <c r="S226" t="s">
        <v>7912</v>
      </c>
      <c r="T226" t="s">
        <v>96</v>
      </c>
      <c r="U226">
        <v>1926.1716339362099</v>
      </c>
      <c r="V226">
        <v>51.8</v>
      </c>
      <c r="W226" t="s">
        <v>16424</v>
      </c>
      <c r="X226">
        <v>72100121</v>
      </c>
      <c r="Y226" t="s">
        <v>96</v>
      </c>
      <c r="Z226" t="s">
        <v>7912</v>
      </c>
      <c r="AA226" t="s">
        <v>7913</v>
      </c>
      <c r="AB226" t="s">
        <v>7908</v>
      </c>
      <c r="AC226" t="s">
        <v>7914</v>
      </c>
      <c r="AD226" t="s">
        <v>7915</v>
      </c>
      <c r="AE226">
        <v>6</v>
      </c>
      <c r="AF226" t="s">
        <v>16424</v>
      </c>
      <c r="AG226" t="s">
        <v>96</v>
      </c>
      <c r="AH226" t="s">
        <v>96</v>
      </c>
      <c r="AI226" t="str">
        <f>IF(ISNA(VLOOKUP(D226,Listen!J:O,3,0)),"",VLOOKUP(D226,Listen!J:O,3,0))</f>
        <v/>
      </c>
      <c r="AJ226" t="s">
        <v>96</v>
      </c>
      <c r="AK226">
        <v>5</v>
      </c>
      <c r="AL226" t="s">
        <v>96</v>
      </c>
      <c r="AM226">
        <v>3</v>
      </c>
      <c r="AN226">
        <v>2</v>
      </c>
      <c r="AO226">
        <v>5</v>
      </c>
      <c r="AP226">
        <f t="shared" si="3"/>
        <v>5</v>
      </c>
    </row>
    <row r="227" spans="1:42" x14ac:dyDescent="0.25">
      <c r="A227" t="s">
        <v>460</v>
      </c>
      <c r="B227">
        <v>21.717220053095499</v>
      </c>
      <c r="C227">
        <v>205</v>
      </c>
      <c r="E227">
        <v>1946</v>
      </c>
      <c r="F227">
        <v>1936.1787080497199</v>
      </c>
      <c r="G227">
        <v>52.371160380794599</v>
      </c>
      <c r="H227" t="s">
        <v>14289</v>
      </c>
      <c r="J227" t="s">
        <v>44</v>
      </c>
      <c r="K227">
        <v>194348.19349120799</v>
      </c>
      <c r="L227">
        <v>127576.107397075</v>
      </c>
      <c r="M227">
        <v>925572.17666221596</v>
      </c>
      <c r="N227">
        <v>925572.17666221596</v>
      </c>
      <c r="O227">
        <v>0</v>
      </c>
      <c r="P227">
        <v>0</v>
      </c>
      <c r="Q227">
        <v>0</v>
      </c>
      <c r="R227">
        <v>21.7550200530955</v>
      </c>
      <c r="S227" t="s">
        <v>462</v>
      </c>
      <c r="T227">
        <v>1946</v>
      </c>
      <c r="U227">
        <v>1933.1787080497199</v>
      </c>
      <c r="V227">
        <v>52.4</v>
      </c>
      <c r="W227" t="s">
        <v>14288</v>
      </c>
      <c r="X227">
        <v>72100121</v>
      </c>
      <c r="Y227" t="s">
        <v>96</v>
      </c>
      <c r="Z227" t="s">
        <v>462</v>
      </c>
      <c r="AA227" t="s">
        <v>463</v>
      </c>
      <c r="AB227" t="s">
        <v>460</v>
      </c>
      <c r="AC227" t="s">
        <v>464</v>
      </c>
      <c r="AD227" t="s">
        <v>459</v>
      </c>
      <c r="AE227">
        <v>0</v>
      </c>
      <c r="AF227" t="s">
        <v>14288</v>
      </c>
      <c r="AG227" t="s">
        <v>96</v>
      </c>
      <c r="AH227" t="s">
        <v>118</v>
      </c>
      <c r="AI227" t="str">
        <f>IF(ISNA(VLOOKUP(D227,Listen!J:O,3,0)),"",VLOOKUP(D227,Listen!J:O,3,0))</f>
        <v/>
      </c>
      <c r="AJ227">
        <v>6</v>
      </c>
      <c r="AK227">
        <v>5</v>
      </c>
      <c r="AL227" t="s">
        <v>96</v>
      </c>
      <c r="AM227" t="s">
        <v>96</v>
      </c>
      <c r="AN227">
        <v>2</v>
      </c>
      <c r="AO227">
        <v>6</v>
      </c>
      <c r="AP227">
        <f t="shared" si="3"/>
        <v>6</v>
      </c>
    </row>
    <row r="228" spans="1:42" x14ac:dyDescent="0.25">
      <c r="A228" t="s">
        <v>6896</v>
      </c>
      <c r="B228">
        <v>21.807696440436199</v>
      </c>
      <c r="C228">
        <v>151</v>
      </c>
      <c r="D228" t="s">
        <v>677</v>
      </c>
      <c r="F228">
        <v>1944.7273887848701</v>
      </c>
      <c r="G228">
        <v>52.796798503327203</v>
      </c>
      <c r="H228" t="s">
        <v>3277</v>
      </c>
      <c r="I228" t="s">
        <v>678</v>
      </c>
      <c r="J228" t="s">
        <v>37</v>
      </c>
      <c r="K228">
        <v>752261.51935715904</v>
      </c>
      <c r="L228">
        <v>125131.560674484</v>
      </c>
      <c r="M228" t="s">
        <v>98</v>
      </c>
      <c r="N228" t="s">
        <v>98</v>
      </c>
      <c r="O228">
        <v>752262</v>
      </c>
      <c r="P228">
        <v>3009048</v>
      </c>
      <c r="Q228">
        <v>98</v>
      </c>
      <c r="R228">
        <v>21.8454964404362</v>
      </c>
      <c r="S228" t="s">
        <v>6896</v>
      </c>
      <c r="T228" t="s">
        <v>96</v>
      </c>
      <c r="U228">
        <v>1941.7273887848701</v>
      </c>
      <c r="V228">
        <v>52.8</v>
      </c>
      <c r="W228" t="s">
        <v>16425</v>
      </c>
      <c r="X228">
        <v>72100121</v>
      </c>
      <c r="Y228" t="s">
        <v>96</v>
      </c>
      <c r="Z228" t="s">
        <v>6896</v>
      </c>
      <c r="AA228" t="s">
        <v>6899</v>
      </c>
      <c r="AB228" t="s">
        <v>6900</v>
      </c>
      <c r="AC228" t="s">
        <v>6901</v>
      </c>
      <c r="AD228" t="s">
        <v>6902</v>
      </c>
      <c r="AE228">
        <v>98</v>
      </c>
      <c r="AF228" t="s">
        <v>16425</v>
      </c>
      <c r="AG228" t="s">
        <v>96</v>
      </c>
      <c r="AH228" t="s">
        <v>96</v>
      </c>
      <c r="AI228" t="str">
        <f>IF(ISNA(VLOOKUP(D228,Listen!J:O,3,0)),"",VLOOKUP(D228,Listen!J:O,3,0))</f>
        <v/>
      </c>
      <c r="AJ228" t="s">
        <v>96</v>
      </c>
      <c r="AK228">
        <v>5</v>
      </c>
      <c r="AL228" t="s">
        <v>96</v>
      </c>
      <c r="AM228">
        <v>3</v>
      </c>
      <c r="AN228">
        <v>2</v>
      </c>
      <c r="AO228">
        <v>5</v>
      </c>
      <c r="AP228">
        <f t="shared" si="3"/>
        <v>5</v>
      </c>
    </row>
    <row r="229" spans="1:42" x14ac:dyDescent="0.25">
      <c r="A229" t="s">
        <v>462</v>
      </c>
      <c r="B229">
        <v>21.824468107866199</v>
      </c>
      <c r="C229">
        <v>205</v>
      </c>
      <c r="E229">
        <v>1946</v>
      </c>
      <c r="F229">
        <v>1946.3120633554399</v>
      </c>
      <c r="G229">
        <v>95.418564466227807</v>
      </c>
      <c r="H229" t="s">
        <v>14289</v>
      </c>
      <c r="J229" t="s">
        <v>44</v>
      </c>
      <c r="K229">
        <v>6541166.4509366201</v>
      </c>
      <c r="L229">
        <v>2392269.0632056999</v>
      </c>
      <c r="M229">
        <v>925572.17666221596</v>
      </c>
      <c r="N229">
        <v>925572.17666221596</v>
      </c>
      <c r="O229">
        <v>5615594</v>
      </c>
      <c r="P229">
        <v>22462376</v>
      </c>
      <c r="Q229">
        <v>735</v>
      </c>
      <c r="R229">
        <v>21.8622681078662</v>
      </c>
      <c r="S229" t="s">
        <v>463</v>
      </c>
      <c r="T229">
        <v>1946</v>
      </c>
      <c r="U229">
        <v>1943.3120633554399</v>
      </c>
      <c r="V229">
        <v>95.4</v>
      </c>
      <c r="W229" t="s">
        <v>14290</v>
      </c>
      <c r="X229">
        <v>72100121</v>
      </c>
      <c r="Y229" t="s">
        <v>96</v>
      </c>
      <c r="Z229" t="s">
        <v>463</v>
      </c>
      <c r="AA229" t="s">
        <v>464</v>
      </c>
      <c r="AB229" t="s">
        <v>462</v>
      </c>
      <c r="AC229" t="s">
        <v>654</v>
      </c>
      <c r="AD229" t="s">
        <v>460</v>
      </c>
      <c r="AE229">
        <v>735</v>
      </c>
      <c r="AF229" t="s">
        <v>14289</v>
      </c>
      <c r="AG229">
        <v>0</v>
      </c>
      <c r="AH229" t="s">
        <v>118</v>
      </c>
      <c r="AI229" t="str">
        <f>IF(ISNA(VLOOKUP(D229,Listen!J:O,3,0)),"",VLOOKUP(D229,Listen!J:O,3,0))</f>
        <v/>
      </c>
      <c r="AJ229" t="s">
        <v>96</v>
      </c>
      <c r="AK229" t="s">
        <v>96</v>
      </c>
      <c r="AL229" t="s">
        <v>96</v>
      </c>
      <c r="AM229" t="s">
        <v>96</v>
      </c>
      <c r="AN229">
        <v>2</v>
      </c>
      <c r="AO229">
        <v>2</v>
      </c>
      <c r="AP229">
        <f t="shared" si="3"/>
        <v>2</v>
      </c>
    </row>
    <row r="230" spans="1:42" x14ac:dyDescent="0.25">
      <c r="A230" t="s">
        <v>7913</v>
      </c>
      <c r="B230">
        <v>21.8361720845481</v>
      </c>
      <c r="C230">
        <v>128</v>
      </c>
      <c r="D230" t="s">
        <v>5619</v>
      </c>
      <c r="F230">
        <v>1947.4179160859401</v>
      </c>
      <c r="G230">
        <v>53.8981356950665</v>
      </c>
      <c r="H230" t="s">
        <v>7916</v>
      </c>
      <c r="I230" t="s">
        <v>5620</v>
      </c>
      <c r="J230" t="s">
        <v>37</v>
      </c>
      <c r="K230">
        <v>67473.633922567999</v>
      </c>
      <c r="L230">
        <v>30309.274908290801</v>
      </c>
      <c r="M230" t="s">
        <v>98</v>
      </c>
      <c r="N230" t="s">
        <v>98</v>
      </c>
      <c r="O230">
        <v>67474</v>
      </c>
      <c r="P230">
        <v>269896</v>
      </c>
      <c r="Q230">
        <v>9</v>
      </c>
      <c r="R230">
        <v>21.8739720845481</v>
      </c>
      <c r="S230" t="s">
        <v>7914</v>
      </c>
      <c r="T230" t="s">
        <v>96</v>
      </c>
      <c r="U230">
        <v>1944.4179160859401</v>
      </c>
      <c r="V230">
        <v>53.9</v>
      </c>
      <c r="W230" t="s">
        <v>16426</v>
      </c>
      <c r="X230">
        <v>72100121</v>
      </c>
      <c r="Y230" t="s">
        <v>96</v>
      </c>
      <c r="Z230" t="s">
        <v>7914</v>
      </c>
      <c r="AA230" t="s">
        <v>7917</v>
      </c>
      <c r="AB230" t="s">
        <v>7913</v>
      </c>
      <c r="AC230" t="s">
        <v>7918</v>
      </c>
      <c r="AD230" t="s">
        <v>7912</v>
      </c>
      <c r="AE230">
        <v>9</v>
      </c>
      <c r="AF230" t="s">
        <v>16426</v>
      </c>
      <c r="AG230" t="s">
        <v>96</v>
      </c>
      <c r="AH230" t="s">
        <v>96</v>
      </c>
      <c r="AI230" t="str">
        <f>IF(ISNA(VLOOKUP(D230,Listen!J:O,3,0)),"",VLOOKUP(D230,Listen!J:O,3,0))</f>
        <v/>
      </c>
      <c r="AJ230" t="s">
        <v>96</v>
      </c>
      <c r="AK230">
        <v>5</v>
      </c>
      <c r="AL230" t="s">
        <v>96</v>
      </c>
      <c r="AM230">
        <v>3</v>
      </c>
      <c r="AN230">
        <v>2</v>
      </c>
      <c r="AO230">
        <v>5</v>
      </c>
      <c r="AP230">
        <f t="shared" si="3"/>
        <v>5</v>
      </c>
    </row>
    <row r="231" spans="1:42" x14ac:dyDescent="0.25">
      <c r="A231" t="s">
        <v>7919</v>
      </c>
      <c r="B231">
        <v>21.8853535507834</v>
      </c>
      <c r="C231">
        <v>124</v>
      </c>
      <c r="D231" t="s">
        <v>7920</v>
      </c>
      <c r="F231">
        <v>1952.06483740198</v>
      </c>
      <c r="G231">
        <v>59.3599956953922</v>
      </c>
      <c r="H231" t="s">
        <v>7921</v>
      </c>
      <c r="I231" t="s">
        <v>7922</v>
      </c>
      <c r="J231" t="s">
        <v>37</v>
      </c>
      <c r="K231">
        <v>65822.237643868997</v>
      </c>
      <c r="L231">
        <v>49976.919632323603</v>
      </c>
      <c r="M231" t="s">
        <v>98</v>
      </c>
      <c r="N231" t="s">
        <v>98</v>
      </c>
      <c r="O231">
        <v>65822</v>
      </c>
      <c r="P231">
        <v>263288</v>
      </c>
      <c r="Q231">
        <v>9</v>
      </c>
      <c r="R231">
        <v>21.923153550783397</v>
      </c>
      <c r="S231" t="s">
        <v>7919</v>
      </c>
      <c r="T231" t="s">
        <v>96</v>
      </c>
      <c r="U231">
        <v>1949.06483740198</v>
      </c>
      <c r="V231">
        <v>59.4</v>
      </c>
      <c r="W231" t="s">
        <v>16427</v>
      </c>
      <c r="X231">
        <v>72100121</v>
      </c>
      <c r="Y231" t="s">
        <v>96</v>
      </c>
      <c r="Z231" t="s">
        <v>7919</v>
      </c>
      <c r="AA231" t="s">
        <v>7923</v>
      </c>
      <c r="AB231" t="s">
        <v>7924</v>
      </c>
      <c r="AC231" t="s">
        <v>6085</v>
      </c>
      <c r="AD231" t="s">
        <v>7925</v>
      </c>
      <c r="AE231">
        <v>9</v>
      </c>
      <c r="AF231" t="s">
        <v>16427</v>
      </c>
      <c r="AG231" t="s">
        <v>96</v>
      </c>
      <c r="AH231" t="s">
        <v>96</v>
      </c>
      <c r="AI231" t="str">
        <f>IF(ISNA(VLOOKUP(D231,Listen!J:O,3,0)),"",VLOOKUP(D231,Listen!J:O,3,0))</f>
        <v/>
      </c>
      <c r="AJ231" t="s">
        <v>96</v>
      </c>
      <c r="AK231">
        <v>5</v>
      </c>
      <c r="AL231" t="s">
        <v>96</v>
      </c>
      <c r="AM231">
        <v>3</v>
      </c>
      <c r="AN231">
        <v>2</v>
      </c>
      <c r="AO231">
        <v>5</v>
      </c>
      <c r="AP231">
        <f t="shared" si="3"/>
        <v>5</v>
      </c>
    </row>
    <row r="232" spans="1:42" x14ac:dyDescent="0.25">
      <c r="A232" t="s">
        <v>464</v>
      </c>
      <c r="B232">
        <v>21.968353360801899</v>
      </c>
      <c r="C232">
        <v>205</v>
      </c>
      <c r="D232" t="s">
        <v>7926</v>
      </c>
      <c r="F232">
        <v>1959.90709213586</v>
      </c>
      <c r="G232">
        <v>69.529291398957398</v>
      </c>
      <c r="H232" t="s">
        <v>7927</v>
      </c>
      <c r="I232" t="s">
        <v>7928</v>
      </c>
      <c r="J232" t="s">
        <v>37</v>
      </c>
      <c r="K232">
        <v>43386.413437671799</v>
      </c>
      <c r="L232">
        <v>34175.465036670001</v>
      </c>
      <c r="M232" t="s">
        <v>98</v>
      </c>
      <c r="N232" t="s">
        <v>98</v>
      </c>
      <c r="O232">
        <v>43386</v>
      </c>
      <c r="P232">
        <v>173544</v>
      </c>
      <c r="Q232">
        <v>6</v>
      </c>
      <c r="R232">
        <v>22.006153360801896</v>
      </c>
      <c r="S232" t="s">
        <v>464</v>
      </c>
      <c r="T232" t="s">
        <v>96</v>
      </c>
      <c r="U232">
        <v>1956.90709213586</v>
      </c>
      <c r="V232">
        <v>69.5</v>
      </c>
      <c r="W232" t="s">
        <v>16428</v>
      </c>
      <c r="X232">
        <v>72100121</v>
      </c>
      <c r="Y232" t="s">
        <v>96</v>
      </c>
      <c r="Z232" t="s">
        <v>464</v>
      </c>
      <c r="AA232" t="s">
        <v>654</v>
      </c>
      <c r="AB232" t="s">
        <v>463</v>
      </c>
      <c r="AC232" t="s">
        <v>655</v>
      </c>
      <c r="AD232" t="s">
        <v>462</v>
      </c>
      <c r="AE232">
        <v>6</v>
      </c>
      <c r="AF232" t="s">
        <v>16428</v>
      </c>
      <c r="AG232" t="s">
        <v>96</v>
      </c>
      <c r="AH232" t="s">
        <v>96</v>
      </c>
      <c r="AI232" t="str">
        <f>IF(ISNA(VLOOKUP(D232,Listen!J:O,3,0)),"",VLOOKUP(D232,Listen!J:O,3,0))</f>
        <v/>
      </c>
      <c r="AJ232" t="s">
        <v>96</v>
      </c>
      <c r="AK232">
        <v>5</v>
      </c>
      <c r="AL232" t="s">
        <v>96</v>
      </c>
      <c r="AM232">
        <v>3</v>
      </c>
      <c r="AN232">
        <v>2</v>
      </c>
      <c r="AO232">
        <v>5</v>
      </c>
      <c r="AP232">
        <f t="shared" si="3"/>
        <v>5</v>
      </c>
    </row>
    <row r="233" spans="1:42" x14ac:dyDescent="0.25">
      <c r="A233" t="s">
        <v>465</v>
      </c>
      <c r="B233">
        <v>22.071108589509802</v>
      </c>
      <c r="C233">
        <v>149</v>
      </c>
      <c r="D233" t="s">
        <v>386</v>
      </c>
      <c r="E233">
        <v>1973</v>
      </c>
      <c r="F233">
        <v>1969.61594181378</v>
      </c>
      <c r="G233">
        <v>97.900098976683594</v>
      </c>
      <c r="H233" t="s">
        <v>387</v>
      </c>
      <c r="I233" t="s">
        <v>67</v>
      </c>
      <c r="J233" t="s">
        <v>44</v>
      </c>
      <c r="K233">
        <v>18480767.9287096</v>
      </c>
      <c r="L233">
        <v>13465652.0182651</v>
      </c>
      <c r="M233">
        <v>9985889.6885270607</v>
      </c>
      <c r="N233">
        <v>9985889.6885270607</v>
      </c>
      <c r="O233">
        <v>8494878</v>
      </c>
      <c r="P233">
        <v>33979512</v>
      </c>
      <c r="Q233">
        <v>1111</v>
      </c>
      <c r="R233">
        <v>22.108908589509802</v>
      </c>
      <c r="S233" t="s">
        <v>465</v>
      </c>
      <c r="T233">
        <v>1973</v>
      </c>
      <c r="U233">
        <v>1966.61594181378</v>
      </c>
      <c r="V233">
        <v>97.9</v>
      </c>
      <c r="W233" t="s">
        <v>16429</v>
      </c>
      <c r="X233">
        <v>72100121</v>
      </c>
      <c r="Y233" t="s">
        <v>96</v>
      </c>
      <c r="Z233" t="s">
        <v>465</v>
      </c>
      <c r="AA233" t="s">
        <v>466</v>
      </c>
      <c r="AB233" t="s">
        <v>2755</v>
      </c>
      <c r="AC233" t="s">
        <v>467</v>
      </c>
      <c r="AD233" t="s">
        <v>2756</v>
      </c>
      <c r="AE233">
        <v>1111</v>
      </c>
      <c r="AF233" t="s">
        <v>387</v>
      </c>
      <c r="AG233" t="s">
        <v>386</v>
      </c>
      <c r="AH233" t="s">
        <v>118</v>
      </c>
      <c r="AI233" t="str">
        <f>IF(ISNA(VLOOKUP(D233,Listen!J:O,3,0)),"",VLOOKUP(D233,Listen!J:O,3,0))</f>
        <v>x</v>
      </c>
      <c r="AJ233" t="s">
        <v>96</v>
      </c>
      <c r="AK233" t="s">
        <v>96</v>
      </c>
      <c r="AL233" t="s">
        <v>96</v>
      </c>
      <c r="AM233" t="s">
        <v>96</v>
      </c>
      <c r="AN233">
        <v>2</v>
      </c>
      <c r="AO233">
        <v>2</v>
      </c>
      <c r="AP233">
        <f t="shared" si="3"/>
        <v>1</v>
      </c>
    </row>
    <row r="234" spans="1:42" x14ac:dyDescent="0.25">
      <c r="A234" t="s">
        <v>1189</v>
      </c>
      <c r="B234">
        <v>22.170417251932701</v>
      </c>
      <c r="C234">
        <v>150</v>
      </c>
      <c r="E234">
        <v>1980</v>
      </c>
      <c r="F234">
        <v>1978.99914194193</v>
      </c>
      <c r="G234">
        <v>59.433655809528602</v>
      </c>
      <c r="H234" t="s">
        <v>14291</v>
      </c>
      <c r="J234" t="s">
        <v>44</v>
      </c>
      <c r="K234">
        <v>524278.00065005501</v>
      </c>
      <c r="L234">
        <v>68165.231607502501</v>
      </c>
      <c r="M234" t="s">
        <v>98</v>
      </c>
      <c r="N234" t="s">
        <v>98</v>
      </c>
      <c r="O234">
        <v>524278</v>
      </c>
      <c r="P234">
        <v>2097112</v>
      </c>
      <c r="Q234">
        <v>69</v>
      </c>
      <c r="R234">
        <v>22.208217251932702</v>
      </c>
      <c r="S234" t="s">
        <v>1189</v>
      </c>
      <c r="T234">
        <v>1980</v>
      </c>
      <c r="U234">
        <v>1975.99914194193</v>
      </c>
      <c r="V234">
        <v>59.4</v>
      </c>
      <c r="W234" t="s">
        <v>14292</v>
      </c>
      <c r="X234">
        <v>72100121</v>
      </c>
      <c r="Y234" t="s">
        <v>96</v>
      </c>
      <c r="Z234" t="s">
        <v>1189</v>
      </c>
      <c r="AA234" t="s">
        <v>1190</v>
      </c>
      <c r="AB234" t="s">
        <v>1191</v>
      </c>
      <c r="AC234" t="s">
        <v>1192</v>
      </c>
      <c r="AD234" t="s">
        <v>1193</v>
      </c>
      <c r="AE234">
        <v>69</v>
      </c>
      <c r="AF234" t="s">
        <v>14292</v>
      </c>
      <c r="AG234" t="s">
        <v>96</v>
      </c>
      <c r="AH234" t="s">
        <v>118</v>
      </c>
      <c r="AI234" t="str">
        <f>IF(ISNA(VLOOKUP(D234,Listen!J:O,3,0)),"",VLOOKUP(D234,Listen!J:O,3,0))</f>
        <v/>
      </c>
      <c r="AJ234" t="s">
        <v>96</v>
      </c>
      <c r="AK234">
        <v>5</v>
      </c>
      <c r="AL234" t="s">
        <v>96</v>
      </c>
      <c r="AM234" t="s">
        <v>96</v>
      </c>
      <c r="AN234">
        <v>2</v>
      </c>
      <c r="AO234">
        <v>5</v>
      </c>
      <c r="AP234">
        <f t="shared" si="3"/>
        <v>5</v>
      </c>
    </row>
    <row r="235" spans="1:42" x14ac:dyDescent="0.25">
      <c r="A235" t="s">
        <v>1586</v>
      </c>
      <c r="B235">
        <v>22.298253115093502</v>
      </c>
      <c r="C235">
        <v>129</v>
      </c>
      <c r="D235" t="s">
        <v>6939</v>
      </c>
      <c r="E235">
        <v>1978</v>
      </c>
      <c r="F235">
        <v>1991.0777407099199</v>
      </c>
      <c r="G235">
        <v>74.592902891124098</v>
      </c>
      <c r="H235" t="s">
        <v>6940</v>
      </c>
      <c r="I235" t="s">
        <v>1587</v>
      </c>
      <c r="J235" t="s">
        <v>43</v>
      </c>
      <c r="K235">
        <v>1858520.6749551001</v>
      </c>
      <c r="L235">
        <v>221167.707037021</v>
      </c>
      <c r="M235" t="s">
        <v>98</v>
      </c>
      <c r="N235" t="s">
        <v>98</v>
      </c>
      <c r="O235">
        <v>1858521</v>
      </c>
      <c r="P235">
        <v>7434084</v>
      </c>
      <c r="Q235">
        <v>243</v>
      </c>
      <c r="R235">
        <v>22.336053115093499</v>
      </c>
      <c r="S235" t="s">
        <v>1586</v>
      </c>
      <c r="T235">
        <v>1978</v>
      </c>
      <c r="U235">
        <v>1988.0777407099199</v>
      </c>
      <c r="V235">
        <v>74.599999999999994</v>
      </c>
      <c r="W235" t="s">
        <v>14293</v>
      </c>
      <c r="X235">
        <v>72100121</v>
      </c>
      <c r="Y235" t="s">
        <v>96</v>
      </c>
      <c r="Z235" t="s">
        <v>1586</v>
      </c>
      <c r="AA235" t="s">
        <v>3587</v>
      </c>
      <c r="AB235" t="s">
        <v>3588</v>
      </c>
      <c r="AC235" t="s">
        <v>6941</v>
      </c>
      <c r="AD235" t="s">
        <v>3589</v>
      </c>
      <c r="AE235">
        <v>243</v>
      </c>
      <c r="AF235" t="s">
        <v>14293</v>
      </c>
      <c r="AG235" t="s">
        <v>96</v>
      </c>
      <c r="AH235" t="s">
        <v>96</v>
      </c>
      <c r="AI235" t="str">
        <f>IF(ISNA(VLOOKUP(D235,Listen!J:O,3,0)),"",VLOOKUP(D235,Listen!J:O,3,0))</f>
        <v/>
      </c>
      <c r="AJ235" t="s">
        <v>96</v>
      </c>
      <c r="AK235">
        <v>5</v>
      </c>
      <c r="AL235" t="s">
        <v>96</v>
      </c>
      <c r="AM235">
        <v>3</v>
      </c>
      <c r="AN235">
        <v>2</v>
      </c>
      <c r="AO235">
        <v>5</v>
      </c>
      <c r="AP235">
        <f t="shared" si="3"/>
        <v>5</v>
      </c>
    </row>
    <row r="236" spans="1:42" x14ac:dyDescent="0.25">
      <c r="A236" t="s">
        <v>7929</v>
      </c>
      <c r="B236">
        <v>22.3055421386739</v>
      </c>
      <c r="C236">
        <v>128</v>
      </c>
      <c r="D236" t="s">
        <v>7930</v>
      </c>
      <c r="E236">
        <v>1984</v>
      </c>
      <c r="F236">
        <v>1991.7664456559401</v>
      </c>
      <c r="G236">
        <v>59.374314915308098</v>
      </c>
      <c r="H236" t="s">
        <v>7931</v>
      </c>
      <c r="I236" t="s">
        <v>6107</v>
      </c>
      <c r="J236" t="s">
        <v>43</v>
      </c>
      <c r="K236">
        <v>252448.09590566799</v>
      </c>
      <c r="L236">
        <v>47652.344615883099</v>
      </c>
      <c r="M236" t="s">
        <v>98</v>
      </c>
      <c r="N236" t="s">
        <v>98</v>
      </c>
      <c r="O236">
        <v>252448</v>
      </c>
      <c r="P236">
        <v>1009792</v>
      </c>
      <c r="Q236">
        <v>33</v>
      </c>
      <c r="R236">
        <v>22.343342138673897</v>
      </c>
      <c r="S236" t="s">
        <v>7929</v>
      </c>
      <c r="T236">
        <v>1984</v>
      </c>
      <c r="U236">
        <v>1988.7664456559401</v>
      </c>
      <c r="V236">
        <v>59.4</v>
      </c>
      <c r="W236" t="s">
        <v>16430</v>
      </c>
      <c r="X236">
        <v>72100121</v>
      </c>
      <c r="Y236" t="s">
        <v>96</v>
      </c>
      <c r="Z236" t="s">
        <v>7929</v>
      </c>
      <c r="AA236" t="s">
        <v>7932</v>
      </c>
      <c r="AB236" t="s">
        <v>7933</v>
      </c>
      <c r="AC236" t="s">
        <v>7934</v>
      </c>
      <c r="AD236" t="s">
        <v>7918</v>
      </c>
      <c r="AE236">
        <v>33</v>
      </c>
      <c r="AF236" t="s">
        <v>16430</v>
      </c>
      <c r="AG236" t="s">
        <v>96</v>
      </c>
      <c r="AH236" t="s">
        <v>96</v>
      </c>
      <c r="AI236" t="str">
        <f>IF(ISNA(VLOOKUP(D236,Listen!J:O,3,0)),"",VLOOKUP(D236,Listen!J:O,3,0))</f>
        <v/>
      </c>
      <c r="AJ236" t="s">
        <v>96</v>
      </c>
      <c r="AK236">
        <v>5</v>
      </c>
      <c r="AL236" t="s">
        <v>96</v>
      </c>
      <c r="AM236">
        <v>3</v>
      </c>
      <c r="AN236">
        <v>2</v>
      </c>
      <c r="AO236">
        <v>5</v>
      </c>
      <c r="AP236">
        <f t="shared" si="3"/>
        <v>5</v>
      </c>
    </row>
    <row r="237" spans="1:42" x14ac:dyDescent="0.25">
      <c r="A237" t="s">
        <v>468</v>
      </c>
      <c r="B237">
        <v>22.3105251238132</v>
      </c>
      <c r="C237">
        <v>154</v>
      </c>
      <c r="D237" t="s">
        <v>7935</v>
      </c>
      <c r="F237">
        <v>1992.2372640685201</v>
      </c>
      <c r="G237">
        <v>55.647318129100803</v>
      </c>
      <c r="H237" t="s">
        <v>7936</v>
      </c>
      <c r="I237" t="s">
        <v>4029</v>
      </c>
      <c r="J237" t="s">
        <v>37</v>
      </c>
      <c r="K237">
        <v>244149.93269637201</v>
      </c>
      <c r="L237">
        <v>120460.71225755</v>
      </c>
      <c r="M237" t="s">
        <v>98</v>
      </c>
      <c r="N237" t="s">
        <v>98</v>
      </c>
      <c r="O237">
        <v>244150</v>
      </c>
      <c r="P237">
        <v>976600</v>
      </c>
      <c r="Q237">
        <v>32</v>
      </c>
      <c r="R237">
        <v>22.348325123813197</v>
      </c>
      <c r="S237" t="s">
        <v>468</v>
      </c>
      <c r="T237" t="s">
        <v>96</v>
      </c>
      <c r="U237">
        <v>1989.2372640685201</v>
      </c>
      <c r="V237">
        <v>55.6</v>
      </c>
      <c r="W237" t="s">
        <v>16431</v>
      </c>
      <c r="X237">
        <v>72100121</v>
      </c>
      <c r="Y237" t="s">
        <v>96</v>
      </c>
      <c r="Z237" t="s">
        <v>468</v>
      </c>
      <c r="AA237" t="s">
        <v>835</v>
      </c>
      <c r="AB237" t="s">
        <v>833</v>
      </c>
      <c r="AC237" t="s">
        <v>1197</v>
      </c>
      <c r="AD237" t="s">
        <v>834</v>
      </c>
      <c r="AE237">
        <v>32</v>
      </c>
      <c r="AF237" t="s">
        <v>16431</v>
      </c>
      <c r="AG237" t="s">
        <v>96</v>
      </c>
      <c r="AH237" t="s">
        <v>96</v>
      </c>
      <c r="AI237" t="str">
        <f>IF(ISNA(VLOOKUP(D237,Listen!J:O,3,0)),"",VLOOKUP(D237,Listen!J:O,3,0))</f>
        <v/>
      </c>
      <c r="AJ237" t="s">
        <v>96</v>
      </c>
      <c r="AK237">
        <v>5</v>
      </c>
      <c r="AL237" t="s">
        <v>96</v>
      </c>
      <c r="AM237">
        <v>3</v>
      </c>
      <c r="AN237">
        <v>2</v>
      </c>
      <c r="AO237">
        <v>5</v>
      </c>
      <c r="AP237">
        <f t="shared" si="3"/>
        <v>5</v>
      </c>
    </row>
    <row r="238" spans="1:42" x14ac:dyDescent="0.25">
      <c r="A238" t="s">
        <v>7937</v>
      </c>
      <c r="B238">
        <v>22.3414051383069</v>
      </c>
      <c r="C238">
        <v>248.10000610351599</v>
      </c>
      <c r="D238" t="s">
        <v>7938</v>
      </c>
      <c r="F238">
        <v>1995.15496881739</v>
      </c>
      <c r="G238">
        <v>71.5658039557743</v>
      </c>
      <c r="H238" t="s">
        <v>7939</v>
      </c>
      <c r="I238" t="s">
        <v>7940</v>
      </c>
      <c r="J238" t="s">
        <v>37</v>
      </c>
      <c r="K238">
        <v>248409.04599817499</v>
      </c>
      <c r="L238">
        <v>88842.148373001095</v>
      </c>
      <c r="M238" t="s">
        <v>98</v>
      </c>
      <c r="N238" t="s">
        <v>98</v>
      </c>
      <c r="O238">
        <v>248409</v>
      </c>
      <c r="P238">
        <v>993636</v>
      </c>
      <c r="Q238">
        <v>32</v>
      </c>
      <c r="R238">
        <v>22.379205138306901</v>
      </c>
      <c r="S238" t="s">
        <v>7941</v>
      </c>
      <c r="T238" t="s">
        <v>96</v>
      </c>
      <c r="U238">
        <v>1992.15496881739</v>
      </c>
      <c r="V238">
        <v>71.599999999999994</v>
      </c>
      <c r="W238" t="s">
        <v>16432</v>
      </c>
      <c r="X238">
        <v>72100121</v>
      </c>
      <c r="Y238" t="s">
        <v>96</v>
      </c>
      <c r="Z238" t="s">
        <v>7941</v>
      </c>
      <c r="AA238" t="s">
        <v>7942</v>
      </c>
      <c r="AB238" t="s">
        <v>7937</v>
      </c>
      <c r="AC238" t="s">
        <v>7943</v>
      </c>
      <c r="AD238" t="s">
        <v>7944</v>
      </c>
      <c r="AE238">
        <v>32</v>
      </c>
      <c r="AF238" t="s">
        <v>16432</v>
      </c>
      <c r="AG238" t="s">
        <v>96</v>
      </c>
      <c r="AH238" t="s">
        <v>96</v>
      </c>
      <c r="AI238" t="str">
        <f>IF(ISNA(VLOOKUP(D238,Listen!J:O,3,0)),"",VLOOKUP(D238,Listen!J:O,3,0))</f>
        <v/>
      </c>
      <c r="AJ238" t="s">
        <v>96</v>
      </c>
      <c r="AK238">
        <v>5</v>
      </c>
      <c r="AL238" t="s">
        <v>96</v>
      </c>
      <c r="AM238">
        <v>3</v>
      </c>
      <c r="AN238">
        <v>2</v>
      </c>
      <c r="AO238">
        <v>5</v>
      </c>
      <c r="AP238">
        <f t="shared" si="3"/>
        <v>5</v>
      </c>
    </row>
    <row r="239" spans="1:42" x14ac:dyDescent="0.25">
      <c r="A239" t="s">
        <v>467</v>
      </c>
      <c r="B239">
        <v>22.3492416645128</v>
      </c>
      <c r="C239">
        <v>149</v>
      </c>
      <c r="E239">
        <v>1998</v>
      </c>
      <c r="F239">
        <v>1995.8954046656299</v>
      </c>
      <c r="G239">
        <v>91.784107015350003</v>
      </c>
      <c r="H239" t="s">
        <v>14294</v>
      </c>
      <c r="J239" t="s">
        <v>44</v>
      </c>
      <c r="K239">
        <v>2665977.4051616802</v>
      </c>
      <c r="L239">
        <v>273600.97028635797</v>
      </c>
      <c r="M239" t="s">
        <v>98</v>
      </c>
      <c r="N239" t="s">
        <v>98</v>
      </c>
      <c r="O239">
        <v>2665977</v>
      </c>
      <c r="P239">
        <v>10663908</v>
      </c>
      <c r="Q239">
        <v>349</v>
      </c>
      <c r="R239">
        <v>22.3870416645128</v>
      </c>
      <c r="S239" t="s">
        <v>469</v>
      </c>
      <c r="T239">
        <v>1998</v>
      </c>
      <c r="U239">
        <v>1992.8954046656299</v>
      </c>
      <c r="V239">
        <v>91.8</v>
      </c>
      <c r="W239" t="s">
        <v>16433</v>
      </c>
      <c r="X239">
        <v>72100121</v>
      </c>
      <c r="Y239" t="s">
        <v>96</v>
      </c>
      <c r="Z239" t="s">
        <v>469</v>
      </c>
      <c r="AA239" t="s">
        <v>759</v>
      </c>
      <c r="AB239" t="s">
        <v>467</v>
      </c>
      <c r="AC239" t="s">
        <v>1195</v>
      </c>
      <c r="AD239" t="s">
        <v>466</v>
      </c>
      <c r="AE239">
        <v>349</v>
      </c>
      <c r="AF239" t="s">
        <v>14294</v>
      </c>
      <c r="AG239">
        <v>0</v>
      </c>
      <c r="AH239" t="s">
        <v>118</v>
      </c>
      <c r="AI239" t="str">
        <f>IF(ISNA(VLOOKUP(D239,Listen!J:O,3,0)),"",VLOOKUP(D239,Listen!J:O,3,0))</f>
        <v/>
      </c>
      <c r="AJ239" t="s">
        <v>96</v>
      </c>
      <c r="AK239" t="s">
        <v>96</v>
      </c>
      <c r="AL239" t="s">
        <v>96</v>
      </c>
      <c r="AM239" t="s">
        <v>96</v>
      </c>
      <c r="AN239">
        <v>2</v>
      </c>
      <c r="AO239">
        <v>2</v>
      </c>
      <c r="AP239">
        <f t="shared" si="3"/>
        <v>2</v>
      </c>
    </row>
    <row r="240" spans="1:42" x14ac:dyDescent="0.25">
      <c r="A240" t="s">
        <v>7945</v>
      </c>
      <c r="B240">
        <v>22.360168328632898</v>
      </c>
      <c r="C240">
        <v>206</v>
      </c>
      <c r="D240" t="s">
        <v>7946</v>
      </c>
      <c r="F240">
        <v>1996.9278128531</v>
      </c>
      <c r="G240">
        <v>57.067408868262703</v>
      </c>
      <c r="H240" t="s">
        <v>7947</v>
      </c>
      <c r="I240" t="s">
        <v>5283</v>
      </c>
      <c r="J240" t="s">
        <v>37</v>
      </c>
      <c r="K240">
        <v>77032.059434946204</v>
      </c>
      <c r="L240">
        <v>7452.2038713376596</v>
      </c>
      <c r="M240" t="s">
        <v>98</v>
      </c>
      <c r="N240" t="s">
        <v>98</v>
      </c>
      <c r="O240">
        <v>77032</v>
      </c>
      <c r="P240">
        <v>308128</v>
      </c>
      <c r="Q240">
        <v>10</v>
      </c>
      <c r="R240">
        <v>22.397968328632899</v>
      </c>
      <c r="S240" t="s">
        <v>7945</v>
      </c>
      <c r="T240" t="s">
        <v>96</v>
      </c>
      <c r="U240">
        <v>1993.9278128531</v>
      </c>
      <c r="V240">
        <v>57.1</v>
      </c>
      <c r="W240" t="s">
        <v>16434</v>
      </c>
      <c r="X240">
        <v>72100121</v>
      </c>
      <c r="Y240" t="s">
        <v>96</v>
      </c>
      <c r="Z240" t="s">
        <v>7945</v>
      </c>
      <c r="AA240" t="s">
        <v>7948</v>
      </c>
      <c r="AB240" t="s">
        <v>7949</v>
      </c>
      <c r="AC240" t="s">
        <v>7950</v>
      </c>
      <c r="AD240" t="s">
        <v>7951</v>
      </c>
      <c r="AE240">
        <v>10</v>
      </c>
      <c r="AF240" t="s">
        <v>16434</v>
      </c>
      <c r="AG240" t="s">
        <v>96</v>
      </c>
      <c r="AH240" t="s">
        <v>96</v>
      </c>
      <c r="AI240" t="str">
        <f>IF(ISNA(VLOOKUP(D240,Listen!J:O,3,0)),"",VLOOKUP(D240,Listen!J:O,3,0))</f>
        <v/>
      </c>
      <c r="AJ240" t="s">
        <v>96</v>
      </c>
      <c r="AK240">
        <v>5</v>
      </c>
      <c r="AL240" t="s">
        <v>96</v>
      </c>
      <c r="AM240">
        <v>3</v>
      </c>
      <c r="AN240">
        <v>2</v>
      </c>
      <c r="AO240">
        <v>5</v>
      </c>
      <c r="AP240">
        <f t="shared" si="3"/>
        <v>5</v>
      </c>
    </row>
    <row r="241" spans="1:42" x14ac:dyDescent="0.25">
      <c r="A241" t="s">
        <v>7952</v>
      </c>
      <c r="B241">
        <v>22.456794702511601</v>
      </c>
      <c r="C241">
        <v>231</v>
      </c>
      <c r="D241" t="s">
        <v>7953</v>
      </c>
      <c r="F241">
        <v>2006.60147957903</v>
      </c>
      <c r="G241">
        <v>53.725114931405301</v>
      </c>
      <c r="H241" t="s">
        <v>7954</v>
      </c>
      <c r="I241" t="s">
        <v>7955</v>
      </c>
      <c r="J241" t="s">
        <v>37</v>
      </c>
      <c r="K241">
        <v>12692.9652222284</v>
      </c>
      <c r="L241">
        <v>4228.1423620300202</v>
      </c>
      <c r="M241" t="s">
        <v>98</v>
      </c>
      <c r="N241" t="s">
        <v>98</v>
      </c>
      <c r="O241">
        <v>12693</v>
      </c>
      <c r="P241">
        <v>50772</v>
      </c>
      <c r="Q241">
        <v>2</v>
      </c>
      <c r="R241">
        <v>22.494594702511598</v>
      </c>
      <c r="S241" t="s">
        <v>7952</v>
      </c>
      <c r="T241" t="s">
        <v>96</v>
      </c>
      <c r="U241">
        <v>2003.60147957903</v>
      </c>
      <c r="V241">
        <v>53.7</v>
      </c>
      <c r="W241" t="s">
        <v>16435</v>
      </c>
      <c r="X241">
        <v>72100121</v>
      </c>
      <c r="Y241" t="s">
        <v>96</v>
      </c>
      <c r="Z241" t="s">
        <v>7952</v>
      </c>
      <c r="AA241" t="s">
        <v>7956</v>
      </c>
      <c r="AB241" t="s">
        <v>7957</v>
      </c>
      <c r="AC241" t="s">
        <v>7958</v>
      </c>
      <c r="AD241" t="s">
        <v>7959</v>
      </c>
      <c r="AE241">
        <v>2</v>
      </c>
      <c r="AF241" t="s">
        <v>16435</v>
      </c>
      <c r="AG241" t="s">
        <v>96</v>
      </c>
      <c r="AH241" t="s">
        <v>96</v>
      </c>
      <c r="AI241" t="str">
        <f>IF(ISNA(VLOOKUP(D241,Listen!J:O,3,0)),"",VLOOKUP(D241,Listen!J:O,3,0))</f>
        <v/>
      </c>
      <c r="AJ241" t="s">
        <v>96</v>
      </c>
      <c r="AK241">
        <v>5</v>
      </c>
      <c r="AL241" t="s">
        <v>96</v>
      </c>
      <c r="AM241">
        <v>3</v>
      </c>
      <c r="AN241">
        <v>2</v>
      </c>
      <c r="AO241">
        <v>5</v>
      </c>
      <c r="AP241">
        <f t="shared" si="3"/>
        <v>5</v>
      </c>
    </row>
    <row r="242" spans="1:42" x14ac:dyDescent="0.25">
      <c r="A242" t="s">
        <v>761</v>
      </c>
      <c r="B242">
        <v>22.536847621548802</v>
      </c>
      <c r="C242">
        <v>134</v>
      </c>
      <c r="D242" t="s">
        <v>60</v>
      </c>
      <c r="F242">
        <v>2014.84444361237</v>
      </c>
      <c r="G242">
        <v>58.993918213816897</v>
      </c>
      <c r="H242" t="s">
        <v>7960</v>
      </c>
      <c r="I242" t="s">
        <v>7961</v>
      </c>
      <c r="J242" t="s">
        <v>39</v>
      </c>
      <c r="K242">
        <v>74069.1759959138</v>
      </c>
      <c r="L242">
        <v>23880.2826054051</v>
      </c>
      <c r="M242" t="s">
        <v>98</v>
      </c>
      <c r="N242" t="s">
        <v>98</v>
      </c>
      <c r="O242">
        <v>74069</v>
      </c>
      <c r="P242">
        <v>296276</v>
      </c>
      <c r="Q242">
        <v>10</v>
      </c>
      <c r="R242">
        <v>22.574647621548799</v>
      </c>
      <c r="S242" t="s">
        <v>470</v>
      </c>
      <c r="T242" t="s">
        <v>96</v>
      </c>
      <c r="U242">
        <v>2011.84444361237</v>
      </c>
      <c r="V242">
        <v>59</v>
      </c>
      <c r="W242" t="s">
        <v>14296</v>
      </c>
      <c r="X242">
        <v>72100121</v>
      </c>
      <c r="Y242" t="s">
        <v>96</v>
      </c>
      <c r="Z242" t="s">
        <v>470</v>
      </c>
      <c r="AA242" t="s">
        <v>866</v>
      </c>
      <c r="AB242" t="s">
        <v>761</v>
      </c>
      <c r="AC242" t="s">
        <v>867</v>
      </c>
      <c r="AD242" t="s">
        <v>760</v>
      </c>
      <c r="AE242">
        <v>10</v>
      </c>
      <c r="AF242" t="s">
        <v>14296</v>
      </c>
      <c r="AG242" t="s">
        <v>96</v>
      </c>
      <c r="AH242" t="s">
        <v>96</v>
      </c>
      <c r="AI242" t="str">
        <f>IF(ISNA(VLOOKUP(D242,Listen!J:O,3,0)),"",VLOOKUP(D242,Listen!J:O,3,0))</f>
        <v/>
      </c>
      <c r="AJ242" t="s">
        <v>96</v>
      </c>
      <c r="AK242">
        <v>5</v>
      </c>
      <c r="AL242" t="s">
        <v>96</v>
      </c>
      <c r="AM242">
        <v>3</v>
      </c>
      <c r="AN242">
        <v>2</v>
      </c>
      <c r="AO242">
        <v>5</v>
      </c>
      <c r="AP242">
        <f t="shared" si="3"/>
        <v>5</v>
      </c>
    </row>
    <row r="243" spans="1:42" x14ac:dyDescent="0.25">
      <c r="A243" t="s">
        <v>7962</v>
      </c>
      <c r="B243">
        <v>22.5924065609723</v>
      </c>
      <c r="C243">
        <v>148</v>
      </c>
      <c r="D243" t="s">
        <v>7963</v>
      </c>
      <c r="F243">
        <v>2020.5652885847601</v>
      </c>
      <c r="G243">
        <v>55.2295563685297</v>
      </c>
      <c r="H243" t="s">
        <v>7964</v>
      </c>
      <c r="I243" t="s">
        <v>6103</v>
      </c>
      <c r="J243" t="s">
        <v>37</v>
      </c>
      <c r="K243">
        <v>7087.0530006659801</v>
      </c>
      <c r="L243">
        <v>2093.2662282719698</v>
      </c>
      <c r="M243" t="s">
        <v>98</v>
      </c>
      <c r="N243" t="s">
        <v>98</v>
      </c>
      <c r="O243">
        <v>7087</v>
      </c>
      <c r="P243">
        <v>28348</v>
      </c>
      <c r="Q243">
        <v>1</v>
      </c>
      <c r="R243">
        <v>22.630206560972297</v>
      </c>
      <c r="S243" t="s">
        <v>7962</v>
      </c>
      <c r="T243" t="s">
        <v>96</v>
      </c>
      <c r="U243">
        <v>2017.5652885847601</v>
      </c>
      <c r="V243">
        <v>55.2</v>
      </c>
      <c r="W243" t="s">
        <v>16436</v>
      </c>
      <c r="X243">
        <v>72100121</v>
      </c>
      <c r="Y243" t="s">
        <v>96</v>
      </c>
      <c r="Z243" t="s">
        <v>7962</v>
      </c>
      <c r="AA243" t="s">
        <v>7965</v>
      </c>
      <c r="AB243" t="s">
        <v>7966</v>
      </c>
      <c r="AC243" t="s">
        <v>7967</v>
      </c>
      <c r="AD243" t="s">
        <v>7968</v>
      </c>
      <c r="AE243">
        <v>1</v>
      </c>
      <c r="AF243" t="s">
        <v>16436</v>
      </c>
      <c r="AG243" t="s">
        <v>96</v>
      </c>
      <c r="AH243" t="s">
        <v>96</v>
      </c>
      <c r="AI243" t="str">
        <f>IF(ISNA(VLOOKUP(D243,Listen!J:O,3,0)),"",VLOOKUP(D243,Listen!J:O,3,0))</f>
        <v/>
      </c>
      <c r="AJ243">
        <v>6</v>
      </c>
      <c r="AK243">
        <v>5</v>
      </c>
      <c r="AL243" t="s">
        <v>96</v>
      </c>
      <c r="AM243">
        <v>3</v>
      </c>
      <c r="AN243">
        <v>2</v>
      </c>
      <c r="AO243">
        <v>6</v>
      </c>
      <c r="AP243">
        <f t="shared" si="3"/>
        <v>6</v>
      </c>
    </row>
    <row r="244" spans="1:42" x14ac:dyDescent="0.25">
      <c r="A244" t="s">
        <v>2761</v>
      </c>
      <c r="B244">
        <v>22.699035549788999</v>
      </c>
      <c r="C244">
        <v>195</v>
      </c>
      <c r="D244" t="s">
        <v>7969</v>
      </c>
      <c r="F244">
        <v>2031.5447622916399</v>
      </c>
      <c r="G244">
        <v>73.080226486233499</v>
      </c>
      <c r="H244" t="s">
        <v>7970</v>
      </c>
      <c r="I244" t="s">
        <v>7971</v>
      </c>
      <c r="J244" t="s">
        <v>37</v>
      </c>
      <c r="K244">
        <v>107443.538587438</v>
      </c>
      <c r="L244">
        <v>61304.666807652902</v>
      </c>
      <c r="M244" t="s">
        <v>98</v>
      </c>
      <c r="N244" t="s">
        <v>98</v>
      </c>
      <c r="O244">
        <v>107444</v>
      </c>
      <c r="P244">
        <v>429776</v>
      </c>
      <c r="Q244">
        <v>14</v>
      </c>
      <c r="R244">
        <v>22.736835549788999</v>
      </c>
      <c r="S244" t="s">
        <v>2761</v>
      </c>
      <c r="T244" t="s">
        <v>96</v>
      </c>
      <c r="U244">
        <v>2028.5447622916399</v>
      </c>
      <c r="V244">
        <v>73.099999999999994</v>
      </c>
      <c r="W244" t="s">
        <v>16437</v>
      </c>
      <c r="X244">
        <v>72100121</v>
      </c>
      <c r="Y244" t="s">
        <v>96</v>
      </c>
      <c r="Z244" t="s">
        <v>2761</v>
      </c>
      <c r="AA244" t="s">
        <v>2762</v>
      </c>
      <c r="AB244" t="s">
        <v>2763</v>
      </c>
      <c r="AC244" t="s">
        <v>2764</v>
      </c>
      <c r="AD244" t="s">
        <v>2765</v>
      </c>
      <c r="AE244">
        <v>14</v>
      </c>
      <c r="AF244" t="s">
        <v>16437</v>
      </c>
      <c r="AG244" t="s">
        <v>96</v>
      </c>
      <c r="AH244" t="s">
        <v>96</v>
      </c>
      <c r="AI244" t="str">
        <f>IF(ISNA(VLOOKUP(D244,Listen!J:O,3,0)),"",VLOOKUP(D244,Listen!J:O,3,0))</f>
        <v/>
      </c>
      <c r="AJ244" t="s">
        <v>96</v>
      </c>
      <c r="AK244">
        <v>5</v>
      </c>
      <c r="AL244" t="s">
        <v>96</v>
      </c>
      <c r="AM244">
        <v>3</v>
      </c>
      <c r="AN244">
        <v>2</v>
      </c>
      <c r="AO244">
        <v>5</v>
      </c>
      <c r="AP244">
        <f t="shared" si="3"/>
        <v>5</v>
      </c>
    </row>
    <row r="245" spans="1:42" x14ac:dyDescent="0.25">
      <c r="A245" t="s">
        <v>7972</v>
      </c>
      <c r="B245">
        <v>22.810105840343201</v>
      </c>
      <c r="C245">
        <v>191</v>
      </c>
      <c r="D245" t="s">
        <v>360</v>
      </c>
      <c r="F245">
        <v>2042.98155212046</v>
      </c>
      <c r="G245">
        <v>77.073051712160904</v>
      </c>
      <c r="H245" t="s">
        <v>361</v>
      </c>
      <c r="I245" t="s">
        <v>362</v>
      </c>
      <c r="J245" t="s">
        <v>37</v>
      </c>
      <c r="K245">
        <v>97425.260290658902</v>
      </c>
      <c r="L245">
        <v>41300.261654784401</v>
      </c>
      <c r="M245" t="s">
        <v>98</v>
      </c>
      <c r="N245" t="s">
        <v>98</v>
      </c>
      <c r="O245">
        <v>97425</v>
      </c>
      <c r="P245">
        <v>389700</v>
      </c>
      <c r="Q245">
        <v>13</v>
      </c>
      <c r="R245">
        <v>22.847905840343202</v>
      </c>
      <c r="S245" t="s">
        <v>7972</v>
      </c>
      <c r="T245" t="s">
        <v>96</v>
      </c>
      <c r="U245">
        <v>2039.98155212046</v>
      </c>
      <c r="V245">
        <v>77.099999999999994</v>
      </c>
      <c r="W245" t="s">
        <v>16438</v>
      </c>
      <c r="X245">
        <v>72100121</v>
      </c>
      <c r="Y245" t="s">
        <v>96</v>
      </c>
      <c r="Z245" t="s">
        <v>7972</v>
      </c>
      <c r="AA245" t="s">
        <v>7973</v>
      </c>
      <c r="AB245" t="s">
        <v>7974</v>
      </c>
      <c r="AC245" t="s">
        <v>7975</v>
      </c>
      <c r="AD245" t="s">
        <v>7976</v>
      </c>
      <c r="AE245">
        <v>13</v>
      </c>
      <c r="AF245" t="s">
        <v>16438</v>
      </c>
      <c r="AG245" t="s">
        <v>96</v>
      </c>
      <c r="AH245" t="s">
        <v>96</v>
      </c>
      <c r="AI245" t="str">
        <f>IF(ISNA(VLOOKUP(D245,Listen!J:O,3,0)),"",VLOOKUP(D245,Listen!J:O,3,0))</f>
        <v/>
      </c>
      <c r="AJ245" t="s">
        <v>96</v>
      </c>
      <c r="AK245">
        <v>5</v>
      </c>
      <c r="AL245" t="s">
        <v>96</v>
      </c>
      <c r="AM245">
        <v>3</v>
      </c>
      <c r="AN245">
        <v>2</v>
      </c>
      <c r="AO245">
        <v>5</v>
      </c>
      <c r="AP245">
        <f t="shared" si="3"/>
        <v>5</v>
      </c>
    </row>
    <row r="246" spans="1:42" x14ac:dyDescent="0.25">
      <c r="A246" t="s">
        <v>1202</v>
      </c>
      <c r="B246">
        <v>22.889539888379201</v>
      </c>
      <c r="C246">
        <v>92</v>
      </c>
      <c r="D246" t="s">
        <v>7977</v>
      </c>
      <c r="F246">
        <v>2051.1607916642402</v>
      </c>
      <c r="G246">
        <v>58.3703554295248</v>
      </c>
      <c r="H246" t="s">
        <v>7978</v>
      </c>
      <c r="I246" t="s">
        <v>4267</v>
      </c>
      <c r="J246" t="s">
        <v>37</v>
      </c>
      <c r="K246">
        <v>125302.15274144099</v>
      </c>
      <c r="L246">
        <v>50187.298596913897</v>
      </c>
      <c r="M246" t="s">
        <v>98</v>
      </c>
      <c r="N246" t="s">
        <v>98</v>
      </c>
      <c r="O246">
        <v>125302</v>
      </c>
      <c r="P246">
        <v>501208</v>
      </c>
      <c r="Q246">
        <v>16</v>
      </c>
      <c r="R246">
        <v>22.927339888379201</v>
      </c>
      <c r="S246" t="s">
        <v>1202</v>
      </c>
      <c r="T246" t="s">
        <v>96</v>
      </c>
      <c r="U246">
        <v>2048.1607916642402</v>
      </c>
      <c r="V246">
        <v>58.4</v>
      </c>
      <c r="W246" t="s">
        <v>16439</v>
      </c>
      <c r="X246">
        <v>72100121</v>
      </c>
      <c r="Y246" t="s">
        <v>96</v>
      </c>
      <c r="Z246" t="s">
        <v>1202</v>
      </c>
      <c r="AA246" t="s">
        <v>1206</v>
      </c>
      <c r="AB246" t="s">
        <v>1207</v>
      </c>
      <c r="AC246" t="s">
        <v>1208</v>
      </c>
      <c r="AD246" t="s">
        <v>1209</v>
      </c>
      <c r="AE246">
        <v>16</v>
      </c>
      <c r="AF246" t="s">
        <v>16439</v>
      </c>
      <c r="AG246" t="s">
        <v>96</v>
      </c>
      <c r="AH246" t="s">
        <v>96</v>
      </c>
      <c r="AI246" t="str">
        <f>IF(ISNA(VLOOKUP(D246,Listen!J:O,3,0)),"",VLOOKUP(D246,Listen!J:O,3,0))</f>
        <v/>
      </c>
      <c r="AJ246" t="s">
        <v>96</v>
      </c>
      <c r="AK246">
        <v>5</v>
      </c>
      <c r="AL246" t="s">
        <v>96</v>
      </c>
      <c r="AM246">
        <v>3</v>
      </c>
      <c r="AN246">
        <v>2</v>
      </c>
      <c r="AO246">
        <v>5</v>
      </c>
      <c r="AP246">
        <f t="shared" si="3"/>
        <v>5</v>
      </c>
    </row>
    <row r="247" spans="1:42" x14ac:dyDescent="0.25">
      <c r="A247" t="s">
        <v>3027</v>
      </c>
      <c r="B247">
        <v>22.902330320512998</v>
      </c>
      <c r="C247">
        <v>233</v>
      </c>
      <c r="D247" t="s">
        <v>7979</v>
      </c>
      <c r="F247">
        <v>2052.4778088738299</v>
      </c>
      <c r="G247">
        <v>50.560846713926701</v>
      </c>
      <c r="H247" t="s">
        <v>7980</v>
      </c>
      <c r="I247" t="s">
        <v>585</v>
      </c>
      <c r="J247" t="s">
        <v>39</v>
      </c>
      <c r="K247">
        <v>49675.4724929644</v>
      </c>
      <c r="L247">
        <v>40457.911952681898</v>
      </c>
      <c r="M247" t="s">
        <v>98</v>
      </c>
      <c r="N247" t="s">
        <v>98</v>
      </c>
      <c r="O247">
        <v>49675</v>
      </c>
      <c r="P247">
        <v>198700</v>
      </c>
      <c r="Q247">
        <v>6</v>
      </c>
      <c r="R247">
        <v>22.940130320512999</v>
      </c>
      <c r="S247" t="s">
        <v>3027</v>
      </c>
      <c r="T247" t="s">
        <v>96</v>
      </c>
      <c r="U247">
        <v>2049.4778088738299</v>
      </c>
      <c r="V247">
        <v>50.6</v>
      </c>
      <c r="W247" t="s">
        <v>16440</v>
      </c>
      <c r="X247">
        <v>72100121</v>
      </c>
      <c r="Y247" t="s">
        <v>96</v>
      </c>
      <c r="Z247" t="s">
        <v>3027</v>
      </c>
      <c r="AA247" t="s">
        <v>3028</v>
      </c>
      <c r="AB247" t="s">
        <v>3029</v>
      </c>
      <c r="AC247" t="s">
        <v>3030</v>
      </c>
      <c r="AD247" t="s">
        <v>3031</v>
      </c>
      <c r="AE247">
        <v>6</v>
      </c>
      <c r="AF247" t="s">
        <v>16440</v>
      </c>
      <c r="AG247" t="s">
        <v>96</v>
      </c>
      <c r="AH247" t="s">
        <v>96</v>
      </c>
      <c r="AI247" t="str">
        <f>IF(ISNA(VLOOKUP(D247,Listen!J:O,3,0)),"",VLOOKUP(D247,Listen!J:O,3,0))</f>
        <v/>
      </c>
      <c r="AJ247" t="s">
        <v>96</v>
      </c>
      <c r="AK247">
        <v>5</v>
      </c>
      <c r="AL247" t="s">
        <v>96</v>
      </c>
      <c r="AM247">
        <v>3</v>
      </c>
      <c r="AN247">
        <v>2</v>
      </c>
      <c r="AO247">
        <v>5</v>
      </c>
      <c r="AP247">
        <f t="shared" si="3"/>
        <v>5</v>
      </c>
    </row>
    <row r="248" spans="1:42" x14ac:dyDescent="0.25">
      <c r="A248" t="s">
        <v>1199</v>
      </c>
      <c r="B248">
        <v>22.931799324255799</v>
      </c>
      <c r="C248">
        <v>121</v>
      </c>
      <c r="D248" t="s">
        <v>7981</v>
      </c>
      <c r="F248">
        <v>2055.5122008844201</v>
      </c>
      <c r="G248">
        <v>56.877709947287897</v>
      </c>
      <c r="H248" t="s">
        <v>7982</v>
      </c>
      <c r="I248" t="s">
        <v>7983</v>
      </c>
      <c r="J248" t="s">
        <v>37</v>
      </c>
      <c r="K248">
        <v>44610.727559753599</v>
      </c>
      <c r="L248">
        <v>26406.248379122299</v>
      </c>
      <c r="M248" t="s">
        <v>98</v>
      </c>
      <c r="N248" t="s">
        <v>98</v>
      </c>
      <c r="O248">
        <v>44611</v>
      </c>
      <c r="P248">
        <v>178444</v>
      </c>
      <c r="Q248">
        <v>6</v>
      </c>
      <c r="R248">
        <v>22.969599324255796</v>
      </c>
      <c r="S248" t="s">
        <v>471</v>
      </c>
      <c r="T248" t="s">
        <v>96</v>
      </c>
      <c r="U248">
        <v>2052.5122008844201</v>
      </c>
      <c r="V248">
        <v>56.9</v>
      </c>
      <c r="W248" t="s">
        <v>16441</v>
      </c>
      <c r="X248">
        <v>72100121</v>
      </c>
      <c r="Y248" t="s">
        <v>96</v>
      </c>
      <c r="Z248" t="s">
        <v>471</v>
      </c>
      <c r="AA248" t="s">
        <v>472</v>
      </c>
      <c r="AB248" t="s">
        <v>1199</v>
      </c>
      <c r="AC248" t="s">
        <v>473</v>
      </c>
      <c r="AD248" t="s">
        <v>1198</v>
      </c>
      <c r="AE248">
        <v>6</v>
      </c>
      <c r="AF248" t="s">
        <v>16441</v>
      </c>
      <c r="AG248" t="s">
        <v>96</v>
      </c>
      <c r="AH248" t="s">
        <v>96</v>
      </c>
      <c r="AI248" t="str">
        <f>IF(ISNA(VLOOKUP(D248,Listen!J:O,3,0)),"",VLOOKUP(D248,Listen!J:O,3,0))</f>
        <v/>
      </c>
      <c r="AJ248" t="s">
        <v>96</v>
      </c>
      <c r="AK248">
        <v>5</v>
      </c>
      <c r="AL248" t="s">
        <v>96</v>
      </c>
      <c r="AM248">
        <v>3</v>
      </c>
      <c r="AN248">
        <v>2</v>
      </c>
      <c r="AO248">
        <v>5</v>
      </c>
      <c r="AP248">
        <f t="shared" si="3"/>
        <v>5</v>
      </c>
    </row>
    <row r="249" spans="1:42" x14ac:dyDescent="0.25">
      <c r="A249" t="s">
        <v>1210</v>
      </c>
      <c r="B249">
        <v>23.067378318817902</v>
      </c>
      <c r="C249">
        <v>200</v>
      </c>
      <c r="D249" t="s">
        <v>4239</v>
      </c>
      <c r="F249">
        <v>2069.4726259294298</v>
      </c>
      <c r="G249">
        <v>71.918440504063298</v>
      </c>
      <c r="H249" t="s">
        <v>4240</v>
      </c>
      <c r="I249" t="s">
        <v>4241</v>
      </c>
      <c r="J249" t="s">
        <v>37</v>
      </c>
      <c r="K249">
        <v>57717.916017689997</v>
      </c>
      <c r="L249">
        <v>19914.692602737399</v>
      </c>
      <c r="M249" t="s">
        <v>98</v>
      </c>
      <c r="N249" t="s">
        <v>98</v>
      </c>
      <c r="O249">
        <v>57718</v>
      </c>
      <c r="P249">
        <v>230872</v>
      </c>
      <c r="Q249">
        <v>8</v>
      </c>
      <c r="R249">
        <v>23.105178318817899</v>
      </c>
      <c r="S249" t="s">
        <v>1210</v>
      </c>
      <c r="T249" t="s">
        <v>96</v>
      </c>
      <c r="U249">
        <v>2066.4726259294298</v>
      </c>
      <c r="V249">
        <v>71.900000000000006</v>
      </c>
      <c r="W249" t="s">
        <v>16442</v>
      </c>
      <c r="X249">
        <v>72100121</v>
      </c>
      <c r="Y249" t="s">
        <v>96</v>
      </c>
      <c r="Z249" t="s">
        <v>1210</v>
      </c>
      <c r="AA249" t="s">
        <v>1211</v>
      </c>
      <c r="AB249" t="s">
        <v>1212</v>
      </c>
      <c r="AC249" t="s">
        <v>1213</v>
      </c>
      <c r="AD249" t="s">
        <v>1214</v>
      </c>
      <c r="AE249">
        <v>8</v>
      </c>
      <c r="AF249" t="s">
        <v>16442</v>
      </c>
      <c r="AG249" t="s">
        <v>96</v>
      </c>
      <c r="AH249" t="s">
        <v>96</v>
      </c>
      <c r="AI249" t="str">
        <f>IF(ISNA(VLOOKUP(D249,Listen!J:O,3,0)),"",VLOOKUP(D249,Listen!J:O,3,0))</f>
        <v/>
      </c>
      <c r="AJ249" t="s">
        <v>96</v>
      </c>
      <c r="AK249">
        <v>5</v>
      </c>
      <c r="AL249" t="s">
        <v>96</v>
      </c>
      <c r="AM249">
        <v>3</v>
      </c>
      <c r="AN249">
        <v>2</v>
      </c>
      <c r="AO249">
        <v>5</v>
      </c>
      <c r="AP249">
        <f t="shared" si="3"/>
        <v>5</v>
      </c>
    </row>
    <row r="250" spans="1:42" x14ac:dyDescent="0.25">
      <c r="A250" t="s">
        <v>7984</v>
      </c>
      <c r="B250">
        <v>23.2122723447564</v>
      </c>
      <c r="C250">
        <v>184</v>
      </c>
      <c r="D250" t="s">
        <v>4669</v>
      </c>
      <c r="F250">
        <v>2084.3922098599301</v>
      </c>
      <c r="G250">
        <v>62.258739727152602</v>
      </c>
      <c r="H250" t="s">
        <v>4670</v>
      </c>
      <c r="I250" t="s">
        <v>4671</v>
      </c>
      <c r="J250" t="s">
        <v>37</v>
      </c>
      <c r="K250">
        <v>6701.4671618886196</v>
      </c>
      <c r="L250">
        <v>3449.4483226875</v>
      </c>
      <c r="M250" t="s">
        <v>98</v>
      </c>
      <c r="N250" t="s">
        <v>98</v>
      </c>
      <c r="O250">
        <v>6701</v>
      </c>
      <c r="P250">
        <v>26804</v>
      </c>
      <c r="Q250">
        <v>1</v>
      </c>
      <c r="R250">
        <v>23.250072344756397</v>
      </c>
      <c r="S250" t="s">
        <v>7985</v>
      </c>
      <c r="T250" t="s">
        <v>96</v>
      </c>
      <c r="U250">
        <v>2081.3922098599301</v>
      </c>
      <c r="V250">
        <v>62.3</v>
      </c>
      <c r="W250" t="s">
        <v>16443</v>
      </c>
      <c r="X250">
        <v>72100121</v>
      </c>
      <c r="Y250" t="s">
        <v>96</v>
      </c>
      <c r="Z250" t="s">
        <v>7985</v>
      </c>
      <c r="AA250" t="s">
        <v>7986</v>
      </c>
      <c r="AB250" t="s">
        <v>7984</v>
      </c>
      <c r="AC250" t="s">
        <v>5478</v>
      </c>
      <c r="AD250" t="s">
        <v>7987</v>
      </c>
      <c r="AE250">
        <v>1</v>
      </c>
      <c r="AF250" t="s">
        <v>16443</v>
      </c>
      <c r="AG250" t="s">
        <v>96</v>
      </c>
      <c r="AH250" t="s">
        <v>96</v>
      </c>
      <c r="AI250" t="str">
        <f>IF(ISNA(VLOOKUP(D250,Listen!J:O,3,0)),"",VLOOKUP(D250,Listen!J:O,3,0))</f>
        <v/>
      </c>
      <c r="AJ250">
        <v>6</v>
      </c>
      <c r="AK250">
        <v>5</v>
      </c>
      <c r="AL250" t="s">
        <v>96</v>
      </c>
      <c r="AM250">
        <v>3</v>
      </c>
      <c r="AN250">
        <v>2</v>
      </c>
      <c r="AO250">
        <v>6</v>
      </c>
      <c r="AP250">
        <f t="shared" si="3"/>
        <v>6</v>
      </c>
    </row>
    <row r="251" spans="1:42" x14ac:dyDescent="0.25">
      <c r="A251" t="s">
        <v>252</v>
      </c>
      <c r="B251">
        <v>23.2750994705554</v>
      </c>
      <c r="C251">
        <v>71.099998474121094</v>
      </c>
      <c r="D251" t="s">
        <v>7988</v>
      </c>
      <c r="F251">
        <v>2090.8614522624398</v>
      </c>
      <c r="G251">
        <v>56.234337597060602</v>
      </c>
      <c r="H251" t="s">
        <v>7989</v>
      </c>
      <c r="I251" t="s">
        <v>7990</v>
      </c>
      <c r="J251" t="s">
        <v>37</v>
      </c>
      <c r="K251">
        <v>41455.877326408299</v>
      </c>
      <c r="L251">
        <v>13722.5757692357</v>
      </c>
      <c r="M251" t="s">
        <v>98</v>
      </c>
      <c r="N251" t="s">
        <v>98</v>
      </c>
      <c r="O251">
        <v>41456</v>
      </c>
      <c r="P251">
        <v>165824</v>
      </c>
      <c r="Q251">
        <v>5</v>
      </c>
      <c r="R251">
        <v>23.312899470555401</v>
      </c>
      <c r="S251" t="s">
        <v>252</v>
      </c>
      <c r="T251" t="s">
        <v>96</v>
      </c>
      <c r="U251">
        <v>2087.8614522624398</v>
      </c>
      <c r="V251">
        <v>56.2</v>
      </c>
      <c r="W251" t="s">
        <v>16444</v>
      </c>
      <c r="X251">
        <v>72100121</v>
      </c>
      <c r="Y251" t="s">
        <v>96</v>
      </c>
      <c r="Z251" t="s">
        <v>252</v>
      </c>
      <c r="AA251" t="s">
        <v>250</v>
      </c>
      <c r="AB251" t="s">
        <v>254</v>
      </c>
      <c r="AC251" t="s">
        <v>251</v>
      </c>
      <c r="AD251" t="s">
        <v>1216</v>
      </c>
      <c r="AE251">
        <v>5</v>
      </c>
      <c r="AF251" t="s">
        <v>16444</v>
      </c>
      <c r="AG251" t="s">
        <v>96</v>
      </c>
      <c r="AH251" t="s">
        <v>96</v>
      </c>
      <c r="AI251" t="str">
        <f>IF(ISNA(VLOOKUP(D251,Listen!J:O,3,0)),"",VLOOKUP(D251,Listen!J:O,3,0))</f>
        <v/>
      </c>
      <c r="AJ251" t="s">
        <v>96</v>
      </c>
      <c r="AK251">
        <v>5</v>
      </c>
      <c r="AL251" t="s">
        <v>96</v>
      </c>
      <c r="AM251">
        <v>3</v>
      </c>
      <c r="AN251">
        <v>2</v>
      </c>
      <c r="AO251">
        <v>5</v>
      </c>
      <c r="AP251">
        <f t="shared" si="3"/>
        <v>5</v>
      </c>
    </row>
    <row r="252" spans="1:42" x14ac:dyDescent="0.25">
      <c r="A252" t="s">
        <v>4065</v>
      </c>
      <c r="B252">
        <v>23.590074765953499</v>
      </c>
      <c r="C252">
        <v>149</v>
      </c>
      <c r="D252" t="s">
        <v>7991</v>
      </c>
      <c r="F252">
        <v>2123.2941238325202</v>
      </c>
      <c r="G252">
        <v>71.527620476048298</v>
      </c>
      <c r="H252" t="s">
        <v>7992</v>
      </c>
      <c r="I252" t="s">
        <v>7993</v>
      </c>
      <c r="J252" t="s">
        <v>37</v>
      </c>
      <c r="K252">
        <v>219939.741482627</v>
      </c>
      <c r="L252">
        <v>173630.83471695299</v>
      </c>
      <c r="M252" t="s">
        <v>98</v>
      </c>
      <c r="N252" t="s">
        <v>98</v>
      </c>
      <c r="O252">
        <v>219940</v>
      </c>
      <c r="P252">
        <v>879760</v>
      </c>
      <c r="Q252">
        <v>29</v>
      </c>
      <c r="R252">
        <v>23.6278747659535</v>
      </c>
      <c r="S252" t="s">
        <v>4065</v>
      </c>
      <c r="T252" t="s">
        <v>96</v>
      </c>
      <c r="U252">
        <v>2120.2941238325202</v>
      </c>
      <c r="V252">
        <v>71.5</v>
      </c>
      <c r="W252" t="s">
        <v>16445</v>
      </c>
      <c r="X252">
        <v>72100121</v>
      </c>
      <c r="Y252" t="s">
        <v>96</v>
      </c>
      <c r="Z252" t="s">
        <v>4065</v>
      </c>
      <c r="AA252" t="s">
        <v>5120</v>
      </c>
      <c r="AB252" t="s">
        <v>4064</v>
      </c>
      <c r="AC252" t="s">
        <v>5121</v>
      </c>
      <c r="AD252" t="s">
        <v>4063</v>
      </c>
      <c r="AE252">
        <v>29</v>
      </c>
      <c r="AF252" t="s">
        <v>16445</v>
      </c>
      <c r="AG252" t="s">
        <v>96</v>
      </c>
      <c r="AH252" t="s">
        <v>96</v>
      </c>
      <c r="AI252" t="str">
        <f>IF(ISNA(VLOOKUP(D252,Listen!J:O,3,0)),"",VLOOKUP(D252,Listen!J:O,3,0))</f>
        <v/>
      </c>
      <c r="AJ252" t="s">
        <v>96</v>
      </c>
      <c r="AK252">
        <v>5</v>
      </c>
      <c r="AL252" t="s">
        <v>96</v>
      </c>
      <c r="AM252">
        <v>3</v>
      </c>
      <c r="AN252">
        <v>2</v>
      </c>
      <c r="AO252">
        <v>5</v>
      </c>
      <c r="AP252">
        <f t="shared" si="3"/>
        <v>5</v>
      </c>
    </row>
    <row r="253" spans="1:42" x14ac:dyDescent="0.25">
      <c r="A253" t="s">
        <v>7994</v>
      </c>
      <c r="B253">
        <v>23.600221202349399</v>
      </c>
      <c r="C253">
        <v>163</v>
      </c>
      <c r="D253" t="s">
        <v>7995</v>
      </c>
      <c r="F253">
        <v>2124.3388916096901</v>
      </c>
      <c r="G253">
        <v>66.965454858415796</v>
      </c>
      <c r="H253" t="s">
        <v>7996</v>
      </c>
      <c r="I253" t="s">
        <v>7997</v>
      </c>
      <c r="J253" t="s">
        <v>37</v>
      </c>
      <c r="K253">
        <v>529862.17103629303</v>
      </c>
      <c r="L253">
        <v>239307.17559045099</v>
      </c>
      <c r="M253" t="s">
        <v>98</v>
      </c>
      <c r="N253" t="s">
        <v>98</v>
      </c>
      <c r="O253">
        <v>529862</v>
      </c>
      <c r="P253">
        <v>2119448</v>
      </c>
      <c r="Q253">
        <v>69</v>
      </c>
      <c r="R253">
        <v>23.6380212023494</v>
      </c>
      <c r="S253" t="s">
        <v>7994</v>
      </c>
      <c r="T253" t="s">
        <v>96</v>
      </c>
      <c r="U253">
        <v>2121.3388916096901</v>
      </c>
      <c r="V253">
        <v>67</v>
      </c>
      <c r="W253" t="s">
        <v>16446</v>
      </c>
      <c r="X253">
        <v>72100121</v>
      </c>
      <c r="Y253" t="s">
        <v>96</v>
      </c>
      <c r="Z253" t="s">
        <v>7994</v>
      </c>
      <c r="AA253" t="s">
        <v>7998</v>
      </c>
      <c r="AB253" t="s">
        <v>7999</v>
      </c>
      <c r="AC253" t="s">
        <v>8000</v>
      </c>
      <c r="AD253" t="s">
        <v>8001</v>
      </c>
      <c r="AE253">
        <v>69</v>
      </c>
      <c r="AF253" t="s">
        <v>16446</v>
      </c>
      <c r="AG253" t="s">
        <v>96</v>
      </c>
      <c r="AH253" t="s">
        <v>96</v>
      </c>
      <c r="AI253" t="str">
        <f>IF(ISNA(VLOOKUP(D253,Listen!J:O,3,0)),"",VLOOKUP(D253,Listen!J:O,3,0))</f>
        <v/>
      </c>
      <c r="AJ253" t="s">
        <v>96</v>
      </c>
      <c r="AK253">
        <v>5</v>
      </c>
      <c r="AL253" t="s">
        <v>96</v>
      </c>
      <c r="AM253">
        <v>3</v>
      </c>
      <c r="AN253">
        <v>2</v>
      </c>
      <c r="AO253">
        <v>5</v>
      </c>
      <c r="AP253">
        <f t="shared" si="3"/>
        <v>5</v>
      </c>
    </row>
    <row r="254" spans="1:42" x14ac:dyDescent="0.25">
      <c r="A254" t="s">
        <v>8002</v>
      </c>
      <c r="B254">
        <v>23.6005664307994</v>
      </c>
      <c r="C254">
        <v>164</v>
      </c>
      <c r="D254" t="s">
        <v>8003</v>
      </c>
      <c r="E254">
        <v>2113</v>
      </c>
      <c r="F254">
        <v>2124.3744394164501</v>
      </c>
      <c r="G254">
        <v>91.030291821892305</v>
      </c>
      <c r="H254" t="s">
        <v>8004</v>
      </c>
      <c r="I254" t="s">
        <v>7142</v>
      </c>
      <c r="J254" t="s">
        <v>43</v>
      </c>
      <c r="K254">
        <v>1537586.1315101599</v>
      </c>
      <c r="L254">
        <v>246426.23407593099</v>
      </c>
      <c r="M254" t="s">
        <v>98</v>
      </c>
      <c r="N254" t="s">
        <v>98</v>
      </c>
      <c r="O254">
        <v>1537586</v>
      </c>
      <c r="P254">
        <v>6150344</v>
      </c>
      <c r="Q254">
        <v>201</v>
      </c>
      <c r="R254">
        <v>23.638366430799401</v>
      </c>
      <c r="S254" t="s">
        <v>8002</v>
      </c>
      <c r="T254">
        <v>2113</v>
      </c>
      <c r="U254">
        <v>2121.3744394164501</v>
      </c>
      <c r="V254">
        <v>91</v>
      </c>
      <c r="W254" t="s">
        <v>16447</v>
      </c>
      <c r="X254">
        <v>72100121</v>
      </c>
      <c r="Y254" t="s">
        <v>96</v>
      </c>
      <c r="Z254" t="s">
        <v>8002</v>
      </c>
      <c r="AA254" t="s">
        <v>8005</v>
      </c>
      <c r="AB254" t="s">
        <v>8006</v>
      </c>
      <c r="AC254" t="s">
        <v>8007</v>
      </c>
      <c r="AD254" t="s">
        <v>8008</v>
      </c>
      <c r="AE254">
        <v>201</v>
      </c>
      <c r="AF254" t="s">
        <v>8004</v>
      </c>
      <c r="AG254" t="s">
        <v>8003</v>
      </c>
      <c r="AH254" t="s">
        <v>96</v>
      </c>
      <c r="AI254" t="str">
        <f>IF(ISNA(VLOOKUP(D254,Listen!J:O,3,0)),"",VLOOKUP(D254,Listen!J:O,3,0))</f>
        <v/>
      </c>
      <c r="AJ254" t="s">
        <v>96</v>
      </c>
      <c r="AK254" t="s">
        <v>96</v>
      </c>
      <c r="AL254" t="s">
        <v>96</v>
      </c>
      <c r="AM254">
        <v>3</v>
      </c>
      <c r="AN254">
        <v>2</v>
      </c>
      <c r="AO254">
        <v>3</v>
      </c>
      <c r="AP254">
        <f t="shared" si="3"/>
        <v>3</v>
      </c>
    </row>
    <row r="255" spans="1:42" x14ac:dyDescent="0.25">
      <c r="A255" t="s">
        <v>5687</v>
      </c>
      <c r="B255">
        <v>23.706955240993601</v>
      </c>
      <c r="C255">
        <v>73</v>
      </c>
      <c r="D255" t="s">
        <v>8009</v>
      </c>
      <c r="F255">
        <v>2135.3291821857101</v>
      </c>
      <c r="G255">
        <v>57.908185922675102</v>
      </c>
      <c r="H255" t="s">
        <v>8010</v>
      </c>
      <c r="I255" t="s">
        <v>8011</v>
      </c>
      <c r="J255" t="s">
        <v>37</v>
      </c>
      <c r="K255">
        <v>99245.963139329702</v>
      </c>
      <c r="L255">
        <v>24514.5620836175</v>
      </c>
      <c r="M255" t="s">
        <v>98</v>
      </c>
      <c r="N255" t="s">
        <v>98</v>
      </c>
      <c r="O255">
        <v>99246</v>
      </c>
      <c r="P255">
        <v>396984</v>
      </c>
      <c r="Q255">
        <v>13</v>
      </c>
      <c r="R255">
        <v>23.744755240993598</v>
      </c>
      <c r="S255" t="s">
        <v>5687</v>
      </c>
      <c r="T255" t="s">
        <v>96</v>
      </c>
      <c r="U255">
        <v>2132.3291821857101</v>
      </c>
      <c r="V255">
        <v>57.9</v>
      </c>
      <c r="W255" t="s">
        <v>16448</v>
      </c>
      <c r="X255">
        <v>72100121</v>
      </c>
      <c r="Y255" t="s">
        <v>96</v>
      </c>
      <c r="Z255" t="s">
        <v>5687</v>
      </c>
      <c r="AA255" t="s">
        <v>5688</v>
      </c>
      <c r="AB255" t="s">
        <v>5689</v>
      </c>
      <c r="AC255" t="s">
        <v>5690</v>
      </c>
      <c r="AD255" t="s">
        <v>5691</v>
      </c>
      <c r="AE255">
        <v>13</v>
      </c>
      <c r="AF255" t="s">
        <v>16448</v>
      </c>
      <c r="AG255" t="s">
        <v>96</v>
      </c>
      <c r="AH255" t="s">
        <v>96</v>
      </c>
      <c r="AI255" t="str">
        <f>IF(ISNA(VLOOKUP(D255,Listen!J:O,3,0)),"",VLOOKUP(D255,Listen!J:O,3,0))</f>
        <v/>
      </c>
      <c r="AJ255" t="s">
        <v>96</v>
      </c>
      <c r="AK255">
        <v>5</v>
      </c>
      <c r="AL255" t="s">
        <v>96</v>
      </c>
      <c r="AM255">
        <v>3</v>
      </c>
      <c r="AN255">
        <v>2</v>
      </c>
      <c r="AO255">
        <v>5</v>
      </c>
      <c r="AP255">
        <f t="shared" si="3"/>
        <v>5</v>
      </c>
    </row>
    <row r="256" spans="1:42" x14ac:dyDescent="0.25">
      <c r="A256" t="s">
        <v>1217</v>
      </c>
      <c r="B256">
        <v>23.925829407344601</v>
      </c>
      <c r="C256">
        <v>225</v>
      </c>
      <c r="E256">
        <v>2158</v>
      </c>
      <c r="F256">
        <v>2157.8664225856801</v>
      </c>
      <c r="G256">
        <v>68.473727417581998</v>
      </c>
      <c r="H256" t="s">
        <v>14297</v>
      </c>
      <c r="J256" t="s">
        <v>44</v>
      </c>
      <c r="K256">
        <v>927407.54284633906</v>
      </c>
      <c r="L256">
        <v>96558.169102495202</v>
      </c>
      <c r="M256" t="s">
        <v>98</v>
      </c>
      <c r="N256" t="s">
        <v>98</v>
      </c>
      <c r="O256">
        <v>927408</v>
      </c>
      <c r="P256">
        <v>3709632</v>
      </c>
      <c r="Q256">
        <v>121</v>
      </c>
      <c r="R256">
        <v>23.963629407344598</v>
      </c>
      <c r="S256" t="s">
        <v>1218</v>
      </c>
      <c r="T256">
        <v>2158</v>
      </c>
      <c r="U256">
        <v>2154.8664225856801</v>
      </c>
      <c r="V256">
        <v>68.5</v>
      </c>
      <c r="W256" t="s">
        <v>16449</v>
      </c>
      <c r="X256">
        <v>72100121</v>
      </c>
      <c r="Y256" t="s">
        <v>96</v>
      </c>
      <c r="Z256" t="s">
        <v>1218</v>
      </c>
      <c r="AA256" t="s">
        <v>1220</v>
      </c>
      <c r="AB256" t="s">
        <v>1217</v>
      </c>
      <c r="AC256" t="s">
        <v>7026</v>
      </c>
      <c r="AD256" t="s">
        <v>1219</v>
      </c>
      <c r="AE256">
        <v>121</v>
      </c>
      <c r="AF256" t="s">
        <v>16449</v>
      </c>
      <c r="AG256" t="s">
        <v>96</v>
      </c>
      <c r="AH256" t="s">
        <v>118</v>
      </c>
      <c r="AI256" t="str">
        <f>IF(ISNA(VLOOKUP(D256,Listen!J:O,3,0)),"",VLOOKUP(D256,Listen!J:O,3,0))</f>
        <v/>
      </c>
      <c r="AJ256" t="s">
        <v>96</v>
      </c>
      <c r="AK256">
        <v>5</v>
      </c>
      <c r="AL256" t="s">
        <v>96</v>
      </c>
      <c r="AM256" t="s">
        <v>96</v>
      </c>
      <c r="AN256">
        <v>2</v>
      </c>
      <c r="AO256">
        <v>5</v>
      </c>
      <c r="AP256">
        <f t="shared" si="3"/>
        <v>5</v>
      </c>
    </row>
    <row r="257" spans="1:42" x14ac:dyDescent="0.25">
      <c r="A257" t="s">
        <v>5925</v>
      </c>
      <c r="B257">
        <v>23.958538051824899</v>
      </c>
      <c r="C257">
        <v>243</v>
      </c>
      <c r="D257" t="s">
        <v>764</v>
      </c>
      <c r="F257">
        <v>2161.2343969615499</v>
      </c>
      <c r="G257">
        <v>76.330085404838997</v>
      </c>
      <c r="H257" t="s">
        <v>765</v>
      </c>
      <c r="I257" t="s">
        <v>381</v>
      </c>
      <c r="J257" t="s">
        <v>37</v>
      </c>
      <c r="K257">
        <v>39408.330356269602</v>
      </c>
      <c r="L257">
        <v>34068.074658675498</v>
      </c>
      <c r="M257" t="s">
        <v>98</v>
      </c>
      <c r="N257" t="s">
        <v>98</v>
      </c>
      <c r="O257">
        <v>39408</v>
      </c>
      <c r="P257">
        <v>157632</v>
      </c>
      <c r="Q257">
        <v>5</v>
      </c>
      <c r="R257">
        <v>23.9963380518249</v>
      </c>
      <c r="S257" t="s">
        <v>5925</v>
      </c>
      <c r="T257" t="s">
        <v>96</v>
      </c>
      <c r="U257">
        <v>2158.2343969615499</v>
      </c>
      <c r="V257">
        <v>76.3</v>
      </c>
      <c r="W257" t="s">
        <v>16450</v>
      </c>
      <c r="X257">
        <v>72100121</v>
      </c>
      <c r="Y257" t="s">
        <v>96</v>
      </c>
      <c r="Z257" t="s">
        <v>5925</v>
      </c>
      <c r="AA257" t="s">
        <v>5926</v>
      </c>
      <c r="AB257" t="s">
        <v>4341</v>
      </c>
      <c r="AC257" t="s">
        <v>5927</v>
      </c>
      <c r="AD257" t="s">
        <v>3363</v>
      </c>
      <c r="AE257">
        <v>5</v>
      </c>
      <c r="AF257" t="s">
        <v>16450</v>
      </c>
      <c r="AG257" t="s">
        <v>96</v>
      </c>
      <c r="AH257" t="s">
        <v>96</v>
      </c>
      <c r="AI257" t="str">
        <f>IF(ISNA(VLOOKUP(D257,Listen!J:O,3,0)),"",VLOOKUP(D257,Listen!J:O,3,0))</f>
        <v/>
      </c>
      <c r="AJ257" t="s">
        <v>96</v>
      </c>
      <c r="AK257">
        <v>5</v>
      </c>
      <c r="AL257" t="s">
        <v>96</v>
      </c>
      <c r="AM257">
        <v>3</v>
      </c>
      <c r="AN257">
        <v>2</v>
      </c>
      <c r="AO257">
        <v>5</v>
      </c>
      <c r="AP257">
        <f t="shared" si="3"/>
        <v>5</v>
      </c>
    </row>
    <row r="258" spans="1:42" x14ac:dyDescent="0.25">
      <c r="A258" t="s">
        <v>1238</v>
      </c>
      <c r="B258">
        <v>24.216613536894101</v>
      </c>
      <c r="C258">
        <v>257</v>
      </c>
      <c r="D258" t="s">
        <v>5494</v>
      </c>
      <c r="F258">
        <v>2187.80815550651</v>
      </c>
      <c r="G258">
        <v>52.916345207161797</v>
      </c>
      <c r="H258" t="s">
        <v>5495</v>
      </c>
      <c r="I258" t="s">
        <v>5496</v>
      </c>
      <c r="J258" t="s">
        <v>37</v>
      </c>
      <c r="K258">
        <v>29864.037044504301</v>
      </c>
      <c r="L258">
        <v>11017.0341012727</v>
      </c>
      <c r="M258">
        <v>33263.145281044002</v>
      </c>
      <c r="N258">
        <v>33263.145281044002</v>
      </c>
      <c r="O258">
        <v>0</v>
      </c>
      <c r="P258">
        <v>0</v>
      </c>
      <c r="Q258">
        <v>0</v>
      </c>
      <c r="R258">
        <v>24.254413536894099</v>
      </c>
      <c r="S258" t="s">
        <v>1236</v>
      </c>
      <c r="T258" t="s">
        <v>96</v>
      </c>
      <c r="U258">
        <v>2184.80815550651</v>
      </c>
      <c r="V258">
        <v>52.9</v>
      </c>
      <c r="W258" t="s">
        <v>16451</v>
      </c>
      <c r="X258">
        <v>72100121</v>
      </c>
      <c r="Y258" t="s">
        <v>96</v>
      </c>
      <c r="Z258" t="s">
        <v>1236</v>
      </c>
      <c r="AA258" t="s">
        <v>1234</v>
      </c>
      <c r="AB258" t="s">
        <v>1238</v>
      </c>
      <c r="AC258" t="s">
        <v>1235</v>
      </c>
      <c r="AD258" t="s">
        <v>8012</v>
      </c>
      <c r="AE258">
        <v>0</v>
      </c>
      <c r="AF258" t="s">
        <v>16451</v>
      </c>
      <c r="AG258" t="s">
        <v>96</v>
      </c>
      <c r="AH258" t="s">
        <v>96</v>
      </c>
      <c r="AI258" t="str">
        <f>IF(ISNA(VLOOKUP(D258,Listen!J:O,3,0)),"",VLOOKUP(D258,Listen!J:O,3,0))</f>
        <v/>
      </c>
      <c r="AJ258">
        <v>6</v>
      </c>
      <c r="AK258">
        <v>5</v>
      </c>
      <c r="AL258" t="s">
        <v>96</v>
      </c>
      <c r="AM258">
        <v>3</v>
      </c>
      <c r="AN258">
        <v>2</v>
      </c>
      <c r="AO258">
        <v>6</v>
      </c>
      <c r="AP258">
        <f t="shared" si="3"/>
        <v>6</v>
      </c>
    </row>
    <row r="259" spans="1:42" x14ac:dyDescent="0.25">
      <c r="A259" t="s">
        <v>1227</v>
      </c>
      <c r="B259">
        <v>24.256153433297801</v>
      </c>
      <c r="C259">
        <v>214</v>
      </c>
      <c r="D259" t="s">
        <v>1326</v>
      </c>
      <c r="F259">
        <v>2191.8795366361201</v>
      </c>
      <c r="G259">
        <v>77.536740315285996</v>
      </c>
      <c r="H259" t="s">
        <v>1327</v>
      </c>
      <c r="I259" t="s">
        <v>1229</v>
      </c>
      <c r="J259" t="s">
        <v>37</v>
      </c>
      <c r="K259">
        <v>378805.12972136901</v>
      </c>
      <c r="L259">
        <v>33614.594358822898</v>
      </c>
      <c r="M259" t="s">
        <v>98</v>
      </c>
      <c r="N259" t="s">
        <v>98</v>
      </c>
      <c r="O259">
        <v>378805</v>
      </c>
      <c r="P259">
        <v>1515220</v>
      </c>
      <c r="Q259">
        <v>50</v>
      </c>
      <c r="R259">
        <v>24.293953433297801</v>
      </c>
      <c r="S259" t="s">
        <v>1227</v>
      </c>
      <c r="T259" t="s">
        <v>96</v>
      </c>
      <c r="U259">
        <v>2188.8795366361201</v>
      </c>
      <c r="V259">
        <v>77.5</v>
      </c>
      <c r="W259" t="s">
        <v>14299</v>
      </c>
      <c r="X259">
        <v>72100121</v>
      </c>
      <c r="Y259" t="s">
        <v>96</v>
      </c>
      <c r="Z259" t="s">
        <v>1227</v>
      </c>
      <c r="AA259" t="s">
        <v>1230</v>
      </c>
      <c r="AB259" t="s">
        <v>1231</v>
      </c>
      <c r="AC259" t="s">
        <v>1232</v>
      </c>
      <c r="AD259" t="s">
        <v>1233</v>
      </c>
      <c r="AE259">
        <v>50</v>
      </c>
      <c r="AF259" t="s">
        <v>14299</v>
      </c>
      <c r="AG259" t="s">
        <v>96</v>
      </c>
      <c r="AH259" t="s">
        <v>96</v>
      </c>
      <c r="AI259" t="str">
        <f>IF(ISNA(VLOOKUP(D259,Listen!J:O,3,0)),"",VLOOKUP(D259,Listen!J:O,3,0))</f>
        <v/>
      </c>
      <c r="AJ259" t="s">
        <v>96</v>
      </c>
      <c r="AK259">
        <v>5</v>
      </c>
      <c r="AL259" t="s">
        <v>96</v>
      </c>
      <c r="AM259">
        <v>3</v>
      </c>
      <c r="AN259">
        <v>2</v>
      </c>
      <c r="AO259">
        <v>5</v>
      </c>
      <c r="AP259">
        <f t="shared" ref="AP259:AP299" si="4">IF(OR(O259&lt;10000,Y259="Säule",Y259="BW",Y259="IS"),6,
IF(G259&lt;80,5,
IF(AND(ABS(E259-U259)&gt;100,NOT(E259="")),4,
IF(OR(J259="NIST20.L",J259="NIST17.L",J259="NIST11.L",J259="SWGDRUG.L",J259="WILEY275.L",J259="HPPEST.L",J259="PMW_TOX2.L",J259="ENVI96.L"),3,
IF(AI259="x",1,2)))))</f>
        <v>5</v>
      </c>
    </row>
    <row r="260" spans="1:42" x14ac:dyDescent="0.25">
      <c r="A260" t="s">
        <v>3613</v>
      </c>
      <c r="B260">
        <v>24.316104810089001</v>
      </c>
      <c r="C260">
        <v>57</v>
      </c>
      <c r="D260" t="s">
        <v>8013</v>
      </c>
      <c r="F260">
        <v>2198.0526662181901</v>
      </c>
      <c r="G260">
        <v>73.854123036348696</v>
      </c>
      <c r="H260" t="s">
        <v>8014</v>
      </c>
      <c r="I260" t="s">
        <v>49</v>
      </c>
      <c r="J260" t="s">
        <v>37</v>
      </c>
      <c r="K260">
        <v>137535.69378212301</v>
      </c>
      <c r="L260">
        <v>29045.905005815599</v>
      </c>
      <c r="M260">
        <v>64440.917347415903</v>
      </c>
      <c r="N260">
        <v>64440.917347415903</v>
      </c>
      <c r="O260">
        <v>73095</v>
      </c>
      <c r="P260">
        <v>292380</v>
      </c>
      <c r="Q260">
        <v>10</v>
      </c>
      <c r="R260">
        <v>24.353904810088999</v>
      </c>
      <c r="S260" t="s">
        <v>3614</v>
      </c>
      <c r="T260" t="s">
        <v>96</v>
      </c>
      <c r="U260">
        <v>2195.0526662181901</v>
      </c>
      <c r="V260">
        <v>73.900000000000006</v>
      </c>
      <c r="W260" t="s">
        <v>16452</v>
      </c>
      <c r="X260">
        <v>72100121</v>
      </c>
      <c r="Y260" t="s">
        <v>96</v>
      </c>
      <c r="Z260" t="s">
        <v>3614</v>
      </c>
      <c r="AA260" t="s">
        <v>3780</v>
      </c>
      <c r="AB260" t="s">
        <v>3613</v>
      </c>
      <c r="AC260" t="s">
        <v>4248</v>
      </c>
      <c r="AD260" t="s">
        <v>3612</v>
      </c>
      <c r="AE260">
        <v>10</v>
      </c>
      <c r="AF260" t="s">
        <v>16452</v>
      </c>
      <c r="AG260" t="s">
        <v>96</v>
      </c>
      <c r="AH260" t="s">
        <v>96</v>
      </c>
      <c r="AI260" t="str">
        <f>IF(ISNA(VLOOKUP(D260,Listen!J:O,3,0)),"",VLOOKUP(D260,Listen!J:O,3,0))</f>
        <v/>
      </c>
      <c r="AJ260" t="s">
        <v>96</v>
      </c>
      <c r="AK260">
        <v>5</v>
      </c>
      <c r="AL260" t="s">
        <v>96</v>
      </c>
      <c r="AM260">
        <v>3</v>
      </c>
      <c r="AN260">
        <v>2</v>
      </c>
      <c r="AO260">
        <v>5</v>
      </c>
      <c r="AP260">
        <f t="shared" si="4"/>
        <v>5</v>
      </c>
    </row>
    <row r="261" spans="1:42" x14ac:dyDescent="0.25">
      <c r="A261" t="s">
        <v>3613</v>
      </c>
      <c r="B261">
        <v>24.3165806430728</v>
      </c>
      <c r="C261">
        <v>57.099998474121101</v>
      </c>
      <c r="D261" t="s">
        <v>8015</v>
      </c>
      <c r="F261">
        <v>2198.1016622350498</v>
      </c>
      <c r="G261">
        <v>62.818587725626301</v>
      </c>
      <c r="H261" t="s">
        <v>8016</v>
      </c>
      <c r="I261" t="s">
        <v>49</v>
      </c>
      <c r="J261" t="s">
        <v>37</v>
      </c>
      <c r="K261">
        <v>233497.86958745299</v>
      </c>
      <c r="L261">
        <v>28848.178262385401</v>
      </c>
      <c r="M261">
        <v>64440.917347415903</v>
      </c>
      <c r="N261">
        <v>64440.917347415903</v>
      </c>
      <c r="O261">
        <v>169057</v>
      </c>
      <c r="P261">
        <v>676228</v>
      </c>
      <c r="Q261">
        <v>22</v>
      </c>
      <c r="R261">
        <v>24.354380643072801</v>
      </c>
      <c r="S261" t="s">
        <v>3614</v>
      </c>
      <c r="T261" t="s">
        <v>96</v>
      </c>
      <c r="U261">
        <v>2195.1016622350498</v>
      </c>
      <c r="V261">
        <v>62.8</v>
      </c>
      <c r="W261" t="s">
        <v>16452</v>
      </c>
      <c r="X261">
        <v>72100121</v>
      </c>
      <c r="Y261" t="s">
        <v>96</v>
      </c>
      <c r="Z261" t="s">
        <v>3614</v>
      </c>
      <c r="AA261" t="s">
        <v>3780</v>
      </c>
      <c r="AB261" t="s">
        <v>3613</v>
      </c>
      <c r="AC261" t="s">
        <v>4248</v>
      </c>
      <c r="AD261" t="s">
        <v>3612</v>
      </c>
      <c r="AE261">
        <v>22</v>
      </c>
      <c r="AF261" t="s">
        <v>16452</v>
      </c>
      <c r="AG261" t="s">
        <v>96</v>
      </c>
      <c r="AH261" t="s">
        <v>96</v>
      </c>
      <c r="AI261" t="str">
        <f>IF(ISNA(VLOOKUP(D261,Listen!J:O,3,0)),"",VLOOKUP(D261,Listen!J:O,3,0))</f>
        <v/>
      </c>
      <c r="AJ261" t="s">
        <v>96</v>
      </c>
      <c r="AK261">
        <v>5</v>
      </c>
      <c r="AL261" t="s">
        <v>96</v>
      </c>
      <c r="AM261">
        <v>3</v>
      </c>
      <c r="AN261">
        <v>2</v>
      </c>
      <c r="AO261">
        <v>5</v>
      </c>
      <c r="AP261">
        <f t="shared" si="4"/>
        <v>5</v>
      </c>
    </row>
    <row r="262" spans="1:42" x14ac:dyDescent="0.25">
      <c r="A262" t="s">
        <v>5482</v>
      </c>
      <c r="B262">
        <v>24.3365114023144</v>
      </c>
      <c r="C262">
        <v>165</v>
      </c>
      <c r="D262" t="s">
        <v>8017</v>
      </c>
      <c r="F262">
        <v>2200.1677107065102</v>
      </c>
      <c r="G262">
        <v>55.671343871242598</v>
      </c>
      <c r="H262" t="s">
        <v>8018</v>
      </c>
      <c r="I262" t="s">
        <v>4031</v>
      </c>
      <c r="J262" t="s">
        <v>37</v>
      </c>
      <c r="K262">
        <v>135039.580537139</v>
      </c>
      <c r="L262">
        <v>21848.0246586912</v>
      </c>
      <c r="M262" t="s">
        <v>98</v>
      </c>
      <c r="N262" t="s">
        <v>98</v>
      </c>
      <c r="O262">
        <v>135040</v>
      </c>
      <c r="P262">
        <v>540160</v>
      </c>
      <c r="Q262">
        <v>18</v>
      </c>
      <c r="R262">
        <v>24.374311402314397</v>
      </c>
      <c r="S262" t="s">
        <v>8019</v>
      </c>
      <c r="T262" t="s">
        <v>96</v>
      </c>
      <c r="U262">
        <v>2197.1677107065102</v>
      </c>
      <c r="V262">
        <v>55.7</v>
      </c>
      <c r="W262" t="s">
        <v>16453</v>
      </c>
      <c r="X262">
        <v>72100121</v>
      </c>
      <c r="Y262" t="s">
        <v>96</v>
      </c>
      <c r="Z262" t="s">
        <v>8019</v>
      </c>
      <c r="AA262" t="s">
        <v>8020</v>
      </c>
      <c r="AB262" t="s">
        <v>5482</v>
      </c>
      <c r="AC262" t="s">
        <v>8021</v>
      </c>
      <c r="AD262" t="s">
        <v>5480</v>
      </c>
      <c r="AE262">
        <v>18</v>
      </c>
      <c r="AF262" t="s">
        <v>16453</v>
      </c>
      <c r="AG262" t="s">
        <v>96</v>
      </c>
      <c r="AH262" t="s">
        <v>96</v>
      </c>
      <c r="AI262" t="str">
        <f>IF(ISNA(VLOOKUP(D262,Listen!J:O,3,0)),"",VLOOKUP(D262,Listen!J:O,3,0))</f>
        <v/>
      </c>
      <c r="AJ262" t="s">
        <v>96</v>
      </c>
      <c r="AK262">
        <v>5</v>
      </c>
      <c r="AL262" t="s">
        <v>96</v>
      </c>
      <c r="AM262">
        <v>3</v>
      </c>
      <c r="AN262">
        <v>2</v>
      </c>
      <c r="AO262">
        <v>5</v>
      </c>
      <c r="AP262">
        <f t="shared" si="4"/>
        <v>5</v>
      </c>
    </row>
    <row r="263" spans="1:42" x14ac:dyDescent="0.25">
      <c r="A263" t="s">
        <v>1236</v>
      </c>
      <c r="B263">
        <v>24.347672318975601</v>
      </c>
      <c r="C263">
        <v>257</v>
      </c>
      <c r="E263">
        <v>2206</v>
      </c>
      <c r="F263">
        <v>2201.4199757618599</v>
      </c>
      <c r="G263">
        <v>85.355253300196907</v>
      </c>
      <c r="H263" t="s">
        <v>14300</v>
      </c>
      <c r="J263" t="s">
        <v>44</v>
      </c>
      <c r="K263">
        <v>1747469.0683514799</v>
      </c>
      <c r="L263">
        <v>312496.60945856798</v>
      </c>
      <c r="M263">
        <v>33263.145281044002</v>
      </c>
      <c r="N263">
        <v>33263.145281044002</v>
      </c>
      <c r="O263">
        <v>1714206</v>
      </c>
      <c r="P263">
        <v>6856824</v>
      </c>
      <c r="Q263">
        <v>224</v>
      </c>
      <c r="R263">
        <v>24.385472318975602</v>
      </c>
      <c r="S263" t="s">
        <v>1234</v>
      </c>
      <c r="T263">
        <v>2206</v>
      </c>
      <c r="U263">
        <v>2198.4199757618599</v>
      </c>
      <c r="V263">
        <v>85.4</v>
      </c>
      <c r="W263" t="s">
        <v>14301</v>
      </c>
      <c r="X263">
        <v>72100121</v>
      </c>
      <c r="Y263" t="s">
        <v>96</v>
      </c>
      <c r="Z263" t="s">
        <v>1234</v>
      </c>
      <c r="AA263" t="s">
        <v>1235</v>
      </c>
      <c r="AB263" t="s">
        <v>1236</v>
      </c>
      <c r="AC263" t="s">
        <v>1237</v>
      </c>
      <c r="AD263" t="s">
        <v>1238</v>
      </c>
      <c r="AE263">
        <v>224</v>
      </c>
      <c r="AF263" t="s">
        <v>14300</v>
      </c>
      <c r="AG263">
        <v>0</v>
      </c>
      <c r="AH263" t="s">
        <v>118</v>
      </c>
      <c r="AI263" t="str">
        <f>IF(ISNA(VLOOKUP(D263,Listen!J:O,3,0)),"",VLOOKUP(D263,Listen!J:O,3,0))</f>
        <v/>
      </c>
      <c r="AJ263" t="s">
        <v>96</v>
      </c>
      <c r="AK263" t="s">
        <v>96</v>
      </c>
      <c r="AL263" t="s">
        <v>96</v>
      </c>
      <c r="AM263" t="s">
        <v>96</v>
      </c>
      <c r="AN263">
        <v>2</v>
      </c>
      <c r="AO263">
        <v>2</v>
      </c>
      <c r="AP263">
        <f t="shared" si="4"/>
        <v>2</v>
      </c>
    </row>
    <row r="264" spans="1:42" x14ac:dyDescent="0.25">
      <c r="A264" t="s">
        <v>8022</v>
      </c>
      <c r="B264">
        <v>24.421273005377</v>
      </c>
      <c r="C264">
        <v>139</v>
      </c>
      <c r="D264" t="s">
        <v>8023</v>
      </c>
      <c r="F264">
        <v>2209.67804007932</v>
      </c>
      <c r="G264">
        <v>53.075963678061797</v>
      </c>
      <c r="H264" t="s">
        <v>8024</v>
      </c>
      <c r="I264" t="s">
        <v>8025</v>
      </c>
      <c r="J264" t="s">
        <v>37</v>
      </c>
      <c r="K264">
        <v>63044.930296890503</v>
      </c>
      <c r="L264">
        <v>41967.530228335898</v>
      </c>
      <c r="M264" t="s">
        <v>98</v>
      </c>
      <c r="N264" t="s">
        <v>98</v>
      </c>
      <c r="O264">
        <v>63045</v>
      </c>
      <c r="P264">
        <v>252180</v>
      </c>
      <c r="Q264">
        <v>8</v>
      </c>
      <c r="R264">
        <v>24.459073005377</v>
      </c>
      <c r="S264" t="s">
        <v>8026</v>
      </c>
      <c r="T264" t="s">
        <v>96</v>
      </c>
      <c r="U264">
        <v>2206.67804007932</v>
      </c>
      <c r="V264">
        <v>53.1</v>
      </c>
      <c r="W264" t="s">
        <v>16454</v>
      </c>
      <c r="X264">
        <v>72100121</v>
      </c>
      <c r="Y264" t="s">
        <v>96</v>
      </c>
      <c r="Z264" t="s">
        <v>8026</v>
      </c>
      <c r="AA264" t="s">
        <v>8027</v>
      </c>
      <c r="AB264" t="s">
        <v>8022</v>
      </c>
      <c r="AC264" t="s">
        <v>8028</v>
      </c>
      <c r="AD264" t="s">
        <v>8029</v>
      </c>
      <c r="AE264">
        <v>8</v>
      </c>
      <c r="AF264" t="s">
        <v>16454</v>
      </c>
      <c r="AG264" t="s">
        <v>96</v>
      </c>
      <c r="AH264" t="s">
        <v>96</v>
      </c>
      <c r="AI264" t="str">
        <f>IF(ISNA(VLOOKUP(D264,Listen!J:O,3,0)),"",VLOOKUP(D264,Listen!J:O,3,0))</f>
        <v/>
      </c>
      <c r="AJ264" t="s">
        <v>96</v>
      </c>
      <c r="AK264">
        <v>5</v>
      </c>
      <c r="AL264" t="s">
        <v>96</v>
      </c>
      <c r="AM264">
        <v>3</v>
      </c>
      <c r="AN264">
        <v>2</v>
      </c>
      <c r="AO264">
        <v>5</v>
      </c>
      <c r="AP264">
        <f t="shared" si="4"/>
        <v>5</v>
      </c>
    </row>
    <row r="265" spans="1:42" x14ac:dyDescent="0.25">
      <c r="A265" t="s">
        <v>8030</v>
      </c>
      <c r="B265">
        <v>24.602043559963501</v>
      </c>
      <c r="C265">
        <v>280</v>
      </c>
      <c r="D265" t="s">
        <v>8031</v>
      </c>
      <c r="F265">
        <v>2229.9606616073002</v>
      </c>
      <c r="G265">
        <v>55.493850979205597</v>
      </c>
      <c r="H265" t="s">
        <v>8032</v>
      </c>
      <c r="I265" t="s">
        <v>8033</v>
      </c>
      <c r="J265" t="s">
        <v>37</v>
      </c>
      <c r="K265">
        <v>24160.657783618801</v>
      </c>
      <c r="L265">
        <v>11832.553297435499</v>
      </c>
      <c r="M265" t="s">
        <v>98</v>
      </c>
      <c r="N265" t="s">
        <v>98</v>
      </c>
      <c r="O265">
        <v>24161</v>
      </c>
      <c r="P265">
        <v>96644</v>
      </c>
      <c r="Q265">
        <v>3</v>
      </c>
      <c r="R265">
        <v>24.639843559963502</v>
      </c>
      <c r="S265" t="s">
        <v>8030</v>
      </c>
      <c r="T265" t="s">
        <v>96</v>
      </c>
      <c r="U265">
        <v>2226.9606616073002</v>
      </c>
      <c r="V265">
        <v>55.5</v>
      </c>
      <c r="W265" t="s">
        <v>16455</v>
      </c>
      <c r="X265">
        <v>72100121</v>
      </c>
      <c r="Y265" t="s">
        <v>96</v>
      </c>
      <c r="Z265" t="s">
        <v>8030</v>
      </c>
      <c r="AA265" t="s">
        <v>8034</v>
      </c>
      <c r="AB265" t="s">
        <v>8035</v>
      </c>
      <c r="AC265" t="s">
        <v>8036</v>
      </c>
      <c r="AD265" t="s">
        <v>8037</v>
      </c>
      <c r="AE265">
        <v>3</v>
      </c>
      <c r="AF265" t="s">
        <v>16455</v>
      </c>
      <c r="AG265" t="s">
        <v>96</v>
      </c>
      <c r="AH265" t="s">
        <v>96</v>
      </c>
      <c r="AI265" t="str">
        <f>IF(ISNA(VLOOKUP(D265,Listen!J:O,3,0)),"",VLOOKUP(D265,Listen!J:O,3,0))</f>
        <v/>
      </c>
      <c r="AJ265" t="s">
        <v>96</v>
      </c>
      <c r="AK265">
        <v>5</v>
      </c>
      <c r="AL265" t="s">
        <v>96</v>
      </c>
      <c r="AM265">
        <v>3</v>
      </c>
      <c r="AN265">
        <v>2</v>
      </c>
      <c r="AO265">
        <v>5</v>
      </c>
      <c r="AP265">
        <f t="shared" si="4"/>
        <v>5</v>
      </c>
    </row>
    <row r="266" spans="1:42" x14ac:dyDescent="0.25">
      <c r="A266" t="s">
        <v>8038</v>
      </c>
      <c r="B266">
        <v>25.025101903376299</v>
      </c>
      <c r="C266">
        <v>163</v>
      </c>
      <c r="D266" t="s">
        <v>8039</v>
      </c>
      <c r="F266">
        <v>2277.4281945986099</v>
      </c>
      <c r="G266">
        <v>50.476864872711403</v>
      </c>
      <c r="H266" t="s">
        <v>8040</v>
      </c>
      <c r="I266" t="s">
        <v>6050</v>
      </c>
      <c r="J266" t="s">
        <v>37</v>
      </c>
      <c r="K266">
        <v>49206.696714710299</v>
      </c>
      <c r="L266">
        <v>42087.896715698298</v>
      </c>
      <c r="M266" t="s">
        <v>98</v>
      </c>
      <c r="N266" t="s">
        <v>98</v>
      </c>
      <c r="O266">
        <v>49207</v>
      </c>
      <c r="P266">
        <v>196828</v>
      </c>
      <c r="Q266">
        <v>6</v>
      </c>
      <c r="R266">
        <v>25.0629019033763</v>
      </c>
      <c r="S266" t="s">
        <v>8041</v>
      </c>
      <c r="T266" t="s">
        <v>96</v>
      </c>
      <c r="U266">
        <v>2274.4281945986099</v>
      </c>
      <c r="V266">
        <v>50.5</v>
      </c>
      <c r="W266" t="s">
        <v>16456</v>
      </c>
      <c r="X266">
        <v>72100121</v>
      </c>
      <c r="Y266" t="s">
        <v>96</v>
      </c>
      <c r="Z266" t="s">
        <v>8041</v>
      </c>
      <c r="AA266" t="s">
        <v>8042</v>
      </c>
      <c r="AB266" t="s">
        <v>8038</v>
      </c>
      <c r="AC266" t="s">
        <v>8043</v>
      </c>
      <c r="AD266" t="s">
        <v>8044</v>
      </c>
      <c r="AE266">
        <v>6</v>
      </c>
      <c r="AF266" t="s">
        <v>16456</v>
      </c>
      <c r="AG266" t="s">
        <v>96</v>
      </c>
      <c r="AH266" t="s">
        <v>96</v>
      </c>
      <c r="AI266" t="str">
        <f>IF(ISNA(VLOOKUP(D266,Listen!J:O,3,0)),"",VLOOKUP(D266,Listen!J:O,3,0))</f>
        <v/>
      </c>
      <c r="AJ266" t="s">
        <v>96</v>
      </c>
      <c r="AK266">
        <v>5</v>
      </c>
      <c r="AL266" t="s">
        <v>96</v>
      </c>
      <c r="AM266">
        <v>3</v>
      </c>
      <c r="AN266">
        <v>2</v>
      </c>
      <c r="AO266">
        <v>5</v>
      </c>
      <c r="AP266">
        <f t="shared" si="4"/>
        <v>5</v>
      </c>
    </row>
    <row r="267" spans="1:42" x14ac:dyDescent="0.25">
      <c r="A267" t="s">
        <v>482</v>
      </c>
      <c r="B267">
        <v>25.067225928880699</v>
      </c>
      <c r="C267">
        <v>147</v>
      </c>
      <c r="E267">
        <v>2285</v>
      </c>
      <c r="F267">
        <v>2282.1545487799799</v>
      </c>
      <c r="G267">
        <v>84.596316771586501</v>
      </c>
      <c r="H267" t="s">
        <v>14303</v>
      </c>
      <c r="J267" t="s">
        <v>44</v>
      </c>
      <c r="K267">
        <v>585834.57386304997</v>
      </c>
      <c r="L267">
        <v>45746.669606928503</v>
      </c>
      <c r="M267" t="s">
        <v>98</v>
      </c>
      <c r="N267" t="s">
        <v>98</v>
      </c>
      <c r="O267">
        <v>585835</v>
      </c>
      <c r="P267">
        <v>2343340</v>
      </c>
      <c r="Q267">
        <v>77</v>
      </c>
      <c r="R267">
        <v>25.1050259288807</v>
      </c>
      <c r="S267" t="s">
        <v>482</v>
      </c>
      <c r="T267">
        <v>2285</v>
      </c>
      <c r="U267">
        <v>2279.1545487799799</v>
      </c>
      <c r="V267">
        <v>84.6</v>
      </c>
      <c r="W267" t="s">
        <v>14304</v>
      </c>
      <c r="X267">
        <v>72100121</v>
      </c>
      <c r="Y267" t="s">
        <v>96</v>
      </c>
      <c r="Z267" t="s">
        <v>482</v>
      </c>
      <c r="AA267" t="s">
        <v>483</v>
      </c>
      <c r="AB267" t="s">
        <v>484</v>
      </c>
      <c r="AC267" t="s">
        <v>485</v>
      </c>
      <c r="AD267" t="s">
        <v>486</v>
      </c>
      <c r="AE267">
        <v>77</v>
      </c>
      <c r="AF267" t="s">
        <v>14303</v>
      </c>
      <c r="AG267">
        <v>0</v>
      </c>
      <c r="AH267" t="s">
        <v>118</v>
      </c>
      <c r="AI267" t="str">
        <f>IF(ISNA(VLOOKUP(D267,Listen!J:O,3,0)),"",VLOOKUP(D267,Listen!J:O,3,0))</f>
        <v/>
      </c>
      <c r="AJ267" t="s">
        <v>96</v>
      </c>
      <c r="AK267" t="s">
        <v>96</v>
      </c>
      <c r="AL267" t="s">
        <v>96</v>
      </c>
      <c r="AM267" t="s">
        <v>96</v>
      </c>
      <c r="AN267">
        <v>2</v>
      </c>
      <c r="AO267">
        <v>2</v>
      </c>
      <c r="AP267">
        <f t="shared" si="4"/>
        <v>2</v>
      </c>
    </row>
    <row r="268" spans="1:42" x14ac:dyDescent="0.25">
      <c r="A268" t="s">
        <v>5499</v>
      </c>
      <c r="B268">
        <v>25.2251191336814</v>
      </c>
      <c r="C268">
        <v>71</v>
      </c>
      <c r="D268" t="s">
        <v>8045</v>
      </c>
      <c r="F268">
        <v>2299.8703107420902</v>
      </c>
      <c r="G268">
        <v>69.755362958337898</v>
      </c>
      <c r="H268" t="s">
        <v>8046</v>
      </c>
      <c r="I268" t="s">
        <v>46</v>
      </c>
      <c r="J268" t="s">
        <v>37</v>
      </c>
      <c r="K268">
        <v>71692.861727272102</v>
      </c>
      <c r="L268">
        <v>17846.368269782699</v>
      </c>
      <c r="M268" t="s">
        <v>98</v>
      </c>
      <c r="N268" t="s">
        <v>98</v>
      </c>
      <c r="O268">
        <v>71693</v>
      </c>
      <c r="P268">
        <v>286772</v>
      </c>
      <c r="Q268">
        <v>9</v>
      </c>
      <c r="R268">
        <v>25.2629191336814</v>
      </c>
      <c r="S268" t="s">
        <v>5497</v>
      </c>
      <c r="T268" t="s">
        <v>96</v>
      </c>
      <c r="U268">
        <v>2296.8703107420902</v>
      </c>
      <c r="V268">
        <v>69.8</v>
      </c>
      <c r="W268" t="s">
        <v>14305</v>
      </c>
      <c r="X268">
        <v>72100121</v>
      </c>
      <c r="Y268" t="s">
        <v>96</v>
      </c>
      <c r="Z268" t="s">
        <v>5497</v>
      </c>
      <c r="AA268" t="s">
        <v>5498</v>
      </c>
      <c r="AB268" t="s">
        <v>5499</v>
      </c>
      <c r="AC268" t="s">
        <v>5500</v>
      </c>
      <c r="AD268" t="s">
        <v>5501</v>
      </c>
      <c r="AE268">
        <v>9</v>
      </c>
      <c r="AF268" t="s">
        <v>14305</v>
      </c>
      <c r="AG268" t="s">
        <v>96</v>
      </c>
      <c r="AH268" t="s">
        <v>96</v>
      </c>
      <c r="AI268" t="str">
        <f>IF(ISNA(VLOOKUP(D268,Listen!J:O,3,0)),"",VLOOKUP(D268,Listen!J:O,3,0))</f>
        <v/>
      </c>
      <c r="AJ268" t="s">
        <v>96</v>
      </c>
      <c r="AK268">
        <v>5</v>
      </c>
      <c r="AL268" t="s">
        <v>96</v>
      </c>
      <c r="AM268">
        <v>3</v>
      </c>
      <c r="AN268">
        <v>2</v>
      </c>
      <c r="AO268">
        <v>5</v>
      </c>
      <c r="AP268">
        <f t="shared" si="4"/>
        <v>5</v>
      </c>
    </row>
    <row r="269" spans="1:42" x14ac:dyDescent="0.25">
      <c r="A269" t="s">
        <v>5499</v>
      </c>
      <c r="B269">
        <v>25.227341074145901</v>
      </c>
      <c r="C269">
        <v>71.099998474121094</v>
      </c>
      <c r="D269" t="s">
        <v>8047</v>
      </c>
      <c r="F269">
        <v>2300.11961449403</v>
      </c>
      <c r="G269">
        <v>61.346081546840999</v>
      </c>
      <c r="H269" t="s">
        <v>8048</v>
      </c>
      <c r="I269" t="s">
        <v>385</v>
      </c>
      <c r="J269" t="s">
        <v>37</v>
      </c>
      <c r="K269">
        <v>50053.088049641403</v>
      </c>
      <c r="L269">
        <v>17846.368269782699</v>
      </c>
      <c r="M269" t="s">
        <v>98</v>
      </c>
      <c r="N269" t="s">
        <v>98</v>
      </c>
      <c r="O269">
        <v>50053</v>
      </c>
      <c r="P269">
        <v>200212</v>
      </c>
      <c r="Q269">
        <v>7</v>
      </c>
      <c r="R269">
        <v>25.265141074145902</v>
      </c>
      <c r="S269" t="s">
        <v>5497</v>
      </c>
      <c r="T269" t="s">
        <v>96</v>
      </c>
      <c r="U269">
        <v>2297.11961449403</v>
      </c>
      <c r="V269">
        <v>61.3</v>
      </c>
      <c r="W269" t="s">
        <v>14305</v>
      </c>
      <c r="X269">
        <v>72100121</v>
      </c>
      <c r="Y269" t="s">
        <v>96</v>
      </c>
      <c r="Z269" t="s">
        <v>5497</v>
      </c>
      <c r="AA269" t="s">
        <v>5498</v>
      </c>
      <c r="AB269" t="s">
        <v>5499</v>
      </c>
      <c r="AC269" t="s">
        <v>5500</v>
      </c>
      <c r="AD269" t="s">
        <v>5501</v>
      </c>
      <c r="AE269">
        <v>7</v>
      </c>
      <c r="AF269" t="s">
        <v>14305</v>
      </c>
      <c r="AG269" t="s">
        <v>96</v>
      </c>
      <c r="AH269" t="s">
        <v>96</v>
      </c>
      <c r="AI269" t="str">
        <f>IF(ISNA(VLOOKUP(D269,Listen!J:O,3,0)),"",VLOOKUP(D269,Listen!J:O,3,0))</f>
        <v/>
      </c>
      <c r="AJ269" t="s">
        <v>96</v>
      </c>
      <c r="AK269">
        <v>5</v>
      </c>
      <c r="AL269" t="s">
        <v>96</v>
      </c>
      <c r="AM269">
        <v>3</v>
      </c>
      <c r="AN269">
        <v>2</v>
      </c>
      <c r="AO269">
        <v>5</v>
      </c>
      <c r="AP269">
        <f t="shared" si="4"/>
        <v>5</v>
      </c>
    </row>
    <row r="270" spans="1:42" x14ac:dyDescent="0.25">
      <c r="A270" t="s">
        <v>7066</v>
      </c>
      <c r="B270">
        <v>25.3870230541424</v>
      </c>
      <c r="C270">
        <v>205</v>
      </c>
      <c r="D270" t="s">
        <v>8049</v>
      </c>
      <c r="F270">
        <v>2318.0360786688202</v>
      </c>
      <c r="G270">
        <v>65.732630912596207</v>
      </c>
      <c r="H270" t="s">
        <v>8050</v>
      </c>
      <c r="I270" t="s">
        <v>8051</v>
      </c>
      <c r="J270" t="s">
        <v>37</v>
      </c>
      <c r="K270">
        <v>20722.784984381098</v>
      </c>
      <c r="L270">
        <v>39420.369696960603</v>
      </c>
      <c r="M270" t="s">
        <v>98</v>
      </c>
      <c r="N270" t="s">
        <v>98</v>
      </c>
      <c r="O270">
        <v>20723</v>
      </c>
      <c r="P270">
        <v>82892</v>
      </c>
      <c r="Q270">
        <v>3</v>
      </c>
      <c r="R270">
        <v>25.424823054142401</v>
      </c>
      <c r="S270" t="s">
        <v>7066</v>
      </c>
      <c r="T270" t="s">
        <v>96</v>
      </c>
      <c r="U270">
        <v>2315.0360786688202</v>
      </c>
      <c r="V270">
        <v>65.7</v>
      </c>
      <c r="W270" t="s">
        <v>16457</v>
      </c>
      <c r="X270">
        <v>72100121</v>
      </c>
      <c r="Y270" t="s">
        <v>96</v>
      </c>
      <c r="Z270" t="s">
        <v>7066</v>
      </c>
      <c r="AA270" t="s">
        <v>7070</v>
      </c>
      <c r="AB270" t="s">
        <v>7071</v>
      </c>
      <c r="AC270" t="s">
        <v>7072</v>
      </c>
      <c r="AD270" t="s">
        <v>7073</v>
      </c>
      <c r="AE270">
        <v>3</v>
      </c>
      <c r="AF270" t="s">
        <v>16457</v>
      </c>
      <c r="AG270" t="s">
        <v>96</v>
      </c>
      <c r="AH270" t="s">
        <v>96</v>
      </c>
      <c r="AI270" t="str">
        <f>IF(ISNA(VLOOKUP(D270,Listen!J:O,3,0)),"",VLOOKUP(D270,Listen!J:O,3,0))</f>
        <v/>
      </c>
      <c r="AJ270" t="s">
        <v>96</v>
      </c>
      <c r="AK270">
        <v>5</v>
      </c>
      <c r="AL270" t="s">
        <v>96</v>
      </c>
      <c r="AM270">
        <v>3</v>
      </c>
      <c r="AN270">
        <v>2</v>
      </c>
      <c r="AO270">
        <v>5</v>
      </c>
      <c r="AP270">
        <f t="shared" si="4"/>
        <v>5</v>
      </c>
    </row>
    <row r="271" spans="1:42" x14ac:dyDescent="0.25">
      <c r="A271" t="s">
        <v>3041</v>
      </c>
      <c r="B271">
        <v>25.697238424431799</v>
      </c>
      <c r="C271">
        <v>191</v>
      </c>
      <c r="D271" t="s">
        <v>1248</v>
      </c>
      <c r="E271">
        <v>2340</v>
      </c>
      <c r="F271">
        <v>2352.84252688784</v>
      </c>
      <c r="G271">
        <v>70.099381654793007</v>
      </c>
      <c r="H271" t="s">
        <v>1249</v>
      </c>
      <c r="I271" t="s">
        <v>1250</v>
      </c>
      <c r="J271" t="s">
        <v>43</v>
      </c>
      <c r="K271">
        <v>198866.98288550499</v>
      </c>
      <c r="L271">
        <v>25643.151595151099</v>
      </c>
      <c r="M271" t="s">
        <v>98</v>
      </c>
      <c r="N271" t="s">
        <v>98</v>
      </c>
      <c r="O271">
        <v>198867</v>
      </c>
      <c r="P271">
        <v>795468</v>
      </c>
      <c r="Q271">
        <v>26</v>
      </c>
      <c r="R271">
        <v>25.735038424431799</v>
      </c>
      <c r="S271" t="s">
        <v>3041</v>
      </c>
      <c r="T271">
        <v>2340</v>
      </c>
      <c r="U271">
        <v>2349.84252688784</v>
      </c>
      <c r="V271">
        <v>70.099999999999994</v>
      </c>
      <c r="W271" t="s">
        <v>16458</v>
      </c>
      <c r="X271">
        <v>72100121</v>
      </c>
      <c r="Y271" t="s">
        <v>96</v>
      </c>
      <c r="Z271" t="s">
        <v>3041</v>
      </c>
      <c r="AA271" t="s">
        <v>3042</v>
      </c>
      <c r="AB271" t="s">
        <v>3043</v>
      </c>
      <c r="AC271" t="s">
        <v>656</v>
      </c>
      <c r="AD271" t="s">
        <v>3044</v>
      </c>
      <c r="AE271">
        <v>26</v>
      </c>
      <c r="AF271" t="s">
        <v>16458</v>
      </c>
      <c r="AG271" t="s">
        <v>96</v>
      </c>
      <c r="AH271" t="s">
        <v>96</v>
      </c>
      <c r="AI271" t="str">
        <f>IF(ISNA(VLOOKUP(D271,Listen!J:O,3,0)),"",VLOOKUP(D271,Listen!J:O,3,0))</f>
        <v/>
      </c>
      <c r="AJ271" t="s">
        <v>96</v>
      </c>
      <c r="AK271">
        <v>5</v>
      </c>
      <c r="AL271" t="s">
        <v>96</v>
      </c>
      <c r="AM271">
        <v>3</v>
      </c>
      <c r="AN271">
        <v>2</v>
      </c>
      <c r="AO271">
        <v>5</v>
      </c>
      <c r="AP271">
        <f t="shared" si="4"/>
        <v>5</v>
      </c>
    </row>
    <row r="272" spans="1:42" x14ac:dyDescent="0.25">
      <c r="A272" t="s">
        <v>4691</v>
      </c>
      <c r="B272">
        <v>25.794676325619399</v>
      </c>
      <c r="C272">
        <v>167</v>
      </c>
      <c r="D272" t="s">
        <v>8052</v>
      </c>
      <c r="F272">
        <v>2363.7751485019598</v>
      </c>
      <c r="G272">
        <v>51.105414268139597</v>
      </c>
      <c r="H272" t="s">
        <v>8053</v>
      </c>
      <c r="I272" t="s">
        <v>8054</v>
      </c>
      <c r="J272" t="s">
        <v>37</v>
      </c>
      <c r="K272">
        <v>27899.2578697387</v>
      </c>
      <c r="L272">
        <v>7878.7290818082802</v>
      </c>
      <c r="M272" t="s">
        <v>98</v>
      </c>
      <c r="N272" t="s">
        <v>98</v>
      </c>
      <c r="O272">
        <v>27899</v>
      </c>
      <c r="P272">
        <v>111596</v>
      </c>
      <c r="Q272">
        <v>4</v>
      </c>
      <c r="R272">
        <v>25.832476325619396</v>
      </c>
      <c r="S272" t="s">
        <v>4691</v>
      </c>
      <c r="T272" t="s">
        <v>96</v>
      </c>
      <c r="U272">
        <v>2360.7751485019598</v>
      </c>
      <c r="V272">
        <v>51.1</v>
      </c>
      <c r="W272" t="s">
        <v>16459</v>
      </c>
      <c r="X272">
        <v>72100121</v>
      </c>
      <c r="Y272" t="s">
        <v>96</v>
      </c>
      <c r="Z272" t="s">
        <v>4691</v>
      </c>
      <c r="AA272" t="s">
        <v>4690</v>
      </c>
      <c r="AB272" t="s">
        <v>8055</v>
      </c>
      <c r="AC272" t="s">
        <v>4689</v>
      </c>
      <c r="AD272" t="s">
        <v>8056</v>
      </c>
      <c r="AE272">
        <v>4</v>
      </c>
      <c r="AF272" t="s">
        <v>16459</v>
      </c>
      <c r="AG272" t="s">
        <v>96</v>
      </c>
      <c r="AH272" t="s">
        <v>96</v>
      </c>
      <c r="AI272" t="str">
        <f>IF(ISNA(VLOOKUP(D272,Listen!J:O,3,0)),"",VLOOKUP(D272,Listen!J:O,3,0))</f>
        <v/>
      </c>
      <c r="AJ272" t="s">
        <v>96</v>
      </c>
      <c r="AK272">
        <v>5</v>
      </c>
      <c r="AL272" t="s">
        <v>96</v>
      </c>
      <c r="AM272">
        <v>3</v>
      </c>
      <c r="AN272">
        <v>2</v>
      </c>
      <c r="AO272">
        <v>5</v>
      </c>
      <c r="AP272">
        <f t="shared" si="4"/>
        <v>5</v>
      </c>
    </row>
    <row r="273" spans="1:42" x14ac:dyDescent="0.25">
      <c r="A273" t="s">
        <v>840</v>
      </c>
      <c r="B273">
        <v>25.812856535729001</v>
      </c>
      <c r="C273">
        <v>149</v>
      </c>
      <c r="D273" t="s">
        <v>3628</v>
      </c>
      <c r="F273">
        <v>2365.8149847009199</v>
      </c>
      <c r="G273">
        <v>92.498773375959701</v>
      </c>
      <c r="H273" t="s">
        <v>3783</v>
      </c>
      <c r="I273" t="s">
        <v>1362</v>
      </c>
      <c r="J273" t="s">
        <v>37</v>
      </c>
      <c r="K273">
        <v>5615017.9313590201</v>
      </c>
      <c r="L273">
        <v>2124097.6849290198</v>
      </c>
      <c r="M273">
        <v>228514.76116552</v>
      </c>
      <c r="N273">
        <v>228514.76116552</v>
      </c>
      <c r="O273">
        <v>5386503</v>
      </c>
      <c r="P273">
        <v>21546012</v>
      </c>
      <c r="Q273">
        <v>705</v>
      </c>
      <c r="R273">
        <v>25.850656535729001</v>
      </c>
      <c r="S273" t="s">
        <v>260</v>
      </c>
      <c r="T273" t="s">
        <v>96</v>
      </c>
      <c r="U273">
        <v>2362.8149847009199</v>
      </c>
      <c r="V273">
        <v>92.5</v>
      </c>
      <c r="W273" t="s">
        <v>16460</v>
      </c>
      <c r="X273">
        <v>72100121</v>
      </c>
      <c r="Y273" t="s">
        <v>96</v>
      </c>
      <c r="Z273" t="s">
        <v>260</v>
      </c>
      <c r="AA273" t="s">
        <v>2005</v>
      </c>
      <c r="AB273" t="s">
        <v>840</v>
      </c>
      <c r="AC273" t="s">
        <v>2006</v>
      </c>
      <c r="AD273" t="s">
        <v>2007</v>
      </c>
      <c r="AE273">
        <v>705</v>
      </c>
      <c r="AF273" t="s">
        <v>3783</v>
      </c>
      <c r="AG273" t="s">
        <v>3628</v>
      </c>
      <c r="AH273" t="s">
        <v>96</v>
      </c>
      <c r="AI273" t="str">
        <f>IF(ISNA(VLOOKUP(D273,Listen!J:O,3,0)),"",VLOOKUP(D273,Listen!J:O,3,0))</f>
        <v>x</v>
      </c>
      <c r="AJ273" t="s">
        <v>96</v>
      </c>
      <c r="AK273" t="s">
        <v>96</v>
      </c>
      <c r="AL273" t="s">
        <v>96</v>
      </c>
      <c r="AM273">
        <v>3</v>
      </c>
      <c r="AN273">
        <v>2</v>
      </c>
      <c r="AO273">
        <v>3</v>
      </c>
      <c r="AP273">
        <f t="shared" si="4"/>
        <v>3</v>
      </c>
    </row>
    <row r="274" spans="1:42" x14ac:dyDescent="0.25">
      <c r="A274" t="s">
        <v>3637</v>
      </c>
      <c r="B274">
        <v>26.133783465199901</v>
      </c>
      <c r="C274">
        <v>123</v>
      </c>
      <c r="D274" t="s">
        <v>8057</v>
      </c>
      <c r="E274">
        <v>2412</v>
      </c>
      <c r="F274">
        <v>2401.9618260166098</v>
      </c>
      <c r="G274">
        <v>52.038075518247503</v>
      </c>
      <c r="H274" t="s">
        <v>8058</v>
      </c>
      <c r="I274" t="s">
        <v>8059</v>
      </c>
      <c r="J274" t="s">
        <v>43</v>
      </c>
      <c r="K274">
        <v>45642.746148557701</v>
      </c>
      <c r="L274">
        <v>18941.699238617599</v>
      </c>
      <c r="M274" t="s">
        <v>98</v>
      </c>
      <c r="N274" t="s">
        <v>98</v>
      </c>
      <c r="O274">
        <v>45643</v>
      </c>
      <c r="P274">
        <v>182572</v>
      </c>
      <c r="Q274">
        <v>6</v>
      </c>
      <c r="R274">
        <v>26.171583465199902</v>
      </c>
      <c r="S274" t="s">
        <v>1599</v>
      </c>
      <c r="T274">
        <v>2412</v>
      </c>
      <c r="U274">
        <v>2398.9618260166098</v>
      </c>
      <c r="V274">
        <v>52</v>
      </c>
      <c r="W274" t="s">
        <v>16461</v>
      </c>
      <c r="X274">
        <v>72100121</v>
      </c>
      <c r="Y274" t="s">
        <v>96</v>
      </c>
      <c r="Z274" t="s">
        <v>1599</v>
      </c>
      <c r="AA274" t="s">
        <v>3635</v>
      </c>
      <c r="AB274" t="s">
        <v>3637</v>
      </c>
      <c r="AC274" t="s">
        <v>3636</v>
      </c>
      <c r="AD274" t="s">
        <v>3784</v>
      </c>
      <c r="AE274">
        <v>6</v>
      </c>
      <c r="AF274" t="s">
        <v>16461</v>
      </c>
      <c r="AG274" t="s">
        <v>96</v>
      </c>
      <c r="AH274" t="s">
        <v>96</v>
      </c>
      <c r="AI274" t="str">
        <f>IF(ISNA(VLOOKUP(D274,Listen!J:O,3,0)),"",VLOOKUP(D274,Listen!J:O,3,0))</f>
        <v/>
      </c>
      <c r="AJ274" t="s">
        <v>96</v>
      </c>
      <c r="AK274">
        <v>5</v>
      </c>
      <c r="AL274" t="s">
        <v>96</v>
      </c>
      <c r="AM274">
        <v>3</v>
      </c>
      <c r="AN274">
        <v>2</v>
      </c>
      <c r="AO274">
        <v>5</v>
      </c>
      <c r="AP274">
        <f t="shared" si="4"/>
        <v>5</v>
      </c>
    </row>
    <row r="275" spans="1:42" x14ac:dyDescent="0.25">
      <c r="A275" t="s">
        <v>6290</v>
      </c>
      <c r="B275">
        <v>26.178070837732399</v>
      </c>
      <c r="C275">
        <v>105</v>
      </c>
      <c r="D275" t="s">
        <v>8060</v>
      </c>
      <c r="F275">
        <v>2407.30849768395</v>
      </c>
      <c r="G275">
        <v>63.888043424627803</v>
      </c>
      <c r="H275" t="s">
        <v>8061</v>
      </c>
      <c r="I275" t="s">
        <v>8062</v>
      </c>
      <c r="J275" t="s">
        <v>37</v>
      </c>
      <c r="K275">
        <v>17111.0701594079</v>
      </c>
      <c r="L275">
        <v>8943.7184758963795</v>
      </c>
      <c r="M275" t="s">
        <v>98</v>
      </c>
      <c r="N275" t="s">
        <v>98</v>
      </c>
      <c r="O275">
        <v>17111</v>
      </c>
      <c r="P275">
        <v>68444</v>
      </c>
      <c r="Q275">
        <v>2</v>
      </c>
      <c r="R275">
        <v>26.215870837732396</v>
      </c>
      <c r="S275" t="s">
        <v>6290</v>
      </c>
      <c r="T275" t="s">
        <v>96</v>
      </c>
      <c r="U275">
        <v>2404.30849768395</v>
      </c>
      <c r="V275">
        <v>63.9</v>
      </c>
      <c r="W275" t="s">
        <v>16462</v>
      </c>
      <c r="X275">
        <v>72100121</v>
      </c>
      <c r="Y275" t="s">
        <v>96</v>
      </c>
      <c r="Z275" t="s">
        <v>6290</v>
      </c>
      <c r="AA275" t="s">
        <v>6288</v>
      </c>
      <c r="AB275" t="s">
        <v>6291</v>
      </c>
      <c r="AC275" t="s">
        <v>6289</v>
      </c>
      <c r="AD275" t="s">
        <v>8063</v>
      </c>
      <c r="AE275">
        <v>2</v>
      </c>
      <c r="AF275" t="s">
        <v>16462</v>
      </c>
      <c r="AG275" t="s">
        <v>96</v>
      </c>
      <c r="AH275" t="s">
        <v>96</v>
      </c>
      <c r="AI275" t="str">
        <f>IF(ISNA(VLOOKUP(D275,Listen!J:O,3,0)),"",VLOOKUP(D275,Listen!J:O,3,0))</f>
        <v/>
      </c>
      <c r="AJ275" t="s">
        <v>96</v>
      </c>
      <c r="AK275">
        <v>5</v>
      </c>
      <c r="AL275" t="s">
        <v>96</v>
      </c>
      <c r="AM275">
        <v>3</v>
      </c>
      <c r="AN275">
        <v>2</v>
      </c>
      <c r="AO275">
        <v>5</v>
      </c>
      <c r="AP275">
        <f t="shared" si="4"/>
        <v>5</v>
      </c>
    </row>
    <row r="276" spans="1:42" x14ac:dyDescent="0.25">
      <c r="A276" t="s">
        <v>1943</v>
      </c>
      <c r="B276">
        <v>26.326793133301599</v>
      </c>
      <c r="C276">
        <v>147</v>
      </c>
      <c r="D276" s="2" t="s">
        <v>6769</v>
      </c>
      <c r="F276">
        <v>2425.2632608263698</v>
      </c>
      <c r="G276">
        <v>52.614660802722497</v>
      </c>
      <c r="H276" t="s">
        <v>6770</v>
      </c>
      <c r="I276" t="s">
        <v>6771</v>
      </c>
      <c r="J276" t="s">
        <v>37</v>
      </c>
      <c r="K276">
        <v>133066.870519763</v>
      </c>
      <c r="L276">
        <v>47471.817506203799</v>
      </c>
      <c r="M276">
        <v>334531.31903802301</v>
      </c>
      <c r="N276">
        <v>334531.31903802301</v>
      </c>
      <c r="O276">
        <v>0</v>
      </c>
      <c r="P276">
        <v>0</v>
      </c>
      <c r="Q276">
        <v>0</v>
      </c>
      <c r="R276">
        <v>26.364593133301597</v>
      </c>
      <c r="S276" t="s">
        <v>1651</v>
      </c>
      <c r="T276" t="s">
        <v>96</v>
      </c>
      <c r="U276">
        <v>2422.2632608263698</v>
      </c>
      <c r="V276">
        <v>52.6</v>
      </c>
      <c r="W276" t="s">
        <v>16463</v>
      </c>
      <c r="X276">
        <v>72100121</v>
      </c>
      <c r="Y276" t="s">
        <v>127</v>
      </c>
      <c r="Z276" t="s">
        <v>1651</v>
      </c>
      <c r="AA276" t="s">
        <v>1944</v>
      </c>
      <c r="AB276" t="s">
        <v>1943</v>
      </c>
      <c r="AC276" t="s">
        <v>1945</v>
      </c>
      <c r="AD276" t="s">
        <v>1946</v>
      </c>
      <c r="AE276">
        <v>0</v>
      </c>
      <c r="AF276" t="s">
        <v>16463</v>
      </c>
      <c r="AG276" t="s">
        <v>96</v>
      </c>
      <c r="AH276" t="s">
        <v>96</v>
      </c>
      <c r="AI276" t="str">
        <f>IF(ISNA(VLOOKUP(D276,Listen!J:O,3,0)),"",VLOOKUP(D276,Listen!J:O,3,0))</f>
        <v/>
      </c>
      <c r="AJ276">
        <v>6</v>
      </c>
      <c r="AK276">
        <v>5</v>
      </c>
      <c r="AL276" t="s">
        <v>96</v>
      </c>
      <c r="AM276">
        <v>3</v>
      </c>
      <c r="AN276">
        <v>2</v>
      </c>
      <c r="AO276">
        <v>6</v>
      </c>
      <c r="AP276">
        <f t="shared" si="4"/>
        <v>6</v>
      </c>
    </row>
    <row r="277" spans="1:42" x14ac:dyDescent="0.25">
      <c r="A277" t="s">
        <v>8064</v>
      </c>
      <c r="B277">
        <v>26.861171956520401</v>
      </c>
      <c r="C277">
        <v>205</v>
      </c>
      <c r="D277" t="s">
        <v>8065</v>
      </c>
      <c r="F277">
        <v>2489.7770928815899</v>
      </c>
      <c r="G277">
        <v>54.194338168140298</v>
      </c>
      <c r="H277" t="s">
        <v>8066</v>
      </c>
      <c r="I277" t="s">
        <v>8067</v>
      </c>
      <c r="J277" t="s">
        <v>37</v>
      </c>
      <c r="K277">
        <v>69341.485739449505</v>
      </c>
      <c r="L277">
        <v>32564.772634033201</v>
      </c>
      <c r="M277" t="s">
        <v>98</v>
      </c>
      <c r="N277" t="s">
        <v>98</v>
      </c>
      <c r="O277">
        <v>69341</v>
      </c>
      <c r="P277">
        <v>277364</v>
      </c>
      <c r="Q277">
        <v>9</v>
      </c>
      <c r="R277">
        <v>26.898971956520398</v>
      </c>
      <c r="S277" t="s">
        <v>8064</v>
      </c>
      <c r="T277" t="s">
        <v>96</v>
      </c>
      <c r="U277">
        <v>2486.7770928815899</v>
      </c>
      <c r="V277">
        <v>54.2</v>
      </c>
      <c r="W277" t="s">
        <v>16464</v>
      </c>
      <c r="X277">
        <v>72100121</v>
      </c>
      <c r="Y277" t="s">
        <v>96</v>
      </c>
      <c r="Z277" t="s">
        <v>8064</v>
      </c>
      <c r="AA277" t="s">
        <v>8068</v>
      </c>
      <c r="AB277" t="s">
        <v>8069</v>
      </c>
      <c r="AC277" t="s">
        <v>8070</v>
      </c>
      <c r="AD277" t="s">
        <v>8071</v>
      </c>
      <c r="AE277">
        <v>9</v>
      </c>
      <c r="AF277" t="s">
        <v>16464</v>
      </c>
      <c r="AG277" t="s">
        <v>96</v>
      </c>
      <c r="AH277" t="s">
        <v>96</v>
      </c>
      <c r="AI277" t="str">
        <f>IF(ISNA(VLOOKUP(D277,Listen!J:O,3,0)),"",VLOOKUP(D277,Listen!J:O,3,0))</f>
        <v/>
      </c>
      <c r="AJ277" t="s">
        <v>96</v>
      </c>
      <c r="AK277">
        <v>5</v>
      </c>
      <c r="AL277" t="s">
        <v>96</v>
      </c>
      <c r="AM277">
        <v>3</v>
      </c>
      <c r="AN277">
        <v>2</v>
      </c>
      <c r="AO277">
        <v>5</v>
      </c>
      <c r="AP277">
        <f t="shared" si="4"/>
        <v>5</v>
      </c>
    </row>
    <row r="278" spans="1:42" x14ac:dyDescent="0.25">
      <c r="A278" t="s">
        <v>3897</v>
      </c>
      <c r="B278">
        <v>26.878585046300302</v>
      </c>
      <c r="C278">
        <v>160</v>
      </c>
      <c r="D278" t="s">
        <v>8072</v>
      </c>
      <c r="F278">
        <v>2491.8793190567499</v>
      </c>
      <c r="G278">
        <v>56.556045016090401</v>
      </c>
      <c r="H278" t="s">
        <v>8073</v>
      </c>
      <c r="I278" t="s">
        <v>3751</v>
      </c>
      <c r="J278" t="s">
        <v>37</v>
      </c>
      <c r="K278">
        <v>162665.98353245301</v>
      </c>
      <c r="L278">
        <v>20234.081827621099</v>
      </c>
      <c r="M278" t="s">
        <v>98</v>
      </c>
      <c r="N278" t="s">
        <v>98</v>
      </c>
      <c r="O278">
        <v>162666</v>
      </c>
      <c r="P278">
        <v>650664</v>
      </c>
      <c r="Q278">
        <v>21</v>
      </c>
      <c r="R278">
        <v>26.916385046300299</v>
      </c>
      <c r="S278" t="s">
        <v>3897</v>
      </c>
      <c r="T278" t="s">
        <v>96</v>
      </c>
      <c r="U278">
        <v>2488.8793190567499</v>
      </c>
      <c r="V278">
        <v>56.6</v>
      </c>
      <c r="W278" t="s">
        <v>16465</v>
      </c>
      <c r="X278">
        <v>72100121</v>
      </c>
      <c r="Y278" t="s">
        <v>96</v>
      </c>
      <c r="Z278" t="s">
        <v>3897</v>
      </c>
      <c r="AA278" t="s">
        <v>8074</v>
      </c>
      <c r="AB278" t="s">
        <v>4932</v>
      </c>
      <c r="AC278" t="s">
        <v>8075</v>
      </c>
      <c r="AD278" t="s">
        <v>4931</v>
      </c>
      <c r="AE278">
        <v>21</v>
      </c>
      <c r="AF278" t="s">
        <v>16465</v>
      </c>
      <c r="AG278" t="s">
        <v>96</v>
      </c>
      <c r="AH278" t="s">
        <v>96</v>
      </c>
      <c r="AI278" t="str">
        <f>IF(ISNA(VLOOKUP(D278,Listen!J:O,3,0)),"",VLOOKUP(D278,Listen!J:O,3,0))</f>
        <v/>
      </c>
      <c r="AJ278" t="s">
        <v>96</v>
      </c>
      <c r="AK278">
        <v>5</v>
      </c>
      <c r="AL278" t="s">
        <v>96</v>
      </c>
      <c r="AM278">
        <v>3</v>
      </c>
      <c r="AN278">
        <v>2</v>
      </c>
      <c r="AO278">
        <v>5</v>
      </c>
      <c r="AP278">
        <f t="shared" si="4"/>
        <v>5</v>
      </c>
    </row>
    <row r="279" spans="1:42" x14ac:dyDescent="0.25">
      <c r="A279" t="s">
        <v>4935</v>
      </c>
      <c r="B279">
        <v>27.0398773908781</v>
      </c>
      <c r="C279">
        <v>149</v>
      </c>
      <c r="D279" t="s">
        <v>8076</v>
      </c>
      <c r="F279">
        <v>2511.3516236799301</v>
      </c>
      <c r="G279">
        <v>64.1346323630993</v>
      </c>
      <c r="H279" t="s">
        <v>8077</v>
      </c>
      <c r="I279" t="s">
        <v>2116</v>
      </c>
      <c r="J279" t="s">
        <v>37</v>
      </c>
      <c r="K279">
        <v>32963.196520894497</v>
      </c>
      <c r="L279">
        <v>21908.193130155702</v>
      </c>
      <c r="M279">
        <v>93672.441066755593</v>
      </c>
      <c r="N279">
        <v>93672.441066755593</v>
      </c>
      <c r="O279">
        <v>0</v>
      </c>
      <c r="P279">
        <v>0</v>
      </c>
      <c r="Q279">
        <v>0</v>
      </c>
      <c r="R279">
        <v>27.077677390878101</v>
      </c>
      <c r="S279" t="s">
        <v>4936</v>
      </c>
      <c r="T279" t="s">
        <v>96</v>
      </c>
      <c r="U279">
        <v>2508.3516236799301</v>
      </c>
      <c r="V279">
        <v>64.099999999999994</v>
      </c>
      <c r="W279" t="s">
        <v>16466</v>
      </c>
      <c r="X279">
        <v>72100121</v>
      </c>
      <c r="Y279" t="s">
        <v>96</v>
      </c>
      <c r="Z279" t="s">
        <v>4936</v>
      </c>
      <c r="AA279" t="s">
        <v>3785</v>
      </c>
      <c r="AB279" t="s">
        <v>4935</v>
      </c>
      <c r="AC279" t="s">
        <v>271</v>
      </c>
      <c r="AD279" t="s">
        <v>4934</v>
      </c>
      <c r="AE279">
        <v>0</v>
      </c>
      <c r="AF279" t="s">
        <v>16466</v>
      </c>
      <c r="AG279" t="s">
        <v>96</v>
      </c>
      <c r="AH279" t="s">
        <v>96</v>
      </c>
      <c r="AI279" t="str">
        <f>IF(ISNA(VLOOKUP(D279,Listen!J:O,3,0)),"",VLOOKUP(D279,Listen!J:O,3,0))</f>
        <v/>
      </c>
      <c r="AJ279">
        <v>6</v>
      </c>
      <c r="AK279">
        <v>5</v>
      </c>
      <c r="AL279" t="s">
        <v>96</v>
      </c>
      <c r="AM279">
        <v>3</v>
      </c>
      <c r="AN279">
        <v>2</v>
      </c>
      <c r="AO279">
        <v>6</v>
      </c>
      <c r="AP279">
        <f t="shared" si="4"/>
        <v>6</v>
      </c>
    </row>
    <row r="280" spans="1:42" x14ac:dyDescent="0.25">
      <c r="A280" t="s">
        <v>8078</v>
      </c>
      <c r="B280">
        <v>27.049106526136399</v>
      </c>
      <c r="C280">
        <v>188</v>
      </c>
      <c r="D280" t="s">
        <v>8079</v>
      </c>
      <c r="F280">
        <v>2512.4658274174199</v>
      </c>
      <c r="G280">
        <v>53.704203136490896</v>
      </c>
      <c r="H280" t="s">
        <v>8080</v>
      </c>
      <c r="I280" t="s">
        <v>4343</v>
      </c>
      <c r="J280" t="s">
        <v>37</v>
      </c>
      <c r="K280">
        <v>4268.2223882329799</v>
      </c>
      <c r="L280">
        <v>1506.49443107762</v>
      </c>
      <c r="M280" t="s">
        <v>98</v>
      </c>
      <c r="N280" t="s">
        <v>98</v>
      </c>
      <c r="O280">
        <v>4268</v>
      </c>
      <c r="P280">
        <v>17072</v>
      </c>
      <c r="Q280">
        <v>1</v>
      </c>
      <c r="R280">
        <v>27.086906526136396</v>
      </c>
      <c r="S280" t="s">
        <v>8081</v>
      </c>
      <c r="T280" t="s">
        <v>96</v>
      </c>
      <c r="U280">
        <v>2509.4658274174199</v>
      </c>
      <c r="V280">
        <v>53.7</v>
      </c>
      <c r="W280" t="s">
        <v>16467</v>
      </c>
      <c r="X280">
        <v>72100121</v>
      </c>
      <c r="Y280" t="s">
        <v>96</v>
      </c>
      <c r="Z280" t="s">
        <v>8081</v>
      </c>
      <c r="AA280" t="s">
        <v>8082</v>
      </c>
      <c r="AB280" t="s">
        <v>8078</v>
      </c>
      <c r="AC280" t="s">
        <v>8083</v>
      </c>
      <c r="AD280" t="s">
        <v>8084</v>
      </c>
      <c r="AE280">
        <v>1</v>
      </c>
      <c r="AF280" t="s">
        <v>16467</v>
      </c>
      <c r="AG280" t="s">
        <v>96</v>
      </c>
      <c r="AH280" t="s">
        <v>96</v>
      </c>
      <c r="AI280" t="str">
        <f>IF(ISNA(VLOOKUP(D280,Listen!J:O,3,0)),"",VLOOKUP(D280,Listen!J:O,3,0))</f>
        <v/>
      </c>
      <c r="AJ280">
        <v>6</v>
      </c>
      <c r="AK280">
        <v>5</v>
      </c>
      <c r="AL280" t="s">
        <v>96</v>
      </c>
      <c r="AM280">
        <v>3</v>
      </c>
      <c r="AN280">
        <v>2</v>
      </c>
      <c r="AO280">
        <v>6</v>
      </c>
      <c r="AP280">
        <f t="shared" si="4"/>
        <v>6</v>
      </c>
    </row>
    <row r="281" spans="1:42" x14ac:dyDescent="0.25">
      <c r="A281" t="s">
        <v>5310</v>
      </c>
      <c r="B281">
        <v>27.178497994627801</v>
      </c>
      <c r="C281">
        <v>165</v>
      </c>
      <c r="D281" t="s">
        <v>8085</v>
      </c>
      <c r="F281">
        <v>2528.08684214505</v>
      </c>
      <c r="G281">
        <v>50.111185276454698</v>
      </c>
      <c r="H281" t="s">
        <v>8086</v>
      </c>
      <c r="I281" t="s">
        <v>3753</v>
      </c>
      <c r="J281" t="s">
        <v>37</v>
      </c>
      <c r="K281">
        <v>44184.861365625497</v>
      </c>
      <c r="L281">
        <v>2113.4631215314498</v>
      </c>
      <c r="M281" t="s">
        <v>98</v>
      </c>
      <c r="N281" t="s">
        <v>98</v>
      </c>
      <c r="O281">
        <v>44185</v>
      </c>
      <c r="P281">
        <v>176740</v>
      </c>
      <c r="Q281">
        <v>6</v>
      </c>
      <c r="R281">
        <v>27.216297994627801</v>
      </c>
      <c r="S281" t="s">
        <v>5310</v>
      </c>
      <c r="T281" t="s">
        <v>96</v>
      </c>
      <c r="U281">
        <v>2525.08684214505</v>
      </c>
      <c r="V281">
        <v>50.1</v>
      </c>
      <c r="W281" t="s">
        <v>16468</v>
      </c>
      <c r="X281">
        <v>72100121</v>
      </c>
      <c r="Y281" t="s">
        <v>96</v>
      </c>
      <c r="Z281" t="s">
        <v>5310</v>
      </c>
      <c r="AA281" t="s">
        <v>5312</v>
      </c>
      <c r="AB281" t="s">
        <v>5309</v>
      </c>
      <c r="AC281" t="s">
        <v>8087</v>
      </c>
      <c r="AD281" t="s">
        <v>5311</v>
      </c>
      <c r="AE281">
        <v>6</v>
      </c>
      <c r="AF281" t="s">
        <v>16468</v>
      </c>
      <c r="AG281" t="s">
        <v>96</v>
      </c>
      <c r="AH281" t="s">
        <v>96</v>
      </c>
      <c r="AI281" t="str">
        <f>IF(ISNA(VLOOKUP(D281,Listen!J:O,3,0)),"",VLOOKUP(D281,Listen!J:O,3,0))</f>
        <v/>
      </c>
      <c r="AJ281" t="s">
        <v>96</v>
      </c>
      <c r="AK281">
        <v>5</v>
      </c>
      <c r="AL281" t="s">
        <v>96</v>
      </c>
      <c r="AM281">
        <v>3</v>
      </c>
      <c r="AN281">
        <v>2</v>
      </c>
      <c r="AO281">
        <v>5</v>
      </c>
      <c r="AP281">
        <f t="shared" si="4"/>
        <v>5</v>
      </c>
    </row>
    <row r="282" spans="1:42" x14ac:dyDescent="0.25">
      <c r="A282" t="s">
        <v>269</v>
      </c>
      <c r="B282">
        <v>27.415617703328401</v>
      </c>
      <c r="C282">
        <v>149</v>
      </c>
      <c r="D282" t="s">
        <v>2884</v>
      </c>
      <c r="F282">
        <v>2556.7135399096701</v>
      </c>
      <c r="G282">
        <v>96.403957017374793</v>
      </c>
      <c r="H282" t="s">
        <v>2885</v>
      </c>
      <c r="I282" t="s">
        <v>73</v>
      </c>
      <c r="J282" t="s">
        <v>37</v>
      </c>
      <c r="K282">
        <v>19808550.416355301</v>
      </c>
      <c r="L282">
        <v>9976527.0448978804</v>
      </c>
      <c r="M282">
        <v>3712740.7104404601</v>
      </c>
      <c r="N282">
        <v>3712740.7104404601</v>
      </c>
      <c r="O282">
        <v>16095810</v>
      </c>
      <c r="P282">
        <v>64383240</v>
      </c>
      <c r="Q282">
        <v>2106</v>
      </c>
      <c r="R282">
        <v>27.453417703328398</v>
      </c>
      <c r="S282" t="s">
        <v>267</v>
      </c>
      <c r="T282" t="s">
        <v>96</v>
      </c>
      <c r="U282">
        <v>2553.7135399096701</v>
      </c>
      <c r="V282">
        <v>96.4</v>
      </c>
      <c r="W282" t="s">
        <v>14307</v>
      </c>
      <c r="X282">
        <v>72100121</v>
      </c>
      <c r="Y282" t="s">
        <v>96</v>
      </c>
      <c r="Z282" t="s">
        <v>267</v>
      </c>
      <c r="AA282" t="s">
        <v>268</v>
      </c>
      <c r="AB282" t="s">
        <v>269</v>
      </c>
      <c r="AC282" t="s">
        <v>270</v>
      </c>
      <c r="AD282" t="s">
        <v>271</v>
      </c>
      <c r="AE282">
        <v>2106</v>
      </c>
      <c r="AF282" t="s">
        <v>2885</v>
      </c>
      <c r="AG282" t="s">
        <v>2884</v>
      </c>
      <c r="AH282" t="s">
        <v>96</v>
      </c>
      <c r="AI282" t="str">
        <f>IF(ISNA(VLOOKUP(D282,Listen!J:O,3,0)),"",VLOOKUP(D282,Listen!J:O,3,0))</f>
        <v/>
      </c>
      <c r="AJ282" t="s">
        <v>96</v>
      </c>
      <c r="AK282" t="s">
        <v>96</v>
      </c>
      <c r="AL282" t="s">
        <v>96</v>
      </c>
      <c r="AM282">
        <v>3</v>
      </c>
      <c r="AN282">
        <v>2</v>
      </c>
      <c r="AO282">
        <v>3</v>
      </c>
      <c r="AP282">
        <f t="shared" si="4"/>
        <v>3</v>
      </c>
    </row>
    <row r="283" spans="1:42" x14ac:dyDescent="0.25">
      <c r="A283" t="s">
        <v>8088</v>
      </c>
      <c r="B283">
        <v>27.426052516815702</v>
      </c>
      <c r="C283">
        <v>180</v>
      </c>
      <c r="D283" t="s">
        <v>8089</v>
      </c>
      <c r="F283">
        <v>2557.9733012916599</v>
      </c>
      <c r="G283">
        <v>60.853540792183502</v>
      </c>
      <c r="H283" t="s">
        <v>8090</v>
      </c>
      <c r="I283" t="s">
        <v>3753</v>
      </c>
      <c r="J283" t="s">
        <v>37</v>
      </c>
      <c r="K283">
        <v>60114.324274603801</v>
      </c>
      <c r="L283">
        <v>19492.8845971673</v>
      </c>
      <c r="M283" t="s">
        <v>98</v>
      </c>
      <c r="N283" t="s">
        <v>98</v>
      </c>
      <c r="O283">
        <v>60114</v>
      </c>
      <c r="P283">
        <v>240456</v>
      </c>
      <c r="Q283">
        <v>8</v>
      </c>
      <c r="R283">
        <v>27.463852516815699</v>
      </c>
      <c r="S283" t="s">
        <v>8091</v>
      </c>
      <c r="T283" t="s">
        <v>96</v>
      </c>
      <c r="U283">
        <v>2554.9733012916599</v>
      </c>
      <c r="V283">
        <v>60.9</v>
      </c>
      <c r="W283" t="s">
        <v>16469</v>
      </c>
      <c r="X283">
        <v>72100121</v>
      </c>
      <c r="Y283" t="s">
        <v>96</v>
      </c>
      <c r="Z283" t="s">
        <v>8091</v>
      </c>
      <c r="AA283" t="s">
        <v>8092</v>
      </c>
      <c r="AB283" t="s">
        <v>8088</v>
      </c>
      <c r="AC283" t="s">
        <v>8093</v>
      </c>
      <c r="AD283" t="s">
        <v>8094</v>
      </c>
      <c r="AE283">
        <v>8</v>
      </c>
      <c r="AF283" t="s">
        <v>16469</v>
      </c>
      <c r="AG283" t="s">
        <v>96</v>
      </c>
      <c r="AH283" t="s">
        <v>96</v>
      </c>
      <c r="AI283" t="str">
        <f>IF(ISNA(VLOOKUP(D283,Listen!J:O,3,0)),"",VLOOKUP(D283,Listen!J:O,3,0))</f>
        <v/>
      </c>
      <c r="AJ283" t="s">
        <v>96</v>
      </c>
      <c r="AK283">
        <v>5</v>
      </c>
      <c r="AL283" t="s">
        <v>96</v>
      </c>
      <c r="AM283">
        <v>3</v>
      </c>
      <c r="AN283">
        <v>2</v>
      </c>
      <c r="AO283">
        <v>5</v>
      </c>
      <c r="AP283">
        <f t="shared" si="4"/>
        <v>5</v>
      </c>
    </row>
    <row r="284" spans="1:42" x14ac:dyDescent="0.25">
      <c r="A284" t="s">
        <v>8095</v>
      </c>
      <c r="B284">
        <v>27.4818951893043</v>
      </c>
      <c r="C284">
        <v>212</v>
      </c>
      <c r="D284" t="s">
        <v>8096</v>
      </c>
      <c r="F284">
        <v>2564.7150070590101</v>
      </c>
      <c r="G284">
        <v>61.3281993675282</v>
      </c>
      <c r="H284" t="s">
        <v>8097</v>
      </c>
      <c r="I284" t="s">
        <v>8098</v>
      </c>
      <c r="J284" t="s">
        <v>37</v>
      </c>
      <c r="K284">
        <v>40813.5564302243</v>
      </c>
      <c r="L284">
        <v>5012.2293392943002</v>
      </c>
      <c r="M284" t="s">
        <v>98</v>
      </c>
      <c r="N284" t="s">
        <v>98</v>
      </c>
      <c r="O284">
        <v>40814</v>
      </c>
      <c r="P284">
        <v>163256</v>
      </c>
      <c r="Q284">
        <v>5</v>
      </c>
      <c r="R284">
        <v>27.519695189304301</v>
      </c>
      <c r="S284" t="s">
        <v>8095</v>
      </c>
      <c r="T284" t="s">
        <v>96</v>
      </c>
      <c r="U284">
        <v>2561.7150070590101</v>
      </c>
      <c r="V284">
        <v>61.3</v>
      </c>
      <c r="W284" t="s">
        <v>16470</v>
      </c>
      <c r="X284">
        <v>72100121</v>
      </c>
      <c r="Y284" t="s">
        <v>96</v>
      </c>
      <c r="Z284" t="s">
        <v>8095</v>
      </c>
      <c r="AA284" t="s">
        <v>8099</v>
      </c>
      <c r="AB284" t="s">
        <v>8100</v>
      </c>
      <c r="AC284" t="s">
        <v>8101</v>
      </c>
      <c r="AD284" t="s">
        <v>8102</v>
      </c>
      <c r="AE284">
        <v>5</v>
      </c>
      <c r="AF284" t="s">
        <v>16470</v>
      </c>
      <c r="AG284" t="s">
        <v>96</v>
      </c>
      <c r="AH284" t="s">
        <v>96</v>
      </c>
      <c r="AI284" t="str">
        <f>IF(ISNA(VLOOKUP(D284,Listen!J:O,3,0)),"",VLOOKUP(D284,Listen!J:O,3,0))</f>
        <v/>
      </c>
      <c r="AJ284" t="s">
        <v>96</v>
      </c>
      <c r="AK284">
        <v>5</v>
      </c>
      <c r="AL284" t="s">
        <v>96</v>
      </c>
      <c r="AM284">
        <v>3</v>
      </c>
      <c r="AN284">
        <v>2</v>
      </c>
      <c r="AO284">
        <v>5</v>
      </c>
      <c r="AP284">
        <f t="shared" si="4"/>
        <v>5</v>
      </c>
    </row>
    <row r="285" spans="1:42" x14ac:dyDescent="0.25">
      <c r="A285" t="s">
        <v>1346</v>
      </c>
      <c r="B285">
        <v>27.499732914545799</v>
      </c>
      <c r="C285">
        <v>147</v>
      </c>
      <c r="D285" t="s">
        <v>7217</v>
      </c>
      <c r="F285">
        <v>2566.8684981040801</v>
      </c>
      <c r="G285">
        <v>60.180242160741003</v>
      </c>
      <c r="H285" t="s">
        <v>7218</v>
      </c>
      <c r="I285" t="s">
        <v>7219</v>
      </c>
      <c r="J285" t="s">
        <v>37</v>
      </c>
      <c r="K285">
        <v>55497.873946387903</v>
      </c>
      <c r="L285">
        <v>45004.496379377299</v>
      </c>
      <c r="M285">
        <v>317631.19709909102</v>
      </c>
      <c r="N285">
        <v>317631.19709909102</v>
      </c>
      <c r="O285">
        <v>0</v>
      </c>
      <c r="P285">
        <v>0</v>
      </c>
      <c r="Q285">
        <v>0</v>
      </c>
      <c r="R285">
        <v>27.5375329145458</v>
      </c>
      <c r="S285" t="s">
        <v>1346</v>
      </c>
      <c r="T285" t="s">
        <v>96</v>
      </c>
      <c r="U285">
        <v>2563.8684981040801</v>
      </c>
      <c r="V285">
        <v>60.2</v>
      </c>
      <c r="W285" t="s">
        <v>16471</v>
      </c>
      <c r="X285">
        <v>72100121</v>
      </c>
      <c r="Y285" t="s">
        <v>96</v>
      </c>
      <c r="Z285" t="s">
        <v>1346</v>
      </c>
      <c r="AA285" t="s">
        <v>1347</v>
      </c>
      <c r="AB285" t="s">
        <v>1348</v>
      </c>
      <c r="AC285" t="s">
        <v>1349</v>
      </c>
      <c r="AD285" t="s">
        <v>4708</v>
      </c>
      <c r="AE285">
        <v>0</v>
      </c>
      <c r="AF285" t="s">
        <v>16471</v>
      </c>
      <c r="AG285" t="s">
        <v>96</v>
      </c>
      <c r="AH285" t="s">
        <v>96</v>
      </c>
      <c r="AI285" t="str">
        <f>IF(ISNA(VLOOKUP(D285,Listen!J:O,3,0)),"",VLOOKUP(D285,Listen!J:O,3,0))</f>
        <v/>
      </c>
      <c r="AJ285">
        <v>6</v>
      </c>
      <c r="AK285">
        <v>5</v>
      </c>
      <c r="AL285" t="s">
        <v>96</v>
      </c>
      <c r="AM285">
        <v>3</v>
      </c>
      <c r="AN285">
        <v>2</v>
      </c>
      <c r="AO285">
        <v>6</v>
      </c>
      <c r="AP285">
        <f t="shared" si="4"/>
        <v>6</v>
      </c>
    </row>
    <row r="286" spans="1:42" x14ac:dyDescent="0.25">
      <c r="A286" t="s">
        <v>5132</v>
      </c>
      <c r="B286">
        <v>27.504932265211401</v>
      </c>
      <c r="C286">
        <v>221</v>
      </c>
      <c r="D286" t="s">
        <v>377</v>
      </c>
      <c r="F286">
        <v>2567.4961989429999</v>
      </c>
      <c r="G286">
        <v>70.515607346379298</v>
      </c>
      <c r="H286" t="s">
        <v>378</v>
      </c>
      <c r="I286" t="s">
        <v>379</v>
      </c>
      <c r="J286" t="s">
        <v>44</v>
      </c>
      <c r="K286">
        <v>839905.76751139096</v>
      </c>
      <c r="L286">
        <v>55902.274027652798</v>
      </c>
      <c r="M286" t="s">
        <v>98</v>
      </c>
      <c r="N286" t="s">
        <v>98</v>
      </c>
      <c r="O286">
        <v>839906</v>
      </c>
      <c r="P286">
        <v>3359624</v>
      </c>
      <c r="Q286">
        <v>110</v>
      </c>
      <c r="R286">
        <v>27.542732265211399</v>
      </c>
      <c r="S286" t="s">
        <v>5132</v>
      </c>
      <c r="T286" t="s">
        <v>96</v>
      </c>
      <c r="U286">
        <v>2564.4961989429999</v>
      </c>
      <c r="V286">
        <v>70.5</v>
      </c>
      <c r="W286" t="s">
        <v>16472</v>
      </c>
      <c r="X286">
        <v>72100121</v>
      </c>
      <c r="Y286" t="s">
        <v>127</v>
      </c>
      <c r="Z286" t="s">
        <v>5132</v>
      </c>
      <c r="AA286" t="s">
        <v>5133</v>
      </c>
      <c r="AB286" t="s">
        <v>5131</v>
      </c>
      <c r="AC286" t="s">
        <v>5134</v>
      </c>
      <c r="AD286" t="s">
        <v>5135</v>
      </c>
      <c r="AE286">
        <v>110</v>
      </c>
      <c r="AF286" t="s">
        <v>16472</v>
      </c>
      <c r="AG286" t="s">
        <v>96</v>
      </c>
      <c r="AH286" t="s">
        <v>118</v>
      </c>
      <c r="AI286" t="str">
        <f>IF(ISNA(VLOOKUP(D286,Listen!J:O,3,0)),"",VLOOKUP(D286,Listen!J:O,3,0))</f>
        <v/>
      </c>
      <c r="AJ286">
        <v>6</v>
      </c>
      <c r="AK286">
        <v>5</v>
      </c>
      <c r="AL286" t="s">
        <v>96</v>
      </c>
      <c r="AM286" t="s">
        <v>96</v>
      </c>
      <c r="AN286">
        <v>2</v>
      </c>
      <c r="AO286">
        <v>6</v>
      </c>
      <c r="AP286">
        <f t="shared" si="4"/>
        <v>6</v>
      </c>
    </row>
    <row r="287" spans="1:42" x14ac:dyDescent="0.25">
      <c r="A287" t="s">
        <v>266</v>
      </c>
      <c r="B287">
        <v>27.518432601548</v>
      </c>
      <c r="C287">
        <v>71</v>
      </c>
      <c r="D287" t="s">
        <v>2782</v>
      </c>
      <c r="F287">
        <v>2569.12605101285</v>
      </c>
      <c r="G287">
        <v>50.899067206186203</v>
      </c>
      <c r="H287" t="s">
        <v>2783</v>
      </c>
      <c r="I287" t="s">
        <v>2784</v>
      </c>
      <c r="J287" t="s">
        <v>37</v>
      </c>
      <c r="K287">
        <v>68277.691947867599</v>
      </c>
      <c r="L287">
        <v>33649.495028696103</v>
      </c>
      <c r="M287">
        <v>164248.38045489701</v>
      </c>
      <c r="N287">
        <v>164248.38045489701</v>
      </c>
      <c r="O287">
        <v>0</v>
      </c>
      <c r="P287">
        <v>0</v>
      </c>
      <c r="Q287">
        <v>0</v>
      </c>
      <c r="R287">
        <v>27.556232601547997</v>
      </c>
      <c r="S287" t="s">
        <v>275</v>
      </c>
      <c r="T287" t="s">
        <v>96</v>
      </c>
      <c r="U287">
        <v>2566.12605101285</v>
      </c>
      <c r="V287">
        <v>50.9</v>
      </c>
      <c r="W287" t="s">
        <v>16473</v>
      </c>
      <c r="X287">
        <v>72100121</v>
      </c>
      <c r="Y287" t="s">
        <v>96</v>
      </c>
      <c r="Z287" t="s">
        <v>275</v>
      </c>
      <c r="AA287" t="s">
        <v>274</v>
      </c>
      <c r="AB287" t="s">
        <v>266</v>
      </c>
      <c r="AC287" t="s">
        <v>273</v>
      </c>
      <c r="AD287" t="s">
        <v>265</v>
      </c>
      <c r="AE287">
        <v>0</v>
      </c>
      <c r="AF287" t="s">
        <v>16473</v>
      </c>
      <c r="AG287" t="s">
        <v>96</v>
      </c>
      <c r="AH287" t="s">
        <v>96</v>
      </c>
      <c r="AI287" t="str">
        <f>IF(ISNA(VLOOKUP(D287,Listen!J:O,3,0)),"",VLOOKUP(D287,Listen!J:O,3,0))</f>
        <v/>
      </c>
      <c r="AJ287">
        <v>6</v>
      </c>
      <c r="AK287">
        <v>5</v>
      </c>
      <c r="AL287" t="s">
        <v>96</v>
      </c>
      <c r="AM287">
        <v>3</v>
      </c>
      <c r="AN287">
        <v>2</v>
      </c>
      <c r="AO287">
        <v>6</v>
      </c>
      <c r="AP287">
        <f t="shared" si="4"/>
        <v>6</v>
      </c>
    </row>
    <row r="288" spans="1:42" x14ac:dyDescent="0.25">
      <c r="A288" t="s">
        <v>3792</v>
      </c>
      <c r="B288">
        <v>27.704553992272601</v>
      </c>
      <c r="C288">
        <v>91</v>
      </c>
      <c r="D288" t="s">
        <v>8103</v>
      </c>
      <c r="F288">
        <v>2591.5958863082801</v>
      </c>
      <c r="G288">
        <v>50.9263171993613</v>
      </c>
      <c r="H288" t="s">
        <v>8104</v>
      </c>
      <c r="I288" t="s">
        <v>8105</v>
      </c>
      <c r="J288" t="s">
        <v>37</v>
      </c>
      <c r="K288">
        <v>62881.053928201698</v>
      </c>
      <c r="L288">
        <v>20663.469363200998</v>
      </c>
      <c r="M288">
        <v>209429.87301981499</v>
      </c>
      <c r="N288">
        <v>209429.87301981499</v>
      </c>
      <c r="O288">
        <v>0</v>
      </c>
      <c r="P288">
        <v>0</v>
      </c>
      <c r="Q288">
        <v>0</v>
      </c>
      <c r="R288">
        <v>27.742353992272598</v>
      </c>
      <c r="S288" t="s">
        <v>3792</v>
      </c>
      <c r="T288" t="s">
        <v>96</v>
      </c>
      <c r="U288">
        <v>2588.5958863082801</v>
      </c>
      <c r="V288">
        <v>50.9</v>
      </c>
      <c r="W288" t="s">
        <v>16474</v>
      </c>
      <c r="X288">
        <v>72100121</v>
      </c>
      <c r="Y288" t="s">
        <v>96</v>
      </c>
      <c r="Z288" t="s">
        <v>3792</v>
      </c>
      <c r="AA288" t="s">
        <v>3790</v>
      </c>
      <c r="AB288" t="s">
        <v>4937</v>
      </c>
      <c r="AC288" t="s">
        <v>3788</v>
      </c>
      <c r="AD288" t="s">
        <v>4938</v>
      </c>
      <c r="AE288">
        <v>0</v>
      </c>
      <c r="AF288" t="s">
        <v>16474</v>
      </c>
      <c r="AG288" t="s">
        <v>96</v>
      </c>
      <c r="AH288" t="s">
        <v>96</v>
      </c>
      <c r="AI288" t="str">
        <f>IF(ISNA(VLOOKUP(D288,Listen!J:O,3,0)),"",VLOOKUP(D288,Listen!J:O,3,0))</f>
        <v/>
      </c>
      <c r="AJ288">
        <v>6</v>
      </c>
      <c r="AK288">
        <v>5</v>
      </c>
      <c r="AL288" t="s">
        <v>96</v>
      </c>
      <c r="AM288">
        <v>3</v>
      </c>
      <c r="AN288">
        <v>2</v>
      </c>
      <c r="AO288">
        <v>6</v>
      </c>
      <c r="AP288">
        <f t="shared" si="4"/>
        <v>6</v>
      </c>
    </row>
    <row r="289" spans="1:42" x14ac:dyDescent="0.25">
      <c r="A289" t="s">
        <v>3791</v>
      </c>
      <c r="B289">
        <v>28.085478483100999</v>
      </c>
      <c r="C289">
        <v>91</v>
      </c>
      <c r="D289" t="s">
        <v>8106</v>
      </c>
      <c r="F289">
        <v>2640.4196074310998</v>
      </c>
      <c r="G289">
        <v>56.6819141069114</v>
      </c>
      <c r="H289" t="s">
        <v>8107</v>
      </c>
      <c r="I289" t="s">
        <v>8108</v>
      </c>
      <c r="J289" t="s">
        <v>37</v>
      </c>
      <c r="K289">
        <v>98601.605308535698</v>
      </c>
      <c r="L289">
        <v>31164.641088378601</v>
      </c>
      <c r="M289">
        <v>37973.5295606894</v>
      </c>
      <c r="N289">
        <v>37973.5295606894</v>
      </c>
      <c r="O289">
        <v>60628</v>
      </c>
      <c r="P289">
        <v>242512</v>
      </c>
      <c r="Q289">
        <v>8</v>
      </c>
      <c r="R289">
        <v>28.123278483100997</v>
      </c>
      <c r="S289" t="s">
        <v>3791</v>
      </c>
      <c r="T289" t="s">
        <v>96</v>
      </c>
      <c r="U289">
        <v>2637.4196074310998</v>
      </c>
      <c r="V289">
        <v>56.7</v>
      </c>
      <c r="W289" t="s">
        <v>16475</v>
      </c>
      <c r="X289">
        <v>72100121</v>
      </c>
      <c r="Y289" t="s">
        <v>96</v>
      </c>
      <c r="Z289" t="s">
        <v>3791</v>
      </c>
      <c r="AA289" t="s">
        <v>8109</v>
      </c>
      <c r="AB289" t="s">
        <v>3789</v>
      </c>
      <c r="AC289" t="s">
        <v>8110</v>
      </c>
      <c r="AD289" t="s">
        <v>3788</v>
      </c>
      <c r="AE289">
        <v>8</v>
      </c>
      <c r="AF289" t="s">
        <v>16475</v>
      </c>
      <c r="AG289" t="s">
        <v>96</v>
      </c>
      <c r="AH289" t="s">
        <v>96</v>
      </c>
      <c r="AI289" t="str">
        <f>IF(ISNA(VLOOKUP(D289,Listen!J:O,3,0)),"",VLOOKUP(D289,Listen!J:O,3,0))</f>
        <v/>
      </c>
      <c r="AJ289" t="s">
        <v>96</v>
      </c>
      <c r="AK289">
        <v>5</v>
      </c>
      <c r="AL289" t="s">
        <v>96</v>
      </c>
      <c r="AM289">
        <v>3</v>
      </c>
      <c r="AN289">
        <v>2</v>
      </c>
      <c r="AO289">
        <v>5</v>
      </c>
      <c r="AP289">
        <f t="shared" si="4"/>
        <v>5</v>
      </c>
    </row>
    <row r="290" spans="1:42" x14ac:dyDescent="0.25">
      <c r="A290" t="s">
        <v>1350</v>
      </c>
      <c r="B290">
        <v>28.594080926851198</v>
      </c>
      <c r="C290">
        <v>221</v>
      </c>
      <c r="D290" t="s">
        <v>377</v>
      </c>
      <c r="F290">
        <v>2706.4547208756899</v>
      </c>
      <c r="G290">
        <v>74.975459974865799</v>
      </c>
      <c r="H290" t="s">
        <v>378</v>
      </c>
      <c r="I290" t="s">
        <v>379</v>
      </c>
      <c r="J290" t="s">
        <v>44</v>
      </c>
      <c r="K290">
        <v>533915.35428232898</v>
      </c>
      <c r="L290">
        <v>52181.917447480701</v>
      </c>
      <c r="M290" t="s">
        <v>98</v>
      </c>
      <c r="N290" t="s">
        <v>98</v>
      </c>
      <c r="O290">
        <v>533915</v>
      </c>
      <c r="P290">
        <v>2135660</v>
      </c>
      <c r="Q290">
        <v>70</v>
      </c>
      <c r="R290">
        <v>28.631880926851196</v>
      </c>
      <c r="S290" t="s">
        <v>1350</v>
      </c>
      <c r="T290" t="s">
        <v>96</v>
      </c>
      <c r="U290">
        <v>2703.4547208756899</v>
      </c>
      <c r="V290">
        <v>75</v>
      </c>
      <c r="W290" t="s">
        <v>16476</v>
      </c>
      <c r="X290">
        <v>72100121</v>
      </c>
      <c r="Y290" t="s">
        <v>127</v>
      </c>
      <c r="Z290" t="s">
        <v>1350</v>
      </c>
      <c r="AA290" t="s">
        <v>1351</v>
      </c>
      <c r="AB290" t="s">
        <v>1352</v>
      </c>
      <c r="AC290" t="s">
        <v>1353</v>
      </c>
      <c r="AD290" t="s">
        <v>8111</v>
      </c>
      <c r="AE290">
        <v>70</v>
      </c>
      <c r="AF290" t="s">
        <v>16476</v>
      </c>
      <c r="AG290" t="s">
        <v>96</v>
      </c>
      <c r="AH290" t="s">
        <v>118</v>
      </c>
      <c r="AI290" t="str">
        <f>IF(ISNA(VLOOKUP(D290,Listen!J:O,3,0)),"",VLOOKUP(D290,Listen!J:O,3,0))</f>
        <v/>
      </c>
      <c r="AJ290">
        <v>6</v>
      </c>
      <c r="AK290">
        <v>5</v>
      </c>
      <c r="AL290" t="s">
        <v>96</v>
      </c>
      <c r="AM290" t="s">
        <v>96</v>
      </c>
      <c r="AN290">
        <v>2</v>
      </c>
      <c r="AO290">
        <v>6</v>
      </c>
      <c r="AP290">
        <f t="shared" si="4"/>
        <v>6</v>
      </c>
    </row>
    <row r="291" spans="1:42" x14ac:dyDescent="0.25">
      <c r="A291" t="s">
        <v>8112</v>
      </c>
      <c r="B291">
        <v>28.6042062534774</v>
      </c>
      <c r="C291">
        <v>430</v>
      </c>
      <c r="D291" t="s">
        <v>8113</v>
      </c>
      <c r="F291">
        <v>2707.7693568957102</v>
      </c>
      <c r="G291">
        <v>52.733333763365401</v>
      </c>
      <c r="H291" t="s">
        <v>8114</v>
      </c>
      <c r="I291" t="s">
        <v>8115</v>
      </c>
      <c r="J291" t="s">
        <v>37</v>
      </c>
      <c r="K291">
        <v>34571.281525990897</v>
      </c>
      <c r="L291">
        <v>11056.822536744199</v>
      </c>
      <c r="M291" t="s">
        <v>98</v>
      </c>
      <c r="N291" t="s">
        <v>98</v>
      </c>
      <c r="O291">
        <v>34571</v>
      </c>
      <c r="P291">
        <v>138284</v>
      </c>
      <c r="Q291">
        <v>5</v>
      </c>
      <c r="R291">
        <v>28.642006253477398</v>
      </c>
      <c r="S291" t="s">
        <v>8112</v>
      </c>
      <c r="T291" t="s">
        <v>96</v>
      </c>
      <c r="U291">
        <v>2704.7693568957102</v>
      </c>
      <c r="V291">
        <v>52.7</v>
      </c>
      <c r="W291" t="s">
        <v>16477</v>
      </c>
      <c r="X291">
        <v>72100121</v>
      </c>
      <c r="Y291" t="s">
        <v>96</v>
      </c>
      <c r="Z291" t="s">
        <v>8112</v>
      </c>
      <c r="AA291" t="s">
        <v>8116</v>
      </c>
      <c r="AB291" t="s">
        <v>8117</v>
      </c>
      <c r="AC291" t="s">
        <v>8118</v>
      </c>
      <c r="AD291" t="s">
        <v>8119</v>
      </c>
      <c r="AE291">
        <v>5</v>
      </c>
      <c r="AF291" t="s">
        <v>16477</v>
      </c>
      <c r="AG291" t="s">
        <v>96</v>
      </c>
      <c r="AH291" t="s">
        <v>96</v>
      </c>
      <c r="AI291" t="str">
        <f>IF(ISNA(VLOOKUP(D291,Listen!J:O,3,0)),"",VLOOKUP(D291,Listen!J:O,3,0))</f>
        <v/>
      </c>
      <c r="AJ291" t="s">
        <v>96</v>
      </c>
      <c r="AK291">
        <v>5</v>
      </c>
      <c r="AL291" t="s">
        <v>96</v>
      </c>
      <c r="AM291">
        <v>3</v>
      </c>
      <c r="AN291">
        <v>2</v>
      </c>
      <c r="AO291">
        <v>5</v>
      </c>
      <c r="AP291">
        <f t="shared" si="4"/>
        <v>5</v>
      </c>
    </row>
    <row r="292" spans="1:42" x14ac:dyDescent="0.25">
      <c r="A292" t="s">
        <v>8120</v>
      </c>
      <c r="B292">
        <v>28.652900548675699</v>
      </c>
      <c r="C292">
        <v>326</v>
      </c>
      <c r="D292" t="s">
        <v>2882</v>
      </c>
      <c r="F292">
        <v>2714.0916491831899</v>
      </c>
      <c r="G292">
        <v>50.501383455496899</v>
      </c>
      <c r="H292" t="s">
        <v>8121</v>
      </c>
      <c r="I292" t="s">
        <v>2883</v>
      </c>
      <c r="J292" t="s">
        <v>39</v>
      </c>
      <c r="K292">
        <v>16055.24022118</v>
      </c>
      <c r="L292">
        <v>1001.45440892626</v>
      </c>
      <c r="M292" t="s">
        <v>98</v>
      </c>
      <c r="N292" t="s">
        <v>98</v>
      </c>
      <c r="O292">
        <v>16055</v>
      </c>
      <c r="P292">
        <v>64220</v>
      </c>
      <c r="Q292">
        <v>2</v>
      </c>
      <c r="R292">
        <v>28.6907005486757</v>
      </c>
      <c r="S292" t="s">
        <v>8120</v>
      </c>
      <c r="T292" t="s">
        <v>96</v>
      </c>
      <c r="U292">
        <v>2711.0916491831899</v>
      </c>
      <c r="V292">
        <v>50.5</v>
      </c>
      <c r="W292" t="s">
        <v>16478</v>
      </c>
      <c r="X292">
        <v>72100121</v>
      </c>
      <c r="Y292" t="s">
        <v>96</v>
      </c>
      <c r="Z292" t="s">
        <v>8120</v>
      </c>
      <c r="AA292" t="s">
        <v>8122</v>
      </c>
      <c r="AB292" t="s">
        <v>8123</v>
      </c>
      <c r="AC292" t="s">
        <v>8124</v>
      </c>
      <c r="AD292" t="s">
        <v>8125</v>
      </c>
      <c r="AE292">
        <v>2</v>
      </c>
      <c r="AF292" t="s">
        <v>16478</v>
      </c>
      <c r="AG292" t="s">
        <v>96</v>
      </c>
      <c r="AH292" t="s">
        <v>96</v>
      </c>
      <c r="AI292" t="str">
        <f>IF(ISNA(VLOOKUP(D292,Listen!J:O,3,0)),"",VLOOKUP(D292,Listen!J:O,3,0))</f>
        <v>x</v>
      </c>
      <c r="AJ292" t="s">
        <v>96</v>
      </c>
      <c r="AK292">
        <v>5</v>
      </c>
      <c r="AL292" t="s">
        <v>96</v>
      </c>
      <c r="AM292">
        <v>3</v>
      </c>
      <c r="AN292">
        <v>2</v>
      </c>
      <c r="AO292">
        <v>5</v>
      </c>
      <c r="AP292">
        <f t="shared" si="4"/>
        <v>5</v>
      </c>
    </row>
    <row r="293" spans="1:42" x14ac:dyDescent="0.25">
      <c r="A293" t="s">
        <v>8126</v>
      </c>
      <c r="B293">
        <v>28.957901604569901</v>
      </c>
      <c r="C293">
        <v>208.90000915527301</v>
      </c>
      <c r="D293" t="s">
        <v>8127</v>
      </c>
      <c r="F293">
        <v>2753.6918901458298</v>
      </c>
      <c r="G293">
        <v>58.3291598046197</v>
      </c>
      <c r="H293" t="s">
        <v>8128</v>
      </c>
      <c r="I293" t="s">
        <v>2116</v>
      </c>
      <c r="J293" t="s">
        <v>37</v>
      </c>
      <c r="K293">
        <v>20949.1499901998</v>
      </c>
      <c r="L293">
        <v>6466.9339345710796</v>
      </c>
      <c r="M293" t="s">
        <v>98</v>
      </c>
      <c r="N293" t="s">
        <v>98</v>
      </c>
      <c r="O293">
        <v>20949</v>
      </c>
      <c r="P293">
        <v>83796</v>
      </c>
      <c r="Q293">
        <v>3</v>
      </c>
      <c r="R293">
        <v>28.995701604569902</v>
      </c>
      <c r="S293" t="s">
        <v>8126</v>
      </c>
      <c r="T293" t="s">
        <v>96</v>
      </c>
      <c r="U293">
        <v>2750.6918901458298</v>
      </c>
      <c r="V293">
        <v>58.3</v>
      </c>
      <c r="W293" t="s">
        <v>16479</v>
      </c>
      <c r="X293">
        <v>72100121</v>
      </c>
      <c r="Y293" t="s">
        <v>96</v>
      </c>
      <c r="Z293" t="s">
        <v>8126</v>
      </c>
      <c r="AA293" t="s">
        <v>8129</v>
      </c>
      <c r="AB293" t="s">
        <v>8130</v>
      </c>
      <c r="AC293" t="s">
        <v>8131</v>
      </c>
      <c r="AD293" t="s">
        <v>8132</v>
      </c>
      <c r="AE293">
        <v>3</v>
      </c>
      <c r="AF293" t="s">
        <v>16479</v>
      </c>
      <c r="AG293" t="s">
        <v>96</v>
      </c>
      <c r="AH293" t="s">
        <v>96</v>
      </c>
      <c r="AI293" t="str">
        <f>IF(ISNA(VLOOKUP(D293,Listen!J:O,3,0)),"",VLOOKUP(D293,Listen!J:O,3,0))</f>
        <v/>
      </c>
      <c r="AJ293" t="s">
        <v>96</v>
      </c>
      <c r="AK293">
        <v>5</v>
      </c>
      <c r="AL293" t="s">
        <v>96</v>
      </c>
      <c r="AM293">
        <v>3</v>
      </c>
      <c r="AN293">
        <v>2</v>
      </c>
      <c r="AO293">
        <v>5</v>
      </c>
      <c r="AP293">
        <f t="shared" si="4"/>
        <v>5</v>
      </c>
    </row>
    <row r="294" spans="1:42" x14ac:dyDescent="0.25">
      <c r="A294" t="s">
        <v>7188</v>
      </c>
      <c r="B294">
        <v>28.977588230536998</v>
      </c>
      <c r="C294">
        <v>265</v>
      </c>
      <c r="D294" t="s">
        <v>8133</v>
      </c>
      <c r="F294">
        <v>2756.24793091019</v>
      </c>
      <c r="G294">
        <v>57.899397444983897</v>
      </c>
      <c r="H294" t="s">
        <v>8134</v>
      </c>
      <c r="I294" t="s">
        <v>6758</v>
      </c>
      <c r="J294" t="s">
        <v>37</v>
      </c>
      <c r="K294">
        <v>16167.671673758899</v>
      </c>
      <c r="L294">
        <v>8996.1748692628498</v>
      </c>
      <c r="M294" t="s">
        <v>98</v>
      </c>
      <c r="N294" t="s">
        <v>98</v>
      </c>
      <c r="O294">
        <v>16168</v>
      </c>
      <c r="P294">
        <v>64672</v>
      </c>
      <c r="Q294">
        <v>2</v>
      </c>
      <c r="R294">
        <v>29.015388230536999</v>
      </c>
      <c r="S294" t="s">
        <v>7188</v>
      </c>
      <c r="T294" t="s">
        <v>96</v>
      </c>
      <c r="U294">
        <v>2753.24793091019</v>
      </c>
      <c r="V294">
        <v>57.9</v>
      </c>
      <c r="W294" t="s">
        <v>16480</v>
      </c>
      <c r="X294">
        <v>72100121</v>
      </c>
      <c r="Y294" t="s">
        <v>96</v>
      </c>
      <c r="Z294" t="s">
        <v>7188</v>
      </c>
      <c r="AA294" t="s">
        <v>8135</v>
      </c>
      <c r="AB294" t="s">
        <v>7187</v>
      </c>
      <c r="AC294" t="s">
        <v>8136</v>
      </c>
      <c r="AD294" t="s">
        <v>7186</v>
      </c>
      <c r="AE294">
        <v>2</v>
      </c>
      <c r="AF294" t="s">
        <v>16480</v>
      </c>
      <c r="AG294" t="s">
        <v>96</v>
      </c>
      <c r="AH294" t="s">
        <v>96</v>
      </c>
      <c r="AI294" t="str">
        <f>IF(ISNA(VLOOKUP(D294,Listen!J:O,3,0)),"",VLOOKUP(D294,Listen!J:O,3,0))</f>
        <v/>
      </c>
      <c r="AJ294" t="s">
        <v>96</v>
      </c>
      <c r="AK294">
        <v>5</v>
      </c>
      <c r="AL294" t="s">
        <v>96</v>
      </c>
      <c r="AM294">
        <v>3</v>
      </c>
      <c r="AN294">
        <v>2</v>
      </c>
      <c r="AO294">
        <v>5</v>
      </c>
      <c r="AP294">
        <f t="shared" si="4"/>
        <v>5</v>
      </c>
    </row>
    <row r="295" spans="1:42" x14ac:dyDescent="0.25">
      <c r="A295" t="s">
        <v>8137</v>
      </c>
      <c r="B295">
        <v>29.030017994698198</v>
      </c>
      <c r="C295">
        <v>195</v>
      </c>
      <c r="D295" t="s">
        <v>8138</v>
      </c>
      <c r="F295">
        <v>2763.0552230630301</v>
      </c>
      <c r="G295">
        <v>59.025717026135901</v>
      </c>
      <c r="H295" t="s">
        <v>8139</v>
      </c>
      <c r="I295" t="s">
        <v>6317</v>
      </c>
      <c r="J295" t="s">
        <v>37</v>
      </c>
      <c r="K295">
        <v>37280.615251661002</v>
      </c>
      <c r="L295">
        <v>28280.9735515137</v>
      </c>
      <c r="M295" t="s">
        <v>98</v>
      </c>
      <c r="N295" t="s">
        <v>98</v>
      </c>
      <c r="O295">
        <v>37281</v>
      </c>
      <c r="P295">
        <v>149124</v>
      </c>
      <c r="Q295">
        <v>5</v>
      </c>
      <c r="R295">
        <v>29.067817994698196</v>
      </c>
      <c r="S295" t="s">
        <v>8140</v>
      </c>
      <c r="T295" t="s">
        <v>96</v>
      </c>
      <c r="U295">
        <v>2760.0552230630301</v>
      </c>
      <c r="V295">
        <v>59</v>
      </c>
      <c r="W295" t="s">
        <v>16481</v>
      </c>
      <c r="X295">
        <v>72100121</v>
      </c>
      <c r="Y295" t="s">
        <v>96</v>
      </c>
      <c r="Z295" t="s">
        <v>8140</v>
      </c>
      <c r="AA295" t="s">
        <v>8141</v>
      </c>
      <c r="AB295" t="s">
        <v>8137</v>
      </c>
      <c r="AC295" t="s">
        <v>8142</v>
      </c>
      <c r="AD295" t="s">
        <v>8143</v>
      </c>
      <c r="AE295">
        <v>5</v>
      </c>
      <c r="AF295" t="s">
        <v>16481</v>
      </c>
      <c r="AG295" t="s">
        <v>96</v>
      </c>
      <c r="AH295" t="s">
        <v>96</v>
      </c>
      <c r="AI295" t="str">
        <f>IF(ISNA(VLOOKUP(D295,Listen!J:O,3,0)),"",VLOOKUP(D295,Listen!J:O,3,0))</f>
        <v/>
      </c>
      <c r="AJ295" t="s">
        <v>96</v>
      </c>
      <c r="AK295">
        <v>5</v>
      </c>
      <c r="AL295" t="s">
        <v>96</v>
      </c>
      <c r="AM295">
        <v>3</v>
      </c>
      <c r="AN295">
        <v>2</v>
      </c>
      <c r="AO295">
        <v>5</v>
      </c>
      <c r="AP295">
        <f t="shared" si="4"/>
        <v>5</v>
      </c>
    </row>
    <row r="296" spans="1:42" x14ac:dyDescent="0.25">
      <c r="A296" t="s">
        <v>8144</v>
      </c>
      <c r="B296">
        <v>29.553926331948301</v>
      </c>
      <c r="C296">
        <v>91</v>
      </c>
      <c r="D296" t="s">
        <v>8145</v>
      </c>
      <c r="F296">
        <v>2831.0775987122302</v>
      </c>
      <c r="G296">
        <v>50.693416065325103</v>
      </c>
      <c r="H296" t="s">
        <v>8146</v>
      </c>
      <c r="I296" t="s">
        <v>8147</v>
      </c>
      <c r="J296" t="s">
        <v>37</v>
      </c>
      <c r="K296">
        <v>47501.648374363896</v>
      </c>
      <c r="L296">
        <v>34085.617394779903</v>
      </c>
      <c r="M296" t="s">
        <v>98</v>
      </c>
      <c r="N296" t="s">
        <v>98</v>
      </c>
      <c r="O296">
        <v>47502</v>
      </c>
      <c r="P296">
        <v>190008</v>
      </c>
      <c r="Q296">
        <v>6</v>
      </c>
      <c r="R296">
        <v>29.591726331948301</v>
      </c>
      <c r="S296" t="s">
        <v>8144</v>
      </c>
      <c r="T296" t="s">
        <v>96</v>
      </c>
      <c r="U296">
        <v>2828.0775987122302</v>
      </c>
      <c r="V296">
        <v>50.7</v>
      </c>
      <c r="W296" t="s">
        <v>16482</v>
      </c>
      <c r="X296">
        <v>72100121</v>
      </c>
      <c r="Y296" t="s">
        <v>96</v>
      </c>
      <c r="Z296" t="s">
        <v>8144</v>
      </c>
      <c r="AA296" t="s">
        <v>8148</v>
      </c>
      <c r="AB296" t="s">
        <v>8149</v>
      </c>
      <c r="AC296" t="s">
        <v>8150</v>
      </c>
      <c r="AD296" t="s">
        <v>8151</v>
      </c>
      <c r="AE296">
        <v>6</v>
      </c>
      <c r="AF296" t="s">
        <v>16482</v>
      </c>
      <c r="AG296" t="s">
        <v>96</v>
      </c>
      <c r="AH296" t="s">
        <v>96</v>
      </c>
      <c r="AI296" t="str">
        <f>IF(ISNA(VLOOKUP(D296,Listen!J:O,3,0)),"",VLOOKUP(D296,Listen!J:O,3,0))</f>
        <v/>
      </c>
      <c r="AJ296" t="s">
        <v>96</v>
      </c>
      <c r="AK296">
        <v>5</v>
      </c>
      <c r="AL296" t="s">
        <v>96</v>
      </c>
      <c r="AM296">
        <v>3</v>
      </c>
      <c r="AN296">
        <v>2</v>
      </c>
      <c r="AO296">
        <v>5</v>
      </c>
      <c r="AP296">
        <f t="shared" si="4"/>
        <v>5</v>
      </c>
    </row>
    <row r="297" spans="1:42" x14ac:dyDescent="0.25">
      <c r="A297" t="s">
        <v>4722</v>
      </c>
      <c r="B297">
        <v>29.6307205842451</v>
      </c>
      <c r="C297">
        <v>73</v>
      </c>
      <c r="D297" t="s">
        <v>8152</v>
      </c>
      <c r="F297">
        <v>2841.0482884417502</v>
      </c>
      <c r="G297">
        <v>52.403848269799198</v>
      </c>
      <c r="H297" t="s">
        <v>8153</v>
      </c>
      <c r="I297" t="s">
        <v>8154</v>
      </c>
      <c r="J297" t="s">
        <v>37</v>
      </c>
      <c r="K297">
        <v>143748.770558908</v>
      </c>
      <c r="L297">
        <v>37642.5273750009</v>
      </c>
      <c r="M297" t="s">
        <v>98</v>
      </c>
      <c r="N297" t="s">
        <v>98</v>
      </c>
      <c r="O297">
        <v>143749</v>
      </c>
      <c r="P297">
        <v>574996</v>
      </c>
      <c r="Q297">
        <v>19</v>
      </c>
      <c r="R297">
        <v>29.668520584245101</v>
      </c>
      <c r="S297" t="s">
        <v>4721</v>
      </c>
      <c r="T297" t="s">
        <v>96</v>
      </c>
      <c r="U297">
        <v>2838.0482884417502</v>
      </c>
      <c r="V297">
        <v>52.4</v>
      </c>
      <c r="W297" t="s">
        <v>16483</v>
      </c>
      <c r="X297">
        <v>72100121</v>
      </c>
      <c r="Y297" t="s">
        <v>96</v>
      </c>
      <c r="Z297" t="s">
        <v>4721</v>
      </c>
      <c r="AA297" t="s">
        <v>4719</v>
      </c>
      <c r="AB297" t="s">
        <v>4722</v>
      </c>
      <c r="AC297" t="s">
        <v>4720</v>
      </c>
      <c r="AD297" t="s">
        <v>8155</v>
      </c>
      <c r="AE297">
        <v>19</v>
      </c>
      <c r="AF297" t="s">
        <v>16483</v>
      </c>
      <c r="AG297" t="s">
        <v>96</v>
      </c>
      <c r="AH297" t="s">
        <v>96</v>
      </c>
      <c r="AI297" t="str">
        <f>IF(ISNA(VLOOKUP(D297,Listen!J:O,3,0)),"",VLOOKUP(D297,Listen!J:O,3,0))</f>
        <v/>
      </c>
      <c r="AJ297" t="s">
        <v>96</v>
      </c>
      <c r="AK297">
        <v>5</v>
      </c>
      <c r="AL297" t="s">
        <v>96</v>
      </c>
      <c r="AM297">
        <v>3</v>
      </c>
      <c r="AN297">
        <v>2</v>
      </c>
      <c r="AO297">
        <v>5</v>
      </c>
      <c r="AP297">
        <f t="shared" si="4"/>
        <v>5</v>
      </c>
    </row>
    <row r="298" spans="1:42" x14ac:dyDescent="0.25">
      <c r="A298" t="s">
        <v>8156</v>
      </c>
      <c r="B298">
        <v>29.6789695670927</v>
      </c>
      <c r="C298">
        <v>238.10000610351599</v>
      </c>
      <c r="D298" t="s">
        <v>8157</v>
      </c>
      <c r="F298">
        <v>2847.3127629740402</v>
      </c>
      <c r="G298">
        <v>52.374957190709097</v>
      </c>
      <c r="H298" t="s">
        <v>8158</v>
      </c>
      <c r="I298" t="s">
        <v>8159</v>
      </c>
      <c r="J298" t="s">
        <v>37</v>
      </c>
      <c r="K298">
        <v>10406.1248121641</v>
      </c>
      <c r="L298">
        <v>5534.7055896788897</v>
      </c>
      <c r="M298" t="s">
        <v>98</v>
      </c>
      <c r="N298" t="s">
        <v>98</v>
      </c>
      <c r="O298">
        <v>10406</v>
      </c>
      <c r="P298">
        <v>41624</v>
      </c>
      <c r="Q298">
        <v>1</v>
      </c>
      <c r="R298">
        <v>29.716769567092697</v>
      </c>
      <c r="S298" t="s">
        <v>8156</v>
      </c>
      <c r="T298" t="s">
        <v>96</v>
      </c>
      <c r="U298">
        <v>2844.3127629740402</v>
      </c>
      <c r="V298">
        <v>52.4</v>
      </c>
      <c r="W298" t="s">
        <v>16484</v>
      </c>
      <c r="X298">
        <v>72100121</v>
      </c>
      <c r="Y298" t="s">
        <v>96</v>
      </c>
      <c r="Z298" t="s">
        <v>8156</v>
      </c>
      <c r="AA298" t="s">
        <v>8160</v>
      </c>
      <c r="AB298" t="s">
        <v>8161</v>
      </c>
      <c r="AC298" t="s">
        <v>8162</v>
      </c>
      <c r="AD298" t="s">
        <v>8163</v>
      </c>
      <c r="AE298">
        <v>1</v>
      </c>
      <c r="AF298" t="s">
        <v>16484</v>
      </c>
      <c r="AG298" t="s">
        <v>96</v>
      </c>
      <c r="AH298" t="s">
        <v>96</v>
      </c>
      <c r="AI298" t="str">
        <f>IF(ISNA(VLOOKUP(D298,Listen!J:O,3,0)),"",VLOOKUP(D298,Listen!J:O,3,0))</f>
        <v/>
      </c>
      <c r="AJ298" t="s">
        <v>96</v>
      </c>
      <c r="AK298">
        <v>5</v>
      </c>
      <c r="AL298" t="s">
        <v>96</v>
      </c>
      <c r="AM298">
        <v>3</v>
      </c>
      <c r="AN298">
        <v>2</v>
      </c>
      <c r="AO298">
        <v>5</v>
      </c>
      <c r="AP298">
        <f t="shared" si="4"/>
        <v>5</v>
      </c>
    </row>
    <row r="299" spans="1:42" x14ac:dyDescent="0.25">
      <c r="A299" t="s">
        <v>8164</v>
      </c>
      <c r="B299">
        <v>29.907880837829001</v>
      </c>
      <c r="C299">
        <v>404.20001220703102</v>
      </c>
      <c r="D299" t="s">
        <v>8165</v>
      </c>
      <c r="F299">
        <v>2877.0337796886902</v>
      </c>
      <c r="G299">
        <v>50.326752204623297</v>
      </c>
      <c r="H299" t="s">
        <v>8166</v>
      </c>
      <c r="I299" t="s">
        <v>8167</v>
      </c>
      <c r="J299" t="s">
        <v>37</v>
      </c>
      <c r="K299">
        <v>5081.8189227925204</v>
      </c>
      <c r="L299">
        <v>2500.1057553211199</v>
      </c>
      <c r="M299" t="s">
        <v>98</v>
      </c>
      <c r="N299" t="s">
        <v>98</v>
      </c>
      <c r="O299">
        <v>5082</v>
      </c>
      <c r="P299">
        <v>20328</v>
      </c>
      <c r="Q299">
        <v>1</v>
      </c>
      <c r="R299">
        <v>29.945680837829002</v>
      </c>
      <c r="S299" t="s">
        <v>8164</v>
      </c>
      <c r="T299" t="s">
        <v>96</v>
      </c>
      <c r="U299">
        <v>2874.0337796886902</v>
      </c>
      <c r="V299">
        <v>50.3</v>
      </c>
      <c r="W299" t="s">
        <v>16485</v>
      </c>
      <c r="X299">
        <v>72100121</v>
      </c>
      <c r="Y299" t="s">
        <v>96</v>
      </c>
      <c r="Z299" t="s">
        <v>8164</v>
      </c>
      <c r="AA299" t="s">
        <v>8168</v>
      </c>
      <c r="AB299" t="s">
        <v>8169</v>
      </c>
      <c r="AC299" t="s">
        <v>8170</v>
      </c>
      <c r="AD299" t="s">
        <v>8171</v>
      </c>
      <c r="AE299">
        <v>1</v>
      </c>
      <c r="AF299" t="s">
        <v>16485</v>
      </c>
      <c r="AG299" t="s">
        <v>96</v>
      </c>
      <c r="AH299" t="s">
        <v>96</v>
      </c>
      <c r="AI299" t="str">
        <f>IF(ISNA(VLOOKUP(D299,Listen!J:O,3,0)),"",VLOOKUP(D299,Listen!J:O,3,0))</f>
        <v/>
      </c>
      <c r="AJ299">
        <v>6</v>
      </c>
      <c r="AK299">
        <v>5</v>
      </c>
      <c r="AL299" t="s">
        <v>96</v>
      </c>
      <c r="AM299">
        <v>3</v>
      </c>
      <c r="AN299">
        <v>2</v>
      </c>
      <c r="AO299">
        <v>6</v>
      </c>
      <c r="AP299">
        <f t="shared" si="4"/>
        <v>6</v>
      </c>
    </row>
  </sheetData>
  <sortState xmlns:xlrd2="http://schemas.microsoft.com/office/spreadsheetml/2017/richdata2" ref="A2:AR433">
    <sortCondition ref="AP2:AP433"/>
    <sortCondition descending="1" ref="Q2:Q433"/>
  </sortState>
  <conditionalFormatting sqref="C1:C1048576">
    <cfRule type="cellIs" dxfId="15" priority="8" operator="between">
      <formula>163.5</formula>
      <formula>164.5</formula>
    </cfRule>
  </conditionalFormatting>
  <conditionalFormatting sqref="F2:F205">
    <cfRule type="cellIs" dxfId="14" priority="6" operator="lessThan">
      <formula>$E2-100</formula>
    </cfRule>
    <cfRule type="cellIs" dxfId="13" priority="7" operator="greaterThan">
      <formula>$E2+100</formula>
    </cfRule>
  </conditionalFormatting>
  <conditionalFormatting sqref="AP1:AP1048576">
    <cfRule type="cellIs" dxfId="12" priority="1" operator="equal">
      <formula>5</formula>
    </cfRule>
    <cfRule type="cellIs" dxfId="11" priority="2" operator="equal">
      <formula>4</formula>
    </cfRule>
    <cfRule type="cellIs" dxfId="10" priority="3" operator="equal">
      <formula>3</formula>
    </cfRule>
    <cfRule type="cellIs" dxfId="9" priority="4" operator="equal">
      <formula>2</formula>
    </cfRule>
    <cfRule type="cellIs" dxfId="8" priority="5" operator="equal">
      <formula>1</formula>
    </cfRule>
  </conditionalFormatting>
  <pageMargins left="0.7" right="0.7" top="0.78740157499999996" bottom="0.78740157499999996"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P359"/>
  <sheetViews>
    <sheetView topLeftCell="O142" workbookViewId="0">
      <selection activeCell="D3" sqref="D3"/>
    </sheetView>
  </sheetViews>
  <sheetFormatPr baseColWidth="10" defaultColWidth="11.42578125" defaultRowHeight="15" x14ac:dyDescent="0.25"/>
  <cols>
    <col min="1" max="1" width="9" customWidth="1"/>
    <col min="2" max="2" width="8.28515625" customWidth="1"/>
    <col min="3" max="3" width="5.7109375" customWidth="1"/>
    <col min="5" max="6" width="6.7109375" customWidth="1"/>
    <col min="7" max="7" width="5.7109375" customWidth="1"/>
    <col min="8" max="8" width="27.140625" customWidth="1"/>
    <col min="9" max="9" width="18.42578125" customWidth="1"/>
    <col min="10" max="10" width="13.5703125" customWidth="1"/>
    <col min="23" max="23" width="26" customWidth="1"/>
    <col min="25" max="33" width="9.28515625" customWidth="1"/>
    <col min="34" max="34" width="5" customWidth="1"/>
    <col min="35" max="35" width="6.140625" customWidth="1"/>
    <col min="36" max="41" width="4" customWidth="1"/>
    <col min="42" max="42" width="5.5703125" customWidth="1"/>
  </cols>
  <sheetData>
    <row r="1" spans="1:42" x14ac:dyDescent="0.25">
      <c r="A1" s="3" t="s">
        <v>6</v>
      </c>
      <c r="B1" t="s">
        <v>7</v>
      </c>
      <c r="C1" t="s">
        <v>8</v>
      </c>
      <c r="D1" t="s">
        <v>9</v>
      </c>
      <c r="E1" t="s">
        <v>10</v>
      </c>
      <c r="F1" t="s">
        <v>11</v>
      </c>
      <c r="G1" t="s">
        <v>12</v>
      </c>
      <c r="H1" t="s">
        <v>13</v>
      </c>
      <c r="I1" t="s">
        <v>14</v>
      </c>
      <c r="J1" t="s">
        <v>15</v>
      </c>
      <c r="K1" t="s">
        <v>16</v>
      </c>
      <c r="L1" t="s">
        <v>17</v>
      </c>
      <c r="M1" t="s">
        <v>18</v>
      </c>
      <c r="N1" t="s">
        <v>19</v>
      </c>
      <c r="O1" t="s">
        <v>20</v>
      </c>
      <c r="P1" t="s">
        <v>21</v>
      </c>
      <c r="Q1" t="s">
        <v>22</v>
      </c>
      <c r="R1" t="s">
        <v>23</v>
      </c>
      <c r="S1" s="3" t="s">
        <v>25</v>
      </c>
      <c r="T1" t="s">
        <v>92</v>
      </c>
      <c r="U1" t="s">
        <v>24</v>
      </c>
      <c r="V1" t="s">
        <v>93</v>
      </c>
      <c r="W1" t="s">
        <v>26</v>
      </c>
      <c r="X1" t="s">
        <v>2</v>
      </c>
      <c r="Y1" t="s">
        <v>27</v>
      </c>
      <c r="Z1" t="s">
        <v>25</v>
      </c>
      <c r="AE1" t="s">
        <v>22</v>
      </c>
      <c r="AF1" t="s">
        <v>94</v>
      </c>
      <c r="AG1" t="s">
        <v>95</v>
      </c>
      <c r="AH1" t="s">
        <v>28</v>
      </c>
      <c r="AI1" t="s">
        <v>29</v>
      </c>
      <c r="AJ1" t="s">
        <v>30</v>
      </c>
      <c r="AK1" t="s">
        <v>31</v>
      </c>
      <c r="AL1" t="s">
        <v>32</v>
      </c>
      <c r="AM1" t="s">
        <v>33</v>
      </c>
      <c r="AN1" t="s">
        <v>34</v>
      </c>
      <c r="AO1" t="s">
        <v>35</v>
      </c>
      <c r="AP1" t="s">
        <v>36</v>
      </c>
    </row>
    <row r="2" spans="1:42" x14ac:dyDescent="0.25">
      <c r="A2" t="s">
        <v>2794</v>
      </c>
      <c r="B2">
        <v>4.0838371986234598</v>
      </c>
      <c r="C2">
        <v>69</v>
      </c>
      <c r="D2" t="s">
        <v>6322</v>
      </c>
      <c r="E2">
        <v>456</v>
      </c>
      <c r="F2">
        <v>785.69157646398196</v>
      </c>
      <c r="G2">
        <v>61.836755998511798</v>
      </c>
      <c r="H2" t="s">
        <v>6323</v>
      </c>
      <c r="I2" t="s">
        <v>6324</v>
      </c>
      <c r="J2" t="s">
        <v>43</v>
      </c>
      <c r="K2">
        <v>65743.167798612907</v>
      </c>
      <c r="L2">
        <v>19454.1686103346</v>
      </c>
      <c r="M2">
        <v>48984.506343560701</v>
      </c>
      <c r="N2">
        <v>48984.506343560701</v>
      </c>
      <c r="O2">
        <v>16759</v>
      </c>
      <c r="P2">
        <v>134072</v>
      </c>
      <c r="Q2">
        <v>7</v>
      </c>
      <c r="R2">
        <v>4.1282371986234594</v>
      </c>
      <c r="S2" t="s">
        <v>2794</v>
      </c>
      <c r="T2">
        <v>456</v>
      </c>
      <c r="U2">
        <v>782.69157646398196</v>
      </c>
      <c r="V2">
        <v>61.8</v>
      </c>
      <c r="W2" t="s">
        <v>21307</v>
      </c>
      <c r="X2">
        <v>72003054</v>
      </c>
      <c r="Y2" t="s">
        <v>96</v>
      </c>
      <c r="Z2" t="s">
        <v>2794</v>
      </c>
      <c r="AA2" t="s">
        <v>2795</v>
      </c>
      <c r="AB2" t="s">
        <v>2798</v>
      </c>
      <c r="AC2" t="s">
        <v>2796</v>
      </c>
      <c r="AD2" t="s">
        <v>5971</v>
      </c>
      <c r="AE2">
        <v>7</v>
      </c>
      <c r="AF2" t="s">
        <v>21307</v>
      </c>
      <c r="AG2" t="s">
        <v>96</v>
      </c>
      <c r="AH2" t="s">
        <v>96</v>
      </c>
      <c r="AI2" t="s">
        <v>96</v>
      </c>
      <c r="AJ2" t="s">
        <v>96</v>
      </c>
      <c r="AK2">
        <v>5</v>
      </c>
      <c r="AL2">
        <v>4</v>
      </c>
      <c r="AM2">
        <v>3</v>
      </c>
      <c r="AN2">
        <v>2</v>
      </c>
      <c r="AO2">
        <v>5</v>
      </c>
      <c r="AP2">
        <v>5</v>
      </c>
    </row>
    <row r="3" spans="1:42" x14ac:dyDescent="0.25">
      <c r="A3" t="s">
        <v>4361</v>
      </c>
      <c r="B3">
        <v>4.1100698500424002</v>
      </c>
      <c r="C3">
        <v>93</v>
      </c>
      <c r="D3" t="s">
        <v>6325</v>
      </c>
      <c r="E3">
        <v>1622</v>
      </c>
      <c r="F3">
        <v>787.03044952304299</v>
      </c>
      <c r="G3">
        <v>60.221252471347498</v>
      </c>
      <c r="H3" t="s">
        <v>6326</v>
      </c>
      <c r="I3" t="s">
        <v>6327</v>
      </c>
      <c r="J3" t="s">
        <v>43</v>
      </c>
      <c r="K3">
        <v>782468.36468053004</v>
      </c>
      <c r="L3">
        <v>57281.599021256901</v>
      </c>
      <c r="M3" t="s">
        <v>98</v>
      </c>
      <c r="N3" t="s">
        <v>98</v>
      </c>
      <c r="O3">
        <v>782468</v>
      </c>
      <c r="P3">
        <v>6259744</v>
      </c>
      <c r="Q3">
        <v>329</v>
      </c>
      <c r="R3">
        <v>4.1544698500423998</v>
      </c>
      <c r="S3" t="s">
        <v>1868</v>
      </c>
      <c r="T3">
        <v>1622</v>
      </c>
      <c r="U3">
        <v>784.03044952304299</v>
      </c>
      <c r="V3">
        <v>60.2</v>
      </c>
      <c r="W3" t="s">
        <v>21308</v>
      </c>
      <c r="X3">
        <v>72003054</v>
      </c>
      <c r="Y3" t="s">
        <v>96</v>
      </c>
      <c r="Z3" t="s">
        <v>1868</v>
      </c>
      <c r="AA3" t="s">
        <v>1869</v>
      </c>
      <c r="AB3" t="s">
        <v>4361</v>
      </c>
      <c r="AC3" t="s">
        <v>6328</v>
      </c>
      <c r="AD3" t="s">
        <v>4362</v>
      </c>
      <c r="AE3">
        <v>329</v>
      </c>
      <c r="AF3" t="s">
        <v>21308</v>
      </c>
      <c r="AG3" t="s">
        <v>96</v>
      </c>
      <c r="AH3" t="s">
        <v>96</v>
      </c>
      <c r="AI3" t="s">
        <v>96</v>
      </c>
      <c r="AJ3" t="s">
        <v>96</v>
      </c>
      <c r="AK3">
        <v>5</v>
      </c>
      <c r="AL3">
        <v>4</v>
      </c>
      <c r="AM3">
        <v>3</v>
      </c>
      <c r="AN3">
        <v>2</v>
      </c>
      <c r="AO3">
        <v>5</v>
      </c>
      <c r="AP3">
        <v>5</v>
      </c>
    </row>
    <row r="4" spans="1:42" x14ac:dyDescent="0.25">
      <c r="A4" t="s">
        <v>2799</v>
      </c>
      <c r="B4">
        <v>4.2327012683704197</v>
      </c>
      <c r="C4">
        <v>86</v>
      </c>
      <c r="D4" t="s">
        <v>6329</v>
      </c>
      <c r="E4">
        <v>2132</v>
      </c>
      <c r="F4">
        <v>793.289363255083</v>
      </c>
      <c r="G4">
        <v>69.831376085829703</v>
      </c>
      <c r="H4" t="s">
        <v>6330</v>
      </c>
      <c r="I4" t="s">
        <v>4403</v>
      </c>
      <c r="J4" t="s">
        <v>43</v>
      </c>
      <c r="K4">
        <v>548546.29735707399</v>
      </c>
      <c r="L4">
        <v>320540.66139424301</v>
      </c>
      <c r="M4" t="s">
        <v>98</v>
      </c>
      <c r="N4" t="s">
        <v>98</v>
      </c>
      <c r="O4">
        <v>548546</v>
      </c>
      <c r="P4">
        <v>4388368</v>
      </c>
      <c r="Q4">
        <v>231</v>
      </c>
      <c r="R4">
        <v>4.2771012683704193</v>
      </c>
      <c r="S4" t="s">
        <v>2800</v>
      </c>
      <c r="T4">
        <v>2132</v>
      </c>
      <c r="U4">
        <v>790.289363255083</v>
      </c>
      <c r="V4">
        <v>69.8</v>
      </c>
      <c r="W4" t="s">
        <v>21309</v>
      </c>
      <c r="X4">
        <v>72003054</v>
      </c>
      <c r="Y4" t="s">
        <v>96</v>
      </c>
      <c r="Z4" t="s">
        <v>2800</v>
      </c>
      <c r="AA4" t="s">
        <v>2801</v>
      </c>
      <c r="AB4" t="s">
        <v>2799</v>
      </c>
      <c r="AC4" t="s">
        <v>6331</v>
      </c>
      <c r="AD4" t="s">
        <v>399</v>
      </c>
      <c r="AE4">
        <v>231</v>
      </c>
      <c r="AF4" t="s">
        <v>21309</v>
      </c>
      <c r="AG4" t="s">
        <v>96</v>
      </c>
      <c r="AH4" t="s">
        <v>96</v>
      </c>
      <c r="AI4" t="s">
        <v>96</v>
      </c>
      <c r="AJ4" t="s">
        <v>96</v>
      </c>
      <c r="AK4">
        <v>5</v>
      </c>
      <c r="AL4">
        <v>4</v>
      </c>
      <c r="AM4">
        <v>3</v>
      </c>
      <c r="AN4">
        <v>2</v>
      </c>
      <c r="AO4">
        <v>5</v>
      </c>
      <c r="AP4">
        <v>5</v>
      </c>
    </row>
    <row r="5" spans="1:42" x14ac:dyDescent="0.25">
      <c r="A5" t="s">
        <v>1390</v>
      </c>
      <c r="B5">
        <v>4.4784635222213103</v>
      </c>
      <c r="C5">
        <v>89</v>
      </c>
      <c r="D5" t="s">
        <v>279</v>
      </c>
      <c r="E5">
        <v>821</v>
      </c>
      <c r="F5">
        <v>805.83268018329602</v>
      </c>
      <c r="G5">
        <v>69.594296127681702</v>
      </c>
      <c r="H5" t="s">
        <v>280</v>
      </c>
      <c r="I5" t="s">
        <v>281</v>
      </c>
      <c r="J5" t="s">
        <v>43</v>
      </c>
      <c r="K5">
        <v>112613.647891149</v>
      </c>
      <c r="L5">
        <v>37687.415101193401</v>
      </c>
      <c r="M5" t="s">
        <v>98</v>
      </c>
      <c r="N5" t="s">
        <v>98</v>
      </c>
      <c r="O5">
        <v>112614</v>
      </c>
      <c r="P5">
        <v>900912</v>
      </c>
      <c r="Q5">
        <v>47</v>
      </c>
      <c r="R5">
        <v>4.5228635222213098</v>
      </c>
      <c r="S5" t="s">
        <v>1390</v>
      </c>
      <c r="T5">
        <v>821</v>
      </c>
      <c r="U5">
        <v>802.83268018329602</v>
      </c>
      <c r="V5">
        <v>69.599999999999994</v>
      </c>
      <c r="W5" t="s">
        <v>21310</v>
      </c>
      <c r="X5">
        <v>72003054</v>
      </c>
      <c r="Y5" t="s">
        <v>96</v>
      </c>
      <c r="Z5" t="s">
        <v>1390</v>
      </c>
      <c r="AA5" t="s">
        <v>2803</v>
      </c>
      <c r="AB5" t="s">
        <v>2804</v>
      </c>
      <c r="AC5" t="s">
        <v>2805</v>
      </c>
      <c r="AD5" t="s">
        <v>2806</v>
      </c>
      <c r="AE5">
        <v>47</v>
      </c>
      <c r="AF5" t="s">
        <v>21310</v>
      </c>
      <c r="AG5" t="s">
        <v>96</v>
      </c>
      <c r="AH5" t="s">
        <v>96</v>
      </c>
      <c r="AI5" t="s">
        <v>96</v>
      </c>
      <c r="AJ5" t="s">
        <v>96</v>
      </c>
      <c r="AK5">
        <v>5</v>
      </c>
      <c r="AL5" t="s">
        <v>96</v>
      </c>
      <c r="AM5">
        <v>3</v>
      </c>
      <c r="AN5">
        <v>2</v>
      </c>
      <c r="AO5">
        <v>5</v>
      </c>
      <c r="AP5">
        <v>5</v>
      </c>
    </row>
    <row r="6" spans="1:42" x14ac:dyDescent="0.25">
      <c r="A6" t="s">
        <v>5976</v>
      </c>
      <c r="B6">
        <v>4.6745985869647297</v>
      </c>
      <c r="C6">
        <v>177</v>
      </c>
      <c r="D6" t="s">
        <v>6332</v>
      </c>
      <c r="E6">
        <v>1544</v>
      </c>
      <c r="F6">
        <v>815.84310383161198</v>
      </c>
      <c r="G6">
        <v>60.990316817218499</v>
      </c>
      <c r="H6" t="s">
        <v>6333</v>
      </c>
      <c r="I6" t="s">
        <v>3957</v>
      </c>
      <c r="J6" t="s">
        <v>43</v>
      </c>
      <c r="K6">
        <v>28550.208915793199</v>
      </c>
      <c r="L6">
        <v>12812.133693481501</v>
      </c>
      <c r="M6" t="s">
        <v>98</v>
      </c>
      <c r="N6" t="s">
        <v>98</v>
      </c>
      <c r="O6">
        <v>28550</v>
      </c>
      <c r="P6">
        <v>228400</v>
      </c>
      <c r="Q6">
        <v>12</v>
      </c>
      <c r="R6">
        <v>4.7189985869647293</v>
      </c>
      <c r="S6" t="s">
        <v>5976</v>
      </c>
      <c r="T6">
        <v>1544</v>
      </c>
      <c r="U6">
        <v>812.84310383161198</v>
      </c>
      <c r="V6">
        <v>61</v>
      </c>
      <c r="W6" t="s">
        <v>21311</v>
      </c>
      <c r="X6">
        <v>72003054</v>
      </c>
      <c r="Y6" t="s">
        <v>96</v>
      </c>
      <c r="Z6" t="s">
        <v>5976</v>
      </c>
      <c r="AA6" t="s">
        <v>6334</v>
      </c>
      <c r="AB6" t="s">
        <v>5975</v>
      </c>
      <c r="AC6" t="s">
        <v>6335</v>
      </c>
      <c r="AD6" t="s">
        <v>5974</v>
      </c>
      <c r="AE6">
        <v>12</v>
      </c>
      <c r="AF6" t="s">
        <v>21311</v>
      </c>
      <c r="AG6" t="s">
        <v>96</v>
      </c>
      <c r="AH6" t="s">
        <v>96</v>
      </c>
      <c r="AI6" t="s">
        <v>96</v>
      </c>
      <c r="AJ6" t="s">
        <v>96</v>
      </c>
      <c r="AK6">
        <v>5</v>
      </c>
      <c r="AL6">
        <v>4</v>
      </c>
      <c r="AM6">
        <v>3</v>
      </c>
      <c r="AN6">
        <v>2</v>
      </c>
      <c r="AO6">
        <v>5</v>
      </c>
      <c r="AP6">
        <v>5</v>
      </c>
    </row>
    <row r="7" spans="1:42" x14ac:dyDescent="0.25">
      <c r="A7" t="s">
        <v>540</v>
      </c>
      <c r="B7">
        <v>5.25679403207495</v>
      </c>
      <c r="C7">
        <v>83.099998474121094</v>
      </c>
      <c r="D7" t="s">
        <v>2078</v>
      </c>
      <c r="E7">
        <v>836</v>
      </c>
      <c r="F7">
        <v>845.55743899802906</v>
      </c>
      <c r="G7">
        <v>75.467950514515806</v>
      </c>
      <c r="H7" t="s">
        <v>2079</v>
      </c>
      <c r="I7" t="s">
        <v>97</v>
      </c>
      <c r="J7" t="s">
        <v>43</v>
      </c>
      <c r="K7">
        <v>64927.670860400198</v>
      </c>
      <c r="L7">
        <v>31982.735157700601</v>
      </c>
      <c r="M7">
        <v>58315.920080675598</v>
      </c>
      <c r="N7">
        <v>58315.920080675598</v>
      </c>
      <c r="O7">
        <v>6612</v>
      </c>
      <c r="P7">
        <v>52896</v>
      </c>
      <c r="Q7">
        <v>3</v>
      </c>
      <c r="R7">
        <v>5.3011940320749495</v>
      </c>
      <c r="S7" t="s">
        <v>540</v>
      </c>
      <c r="T7">
        <v>836</v>
      </c>
      <c r="U7">
        <v>842.55743899802906</v>
      </c>
      <c r="V7">
        <v>75.5</v>
      </c>
      <c r="W7" t="s">
        <v>21312</v>
      </c>
      <c r="X7">
        <v>72003054</v>
      </c>
      <c r="Y7" t="s">
        <v>96</v>
      </c>
      <c r="Z7" t="s">
        <v>540</v>
      </c>
      <c r="AA7" t="s">
        <v>541</v>
      </c>
      <c r="AB7" t="s">
        <v>542</v>
      </c>
      <c r="AC7" t="s">
        <v>543</v>
      </c>
      <c r="AD7" t="s">
        <v>544</v>
      </c>
      <c r="AE7">
        <v>3</v>
      </c>
      <c r="AF7" t="s">
        <v>21312</v>
      </c>
      <c r="AG7" t="s">
        <v>96</v>
      </c>
      <c r="AH7" t="s">
        <v>96</v>
      </c>
      <c r="AI7" t="s">
        <v>96</v>
      </c>
      <c r="AJ7">
        <v>6</v>
      </c>
      <c r="AK7">
        <v>5</v>
      </c>
      <c r="AL7" t="s">
        <v>96</v>
      </c>
      <c r="AM7">
        <v>3</v>
      </c>
      <c r="AN7">
        <v>2</v>
      </c>
      <c r="AO7">
        <v>6</v>
      </c>
      <c r="AP7">
        <v>6</v>
      </c>
    </row>
    <row r="8" spans="1:42" x14ac:dyDescent="0.25">
      <c r="A8" t="s">
        <v>6336</v>
      </c>
      <c r="B8">
        <v>5.3285310429701598</v>
      </c>
      <c r="C8">
        <v>72</v>
      </c>
      <c r="D8" t="s">
        <v>6337</v>
      </c>
      <c r="E8">
        <v>936</v>
      </c>
      <c r="F8">
        <v>849.21878263010399</v>
      </c>
      <c r="G8">
        <v>73.292955356307203</v>
      </c>
      <c r="H8" t="s">
        <v>6338</v>
      </c>
      <c r="I8" t="s">
        <v>845</v>
      </c>
      <c r="J8" t="s">
        <v>43</v>
      </c>
      <c r="K8">
        <v>59273.010869432597</v>
      </c>
      <c r="L8">
        <v>23627.186562348499</v>
      </c>
      <c r="M8" t="s">
        <v>98</v>
      </c>
      <c r="N8" t="s">
        <v>98</v>
      </c>
      <c r="O8">
        <v>59273</v>
      </c>
      <c r="P8">
        <v>474184</v>
      </c>
      <c r="Q8">
        <v>25</v>
      </c>
      <c r="R8">
        <v>5.3729310429701593</v>
      </c>
      <c r="S8" t="s">
        <v>6339</v>
      </c>
      <c r="T8">
        <v>936</v>
      </c>
      <c r="U8">
        <v>846.21878263010399</v>
      </c>
      <c r="V8">
        <v>73.3</v>
      </c>
      <c r="W8" t="s">
        <v>21313</v>
      </c>
      <c r="X8">
        <v>72003054</v>
      </c>
      <c r="Y8" t="s">
        <v>96</v>
      </c>
      <c r="Z8" t="s">
        <v>6339</v>
      </c>
      <c r="AA8" t="s">
        <v>6173</v>
      </c>
      <c r="AB8" t="s">
        <v>6336</v>
      </c>
      <c r="AC8" t="s">
        <v>6172</v>
      </c>
      <c r="AD8" t="s">
        <v>6340</v>
      </c>
      <c r="AE8">
        <v>25</v>
      </c>
      <c r="AF8" t="s">
        <v>21313</v>
      </c>
      <c r="AG8" t="s">
        <v>96</v>
      </c>
      <c r="AH8" t="s">
        <v>96</v>
      </c>
      <c r="AI8" t="s">
        <v>96</v>
      </c>
      <c r="AJ8" t="s">
        <v>96</v>
      </c>
      <c r="AK8">
        <v>5</v>
      </c>
      <c r="AL8" t="s">
        <v>96</v>
      </c>
      <c r="AM8">
        <v>3</v>
      </c>
      <c r="AN8">
        <v>2</v>
      </c>
      <c r="AO8">
        <v>5</v>
      </c>
      <c r="AP8">
        <v>5</v>
      </c>
    </row>
    <row r="9" spans="1:42" x14ac:dyDescent="0.25">
      <c r="A9" t="s">
        <v>4384</v>
      </c>
      <c r="B9">
        <v>5.6294759190584998</v>
      </c>
      <c r="C9">
        <v>95.099998474121094</v>
      </c>
      <c r="D9" t="s">
        <v>6341</v>
      </c>
      <c r="E9">
        <v>1215</v>
      </c>
      <c r="F9">
        <v>864.57853336297399</v>
      </c>
      <c r="G9">
        <v>61.7720524445105</v>
      </c>
      <c r="H9" t="s">
        <v>6342</v>
      </c>
      <c r="I9" t="s">
        <v>6343</v>
      </c>
      <c r="J9" t="s">
        <v>43</v>
      </c>
      <c r="K9">
        <v>133660.86884089699</v>
      </c>
      <c r="L9">
        <v>37152.225604280997</v>
      </c>
      <c r="M9" t="s">
        <v>98</v>
      </c>
      <c r="N9" t="s">
        <v>98</v>
      </c>
      <c r="O9">
        <v>133661</v>
      </c>
      <c r="P9">
        <v>1069288</v>
      </c>
      <c r="Q9">
        <v>56</v>
      </c>
      <c r="R9">
        <v>5.6738759190584993</v>
      </c>
      <c r="S9" t="s">
        <v>4385</v>
      </c>
      <c r="T9">
        <v>1215</v>
      </c>
      <c r="U9">
        <v>861.57853336297399</v>
      </c>
      <c r="V9">
        <v>61.8</v>
      </c>
      <c r="W9" t="s">
        <v>21314</v>
      </c>
      <c r="X9">
        <v>72003054</v>
      </c>
      <c r="Y9" t="s">
        <v>96</v>
      </c>
      <c r="Z9" t="s">
        <v>4385</v>
      </c>
      <c r="AA9" t="s">
        <v>4386</v>
      </c>
      <c r="AB9" t="s">
        <v>4384</v>
      </c>
      <c r="AC9" t="s">
        <v>4387</v>
      </c>
      <c r="AD9" t="s">
        <v>4388</v>
      </c>
      <c r="AE9">
        <v>56</v>
      </c>
      <c r="AF9" t="s">
        <v>21314</v>
      </c>
      <c r="AG9" t="s">
        <v>96</v>
      </c>
      <c r="AH9" t="s">
        <v>96</v>
      </c>
      <c r="AI9" t="s">
        <v>96</v>
      </c>
      <c r="AJ9" t="s">
        <v>96</v>
      </c>
      <c r="AK9">
        <v>5</v>
      </c>
      <c r="AL9">
        <v>4</v>
      </c>
      <c r="AM9">
        <v>3</v>
      </c>
      <c r="AN9">
        <v>2</v>
      </c>
      <c r="AO9">
        <v>5</v>
      </c>
      <c r="AP9">
        <v>5</v>
      </c>
    </row>
    <row r="10" spans="1:42" x14ac:dyDescent="0.25">
      <c r="A10" t="s">
        <v>4384</v>
      </c>
      <c r="B10">
        <v>5.6455177240819303</v>
      </c>
      <c r="C10">
        <v>95</v>
      </c>
      <c r="D10" t="s">
        <v>6341</v>
      </c>
      <c r="E10">
        <v>1215</v>
      </c>
      <c r="F10">
        <v>865.39728173200399</v>
      </c>
      <c r="G10">
        <v>52.742183605699502</v>
      </c>
      <c r="H10" t="s">
        <v>6342</v>
      </c>
      <c r="I10" t="s">
        <v>6343</v>
      </c>
      <c r="J10" t="s">
        <v>43</v>
      </c>
      <c r="K10">
        <v>194435.84409847</v>
      </c>
      <c r="L10">
        <v>37152.225604280997</v>
      </c>
      <c r="M10" t="s">
        <v>98</v>
      </c>
      <c r="N10" t="s">
        <v>98</v>
      </c>
      <c r="O10">
        <v>194436</v>
      </c>
      <c r="P10">
        <v>1555488</v>
      </c>
      <c r="Q10">
        <v>82</v>
      </c>
      <c r="R10">
        <v>5.6899177240819299</v>
      </c>
      <c r="S10" t="s">
        <v>4385</v>
      </c>
      <c r="T10">
        <v>1215</v>
      </c>
      <c r="U10">
        <v>862.39728173200399</v>
      </c>
      <c r="V10">
        <v>52.7</v>
      </c>
      <c r="W10" t="s">
        <v>21314</v>
      </c>
      <c r="X10">
        <v>72003054</v>
      </c>
      <c r="Y10" t="s">
        <v>96</v>
      </c>
      <c r="Z10" t="s">
        <v>4385</v>
      </c>
      <c r="AA10" t="s">
        <v>4386</v>
      </c>
      <c r="AB10" t="s">
        <v>4384</v>
      </c>
      <c r="AC10" t="s">
        <v>4387</v>
      </c>
      <c r="AD10" t="s">
        <v>4388</v>
      </c>
      <c r="AE10">
        <v>82</v>
      </c>
      <c r="AF10" t="s">
        <v>21314</v>
      </c>
      <c r="AG10" t="s">
        <v>96</v>
      </c>
      <c r="AH10" t="s">
        <v>96</v>
      </c>
      <c r="AI10" t="s">
        <v>96</v>
      </c>
      <c r="AJ10" t="s">
        <v>96</v>
      </c>
      <c r="AK10">
        <v>5</v>
      </c>
      <c r="AL10">
        <v>4</v>
      </c>
      <c r="AM10">
        <v>3</v>
      </c>
      <c r="AN10">
        <v>2</v>
      </c>
      <c r="AO10">
        <v>5</v>
      </c>
      <c r="AP10">
        <v>5</v>
      </c>
    </row>
    <row r="11" spans="1:42" x14ac:dyDescent="0.25">
      <c r="A11" t="s">
        <v>6344</v>
      </c>
      <c r="B11">
        <v>5.6995466147769704</v>
      </c>
      <c r="C11">
        <v>101</v>
      </c>
      <c r="D11" t="s">
        <v>6345</v>
      </c>
      <c r="E11">
        <v>892</v>
      </c>
      <c r="F11">
        <v>868.15483090258897</v>
      </c>
      <c r="G11">
        <v>88.580649384501001</v>
      </c>
      <c r="H11" t="s">
        <v>6346</v>
      </c>
      <c r="I11" t="s">
        <v>281</v>
      </c>
      <c r="J11" t="s">
        <v>43</v>
      </c>
      <c r="K11">
        <v>99015.240233971796</v>
      </c>
      <c r="L11">
        <v>25264.871889312799</v>
      </c>
      <c r="M11" t="s">
        <v>98</v>
      </c>
      <c r="N11" t="s">
        <v>98</v>
      </c>
      <c r="O11">
        <v>99015</v>
      </c>
      <c r="P11">
        <v>792120</v>
      </c>
      <c r="Q11">
        <v>42</v>
      </c>
      <c r="R11">
        <v>5.74394661477697</v>
      </c>
      <c r="S11" t="s">
        <v>6344</v>
      </c>
      <c r="T11">
        <v>892</v>
      </c>
      <c r="U11">
        <v>865.15483090258897</v>
      </c>
      <c r="V11">
        <v>88.6</v>
      </c>
      <c r="W11" t="s">
        <v>21315</v>
      </c>
      <c r="X11">
        <v>72003054</v>
      </c>
      <c r="Y11" t="s">
        <v>96</v>
      </c>
      <c r="Z11" t="s">
        <v>6344</v>
      </c>
      <c r="AA11" t="s">
        <v>6347</v>
      </c>
      <c r="AB11" t="s">
        <v>4145</v>
      </c>
      <c r="AC11" t="s">
        <v>6183</v>
      </c>
      <c r="AD11" t="s">
        <v>4144</v>
      </c>
      <c r="AE11">
        <v>42</v>
      </c>
      <c r="AF11" t="s">
        <v>6346</v>
      </c>
      <c r="AG11" t="s">
        <v>6345</v>
      </c>
      <c r="AH11" t="s">
        <v>96</v>
      </c>
      <c r="AI11" t="s">
        <v>96</v>
      </c>
      <c r="AJ11" t="s">
        <v>96</v>
      </c>
      <c r="AK11" t="s">
        <v>96</v>
      </c>
      <c r="AL11" t="s">
        <v>96</v>
      </c>
      <c r="AM11">
        <v>3</v>
      </c>
      <c r="AN11">
        <v>2</v>
      </c>
      <c r="AO11">
        <v>3</v>
      </c>
      <c r="AP11">
        <v>3</v>
      </c>
    </row>
    <row r="12" spans="1:42" x14ac:dyDescent="0.25">
      <c r="A12" t="s">
        <v>6176</v>
      </c>
      <c r="B12">
        <v>5.7398228881671596</v>
      </c>
      <c r="C12">
        <v>57.099998474121101</v>
      </c>
      <c r="D12" t="s">
        <v>346</v>
      </c>
      <c r="F12">
        <v>870.21046822648395</v>
      </c>
      <c r="G12">
        <v>87.3872643620887</v>
      </c>
      <c r="H12" t="s">
        <v>347</v>
      </c>
      <c r="I12" t="s">
        <v>348</v>
      </c>
      <c r="J12" t="s">
        <v>3397</v>
      </c>
      <c r="K12">
        <v>19933.852700810901</v>
      </c>
      <c r="L12">
        <v>8741.8879373243508</v>
      </c>
      <c r="M12" t="s">
        <v>98</v>
      </c>
      <c r="N12" t="s">
        <v>98</v>
      </c>
      <c r="O12">
        <v>19934</v>
      </c>
      <c r="P12">
        <v>159472</v>
      </c>
      <c r="Q12">
        <v>8</v>
      </c>
      <c r="R12">
        <v>5.7842228881671591</v>
      </c>
      <c r="S12" t="s">
        <v>6174</v>
      </c>
      <c r="T12" t="s">
        <v>96</v>
      </c>
      <c r="U12">
        <v>867.21046822648395</v>
      </c>
      <c r="V12">
        <v>87.4</v>
      </c>
      <c r="W12" t="s">
        <v>21316</v>
      </c>
      <c r="X12">
        <v>72003054</v>
      </c>
      <c r="Y12" t="s">
        <v>96</v>
      </c>
      <c r="Z12" t="s">
        <v>6174</v>
      </c>
      <c r="AA12" t="s">
        <v>6175</v>
      </c>
      <c r="AB12" t="s">
        <v>6176</v>
      </c>
      <c r="AC12" t="s">
        <v>1960</v>
      </c>
      <c r="AD12" t="s">
        <v>6177</v>
      </c>
      <c r="AE12">
        <v>8</v>
      </c>
      <c r="AF12" t="s">
        <v>347</v>
      </c>
      <c r="AG12" t="s">
        <v>346</v>
      </c>
      <c r="AH12" t="s">
        <v>96</v>
      </c>
      <c r="AI12" t="s">
        <v>96</v>
      </c>
      <c r="AJ12" t="s">
        <v>96</v>
      </c>
      <c r="AK12" t="s">
        <v>96</v>
      </c>
      <c r="AL12" t="s">
        <v>96</v>
      </c>
      <c r="AM12">
        <v>3</v>
      </c>
      <c r="AN12">
        <v>2</v>
      </c>
      <c r="AO12">
        <v>3</v>
      </c>
      <c r="AP12">
        <v>3</v>
      </c>
    </row>
    <row r="13" spans="1:42" x14ac:dyDescent="0.25">
      <c r="A13" t="s">
        <v>3184</v>
      </c>
      <c r="B13">
        <v>5.8417570817289199</v>
      </c>
      <c r="C13">
        <v>77</v>
      </c>
      <c r="D13" t="s">
        <v>6348</v>
      </c>
      <c r="E13">
        <v>608</v>
      </c>
      <c r="F13">
        <v>875.41302832524798</v>
      </c>
      <c r="G13">
        <v>56.455874367871402</v>
      </c>
      <c r="H13" t="s">
        <v>6349</v>
      </c>
      <c r="I13" t="s">
        <v>6350</v>
      </c>
      <c r="J13" t="s">
        <v>43</v>
      </c>
      <c r="K13">
        <v>18079.071731854001</v>
      </c>
      <c r="L13">
        <v>11514.196977919</v>
      </c>
      <c r="M13">
        <v>242612.34290132599</v>
      </c>
      <c r="N13">
        <v>242612.34290132599</v>
      </c>
      <c r="O13">
        <v>0</v>
      </c>
      <c r="P13">
        <v>0</v>
      </c>
      <c r="Q13">
        <v>0</v>
      </c>
      <c r="R13">
        <v>5.8861570817289195</v>
      </c>
      <c r="S13" t="s">
        <v>1959</v>
      </c>
      <c r="T13">
        <v>608</v>
      </c>
      <c r="U13">
        <v>872.41302832524798</v>
      </c>
      <c r="V13">
        <v>56.5</v>
      </c>
      <c r="W13" t="s">
        <v>21317</v>
      </c>
      <c r="X13">
        <v>72003054</v>
      </c>
      <c r="Y13" t="s">
        <v>96</v>
      </c>
      <c r="Z13" t="s">
        <v>1959</v>
      </c>
      <c r="AA13" t="s">
        <v>3183</v>
      </c>
      <c r="AB13" t="s">
        <v>3184</v>
      </c>
      <c r="AC13" t="s">
        <v>4728</v>
      </c>
      <c r="AD13" t="s">
        <v>3185</v>
      </c>
      <c r="AE13">
        <v>0</v>
      </c>
      <c r="AF13" t="s">
        <v>21317</v>
      </c>
      <c r="AG13" t="s">
        <v>96</v>
      </c>
      <c r="AH13" t="s">
        <v>96</v>
      </c>
      <c r="AI13" t="s">
        <v>96</v>
      </c>
      <c r="AJ13">
        <v>6</v>
      </c>
      <c r="AK13">
        <v>5</v>
      </c>
      <c r="AL13">
        <v>4</v>
      </c>
      <c r="AM13">
        <v>3</v>
      </c>
      <c r="AN13">
        <v>2</v>
      </c>
      <c r="AO13">
        <v>6</v>
      </c>
      <c r="AP13">
        <v>6</v>
      </c>
    </row>
    <row r="14" spans="1:42" x14ac:dyDescent="0.25">
      <c r="A14" t="s">
        <v>6351</v>
      </c>
      <c r="B14">
        <v>6.1921166020066503</v>
      </c>
      <c r="C14">
        <v>91</v>
      </c>
      <c r="D14" t="s">
        <v>21123</v>
      </c>
      <c r="E14">
        <v>1787</v>
      </c>
      <c r="F14">
        <v>893.29482438139303</v>
      </c>
      <c r="G14">
        <v>57.278215049338797</v>
      </c>
      <c r="H14" t="s">
        <v>21124</v>
      </c>
      <c r="I14" t="s">
        <v>21125</v>
      </c>
      <c r="J14" t="s">
        <v>43</v>
      </c>
      <c r="K14">
        <v>300332.59560512798</v>
      </c>
      <c r="L14">
        <v>74276.537613057706</v>
      </c>
      <c r="M14" t="s">
        <v>98</v>
      </c>
      <c r="N14" t="s">
        <v>98</v>
      </c>
      <c r="O14">
        <v>300333</v>
      </c>
      <c r="P14">
        <v>2402664</v>
      </c>
      <c r="Q14">
        <v>126</v>
      </c>
      <c r="R14">
        <v>6.2365166020066498</v>
      </c>
      <c r="S14" t="s">
        <v>6351</v>
      </c>
      <c r="T14">
        <v>1787</v>
      </c>
      <c r="U14">
        <v>890.29482438139303</v>
      </c>
      <c r="V14">
        <v>57.3</v>
      </c>
      <c r="W14" t="s">
        <v>21318</v>
      </c>
      <c r="X14">
        <v>72003054</v>
      </c>
      <c r="Y14" t="s">
        <v>96</v>
      </c>
      <c r="Z14" t="s">
        <v>6351</v>
      </c>
      <c r="AA14" t="s">
        <v>6352</v>
      </c>
      <c r="AB14" t="s">
        <v>3189</v>
      </c>
      <c r="AC14" t="s">
        <v>6353</v>
      </c>
      <c r="AD14" t="s">
        <v>3187</v>
      </c>
      <c r="AE14">
        <v>126</v>
      </c>
      <c r="AF14" t="s">
        <v>21318</v>
      </c>
      <c r="AG14" t="s">
        <v>96</v>
      </c>
      <c r="AH14" t="s">
        <v>96</v>
      </c>
      <c r="AI14" t="s">
        <v>96</v>
      </c>
      <c r="AJ14" t="s">
        <v>96</v>
      </c>
      <c r="AK14">
        <v>5</v>
      </c>
      <c r="AL14">
        <v>4</v>
      </c>
      <c r="AM14">
        <v>3</v>
      </c>
      <c r="AN14">
        <v>2</v>
      </c>
      <c r="AO14">
        <v>5</v>
      </c>
      <c r="AP14">
        <v>5</v>
      </c>
    </row>
    <row r="15" spans="1:42" x14ac:dyDescent="0.25">
      <c r="A15" t="s">
        <v>6354</v>
      </c>
      <c r="B15">
        <v>6.1959327375603701</v>
      </c>
      <c r="C15">
        <v>81</v>
      </c>
      <c r="D15" t="s">
        <v>1728</v>
      </c>
      <c r="E15">
        <v>1090</v>
      </c>
      <c r="F15">
        <v>893.48959390739299</v>
      </c>
      <c r="G15">
        <v>55.828259898268698</v>
      </c>
      <c r="H15" t="s">
        <v>1729</v>
      </c>
      <c r="I15" t="s">
        <v>1730</v>
      </c>
      <c r="J15" t="s">
        <v>43</v>
      </c>
      <c r="K15">
        <v>876396.48779833899</v>
      </c>
      <c r="L15">
        <v>340516.93906904501</v>
      </c>
      <c r="M15" t="s">
        <v>98</v>
      </c>
      <c r="N15" t="s">
        <v>98</v>
      </c>
      <c r="O15">
        <v>876396</v>
      </c>
      <c r="P15">
        <v>7011168</v>
      </c>
      <c r="Q15">
        <v>369</v>
      </c>
      <c r="R15">
        <v>6.2403327375603697</v>
      </c>
      <c r="S15" t="s">
        <v>6354</v>
      </c>
      <c r="T15">
        <v>1090</v>
      </c>
      <c r="U15">
        <v>890.48959390739299</v>
      </c>
      <c r="V15">
        <v>55.8</v>
      </c>
      <c r="W15" t="s">
        <v>21319</v>
      </c>
      <c r="X15">
        <v>72003054</v>
      </c>
      <c r="Y15" t="s">
        <v>96</v>
      </c>
      <c r="Z15" t="s">
        <v>6354</v>
      </c>
      <c r="AA15" t="s">
        <v>6355</v>
      </c>
      <c r="AB15" t="s">
        <v>6356</v>
      </c>
      <c r="AC15" t="s">
        <v>6357</v>
      </c>
      <c r="AD15" t="s">
        <v>6358</v>
      </c>
      <c r="AE15">
        <v>369</v>
      </c>
      <c r="AF15" t="s">
        <v>21319</v>
      </c>
      <c r="AG15" t="s">
        <v>96</v>
      </c>
      <c r="AH15" t="s">
        <v>96</v>
      </c>
      <c r="AI15" t="s">
        <v>96</v>
      </c>
      <c r="AJ15" t="s">
        <v>96</v>
      </c>
      <c r="AK15">
        <v>5</v>
      </c>
      <c r="AL15">
        <v>4</v>
      </c>
      <c r="AM15">
        <v>3</v>
      </c>
      <c r="AN15">
        <v>2</v>
      </c>
      <c r="AO15">
        <v>5</v>
      </c>
      <c r="AP15">
        <v>5</v>
      </c>
    </row>
    <row r="16" spans="1:42" x14ac:dyDescent="0.25">
      <c r="A16" t="s">
        <v>6359</v>
      </c>
      <c r="B16">
        <v>6.2241178415718998</v>
      </c>
      <c r="C16">
        <v>207</v>
      </c>
      <c r="D16" t="s">
        <v>21126</v>
      </c>
      <c r="E16">
        <v>2022</v>
      </c>
      <c r="F16">
        <v>894.92811706028499</v>
      </c>
      <c r="G16">
        <v>54.096103315034703</v>
      </c>
      <c r="H16" t="s">
        <v>21127</v>
      </c>
      <c r="I16" t="s">
        <v>3731</v>
      </c>
      <c r="J16" t="s">
        <v>43</v>
      </c>
      <c r="K16">
        <v>68258.018815866599</v>
      </c>
      <c r="L16">
        <v>22024.888311889601</v>
      </c>
      <c r="M16" t="s">
        <v>98</v>
      </c>
      <c r="N16" t="s">
        <v>98</v>
      </c>
      <c r="O16">
        <v>68258</v>
      </c>
      <c r="P16">
        <v>546064</v>
      </c>
      <c r="Q16">
        <v>29</v>
      </c>
      <c r="R16">
        <v>6.2685178415718994</v>
      </c>
      <c r="S16" t="s">
        <v>6360</v>
      </c>
      <c r="T16">
        <v>2022</v>
      </c>
      <c r="U16">
        <v>891.92811706028499</v>
      </c>
      <c r="V16">
        <v>54.1</v>
      </c>
      <c r="W16" t="s">
        <v>21320</v>
      </c>
      <c r="X16">
        <v>72003054</v>
      </c>
      <c r="Y16" t="s">
        <v>96</v>
      </c>
      <c r="Z16" t="s">
        <v>6360</v>
      </c>
      <c r="AA16" t="s">
        <v>6361</v>
      </c>
      <c r="AB16" t="s">
        <v>6359</v>
      </c>
      <c r="AC16" t="s">
        <v>6362</v>
      </c>
      <c r="AD16" t="s">
        <v>6363</v>
      </c>
      <c r="AE16">
        <v>29</v>
      </c>
      <c r="AF16" t="s">
        <v>21320</v>
      </c>
      <c r="AG16" t="s">
        <v>96</v>
      </c>
      <c r="AH16" t="s">
        <v>96</v>
      </c>
      <c r="AI16" t="s">
        <v>96</v>
      </c>
      <c r="AJ16" t="s">
        <v>96</v>
      </c>
      <c r="AK16">
        <v>5</v>
      </c>
      <c r="AL16">
        <v>4</v>
      </c>
      <c r="AM16">
        <v>3</v>
      </c>
      <c r="AN16">
        <v>2</v>
      </c>
      <c r="AO16">
        <v>5</v>
      </c>
      <c r="AP16">
        <v>5</v>
      </c>
    </row>
    <row r="17" spans="1:42" x14ac:dyDescent="0.25">
      <c r="A17" t="s">
        <v>2273</v>
      </c>
      <c r="B17">
        <v>6.2823316636154702</v>
      </c>
      <c r="C17">
        <v>86.099998474121094</v>
      </c>
      <c r="D17" t="s">
        <v>6364</v>
      </c>
      <c r="E17">
        <v>975</v>
      </c>
      <c r="F17">
        <v>897.89925851123405</v>
      </c>
      <c r="G17">
        <v>79.182852718008306</v>
      </c>
      <c r="H17" t="s">
        <v>6365</v>
      </c>
      <c r="I17" t="s">
        <v>6366</v>
      </c>
      <c r="J17" t="s">
        <v>43</v>
      </c>
      <c r="K17">
        <v>4632.0870222761396</v>
      </c>
      <c r="L17">
        <v>2058.4349529881201</v>
      </c>
      <c r="M17" t="s">
        <v>98</v>
      </c>
      <c r="N17" t="s">
        <v>98</v>
      </c>
      <c r="O17">
        <v>4632</v>
      </c>
      <c r="P17">
        <v>37056</v>
      </c>
      <c r="Q17">
        <v>2</v>
      </c>
      <c r="R17">
        <v>6.3267316636154698</v>
      </c>
      <c r="S17" t="s">
        <v>2273</v>
      </c>
      <c r="T17">
        <v>975</v>
      </c>
      <c r="U17">
        <v>894.89925851123405</v>
      </c>
      <c r="V17">
        <v>79.2</v>
      </c>
      <c r="W17" t="s">
        <v>21321</v>
      </c>
      <c r="X17">
        <v>72003054</v>
      </c>
      <c r="Y17" t="s">
        <v>96</v>
      </c>
      <c r="Z17" t="s">
        <v>2273</v>
      </c>
      <c r="AA17" t="s">
        <v>2271</v>
      </c>
      <c r="AB17" t="s">
        <v>2274</v>
      </c>
      <c r="AC17" t="s">
        <v>2272</v>
      </c>
      <c r="AD17" t="s">
        <v>4732</v>
      </c>
      <c r="AE17">
        <v>2</v>
      </c>
      <c r="AF17" t="s">
        <v>21321</v>
      </c>
      <c r="AG17" t="s">
        <v>96</v>
      </c>
      <c r="AH17" t="s">
        <v>96</v>
      </c>
      <c r="AI17" t="s">
        <v>96</v>
      </c>
      <c r="AJ17">
        <v>6</v>
      </c>
      <c r="AK17">
        <v>5</v>
      </c>
      <c r="AL17" t="s">
        <v>96</v>
      </c>
      <c r="AM17">
        <v>3</v>
      </c>
      <c r="AN17">
        <v>2</v>
      </c>
      <c r="AO17">
        <v>6</v>
      </c>
      <c r="AP17">
        <v>6</v>
      </c>
    </row>
    <row r="18" spans="1:42" x14ac:dyDescent="0.25">
      <c r="A18" t="s">
        <v>6367</v>
      </c>
      <c r="B18">
        <v>6.4122574796393401</v>
      </c>
      <c r="C18">
        <v>70</v>
      </c>
      <c r="D18" t="s">
        <v>5151</v>
      </c>
      <c r="F18">
        <v>904.53046677046905</v>
      </c>
      <c r="G18">
        <v>81.691975073532205</v>
      </c>
      <c r="H18" t="s">
        <v>5152</v>
      </c>
      <c r="I18" t="s">
        <v>5153</v>
      </c>
      <c r="J18" t="s">
        <v>3397</v>
      </c>
      <c r="K18">
        <v>27051.082353729402</v>
      </c>
      <c r="L18">
        <v>11588.3766134583</v>
      </c>
      <c r="M18">
        <v>68206.105025130106</v>
      </c>
      <c r="N18">
        <v>68206.105025130106</v>
      </c>
      <c r="O18">
        <v>0</v>
      </c>
      <c r="P18">
        <v>0</v>
      </c>
      <c r="Q18">
        <v>0</v>
      </c>
      <c r="R18">
        <v>6.4566574796393397</v>
      </c>
      <c r="S18" t="s">
        <v>6368</v>
      </c>
      <c r="T18" t="s">
        <v>96</v>
      </c>
      <c r="U18">
        <v>901.53046677046905</v>
      </c>
      <c r="V18">
        <v>81.7</v>
      </c>
      <c r="W18" t="s">
        <v>14212</v>
      </c>
      <c r="X18">
        <v>72003054</v>
      </c>
      <c r="Y18" t="s">
        <v>96</v>
      </c>
      <c r="Z18" t="s">
        <v>6368</v>
      </c>
      <c r="AA18" t="s">
        <v>6369</v>
      </c>
      <c r="AB18" t="s">
        <v>6367</v>
      </c>
      <c r="AC18" t="s">
        <v>2896</v>
      </c>
      <c r="AD18" t="s">
        <v>6370</v>
      </c>
      <c r="AE18">
        <v>0</v>
      </c>
      <c r="AF18" t="s">
        <v>14212</v>
      </c>
      <c r="AG18" t="s">
        <v>96</v>
      </c>
      <c r="AH18" t="s">
        <v>96</v>
      </c>
      <c r="AI18" t="s">
        <v>96</v>
      </c>
      <c r="AJ18">
        <v>6</v>
      </c>
      <c r="AK18" t="s">
        <v>96</v>
      </c>
      <c r="AL18" t="s">
        <v>96</v>
      </c>
      <c r="AM18">
        <v>3</v>
      </c>
      <c r="AN18">
        <v>2</v>
      </c>
      <c r="AO18">
        <v>6</v>
      </c>
      <c r="AP18">
        <v>6</v>
      </c>
    </row>
    <row r="19" spans="1:42" x14ac:dyDescent="0.25">
      <c r="A19" t="s">
        <v>6371</v>
      </c>
      <c r="B19">
        <v>6.5763146707712696</v>
      </c>
      <c r="C19">
        <v>464</v>
      </c>
      <c r="D19" t="s">
        <v>21128</v>
      </c>
      <c r="E19">
        <v>2311</v>
      </c>
      <c r="F19">
        <v>912.90368645931801</v>
      </c>
      <c r="G19">
        <v>56.620116170541998</v>
      </c>
      <c r="H19" t="s">
        <v>21129</v>
      </c>
      <c r="I19" t="s">
        <v>21130</v>
      </c>
      <c r="J19" t="s">
        <v>43</v>
      </c>
      <c r="K19">
        <v>1103.46686787471</v>
      </c>
      <c r="L19">
        <v>339.534791824352</v>
      </c>
      <c r="M19" t="s">
        <v>98</v>
      </c>
      <c r="N19" t="s">
        <v>98</v>
      </c>
      <c r="O19">
        <v>1103</v>
      </c>
      <c r="P19">
        <v>8824</v>
      </c>
      <c r="Q19">
        <v>0</v>
      </c>
      <c r="R19">
        <v>6.6207146707712692</v>
      </c>
      <c r="S19" t="s">
        <v>6371</v>
      </c>
      <c r="T19">
        <v>2311</v>
      </c>
      <c r="U19">
        <v>909.90368645931801</v>
      </c>
      <c r="V19">
        <v>56.6</v>
      </c>
      <c r="W19" t="s">
        <v>21322</v>
      </c>
      <c r="X19">
        <v>72003054</v>
      </c>
      <c r="Y19" t="s">
        <v>96</v>
      </c>
      <c r="Z19" t="s">
        <v>6371</v>
      </c>
      <c r="AA19" t="s">
        <v>6372</v>
      </c>
      <c r="AB19" t="s">
        <v>6373</v>
      </c>
      <c r="AC19" t="s">
        <v>6374</v>
      </c>
      <c r="AD19" t="s">
        <v>6375</v>
      </c>
      <c r="AE19">
        <v>0</v>
      </c>
      <c r="AF19" t="s">
        <v>21322</v>
      </c>
      <c r="AG19" t="s">
        <v>96</v>
      </c>
      <c r="AH19" t="s">
        <v>96</v>
      </c>
      <c r="AI19" t="s">
        <v>96</v>
      </c>
      <c r="AJ19">
        <v>6</v>
      </c>
      <c r="AK19">
        <v>5</v>
      </c>
      <c r="AL19">
        <v>4</v>
      </c>
      <c r="AM19">
        <v>3</v>
      </c>
      <c r="AN19">
        <v>2</v>
      </c>
      <c r="AO19">
        <v>6</v>
      </c>
      <c r="AP19">
        <v>6</v>
      </c>
    </row>
    <row r="20" spans="1:42" x14ac:dyDescent="0.25">
      <c r="A20" t="s">
        <v>6376</v>
      </c>
      <c r="B20">
        <v>6.7016403985644999</v>
      </c>
      <c r="C20">
        <v>97</v>
      </c>
      <c r="D20" t="s">
        <v>6377</v>
      </c>
      <c r="E20">
        <v>2321</v>
      </c>
      <c r="F20">
        <v>919.30011348721803</v>
      </c>
      <c r="G20">
        <v>68.361598609153901</v>
      </c>
      <c r="H20" t="s">
        <v>6378</v>
      </c>
      <c r="I20" t="s">
        <v>6379</v>
      </c>
      <c r="J20" t="s">
        <v>43</v>
      </c>
      <c r="K20">
        <v>35077.683768957402</v>
      </c>
      <c r="L20">
        <v>9183.4287736467704</v>
      </c>
      <c r="M20" t="s">
        <v>98</v>
      </c>
      <c r="N20" t="s">
        <v>98</v>
      </c>
      <c r="O20">
        <v>35078</v>
      </c>
      <c r="P20">
        <v>280624</v>
      </c>
      <c r="Q20">
        <v>15</v>
      </c>
      <c r="R20">
        <v>6.7460403985644994</v>
      </c>
      <c r="S20" t="s">
        <v>6376</v>
      </c>
      <c r="T20">
        <v>2321</v>
      </c>
      <c r="U20">
        <v>916.30011348721803</v>
      </c>
      <c r="V20">
        <v>68.400000000000006</v>
      </c>
      <c r="W20" t="s">
        <v>21323</v>
      </c>
      <c r="X20">
        <v>72003054</v>
      </c>
      <c r="Y20" t="s">
        <v>96</v>
      </c>
      <c r="Z20" t="s">
        <v>6376</v>
      </c>
      <c r="AA20" t="s">
        <v>6380</v>
      </c>
      <c r="AB20" t="s">
        <v>6381</v>
      </c>
      <c r="AC20" t="s">
        <v>3724</v>
      </c>
      <c r="AD20" t="s">
        <v>4733</v>
      </c>
      <c r="AE20">
        <v>15</v>
      </c>
      <c r="AF20" t="s">
        <v>21323</v>
      </c>
      <c r="AG20" t="s">
        <v>96</v>
      </c>
      <c r="AH20" t="s">
        <v>96</v>
      </c>
      <c r="AI20" t="s">
        <v>96</v>
      </c>
      <c r="AJ20" t="s">
        <v>96</v>
      </c>
      <c r="AK20">
        <v>5</v>
      </c>
      <c r="AL20">
        <v>4</v>
      </c>
      <c r="AM20">
        <v>3</v>
      </c>
      <c r="AN20">
        <v>2</v>
      </c>
      <c r="AO20">
        <v>5</v>
      </c>
      <c r="AP20">
        <v>5</v>
      </c>
    </row>
    <row r="21" spans="1:42" x14ac:dyDescent="0.25">
      <c r="A21" t="s">
        <v>632</v>
      </c>
      <c r="B21">
        <v>6.7381583904249398</v>
      </c>
      <c r="C21">
        <v>107</v>
      </c>
      <c r="D21" t="s">
        <v>628</v>
      </c>
      <c r="E21">
        <v>922</v>
      </c>
      <c r="F21">
        <v>921.16393406303905</v>
      </c>
      <c r="G21">
        <v>63.209331914548301</v>
      </c>
      <c r="H21" t="s">
        <v>629</v>
      </c>
      <c r="I21" t="s">
        <v>630</v>
      </c>
      <c r="J21" t="s">
        <v>3397</v>
      </c>
      <c r="K21">
        <v>275264.360735917</v>
      </c>
      <c r="L21">
        <v>36653.576317105202</v>
      </c>
      <c r="M21" t="s">
        <v>98</v>
      </c>
      <c r="N21" t="s">
        <v>98</v>
      </c>
      <c r="O21">
        <v>275264</v>
      </c>
      <c r="P21">
        <v>2202112</v>
      </c>
      <c r="Q21">
        <v>116</v>
      </c>
      <c r="R21">
        <v>6.7825583904249394</v>
      </c>
      <c r="S21" t="s">
        <v>627</v>
      </c>
      <c r="T21">
        <v>922</v>
      </c>
      <c r="U21">
        <v>918.16393406303905</v>
      </c>
      <c r="V21">
        <v>63.2</v>
      </c>
      <c r="W21" t="s">
        <v>21324</v>
      </c>
      <c r="X21">
        <v>72003054</v>
      </c>
      <c r="Y21" t="s">
        <v>96</v>
      </c>
      <c r="Z21" t="s">
        <v>627</v>
      </c>
      <c r="AA21" t="s">
        <v>631</v>
      </c>
      <c r="AB21" t="s">
        <v>632</v>
      </c>
      <c r="AC21" t="s">
        <v>633</v>
      </c>
      <c r="AD21" t="s">
        <v>634</v>
      </c>
      <c r="AE21">
        <v>116</v>
      </c>
      <c r="AF21" t="s">
        <v>21324</v>
      </c>
      <c r="AG21" t="s">
        <v>96</v>
      </c>
      <c r="AH21" t="s">
        <v>96</v>
      </c>
      <c r="AI21" t="s">
        <v>96</v>
      </c>
      <c r="AJ21" t="s">
        <v>96</v>
      </c>
      <c r="AK21">
        <v>5</v>
      </c>
      <c r="AL21" t="s">
        <v>96</v>
      </c>
      <c r="AM21">
        <v>3</v>
      </c>
      <c r="AN21">
        <v>2</v>
      </c>
      <c r="AO21">
        <v>5</v>
      </c>
      <c r="AP21">
        <v>5</v>
      </c>
    </row>
    <row r="22" spans="1:42" x14ac:dyDescent="0.25">
      <c r="A22" t="s">
        <v>5596</v>
      </c>
      <c r="B22">
        <v>6.7524762095385604</v>
      </c>
      <c r="C22">
        <v>79.099998474121094</v>
      </c>
      <c r="D22" t="s">
        <v>6382</v>
      </c>
      <c r="E22">
        <v>1001</v>
      </c>
      <c r="F22">
        <v>921.89469291655996</v>
      </c>
      <c r="G22">
        <v>61.048189450288902</v>
      </c>
      <c r="H22" t="s">
        <v>6383</v>
      </c>
      <c r="I22" t="s">
        <v>6384</v>
      </c>
      <c r="J22" t="s">
        <v>43</v>
      </c>
      <c r="K22">
        <v>39477.851559490198</v>
      </c>
      <c r="L22">
        <v>19796.1273894187</v>
      </c>
      <c r="M22" t="s">
        <v>98</v>
      </c>
      <c r="N22" t="s">
        <v>98</v>
      </c>
      <c r="O22">
        <v>39478</v>
      </c>
      <c r="P22">
        <v>315824</v>
      </c>
      <c r="Q22">
        <v>17</v>
      </c>
      <c r="R22">
        <v>6.79687620953856</v>
      </c>
      <c r="S22" t="s">
        <v>5596</v>
      </c>
      <c r="T22">
        <v>1001</v>
      </c>
      <c r="U22">
        <v>918.89469291655996</v>
      </c>
      <c r="V22">
        <v>61</v>
      </c>
      <c r="W22" t="s">
        <v>21325</v>
      </c>
      <c r="X22">
        <v>72003054</v>
      </c>
      <c r="Y22" t="s">
        <v>96</v>
      </c>
      <c r="Z22" t="s">
        <v>5596</v>
      </c>
      <c r="AA22" t="s">
        <v>5597</v>
      </c>
      <c r="AB22" t="s">
        <v>5595</v>
      </c>
      <c r="AC22" t="s">
        <v>5598</v>
      </c>
      <c r="AD22" t="s">
        <v>5599</v>
      </c>
      <c r="AE22">
        <v>17</v>
      </c>
      <c r="AF22" t="s">
        <v>21325</v>
      </c>
      <c r="AG22" t="s">
        <v>96</v>
      </c>
      <c r="AH22" t="s">
        <v>96</v>
      </c>
      <c r="AI22" t="s">
        <v>96</v>
      </c>
      <c r="AJ22" t="s">
        <v>96</v>
      </c>
      <c r="AK22">
        <v>5</v>
      </c>
      <c r="AL22" t="s">
        <v>96</v>
      </c>
      <c r="AM22">
        <v>3</v>
      </c>
      <c r="AN22">
        <v>2</v>
      </c>
      <c r="AO22">
        <v>5</v>
      </c>
      <c r="AP22">
        <v>5</v>
      </c>
    </row>
    <row r="23" spans="1:42" x14ac:dyDescent="0.25">
      <c r="A23" t="s">
        <v>6190</v>
      </c>
      <c r="B23">
        <v>6.8874945961571399</v>
      </c>
      <c r="C23">
        <v>57</v>
      </c>
      <c r="D23" t="s">
        <v>13136</v>
      </c>
      <c r="E23">
        <v>900</v>
      </c>
      <c r="F23">
        <v>928.78581792846001</v>
      </c>
      <c r="G23">
        <v>62.579517596414902</v>
      </c>
      <c r="H23" t="s">
        <v>13137</v>
      </c>
      <c r="I23" t="s">
        <v>395</v>
      </c>
      <c r="J23" t="s">
        <v>43</v>
      </c>
      <c r="K23">
        <v>33688.375875086102</v>
      </c>
      <c r="L23">
        <v>19482.565640745601</v>
      </c>
      <c r="M23" t="s">
        <v>98</v>
      </c>
      <c r="N23" t="s">
        <v>98</v>
      </c>
      <c r="O23">
        <v>33688</v>
      </c>
      <c r="P23">
        <v>269504</v>
      </c>
      <c r="Q23">
        <v>14</v>
      </c>
      <c r="R23">
        <v>6.9318945961571394</v>
      </c>
      <c r="S23" t="s">
        <v>6190</v>
      </c>
      <c r="T23">
        <v>900</v>
      </c>
      <c r="U23">
        <v>925.78581792846001</v>
      </c>
      <c r="V23">
        <v>62.6</v>
      </c>
      <c r="W23" t="s">
        <v>21326</v>
      </c>
      <c r="X23">
        <v>72003054</v>
      </c>
      <c r="Y23" t="s">
        <v>96</v>
      </c>
      <c r="Z23" t="s">
        <v>6190</v>
      </c>
      <c r="AA23" t="s">
        <v>6188</v>
      </c>
      <c r="AB23" t="s">
        <v>6388</v>
      </c>
      <c r="AC23" t="s">
        <v>6186</v>
      </c>
      <c r="AD23" t="s">
        <v>6389</v>
      </c>
      <c r="AE23">
        <v>14</v>
      </c>
      <c r="AF23" t="s">
        <v>21326</v>
      </c>
      <c r="AG23" t="s">
        <v>96</v>
      </c>
      <c r="AH23" t="s">
        <v>96</v>
      </c>
      <c r="AI23" t="s">
        <v>96</v>
      </c>
      <c r="AJ23" t="s">
        <v>96</v>
      </c>
      <c r="AK23">
        <v>5</v>
      </c>
      <c r="AL23" t="s">
        <v>96</v>
      </c>
      <c r="AM23">
        <v>3</v>
      </c>
      <c r="AN23">
        <v>2</v>
      </c>
      <c r="AO23">
        <v>5</v>
      </c>
      <c r="AP23">
        <v>5</v>
      </c>
    </row>
    <row r="24" spans="1:42" x14ac:dyDescent="0.25">
      <c r="A24" t="s">
        <v>2284</v>
      </c>
      <c r="B24">
        <v>7.2321445794247401</v>
      </c>
      <c r="C24">
        <v>119</v>
      </c>
      <c r="D24" t="s">
        <v>6390</v>
      </c>
      <c r="E24">
        <v>3110</v>
      </c>
      <c r="F24">
        <v>946.37620824141595</v>
      </c>
      <c r="G24">
        <v>85.929135947519399</v>
      </c>
      <c r="H24" t="s">
        <v>6391</v>
      </c>
      <c r="I24" t="s">
        <v>6392</v>
      </c>
      <c r="J24" t="s">
        <v>43</v>
      </c>
      <c r="K24">
        <v>91414.547494701794</v>
      </c>
      <c r="L24">
        <v>66405.532398354204</v>
      </c>
      <c r="M24" t="s">
        <v>98</v>
      </c>
      <c r="N24" t="s">
        <v>98</v>
      </c>
      <c r="O24">
        <v>91415</v>
      </c>
      <c r="P24">
        <v>731320</v>
      </c>
      <c r="Q24">
        <v>38</v>
      </c>
      <c r="R24">
        <v>7.2765445794247396</v>
      </c>
      <c r="S24" t="s">
        <v>875</v>
      </c>
      <c r="T24">
        <v>3110</v>
      </c>
      <c r="U24">
        <v>943.37620824141595</v>
      </c>
      <c r="V24">
        <v>85.9</v>
      </c>
      <c r="W24" t="s">
        <v>21327</v>
      </c>
      <c r="X24">
        <v>72003054</v>
      </c>
      <c r="Y24" t="s">
        <v>96</v>
      </c>
      <c r="Z24" t="s">
        <v>875</v>
      </c>
      <c r="AA24" t="s">
        <v>870</v>
      </c>
      <c r="AB24" t="s">
        <v>2284</v>
      </c>
      <c r="AC24" t="s">
        <v>874</v>
      </c>
      <c r="AD24" t="s">
        <v>2681</v>
      </c>
      <c r="AE24">
        <v>38</v>
      </c>
      <c r="AF24" t="s">
        <v>21327</v>
      </c>
      <c r="AG24" t="s">
        <v>96</v>
      </c>
      <c r="AH24" t="s">
        <v>96</v>
      </c>
      <c r="AI24" t="s">
        <v>96</v>
      </c>
      <c r="AJ24" t="s">
        <v>96</v>
      </c>
      <c r="AK24" t="s">
        <v>96</v>
      </c>
      <c r="AL24">
        <v>4</v>
      </c>
      <c r="AM24">
        <v>3</v>
      </c>
      <c r="AN24">
        <v>2</v>
      </c>
      <c r="AO24">
        <v>4</v>
      </c>
      <c r="AP24">
        <v>4</v>
      </c>
    </row>
    <row r="25" spans="1:42" x14ac:dyDescent="0.25">
      <c r="A25" t="s">
        <v>1658</v>
      </c>
      <c r="B25">
        <v>7.2850672041990103</v>
      </c>
      <c r="C25">
        <v>106</v>
      </c>
      <c r="D25" t="s">
        <v>702</v>
      </c>
      <c r="E25">
        <v>746</v>
      </c>
      <c r="F25">
        <v>949.07729534822397</v>
      </c>
      <c r="G25">
        <v>55.3588656053129</v>
      </c>
      <c r="H25" t="s">
        <v>703</v>
      </c>
      <c r="I25" t="s">
        <v>704</v>
      </c>
      <c r="J25" t="s">
        <v>43</v>
      </c>
      <c r="K25">
        <v>24283.441314908399</v>
      </c>
      <c r="L25">
        <v>4870.02691796832</v>
      </c>
      <c r="M25" t="s">
        <v>98</v>
      </c>
      <c r="N25" t="s">
        <v>98</v>
      </c>
      <c r="O25">
        <v>24283</v>
      </c>
      <c r="P25">
        <v>194264</v>
      </c>
      <c r="Q25">
        <v>10</v>
      </c>
      <c r="R25">
        <v>7.3294672041990099</v>
      </c>
      <c r="S25" t="s">
        <v>1658</v>
      </c>
      <c r="T25">
        <v>746</v>
      </c>
      <c r="U25">
        <v>946.07729534822397</v>
      </c>
      <c r="V25">
        <v>55.4</v>
      </c>
      <c r="W25" t="s">
        <v>21328</v>
      </c>
      <c r="X25">
        <v>72003054</v>
      </c>
      <c r="Y25" t="s">
        <v>96</v>
      </c>
      <c r="Z25" t="s">
        <v>1658</v>
      </c>
      <c r="AA25" t="s">
        <v>2899</v>
      </c>
      <c r="AB25" t="s">
        <v>4399</v>
      </c>
      <c r="AC25" t="s">
        <v>2900</v>
      </c>
      <c r="AD25" t="s">
        <v>4400</v>
      </c>
      <c r="AE25">
        <v>10</v>
      </c>
      <c r="AF25" t="s">
        <v>21328</v>
      </c>
      <c r="AG25" t="s">
        <v>96</v>
      </c>
      <c r="AH25" t="s">
        <v>96</v>
      </c>
      <c r="AI25" t="s">
        <v>96</v>
      </c>
      <c r="AJ25" t="s">
        <v>96</v>
      </c>
      <c r="AK25">
        <v>5</v>
      </c>
      <c r="AL25">
        <v>4</v>
      </c>
      <c r="AM25">
        <v>3</v>
      </c>
      <c r="AN25">
        <v>2</v>
      </c>
      <c r="AO25">
        <v>5</v>
      </c>
      <c r="AP25">
        <v>5</v>
      </c>
    </row>
    <row r="26" spans="1:42" x14ac:dyDescent="0.25">
      <c r="A26" t="s">
        <v>124</v>
      </c>
      <c r="B26">
        <v>7.4692503860961104</v>
      </c>
      <c r="C26">
        <v>193</v>
      </c>
      <c r="D26" t="s">
        <v>4401</v>
      </c>
      <c r="E26">
        <v>2277</v>
      </c>
      <c r="F26">
        <v>958.47771378995697</v>
      </c>
      <c r="G26">
        <v>51.944777025963099</v>
      </c>
      <c r="H26" t="s">
        <v>4402</v>
      </c>
      <c r="I26" t="s">
        <v>4403</v>
      </c>
      <c r="J26" t="s">
        <v>43</v>
      </c>
      <c r="K26">
        <v>78456.4958677291</v>
      </c>
      <c r="L26">
        <v>28532.193768554702</v>
      </c>
      <c r="M26">
        <v>98732.757102433898</v>
      </c>
      <c r="N26">
        <v>98732.757102433898</v>
      </c>
      <c r="O26">
        <v>0</v>
      </c>
      <c r="P26">
        <v>0</v>
      </c>
      <c r="Q26">
        <v>0</v>
      </c>
      <c r="R26">
        <v>7.5136503860961099</v>
      </c>
      <c r="S26" t="s">
        <v>124</v>
      </c>
      <c r="T26">
        <v>2277</v>
      </c>
      <c r="U26">
        <v>955.47771378995697</v>
      </c>
      <c r="V26">
        <v>51.9</v>
      </c>
      <c r="W26" t="s">
        <v>14213</v>
      </c>
      <c r="X26">
        <v>72003054</v>
      </c>
      <c r="Y26" t="s">
        <v>96</v>
      </c>
      <c r="Z26" t="s">
        <v>124</v>
      </c>
      <c r="AA26" t="s">
        <v>123</v>
      </c>
      <c r="AB26" t="s">
        <v>125</v>
      </c>
      <c r="AC26" t="s">
        <v>1961</v>
      </c>
      <c r="AD26" t="s">
        <v>594</v>
      </c>
      <c r="AE26">
        <v>0</v>
      </c>
      <c r="AF26" t="s">
        <v>14213</v>
      </c>
      <c r="AG26" t="s">
        <v>96</v>
      </c>
      <c r="AH26" t="s">
        <v>96</v>
      </c>
      <c r="AI26" t="s">
        <v>96</v>
      </c>
      <c r="AJ26">
        <v>6</v>
      </c>
      <c r="AK26">
        <v>5</v>
      </c>
      <c r="AL26">
        <v>4</v>
      </c>
      <c r="AM26">
        <v>3</v>
      </c>
      <c r="AN26">
        <v>2</v>
      </c>
      <c r="AO26">
        <v>6</v>
      </c>
      <c r="AP26">
        <v>6</v>
      </c>
    </row>
    <row r="27" spans="1:42" x14ac:dyDescent="0.25">
      <c r="A27" t="s">
        <v>2287</v>
      </c>
      <c r="B27">
        <v>7.68163247712807</v>
      </c>
      <c r="C27">
        <v>105</v>
      </c>
      <c r="D27" t="s">
        <v>6393</v>
      </c>
      <c r="E27">
        <v>826</v>
      </c>
      <c r="F27">
        <v>969.31735997625401</v>
      </c>
      <c r="G27">
        <v>57.215871860125397</v>
      </c>
      <c r="H27" t="s">
        <v>6394</v>
      </c>
      <c r="I27" t="s">
        <v>6395</v>
      </c>
      <c r="J27" t="s">
        <v>43</v>
      </c>
      <c r="K27">
        <v>78702.196239805198</v>
      </c>
      <c r="L27">
        <v>27002.283337219302</v>
      </c>
      <c r="M27" t="s">
        <v>98</v>
      </c>
      <c r="N27" t="s">
        <v>98</v>
      </c>
      <c r="O27">
        <v>78702</v>
      </c>
      <c r="P27">
        <v>629616</v>
      </c>
      <c r="Q27">
        <v>33</v>
      </c>
      <c r="R27">
        <v>7.7260324771280695</v>
      </c>
      <c r="S27" t="s">
        <v>2287</v>
      </c>
      <c r="T27">
        <v>826</v>
      </c>
      <c r="U27">
        <v>966.31735997625401</v>
      </c>
      <c r="V27">
        <v>57.2</v>
      </c>
      <c r="W27" t="s">
        <v>21329</v>
      </c>
      <c r="X27">
        <v>72003054</v>
      </c>
      <c r="Y27" t="s">
        <v>96</v>
      </c>
      <c r="Z27" t="s">
        <v>2287</v>
      </c>
      <c r="AA27" t="s">
        <v>2289</v>
      </c>
      <c r="AB27" t="s">
        <v>2285</v>
      </c>
      <c r="AC27" t="s">
        <v>2290</v>
      </c>
      <c r="AD27" t="s">
        <v>283</v>
      </c>
      <c r="AE27">
        <v>33</v>
      </c>
      <c r="AF27" t="s">
        <v>21329</v>
      </c>
      <c r="AG27" t="s">
        <v>96</v>
      </c>
      <c r="AH27" t="s">
        <v>96</v>
      </c>
      <c r="AI27" t="s">
        <v>96</v>
      </c>
      <c r="AJ27" t="s">
        <v>96</v>
      </c>
      <c r="AK27">
        <v>5</v>
      </c>
      <c r="AL27">
        <v>4</v>
      </c>
      <c r="AM27">
        <v>3</v>
      </c>
      <c r="AN27">
        <v>2</v>
      </c>
      <c r="AO27">
        <v>5</v>
      </c>
      <c r="AP27">
        <v>5</v>
      </c>
    </row>
    <row r="28" spans="1:42" x14ac:dyDescent="0.25">
      <c r="A28" t="s">
        <v>773</v>
      </c>
      <c r="B28">
        <v>8.2290489575004795</v>
      </c>
      <c r="C28">
        <v>121</v>
      </c>
      <c r="D28" t="s">
        <v>21263</v>
      </c>
      <c r="E28">
        <v>1003</v>
      </c>
      <c r="F28">
        <v>997.256631762084</v>
      </c>
      <c r="G28">
        <v>72.586082232214395</v>
      </c>
      <c r="H28" t="s">
        <v>21264</v>
      </c>
      <c r="I28" t="s">
        <v>1657</v>
      </c>
      <c r="J28" t="s">
        <v>44</v>
      </c>
      <c r="K28">
        <v>62596.110946020999</v>
      </c>
      <c r="L28">
        <v>30779.991969357099</v>
      </c>
      <c r="M28" t="s">
        <v>98</v>
      </c>
      <c r="N28" t="s">
        <v>98</v>
      </c>
      <c r="O28">
        <v>62596</v>
      </c>
      <c r="P28">
        <v>500768</v>
      </c>
      <c r="Q28">
        <v>26</v>
      </c>
      <c r="R28">
        <v>8.273448957500479</v>
      </c>
      <c r="S28" t="s">
        <v>489</v>
      </c>
      <c r="T28">
        <v>1003</v>
      </c>
      <c r="U28">
        <v>994.256631762084</v>
      </c>
      <c r="V28">
        <v>72.599999999999994</v>
      </c>
      <c r="W28" t="s">
        <v>21330</v>
      </c>
      <c r="X28">
        <v>72003054</v>
      </c>
      <c r="Y28" t="s">
        <v>96</v>
      </c>
      <c r="Z28" t="s">
        <v>489</v>
      </c>
      <c r="AA28" t="s">
        <v>772</v>
      </c>
      <c r="AB28" t="s">
        <v>773</v>
      </c>
      <c r="AC28" t="s">
        <v>774</v>
      </c>
      <c r="AD28" t="s">
        <v>775</v>
      </c>
      <c r="AE28">
        <v>26</v>
      </c>
      <c r="AF28" t="s">
        <v>21330</v>
      </c>
      <c r="AG28" t="s">
        <v>96</v>
      </c>
      <c r="AH28" t="s">
        <v>118</v>
      </c>
      <c r="AI28" t="s">
        <v>96</v>
      </c>
      <c r="AJ28" t="s">
        <v>96</v>
      </c>
      <c r="AK28">
        <v>5</v>
      </c>
      <c r="AL28" t="s">
        <v>96</v>
      </c>
      <c r="AM28" t="s">
        <v>96</v>
      </c>
      <c r="AN28">
        <v>2</v>
      </c>
      <c r="AO28">
        <v>5</v>
      </c>
      <c r="AP28">
        <v>5</v>
      </c>
    </row>
    <row r="29" spans="1:42" x14ac:dyDescent="0.25">
      <c r="A29" t="s">
        <v>1659</v>
      </c>
      <c r="B29">
        <v>8.3523135508991402</v>
      </c>
      <c r="C29">
        <v>282</v>
      </c>
      <c r="D29" t="s">
        <v>6398</v>
      </c>
      <c r="E29">
        <v>2696</v>
      </c>
      <c r="F29">
        <v>1003.54786174879</v>
      </c>
      <c r="G29">
        <v>53.671368263897399</v>
      </c>
      <c r="H29" t="s">
        <v>6399</v>
      </c>
      <c r="I29" t="s">
        <v>6400</v>
      </c>
      <c r="J29" t="s">
        <v>43</v>
      </c>
      <c r="K29">
        <v>121325.55423573501</v>
      </c>
      <c r="L29">
        <v>48004.881797131697</v>
      </c>
      <c r="M29">
        <v>768614.02803009597</v>
      </c>
      <c r="N29">
        <v>768614.02803009597</v>
      </c>
      <c r="O29">
        <v>0</v>
      </c>
      <c r="P29">
        <v>0</v>
      </c>
      <c r="Q29">
        <v>0</v>
      </c>
      <c r="R29">
        <v>8.3967135508991397</v>
      </c>
      <c r="S29" t="s">
        <v>1659</v>
      </c>
      <c r="T29">
        <v>2696</v>
      </c>
      <c r="U29">
        <v>1000.54786174879</v>
      </c>
      <c r="V29">
        <v>53.7</v>
      </c>
      <c r="W29" t="s">
        <v>14214</v>
      </c>
      <c r="X29">
        <v>72003054</v>
      </c>
      <c r="Y29" t="s">
        <v>96</v>
      </c>
      <c r="Z29" t="s">
        <v>1659</v>
      </c>
      <c r="AA29" t="s">
        <v>1660</v>
      </c>
      <c r="AB29" t="s">
        <v>1663</v>
      </c>
      <c r="AC29" t="s">
        <v>1661</v>
      </c>
      <c r="AD29" t="s">
        <v>6401</v>
      </c>
      <c r="AE29">
        <v>0</v>
      </c>
      <c r="AF29" t="s">
        <v>14214</v>
      </c>
      <c r="AG29" t="s">
        <v>96</v>
      </c>
      <c r="AH29" t="s">
        <v>96</v>
      </c>
      <c r="AI29" t="s">
        <v>96</v>
      </c>
      <c r="AJ29">
        <v>6</v>
      </c>
      <c r="AK29">
        <v>5</v>
      </c>
      <c r="AL29">
        <v>4</v>
      </c>
      <c r="AM29">
        <v>3</v>
      </c>
      <c r="AN29">
        <v>2</v>
      </c>
      <c r="AO29">
        <v>6</v>
      </c>
      <c r="AP29">
        <v>6</v>
      </c>
    </row>
    <row r="30" spans="1:42" x14ac:dyDescent="0.25">
      <c r="A30" t="s">
        <v>6402</v>
      </c>
      <c r="B30">
        <v>8.4951450340095906</v>
      </c>
      <c r="C30">
        <v>146</v>
      </c>
      <c r="D30" t="s">
        <v>6403</v>
      </c>
      <c r="E30">
        <v>1012</v>
      </c>
      <c r="F30">
        <v>1010.8377548544599</v>
      </c>
      <c r="G30">
        <v>50.151030046454402</v>
      </c>
      <c r="H30" t="s">
        <v>6404</v>
      </c>
      <c r="I30" t="s">
        <v>6405</v>
      </c>
      <c r="J30" t="s">
        <v>44</v>
      </c>
      <c r="K30">
        <v>83128.362203607307</v>
      </c>
      <c r="L30">
        <v>18741.203077505401</v>
      </c>
      <c r="M30" t="s">
        <v>98</v>
      </c>
      <c r="N30" t="s">
        <v>98</v>
      </c>
      <c r="O30">
        <v>83128</v>
      </c>
      <c r="P30">
        <v>665024</v>
      </c>
      <c r="Q30">
        <v>35</v>
      </c>
      <c r="R30">
        <v>8.5395450340095902</v>
      </c>
      <c r="S30" t="s">
        <v>6402</v>
      </c>
      <c r="T30">
        <v>1012</v>
      </c>
      <c r="U30">
        <v>1007.8377548544599</v>
      </c>
      <c r="V30">
        <v>50.2</v>
      </c>
      <c r="W30" t="s">
        <v>21331</v>
      </c>
      <c r="X30">
        <v>72003054</v>
      </c>
      <c r="Y30" t="s">
        <v>96</v>
      </c>
      <c r="Z30" t="s">
        <v>6402</v>
      </c>
      <c r="AA30" t="s">
        <v>6406</v>
      </c>
      <c r="AB30" t="s">
        <v>6407</v>
      </c>
      <c r="AC30" t="s">
        <v>6408</v>
      </c>
      <c r="AD30" t="s">
        <v>6409</v>
      </c>
      <c r="AE30">
        <v>35</v>
      </c>
      <c r="AF30" t="s">
        <v>21331</v>
      </c>
      <c r="AG30" t="s">
        <v>96</v>
      </c>
      <c r="AH30" t="s">
        <v>118</v>
      </c>
      <c r="AI30" t="s">
        <v>152</v>
      </c>
      <c r="AJ30" t="s">
        <v>96</v>
      </c>
      <c r="AK30">
        <v>5</v>
      </c>
      <c r="AL30" t="s">
        <v>96</v>
      </c>
      <c r="AM30" t="s">
        <v>96</v>
      </c>
      <c r="AN30">
        <v>1</v>
      </c>
      <c r="AO30">
        <v>5</v>
      </c>
      <c r="AP30">
        <v>5</v>
      </c>
    </row>
    <row r="31" spans="1:42" x14ac:dyDescent="0.25">
      <c r="A31" t="s">
        <v>407</v>
      </c>
      <c r="B31">
        <v>8.6850153527525702</v>
      </c>
      <c r="C31">
        <v>59</v>
      </c>
      <c r="D31" t="s">
        <v>6410</v>
      </c>
      <c r="E31">
        <v>745</v>
      </c>
      <c r="F31">
        <v>1020.5284357704101</v>
      </c>
      <c r="G31">
        <v>72.2011618524119</v>
      </c>
      <c r="H31" t="s">
        <v>6411</v>
      </c>
      <c r="I31" t="s">
        <v>6412</v>
      </c>
      <c r="J31" t="s">
        <v>43</v>
      </c>
      <c r="K31">
        <v>95748.520058370399</v>
      </c>
      <c r="L31">
        <v>78399.586789045003</v>
      </c>
      <c r="M31" t="s">
        <v>98</v>
      </c>
      <c r="N31" t="s">
        <v>98</v>
      </c>
      <c r="O31">
        <v>95749</v>
      </c>
      <c r="P31">
        <v>765992</v>
      </c>
      <c r="Q31">
        <v>40</v>
      </c>
      <c r="R31">
        <v>8.7294153527525697</v>
      </c>
      <c r="S31" t="s">
        <v>407</v>
      </c>
      <c r="T31">
        <v>745</v>
      </c>
      <c r="U31">
        <v>1017.5284357704101</v>
      </c>
      <c r="V31">
        <v>72.2</v>
      </c>
      <c r="W31" t="s">
        <v>21332</v>
      </c>
      <c r="X31">
        <v>72003054</v>
      </c>
      <c r="Y31" t="s">
        <v>96</v>
      </c>
      <c r="Z31" t="s">
        <v>407</v>
      </c>
      <c r="AA31" t="s">
        <v>405</v>
      </c>
      <c r="AB31" t="s">
        <v>409</v>
      </c>
      <c r="AC31" t="s">
        <v>406</v>
      </c>
      <c r="AD31" t="s">
        <v>3093</v>
      </c>
      <c r="AE31">
        <v>40</v>
      </c>
      <c r="AF31" t="s">
        <v>21332</v>
      </c>
      <c r="AG31" t="s">
        <v>96</v>
      </c>
      <c r="AH31" t="s">
        <v>96</v>
      </c>
      <c r="AI31" t="s">
        <v>96</v>
      </c>
      <c r="AJ31" t="s">
        <v>96</v>
      </c>
      <c r="AK31">
        <v>5</v>
      </c>
      <c r="AL31">
        <v>4</v>
      </c>
      <c r="AM31">
        <v>3</v>
      </c>
      <c r="AN31">
        <v>2</v>
      </c>
      <c r="AO31">
        <v>5</v>
      </c>
      <c r="AP31">
        <v>5</v>
      </c>
    </row>
    <row r="32" spans="1:42" x14ac:dyDescent="0.25">
      <c r="A32" t="s">
        <v>547</v>
      </c>
      <c r="B32">
        <v>8.7262073295264901</v>
      </c>
      <c r="C32">
        <v>73</v>
      </c>
      <c r="E32">
        <v>1024</v>
      </c>
      <c r="F32">
        <v>1022.63080914744</v>
      </c>
      <c r="G32">
        <v>84.432084894336896</v>
      </c>
      <c r="H32" t="s">
        <v>14215</v>
      </c>
      <c r="J32" t="s">
        <v>44</v>
      </c>
      <c r="K32">
        <v>459702.55286260101</v>
      </c>
      <c r="L32">
        <v>145295.61032081</v>
      </c>
      <c r="M32" t="s">
        <v>98</v>
      </c>
      <c r="N32" t="s">
        <v>98</v>
      </c>
      <c r="O32">
        <v>459703</v>
      </c>
      <c r="P32">
        <v>3677624</v>
      </c>
      <c r="Q32">
        <v>194</v>
      </c>
      <c r="R32">
        <v>8.7706073295264897</v>
      </c>
      <c r="S32" t="s">
        <v>597</v>
      </c>
      <c r="T32">
        <v>1024</v>
      </c>
      <c r="U32">
        <v>1019.63080914744</v>
      </c>
      <c r="V32">
        <v>84.4</v>
      </c>
      <c r="W32" t="s">
        <v>21333</v>
      </c>
      <c r="X32">
        <v>72003054</v>
      </c>
      <c r="Y32" t="s">
        <v>96</v>
      </c>
      <c r="Z32" t="s">
        <v>597</v>
      </c>
      <c r="AA32" t="s">
        <v>595</v>
      </c>
      <c r="AB32" t="s">
        <v>547</v>
      </c>
      <c r="AC32" t="s">
        <v>596</v>
      </c>
      <c r="AD32" t="s">
        <v>546</v>
      </c>
      <c r="AE32">
        <v>194</v>
      </c>
      <c r="AF32" t="s">
        <v>14215</v>
      </c>
      <c r="AG32">
        <v>0</v>
      </c>
      <c r="AH32" t="s">
        <v>118</v>
      </c>
      <c r="AI32" t="s">
        <v>96</v>
      </c>
      <c r="AJ32" t="s">
        <v>96</v>
      </c>
      <c r="AK32" t="s">
        <v>96</v>
      </c>
      <c r="AL32" t="s">
        <v>96</v>
      </c>
      <c r="AM32" t="s">
        <v>96</v>
      </c>
      <c r="AN32">
        <v>2</v>
      </c>
      <c r="AO32">
        <v>2</v>
      </c>
      <c r="AP32">
        <v>2</v>
      </c>
    </row>
    <row r="33" spans="1:42" x14ac:dyDescent="0.25">
      <c r="A33" t="s">
        <v>413</v>
      </c>
      <c r="B33">
        <v>8.7366149378986897</v>
      </c>
      <c r="C33">
        <v>72.099998474121094</v>
      </c>
      <c r="D33">
        <v>406550</v>
      </c>
      <c r="E33">
        <v>871</v>
      </c>
      <c r="F33">
        <v>1023.16199702609</v>
      </c>
      <c r="G33">
        <v>92.106618878773304</v>
      </c>
      <c r="H33" t="s">
        <v>2014</v>
      </c>
      <c r="I33" t="s">
        <v>2015</v>
      </c>
      <c r="J33" t="s">
        <v>43</v>
      </c>
      <c r="K33">
        <v>979178.05311689503</v>
      </c>
      <c r="L33">
        <v>558395.55780933099</v>
      </c>
      <c r="M33" t="s">
        <v>98</v>
      </c>
      <c r="N33" t="s">
        <v>98</v>
      </c>
      <c r="O33">
        <v>979178</v>
      </c>
      <c r="P33">
        <v>7833424</v>
      </c>
      <c r="Q33">
        <v>412</v>
      </c>
      <c r="R33">
        <v>8.7810149378986893</v>
      </c>
      <c r="S33" t="s">
        <v>410</v>
      </c>
      <c r="T33">
        <v>871</v>
      </c>
      <c r="U33">
        <v>1020.16199702609</v>
      </c>
      <c r="V33">
        <v>92.1</v>
      </c>
      <c r="W33" t="s">
        <v>14216</v>
      </c>
      <c r="X33">
        <v>72003054</v>
      </c>
      <c r="Y33" t="s">
        <v>96</v>
      </c>
      <c r="Z33" t="s">
        <v>410</v>
      </c>
      <c r="AA33" t="s">
        <v>411</v>
      </c>
      <c r="AB33" t="s">
        <v>413</v>
      </c>
      <c r="AC33" t="s">
        <v>412</v>
      </c>
      <c r="AD33" t="s">
        <v>2310</v>
      </c>
      <c r="AE33">
        <v>412</v>
      </c>
      <c r="AF33" t="s">
        <v>14216</v>
      </c>
      <c r="AG33" t="s">
        <v>96</v>
      </c>
      <c r="AH33" t="s">
        <v>96</v>
      </c>
      <c r="AI33" t="s">
        <v>96</v>
      </c>
      <c r="AJ33" t="s">
        <v>96</v>
      </c>
      <c r="AK33" t="s">
        <v>96</v>
      </c>
      <c r="AL33">
        <v>4</v>
      </c>
      <c r="AM33">
        <v>3</v>
      </c>
      <c r="AN33">
        <v>2</v>
      </c>
      <c r="AO33">
        <v>4</v>
      </c>
      <c r="AP33">
        <v>4</v>
      </c>
    </row>
    <row r="34" spans="1:42" x14ac:dyDescent="0.25">
      <c r="A34" t="s">
        <v>4422</v>
      </c>
      <c r="B34">
        <v>8.9383206935811401</v>
      </c>
      <c r="C34">
        <v>69.099998474121094</v>
      </c>
      <c r="D34" t="s">
        <v>4423</v>
      </c>
      <c r="E34">
        <v>1138</v>
      </c>
      <c r="F34">
        <v>1033.4567399336199</v>
      </c>
      <c r="G34">
        <v>87.166720853450101</v>
      </c>
      <c r="H34" t="s">
        <v>4424</v>
      </c>
      <c r="I34" t="s">
        <v>122</v>
      </c>
      <c r="J34" t="s">
        <v>43</v>
      </c>
      <c r="K34">
        <v>237418.29570973499</v>
      </c>
      <c r="L34">
        <v>105165.599793774</v>
      </c>
      <c r="M34" t="s">
        <v>98</v>
      </c>
      <c r="N34" t="s">
        <v>98</v>
      </c>
      <c r="O34">
        <v>237418</v>
      </c>
      <c r="P34">
        <v>1899344</v>
      </c>
      <c r="Q34">
        <v>100</v>
      </c>
      <c r="R34">
        <v>8.9827206935811397</v>
      </c>
      <c r="S34" t="s">
        <v>4425</v>
      </c>
      <c r="T34">
        <v>1138</v>
      </c>
      <c r="U34">
        <v>1030.4567399336199</v>
      </c>
      <c r="V34">
        <v>87.2</v>
      </c>
      <c r="W34" t="s">
        <v>14217</v>
      </c>
      <c r="X34">
        <v>72003054</v>
      </c>
      <c r="Y34" t="s">
        <v>96</v>
      </c>
      <c r="Z34" t="s">
        <v>4425</v>
      </c>
      <c r="AA34" t="s">
        <v>4426</v>
      </c>
      <c r="AB34" t="s">
        <v>4422</v>
      </c>
      <c r="AC34" t="s">
        <v>4427</v>
      </c>
      <c r="AD34" t="s">
        <v>4428</v>
      </c>
      <c r="AE34">
        <v>100</v>
      </c>
      <c r="AF34" t="s">
        <v>14217</v>
      </c>
      <c r="AG34" t="s">
        <v>96</v>
      </c>
      <c r="AH34" t="s">
        <v>96</v>
      </c>
      <c r="AI34" t="s">
        <v>96</v>
      </c>
      <c r="AJ34" t="s">
        <v>96</v>
      </c>
      <c r="AK34" t="s">
        <v>96</v>
      </c>
      <c r="AL34">
        <v>4</v>
      </c>
      <c r="AM34">
        <v>3</v>
      </c>
      <c r="AN34">
        <v>2</v>
      </c>
      <c r="AO34">
        <v>4</v>
      </c>
      <c r="AP34">
        <v>4</v>
      </c>
    </row>
    <row r="35" spans="1:42" x14ac:dyDescent="0.25">
      <c r="A35" t="s">
        <v>408</v>
      </c>
      <c r="B35">
        <v>9.0099106548838392</v>
      </c>
      <c r="C35">
        <v>59.099998474121101</v>
      </c>
      <c r="D35" t="s">
        <v>548</v>
      </c>
      <c r="E35">
        <v>1042</v>
      </c>
      <c r="F35">
        <v>1037.11057838696</v>
      </c>
      <c r="G35">
        <v>81.777077826382197</v>
      </c>
      <c r="H35" t="s">
        <v>549</v>
      </c>
      <c r="I35" t="s">
        <v>81</v>
      </c>
      <c r="J35" t="s">
        <v>44</v>
      </c>
      <c r="K35">
        <v>229973.04835433001</v>
      </c>
      <c r="L35">
        <v>137019.78495200301</v>
      </c>
      <c r="M35" t="s">
        <v>98</v>
      </c>
      <c r="N35" t="s">
        <v>98</v>
      </c>
      <c r="O35">
        <v>229973</v>
      </c>
      <c r="P35">
        <v>1839784</v>
      </c>
      <c r="Q35">
        <v>97</v>
      </c>
      <c r="R35">
        <v>9.0543106548838388</v>
      </c>
      <c r="S35" t="s">
        <v>414</v>
      </c>
      <c r="T35">
        <v>1042</v>
      </c>
      <c r="U35">
        <v>1034.11057838696</v>
      </c>
      <c r="V35">
        <v>81.8</v>
      </c>
      <c r="W35" t="s">
        <v>14218</v>
      </c>
      <c r="X35">
        <v>72003054</v>
      </c>
      <c r="Y35" t="s">
        <v>96</v>
      </c>
      <c r="Z35" t="s">
        <v>414</v>
      </c>
      <c r="AA35" t="s">
        <v>134</v>
      </c>
      <c r="AB35" t="s">
        <v>408</v>
      </c>
      <c r="AC35" t="s">
        <v>133</v>
      </c>
      <c r="AD35" t="s">
        <v>406</v>
      </c>
      <c r="AE35">
        <v>97</v>
      </c>
      <c r="AF35" t="s">
        <v>549</v>
      </c>
      <c r="AG35" t="s">
        <v>548</v>
      </c>
      <c r="AH35" t="s">
        <v>118</v>
      </c>
      <c r="AI35" t="s">
        <v>96</v>
      </c>
      <c r="AJ35" t="s">
        <v>96</v>
      </c>
      <c r="AK35" t="s">
        <v>96</v>
      </c>
      <c r="AL35" t="s">
        <v>96</v>
      </c>
      <c r="AM35" t="s">
        <v>96</v>
      </c>
      <c r="AN35">
        <v>2</v>
      </c>
      <c r="AO35">
        <v>2</v>
      </c>
      <c r="AP35">
        <v>2</v>
      </c>
    </row>
    <row r="36" spans="1:42" x14ac:dyDescent="0.25">
      <c r="A36" t="s">
        <v>408</v>
      </c>
      <c r="B36">
        <v>9.0099211275529107</v>
      </c>
      <c r="C36">
        <v>59</v>
      </c>
      <c r="D36" t="s">
        <v>5617</v>
      </c>
      <c r="E36">
        <v>1042</v>
      </c>
      <c r="F36">
        <v>1037.1111128954301</v>
      </c>
      <c r="G36">
        <v>81.721193333790595</v>
      </c>
      <c r="H36" t="s">
        <v>5618</v>
      </c>
      <c r="I36" t="s">
        <v>343</v>
      </c>
      <c r="J36" t="s">
        <v>44</v>
      </c>
      <c r="K36">
        <v>232625.35714401901</v>
      </c>
      <c r="L36">
        <v>135121.341911405</v>
      </c>
      <c r="M36" t="s">
        <v>98</v>
      </c>
      <c r="N36" t="s">
        <v>98</v>
      </c>
      <c r="O36">
        <v>232625</v>
      </c>
      <c r="P36">
        <v>1861000</v>
      </c>
      <c r="Q36">
        <v>98</v>
      </c>
      <c r="R36">
        <v>9.0543211275529103</v>
      </c>
      <c r="S36" t="s">
        <v>414</v>
      </c>
      <c r="T36">
        <v>1042</v>
      </c>
      <c r="U36">
        <v>1034.1111128954301</v>
      </c>
      <c r="V36">
        <v>81.7</v>
      </c>
      <c r="W36" t="s">
        <v>14218</v>
      </c>
      <c r="X36">
        <v>72003054</v>
      </c>
      <c r="Y36" t="s">
        <v>96</v>
      </c>
      <c r="Z36" t="s">
        <v>414</v>
      </c>
      <c r="AA36" t="s">
        <v>134</v>
      </c>
      <c r="AB36" t="s">
        <v>408</v>
      </c>
      <c r="AC36" t="s">
        <v>133</v>
      </c>
      <c r="AD36" t="s">
        <v>406</v>
      </c>
      <c r="AE36">
        <v>98</v>
      </c>
      <c r="AF36" t="s">
        <v>5618</v>
      </c>
      <c r="AG36" t="s">
        <v>5617</v>
      </c>
      <c r="AH36" t="s">
        <v>118</v>
      </c>
      <c r="AI36" t="s">
        <v>96</v>
      </c>
      <c r="AJ36" t="s">
        <v>96</v>
      </c>
      <c r="AK36" t="s">
        <v>96</v>
      </c>
      <c r="AL36" t="s">
        <v>96</v>
      </c>
      <c r="AM36" t="s">
        <v>96</v>
      </c>
      <c r="AN36">
        <v>2</v>
      </c>
      <c r="AO36">
        <v>2</v>
      </c>
      <c r="AP36">
        <v>2</v>
      </c>
    </row>
    <row r="37" spans="1:42" x14ac:dyDescent="0.25">
      <c r="A37" t="s">
        <v>707</v>
      </c>
      <c r="B37">
        <v>9.5472028195814094</v>
      </c>
      <c r="C37">
        <v>57</v>
      </c>
      <c r="D37" t="s">
        <v>5231</v>
      </c>
      <c r="E37">
        <v>1366</v>
      </c>
      <c r="F37">
        <v>1064.53312110556</v>
      </c>
      <c r="G37">
        <v>84.177970225084806</v>
      </c>
      <c r="H37" t="s">
        <v>5232</v>
      </c>
      <c r="I37" t="s">
        <v>296</v>
      </c>
      <c r="J37" t="s">
        <v>43</v>
      </c>
      <c r="K37">
        <v>90508.668143976101</v>
      </c>
      <c r="L37">
        <v>24418.5375343136</v>
      </c>
      <c r="M37" t="s">
        <v>98</v>
      </c>
      <c r="N37" t="s">
        <v>98</v>
      </c>
      <c r="O37">
        <v>90509</v>
      </c>
      <c r="P37">
        <v>724072</v>
      </c>
      <c r="Q37">
        <v>38</v>
      </c>
      <c r="R37">
        <v>9.5916028195814089</v>
      </c>
      <c r="S37" t="s">
        <v>416</v>
      </c>
      <c r="T37">
        <v>1366</v>
      </c>
      <c r="U37">
        <v>1061.53312110556</v>
      </c>
      <c r="V37">
        <v>84.2</v>
      </c>
      <c r="W37" t="s">
        <v>21334</v>
      </c>
      <c r="X37">
        <v>72003054</v>
      </c>
      <c r="Y37" t="s">
        <v>96</v>
      </c>
      <c r="Z37" t="s">
        <v>416</v>
      </c>
      <c r="AA37" t="s">
        <v>708</v>
      </c>
      <c r="AB37" t="s">
        <v>707</v>
      </c>
      <c r="AC37" t="s">
        <v>415</v>
      </c>
      <c r="AD37" t="s">
        <v>2682</v>
      </c>
      <c r="AE37">
        <v>38</v>
      </c>
      <c r="AF37" t="s">
        <v>21334</v>
      </c>
      <c r="AG37" t="s">
        <v>96</v>
      </c>
      <c r="AH37" t="s">
        <v>96</v>
      </c>
      <c r="AI37" t="s">
        <v>96</v>
      </c>
      <c r="AJ37" t="s">
        <v>96</v>
      </c>
      <c r="AK37" t="s">
        <v>96</v>
      </c>
      <c r="AL37">
        <v>4</v>
      </c>
      <c r="AM37">
        <v>3</v>
      </c>
      <c r="AN37">
        <v>2</v>
      </c>
      <c r="AO37">
        <v>4</v>
      </c>
      <c r="AP37">
        <v>4</v>
      </c>
    </row>
    <row r="38" spans="1:42" x14ac:dyDescent="0.25">
      <c r="A38" t="s">
        <v>1619</v>
      </c>
      <c r="B38">
        <v>9.6444645279726604</v>
      </c>
      <c r="C38">
        <v>71.099998474121094</v>
      </c>
      <c r="D38" t="s">
        <v>4950</v>
      </c>
      <c r="E38">
        <v>1475</v>
      </c>
      <c r="F38">
        <v>1069.4972049476301</v>
      </c>
      <c r="G38">
        <v>74.109584627257703</v>
      </c>
      <c r="H38" t="s">
        <v>4951</v>
      </c>
      <c r="I38" t="s">
        <v>4952</v>
      </c>
      <c r="J38" t="s">
        <v>43</v>
      </c>
      <c r="K38">
        <v>18632.617059169399</v>
      </c>
      <c r="L38">
        <v>9931.8263070858102</v>
      </c>
      <c r="M38">
        <v>48106.218788084698</v>
      </c>
      <c r="N38">
        <v>48106.218788084698</v>
      </c>
      <c r="O38">
        <v>0</v>
      </c>
      <c r="P38">
        <v>0</v>
      </c>
      <c r="Q38">
        <v>0</v>
      </c>
      <c r="R38">
        <v>9.68886452797266</v>
      </c>
      <c r="S38" t="s">
        <v>135</v>
      </c>
      <c r="T38">
        <v>1475</v>
      </c>
      <c r="U38">
        <v>1066.4972049476301</v>
      </c>
      <c r="V38">
        <v>74.099999999999994</v>
      </c>
      <c r="W38" t="s">
        <v>21335</v>
      </c>
      <c r="X38">
        <v>72003054</v>
      </c>
      <c r="Y38" t="s">
        <v>96</v>
      </c>
      <c r="Z38" t="s">
        <v>135</v>
      </c>
      <c r="AA38" t="s">
        <v>2919</v>
      </c>
      <c r="AB38" t="s">
        <v>1619</v>
      </c>
      <c r="AC38" t="s">
        <v>2920</v>
      </c>
      <c r="AD38" t="s">
        <v>2921</v>
      </c>
      <c r="AE38">
        <v>0</v>
      </c>
      <c r="AF38" t="s">
        <v>21335</v>
      </c>
      <c r="AG38" t="s">
        <v>96</v>
      </c>
      <c r="AH38" t="s">
        <v>96</v>
      </c>
      <c r="AI38" t="s">
        <v>96</v>
      </c>
      <c r="AJ38">
        <v>6</v>
      </c>
      <c r="AK38">
        <v>5</v>
      </c>
      <c r="AL38">
        <v>4</v>
      </c>
      <c r="AM38">
        <v>3</v>
      </c>
      <c r="AN38">
        <v>2</v>
      </c>
      <c r="AO38">
        <v>6</v>
      </c>
      <c r="AP38">
        <v>6</v>
      </c>
    </row>
    <row r="39" spans="1:42" x14ac:dyDescent="0.25">
      <c r="A39" t="s">
        <v>3439</v>
      </c>
      <c r="B39">
        <v>9.8766829334839699</v>
      </c>
      <c r="C39">
        <v>59</v>
      </c>
      <c r="D39" t="s">
        <v>6413</v>
      </c>
      <c r="E39">
        <v>1138</v>
      </c>
      <c r="F39">
        <v>1081.34926526711</v>
      </c>
      <c r="G39">
        <v>64.853466146671195</v>
      </c>
      <c r="H39" t="s">
        <v>6414</v>
      </c>
      <c r="I39" t="s">
        <v>6415</v>
      </c>
      <c r="J39" t="s">
        <v>43</v>
      </c>
      <c r="K39">
        <v>18662.0756780542</v>
      </c>
      <c r="L39">
        <v>10464.9008631263</v>
      </c>
      <c r="M39" t="s">
        <v>98</v>
      </c>
      <c r="N39" t="s">
        <v>98</v>
      </c>
      <c r="O39">
        <v>18662</v>
      </c>
      <c r="P39">
        <v>149296</v>
      </c>
      <c r="Q39">
        <v>8</v>
      </c>
      <c r="R39">
        <v>9.9210829334839694</v>
      </c>
      <c r="S39" t="s">
        <v>3439</v>
      </c>
      <c r="T39">
        <v>1138</v>
      </c>
      <c r="U39">
        <v>1078.34926526711</v>
      </c>
      <c r="V39">
        <v>64.900000000000006</v>
      </c>
      <c r="W39" t="s">
        <v>21336</v>
      </c>
      <c r="X39">
        <v>72003054</v>
      </c>
      <c r="Y39" t="s">
        <v>96</v>
      </c>
      <c r="Z39" t="s">
        <v>3439</v>
      </c>
      <c r="AA39" t="s">
        <v>3440</v>
      </c>
      <c r="AB39" t="s">
        <v>3443</v>
      </c>
      <c r="AC39" t="s">
        <v>3441</v>
      </c>
      <c r="AD39" t="s">
        <v>5335</v>
      </c>
      <c r="AE39">
        <v>8</v>
      </c>
      <c r="AF39" t="s">
        <v>21336</v>
      </c>
      <c r="AG39" t="s">
        <v>96</v>
      </c>
      <c r="AH39" t="s">
        <v>96</v>
      </c>
      <c r="AI39" t="s">
        <v>96</v>
      </c>
      <c r="AJ39" t="s">
        <v>96</v>
      </c>
      <c r="AK39">
        <v>5</v>
      </c>
      <c r="AL39" t="s">
        <v>96</v>
      </c>
      <c r="AM39">
        <v>3</v>
      </c>
      <c r="AN39">
        <v>2</v>
      </c>
      <c r="AO39">
        <v>5</v>
      </c>
      <c r="AP39">
        <v>5</v>
      </c>
    </row>
    <row r="40" spans="1:42" x14ac:dyDescent="0.25">
      <c r="A40" t="s">
        <v>1879</v>
      </c>
      <c r="B40">
        <v>9.9973488605195406</v>
      </c>
      <c r="C40">
        <v>207</v>
      </c>
      <c r="D40" t="s">
        <v>6416</v>
      </c>
      <c r="E40">
        <v>1845</v>
      </c>
      <c r="F40">
        <v>1087.5078634306899</v>
      </c>
      <c r="G40">
        <v>53.078743967389002</v>
      </c>
      <c r="H40" t="s">
        <v>6417</v>
      </c>
      <c r="I40" t="s">
        <v>6418</v>
      </c>
      <c r="J40" t="s">
        <v>43</v>
      </c>
      <c r="K40">
        <v>126484.944341469</v>
      </c>
      <c r="L40">
        <v>79291.853809448294</v>
      </c>
      <c r="M40">
        <v>137646.27623277699</v>
      </c>
      <c r="N40">
        <v>137646.27623277699</v>
      </c>
      <c r="O40">
        <v>0</v>
      </c>
      <c r="P40">
        <v>0</v>
      </c>
      <c r="Q40">
        <v>0</v>
      </c>
      <c r="R40">
        <v>10.04174886051954</v>
      </c>
      <c r="S40" t="s">
        <v>1879</v>
      </c>
      <c r="T40">
        <v>1845</v>
      </c>
      <c r="U40">
        <v>1084.5078634306899</v>
      </c>
      <c r="V40">
        <v>53.1</v>
      </c>
      <c r="W40" t="s">
        <v>21337</v>
      </c>
      <c r="X40">
        <v>72003054</v>
      </c>
      <c r="Y40" t="s">
        <v>96</v>
      </c>
      <c r="Z40" t="s">
        <v>1879</v>
      </c>
      <c r="AA40" t="s">
        <v>1406</v>
      </c>
      <c r="AB40" t="s">
        <v>6419</v>
      </c>
      <c r="AC40" t="s">
        <v>1404</v>
      </c>
      <c r="AD40" t="s">
        <v>6420</v>
      </c>
      <c r="AE40">
        <v>0</v>
      </c>
      <c r="AF40" t="s">
        <v>21337</v>
      </c>
      <c r="AG40" t="s">
        <v>96</v>
      </c>
      <c r="AH40" t="s">
        <v>96</v>
      </c>
      <c r="AI40" t="s">
        <v>96</v>
      </c>
      <c r="AJ40">
        <v>6</v>
      </c>
      <c r="AK40">
        <v>5</v>
      </c>
      <c r="AL40">
        <v>4</v>
      </c>
      <c r="AM40">
        <v>3</v>
      </c>
      <c r="AN40">
        <v>2</v>
      </c>
      <c r="AO40">
        <v>6</v>
      </c>
      <c r="AP40">
        <v>6</v>
      </c>
    </row>
    <row r="41" spans="1:42" x14ac:dyDescent="0.25">
      <c r="A41" t="s">
        <v>1404</v>
      </c>
      <c r="B41">
        <v>10.181233882672</v>
      </c>
      <c r="C41">
        <v>207</v>
      </c>
      <c r="D41" t="s">
        <v>6421</v>
      </c>
      <c r="E41">
        <v>3085</v>
      </c>
      <c r="F41">
        <v>1096.8930642703999</v>
      </c>
      <c r="G41">
        <v>52.085827852574297</v>
      </c>
      <c r="H41" t="s">
        <v>6422</v>
      </c>
      <c r="I41" t="s">
        <v>6423</v>
      </c>
      <c r="J41" t="s">
        <v>43</v>
      </c>
      <c r="K41">
        <v>136075.094997131</v>
      </c>
      <c r="L41">
        <v>15857.490073974301</v>
      </c>
      <c r="M41">
        <v>137646.27623277699</v>
      </c>
      <c r="N41">
        <v>137646.27623277699</v>
      </c>
      <c r="O41">
        <v>0</v>
      </c>
      <c r="P41">
        <v>0</v>
      </c>
      <c r="Q41">
        <v>0</v>
      </c>
      <c r="R41">
        <v>10.225633882672</v>
      </c>
      <c r="S41" t="s">
        <v>1404</v>
      </c>
      <c r="T41">
        <v>3085</v>
      </c>
      <c r="U41">
        <v>1093.8930642703999</v>
      </c>
      <c r="V41">
        <v>52.1</v>
      </c>
      <c r="W41" t="s">
        <v>21338</v>
      </c>
      <c r="X41">
        <v>72003054</v>
      </c>
      <c r="Y41" t="s">
        <v>96</v>
      </c>
      <c r="Z41" t="s">
        <v>1404</v>
      </c>
      <c r="AA41" t="s">
        <v>1405</v>
      </c>
      <c r="AB41" t="s">
        <v>1406</v>
      </c>
      <c r="AC41" t="s">
        <v>2327</v>
      </c>
      <c r="AD41" t="s">
        <v>1879</v>
      </c>
      <c r="AE41">
        <v>0</v>
      </c>
      <c r="AF41" t="s">
        <v>21338</v>
      </c>
      <c r="AG41" t="s">
        <v>96</v>
      </c>
      <c r="AH41" t="s">
        <v>96</v>
      </c>
      <c r="AI41" t="s">
        <v>96</v>
      </c>
      <c r="AJ41">
        <v>6</v>
      </c>
      <c r="AK41">
        <v>5</v>
      </c>
      <c r="AL41">
        <v>4</v>
      </c>
      <c r="AM41">
        <v>3</v>
      </c>
      <c r="AN41">
        <v>2</v>
      </c>
      <c r="AO41">
        <v>6</v>
      </c>
      <c r="AP41">
        <v>6</v>
      </c>
    </row>
    <row r="42" spans="1:42" x14ac:dyDescent="0.25">
      <c r="A42" t="s">
        <v>3217</v>
      </c>
      <c r="B42">
        <v>10.2345150483761</v>
      </c>
      <c r="C42">
        <v>99</v>
      </c>
      <c r="D42" t="s">
        <v>6424</v>
      </c>
      <c r="F42">
        <v>1099.61245073947</v>
      </c>
      <c r="G42">
        <v>56.947299833030698</v>
      </c>
      <c r="H42" t="s">
        <v>6425</v>
      </c>
      <c r="I42" t="s">
        <v>6426</v>
      </c>
      <c r="J42" t="s">
        <v>3397</v>
      </c>
      <c r="K42">
        <v>38286.954950728898</v>
      </c>
      <c r="L42">
        <v>12173.029641958099</v>
      </c>
      <c r="M42" t="s">
        <v>98</v>
      </c>
      <c r="N42" t="s">
        <v>98</v>
      </c>
      <c r="O42">
        <v>38287</v>
      </c>
      <c r="P42">
        <v>306296</v>
      </c>
      <c r="Q42">
        <v>16</v>
      </c>
      <c r="R42">
        <v>10.278915048376099</v>
      </c>
      <c r="S42" t="s">
        <v>6427</v>
      </c>
      <c r="T42" t="s">
        <v>96</v>
      </c>
      <c r="U42">
        <v>1096.61245073947</v>
      </c>
      <c r="V42">
        <v>56.9</v>
      </c>
      <c r="W42" t="s">
        <v>21339</v>
      </c>
      <c r="X42">
        <v>72003054</v>
      </c>
      <c r="Y42" t="s">
        <v>96</v>
      </c>
      <c r="Z42" t="s">
        <v>6427</v>
      </c>
      <c r="AA42" t="s">
        <v>6428</v>
      </c>
      <c r="AB42" t="s">
        <v>3217</v>
      </c>
      <c r="AC42" t="s">
        <v>6429</v>
      </c>
      <c r="AD42" t="s">
        <v>3215</v>
      </c>
      <c r="AE42">
        <v>16</v>
      </c>
      <c r="AF42" t="s">
        <v>21339</v>
      </c>
      <c r="AG42" t="s">
        <v>96</v>
      </c>
      <c r="AH42" t="s">
        <v>96</v>
      </c>
      <c r="AI42" t="s">
        <v>96</v>
      </c>
      <c r="AJ42" t="s">
        <v>96</v>
      </c>
      <c r="AK42">
        <v>5</v>
      </c>
      <c r="AL42" t="s">
        <v>96</v>
      </c>
      <c r="AM42">
        <v>3</v>
      </c>
      <c r="AN42">
        <v>2</v>
      </c>
      <c r="AO42">
        <v>5</v>
      </c>
      <c r="AP42">
        <v>5</v>
      </c>
    </row>
    <row r="43" spans="1:42" x14ac:dyDescent="0.25">
      <c r="A43" t="s">
        <v>709</v>
      </c>
      <c r="B43">
        <v>10.3957192177953</v>
      </c>
      <c r="C43">
        <v>57.099998474121101</v>
      </c>
      <c r="D43" t="s">
        <v>2927</v>
      </c>
      <c r="E43">
        <v>1108</v>
      </c>
      <c r="F43">
        <v>1107.8400567102501</v>
      </c>
      <c r="G43">
        <v>69.938474370660799</v>
      </c>
      <c r="H43" t="s">
        <v>2928</v>
      </c>
      <c r="I43" t="s">
        <v>51</v>
      </c>
      <c r="J43" t="s">
        <v>44</v>
      </c>
      <c r="K43">
        <v>374545.82964589598</v>
      </c>
      <c r="L43">
        <v>68826.501211712501</v>
      </c>
      <c r="M43">
        <v>276201.10054954799</v>
      </c>
      <c r="N43">
        <v>276201.10054954799</v>
      </c>
      <c r="O43">
        <v>98345</v>
      </c>
      <c r="P43">
        <v>786760</v>
      </c>
      <c r="Q43">
        <v>41</v>
      </c>
      <c r="R43">
        <v>10.440119217795299</v>
      </c>
      <c r="S43" t="s">
        <v>709</v>
      </c>
      <c r="T43">
        <v>1108</v>
      </c>
      <c r="U43">
        <v>1104.8400567102501</v>
      </c>
      <c r="V43">
        <v>69.900000000000006</v>
      </c>
      <c r="W43" t="s">
        <v>14219</v>
      </c>
      <c r="X43">
        <v>72003054</v>
      </c>
      <c r="Y43" t="s">
        <v>96</v>
      </c>
      <c r="Z43" t="s">
        <v>709</v>
      </c>
      <c r="AA43" t="s">
        <v>137</v>
      </c>
      <c r="AB43" t="s">
        <v>2929</v>
      </c>
      <c r="AC43" t="s">
        <v>138</v>
      </c>
      <c r="AD43" t="s">
        <v>2925</v>
      </c>
      <c r="AE43">
        <v>41</v>
      </c>
      <c r="AF43" t="s">
        <v>14219</v>
      </c>
      <c r="AG43" t="s">
        <v>96</v>
      </c>
      <c r="AH43" t="s">
        <v>118</v>
      </c>
      <c r="AI43" t="s">
        <v>96</v>
      </c>
      <c r="AJ43" t="s">
        <v>96</v>
      </c>
      <c r="AK43">
        <v>5</v>
      </c>
      <c r="AL43" t="s">
        <v>96</v>
      </c>
      <c r="AM43" t="s">
        <v>96</v>
      </c>
      <c r="AN43">
        <v>2</v>
      </c>
      <c r="AO43">
        <v>5</v>
      </c>
      <c r="AP43">
        <v>5</v>
      </c>
    </row>
    <row r="44" spans="1:42" ht="15" customHeight="1" x14ac:dyDescent="0.25">
      <c r="A44" t="s">
        <v>712</v>
      </c>
      <c r="B44">
        <v>10.438878607158401</v>
      </c>
      <c r="C44">
        <v>71.099998474121094</v>
      </c>
      <c r="D44">
        <v>1192461</v>
      </c>
      <c r="E44">
        <v>890</v>
      </c>
      <c r="F44">
        <v>1110.04284371568</v>
      </c>
      <c r="G44">
        <v>64.172242445445207</v>
      </c>
      <c r="H44" t="s">
        <v>782</v>
      </c>
      <c r="I44" t="s">
        <v>85</v>
      </c>
      <c r="J44" t="s">
        <v>43</v>
      </c>
      <c r="K44">
        <v>58822.843942494401</v>
      </c>
      <c r="L44">
        <v>20512.810552877301</v>
      </c>
      <c r="M44" t="s">
        <v>98</v>
      </c>
      <c r="N44" t="s">
        <v>98</v>
      </c>
      <c r="O44">
        <v>58823</v>
      </c>
      <c r="P44">
        <v>470584</v>
      </c>
      <c r="Q44">
        <v>25</v>
      </c>
      <c r="R44">
        <v>10.4832786071584</v>
      </c>
      <c r="S44" t="s">
        <v>422</v>
      </c>
      <c r="T44">
        <v>890</v>
      </c>
      <c r="U44">
        <v>1107.04284371568</v>
      </c>
      <c r="V44">
        <v>64.2</v>
      </c>
      <c r="W44" t="s">
        <v>14220</v>
      </c>
      <c r="X44">
        <v>72003054</v>
      </c>
      <c r="Y44" t="s">
        <v>96</v>
      </c>
      <c r="Z44" t="s">
        <v>422</v>
      </c>
      <c r="AA44" t="s">
        <v>423</v>
      </c>
      <c r="AB44" t="s">
        <v>712</v>
      </c>
      <c r="AC44" t="s">
        <v>713</v>
      </c>
      <c r="AD44" t="s">
        <v>711</v>
      </c>
      <c r="AE44">
        <v>25</v>
      </c>
      <c r="AF44" t="s">
        <v>14220</v>
      </c>
      <c r="AG44" t="s">
        <v>96</v>
      </c>
      <c r="AH44" t="s">
        <v>96</v>
      </c>
      <c r="AI44" t="s">
        <v>96</v>
      </c>
      <c r="AJ44" t="s">
        <v>96</v>
      </c>
      <c r="AK44">
        <v>5</v>
      </c>
      <c r="AL44">
        <v>4</v>
      </c>
      <c r="AM44">
        <v>3</v>
      </c>
      <c r="AN44">
        <v>2</v>
      </c>
      <c r="AO44">
        <v>5</v>
      </c>
      <c r="AP44">
        <v>5</v>
      </c>
    </row>
    <row r="45" spans="1:42" x14ac:dyDescent="0.25">
      <c r="A45" t="s">
        <v>422</v>
      </c>
      <c r="B45">
        <v>10.544705380127001</v>
      </c>
      <c r="C45">
        <v>71.099998474121094</v>
      </c>
      <c r="D45" t="s">
        <v>6430</v>
      </c>
      <c r="E45">
        <v>912</v>
      </c>
      <c r="F45">
        <v>1115.4440749138701</v>
      </c>
      <c r="G45">
        <v>83.961433870152902</v>
      </c>
      <c r="H45" t="s">
        <v>6431</v>
      </c>
      <c r="I45" t="s">
        <v>6432</v>
      </c>
      <c r="J45" t="s">
        <v>43</v>
      </c>
      <c r="K45">
        <v>15783.5517149236</v>
      </c>
      <c r="L45">
        <v>12650.045569910901</v>
      </c>
      <c r="M45" t="s">
        <v>98</v>
      </c>
      <c r="N45" t="s">
        <v>98</v>
      </c>
      <c r="O45">
        <v>15784</v>
      </c>
      <c r="P45">
        <v>126272</v>
      </c>
      <c r="Q45">
        <v>7</v>
      </c>
      <c r="R45">
        <v>10.589105380127</v>
      </c>
      <c r="S45" t="s">
        <v>423</v>
      </c>
      <c r="T45">
        <v>912</v>
      </c>
      <c r="U45">
        <v>1112.4440749138701</v>
      </c>
      <c r="V45">
        <v>84</v>
      </c>
      <c r="W45" t="s">
        <v>21340</v>
      </c>
      <c r="X45">
        <v>72003054</v>
      </c>
      <c r="Y45" t="s">
        <v>96</v>
      </c>
      <c r="Z45" t="s">
        <v>423</v>
      </c>
      <c r="AA45" t="s">
        <v>713</v>
      </c>
      <c r="AB45" t="s">
        <v>422</v>
      </c>
      <c r="AC45" t="s">
        <v>425</v>
      </c>
      <c r="AD45" t="s">
        <v>712</v>
      </c>
      <c r="AE45">
        <v>7</v>
      </c>
      <c r="AF45" t="s">
        <v>21340</v>
      </c>
      <c r="AG45" t="s">
        <v>96</v>
      </c>
      <c r="AH45" t="s">
        <v>96</v>
      </c>
      <c r="AI45" t="s">
        <v>96</v>
      </c>
      <c r="AJ45" t="s">
        <v>96</v>
      </c>
      <c r="AK45" t="s">
        <v>96</v>
      </c>
      <c r="AL45">
        <v>4</v>
      </c>
      <c r="AM45">
        <v>3</v>
      </c>
      <c r="AN45">
        <v>2</v>
      </c>
      <c r="AO45">
        <v>4</v>
      </c>
      <c r="AP45">
        <v>4</v>
      </c>
    </row>
    <row r="46" spans="1:42" x14ac:dyDescent="0.25">
      <c r="A46" t="s">
        <v>2685</v>
      </c>
      <c r="B46">
        <v>10.621464181536799</v>
      </c>
      <c r="C46">
        <v>139</v>
      </c>
      <c r="D46">
        <v>230378</v>
      </c>
      <c r="E46">
        <v>1289</v>
      </c>
      <c r="F46">
        <v>1119.36172279521</v>
      </c>
      <c r="G46">
        <v>72.161079886922394</v>
      </c>
      <c r="H46" t="s">
        <v>6433</v>
      </c>
      <c r="I46" t="s">
        <v>6434</v>
      </c>
      <c r="J46" t="s">
        <v>43</v>
      </c>
      <c r="K46">
        <v>54479.558883973797</v>
      </c>
      <c r="L46">
        <v>42738.570525085197</v>
      </c>
      <c r="M46" t="s">
        <v>98</v>
      </c>
      <c r="N46" t="s">
        <v>98</v>
      </c>
      <c r="O46">
        <v>54480</v>
      </c>
      <c r="P46">
        <v>435840</v>
      </c>
      <c r="Q46">
        <v>23</v>
      </c>
      <c r="R46">
        <v>10.665864181536799</v>
      </c>
      <c r="S46" t="s">
        <v>424</v>
      </c>
      <c r="T46">
        <v>1289</v>
      </c>
      <c r="U46">
        <v>1116.36172279521</v>
      </c>
      <c r="V46">
        <v>72.2</v>
      </c>
      <c r="W46" t="s">
        <v>14221</v>
      </c>
      <c r="X46">
        <v>72003054</v>
      </c>
      <c r="Y46" t="s">
        <v>96</v>
      </c>
      <c r="Z46" t="s">
        <v>424</v>
      </c>
      <c r="AA46" t="s">
        <v>2686</v>
      </c>
      <c r="AB46" t="s">
        <v>2685</v>
      </c>
      <c r="AC46" t="s">
        <v>2687</v>
      </c>
      <c r="AD46" t="s">
        <v>2688</v>
      </c>
      <c r="AE46">
        <v>23</v>
      </c>
      <c r="AF46" t="s">
        <v>14221</v>
      </c>
      <c r="AG46" t="s">
        <v>96</v>
      </c>
      <c r="AH46" t="s">
        <v>96</v>
      </c>
      <c r="AI46" t="s">
        <v>96</v>
      </c>
      <c r="AJ46" t="s">
        <v>96</v>
      </c>
      <c r="AK46">
        <v>5</v>
      </c>
      <c r="AL46">
        <v>4</v>
      </c>
      <c r="AM46">
        <v>3</v>
      </c>
      <c r="AN46">
        <v>2</v>
      </c>
      <c r="AO46">
        <v>5</v>
      </c>
      <c r="AP46">
        <v>5</v>
      </c>
    </row>
    <row r="47" spans="1:42" x14ac:dyDescent="0.25">
      <c r="A47" t="s">
        <v>2349</v>
      </c>
      <c r="B47">
        <v>10.6909408673933</v>
      </c>
      <c r="C47">
        <v>123</v>
      </c>
      <c r="D47" t="s">
        <v>6435</v>
      </c>
      <c r="E47">
        <v>2355</v>
      </c>
      <c r="F47">
        <v>1122.9077030105</v>
      </c>
      <c r="G47">
        <v>64.426328685416607</v>
      </c>
      <c r="H47" t="s">
        <v>6436</v>
      </c>
      <c r="I47" t="s">
        <v>6437</v>
      </c>
      <c r="J47" t="s">
        <v>43</v>
      </c>
      <c r="K47">
        <v>71191.836448439601</v>
      </c>
      <c r="L47">
        <v>12109.009752337601</v>
      </c>
      <c r="M47">
        <v>48821.178708114399</v>
      </c>
      <c r="N47">
        <v>48821.178708114399</v>
      </c>
      <c r="O47">
        <v>22371</v>
      </c>
      <c r="P47">
        <v>178968</v>
      </c>
      <c r="Q47">
        <v>9</v>
      </c>
      <c r="R47">
        <v>10.735340867393299</v>
      </c>
      <c r="S47" t="s">
        <v>2349</v>
      </c>
      <c r="T47">
        <v>2355</v>
      </c>
      <c r="U47">
        <v>1119.9077030105</v>
      </c>
      <c r="V47">
        <v>64.400000000000006</v>
      </c>
      <c r="W47" t="s">
        <v>14222</v>
      </c>
      <c r="X47">
        <v>72003054</v>
      </c>
      <c r="Y47" t="s">
        <v>96</v>
      </c>
      <c r="Z47" t="s">
        <v>2349</v>
      </c>
      <c r="AA47" t="s">
        <v>2347</v>
      </c>
      <c r="AB47" t="s">
        <v>2336</v>
      </c>
      <c r="AC47" t="s">
        <v>2348</v>
      </c>
      <c r="AD47" t="s">
        <v>2335</v>
      </c>
      <c r="AE47">
        <v>9</v>
      </c>
      <c r="AF47" t="s">
        <v>14222</v>
      </c>
      <c r="AG47" t="s">
        <v>96</v>
      </c>
      <c r="AH47" t="s">
        <v>96</v>
      </c>
      <c r="AI47" t="s">
        <v>96</v>
      </c>
      <c r="AJ47" t="s">
        <v>96</v>
      </c>
      <c r="AK47">
        <v>5</v>
      </c>
      <c r="AL47">
        <v>4</v>
      </c>
      <c r="AM47">
        <v>3</v>
      </c>
      <c r="AN47">
        <v>2</v>
      </c>
      <c r="AO47">
        <v>5</v>
      </c>
      <c r="AP47">
        <v>5</v>
      </c>
    </row>
    <row r="48" spans="1:42" x14ac:dyDescent="0.25">
      <c r="A48" t="s">
        <v>849</v>
      </c>
      <c r="B48">
        <v>10.712160008617399</v>
      </c>
      <c r="C48">
        <v>140</v>
      </c>
      <c r="D48" t="s">
        <v>9187</v>
      </c>
      <c r="E48">
        <v>1213</v>
      </c>
      <c r="F48">
        <v>1123.9906944347199</v>
      </c>
      <c r="G48">
        <v>69.949028338416198</v>
      </c>
      <c r="H48" t="s">
        <v>9188</v>
      </c>
      <c r="I48" t="s">
        <v>9189</v>
      </c>
      <c r="J48" t="s">
        <v>43</v>
      </c>
      <c r="K48">
        <v>190247.43825793199</v>
      </c>
      <c r="L48">
        <v>65344.2697462387</v>
      </c>
      <c r="M48" t="s">
        <v>98</v>
      </c>
      <c r="N48" t="s">
        <v>98</v>
      </c>
      <c r="O48">
        <v>190247</v>
      </c>
      <c r="P48">
        <v>1521976</v>
      </c>
      <c r="Q48">
        <v>80</v>
      </c>
      <c r="R48">
        <v>10.756560008617399</v>
      </c>
      <c r="S48" t="s">
        <v>293</v>
      </c>
      <c r="T48">
        <v>1213</v>
      </c>
      <c r="U48">
        <v>1120.9906944347199</v>
      </c>
      <c r="V48">
        <v>69.900000000000006</v>
      </c>
      <c r="W48" t="s">
        <v>21341</v>
      </c>
      <c r="X48">
        <v>72003054</v>
      </c>
      <c r="Y48" t="s">
        <v>96</v>
      </c>
      <c r="Z48" t="s">
        <v>293</v>
      </c>
      <c r="AA48" t="s">
        <v>851</v>
      </c>
      <c r="AB48" t="s">
        <v>849</v>
      </c>
      <c r="AC48" t="s">
        <v>1621</v>
      </c>
      <c r="AD48" t="s">
        <v>850</v>
      </c>
      <c r="AE48">
        <v>80</v>
      </c>
      <c r="AF48" t="s">
        <v>21341</v>
      </c>
      <c r="AG48" t="s">
        <v>96</v>
      </c>
      <c r="AH48" t="s">
        <v>96</v>
      </c>
      <c r="AI48" t="s">
        <v>96</v>
      </c>
      <c r="AJ48" t="s">
        <v>96</v>
      </c>
      <c r="AK48">
        <v>5</v>
      </c>
      <c r="AL48" t="s">
        <v>96</v>
      </c>
      <c r="AM48">
        <v>3</v>
      </c>
      <c r="AN48">
        <v>2</v>
      </c>
      <c r="AO48">
        <v>5</v>
      </c>
      <c r="AP48">
        <v>5</v>
      </c>
    </row>
    <row r="49" spans="1:42" x14ac:dyDescent="0.25">
      <c r="A49" t="s">
        <v>5808</v>
      </c>
      <c r="B49">
        <v>10.7729466166571</v>
      </c>
      <c r="C49">
        <v>134</v>
      </c>
      <c r="D49" t="s">
        <v>21131</v>
      </c>
      <c r="E49">
        <v>2382</v>
      </c>
      <c r="F49">
        <v>1127.0931468157701</v>
      </c>
      <c r="G49">
        <v>58.893659049511498</v>
      </c>
      <c r="H49" t="s">
        <v>21132</v>
      </c>
      <c r="I49" t="s">
        <v>4688</v>
      </c>
      <c r="J49" t="s">
        <v>43</v>
      </c>
      <c r="K49">
        <v>21415.943732064199</v>
      </c>
      <c r="L49">
        <v>9538.2385289837293</v>
      </c>
      <c r="M49" t="s">
        <v>98</v>
      </c>
      <c r="N49" t="s">
        <v>98</v>
      </c>
      <c r="O49">
        <v>21416</v>
      </c>
      <c r="P49">
        <v>171328</v>
      </c>
      <c r="Q49">
        <v>9</v>
      </c>
      <c r="R49">
        <v>10.817346616657099</v>
      </c>
      <c r="S49" t="s">
        <v>5808</v>
      </c>
      <c r="T49">
        <v>2382</v>
      </c>
      <c r="U49">
        <v>1124.0931468157701</v>
      </c>
      <c r="V49">
        <v>58.9</v>
      </c>
      <c r="W49" t="s">
        <v>21342</v>
      </c>
      <c r="X49">
        <v>72003054</v>
      </c>
      <c r="Y49" t="s">
        <v>96</v>
      </c>
      <c r="Z49" t="s">
        <v>5808</v>
      </c>
      <c r="AA49" t="s">
        <v>5809</v>
      </c>
      <c r="AB49" t="s">
        <v>5811</v>
      </c>
      <c r="AC49" t="s">
        <v>5810</v>
      </c>
      <c r="AD49" t="s">
        <v>6438</v>
      </c>
      <c r="AE49">
        <v>9</v>
      </c>
      <c r="AF49" t="s">
        <v>21342</v>
      </c>
      <c r="AG49" t="s">
        <v>96</v>
      </c>
      <c r="AH49" t="s">
        <v>96</v>
      </c>
      <c r="AI49" t="s">
        <v>96</v>
      </c>
      <c r="AJ49" t="s">
        <v>96</v>
      </c>
      <c r="AK49">
        <v>5</v>
      </c>
      <c r="AL49">
        <v>4</v>
      </c>
      <c r="AM49">
        <v>3</v>
      </c>
      <c r="AN49">
        <v>2</v>
      </c>
      <c r="AO49">
        <v>5</v>
      </c>
      <c r="AP49">
        <v>5</v>
      </c>
    </row>
    <row r="50" spans="1:42" x14ac:dyDescent="0.25">
      <c r="A50" t="s">
        <v>139</v>
      </c>
      <c r="B50">
        <v>10.786501219279099</v>
      </c>
      <c r="C50">
        <v>266.89999389648398</v>
      </c>
      <c r="D50" t="s">
        <v>21133</v>
      </c>
      <c r="E50">
        <v>1682</v>
      </c>
      <c r="F50">
        <v>1127.78495230608</v>
      </c>
      <c r="G50">
        <v>66.857215689234394</v>
      </c>
      <c r="H50" t="s">
        <v>21134</v>
      </c>
      <c r="I50" t="s">
        <v>140</v>
      </c>
      <c r="J50" t="s">
        <v>43</v>
      </c>
      <c r="K50">
        <v>69248.599931841105</v>
      </c>
      <c r="L50">
        <v>45478.839869875999</v>
      </c>
      <c r="M50" t="s">
        <v>98</v>
      </c>
      <c r="N50" t="s">
        <v>98</v>
      </c>
      <c r="O50">
        <v>69249</v>
      </c>
      <c r="P50">
        <v>553992</v>
      </c>
      <c r="Q50">
        <v>29</v>
      </c>
      <c r="R50">
        <v>10.830901219279099</v>
      </c>
      <c r="S50" t="s">
        <v>139</v>
      </c>
      <c r="T50">
        <v>1682</v>
      </c>
      <c r="U50">
        <v>1124.78495230608</v>
      </c>
      <c r="V50">
        <v>66.900000000000006</v>
      </c>
      <c r="W50" t="s">
        <v>21343</v>
      </c>
      <c r="X50">
        <v>72003054</v>
      </c>
      <c r="Y50" t="s">
        <v>96</v>
      </c>
      <c r="Z50" t="s">
        <v>139</v>
      </c>
      <c r="AA50" t="s">
        <v>141</v>
      </c>
      <c r="AB50" t="s">
        <v>142</v>
      </c>
      <c r="AC50" t="s">
        <v>143</v>
      </c>
      <c r="AD50" t="s">
        <v>144</v>
      </c>
      <c r="AE50">
        <v>29</v>
      </c>
      <c r="AF50" t="s">
        <v>21343</v>
      </c>
      <c r="AG50" t="s">
        <v>96</v>
      </c>
      <c r="AH50" t="s">
        <v>96</v>
      </c>
      <c r="AI50" t="s">
        <v>96</v>
      </c>
      <c r="AJ50" t="s">
        <v>96</v>
      </c>
      <c r="AK50">
        <v>5</v>
      </c>
      <c r="AL50">
        <v>4</v>
      </c>
      <c r="AM50">
        <v>3</v>
      </c>
      <c r="AN50">
        <v>2</v>
      </c>
      <c r="AO50">
        <v>5</v>
      </c>
      <c r="AP50">
        <v>5</v>
      </c>
    </row>
    <row r="51" spans="1:42" x14ac:dyDescent="0.25">
      <c r="A51" t="s">
        <v>778</v>
      </c>
      <c r="B51">
        <v>10.9898614059843</v>
      </c>
      <c r="C51">
        <v>99</v>
      </c>
      <c r="D51" t="s">
        <v>146</v>
      </c>
      <c r="E51">
        <v>1137</v>
      </c>
      <c r="F51">
        <v>1138.1641347576401</v>
      </c>
      <c r="G51">
        <v>93.152502961583195</v>
      </c>
      <c r="H51" t="s">
        <v>147</v>
      </c>
      <c r="I51" t="s">
        <v>148</v>
      </c>
      <c r="J51" t="s">
        <v>44</v>
      </c>
      <c r="K51">
        <v>552202.37465378502</v>
      </c>
      <c r="L51">
        <v>87316.060228119895</v>
      </c>
      <c r="M51" t="s">
        <v>98</v>
      </c>
      <c r="N51" t="s">
        <v>98</v>
      </c>
      <c r="O51">
        <v>552202</v>
      </c>
      <c r="P51">
        <v>4417616</v>
      </c>
      <c r="Q51">
        <v>232</v>
      </c>
      <c r="R51">
        <v>11.034261405984299</v>
      </c>
      <c r="S51" t="s">
        <v>778</v>
      </c>
      <c r="T51">
        <v>1137</v>
      </c>
      <c r="U51">
        <v>1135.1641347576401</v>
      </c>
      <c r="V51">
        <v>93.2</v>
      </c>
      <c r="W51" t="s">
        <v>21344</v>
      </c>
      <c r="X51">
        <v>72003054</v>
      </c>
      <c r="Y51" t="s">
        <v>96</v>
      </c>
      <c r="Z51" t="s">
        <v>778</v>
      </c>
      <c r="AA51" t="s">
        <v>779</v>
      </c>
      <c r="AB51" t="s">
        <v>780</v>
      </c>
      <c r="AC51" t="s">
        <v>781</v>
      </c>
      <c r="AD51" t="s">
        <v>1888</v>
      </c>
      <c r="AE51">
        <v>232</v>
      </c>
      <c r="AF51" t="s">
        <v>147</v>
      </c>
      <c r="AG51" t="s">
        <v>146</v>
      </c>
      <c r="AH51" t="s">
        <v>118</v>
      </c>
      <c r="AI51" t="s">
        <v>152</v>
      </c>
      <c r="AJ51" t="s">
        <v>96</v>
      </c>
      <c r="AK51" t="s">
        <v>96</v>
      </c>
      <c r="AL51" t="s">
        <v>96</v>
      </c>
      <c r="AM51" t="s">
        <v>96</v>
      </c>
      <c r="AN51">
        <v>1</v>
      </c>
      <c r="AO51">
        <v>1</v>
      </c>
      <c r="AP51">
        <v>1</v>
      </c>
    </row>
    <row r="52" spans="1:42" x14ac:dyDescent="0.25">
      <c r="A52" t="s">
        <v>717</v>
      </c>
      <c r="B52">
        <v>11.181709345275801</v>
      </c>
      <c r="C52">
        <v>98.099998474121094</v>
      </c>
      <c r="D52" t="s">
        <v>2944</v>
      </c>
      <c r="E52">
        <v>1141</v>
      </c>
      <c r="F52">
        <v>1147.9557503000999</v>
      </c>
      <c r="G52">
        <v>90.563314296482503</v>
      </c>
      <c r="H52" t="s">
        <v>2945</v>
      </c>
      <c r="I52" t="s">
        <v>350</v>
      </c>
      <c r="J52" t="s">
        <v>44</v>
      </c>
      <c r="K52">
        <v>362413.21764257998</v>
      </c>
      <c r="L52">
        <v>148009.13286720499</v>
      </c>
      <c r="M52" t="s">
        <v>98</v>
      </c>
      <c r="N52" t="s">
        <v>98</v>
      </c>
      <c r="O52">
        <v>362413</v>
      </c>
      <c r="P52">
        <v>2899304</v>
      </c>
      <c r="Q52">
        <v>153</v>
      </c>
      <c r="R52">
        <v>11.2261093452758</v>
      </c>
      <c r="S52" t="s">
        <v>717</v>
      </c>
      <c r="T52">
        <v>1141</v>
      </c>
      <c r="U52">
        <v>1144.9557503000999</v>
      </c>
      <c r="V52">
        <v>90.6</v>
      </c>
      <c r="W52" t="s">
        <v>14223</v>
      </c>
      <c r="X52">
        <v>72003054</v>
      </c>
      <c r="Y52" t="s">
        <v>96</v>
      </c>
      <c r="Z52" t="s">
        <v>717</v>
      </c>
      <c r="AA52" t="s">
        <v>718</v>
      </c>
      <c r="AB52" t="s">
        <v>716</v>
      </c>
      <c r="AC52" t="s">
        <v>719</v>
      </c>
      <c r="AD52" t="s">
        <v>4442</v>
      </c>
      <c r="AE52">
        <v>153</v>
      </c>
      <c r="AF52" t="s">
        <v>2945</v>
      </c>
      <c r="AG52" t="s">
        <v>2944</v>
      </c>
      <c r="AH52" t="s">
        <v>118</v>
      </c>
      <c r="AI52" t="s">
        <v>96</v>
      </c>
      <c r="AJ52" t="s">
        <v>96</v>
      </c>
      <c r="AK52" t="s">
        <v>96</v>
      </c>
      <c r="AL52" t="s">
        <v>96</v>
      </c>
      <c r="AM52" t="s">
        <v>96</v>
      </c>
      <c r="AN52">
        <v>2</v>
      </c>
      <c r="AO52">
        <v>2</v>
      </c>
      <c r="AP52">
        <v>2</v>
      </c>
    </row>
    <row r="53" spans="1:42" x14ac:dyDescent="0.25">
      <c r="A53" t="s">
        <v>3098</v>
      </c>
      <c r="B53">
        <v>11.1941226285941</v>
      </c>
      <c r="C53">
        <v>70</v>
      </c>
      <c r="D53" t="s">
        <v>6439</v>
      </c>
      <c r="E53">
        <v>693</v>
      </c>
      <c r="F53">
        <v>1148.5893046573799</v>
      </c>
      <c r="G53">
        <v>72.6672395197415</v>
      </c>
      <c r="H53" t="s">
        <v>6440</v>
      </c>
      <c r="I53" t="s">
        <v>6441</v>
      </c>
      <c r="J53" t="s">
        <v>43</v>
      </c>
      <c r="K53">
        <v>69301.858268224605</v>
      </c>
      <c r="L53">
        <v>19580.396430868201</v>
      </c>
      <c r="M53" t="s">
        <v>98</v>
      </c>
      <c r="N53" t="s">
        <v>98</v>
      </c>
      <c r="O53">
        <v>69302</v>
      </c>
      <c r="P53">
        <v>554416</v>
      </c>
      <c r="Q53">
        <v>29</v>
      </c>
      <c r="R53">
        <v>11.238522628594099</v>
      </c>
      <c r="S53" t="s">
        <v>3098</v>
      </c>
      <c r="T53">
        <v>693</v>
      </c>
      <c r="U53">
        <v>1145.5893046573799</v>
      </c>
      <c r="V53">
        <v>72.7</v>
      </c>
      <c r="W53" t="s">
        <v>21345</v>
      </c>
      <c r="X53">
        <v>72003054</v>
      </c>
      <c r="Y53" t="s">
        <v>96</v>
      </c>
      <c r="Z53" t="s">
        <v>3098</v>
      </c>
      <c r="AA53" t="s">
        <v>3819</v>
      </c>
      <c r="AB53" t="s">
        <v>3097</v>
      </c>
      <c r="AC53" t="s">
        <v>6442</v>
      </c>
      <c r="AD53" t="s">
        <v>3096</v>
      </c>
      <c r="AE53">
        <v>29</v>
      </c>
      <c r="AF53" t="s">
        <v>21345</v>
      </c>
      <c r="AG53" t="s">
        <v>96</v>
      </c>
      <c r="AH53" t="s">
        <v>96</v>
      </c>
      <c r="AI53" t="s">
        <v>96</v>
      </c>
      <c r="AJ53" t="s">
        <v>96</v>
      </c>
      <c r="AK53">
        <v>5</v>
      </c>
      <c r="AL53">
        <v>4</v>
      </c>
      <c r="AM53">
        <v>3</v>
      </c>
      <c r="AN53">
        <v>2</v>
      </c>
      <c r="AO53">
        <v>5</v>
      </c>
      <c r="AP53">
        <v>5</v>
      </c>
    </row>
    <row r="54" spans="1:42" x14ac:dyDescent="0.25">
      <c r="A54" t="s">
        <v>3098</v>
      </c>
      <c r="B54">
        <v>11.194128422578901</v>
      </c>
      <c r="C54">
        <v>70.099998474121094</v>
      </c>
      <c r="D54" t="s">
        <v>6443</v>
      </c>
      <c r="E54">
        <v>969</v>
      </c>
      <c r="F54">
        <v>1148.5896003732</v>
      </c>
      <c r="G54">
        <v>72.523351449492694</v>
      </c>
      <c r="H54" t="s">
        <v>6444</v>
      </c>
      <c r="I54" t="s">
        <v>912</v>
      </c>
      <c r="J54" t="s">
        <v>43</v>
      </c>
      <c r="K54">
        <v>60735.1079037706</v>
      </c>
      <c r="L54">
        <v>19580.396430868201</v>
      </c>
      <c r="M54" t="s">
        <v>98</v>
      </c>
      <c r="N54" t="s">
        <v>98</v>
      </c>
      <c r="O54">
        <v>60735</v>
      </c>
      <c r="P54">
        <v>485880</v>
      </c>
      <c r="Q54">
        <v>26</v>
      </c>
      <c r="R54">
        <v>11.2385284225789</v>
      </c>
      <c r="S54" t="s">
        <v>3098</v>
      </c>
      <c r="T54">
        <v>969</v>
      </c>
      <c r="U54">
        <v>1145.5896003732</v>
      </c>
      <c r="V54">
        <v>72.5</v>
      </c>
      <c r="W54" t="s">
        <v>21345</v>
      </c>
      <c r="X54">
        <v>72003054</v>
      </c>
      <c r="Y54" t="s">
        <v>96</v>
      </c>
      <c r="Z54" t="s">
        <v>3098</v>
      </c>
      <c r="AA54" t="s">
        <v>3819</v>
      </c>
      <c r="AB54" t="s">
        <v>3097</v>
      </c>
      <c r="AC54" t="s">
        <v>6442</v>
      </c>
      <c r="AD54" t="s">
        <v>3096</v>
      </c>
      <c r="AE54">
        <v>26</v>
      </c>
      <c r="AF54" t="s">
        <v>21345</v>
      </c>
      <c r="AG54" t="s">
        <v>96</v>
      </c>
      <c r="AH54" t="s">
        <v>96</v>
      </c>
      <c r="AI54" t="s">
        <v>96</v>
      </c>
      <c r="AJ54" t="s">
        <v>96</v>
      </c>
      <c r="AK54">
        <v>5</v>
      </c>
      <c r="AL54">
        <v>4</v>
      </c>
      <c r="AM54">
        <v>3</v>
      </c>
      <c r="AN54">
        <v>2</v>
      </c>
      <c r="AO54">
        <v>5</v>
      </c>
      <c r="AP54">
        <v>5</v>
      </c>
    </row>
    <row r="55" spans="1:42" x14ac:dyDescent="0.25">
      <c r="A55" t="s">
        <v>1418</v>
      </c>
      <c r="B55">
        <v>11.306522148930499</v>
      </c>
      <c r="C55">
        <v>83</v>
      </c>
      <c r="D55" s="2" t="s">
        <v>6445</v>
      </c>
      <c r="E55">
        <v>1258</v>
      </c>
      <c r="F55">
        <v>1154.32599849082</v>
      </c>
      <c r="G55">
        <v>65.221584188891896</v>
      </c>
      <c r="H55" t="s">
        <v>6446</v>
      </c>
      <c r="I55" t="s">
        <v>571</v>
      </c>
      <c r="J55" t="s">
        <v>43</v>
      </c>
      <c r="K55">
        <v>99364.367637480798</v>
      </c>
      <c r="L55">
        <v>15964.5423604033</v>
      </c>
      <c r="M55" t="s">
        <v>98</v>
      </c>
      <c r="N55" t="s">
        <v>98</v>
      </c>
      <c r="O55">
        <v>99364</v>
      </c>
      <c r="P55">
        <v>794912</v>
      </c>
      <c r="Q55">
        <v>42</v>
      </c>
      <c r="R55">
        <v>11.350922148930499</v>
      </c>
      <c r="S55" t="s">
        <v>2948</v>
      </c>
      <c r="T55">
        <v>1258</v>
      </c>
      <c r="U55">
        <v>1151.32599849082</v>
      </c>
      <c r="V55">
        <v>65.2</v>
      </c>
      <c r="W55" t="s">
        <v>21346</v>
      </c>
      <c r="X55">
        <v>72003054</v>
      </c>
      <c r="Y55" t="s">
        <v>96</v>
      </c>
      <c r="Z55" t="s">
        <v>2948</v>
      </c>
      <c r="AA55" t="s">
        <v>3457</v>
      </c>
      <c r="AB55" t="s">
        <v>1418</v>
      </c>
      <c r="AC55" t="s">
        <v>3458</v>
      </c>
      <c r="AD55" t="s">
        <v>2946</v>
      </c>
      <c r="AE55">
        <v>42</v>
      </c>
      <c r="AF55" t="s">
        <v>21346</v>
      </c>
      <c r="AG55" t="s">
        <v>96</v>
      </c>
      <c r="AH55" t="s">
        <v>96</v>
      </c>
      <c r="AI55" t="s">
        <v>96</v>
      </c>
      <c r="AJ55" t="s">
        <v>96</v>
      </c>
      <c r="AK55">
        <v>5</v>
      </c>
      <c r="AL55">
        <v>4</v>
      </c>
      <c r="AM55">
        <v>3</v>
      </c>
      <c r="AN55">
        <v>2</v>
      </c>
      <c r="AO55">
        <v>5</v>
      </c>
      <c r="AP55">
        <v>5</v>
      </c>
    </row>
    <row r="56" spans="1:42" x14ac:dyDescent="0.25">
      <c r="A56" t="s">
        <v>6447</v>
      </c>
      <c r="B56">
        <v>11.402131446256501</v>
      </c>
      <c r="C56">
        <v>78</v>
      </c>
      <c r="D56" t="s">
        <v>6448</v>
      </c>
      <c r="E56">
        <v>3092</v>
      </c>
      <c r="F56">
        <v>1159.2057458842901</v>
      </c>
      <c r="G56">
        <v>52.882464882482999</v>
      </c>
      <c r="H56" t="s">
        <v>6449</v>
      </c>
      <c r="I56" t="s">
        <v>6450</v>
      </c>
      <c r="J56" t="s">
        <v>43</v>
      </c>
      <c r="K56">
        <v>1349.95732026574</v>
      </c>
      <c r="L56">
        <v>557.47924047851097</v>
      </c>
      <c r="M56" t="s">
        <v>98</v>
      </c>
      <c r="N56" t="s">
        <v>98</v>
      </c>
      <c r="O56">
        <v>1350</v>
      </c>
      <c r="P56">
        <v>10800</v>
      </c>
      <c r="Q56">
        <v>1</v>
      </c>
      <c r="R56">
        <v>11.4465314462565</v>
      </c>
      <c r="S56" t="s">
        <v>6447</v>
      </c>
      <c r="T56">
        <v>3092</v>
      </c>
      <c r="U56">
        <v>1156.2057458842901</v>
      </c>
      <c r="V56">
        <v>52.9</v>
      </c>
      <c r="W56" t="s">
        <v>21347</v>
      </c>
      <c r="X56">
        <v>72003054</v>
      </c>
      <c r="Y56" t="s">
        <v>96</v>
      </c>
      <c r="Z56" t="s">
        <v>6447</v>
      </c>
      <c r="AA56" t="s">
        <v>6451</v>
      </c>
      <c r="AB56" t="s">
        <v>6452</v>
      </c>
      <c r="AC56" t="s">
        <v>6453</v>
      </c>
      <c r="AD56" t="s">
        <v>6454</v>
      </c>
      <c r="AE56">
        <v>1</v>
      </c>
      <c r="AF56" t="s">
        <v>21347</v>
      </c>
      <c r="AG56" t="s">
        <v>96</v>
      </c>
      <c r="AH56" t="s">
        <v>96</v>
      </c>
      <c r="AI56" t="s">
        <v>96</v>
      </c>
      <c r="AJ56">
        <v>6</v>
      </c>
      <c r="AK56">
        <v>5</v>
      </c>
      <c r="AL56">
        <v>4</v>
      </c>
      <c r="AM56">
        <v>3</v>
      </c>
      <c r="AN56">
        <v>2</v>
      </c>
      <c r="AO56">
        <v>6</v>
      </c>
      <c r="AP56">
        <v>6</v>
      </c>
    </row>
    <row r="57" spans="1:42" x14ac:dyDescent="0.25">
      <c r="A57" t="s">
        <v>5351</v>
      </c>
      <c r="B57">
        <v>11.4618185904973</v>
      </c>
      <c r="C57">
        <v>92</v>
      </c>
      <c r="D57" t="s">
        <v>6455</v>
      </c>
      <c r="E57">
        <v>1101</v>
      </c>
      <c r="F57">
        <v>1162.2520833711201</v>
      </c>
      <c r="G57">
        <v>50.857892543431703</v>
      </c>
      <c r="H57" t="s">
        <v>6456</v>
      </c>
      <c r="I57" t="s">
        <v>491</v>
      </c>
      <c r="J57" t="s">
        <v>43</v>
      </c>
      <c r="K57">
        <v>104955.69387195101</v>
      </c>
      <c r="L57">
        <v>47625.3649317491</v>
      </c>
      <c r="M57" t="s">
        <v>98</v>
      </c>
      <c r="N57" t="s">
        <v>98</v>
      </c>
      <c r="O57">
        <v>104956</v>
      </c>
      <c r="P57">
        <v>839648</v>
      </c>
      <c r="Q57">
        <v>44</v>
      </c>
      <c r="R57">
        <v>11.5062185904973</v>
      </c>
      <c r="S57" t="s">
        <v>5351</v>
      </c>
      <c r="T57">
        <v>1101</v>
      </c>
      <c r="U57">
        <v>1159.2520833711201</v>
      </c>
      <c r="V57">
        <v>50.9</v>
      </c>
      <c r="W57" t="s">
        <v>21348</v>
      </c>
      <c r="X57">
        <v>72003054</v>
      </c>
      <c r="Y57" t="s">
        <v>96</v>
      </c>
      <c r="Z57" t="s">
        <v>5351</v>
      </c>
      <c r="AA57" t="s">
        <v>5352</v>
      </c>
      <c r="AB57" t="s">
        <v>5353</v>
      </c>
      <c r="AC57" t="s">
        <v>5354</v>
      </c>
      <c r="AD57" t="s">
        <v>5355</v>
      </c>
      <c r="AE57">
        <v>44</v>
      </c>
      <c r="AF57" t="s">
        <v>21348</v>
      </c>
      <c r="AG57" t="s">
        <v>96</v>
      </c>
      <c r="AH57" t="s">
        <v>96</v>
      </c>
      <c r="AI57" t="s">
        <v>96</v>
      </c>
      <c r="AJ57" t="s">
        <v>96</v>
      </c>
      <c r="AK57">
        <v>5</v>
      </c>
      <c r="AL57" t="s">
        <v>96</v>
      </c>
      <c r="AM57">
        <v>3</v>
      </c>
      <c r="AN57">
        <v>2</v>
      </c>
      <c r="AO57">
        <v>5</v>
      </c>
      <c r="AP57">
        <v>5</v>
      </c>
    </row>
    <row r="58" spans="1:42" x14ac:dyDescent="0.25">
      <c r="A58" t="s">
        <v>149</v>
      </c>
      <c r="B58">
        <v>11.469916220313101</v>
      </c>
      <c r="C58">
        <v>73.099998474121094</v>
      </c>
      <c r="D58" t="s">
        <v>55</v>
      </c>
      <c r="E58">
        <v>1163.4572395171499</v>
      </c>
      <c r="F58">
        <v>1162.6653735959401</v>
      </c>
      <c r="G58">
        <v>77.709931531278201</v>
      </c>
      <c r="H58" t="s">
        <v>19822</v>
      </c>
      <c r="I58" t="s">
        <v>56</v>
      </c>
      <c r="J58" t="s">
        <v>44</v>
      </c>
      <c r="K58">
        <v>523461.10636028397</v>
      </c>
      <c r="L58">
        <v>50706.134041737401</v>
      </c>
      <c r="M58">
        <v>475617.89729221002</v>
      </c>
      <c r="N58">
        <v>475617.89729221002</v>
      </c>
      <c r="O58">
        <v>47843</v>
      </c>
      <c r="P58">
        <v>382744</v>
      </c>
      <c r="Q58">
        <v>20</v>
      </c>
      <c r="R58">
        <v>11.5143162203131</v>
      </c>
      <c r="S58" t="s">
        <v>149</v>
      </c>
      <c r="T58">
        <v>1163</v>
      </c>
      <c r="U58">
        <v>1159.6653735959401</v>
      </c>
      <c r="V58">
        <v>77.7</v>
      </c>
      <c r="W58" t="s">
        <v>14224</v>
      </c>
      <c r="X58">
        <v>72003054</v>
      </c>
      <c r="Y58" t="s">
        <v>127</v>
      </c>
      <c r="Z58" t="s">
        <v>149</v>
      </c>
      <c r="AA58" t="s">
        <v>150</v>
      </c>
      <c r="AB58" t="s">
        <v>151</v>
      </c>
      <c r="AC58" t="s">
        <v>784</v>
      </c>
      <c r="AD58" t="s">
        <v>2365</v>
      </c>
      <c r="AE58">
        <v>20</v>
      </c>
      <c r="AF58" t="s">
        <v>14224</v>
      </c>
      <c r="AG58" t="s">
        <v>96</v>
      </c>
      <c r="AH58" t="s">
        <v>118</v>
      </c>
      <c r="AI58" t="s">
        <v>96</v>
      </c>
      <c r="AJ58">
        <v>6</v>
      </c>
      <c r="AK58">
        <v>5</v>
      </c>
      <c r="AL58" t="s">
        <v>96</v>
      </c>
      <c r="AM58" t="s">
        <v>96</v>
      </c>
      <c r="AN58">
        <v>2</v>
      </c>
      <c r="AO58">
        <v>6</v>
      </c>
      <c r="AP58">
        <v>6</v>
      </c>
    </row>
    <row r="59" spans="1:42" x14ac:dyDescent="0.25">
      <c r="A59" t="s">
        <v>4446</v>
      </c>
      <c r="B59">
        <v>11.4791867411236</v>
      </c>
      <c r="C59">
        <v>355</v>
      </c>
      <c r="D59" t="s">
        <v>6457</v>
      </c>
      <c r="E59">
        <v>3118</v>
      </c>
      <c r="F59">
        <v>1163.1385263229899</v>
      </c>
      <c r="G59">
        <v>70.335695371634003</v>
      </c>
      <c r="H59" t="s">
        <v>6458</v>
      </c>
      <c r="I59" t="s">
        <v>6459</v>
      </c>
      <c r="J59" t="s">
        <v>43</v>
      </c>
      <c r="K59">
        <v>59206.977668985397</v>
      </c>
      <c r="L59">
        <v>28684.860740603101</v>
      </c>
      <c r="M59">
        <v>186825.95649146001</v>
      </c>
      <c r="N59">
        <v>186825.95649146001</v>
      </c>
      <c r="O59">
        <v>0</v>
      </c>
      <c r="P59">
        <v>0</v>
      </c>
      <c r="Q59">
        <v>0</v>
      </c>
      <c r="R59">
        <v>11.5235867411236</v>
      </c>
      <c r="S59" t="s">
        <v>4446</v>
      </c>
      <c r="T59">
        <v>3118</v>
      </c>
      <c r="U59">
        <v>1160.1385263229899</v>
      </c>
      <c r="V59">
        <v>70.3</v>
      </c>
      <c r="W59" t="s">
        <v>21349</v>
      </c>
      <c r="X59">
        <v>72003054</v>
      </c>
      <c r="Y59" t="s">
        <v>96</v>
      </c>
      <c r="Z59" t="s">
        <v>4446</v>
      </c>
      <c r="AA59" t="s">
        <v>4447</v>
      </c>
      <c r="AB59" t="s">
        <v>4448</v>
      </c>
      <c r="AC59" t="s">
        <v>4449</v>
      </c>
      <c r="AD59" t="s">
        <v>4450</v>
      </c>
      <c r="AE59">
        <v>0</v>
      </c>
      <c r="AF59" t="s">
        <v>21349</v>
      </c>
      <c r="AG59" t="s">
        <v>96</v>
      </c>
      <c r="AH59" t="s">
        <v>96</v>
      </c>
      <c r="AI59" t="s">
        <v>96</v>
      </c>
      <c r="AJ59">
        <v>6</v>
      </c>
      <c r="AK59">
        <v>5</v>
      </c>
      <c r="AL59">
        <v>4</v>
      </c>
      <c r="AM59">
        <v>3</v>
      </c>
      <c r="AN59">
        <v>2</v>
      </c>
      <c r="AO59">
        <v>6</v>
      </c>
      <c r="AP59">
        <v>6</v>
      </c>
    </row>
    <row r="60" spans="1:42" x14ac:dyDescent="0.25">
      <c r="A60" t="s">
        <v>5645</v>
      </c>
      <c r="B60">
        <v>11.7236541504467</v>
      </c>
      <c r="C60">
        <v>57.099998474121101</v>
      </c>
      <c r="D60" t="s">
        <v>6460</v>
      </c>
      <c r="E60">
        <v>1337</v>
      </c>
      <c r="F60">
        <v>1175.6157564334401</v>
      </c>
      <c r="G60">
        <v>71.114924295764197</v>
      </c>
      <c r="H60" t="s">
        <v>6461</v>
      </c>
      <c r="I60" t="s">
        <v>6462</v>
      </c>
      <c r="J60" t="s">
        <v>43</v>
      </c>
      <c r="K60">
        <v>261784.59776701499</v>
      </c>
      <c r="L60">
        <v>73026.546534472494</v>
      </c>
      <c r="M60" t="s">
        <v>98</v>
      </c>
      <c r="N60" t="s">
        <v>98</v>
      </c>
      <c r="O60">
        <v>261785</v>
      </c>
      <c r="P60">
        <v>2094280</v>
      </c>
      <c r="Q60">
        <v>110</v>
      </c>
      <c r="R60">
        <v>11.7680541504467</v>
      </c>
      <c r="S60" t="s">
        <v>5358</v>
      </c>
      <c r="T60">
        <v>1337</v>
      </c>
      <c r="U60">
        <v>1172.6157564334401</v>
      </c>
      <c r="V60">
        <v>71.099999999999994</v>
      </c>
      <c r="W60" t="s">
        <v>21350</v>
      </c>
      <c r="X60">
        <v>72003054</v>
      </c>
      <c r="Y60" t="s">
        <v>96</v>
      </c>
      <c r="Z60" t="s">
        <v>5358</v>
      </c>
      <c r="AA60" t="s">
        <v>157</v>
      </c>
      <c r="AB60" t="s">
        <v>5645</v>
      </c>
      <c r="AC60" t="s">
        <v>155</v>
      </c>
      <c r="AD60" t="s">
        <v>5187</v>
      </c>
      <c r="AE60">
        <v>110</v>
      </c>
      <c r="AF60" t="s">
        <v>21350</v>
      </c>
      <c r="AG60" t="s">
        <v>96</v>
      </c>
      <c r="AH60" t="s">
        <v>96</v>
      </c>
      <c r="AI60" t="s">
        <v>96</v>
      </c>
      <c r="AJ60" t="s">
        <v>96</v>
      </c>
      <c r="AK60">
        <v>5</v>
      </c>
      <c r="AL60">
        <v>4</v>
      </c>
      <c r="AM60">
        <v>3</v>
      </c>
      <c r="AN60">
        <v>2</v>
      </c>
      <c r="AO60">
        <v>5</v>
      </c>
      <c r="AP60">
        <v>5</v>
      </c>
    </row>
    <row r="61" spans="1:42" x14ac:dyDescent="0.25">
      <c r="A61" t="s">
        <v>907</v>
      </c>
      <c r="B61">
        <v>11.7257636687558</v>
      </c>
      <c r="C61">
        <v>82.099998474121094</v>
      </c>
      <c r="D61" t="s">
        <v>904</v>
      </c>
      <c r="E61">
        <v>1182</v>
      </c>
      <c r="F61">
        <v>1175.72342291314</v>
      </c>
      <c r="G61">
        <v>88.416115135844507</v>
      </c>
      <c r="H61" t="s">
        <v>905</v>
      </c>
      <c r="I61" t="s">
        <v>81</v>
      </c>
      <c r="J61" t="s">
        <v>44</v>
      </c>
      <c r="K61">
        <v>621871.20225835999</v>
      </c>
      <c r="L61">
        <v>123667.215345975</v>
      </c>
      <c r="M61" t="s">
        <v>98</v>
      </c>
      <c r="N61" t="s">
        <v>98</v>
      </c>
      <c r="O61">
        <v>621871</v>
      </c>
      <c r="P61">
        <v>4974968</v>
      </c>
      <c r="Q61">
        <v>262</v>
      </c>
      <c r="R61">
        <v>11.770163668755799</v>
      </c>
      <c r="S61" t="s">
        <v>903</v>
      </c>
      <c r="T61">
        <v>1182</v>
      </c>
      <c r="U61">
        <v>1172.72342291314</v>
      </c>
      <c r="V61">
        <v>88.4</v>
      </c>
      <c r="W61" t="s">
        <v>14225</v>
      </c>
      <c r="X61">
        <v>72003054</v>
      </c>
      <c r="Y61" t="s">
        <v>96</v>
      </c>
      <c r="Z61" t="s">
        <v>903</v>
      </c>
      <c r="AA61" t="s">
        <v>906</v>
      </c>
      <c r="AB61" t="s">
        <v>907</v>
      </c>
      <c r="AC61" t="s">
        <v>908</v>
      </c>
      <c r="AD61" t="s">
        <v>909</v>
      </c>
      <c r="AE61">
        <v>262</v>
      </c>
      <c r="AF61" t="s">
        <v>905</v>
      </c>
      <c r="AG61" t="s">
        <v>904</v>
      </c>
      <c r="AH61" t="s">
        <v>118</v>
      </c>
      <c r="AI61" t="s">
        <v>96</v>
      </c>
      <c r="AJ61" t="s">
        <v>96</v>
      </c>
      <c r="AK61" t="s">
        <v>96</v>
      </c>
      <c r="AL61" t="s">
        <v>96</v>
      </c>
      <c r="AM61" t="s">
        <v>96</v>
      </c>
      <c r="AN61">
        <v>2</v>
      </c>
      <c r="AO61">
        <v>2</v>
      </c>
      <c r="AP61">
        <v>2</v>
      </c>
    </row>
    <row r="62" spans="1:42" x14ac:dyDescent="0.25">
      <c r="A62" t="s">
        <v>903</v>
      </c>
      <c r="B62">
        <v>11.8252850418863</v>
      </c>
      <c r="C62">
        <v>82.099998474121094</v>
      </c>
      <c r="D62" t="s">
        <v>904</v>
      </c>
      <c r="E62">
        <v>1182</v>
      </c>
      <c r="F62">
        <v>1180.80283647135</v>
      </c>
      <c r="G62">
        <v>84.531873615613307</v>
      </c>
      <c r="H62" t="s">
        <v>905</v>
      </c>
      <c r="I62" t="s">
        <v>81</v>
      </c>
      <c r="J62" t="s">
        <v>44</v>
      </c>
      <c r="K62">
        <v>522434.81490310398</v>
      </c>
      <c r="L62">
        <v>98726.487786654994</v>
      </c>
      <c r="M62" t="s">
        <v>98</v>
      </c>
      <c r="N62" t="s">
        <v>98</v>
      </c>
      <c r="O62">
        <v>522435</v>
      </c>
      <c r="P62">
        <v>4179480</v>
      </c>
      <c r="Q62">
        <v>220</v>
      </c>
      <c r="R62">
        <v>11.869685041886299</v>
      </c>
      <c r="S62" t="s">
        <v>906</v>
      </c>
      <c r="T62">
        <v>1182</v>
      </c>
      <c r="U62">
        <v>1177.80283647135</v>
      </c>
      <c r="V62">
        <v>84.5</v>
      </c>
      <c r="W62" t="s">
        <v>14226</v>
      </c>
      <c r="X62">
        <v>72003054</v>
      </c>
      <c r="Y62" t="s">
        <v>96</v>
      </c>
      <c r="Z62" t="s">
        <v>906</v>
      </c>
      <c r="AA62" t="s">
        <v>908</v>
      </c>
      <c r="AB62" t="s">
        <v>903</v>
      </c>
      <c r="AC62" t="s">
        <v>910</v>
      </c>
      <c r="AD62" t="s">
        <v>907</v>
      </c>
      <c r="AE62">
        <v>220</v>
      </c>
      <c r="AF62" t="s">
        <v>905</v>
      </c>
      <c r="AG62" t="s">
        <v>904</v>
      </c>
      <c r="AH62" t="s">
        <v>118</v>
      </c>
      <c r="AI62" t="s">
        <v>96</v>
      </c>
      <c r="AJ62" t="s">
        <v>96</v>
      </c>
      <c r="AK62" t="s">
        <v>96</v>
      </c>
      <c r="AL62" t="s">
        <v>96</v>
      </c>
      <c r="AM62" t="s">
        <v>96</v>
      </c>
      <c r="AN62">
        <v>2</v>
      </c>
      <c r="AO62">
        <v>2</v>
      </c>
      <c r="AP62">
        <v>2</v>
      </c>
    </row>
    <row r="63" spans="1:42" x14ac:dyDescent="0.25">
      <c r="A63" t="s">
        <v>2954</v>
      </c>
      <c r="B63">
        <v>11.9251528256068</v>
      </c>
      <c r="C63">
        <v>86.099998474121094</v>
      </c>
      <c r="D63" t="s">
        <v>20166</v>
      </c>
      <c r="E63">
        <v>1100</v>
      </c>
      <c r="F63">
        <v>1185.89993027846</v>
      </c>
      <c r="G63">
        <v>65.764729945498601</v>
      </c>
      <c r="H63" t="s">
        <v>20167</v>
      </c>
      <c r="I63" t="s">
        <v>912</v>
      </c>
      <c r="J63" t="s">
        <v>43</v>
      </c>
      <c r="K63">
        <v>90906.559666644403</v>
      </c>
      <c r="L63">
        <v>26270.6234359105</v>
      </c>
      <c r="M63" t="s">
        <v>98</v>
      </c>
      <c r="N63" t="s">
        <v>98</v>
      </c>
      <c r="O63">
        <v>90907</v>
      </c>
      <c r="P63">
        <v>727256</v>
      </c>
      <c r="Q63">
        <v>38</v>
      </c>
      <c r="R63">
        <v>11.969552825606799</v>
      </c>
      <c r="S63" t="s">
        <v>911</v>
      </c>
      <c r="T63">
        <v>1100</v>
      </c>
      <c r="U63">
        <v>1182.89993027846</v>
      </c>
      <c r="V63">
        <v>65.8</v>
      </c>
      <c r="W63" t="s">
        <v>14227</v>
      </c>
      <c r="X63">
        <v>72003054</v>
      </c>
      <c r="Y63" t="s">
        <v>96</v>
      </c>
      <c r="Z63" t="s">
        <v>911</v>
      </c>
      <c r="AA63" t="s">
        <v>2955</v>
      </c>
      <c r="AB63" t="s">
        <v>2954</v>
      </c>
      <c r="AC63" t="s">
        <v>2956</v>
      </c>
      <c r="AD63" t="s">
        <v>2957</v>
      </c>
      <c r="AE63">
        <v>38</v>
      </c>
      <c r="AF63" t="s">
        <v>14227</v>
      </c>
      <c r="AG63" t="s">
        <v>96</v>
      </c>
      <c r="AH63" t="s">
        <v>96</v>
      </c>
      <c r="AI63" t="s">
        <v>96</v>
      </c>
      <c r="AJ63" t="s">
        <v>96</v>
      </c>
      <c r="AK63">
        <v>5</v>
      </c>
      <c r="AL63" t="s">
        <v>96</v>
      </c>
      <c r="AM63">
        <v>3</v>
      </c>
      <c r="AN63">
        <v>2</v>
      </c>
      <c r="AO63">
        <v>5</v>
      </c>
      <c r="AP63">
        <v>5</v>
      </c>
    </row>
    <row r="64" spans="1:42" x14ac:dyDescent="0.25">
      <c r="A64" t="s">
        <v>913</v>
      </c>
      <c r="B64">
        <v>11.978450032662201</v>
      </c>
      <c r="C64">
        <v>119</v>
      </c>
      <c r="D64" t="s">
        <v>6465</v>
      </c>
      <c r="E64">
        <v>1183</v>
      </c>
      <c r="F64">
        <v>1188.62013547275</v>
      </c>
      <c r="G64">
        <v>82.666999610470896</v>
      </c>
      <c r="H64" t="s">
        <v>6466</v>
      </c>
      <c r="I64" t="s">
        <v>6467</v>
      </c>
      <c r="J64" t="s">
        <v>3397</v>
      </c>
      <c r="K64">
        <v>20979.696015572499</v>
      </c>
      <c r="L64">
        <v>18785.774216919101</v>
      </c>
      <c r="M64" t="s">
        <v>98</v>
      </c>
      <c r="N64" t="s">
        <v>98</v>
      </c>
      <c r="O64">
        <v>20980</v>
      </c>
      <c r="P64">
        <v>167840</v>
      </c>
      <c r="Q64">
        <v>9</v>
      </c>
      <c r="R64">
        <v>12.0228500326622</v>
      </c>
      <c r="S64" t="s">
        <v>913</v>
      </c>
      <c r="T64">
        <v>1183</v>
      </c>
      <c r="U64">
        <v>1185.62013547275</v>
      </c>
      <c r="V64">
        <v>82.7</v>
      </c>
      <c r="W64" t="s">
        <v>21351</v>
      </c>
      <c r="X64">
        <v>72003054</v>
      </c>
      <c r="Y64" t="s">
        <v>96</v>
      </c>
      <c r="Z64" t="s">
        <v>913</v>
      </c>
      <c r="AA64" t="s">
        <v>2958</v>
      </c>
      <c r="AB64" t="s">
        <v>2959</v>
      </c>
      <c r="AC64" t="s">
        <v>2960</v>
      </c>
      <c r="AD64" t="s">
        <v>2961</v>
      </c>
      <c r="AE64">
        <v>9</v>
      </c>
      <c r="AF64" t="s">
        <v>6466</v>
      </c>
      <c r="AG64" t="s">
        <v>6465</v>
      </c>
      <c r="AH64" t="s">
        <v>96</v>
      </c>
      <c r="AI64" t="s">
        <v>96</v>
      </c>
      <c r="AJ64" t="s">
        <v>96</v>
      </c>
      <c r="AK64" t="s">
        <v>96</v>
      </c>
      <c r="AL64" t="s">
        <v>96</v>
      </c>
      <c r="AM64">
        <v>3</v>
      </c>
      <c r="AN64">
        <v>2</v>
      </c>
      <c r="AO64">
        <v>3</v>
      </c>
      <c r="AP64">
        <v>3</v>
      </c>
    </row>
    <row r="65" spans="1:42" x14ac:dyDescent="0.25">
      <c r="A65" t="s">
        <v>914</v>
      </c>
      <c r="B65">
        <v>12.0960945983638</v>
      </c>
      <c r="C65">
        <v>133</v>
      </c>
      <c r="D65" t="s">
        <v>915</v>
      </c>
      <c r="E65">
        <v>1156</v>
      </c>
      <c r="F65">
        <v>1194.6245281301001</v>
      </c>
      <c r="G65">
        <v>87.704210295099799</v>
      </c>
      <c r="H65" t="s">
        <v>916</v>
      </c>
      <c r="I65" t="s">
        <v>352</v>
      </c>
      <c r="J65" t="s">
        <v>43</v>
      </c>
      <c r="K65">
        <v>267714.12843921199</v>
      </c>
      <c r="L65">
        <v>126580.457947556</v>
      </c>
      <c r="M65" t="s">
        <v>98</v>
      </c>
      <c r="N65" t="s">
        <v>98</v>
      </c>
      <c r="O65">
        <v>267714</v>
      </c>
      <c r="P65">
        <v>2141712</v>
      </c>
      <c r="Q65">
        <v>113</v>
      </c>
      <c r="R65">
        <v>12.1404945983638</v>
      </c>
      <c r="S65" t="s">
        <v>914</v>
      </c>
      <c r="T65">
        <v>1156</v>
      </c>
      <c r="U65">
        <v>1191.6245281301001</v>
      </c>
      <c r="V65">
        <v>87.7</v>
      </c>
      <c r="W65" t="s">
        <v>14228</v>
      </c>
      <c r="X65">
        <v>72003054</v>
      </c>
      <c r="Y65" t="s">
        <v>96</v>
      </c>
      <c r="Z65" t="s">
        <v>914</v>
      </c>
      <c r="AA65" t="s">
        <v>917</v>
      </c>
      <c r="AB65" t="s">
        <v>920</v>
      </c>
      <c r="AC65" t="s">
        <v>918</v>
      </c>
      <c r="AD65" t="s">
        <v>1419</v>
      </c>
      <c r="AE65">
        <v>113</v>
      </c>
      <c r="AF65" t="s">
        <v>916</v>
      </c>
      <c r="AG65" t="s">
        <v>915</v>
      </c>
      <c r="AH65" t="s">
        <v>96</v>
      </c>
      <c r="AI65" t="s">
        <v>96</v>
      </c>
      <c r="AJ65" t="s">
        <v>96</v>
      </c>
      <c r="AK65" t="s">
        <v>96</v>
      </c>
      <c r="AL65" t="s">
        <v>96</v>
      </c>
      <c r="AM65">
        <v>3</v>
      </c>
      <c r="AN65">
        <v>2</v>
      </c>
      <c r="AO65">
        <v>3</v>
      </c>
      <c r="AP65">
        <v>3</v>
      </c>
    </row>
    <row r="66" spans="1:42" x14ac:dyDescent="0.25">
      <c r="A66" t="s">
        <v>427</v>
      </c>
      <c r="B66">
        <v>12.171860058466899</v>
      </c>
      <c r="C66">
        <v>71.099998474121094</v>
      </c>
      <c r="D66" t="s">
        <v>6468</v>
      </c>
      <c r="E66">
        <v>1001</v>
      </c>
      <c r="F66">
        <v>1198.4914774414499</v>
      </c>
      <c r="G66">
        <v>71.871214256950495</v>
      </c>
      <c r="H66" t="s">
        <v>6469</v>
      </c>
      <c r="I66" t="s">
        <v>6470</v>
      </c>
      <c r="J66" t="s">
        <v>43</v>
      </c>
      <c r="K66">
        <v>954363.63343461498</v>
      </c>
      <c r="L66">
        <v>125155.40502792499</v>
      </c>
      <c r="M66">
        <v>11908.1505458229</v>
      </c>
      <c r="N66">
        <v>11908.1505458229</v>
      </c>
      <c r="O66">
        <v>942455</v>
      </c>
      <c r="P66">
        <v>7539640</v>
      </c>
      <c r="Q66">
        <v>397</v>
      </c>
      <c r="R66">
        <v>12.216260058466899</v>
      </c>
      <c r="S66" t="s">
        <v>427</v>
      </c>
      <c r="T66">
        <v>1001</v>
      </c>
      <c r="U66">
        <v>1195.4914774414499</v>
      </c>
      <c r="V66">
        <v>71.900000000000006</v>
      </c>
      <c r="W66" t="s">
        <v>21352</v>
      </c>
      <c r="X66">
        <v>72003054</v>
      </c>
      <c r="Y66" t="s">
        <v>96</v>
      </c>
      <c r="Z66" t="s">
        <v>427</v>
      </c>
      <c r="AA66" t="s">
        <v>852</v>
      </c>
      <c r="AB66" t="s">
        <v>722</v>
      </c>
      <c r="AC66" t="s">
        <v>853</v>
      </c>
      <c r="AD66" t="s">
        <v>721</v>
      </c>
      <c r="AE66">
        <v>397</v>
      </c>
      <c r="AF66" t="s">
        <v>21352</v>
      </c>
      <c r="AG66" t="s">
        <v>96</v>
      </c>
      <c r="AH66" t="s">
        <v>96</v>
      </c>
      <c r="AI66" t="s">
        <v>96</v>
      </c>
      <c r="AJ66" t="s">
        <v>96</v>
      </c>
      <c r="AK66">
        <v>5</v>
      </c>
      <c r="AL66">
        <v>4</v>
      </c>
      <c r="AM66">
        <v>3</v>
      </c>
      <c r="AN66">
        <v>2</v>
      </c>
      <c r="AO66">
        <v>5</v>
      </c>
      <c r="AP66">
        <v>5</v>
      </c>
    </row>
    <row r="67" spans="1:42" x14ac:dyDescent="0.25">
      <c r="A67" t="s">
        <v>427</v>
      </c>
      <c r="B67">
        <v>12.1724497436782</v>
      </c>
      <c r="C67">
        <v>71</v>
      </c>
      <c r="D67" t="s">
        <v>1358</v>
      </c>
      <c r="E67">
        <v>1121</v>
      </c>
      <c r="F67">
        <v>1198.5215740424501</v>
      </c>
      <c r="G67">
        <v>70.291134919224305</v>
      </c>
      <c r="H67" t="s">
        <v>1359</v>
      </c>
      <c r="I67" t="s">
        <v>342</v>
      </c>
      <c r="J67" t="s">
        <v>43</v>
      </c>
      <c r="K67">
        <v>510546.43659537198</v>
      </c>
      <c r="L67">
        <v>125155.40502792499</v>
      </c>
      <c r="M67">
        <v>11908.1505458229</v>
      </c>
      <c r="N67">
        <v>11908.1505458229</v>
      </c>
      <c r="O67">
        <v>498638</v>
      </c>
      <c r="P67">
        <v>3989104</v>
      </c>
      <c r="Q67">
        <v>210</v>
      </c>
      <c r="R67">
        <v>12.2168497436782</v>
      </c>
      <c r="S67" t="s">
        <v>427</v>
      </c>
      <c r="T67">
        <v>1121</v>
      </c>
      <c r="U67">
        <v>1195.5215740424501</v>
      </c>
      <c r="V67">
        <v>70.3</v>
      </c>
      <c r="W67" t="s">
        <v>14229</v>
      </c>
      <c r="X67">
        <v>72003054</v>
      </c>
      <c r="Y67" t="s">
        <v>96</v>
      </c>
      <c r="Z67" t="s">
        <v>427</v>
      </c>
      <c r="AA67" t="s">
        <v>852</v>
      </c>
      <c r="AB67" t="s">
        <v>722</v>
      </c>
      <c r="AC67" t="s">
        <v>853</v>
      </c>
      <c r="AD67" t="s">
        <v>721</v>
      </c>
      <c r="AE67">
        <v>210</v>
      </c>
      <c r="AF67" t="s">
        <v>14229</v>
      </c>
      <c r="AG67" t="s">
        <v>96</v>
      </c>
      <c r="AH67" t="s">
        <v>96</v>
      </c>
      <c r="AI67" t="s">
        <v>96</v>
      </c>
      <c r="AJ67" t="s">
        <v>96</v>
      </c>
      <c r="AK67">
        <v>5</v>
      </c>
      <c r="AL67" t="s">
        <v>96</v>
      </c>
      <c r="AM67">
        <v>3</v>
      </c>
      <c r="AN67">
        <v>2</v>
      </c>
      <c r="AO67">
        <v>5</v>
      </c>
      <c r="AP67">
        <v>5</v>
      </c>
    </row>
    <row r="68" spans="1:42" x14ac:dyDescent="0.25">
      <c r="A68" t="s">
        <v>5007</v>
      </c>
      <c r="B68">
        <v>12.1983590880024</v>
      </c>
      <c r="C68">
        <v>99</v>
      </c>
      <c r="D68" t="s">
        <v>6471</v>
      </c>
      <c r="E68">
        <v>1395</v>
      </c>
      <c r="F68">
        <v>1199.84394601849</v>
      </c>
      <c r="G68">
        <v>64.181441900795505</v>
      </c>
      <c r="H68" t="s">
        <v>6472</v>
      </c>
      <c r="I68" t="s">
        <v>2227</v>
      </c>
      <c r="J68" t="s">
        <v>43</v>
      </c>
      <c r="K68">
        <v>158481.084792098</v>
      </c>
      <c r="L68">
        <v>29374.623376073501</v>
      </c>
      <c r="M68" t="s">
        <v>98</v>
      </c>
      <c r="N68" t="s">
        <v>98</v>
      </c>
      <c r="O68">
        <v>158481</v>
      </c>
      <c r="P68">
        <v>1267848</v>
      </c>
      <c r="Q68">
        <v>67</v>
      </c>
      <c r="R68">
        <v>12.2427590880024</v>
      </c>
      <c r="S68" t="s">
        <v>5007</v>
      </c>
      <c r="T68">
        <v>1395</v>
      </c>
      <c r="U68">
        <v>1196.84394601849</v>
      </c>
      <c r="V68">
        <v>64.2</v>
      </c>
      <c r="W68" t="s">
        <v>14230</v>
      </c>
      <c r="X68">
        <v>72003054</v>
      </c>
      <c r="Y68" t="s">
        <v>96</v>
      </c>
      <c r="Z68" t="s">
        <v>5007</v>
      </c>
      <c r="AA68" t="s">
        <v>5008</v>
      </c>
      <c r="AB68" t="s">
        <v>3824</v>
      </c>
      <c r="AC68" t="s">
        <v>5009</v>
      </c>
      <c r="AD68" t="s">
        <v>6473</v>
      </c>
      <c r="AE68">
        <v>67</v>
      </c>
      <c r="AF68" t="s">
        <v>14230</v>
      </c>
      <c r="AG68" t="s">
        <v>96</v>
      </c>
      <c r="AH68" t="s">
        <v>96</v>
      </c>
      <c r="AI68" t="s">
        <v>96</v>
      </c>
      <c r="AJ68" t="s">
        <v>96</v>
      </c>
      <c r="AK68">
        <v>5</v>
      </c>
      <c r="AL68">
        <v>4</v>
      </c>
      <c r="AM68">
        <v>3</v>
      </c>
      <c r="AN68">
        <v>2</v>
      </c>
      <c r="AO68">
        <v>5</v>
      </c>
      <c r="AP68">
        <v>5</v>
      </c>
    </row>
    <row r="69" spans="1:42" x14ac:dyDescent="0.25">
      <c r="A69" t="s">
        <v>2691</v>
      </c>
      <c r="B69">
        <v>12.444406033314401</v>
      </c>
      <c r="C69">
        <v>115</v>
      </c>
      <c r="D69" t="s">
        <v>21135</v>
      </c>
      <c r="E69">
        <v>1268</v>
      </c>
      <c r="F69">
        <v>1215.50707261825</v>
      </c>
      <c r="G69">
        <v>71.015282525790298</v>
      </c>
      <c r="H69" t="s">
        <v>21136</v>
      </c>
      <c r="I69" t="s">
        <v>21137</v>
      </c>
      <c r="J69" t="s">
        <v>43</v>
      </c>
      <c r="K69">
        <v>116196.564023827</v>
      </c>
      <c r="L69">
        <v>62824.979516573803</v>
      </c>
      <c r="M69" t="s">
        <v>98</v>
      </c>
      <c r="N69" t="s">
        <v>98</v>
      </c>
      <c r="O69">
        <v>116197</v>
      </c>
      <c r="P69">
        <v>929576</v>
      </c>
      <c r="Q69">
        <v>49</v>
      </c>
      <c r="R69">
        <v>12.4888060333144</v>
      </c>
      <c r="S69" t="s">
        <v>5197</v>
      </c>
      <c r="T69">
        <v>1268</v>
      </c>
      <c r="U69">
        <v>1212.50707261825</v>
      </c>
      <c r="V69">
        <v>71</v>
      </c>
      <c r="W69" t="s">
        <v>14231</v>
      </c>
      <c r="X69">
        <v>72003054</v>
      </c>
      <c r="Y69" t="s">
        <v>96</v>
      </c>
      <c r="Z69" t="s">
        <v>5197</v>
      </c>
      <c r="AA69" t="s">
        <v>5198</v>
      </c>
      <c r="AB69" t="s">
        <v>2691</v>
      </c>
      <c r="AC69" t="s">
        <v>5199</v>
      </c>
      <c r="AD69" t="s">
        <v>2692</v>
      </c>
      <c r="AE69">
        <v>49</v>
      </c>
      <c r="AF69" t="s">
        <v>14231</v>
      </c>
      <c r="AG69" t="s">
        <v>96</v>
      </c>
      <c r="AH69" t="s">
        <v>96</v>
      </c>
      <c r="AI69" t="s">
        <v>96</v>
      </c>
      <c r="AJ69" t="s">
        <v>96</v>
      </c>
      <c r="AK69">
        <v>5</v>
      </c>
      <c r="AL69" t="s">
        <v>96</v>
      </c>
      <c r="AM69">
        <v>3</v>
      </c>
      <c r="AN69">
        <v>2</v>
      </c>
      <c r="AO69">
        <v>5</v>
      </c>
      <c r="AP69">
        <v>5</v>
      </c>
    </row>
    <row r="70" spans="1:42" x14ac:dyDescent="0.25">
      <c r="A70" t="s">
        <v>853</v>
      </c>
      <c r="B70">
        <v>12.4490282014622</v>
      </c>
      <c r="C70">
        <v>71</v>
      </c>
      <c r="D70" t="s">
        <v>21138</v>
      </c>
      <c r="E70">
        <v>1625</v>
      </c>
      <c r="F70">
        <v>1215.80204971174</v>
      </c>
      <c r="G70">
        <v>64.339696484851601</v>
      </c>
      <c r="H70" t="s">
        <v>21139</v>
      </c>
      <c r="I70" t="s">
        <v>21140</v>
      </c>
      <c r="J70" t="s">
        <v>43</v>
      </c>
      <c r="K70">
        <v>240814.438568118</v>
      </c>
      <c r="L70">
        <v>83146.963325289704</v>
      </c>
      <c r="M70">
        <v>11908.1505458229</v>
      </c>
      <c r="N70">
        <v>11908.1505458229</v>
      </c>
      <c r="O70">
        <v>228906</v>
      </c>
      <c r="P70">
        <v>1831248</v>
      </c>
      <c r="Q70">
        <v>96</v>
      </c>
      <c r="R70">
        <v>12.4934282014622</v>
      </c>
      <c r="S70" t="s">
        <v>431</v>
      </c>
      <c r="T70">
        <v>1625</v>
      </c>
      <c r="U70">
        <v>1212.80204971174</v>
      </c>
      <c r="V70">
        <v>64.3</v>
      </c>
      <c r="W70" t="s">
        <v>21353</v>
      </c>
      <c r="X70">
        <v>72003054</v>
      </c>
      <c r="Y70" t="s">
        <v>96</v>
      </c>
      <c r="Z70" t="s">
        <v>431</v>
      </c>
      <c r="AA70" t="s">
        <v>2388</v>
      </c>
      <c r="AB70" t="s">
        <v>853</v>
      </c>
      <c r="AC70" t="s">
        <v>2389</v>
      </c>
      <c r="AD70" t="s">
        <v>852</v>
      </c>
      <c r="AE70">
        <v>96</v>
      </c>
      <c r="AF70" t="s">
        <v>21353</v>
      </c>
      <c r="AG70" t="s">
        <v>96</v>
      </c>
      <c r="AH70" t="s">
        <v>96</v>
      </c>
      <c r="AI70" t="s">
        <v>96</v>
      </c>
      <c r="AJ70" t="s">
        <v>96</v>
      </c>
      <c r="AK70">
        <v>5</v>
      </c>
      <c r="AL70">
        <v>4</v>
      </c>
      <c r="AM70">
        <v>3</v>
      </c>
      <c r="AN70">
        <v>2</v>
      </c>
      <c r="AO70">
        <v>5</v>
      </c>
      <c r="AP70">
        <v>5</v>
      </c>
    </row>
    <row r="71" spans="1:42" x14ac:dyDescent="0.25">
      <c r="A71" t="s">
        <v>428</v>
      </c>
      <c r="B71">
        <v>12.554594257408599</v>
      </c>
      <c r="C71">
        <v>75</v>
      </c>
      <c r="D71" t="s">
        <v>1360</v>
      </c>
      <c r="E71">
        <v>1221</v>
      </c>
      <c r="F71">
        <v>1222.5390543723399</v>
      </c>
      <c r="G71">
        <v>60.499518612736203</v>
      </c>
      <c r="H71" t="s">
        <v>2693</v>
      </c>
      <c r="I71" t="s">
        <v>1361</v>
      </c>
      <c r="J71" t="s">
        <v>44</v>
      </c>
      <c r="K71">
        <v>102912.228904513</v>
      </c>
      <c r="L71">
        <v>36290.7840839364</v>
      </c>
      <c r="M71" t="s">
        <v>98</v>
      </c>
      <c r="N71" t="s">
        <v>98</v>
      </c>
      <c r="O71">
        <v>102912</v>
      </c>
      <c r="P71">
        <v>823296</v>
      </c>
      <c r="Q71">
        <v>43</v>
      </c>
      <c r="R71">
        <v>12.598994257408599</v>
      </c>
      <c r="S71" t="s">
        <v>428</v>
      </c>
      <c r="T71">
        <v>1221</v>
      </c>
      <c r="U71">
        <v>1219.5390543723399</v>
      </c>
      <c r="V71">
        <v>60.5</v>
      </c>
      <c r="W71" t="s">
        <v>21354</v>
      </c>
      <c r="X71">
        <v>72003054</v>
      </c>
      <c r="Y71" t="s">
        <v>96</v>
      </c>
      <c r="Z71" t="s">
        <v>428</v>
      </c>
      <c r="AA71" t="s">
        <v>429</v>
      </c>
      <c r="AB71" t="s">
        <v>724</v>
      </c>
      <c r="AC71" t="s">
        <v>430</v>
      </c>
      <c r="AD71" t="s">
        <v>723</v>
      </c>
      <c r="AE71">
        <v>43</v>
      </c>
      <c r="AF71" t="s">
        <v>21354</v>
      </c>
      <c r="AG71" t="s">
        <v>96</v>
      </c>
      <c r="AH71" t="s">
        <v>118</v>
      </c>
      <c r="AI71" t="s">
        <v>96</v>
      </c>
      <c r="AJ71" t="s">
        <v>96</v>
      </c>
      <c r="AK71">
        <v>5</v>
      </c>
      <c r="AL71" t="s">
        <v>96</v>
      </c>
      <c r="AM71" t="s">
        <v>96</v>
      </c>
      <c r="AN71">
        <v>2</v>
      </c>
      <c r="AO71">
        <v>5</v>
      </c>
      <c r="AP71">
        <v>5</v>
      </c>
    </row>
    <row r="72" spans="1:42" x14ac:dyDescent="0.25">
      <c r="A72" t="s">
        <v>6474</v>
      </c>
      <c r="B72">
        <v>12.7688914728214</v>
      </c>
      <c r="C72">
        <v>112</v>
      </c>
      <c r="D72" t="s">
        <v>6475</v>
      </c>
      <c r="E72">
        <v>1109</v>
      </c>
      <c r="F72">
        <v>1236.2150539732299</v>
      </c>
      <c r="G72">
        <v>85.112536348991796</v>
      </c>
      <c r="H72" t="s">
        <v>6476</v>
      </c>
      <c r="I72" t="s">
        <v>2013</v>
      </c>
      <c r="J72" t="s">
        <v>43</v>
      </c>
      <c r="K72">
        <v>155680.33199826299</v>
      </c>
      <c r="L72">
        <v>88316.088500705795</v>
      </c>
      <c r="M72" t="s">
        <v>98</v>
      </c>
      <c r="N72" t="s">
        <v>98</v>
      </c>
      <c r="O72">
        <v>155680</v>
      </c>
      <c r="P72">
        <v>1245440</v>
      </c>
      <c r="Q72">
        <v>66</v>
      </c>
      <c r="R72">
        <v>12.813291472821399</v>
      </c>
      <c r="S72" t="s">
        <v>6474</v>
      </c>
      <c r="T72">
        <v>1109</v>
      </c>
      <c r="U72">
        <v>1233.2150539732299</v>
      </c>
      <c r="V72">
        <v>85.1</v>
      </c>
      <c r="W72" t="s">
        <v>21355</v>
      </c>
      <c r="X72">
        <v>72003054</v>
      </c>
      <c r="Y72" t="s">
        <v>96</v>
      </c>
      <c r="Z72" t="s">
        <v>6474</v>
      </c>
      <c r="AA72" t="s">
        <v>6477</v>
      </c>
      <c r="AB72" t="s">
        <v>6478</v>
      </c>
      <c r="AC72" t="s">
        <v>6479</v>
      </c>
      <c r="AD72" t="s">
        <v>6480</v>
      </c>
      <c r="AE72">
        <v>66</v>
      </c>
      <c r="AF72" t="s">
        <v>21355</v>
      </c>
      <c r="AG72" t="s">
        <v>96</v>
      </c>
      <c r="AH72" t="s">
        <v>96</v>
      </c>
      <c r="AI72" t="s">
        <v>96</v>
      </c>
      <c r="AJ72" t="s">
        <v>96</v>
      </c>
      <c r="AK72" t="s">
        <v>96</v>
      </c>
      <c r="AL72">
        <v>4</v>
      </c>
      <c r="AM72">
        <v>3</v>
      </c>
      <c r="AN72">
        <v>2</v>
      </c>
      <c r="AO72">
        <v>4</v>
      </c>
      <c r="AP72">
        <v>4</v>
      </c>
    </row>
    <row r="73" spans="1:42" x14ac:dyDescent="0.25">
      <c r="A73" t="s">
        <v>923</v>
      </c>
      <c r="B73">
        <v>12.8381828125232</v>
      </c>
      <c r="C73">
        <v>139</v>
      </c>
      <c r="D73" t="s">
        <v>21141</v>
      </c>
      <c r="E73">
        <v>1822</v>
      </c>
      <c r="F73">
        <v>1240.63708219362</v>
      </c>
      <c r="G73">
        <v>69.530807746941306</v>
      </c>
      <c r="H73" t="s">
        <v>21142</v>
      </c>
      <c r="I73" t="s">
        <v>21143</v>
      </c>
      <c r="J73" t="s">
        <v>43</v>
      </c>
      <c r="K73">
        <v>134608.66154222901</v>
      </c>
      <c r="L73">
        <v>49925.907242157897</v>
      </c>
      <c r="M73" t="s">
        <v>98</v>
      </c>
      <c r="N73" t="s">
        <v>98</v>
      </c>
      <c r="O73">
        <v>134609</v>
      </c>
      <c r="P73">
        <v>1076872</v>
      </c>
      <c r="Q73">
        <v>57</v>
      </c>
      <c r="R73">
        <v>12.8825828125232</v>
      </c>
      <c r="S73" t="s">
        <v>921</v>
      </c>
      <c r="T73">
        <v>1822</v>
      </c>
      <c r="U73">
        <v>1237.63708219362</v>
      </c>
      <c r="V73">
        <v>69.5</v>
      </c>
      <c r="W73" t="s">
        <v>21356</v>
      </c>
      <c r="X73">
        <v>72003054</v>
      </c>
      <c r="Y73" t="s">
        <v>96</v>
      </c>
      <c r="Z73" t="s">
        <v>921</v>
      </c>
      <c r="AA73" t="s">
        <v>922</v>
      </c>
      <c r="AB73" t="s">
        <v>923</v>
      </c>
      <c r="AC73" t="s">
        <v>21144</v>
      </c>
      <c r="AD73" t="s">
        <v>924</v>
      </c>
      <c r="AE73">
        <v>57</v>
      </c>
      <c r="AF73" t="s">
        <v>21356</v>
      </c>
      <c r="AG73" t="s">
        <v>96</v>
      </c>
      <c r="AH73" t="s">
        <v>96</v>
      </c>
      <c r="AI73" t="s">
        <v>96</v>
      </c>
      <c r="AJ73" t="s">
        <v>96</v>
      </c>
      <c r="AK73">
        <v>5</v>
      </c>
      <c r="AL73">
        <v>4</v>
      </c>
      <c r="AM73">
        <v>3</v>
      </c>
      <c r="AN73">
        <v>2</v>
      </c>
      <c r="AO73">
        <v>5</v>
      </c>
      <c r="AP73">
        <v>5</v>
      </c>
    </row>
    <row r="74" spans="1:42" x14ac:dyDescent="0.25">
      <c r="A74" t="s">
        <v>6481</v>
      </c>
      <c r="B74">
        <v>12.8404358306398</v>
      </c>
      <c r="C74">
        <v>86</v>
      </c>
      <c r="D74" t="s">
        <v>6482</v>
      </c>
      <c r="E74">
        <v>1081</v>
      </c>
      <c r="F74">
        <v>1240.7808650925499</v>
      </c>
      <c r="G74">
        <v>77.898262409476999</v>
      </c>
      <c r="H74" t="s">
        <v>6483</v>
      </c>
      <c r="I74" t="s">
        <v>5641</v>
      </c>
      <c r="J74" t="s">
        <v>43</v>
      </c>
      <c r="K74">
        <v>73988.164469855998</v>
      </c>
      <c r="L74">
        <v>34680.925307861602</v>
      </c>
      <c r="M74" t="s">
        <v>98</v>
      </c>
      <c r="N74" t="s">
        <v>98</v>
      </c>
      <c r="O74">
        <v>73988</v>
      </c>
      <c r="P74">
        <v>591904</v>
      </c>
      <c r="Q74">
        <v>31</v>
      </c>
      <c r="R74">
        <v>12.884835830639799</v>
      </c>
      <c r="S74" t="s">
        <v>6484</v>
      </c>
      <c r="T74">
        <v>1081</v>
      </c>
      <c r="U74">
        <v>1237.7808650925499</v>
      </c>
      <c r="V74">
        <v>77.900000000000006</v>
      </c>
      <c r="W74" t="s">
        <v>21357</v>
      </c>
      <c r="X74">
        <v>72003054</v>
      </c>
      <c r="Y74" t="s">
        <v>96</v>
      </c>
      <c r="Z74" t="s">
        <v>6484</v>
      </c>
      <c r="AA74" t="s">
        <v>6485</v>
      </c>
      <c r="AB74" t="s">
        <v>6481</v>
      </c>
      <c r="AC74" t="s">
        <v>6486</v>
      </c>
      <c r="AD74" t="s">
        <v>6487</v>
      </c>
      <c r="AE74">
        <v>31</v>
      </c>
      <c r="AF74" t="s">
        <v>21357</v>
      </c>
      <c r="AG74" t="s">
        <v>96</v>
      </c>
      <c r="AH74" t="s">
        <v>96</v>
      </c>
      <c r="AI74" t="s">
        <v>96</v>
      </c>
      <c r="AJ74" t="s">
        <v>96</v>
      </c>
      <c r="AK74">
        <v>5</v>
      </c>
      <c r="AL74">
        <v>4</v>
      </c>
      <c r="AM74">
        <v>3</v>
      </c>
      <c r="AN74">
        <v>2</v>
      </c>
      <c r="AO74">
        <v>5</v>
      </c>
      <c r="AP74">
        <v>5</v>
      </c>
    </row>
    <row r="75" spans="1:42" x14ac:dyDescent="0.25">
      <c r="A75" t="s">
        <v>6488</v>
      </c>
      <c r="B75">
        <v>12.965043493242799</v>
      </c>
      <c r="C75">
        <v>154</v>
      </c>
      <c r="D75" t="s">
        <v>6445</v>
      </c>
      <c r="E75">
        <v>1258</v>
      </c>
      <c r="F75">
        <v>1248.73306522144</v>
      </c>
      <c r="G75">
        <v>70.524598979635002</v>
      </c>
      <c r="H75" t="s">
        <v>6446</v>
      </c>
      <c r="I75" t="s">
        <v>571</v>
      </c>
      <c r="J75" t="s">
        <v>3397</v>
      </c>
      <c r="K75">
        <v>328965.89358808799</v>
      </c>
      <c r="L75">
        <v>101770.940815051</v>
      </c>
      <c r="M75" t="s">
        <v>98</v>
      </c>
      <c r="N75" t="s">
        <v>98</v>
      </c>
      <c r="O75">
        <v>328966</v>
      </c>
      <c r="P75">
        <v>2631728</v>
      </c>
      <c r="Q75">
        <v>138</v>
      </c>
      <c r="R75">
        <v>13.009443493242799</v>
      </c>
      <c r="S75" t="s">
        <v>6488</v>
      </c>
      <c r="T75">
        <v>1258</v>
      </c>
      <c r="U75">
        <v>1245.73306522144</v>
      </c>
      <c r="V75">
        <v>70.5</v>
      </c>
      <c r="W75" t="s">
        <v>21358</v>
      </c>
      <c r="X75">
        <v>72003054</v>
      </c>
      <c r="Y75" t="s">
        <v>96</v>
      </c>
      <c r="Z75" t="s">
        <v>6488</v>
      </c>
      <c r="AA75" t="s">
        <v>6489</v>
      </c>
      <c r="AB75" t="s">
        <v>6490</v>
      </c>
      <c r="AC75" t="s">
        <v>6491</v>
      </c>
      <c r="AD75" t="s">
        <v>6492</v>
      </c>
      <c r="AE75">
        <v>138</v>
      </c>
      <c r="AF75" t="s">
        <v>21358</v>
      </c>
      <c r="AG75" t="s">
        <v>96</v>
      </c>
      <c r="AH75" t="s">
        <v>96</v>
      </c>
      <c r="AI75" t="s">
        <v>96</v>
      </c>
      <c r="AJ75" t="s">
        <v>96</v>
      </c>
      <c r="AK75">
        <v>5</v>
      </c>
      <c r="AL75" t="s">
        <v>96</v>
      </c>
      <c r="AM75">
        <v>3</v>
      </c>
      <c r="AN75">
        <v>2</v>
      </c>
      <c r="AO75">
        <v>5</v>
      </c>
      <c r="AP75">
        <v>5</v>
      </c>
    </row>
    <row r="76" spans="1:42" x14ac:dyDescent="0.25">
      <c r="A76" t="s">
        <v>2695</v>
      </c>
      <c r="B76">
        <v>13.1517925790137</v>
      </c>
      <c r="C76">
        <v>84</v>
      </c>
      <c r="D76" t="s">
        <v>21145</v>
      </c>
      <c r="E76">
        <v>1144</v>
      </c>
      <c r="F76">
        <v>1260.6510008677301</v>
      </c>
      <c r="G76">
        <v>67.713717727635995</v>
      </c>
      <c r="H76" t="s">
        <v>21146</v>
      </c>
      <c r="I76" t="s">
        <v>5589</v>
      </c>
      <c r="J76" t="s">
        <v>43</v>
      </c>
      <c r="K76">
        <v>52317.4109030783</v>
      </c>
      <c r="L76">
        <v>18030.2336347657</v>
      </c>
      <c r="M76" t="s">
        <v>98</v>
      </c>
      <c r="N76" t="s">
        <v>98</v>
      </c>
      <c r="O76">
        <v>52317</v>
      </c>
      <c r="P76">
        <v>418536</v>
      </c>
      <c r="Q76">
        <v>22</v>
      </c>
      <c r="R76">
        <v>13.196192579013699</v>
      </c>
      <c r="S76" t="s">
        <v>2695</v>
      </c>
      <c r="T76">
        <v>1144</v>
      </c>
      <c r="U76">
        <v>1257.6510008677301</v>
      </c>
      <c r="V76">
        <v>67.7</v>
      </c>
      <c r="W76" t="s">
        <v>21359</v>
      </c>
      <c r="X76">
        <v>72003054</v>
      </c>
      <c r="Y76" t="s">
        <v>96</v>
      </c>
      <c r="Z76" t="s">
        <v>2695</v>
      </c>
      <c r="AA76" t="s">
        <v>2696</v>
      </c>
      <c r="AB76" t="s">
        <v>2697</v>
      </c>
      <c r="AC76" t="s">
        <v>2698</v>
      </c>
      <c r="AD76" t="s">
        <v>2699</v>
      </c>
      <c r="AE76">
        <v>22</v>
      </c>
      <c r="AF76" t="s">
        <v>21359</v>
      </c>
      <c r="AG76" t="s">
        <v>96</v>
      </c>
      <c r="AH76" t="s">
        <v>96</v>
      </c>
      <c r="AI76" t="s">
        <v>96</v>
      </c>
      <c r="AJ76" t="s">
        <v>96</v>
      </c>
      <c r="AK76">
        <v>5</v>
      </c>
      <c r="AL76">
        <v>4</v>
      </c>
      <c r="AM76">
        <v>3</v>
      </c>
      <c r="AN76">
        <v>2</v>
      </c>
      <c r="AO76">
        <v>5</v>
      </c>
      <c r="AP76">
        <v>5</v>
      </c>
    </row>
    <row r="77" spans="1:42" x14ac:dyDescent="0.25">
      <c r="A77" t="s">
        <v>787</v>
      </c>
      <c r="B77">
        <v>13.2290720797095</v>
      </c>
      <c r="C77">
        <v>129</v>
      </c>
      <c r="D77" t="s">
        <v>6493</v>
      </c>
      <c r="E77">
        <v>1230</v>
      </c>
      <c r="F77">
        <v>1265.5828167974801</v>
      </c>
      <c r="G77">
        <v>71.000095119245302</v>
      </c>
      <c r="H77" t="s">
        <v>6494</v>
      </c>
      <c r="I77" t="s">
        <v>6495</v>
      </c>
      <c r="J77" t="s">
        <v>43</v>
      </c>
      <c r="K77">
        <v>82143.710373382302</v>
      </c>
      <c r="L77">
        <v>72697.503735994702</v>
      </c>
      <c r="M77" t="s">
        <v>98</v>
      </c>
      <c r="N77" t="s">
        <v>98</v>
      </c>
      <c r="O77">
        <v>82144</v>
      </c>
      <c r="P77">
        <v>657152</v>
      </c>
      <c r="Q77">
        <v>35</v>
      </c>
      <c r="R77">
        <v>13.273472079709499</v>
      </c>
      <c r="S77" t="s">
        <v>1426</v>
      </c>
      <c r="T77">
        <v>1230</v>
      </c>
      <c r="U77">
        <v>1262.5828167974801</v>
      </c>
      <c r="V77">
        <v>71</v>
      </c>
      <c r="W77" t="s">
        <v>21360</v>
      </c>
      <c r="X77">
        <v>72003054</v>
      </c>
      <c r="Y77" t="s">
        <v>96</v>
      </c>
      <c r="Z77" t="s">
        <v>1426</v>
      </c>
      <c r="AA77" t="s">
        <v>1427</v>
      </c>
      <c r="AB77" t="s">
        <v>787</v>
      </c>
      <c r="AC77" t="s">
        <v>1428</v>
      </c>
      <c r="AD77" t="s">
        <v>644</v>
      </c>
      <c r="AE77">
        <v>35</v>
      </c>
      <c r="AF77" t="s">
        <v>21360</v>
      </c>
      <c r="AG77" t="s">
        <v>96</v>
      </c>
      <c r="AH77" t="s">
        <v>96</v>
      </c>
      <c r="AI77" t="s">
        <v>96</v>
      </c>
      <c r="AJ77" t="s">
        <v>96</v>
      </c>
      <c r="AK77">
        <v>5</v>
      </c>
      <c r="AL77" t="s">
        <v>96</v>
      </c>
      <c r="AM77">
        <v>3</v>
      </c>
      <c r="AN77">
        <v>2</v>
      </c>
      <c r="AO77">
        <v>5</v>
      </c>
      <c r="AP77">
        <v>5</v>
      </c>
    </row>
    <row r="78" spans="1:42" x14ac:dyDescent="0.25">
      <c r="A78" t="s">
        <v>2416</v>
      </c>
      <c r="B78">
        <v>13.433235969490401</v>
      </c>
      <c r="C78">
        <v>88</v>
      </c>
      <c r="D78" t="s">
        <v>4473</v>
      </c>
      <c r="E78">
        <v>1282</v>
      </c>
      <c r="F78">
        <v>1278.6121287732899</v>
      </c>
      <c r="G78">
        <v>69.6810289953969</v>
      </c>
      <c r="H78" t="s">
        <v>4474</v>
      </c>
      <c r="I78" t="s">
        <v>4475</v>
      </c>
      <c r="J78" t="s">
        <v>3397</v>
      </c>
      <c r="K78">
        <v>15163825.199666301</v>
      </c>
      <c r="L78">
        <v>5233781.4547348404</v>
      </c>
      <c r="M78" t="s">
        <v>98</v>
      </c>
      <c r="N78" t="s">
        <v>98</v>
      </c>
      <c r="O78">
        <v>15163825</v>
      </c>
      <c r="P78">
        <v>121310600</v>
      </c>
      <c r="Q78">
        <v>6384</v>
      </c>
      <c r="R78">
        <v>13.4776359694904</v>
      </c>
      <c r="S78" t="s">
        <v>510</v>
      </c>
      <c r="T78">
        <v>1282</v>
      </c>
      <c r="U78">
        <v>1275.6121287732899</v>
      </c>
      <c r="V78">
        <v>69.7</v>
      </c>
      <c r="W78" t="s">
        <v>21361</v>
      </c>
      <c r="X78">
        <v>72003054</v>
      </c>
      <c r="Y78" t="s">
        <v>96</v>
      </c>
      <c r="Z78" t="s">
        <v>510</v>
      </c>
      <c r="AA78" t="s">
        <v>2415</v>
      </c>
      <c r="AB78" t="s">
        <v>2416</v>
      </c>
      <c r="AC78" t="s">
        <v>2417</v>
      </c>
      <c r="AD78" t="s">
        <v>2418</v>
      </c>
      <c r="AE78">
        <v>6384</v>
      </c>
      <c r="AF78" t="s">
        <v>21361</v>
      </c>
      <c r="AG78" t="s">
        <v>96</v>
      </c>
      <c r="AH78" t="s">
        <v>96</v>
      </c>
      <c r="AI78" t="s">
        <v>96</v>
      </c>
      <c r="AJ78" t="s">
        <v>96</v>
      </c>
      <c r="AK78">
        <v>5</v>
      </c>
      <c r="AL78" t="s">
        <v>96</v>
      </c>
      <c r="AM78">
        <v>3</v>
      </c>
      <c r="AN78">
        <v>2</v>
      </c>
      <c r="AO78">
        <v>5</v>
      </c>
      <c r="AP78">
        <v>5</v>
      </c>
    </row>
    <row r="79" spans="1:42" x14ac:dyDescent="0.25">
      <c r="A79" t="s">
        <v>6496</v>
      </c>
      <c r="B79">
        <v>13.435973835714099</v>
      </c>
      <c r="C79">
        <v>56.099998474121101</v>
      </c>
      <c r="D79" t="s">
        <v>6497</v>
      </c>
      <c r="E79">
        <v>819</v>
      </c>
      <c r="F79">
        <v>1278.78685366325</v>
      </c>
      <c r="G79">
        <v>65.540816209965598</v>
      </c>
      <c r="H79" t="s">
        <v>6498</v>
      </c>
      <c r="I79" t="s">
        <v>6499</v>
      </c>
      <c r="J79" t="s">
        <v>43</v>
      </c>
      <c r="K79">
        <v>595989.82372417697</v>
      </c>
      <c r="L79">
        <v>165905.247353738</v>
      </c>
      <c r="M79" t="s">
        <v>98</v>
      </c>
      <c r="N79" t="s">
        <v>98</v>
      </c>
      <c r="O79">
        <v>595990</v>
      </c>
      <c r="P79">
        <v>4767920</v>
      </c>
      <c r="Q79">
        <v>251</v>
      </c>
      <c r="R79">
        <v>13.480373835714099</v>
      </c>
      <c r="S79" t="s">
        <v>6500</v>
      </c>
      <c r="T79">
        <v>819</v>
      </c>
      <c r="U79">
        <v>1275.78685366325</v>
      </c>
      <c r="V79">
        <v>65.5</v>
      </c>
      <c r="W79" t="s">
        <v>21362</v>
      </c>
      <c r="X79">
        <v>72003054</v>
      </c>
      <c r="Y79" t="s">
        <v>96</v>
      </c>
      <c r="Z79" t="s">
        <v>6500</v>
      </c>
      <c r="AA79" t="s">
        <v>6501</v>
      </c>
      <c r="AB79" t="s">
        <v>6496</v>
      </c>
      <c r="AC79" t="s">
        <v>6502</v>
      </c>
      <c r="AD79" t="s">
        <v>6503</v>
      </c>
      <c r="AE79">
        <v>251</v>
      </c>
      <c r="AF79" t="s">
        <v>21362</v>
      </c>
      <c r="AG79" t="s">
        <v>96</v>
      </c>
      <c r="AH79" t="s">
        <v>96</v>
      </c>
      <c r="AI79" t="s">
        <v>96</v>
      </c>
      <c r="AJ79" t="s">
        <v>96</v>
      </c>
      <c r="AK79">
        <v>5</v>
      </c>
      <c r="AL79">
        <v>4</v>
      </c>
      <c r="AM79">
        <v>3</v>
      </c>
      <c r="AN79">
        <v>2</v>
      </c>
      <c r="AO79">
        <v>5</v>
      </c>
      <c r="AP79">
        <v>5</v>
      </c>
    </row>
    <row r="80" spans="1:42" x14ac:dyDescent="0.25">
      <c r="A80" t="s">
        <v>1429</v>
      </c>
      <c r="B80">
        <v>13.4612917642349</v>
      </c>
      <c r="C80">
        <v>82.099998474121094</v>
      </c>
      <c r="D80" t="s">
        <v>6504</v>
      </c>
      <c r="E80">
        <v>656</v>
      </c>
      <c r="F80">
        <v>1280.4025908517999</v>
      </c>
      <c r="G80">
        <v>75.243266768769899</v>
      </c>
      <c r="H80" t="s">
        <v>6505</v>
      </c>
      <c r="I80" t="s">
        <v>6506</v>
      </c>
      <c r="J80" t="s">
        <v>43</v>
      </c>
      <c r="K80">
        <v>118561.112837926</v>
      </c>
      <c r="L80">
        <v>104408.707682197</v>
      </c>
      <c r="M80" t="s">
        <v>98</v>
      </c>
      <c r="N80" t="s">
        <v>98</v>
      </c>
      <c r="O80">
        <v>118561</v>
      </c>
      <c r="P80">
        <v>948488</v>
      </c>
      <c r="Q80">
        <v>50</v>
      </c>
      <c r="R80">
        <v>13.5056917642349</v>
      </c>
      <c r="S80" t="s">
        <v>1429</v>
      </c>
      <c r="T80">
        <v>656</v>
      </c>
      <c r="U80">
        <v>1277.4025908517999</v>
      </c>
      <c r="V80">
        <v>75.2</v>
      </c>
      <c r="W80" t="s">
        <v>21363</v>
      </c>
      <c r="X80">
        <v>72003054</v>
      </c>
      <c r="Y80" t="s">
        <v>96</v>
      </c>
      <c r="Z80" t="s">
        <v>1429</v>
      </c>
      <c r="AA80" t="s">
        <v>944</v>
      </c>
      <c r="AB80" t="s">
        <v>1433</v>
      </c>
      <c r="AC80" t="s">
        <v>943</v>
      </c>
      <c r="AD80" t="s">
        <v>1434</v>
      </c>
      <c r="AE80">
        <v>50</v>
      </c>
      <c r="AF80" t="s">
        <v>21363</v>
      </c>
      <c r="AG80" t="s">
        <v>96</v>
      </c>
      <c r="AH80" t="s">
        <v>96</v>
      </c>
      <c r="AI80" t="s">
        <v>96</v>
      </c>
      <c r="AJ80" t="s">
        <v>96</v>
      </c>
      <c r="AK80">
        <v>5</v>
      </c>
      <c r="AL80">
        <v>4</v>
      </c>
      <c r="AM80">
        <v>3</v>
      </c>
      <c r="AN80">
        <v>2</v>
      </c>
      <c r="AO80">
        <v>5</v>
      </c>
      <c r="AP80">
        <v>5</v>
      </c>
    </row>
    <row r="81" spans="1:42" x14ac:dyDescent="0.25">
      <c r="A81" t="s">
        <v>1429</v>
      </c>
      <c r="B81">
        <v>13.4613091770072</v>
      </c>
      <c r="C81">
        <v>82</v>
      </c>
      <c r="D81" t="s">
        <v>319</v>
      </c>
      <c r="E81">
        <v>565</v>
      </c>
      <c r="F81">
        <v>1280.4037020984699</v>
      </c>
      <c r="G81">
        <v>68.281127385384394</v>
      </c>
      <c r="H81" t="s">
        <v>320</v>
      </c>
      <c r="I81" t="s">
        <v>321</v>
      </c>
      <c r="J81" t="s">
        <v>43</v>
      </c>
      <c r="K81">
        <v>146018.18835474399</v>
      </c>
      <c r="L81">
        <v>104408.707682197</v>
      </c>
      <c r="M81" t="s">
        <v>98</v>
      </c>
      <c r="N81" t="s">
        <v>98</v>
      </c>
      <c r="O81">
        <v>146018</v>
      </c>
      <c r="P81">
        <v>1168144</v>
      </c>
      <c r="Q81">
        <v>61</v>
      </c>
      <c r="R81">
        <v>13.5057091770072</v>
      </c>
      <c r="S81" t="s">
        <v>1429</v>
      </c>
      <c r="T81">
        <v>565</v>
      </c>
      <c r="U81">
        <v>1277.4037020984699</v>
      </c>
      <c r="V81">
        <v>68.3</v>
      </c>
      <c r="W81" t="s">
        <v>21363</v>
      </c>
      <c r="X81">
        <v>72003054</v>
      </c>
      <c r="Y81" t="s">
        <v>96</v>
      </c>
      <c r="Z81" t="s">
        <v>1429</v>
      </c>
      <c r="AA81" t="s">
        <v>944</v>
      </c>
      <c r="AB81" t="s">
        <v>1433</v>
      </c>
      <c r="AC81" t="s">
        <v>943</v>
      </c>
      <c r="AD81" t="s">
        <v>1434</v>
      </c>
      <c r="AE81">
        <v>61</v>
      </c>
      <c r="AF81" t="s">
        <v>21363</v>
      </c>
      <c r="AG81" t="s">
        <v>96</v>
      </c>
      <c r="AH81" t="s">
        <v>96</v>
      </c>
      <c r="AI81" t="s">
        <v>96</v>
      </c>
      <c r="AJ81" t="s">
        <v>96</v>
      </c>
      <c r="AK81">
        <v>5</v>
      </c>
      <c r="AL81">
        <v>4</v>
      </c>
      <c r="AM81">
        <v>3</v>
      </c>
      <c r="AN81">
        <v>2</v>
      </c>
      <c r="AO81">
        <v>5</v>
      </c>
      <c r="AP81">
        <v>5</v>
      </c>
    </row>
    <row r="82" spans="1:42" x14ac:dyDescent="0.25">
      <c r="A82" t="s">
        <v>932</v>
      </c>
      <c r="B82">
        <v>13.5097123564352</v>
      </c>
      <c r="C82">
        <v>148</v>
      </c>
      <c r="D82" t="s">
        <v>4477</v>
      </c>
      <c r="E82">
        <v>1034</v>
      </c>
      <c r="F82">
        <v>1283.4926916649699</v>
      </c>
      <c r="G82">
        <v>78.714325500419307</v>
      </c>
      <c r="H82" t="s">
        <v>4478</v>
      </c>
      <c r="I82" t="s">
        <v>355</v>
      </c>
      <c r="J82" t="s">
        <v>43</v>
      </c>
      <c r="K82">
        <v>1563826.69540295</v>
      </c>
      <c r="L82">
        <v>153519.38085145599</v>
      </c>
      <c r="M82" t="s">
        <v>98</v>
      </c>
      <c r="N82" t="s">
        <v>98</v>
      </c>
      <c r="O82">
        <v>1563827</v>
      </c>
      <c r="P82">
        <v>12510616</v>
      </c>
      <c r="Q82">
        <v>658</v>
      </c>
      <c r="R82">
        <v>13.5541123564352</v>
      </c>
      <c r="S82" t="s">
        <v>933</v>
      </c>
      <c r="T82">
        <v>1034</v>
      </c>
      <c r="U82">
        <v>1280.4926916649699</v>
      </c>
      <c r="V82">
        <v>78.7</v>
      </c>
      <c r="W82" t="s">
        <v>21364</v>
      </c>
      <c r="X82">
        <v>72003054</v>
      </c>
      <c r="Y82" t="s">
        <v>96</v>
      </c>
      <c r="Z82" t="s">
        <v>933</v>
      </c>
      <c r="AA82" t="s">
        <v>934</v>
      </c>
      <c r="AB82" t="s">
        <v>932</v>
      </c>
      <c r="AC82" t="s">
        <v>935</v>
      </c>
      <c r="AD82" t="s">
        <v>936</v>
      </c>
      <c r="AE82">
        <v>658</v>
      </c>
      <c r="AF82" t="s">
        <v>21364</v>
      </c>
      <c r="AG82" t="s">
        <v>96</v>
      </c>
      <c r="AH82" t="s">
        <v>96</v>
      </c>
      <c r="AI82" t="s">
        <v>96</v>
      </c>
      <c r="AJ82" t="s">
        <v>96</v>
      </c>
      <c r="AK82">
        <v>5</v>
      </c>
      <c r="AL82">
        <v>4</v>
      </c>
      <c r="AM82">
        <v>3</v>
      </c>
      <c r="AN82">
        <v>2</v>
      </c>
      <c r="AO82">
        <v>5</v>
      </c>
      <c r="AP82">
        <v>5</v>
      </c>
    </row>
    <row r="83" spans="1:42" x14ac:dyDescent="0.25">
      <c r="A83" t="s">
        <v>2430</v>
      </c>
      <c r="B83">
        <v>13.589373518463301</v>
      </c>
      <c r="C83">
        <v>99</v>
      </c>
      <c r="D83" t="s">
        <v>573</v>
      </c>
      <c r="E83">
        <v>1655</v>
      </c>
      <c r="F83">
        <v>1288.5765002343201</v>
      </c>
      <c r="G83">
        <v>62.367358345079602</v>
      </c>
      <c r="H83" t="s">
        <v>574</v>
      </c>
      <c r="I83" t="s">
        <v>575</v>
      </c>
      <c r="J83" t="s">
        <v>43</v>
      </c>
      <c r="K83">
        <v>85223.394338106402</v>
      </c>
      <c r="L83">
        <v>52846.325903136603</v>
      </c>
      <c r="M83" t="s">
        <v>98</v>
      </c>
      <c r="N83" t="s">
        <v>98</v>
      </c>
      <c r="O83">
        <v>85223</v>
      </c>
      <c r="P83">
        <v>681784</v>
      </c>
      <c r="Q83">
        <v>36</v>
      </c>
      <c r="R83">
        <v>13.6337735184633</v>
      </c>
      <c r="S83" t="s">
        <v>2430</v>
      </c>
      <c r="T83">
        <v>1655</v>
      </c>
      <c r="U83">
        <v>1285.5765002343201</v>
      </c>
      <c r="V83">
        <v>62.4</v>
      </c>
      <c r="W83" t="s">
        <v>21365</v>
      </c>
      <c r="X83">
        <v>72003054</v>
      </c>
      <c r="Y83" t="s">
        <v>96</v>
      </c>
      <c r="Z83" t="s">
        <v>2430</v>
      </c>
      <c r="AA83" t="s">
        <v>2429</v>
      </c>
      <c r="AB83" t="s">
        <v>4761</v>
      </c>
      <c r="AC83" t="s">
        <v>6507</v>
      </c>
      <c r="AD83" t="s">
        <v>4760</v>
      </c>
      <c r="AE83">
        <v>36</v>
      </c>
      <c r="AF83" t="s">
        <v>21365</v>
      </c>
      <c r="AG83" t="s">
        <v>96</v>
      </c>
      <c r="AH83" t="s">
        <v>96</v>
      </c>
      <c r="AI83" t="s">
        <v>152</v>
      </c>
      <c r="AJ83" t="s">
        <v>96</v>
      </c>
      <c r="AK83">
        <v>5</v>
      </c>
      <c r="AL83">
        <v>4</v>
      </c>
      <c r="AM83">
        <v>3</v>
      </c>
      <c r="AN83">
        <v>1</v>
      </c>
      <c r="AO83">
        <v>5</v>
      </c>
      <c r="AP83">
        <v>5</v>
      </c>
    </row>
    <row r="84" spans="1:42" x14ac:dyDescent="0.25">
      <c r="A84" t="s">
        <v>1900</v>
      </c>
      <c r="B84">
        <v>13.6023558299838</v>
      </c>
      <c r="C84">
        <v>146</v>
      </c>
      <c r="D84" t="s">
        <v>4479</v>
      </c>
      <c r="E84">
        <v>1569</v>
      </c>
      <c r="F84">
        <v>1289.40500417372</v>
      </c>
      <c r="G84">
        <v>75.463829661517707</v>
      </c>
      <c r="H84" t="s">
        <v>4480</v>
      </c>
      <c r="I84" t="s">
        <v>2973</v>
      </c>
      <c r="J84" t="s">
        <v>43</v>
      </c>
      <c r="K84">
        <v>195746.996853652</v>
      </c>
      <c r="L84">
        <v>52353.367016697201</v>
      </c>
      <c r="M84" t="s">
        <v>98</v>
      </c>
      <c r="N84" t="s">
        <v>98</v>
      </c>
      <c r="O84">
        <v>195747</v>
      </c>
      <c r="P84">
        <v>1565976</v>
      </c>
      <c r="Q84">
        <v>82</v>
      </c>
      <c r="R84">
        <v>13.6467558299838</v>
      </c>
      <c r="S84" t="s">
        <v>1900</v>
      </c>
      <c r="T84">
        <v>1569</v>
      </c>
      <c r="U84">
        <v>1286.40500417372</v>
      </c>
      <c r="V84">
        <v>75.5</v>
      </c>
      <c r="W84" t="s">
        <v>21366</v>
      </c>
      <c r="X84">
        <v>72003054</v>
      </c>
      <c r="Y84" t="s">
        <v>96</v>
      </c>
      <c r="Z84" t="s">
        <v>1900</v>
      </c>
      <c r="AA84" t="s">
        <v>1901</v>
      </c>
      <c r="AB84" t="s">
        <v>1898</v>
      </c>
      <c r="AC84" t="s">
        <v>1902</v>
      </c>
      <c r="AD84" t="s">
        <v>1897</v>
      </c>
      <c r="AE84">
        <v>82</v>
      </c>
      <c r="AF84" t="s">
        <v>21366</v>
      </c>
      <c r="AG84" t="s">
        <v>96</v>
      </c>
      <c r="AH84" t="s">
        <v>96</v>
      </c>
      <c r="AI84" t="s">
        <v>96</v>
      </c>
      <c r="AJ84" t="s">
        <v>96</v>
      </c>
      <c r="AK84">
        <v>5</v>
      </c>
      <c r="AL84">
        <v>4</v>
      </c>
      <c r="AM84">
        <v>3</v>
      </c>
      <c r="AN84">
        <v>2</v>
      </c>
      <c r="AO84">
        <v>5</v>
      </c>
      <c r="AP84">
        <v>5</v>
      </c>
    </row>
    <row r="85" spans="1:42" x14ac:dyDescent="0.25">
      <c r="A85" t="s">
        <v>2442</v>
      </c>
      <c r="B85">
        <v>13.663951845363</v>
      </c>
      <c r="C85">
        <v>72</v>
      </c>
      <c r="D85" t="s">
        <v>21147</v>
      </c>
      <c r="E85">
        <v>1221</v>
      </c>
      <c r="F85">
        <v>1293.3359329079999</v>
      </c>
      <c r="G85">
        <v>59.090825190650101</v>
      </c>
      <c r="H85" t="s">
        <v>21148</v>
      </c>
      <c r="I85" t="s">
        <v>21149</v>
      </c>
      <c r="J85" t="s">
        <v>43</v>
      </c>
      <c r="K85">
        <v>76294.057734733899</v>
      </c>
      <c r="L85">
        <v>62606.768156744904</v>
      </c>
      <c r="M85" t="s">
        <v>98</v>
      </c>
      <c r="N85" t="s">
        <v>98</v>
      </c>
      <c r="O85">
        <v>76294</v>
      </c>
      <c r="P85">
        <v>610352</v>
      </c>
      <c r="Q85">
        <v>32</v>
      </c>
      <c r="R85">
        <v>13.708351845363</v>
      </c>
      <c r="S85" t="s">
        <v>2442</v>
      </c>
      <c r="T85">
        <v>1221</v>
      </c>
      <c r="U85">
        <v>1290.3359329079999</v>
      </c>
      <c r="V85">
        <v>59.1</v>
      </c>
      <c r="W85" t="s">
        <v>21367</v>
      </c>
      <c r="X85">
        <v>72003054</v>
      </c>
      <c r="Y85" t="s">
        <v>96</v>
      </c>
      <c r="Z85" t="s">
        <v>2442</v>
      </c>
      <c r="AA85" t="s">
        <v>2440</v>
      </c>
      <c r="AB85" t="s">
        <v>21150</v>
      </c>
      <c r="AC85" t="s">
        <v>2438</v>
      </c>
      <c r="AD85" t="s">
        <v>21151</v>
      </c>
      <c r="AE85">
        <v>32</v>
      </c>
      <c r="AF85" t="s">
        <v>21367</v>
      </c>
      <c r="AG85" t="s">
        <v>96</v>
      </c>
      <c r="AH85" t="s">
        <v>96</v>
      </c>
      <c r="AI85" t="s">
        <v>96</v>
      </c>
      <c r="AJ85" t="s">
        <v>96</v>
      </c>
      <c r="AK85">
        <v>5</v>
      </c>
      <c r="AL85" t="s">
        <v>96</v>
      </c>
      <c r="AM85">
        <v>3</v>
      </c>
      <c r="AN85">
        <v>2</v>
      </c>
      <c r="AO85">
        <v>5</v>
      </c>
      <c r="AP85">
        <v>5</v>
      </c>
    </row>
    <row r="86" spans="1:42" x14ac:dyDescent="0.25">
      <c r="A86" t="s">
        <v>945</v>
      </c>
      <c r="B86">
        <v>13.7859861485667</v>
      </c>
      <c r="C86">
        <v>107</v>
      </c>
      <c r="D86" t="s">
        <v>946</v>
      </c>
      <c r="E86">
        <v>1714</v>
      </c>
      <c r="F86">
        <v>1301.12390662802</v>
      </c>
      <c r="G86">
        <v>69.822319850423995</v>
      </c>
      <c r="H86" t="s">
        <v>947</v>
      </c>
      <c r="I86" t="s">
        <v>948</v>
      </c>
      <c r="J86" t="s">
        <v>43</v>
      </c>
      <c r="K86">
        <v>237854.924057597</v>
      </c>
      <c r="L86">
        <v>116759.058669198</v>
      </c>
      <c r="M86" t="s">
        <v>98</v>
      </c>
      <c r="N86" t="s">
        <v>98</v>
      </c>
      <c r="O86">
        <v>237855</v>
      </c>
      <c r="P86">
        <v>1902840</v>
      </c>
      <c r="Q86">
        <v>100</v>
      </c>
      <c r="R86">
        <v>13.830386148566699</v>
      </c>
      <c r="S86" t="s">
        <v>945</v>
      </c>
      <c r="T86">
        <v>1714</v>
      </c>
      <c r="U86">
        <v>1298.12390662802</v>
      </c>
      <c r="V86">
        <v>69.8</v>
      </c>
      <c r="W86" t="s">
        <v>14232</v>
      </c>
      <c r="X86">
        <v>72003054</v>
      </c>
      <c r="Y86" t="s">
        <v>96</v>
      </c>
      <c r="Z86" t="s">
        <v>945</v>
      </c>
      <c r="AA86" t="s">
        <v>2832</v>
      </c>
      <c r="AB86" t="s">
        <v>949</v>
      </c>
      <c r="AC86" t="s">
        <v>2833</v>
      </c>
      <c r="AD86" t="s">
        <v>2834</v>
      </c>
      <c r="AE86">
        <v>100</v>
      </c>
      <c r="AF86" t="s">
        <v>14232</v>
      </c>
      <c r="AG86" t="s">
        <v>96</v>
      </c>
      <c r="AH86" t="s">
        <v>96</v>
      </c>
      <c r="AI86" t="s">
        <v>96</v>
      </c>
      <c r="AJ86" t="s">
        <v>96</v>
      </c>
      <c r="AK86">
        <v>5</v>
      </c>
      <c r="AL86">
        <v>4</v>
      </c>
      <c r="AM86">
        <v>3</v>
      </c>
      <c r="AN86">
        <v>2</v>
      </c>
      <c r="AO86">
        <v>5</v>
      </c>
      <c r="AP86">
        <v>5</v>
      </c>
    </row>
    <row r="87" spans="1:42" x14ac:dyDescent="0.25">
      <c r="A87" t="s">
        <v>170</v>
      </c>
      <c r="B87">
        <v>13.8093670666281</v>
      </c>
      <c r="C87">
        <v>57.099998474121101</v>
      </c>
      <c r="D87" t="s">
        <v>6508</v>
      </c>
      <c r="E87">
        <v>951</v>
      </c>
      <c r="F87">
        <v>1302.6160278646901</v>
      </c>
      <c r="G87">
        <v>54.931073401783102</v>
      </c>
      <c r="H87" t="s">
        <v>6509</v>
      </c>
      <c r="I87" t="s">
        <v>4264</v>
      </c>
      <c r="J87" t="s">
        <v>43</v>
      </c>
      <c r="K87">
        <v>73890.889903863907</v>
      </c>
      <c r="L87">
        <v>24679.9007058106</v>
      </c>
      <c r="M87" t="s">
        <v>98</v>
      </c>
      <c r="N87" t="s">
        <v>98</v>
      </c>
      <c r="O87">
        <v>73891</v>
      </c>
      <c r="P87">
        <v>591128</v>
      </c>
      <c r="Q87">
        <v>31</v>
      </c>
      <c r="R87">
        <v>13.8537670666281</v>
      </c>
      <c r="S87" t="s">
        <v>1737</v>
      </c>
      <c r="T87">
        <v>951</v>
      </c>
      <c r="U87">
        <v>1299.6160278646901</v>
      </c>
      <c r="V87">
        <v>54.9</v>
      </c>
      <c r="W87" t="s">
        <v>21368</v>
      </c>
      <c r="X87">
        <v>72003054</v>
      </c>
      <c r="Y87" t="s">
        <v>96</v>
      </c>
      <c r="Z87" t="s">
        <v>1737</v>
      </c>
      <c r="AA87" t="s">
        <v>1738</v>
      </c>
      <c r="AB87" t="s">
        <v>170</v>
      </c>
      <c r="AC87" t="s">
        <v>174</v>
      </c>
      <c r="AD87" t="s">
        <v>1739</v>
      </c>
      <c r="AE87">
        <v>31</v>
      </c>
      <c r="AF87" t="s">
        <v>21368</v>
      </c>
      <c r="AG87" t="s">
        <v>96</v>
      </c>
      <c r="AH87" t="s">
        <v>96</v>
      </c>
      <c r="AI87" t="s">
        <v>96</v>
      </c>
      <c r="AJ87" t="s">
        <v>96</v>
      </c>
      <c r="AK87">
        <v>5</v>
      </c>
      <c r="AL87">
        <v>4</v>
      </c>
      <c r="AM87">
        <v>3</v>
      </c>
      <c r="AN87">
        <v>2</v>
      </c>
      <c r="AO87">
        <v>5</v>
      </c>
      <c r="AP87">
        <v>5</v>
      </c>
    </row>
    <row r="88" spans="1:42" x14ac:dyDescent="0.25">
      <c r="A88" t="s">
        <v>935</v>
      </c>
      <c r="B88">
        <v>13.837583137942101</v>
      </c>
      <c r="C88">
        <v>148</v>
      </c>
      <c r="D88" t="s">
        <v>5022</v>
      </c>
      <c r="E88">
        <v>954</v>
      </c>
      <c r="F88">
        <v>1304.41671845829</v>
      </c>
      <c r="G88">
        <v>78.306366558322694</v>
      </c>
      <c r="H88" t="s">
        <v>5023</v>
      </c>
      <c r="I88" t="s">
        <v>355</v>
      </c>
      <c r="J88" t="s">
        <v>43</v>
      </c>
      <c r="K88">
        <v>323812.67156940198</v>
      </c>
      <c r="L88">
        <v>49689.335365673403</v>
      </c>
      <c r="M88" t="s">
        <v>98</v>
      </c>
      <c r="N88" t="s">
        <v>98</v>
      </c>
      <c r="O88">
        <v>323813</v>
      </c>
      <c r="P88">
        <v>2590504</v>
      </c>
      <c r="Q88">
        <v>136</v>
      </c>
      <c r="R88">
        <v>13.8819831379421</v>
      </c>
      <c r="S88" t="s">
        <v>950</v>
      </c>
      <c r="T88">
        <v>954</v>
      </c>
      <c r="U88">
        <v>1301.41671845829</v>
      </c>
      <c r="V88">
        <v>78.3</v>
      </c>
      <c r="W88" t="s">
        <v>14233</v>
      </c>
      <c r="X88">
        <v>72003054</v>
      </c>
      <c r="Y88" t="s">
        <v>96</v>
      </c>
      <c r="Z88" t="s">
        <v>950</v>
      </c>
      <c r="AA88" t="s">
        <v>951</v>
      </c>
      <c r="AB88" t="s">
        <v>935</v>
      </c>
      <c r="AC88" t="s">
        <v>952</v>
      </c>
      <c r="AD88" t="s">
        <v>934</v>
      </c>
      <c r="AE88">
        <v>136</v>
      </c>
      <c r="AF88" t="s">
        <v>14233</v>
      </c>
      <c r="AG88" t="s">
        <v>96</v>
      </c>
      <c r="AH88" t="s">
        <v>96</v>
      </c>
      <c r="AI88" t="s">
        <v>96</v>
      </c>
      <c r="AJ88" t="s">
        <v>96</v>
      </c>
      <c r="AK88">
        <v>5</v>
      </c>
      <c r="AL88">
        <v>4</v>
      </c>
      <c r="AM88">
        <v>3</v>
      </c>
      <c r="AN88">
        <v>2</v>
      </c>
      <c r="AO88">
        <v>5</v>
      </c>
      <c r="AP88">
        <v>5</v>
      </c>
    </row>
    <row r="89" spans="1:42" x14ac:dyDescent="0.25">
      <c r="A89" t="s">
        <v>6510</v>
      </c>
      <c r="B89">
        <v>13.9164295569951</v>
      </c>
      <c r="C89">
        <v>99</v>
      </c>
      <c r="D89" t="s">
        <v>6511</v>
      </c>
      <c r="E89">
        <v>1287</v>
      </c>
      <c r="F89">
        <v>1309.44853183685</v>
      </c>
      <c r="G89">
        <v>52.5310559962141</v>
      </c>
      <c r="H89" t="s">
        <v>6512</v>
      </c>
      <c r="I89" t="s">
        <v>159</v>
      </c>
      <c r="J89" t="s">
        <v>43</v>
      </c>
      <c r="K89">
        <v>35412.218714378898</v>
      </c>
      <c r="L89">
        <v>17530.2009782553</v>
      </c>
      <c r="M89" t="s">
        <v>98</v>
      </c>
      <c r="N89" t="s">
        <v>98</v>
      </c>
      <c r="O89">
        <v>35412</v>
      </c>
      <c r="P89">
        <v>283296</v>
      </c>
      <c r="Q89">
        <v>15</v>
      </c>
      <c r="R89">
        <v>13.960829556995099</v>
      </c>
      <c r="S89" t="s">
        <v>6513</v>
      </c>
      <c r="T89">
        <v>1287</v>
      </c>
      <c r="U89">
        <v>1306.44853183685</v>
      </c>
      <c r="V89">
        <v>52.5</v>
      </c>
      <c r="W89" t="s">
        <v>21369</v>
      </c>
      <c r="X89">
        <v>72003054</v>
      </c>
      <c r="Y89" t="s">
        <v>96</v>
      </c>
      <c r="Z89" t="s">
        <v>6513</v>
      </c>
      <c r="AA89" t="s">
        <v>6514</v>
      </c>
      <c r="AB89" t="s">
        <v>6510</v>
      </c>
      <c r="AC89" t="s">
        <v>6515</v>
      </c>
      <c r="AD89" t="s">
        <v>6507</v>
      </c>
      <c r="AE89">
        <v>15</v>
      </c>
      <c r="AF89" t="s">
        <v>21369</v>
      </c>
      <c r="AG89" t="s">
        <v>96</v>
      </c>
      <c r="AH89" t="s">
        <v>96</v>
      </c>
      <c r="AI89" t="s">
        <v>96</v>
      </c>
      <c r="AJ89" t="s">
        <v>96</v>
      </c>
      <c r="AK89">
        <v>5</v>
      </c>
      <c r="AL89" t="s">
        <v>96</v>
      </c>
      <c r="AM89">
        <v>3</v>
      </c>
      <c r="AN89">
        <v>2</v>
      </c>
      <c r="AO89">
        <v>5</v>
      </c>
      <c r="AP89">
        <v>5</v>
      </c>
    </row>
    <row r="90" spans="1:42" x14ac:dyDescent="0.25">
      <c r="A90" t="s">
        <v>667</v>
      </c>
      <c r="B90">
        <v>13.9942024725454</v>
      </c>
      <c r="C90">
        <v>143</v>
      </c>
      <c r="D90" t="s">
        <v>6516</v>
      </c>
      <c r="E90">
        <v>2187</v>
      </c>
      <c r="F90">
        <v>1314.41183646951</v>
      </c>
      <c r="G90">
        <v>55.101919567162803</v>
      </c>
      <c r="H90" t="s">
        <v>21152</v>
      </c>
      <c r="I90" t="s">
        <v>6517</v>
      </c>
      <c r="J90" t="s">
        <v>43</v>
      </c>
      <c r="K90">
        <v>82703.870146267</v>
      </c>
      <c r="L90">
        <v>50874.479085055602</v>
      </c>
      <c r="M90" t="s">
        <v>98</v>
      </c>
      <c r="N90" t="s">
        <v>98</v>
      </c>
      <c r="O90">
        <v>82704</v>
      </c>
      <c r="P90">
        <v>661632</v>
      </c>
      <c r="Q90">
        <v>35</v>
      </c>
      <c r="R90">
        <v>14.038602472545399</v>
      </c>
      <c r="S90" t="s">
        <v>667</v>
      </c>
      <c r="T90">
        <v>2187</v>
      </c>
      <c r="U90">
        <v>1311.41183646951</v>
      </c>
      <c r="V90">
        <v>55.1</v>
      </c>
      <c r="W90" t="s">
        <v>21370</v>
      </c>
      <c r="X90">
        <v>72003054</v>
      </c>
      <c r="Y90" t="s">
        <v>96</v>
      </c>
      <c r="Z90" t="s">
        <v>667</v>
      </c>
      <c r="AA90" t="s">
        <v>668</v>
      </c>
      <c r="AB90" t="s">
        <v>669</v>
      </c>
      <c r="AC90" t="s">
        <v>670</v>
      </c>
      <c r="AD90" t="s">
        <v>671</v>
      </c>
      <c r="AE90">
        <v>35</v>
      </c>
      <c r="AF90" t="s">
        <v>21370</v>
      </c>
      <c r="AG90" t="s">
        <v>96</v>
      </c>
      <c r="AH90" t="s">
        <v>96</v>
      </c>
      <c r="AI90" t="s">
        <v>96</v>
      </c>
      <c r="AJ90" t="s">
        <v>96</v>
      </c>
      <c r="AK90">
        <v>5</v>
      </c>
      <c r="AL90">
        <v>4</v>
      </c>
      <c r="AM90">
        <v>3</v>
      </c>
      <c r="AN90">
        <v>2</v>
      </c>
      <c r="AO90">
        <v>5</v>
      </c>
      <c r="AP90">
        <v>5</v>
      </c>
    </row>
    <row r="91" spans="1:42" x14ac:dyDescent="0.25">
      <c r="A91" t="s">
        <v>953</v>
      </c>
      <c r="B91">
        <v>14.0760704103305</v>
      </c>
      <c r="C91">
        <v>89</v>
      </c>
      <c r="D91" t="s">
        <v>21153</v>
      </c>
      <c r="E91">
        <v>1431</v>
      </c>
      <c r="F91">
        <v>1319.6364768472199</v>
      </c>
      <c r="G91">
        <v>58.5634668006985</v>
      </c>
      <c r="H91" t="s">
        <v>21154</v>
      </c>
      <c r="I91" t="s">
        <v>21155</v>
      </c>
      <c r="J91" t="s">
        <v>43</v>
      </c>
      <c r="K91">
        <v>49261.391058805202</v>
      </c>
      <c r="L91">
        <v>41005.397125976597</v>
      </c>
      <c r="M91" t="s">
        <v>98</v>
      </c>
      <c r="N91" t="s">
        <v>98</v>
      </c>
      <c r="O91">
        <v>49261</v>
      </c>
      <c r="P91">
        <v>394088</v>
      </c>
      <c r="Q91">
        <v>21</v>
      </c>
      <c r="R91">
        <v>14.120470410330499</v>
      </c>
      <c r="S91" t="s">
        <v>953</v>
      </c>
      <c r="T91">
        <v>1431</v>
      </c>
      <c r="U91">
        <v>1316.6364768472199</v>
      </c>
      <c r="V91">
        <v>58.6</v>
      </c>
      <c r="W91" t="s">
        <v>21371</v>
      </c>
      <c r="X91">
        <v>72003054</v>
      </c>
      <c r="Y91" t="s">
        <v>96</v>
      </c>
      <c r="Z91" t="s">
        <v>953</v>
      </c>
      <c r="AA91" t="s">
        <v>954</v>
      </c>
      <c r="AB91" t="s">
        <v>790</v>
      </c>
      <c r="AC91" t="s">
        <v>955</v>
      </c>
      <c r="AD91" t="s">
        <v>789</v>
      </c>
      <c r="AE91">
        <v>21</v>
      </c>
      <c r="AF91" t="s">
        <v>21371</v>
      </c>
      <c r="AG91" t="s">
        <v>96</v>
      </c>
      <c r="AH91" t="s">
        <v>96</v>
      </c>
      <c r="AI91" t="s">
        <v>96</v>
      </c>
      <c r="AJ91" t="s">
        <v>96</v>
      </c>
      <c r="AK91">
        <v>5</v>
      </c>
      <c r="AL91">
        <v>4</v>
      </c>
      <c r="AM91">
        <v>3</v>
      </c>
      <c r="AN91">
        <v>2</v>
      </c>
      <c r="AO91">
        <v>5</v>
      </c>
      <c r="AP91">
        <v>5</v>
      </c>
    </row>
    <row r="92" spans="1:42" x14ac:dyDescent="0.25">
      <c r="A92" t="s">
        <v>4487</v>
      </c>
      <c r="B92">
        <v>14.111112282871799</v>
      </c>
      <c r="C92">
        <v>124</v>
      </c>
      <c r="D92" t="s">
        <v>5359</v>
      </c>
      <c r="F92">
        <v>1321.87277578356</v>
      </c>
      <c r="G92">
        <v>59.153216573820004</v>
      </c>
      <c r="H92" t="s">
        <v>5360</v>
      </c>
      <c r="I92" t="s">
        <v>5361</v>
      </c>
      <c r="J92" t="s">
        <v>3397</v>
      </c>
      <c r="K92">
        <v>40108.314396334797</v>
      </c>
      <c r="L92">
        <v>22728.2207987855</v>
      </c>
      <c r="M92" t="s">
        <v>98</v>
      </c>
      <c r="N92" t="s">
        <v>98</v>
      </c>
      <c r="O92">
        <v>40108</v>
      </c>
      <c r="P92">
        <v>320864</v>
      </c>
      <c r="Q92">
        <v>17</v>
      </c>
      <c r="R92">
        <v>14.155512282871799</v>
      </c>
      <c r="S92" t="s">
        <v>4484</v>
      </c>
      <c r="T92" t="s">
        <v>96</v>
      </c>
      <c r="U92">
        <v>1318.87277578356</v>
      </c>
      <c r="V92">
        <v>59.2</v>
      </c>
      <c r="W92" t="s">
        <v>21372</v>
      </c>
      <c r="X92">
        <v>72003054</v>
      </c>
      <c r="Y92" t="s">
        <v>96</v>
      </c>
      <c r="Z92" t="s">
        <v>4484</v>
      </c>
      <c r="AA92" t="s">
        <v>4486</v>
      </c>
      <c r="AB92" t="s">
        <v>4487</v>
      </c>
      <c r="AC92" t="s">
        <v>4488</v>
      </c>
      <c r="AD92" t="s">
        <v>4489</v>
      </c>
      <c r="AE92">
        <v>17</v>
      </c>
      <c r="AF92" t="s">
        <v>21372</v>
      </c>
      <c r="AG92" t="s">
        <v>96</v>
      </c>
      <c r="AH92" t="s">
        <v>96</v>
      </c>
      <c r="AI92" t="s">
        <v>96</v>
      </c>
      <c r="AJ92" t="s">
        <v>96</v>
      </c>
      <c r="AK92">
        <v>5</v>
      </c>
      <c r="AL92" t="s">
        <v>96</v>
      </c>
      <c r="AM92">
        <v>3</v>
      </c>
      <c r="AN92">
        <v>2</v>
      </c>
      <c r="AO92">
        <v>5</v>
      </c>
      <c r="AP92">
        <v>5</v>
      </c>
    </row>
    <row r="93" spans="1:42" x14ac:dyDescent="0.25">
      <c r="A93" t="s">
        <v>956</v>
      </c>
      <c r="B93">
        <v>14.1931881805631</v>
      </c>
      <c r="C93">
        <v>112</v>
      </c>
      <c r="D93" t="s">
        <v>6518</v>
      </c>
      <c r="E93">
        <v>1246</v>
      </c>
      <c r="F93">
        <v>1327.1106877270599</v>
      </c>
      <c r="G93">
        <v>54.395465932413799</v>
      </c>
      <c r="H93" t="s">
        <v>6519</v>
      </c>
      <c r="I93" t="s">
        <v>294</v>
      </c>
      <c r="J93" t="s">
        <v>43</v>
      </c>
      <c r="K93">
        <v>68072.072993828202</v>
      </c>
      <c r="L93">
        <v>48735.574518690199</v>
      </c>
      <c r="M93" t="s">
        <v>98</v>
      </c>
      <c r="N93" t="s">
        <v>98</v>
      </c>
      <c r="O93">
        <v>68072</v>
      </c>
      <c r="P93">
        <v>544576</v>
      </c>
      <c r="Q93">
        <v>29</v>
      </c>
      <c r="R93">
        <v>14.237588180563099</v>
      </c>
      <c r="S93" t="s">
        <v>956</v>
      </c>
      <c r="T93">
        <v>1246</v>
      </c>
      <c r="U93">
        <v>1324.1106877270599</v>
      </c>
      <c r="V93">
        <v>54.4</v>
      </c>
      <c r="W93" t="s">
        <v>14234</v>
      </c>
      <c r="X93">
        <v>72003054</v>
      </c>
      <c r="Y93" t="s">
        <v>96</v>
      </c>
      <c r="Z93" t="s">
        <v>956</v>
      </c>
      <c r="AA93" t="s">
        <v>957</v>
      </c>
      <c r="AB93" t="s">
        <v>959</v>
      </c>
      <c r="AC93" t="s">
        <v>958</v>
      </c>
      <c r="AD93" t="s">
        <v>1439</v>
      </c>
      <c r="AE93">
        <v>29</v>
      </c>
      <c r="AF93" t="s">
        <v>14234</v>
      </c>
      <c r="AG93" t="s">
        <v>96</v>
      </c>
      <c r="AH93" t="s">
        <v>96</v>
      </c>
      <c r="AI93" t="s">
        <v>96</v>
      </c>
      <c r="AJ93" t="s">
        <v>96</v>
      </c>
      <c r="AK93">
        <v>5</v>
      </c>
      <c r="AL93" t="s">
        <v>96</v>
      </c>
      <c r="AM93">
        <v>3</v>
      </c>
      <c r="AN93">
        <v>2</v>
      </c>
      <c r="AO93">
        <v>5</v>
      </c>
      <c r="AP93">
        <v>5</v>
      </c>
    </row>
    <row r="94" spans="1:42" x14ac:dyDescent="0.25">
      <c r="A94" t="s">
        <v>4299</v>
      </c>
      <c r="B94">
        <v>14.4971273552854</v>
      </c>
      <c r="C94">
        <v>131</v>
      </c>
      <c r="D94" t="s">
        <v>6520</v>
      </c>
      <c r="E94">
        <v>551</v>
      </c>
      <c r="F94">
        <v>1346.50744948241</v>
      </c>
      <c r="G94">
        <v>51.3713423451754</v>
      </c>
      <c r="H94" t="s">
        <v>6521</v>
      </c>
      <c r="I94" t="s">
        <v>6522</v>
      </c>
      <c r="J94" t="s">
        <v>43</v>
      </c>
      <c r="K94">
        <v>61152.388429270701</v>
      </c>
      <c r="L94">
        <v>13159.7352373249</v>
      </c>
      <c r="M94" t="s">
        <v>98</v>
      </c>
      <c r="N94" t="s">
        <v>98</v>
      </c>
      <c r="O94">
        <v>61152</v>
      </c>
      <c r="P94">
        <v>489216</v>
      </c>
      <c r="Q94">
        <v>26</v>
      </c>
      <c r="R94">
        <v>14.5415273552854</v>
      </c>
      <c r="S94" t="s">
        <v>4299</v>
      </c>
      <c r="T94">
        <v>551</v>
      </c>
      <c r="U94">
        <v>1343.50744948241</v>
      </c>
      <c r="V94">
        <v>51.4</v>
      </c>
      <c r="W94" t="s">
        <v>21373</v>
      </c>
      <c r="X94">
        <v>72003054</v>
      </c>
      <c r="Y94" t="s">
        <v>96</v>
      </c>
      <c r="Z94" t="s">
        <v>4299</v>
      </c>
      <c r="AA94" t="s">
        <v>3736</v>
      </c>
      <c r="AB94" t="s">
        <v>4300</v>
      </c>
      <c r="AC94" t="s">
        <v>3735</v>
      </c>
      <c r="AD94" t="s">
        <v>5843</v>
      </c>
      <c r="AE94">
        <v>26</v>
      </c>
      <c r="AF94" t="s">
        <v>21373</v>
      </c>
      <c r="AG94" t="s">
        <v>96</v>
      </c>
      <c r="AH94" t="s">
        <v>96</v>
      </c>
      <c r="AI94" t="s">
        <v>96</v>
      </c>
      <c r="AJ94" t="s">
        <v>96</v>
      </c>
      <c r="AK94">
        <v>5</v>
      </c>
      <c r="AL94">
        <v>4</v>
      </c>
      <c r="AM94">
        <v>3</v>
      </c>
      <c r="AN94">
        <v>2</v>
      </c>
      <c r="AO94">
        <v>5</v>
      </c>
      <c r="AP94">
        <v>5</v>
      </c>
    </row>
    <row r="95" spans="1:42" x14ac:dyDescent="0.25">
      <c r="A95" t="s">
        <v>1451</v>
      </c>
      <c r="B95">
        <v>14.5520831125499</v>
      </c>
      <c r="C95">
        <v>153</v>
      </c>
      <c r="D95" t="s">
        <v>6523</v>
      </c>
      <c r="E95">
        <v>1193</v>
      </c>
      <c r="F95">
        <v>1350.01461084691</v>
      </c>
      <c r="G95">
        <v>73.184477917465202</v>
      </c>
      <c r="H95" t="s">
        <v>6524</v>
      </c>
      <c r="I95" t="s">
        <v>6525</v>
      </c>
      <c r="J95" t="s">
        <v>43</v>
      </c>
      <c r="K95">
        <v>38941.957434370801</v>
      </c>
      <c r="L95">
        <v>24886.3770534256</v>
      </c>
      <c r="M95" t="s">
        <v>98</v>
      </c>
      <c r="N95" t="s">
        <v>98</v>
      </c>
      <c r="O95">
        <v>38942</v>
      </c>
      <c r="P95">
        <v>311536</v>
      </c>
      <c r="Q95">
        <v>16</v>
      </c>
      <c r="R95">
        <v>14.596483112549899</v>
      </c>
      <c r="S95" t="s">
        <v>1451</v>
      </c>
      <c r="T95">
        <v>1193</v>
      </c>
      <c r="U95">
        <v>1347.01461084691</v>
      </c>
      <c r="V95">
        <v>73.2</v>
      </c>
      <c r="W95" t="s">
        <v>14235</v>
      </c>
      <c r="X95">
        <v>72003054</v>
      </c>
      <c r="Y95" t="s">
        <v>96</v>
      </c>
      <c r="Z95" t="s">
        <v>1451</v>
      </c>
      <c r="AA95" t="s">
        <v>1452</v>
      </c>
      <c r="AB95" t="s">
        <v>1450</v>
      </c>
      <c r="AC95" t="s">
        <v>1453</v>
      </c>
      <c r="AD95" t="s">
        <v>1454</v>
      </c>
      <c r="AE95">
        <v>16</v>
      </c>
      <c r="AF95" t="s">
        <v>14235</v>
      </c>
      <c r="AG95" t="s">
        <v>96</v>
      </c>
      <c r="AH95" t="s">
        <v>96</v>
      </c>
      <c r="AI95" t="s">
        <v>96</v>
      </c>
      <c r="AJ95" t="s">
        <v>96</v>
      </c>
      <c r="AK95">
        <v>5</v>
      </c>
      <c r="AL95">
        <v>4</v>
      </c>
      <c r="AM95">
        <v>3</v>
      </c>
      <c r="AN95">
        <v>2</v>
      </c>
      <c r="AO95">
        <v>5</v>
      </c>
      <c r="AP95">
        <v>5</v>
      </c>
    </row>
    <row r="96" spans="1:42" x14ac:dyDescent="0.25">
      <c r="A96" t="s">
        <v>793</v>
      </c>
      <c r="B96">
        <v>14.7327870416508</v>
      </c>
      <c r="C96">
        <v>105</v>
      </c>
      <c r="D96" t="s">
        <v>21156</v>
      </c>
      <c r="E96">
        <v>1352</v>
      </c>
      <c r="F96">
        <v>1361.54675725163</v>
      </c>
      <c r="G96">
        <v>69.365839808288996</v>
      </c>
      <c r="H96" t="s">
        <v>21157</v>
      </c>
      <c r="I96" t="s">
        <v>65</v>
      </c>
      <c r="J96" t="s">
        <v>3397</v>
      </c>
      <c r="K96">
        <v>619974.29879303905</v>
      </c>
      <c r="L96">
        <v>108975.39025831901</v>
      </c>
      <c r="M96" t="s">
        <v>98</v>
      </c>
      <c r="N96" t="s">
        <v>98</v>
      </c>
      <c r="O96">
        <v>619974</v>
      </c>
      <c r="P96">
        <v>4959792</v>
      </c>
      <c r="Q96">
        <v>261</v>
      </c>
      <c r="R96">
        <v>14.7771870416508</v>
      </c>
      <c r="S96" t="s">
        <v>434</v>
      </c>
      <c r="T96">
        <v>1352</v>
      </c>
      <c r="U96">
        <v>1358.54675725163</v>
      </c>
      <c r="V96">
        <v>69.400000000000006</v>
      </c>
      <c r="W96" t="s">
        <v>14236</v>
      </c>
      <c r="X96">
        <v>72003054</v>
      </c>
      <c r="Y96" t="s">
        <v>96</v>
      </c>
      <c r="Z96" t="s">
        <v>434</v>
      </c>
      <c r="AA96" t="s">
        <v>794</v>
      </c>
      <c r="AB96" t="s">
        <v>793</v>
      </c>
      <c r="AC96" t="s">
        <v>963</v>
      </c>
      <c r="AD96" t="s">
        <v>792</v>
      </c>
      <c r="AE96">
        <v>261</v>
      </c>
      <c r="AF96" t="s">
        <v>14236</v>
      </c>
      <c r="AG96" t="s">
        <v>96</v>
      </c>
      <c r="AH96" t="s">
        <v>96</v>
      </c>
      <c r="AI96" t="s">
        <v>96</v>
      </c>
      <c r="AJ96" t="s">
        <v>96</v>
      </c>
      <c r="AK96">
        <v>5</v>
      </c>
      <c r="AL96" t="s">
        <v>96</v>
      </c>
      <c r="AM96">
        <v>3</v>
      </c>
      <c r="AN96">
        <v>2</v>
      </c>
      <c r="AO96">
        <v>5</v>
      </c>
      <c r="AP96">
        <v>5</v>
      </c>
    </row>
    <row r="97" spans="1:42" x14ac:dyDescent="0.25">
      <c r="A97" t="s">
        <v>793</v>
      </c>
      <c r="B97">
        <v>14.734207286197901</v>
      </c>
      <c r="C97">
        <v>105</v>
      </c>
      <c r="D97" t="s">
        <v>21158</v>
      </c>
      <c r="E97">
        <v>1721</v>
      </c>
      <c r="F97">
        <v>1361.63739428497</v>
      </c>
      <c r="G97">
        <v>51.079755935400598</v>
      </c>
      <c r="H97" t="s">
        <v>21159</v>
      </c>
      <c r="I97" t="s">
        <v>21160</v>
      </c>
      <c r="J97" t="s">
        <v>43</v>
      </c>
      <c r="K97">
        <v>174260.317530236</v>
      </c>
      <c r="L97">
        <v>108975.39025831901</v>
      </c>
      <c r="M97" t="s">
        <v>98</v>
      </c>
      <c r="N97" t="s">
        <v>98</v>
      </c>
      <c r="O97">
        <v>174260</v>
      </c>
      <c r="P97">
        <v>1394080</v>
      </c>
      <c r="Q97">
        <v>73</v>
      </c>
      <c r="R97">
        <v>14.7786072861979</v>
      </c>
      <c r="S97" t="s">
        <v>434</v>
      </c>
      <c r="T97">
        <v>1721</v>
      </c>
      <c r="U97">
        <v>1358.63739428497</v>
      </c>
      <c r="V97">
        <v>51.1</v>
      </c>
      <c r="W97" t="s">
        <v>14236</v>
      </c>
      <c r="X97">
        <v>72003054</v>
      </c>
      <c r="Y97" t="s">
        <v>96</v>
      </c>
      <c r="Z97" t="s">
        <v>434</v>
      </c>
      <c r="AA97" t="s">
        <v>794</v>
      </c>
      <c r="AB97" t="s">
        <v>793</v>
      </c>
      <c r="AC97" t="s">
        <v>963</v>
      </c>
      <c r="AD97" t="s">
        <v>792</v>
      </c>
      <c r="AE97">
        <v>73</v>
      </c>
      <c r="AF97" t="s">
        <v>14236</v>
      </c>
      <c r="AG97" t="s">
        <v>96</v>
      </c>
      <c r="AH97" t="s">
        <v>96</v>
      </c>
      <c r="AI97" t="s">
        <v>96</v>
      </c>
      <c r="AJ97" t="s">
        <v>96</v>
      </c>
      <c r="AK97">
        <v>5</v>
      </c>
      <c r="AL97">
        <v>4</v>
      </c>
      <c r="AM97">
        <v>3</v>
      </c>
      <c r="AN97">
        <v>2</v>
      </c>
      <c r="AO97">
        <v>5</v>
      </c>
      <c r="AP97">
        <v>5</v>
      </c>
    </row>
    <row r="98" spans="1:42" x14ac:dyDescent="0.25">
      <c r="A98" t="s">
        <v>514</v>
      </c>
      <c r="B98">
        <v>14.740414031411801</v>
      </c>
      <c r="C98">
        <v>163</v>
      </c>
      <c r="D98" t="s">
        <v>511</v>
      </c>
      <c r="E98">
        <v>1364</v>
      </c>
      <c r="F98">
        <v>1362.0334957691</v>
      </c>
      <c r="G98">
        <v>57.776710636230803</v>
      </c>
      <c r="H98" t="s">
        <v>512</v>
      </c>
      <c r="I98" t="s">
        <v>513</v>
      </c>
      <c r="J98" t="s">
        <v>44</v>
      </c>
      <c r="K98">
        <v>275937.61695224798</v>
      </c>
      <c r="L98">
        <v>84328.324274835701</v>
      </c>
      <c r="M98" t="s">
        <v>98</v>
      </c>
      <c r="N98" t="s">
        <v>98</v>
      </c>
      <c r="O98">
        <v>275938</v>
      </c>
      <c r="P98">
        <v>2207504</v>
      </c>
      <c r="Q98">
        <v>116</v>
      </c>
      <c r="R98">
        <v>14.7848140314118</v>
      </c>
      <c r="S98" t="s">
        <v>61</v>
      </c>
      <c r="T98">
        <v>1364</v>
      </c>
      <c r="U98">
        <v>1359.0334957691</v>
      </c>
      <c r="V98">
        <v>57.8</v>
      </c>
      <c r="W98" t="s">
        <v>14237</v>
      </c>
      <c r="X98">
        <v>72003054</v>
      </c>
      <c r="Y98" t="s">
        <v>96</v>
      </c>
      <c r="Z98" t="s">
        <v>61</v>
      </c>
      <c r="AA98" t="s">
        <v>298</v>
      </c>
      <c r="AB98" t="s">
        <v>514</v>
      </c>
      <c r="AC98" t="s">
        <v>297</v>
      </c>
      <c r="AD98" t="s">
        <v>515</v>
      </c>
      <c r="AE98">
        <v>116</v>
      </c>
      <c r="AF98" t="s">
        <v>14237</v>
      </c>
      <c r="AG98" t="s">
        <v>96</v>
      </c>
      <c r="AH98" t="s">
        <v>118</v>
      </c>
      <c r="AI98" t="s">
        <v>96</v>
      </c>
      <c r="AJ98" t="s">
        <v>96</v>
      </c>
      <c r="AK98">
        <v>5</v>
      </c>
      <c r="AL98" t="s">
        <v>96</v>
      </c>
      <c r="AM98" t="s">
        <v>96</v>
      </c>
      <c r="AN98">
        <v>2</v>
      </c>
      <c r="AO98">
        <v>5</v>
      </c>
      <c r="AP98">
        <v>5</v>
      </c>
    </row>
    <row r="99" spans="1:42" x14ac:dyDescent="0.25">
      <c r="A99" t="s">
        <v>1455</v>
      </c>
      <c r="B99">
        <v>14.827935651334</v>
      </c>
      <c r="C99">
        <v>97.099998474121094</v>
      </c>
      <c r="D99" t="s">
        <v>6526</v>
      </c>
      <c r="E99">
        <v>954</v>
      </c>
      <c r="F99">
        <v>1367.61894230334</v>
      </c>
      <c r="G99">
        <v>62.792313241996098</v>
      </c>
      <c r="H99" t="s">
        <v>6527</v>
      </c>
      <c r="I99" t="s">
        <v>2033</v>
      </c>
      <c r="J99" t="s">
        <v>43</v>
      </c>
      <c r="K99">
        <v>59349.923952342098</v>
      </c>
      <c r="L99">
        <v>38273.688534929803</v>
      </c>
      <c r="M99" t="s">
        <v>98</v>
      </c>
      <c r="N99" t="s">
        <v>98</v>
      </c>
      <c r="O99">
        <v>59350</v>
      </c>
      <c r="P99">
        <v>474800</v>
      </c>
      <c r="Q99">
        <v>25</v>
      </c>
      <c r="R99">
        <v>14.872335651334</v>
      </c>
      <c r="S99" t="s">
        <v>1456</v>
      </c>
      <c r="T99">
        <v>954</v>
      </c>
      <c r="U99">
        <v>1364.61894230334</v>
      </c>
      <c r="V99">
        <v>62.8</v>
      </c>
      <c r="W99" t="s">
        <v>14238</v>
      </c>
      <c r="X99">
        <v>72003054</v>
      </c>
      <c r="Y99" t="s">
        <v>96</v>
      </c>
      <c r="Z99" t="s">
        <v>1456</v>
      </c>
      <c r="AA99" t="s">
        <v>1457</v>
      </c>
      <c r="AB99" t="s">
        <v>1455</v>
      </c>
      <c r="AC99" t="s">
        <v>1458</v>
      </c>
      <c r="AD99" t="s">
        <v>859</v>
      </c>
      <c r="AE99">
        <v>25</v>
      </c>
      <c r="AF99" t="s">
        <v>14238</v>
      </c>
      <c r="AG99" t="s">
        <v>96</v>
      </c>
      <c r="AH99" t="s">
        <v>96</v>
      </c>
      <c r="AI99" t="s">
        <v>96</v>
      </c>
      <c r="AJ99" t="s">
        <v>96</v>
      </c>
      <c r="AK99">
        <v>5</v>
      </c>
      <c r="AL99">
        <v>4</v>
      </c>
      <c r="AM99">
        <v>3</v>
      </c>
      <c r="AN99">
        <v>2</v>
      </c>
      <c r="AO99">
        <v>5</v>
      </c>
      <c r="AP99">
        <v>5</v>
      </c>
    </row>
    <row r="100" spans="1:42" x14ac:dyDescent="0.25">
      <c r="A100" t="s">
        <v>1455</v>
      </c>
      <c r="B100">
        <v>14.8357537614243</v>
      </c>
      <c r="C100">
        <v>97</v>
      </c>
      <c r="D100" t="s">
        <v>6228</v>
      </c>
      <c r="E100">
        <v>1525</v>
      </c>
      <c r="F100">
        <v>1368.1178777200601</v>
      </c>
      <c r="G100">
        <v>51.373604700704398</v>
      </c>
      <c r="H100" t="s">
        <v>6229</v>
      </c>
      <c r="I100" t="s">
        <v>6230</v>
      </c>
      <c r="J100" t="s">
        <v>43</v>
      </c>
      <c r="K100">
        <v>274077.68616077799</v>
      </c>
      <c r="L100">
        <v>38273.688534929803</v>
      </c>
      <c r="M100" t="s">
        <v>98</v>
      </c>
      <c r="N100" t="s">
        <v>98</v>
      </c>
      <c r="O100">
        <v>274078</v>
      </c>
      <c r="P100">
        <v>2192624</v>
      </c>
      <c r="Q100">
        <v>115</v>
      </c>
      <c r="R100">
        <v>14.8801537614243</v>
      </c>
      <c r="S100" t="s">
        <v>1456</v>
      </c>
      <c r="T100">
        <v>1525</v>
      </c>
      <c r="U100">
        <v>1365.1178777200601</v>
      </c>
      <c r="V100">
        <v>51.4</v>
      </c>
      <c r="W100" t="s">
        <v>14238</v>
      </c>
      <c r="X100">
        <v>72003054</v>
      </c>
      <c r="Y100" t="s">
        <v>96</v>
      </c>
      <c r="Z100" t="s">
        <v>1456</v>
      </c>
      <c r="AA100" t="s">
        <v>1457</v>
      </c>
      <c r="AB100" t="s">
        <v>1455</v>
      </c>
      <c r="AC100" t="s">
        <v>1458</v>
      </c>
      <c r="AD100" t="s">
        <v>859</v>
      </c>
      <c r="AE100">
        <v>115</v>
      </c>
      <c r="AF100" t="s">
        <v>14238</v>
      </c>
      <c r="AG100" t="s">
        <v>96</v>
      </c>
      <c r="AH100" t="s">
        <v>96</v>
      </c>
      <c r="AI100" t="s">
        <v>96</v>
      </c>
      <c r="AJ100" t="s">
        <v>96</v>
      </c>
      <c r="AK100">
        <v>5</v>
      </c>
      <c r="AL100">
        <v>4</v>
      </c>
      <c r="AM100">
        <v>3</v>
      </c>
      <c r="AN100">
        <v>2</v>
      </c>
      <c r="AO100">
        <v>5</v>
      </c>
      <c r="AP100">
        <v>5</v>
      </c>
    </row>
    <row r="101" spans="1:42" x14ac:dyDescent="0.25">
      <c r="A101" t="s">
        <v>4502</v>
      </c>
      <c r="B101">
        <v>14.942112278949899</v>
      </c>
      <c r="C101">
        <v>89</v>
      </c>
      <c r="D101" t="s">
        <v>6528</v>
      </c>
      <c r="F101">
        <v>1374.9054556194301</v>
      </c>
      <c r="G101">
        <v>67.054655749405995</v>
      </c>
      <c r="H101" t="s">
        <v>6529</v>
      </c>
      <c r="I101" t="s">
        <v>6530</v>
      </c>
      <c r="J101" t="s">
        <v>3397</v>
      </c>
      <c r="K101">
        <v>25416.8693390388</v>
      </c>
      <c r="L101">
        <v>12915.592273825199</v>
      </c>
      <c r="M101" t="s">
        <v>98</v>
      </c>
      <c r="N101" t="s">
        <v>98</v>
      </c>
      <c r="O101">
        <v>25417</v>
      </c>
      <c r="P101">
        <v>203336</v>
      </c>
      <c r="Q101">
        <v>11</v>
      </c>
      <c r="R101">
        <v>14.986512278949899</v>
      </c>
      <c r="S101" t="s">
        <v>4503</v>
      </c>
      <c r="T101" t="s">
        <v>96</v>
      </c>
      <c r="U101">
        <v>1371.9054556194301</v>
      </c>
      <c r="V101">
        <v>67.099999999999994</v>
      </c>
      <c r="W101" t="s">
        <v>14239</v>
      </c>
      <c r="X101">
        <v>72003054</v>
      </c>
      <c r="Y101" t="s">
        <v>96</v>
      </c>
      <c r="Z101" t="s">
        <v>4503</v>
      </c>
      <c r="AA101" t="s">
        <v>4504</v>
      </c>
      <c r="AB101" t="s">
        <v>4502</v>
      </c>
      <c r="AC101" t="s">
        <v>4505</v>
      </c>
      <c r="AD101" t="s">
        <v>4506</v>
      </c>
      <c r="AE101">
        <v>11</v>
      </c>
      <c r="AF101" t="s">
        <v>14239</v>
      </c>
      <c r="AG101" t="s">
        <v>96</v>
      </c>
      <c r="AH101" t="s">
        <v>96</v>
      </c>
      <c r="AI101" t="s">
        <v>96</v>
      </c>
      <c r="AJ101" t="s">
        <v>96</v>
      </c>
      <c r="AK101">
        <v>5</v>
      </c>
      <c r="AL101" t="s">
        <v>96</v>
      </c>
      <c r="AM101">
        <v>3</v>
      </c>
      <c r="AN101">
        <v>2</v>
      </c>
      <c r="AO101">
        <v>5</v>
      </c>
      <c r="AP101">
        <v>5</v>
      </c>
    </row>
    <row r="102" spans="1:42" x14ac:dyDescent="0.25">
      <c r="A102" t="s">
        <v>6531</v>
      </c>
      <c r="B102">
        <v>14.9901856808726</v>
      </c>
      <c r="C102">
        <v>160</v>
      </c>
      <c r="D102" t="s">
        <v>6532</v>
      </c>
      <c r="E102">
        <v>1598</v>
      </c>
      <c r="F102">
        <v>1377.9733994760099</v>
      </c>
      <c r="G102">
        <v>57.407007195830303</v>
      </c>
      <c r="H102" t="s">
        <v>6533</v>
      </c>
      <c r="I102" t="s">
        <v>6534</v>
      </c>
      <c r="J102" t="s">
        <v>43</v>
      </c>
      <c r="K102">
        <v>234459.21513643599</v>
      </c>
      <c r="L102">
        <v>116856.765866129</v>
      </c>
      <c r="M102" t="s">
        <v>98</v>
      </c>
      <c r="N102" t="s">
        <v>98</v>
      </c>
      <c r="O102">
        <v>234459</v>
      </c>
      <c r="P102">
        <v>1875672</v>
      </c>
      <c r="Q102">
        <v>99</v>
      </c>
      <c r="R102">
        <v>15.034585680872599</v>
      </c>
      <c r="S102" t="s">
        <v>6531</v>
      </c>
      <c r="T102">
        <v>1598</v>
      </c>
      <c r="U102">
        <v>1374.9733994760099</v>
      </c>
      <c r="V102">
        <v>57.4</v>
      </c>
      <c r="W102" t="s">
        <v>21374</v>
      </c>
      <c r="X102">
        <v>72003054</v>
      </c>
      <c r="Y102" t="s">
        <v>96</v>
      </c>
      <c r="Z102" t="s">
        <v>6531</v>
      </c>
      <c r="AA102" t="s">
        <v>6535</v>
      </c>
      <c r="AB102" t="s">
        <v>6536</v>
      </c>
      <c r="AC102" t="s">
        <v>6537</v>
      </c>
      <c r="AD102" t="s">
        <v>6538</v>
      </c>
      <c r="AE102">
        <v>99</v>
      </c>
      <c r="AF102" t="s">
        <v>21374</v>
      </c>
      <c r="AG102" t="s">
        <v>96</v>
      </c>
      <c r="AH102" t="s">
        <v>96</v>
      </c>
      <c r="AI102" t="s">
        <v>96</v>
      </c>
      <c r="AJ102" t="s">
        <v>96</v>
      </c>
      <c r="AK102">
        <v>5</v>
      </c>
      <c r="AL102">
        <v>4</v>
      </c>
      <c r="AM102">
        <v>3</v>
      </c>
      <c r="AN102">
        <v>2</v>
      </c>
      <c r="AO102">
        <v>5</v>
      </c>
      <c r="AP102">
        <v>5</v>
      </c>
    </row>
    <row r="103" spans="1:42" x14ac:dyDescent="0.25">
      <c r="A103" t="s">
        <v>801</v>
      </c>
      <c r="B103">
        <v>15.1420004853411</v>
      </c>
      <c r="C103">
        <v>83</v>
      </c>
      <c r="D103" t="s">
        <v>21161</v>
      </c>
      <c r="E103">
        <v>1675</v>
      </c>
      <c r="F103">
        <v>1387.66190243355</v>
      </c>
      <c r="G103">
        <v>65.621212946668194</v>
      </c>
      <c r="H103" t="s">
        <v>21162</v>
      </c>
      <c r="I103" t="s">
        <v>21163</v>
      </c>
      <c r="J103" t="s">
        <v>43</v>
      </c>
      <c r="K103">
        <v>19153.8262621381</v>
      </c>
      <c r="L103">
        <v>10272.837397216999</v>
      </c>
      <c r="M103" t="s">
        <v>98</v>
      </c>
      <c r="N103" t="s">
        <v>98</v>
      </c>
      <c r="O103">
        <v>19154</v>
      </c>
      <c r="P103">
        <v>153232</v>
      </c>
      <c r="Q103">
        <v>8</v>
      </c>
      <c r="R103">
        <v>15.1864004853411</v>
      </c>
      <c r="S103" t="s">
        <v>1747</v>
      </c>
      <c r="T103">
        <v>1675</v>
      </c>
      <c r="U103">
        <v>1384.66190243355</v>
      </c>
      <c r="V103">
        <v>65.599999999999994</v>
      </c>
      <c r="W103" t="s">
        <v>21375</v>
      </c>
      <c r="X103">
        <v>72003054</v>
      </c>
      <c r="Y103" t="s">
        <v>96</v>
      </c>
      <c r="Z103" t="s">
        <v>1747</v>
      </c>
      <c r="AA103" t="s">
        <v>1748</v>
      </c>
      <c r="AB103" t="s">
        <v>801</v>
      </c>
      <c r="AC103" t="s">
        <v>861</v>
      </c>
      <c r="AD103" t="s">
        <v>800</v>
      </c>
      <c r="AE103">
        <v>8</v>
      </c>
      <c r="AF103" t="s">
        <v>21375</v>
      </c>
      <c r="AG103" t="s">
        <v>96</v>
      </c>
      <c r="AH103" t="s">
        <v>96</v>
      </c>
      <c r="AI103" t="s">
        <v>96</v>
      </c>
      <c r="AJ103" t="s">
        <v>96</v>
      </c>
      <c r="AK103">
        <v>5</v>
      </c>
      <c r="AL103">
        <v>4</v>
      </c>
      <c r="AM103">
        <v>3</v>
      </c>
      <c r="AN103">
        <v>2</v>
      </c>
      <c r="AO103">
        <v>5</v>
      </c>
      <c r="AP103">
        <v>5</v>
      </c>
    </row>
    <row r="104" spans="1:42" x14ac:dyDescent="0.25">
      <c r="A104" t="s">
        <v>3971</v>
      </c>
      <c r="B104">
        <v>15.319314146804899</v>
      </c>
      <c r="C104">
        <v>96.099998474121094</v>
      </c>
      <c r="D104">
        <v>1898722</v>
      </c>
      <c r="E104">
        <v>814</v>
      </c>
      <c r="F104">
        <v>1398.9776890560699</v>
      </c>
      <c r="G104">
        <v>65.535377124385704</v>
      </c>
      <c r="H104" t="s">
        <v>4511</v>
      </c>
      <c r="I104" t="s">
        <v>968</v>
      </c>
      <c r="J104" t="s">
        <v>43</v>
      </c>
      <c r="K104">
        <v>167012.89497365701</v>
      </c>
      <c r="L104">
        <v>31835.6230635268</v>
      </c>
      <c r="M104" t="s">
        <v>98</v>
      </c>
      <c r="N104" t="s">
        <v>98</v>
      </c>
      <c r="O104">
        <v>167013</v>
      </c>
      <c r="P104">
        <v>1336104</v>
      </c>
      <c r="Q104">
        <v>70</v>
      </c>
      <c r="R104">
        <v>15.363714146804899</v>
      </c>
      <c r="S104" t="s">
        <v>1628</v>
      </c>
      <c r="T104">
        <v>814</v>
      </c>
      <c r="U104">
        <v>1395.9776890560699</v>
      </c>
      <c r="V104">
        <v>65.5</v>
      </c>
      <c r="W104" t="s">
        <v>14240</v>
      </c>
      <c r="X104">
        <v>72003054</v>
      </c>
      <c r="Y104" t="s">
        <v>96</v>
      </c>
      <c r="Z104" t="s">
        <v>1628</v>
      </c>
      <c r="AA104" t="s">
        <v>2461</v>
      </c>
      <c r="AB104" t="s">
        <v>3971</v>
      </c>
      <c r="AC104" t="s">
        <v>2460</v>
      </c>
      <c r="AD104" t="s">
        <v>3972</v>
      </c>
      <c r="AE104">
        <v>70</v>
      </c>
      <c r="AF104" t="s">
        <v>14240</v>
      </c>
      <c r="AG104" t="s">
        <v>96</v>
      </c>
      <c r="AH104" t="s">
        <v>96</v>
      </c>
      <c r="AI104" t="s">
        <v>96</v>
      </c>
      <c r="AJ104" t="s">
        <v>96</v>
      </c>
      <c r="AK104">
        <v>5</v>
      </c>
      <c r="AL104">
        <v>4</v>
      </c>
      <c r="AM104">
        <v>3</v>
      </c>
      <c r="AN104">
        <v>2</v>
      </c>
      <c r="AO104">
        <v>5</v>
      </c>
      <c r="AP104">
        <v>5</v>
      </c>
    </row>
    <row r="105" spans="1:42" x14ac:dyDescent="0.25">
      <c r="A105" t="s">
        <v>21164</v>
      </c>
      <c r="B105">
        <v>15.3980601760257</v>
      </c>
      <c r="C105">
        <v>99</v>
      </c>
      <c r="D105" t="s">
        <v>21165</v>
      </c>
      <c r="E105">
        <v>2286</v>
      </c>
      <c r="F105">
        <v>1404.8141555956199</v>
      </c>
      <c r="G105">
        <v>60.978858087939997</v>
      </c>
      <c r="H105" t="s">
        <v>21166</v>
      </c>
      <c r="I105" t="s">
        <v>21167</v>
      </c>
      <c r="J105" t="s">
        <v>43</v>
      </c>
      <c r="K105">
        <v>56161.437793547499</v>
      </c>
      <c r="L105">
        <v>9318.4544090752806</v>
      </c>
      <c r="M105" t="s">
        <v>98</v>
      </c>
      <c r="N105" t="s">
        <v>98</v>
      </c>
      <c r="O105">
        <v>56161</v>
      </c>
      <c r="P105">
        <v>449288</v>
      </c>
      <c r="Q105">
        <v>24</v>
      </c>
      <c r="R105">
        <v>15.442460176025699</v>
      </c>
      <c r="S105" t="s">
        <v>21164</v>
      </c>
      <c r="T105">
        <v>2286</v>
      </c>
      <c r="U105">
        <v>1401.8141555956199</v>
      </c>
      <c r="V105">
        <v>61</v>
      </c>
      <c r="W105" t="s">
        <v>21376</v>
      </c>
      <c r="X105">
        <v>72003054</v>
      </c>
      <c r="Y105" t="s">
        <v>96</v>
      </c>
      <c r="Z105" t="s">
        <v>21164</v>
      </c>
      <c r="AA105" t="s">
        <v>7574</v>
      </c>
      <c r="AB105" t="s">
        <v>21168</v>
      </c>
      <c r="AC105" t="s">
        <v>7572</v>
      </c>
      <c r="AD105" t="s">
        <v>21169</v>
      </c>
      <c r="AE105">
        <v>24</v>
      </c>
      <c r="AF105" t="s">
        <v>21376</v>
      </c>
      <c r="AG105" t="s">
        <v>96</v>
      </c>
      <c r="AH105" t="s">
        <v>96</v>
      </c>
      <c r="AI105" t="s">
        <v>96</v>
      </c>
      <c r="AJ105" t="s">
        <v>96</v>
      </c>
      <c r="AK105">
        <v>5</v>
      </c>
      <c r="AL105">
        <v>4</v>
      </c>
      <c r="AM105">
        <v>3</v>
      </c>
      <c r="AN105">
        <v>2</v>
      </c>
      <c r="AO105">
        <v>5</v>
      </c>
      <c r="AP105">
        <v>5</v>
      </c>
    </row>
    <row r="106" spans="1:42" x14ac:dyDescent="0.25">
      <c r="A106" t="s">
        <v>435</v>
      </c>
      <c r="B106">
        <v>15.5187145200312</v>
      </c>
      <c r="C106">
        <v>109</v>
      </c>
      <c r="D106" t="s">
        <v>358</v>
      </c>
      <c r="E106">
        <v>1407</v>
      </c>
      <c r="F106">
        <v>1414.0741272504699</v>
      </c>
      <c r="G106">
        <v>96.043880633795396</v>
      </c>
      <c r="H106" t="s">
        <v>564</v>
      </c>
      <c r="I106" t="s">
        <v>359</v>
      </c>
      <c r="J106" t="s">
        <v>44</v>
      </c>
      <c r="K106">
        <v>5321946.50549166</v>
      </c>
      <c r="L106">
        <v>1363845.2516828801</v>
      </c>
      <c r="M106" t="s">
        <v>98</v>
      </c>
      <c r="N106" t="s">
        <v>98</v>
      </c>
      <c r="O106">
        <v>5321947</v>
      </c>
      <c r="P106">
        <v>42575576</v>
      </c>
      <c r="Q106">
        <v>2241</v>
      </c>
      <c r="R106">
        <v>15.563114520031199</v>
      </c>
      <c r="S106" t="s">
        <v>436</v>
      </c>
      <c r="T106">
        <v>1407</v>
      </c>
      <c r="U106">
        <v>1411.0741272504699</v>
      </c>
      <c r="V106">
        <v>96</v>
      </c>
      <c r="W106" t="s">
        <v>14241</v>
      </c>
      <c r="X106">
        <v>72003054</v>
      </c>
      <c r="Y106" t="s">
        <v>96</v>
      </c>
      <c r="Z106" t="s">
        <v>436</v>
      </c>
      <c r="AA106" t="s">
        <v>437</v>
      </c>
      <c r="AB106" t="s">
        <v>435</v>
      </c>
      <c r="AC106" t="s">
        <v>438</v>
      </c>
      <c r="AD106" t="s">
        <v>439</v>
      </c>
      <c r="AE106">
        <v>2241</v>
      </c>
      <c r="AF106" t="s">
        <v>564</v>
      </c>
      <c r="AG106" t="s">
        <v>358</v>
      </c>
      <c r="AH106" t="s">
        <v>118</v>
      </c>
      <c r="AI106" t="s">
        <v>96</v>
      </c>
      <c r="AJ106" t="s">
        <v>96</v>
      </c>
      <c r="AK106" t="s">
        <v>96</v>
      </c>
      <c r="AL106" t="s">
        <v>96</v>
      </c>
      <c r="AM106" t="s">
        <v>96</v>
      </c>
      <c r="AN106">
        <v>2</v>
      </c>
      <c r="AO106">
        <v>2</v>
      </c>
      <c r="AP106">
        <v>2</v>
      </c>
    </row>
    <row r="107" spans="1:42" x14ac:dyDescent="0.25">
      <c r="A107" t="s">
        <v>21170</v>
      </c>
      <c r="B107">
        <v>15.523828260296799</v>
      </c>
      <c r="C107">
        <v>107</v>
      </c>
      <c r="D107" t="s">
        <v>21171</v>
      </c>
      <c r="E107">
        <v>2058</v>
      </c>
      <c r="F107">
        <v>1414.4665962519</v>
      </c>
      <c r="G107">
        <v>50.562298028728797</v>
      </c>
      <c r="H107" t="s">
        <v>21172</v>
      </c>
      <c r="I107" t="s">
        <v>21173</v>
      </c>
      <c r="J107" t="s">
        <v>43</v>
      </c>
      <c r="K107">
        <v>306694.167530748</v>
      </c>
      <c r="L107">
        <v>208753.724695299</v>
      </c>
      <c r="M107" t="s">
        <v>98</v>
      </c>
      <c r="N107" t="s">
        <v>98</v>
      </c>
      <c r="O107">
        <v>306694</v>
      </c>
      <c r="P107">
        <v>2453552</v>
      </c>
      <c r="Q107">
        <v>129</v>
      </c>
      <c r="R107">
        <v>15.568228260296799</v>
      </c>
      <c r="S107" t="s">
        <v>21174</v>
      </c>
      <c r="T107">
        <v>2058</v>
      </c>
      <c r="U107">
        <v>1411.4665962519</v>
      </c>
      <c r="V107">
        <v>50.6</v>
      </c>
      <c r="W107" t="s">
        <v>21377</v>
      </c>
      <c r="X107">
        <v>72003054</v>
      </c>
      <c r="Y107" t="s">
        <v>96</v>
      </c>
      <c r="Z107" t="s">
        <v>21174</v>
      </c>
      <c r="AA107" t="s">
        <v>987</v>
      </c>
      <c r="AB107" t="s">
        <v>21170</v>
      </c>
      <c r="AC107" t="s">
        <v>985</v>
      </c>
      <c r="AD107" t="s">
        <v>21175</v>
      </c>
      <c r="AE107">
        <v>129</v>
      </c>
      <c r="AF107" t="s">
        <v>21377</v>
      </c>
      <c r="AG107" t="s">
        <v>96</v>
      </c>
      <c r="AH107" t="s">
        <v>96</v>
      </c>
      <c r="AI107" t="s">
        <v>96</v>
      </c>
      <c r="AJ107" t="s">
        <v>96</v>
      </c>
      <c r="AK107">
        <v>5</v>
      </c>
      <c r="AL107">
        <v>4</v>
      </c>
      <c r="AM107">
        <v>3</v>
      </c>
      <c r="AN107">
        <v>2</v>
      </c>
      <c r="AO107">
        <v>5</v>
      </c>
      <c r="AP107">
        <v>5</v>
      </c>
    </row>
    <row r="108" spans="1:42" x14ac:dyDescent="0.25">
      <c r="A108" t="s">
        <v>6539</v>
      </c>
      <c r="B108">
        <v>15.528979483396</v>
      </c>
      <c r="C108">
        <v>88</v>
      </c>
      <c r="D108" t="s">
        <v>6540</v>
      </c>
      <c r="E108">
        <v>1068</v>
      </c>
      <c r="F108">
        <v>1414.8619419833799</v>
      </c>
      <c r="G108">
        <v>56.465571643693501</v>
      </c>
      <c r="H108" t="s">
        <v>6541</v>
      </c>
      <c r="I108" t="s">
        <v>2895</v>
      </c>
      <c r="J108" t="s">
        <v>43</v>
      </c>
      <c r="K108">
        <v>75878.922463618102</v>
      </c>
      <c r="L108">
        <v>16465.873774196501</v>
      </c>
      <c r="M108" t="s">
        <v>98</v>
      </c>
      <c r="N108" t="s">
        <v>98</v>
      </c>
      <c r="O108">
        <v>75879</v>
      </c>
      <c r="P108">
        <v>607032</v>
      </c>
      <c r="Q108">
        <v>32</v>
      </c>
      <c r="R108">
        <v>15.573379483396</v>
      </c>
      <c r="S108" t="s">
        <v>6542</v>
      </c>
      <c r="T108">
        <v>1068</v>
      </c>
      <c r="U108">
        <v>1411.8619419833799</v>
      </c>
      <c r="V108">
        <v>56.5</v>
      </c>
      <c r="W108" t="s">
        <v>21378</v>
      </c>
      <c r="X108">
        <v>72003054</v>
      </c>
      <c r="Y108" t="s">
        <v>96</v>
      </c>
      <c r="Z108" t="s">
        <v>6542</v>
      </c>
      <c r="AA108" t="s">
        <v>6543</v>
      </c>
      <c r="AB108" t="s">
        <v>6539</v>
      </c>
      <c r="AC108" t="s">
        <v>6544</v>
      </c>
      <c r="AD108" t="s">
        <v>6545</v>
      </c>
      <c r="AE108">
        <v>32</v>
      </c>
      <c r="AF108" t="s">
        <v>21378</v>
      </c>
      <c r="AG108" t="s">
        <v>96</v>
      </c>
      <c r="AH108" t="s">
        <v>96</v>
      </c>
      <c r="AI108" t="s">
        <v>96</v>
      </c>
      <c r="AJ108" t="s">
        <v>96</v>
      </c>
      <c r="AK108">
        <v>5</v>
      </c>
      <c r="AL108">
        <v>4</v>
      </c>
      <c r="AM108">
        <v>3</v>
      </c>
      <c r="AN108">
        <v>2</v>
      </c>
      <c r="AO108">
        <v>5</v>
      </c>
      <c r="AP108">
        <v>5</v>
      </c>
    </row>
    <row r="109" spans="1:42" x14ac:dyDescent="0.25">
      <c r="A109" t="s">
        <v>6020</v>
      </c>
      <c r="B109">
        <v>15.5456726637636</v>
      </c>
      <c r="C109">
        <v>125</v>
      </c>
      <c r="D109" t="s">
        <v>21176</v>
      </c>
      <c r="E109">
        <v>1365</v>
      </c>
      <c r="F109">
        <v>1416.14310909184</v>
      </c>
      <c r="G109">
        <v>67.368966506923201</v>
      </c>
      <c r="H109" t="s">
        <v>21177</v>
      </c>
      <c r="I109" t="s">
        <v>21178</v>
      </c>
      <c r="J109" t="s">
        <v>43</v>
      </c>
      <c r="K109">
        <v>125690.099953243</v>
      </c>
      <c r="L109">
        <v>68394.945551513796</v>
      </c>
      <c r="M109" t="s">
        <v>98</v>
      </c>
      <c r="N109" t="s">
        <v>98</v>
      </c>
      <c r="O109">
        <v>125690</v>
      </c>
      <c r="P109">
        <v>1005520</v>
      </c>
      <c r="Q109">
        <v>53</v>
      </c>
      <c r="R109">
        <v>15.5900726637636</v>
      </c>
      <c r="S109" t="s">
        <v>6018</v>
      </c>
      <c r="T109">
        <v>1365</v>
      </c>
      <c r="U109">
        <v>1413.14310909184</v>
      </c>
      <c r="V109">
        <v>67.400000000000006</v>
      </c>
      <c r="W109" t="s">
        <v>21379</v>
      </c>
      <c r="X109">
        <v>72003054</v>
      </c>
      <c r="Y109" t="s">
        <v>96</v>
      </c>
      <c r="Z109" t="s">
        <v>6018</v>
      </c>
      <c r="AA109" t="s">
        <v>6019</v>
      </c>
      <c r="AB109" t="s">
        <v>6020</v>
      </c>
      <c r="AC109" t="s">
        <v>6021</v>
      </c>
      <c r="AD109" t="s">
        <v>6022</v>
      </c>
      <c r="AE109">
        <v>53</v>
      </c>
      <c r="AF109" t="s">
        <v>21379</v>
      </c>
      <c r="AG109" t="s">
        <v>96</v>
      </c>
      <c r="AH109" t="s">
        <v>96</v>
      </c>
      <c r="AI109" t="s">
        <v>96</v>
      </c>
      <c r="AJ109" t="s">
        <v>96</v>
      </c>
      <c r="AK109">
        <v>5</v>
      </c>
      <c r="AL109" t="s">
        <v>96</v>
      </c>
      <c r="AM109">
        <v>3</v>
      </c>
      <c r="AN109">
        <v>2</v>
      </c>
      <c r="AO109">
        <v>5</v>
      </c>
      <c r="AP109">
        <v>5</v>
      </c>
    </row>
    <row r="110" spans="1:42" x14ac:dyDescent="0.25">
      <c r="A110" t="s">
        <v>3981</v>
      </c>
      <c r="B110">
        <v>15.5940982683112</v>
      </c>
      <c r="C110">
        <v>112</v>
      </c>
      <c r="D110" t="s">
        <v>21179</v>
      </c>
      <c r="E110">
        <v>1257</v>
      </c>
      <c r="F110">
        <v>1419.8596742033201</v>
      </c>
      <c r="G110">
        <v>74.957800495698706</v>
      </c>
      <c r="H110" t="s">
        <v>21180</v>
      </c>
      <c r="I110" t="s">
        <v>6387</v>
      </c>
      <c r="J110" t="s">
        <v>43</v>
      </c>
      <c r="K110">
        <v>20658.769483132</v>
      </c>
      <c r="L110">
        <v>18228.066194170799</v>
      </c>
      <c r="M110" t="s">
        <v>98</v>
      </c>
      <c r="N110" t="s">
        <v>98</v>
      </c>
      <c r="O110">
        <v>20659</v>
      </c>
      <c r="P110">
        <v>165272</v>
      </c>
      <c r="Q110">
        <v>9</v>
      </c>
      <c r="R110">
        <v>15.638498268311199</v>
      </c>
      <c r="S110" t="s">
        <v>3981</v>
      </c>
      <c r="T110">
        <v>1257</v>
      </c>
      <c r="U110">
        <v>1416.8596742033201</v>
      </c>
      <c r="V110">
        <v>75</v>
      </c>
      <c r="W110" t="s">
        <v>21380</v>
      </c>
      <c r="X110">
        <v>72003054</v>
      </c>
      <c r="Y110" t="s">
        <v>96</v>
      </c>
      <c r="Z110" t="s">
        <v>3981</v>
      </c>
      <c r="AA110" t="s">
        <v>3982</v>
      </c>
      <c r="AB110" t="s">
        <v>3983</v>
      </c>
      <c r="AC110" t="s">
        <v>3984</v>
      </c>
      <c r="AD110" t="s">
        <v>966</v>
      </c>
      <c r="AE110">
        <v>9</v>
      </c>
      <c r="AF110" t="s">
        <v>21380</v>
      </c>
      <c r="AG110" t="s">
        <v>96</v>
      </c>
      <c r="AH110" t="s">
        <v>96</v>
      </c>
      <c r="AI110" t="s">
        <v>96</v>
      </c>
      <c r="AJ110" t="s">
        <v>96</v>
      </c>
      <c r="AK110">
        <v>5</v>
      </c>
      <c r="AL110">
        <v>4</v>
      </c>
      <c r="AM110">
        <v>3</v>
      </c>
      <c r="AN110">
        <v>2</v>
      </c>
      <c r="AO110">
        <v>5</v>
      </c>
      <c r="AP110">
        <v>5</v>
      </c>
    </row>
    <row r="111" spans="1:42" x14ac:dyDescent="0.25">
      <c r="A111" t="s">
        <v>5860</v>
      </c>
      <c r="B111">
        <v>15.655672512785101</v>
      </c>
      <c r="C111">
        <v>98</v>
      </c>
      <c r="D111" t="s">
        <v>6547</v>
      </c>
      <c r="E111">
        <v>1257</v>
      </c>
      <c r="F111">
        <v>1424.58537026671</v>
      </c>
      <c r="G111">
        <v>55.2065056157724</v>
      </c>
      <c r="H111" t="s">
        <v>6548</v>
      </c>
      <c r="I111" t="s">
        <v>6549</v>
      </c>
      <c r="J111" t="s">
        <v>43</v>
      </c>
      <c r="K111">
        <v>24899.547433656498</v>
      </c>
      <c r="L111">
        <v>13241.1944314255</v>
      </c>
      <c r="M111" t="s">
        <v>98</v>
      </c>
      <c r="N111" t="s">
        <v>98</v>
      </c>
      <c r="O111">
        <v>24900</v>
      </c>
      <c r="P111">
        <v>199200</v>
      </c>
      <c r="Q111">
        <v>10</v>
      </c>
      <c r="R111">
        <v>15.7000725127851</v>
      </c>
      <c r="S111" t="s">
        <v>5860</v>
      </c>
      <c r="T111">
        <v>1257</v>
      </c>
      <c r="U111">
        <v>1421.58537026671</v>
      </c>
      <c r="V111">
        <v>55.2</v>
      </c>
      <c r="W111" t="s">
        <v>21381</v>
      </c>
      <c r="X111">
        <v>72003054</v>
      </c>
      <c r="Y111" t="s">
        <v>96</v>
      </c>
      <c r="Z111" t="s">
        <v>5860</v>
      </c>
      <c r="AA111" t="s">
        <v>5861</v>
      </c>
      <c r="AB111" t="s">
        <v>4305</v>
      </c>
      <c r="AC111" t="s">
        <v>5862</v>
      </c>
      <c r="AD111" t="s">
        <v>4304</v>
      </c>
      <c r="AE111">
        <v>10</v>
      </c>
      <c r="AF111" t="s">
        <v>21381</v>
      </c>
      <c r="AG111" t="s">
        <v>96</v>
      </c>
      <c r="AH111" t="s">
        <v>96</v>
      </c>
      <c r="AI111" t="s">
        <v>96</v>
      </c>
      <c r="AJ111" t="s">
        <v>96</v>
      </c>
      <c r="AK111">
        <v>5</v>
      </c>
      <c r="AL111">
        <v>4</v>
      </c>
      <c r="AM111">
        <v>3</v>
      </c>
      <c r="AN111">
        <v>2</v>
      </c>
      <c r="AO111">
        <v>5</v>
      </c>
      <c r="AP111">
        <v>5</v>
      </c>
    </row>
    <row r="112" spans="1:42" x14ac:dyDescent="0.25">
      <c r="A112" t="s">
        <v>648</v>
      </c>
      <c r="B112">
        <v>15.9372717378902</v>
      </c>
      <c r="C112">
        <v>78</v>
      </c>
      <c r="D112" t="s">
        <v>6550</v>
      </c>
      <c r="E112">
        <v>2156</v>
      </c>
      <c r="F112">
        <v>1446.1975290662499</v>
      </c>
      <c r="G112">
        <v>56.527104415215803</v>
      </c>
      <c r="H112" t="s">
        <v>6551</v>
      </c>
      <c r="I112" t="s">
        <v>3630</v>
      </c>
      <c r="J112" t="s">
        <v>43</v>
      </c>
      <c r="K112">
        <v>99601.770185495596</v>
      </c>
      <c r="L112">
        <v>29624.828281770799</v>
      </c>
      <c r="M112" t="s">
        <v>98</v>
      </c>
      <c r="N112" t="s">
        <v>98</v>
      </c>
      <c r="O112">
        <v>99602</v>
      </c>
      <c r="P112">
        <v>796816</v>
      </c>
      <c r="Q112">
        <v>42</v>
      </c>
      <c r="R112">
        <v>15.981671737890199</v>
      </c>
      <c r="S112" t="s">
        <v>649</v>
      </c>
      <c r="T112">
        <v>2156</v>
      </c>
      <c r="U112">
        <v>1443.1975290662499</v>
      </c>
      <c r="V112">
        <v>56.5</v>
      </c>
      <c r="W112" t="s">
        <v>21382</v>
      </c>
      <c r="X112">
        <v>72003054</v>
      </c>
      <c r="Y112" t="s">
        <v>96</v>
      </c>
      <c r="Z112" t="s">
        <v>649</v>
      </c>
      <c r="AA112" t="s">
        <v>650</v>
      </c>
      <c r="AB112" t="s">
        <v>648</v>
      </c>
      <c r="AC112" t="s">
        <v>6552</v>
      </c>
      <c r="AD112" t="s">
        <v>647</v>
      </c>
      <c r="AE112">
        <v>42</v>
      </c>
      <c r="AF112" t="s">
        <v>21382</v>
      </c>
      <c r="AG112" t="s">
        <v>96</v>
      </c>
      <c r="AH112" t="s">
        <v>96</v>
      </c>
      <c r="AI112" t="s">
        <v>96</v>
      </c>
      <c r="AJ112" t="s">
        <v>96</v>
      </c>
      <c r="AK112">
        <v>5</v>
      </c>
      <c r="AL112">
        <v>4</v>
      </c>
      <c r="AM112">
        <v>3</v>
      </c>
      <c r="AN112">
        <v>2</v>
      </c>
      <c r="AO112">
        <v>5</v>
      </c>
      <c r="AP112">
        <v>5</v>
      </c>
    </row>
    <row r="113" spans="1:42" x14ac:dyDescent="0.25">
      <c r="A113" t="s">
        <v>991</v>
      </c>
      <c r="B113">
        <v>16.048752498754599</v>
      </c>
      <c r="C113">
        <v>81</v>
      </c>
      <c r="D113" t="s">
        <v>4796</v>
      </c>
      <c r="E113">
        <v>1220</v>
      </c>
      <c r="F113">
        <v>1454.7534471658</v>
      </c>
      <c r="G113">
        <v>68.252322058117102</v>
      </c>
      <c r="H113" t="s">
        <v>4797</v>
      </c>
      <c r="I113" t="s">
        <v>4798</v>
      </c>
      <c r="J113" t="s">
        <v>43</v>
      </c>
      <c r="K113">
        <v>401640.13521578303</v>
      </c>
      <c r="L113">
        <v>142394.47630676001</v>
      </c>
      <c r="M113" t="s">
        <v>98</v>
      </c>
      <c r="N113" t="s">
        <v>98</v>
      </c>
      <c r="O113">
        <v>401640</v>
      </c>
      <c r="P113">
        <v>3213120</v>
      </c>
      <c r="Q113">
        <v>169</v>
      </c>
      <c r="R113">
        <v>16.093152498754598</v>
      </c>
      <c r="S113" t="s">
        <v>988</v>
      </c>
      <c r="T113">
        <v>1220</v>
      </c>
      <c r="U113">
        <v>1451.7534471658</v>
      </c>
      <c r="V113">
        <v>68.3</v>
      </c>
      <c r="W113" t="s">
        <v>14242</v>
      </c>
      <c r="X113">
        <v>72003054</v>
      </c>
      <c r="Y113" t="s">
        <v>96</v>
      </c>
      <c r="Z113" t="s">
        <v>988</v>
      </c>
      <c r="AA113" t="s">
        <v>990</v>
      </c>
      <c r="AB113" t="s">
        <v>991</v>
      </c>
      <c r="AC113" t="s">
        <v>992</v>
      </c>
      <c r="AD113" t="s">
        <v>993</v>
      </c>
      <c r="AE113">
        <v>169</v>
      </c>
      <c r="AF113" t="s">
        <v>14242</v>
      </c>
      <c r="AG113" t="s">
        <v>96</v>
      </c>
      <c r="AH113" t="s">
        <v>96</v>
      </c>
      <c r="AI113" t="s">
        <v>96</v>
      </c>
      <c r="AJ113" t="s">
        <v>96</v>
      </c>
      <c r="AK113">
        <v>5</v>
      </c>
      <c r="AL113">
        <v>4</v>
      </c>
      <c r="AM113">
        <v>3</v>
      </c>
      <c r="AN113">
        <v>2</v>
      </c>
      <c r="AO113">
        <v>5</v>
      </c>
      <c r="AP113">
        <v>5</v>
      </c>
    </row>
    <row r="114" spans="1:42" x14ac:dyDescent="0.25">
      <c r="A114" t="s">
        <v>986</v>
      </c>
      <c r="B114">
        <v>16.1486896954058</v>
      </c>
      <c r="C114">
        <v>107</v>
      </c>
      <c r="D114" t="s">
        <v>946</v>
      </c>
      <c r="E114">
        <v>1714</v>
      </c>
      <c r="F114">
        <v>1462.4234205586599</v>
      </c>
      <c r="G114">
        <v>62.8489663769477</v>
      </c>
      <c r="H114" t="s">
        <v>947</v>
      </c>
      <c r="I114" t="s">
        <v>948</v>
      </c>
      <c r="J114" t="s">
        <v>43</v>
      </c>
      <c r="K114">
        <v>70410.356511470498</v>
      </c>
      <c r="L114">
        <v>18490.3223853286</v>
      </c>
      <c r="M114" t="s">
        <v>98</v>
      </c>
      <c r="N114" t="s">
        <v>98</v>
      </c>
      <c r="O114">
        <v>70410</v>
      </c>
      <c r="P114">
        <v>563280</v>
      </c>
      <c r="Q114">
        <v>30</v>
      </c>
      <c r="R114">
        <v>16.193089695405799</v>
      </c>
      <c r="S114" t="s">
        <v>1465</v>
      </c>
      <c r="T114">
        <v>1714</v>
      </c>
      <c r="U114">
        <v>1459.4234205586599</v>
      </c>
      <c r="V114">
        <v>62.8</v>
      </c>
      <c r="W114" t="s">
        <v>21383</v>
      </c>
      <c r="X114">
        <v>72003054</v>
      </c>
      <c r="Y114" t="s">
        <v>96</v>
      </c>
      <c r="Z114" t="s">
        <v>1465</v>
      </c>
      <c r="AA114" t="s">
        <v>2475</v>
      </c>
      <c r="AB114" t="s">
        <v>986</v>
      </c>
      <c r="AC114" t="s">
        <v>2476</v>
      </c>
      <c r="AD114" t="s">
        <v>984</v>
      </c>
      <c r="AE114">
        <v>30</v>
      </c>
      <c r="AF114" t="s">
        <v>21383</v>
      </c>
      <c r="AG114" t="s">
        <v>96</v>
      </c>
      <c r="AH114" t="s">
        <v>96</v>
      </c>
      <c r="AI114" t="s">
        <v>96</v>
      </c>
      <c r="AJ114" t="s">
        <v>96</v>
      </c>
      <c r="AK114">
        <v>5</v>
      </c>
      <c r="AL114">
        <v>4</v>
      </c>
      <c r="AM114">
        <v>3</v>
      </c>
      <c r="AN114">
        <v>2</v>
      </c>
      <c r="AO114">
        <v>5</v>
      </c>
      <c r="AP114">
        <v>5</v>
      </c>
    </row>
    <row r="115" spans="1:42" x14ac:dyDescent="0.25">
      <c r="A115" t="s">
        <v>990</v>
      </c>
      <c r="B115">
        <v>16.162525587478001</v>
      </c>
      <c r="C115">
        <v>81</v>
      </c>
      <c r="D115" t="s">
        <v>6553</v>
      </c>
      <c r="E115">
        <v>1266</v>
      </c>
      <c r="F115">
        <v>1463.48529669304</v>
      </c>
      <c r="G115">
        <v>54.502021579458898</v>
      </c>
      <c r="H115" t="s">
        <v>6554</v>
      </c>
      <c r="I115" t="s">
        <v>1355</v>
      </c>
      <c r="J115" t="s">
        <v>43</v>
      </c>
      <c r="K115">
        <v>209286.23684548901</v>
      </c>
      <c r="L115">
        <v>35057.222850040802</v>
      </c>
      <c r="M115" t="s">
        <v>98</v>
      </c>
      <c r="N115" t="s">
        <v>98</v>
      </c>
      <c r="O115">
        <v>209286</v>
      </c>
      <c r="P115">
        <v>1674288</v>
      </c>
      <c r="Q115">
        <v>88</v>
      </c>
      <c r="R115">
        <v>16.206925587478</v>
      </c>
      <c r="S115" t="s">
        <v>990</v>
      </c>
      <c r="T115">
        <v>1266</v>
      </c>
      <c r="U115">
        <v>1460.48529669304</v>
      </c>
      <c r="V115">
        <v>54.5</v>
      </c>
      <c r="W115" t="s">
        <v>14243</v>
      </c>
      <c r="X115">
        <v>72003054</v>
      </c>
      <c r="Y115" t="s">
        <v>96</v>
      </c>
      <c r="Z115" t="s">
        <v>990</v>
      </c>
      <c r="AA115" t="s">
        <v>992</v>
      </c>
      <c r="AB115" t="s">
        <v>988</v>
      </c>
      <c r="AC115" t="s">
        <v>2839</v>
      </c>
      <c r="AD115" t="s">
        <v>991</v>
      </c>
      <c r="AE115">
        <v>88</v>
      </c>
      <c r="AF115" t="s">
        <v>14243</v>
      </c>
      <c r="AG115" t="s">
        <v>96</v>
      </c>
      <c r="AH115" t="s">
        <v>96</v>
      </c>
      <c r="AI115" t="s">
        <v>96</v>
      </c>
      <c r="AJ115" t="s">
        <v>96</v>
      </c>
      <c r="AK115">
        <v>5</v>
      </c>
      <c r="AL115">
        <v>4</v>
      </c>
      <c r="AM115">
        <v>3</v>
      </c>
      <c r="AN115">
        <v>2</v>
      </c>
      <c r="AO115">
        <v>5</v>
      </c>
      <c r="AP115">
        <v>5</v>
      </c>
    </row>
    <row r="116" spans="1:42" x14ac:dyDescent="0.25">
      <c r="A116" t="s">
        <v>182</v>
      </c>
      <c r="B116">
        <v>16.210310322468001</v>
      </c>
      <c r="C116">
        <v>179</v>
      </c>
      <c r="D116" t="s">
        <v>1466</v>
      </c>
      <c r="E116">
        <v>1488</v>
      </c>
      <c r="F116">
        <v>1467.1526763898801</v>
      </c>
      <c r="G116">
        <v>65.9614010640327</v>
      </c>
      <c r="H116" t="s">
        <v>1467</v>
      </c>
      <c r="I116" t="s">
        <v>183</v>
      </c>
      <c r="J116" t="s">
        <v>43</v>
      </c>
      <c r="K116">
        <v>328639.29169563297</v>
      </c>
      <c r="L116">
        <v>107479.701192244</v>
      </c>
      <c r="M116" t="s">
        <v>98</v>
      </c>
      <c r="N116" t="s">
        <v>98</v>
      </c>
      <c r="O116">
        <v>328639</v>
      </c>
      <c r="P116">
        <v>2629112</v>
      </c>
      <c r="Q116">
        <v>138</v>
      </c>
      <c r="R116">
        <v>16.254710322468</v>
      </c>
      <c r="S116" t="s">
        <v>184</v>
      </c>
      <c r="T116">
        <v>1488</v>
      </c>
      <c r="U116">
        <v>1464.1526763898801</v>
      </c>
      <c r="V116">
        <v>66</v>
      </c>
      <c r="W116" t="s">
        <v>14244</v>
      </c>
      <c r="X116">
        <v>72003054</v>
      </c>
      <c r="Y116" t="s">
        <v>96</v>
      </c>
      <c r="Z116" t="s">
        <v>184</v>
      </c>
      <c r="AA116" t="s">
        <v>186</v>
      </c>
      <c r="AB116" t="s">
        <v>182</v>
      </c>
      <c r="AC116" t="s">
        <v>299</v>
      </c>
      <c r="AD116" t="s">
        <v>185</v>
      </c>
      <c r="AE116">
        <v>138</v>
      </c>
      <c r="AF116" t="s">
        <v>14244</v>
      </c>
      <c r="AG116" t="s">
        <v>96</v>
      </c>
      <c r="AH116" t="s">
        <v>96</v>
      </c>
      <c r="AI116" t="s">
        <v>96</v>
      </c>
      <c r="AJ116" t="s">
        <v>96</v>
      </c>
      <c r="AK116">
        <v>5</v>
      </c>
      <c r="AL116" t="s">
        <v>96</v>
      </c>
      <c r="AM116">
        <v>3</v>
      </c>
      <c r="AN116">
        <v>2</v>
      </c>
      <c r="AO116">
        <v>5</v>
      </c>
      <c r="AP116">
        <v>5</v>
      </c>
    </row>
    <row r="117" spans="1:42" x14ac:dyDescent="0.25">
      <c r="A117" t="s">
        <v>440</v>
      </c>
      <c r="B117">
        <v>16.299172620655899</v>
      </c>
      <c r="C117">
        <v>165</v>
      </c>
      <c r="D117" t="s">
        <v>363</v>
      </c>
      <c r="E117">
        <v>1471</v>
      </c>
      <c r="F117">
        <v>1473.9726742041901</v>
      </c>
      <c r="G117">
        <v>85.735177113202099</v>
      </c>
      <c r="H117" t="s">
        <v>364</v>
      </c>
      <c r="I117" t="s">
        <v>365</v>
      </c>
      <c r="J117" t="s">
        <v>44</v>
      </c>
      <c r="K117">
        <v>1740227.6234774301</v>
      </c>
      <c r="L117">
        <v>176111.96831536901</v>
      </c>
      <c r="M117">
        <v>25949.216539409801</v>
      </c>
      <c r="N117">
        <v>25949.216539409801</v>
      </c>
      <c r="O117">
        <v>1714278</v>
      </c>
      <c r="P117">
        <v>13714224</v>
      </c>
      <c r="Q117">
        <v>722</v>
      </c>
      <c r="R117">
        <v>16.343572620655898</v>
      </c>
      <c r="S117" t="s">
        <v>440</v>
      </c>
      <c r="T117">
        <v>1471</v>
      </c>
      <c r="U117">
        <v>1470.9726742041901</v>
      </c>
      <c r="V117">
        <v>85.7</v>
      </c>
      <c r="W117" t="s">
        <v>14245</v>
      </c>
      <c r="X117">
        <v>72003054</v>
      </c>
      <c r="Y117" t="s">
        <v>96</v>
      </c>
      <c r="Z117" t="s">
        <v>440</v>
      </c>
      <c r="AA117" t="s">
        <v>441</v>
      </c>
      <c r="AB117" t="s">
        <v>442</v>
      </c>
      <c r="AC117" t="s">
        <v>443</v>
      </c>
      <c r="AD117" t="s">
        <v>444</v>
      </c>
      <c r="AE117">
        <v>722</v>
      </c>
      <c r="AF117" t="s">
        <v>364</v>
      </c>
      <c r="AG117" t="s">
        <v>363</v>
      </c>
      <c r="AH117" t="s">
        <v>118</v>
      </c>
      <c r="AI117" t="s">
        <v>96</v>
      </c>
      <c r="AJ117" t="s">
        <v>96</v>
      </c>
      <c r="AK117" t="s">
        <v>96</v>
      </c>
      <c r="AL117" t="s">
        <v>96</v>
      </c>
      <c r="AM117" t="s">
        <v>96</v>
      </c>
      <c r="AN117">
        <v>2</v>
      </c>
      <c r="AO117">
        <v>2</v>
      </c>
      <c r="AP117">
        <v>2</v>
      </c>
    </row>
    <row r="118" spans="1:42" x14ac:dyDescent="0.25">
      <c r="A118" t="s">
        <v>4533</v>
      </c>
      <c r="B118">
        <v>16.3091017810182</v>
      </c>
      <c r="C118">
        <v>119</v>
      </c>
      <c r="D118" t="s">
        <v>4660</v>
      </c>
      <c r="E118">
        <v>3112</v>
      </c>
      <c r="F118">
        <v>1474.7347167503599</v>
      </c>
      <c r="G118">
        <v>54.263783494800599</v>
      </c>
      <c r="H118" t="s">
        <v>4661</v>
      </c>
      <c r="I118" t="s">
        <v>4662</v>
      </c>
      <c r="J118" t="s">
        <v>43</v>
      </c>
      <c r="K118">
        <v>125247.021091417</v>
      </c>
      <c r="L118">
        <v>58723.891091796198</v>
      </c>
      <c r="M118" t="s">
        <v>98</v>
      </c>
      <c r="N118" t="s">
        <v>98</v>
      </c>
      <c r="O118">
        <v>125247</v>
      </c>
      <c r="P118">
        <v>1001976</v>
      </c>
      <c r="Q118">
        <v>53</v>
      </c>
      <c r="R118">
        <v>16.353501781018199</v>
      </c>
      <c r="S118" t="s">
        <v>4534</v>
      </c>
      <c r="T118">
        <v>3112</v>
      </c>
      <c r="U118">
        <v>1471.7347167503599</v>
      </c>
      <c r="V118">
        <v>54.3</v>
      </c>
      <c r="W118" t="s">
        <v>21384</v>
      </c>
      <c r="X118">
        <v>72003054</v>
      </c>
      <c r="Y118" t="s">
        <v>96</v>
      </c>
      <c r="Z118" t="s">
        <v>4534</v>
      </c>
      <c r="AA118" t="s">
        <v>4536</v>
      </c>
      <c r="AB118" t="s">
        <v>4533</v>
      </c>
      <c r="AC118" t="s">
        <v>6555</v>
      </c>
      <c r="AD118" t="s">
        <v>4535</v>
      </c>
      <c r="AE118">
        <v>53</v>
      </c>
      <c r="AF118" t="s">
        <v>21384</v>
      </c>
      <c r="AG118" t="s">
        <v>96</v>
      </c>
      <c r="AH118" t="s">
        <v>96</v>
      </c>
      <c r="AI118" t="s">
        <v>96</v>
      </c>
      <c r="AJ118" t="s">
        <v>96</v>
      </c>
      <c r="AK118">
        <v>5</v>
      </c>
      <c r="AL118">
        <v>4</v>
      </c>
      <c r="AM118">
        <v>3</v>
      </c>
      <c r="AN118">
        <v>2</v>
      </c>
      <c r="AO118">
        <v>5</v>
      </c>
      <c r="AP118">
        <v>5</v>
      </c>
    </row>
    <row r="119" spans="1:42" x14ac:dyDescent="0.25">
      <c r="A119" t="s">
        <v>1468</v>
      </c>
      <c r="B119">
        <v>16.395045406216401</v>
      </c>
      <c r="C119">
        <v>163</v>
      </c>
      <c r="D119" t="s">
        <v>6556</v>
      </c>
      <c r="E119">
        <v>1579</v>
      </c>
      <c r="F119">
        <v>1481.3307124421001</v>
      </c>
      <c r="G119">
        <v>52.613160172384703</v>
      </c>
      <c r="H119" t="s">
        <v>6557</v>
      </c>
      <c r="I119" t="s">
        <v>6558</v>
      </c>
      <c r="J119" t="s">
        <v>43</v>
      </c>
      <c r="K119">
        <v>381370.22281567799</v>
      </c>
      <c r="L119">
        <v>94097.933477484097</v>
      </c>
      <c r="M119" t="s">
        <v>98</v>
      </c>
      <c r="N119" t="s">
        <v>98</v>
      </c>
      <c r="O119">
        <v>381370</v>
      </c>
      <c r="P119">
        <v>3050960</v>
      </c>
      <c r="Q119">
        <v>161</v>
      </c>
      <c r="R119">
        <v>16.4394454062164</v>
      </c>
      <c r="S119" t="s">
        <v>1468</v>
      </c>
      <c r="T119">
        <v>1579</v>
      </c>
      <c r="U119">
        <v>1478.3307124421001</v>
      </c>
      <c r="V119">
        <v>52.6</v>
      </c>
      <c r="W119" t="s">
        <v>14246</v>
      </c>
      <c r="X119">
        <v>72003054</v>
      </c>
      <c r="Y119" t="s">
        <v>96</v>
      </c>
      <c r="Z119" t="s">
        <v>1468</v>
      </c>
      <c r="AA119" t="s">
        <v>1469</v>
      </c>
      <c r="AB119" t="s">
        <v>2474</v>
      </c>
      <c r="AC119" t="s">
        <v>2482</v>
      </c>
      <c r="AD119" t="s">
        <v>2473</v>
      </c>
      <c r="AE119">
        <v>161</v>
      </c>
      <c r="AF119" t="s">
        <v>14246</v>
      </c>
      <c r="AG119" t="s">
        <v>96</v>
      </c>
      <c r="AH119" t="s">
        <v>96</v>
      </c>
      <c r="AI119" t="s">
        <v>96</v>
      </c>
      <c r="AJ119" t="s">
        <v>96</v>
      </c>
      <c r="AK119">
        <v>5</v>
      </c>
      <c r="AL119">
        <v>4</v>
      </c>
      <c r="AM119">
        <v>3</v>
      </c>
      <c r="AN119">
        <v>2</v>
      </c>
      <c r="AO119">
        <v>5</v>
      </c>
      <c r="AP119">
        <v>5</v>
      </c>
    </row>
    <row r="120" spans="1:42" x14ac:dyDescent="0.25">
      <c r="A120" t="s">
        <v>1009</v>
      </c>
      <c r="B120">
        <v>16.450552495060901</v>
      </c>
      <c r="C120">
        <v>164</v>
      </c>
      <c r="D120" t="s">
        <v>3987</v>
      </c>
      <c r="E120">
        <v>1350</v>
      </c>
      <c r="F120">
        <v>1485.5907668444499</v>
      </c>
      <c r="G120">
        <v>63.790811107632599</v>
      </c>
      <c r="H120" t="s">
        <v>3988</v>
      </c>
      <c r="I120" t="s">
        <v>366</v>
      </c>
      <c r="J120" t="s">
        <v>43</v>
      </c>
      <c r="K120">
        <v>1166319.5356789799</v>
      </c>
      <c r="L120">
        <v>79022.906135078199</v>
      </c>
      <c r="M120" t="s">
        <v>98</v>
      </c>
      <c r="N120" t="s">
        <v>98</v>
      </c>
      <c r="O120">
        <v>1166320</v>
      </c>
      <c r="P120">
        <v>9330560</v>
      </c>
      <c r="Q120">
        <v>491</v>
      </c>
      <c r="R120">
        <v>16.4949524950609</v>
      </c>
      <c r="S120" t="s">
        <v>1009</v>
      </c>
      <c r="T120">
        <v>1350</v>
      </c>
      <c r="U120">
        <v>1482.5907668444499</v>
      </c>
      <c r="V120">
        <v>63.8</v>
      </c>
      <c r="W120" t="s">
        <v>14247</v>
      </c>
      <c r="X120">
        <v>72003054</v>
      </c>
      <c r="Y120" t="s">
        <v>96</v>
      </c>
      <c r="Z120" t="s">
        <v>1009</v>
      </c>
      <c r="AA120" t="s">
        <v>1010</v>
      </c>
      <c r="AB120" t="s">
        <v>1011</v>
      </c>
      <c r="AC120" t="s">
        <v>1012</v>
      </c>
      <c r="AD120" t="s">
        <v>1013</v>
      </c>
      <c r="AE120">
        <v>491</v>
      </c>
      <c r="AF120" t="s">
        <v>14247</v>
      </c>
      <c r="AG120" t="s">
        <v>96</v>
      </c>
      <c r="AH120" t="s">
        <v>96</v>
      </c>
      <c r="AI120" t="s">
        <v>96</v>
      </c>
      <c r="AJ120" t="s">
        <v>96</v>
      </c>
      <c r="AK120">
        <v>5</v>
      </c>
      <c r="AL120">
        <v>4</v>
      </c>
      <c r="AM120">
        <v>3</v>
      </c>
      <c r="AN120">
        <v>2</v>
      </c>
      <c r="AO120">
        <v>5</v>
      </c>
      <c r="AP120">
        <v>5</v>
      </c>
    </row>
    <row r="121" spans="1:42" x14ac:dyDescent="0.25">
      <c r="A121" t="s">
        <v>1009</v>
      </c>
      <c r="B121">
        <v>16.455272329277001</v>
      </c>
      <c r="C121">
        <v>164</v>
      </c>
      <c r="D121" t="s">
        <v>6559</v>
      </c>
      <c r="E121">
        <v>1957</v>
      </c>
      <c r="F121">
        <v>1485.9530043703101</v>
      </c>
      <c r="G121">
        <v>53.4808470575393</v>
      </c>
      <c r="H121" t="s">
        <v>6560</v>
      </c>
      <c r="I121" t="s">
        <v>6561</v>
      </c>
      <c r="J121" t="s">
        <v>43</v>
      </c>
      <c r="K121">
        <v>275895.32271633501</v>
      </c>
      <c r="L121">
        <v>79022.906135078199</v>
      </c>
      <c r="M121" t="s">
        <v>98</v>
      </c>
      <c r="N121" t="s">
        <v>98</v>
      </c>
      <c r="O121">
        <v>275895</v>
      </c>
      <c r="P121">
        <v>2207160</v>
      </c>
      <c r="Q121">
        <v>116</v>
      </c>
      <c r="R121">
        <v>16.499672329277001</v>
      </c>
      <c r="S121" t="s">
        <v>1009</v>
      </c>
      <c r="T121">
        <v>1957</v>
      </c>
      <c r="U121">
        <v>1482.9530043703101</v>
      </c>
      <c r="V121">
        <v>53.5</v>
      </c>
      <c r="W121" t="s">
        <v>14247</v>
      </c>
      <c r="X121">
        <v>72003054</v>
      </c>
      <c r="Y121" t="s">
        <v>96</v>
      </c>
      <c r="Z121" t="s">
        <v>1009</v>
      </c>
      <c r="AA121" t="s">
        <v>1010</v>
      </c>
      <c r="AB121" t="s">
        <v>1011</v>
      </c>
      <c r="AC121" t="s">
        <v>1012</v>
      </c>
      <c r="AD121" t="s">
        <v>1013</v>
      </c>
      <c r="AE121">
        <v>116</v>
      </c>
      <c r="AF121" t="s">
        <v>14247</v>
      </c>
      <c r="AG121" t="s">
        <v>96</v>
      </c>
      <c r="AH121" t="s">
        <v>96</v>
      </c>
      <c r="AI121" t="s">
        <v>96</v>
      </c>
      <c r="AJ121" t="s">
        <v>96</v>
      </c>
      <c r="AK121">
        <v>5</v>
      </c>
      <c r="AL121">
        <v>4</v>
      </c>
      <c r="AM121">
        <v>3</v>
      </c>
      <c r="AN121">
        <v>2</v>
      </c>
      <c r="AO121">
        <v>5</v>
      </c>
      <c r="AP121">
        <v>5</v>
      </c>
    </row>
    <row r="122" spans="1:42" x14ac:dyDescent="0.25">
      <c r="A122" t="s">
        <v>6562</v>
      </c>
      <c r="B122">
        <v>16.537299743670602</v>
      </c>
      <c r="C122">
        <v>88</v>
      </c>
      <c r="D122" t="s">
        <v>6563</v>
      </c>
      <c r="E122">
        <v>845</v>
      </c>
      <c r="F122">
        <v>1492.2484389729</v>
      </c>
      <c r="G122">
        <v>63.103184453834302</v>
      </c>
      <c r="H122" t="s">
        <v>6564</v>
      </c>
      <c r="I122" t="s">
        <v>58</v>
      </c>
      <c r="J122" t="s">
        <v>43</v>
      </c>
      <c r="K122">
        <v>139417.65109242199</v>
      </c>
      <c r="L122">
        <v>85653.081477307598</v>
      </c>
      <c r="M122" t="s">
        <v>98</v>
      </c>
      <c r="N122" t="s">
        <v>98</v>
      </c>
      <c r="O122">
        <v>139418</v>
      </c>
      <c r="P122">
        <v>1115344</v>
      </c>
      <c r="Q122">
        <v>59</v>
      </c>
      <c r="R122">
        <v>16.581699743670601</v>
      </c>
      <c r="S122" t="s">
        <v>6565</v>
      </c>
      <c r="T122">
        <v>845</v>
      </c>
      <c r="U122">
        <v>1489.2484389729</v>
      </c>
      <c r="V122">
        <v>63.1</v>
      </c>
      <c r="W122" t="s">
        <v>21385</v>
      </c>
      <c r="X122">
        <v>72003054</v>
      </c>
      <c r="Y122" t="s">
        <v>96</v>
      </c>
      <c r="Z122" t="s">
        <v>6565</v>
      </c>
      <c r="AA122" t="s">
        <v>6566</v>
      </c>
      <c r="AB122" t="s">
        <v>6562</v>
      </c>
      <c r="AC122" t="s">
        <v>6567</v>
      </c>
      <c r="AD122" t="s">
        <v>6568</v>
      </c>
      <c r="AE122">
        <v>59</v>
      </c>
      <c r="AF122" t="s">
        <v>21385</v>
      </c>
      <c r="AG122" t="s">
        <v>96</v>
      </c>
      <c r="AH122" t="s">
        <v>96</v>
      </c>
      <c r="AI122" t="s">
        <v>96</v>
      </c>
      <c r="AJ122" t="s">
        <v>96</v>
      </c>
      <c r="AK122">
        <v>5</v>
      </c>
      <c r="AL122">
        <v>4</v>
      </c>
      <c r="AM122">
        <v>3</v>
      </c>
      <c r="AN122">
        <v>2</v>
      </c>
      <c r="AO122">
        <v>5</v>
      </c>
      <c r="AP122">
        <v>5</v>
      </c>
    </row>
    <row r="123" spans="1:42" x14ac:dyDescent="0.25">
      <c r="A123" t="s">
        <v>1634</v>
      </c>
      <c r="B123">
        <v>16.578548720601798</v>
      </c>
      <c r="C123">
        <v>71.099998474121094</v>
      </c>
      <c r="D123" t="s">
        <v>6569</v>
      </c>
      <c r="E123">
        <v>797</v>
      </c>
      <c r="F123">
        <v>1495.4142127402899</v>
      </c>
      <c r="G123">
        <v>77.4407934158627</v>
      </c>
      <c r="H123" t="s">
        <v>6570</v>
      </c>
      <c r="I123" t="s">
        <v>90</v>
      </c>
      <c r="J123" t="s">
        <v>43</v>
      </c>
      <c r="K123">
        <v>85503.168430845501</v>
      </c>
      <c r="L123">
        <v>30780.922444492098</v>
      </c>
      <c r="M123">
        <v>86069.969139421897</v>
      </c>
      <c r="N123">
        <v>86069.969139421897</v>
      </c>
      <c r="O123">
        <v>0</v>
      </c>
      <c r="P123">
        <v>0</v>
      </c>
      <c r="Q123">
        <v>0</v>
      </c>
      <c r="R123">
        <v>16.622948720601798</v>
      </c>
      <c r="S123" t="s">
        <v>1634</v>
      </c>
      <c r="T123">
        <v>797</v>
      </c>
      <c r="U123">
        <v>1492.4142127402899</v>
      </c>
      <c r="V123">
        <v>77.400000000000006</v>
      </c>
      <c r="W123" t="s">
        <v>21386</v>
      </c>
      <c r="X123">
        <v>72003054</v>
      </c>
      <c r="Y123" t="s">
        <v>96</v>
      </c>
      <c r="Z123" t="s">
        <v>1634</v>
      </c>
      <c r="AA123" t="s">
        <v>1635</v>
      </c>
      <c r="AB123" t="s">
        <v>445</v>
      </c>
      <c r="AC123" t="s">
        <v>1636</v>
      </c>
      <c r="AD123" t="s">
        <v>811</v>
      </c>
      <c r="AE123">
        <v>0</v>
      </c>
      <c r="AF123" t="s">
        <v>21386</v>
      </c>
      <c r="AG123" t="s">
        <v>96</v>
      </c>
      <c r="AH123" t="s">
        <v>96</v>
      </c>
      <c r="AI123" t="s">
        <v>96</v>
      </c>
      <c r="AJ123">
        <v>6</v>
      </c>
      <c r="AK123">
        <v>5</v>
      </c>
      <c r="AL123">
        <v>4</v>
      </c>
      <c r="AM123">
        <v>3</v>
      </c>
      <c r="AN123">
        <v>2</v>
      </c>
      <c r="AO123">
        <v>6</v>
      </c>
      <c r="AP123">
        <v>6</v>
      </c>
    </row>
    <row r="124" spans="1:42" x14ac:dyDescent="0.25">
      <c r="A124" t="s">
        <v>1014</v>
      </c>
      <c r="B124">
        <v>16.594648924351301</v>
      </c>
      <c r="C124">
        <v>175</v>
      </c>
      <c r="D124" t="s">
        <v>21181</v>
      </c>
      <c r="E124">
        <v>2759</v>
      </c>
      <c r="F124">
        <v>1496.64987011829</v>
      </c>
      <c r="G124">
        <v>51.844564690846397</v>
      </c>
      <c r="H124" t="s">
        <v>21182</v>
      </c>
      <c r="I124" t="s">
        <v>21183</v>
      </c>
      <c r="J124" t="s">
        <v>43</v>
      </c>
      <c r="K124">
        <v>18691.404267583501</v>
      </c>
      <c r="L124">
        <v>9243.29630322306</v>
      </c>
      <c r="M124" t="s">
        <v>98</v>
      </c>
      <c r="N124" t="s">
        <v>98</v>
      </c>
      <c r="O124">
        <v>18691</v>
      </c>
      <c r="P124">
        <v>149528</v>
      </c>
      <c r="Q124">
        <v>8</v>
      </c>
      <c r="R124">
        <v>16.6390489243513</v>
      </c>
      <c r="S124" t="s">
        <v>1014</v>
      </c>
      <c r="T124">
        <v>2759</v>
      </c>
      <c r="U124">
        <v>1493.64987011829</v>
      </c>
      <c r="V124">
        <v>51.8</v>
      </c>
      <c r="W124" t="s">
        <v>21387</v>
      </c>
      <c r="X124">
        <v>72003054</v>
      </c>
      <c r="Y124" t="s">
        <v>96</v>
      </c>
      <c r="Z124" t="s">
        <v>1014</v>
      </c>
      <c r="AA124" t="s">
        <v>1015</v>
      </c>
      <c r="AB124" t="s">
        <v>1016</v>
      </c>
      <c r="AC124" t="s">
        <v>1017</v>
      </c>
      <c r="AD124" t="s">
        <v>21184</v>
      </c>
      <c r="AE124">
        <v>8</v>
      </c>
      <c r="AF124" t="s">
        <v>21387</v>
      </c>
      <c r="AG124" t="s">
        <v>96</v>
      </c>
      <c r="AH124" t="s">
        <v>96</v>
      </c>
      <c r="AI124" t="s">
        <v>96</v>
      </c>
      <c r="AJ124" t="s">
        <v>96</v>
      </c>
      <c r="AK124">
        <v>5</v>
      </c>
      <c r="AL124">
        <v>4</v>
      </c>
      <c r="AM124">
        <v>3</v>
      </c>
      <c r="AN124">
        <v>2</v>
      </c>
      <c r="AO124">
        <v>5</v>
      </c>
      <c r="AP124">
        <v>5</v>
      </c>
    </row>
    <row r="125" spans="1:42" x14ac:dyDescent="0.25">
      <c r="A125" t="s">
        <v>3739</v>
      </c>
      <c r="B125">
        <v>16.626792491528601</v>
      </c>
      <c r="C125">
        <v>73.099998474121094</v>
      </c>
      <c r="D125" t="s">
        <v>565</v>
      </c>
      <c r="E125">
        <v>1502</v>
      </c>
      <c r="F125">
        <v>1499.1168224970099</v>
      </c>
      <c r="G125">
        <v>78.436345425670197</v>
      </c>
      <c r="H125" t="s">
        <v>566</v>
      </c>
      <c r="I125" t="s">
        <v>567</v>
      </c>
      <c r="J125" t="s">
        <v>44</v>
      </c>
      <c r="K125">
        <v>510071.347763522</v>
      </c>
      <c r="L125">
        <v>41408.745305019002</v>
      </c>
      <c r="M125" t="s">
        <v>98</v>
      </c>
      <c r="N125" t="s">
        <v>98</v>
      </c>
      <c r="O125">
        <v>510071</v>
      </c>
      <c r="P125">
        <v>4080568</v>
      </c>
      <c r="Q125">
        <v>215</v>
      </c>
      <c r="R125">
        <v>16.6711924915286</v>
      </c>
      <c r="S125" t="s">
        <v>3740</v>
      </c>
      <c r="T125">
        <v>1502</v>
      </c>
      <c r="U125">
        <v>1496.1168224970099</v>
      </c>
      <c r="V125">
        <v>78.400000000000006</v>
      </c>
      <c r="W125" t="s">
        <v>21388</v>
      </c>
      <c r="X125">
        <v>72003054</v>
      </c>
      <c r="Y125" t="s">
        <v>127</v>
      </c>
      <c r="Z125" t="s">
        <v>3740</v>
      </c>
      <c r="AA125" t="s">
        <v>3741</v>
      </c>
      <c r="AB125" t="s">
        <v>3739</v>
      </c>
      <c r="AC125" t="s">
        <v>3742</v>
      </c>
      <c r="AD125" t="s">
        <v>3743</v>
      </c>
      <c r="AE125">
        <v>215</v>
      </c>
      <c r="AF125" t="s">
        <v>21388</v>
      </c>
      <c r="AG125" t="s">
        <v>96</v>
      </c>
      <c r="AH125" t="s">
        <v>118</v>
      </c>
      <c r="AI125" t="s">
        <v>96</v>
      </c>
      <c r="AJ125">
        <v>6</v>
      </c>
      <c r="AK125">
        <v>5</v>
      </c>
      <c r="AL125" t="s">
        <v>96</v>
      </c>
      <c r="AM125" t="s">
        <v>96</v>
      </c>
      <c r="AN125">
        <v>2</v>
      </c>
      <c r="AO125">
        <v>6</v>
      </c>
      <c r="AP125">
        <v>6</v>
      </c>
    </row>
    <row r="126" spans="1:42" x14ac:dyDescent="0.25">
      <c r="A126" t="s">
        <v>1018</v>
      </c>
      <c r="B126">
        <v>16.659284978664999</v>
      </c>
      <c r="C126">
        <v>116</v>
      </c>
      <c r="E126">
        <v>1497</v>
      </c>
      <c r="F126">
        <v>1501.6105537618</v>
      </c>
      <c r="G126">
        <v>88.0748916282664</v>
      </c>
      <c r="H126" t="s">
        <v>14248</v>
      </c>
      <c r="J126" t="s">
        <v>44</v>
      </c>
      <c r="K126">
        <v>700761.906903247</v>
      </c>
      <c r="L126">
        <v>149196.33291282199</v>
      </c>
      <c r="M126" t="s">
        <v>98</v>
      </c>
      <c r="N126" t="s">
        <v>98</v>
      </c>
      <c r="O126">
        <v>700762</v>
      </c>
      <c r="P126">
        <v>5606096</v>
      </c>
      <c r="Q126">
        <v>295</v>
      </c>
      <c r="R126">
        <v>16.703684978664999</v>
      </c>
      <c r="S126" t="s">
        <v>1018</v>
      </c>
      <c r="T126">
        <v>1497</v>
      </c>
      <c r="U126">
        <v>1498.6105537618</v>
      </c>
      <c r="V126">
        <v>88.1</v>
      </c>
      <c r="W126" t="s">
        <v>14249</v>
      </c>
      <c r="X126">
        <v>72003054</v>
      </c>
      <c r="Y126" t="s">
        <v>96</v>
      </c>
      <c r="Z126" t="s">
        <v>1018</v>
      </c>
      <c r="AA126" t="s">
        <v>1019</v>
      </c>
      <c r="AB126" t="s">
        <v>1020</v>
      </c>
      <c r="AC126" t="s">
        <v>1021</v>
      </c>
      <c r="AD126" t="s">
        <v>1022</v>
      </c>
      <c r="AE126">
        <v>295</v>
      </c>
      <c r="AF126" t="s">
        <v>14248</v>
      </c>
      <c r="AG126">
        <v>0</v>
      </c>
      <c r="AH126" t="s">
        <v>118</v>
      </c>
      <c r="AI126" t="s">
        <v>96</v>
      </c>
      <c r="AJ126" t="s">
        <v>96</v>
      </c>
      <c r="AK126" t="s">
        <v>96</v>
      </c>
      <c r="AL126" t="s">
        <v>96</v>
      </c>
      <c r="AM126" t="s">
        <v>96</v>
      </c>
      <c r="AN126">
        <v>2</v>
      </c>
      <c r="AO126">
        <v>2</v>
      </c>
      <c r="AP126">
        <v>2</v>
      </c>
    </row>
    <row r="127" spans="1:42" x14ac:dyDescent="0.25">
      <c r="A127" t="s">
        <v>3845</v>
      </c>
      <c r="B127">
        <v>16.671387038075899</v>
      </c>
      <c r="C127">
        <v>143</v>
      </c>
      <c r="D127" t="s">
        <v>2703</v>
      </c>
      <c r="E127">
        <v>1898</v>
      </c>
      <c r="F127">
        <v>1502.5393618211699</v>
      </c>
      <c r="G127">
        <v>53.316665393687103</v>
      </c>
      <c r="H127" t="s">
        <v>2704</v>
      </c>
      <c r="I127" t="s">
        <v>1679</v>
      </c>
      <c r="J127" t="s">
        <v>43</v>
      </c>
      <c r="K127">
        <v>92739.795602275597</v>
      </c>
      <c r="L127">
        <v>84577.503406044998</v>
      </c>
      <c r="M127" t="s">
        <v>98</v>
      </c>
      <c r="N127" t="s">
        <v>98</v>
      </c>
      <c r="O127">
        <v>92740</v>
      </c>
      <c r="P127">
        <v>741920</v>
      </c>
      <c r="Q127">
        <v>39</v>
      </c>
      <c r="R127">
        <v>16.715787038075899</v>
      </c>
      <c r="S127" t="s">
        <v>3845</v>
      </c>
      <c r="T127">
        <v>1898</v>
      </c>
      <c r="U127">
        <v>1499.5393618211699</v>
      </c>
      <c r="V127">
        <v>53.3</v>
      </c>
      <c r="W127" t="s">
        <v>21389</v>
      </c>
      <c r="X127">
        <v>72003054</v>
      </c>
      <c r="Y127" t="s">
        <v>96</v>
      </c>
      <c r="Z127" t="s">
        <v>3845</v>
      </c>
      <c r="AA127" t="s">
        <v>6571</v>
      </c>
      <c r="AB127" t="s">
        <v>3849</v>
      </c>
      <c r="AC127" t="s">
        <v>3002</v>
      </c>
      <c r="AD127" t="s">
        <v>3850</v>
      </c>
      <c r="AE127">
        <v>39</v>
      </c>
      <c r="AF127" t="s">
        <v>21389</v>
      </c>
      <c r="AG127" t="s">
        <v>96</v>
      </c>
      <c r="AH127" t="s">
        <v>96</v>
      </c>
      <c r="AI127" t="s">
        <v>96</v>
      </c>
      <c r="AJ127" t="s">
        <v>96</v>
      </c>
      <c r="AK127">
        <v>5</v>
      </c>
      <c r="AL127">
        <v>4</v>
      </c>
      <c r="AM127">
        <v>3</v>
      </c>
      <c r="AN127">
        <v>2</v>
      </c>
      <c r="AO127">
        <v>5</v>
      </c>
      <c r="AP127">
        <v>5</v>
      </c>
    </row>
    <row r="128" spans="1:42" x14ac:dyDescent="0.25">
      <c r="A128" t="s">
        <v>1015</v>
      </c>
      <c r="B128">
        <v>16.703483853145499</v>
      </c>
      <c r="C128">
        <v>175</v>
      </c>
      <c r="D128" t="s">
        <v>960</v>
      </c>
      <c r="E128">
        <v>1379</v>
      </c>
      <c r="F128">
        <v>1505.0027260721999</v>
      </c>
      <c r="G128">
        <v>72.769931771317701</v>
      </c>
      <c r="H128" t="s">
        <v>961</v>
      </c>
      <c r="I128" t="s">
        <v>603</v>
      </c>
      <c r="J128" t="s">
        <v>43</v>
      </c>
      <c r="K128">
        <v>334770.128871786</v>
      </c>
      <c r="L128">
        <v>172791.93626191901</v>
      </c>
      <c r="M128" t="s">
        <v>98</v>
      </c>
      <c r="N128" t="s">
        <v>98</v>
      </c>
      <c r="O128">
        <v>334770</v>
      </c>
      <c r="P128">
        <v>2678160</v>
      </c>
      <c r="Q128">
        <v>141</v>
      </c>
      <c r="R128">
        <v>16.747883853145499</v>
      </c>
      <c r="S128" t="s">
        <v>1015</v>
      </c>
      <c r="T128">
        <v>1379</v>
      </c>
      <c r="U128">
        <v>1502.0027260721999</v>
      </c>
      <c r="V128">
        <v>72.8</v>
      </c>
      <c r="W128" t="s">
        <v>14250</v>
      </c>
      <c r="X128">
        <v>72003054</v>
      </c>
      <c r="Y128" t="s">
        <v>96</v>
      </c>
      <c r="Z128" t="s">
        <v>1015</v>
      </c>
      <c r="AA128" t="s">
        <v>1017</v>
      </c>
      <c r="AB128" t="s">
        <v>1014</v>
      </c>
      <c r="AC128" t="s">
        <v>1023</v>
      </c>
      <c r="AD128" t="s">
        <v>1016</v>
      </c>
      <c r="AE128">
        <v>141</v>
      </c>
      <c r="AF128" t="s">
        <v>14250</v>
      </c>
      <c r="AG128" t="s">
        <v>96</v>
      </c>
      <c r="AH128" t="s">
        <v>96</v>
      </c>
      <c r="AI128" t="s">
        <v>96</v>
      </c>
      <c r="AJ128" t="s">
        <v>96</v>
      </c>
      <c r="AK128">
        <v>5</v>
      </c>
      <c r="AL128">
        <v>4</v>
      </c>
      <c r="AM128">
        <v>3</v>
      </c>
      <c r="AN128">
        <v>2</v>
      </c>
      <c r="AO128">
        <v>5</v>
      </c>
      <c r="AP128">
        <v>5</v>
      </c>
    </row>
    <row r="129" spans="1:42" x14ac:dyDescent="0.25">
      <c r="A129" t="s">
        <v>6572</v>
      </c>
      <c r="B129">
        <v>16.732931398068001</v>
      </c>
      <c r="C129">
        <v>192</v>
      </c>
      <c r="D129">
        <v>556448</v>
      </c>
      <c r="E129">
        <v>2720</v>
      </c>
      <c r="F129">
        <v>1507.2627643123101</v>
      </c>
      <c r="G129">
        <v>67.864578978236295</v>
      </c>
      <c r="H129" t="s">
        <v>21185</v>
      </c>
      <c r="I129" t="s">
        <v>9477</v>
      </c>
      <c r="J129" t="s">
        <v>43</v>
      </c>
      <c r="K129">
        <v>162162.85152416199</v>
      </c>
      <c r="L129">
        <v>33301.642723677498</v>
      </c>
      <c r="M129" t="s">
        <v>98</v>
      </c>
      <c r="N129" t="s">
        <v>98</v>
      </c>
      <c r="O129">
        <v>162163</v>
      </c>
      <c r="P129">
        <v>1297304</v>
      </c>
      <c r="Q129">
        <v>68</v>
      </c>
      <c r="R129">
        <v>16.777331398068</v>
      </c>
      <c r="S129" t="s">
        <v>6573</v>
      </c>
      <c r="T129">
        <v>2720</v>
      </c>
      <c r="U129">
        <v>1504.2627643123101</v>
      </c>
      <c r="V129">
        <v>67.900000000000006</v>
      </c>
      <c r="W129" t="s">
        <v>21390</v>
      </c>
      <c r="X129">
        <v>72003054</v>
      </c>
      <c r="Y129" t="s">
        <v>96</v>
      </c>
      <c r="Z129" t="s">
        <v>6573</v>
      </c>
      <c r="AA129" t="s">
        <v>6574</v>
      </c>
      <c r="AB129" t="s">
        <v>6572</v>
      </c>
      <c r="AC129" t="s">
        <v>6575</v>
      </c>
      <c r="AD129" t="s">
        <v>6576</v>
      </c>
      <c r="AE129">
        <v>68</v>
      </c>
      <c r="AF129" t="s">
        <v>21390</v>
      </c>
      <c r="AG129" t="s">
        <v>96</v>
      </c>
      <c r="AH129" t="s">
        <v>96</v>
      </c>
      <c r="AI129" t="s">
        <v>96</v>
      </c>
      <c r="AJ129" t="s">
        <v>96</v>
      </c>
      <c r="AK129">
        <v>5</v>
      </c>
      <c r="AL129">
        <v>4</v>
      </c>
      <c r="AM129">
        <v>3</v>
      </c>
      <c r="AN129">
        <v>2</v>
      </c>
      <c r="AO129">
        <v>5</v>
      </c>
      <c r="AP129">
        <v>5</v>
      </c>
    </row>
    <row r="130" spans="1:42" x14ac:dyDescent="0.25">
      <c r="A130" t="s">
        <v>194</v>
      </c>
      <c r="B130">
        <v>16.7461237511835</v>
      </c>
      <c r="C130">
        <v>191</v>
      </c>
      <c r="D130" t="s">
        <v>300</v>
      </c>
      <c r="E130">
        <v>1513</v>
      </c>
      <c r="F130">
        <v>1508.2752501611899</v>
      </c>
      <c r="G130">
        <v>82.019615526287197</v>
      </c>
      <c r="H130" t="s">
        <v>301</v>
      </c>
      <c r="I130" t="s">
        <v>66</v>
      </c>
      <c r="J130" t="s">
        <v>44</v>
      </c>
      <c r="K130">
        <v>487299.42342604499</v>
      </c>
      <c r="L130">
        <v>89557.867298720303</v>
      </c>
      <c r="M130" t="s">
        <v>98</v>
      </c>
      <c r="N130" t="s">
        <v>98</v>
      </c>
      <c r="O130">
        <v>487299</v>
      </c>
      <c r="P130">
        <v>3898392</v>
      </c>
      <c r="Q130">
        <v>205</v>
      </c>
      <c r="R130">
        <v>16.7905237511835</v>
      </c>
      <c r="S130" t="s">
        <v>190</v>
      </c>
      <c r="T130">
        <v>1513</v>
      </c>
      <c r="U130">
        <v>1505.2752501611899</v>
      </c>
      <c r="V130">
        <v>82</v>
      </c>
      <c r="W130" t="s">
        <v>14251</v>
      </c>
      <c r="X130">
        <v>72003054</v>
      </c>
      <c r="Y130" t="s">
        <v>96</v>
      </c>
      <c r="Z130" t="s">
        <v>190</v>
      </c>
      <c r="AA130" t="s">
        <v>191</v>
      </c>
      <c r="AB130" t="s">
        <v>194</v>
      </c>
      <c r="AC130" t="s">
        <v>192</v>
      </c>
      <c r="AD130" t="s">
        <v>1025</v>
      </c>
      <c r="AE130">
        <v>205</v>
      </c>
      <c r="AF130" t="s">
        <v>301</v>
      </c>
      <c r="AG130" t="s">
        <v>300</v>
      </c>
      <c r="AH130" t="s">
        <v>118</v>
      </c>
      <c r="AI130" t="s">
        <v>96</v>
      </c>
      <c r="AJ130" t="s">
        <v>96</v>
      </c>
      <c r="AK130" t="s">
        <v>96</v>
      </c>
      <c r="AL130" t="s">
        <v>96</v>
      </c>
      <c r="AM130" t="s">
        <v>96</v>
      </c>
      <c r="AN130">
        <v>2</v>
      </c>
      <c r="AO130">
        <v>2</v>
      </c>
      <c r="AP130">
        <v>2</v>
      </c>
    </row>
    <row r="131" spans="1:42" x14ac:dyDescent="0.25">
      <c r="A131" t="s">
        <v>6577</v>
      </c>
      <c r="B131">
        <v>16.773703872265699</v>
      </c>
      <c r="C131">
        <v>92</v>
      </c>
      <c r="D131" t="s">
        <v>6578</v>
      </c>
      <c r="E131">
        <v>2524</v>
      </c>
      <c r="F131">
        <v>1510.3919674792701</v>
      </c>
      <c r="G131">
        <v>59.367009372536003</v>
      </c>
      <c r="H131" t="s">
        <v>6579</v>
      </c>
      <c r="I131" t="s">
        <v>5900</v>
      </c>
      <c r="J131" t="s">
        <v>43</v>
      </c>
      <c r="K131">
        <v>642564.53842312901</v>
      </c>
      <c r="L131">
        <v>131618.436616294</v>
      </c>
      <c r="M131" t="s">
        <v>98</v>
      </c>
      <c r="N131" t="s">
        <v>98</v>
      </c>
      <c r="O131">
        <v>642565</v>
      </c>
      <c r="P131">
        <v>5140520</v>
      </c>
      <c r="Q131">
        <v>271</v>
      </c>
      <c r="R131">
        <v>16.818103872265699</v>
      </c>
      <c r="S131" t="s">
        <v>6577</v>
      </c>
      <c r="T131">
        <v>2524</v>
      </c>
      <c r="U131">
        <v>1507.3919674792701</v>
      </c>
      <c r="V131">
        <v>59.4</v>
      </c>
      <c r="W131" t="s">
        <v>14252</v>
      </c>
      <c r="X131">
        <v>72003054</v>
      </c>
      <c r="Y131" t="s">
        <v>96</v>
      </c>
      <c r="Z131" t="s">
        <v>6577</v>
      </c>
      <c r="AA131" t="s">
        <v>6580</v>
      </c>
      <c r="AB131" t="s">
        <v>6581</v>
      </c>
      <c r="AC131" t="s">
        <v>6582</v>
      </c>
      <c r="AD131" t="s">
        <v>6583</v>
      </c>
      <c r="AE131">
        <v>271</v>
      </c>
      <c r="AF131" t="s">
        <v>14252</v>
      </c>
      <c r="AG131" t="s">
        <v>96</v>
      </c>
      <c r="AH131" t="s">
        <v>96</v>
      </c>
      <c r="AI131" t="s">
        <v>96</v>
      </c>
      <c r="AJ131" t="s">
        <v>96</v>
      </c>
      <c r="AK131">
        <v>5</v>
      </c>
      <c r="AL131">
        <v>4</v>
      </c>
      <c r="AM131">
        <v>3</v>
      </c>
      <c r="AN131">
        <v>2</v>
      </c>
      <c r="AO131">
        <v>5</v>
      </c>
      <c r="AP131">
        <v>5</v>
      </c>
    </row>
    <row r="132" spans="1:42" x14ac:dyDescent="0.25">
      <c r="A132" t="s">
        <v>190</v>
      </c>
      <c r="B132">
        <v>16.823521645337799</v>
      </c>
      <c r="C132">
        <v>191</v>
      </c>
      <c r="D132" t="s">
        <v>6584</v>
      </c>
      <c r="E132">
        <v>1802</v>
      </c>
      <c r="F132">
        <v>1514.2153786490701</v>
      </c>
      <c r="G132">
        <v>75.733552417043299</v>
      </c>
      <c r="H132" t="s">
        <v>6585</v>
      </c>
      <c r="I132" t="s">
        <v>3744</v>
      </c>
      <c r="J132" t="s">
        <v>43</v>
      </c>
      <c r="K132">
        <v>233965.90995484299</v>
      </c>
      <c r="L132">
        <v>121658.565039379</v>
      </c>
      <c r="M132" t="s">
        <v>98</v>
      </c>
      <c r="N132" t="s">
        <v>98</v>
      </c>
      <c r="O132">
        <v>233966</v>
      </c>
      <c r="P132">
        <v>1871728</v>
      </c>
      <c r="Q132">
        <v>98</v>
      </c>
      <c r="R132">
        <v>16.867921645337798</v>
      </c>
      <c r="S132" t="s">
        <v>191</v>
      </c>
      <c r="T132">
        <v>1802</v>
      </c>
      <c r="U132">
        <v>1511.2153786490701</v>
      </c>
      <c r="V132">
        <v>75.7</v>
      </c>
      <c r="W132" t="s">
        <v>14253</v>
      </c>
      <c r="X132">
        <v>72003054</v>
      </c>
      <c r="Y132" t="s">
        <v>96</v>
      </c>
      <c r="Z132" t="s">
        <v>191</v>
      </c>
      <c r="AA132" t="s">
        <v>192</v>
      </c>
      <c r="AB132" t="s">
        <v>190</v>
      </c>
      <c r="AC132" t="s">
        <v>193</v>
      </c>
      <c r="AD132" t="s">
        <v>194</v>
      </c>
      <c r="AE132">
        <v>98</v>
      </c>
      <c r="AF132" t="s">
        <v>14253</v>
      </c>
      <c r="AG132" t="s">
        <v>96</v>
      </c>
      <c r="AH132" t="s">
        <v>96</v>
      </c>
      <c r="AI132" t="s">
        <v>96</v>
      </c>
      <c r="AJ132" t="s">
        <v>96</v>
      </c>
      <c r="AK132">
        <v>5</v>
      </c>
      <c r="AL132">
        <v>4</v>
      </c>
      <c r="AM132">
        <v>3</v>
      </c>
      <c r="AN132">
        <v>2</v>
      </c>
      <c r="AO132">
        <v>5</v>
      </c>
      <c r="AP132">
        <v>5</v>
      </c>
    </row>
    <row r="133" spans="1:42" x14ac:dyDescent="0.25">
      <c r="A133" t="s">
        <v>1017</v>
      </c>
      <c r="B133">
        <v>16.830854453923099</v>
      </c>
      <c r="C133">
        <v>175</v>
      </c>
      <c r="D133" t="s">
        <v>3003</v>
      </c>
      <c r="E133">
        <v>1608</v>
      </c>
      <c r="F133">
        <v>1514.77815655988</v>
      </c>
      <c r="G133">
        <v>53.341073438169602</v>
      </c>
      <c r="H133" t="s">
        <v>3004</v>
      </c>
      <c r="I133" t="s">
        <v>1038</v>
      </c>
      <c r="J133" t="s">
        <v>43</v>
      </c>
      <c r="K133">
        <v>310660.96286564699</v>
      </c>
      <c r="L133">
        <v>68685.254336359707</v>
      </c>
      <c r="M133" t="s">
        <v>98</v>
      </c>
      <c r="N133" t="s">
        <v>98</v>
      </c>
      <c r="O133">
        <v>310661</v>
      </c>
      <c r="P133">
        <v>2485288</v>
      </c>
      <c r="Q133">
        <v>131</v>
      </c>
      <c r="R133">
        <v>16.875254453923098</v>
      </c>
      <c r="S133" t="s">
        <v>1023</v>
      </c>
      <c r="T133">
        <v>1608</v>
      </c>
      <c r="U133">
        <v>1511.77815655988</v>
      </c>
      <c r="V133">
        <v>53.3</v>
      </c>
      <c r="W133" t="s">
        <v>14254</v>
      </c>
      <c r="X133">
        <v>72003054</v>
      </c>
      <c r="Y133" t="s">
        <v>96</v>
      </c>
      <c r="Z133" t="s">
        <v>1023</v>
      </c>
      <c r="AA133" t="s">
        <v>1024</v>
      </c>
      <c r="AB133" t="s">
        <v>1017</v>
      </c>
      <c r="AC133" t="s">
        <v>2491</v>
      </c>
      <c r="AD133" t="s">
        <v>1015</v>
      </c>
      <c r="AE133">
        <v>131</v>
      </c>
      <c r="AF133" t="s">
        <v>14254</v>
      </c>
      <c r="AG133" t="s">
        <v>96</v>
      </c>
      <c r="AH133" t="s">
        <v>96</v>
      </c>
      <c r="AI133" t="s">
        <v>96</v>
      </c>
      <c r="AJ133" t="s">
        <v>96</v>
      </c>
      <c r="AK133">
        <v>5</v>
      </c>
      <c r="AL133" t="s">
        <v>96</v>
      </c>
      <c r="AM133">
        <v>3</v>
      </c>
      <c r="AN133">
        <v>2</v>
      </c>
      <c r="AO133">
        <v>5</v>
      </c>
      <c r="AP133">
        <v>5</v>
      </c>
    </row>
    <row r="134" spans="1:42" x14ac:dyDescent="0.25">
      <c r="A134" t="s">
        <v>446</v>
      </c>
      <c r="B134">
        <v>16.901166732772001</v>
      </c>
      <c r="C134">
        <v>99</v>
      </c>
      <c r="E134">
        <v>1515</v>
      </c>
      <c r="F134">
        <v>1520.1744787105299</v>
      </c>
      <c r="G134">
        <v>76.1166950461716</v>
      </c>
      <c r="H134" t="s">
        <v>14255</v>
      </c>
      <c r="J134" t="s">
        <v>44</v>
      </c>
      <c r="K134">
        <v>442527.40092402702</v>
      </c>
      <c r="L134">
        <v>275651.31034570799</v>
      </c>
      <c r="M134" t="s">
        <v>98</v>
      </c>
      <c r="N134" t="s">
        <v>98</v>
      </c>
      <c r="O134">
        <v>442527</v>
      </c>
      <c r="P134">
        <v>3540216</v>
      </c>
      <c r="Q134">
        <v>186</v>
      </c>
      <c r="R134">
        <v>16.945566732772001</v>
      </c>
      <c r="S134" t="s">
        <v>446</v>
      </c>
      <c r="T134">
        <v>1515</v>
      </c>
      <c r="U134">
        <v>1517.1744787105299</v>
      </c>
      <c r="V134">
        <v>76.099999999999994</v>
      </c>
      <c r="W134" t="s">
        <v>14256</v>
      </c>
      <c r="X134">
        <v>72003054</v>
      </c>
      <c r="Y134" t="s">
        <v>96</v>
      </c>
      <c r="Z134" t="s">
        <v>446</v>
      </c>
      <c r="AA134" t="s">
        <v>447</v>
      </c>
      <c r="AB134" t="s">
        <v>450</v>
      </c>
      <c r="AC134" t="s">
        <v>448</v>
      </c>
      <c r="AD134" t="s">
        <v>1968</v>
      </c>
      <c r="AE134">
        <v>186</v>
      </c>
      <c r="AF134" t="s">
        <v>14256</v>
      </c>
      <c r="AG134" t="s">
        <v>96</v>
      </c>
      <c r="AH134" t="s">
        <v>118</v>
      </c>
      <c r="AI134" t="s">
        <v>96</v>
      </c>
      <c r="AJ134" t="s">
        <v>96</v>
      </c>
      <c r="AK134">
        <v>5</v>
      </c>
      <c r="AL134" t="s">
        <v>96</v>
      </c>
      <c r="AM134" t="s">
        <v>96</v>
      </c>
      <c r="AN134">
        <v>2</v>
      </c>
      <c r="AO134">
        <v>5</v>
      </c>
      <c r="AP134">
        <v>5</v>
      </c>
    </row>
    <row r="135" spans="1:42" x14ac:dyDescent="0.25">
      <c r="A135" t="s">
        <v>1278</v>
      </c>
      <c r="B135">
        <v>17.0184469320048</v>
      </c>
      <c r="C135">
        <v>116</v>
      </c>
      <c r="E135">
        <v>1524</v>
      </c>
      <c r="F135">
        <v>1529.17549172438</v>
      </c>
      <c r="G135">
        <v>87.217558779902902</v>
      </c>
      <c r="H135" t="s">
        <v>14257</v>
      </c>
      <c r="J135" t="s">
        <v>44</v>
      </c>
      <c r="K135">
        <v>943052.43533144298</v>
      </c>
      <c r="L135">
        <v>205033.987476329</v>
      </c>
      <c r="M135" t="s">
        <v>98</v>
      </c>
      <c r="N135" t="s">
        <v>98</v>
      </c>
      <c r="O135">
        <v>943052</v>
      </c>
      <c r="P135">
        <v>7544416</v>
      </c>
      <c r="Q135">
        <v>397</v>
      </c>
      <c r="R135">
        <v>17.062846932004799</v>
      </c>
      <c r="S135" t="s">
        <v>1279</v>
      </c>
      <c r="T135">
        <v>1524</v>
      </c>
      <c r="U135">
        <v>1526.17549172438</v>
      </c>
      <c r="V135">
        <v>87.2</v>
      </c>
      <c r="W135" t="s">
        <v>14258</v>
      </c>
      <c r="X135">
        <v>72003054</v>
      </c>
      <c r="Y135" t="s">
        <v>96</v>
      </c>
      <c r="Z135" t="s">
        <v>1279</v>
      </c>
      <c r="AA135" t="s">
        <v>1280</v>
      </c>
      <c r="AB135" t="s">
        <v>1278</v>
      </c>
      <c r="AC135" t="s">
        <v>1477</v>
      </c>
      <c r="AD135" t="s">
        <v>1021</v>
      </c>
      <c r="AE135">
        <v>397</v>
      </c>
      <c r="AF135" t="s">
        <v>14257</v>
      </c>
      <c r="AG135">
        <v>0</v>
      </c>
      <c r="AH135" t="s">
        <v>118</v>
      </c>
      <c r="AI135" t="s">
        <v>96</v>
      </c>
      <c r="AJ135" t="s">
        <v>96</v>
      </c>
      <c r="AK135" t="s">
        <v>96</v>
      </c>
      <c r="AL135" t="s">
        <v>96</v>
      </c>
      <c r="AM135" t="s">
        <v>96</v>
      </c>
      <c r="AN135">
        <v>2</v>
      </c>
      <c r="AO135">
        <v>2</v>
      </c>
      <c r="AP135">
        <v>2</v>
      </c>
    </row>
    <row r="136" spans="1:42" x14ac:dyDescent="0.25">
      <c r="A136" t="s">
        <v>607</v>
      </c>
      <c r="B136">
        <v>17.049586433527001</v>
      </c>
      <c r="C136">
        <v>153</v>
      </c>
      <c r="D136" t="s">
        <v>6586</v>
      </c>
      <c r="E136">
        <v>1121</v>
      </c>
      <c r="F136">
        <v>1531.56538413828</v>
      </c>
      <c r="G136">
        <v>59.074117869284997</v>
      </c>
      <c r="H136" t="s">
        <v>6587</v>
      </c>
      <c r="I136" t="s">
        <v>6588</v>
      </c>
      <c r="J136" t="s">
        <v>43</v>
      </c>
      <c r="K136">
        <v>152125.84025248201</v>
      </c>
      <c r="L136">
        <v>23608.911106461601</v>
      </c>
      <c r="M136" t="s">
        <v>98</v>
      </c>
      <c r="N136" t="s">
        <v>98</v>
      </c>
      <c r="O136">
        <v>152126</v>
      </c>
      <c r="P136">
        <v>1217008</v>
      </c>
      <c r="Q136">
        <v>64</v>
      </c>
      <c r="R136">
        <v>17.093986433527</v>
      </c>
      <c r="S136" t="s">
        <v>608</v>
      </c>
      <c r="T136">
        <v>1121</v>
      </c>
      <c r="U136">
        <v>1528.56538413828</v>
      </c>
      <c r="V136">
        <v>59.1</v>
      </c>
      <c r="W136" t="s">
        <v>21391</v>
      </c>
      <c r="X136">
        <v>72003054</v>
      </c>
      <c r="Y136" t="s">
        <v>96</v>
      </c>
      <c r="Z136" t="s">
        <v>608</v>
      </c>
      <c r="AA136" t="s">
        <v>610</v>
      </c>
      <c r="AB136" t="s">
        <v>607</v>
      </c>
      <c r="AC136" t="s">
        <v>1034</v>
      </c>
      <c r="AD136" t="s">
        <v>609</v>
      </c>
      <c r="AE136">
        <v>64</v>
      </c>
      <c r="AF136" t="s">
        <v>21391</v>
      </c>
      <c r="AG136" t="s">
        <v>96</v>
      </c>
      <c r="AH136" t="s">
        <v>96</v>
      </c>
      <c r="AI136" t="s">
        <v>96</v>
      </c>
      <c r="AJ136" t="s">
        <v>96</v>
      </c>
      <c r="AK136">
        <v>5</v>
      </c>
      <c r="AL136">
        <v>4</v>
      </c>
      <c r="AM136">
        <v>3</v>
      </c>
      <c r="AN136">
        <v>2</v>
      </c>
      <c r="AO136">
        <v>5</v>
      </c>
      <c r="AP136">
        <v>5</v>
      </c>
    </row>
    <row r="137" spans="1:42" x14ac:dyDescent="0.25">
      <c r="A137" t="s">
        <v>6589</v>
      </c>
      <c r="B137">
        <v>17.0646015455095</v>
      </c>
      <c r="C137">
        <v>101</v>
      </c>
      <c r="D137" t="s">
        <v>6590</v>
      </c>
      <c r="E137">
        <v>1589</v>
      </c>
      <c r="F137">
        <v>1532.7177629647399</v>
      </c>
      <c r="G137">
        <v>50.392813716339099</v>
      </c>
      <c r="H137" t="s">
        <v>6591</v>
      </c>
      <c r="I137" t="s">
        <v>6592</v>
      </c>
      <c r="J137" t="s">
        <v>43</v>
      </c>
      <c r="K137">
        <v>50146.671732224502</v>
      </c>
      <c r="L137">
        <v>28701.597973852698</v>
      </c>
      <c r="M137" t="s">
        <v>98</v>
      </c>
      <c r="N137" t="s">
        <v>98</v>
      </c>
      <c r="O137">
        <v>50147</v>
      </c>
      <c r="P137">
        <v>401176</v>
      </c>
      <c r="Q137">
        <v>21</v>
      </c>
      <c r="R137">
        <v>17.1090015455095</v>
      </c>
      <c r="S137" t="s">
        <v>6589</v>
      </c>
      <c r="T137">
        <v>1589</v>
      </c>
      <c r="U137">
        <v>1529.7177629647399</v>
      </c>
      <c r="V137">
        <v>50.4</v>
      </c>
      <c r="W137" t="s">
        <v>21392</v>
      </c>
      <c r="X137">
        <v>72003054</v>
      </c>
      <c r="Y137" t="s">
        <v>96</v>
      </c>
      <c r="Z137" t="s">
        <v>6589</v>
      </c>
      <c r="AA137" t="s">
        <v>6593</v>
      </c>
      <c r="AB137" t="s">
        <v>6594</v>
      </c>
      <c r="AC137" t="s">
        <v>6595</v>
      </c>
      <c r="AD137" t="s">
        <v>6596</v>
      </c>
      <c r="AE137">
        <v>21</v>
      </c>
      <c r="AF137" t="s">
        <v>21392</v>
      </c>
      <c r="AG137" t="s">
        <v>96</v>
      </c>
      <c r="AH137" t="s">
        <v>96</v>
      </c>
      <c r="AI137" t="s">
        <v>96</v>
      </c>
      <c r="AJ137" t="s">
        <v>96</v>
      </c>
      <c r="AK137">
        <v>5</v>
      </c>
      <c r="AL137" t="s">
        <v>96</v>
      </c>
      <c r="AM137">
        <v>3</v>
      </c>
      <c r="AN137">
        <v>2</v>
      </c>
      <c r="AO137">
        <v>5</v>
      </c>
      <c r="AP137">
        <v>5</v>
      </c>
    </row>
    <row r="138" spans="1:42" x14ac:dyDescent="0.25">
      <c r="A138" t="s">
        <v>4542</v>
      </c>
      <c r="B138">
        <v>17.165721661916699</v>
      </c>
      <c r="C138">
        <v>104</v>
      </c>
      <c r="D138" t="s">
        <v>1036</v>
      </c>
      <c r="E138">
        <v>1930</v>
      </c>
      <c r="F138">
        <v>1540.4785230052</v>
      </c>
      <c r="G138">
        <v>61.374119132421903</v>
      </c>
      <c r="H138" t="s">
        <v>1037</v>
      </c>
      <c r="I138" t="s">
        <v>1038</v>
      </c>
      <c r="J138" t="s">
        <v>43</v>
      </c>
      <c r="K138">
        <v>725646.18794033094</v>
      </c>
      <c r="L138">
        <v>150507.198888916</v>
      </c>
      <c r="M138" t="s">
        <v>98</v>
      </c>
      <c r="N138" t="s">
        <v>98</v>
      </c>
      <c r="O138">
        <v>725646</v>
      </c>
      <c r="P138">
        <v>5805168</v>
      </c>
      <c r="Q138">
        <v>305</v>
      </c>
      <c r="R138">
        <v>17.210121661916698</v>
      </c>
      <c r="S138" t="s">
        <v>4542</v>
      </c>
      <c r="T138">
        <v>1930</v>
      </c>
      <c r="U138">
        <v>1537.4785230052</v>
      </c>
      <c r="V138">
        <v>61.4</v>
      </c>
      <c r="W138" t="s">
        <v>21393</v>
      </c>
      <c r="X138">
        <v>72003054</v>
      </c>
      <c r="Y138" t="s">
        <v>96</v>
      </c>
      <c r="Z138" t="s">
        <v>4542</v>
      </c>
      <c r="AA138" t="s">
        <v>4545</v>
      </c>
      <c r="AB138" t="s">
        <v>4546</v>
      </c>
      <c r="AC138" t="s">
        <v>4547</v>
      </c>
      <c r="AD138" t="s">
        <v>4548</v>
      </c>
      <c r="AE138">
        <v>305</v>
      </c>
      <c r="AF138" t="s">
        <v>21393</v>
      </c>
      <c r="AG138" t="s">
        <v>96</v>
      </c>
      <c r="AH138" t="s">
        <v>96</v>
      </c>
      <c r="AI138" t="s">
        <v>96</v>
      </c>
      <c r="AJ138" t="s">
        <v>96</v>
      </c>
      <c r="AK138">
        <v>5</v>
      </c>
      <c r="AL138">
        <v>4</v>
      </c>
      <c r="AM138">
        <v>3</v>
      </c>
      <c r="AN138">
        <v>2</v>
      </c>
      <c r="AO138">
        <v>5</v>
      </c>
      <c r="AP138">
        <v>5</v>
      </c>
    </row>
    <row r="139" spans="1:42" x14ac:dyDescent="0.25">
      <c r="A139" t="s">
        <v>6597</v>
      </c>
      <c r="B139">
        <v>17.1657468819879</v>
      </c>
      <c r="C139">
        <v>175</v>
      </c>
      <c r="D139" t="s">
        <v>6051</v>
      </c>
      <c r="E139">
        <v>1578</v>
      </c>
      <c r="F139">
        <v>1540.4804585935599</v>
      </c>
      <c r="G139">
        <v>64.410170828728994</v>
      </c>
      <c r="H139" t="s">
        <v>6052</v>
      </c>
      <c r="I139" t="s">
        <v>621</v>
      </c>
      <c r="J139" t="s">
        <v>43</v>
      </c>
      <c r="K139">
        <v>122308.005062397</v>
      </c>
      <c r="L139">
        <v>24849.3575434577</v>
      </c>
      <c r="M139" t="s">
        <v>98</v>
      </c>
      <c r="N139" t="s">
        <v>98</v>
      </c>
      <c r="O139">
        <v>122308</v>
      </c>
      <c r="P139">
        <v>978464</v>
      </c>
      <c r="Q139">
        <v>51</v>
      </c>
      <c r="R139">
        <v>17.2101468819879</v>
      </c>
      <c r="S139" t="s">
        <v>6597</v>
      </c>
      <c r="T139">
        <v>1578</v>
      </c>
      <c r="U139">
        <v>1537.4804585935599</v>
      </c>
      <c r="V139">
        <v>64.400000000000006</v>
      </c>
      <c r="W139" t="s">
        <v>14259</v>
      </c>
      <c r="X139">
        <v>72003054</v>
      </c>
      <c r="Y139" t="s">
        <v>96</v>
      </c>
      <c r="Z139" t="s">
        <v>6597</v>
      </c>
      <c r="AA139" t="s">
        <v>6598</v>
      </c>
      <c r="AB139" t="s">
        <v>2491</v>
      </c>
      <c r="AC139" t="s">
        <v>2492</v>
      </c>
      <c r="AD139" t="s">
        <v>1024</v>
      </c>
      <c r="AE139">
        <v>51</v>
      </c>
      <c r="AF139" t="s">
        <v>14259</v>
      </c>
      <c r="AG139" t="s">
        <v>96</v>
      </c>
      <c r="AH139" t="s">
        <v>96</v>
      </c>
      <c r="AI139" t="s">
        <v>96</v>
      </c>
      <c r="AJ139" t="s">
        <v>96</v>
      </c>
      <c r="AK139">
        <v>5</v>
      </c>
      <c r="AL139" t="s">
        <v>96</v>
      </c>
      <c r="AM139">
        <v>3</v>
      </c>
      <c r="AN139">
        <v>2</v>
      </c>
      <c r="AO139">
        <v>5</v>
      </c>
      <c r="AP139">
        <v>5</v>
      </c>
    </row>
    <row r="140" spans="1:42" x14ac:dyDescent="0.25">
      <c r="A140" t="s">
        <v>4549</v>
      </c>
      <c r="B140">
        <v>17.2014843733531</v>
      </c>
      <c r="C140">
        <v>127</v>
      </c>
      <c r="D140" t="s">
        <v>3522</v>
      </c>
      <c r="E140">
        <v>719</v>
      </c>
      <c r="F140">
        <v>1543.2232372293799</v>
      </c>
      <c r="G140">
        <v>76.289275978844202</v>
      </c>
      <c r="H140" t="s">
        <v>3523</v>
      </c>
      <c r="I140" t="s">
        <v>3524</v>
      </c>
      <c r="J140" t="s">
        <v>43</v>
      </c>
      <c r="K140">
        <v>102981.386652666</v>
      </c>
      <c r="L140">
        <v>55303.971843642197</v>
      </c>
      <c r="M140" t="s">
        <v>98</v>
      </c>
      <c r="N140" t="s">
        <v>98</v>
      </c>
      <c r="O140">
        <v>102981</v>
      </c>
      <c r="P140">
        <v>823848</v>
      </c>
      <c r="Q140">
        <v>43</v>
      </c>
      <c r="R140">
        <v>17.2458843733531</v>
      </c>
      <c r="S140" t="s">
        <v>4549</v>
      </c>
      <c r="T140">
        <v>719</v>
      </c>
      <c r="U140">
        <v>1540.2232372293799</v>
      </c>
      <c r="V140">
        <v>76.3</v>
      </c>
      <c r="W140" t="s">
        <v>14260</v>
      </c>
      <c r="X140">
        <v>72003054</v>
      </c>
      <c r="Y140" t="s">
        <v>96</v>
      </c>
      <c r="Z140" t="s">
        <v>4549</v>
      </c>
      <c r="AA140" t="s">
        <v>4550</v>
      </c>
      <c r="AB140" t="s">
        <v>4553</v>
      </c>
      <c r="AC140" t="s">
        <v>4551</v>
      </c>
      <c r="AD140" t="s">
        <v>4815</v>
      </c>
      <c r="AE140">
        <v>43</v>
      </c>
      <c r="AF140" t="s">
        <v>14260</v>
      </c>
      <c r="AG140" t="s">
        <v>96</v>
      </c>
      <c r="AH140" t="s">
        <v>96</v>
      </c>
      <c r="AI140" t="s">
        <v>96</v>
      </c>
      <c r="AJ140" t="s">
        <v>96</v>
      </c>
      <c r="AK140">
        <v>5</v>
      </c>
      <c r="AL140">
        <v>4</v>
      </c>
      <c r="AM140">
        <v>3</v>
      </c>
      <c r="AN140">
        <v>2</v>
      </c>
      <c r="AO140">
        <v>5</v>
      </c>
      <c r="AP140">
        <v>5</v>
      </c>
    </row>
    <row r="141" spans="1:42" x14ac:dyDescent="0.25">
      <c r="A141" t="s">
        <v>3526</v>
      </c>
      <c r="B141">
        <v>17.307782466389899</v>
      </c>
      <c r="C141">
        <v>121</v>
      </c>
      <c r="D141" t="s">
        <v>6599</v>
      </c>
      <c r="E141">
        <v>1485</v>
      </c>
      <c r="F141">
        <v>1551.38139627951</v>
      </c>
      <c r="G141">
        <v>65.330538771475204</v>
      </c>
      <c r="H141" t="s">
        <v>6600</v>
      </c>
      <c r="I141" t="s">
        <v>1029</v>
      </c>
      <c r="J141" t="s">
        <v>43</v>
      </c>
      <c r="K141">
        <v>81731.766568778898</v>
      </c>
      <c r="L141">
        <v>9310.23616871995</v>
      </c>
      <c r="M141">
        <v>45512.286436592498</v>
      </c>
      <c r="N141">
        <v>45512.286436592498</v>
      </c>
      <c r="O141">
        <v>36219</v>
      </c>
      <c r="P141">
        <v>289752</v>
      </c>
      <c r="Q141">
        <v>15</v>
      </c>
      <c r="R141">
        <v>17.352182466389898</v>
      </c>
      <c r="S141" t="s">
        <v>4012</v>
      </c>
      <c r="T141">
        <v>1485</v>
      </c>
      <c r="U141">
        <v>1548.38139627951</v>
      </c>
      <c r="V141">
        <v>65.3</v>
      </c>
      <c r="W141" t="s">
        <v>21394</v>
      </c>
      <c r="X141">
        <v>72003054</v>
      </c>
      <c r="Y141" t="s">
        <v>96</v>
      </c>
      <c r="Z141" t="s">
        <v>4012</v>
      </c>
      <c r="AA141" t="s">
        <v>4010</v>
      </c>
      <c r="AB141" t="s">
        <v>3526</v>
      </c>
      <c r="AC141" t="s">
        <v>4008</v>
      </c>
      <c r="AD141" t="s">
        <v>3525</v>
      </c>
      <c r="AE141">
        <v>15</v>
      </c>
      <c r="AF141" t="s">
        <v>21394</v>
      </c>
      <c r="AG141" t="s">
        <v>96</v>
      </c>
      <c r="AH141" t="s">
        <v>96</v>
      </c>
      <c r="AI141" t="s">
        <v>96</v>
      </c>
      <c r="AJ141" t="s">
        <v>96</v>
      </c>
      <c r="AK141">
        <v>5</v>
      </c>
      <c r="AL141" t="s">
        <v>96</v>
      </c>
      <c r="AM141">
        <v>3</v>
      </c>
      <c r="AN141">
        <v>2</v>
      </c>
      <c r="AO141">
        <v>5</v>
      </c>
      <c r="AP141">
        <v>5</v>
      </c>
    </row>
    <row r="142" spans="1:42" x14ac:dyDescent="0.25">
      <c r="A142" t="s">
        <v>1478</v>
      </c>
      <c r="B142">
        <v>17.3125420564993</v>
      </c>
      <c r="C142">
        <v>66</v>
      </c>
      <c r="D142" t="s">
        <v>5059</v>
      </c>
      <c r="E142">
        <v>1285</v>
      </c>
      <c r="F142">
        <v>1551.74668498805</v>
      </c>
      <c r="G142">
        <v>62.706012008088599</v>
      </c>
      <c r="H142" t="s">
        <v>5060</v>
      </c>
      <c r="I142" t="s">
        <v>356</v>
      </c>
      <c r="J142" t="s">
        <v>43</v>
      </c>
      <c r="K142">
        <v>850408.03751852806</v>
      </c>
      <c r="L142">
        <v>92133.875260844594</v>
      </c>
      <c r="M142" t="s">
        <v>98</v>
      </c>
      <c r="N142" t="s">
        <v>98</v>
      </c>
      <c r="O142">
        <v>850408</v>
      </c>
      <c r="P142">
        <v>6803264</v>
      </c>
      <c r="Q142">
        <v>358</v>
      </c>
      <c r="R142">
        <v>17.3569420564993</v>
      </c>
      <c r="S142" t="s">
        <v>1479</v>
      </c>
      <c r="T142">
        <v>1285</v>
      </c>
      <c r="U142">
        <v>1548.74668498805</v>
      </c>
      <c r="V142">
        <v>62.7</v>
      </c>
      <c r="W142" t="s">
        <v>14261</v>
      </c>
      <c r="X142">
        <v>72003054</v>
      </c>
      <c r="Y142" t="s">
        <v>96</v>
      </c>
      <c r="Z142" t="s">
        <v>1479</v>
      </c>
      <c r="AA142" t="s">
        <v>1480</v>
      </c>
      <c r="AB142" t="s">
        <v>1478</v>
      </c>
      <c r="AC142" t="s">
        <v>1283</v>
      </c>
      <c r="AD142" t="s">
        <v>4554</v>
      </c>
      <c r="AE142">
        <v>358</v>
      </c>
      <c r="AF142" t="s">
        <v>14261</v>
      </c>
      <c r="AG142" t="s">
        <v>96</v>
      </c>
      <c r="AH142" t="s">
        <v>96</v>
      </c>
      <c r="AI142" t="s">
        <v>96</v>
      </c>
      <c r="AJ142" t="s">
        <v>96</v>
      </c>
      <c r="AK142">
        <v>5</v>
      </c>
      <c r="AL142">
        <v>4</v>
      </c>
      <c r="AM142">
        <v>3</v>
      </c>
      <c r="AN142">
        <v>2</v>
      </c>
      <c r="AO142">
        <v>5</v>
      </c>
      <c r="AP142">
        <v>5</v>
      </c>
    </row>
    <row r="143" spans="1:42" x14ac:dyDescent="0.25">
      <c r="A143" t="s">
        <v>1478</v>
      </c>
      <c r="B143">
        <v>17.320276436853302</v>
      </c>
      <c r="C143">
        <v>66.099998474121094</v>
      </c>
      <c r="D143" t="s">
        <v>6601</v>
      </c>
      <c r="E143">
        <v>1464</v>
      </c>
      <c r="F143">
        <v>1552.34028270254</v>
      </c>
      <c r="G143">
        <v>52.741822518506602</v>
      </c>
      <c r="H143" t="s">
        <v>6602</v>
      </c>
      <c r="I143" t="s">
        <v>6603</v>
      </c>
      <c r="J143" t="s">
        <v>43</v>
      </c>
      <c r="K143">
        <v>287409.36094837397</v>
      </c>
      <c r="L143">
        <v>92133.875260844594</v>
      </c>
      <c r="M143" t="s">
        <v>98</v>
      </c>
      <c r="N143" t="s">
        <v>98</v>
      </c>
      <c r="O143">
        <v>287409</v>
      </c>
      <c r="P143">
        <v>2299272</v>
      </c>
      <c r="Q143">
        <v>121</v>
      </c>
      <c r="R143">
        <v>17.364676436853301</v>
      </c>
      <c r="S143" t="s">
        <v>1479</v>
      </c>
      <c r="T143">
        <v>1464</v>
      </c>
      <c r="U143">
        <v>1549.34028270254</v>
      </c>
      <c r="V143">
        <v>52.7</v>
      </c>
      <c r="W143" t="s">
        <v>14261</v>
      </c>
      <c r="X143">
        <v>72003054</v>
      </c>
      <c r="Y143" t="s">
        <v>96</v>
      </c>
      <c r="Z143" t="s">
        <v>1479</v>
      </c>
      <c r="AA143" t="s">
        <v>1480</v>
      </c>
      <c r="AB143" t="s">
        <v>1478</v>
      </c>
      <c r="AC143" t="s">
        <v>1283</v>
      </c>
      <c r="AD143" t="s">
        <v>4554</v>
      </c>
      <c r="AE143">
        <v>121</v>
      </c>
      <c r="AF143" t="s">
        <v>14261</v>
      </c>
      <c r="AG143" t="s">
        <v>96</v>
      </c>
      <c r="AH143" t="s">
        <v>96</v>
      </c>
      <c r="AI143" t="s">
        <v>96</v>
      </c>
      <c r="AJ143" t="s">
        <v>96</v>
      </c>
      <c r="AK143">
        <v>5</v>
      </c>
      <c r="AL143" t="s">
        <v>96</v>
      </c>
      <c r="AM143">
        <v>3</v>
      </c>
      <c r="AN143">
        <v>2</v>
      </c>
      <c r="AO143">
        <v>5</v>
      </c>
      <c r="AP143">
        <v>5</v>
      </c>
    </row>
    <row r="144" spans="1:42" x14ac:dyDescent="0.25">
      <c r="A144" t="s">
        <v>1043</v>
      </c>
      <c r="B144">
        <v>17.412875821152898</v>
      </c>
      <c r="C144">
        <v>153</v>
      </c>
      <c r="D144" t="s">
        <v>1044</v>
      </c>
      <c r="E144">
        <v>1890</v>
      </c>
      <c r="F144">
        <v>1559.44709415586</v>
      </c>
      <c r="G144">
        <v>70.630632552199202</v>
      </c>
      <c r="H144" t="s">
        <v>1045</v>
      </c>
      <c r="I144" t="s">
        <v>367</v>
      </c>
      <c r="J144" t="s">
        <v>43</v>
      </c>
      <c r="K144">
        <v>236018.152053547</v>
      </c>
      <c r="L144">
        <v>111588.55233113701</v>
      </c>
      <c r="M144" t="s">
        <v>98</v>
      </c>
      <c r="N144" t="s">
        <v>98</v>
      </c>
      <c r="O144">
        <v>236018</v>
      </c>
      <c r="P144">
        <v>1888144</v>
      </c>
      <c r="Q144">
        <v>99</v>
      </c>
      <c r="R144">
        <v>17.457275821152898</v>
      </c>
      <c r="S144" t="s">
        <v>1046</v>
      </c>
      <c r="T144">
        <v>1890</v>
      </c>
      <c r="U144">
        <v>1556.44709415586</v>
      </c>
      <c r="V144">
        <v>70.599999999999994</v>
      </c>
      <c r="W144" t="s">
        <v>14262</v>
      </c>
      <c r="X144">
        <v>72003054</v>
      </c>
      <c r="Y144" t="s">
        <v>96</v>
      </c>
      <c r="Z144" t="s">
        <v>1046</v>
      </c>
      <c r="AA144" t="s">
        <v>1047</v>
      </c>
      <c r="AB144" t="s">
        <v>1043</v>
      </c>
      <c r="AC144" t="s">
        <v>1048</v>
      </c>
      <c r="AD144" t="s">
        <v>1034</v>
      </c>
      <c r="AE144">
        <v>99</v>
      </c>
      <c r="AF144" t="s">
        <v>14262</v>
      </c>
      <c r="AG144" t="s">
        <v>96</v>
      </c>
      <c r="AH144" t="s">
        <v>96</v>
      </c>
      <c r="AI144" t="s">
        <v>96</v>
      </c>
      <c r="AJ144" t="s">
        <v>96</v>
      </c>
      <c r="AK144">
        <v>5</v>
      </c>
      <c r="AL144">
        <v>4</v>
      </c>
      <c r="AM144">
        <v>3</v>
      </c>
      <c r="AN144">
        <v>2</v>
      </c>
      <c r="AO144">
        <v>5</v>
      </c>
      <c r="AP144">
        <v>5</v>
      </c>
    </row>
    <row r="145" spans="1:42" x14ac:dyDescent="0.25">
      <c r="A145" t="s">
        <v>818</v>
      </c>
      <c r="B145">
        <v>17.440292211369901</v>
      </c>
      <c r="C145">
        <v>105</v>
      </c>
      <c r="D145" t="s">
        <v>21186</v>
      </c>
      <c r="E145">
        <v>1287</v>
      </c>
      <c r="F145">
        <v>1561.5512454682801</v>
      </c>
      <c r="G145">
        <v>58.939756445281098</v>
      </c>
      <c r="H145" t="s">
        <v>21187</v>
      </c>
      <c r="I145" t="s">
        <v>356</v>
      </c>
      <c r="J145" t="s">
        <v>43</v>
      </c>
      <c r="K145">
        <v>58569.464652604598</v>
      </c>
      <c r="L145">
        <v>22528.286440961601</v>
      </c>
      <c r="M145" t="s">
        <v>98</v>
      </c>
      <c r="N145" t="s">
        <v>98</v>
      </c>
      <c r="O145">
        <v>58569</v>
      </c>
      <c r="P145">
        <v>468552</v>
      </c>
      <c r="Q145">
        <v>25</v>
      </c>
      <c r="R145">
        <v>17.4846922113699</v>
      </c>
      <c r="S145" t="s">
        <v>817</v>
      </c>
      <c r="T145">
        <v>1287</v>
      </c>
      <c r="U145">
        <v>1558.5512454682801</v>
      </c>
      <c r="V145">
        <v>58.9</v>
      </c>
      <c r="W145" t="s">
        <v>21395</v>
      </c>
      <c r="X145">
        <v>72003054</v>
      </c>
      <c r="Y145" t="s">
        <v>96</v>
      </c>
      <c r="Z145" t="s">
        <v>817</v>
      </c>
      <c r="AA145" t="s">
        <v>815</v>
      </c>
      <c r="AB145" t="s">
        <v>818</v>
      </c>
      <c r="AC145" t="s">
        <v>816</v>
      </c>
      <c r="AD145" t="s">
        <v>1281</v>
      </c>
      <c r="AE145">
        <v>25</v>
      </c>
      <c r="AF145" t="s">
        <v>21395</v>
      </c>
      <c r="AG145" t="s">
        <v>96</v>
      </c>
      <c r="AH145" t="s">
        <v>96</v>
      </c>
      <c r="AI145" t="s">
        <v>96</v>
      </c>
      <c r="AJ145" t="s">
        <v>96</v>
      </c>
      <c r="AK145">
        <v>5</v>
      </c>
      <c r="AL145">
        <v>4</v>
      </c>
      <c r="AM145">
        <v>3</v>
      </c>
      <c r="AN145">
        <v>2</v>
      </c>
      <c r="AO145">
        <v>5</v>
      </c>
      <c r="AP145">
        <v>5</v>
      </c>
    </row>
    <row r="146" spans="1:42" x14ac:dyDescent="0.25">
      <c r="A146" t="s">
        <v>6604</v>
      </c>
      <c r="B146">
        <v>17.515850815214801</v>
      </c>
      <c r="C146">
        <v>108</v>
      </c>
      <c r="D146" t="s">
        <v>6605</v>
      </c>
      <c r="E146">
        <v>1546</v>
      </c>
      <c r="F146">
        <v>1567.35021222453</v>
      </c>
      <c r="G146">
        <v>65.111275115313802</v>
      </c>
      <c r="H146" t="s">
        <v>6606</v>
      </c>
      <c r="I146" t="s">
        <v>6607</v>
      </c>
      <c r="J146" t="s">
        <v>43</v>
      </c>
      <c r="K146">
        <v>183196.79493371001</v>
      </c>
      <c r="L146">
        <v>5908.8483781742898</v>
      </c>
      <c r="M146" t="s">
        <v>98</v>
      </c>
      <c r="N146" t="s">
        <v>98</v>
      </c>
      <c r="O146">
        <v>183197</v>
      </c>
      <c r="P146">
        <v>1465576</v>
      </c>
      <c r="Q146">
        <v>77</v>
      </c>
      <c r="R146">
        <v>17.5602508152148</v>
      </c>
      <c r="S146" t="s">
        <v>6608</v>
      </c>
      <c r="T146">
        <v>1546</v>
      </c>
      <c r="U146">
        <v>1564.35021222453</v>
      </c>
      <c r="V146">
        <v>65.099999999999994</v>
      </c>
      <c r="W146" t="s">
        <v>14263</v>
      </c>
      <c r="X146">
        <v>72003054</v>
      </c>
      <c r="Y146" t="s">
        <v>96</v>
      </c>
      <c r="Z146" t="s">
        <v>6608</v>
      </c>
      <c r="AA146" t="s">
        <v>6609</v>
      </c>
      <c r="AB146" t="s">
        <v>6604</v>
      </c>
      <c r="AC146" t="s">
        <v>6610</v>
      </c>
      <c r="AD146" t="s">
        <v>6611</v>
      </c>
      <c r="AE146">
        <v>77</v>
      </c>
      <c r="AF146" t="s">
        <v>14263</v>
      </c>
      <c r="AG146" t="s">
        <v>96</v>
      </c>
      <c r="AH146" t="s">
        <v>96</v>
      </c>
      <c r="AI146" t="s">
        <v>96</v>
      </c>
      <c r="AJ146" t="s">
        <v>96</v>
      </c>
      <c r="AK146">
        <v>5</v>
      </c>
      <c r="AL146" t="s">
        <v>96</v>
      </c>
      <c r="AM146">
        <v>3</v>
      </c>
      <c r="AN146">
        <v>2</v>
      </c>
      <c r="AO146">
        <v>5</v>
      </c>
      <c r="AP146">
        <v>5</v>
      </c>
    </row>
    <row r="147" spans="1:42" x14ac:dyDescent="0.25">
      <c r="A147" t="s">
        <v>1049</v>
      </c>
      <c r="B147">
        <v>17.517811629512501</v>
      </c>
      <c r="C147">
        <v>167</v>
      </c>
      <c r="D147" t="s">
        <v>1050</v>
      </c>
      <c r="E147">
        <v>1612</v>
      </c>
      <c r="F147">
        <v>1567.5007006712201</v>
      </c>
      <c r="G147">
        <v>71.227738989648898</v>
      </c>
      <c r="H147" t="s">
        <v>1051</v>
      </c>
      <c r="I147" t="s">
        <v>368</v>
      </c>
      <c r="J147" t="s">
        <v>43</v>
      </c>
      <c r="K147">
        <v>338166.701078229</v>
      </c>
      <c r="L147">
        <v>80031.232681651207</v>
      </c>
      <c r="M147" t="s">
        <v>98</v>
      </c>
      <c r="N147" t="s">
        <v>98</v>
      </c>
      <c r="O147">
        <v>338167</v>
      </c>
      <c r="P147">
        <v>2705336</v>
      </c>
      <c r="Q147">
        <v>142</v>
      </c>
      <c r="R147">
        <v>17.5622116295125</v>
      </c>
      <c r="S147" t="s">
        <v>1052</v>
      </c>
      <c r="T147">
        <v>1612</v>
      </c>
      <c r="U147">
        <v>1564.5007006712201</v>
      </c>
      <c r="V147">
        <v>71.2</v>
      </c>
      <c r="W147" t="s">
        <v>14264</v>
      </c>
      <c r="X147">
        <v>72003054</v>
      </c>
      <c r="Y147" t="s">
        <v>96</v>
      </c>
      <c r="Z147" t="s">
        <v>1052</v>
      </c>
      <c r="AA147" t="s">
        <v>1053</v>
      </c>
      <c r="AB147" t="s">
        <v>1049</v>
      </c>
      <c r="AC147" t="s">
        <v>1054</v>
      </c>
      <c r="AD147" t="s">
        <v>1055</v>
      </c>
      <c r="AE147">
        <v>142</v>
      </c>
      <c r="AF147" t="s">
        <v>14264</v>
      </c>
      <c r="AG147" t="s">
        <v>96</v>
      </c>
      <c r="AH147" t="s">
        <v>96</v>
      </c>
      <c r="AI147" t="s">
        <v>96</v>
      </c>
      <c r="AJ147" t="s">
        <v>96</v>
      </c>
      <c r="AK147">
        <v>5</v>
      </c>
      <c r="AL147" t="s">
        <v>96</v>
      </c>
      <c r="AM147">
        <v>3</v>
      </c>
      <c r="AN147">
        <v>2</v>
      </c>
      <c r="AO147">
        <v>5</v>
      </c>
      <c r="AP147">
        <v>5</v>
      </c>
    </row>
    <row r="148" spans="1:42" x14ac:dyDescent="0.25">
      <c r="A148" t="s">
        <v>3129</v>
      </c>
      <c r="B148">
        <v>17.534309145793401</v>
      </c>
      <c r="C148">
        <v>119</v>
      </c>
      <c r="D148" t="s">
        <v>4555</v>
      </c>
      <c r="E148">
        <v>1838</v>
      </c>
      <c r="F148">
        <v>1568.7668509652401</v>
      </c>
      <c r="G148">
        <v>68.201236520073607</v>
      </c>
      <c r="H148" t="s">
        <v>4556</v>
      </c>
      <c r="I148" t="s">
        <v>4557</v>
      </c>
      <c r="J148" t="s">
        <v>43</v>
      </c>
      <c r="K148">
        <v>97790.949551306199</v>
      </c>
      <c r="L148">
        <v>35701.1361769992</v>
      </c>
      <c r="M148" t="s">
        <v>98</v>
      </c>
      <c r="N148" t="s">
        <v>98</v>
      </c>
      <c r="O148">
        <v>97791</v>
      </c>
      <c r="P148">
        <v>782328</v>
      </c>
      <c r="Q148">
        <v>41</v>
      </c>
      <c r="R148">
        <v>17.5787091457934</v>
      </c>
      <c r="S148" t="s">
        <v>1482</v>
      </c>
      <c r="T148">
        <v>1838</v>
      </c>
      <c r="U148">
        <v>1565.7668509652401</v>
      </c>
      <c r="V148">
        <v>68.2</v>
      </c>
      <c r="W148" t="s">
        <v>21396</v>
      </c>
      <c r="X148">
        <v>72003054</v>
      </c>
      <c r="Y148" t="s">
        <v>96</v>
      </c>
      <c r="Z148" t="s">
        <v>1482</v>
      </c>
      <c r="AA148" t="s">
        <v>1483</v>
      </c>
      <c r="AB148" t="s">
        <v>3129</v>
      </c>
      <c r="AC148" t="s">
        <v>1484</v>
      </c>
      <c r="AD148" t="s">
        <v>3130</v>
      </c>
      <c r="AE148">
        <v>41</v>
      </c>
      <c r="AF148" t="s">
        <v>21396</v>
      </c>
      <c r="AG148" t="s">
        <v>96</v>
      </c>
      <c r="AH148" t="s">
        <v>96</v>
      </c>
      <c r="AI148" t="s">
        <v>96</v>
      </c>
      <c r="AJ148" t="s">
        <v>96</v>
      </c>
      <c r="AK148">
        <v>5</v>
      </c>
      <c r="AL148">
        <v>4</v>
      </c>
      <c r="AM148">
        <v>3</v>
      </c>
      <c r="AN148">
        <v>2</v>
      </c>
      <c r="AO148">
        <v>5</v>
      </c>
      <c r="AP148">
        <v>5</v>
      </c>
    </row>
    <row r="149" spans="1:42" x14ac:dyDescent="0.25">
      <c r="A149" t="s">
        <v>6612</v>
      </c>
      <c r="B149">
        <v>17.568701697628001</v>
      </c>
      <c r="C149">
        <v>127</v>
      </c>
      <c r="D149" t="s">
        <v>6250</v>
      </c>
      <c r="E149">
        <v>1139</v>
      </c>
      <c r="F149">
        <v>1571.4064082704599</v>
      </c>
      <c r="G149">
        <v>67.918224721501403</v>
      </c>
      <c r="H149" t="s">
        <v>6251</v>
      </c>
      <c r="I149" t="s">
        <v>396</v>
      </c>
      <c r="J149" t="s">
        <v>43</v>
      </c>
      <c r="K149">
        <v>83045.6787764935</v>
      </c>
      <c r="L149">
        <v>38882.133805350997</v>
      </c>
      <c r="M149" t="s">
        <v>98</v>
      </c>
      <c r="N149" t="s">
        <v>98</v>
      </c>
      <c r="O149">
        <v>83046</v>
      </c>
      <c r="P149">
        <v>664368</v>
      </c>
      <c r="Q149">
        <v>35</v>
      </c>
      <c r="R149">
        <v>17.613101697628</v>
      </c>
      <c r="S149" t="s">
        <v>6612</v>
      </c>
      <c r="T149">
        <v>1139</v>
      </c>
      <c r="U149">
        <v>1568.4064082704599</v>
      </c>
      <c r="V149">
        <v>67.900000000000006</v>
      </c>
      <c r="W149" t="s">
        <v>14265</v>
      </c>
      <c r="X149">
        <v>72003054</v>
      </c>
      <c r="Y149" t="s">
        <v>96</v>
      </c>
      <c r="Z149" t="s">
        <v>6612</v>
      </c>
      <c r="AA149" t="s">
        <v>6613</v>
      </c>
      <c r="AB149" t="s">
        <v>4552</v>
      </c>
      <c r="AC149" t="s">
        <v>6614</v>
      </c>
      <c r="AD149" t="s">
        <v>4551</v>
      </c>
      <c r="AE149">
        <v>35</v>
      </c>
      <c r="AF149" t="s">
        <v>14265</v>
      </c>
      <c r="AG149" t="s">
        <v>96</v>
      </c>
      <c r="AH149" t="s">
        <v>96</v>
      </c>
      <c r="AI149" t="s">
        <v>96</v>
      </c>
      <c r="AJ149" t="s">
        <v>96</v>
      </c>
      <c r="AK149">
        <v>5</v>
      </c>
      <c r="AL149">
        <v>4</v>
      </c>
      <c r="AM149">
        <v>3</v>
      </c>
      <c r="AN149">
        <v>2</v>
      </c>
      <c r="AO149">
        <v>5</v>
      </c>
      <c r="AP149">
        <v>5</v>
      </c>
    </row>
    <row r="150" spans="1:42" x14ac:dyDescent="0.25">
      <c r="A150" t="s">
        <v>203</v>
      </c>
      <c r="B150">
        <v>17.771817598945599</v>
      </c>
      <c r="C150">
        <v>149</v>
      </c>
      <c r="D150" t="s">
        <v>6615</v>
      </c>
      <c r="E150">
        <v>1476</v>
      </c>
      <c r="F150">
        <v>1586.9951341000401</v>
      </c>
      <c r="G150">
        <v>70.546876679306393</v>
      </c>
      <c r="H150" t="s">
        <v>6616</v>
      </c>
      <c r="I150" t="s">
        <v>356</v>
      </c>
      <c r="J150" t="s">
        <v>43</v>
      </c>
      <c r="K150">
        <v>406249.682682944</v>
      </c>
      <c r="L150">
        <v>88647.718988223205</v>
      </c>
      <c r="M150">
        <v>1040454.77431476</v>
      </c>
      <c r="N150">
        <v>1040454.77431476</v>
      </c>
      <c r="O150">
        <v>0</v>
      </c>
      <c r="P150">
        <v>0</v>
      </c>
      <c r="Q150">
        <v>0</v>
      </c>
      <c r="R150">
        <v>17.816217598945599</v>
      </c>
      <c r="S150" t="s">
        <v>203</v>
      </c>
      <c r="T150">
        <v>1476</v>
      </c>
      <c r="U150">
        <v>1583.9951341000401</v>
      </c>
      <c r="V150">
        <v>70.5</v>
      </c>
      <c r="W150" t="s">
        <v>21397</v>
      </c>
      <c r="X150">
        <v>72003054</v>
      </c>
      <c r="Y150" t="s">
        <v>96</v>
      </c>
      <c r="Z150" t="s">
        <v>203</v>
      </c>
      <c r="AA150" t="s">
        <v>201</v>
      </c>
      <c r="AB150" t="s">
        <v>6617</v>
      </c>
      <c r="AC150" t="s">
        <v>202</v>
      </c>
      <c r="AD150" t="s">
        <v>6618</v>
      </c>
      <c r="AE150">
        <v>0</v>
      </c>
      <c r="AF150" t="s">
        <v>21397</v>
      </c>
      <c r="AG150" t="s">
        <v>96</v>
      </c>
      <c r="AH150" t="s">
        <v>96</v>
      </c>
      <c r="AI150" t="s">
        <v>96</v>
      </c>
      <c r="AJ150">
        <v>6</v>
      </c>
      <c r="AK150">
        <v>5</v>
      </c>
      <c r="AL150">
        <v>4</v>
      </c>
      <c r="AM150">
        <v>3</v>
      </c>
      <c r="AN150">
        <v>2</v>
      </c>
      <c r="AO150">
        <v>6</v>
      </c>
      <c r="AP150">
        <v>6</v>
      </c>
    </row>
    <row r="151" spans="1:42" x14ac:dyDescent="0.25">
      <c r="A151" t="s">
        <v>6619</v>
      </c>
      <c r="B151">
        <v>17.801318627675698</v>
      </c>
      <c r="C151">
        <v>103</v>
      </c>
      <c r="D151" t="s">
        <v>6620</v>
      </c>
      <c r="E151">
        <v>1242</v>
      </c>
      <c r="F151">
        <v>1589.2592771119</v>
      </c>
      <c r="G151">
        <v>51.700849534216601</v>
      </c>
      <c r="H151" t="s">
        <v>6621</v>
      </c>
      <c r="I151" t="s">
        <v>5591</v>
      </c>
      <c r="J151" t="s">
        <v>43</v>
      </c>
      <c r="K151">
        <v>21052.371491423699</v>
      </c>
      <c r="L151">
        <v>2032.71732930811</v>
      </c>
      <c r="M151" t="s">
        <v>98</v>
      </c>
      <c r="N151" t="s">
        <v>98</v>
      </c>
      <c r="O151">
        <v>21052</v>
      </c>
      <c r="P151">
        <v>168416</v>
      </c>
      <c r="Q151">
        <v>9</v>
      </c>
      <c r="R151">
        <v>17.845718627675698</v>
      </c>
      <c r="S151" t="s">
        <v>6619</v>
      </c>
      <c r="T151">
        <v>1242</v>
      </c>
      <c r="U151">
        <v>1586.2592771119</v>
      </c>
      <c r="V151">
        <v>51.7</v>
      </c>
      <c r="W151" t="s">
        <v>21398</v>
      </c>
      <c r="X151">
        <v>72003054</v>
      </c>
      <c r="Y151" t="s">
        <v>96</v>
      </c>
      <c r="Z151" t="s">
        <v>6619</v>
      </c>
      <c r="AA151" t="s">
        <v>6622</v>
      </c>
      <c r="AB151" t="s">
        <v>6623</v>
      </c>
      <c r="AC151" t="s">
        <v>6624</v>
      </c>
      <c r="AD151" t="s">
        <v>6625</v>
      </c>
      <c r="AE151">
        <v>9</v>
      </c>
      <c r="AF151" t="s">
        <v>21398</v>
      </c>
      <c r="AG151" t="s">
        <v>96</v>
      </c>
      <c r="AH151" t="s">
        <v>96</v>
      </c>
      <c r="AI151" t="s">
        <v>96</v>
      </c>
      <c r="AJ151" t="s">
        <v>96</v>
      </c>
      <c r="AK151">
        <v>5</v>
      </c>
      <c r="AL151">
        <v>4</v>
      </c>
      <c r="AM151">
        <v>3</v>
      </c>
      <c r="AN151">
        <v>2</v>
      </c>
      <c r="AO151">
        <v>5</v>
      </c>
      <c r="AP151">
        <v>5</v>
      </c>
    </row>
    <row r="152" spans="1:42" x14ac:dyDescent="0.25">
      <c r="A152" t="s">
        <v>6626</v>
      </c>
      <c r="B152">
        <v>17.8217485135674</v>
      </c>
      <c r="C152">
        <v>129</v>
      </c>
      <c r="D152" t="s">
        <v>6627</v>
      </c>
      <c r="E152">
        <v>1901</v>
      </c>
      <c r="F152">
        <v>1590.8272286500601</v>
      </c>
      <c r="G152">
        <v>51.106993162947298</v>
      </c>
      <c r="H152" t="s">
        <v>6628</v>
      </c>
      <c r="I152" t="s">
        <v>2219</v>
      </c>
      <c r="J152" t="s">
        <v>43</v>
      </c>
      <c r="K152">
        <v>71127.943745234807</v>
      </c>
      <c r="L152">
        <v>26289.036013489102</v>
      </c>
      <c r="M152" t="s">
        <v>98</v>
      </c>
      <c r="N152" t="s">
        <v>98</v>
      </c>
      <c r="O152">
        <v>71128</v>
      </c>
      <c r="P152">
        <v>569024</v>
      </c>
      <c r="Q152">
        <v>30</v>
      </c>
      <c r="R152">
        <v>17.866148513567399</v>
      </c>
      <c r="S152" t="s">
        <v>5419</v>
      </c>
      <c r="T152">
        <v>1901</v>
      </c>
      <c r="U152">
        <v>1587.8272286500601</v>
      </c>
      <c r="V152">
        <v>51.1</v>
      </c>
      <c r="W152" t="s">
        <v>21399</v>
      </c>
      <c r="X152">
        <v>72003054</v>
      </c>
      <c r="Y152" t="s">
        <v>96</v>
      </c>
      <c r="Z152" t="s">
        <v>5419</v>
      </c>
      <c r="AA152" t="s">
        <v>5418</v>
      </c>
      <c r="AB152" t="s">
        <v>6626</v>
      </c>
      <c r="AC152" t="s">
        <v>5414</v>
      </c>
      <c r="AD152" t="s">
        <v>6629</v>
      </c>
      <c r="AE152">
        <v>30</v>
      </c>
      <c r="AF152" t="s">
        <v>21399</v>
      </c>
      <c r="AG152" t="s">
        <v>96</v>
      </c>
      <c r="AH152" t="s">
        <v>96</v>
      </c>
      <c r="AI152" t="s">
        <v>96</v>
      </c>
      <c r="AJ152" t="s">
        <v>96</v>
      </c>
      <c r="AK152">
        <v>5</v>
      </c>
      <c r="AL152">
        <v>4</v>
      </c>
      <c r="AM152">
        <v>3</v>
      </c>
      <c r="AN152">
        <v>2</v>
      </c>
      <c r="AO152">
        <v>5</v>
      </c>
      <c r="AP152">
        <v>5</v>
      </c>
    </row>
    <row r="153" spans="1:42" x14ac:dyDescent="0.25">
      <c r="A153" t="s">
        <v>206</v>
      </c>
      <c r="B153">
        <v>17.894745035197801</v>
      </c>
      <c r="C153">
        <v>57</v>
      </c>
      <c r="D153" t="s">
        <v>1380</v>
      </c>
      <c r="E153">
        <v>1635</v>
      </c>
      <c r="F153">
        <v>1596.42956088908</v>
      </c>
      <c r="G153">
        <v>59.857780703020701</v>
      </c>
      <c r="H153" t="s">
        <v>1381</v>
      </c>
      <c r="I153" t="s">
        <v>1382</v>
      </c>
      <c r="J153" t="s">
        <v>43</v>
      </c>
      <c r="K153">
        <v>210569.56918971101</v>
      </c>
      <c r="L153">
        <v>35510.157580696301</v>
      </c>
      <c r="M153" t="s">
        <v>98</v>
      </c>
      <c r="N153" t="s">
        <v>98</v>
      </c>
      <c r="O153">
        <v>210570</v>
      </c>
      <c r="P153">
        <v>1684560</v>
      </c>
      <c r="Q153">
        <v>89</v>
      </c>
      <c r="R153">
        <v>17.9391450351978</v>
      </c>
      <c r="S153" t="s">
        <v>206</v>
      </c>
      <c r="T153">
        <v>1635</v>
      </c>
      <c r="U153">
        <v>1593.42956088908</v>
      </c>
      <c r="V153">
        <v>59.9</v>
      </c>
      <c r="W153" t="s">
        <v>14266</v>
      </c>
      <c r="X153">
        <v>72003054</v>
      </c>
      <c r="Y153" t="s">
        <v>96</v>
      </c>
      <c r="Z153" t="s">
        <v>206</v>
      </c>
      <c r="AA153" t="s">
        <v>204</v>
      </c>
      <c r="AB153" t="s">
        <v>569</v>
      </c>
      <c r="AC153" t="s">
        <v>205</v>
      </c>
      <c r="AD153" t="s">
        <v>570</v>
      </c>
      <c r="AE153">
        <v>89</v>
      </c>
      <c r="AF153" t="s">
        <v>14266</v>
      </c>
      <c r="AG153" t="s">
        <v>96</v>
      </c>
      <c r="AH153" t="s">
        <v>96</v>
      </c>
      <c r="AI153" t="s">
        <v>96</v>
      </c>
      <c r="AJ153" t="s">
        <v>96</v>
      </c>
      <c r="AK153">
        <v>5</v>
      </c>
      <c r="AL153" t="s">
        <v>96</v>
      </c>
      <c r="AM153">
        <v>3</v>
      </c>
      <c r="AN153">
        <v>2</v>
      </c>
      <c r="AO153">
        <v>5</v>
      </c>
      <c r="AP153">
        <v>5</v>
      </c>
    </row>
    <row r="154" spans="1:42" x14ac:dyDescent="0.25">
      <c r="A154" t="s">
        <v>1494</v>
      </c>
      <c r="B154">
        <v>17.934346774373498</v>
      </c>
      <c r="C154">
        <v>100</v>
      </c>
      <c r="D154" t="s">
        <v>3534</v>
      </c>
      <c r="E154">
        <v>1636</v>
      </c>
      <c r="F154">
        <v>1599.4689125616001</v>
      </c>
      <c r="G154">
        <v>75.318013987626202</v>
      </c>
      <c r="H154" t="s">
        <v>3535</v>
      </c>
      <c r="I154" t="s">
        <v>2123</v>
      </c>
      <c r="J154" t="s">
        <v>43</v>
      </c>
      <c r="K154">
        <v>717828.89332184999</v>
      </c>
      <c r="L154">
        <v>164568.034758125</v>
      </c>
      <c r="M154" t="s">
        <v>98</v>
      </c>
      <c r="N154" t="s">
        <v>98</v>
      </c>
      <c r="O154">
        <v>717829</v>
      </c>
      <c r="P154">
        <v>5742632</v>
      </c>
      <c r="Q154">
        <v>302</v>
      </c>
      <c r="R154">
        <v>17.978746774373498</v>
      </c>
      <c r="S154" t="s">
        <v>1495</v>
      </c>
      <c r="T154">
        <v>1636</v>
      </c>
      <c r="U154">
        <v>1596.4689125616001</v>
      </c>
      <c r="V154">
        <v>75.3</v>
      </c>
      <c r="W154" t="s">
        <v>15350</v>
      </c>
      <c r="X154">
        <v>72003054</v>
      </c>
      <c r="Y154" t="s">
        <v>96</v>
      </c>
      <c r="Z154" t="s">
        <v>1495</v>
      </c>
      <c r="AA154" t="s">
        <v>1496</v>
      </c>
      <c r="AB154" t="s">
        <v>1494</v>
      </c>
      <c r="AC154" t="s">
        <v>1497</v>
      </c>
      <c r="AD154" t="s">
        <v>1498</v>
      </c>
      <c r="AE154">
        <v>302</v>
      </c>
      <c r="AF154" t="s">
        <v>15350</v>
      </c>
      <c r="AG154" t="s">
        <v>96</v>
      </c>
      <c r="AH154" t="s">
        <v>96</v>
      </c>
      <c r="AI154" t="s">
        <v>96</v>
      </c>
      <c r="AJ154" t="s">
        <v>96</v>
      </c>
      <c r="AK154">
        <v>5</v>
      </c>
      <c r="AL154" t="s">
        <v>96</v>
      </c>
      <c r="AM154">
        <v>3</v>
      </c>
      <c r="AN154">
        <v>2</v>
      </c>
      <c r="AO154">
        <v>5</v>
      </c>
      <c r="AP154">
        <v>5</v>
      </c>
    </row>
    <row r="155" spans="1:42" x14ac:dyDescent="0.25">
      <c r="A155" t="s">
        <v>21188</v>
      </c>
      <c r="B155">
        <v>17.998022041437199</v>
      </c>
      <c r="C155">
        <v>159</v>
      </c>
      <c r="D155" t="s">
        <v>21189</v>
      </c>
      <c r="E155">
        <v>1372</v>
      </c>
      <c r="F155">
        <v>1604.8619334331299</v>
      </c>
      <c r="G155">
        <v>63.218875726637698</v>
      </c>
      <c r="H155" t="s">
        <v>21190</v>
      </c>
      <c r="I155" t="s">
        <v>21191</v>
      </c>
      <c r="J155" t="s">
        <v>43</v>
      </c>
      <c r="K155">
        <v>65212.4062699766</v>
      </c>
      <c r="L155">
        <v>18164.230794863899</v>
      </c>
      <c r="M155" t="s">
        <v>98</v>
      </c>
      <c r="N155" t="s">
        <v>98</v>
      </c>
      <c r="O155">
        <v>65212</v>
      </c>
      <c r="P155">
        <v>521696</v>
      </c>
      <c r="Q155">
        <v>27</v>
      </c>
      <c r="R155">
        <v>18.042422041437199</v>
      </c>
      <c r="S155" t="s">
        <v>21188</v>
      </c>
      <c r="T155">
        <v>1372</v>
      </c>
      <c r="U155">
        <v>1601.8619334331299</v>
      </c>
      <c r="V155">
        <v>63.2</v>
      </c>
      <c r="W155" t="s">
        <v>21400</v>
      </c>
      <c r="X155">
        <v>72003054</v>
      </c>
      <c r="Y155" t="s">
        <v>96</v>
      </c>
      <c r="Z155" t="s">
        <v>21188</v>
      </c>
      <c r="AA155" t="s">
        <v>21192</v>
      </c>
      <c r="AB155" t="s">
        <v>21193</v>
      </c>
      <c r="AC155" t="s">
        <v>21194</v>
      </c>
      <c r="AD155" t="s">
        <v>21195</v>
      </c>
      <c r="AE155">
        <v>27</v>
      </c>
      <c r="AF155" t="s">
        <v>21400</v>
      </c>
      <c r="AG155" t="s">
        <v>96</v>
      </c>
      <c r="AH155" t="s">
        <v>96</v>
      </c>
      <c r="AI155" t="s">
        <v>96</v>
      </c>
      <c r="AJ155" t="s">
        <v>96</v>
      </c>
      <c r="AK155">
        <v>5</v>
      </c>
      <c r="AL155">
        <v>4</v>
      </c>
      <c r="AM155">
        <v>3</v>
      </c>
      <c r="AN155">
        <v>2</v>
      </c>
      <c r="AO155">
        <v>5</v>
      </c>
      <c r="AP155">
        <v>5</v>
      </c>
    </row>
    <row r="156" spans="1:42" x14ac:dyDescent="0.25">
      <c r="A156" t="s">
        <v>1058</v>
      </c>
      <c r="B156">
        <v>18.054805467204801</v>
      </c>
      <c r="C156">
        <v>180.90000915527301</v>
      </c>
      <c r="D156" t="s">
        <v>1059</v>
      </c>
      <c r="E156">
        <v>1607</v>
      </c>
      <c r="F156">
        <v>1609.72626984714</v>
      </c>
      <c r="G156">
        <v>87.562229195171298</v>
      </c>
      <c r="H156" t="s">
        <v>1060</v>
      </c>
      <c r="I156" t="s">
        <v>1061</v>
      </c>
      <c r="J156" t="s">
        <v>44</v>
      </c>
      <c r="K156">
        <v>823863.81422921096</v>
      </c>
      <c r="L156">
        <v>215892.85988196099</v>
      </c>
      <c r="M156" t="s">
        <v>98</v>
      </c>
      <c r="N156" t="s">
        <v>98</v>
      </c>
      <c r="O156">
        <v>823864</v>
      </c>
      <c r="P156">
        <v>6590912</v>
      </c>
      <c r="Q156">
        <v>347</v>
      </c>
      <c r="R156">
        <v>18.099205467204801</v>
      </c>
      <c r="S156" t="s">
        <v>1058</v>
      </c>
      <c r="T156">
        <v>1607</v>
      </c>
      <c r="U156">
        <v>1606.72626984714</v>
      </c>
      <c r="V156">
        <v>87.6</v>
      </c>
      <c r="W156" t="s">
        <v>14267</v>
      </c>
      <c r="X156">
        <v>72003054</v>
      </c>
      <c r="Y156" t="s">
        <v>96</v>
      </c>
      <c r="Z156" t="s">
        <v>1058</v>
      </c>
      <c r="AA156" t="s">
        <v>1062</v>
      </c>
      <c r="AB156" t="s">
        <v>1063</v>
      </c>
      <c r="AC156" t="s">
        <v>653</v>
      </c>
      <c r="AD156" t="s">
        <v>1064</v>
      </c>
      <c r="AE156">
        <v>347</v>
      </c>
      <c r="AF156" t="s">
        <v>1060</v>
      </c>
      <c r="AG156" t="s">
        <v>1059</v>
      </c>
      <c r="AH156" t="s">
        <v>118</v>
      </c>
      <c r="AI156" t="s">
        <v>96</v>
      </c>
      <c r="AJ156" t="s">
        <v>96</v>
      </c>
      <c r="AK156" t="s">
        <v>96</v>
      </c>
      <c r="AL156" t="s">
        <v>96</v>
      </c>
      <c r="AM156" t="s">
        <v>96</v>
      </c>
      <c r="AN156">
        <v>2</v>
      </c>
      <c r="AO156">
        <v>2</v>
      </c>
      <c r="AP156">
        <v>2</v>
      </c>
    </row>
    <row r="157" spans="1:42" x14ac:dyDescent="0.25">
      <c r="A157" t="s">
        <v>1284</v>
      </c>
      <c r="B157">
        <v>18.0966818981599</v>
      </c>
      <c r="C157">
        <v>121</v>
      </c>
      <c r="D157" t="s">
        <v>6630</v>
      </c>
      <c r="E157">
        <v>1182</v>
      </c>
      <c r="F157">
        <v>1613.3136026864299</v>
      </c>
      <c r="G157">
        <v>52.554706285933001</v>
      </c>
      <c r="H157" t="s">
        <v>6631</v>
      </c>
      <c r="I157" t="s">
        <v>1275</v>
      </c>
      <c r="J157" t="s">
        <v>43</v>
      </c>
      <c r="K157">
        <v>135091.088390252</v>
      </c>
      <c r="L157">
        <v>67907.981739590905</v>
      </c>
      <c r="M157" t="s">
        <v>98</v>
      </c>
      <c r="N157" t="s">
        <v>98</v>
      </c>
      <c r="O157">
        <v>135091</v>
      </c>
      <c r="P157">
        <v>1080728</v>
      </c>
      <c r="Q157">
        <v>57</v>
      </c>
      <c r="R157">
        <v>18.1410818981599</v>
      </c>
      <c r="S157" t="s">
        <v>1284</v>
      </c>
      <c r="T157">
        <v>1182</v>
      </c>
      <c r="U157">
        <v>1610.3136026864299</v>
      </c>
      <c r="V157">
        <v>52.6</v>
      </c>
      <c r="W157" t="s">
        <v>14268</v>
      </c>
      <c r="X157">
        <v>72003054</v>
      </c>
      <c r="Y157" t="s">
        <v>96</v>
      </c>
      <c r="Z157" t="s">
        <v>1284</v>
      </c>
      <c r="AA157" t="s">
        <v>1285</v>
      </c>
      <c r="AB157" t="s">
        <v>1286</v>
      </c>
      <c r="AC157" t="s">
        <v>1287</v>
      </c>
      <c r="AD157" t="s">
        <v>1288</v>
      </c>
      <c r="AE157">
        <v>57</v>
      </c>
      <c r="AF157" t="s">
        <v>14268</v>
      </c>
      <c r="AG157" t="s">
        <v>96</v>
      </c>
      <c r="AH157" t="s">
        <v>96</v>
      </c>
      <c r="AI157" t="s">
        <v>96</v>
      </c>
      <c r="AJ157" t="s">
        <v>96</v>
      </c>
      <c r="AK157">
        <v>5</v>
      </c>
      <c r="AL157">
        <v>4</v>
      </c>
      <c r="AM157">
        <v>3</v>
      </c>
      <c r="AN157">
        <v>2</v>
      </c>
      <c r="AO157">
        <v>5</v>
      </c>
      <c r="AP157">
        <v>5</v>
      </c>
    </row>
    <row r="158" spans="1:42" x14ac:dyDescent="0.25">
      <c r="A158" t="s">
        <v>6632</v>
      </c>
      <c r="B158">
        <v>18.1741128267604</v>
      </c>
      <c r="C158">
        <v>173</v>
      </c>
      <c r="D158" t="s">
        <v>21196</v>
      </c>
      <c r="E158">
        <v>1988</v>
      </c>
      <c r="F158">
        <v>1619.9467017020499</v>
      </c>
      <c r="G158">
        <v>60.862755148517998</v>
      </c>
      <c r="H158" t="s">
        <v>21197</v>
      </c>
      <c r="I158" t="s">
        <v>7983</v>
      </c>
      <c r="J158" t="s">
        <v>43</v>
      </c>
      <c r="K158">
        <v>84201.079796381106</v>
      </c>
      <c r="L158">
        <v>14997.365888849299</v>
      </c>
      <c r="M158" t="s">
        <v>98</v>
      </c>
      <c r="N158" t="s">
        <v>98</v>
      </c>
      <c r="O158">
        <v>84201</v>
      </c>
      <c r="P158">
        <v>673608</v>
      </c>
      <c r="Q158">
        <v>35</v>
      </c>
      <c r="R158">
        <v>18.218512826760399</v>
      </c>
      <c r="S158" t="s">
        <v>6632</v>
      </c>
      <c r="T158">
        <v>1988</v>
      </c>
      <c r="U158">
        <v>1616.9467017020499</v>
      </c>
      <c r="V158">
        <v>60.9</v>
      </c>
      <c r="W158" t="s">
        <v>21401</v>
      </c>
      <c r="X158">
        <v>72003054</v>
      </c>
      <c r="Y158" t="s">
        <v>96</v>
      </c>
      <c r="Z158" t="s">
        <v>6632</v>
      </c>
      <c r="AA158" t="s">
        <v>3303</v>
      </c>
      <c r="AB158" t="s">
        <v>6633</v>
      </c>
      <c r="AC158" t="s">
        <v>3301</v>
      </c>
      <c r="AD158" t="s">
        <v>6634</v>
      </c>
      <c r="AE158">
        <v>35</v>
      </c>
      <c r="AF158" t="s">
        <v>21401</v>
      </c>
      <c r="AG158" t="s">
        <v>96</v>
      </c>
      <c r="AH158" t="s">
        <v>96</v>
      </c>
      <c r="AI158" t="s">
        <v>96</v>
      </c>
      <c r="AJ158" t="s">
        <v>96</v>
      </c>
      <c r="AK158">
        <v>5</v>
      </c>
      <c r="AL158">
        <v>4</v>
      </c>
      <c r="AM158">
        <v>3</v>
      </c>
      <c r="AN158">
        <v>2</v>
      </c>
      <c r="AO158">
        <v>5</v>
      </c>
      <c r="AP158">
        <v>5</v>
      </c>
    </row>
    <row r="159" spans="1:42" x14ac:dyDescent="0.25">
      <c r="A159" t="s">
        <v>451</v>
      </c>
      <c r="B159">
        <v>18.380861848208198</v>
      </c>
      <c r="C159">
        <v>105</v>
      </c>
      <c r="D159" t="s">
        <v>370</v>
      </c>
      <c r="E159">
        <v>1635</v>
      </c>
      <c r="F159">
        <v>1637.65779926256</v>
      </c>
      <c r="G159">
        <v>80.953769037862301</v>
      </c>
      <c r="H159" t="s">
        <v>371</v>
      </c>
      <c r="I159" t="s">
        <v>86</v>
      </c>
      <c r="J159" t="s">
        <v>44</v>
      </c>
      <c r="K159">
        <v>421445.22630459798</v>
      </c>
      <c r="L159">
        <v>155213.83808295801</v>
      </c>
      <c r="M159" t="s">
        <v>98</v>
      </c>
      <c r="N159" t="s">
        <v>98</v>
      </c>
      <c r="O159">
        <v>421445</v>
      </c>
      <c r="P159">
        <v>3371560</v>
      </c>
      <c r="Q159">
        <v>177</v>
      </c>
      <c r="R159">
        <v>18.425261848208198</v>
      </c>
      <c r="S159" t="s">
        <v>451</v>
      </c>
      <c r="T159">
        <v>1635</v>
      </c>
      <c r="U159">
        <v>1634.65779926256</v>
      </c>
      <c r="V159">
        <v>81</v>
      </c>
      <c r="W159" t="s">
        <v>21402</v>
      </c>
      <c r="X159">
        <v>72003054</v>
      </c>
      <c r="Y159" t="s">
        <v>96</v>
      </c>
      <c r="Z159" t="s">
        <v>451</v>
      </c>
      <c r="AA159" t="s">
        <v>452</v>
      </c>
      <c r="AB159" t="s">
        <v>453</v>
      </c>
      <c r="AC159" t="s">
        <v>454</v>
      </c>
      <c r="AD159" t="s">
        <v>455</v>
      </c>
      <c r="AE159">
        <v>177</v>
      </c>
      <c r="AF159" t="s">
        <v>371</v>
      </c>
      <c r="AG159" t="s">
        <v>370</v>
      </c>
      <c r="AH159" t="s">
        <v>118</v>
      </c>
      <c r="AI159" t="s">
        <v>96</v>
      </c>
      <c r="AJ159" t="s">
        <v>96</v>
      </c>
      <c r="AK159" t="s">
        <v>96</v>
      </c>
      <c r="AL159" t="s">
        <v>96</v>
      </c>
      <c r="AM159" t="s">
        <v>96</v>
      </c>
      <c r="AN159">
        <v>2</v>
      </c>
      <c r="AO159">
        <v>2</v>
      </c>
      <c r="AP159">
        <v>2</v>
      </c>
    </row>
    <row r="160" spans="1:42" x14ac:dyDescent="0.25">
      <c r="A160" t="s">
        <v>6635</v>
      </c>
      <c r="B160">
        <v>18.5361767229655</v>
      </c>
      <c r="C160">
        <v>151</v>
      </c>
      <c r="D160" t="s">
        <v>677</v>
      </c>
      <c r="E160">
        <v>1475</v>
      </c>
      <c r="F160">
        <v>1650.9628049170501</v>
      </c>
      <c r="G160">
        <v>86.658024365841996</v>
      </c>
      <c r="H160" t="s">
        <v>3277</v>
      </c>
      <c r="I160" t="s">
        <v>678</v>
      </c>
      <c r="J160" t="s">
        <v>43</v>
      </c>
      <c r="K160">
        <v>63281.374411927798</v>
      </c>
      <c r="L160">
        <v>33517.775115723103</v>
      </c>
      <c r="M160" t="s">
        <v>98</v>
      </c>
      <c r="N160" t="s">
        <v>98</v>
      </c>
      <c r="O160">
        <v>63281</v>
      </c>
      <c r="P160">
        <v>506248</v>
      </c>
      <c r="Q160">
        <v>27</v>
      </c>
      <c r="R160">
        <v>18.5805767229655</v>
      </c>
      <c r="S160" t="s">
        <v>2516</v>
      </c>
      <c r="T160">
        <v>1475</v>
      </c>
      <c r="U160">
        <v>1647.9628049170501</v>
      </c>
      <c r="V160">
        <v>86.7</v>
      </c>
      <c r="W160" t="s">
        <v>21403</v>
      </c>
      <c r="X160">
        <v>72003054</v>
      </c>
      <c r="Y160" t="s">
        <v>96</v>
      </c>
      <c r="Z160" t="s">
        <v>2516</v>
      </c>
      <c r="AA160" t="s">
        <v>2515</v>
      </c>
      <c r="AB160" t="s">
        <v>6635</v>
      </c>
      <c r="AC160" t="s">
        <v>2514</v>
      </c>
      <c r="AD160" t="s">
        <v>6636</v>
      </c>
      <c r="AE160">
        <v>27</v>
      </c>
      <c r="AF160" t="s">
        <v>21403</v>
      </c>
      <c r="AG160" t="s">
        <v>96</v>
      </c>
      <c r="AH160" t="s">
        <v>96</v>
      </c>
      <c r="AI160" t="s">
        <v>96</v>
      </c>
      <c r="AJ160" t="s">
        <v>96</v>
      </c>
      <c r="AK160" t="s">
        <v>96</v>
      </c>
      <c r="AL160">
        <v>4</v>
      </c>
      <c r="AM160">
        <v>3</v>
      </c>
      <c r="AN160">
        <v>2</v>
      </c>
      <c r="AO160">
        <v>4</v>
      </c>
      <c r="AP160">
        <v>4</v>
      </c>
    </row>
    <row r="161" spans="1:42" x14ac:dyDescent="0.25">
      <c r="A161" t="s">
        <v>572</v>
      </c>
      <c r="B161">
        <v>18.557574942212899</v>
      </c>
      <c r="C161">
        <v>99</v>
      </c>
      <c r="D161" t="s">
        <v>573</v>
      </c>
      <c r="E161">
        <v>1658.54421003836</v>
      </c>
      <c r="F161">
        <v>1652.79587743202</v>
      </c>
      <c r="G161">
        <v>74.689174885340904</v>
      </c>
      <c r="H161" t="s">
        <v>574</v>
      </c>
      <c r="I161" t="s">
        <v>575</v>
      </c>
      <c r="J161" t="s">
        <v>44</v>
      </c>
      <c r="K161">
        <v>344817.119250544</v>
      </c>
      <c r="L161">
        <v>210956.02386871001</v>
      </c>
      <c r="M161" t="s">
        <v>98</v>
      </c>
      <c r="N161" t="s">
        <v>98</v>
      </c>
      <c r="O161">
        <v>344817</v>
      </c>
      <c r="P161">
        <v>2758536</v>
      </c>
      <c r="Q161">
        <v>145</v>
      </c>
      <c r="R161">
        <v>18.601974942212898</v>
      </c>
      <c r="S161" t="s">
        <v>572</v>
      </c>
      <c r="T161">
        <v>1659</v>
      </c>
      <c r="U161">
        <v>1649.79587743202</v>
      </c>
      <c r="V161">
        <v>74.7</v>
      </c>
      <c r="W161" t="s">
        <v>21404</v>
      </c>
      <c r="X161">
        <v>72003054</v>
      </c>
      <c r="Y161" t="s">
        <v>96</v>
      </c>
      <c r="Z161" t="s">
        <v>572</v>
      </c>
      <c r="AA161" t="s">
        <v>576</v>
      </c>
      <c r="AB161" t="s">
        <v>577</v>
      </c>
      <c r="AC161" t="s">
        <v>578</v>
      </c>
      <c r="AD161" t="s">
        <v>579</v>
      </c>
      <c r="AE161">
        <v>145</v>
      </c>
      <c r="AF161" t="s">
        <v>21404</v>
      </c>
      <c r="AG161" t="s">
        <v>96</v>
      </c>
      <c r="AH161" t="s">
        <v>118</v>
      </c>
      <c r="AI161" t="s">
        <v>152</v>
      </c>
      <c r="AJ161" t="s">
        <v>96</v>
      </c>
      <c r="AK161">
        <v>5</v>
      </c>
      <c r="AL161" t="s">
        <v>96</v>
      </c>
      <c r="AM161" t="s">
        <v>96</v>
      </c>
      <c r="AN161">
        <v>1</v>
      </c>
      <c r="AO161">
        <v>5</v>
      </c>
      <c r="AP161">
        <v>5</v>
      </c>
    </row>
    <row r="162" spans="1:42" x14ac:dyDescent="0.25">
      <c r="A162" t="s">
        <v>6637</v>
      </c>
      <c r="B162">
        <v>18.561238841307201</v>
      </c>
      <c r="C162">
        <v>111.09999847412099</v>
      </c>
      <c r="D162" t="s">
        <v>6638</v>
      </c>
      <c r="E162">
        <v>1532</v>
      </c>
      <c r="F162">
        <v>1653.1097443313899</v>
      </c>
      <c r="G162">
        <v>54.989917286329202</v>
      </c>
      <c r="H162" t="s">
        <v>6639</v>
      </c>
      <c r="I162" t="s">
        <v>6640</v>
      </c>
      <c r="J162" t="s">
        <v>43</v>
      </c>
      <c r="K162">
        <v>46530.824253603503</v>
      </c>
      <c r="L162">
        <v>5321.0739989505801</v>
      </c>
      <c r="M162" t="s">
        <v>98</v>
      </c>
      <c r="N162" t="s">
        <v>98</v>
      </c>
      <c r="O162">
        <v>46531</v>
      </c>
      <c r="P162">
        <v>372248</v>
      </c>
      <c r="Q162">
        <v>20</v>
      </c>
      <c r="R162">
        <v>18.605638841307201</v>
      </c>
      <c r="S162" t="s">
        <v>6637</v>
      </c>
      <c r="T162">
        <v>1532</v>
      </c>
      <c r="U162">
        <v>1650.1097443313899</v>
      </c>
      <c r="V162">
        <v>55</v>
      </c>
      <c r="W162" t="s">
        <v>21405</v>
      </c>
      <c r="X162">
        <v>72003054</v>
      </c>
      <c r="Y162" t="s">
        <v>96</v>
      </c>
      <c r="Z162" t="s">
        <v>6637</v>
      </c>
      <c r="AA162" t="s">
        <v>6641</v>
      </c>
      <c r="AB162" t="s">
        <v>6642</v>
      </c>
      <c r="AC162" t="s">
        <v>6643</v>
      </c>
      <c r="AD162" t="s">
        <v>6644</v>
      </c>
      <c r="AE162">
        <v>20</v>
      </c>
      <c r="AF162" t="s">
        <v>21405</v>
      </c>
      <c r="AG162" t="s">
        <v>96</v>
      </c>
      <c r="AH162" t="s">
        <v>96</v>
      </c>
      <c r="AI162" t="s">
        <v>96</v>
      </c>
      <c r="AJ162" t="s">
        <v>96</v>
      </c>
      <c r="AK162">
        <v>5</v>
      </c>
      <c r="AL162">
        <v>4</v>
      </c>
      <c r="AM162">
        <v>3</v>
      </c>
      <c r="AN162">
        <v>2</v>
      </c>
      <c r="AO162">
        <v>5</v>
      </c>
      <c r="AP162">
        <v>5</v>
      </c>
    </row>
    <row r="163" spans="1:42" x14ac:dyDescent="0.25">
      <c r="A163" t="s">
        <v>6645</v>
      </c>
      <c r="B163">
        <v>18.634690483973198</v>
      </c>
      <c r="C163">
        <v>101</v>
      </c>
      <c r="D163" t="s">
        <v>6646</v>
      </c>
      <c r="E163">
        <v>1277</v>
      </c>
      <c r="F163">
        <v>1659.4019589214599</v>
      </c>
      <c r="G163">
        <v>55.998949040252199</v>
      </c>
      <c r="H163" t="s">
        <v>6647</v>
      </c>
      <c r="I163" t="s">
        <v>3986</v>
      </c>
      <c r="J163" t="s">
        <v>43</v>
      </c>
      <c r="K163">
        <v>136733.36825718801</v>
      </c>
      <c r="L163">
        <v>62809.963692026999</v>
      </c>
      <c r="M163" t="s">
        <v>98</v>
      </c>
      <c r="N163" t="s">
        <v>98</v>
      </c>
      <c r="O163">
        <v>136733</v>
      </c>
      <c r="P163">
        <v>1093864</v>
      </c>
      <c r="Q163">
        <v>58</v>
      </c>
      <c r="R163">
        <v>18.679090483973198</v>
      </c>
      <c r="S163" t="s">
        <v>6648</v>
      </c>
      <c r="T163">
        <v>1277</v>
      </c>
      <c r="U163">
        <v>1656.4019589214599</v>
      </c>
      <c r="V163">
        <v>56</v>
      </c>
      <c r="W163" t="s">
        <v>21406</v>
      </c>
      <c r="X163">
        <v>72003054</v>
      </c>
      <c r="Y163" t="s">
        <v>96</v>
      </c>
      <c r="Z163" t="s">
        <v>6648</v>
      </c>
      <c r="AA163" t="s">
        <v>6649</v>
      </c>
      <c r="AB163" t="s">
        <v>6645</v>
      </c>
      <c r="AC163" t="s">
        <v>6650</v>
      </c>
      <c r="AD163" t="s">
        <v>6651</v>
      </c>
      <c r="AE163">
        <v>58</v>
      </c>
      <c r="AF163" t="s">
        <v>21406</v>
      </c>
      <c r="AG163" t="s">
        <v>96</v>
      </c>
      <c r="AH163" t="s">
        <v>96</v>
      </c>
      <c r="AI163" t="s">
        <v>96</v>
      </c>
      <c r="AJ163" t="s">
        <v>96</v>
      </c>
      <c r="AK163">
        <v>5</v>
      </c>
      <c r="AL163">
        <v>4</v>
      </c>
      <c r="AM163">
        <v>3</v>
      </c>
      <c r="AN163">
        <v>2</v>
      </c>
      <c r="AO163">
        <v>5</v>
      </c>
      <c r="AP163">
        <v>5</v>
      </c>
    </row>
    <row r="164" spans="1:42" x14ac:dyDescent="0.25">
      <c r="A164" t="s">
        <v>6652</v>
      </c>
      <c r="B164">
        <v>18.645126495017099</v>
      </c>
      <c r="C164">
        <v>92</v>
      </c>
      <c r="D164" t="s">
        <v>6653</v>
      </c>
      <c r="F164">
        <v>1660.2959569121099</v>
      </c>
      <c r="G164">
        <v>59.754193416390102</v>
      </c>
      <c r="H164" t="s">
        <v>6654</v>
      </c>
      <c r="I164" t="s">
        <v>6655</v>
      </c>
      <c r="J164" t="s">
        <v>3397</v>
      </c>
      <c r="K164">
        <v>59986.303656547301</v>
      </c>
      <c r="L164">
        <v>20403.428238882301</v>
      </c>
      <c r="M164" t="s">
        <v>98</v>
      </c>
      <c r="N164" t="s">
        <v>98</v>
      </c>
      <c r="O164">
        <v>59986</v>
      </c>
      <c r="P164">
        <v>479888</v>
      </c>
      <c r="Q164">
        <v>25</v>
      </c>
      <c r="R164">
        <v>18.689526495017098</v>
      </c>
      <c r="S164" t="s">
        <v>6656</v>
      </c>
      <c r="T164" t="s">
        <v>96</v>
      </c>
      <c r="U164">
        <v>1657.2959569121099</v>
      </c>
      <c r="V164">
        <v>59.8</v>
      </c>
      <c r="W164" t="s">
        <v>21407</v>
      </c>
      <c r="X164">
        <v>72003054</v>
      </c>
      <c r="Y164" t="s">
        <v>96</v>
      </c>
      <c r="Z164" t="s">
        <v>6656</v>
      </c>
      <c r="AA164" t="s">
        <v>6657</v>
      </c>
      <c r="AB164" t="s">
        <v>6652</v>
      </c>
      <c r="AC164" t="s">
        <v>6658</v>
      </c>
      <c r="AD164" t="s">
        <v>6659</v>
      </c>
      <c r="AE164">
        <v>25</v>
      </c>
      <c r="AF164" t="s">
        <v>21407</v>
      </c>
      <c r="AG164" t="s">
        <v>96</v>
      </c>
      <c r="AH164" t="s">
        <v>96</v>
      </c>
      <c r="AI164" t="s">
        <v>96</v>
      </c>
      <c r="AJ164" t="s">
        <v>96</v>
      </c>
      <c r="AK164">
        <v>5</v>
      </c>
      <c r="AL164" t="s">
        <v>96</v>
      </c>
      <c r="AM164">
        <v>3</v>
      </c>
      <c r="AN164">
        <v>2</v>
      </c>
      <c r="AO164">
        <v>5</v>
      </c>
      <c r="AP164">
        <v>5</v>
      </c>
    </row>
    <row r="165" spans="1:42" x14ac:dyDescent="0.25">
      <c r="A165" t="s">
        <v>863</v>
      </c>
      <c r="B165">
        <v>18.700235729638401</v>
      </c>
      <c r="C165">
        <v>91</v>
      </c>
      <c r="D165" t="s">
        <v>4572</v>
      </c>
      <c r="E165">
        <v>1543</v>
      </c>
      <c r="F165">
        <v>1665.01687420607</v>
      </c>
      <c r="G165">
        <v>61.130344314380899</v>
      </c>
      <c r="H165" t="s">
        <v>4573</v>
      </c>
      <c r="I165" t="s">
        <v>4574</v>
      </c>
      <c r="J165" t="s">
        <v>43</v>
      </c>
      <c r="K165">
        <v>44490.0977069</v>
      </c>
      <c r="L165">
        <v>18914.603565874899</v>
      </c>
      <c r="M165" t="s">
        <v>98</v>
      </c>
      <c r="N165" t="s">
        <v>98</v>
      </c>
      <c r="O165">
        <v>44490</v>
      </c>
      <c r="P165">
        <v>355920</v>
      </c>
      <c r="Q165">
        <v>19</v>
      </c>
      <c r="R165">
        <v>18.7446357296384</v>
      </c>
      <c r="S165" t="s">
        <v>863</v>
      </c>
      <c r="T165">
        <v>1543</v>
      </c>
      <c r="U165">
        <v>1662.01687420607</v>
      </c>
      <c r="V165">
        <v>61.1</v>
      </c>
      <c r="W165" t="s">
        <v>21408</v>
      </c>
      <c r="X165">
        <v>72003054</v>
      </c>
      <c r="Y165" t="s">
        <v>96</v>
      </c>
      <c r="Z165" t="s">
        <v>863</v>
      </c>
      <c r="AA165" t="s">
        <v>207</v>
      </c>
      <c r="AB165" t="s">
        <v>1503</v>
      </c>
      <c r="AC165" t="s">
        <v>692</v>
      </c>
      <c r="AD165" t="s">
        <v>1504</v>
      </c>
      <c r="AE165">
        <v>19</v>
      </c>
      <c r="AF165" t="s">
        <v>21408</v>
      </c>
      <c r="AG165" t="s">
        <v>96</v>
      </c>
      <c r="AH165" t="s">
        <v>96</v>
      </c>
      <c r="AI165" t="s">
        <v>96</v>
      </c>
      <c r="AJ165" t="s">
        <v>96</v>
      </c>
      <c r="AK165">
        <v>5</v>
      </c>
      <c r="AL165">
        <v>4</v>
      </c>
      <c r="AM165">
        <v>3</v>
      </c>
      <c r="AN165">
        <v>2</v>
      </c>
      <c r="AO165">
        <v>5</v>
      </c>
      <c r="AP165">
        <v>5</v>
      </c>
    </row>
    <row r="166" spans="1:42" x14ac:dyDescent="0.25">
      <c r="A166" t="s">
        <v>4575</v>
      </c>
      <c r="B166">
        <v>18.743110328379199</v>
      </c>
      <c r="C166">
        <v>73</v>
      </c>
      <c r="D166" t="s">
        <v>372</v>
      </c>
      <c r="E166">
        <v>1704</v>
      </c>
      <c r="F166">
        <v>1668.6897148117901</v>
      </c>
      <c r="G166">
        <v>76.164916750314106</v>
      </c>
      <c r="H166" t="s">
        <v>17546</v>
      </c>
      <c r="I166" t="s">
        <v>374</v>
      </c>
      <c r="J166" t="s">
        <v>43</v>
      </c>
      <c r="K166">
        <v>379567.731532751</v>
      </c>
      <c r="L166">
        <v>38566.569097019703</v>
      </c>
      <c r="M166" t="s">
        <v>98</v>
      </c>
      <c r="N166" t="s">
        <v>98</v>
      </c>
      <c r="O166">
        <v>379568</v>
      </c>
      <c r="P166">
        <v>3036544</v>
      </c>
      <c r="Q166">
        <v>160</v>
      </c>
      <c r="R166">
        <v>18.787510328379199</v>
      </c>
      <c r="S166" t="s">
        <v>4576</v>
      </c>
      <c r="T166">
        <v>1704</v>
      </c>
      <c r="U166">
        <v>1665.6897148117901</v>
      </c>
      <c r="V166">
        <v>76.2</v>
      </c>
      <c r="W166" t="s">
        <v>21409</v>
      </c>
      <c r="X166">
        <v>72003054</v>
      </c>
      <c r="Y166" t="s">
        <v>127</v>
      </c>
      <c r="Z166" t="s">
        <v>4576</v>
      </c>
      <c r="AA166" t="s">
        <v>4577</v>
      </c>
      <c r="AB166" t="s">
        <v>4575</v>
      </c>
      <c r="AC166" t="s">
        <v>4578</v>
      </c>
      <c r="AD166" t="s">
        <v>4579</v>
      </c>
      <c r="AE166">
        <v>160</v>
      </c>
      <c r="AF166" t="s">
        <v>21409</v>
      </c>
      <c r="AG166" t="s">
        <v>96</v>
      </c>
      <c r="AH166" t="s">
        <v>96</v>
      </c>
      <c r="AI166" t="s">
        <v>96</v>
      </c>
      <c r="AJ166">
        <v>6</v>
      </c>
      <c r="AK166">
        <v>5</v>
      </c>
      <c r="AL166" t="s">
        <v>96</v>
      </c>
      <c r="AM166">
        <v>3</v>
      </c>
      <c r="AN166">
        <v>2</v>
      </c>
      <c r="AO166">
        <v>6</v>
      </c>
      <c r="AP166">
        <v>6</v>
      </c>
    </row>
    <row r="167" spans="1:42" x14ac:dyDescent="0.25">
      <c r="A167" t="s">
        <v>6660</v>
      </c>
      <c r="B167">
        <v>18.746151029826802</v>
      </c>
      <c r="C167">
        <v>385</v>
      </c>
      <c r="D167" t="s">
        <v>21198</v>
      </c>
      <c r="E167">
        <v>3329</v>
      </c>
      <c r="F167">
        <v>1668.9501956576601</v>
      </c>
      <c r="G167">
        <v>62.4131017331366</v>
      </c>
      <c r="H167" t="s">
        <v>21199</v>
      </c>
      <c r="I167" t="s">
        <v>21200</v>
      </c>
      <c r="J167" t="s">
        <v>43</v>
      </c>
      <c r="K167">
        <v>17669.769078328001</v>
      </c>
      <c r="L167">
        <v>2189.95855638896</v>
      </c>
      <c r="M167" t="s">
        <v>98</v>
      </c>
      <c r="N167" t="s">
        <v>98</v>
      </c>
      <c r="O167">
        <v>17670</v>
      </c>
      <c r="P167">
        <v>141360</v>
      </c>
      <c r="Q167">
        <v>7</v>
      </c>
      <c r="R167">
        <v>18.790551029826801</v>
      </c>
      <c r="S167" t="s">
        <v>6661</v>
      </c>
      <c r="T167">
        <v>3329</v>
      </c>
      <c r="U167">
        <v>1665.9501956576601</v>
      </c>
      <c r="V167">
        <v>62.4</v>
      </c>
      <c r="W167" t="s">
        <v>21410</v>
      </c>
      <c r="X167">
        <v>72003054</v>
      </c>
      <c r="Y167" t="s">
        <v>96</v>
      </c>
      <c r="Z167" t="s">
        <v>6661</v>
      </c>
      <c r="AA167" t="s">
        <v>6662</v>
      </c>
      <c r="AB167" t="s">
        <v>6660</v>
      </c>
      <c r="AC167" t="s">
        <v>6663</v>
      </c>
      <c r="AD167" t="s">
        <v>6664</v>
      </c>
      <c r="AE167">
        <v>7</v>
      </c>
      <c r="AF167" t="s">
        <v>21410</v>
      </c>
      <c r="AG167" t="s">
        <v>96</v>
      </c>
      <c r="AH167" t="s">
        <v>96</v>
      </c>
      <c r="AI167" t="s">
        <v>96</v>
      </c>
      <c r="AJ167" t="s">
        <v>96</v>
      </c>
      <c r="AK167">
        <v>5</v>
      </c>
      <c r="AL167">
        <v>4</v>
      </c>
      <c r="AM167">
        <v>3</v>
      </c>
      <c r="AN167">
        <v>2</v>
      </c>
      <c r="AO167">
        <v>5</v>
      </c>
      <c r="AP167">
        <v>5</v>
      </c>
    </row>
    <row r="168" spans="1:42" x14ac:dyDescent="0.25">
      <c r="A168" t="s">
        <v>1982</v>
      </c>
      <c r="B168">
        <v>18.794265230826401</v>
      </c>
      <c r="C168">
        <v>248.90000915527301</v>
      </c>
      <c r="D168" t="s">
        <v>6665</v>
      </c>
      <c r="F168">
        <v>1673.07188533717</v>
      </c>
      <c r="G168">
        <v>55.281299727810598</v>
      </c>
      <c r="H168" t="s">
        <v>6666</v>
      </c>
      <c r="I168" t="s">
        <v>6667</v>
      </c>
      <c r="J168" t="s">
        <v>3397</v>
      </c>
      <c r="K168">
        <v>27629.005824674299</v>
      </c>
      <c r="L168">
        <v>9847.3317290033592</v>
      </c>
      <c r="M168" t="s">
        <v>98</v>
      </c>
      <c r="N168" t="s">
        <v>98</v>
      </c>
      <c r="O168">
        <v>27629</v>
      </c>
      <c r="P168">
        <v>221032</v>
      </c>
      <c r="Q168">
        <v>12</v>
      </c>
      <c r="R168">
        <v>18.8386652308264</v>
      </c>
      <c r="S168" t="s">
        <v>1982</v>
      </c>
      <c r="T168" t="s">
        <v>96</v>
      </c>
      <c r="U168">
        <v>1670.07188533717</v>
      </c>
      <c r="V168">
        <v>55.3</v>
      </c>
      <c r="W168" t="s">
        <v>21411</v>
      </c>
      <c r="X168">
        <v>72003054</v>
      </c>
      <c r="Y168" t="s">
        <v>96</v>
      </c>
      <c r="Z168" t="s">
        <v>1982</v>
      </c>
      <c r="AA168" t="s">
        <v>1983</v>
      </c>
      <c r="AB168" t="s">
        <v>1984</v>
      </c>
      <c r="AC168" t="s">
        <v>1985</v>
      </c>
      <c r="AD168" t="s">
        <v>1986</v>
      </c>
      <c r="AE168">
        <v>12</v>
      </c>
      <c r="AF168" t="s">
        <v>21411</v>
      </c>
      <c r="AG168" t="s">
        <v>96</v>
      </c>
      <c r="AH168" t="s">
        <v>96</v>
      </c>
      <c r="AI168" t="s">
        <v>96</v>
      </c>
      <c r="AJ168" t="s">
        <v>96</v>
      </c>
      <c r="AK168">
        <v>5</v>
      </c>
      <c r="AL168" t="s">
        <v>96</v>
      </c>
      <c r="AM168">
        <v>3</v>
      </c>
      <c r="AN168">
        <v>2</v>
      </c>
      <c r="AO168">
        <v>5</v>
      </c>
      <c r="AP168">
        <v>5</v>
      </c>
    </row>
    <row r="169" spans="1:42" x14ac:dyDescent="0.25">
      <c r="A169" t="s">
        <v>1501</v>
      </c>
      <c r="B169">
        <v>18.836329700969198</v>
      </c>
      <c r="C169">
        <v>119</v>
      </c>
      <c r="D169" t="s">
        <v>6668</v>
      </c>
      <c r="E169">
        <v>1269</v>
      </c>
      <c r="F169">
        <v>1676.6753265013101</v>
      </c>
      <c r="G169">
        <v>62.095482677111697</v>
      </c>
      <c r="H169" t="s">
        <v>6669</v>
      </c>
      <c r="I169" t="s">
        <v>6670</v>
      </c>
      <c r="J169" t="s">
        <v>43</v>
      </c>
      <c r="K169">
        <v>2667603.7769134799</v>
      </c>
      <c r="L169">
        <v>396663.98990336398</v>
      </c>
      <c r="M169">
        <v>54951.605371840902</v>
      </c>
      <c r="N169">
        <v>54951.605371840902</v>
      </c>
      <c r="O169">
        <v>2612652</v>
      </c>
      <c r="P169">
        <v>20901216</v>
      </c>
      <c r="Q169">
        <v>1100</v>
      </c>
      <c r="R169">
        <v>18.880729700969198</v>
      </c>
      <c r="S169" t="s">
        <v>1502</v>
      </c>
      <c r="T169">
        <v>1269</v>
      </c>
      <c r="U169">
        <v>1673.6753265013101</v>
      </c>
      <c r="V169">
        <v>62.1</v>
      </c>
      <c r="W169" t="s">
        <v>21412</v>
      </c>
      <c r="X169">
        <v>72003054</v>
      </c>
      <c r="Y169" t="s">
        <v>96</v>
      </c>
      <c r="Z169" t="s">
        <v>1502</v>
      </c>
      <c r="AA169" t="s">
        <v>3856</v>
      </c>
      <c r="AB169" t="s">
        <v>1501</v>
      </c>
      <c r="AC169" t="s">
        <v>2846</v>
      </c>
      <c r="AD169" t="s">
        <v>1500</v>
      </c>
      <c r="AE169">
        <v>1100</v>
      </c>
      <c r="AF169" t="s">
        <v>21412</v>
      </c>
      <c r="AG169" t="s">
        <v>96</v>
      </c>
      <c r="AH169" t="s">
        <v>96</v>
      </c>
      <c r="AI169" t="s">
        <v>96</v>
      </c>
      <c r="AJ169" t="s">
        <v>96</v>
      </c>
      <c r="AK169">
        <v>5</v>
      </c>
      <c r="AL169">
        <v>4</v>
      </c>
      <c r="AM169">
        <v>3</v>
      </c>
      <c r="AN169">
        <v>2</v>
      </c>
      <c r="AO169">
        <v>5</v>
      </c>
      <c r="AP169">
        <v>5</v>
      </c>
    </row>
    <row r="170" spans="1:42" x14ac:dyDescent="0.25">
      <c r="A170" t="s">
        <v>1066</v>
      </c>
      <c r="B170">
        <v>18.836692056923301</v>
      </c>
      <c r="C170">
        <v>191</v>
      </c>
      <c r="D170" t="s">
        <v>21268</v>
      </c>
      <c r="E170">
        <v>1658</v>
      </c>
      <c r="F170">
        <v>1676.70636762358</v>
      </c>
      <c r="G170">
        <v>85</v>
      </c>
      <c r="H170" t="s">
        <v>21269</v>
      </c>
      <c r="I170" t="s">
        <v>948</v>
      </c>
      <c r="J170" t="s">
        <v>44</v>
      </c>
      <c r="K170">
        <v>6865371.5013589002</v>
      </c>
      <c r="L170">
        <v>894615.28019591095</v>
      </c>
      <c r="M170" t="s">
        <v>98</v>
      </c>
      <c r="N170" t="s">
        <v>98</v>
      </c>
      <c r="O170">
        <v>6865372</v>
      </c>
      <c r="P170">
        <v>54922976</v>
      </c>
      <c r="Q170">
        <v>2890</v>
      </c>
      <c r="R170">
        <v>18.881092056923301</v>
      </c>
      <c r="S170" t="s">
        <v>1067</v>
      </c>
      <c r="T170">
        <v>1658</v>
      </c>
      <c r="U170">
        <v>1673.70636762358</v>
      </c>
      <c r="V170">
        <v>85</v>
      </c>
      <c r="W170" t="s">
        <v>14269</v>
      </c>
      <c r="X170">
        <v>72003054</v>
      </c>
      <c r="Y170" t="s">
        <v>96</v>
      </c>
      <c r="Z170" t="s">
        <v>1067</v>
      </c>
      <c r="AA170" t="s">
        <v>1069</v>
      </c>
      <c r="AB170" t="s">
        <v>1066</v>
      </c>
      <c r="AC170" t="s">
        <v>1072</v>
      </c>
      <c r="AD170" t="s">
        <v>1068</v>
      </c>
      <c r="AE170">
        <v>2890</v>
      </c>
      <c r="AF170" t="s">
        <v>21269</v>
      </c>
      <c r="AG170" t="s">
        <v>21268</v>
      </c>
      <c r="AH170" t="s">
        <v>118</v>
      </c>
      <c r="AI170" t="s">
        <v>96</v>
      </c>
      <c r="AJ170" t="s">
        <v>96</v>
      </c>
      <c r="AK170" t="s">
        <v>96</v>
      </c>
      <c r="AL170" t="s">
        <v>96</v>
      </c>
      <c r="AM170" t="s">
        <v>96</v>
      </c>
      <c r="AN170">
        <v>2</v>
      </c>
      <c r="AO170">
        <v>2</v>
      </c>
      <c r="AP170">
        <v>2</v>
      </c>
    </row>
    <row r="171" spans="1:42" x14ac:dyDescent="0.25">
      <c r="A171" t="s">
        <v>5082</v>
      </c>
      <c r="B171">
        <v>18.8430628294428</v>
      </c>
      <c r="C171">
        <v>108</v>
      </c>
      <c r="D171" t="s">
        <v>6671</v>
      </c>
      <c r="E171">
        <v>1298</v>
      </c>
      <c r="F171">
        <v>1677.2521180839201</v>
      </c>
      <c r="G171">
        <v>60.233481211149403</v>
      </c>
      <c r="H171" t="s">
        <v>6672</v>
      </c>
      <c r="I171" t="s">
        <v>2083</v>
      </c>
      <c r="J171" t="s">
        <v>43</v>
      </c>
      <c r="K171">
        <v>2992154.3370853998</v>
      </c>
      <c r="L171">
        <v>499285.13314450299</v>
      </c>
      <c r="M171">
        <v>11282.076825829899</v>
      </c>
      <c r="N171">
        <v>11282.076825829899</v>
      </c>
      <c r="O171">
        <v>2980872</v>
      </c>
      <c r="P171">
        <v>23846976</v>
      </c>
      <c r="Q171">
        <v>1255</v>
      </c>
      <c r="R171">
        <v>18.8874628294428</v>
      </c>
      <c r="S171" t="s">
        <v>5076</v>
      </c>
      <c r="T171">
        <v>1298</v>
      </c>
      <c r="U171">
        <v>1674.2521180839201</v>
      </c>
      <c r="V171">
        <v>60.2</v>
      </c>
      <c r="W171" t="s">
        <v>21413</v>
      </c>
      <c r="X171">
        <v>72003054</v>
      </c>
      <c r="Y171" t="s">
        <v>96</v>
      </c>
      <c r="Z171" t="s">
        <v>5076</v>
      </c>
      <c r="AA171" t="s">
        <v>5080</v>
      </c>
      <c r="AB171" t="s">
        <v>5082</v>
      </c>
      <c r="AC171" t="s">
        <v>5081</v>
      </c>
      <c r="AD171" t="s">
        <v>6673</v>
      </c>
      <c r="AE171">
        <v>1255</v>
      </c>
      <c r="AF171" t="s">
        <v>21413</v>
      </c>
      <c r="AG171" t="s">
        <v>96</v>
      </c>
      <c r="AH171" t="s">
        <v>96</v>
      </c>
      <c r="AI171" t="s">
        <v>96</v>
      </c>
      <c r="AJ171" t="s">
        <v>96</v>
      </c>
      <c r="AK171">
        <v>5</v>
      </c>
      <c r="AL171">
        <v>4</v>
      </c>
      <c r="AM171">
        <v>3</v>
      </c>
      <c r="AN171">
        <v>2</v>
      </c>
      <c r="AO171">
        <v>5</v>
      </c>
      <c r="AP171">
        <v>5</v>
      </c>
    </row>
    <row r="172" spans="1:42" x14ac:dyDescent="0.25">
      <c r="A172" t="s">
        <v>6674</v>
      </c>
      <c r="B172">
        <v>18.8484129463986</v>
      </c>
      <c r="C172">
        <v>107</v>
      </c>
      <c r="D172" t="s">
        <v>6675</v>
      </c>
      <c r="E172">
        <v>2162</v>
      </c>
      <c r="F172">
        <v>1677.7104343685601</v>
      </c>
      <c r="G172">
        <v>57.524930335094901</v>
      </c>
      <c r="H172" t="s">
        <v>6676</v>
      </c>
      <c r="I172" t="s">
        <v>6677</v>
      </c>
      <c r="J172" t="s">
        <v>43</v>
      </c>
      <c r="K172">
        <v>4732496.9386071702</v>
      </c>
      <c r="L172">
        <v>594768.34253269399</v>
      </c>
      <c r="M172" t="s">
        <v>98</v>
      </c>
      <c r="N172" t="s">
        <v>98</v>
      </c>
      <c r="O172">
        <v>4732497</v>
      </c>
      <c r="P172">
        <v>37859976</v>
      </c>
      <c r="Q172">
        <v>1992</v>
      </c>
      <c r="R172">
        <v>18.8928129463986</v>
      </c>
      <c r="S172" t="s">
        <v>6678</v>
      </c>
      <c r="T172">
        <v>2162</v>
      </c>
      <c r="U172">
        <v>1674.7104343685601</v>
      </c>
      <c r="V172">
        <v>57.5</v>
      </c>
      <c r="W172" t="s">
        <v>21414</v>
      </c>
      <c r="X172">
        <v>72003054</v>
      </c>
      <c r="Y172" t="s">
        <v>96</v>
      </c>
      <c r="Z172" t="s">
        <v>6678</v>
      </c>
      <c r="AA172" t="s">
        <v>6679</v>
      </c>
      <c r="AB172" t="s">
        <v>6674</v>
      </c>
      <c r="AC172" t="s">
        <v>6680</v>
      </c>
      <c r="AD172" t="s">
        <v>6681</v>
      </c>
      <c r="AE172">
        <v>1992</v>
      </c>
      <c r="AF172" t="s">
        <v>21414</v>
      </c>
      <c r="AG172" t="s">
        <v>96</v>
      </c>
      <c r="AH172" t="s">
        <v>96</v>
      </c>
      <c r="AI172" t="s">
        <v>96</v>
      </c>
      <c r="AJ172" t="s">
        <v>96</v>
      </c>
      <c r="AK172">
        <v>5</v>
      </c>
      <c r="AL172">
        <v>4</v>
      </c>
      <c r="AM172">
        <v>3</v>
      </c>
      <c r="AN172">
        <v>2</v>
      </c>
      <c r="AO172">
        <v>5</v>
      </c>
      <c r="AP172">
        <v>5</v>
      </c>
    </row>
    <row r="173" spans="1:42" x14ac:dyDescent="0.25">
      <c r="A173" t="s">
        <v>692</v>
      </c>
      <c r="B173">
        <v>18.856798877854899</v>
      </c>
      <c r="C173">
        <v>91</v>
      </c>
      <c r="D173" t="s">
        <v>6682</v>
      </c>
      <c r="E173">
        <v>2429</v>
      </c>
      <c r="F173">
        <v>1678.4288128601199</v>
      </c>
      <c r="G173">
        <v>73.059887038945405</v>
      </c>
      <c r="H173" t="s">
        <v>6683</v>
      </c>
      <c r="I173" t="s">
        <v>6684</v>
      </c>
      <c r="J173" t="s">
        <v>43</v>
      </c>
      <c r="K173">
        <v>2947318.17032053</v>
      </c>
      <c r="L173">
        <v>2489427.5298651299</v>
      </c>
      <c r="M173" t="s">
        <v>98</v>
      </c>
      <c r="N173" t="s">
        <v>98</v>
      </c>
      <c r="O173">
        <v>2947318</v>
      </c>
      <c r="P173">
        <v>23578544</v>
      </c>
      <c r="Q173">
        <v>1241</v>
      </c>
      <c r="R173">
        <v>18.901198877854899</v>
      </c>
      <c r="S173" t="s">
        <v>692</v>
      </c>
      <c r="T173">
        <v>2429</v>
      </c>
      <c r="U173">
        <v>1675.4288128601199</v>
      </c>
      <c r="V173">
        <v>73.099999999999994</v>
      </c>
      <c r="W173" t="s">
        <v>14270</v>
      </c>
      <c r="X173">
        <v>72003054</v>
      </c>
      <c r="Y173" t="s">
        <v>96</v>
      </c>
      <c r="Z173" t="s">
        <v>692</v>
      </c>
      <c r="AA173" t="s">
        <v>693</v>
      </c>
      <c r="AB173" t="s">
        <v>207</v>
      </c>
      <c r="AC173" t="s">
        <v>3005</v>
      </c>
      <c r="AD173" t="s">
        <v>863</v>
      </c>
      <c r="AE173">
        <v>1241</v>
      </c>
      <c r="AF173" t="s">
        <v>14270</v>
      </c>
      <c r="AG173" t="s">
        <v>96</v>
      </c>
      <c r="AH173" t="s">
        <v>96</v>
      </c>
      <c r="AI173" t="s">
        <v>96</v>
      </c>
      <c r="AJ173" t="s">
        <v>96</v>
      </c>
      <c r="AK173">
        <v>5</v>
      </c>
      <c r="AL173">
        <v>4</v>
      </c>
      <c r="AM173">
        <v>3</v>
      </c>
      <c r="AN173">
        <v>2</v>
      </c>
      <c r="AO173">
        <v>5</v>
      </c>
      <c r="AP173">
        <v>5</v>
      </c>
    </row>
    <row r="174" spans="1:42" x14ac:dyDescent="0.25">
      <c r="A174" t="s">
        <v>6685</v>
      </c>
      <c r="B174">
        <v>18.866576741934999</v>
      </c>
      <c r="C174">
        <v>65</v>
      </c>
      <c r="D174" t="s">
        <v>6686</v>
      </c>
      <c r="E174">
        <v>425</v>
      </c>
      <c r="F174">
        <v>1679.2664308737001</v>
      </c>
      <c r="G174">
        <v>72.291549451737893</v>
      </c>
      <c r="H174" t="s">
        <v>6687</v>
      </c>
      <c r="I174" t="s">
        <v>6688</v>
      </c>
      <c r="J174" t="s">
        <v>43</v>
      </c>
      <c r="K174">
        <v>693167.36456531903</v>
      </c>
      <c r="L174">
        <v>438968.46557288</v>
      </c>
      <c r="M174" t="s">
        <v>98</v>
      </c>
      <c r="N174" t="s">
        <v>98</v>
      </c>
      <c r="O174">
        <v>693167</v>
      </c>
      <c r="P174">
        <v>5545336</v>
      </c>
      <c r="Q174">
        <v>292</v>
      </c>
      <c r="R174">
        <v>18.910976741934999</v>
      </c>
      <c r="S174" t="s">
        <v>6685</v>
      </c>
      <c r="T174">
        <v>425</v>
      </c>
      <c r="U174">
        <v>1676.2664308737001</v>
      </c>
      <c r="V174">
        <v>72.3</v>
      </c>
      <c r="W174" t="s">
        <v>21415</v>
      </c>
      <c r="X174">
        <v>72003054</v>
      </c>
      <c r="Y174" t="s">
        <v>96</v>
      </c>
      <c r="Z174" t="s">
        <v>6685</v>
      </c>
      <c r="AA174" t="s">
        <v>6689</v>
      </c>
      <c r="AB174" t="s">
        <v>6690</v>
      </c>
      <c r="AC174" t="s">
        <v>6691</v>
      </c>
      <c r="AD174" t="s">
        <v>6692</v>
      </c>
      <c r="AE174">
        <v>292</v>
      </c>
      <c r="AF174" t="s">
        <v>21415</v>
      </c>
      <c r="AG174" t="s">
        <v>96</v>
      </c>
      <c r="AH174" t="s">
        <v>96</v>
      </c>
      <c r="AI174" t="s">
        <v>96</v>
      </c>
      <c r="AJ174" t="s">
        <v>96</v>
      </c>
      <c r="AK174">
        <v>5</v>
      </c>
      <c r="AL174">
        <v>4</v>
      </c>
      <c r="AM174">
        <v>3</v>
      </c>
      <c r="AN174">
        <v>2</v>
      </c>
      <c r="AO174">
        <v>5</v>
      </c>
      <c r="AP174">
        <v>5</v>
      </c>
    </row>
    <row r="175" spans="1:42" x14ac:dyDescent="0.25">
      <c r="A175" t="s">
        <v>1295</v>
      </c>
      <c r="B175">
        <v>18.881359241602599</v>
      </c>
      <c r="C175">
        <v>150</v>
      </c>
      <c r="D175" t="s">
        <v>6693</v>
      </c>
      <c r="E175">
        <v>2781</v>
      </c>
      <c r="F175">
        <v>1680.53276960638</v>
      </c>
      <c r="G175">
        <v>54.2685834343187</v>
      </c>
      <c r="H175" t="s">
        <v>6694</v>
      </c>
      <c r="I175" t="s">
        <v>6695</v>
      </c>
      <c r="J175" t="s">
        <v>43</v>
      </c>
      <c r="K175">
        <v>449584.32619277202</v>
      </c>
      <c r="L175">
        <v>376023.76231898501</v>
      </c>
      <c r="M175" t="s">
        <v>98</v>
      </c>
      <c r="N175" t="s">
        <v>98</v>
      </c>
      <c r="O175">
        <v>449584</v>
      </c>
      <c r="P175">
        <v>3596672</v>
      </c>
      <c r="Q175">
        <v>189</v>
      </c>
      <c r="R175">
        <v>18.925759241602599</v>
      </c>
      <c r="S175" t="s">
        <v>1295</v>
      </c>
      <c r="T175">
        <v>2781</v>
      </c>
      <c r="U175">
        <v>1677.53276960638</v>
      </c>
      <c r="V175">
        <v>54.3</v>
      </c>
      <c r="W175" t="s">
        <v>21416</v>
      </c>
      <c r="X175">
        <v>72003054</v>
      </c>
      <c r="Y175" t="s">
        <v>96</v>
      </c>
      <c r="Z175" t="s">
        <v>1295</v>
      </c>
      <c r="AA175" t="s">
        <v>5893</v>
      </c>
      <c r="AB175" t="s">
        <v>2737</v>
      </c>
      <c r="AC175" t="s">
        <v>3011</v>
      </c>
      <c r="AD175" t="s">
        <v>1294</v>
      </c>
      <c r="AE175">
        <v>189</v>
      </c>
      <c r="AF175" t="s">
        <v>21416</v>
      </c>
      <c r="AG175" t="s">
        <v>96</v>
      </c>
      <c r="AH175" t="s">
        <v>96</v>
      </c>
      <c r="AI175" t="s">
        <v>96</v>
      </c>
      <c r="AJ175" t="s">
        <v>96</v>
      </c>
      <c r="AK175">
        <v>5</v>
      </c>
      <c r="AL175">
        <v>4</v>
      </c>
      <c r="AM175">
        <v>3</v>
      </c>
      <c r="AN175">
        <v>2</v>
      </c>
      <c r="AO175">
        <v>5</v>
      </c>
      <c r="AP175">
        <v>5</v>
      </c>
    </row>
    <row r="176" spans="1:42" x14ac:dyDescent="0.25">
      <c r="A176" t="s">
        <v>1067</v>
      </c>
      <c r="B176">
        <v>18.914536354157899</v>
      </c>
      <c r="C176">
        <v>191</v>
      </c>
      <c r="D176" t="s">
        <v>21201</v>
      </c>
      <c r="E176">
        <v>1664</v>
      </c>
      <c r="F176">
        <v>1683.37487774855</v>
      </c>
      <c r="G176">
        <v>85</v>
      </c>
      <c r="H176" t="s">
        <v>21202</v>
      </c>
      <c r="I176" t="s">
        <v>948</v>
      </c>
      <c r="J176" t="s">
        <v>44</v>
      </c>
      <c r="K176">
        <v>657456.97811829997</v>
      </c>
      <c r="L176">
        <v>176287.27373698799</v>
      </c>
      <c r="M176" t="s">
        <v>98</v>
      </c>
      <c r="N176" t="s">
        <v>98</v>
      </c>
      <c r="O176">
        <v>657457</v>
      </c>
      <c r="P176">
        <v>5259656</v>
      </c>
      <c r="Q176">
        <v>277</v>
      </c>
      <c r="R176">
        <v>18.958936354157899</v>
      </c>
      <c r="S176" t="s">
        <v>1069</v>
      </c>
      <c r="T176">
        <v>1664</v>
      </c>
      <c r="U176">
        <v>1680.37487774855</v>
      </c>
      <c r="V176">
        <v>85</v>
      </c>
      <c r="W176" t="s">
        <v>14272</v>
      </c>
      <c r="X176">
        <v>72003054</v>
      </c>
      <c r="Y176" t="s">
        <v>96</v>
      </c>
      <c r="Z176" t="s">
        <v>1069</v>
      </c>
      <c r="AA176" t="s">
        <v>1072</v>
      </c>
      <c r="AB176" t="s">
        <v>1067</v>
      </c>
      <c r="AC176" t="s">
        <v>1073</v>
      </c>
      <c r="AD176" t="s">
        <v>1066</v>
      </c>
      <c r="AE176">
        <v>277</v>
      </c>
      <c r="AF176" t="s">
        <v>21202</v>
      </c>
      <c r="AG176" t="s">
        <v>21201</v>
      </c>
      <c r="AH176" t="s">
        <v>118</v>
      </c>
      <c r="AI176" t="s">
        <v>96</v>
      </c>
      <c r="AJ176" t="s">
        <v>96</v>
      </c>
      <c r="AK176" t="s">
        <v>96</v>
      </c>
      <c r="AL176" t="s">
        <v>96</v>
      </c>
      <c r="AM176" t="s">
        <v>96</v>
      </c>
      <c r="AN176">
        <v>2</v>
      </c>
      <c r="AO176">
        <v>2</v>
      </c>
      <c r="AP176">
        <v>2</v>
      </c>
    </row>
    <row r="177" spans="1:42" x14ac:dyDescent="0.25">
      <c r="A177" t="s">
        <v>1296</v>
      </c>
      <c r="B177">
        <v>18.967965385215098</v>
      </c>
      <c r="C177">
        <v>153</v>
      </c>
      <c r="D177" t="s">
        <v>6696</v>
      </c>
      <c r="E177">
        <v>1381</v>
      </c>
      <c r="F177">
        <v>1687.95186087036</v>
      </c>
      <c r="G177">
        <v>55.893039100010697</v>
      </c>
      <c r="H177" t="s">
        <v>6697</v>
      </c>
      <c r="I177" t="s">
        <v>6698</v>
      </c>
      <c r="J177" t="s">
        <v>43</v>
      </c>
      <c r="K177">
        <v>212043.03677574999</v>
      </c>
      <c r="L177">
        <v>72946.077675783104</v>
      </c>
      <c r="M177" t="s">
        <v>98</v>
      </c>
      <c r="N177" t="s">
        <v>98</v>
      </c>
      <c r="O177">
        <v>212043</v>
      </c>
      <c r="P177">
        <v>1696344</v>
      </c>
      <c r="Q177">
        <v>89</v>
      </c>
      <c r="R177">
        <v>19.012365385215098</v>
      </c>
      <c r="S177" t="s">
        <v>1296</v>
      </c>
      <c r="T177">
        <v>1381</v>
      </c>
      <c r="U177">
        <v>1684.95186087036</v>
      </c>
      <c r="V177">
        <v>55.9</v>
      </c>
      <c r="W177" t="s">
        <v>21417</v>
      </c>
      <c r="X177">
        <v>72003054</v>
      </c>
      <c r="Y177" t="s">
        <v>96</v>
      </c>
      <c r="Z177" t="s">
        <v>1296</v>
      </c>
      <c r="AA177" t="s">
        <v>3006</v>
      </c>
      <c r="AB177" t="s">
        <v>1297</v>
      </c>
      <c r="AC177" t="s">
        <v>3007</v>
      </c>
      <c r="AD177" t="s">
        <v>1298</v>
      </c>
      <c r="AE177">
        <v>89</v>
      </c>
      <c r="AF177" t="s">
        <v>21417</v>
      </c>
      <c r="AG177" t="s">
        <v>96</v>
      </c>
      <c r="AH177" t="s">
        <v>96</v>
      </c>
      <c r="AI177" t="s">
        <v>96</v>
      </c>
      <c r="AJ177" t="s">
        <v>96</v>
      </c>
      <c r="AK177">
        <v>5</v>
      </c>
      <c r="AL177">
        <v>4</v>
      </c>
      <c r="AM177">
        <v>3</v>
      </c>
      <c r="AN177">
        <v>2</v>
      </c>
      <c r="AO177">
        <v>5</v>
      </c>
      <c r="AP177">
        <v>5</v>
      </c>
    </row>
    <row r="178" spans="1:42" x14ac:dyDescent="0.25">
      <c r="A178" t="s">
        <v>1074</v>
      </c>
      <c r="B178">
        <v>19.0562476040296</v>
      </c>
      <c r="C178">
        <v>164</v>
      </c>
      <c r="D178" t="s">
        <v>6699</v>
      </c>
      <c r="E178">
        <v>1689</v>
      </c>
      <c r="F178">
        <v>1695.5145326515001</v>
      </c>
      <c r="G178">
        <v>56.931715854381899</v>
      </c>
      <c r="H178" t="s">
        <v>6700</v>
      </c>
      <c r="I178" t="s">
        <v>5815</v>
      </c>
      <c r="J178" t="s">
        <v>43</v>
      </c>
      <c r="K178">
        <v>65706.438316688698</v>
      </c>
      <c r="L178">
        <v>41607.540740225202</v>
      </c>
      <c r="M178" t="s">
        <v>98</v>
      </c>
      <c r="N178" t="s">
        <v>98</v>
      </c>
      <c r="O178">
        <v>65706</v>
      </c>
      <c r="P178">
        <v>525648</v>
      </c>
      <c r="Q178">
        <v>28</v>
      </c>
      <c r="R178">
        <v>19.1006476040296</v>
      </c>
      <c r="S178" t="s">
        <v>1074</v>
      </c>
      <c r="T178">
        <v>1689</v>
      </c>
      <c r="U178">
        <v>1692.5145326515001</v>
      </c>
      <c r="V178">
        <v>56.9</v>
      </c>
      <c r="W178" t="s">
        <v>21418</v>
      </c>
      <c r="X178">
        <v>72003054</v>
      </c>
      <c r="Y178" t="s">
        <v>96</v>
      </c>
      <c r="Z178" t="s">
        <v>1074</v>
      </c>
      <c r="AA178" t="s">
        <v>1075</v>
      </c>
      <c r="AB178" t="s">
        <v>1076</v>
      </c>
      <c r="AC178" t="s">
        <v>1077</v>
      </c>
      <c r="AD178" t="s">
        <v>1078</v>
      </c>
      <c r="AE178">
        <v>28</v>
      </c>
      <c r="AF178" t="s">
        <v>21418</v>
      </c>
      <c r="AG178" t="s">
        <v>96</v>
      </c>
      <c r="AH178" t="s">
        <v>96</v>
      </c>
      <c r="AI178" t="s">
        <v>96</v>
      </c>
      <c r="AJ178" t="s">
        <v>96</v>
      </c>
      <c r="AK178">
        <v>5</v>
      </c>
      <c r="AL178" t="s">
        <v>96</v>
      </c>
      <c r="AM178">
        <v>3</v>
      </c>
      <c r="AN178">
        <v>2</v>
      </c>
      <c r="AO178">
        <v>5</v>
      </c>
      <c r="AP178">
        <v>5</v>
      </c>
    </row>
    <row r="179" spans="1:42" x14ac:dyDescent="0.25">
      <c r="A179" t="s">
        <v>4582</v>
      </c>
      <c r="B179">
        <v>19.0574467587772</v>
      </c>
      <c r="C179">
        <v>141</v>
      </c>
      <c r="D179" t="s">
        <v>2211</v>
      </c>
      <c r="E179">
        <v>1591</v>
      </c>
      <c r="F179">
        <v>1695.6172579102499</v>
      </c>
      <c r="G179">
        <v>51.856006388045898</v>
      </c>
      <c r="H179" t="s">
        <v>2212</v>
      </c>
      <c r="I179" t="s">
        <v>2213</v>
      </c>
      <c r="J179" t="s">
        <v>43</v>
      </c>
      <c r="K179">
        <v>162924.40840574299</v>
      </c>
      <c r="L179">
        <v>23951.948044387002</v>
      </c>
      <c r="M179" t="s">
        <v>98</v>
      </c>
      <c r="N179" t="s">
        <v>98</v>
      </c>
      <c r="O179">
        <v>162924</v>
      </c>
      <c r="P179">
        <v>1303392</v>
      </c>
      <c r="Q179">
        <v>69</v>
      </c>
      <c r="R179">
        <v>19.101846758777199</v>
      </c>
      <c r="S179" t="s">
        <v>4582</v>
      </c>
      <c r="T179">
        <v>1591</v>
      </c>
      <c r="U179">
        <v>1692.6172579102499</v>
      </c>
      <c r="V179">
        <v>51.9</v>
      </c>
      <c r="W179" t="s">
        <v>21419</v>
      </c>
      <c r="X179">
        <v>72003054</v>
      </c>
      <c r="Y179" t="s">
        <v>96</v>
      </c>
      <c r="Z179" t="s">
        <v>4582</v>
      </c>
      <c r="AA179" t="s">
        <v>4584</v>
      </c>
      <c r="AB179" t="s">
        <v>4585</v>
      </c>
      <c r="AC179" t="s">
        <v>4586</v>
      </c>
      <c r="AD179" t="s">
        <v>4587</v>
      </c>
      <c r="AE179">
        <v>69</v>
      </c>
      <c r="AF179" t="s">
        <v>21419</v>
      </c>
      <c r="AG179" t="s">
        <v>96</v>
      </c>
      <c r="AH179" t="s">
        <v>96</v>
      </c>
      <c r="AI179" t="s">
        <v>96</v>
      </c>
      <c r="AJ179" t="s">
        <v>96</v>
      </c>
      <c r="AK179">
        <v>5</v>
      </c>
      <c r="AL179">
        <v>4</v>
      </c>
      <c r="AM179">
        <v>3</v>
      </c>
      <c r="AN179">
        <v>2</v>
      </c>
      <c r="AO179">
        <v>5</v>
      </c>
      <c r="AP179">
        <v>5</v>
      </c>
    </row>
    <row r="180" spans="1:42" x14ac:dyDescent="0.25">
      <c r="A180" t="s">
        <v>6701</v>
      </c>
      <c r="B180">
        <v>19.102346020163601</v>
      </c>
      <c r="C180">
        <v>136</v>
      </c>
      <c r="D180" t="s">
        <v>6702</v>
      </c>
      <c r="E180">
        <v>1627</v>
      </c>
      <c r="F180">
        <v>1699.4635406797699</v>
      </c>
      <c r="G180">
        <v>61.482826261590397</v>
      </c>
      <c r="H180" t="s">
        <v>6703</v>
      </c>
      <c r="I180" t="s">
        <v>6704</v>
      </c>
      <c r="J180" t="s">
        <v>43</v>
      </c>
      <c r="K180">
        <v>42376.644580475702</v>
      </c>
      <c r="L180">
        <v>10104.874158414899</v>
      </c>
      <c r="M180" t="s">
        <v>98</v>
      </c>
      <c r="N180" t="s">
        <v>98</v>
      </c>
      <c r="O180">
        <v>42377</v>
      </c>
      <c r="P180">
        <v>339016</v>
      </c>
      <c r="Q180">
        <v>18</v>
      </c>
      <c r="R180">
        <v>19.146746020163601</v>
      </c>
      <c r="S180" t="s">
        <v>6701</v>
      </c>
      <c r="T180">
        <v>1627</v>
      </c>
      <c r="U180">
        <v>1696.4635406797699</v>
      </c>
      <c r="V180">
        <v>61.5</v>
      </c>
      <c r="W180" t="s">
        <v>21420</v>
      </c>
      <c r="X180">
        <v>72003054</v>
      </c>
      <c r="Y180" t="s">
        <v>96</v>
      </c>
      <c r="Z180" t="s">
        <v>6701</v>
      </c>
      <c r="AA180" t="s">
        <v>6705</v>
      </c>
      <c r="AB180" t="s">
        <v>6706</v>
      </c>
      <c r="AC180" t="s">
        <v>6707</v>
      </c>
      <c r="AD180" t="s">
        <v>6708</v>
      </c>
      <c r="AE180">
        <v>18</v>
      </c>
      <c r="AF180" t="s">
        <v>21420</v>
      </c>
      <c r="AG180" t="s">
        <v>96</v>
      </c>
      <c r="AH180" t="s">
        <v>96</v>
      </c>
      <c r="AI180" t="s">
        <v>96</v>
      </c>
      <c r="AJ180" t="s">
        <v>96</v>
      </c>
      <c r="AK180">
        <v>5</v>
      </c>
      <c r="AL180" t="s">
        <v>96</v>
      </c>
      <c r="AM180">
        <v>3</v>
      </c>
      <c r="AN180">
        <v>2</v>
      </c>
      <c r="AO180">
        <v>5</v>
      </c>
      <c r="AP180">
        <v>5</v>
      </c>
    </row>
    <row r="181" spans="1:42" x14ac:dyDescent="0.25">
      <c r="A181" t="s">
        <v>2523</v>
      </c>
      <c r="B181">
        <v>19.1092800138955</v>
      </c>
      <c r="C181">
        <v>58.099998474121101</v>
      </c>
      <c r="D181" t="s">
        <v>6709</v>
      </c>
      <c r="F181">
        <v>1700.0575393290001</v>
      </c>
      <c r="G181">
        <v>59.6866654287305</v>
      </c>
      <c r="H181" t="s">
        <v>6710</v>
      </c>
      <c r="I181" t="s">
        <v>6711</v>
      </c>
      <c r="J181" t="s">
        <v>43</v>
      </c>
      <c r="K181">
        <v>18354.981250171601</v>
      </c>
      <c r="L181">
        <v>7473.1829549803997</v>
      </c>
      <c r="M181" t="s">
        <v>98</v>
      </c>
      <c r="N181" t="s">
        <v>98</v>
      </c>
      <c r="O181">
        <v>18355</v>
      </c>
      <c r="P181">
        <v>146840</v>
      </c>
      <c r="Q181">
        <v>8</v>
      </c>
      <c r="R181">
        <v>19.153680013895499</v>
      </c>
      <c r="S181" t="s">
        <v>2524</v>
      </c>
      <c r="T181" t="s">
        <v>96</v>
      </c>
      <c r="U181">
        <v>1697.0575393290001</v>
      </c>
      <c r="V181">
        <v>59.7</v>
      </c>
      <c r="W181" t="s">
        <v>21421</v>
      </c>
      <c r="X181">
        <v>72003054</v>
      </c>
      <c r="Y181" t="s">
        <v>96</v>
      </c>
      <c r="Z181" t="s">
        <v>2524</v>
      </c>
      <c r="AA181" t="s">
        <v>2526</v>
      </c>
      <c r="AB181" t="s">
        <v>2523</v>
      </c>
      <c r="AC181" t="s">
        <v>5436</v>
      </c>
      <c r="AD181" t="s">
        <v>2525</v>
      </c>
      <c r="AE181">
        <v>8</v>
      </c>
      <c r="AF181" t="s">
        <v>21421</v>
      </c>
      <c r="AG181" t="s">
        <v>96</v>
      </c>
      <c r="AH181" t="s">
        <v>96</v>
      </c>
      <c r="AI181" t="s">
        <v>96</v>
      </c>
      <c r="AJ181" t="s">
        <v>96</v>
      </c>
      <c r="AK181">
        <v>5</v>
      </c>
      <c r="AL181" t="s">
        <v>96</v>
      </c>
      <c r="AM181">
        <v>3</v>
      </c>
      <c r="AN181">
        <v>2</v>
      </c>
      <c r="AO181">
        <v>5</v>
      </c>
      <c r="AP181">
        <v>5</v>
      </c>
    </row>
    <row r="182" spans="1:42" x14ac:dyDescent="0.25">
      <c r="A182" t="s">
        <v>4203</v>
      </c>
      <c r="B182">
        <v>19.128692611847601</v>
      </c>
      <c r="C182">
        <v>99</v>
      </c>
      <c r="D182" t="s">
        <v>6712</v>
      </c>
      <c r="E182">
        <v>1056</v>
      </c>
      <c r="F182">
        <v>1701.72051414661</v>
      </c>
      <c r="G182">
        <v>51.6422813764502</v>
      </c>
      <c r="H182" t="s">
        <v>6713</v>
      </c>
      <c r="I182" t="s">
        <v>733</v>
      </c>
      <c r="J182" t="s">
        <v>43</v>
      </c>
      <c r="K182">
        <v>4093.7335837880801</v>
      </c>
      <c r="L182">
        <v>21867.170749459001</v>
      </c>
      <c r="M182" t="s">
        <v>98</v>
      </c>
      <c r="N182" t="s">
        <v>98</v>
      </c>
      <c r="O182">
        <v>4094</v>
      </c>
      <c r="P182">
        <v>32752</v>
      </c>
      <c r="Q182">
        <v>2</v>
      </c>
      <c r="R182">
        <v>19.173092611847601</v>
      </c>
      <c r="S182" t="s">
        <v>4204</v>
      </c>
      <c r="T182">
        <v>1056</v>
      </c>
      <c r="U182">
        <v>1698.72051414661</v>
      </c>
      <c r="V182">
        <v>51.6</v>
      </c>
      <c r="W182" t="s">
        <v>21422</v>
      </c>
      <c r="X182">
        <v>72003054</v>
      </c>
      <c r="Y182" t="s">
        <v>96</v>
      </c>
      <c r="Z182" t="s">
        <v>4204</v>
      </c>
      <c r="AA182" t="s">
        <v>2532</v>
      </c>
      <c r="AB182" t="s">
        <v>4203</v>
      </c>
      <c r="AC182" t="s">
        <v>2530</v>
      </c>
      <c r="AD182" t="s">
        <v>4205</v>
      </c>
      <c r="AE182">
        <v>2</v>
      </c>
      <c r="AF182" t="s">
        <v>21422</v>
      </c>
      <c r="AG182" t="s">
        <v>96</v>
      </c>
      <c r="AH182" t="s">
        <v>96</v>
      </c>
      <c r="AI182" t="s">
        <v>96</v>
      </c>
      <c r="AJ182">
        <v>6</v>
      </c>
      <c r="AK182">
        <v>5</v>
      </c>
      <c r="AL182">
        <v>4</v>
      </c>
      <c r="AM182">
        <v>3</v>
      </c>
      <c r="AN182">
        <v>2</v>
      </c>
      <c r="AO182">
        <v>6</v>
      </c>
      <c r="AP182">
        <v>6</v>
      </c>
    </row>
    <row r="183" spans="1:42" x14ac:dyDescent="0.25">
      <c r="A183" t="s">
        <v>6714</v>
      </c>
      <c r="B183">
        <v>19.133273347046</v>
      </c>
      <c r="C183">
        <v>198</v>
      </c>
      <c r="D183" t="s">
        <v>6715</v>
      </c>
      <c r="E183">
        <v>1630</v>
      </c>
      <c r="F183">
        <v>1702.1129215564699</v>
      </c>
      <c r="G183">
        <v>62.900124880403098</v>
      </c>
      <c r="H183" t="s">
        <v>6716</v>
      </c>
      <c r="I183" t="s">
        <v>6717</v>
      </c>
      <c r="J183" t="s">
        <v>43</v>
      </c>
      <c r="K183">
        <v>15506.1899402611</v>
      </c>
      <c r="L183">
        <v>7601.7582064684802</v>
      </c>
      <c r="M183" t="s">
        <v>98</v>
      </c>
      <c r="N183" t="s">
        <v>98</v>
      </c>
      <c r="O183">
        <v>15506</v>
      </c>
      <c r="P183">
        <v>124048</v>
      </c>
      <c r="Q183">
        <v>7</v>
      </c>
      <c r="R183">
        <v>19.177673347045999</v>
      </c>
      <c r="S183" t="s">
        <v>6718</v>
      </c>
      <c r="T183">
        <v>1630</v>
      </c>
      <c r="U183">
        <v>1699.1129215564699</v>
      </c>
      <c r="V183">
        <v>62.9</v>
      </c>
      <c r="W183" t="s">
        <v>21423</v>
      </c>
      <c r="X183">
        <v>72003054</v>
      </c>
      <c r="Y183" t="s">
        <v>96</v>
      </c>
      <c r="Z183" t="s">
        <v>6718</v>
      </c>
      <c r="AA183" t="s">
        <v>6719</v>
      </c>
      <c r="AB183" t="s">
        <v>6714</v>
      </c>
      <c r="AC183" t="s">
        <v>6720</v>
      </c>
      <c r="AD183" t="s">
        <v>6721</v>
      </c>
      <c r="AE183">
        <v>7</v>
      </c>
      <c r="AF183" t="s">
        <v>21423</v>
      </c>
      <c r="AG183" t="s">
        <v>96</v>
      </c>
      <c r="AH183" t="s">
        <v>96</v>
      </c>
      <c r="AI183" t="s">
        <v>96</v>
      </c>
      <c r="AJ183" t="s">
        <v>96</v>
      </c>
      <c r="AK183">
        <v>5</v>
      </c>
      <c r="AL183" t="s">
        <v>96</v>
      </c>
      <c r="AM183">
        <v>3</v>
      </c>
      <c r="AN183">
        <v>2</v>
      </c>
      <c r="AO183">
        <v>5</v>
      </c>
      <c r="AP183">
        <v>5</v>
      </c>
    </row>
    <row r="184" spans="1:42" x14ac:dyDescent="0.25">
      <c r="A184" t="s">
        <v>4206</v>
      </c>
      <c r="B184">
        <v>19.157909416935102</v>
      </c>
      <c r="C184">
        <v>97</v>
      </c>
      <c r="D184" t="s">
        <v>6722</v>
      </c>
      <c r="E184">
        <v>1392</v>
      </c>
      <c r="F184">
        <v>1704.2233636483199</v>
      </c>
      <c r="G184">
        <v>61.204651467430097</v>
      </c>
      <c r="H184" t="s">
        <v>6723</v>
      </c>
      <c r="I184" t="s">
        <v>2720</v>
      </c>
      <c r="J184" t="s">
        <v>43</v>
      </c>
      <c r="K184">
        <v>26347.402051940298</v>
      </c>
      <c r="L184">
        <v>3841.19251746391</v>
      </c>
      <c r="M184" t="s">
        <v>98</v>
      </c>
      <c r="N184" t="s">
        <v>98</v>
      </c>
      <c r="O184">
        <v>26347</v>
      </c>
      <c r="P184">
        <v>210776</v>
      </c>
      <c r="Q184">
        <v>11</v>
      </c>
      <c r="R184">
        <v>19.202309416935101</v>
      </c>
      <c r="S184" t="s">
        <v>4206</v>
      </c>
      <c r="T184">
        <v>1392</v>
      </c>
      <c r="U184">
        <v>1701.2233636483199</v>
      </c>
      <c r="V184">
        <v>61.2</v>
      </c>
      <c r="W184" t="s">
        <v>21424</v>
      </c>
      <c r="X184">
        <v>72003054</v>
      </c>
      <c r="Y184" t="s">
        <v>96</v>
      </c>
      <c r="Z184" t="s">
        <v>4206</v>
      </c>
      <c r="AA184" t="s">
        <v>4207</v>
      </c>
      <c r="AB184" t="s">
        <v>4208</v>
      </c>
      <c r="AC184" t="s">
        <v>6724</v>
      </c>
      <c r="AD184" t="s">
        <v>4209</v>
      </c>
      <c r="AE184">
        <v>11</v>
      </c>
      <c r="AF184" t="s">
        <v>21424</v>
      </c>
      <c r="AG184" t="s">
        <v>96</v>
      </c>
      <c r="AH184" t="s">
        <v>96</v>
      </c>
      <c r="AI184" t="s">
        <v>96</v>
      </c>
      <c r="AJ184" t="s">
        <v>96</v>
      </c>
      <c r="AK184">
        <v>5</v>
      </c>
      <c r="AL184">
        <v>4</v>
      </c>
      <c r="AM184">
        <v>3</v>
      </c>
      <c r="AN184">
        <v>2</v>
      </c>
      <c r="AO184">
        <v>5</v>
      </c>
      <c r="AP184">
        <v>5</v>
      </c>
    </row>
    <row r="185" spans="1:42" x14ac:dyDescent="0.25">
      <c r="A185" t="s">
        <v>6725</v>
      </c>
      <c r="B185">
        <v>19.1969981107768</v>
      </c>
      <c r="C185">
        <v>145</v>
      </c>
      <c r="D185" t="s">
        <v>6726</v>
      </c>
      <c r="E185">
        <v>1987</v>
      </c>
      <c r="F185">
        <v>1707.5718857612501</v>
      </c>
      <c r="G185">
        <v>54.792257908117001</v>
      </c>
      <c r="H185" t="s">
        <v>6727</v>
      </c>
      <c r="I185" t="s">
        <v>2019</v>
      </c>
      <c r="J185" t="s">
        <v>43</v>
      </c>
      <c r="K185">
        <v>80300.441808071104</v>
      </c>
      <c r="L185">
        <v>10870.5516603498</v>
      </c>
      <c r="M185" t="s">
        <v>98</v>
      </c>
      <c r="N185" t="s">
        <v>98</v>
      </c>
      <c r="O185">
        <v>80300</v>
      </c>
      <c r="P185">
        <v>642400</v>
      </c>
      <c r="Q185">
        <v>34</v>
      </c>
      <c r="R185">
        <v>19.2413981107768</v>
      </c>
      <c r="S185" t="s">
        <v>6725</v>
      </c>
      <c r="T185">
        <v>1987</v>
      </c>
      <c r="U185">
        <v>1704.5718857612501</v>
      </c>
      <c r="V185">
        <v>54.8</v>
      </c>
      <c r="W185" t="s">
        <v>21425</v>
      </c>
      <c r="X185">
        <v>72003054</v>
      </c>
      <c r="Y185" t="s">
        <v>96</v>
      </c>
      <c r="Z185" t="s">
        <v>6725</v>
      </c>
      <c r="AA185" t="s">
        <v>6728</v>
      </c>
      <c r="AB185" t="s">
        <v>6729</v>
      </c>
      <c r="AC185" t="s">
        <v>6730</v>
      </c>
      <c r="AD185" t="s">
        <v>6731</v>
      </c>
      <c r="AE185">
        <v>34</v>
      </c>
      <c r="AF185" t="s">
        <v>21425</v>
      </c>
      <c r="AG185" t="s">
        <v>96</v>
      </c>
      <c r="AH185" t="s">
        <v>96</v>
      </c>
      <c r="AI185" t="s">
        <v>96</v>
      </c>
      <c r="AJ185" t="s">
        <v>96</v>
      </c>
      <c r="AK185">
        <v>5</v>
      </c>
      <c r="AL185">
        <v>4</v>
      </c>
      <c r="AM185">
        <v>3</v>
      </c>
      <c r="AN185">
        <v>2</v>
      </c>
      <c r="AO185">
        <v>5</v>
      </c>
      <c r="AP185">
        <v>5</v>
      </c>
    </row>
    <row r="186" spans="1:42" x14ac:dyDescent="0.25">
      <c r="A186" t="s">
        <v>1522</v>
      </c>
      <c r="B186">
        <v>19.2013879497906</v>
      </c>
      <c r="C186">
        <v>107</v>
      </c>
      <c r="D186">
        <v>467759</v>
      </c>
      <c r="E186">
        <v>1312</v>
      </c>
      <c r="F186">
        <v>1707.94794010242</v>
      </c>
      <c r="G186">
        <v>54.116526846435903</v>
      </c>
      <c r="H186" t="s">
        <v>5057</v>
      </c>
      <c r="I186" t="s">
        <v>1275</v>
      </c>
      <c r="J186" t="s">
        <v>43</v>
      </c>
      <c r="K186">
        <v>338712.83494203002</v>
      </c>
      <c r="L186">
        <v>52335.082436838602</v>
      </c>
      <c r="M186" t="s">
        <v>98</v>
      </c>
      <c r="N186" t="s">
        <v>98</v>
      </c>
      <c r="O186">
        <v>338713</v>
      </c>
      <c r="P186">
        <v>2709704</v>
      </c>
      <c r="Q186">
        <v>143</v>
      </c>
      <c r="R186">
        <v>19.2457879497906</v>
      </c>
      <c r="S186" t="s">
        <v>1522</v>
      </c>
      <c r="T186">
        <v>1312</v>
      </c>
      <c r="U186">
        <v>1704.94794010242</v>
      </c>
      <c r="V186">
        <v>54.1</v>
      </c>
      <c r="W186" t="s">
        <v>21426</v>
      </c>
      <c r="X186">
        <v>72003054</v>
      </c>
      <c r="Y186" t="s">
        <v>96</v>
      </c>
      <c r="Z186" t="s">
        <v>1522</v>
      </c>
      <c r="AA186" t="s">
        <v>1520</v>
      </c>
      <c r="AB186" t="s">
        <v>6680</v>
      </c>
      <c r="AC186" t="s">
        <v>1518</v>
      </c>
      <c r="AD186" t="s">
        <v>6679</v>
      </c>
      <c r="AE186">
        <v>143</v>
      </c>
      <c r="AF186" t="s">
        <v>21426</v>
      </c>
      <c r="AG186" t="s">
        <v>96</v>
      </c>
      <c r="AH186" t="s">
        <v>96</v>
      </c>
      <c r="AI186" t="s">
        <v>96</v>
      </c>
      <c r="AJ186" t="s">
        <v>96</v>
      </c>
      <c r="AK186">
        <v>5</v>
      </c>
      <c r="AL186">
        <v>4</v>
      </c>
      <c r="AM186">
        <v>3</v>
      </c>
      <c r="AN186">
        <v>2</v>
      </c>
      <c r="AO186">
        <v>5</v>
      </c>
      <c r="AP186">
        <v>5</v>
      </c>
    </row>
    <row r="187" spans="1:42" x14ac:dyDescent="0.25">
      <c r="A187" t="s">
        <v>1510</v>
      </c>
      <c r="B187">
        <v>19.205408295415701</v>
      </c>
      <c r="C187">
        <v>135</v>
      </c>
      <c r="E187">
        <v>1704</v>
      </c>
      <c r="F187">
        <v>1708.2923418949599</v>
      </c>
      <c r="G187">
        <v>85.933208479172905</v>
      </c>
      <c r="H187" t="s">
        <v>14273</v>
      </c>
      <c r="J187" t="s">
        <v>44</v>
      </c>
      <c r="K187">
        <v>1293489.7476377599</v>
      </c>
      <c r="L187">
        <v>157861.37335339299</v>
      </c>
      <c r="M187" t="s">
        <v>98</v>
      </c>
      <c r="N187" t="s">
        <v>98</v>
      </c>
      <c r="O187">
        <v>1293490</v>
      </c>
      <c r="P187">
        <v>10347920</v>
      </c>
      <c r="Q187">
        <v>545</v>
      </c>
      <c r="R187">
        <v>19.249808295415701</v>
      </c>
      <c r="S187" t="s">
        <v>1510</v>
      </c>
      <c r="T187">
        <v>1704</v>
      </c>
      <c r="U187">
        <v>1705.2923418949599</v>
      </c>
      <c r="V187">
        <v>85.9</v>
      </c>
      <c r="W187" t="s">
        <v>21427</v>
      </c>
      <c r="X187">
        <v>72003054</v>
      </c>
      <c r="Y187" t="s">
        <v>96</v>
      </c>
      <c r="Z187" t="s">
        <v>1510</v>
      </c>
      <c r="AA187" t="s">
        <v>1511</v>
      </c>
      <c r="AB187" t="s">
        <v>1514</v>
      </c>
      <c r="AC187" t="s">
        <v>1512</v>
      </c>
      <c r="AD187" t="s">
        <v>2843</v>
      </c>
      <c r="AE187">
        <v>545</v>
      </c>
      <c r="AF187" t="s">
        <v>14273</v>
      </c>
      <c r="AG187">
        <v>0</v>
      </c>
      <c r="AH187" t="s">
        <v>118</v>
      </c>
      <c r="AI187" t="s">
        <v>96</v>
      </c>
      <c r="AJ187" t="s">
        <v>96</v>
      </c>
      <c r="AK187" t="s">
        <v>96</v>
      </c>
      <c r="AL187" t="s">
        <v>96</v>
      </c>
      <c r="AM187" t="s">
        <v>96</v>
      </c>
      <c r="AN187">
        <v>2</v>
      </c>
      <c r="AO187">
        <v>2</v>
      </c>
      <c r="AP187">
        <v>2</v>
      </c>
    </row>
    <row r="188" spans="1:42" x14ac:dyDescent="0.25">
      <c r="A188" t="s">
        <v>1518</v>
      </c>
      <c r="B188">
        <v>19.379905224104299</v>
      </c>
      <c r="C188">
        <v>107</v>
      </c>
      <c r="D188" t="s">
        <v>6732</v>
      </c>
      <c r="E188">
        <v>1936</v>
      </c>
      <c r="F188">
        <v>1723.24057287749</v>
      </c>
      <c r="G188">
        <v>52.519361220889103</v>
      </c>
      <c r="H188" t="s">
        <v>6733</v>
      </c>
      <c r="I188" t="s">
        <v>2760</v>
      </c>
      <c r="J188" t="s">
        <v>43</v>
      </c>
      <c r="K188">
        <v>68779.571940367896</v>
      </c>
      <c r="L188">
        <v>13771.6688158166</v>
      </c>
      <c r="M188" t="s">
        <v>98</v>
      </c>
      <c r="N188" t="s">
        <v>98</v>
      </c>
      <c r="O188">
        <v>68780</v>
      </c>
      <c r="P188">
        <v>550240</v>
      </c>
      <c r="Q188">
        <v>29</v>
      </c>
      <c r="R188">
        <v>19.424305224104298</v>
      </c>
      <c r="S188" t="s">
        <v>1518</v>
      </c>
      <c r="T188">
        <v>1936</v>
      </c>
      <c r="U188">
        <v>1720.24057287749</v>
      </c>
      <c r="V188">
        <v>52.5</v>
      </c>
      <c r="W188" t="s">
        <v>21428</v>
      </c>
      <c r="X188">
        <v>72003054</v>
      </c>
      <c r="Y188" t="s">
        <v>96</v>
      </c>
      <c r="Z188" t="s">
        <v>1518</v>
      </c>
      <c r="AA188" t="s">
        <v>1519</v>
      </c>
      <c r="AB188" t="s">
        <v>1520</v>
      </c>
      <c r="AC188" t="s">
        <v>1521</v>
      </c>
      <c r="AD188" t="s">
        <v>1522</v>
      </c>
      <c r="AE188">
        <v>29</v>
      </c>
      <c r="AF188" t="s">
        <v>21428</v>
      </c>
      <c r="AG188" t="s">
        <v>96</v>
      </c>
      <c r="AH188" t="s">
        <v>96</v>
      </c>
      <c r="AI188" t="s">
        <v>96</v>
      </c>
      <c r="AJ188" t="s">
        <v>96</v>
      </c>
      <c r="AK188">
        <v>5</v>
      </c>
      <c r="AL188">
        <v>4</v>
      </c>
      <c r="AM188">
        <v>3</v>
      </c>
      <c r="AN188">
        <v>2</v>
      </c>
      <c r="AO188">
        <v>5</v>
      </c>
      <c r="AP188">
        <v>5</v>
      </c>
    </row>
    <row r="189" spans="1:42" x14ac:dyDescent="0.25">
      <c r="A189" t="s">
        <v>214</v>
      </c>
      <c r="B189">
        <v>19.459028016534202</v>
      </c>
      <c r="C189">
        <v>91</v>
      </c>
      <c r="D189" t="s">
        <v>6734</v>
      </c>
      <c r="E189">
        <v>3246</v>
      </c>
      <c r="F189">
        <v>1730.01860493864</v>
      </c>
      <c r="G189">
        <v>53.166945923918497</v>
      </c>
      <c r="H189" t="s">
        <v>6735</v>
      </c>
      <c r="I189" t="s">
        <v>6736</v>
      </c>
      <c r="J189" t="s">
        <v>43</v>
      </c>
      <c r="K189">
        <v>250084.49256104301</v>
      </c>
      <c r="L189">
        <v>146526.12746282399</v>
      </c>
      <c r="M189">
        <v>100521.989727373</v>
      </c>
      <c r="N189">
        <v>100521.989727373</v>
      </c>
      <c r="O189">
        <v>149563</v>
      </c>
      <c r="P189">
        <v>1196504</v>
      </c>
      <c r="Q189">
        <v>63</v>
      </c>
      <c r="R189">
        <v>19.503428016534201</v>
      </c>
      <c r="S189" t="s">
        <v>214</v>
      </c>
      <c r="T189">
        <v>3246</v>
      </c>
      <c r="U189">
        <v>1727.01860493864</v>
      </c>
      <c r="V189">
        <v>53.2</v>
      </c>
      <c r="W189" t="s">
        <v>21429</v>
      </c>
      <c r="X189">
        <v>72003054</v>
      </c>
      <c r="Y189" t="s">
        <v>96</v>
      </c>
      <c r="Z189" t="s">
        <v>214</v>
      </c>
      <c r="AA189" t="s">
        <v>215</v>
      </c>
      <c r="AB189" t="s">
        <v>2853</v>
      </c>
      <c r="AC189" t="s">
        <v>216</v>
      </c>
      <c r="AD189" t="s">
        <v>2854</v>
      </c>
      <c r="AE189">
        <v>63</v>
      </c>
      <c r="AF189" t="s">
        <v>21429</v>
      </c>
      <c r="AG189" t="s">
        <v>96</v>
      </c>
      <c r="AH189" t="s">
        <v>96</v>
      </c>
      <c r="AI189" t="s">
        <v>96</v>
      </c>
      <c r="AJ189" t="s">
        <v>96</v>
      </c>
      <c r="AK189">
        <v>5</v>
      </c>
      <c r="AL189">
        <v>4</v>
      </c>
      <c r="AM189">
        <v>3</v>
      </c>
      <c r="AN189">
        <v>2</v>
      </c>
      <c r="AO189">
        <v>5</v>
      </c>
      <c r="AP189">
        <v>5</v>
      </c>
    </row>
    <row r="190" spans="1:42" x14ac:dyDescent="0.25">
      <c r="A190" t="s">
        <v>456</v>
      </c>
      <c r="B190">
        <v>19.481549949200801</v>
      </c>
      <c r="C190">
        <v>99</v>
      </c>
      <c r="D190" t="s">
        <v>21203</v>
      </c>
      <c r="E190">
        <v>1667</v>
      </c>
      <c r="F190">
        <v>1731.9479400519001</v>
      </c>
      <c r="G190">
        <v>56.836497950335897</v>
      </c>
      <c r="H190" t="s">
        <v>21204</v>
      </c>
      <c r="I190" t="s">
        <v>1674</v>
      </c>
      <c r="J190" t="s">
        <v>43</v>
      </c>
      <c r="K190">
        <v>130904.98141397101</v>
      </c>
      <c r="L190">
        <v>75276.093488539002</v>
      </c>
      <c r="M190" t="s">
        <v>98</v>
      </c>
      <c r="N190" t="s">
        <v>98</v>
      </c>
      <c r="O190">
        <v>130905</v>
      </c>
      <c r="P190">
        <v>1047240</v>
      </c>
      <c r="Q190">
        <v>55</v>
      </c>
      <c r="R190">
        <v>19.5259499492008</v>
      </c>
      <c r="S190" t="s">
        <v>456</v>
      </c>
      <c r="T190">
        <v>1667</v>
      </c>
      <c r="U190">
        <v>1728.9479400519001</v>
      </c>
      <c r="V190">
        <v>56.8</v>
      </c>
      <c r="W190" t="s">
        <v>14274</v>
      </c>
      <c r="X190">
        <v>72003054</v>
      </c>
      <c r="Y190" t="s">
        <v>96</v>
      </c>
      <c r="Z190" t="s">
        <v>456</v>
      </c>
      <c r="AA190" t="s">
        <v>2529</v>
      </c>
      <c r="AB190" t="s">
        <v>2530</v>
      </c>
      <c r="AC190" t="s">
        <v>2531</v>
      </c>
      <c r="AD190" t="s">
        <v>2532</v>
      </c>
      <c r="AE190">
        <v>55</v>
      </c>
      <c r="AF190" t="s">
        <v>14274</v>
      </c>
      <c r="AG190" t="s">
        <v>96</v>
      </c>
      <c r="AH190" t="s">
        <v>96</v>
      </c>
      <c r="AI190" t="s">
        <v>96</v>
      </c>
      <c r="AJ190" t="s">
        <v>96</v>
      </c>
      <c r="AK190">
        <v>5</v>
      </c>
      <c r="AL190" t="s">
        <v>96</v>
      </c>
      <c r="AM190">
        <v>3</v>
      </c>
      <c r="AN190">
        <v>2</v>
      </c>
      <c r="AO190">
        <v>5</v>
      </c>
      <c r="AP190">
        <v>5</v>
      </c>
    </row>
    <row r="191" spans="1:42" x14ac:dyDescent="0.25">
      <c r="A191" t="s">
        <v>5671</v>
      </c>
      <c r="B191">
        <v>19.584744794812199</v>
      </c>
      <c r="C191">
        <v>109</v>
      </c>
      <c r="D191" t="s">
        <v>6737</v>
      </c>
      <c r="E191">
        <v>1350</v>
      </c>
      <c r="F191">
        <v>1740.7880978701301</v>
      </c>
      <c r="G191">
        <v>52.387157334343598</v>
      </c>
      <c r="H191" t="s">
        <v>6738</v>
      </c>
      <c r="I191" t="s">
        <v>2174</v>
      </c>
      <c r="J191" t="s">
        <v>43</v>
      </c>
      <c r="K191">
        <v>81438.019246740703</v>
      </c>
      <c r="L191">
        <v>12919.2356795706</v>
      </c>
      <c r="M191">
        <v>20004.439553675798</v>
      </c>
      <c r="N191">
        <v>20004.439553675798</v>
      </c>
      <c r="O191">
        <v>61434</v>
      </c>
      <c r="P191">
        <v>491472</v>
      </c>
      <c r="Q191">
        <v>26</v>
      </c>
      <c r="R191">
        <v>19.629144794812198</v>
      </c>
      <c r="S191" t="s">
        <v>5671</v>
      </c>
      <c r="T191">
        <v>1350</v>
      </c>
      <c r="U191">
        <v>1737.7880978701301</v>
      </c>
      <c r="V191">
        <v>52.4</v>
      </c>
      <c r="W191" t="s">
        <v>21430</v>
      </c>
      <c r="X191">
        <v>72003054</v>
      </c>
      <c r="Y191" t="s">
        <v>96</v>
      </c>
      <c r="Z191" t="s">
        <v>5671</v>
      </c>
      <c r="AA191" t="s">
        <v>5669</v>
      </c>
      <c r="AB191" t="s">
        <v>5673</v>
      </c>
      <c r="AC191" t="s">
        <v>5670</v>
      </c>
      <c r="AD191" t="s">
        <v>6064</v>
      </c>
      <c r="AE191">
        <v>26</v>
      </c>
      <c r="AF191" t="s">
        <v>21430</v>
      </c>
      <c r="AG191" t="s">
        <v>96</v>
      </c>
      <c r="AH191" t="s">
        <v>96</v>
      </c>
      <c r="AI191" t="s">
        <v>96</v>
      </c>
      <c r="AJ191" t="s">
        <v>96</v>
      </c>
      <c r="AK191">
        <v>5</v>
      </c>
      <c r="AL191">
        <v>4</v>
      </c>
      <c r="AM191">
        <v>3</v>
      </c>
      <c r="AN191">
        <v>2</v>
      </c>
      <c r="AO191">
        <v>5</v>
      </c>
      <c r="AP191">
        <v>5</v>
      </c>
    </row>
    <row r="192" spans="1:42" x14ac:dyDescent="0.25">
      <c r="A192" t="s">
        <v>6739</v>
      </c>
      <c r="B192">
        <v>19.5981197525604</v>
      </c>
      <c r="C192">
        <v>138</v>
      </c>
      <c r="D192" t="s">
        <v>6740</v>
      </c>
      <c r="E192">
        <v>1259</v>
      </c>
      <c r="F192">
        <v>1741.93385991479</v>
      </c>
      <c r="G192">
        <v>60.354768915391197</v>
      </c>
      <c r="H192" t="s">
        <v>6741</v>
      </c>
      <c r="I192" t="s">
        <v>4392</v>
      </c>
      <c r="J192" t="s">
        <v>43</v>
      </c>
      <c r="K192">
        <v>69121.776210413096</v>
      </c>
      <c r="L192">
        <v>22245.637399455602</v>
      </c>
      <c r="M192" t="s">
        <v>98</v>
      </c>
      <c r="N192" t="s">
        <v>98</v>
      </c>
      <c r="O192">
        <v>69122</v>
      </c>
      <c r="P192">
        <v>552976</v>
      </c>
      <c r="Q192">
        <v>29</v>
      </c>
      <c r="R192">
        <v>19.6425197525604</v>
      </c>
      <c r="S192" t="s">
        <v>6739</v>
      </c>
      <c r="T192">
        <v>1259</v>
      </c>
      <c r="U192">
        <v>1738.93385991479</v>
      </c>
      <c r="V192">
        <v>60.4</v>
      </c>
      <c r="W192" t="s">
        <v>21431</v>
      </c>
      <c r="X192">
        <v>72003054</v>
      </c>
      <c r="Y192" t="s">
        <v>96</v>
      </c>
      <c r="Z192" t="s">
        <v>6739</v>
      </c>
      <c r="AA192" t="s">
        <v>6742</v>
      </c>
      <c r="AB192" t="s">
        <v>6743</v>
      </c>
      <c r="AC192" t="s">
        <v>6744</v>
      </c>
      <c r="AD192" t="s">
        <v>6745</v>
      </c>
      <c r="AE192">
        <v>29</v>
      </c>
      <c r="AF192" t="s">
        <v>21431</v>
      </c>
      <c r="AG192" t="s">
        <v>96</v>
      </c>
      <c r="AH192" t="s">
        <v>96</v>
      </c>
      <c r="AI192" t="s">
        <v>96</v>
      </c>
      <c r="AJ192" t="s">
        <v>96</v>
      </c>
      <c r="AK192">
        <v>5</v>
      </c>
      <c r="AL192">
        <v>4</v>
      </c>
      <c r="AM192">
        <v>3</v>
      </c>
      <c r="AN192">
        <v>2</v>
      </c>
      <c r="AO192">
        <v>5</v>
      </c>
      <c r="AP192">
        <v>5</v>
      </c>
    </row>
    <row r="193" spans="1:42" x14ac:dyDescent="0.25">
      <c r="A193" t="s">
        <v>4590</v>
      </c>
      <c r="B193">
        <v>19.626967896379899</v>
      </c>
      <c r="C193">
        <v>143</v>
      </c>
      <c r="D193" t="s">
        <v>6746</v>
      </c>
      <c r="E193">
        <v>1621</v>
      </c>
      <c r="F193">
        <v>1744.40512815128</v>
      </c>
      <c r="G193">
        <v>55.060992045780502</v>
      </c>
      <c r="H193" t="s">
        <v>6747</v>
      </c>
      <c r="I193" t="s">
        <v>6748</v>
      </c>
      <c r="J193" t="s">
        <v>43</v>
      </c>
      <c r="K193">
        <v>52800.688635226703</v>
      </c>
      <c r="L193">
        <v>30798.666522705102</v>
      </c>
      <c r="M193" t="s">
        <v>98</v>
      </c>
      <c r="N193" t="s">
        <v>98</v>
      </c>
      <c r="O193">
        <v>52801</v>
      </c>
      <c r="P193">
        <v>422408</v>
      </c>
      <c r="Q193">
        <v>22</v>
      </c>
      <c r="R193">
        <v>19.671367896379898</v>
      </c>
      <c r="S193" t="s">
        <v>4591</v>
      </c>
      <c r="T193">
        <v>1621</v>
      </c>
      <c r="U193">
        <v>1741.40512815128</v>
      </c>
      <c r="V193">
        <v>55.1</v>
      </c>
      <c r="W193" t="s">
        <v>21432</v>
      </c>
      <c r="X193">
        <v>72003054</v>
      </c>
      <c r="Y193" t="s">
        <v>96</v>
      </c>
      <c r="Z193" t="s">
        <v>4591</v>
      </c>
      <c r="AA193" t="s">
        <v>4592</v>
      </c>
      <c r="AB193" t="s">
        <v>4590</v>
      </c>
      <c r="AC193" t="s">
        <v>4593</v>
      </c>
      <c r="AD193" t="s">
        <v>4594</v>
      </c>
      <c r="AE193">
        <v>22</v>
      </c>
      <c r="AF193" t="s">
        <v>21432</v>
      </c>
      <c r="AG193" t="s">
        <v>96</v>
      </c>
      <c r="AH193" t="s">
        <v>96</v>
      </c>
      <c r="AI193" t="s">
        <v>96</v>
      </c>
      <c r="AJ193" t="s">
        <v>96</v>
      </c>
      <c r="AK193">
        <v>5</v>
      </c>
      <c r="AL193">
        <v>4</v>
      </c>
      <c r="AM193">
        <v>3</v>
      </c>
      <c r="AN193">
        <v>2</v>
      </c>
      <c r="AO193">
        <v>5</v>
      </c>
      <c r="AP193">
        <v>5</v>
      </c>
    </row>
    <row r="194" spans="1:42" x14ac:dyDescent="0.25">
      <c r="A194" t="s">
        <v>748</v>
      </c>
      <c r="B194">
        <v>19.6729275097642</v>
      </c>
      <c r="C194">
        <v>139</v>
      </c>
      <c r="D194" t="s">
        <v>6749</v>
      </c>
      <c r="E194">
        <v>1559</v>
      </c>
      <c r="F194">
        <v>1748.3422456804999</v>
      </c>
      <c r="G194">
        <v>54.532474215250502</v>
      </c>
      <c r="H194" t="s">
        <v>6750</v>
      </c>
      <c r="I194" t="s">
        <v>6751</v>
      </c>
      <c r="J194" t="s">
        <v>43</v>
      </c>
      <c r="K194">
        <v>399135.06111835002</v>
      </c>
      <c r="L194">
        <v>92216.790412026006</v>
      </c>
      <c r="M194" t="s">
        <v>98</v>
      </c>
      <c r="N194" t="s">
        <v>98</v>
      </c>
      <c r="O194">
        <v>399135</v>
      </c>
      <c r="P194">
        <v>3193080</v>
      </c>
      <c r="Q194">
        <v>168</v>
      </c>
      <c r="R194">
        <v>19.7173275097642</v>
      </c>
      <c r="S194" t="s">
        <v>748</v>
      </c>
      <c r="T194">
        <v>1559</v>
      </c>
      <c r="U194">
        <v>1745.3422456804999</v>
      </c>
      <c r="V194">
        <v>54.5</v>
      </c>
      <c r="W194" t="s">
        <v>21433</v>
      </c>
      <c r="X194">
        <v>72003054</v>
      </c>
      <c r="Y194" t="s">
        <v>96</v>
      </c>
      <c r="Z194" t="s">
        <v>748</v>
      </c>
      <c r="AA194" t="s">
        <v>749</v>
      </c>
      <c r="AB194" t="s">
        <v>747</v>
      </c>
      <c r="AC194" t="s">
        <v>750</v>
      </c>
      <c r="AD194" t="s">
        <v>751</v>
      </c>
      <c r="AE194">
        <v>168</v>
      </c>
      <c r="AF194" t="s">
        <v>21433</v>
      </c>
      <c r="AG194" t="s">
        <v>96</v>
      </c>
      <c r="AH194" t="s">
        <v>96</v>
      </c>
      <c r="AI194" t="s">
        <v>96</v>
      </c>
      <c r="AJ194" t="s">
        <v>96</v>
      </c>
      <c r="AK194">
        <v>5</v>
      </c>
      <c r="AL194">
        <v>4</v>
      </c>
      <c r="AM194">
        <v>3</v>
      </c>
      <c r="AN194">
        <v>2</v>
      </c>
      <c r="AO194">
        <v>5</v>
      </c>
      <c r="AP194">
        <v>5</v>
      </c>
    </row>
    <row r="195" spans="1:42" x14ac:dyDescent="0.25">
      <c r="A195" t="s">
        <v>11578</v>
      </c>
      <c r="B195">
        <v>19.692116906800301</v>
      </c>
      <c r="C195">
        <v>133</v>
      </c>
      <c r="D195" t="s">
        <v>21205</v>
      </c>
      <c r="E195">
        <v>1574</v>
      </c>
      <c r="F195">
        <v>1749.98610005357</v>
      </c>
      <c r="G195">
        <v>54.588175801177599</v>
      </c>
      <c r="H195" t="s">
        <v>21206</v>
      </c>
      <c r="I195" t="s">
        <v>842</v>
      </c>
      <c r="J195" t="s">
        <v>43</v>
      </c>
      <c r="K195">
        <v>326878.521250783</v>
      </c>
      <c r="L195">
        <v>82139.058622558296</v>
      </c>
      <c r="M195" t="s">
        <v>98</v>
      </c>
      <c r="N195" t="s">
        <v>98</v>
      </c>
      <c r="O195">
        <v>326879</v>
      </c>
      <c r="P195">
        <v>2615032</v>
      </c>
      <c r="Q195">
        <v>138</v>
      </c>
      <c r="R195">
        <v>19.736516906800301</v>
      </c>
      <c r="S195" t="s">
        <v>11578</v>
      </c>
      <c r="T195">
        <v>1574</v>
      </c>
      <c r="U195">
        <v>1746.98610005357</v>
      </c>
      <c r="V195">
        <v>54.6</v>
      </c>
      <c r="W195" t="s">
        <v>21434</v>
      </c>
      <c r="X195">
        <v>72003054</v>
      </c>
      <c r="Y195" t="s">
        <v>96</v>
      </c>
      <c r="Z195" t="s">
        <v>11578</v>
      </c>
      <c r="AA195" t="s">
        <v>11582</v>
      </c>
      <c r="AB195" t="s">
        <v>8659</v>
      </c>
      <c r="AC195" t="s">
        <v>11583</v>
      </c>
      <c r="AD195" t="s">
        <v>8658</v>
      </c>
      <c r="AE195">
        <v>138</v>
      </c>
      <c r="AF195" t="s">
        <v>21434</v>
      </c>
      <c r="AG195" t="s">
        <v>96</v>
      </c>
      <c r="AH195" t="s">
        <v>96</v>
      </c>
      <c r="AI195" t="s">
        <v>96</v>
      </c>
      <c r="AJ195" t="s">
        <v>96</v>
      </c>
      <c r="AK195">
        <v>5</v>
      </c>
      <c r="AL195">
        <v>4</v>
      </c>
      <c r="AM195">
        <v>3</v>
      </c>
      <c r="AN195">
        <v>2</v>
      </c>
      <c r="AO195">
        <v>5</v>
      </c>
      <c r="AP195">
        <v>5</v>
      </c>
    </row>
    <row r="196" spans="1:42" x14ac:dyDescent="0.25">
      <c r="A196" t="s">
        <v>1529</v>
      </c>
      <c r="B196">
        <v>19.699623932285999</v>
      </c>
      <c r="C196">
        <v>119</v>
      </c>
      <c r="D196" t="s">
        <v>6752</v>
      </c>
      <c r="E196">
        <v>1167</v>
      </c>
      <c r="F196">
        <v>1750.6291873089999</v>
      </c>
      <c r="G196">
        <v>58.019001971073003</v>
      </c>
      <c r="H196" t="s">
        <v>6753</v>
      </c>
      <c r="I196" t="s">
        <v>1299</v>
      </c>
      <c r="J196" t="s">
        <v>43</v>
      </c>
      <c r="K196">
        <v>484571.543781841</v>
      </c>
      <c r="L196">
        <v>57847.308944347496</v>
      </c>
      <c r="M196" t="s">
        <v>98</v>
      </c>
      <c r="N196" t="s">
        <v>98</v>
      </c>
      <c r="O196">
        <v>484572</v>
      </c>
      <c r="P196">
        <v>3876576</v>
      </c>
      <c r="Q196">
        <v>204</v>
      </c>
      <c r="R196">
        <v>19.744023932285998</v>
      </c>
      <c r="S196" t="s">
        <v>1529</v>
      </c>
      <c r="T196">
        <v>1167</v>
      </c>
      <c r="U196">
        <v>1747.6291873089999</v>
      </c>
      <c r="V196">
        <v>58</v>
      </c>
      <c r="W196" t="s">
        <v>21435</v>
      </c>
      <c r="X196">
        <v>72003054</v>
      </c>
      <c r="Y196" t="s">
        <v>96</v>
      </c>
      <c r="Z196" t="s">
        <v>1529</v>
      </c>
      <c r="AA196" t="s">
        <v>1530</v>
      </c>
      <c r="AB196" t="s">
        <v>1531</v>
      </c>
      <c r="AC196" t="s">
        <v>1532</v>
      </c>
      <c r="AD196" t="s">
        <v>1533</v>
      </c>
      <c r="AE196">
        <v>204</v>
      </c>
      <c r="AF196" t="s">
        <v>21435</v>
      </c>
      <c r="AG196" t="s">
        <v>96</v>
      </c>
      <c r="AH196" t="s">
        <v>96</v>
      </c>
      <c r="AI196" t="s">
        <v>96</v>
      </c>
      <c r="AJ196" t="s">
        <v>96</v>
      </c>
      <c r="AK196">
        <v>5</v>
      </c>
      <c r="AL196">
        <v>4</v>
      </c>
      <c r="AM196">
        <v>3</v>
      </c>
      <c r="AN196">
        <v>2</v>
      </c>
      <c r="AO196">
        <v>5</v>
      </c>
      <c r="AP196">
        <v>5</v>
      </c>
    </row>
    <row r="197" spans="1:42" x14ac:dyDescent="0.25">
      <c r="A197" t="s">
        <v>827</v>
      </c>
      <c r="B197">
        <v>19.724060636064699</v>
      </c>
      <c r="C197">
        <v>135</v>
      </c>
      <c r="D197" t="s">
        <v>6754</v>
      </c>
      <c r="E197">
        <v>2658</v>
      </c>
      <c r="F197">
        <v>1752.72255075832</v>
      </c>
      <c r="G197">
        <v>73.586564518177099</v>
      </c>
      <c r="H197" t="s">
        <v>6755</v>
      </c>
      <c r="I197" t="s">
        <v>6756</v>
      </c>
      <c r="J197" t="s">
        <v>43</v>
      </c>
      <c r="K197">
        <v>72284.294558216206</v>
      </c>
      <c r="L197">
        <v>39364.029034373198</v>
      </c>
      <c r="M197" t="s">
        <v>98</v>
      </c>
      <c r="N197" t="s">
        <v>98</v>
      </c>
      <c r="O197">
        <v>72284</v>
      </c>
      <c r="P197">
        <v>578272</v>
      </c>
      <c r="Q197">
        <v>30</v>
      </c>
      <c r="R197">
        <v>19.768460636064699</v>
      </c>
      <c r="S197" t="s">
        <v>823</v>
      </c>
      <c r="T197">
        <v>2658</v>
      </c>
      <c r="U197">
        <v>1749.72255075832</v>
      </c>
      <c r="V197">
        <v>73.599999999999994</v>
      </c>
      <c r="W197" t="s">
        <v>21436</v>
      </c>
      <c r="X197">
        <v>72003054</v>
      </c>
      <c r="Y197" t="s">
        <v>96</v>
      </c>
      <c r="Z197" t="s">
        <v>823</v>
      </c>
      <c r="AA197" t="s">
        <v>826</v>
      </c>
      <c r="AB197" t="s">
        <v>827</v>
      </c>
      <c r="AC197" t="s">
        <v>2533</v>
      </c>
      <c r="AD197" t="s">
        <v>1688</v>
      </c>
      <c r="AE197">
        <v>30</v>
      </c>
      <c r="AF197" t="s">
        <v>21436</v>
      </c>
      <c r="AG197" t="s">
        <v>96</v>
      </c>
      <c r="AH197" t="s">
        <v>96</v>
      </c>
      <c r="AI197" t="s">
        <v>96</v>
      </c>
      <c r="AJ197" t="s">
        <v>96</v>
      </c>
      <c r="AK197">
        <v>5</v>
      </c>
      <c r="AL197">
        <v>4</v>
      </c>
      <c r="AM197">
        <v>3</v>
      </c>
      <c r="AN197">
        <v>2</v>
      </c>
      <c r="AO197">
        <v>5</v>
      </c>
      <c r="AP197">
        <v>5</v>
      </c>
    </row>
    <row r="198" spans="1:42" x14ac:dyDescent="0.25">
      <c r="A198" t="s">
        <v>1530</v>
      </c>
      <c r="B198">
        <v>19.806430308347199</v>
      </c>
      <c r="C198">
        <v>119</v>
      </c>
      <c r="D198" t="s">
        <v>1370</v>
      </c>
      <c r="E198">
        <v>1672</v>
      </c>
      <c r="F198">
        <v>1759.77872588121</v>
      </c>
      <c r="G198">
        <v>57.614544399278998</v>
      </c>
      <c r="H198" t="s">
        <v>1371</v>
      </c>
      <c r="I198" t="s">
        <v>1372</v>
      </c>
      <c r="J198" t="s">
        <v>43</v>
      </c>
      <c r="K198">
        <v>156836.93426609499</v>
      </c>
      <c r="L198">
        <v>49355.3403900993</v>
      </c>
      <c r="M198" t="s">
        <v>98</v>
      </c>
      <c r="N198" t="s">
        <v>98</v>
      </c>
      <c r="O198">
        <v>156837</v>
      </c>
      <c r="P198">
        <v>1254696</v>
      </c>
      <c r="Q198">
        <v>66</v>
      </c>
      <c r="R198">
        <v>19.850830308347199</v>
      </c>
      <c r="S198" t="s">
        <v>1532</v>
      </c>
      <c r="T198">
        <v>1672</v>
      </c>
      <c r="U198">
        <v>1756.77872588121</v>
      </c>
      <c r="V198">
        <v>57.6</v>
      </c>
      <c r="W198" t="s">
        <v>21437</v>
      </c>
      <c r="X198">
        <v>72003054</v>
      </c>
      <c r="Y198" t="s">
        <v>96</v>
      </c>
      <c r="Z198" t="s">
        <v>1532</v>
      </c>
      <c r="AA198" t="s">
        <v>1534</v>
      </c>
      <c r="AB198" t="s">
        <v>1530</v>
      </c>
      <c r="AC198" t="s">
        <v>1535</v>
      </c>
      <c r="AD198" t="s">
        <v>1529</v>
      </c>
      <c r="AE198">
        <v>66</v>
      </c>
      <c r="AF198" t="s">
        <v>21437</v>
      </c>
      <c r="AG198" t="s">
        <v>96</v>
      </c>
      <c r="AH198" t="s">
        <v>96</v>
      </c>
      <c r="AI198" t="s">
        <v>96</v>
      </c>
      <c r="AJ198" t="s">
        <v>96</v>
      </c>
      <c r="AK198">
        <v>5</v>
      </c>
      <c r="AL198" t="s">
        <v>96</v>
      </c>
      <c r="AM198">
        <v>3</v>
      </c>
      <c r="AN198">
        <v>2</v>
      </c>
      <c r="AO198">
        <v>5</v>
      </c>
      <c r="AP198">
        <v>5</v>
      </c>
    </row>
    <row r="199" spans="1:42" x14ac:dyDescent="0.25">
      <c r="A199" t="s">
        <v>1083</v>
      </c>
      <c r="B199">
        <v>19.9765283608711</v>
      </c>
      <c r="C199">
        <v>175</v>
      </c>
      <c r="D199" t="s">
        <v>4857</v>
      </c>
      <c r="E199">
        <v>2233</v>
      </c>
      <c r="F199">
        <v>1774.3501283575499</v>
      </c>
      <c r="G199">
        <v>51.7392602397329</v>
      </c>
      <c r="H199" t="s">
        <v>4858</v>
      </c>
      <c r="I199" t="s">
        <v>4859</v>
      </c>
      <c r="J199" t="s">
        <v>43</v>
      </c>
      <c r="K199">
        <v>218852.496336913</v>
      </c>
      <c r="L199">
        <v>34160.1419597981</v>
      </c>
      <c r="M199" t="s">
        <v>98</v>
      </c>
      <c r="N199" t="s">
        <v>98</v>
      </c>
      <c r="O199">
        <v>218852</v>
      </c>
      <c r="P199">
        <v>1750816</v>
      </c>
      <c r="Q199">
        <v>92</v>
      </c>
      <c r="R199">
        <v>20.0209283608711</v>
      </c>
      <c r="S199" t="s">
        <v>1083</v>
      </c>
      <c r="T199">
        <v>2233</v>
      </c>
      <c r="U199">
        <v>1771.3501283575499</v>
      </c>
      <c r="V199">
        <v>51.7</v>
      </c>
      <c r="W199" t="s">
        <v>21438</v>
      </c>
      <c r="X199">
        <v>72003054</v>
      </c>
      <c r="Y199" t="s">
        <v>96</v>
      </c>
      <c r="Z199" t="s">
        <v>1083</v>
      </c>
      <c r="AA199" t="s">
        <v>1084</v>
      </c>
      <c r="AB199" t="s">
        <v>1085</v>
      </c>
      <c r="AC199" t="s">
        <v>1086</v>
      </c>
      <c r="AD199" t="s">
        <v>1087</v>
      </c>
      <c r="AE199">
        <v>92</v>
      </c>
      <c r="AF199" t="s">
        <v>21438</v>
      </c>
      <c r="AG199" t="s">
        <v>96</v>
      </c>
      <c r="AH199" t="s">
        <v>96</v>
      </c>
      <c r="AI199" t="s">
        <v>96</v>
      </c>
      <c r="AJ199" t="s">
        <v>96</v>
      </c>
      <c r="AK199">
        <v>5</v>
      </c>
      <c r="AL199">
        <v>4</v>
      </c>
      <c r="AM199">
        <v>3</v>
      </c>
      <c r="AN199">
        <v>2</v>
      </c>
      <c r="AO199">
        <v>5</v>
      </c>
      <c r="AP199">
        <v>5</v>
      </c>
    </row>
    <row r="200" spans="1:42" x14ac:dyDescent="0.25">
      <c r="A200" t="s">
        <v>6757</v>
      </c>
      <c r="B200">
        <v>19.985763096959499</v>
      </c>
      <c r="C200">
        <v>109</v>
      </c>
      <c r="D200" t="s">
        <v>21207</v>
      </c>
      <c r="E200">
        <v>1617</v>
      </c>
      <c r="F200">
        <v>1775.1412194624099</v>
      </c>
      <c r="G200">
        <v>59.752452334139299</v>
      </c>
      <c r="H200" t="s">
        <v>21208</v>
      </c>
      <c r="I200" t="s">
        <v>21209</v>
      </c>
      <c r="J200" t="s">
        <v>43</v>
      </c>
      <c r="K200">
        <v>30797.118777919201</v>
      </c>
      <c r="L200">
        <v>9970.9309393896692</v>
      </c>
      <c r="M200" t="s">
        <v>98</v>
      </c>
      <c r="N200" t="s">
        <v>98</v>
      </c>
      <c r="O200">
        <v>30797</v>
      </c>
      <c r="P200">
        <v>246376</v>
      </c>
      <c r="Q200">
        <v>13</v>
      </c>
      <c r="R200">
        <v>20.030163096959498</v>
      </c>
      <c r="S200" t="s">
        <v>6757</v>
      </c>
      <c r="T200">
        <v>1617</v>
      </c>
      <c r="U200">
        <v>1772.1412194624099</v>
      </c>
      <c r="V200">
        <v>59.8</v>
      </c>
      <c r="W200" t="s">
        <v>21439</v>
      </c>
      <c r="X200">
        <v>72003054</v>
      </c>
      <c r="Y200" t="s">
        <v>96</v>
      </c>
      <c r="Z200" t="s">
        <v>6757</v>
      </c>
      <c r="AA200" t="s">
        <v>6759</v>
      </c>
      <c r="AB200" t="s">
        <v>5672</v>
      </c>
      <c r="AC200" t="s">
        <v>6760</v>
      </c>
      <c r="AD200" t="s">
        <v>5670</v>
      </c>
      <c r="AE200">
        <v>13</v>
      </c>
      <c r="AF200" t="s">
        <v>21439</v>
      </c>
      <c r="AG200" t="s">
        <v>96</v>
      </c>
      <c r="AH200" t="s">
        <v>96</v>
      </c>
      <c r="AI200" t="s">
        <v>96</v>
      </c>
      <c r="AJ200" t="s">
        <v>96</v>
      </c>
      <c r="AK200">
        <v>5</v>
      </c>
      <c r="AL200">
        <v>4</v>
      </c>
      <c r="AM200">
        <v>3</v>
      </c>
      <c r="AN200">
        <v>2</v>
      </c>
      <c r="AO200">
        <v>5</v>
      </c>
      <c r="AP200">
        <v>5</v>
      </c>
    </row>
    <row r="201" spans="1:42" x14ac:dyDescent="0.25">
      <c r="A201" t="s">
        <v>1088</v>
      </c>
      <c r="B201">
        <v>20.0230316810392</v>
      </c>
      <c r="C201">
        <v>130</v>
      </c>
      <c r="E201">
        <v>1777</v>
      </c>
      <c r="F201">
        <v>1778.33382237756</v>
      </c>
      <c r="G201">
        <v>97.831266516478806</v>
      </c>
      <c r="H201" t="s">
        <v>14275</v>
      </c>
      <c r="J201" t="s">
        <v>44</v>
      </c>
      <c r="K201">
        <v>7671416.1532372702</v>
      </c>
      <c r="L201">
        <v>849111.45237295702</v>
      </c>
      <c r="M201" t="s">
        <v>98</v>
      </c>
      <c r="N201" t="s">
        <v>98</v>
      </c>
      <c r="O201">
        <v>7671416</v>
      </c>
      <c r="P201">
        <v>61371328</v>
      </c>
      <c r="Q201">
        <v>3230</v>
      </c>
      <c r="R201">
        <v>20.067431681039199</v>
      </c>
      <c r="S201" t="s">
        <v>1089</v>
      </c>
      <c r="T201">
        <v>1777</v>
      </c>
      <c r="U201">
        <v>1775.33382237756</v>
      </c>
      <c r="V201">
        <v>97.8</v>
      </c>
      <c r="W201" t="s">
        <v>21440</v>
      </c>
      <c r="X201">
        <v>72003054</v>
      </c>
      <c r="Y201" t="s">
        <v>96</v>
      </c>
      <c r="Z201" t="s">
        <v>1089</v>
      </c>
      <c r="AA201" t="s">
        <v>1090</v>
      </c>
      <c r="AB201" t="s">
        <v>1088</v>
      </c>
      <c r="AC201" t="s">
        <v>1091</v>
      </c>
      <c r="AD201" t="s">
        <v>1092</v>
      </c>
      <c r="AE201">
        <v>3230</v>
      </c>
      <c r="AF201" t="s">
        <v>14275</v>
      </c>
      <c r="AG201">
        <v>0</v>
      </c>
      <c r="AH201" t="s">
        <v>118</v>
      </c>
      <c r="AI201" t="s">
        <v>96</v>
      </c>
      <c r="AJ201" t="s">
        <v>96</v>
      </c>
      <c r="AK201" t="s">
        <v>96</v>
      </c>
      <c r="AL201" t="s">
        <v>96</v>
      </c>
      <c r="AM201" t="s">
        <v>96</v>
      </c>
      <c r="AN201">
        <v>2</v>
      </c>
      <c r="AO201">
        <v>2</v>
      </c>
      <c r="AP201">
        <v>2</v>
      </c>
    </row>
    <row r="202" spans="1:42" x14ac:dyDescent="0.25">
      <c r="A202" t="s">
        <v>4046</v>
      </c>
      <c r="B202">
        <v>20.1120194366889</v>
      </c>
      <c r="C202">
        <v>147</v>
      </c>
      <c r="D202" t="s">
        <v>4588</v>
      </c>
      <c r="E202">
        <v>1772</v>
      </c>
      <c r="F202">
        <v>1785.9569337759399</v>
      </c>
      <c r="G202">
        <v>56.987310522948299</v>
      </c>
      <c r="H202" t="s">
        <v>4589</v>
      </c>
      <c r="I202" t="s">
        <v>3993</v>
      </c>
      <c r="J202" t="s">
        <v>43</v>
      </c>
      <c r="K202">
        <v>36675.665390706898</v>
      </c>
      <c r="L202">
        <v>8541.0583344798706</v>
      </c>
      <c r="M202" t="s">
        <v>98</v>
      </c>
      <c r="N202" t="s">
        <v>98</v>
      </c>
      <c r="O202">
        <v>36676</v>
      </c>
      <c r="P202">
        <v>293408</v>
      </c>
      <c r="Q202">
        <v>15</v>
      </c>
      <c r="R202">
        <v>20.1564194366889</v>
      </c>
      <c r="S202" t="s">
        <v>4044</v>
      </c>
      <c r="T202">
        <v>1772</v>
      </c>
      <c r="U202">
        <v>1782.9569337759399</v>
      </c>
      <c r="V202">
        <v>57</v>
      </c>
      <c r="W202" t="s">
        <v>21441</v>
      </c>
      <c r="X202">
        <v>72003054</v>
      </c>
      <c r="Y202" t="s">
        <v>96</v>
      </c>
      <c r="Z202" t="s">
        <v>4044</v>
      </c>
      <c r="AA202" t="s">
        <v>4045</v>
      </c>
      <c r="AB202" t="s">
        <v>4046</v>
      </c>
      <c r="AC202" t="s">
        <v>2547</v>
      </c>
      <c r="AD202" t="s">
        <v>6761</v>
      </c>
      <c r="AE202">
        <v>15</v>
      </c>
      <c r="AF202" t="s">
        <v>21441</v>
      </c>
      <c r="AG202" t="s">
        <v>96</v>
      </c>
      <c r="AH202" t="s">
        <v>96</v>
      </c>
      <c r="AI202" t="s">
        <v>96</v>
      </c>
      <c r="AJ202" t="s">
        <v>96</v>
      </c>
      <c r="AK202">
        <v>5</v>
      </c>
      <c r="AL202" t="s">
        <v>96</v>
      </c>
      <c r="AM202">
        <v>3</v>
      </c>
      <c r="AN202">
        <v>2</v>
      </c>
      <c r="AO202">
        <v>5</v>
      </c>
      <c r="AP202">
        <v>5</v>
      </c>
    </row>
    <row r="203" spans="1:42" x14ac:dyDescent="0.25">
      <c r="A203" t="s">
        <v>1547</v>
      </c>
      <c r="B203">
        <v>20.184618178193499</v>
      </c>
      <c r="C203">
        <v>141</v>
      </c>
      <c r="D203" t="s">
        <v>1099</v>
      </c>
      <c r="E203">
        <v>1797</v>
      </c>
      <c r="F203">
        <v>1792.1760848246499</v>
      </c>
      <c r="G203">
        <v>91.520078630869705</v>
      </c>
      <c r="H203" t="s">
        <v>1100</v>
      </c>
      <c r="I203" t="s">
        <v>1101</v>
      </c>
      <c r="J203" t="s">
        <v>44</v>
      </c>
      <c r="K203">
        <v>932456.62552121305</v>
      </c>
      <c r="L203">
        <v>317818.90288557502</v>
      </c>
      <c r="M203" t="s">
        <v>98</v>
      </c>
      <c r="N203" t="s">
        <v>98</v>
      </c>
      <c r="O203">
        <v>932457</v>
      </c>
      <c r="P203">
        <v>7459656</v>
      </c>
      <c r="Q203">
        <v>393</v>
      </c>
      <c r="R203">
        <v>20.229018178193499</v>
      </c>
      <c r="S203" t="s">
        <v>1547</v>
      </c>
      <c r="T203">
        <v>1797</v>
      </c>
      <c r="U203">
        <v>1789.1760848246499</v>
      </c>
      <c r="V203">
        <v>91.5</v>
      </c>
      <c r="W203" t="s">
        <v>21442</v>
      </c>
      <c r="X203">
        <v>72003054</v>
      </c>
      <c r="Y203" t="s">
        <v>96</v>
      </c>
      <c r="Z203" t="s">
        <v>1547</v>
      </c>
      <c r="AA203" t="s">
        <v>1548</v>
      </c>
      <c r="AB203" t="s">
        <v>1549</v>
      </c>
      <c r="AC203" t="s">
        <v>1550</v>
      </c>
      <c r="AD203" t="s">
        <v>1551</v>
      </c>
      <c r="AE203">
        <v>393</v>
      </c>
      <c r="AF203" t="s">
        <v>1100</v>
      </c>
      <c r="AG203" t="s">
        <v>1099</v>
      </c>
      <c r="AH203" t="s">
        <v>118</v>
      </c>
      <c r="AI203" t="s">
        <v>96</v>
      </c>
      <c r="AJ203" t="s">
        <v>96</v>
      </c>
      <c r="AK203" t="s">
        <v>96</v>
      </c>
      <c r="AL203" t="s">
        <v>96</v>
      </c>
      <c r="AM203" t="s">
        <v>96</v>
      </c>
      <c r="AN203">
        <v>2</v>
      </c>
      <c r="AO203">
        <v>2</v>
      </c>
      <c r="AP203">
        <v>2</v>
      </c>
    </row>
    <row r="204" spans="1:42" x14ac:dyDescent="0.25">
      <c r="A204" t="s">
        <v>225</v>
      </c>
      <c r="B204">
        <v>20.246203196496701</v>
      </c>
      <c r="C204">
        <v>71.099998474121094</v>
      </c>
      <c r="D204" t="s">
        <v>2241</v>
      </c>
      <c r="E204">
        <v>928</v>
      </c>
      <c r="F204">
        <v>1797.4517483310401</v>
      </c>
      <c r="G204">
        <v>79.867075994104596</v>
      </c>
      <c r="H204" t="s">
        <v>2242</v>
      </c>
      <c r="I204" t="s">
        <v>46</v>
      </c>
      <c r="J204" t="s">
        <v>43</v>
      </c>
      <c r="K204">
        <v>171020.947800386</v>
      </c>
      <c r="L204">
        <v>51098.0498867809</v>
      </c>
      <c r="M204" t="s">
        <v>98</v>
      </c>
      <c r="N204" t="s">
        <v>98</v>
      </c>
      <c r="O204">
        <v>171021</v>
      </c>
      <c r="P204">
        <v>1368168</v>
      </c>
      <c r="Q204">
        <v>72</v>
      </c>
      <c r="R204">
        <v>20.290603196496701</v>
      </c>
      <c r="S204" t="s">
        <v>223</v>
      </c>
      <c r="T204">
        <v>928</v>
      </c>
      <c r="U204">
        <v>1794.4517483310401</v>
      </c>
      <c r="V204">
        <v>79.900000000000006</v>
      </c>
      <c r="W204" t="s">
        <v>14276</v>
      </c>
      <c r="X204">
        <v>72003054</v>
      </c>
      <c r="Y204" t="s">
        <v>96</v>
      </c>
      <c r="Z204" t="s">
        <v>223</v>
      </c>
      <c r="AA204" t="s">
        <v>224</v>
      </c>
      <c r="AB204" t="s">
        <v>225</v>
      </c>
      <c r="AC204" t="s">
        <v>226</v>
      </c>
      <c r="AD204" t="s">
        <v>1106</v>
      </c>
      <c r="AE204">
        <v>72</v>
      </c>
      <c r="AF204" t="s">
        <v>14276</v>
      </c>
      <c r="AG204" t="s">
        <v>96</v>
      </c>
      <c r="AH204" t="s">
        <v>96</v>
      </c>
      <c r="AI204" t="s">
        <v>96</v>
      </c>
      <c r="AJ204" t="s">
        <v>96</v>
      </c>
      <c r="AK204">
        <v>5</v>
      </c>
      <c r="AL204">
        <v>4</v>
      </c>
      <c r="AM204">
        <v>3</v>
      </c>
      <c r="AN204">
        <v>2</v>
      </c>
      <c r="AO204">
        <v>5</v>
      </c>
      <c r="AP204">
        <v>5</v>
      </c>
    </row>
    <row r="205" spans="1:42" x14ac:dyDescent="0.25">
      <c r="A205" t="s">
        <v>227</v>
      </c>
      <c r="B205">
        <v>20.359229862759999</v>
      </c>
      <c r="C205">
        <v>125</v>
      </c>
      <c r="D205" t="s">
        <v>88</v>
      </c>
      <c r="E205">
        <v>1814</v>
      </c>
      <c r="F205">
        <v>1807.86871557683</v>
      </c>
      <c r="G205">
        <v>94.497149943227996</v>
      </c>
      <c r="H205" t="s">
        <v>228</v>
      </c>
      <c r="I205" t="s">
        <v>89</v>
      </c>
      <c r="J205" t="s">
        <v>44</v>
      </c>
      <c r="K205">
        <v>1722088.8236108499</v>
      </c>
      <c r="L205">
        <v>311247.16510379798</v>
      </c>
      <c r="M205" t="s">
        <v>98</v>
      </c>
      <c r="N205" t="s">
        <v>98</v>
      </c>
      <c r="O205">
        <v>1722089</v>
      </c>
      <c r="P205">
        <v>13776712</v>
      </c>
      <c r="Q205">
        <v>725</v>
      </c>
      <c r="R205">
        <v>20.403629862759999</v>
      </c>
      <c r="S205" t="s">
        <v>227</v>
      </c>
      <c r="T205">
        <v>1814</v>
      </c>
      <c r="U205">
        <v>1804.86871557683</v>
      </c>
      <c r="V205">
        <v>94.5</v>
      </c>
      <c r="W205" t="s">
        <v>14277</v>
      </c>
      <c r="X205">
        <v>72003054</v>
      </c>
      <c r="Y205" t="s">
        <v>96</v>
      </c>
      <c r="Z205" t="s">
        <v>227</v>
      </c>
      <c r="AA205" t="s">
        <v>755</v>
      </c>
      <c r="AB205" t="s">
        <v>756</v>
      </c>
      <c r="AC205" t="s">
        <v>757</v>
      </c>
      <c r="AD205" t="s">
        <v>758</v>
      </c>
      <c r="AE205">
        <v>725</v>
      </c>
      <c r="AF205" t="s">
        <v>228</v>
      </c>
      <c r="AG205" t="s">
        <v>88</v>
      </c>
      <c r="AH205" t="s">
        <v>118</v>
      </c>
      <c r="AI205" t="s">
        <v>152</v>
      </c>
      <c r="AJ205" t="s">
        <v>96</v>
      </c>
      <c r="AK205" t="s">
        <v>96</v>
      </c>
      <c r="AL205" t="s">
        <v>96</v>
      </c>
      <c r="AM205" t="s">
        <v>96</v>
      </c>
      <c r="AN205">
        <v>1</v>
      </c>
      <c r="AO205">
        <v>1</v>
      </c>
      <c r="AP205">
        <v>1</v>
      </c>
    </row>
    <row r="206" spans="1:42" x14ac:dyDescent="0.25">
      <c r="A206" t="s">
        <v>2861</v>
      </c>
      <c r="B206">
        <v>20.422670223367899</v>
      </c>
      <c r="C206">
        <v>182</v>
      </c>
      <c r="D206" s="2" t="s">
        <v>6762</v>
      </c>
      <c r="E206">
        <v>2189</v>
      </c>
      <c r="F206">
        <v>1813.86289156574</v>
      </c>
      <c r="G206">
        <v>56.205903869695597</v>
      </c>
      <c r="H206" t="s">
        <v>6763</v>
      </c>
      <c r="I206" t="s">
        <v>6097</v>
      </c>
      <c r="J206" t="s">
        <v>43</v>
      </c>
      <c r="K206">
        <v>282650.75804522901</v>
      </c>
      <c r="L206">
        <v>107206.345720072</v>
      </c>
      <c r="M206" t="s">
        <v>98</v>
      </c>
      <c r="N206" t="s">
        <v>98</v>
      </c>
      <c r="O206">
        <v>282651</v>
      </c>
      <c r="P206">
        <v>2261208</v>
      </c>
      <c r="Q206">
        <v>119</v>
      </c>
      <c r="R206">
        <v>20.467070223367898</v>
      </c>
      <c r="S206" t="s">
        <v>2859</v>
      </c>
      <c r="T206">
        <v>2189</v>
      </c>
      <c r="U206">
        <v>1810.86289156574</v>
      </c>
      <c r="V206">
        <v>56.2</v>
      </c>
      <c r="W206" t="s">
        <v>21443</v>
      </c>
      <c r="X206">
        <v>72003054</v>
      </c>
      <c r="Y206" t="s">
        <v>96</v>
      </c>
      <c r="Z206" t="s">
        <v>2859</v>
      </c>
      <c r="AA206" t="s">
        <v>2860</v>
      </c>
      <c r="AB206" t="s">
        <v>2861</v>
      </c>
      <c r="AC206" t="s">
        <v>2862</v>
      </c>
      <c r="AD206" t="s">
        <v>2863</v>
      </c>
      <c r="AE206">
        <v>119</v>
      </c>
      <c r="AF206" t="s">
        <v>21443</v>
      </c>
      <c r="AG206" t="s">
        <v>96</v>
      </c>
      <c r="AH206" t="s">
        <v>96</v>
      </c>
      <c r="AI206" t="s">
        <v>96</v>
      </c>
      <c r="AJ206" t="s">
        <v>96</v>
      </c>
      <c r="AK206">
        <v>5</v>
      </c>
      <c r="AL206">
        <v>4</v>
      </c>
      <c r="AM206">
        <v>3</v>
      </c>
      <c r="AN206">
        <v>2</v>
      </c>
      <c r="AO206">
        <v>5</v>
      </c>
      <c r="AP206">
        <v>5</v>
      </c>
    </row>
    <row r="207" spans="1:42" x14ac:dyDescent="0.25">
      <c r="A207" t="s">
        <v>4612</v>
      </c>
      <c r="B207">
        <v>20.432409365856302</v>
      </c>
      <c r="C207">
        <v>180.90000915527301</v>
      </c>
      <c r="D207" t="s">
        <v>1059</v>
      </c>
      <c r="E207">
        <v>1607</v>
      </c>
      <c r="F207">
        <v>1814.78309651881</v>
      </c>
      <c r="G207">
        <v>74.7664791262889</v>
      </c>
      <c r="H207" t="s">
        <v>3536</v>
      </c>
      <c r="I207" t="s">
        <v>1061</v>
      </c>
      <c r="J207" t="s">
        <v>43</v>
      </c>
      <c r="K207">
        <v>1478159.76649229</v>
      </c>
      <c r="L207">
        <v>243193.875099406</v>
      </c>
      <c r="M207" t="s">
        <v>98</v>
      </c>
      <c r="N207" t="s">
        <v>98</v>
      </c>
      <c r="O207">
        <v>1478160</v>
      </c>
      <c r="P207">
        <v>11825280</v>
      </c>
      <c r="Q207">
        <v>622</v>
      </c>
      <c r="R207">
        <v>20.476809365856301</v>
      </c>
      <c r="S207" t="s">
        <v>4613</v>
      </c>
      <c r="T207">
        <v>1607</v>
      </c>
      <c r="U207">
        <v>1811.78309651881</v>
      </c>
      <c r="V207">
        <v>74.8</v>
      </c>
      <c r="W207" t="s">
        <v>21444</v>
      </c>
      <c r="X207">
        <v>72003054</v>
      </c>
      <c r="Y207" t="s">
        <v>96</v>
      </c>
      <c r="Z207" t="s">
        <v>4613</v>
      </c>
      <c r="AA207" t="s">
        <v>4614</v>
      </c>
      <c r="AB207" t="s">
        <v>4612</v>
      </c>
      <c r="AC207" t="s">
        <v>4615</v>
      </c>
      <c r="AD207" t="s">
        <v>4616</v>
      </c>
      <c r="AE207">
        <v>622</v>
      </c>
      <c r="AF207" t="s">
        <v>21444</v>
      </c>
      <c r="AG207" t="s">
        <v>96</v>
      </c>
      <c r="AH207" t="s">
        <v>96</v>
      </c>
      <c r="AI207" t="s">
        <v>96</v>
      </c>
      <c r="AJ207" t="s">
        <v>96</v>
      </c>
      <c r="AK207">
        <v>5</v>
      </c>
      <c r="AL207">
        <v>4</v>
      </c>
      <c r="AM207">
        <v>3</v>
      </c>
      <c r="AN207">
        <v>2</v>
      </c>
      <c r="AO207">
        <v>5</v>
      </c>
      <c r="AP207">
        <v>5</v>
      </c>
    </row>
    <row r="208" spans="1:42" x14ac:dyDescent="0.25">
      <c r="A208" t="s">
        <v>6764</v>
      </c>
      <c r="B208">
        <v>20.436479830175099</v>
      </c>
      <c r="C208">
        <v>180</v>
      </c>
      <c r="D208" t="s">
        <v>5293</v>
      </c>
      <c r="E208">
        <v>2874</v>
      </c>
      <c r="F208">
        <v>1815.1676952072501</v>
      </c>
      <c r="G208">
        <v>51.464851129228499</v>
      </c>
      <c r="H208" t="s">
        <v>5294</v>
      </c>
      <c r="I208" t="s">
        <v>5295</v>
      </c>
      <c r="J208" t="s">
        <v>43</v>
      </c>
      <c r="K208">
        <v>118539.164010034</v>
      </c>
      <c r="L208">
        <v>42815.866357186402</v>
      </c>
      <c r="M208" t="s">
        <v>98</v>
      </c>
      <c r="N208" t="s">
        <v>98</v>
      </c>
      <c r="O208">
        <v>118539</v>
      </c>
      <c r="P208">
        <v>948312</v>
      </c>
      <c r="Q208">
        <v>50</v>
      </c>
      <c r="R208">
        <v>20.480879830175098</v>
      </c>
      <c r="S208" t="s">
        <v>6765</v>
      </c>
      <c r="T208">
        <v>2874</v>
      </c>
      <c r="U208">
        <v>1812.1676952072501</v>
      </c>
      <c r="V208">
        <v>51.5</v>
      </c>
      <c r="W208" t="s">
        <v>21445</v>
      </c>
      <c r="X208">
        <v>72003054</v>
      </c>
      <c r="Y208" t="s">
        <v>96</v>
      </c>
      <c r="Z208" t="s">
        <v>6765</v>
      </c>
      <c r="AA208" t="s">
        <v>6766</v>
      </c>
      <c r="AB208" t="s">
        <v>6764</v>
      </c>
      <c r="AC208" t="s">
        <v>6767</v>
      </c>
      <c r="AD208" t="s">
        <v>6768</v>
      </c>
      <c r="AE208">
        <v>50</v>
      </c>
      <c r="AF208" t="s">
        <v>21445</v>
      </c>
      <c r="AG208" t="s">
        <v>96</v>
      </c>
      <c r="AH208" t="s">
        <v>96</v>
      </c>
      <c r="AI208" t="s">
        <v>96</v>
      </c>
      <c r="AJ208" t="s">
        <v>96</v>
      </c>
      <c r="AK208">
        <v>5</v>
      </c>
      <c r="AL208">
        <v>4</v>
      </c>
      <c r="AM208">
        <v>3</v>
      </c>
      <c r="AN208">
        <v>2</v>
      </c>
      <c r="AO208">
        <v>5</v>
      </c>
      <c r="AP208">
        <v>5</v>
      </c>
    </row>
    <row r="209" spans="1:42" x14ac:dyDescent="0.25">
      <c r="A209" t="s">
        <v>1110</v>
      </c>
      <c r="B209">
        <v>20.509298424209899</v>
      </c>
      <c r="C209">
        <v>99</v>
      </c>
      <c r="D209" t="s">
        <v>88</v>
      </c>
      <c r="E209">
        <v>1814</v>
      </c>
      <c r="F209">
        <v>1822.04797557966</v>
      </c>
      <c r="G209">
        <v>71.108912516448001</v>
      </c>
      <c r="H209" t="s">
        <v>228</v>
      </c>
      <c r="I209" t="s">
        <v>89</v>
      </c>
      <c r="J209" t="s">
        <v>44</v>
      </c>
      <c r="K209">
        <v>559532.05834673403</v>
      </c>
      <c r="L209">
        <v>72841.0639295578</v>
      </c>
      <c r="M209" t="s">
        <v>98</v>
      </c>
      <c r="N209" t="s">
        <v>98</v>
      </c>
      <c r="O209">
        <v>559532</v>
      </c>
      <c r="P209">
        <v>4476256</v>
      </c>
      <c r="Q209">
        <v>236</v>
      </c>
      <c r="R209">
        <v>20.553698424209898</v>
      </c>
      <c r="S209" t="s">
        <v>1111</v>
      </c>
      <c r="T209">
        <v>1814</v>
      </c>
      <c r="U209">
        <v>1819.04797557966</v>
      </c>
      <c r="V209">
        <v>71.099999999999994</v>
      </c>
      <c r="W209" t="s">
        <v>21446</v>
      </c>
      <c r="X209">
        <v>72003054</v>
      </c>
      <c r="Y209" t="s">
        <v>96</v>
      </c>
      <c r="Z209" t="s">
        <v>1111</v>
      </c>
      <c r="AA209" t="s">
        <v>1112</v>
      </c>
      <c r="AB209" t="s">
        <v>1110</v>
      </c>
      <c r="AC209" t="s">
        <v>1113</v>
      </c>
      <c r="AD209" t="s">
        <v>1114</v>
      </c>
      <c r="AE209">
        <v>236</v>
      </c>
      <c r="AF209" t="s">
        <v>21446</v>
      </c>
      <c r="AG209" t="s">
        <v>96</v>
      </c>
      <c r="AH209" t="s">
        <v>118</v>
      </c>
      <c r="AI209" t="s">
        <v>152</v>
      </c>
      <c r="AJ209" t="s">
        <v>96</v>
      </c>
      <c r="AK209">
        <v>5</v>
      </c>
      <c r="AL209" t="s">
        <v>96</v>
      </c>
      <c r="AM209" t="s">
        <v>96</v>
      </c>
      <c r="AN209">
        <v>1</v>
      </c>
      <c r="AO209">
        <v>5</v>
      </c>
      <c r="AP209">
        <v>5</v>
      </c>
    </row>
    <row r="210" spans="1:42" x14ac:dyDescent="0.25">
      <c r="A210" t="s">
        <v>1117</v>
      </c>
      <c r="B210">
        <v>20.533037310453501</v>
      </c>
      <c r="C210">
        <v>229</v>
      </c>
      <c r="D210" t="s">
        <v>1120</v>
      </c>
      <c r="E210">
        <v>3532</v>
      </c>
      <c r="F210">
        <v>1824.2909493042901</v>
      </c>
      <c r="G210">
        <v>69.592073371886499</v>
      </c>
      <c r="H210" t="s">
        <v>1121</v>
      </c>
      <c r="I210" t="s">
        <v>1122</v>
      </c>
      <c r="J210" t="s">
        <v>43</v>
      </c>
      <c r="K210">
        <v>60788.0881935914</v>
      </c>
      <c r="L210">
        <v>41391.831509207201</v>
      </c>
      <c r="M210" t="s">
        <v>98</v>
      </c>
      <c r="N210" t="s">
        <v>98</v>
      </c>
      <c r="O210">
        <v>60788</v>
      </c>
      <c r="P210">
        <v>486304</v>
      </c>
      <c r="Q210">
        <v>26</v>
      </c>
      <c r="R210">
        <v>20.577437310453501</v>
      </c>
      <c r="S210" t="s">
        <v>1115</v>
      </c>
      <c r="T210">
        <v>3532</v>
      </c>
      <c r="U210">
        <v>1821.2909493042901</v>
      </c>
      <c r="V210">
        <v>69.599999999999994</v>
      </c>
      <c r="W210" t="s">
        <v>14278</v>
      </c>
      <c r="X210">
        <v>72003054</v>
      </c>
      <c r="Y210" t="s">
        <v>96</v>
      </c>
      <c r="Z210" t="s">
        <v>1115</v>
      </c>
      <c r="AA210" t="s">
        <v>1116</v>
      </c>
      <c r="AB210" t="s">
        <v>1117</v>
      </c>
      <c r="AC210" t="s">
        <v>1118</v>
      </c>
      <c r="AD210" t="s">
        <v>1119</v>
      </c>
      <c r="AE210">
        <v>26</v>
      </c>
      <c r="AF210" t="s">
        <v>14278</v>
      </c>
      <c r="AG210" t="s">
        <v>96</v>
      </c>
      <c r="AH210" t="s">
        <v>96</v>
      </c>
      <c r="AI210" t="s">
        <v>96</v>
      </c>
      <c r="AJ210" t="s">
        <v>96</v>
      </c>
      <c r="AK210">
        <v>5</v>
      </c>
      <c r="AL210">
        <v>4</v>
      </c>
      <c r="AM210">
        <v>3</v>
      </c>
      <c r="AN210">
        <v>2</v>
      </c>
      <c r="AO210">
        <v>5</v>
      </c>
      <c r="AP210">
        <v>5</v>
      </c>
    </row>
    <row r="211" spans="1:42" x14ac:dyDescent="0.25">
      <c r="A211" t="s">
        <v>1554</v>
      </c>
      <c r="B211">
        <v>20.562344152801199</v>
      </c>
      <c r="C211">
        <v>121</v>
      </c>
      <c r="D211" t="s">
        <v>4880</v>
      </c>
      <c r="E211">
        <v>1616</v>
      </c>
      <c r="F211">
        <v>1827.0600125477499</v>
      </c>
      <c r="G211">
        <v>65.391172903040797</v>
      </c>
      <c r="H211" t="s">
        <v>4881</v>
      </c>
      <c r="I211" t="s">
        <v>65</v>
      </c>
      <c r="J211" t="s">
        <v>43</v>
      </c>
      <c r="K211">
        <v>365617.904124016</v>
      </c>
      <c r="L211">
        <v>318936.84315925802</v>
      </c>
      <c r="M211" t="s">
        <v>98</v>
      </c>
      <c r="N211" t="s">
        <v>98</v>
      </c>
      <c r="O211">
        <v>365618</v>
      </c>
      <c r="P211">
        <v>2924944</v>
      </c>
      <c r="Q211">
        <v>154</v>
      </c>
      <c r="R211">
        <v>20.606744152801198</v>
      </c>
      <c r="S211" t="s">
        <v>1554</v>
      </c>
      <c r="T211">
        <v>1616</v>
      </c>
      <c r="U211">
        <v>1824.0600125477499</v>
      </c>
      <c r="V211">
        <v>65.400000000000006</v>
      </c>
      <c r="W211" t="s">
        <v>21447</v>
      </c>
      <c r="X211">
        <v>72003054</v>
      </c>
      <c r="Y211" t="s">
        <v>96</v>
      </c>
      <c r="Z211" t="s">
        <v>1554</v>
      </c>
      <c r="AA211" t="s">
        <v>1555</v>
      </c>
      <c r="AB211" t="s">
        <v>1556</v>
      </c>
      <c r="AC211" t="s">
        <v>1557</v>
      </c>
      <c r="AD211" t="s">
        <v>1558</v>
      </c>
      <c r="AE211">
        <v>154</v>
      </c>
      <c r="AF211" t="s">
        <v>21447</v>
      </c>
      <c r="AG211" t="s">
        <v>96</v>
      </c>
      <c r="AH211" t="s">
        <v>96</v>
      </c>
      <c r="AI211" t="s">
        <v>96</v>
      </c>
      <c r="AJ211" t="s">
        <v>96</v>
      </c>
      <c r="AK211">
        <v>5</v>
      </c>
      <c r="AL211">
        <v>4</v>
      </c>
      <c r="AM211">
        <v>3</v>
      </c>
      <c r="AN211">
        <v>2</v>
      </c>
      <c r="AO211">
        <v>5</v>
      </c>
      <c r="AP211">
        <v>5</v>
      </c>
    </row>
    <row r="212" spans="1:42" x14ac:dyDescent="0.25">
      <c r="A212" t="s">
        <v>1301</v>
      </c>
      <c r="B212">
        <v>20.577332739965701</v>
      </c>
      <c r="C212">
        <v>73.099998474121094</v>
      </c>
      <c r="D212" t="s">
        <v>6769</v>
      </c>
      <c r="E212">
        <v>1893</v>
      </c>
      <c r="F212">
        <v>1828.4762123995199</v>
      </c>
      <c r="G212">
        <v>67.103005756753006</v>
      </c>
      <c r="H212" t="s">
        <v>6770</v>
      </c>
      <c r="I212" t="s">
        <v>6771</v>
      </c>
      <c r="J212" t="s">
        <v>43</v>
      </c>
      <c r="K212">
        <v>448658.65626009798</v>
      </c>
      <c r="L212">
        <v>52058.959026422599</v>
      </c>
      <c r="M212" t="s">
        <v>98</v>
      </c>
      <c r="N212" t="s">
        <v>98</v>
      </c>
      <c r="O212">
        <v>448659</v>
      </c>
      <c r="P212">
        <v>3589272</v>
      </c>
      <c r="Q212">
        <v>189</v>
      </c>
      <c r="R212">
        <v>20.621732739965701</v>
      </c>
      <c r="S212" t="s">
        <v>1301</v>
      </c>
      <c r="T212">
        <v>1893</v>
      </c>
      <c r="U212">
        <v>1825.4762123995199</v>
      </c>
      <c r="V212">
        <v>67.099999999999994</v>
      </c>
      <c r="W212" t="s">
        <v>21448</v>
      </c>
      <c r="X212">
        <v>72003054</v>
      </c>
      <c r="Y212" t="s">
        <v>127</v>
      </c>
      <c r="Z212" t="s">
        <v>1301</v>
      </c>
      <c r="AA212" t="s">
        <v>1302</v>
      </c>
      <c r="AB212" t="s">
        <v>457</v>
      </c>
      <c r="AC212" t="s">
        <v>1303</v>
      </c>
      <c r="AD212" t="s">
        <v>458</v>
      </c>
      <c r="AE212">
        <v>189</v>
      </c>
      <c r="AF212" t="s">
        <v>21448</v>
      </c>
      <c r="AG212" t="s">
        <v>96</v>
      </c>
      <c r="AH212" t="s">
        <v>96</v>
      </c>
      <c r="AI212" t="s">
        <v>96</v>
      </c>
      <c r="AJ212">
        <v>6</v>
      </c>
      <c r="AK212">
        <v>5</v>
      </c>
      <c r="AL212" t="s">
        <v>96</v>
      </c>
      <c r="AM212">
        <v>3</v>
      </c>
      <c r="AN212">
        <v>2</v>
      </c>
      <c r="AO212">
        <v>6</v>
      </c>
      <c r="AP212">
        <v>6</v>
      </c>
    </row>
    <row r="213" spans="1:42" x14ac:dyDescent="0.25">
      <c r="A213" t="s">
        <v>6772</v>
      </c>
      <c r="B213">
        <v>20.636390133459901</v>
      </c>
      <c r="C213">
        <v>160</v>
      </c>
      <c r="D213" t="s">
        <v>6773</v>
      </c>
      <c r="E213">
        <v>1502</v>
      </c>
      <c r="F213">
        <v>1834.0562628068301</v>
      </c>
      <c r="G213">
        <v>51.343436291894797</v>
      </c>
      <c r="H213" t="s">
        <v>6774</v>
      </c>
      <c r="I213" t="s">
        <v>6775</v>
      </c>
      <c r="J213" t="s">
        <v>43</v>
      </c>
      <c r="K213">
        <v>81391.309573598104</v>
      </c>
      <c r="L213">
        <v>23136.548265503301</v>
      </c>
      <c r="M213" t="s">
        <v>98</v>
      </c>
      <c r="N213" t="s">
        <v>98</v>
      </c>
      <c r="O213">
        <v>81391</v>
      </c>
      <c r="P213">
        <v>651128</v>
      </c>
      <c r="Q213">
        <v>34</v>
      </c>
      <c r="R213">
        <v>20.680790133459901</v>
      </c>
      <c r="S213" t="s">
        <v>6776</v>
      </c>
      <c r="T213">
        <v>1502</v>
      </c>
      <c r="U213">
        <v>1831.0562628068301</v>
      </c>
      <c r="V213">
        <v>51.3</v>
      </c>
      <c r="W213" t="s">
        <v>21449</v>
      </c>
      <c r="X213">
        <v>72003054</v>
      </c>
      <c r="Y213" t="s">
        <v>96</v>
      </c>
      <c r="Z213" t="s">
        <v>6776</v>
      </c>
      <c r="AA213" t="s">
        <v>6777</v>
      </c>
      <c r="AB213" t="s">
        <v>6772</v>
      </c>
      <c r="AC213" t="s">
        <v>6778</v>
      </c>
      <c r="AD213" t="s">
        <v>6779</v>
      </c>
      <c r="AE213">
        <v>34</v>
      </c>
      <c r="AF213" t="s">
        <v>21449</v>
      </c>
      <c r="AG213" t="s">
        <v>96</v>
      </c>
      <c r="AH213" t="s">
        <v>96</v>
      </c>
      <c r="AI213" t="s">
        <v>96</v>
      </c>
      <c r="AJ213" t="s">
        <v>96</v>
      </c>
      <c r="AK213">
        <v>5</v>
      </c>
      <c r="AL213">
        <v>4</v>
      </c>
      <c r="AM213">
        <v>3</v>
      </c>
      <c r="AN213">
        <v>2</v>
      </c>
      <c r="AO213">
        <v>5</v>
      </c>
      <c r="AP213">
        <v>5</v>
      </c>
    </row>
    <row r="214" spans="1:42" x14ac:dyDescent="0.25">
      <c r="A214" t="s">
        <v>3325</v>
      </c>
      <c r="B214">
        <v>20.644802204100099</v>
      </c>
      <c r="C214">
        <v>95</v>
      </c>
      <c r="D214" s="2" t="s">
        <v>6780</v>
      </c>
      <c r="E214">
        <v>2502</v>
      </c>
      <c r="F214">
        <v>1834.85107909358</v>
      </c>
      <c r="G214">
        <v>55.269867455299703</v>
      </c>
      <c r="H214" t="s">
        <v>6781</v>
      </c>
      <c r="I214" t="s">
        <v>6782</v>
      </c>
      <c r="J214" t="s">
        <v>43</v>
      </c>
      <c r="K214">
        <v>144160.622087075</v>
      </c>
      <c r="L214">
        <v>37345.691119384603</v>
      </c>
      <c r="M214" t="s">
        <v>98</v>
      </c>
      <c r="N214" t="s">
        <v>98</v>
      </c>
      <c r="O214">
        <v>144161</v>
      </c>
      <c r="P214">
        <v>1153288</v>
      </c>
      <c r="Q214">
        <v>61</v>
      </c>
      <c r="R214">
        <v>20.689202204100098</v>
      </c>
      <c r="S214" t="s">
        <v>3326</v>
      </c>
      <c r="T214">
        <v>2502</v>
      </c>
      <c r="U214">
        <v>1831.85107909358</v>
      </c>
      <c r="V214">
        <v>55.3</v>
      </c>
      <c r="W214" t="s">
        <v>21450</v>
      </c>
      <c r="X214">
        <v>72003054</v>
      </c>
      <c r="Y214" t="s">
        <v>96</v>
      </c>
      <c r="Z214" t="s">
        <v>3326</v>
      </c>
      <c r="AA214" t="s">
        <v>4219</v>
      </c>
      <c r="AB214" t="s">
        <v>3325</v>
      </c>
      <c r="AC214" t="s">
        <v>4220</v>
      </c>
      <c r="AD214" t="s">
        <v>3324</v>
      </c>
      <c r="AE214">
        <v>61</v>
      </c>
      <c r="AF214" t="s">
        <v>21450</v>
      </c>
      <c r="AG214" t="s">
        <v>96</v>
      </c>
      <c r="AH214" t="s">
        <v>96</v>
      </c>
      <c r="AI214" t="s">
        <v>96</v>
      </c>
      <c r="AJ214" t="s">
        <v>96</v>
      </c>
      <c r="AK214">
        <v>5</v>
      </c>
      <c r="AL214">
        <v>4</v>
      </c>
      <c r="AM214">
        <v>3</v>
      </c>
      <c r="AN214">
        <v>2</v>
      </c>
      <c r="AO214">
        <v>5</v>
      </c>
      <c r="AP214">
        <v>5</v>
      </c>
    </row>
    <row r="215" spans="1:42" x14ac:dyDescent="0.25">
      <c r="A215" t="s">
        <v>4864</v>
      </c>
      <c r="B215">
        <v>20.6550924202012</v>
      </c>
      <c r="C215">
        <v>206</v>
      </c>
      <c r="D215" t="s">
        <v>3775</v>
      </c>
      <c r="E215">
        <v>1906</v>
      </c>
      <c r="F215">
        <v>1835.8233523543699</v>
      </c>
      <c r="G215">
        <v>50.422534641250799</v>
      </c>
      <c r="H215" t="s">
        <v>3776</v>
      </c>
      <c r="I215" t="s">
        <v>3777</v>
      </c>
      <c r="J215" t="s">
        <v>43</v>
      </c>
      <c r="K215">
        <v>54672.169498751398</v>
      </c>
      <c r="L215">
        <v>6312.4418159747902</v>
      </c>
      <c r="M215" t="s">
        <v>98</v>
      </c>
      <c r="N215" t="s">
        <v>98</v>
      </c>
      <c r="O215">
        <v>54672</v>
      </c>
      <c r="P215">
        <v>437376</v>
      </c>
      <c r="Q215">
        <v>23</v>
      </c>
      <c r="R215">
        <v>20.699492420201199</v>
      </c>
      <c r="S215" t="s">
        <v>4864</v>
      </c>
      <c r="T215">
        <v>1906</v>
      </c>
      <c r="U215">
        <v>1832.8233523543699</v>
      </c>
      <c r="V215">
        <v>50.4</v>
      </c>
      <c r="W215" t="s">
        <v>21451</v>
      </c>
      <c r="X215">
        <v>72003054</v>
      </c>
      <c r="Y215" t="s">
        <v>96</v>
      </c>
      <c r="Z215" t="s">
        <v>4864</v>
      </c>
      <c r="AA215" t="s">
        <v>4866</v>
      </c>
      <c r="AB215" t="s">
        <v>4863</v>
      </c>
      <c r="AC215" t="s">
        <v>6783</v>
      </c>
      <c r="AD215" t="s">
        <v>4865</v>
      </c>
      <c r="AE215">
        <v>23</v>
      </c>
      <c r="AF215" t="s">
        <v>21451</v>
      </c>
      <c r="AG215" t="s">
        <v>96</v>
      </c>
      <c r="AH215" t="s">
        <v>96</v>
      </c>
      <c r="AI215" t="s">
        <v>96</v>
      </c>
      <c r="AJ215" t="s">
        <v>96</v>
      </c>
      <c r="AK215">
        <v>5</v>
      </c>
      <c r="AL215" t="s">
        <v>96</v>
      </c>
      <c r="AM215">
        <v>3</v>
      </c>
      <c r="AN215">
        <v>2</v>
      </c>
      <c r="AO215">
        <v>5</v>
      </c>
      <c r="AP215">
        <v>5</v>
      </c>
    </row>
    <row r="216" spans="1:42" x14ac:dyDescent="0.25">
      <c r="A216" t="s">
        <v>2549</v>
      </c>
      <c r="B216">
        <v>20.668515633483501</v>
      </c>
      <c r="C216">
        <v>91</v>
      </c>
      <c r="D216" t="s">
        <v>21210</v>
      </c>
      <c r="E216">
        <v>1497</v>
      </c>
      <c r="F216">
        <v>1837.0916475213501</v>
      </c>
      <c r="G216">
        <v>55.407433238089503</v>
      </c>
      <c r="H216" t="s">
        <v>21211</v>
      </c>
      <c r="I216" t="s">
        <v>848</v>
      </c>
      <c r="J216" t="s">
        <v>43</v>
      </c>
      <c r="K216">
        <v>20843.854185833399</v>
      </c>
      <c r="L216">
        <v>4974.2155859383101</v>
      </c>
      <c r="M216" t="s">
        <v>98</v>
      </c>
      <c r="N216" t="s">
        <v>98</v>
      </c>
      <c r="O216">
        <v>20844</v>
      </c>
      <c r="P216">
        <v>166752</v>
      </c>
      <c r="Q216">
        <v>9</v>
      </c>
      <c r="R216">
        <v>20.712915633483501</v>
      </c>
      <c r="S216" t="s">
        <v>2549</v>
      </c>
      <c r="T216">
        <v>1497</v>
      </c>
      <c r="U216">
        <v>1834.0916475213501</v>
      </c>
      <c r="V216">
        <v>55.4</v>
      </c>
      <c r="W216" t="s">
        <v>14279</v>
      </c>
      <c r="X216">
        <v>72003054</v>
      </c>
      <c r="Y216" t="s">
        <v>96</v>
      </c>
      <c r="Z216" t="s">
        <v>2549</v>
      </c>
      <c r="AA216" t="s">
        <v>2550</v>
      </c>
      <c r="AB216" t="s">
        <v>2548</v>
      </c>
      <c r="AC216" t="s">
        <v>2551</v>
      </c>
      <c r="AD216" t="s">
        <v>2552</v>
      </c>
      <c r="AE216">
        <v>9</v>
      </c>
      <c r="AF216" t="s">
        <v>14279</v>
      </c>
      <c r="AG216" t="s">
        <v>96</v>
      </c>
      <c r="AH216" t="s">
        <v>96</v>
      </c>
      <c r="AI216" t="s">
        <v>96</v>
      </c>
      <c r="AJ216" t="s">
        <v>96</v>
      </c>
      <c r="AK216">
        <v>5</v>
      </c>
      <c r="AL216">
        <v>4</v>
      </c>
      <c r="AM216">
        <v>3</v>
      </c>
      <c r="AN216">
        <v>2</v>
      </c>
      <c r="AO216">
        <v>5</v>
      </c>
      <c r="AP216">
        <v>5</v>
      </c>
    </row>
    <row r="217" spans="1:42" x14ac:dyDescent="0.25">
      <c r="A217" t="s">
        <v>6785</v>
      </c>
      <c r="B217">
        <v>20.7650507275916</v>
      </c>
      <c r="C217">
        <v>187</v>
      </c>
      <c r="D217" t="s">
        <v>6786</v>
      </c>
      <c r="E217">
        <v>1404</v>
      </c>
      <c r="F217">
        <v>1846.2127864563299</v>
      </c>
      <c r="G217">
        <v>54.625503451565201</v>
      </c>
      <c r="H217" t="s">
        <v>6787</v>
      </c>
      <c r="I217" t="s">
        <v>6788</v>
      </c>
      <c r="J217" t="s">
        <v>43</v>
      </c>
      <c r="K217">
        <v>65703.485677434597</v>
      </c>
      <c r="L217">
        <v>17564.699884216199</v>
      </c>
      <c r="M217" t="s">
        <v>98</v>
      </c>
      <c r="N217" t="s">
        <v>98</v>
      </c>
      <c r="O217">
        <v>65703</v>
      </c>
      <c r="P217">
        <v>525624</v>
      </c>
      <c r="Q217">
        <v>28</v>
      </c>
      <c r="R217">
        <v>20.809450727591599</v>
      </c>
      <c r="S217" t="s">
        <v>6785</v>
      </c>
      <c r="T217">
        <v>1404</v>
      </c>
      <c r="U217">
        <v>1843.2127864563299</v>
      </c>
      <c r="V217">
        <v>54.6</v>
      </c>
      <c r="W217" t="s">
        <v>21452</v>
      </c>
      <c r="X217">
        <v>72003054</v>
      </c>
      <c r="Y217" t="s">
        <v>96</v>
      </c>
      <c r="Z217" t="s">
        <v>6785</v>
      </c>
      <c r="AA217" t="s">
        <v>1148</v>
      </c>
      <c r="AB217" t="s">
        <v>6789</v>
      </c>
      <c r="AC217" t="s">
        <v>1146</v>
      </c>
      <c r="AD217" t="s">
        <v>6790</v>
      </c>
      <c r="AE217">
        <v>28</v>
      </c>
      <c r="AF217" t="s">
        <v>21452</v>
      </c>
      <c r="AG217" t="s">
        <v>96</v>
      </c>
      <c r="AH217" t="s">
        <v>96</v>
      </c>
      <c r="AI217" t="s">
        <v>96</v>
      </c>
      <c r="AJ217" t="s">
        <v>96</v>
      </c>
      <c r="AK217">
        <v>5</v>
      </c>
      <c r="AL217">
        <v>4</v>
      </c>
      <c r="AM217">
        <v>3</v>
      </c>
      <c r="AN217">
        <v>2</v>
      </c>
      <c r="AO217">
        <v>5</v>
      </c>
      <c r="AP217">
        <v>5</v>
      </c>
    </row>
    <row r="218" spans="1:42" x14ac:dyDescent="0.25">
      <c r="A218" t="s">
        <v>1560</v>
      </c>
      <c r="B218">
        <v>20.7659260733876</v>
      </c>
      <c r="C218">
        <v>185</v>
      </c>
      <c r="D218" t="s">
        <v>60</v>
      </c>
      <c r="F218">
        <v>1846.29549369036</v>
      </c>
      <c r="G218">
        <v>56.0036896507821</v>
      </c>
      <c r="H218" t="s">
        <v>6266</v>
      </c>
      <c r="I218" t="s">
        <v>6267</v>
      </c>
      <c r="J218" t="s">
        <v>39</v>
      </c>
      <c r="K218">
        <v>22020.427078663099</v>
      </c>
      <c r="L218">
        <v>8730.5755966792694</v>
      </c>
      <c r="M218" t="s">
        <v>98</v>
      </c>
      <c r="N218" t="s">
        <v>98</v>
      </c>
      <c r="O218">
        <v>22020</v>
      </c>
      <c r="P218">
        <v>176160</v>
      </c>
      <c r="Q218">
        <v>9</v>
      </c>
      <c r="R218">
        <v>20.8103260733876</v>
      </c>
      <c r="S218" t="s">
        <v>1560</v>
      </c>
      <c r="T218" t="s">
        <v>96</v>
      </c>
      <c r="U218">
        <v>1843.29549369036</v>
      </c>
      <c r="V218">
        <v>56</v>
      </c>
      <c r="W218" t="s">
        <v>21453</v>
      </c>
      <c r="X218">
        <v>72003054</v>
      </c>
      <c r="Y218" t="s">
        <v>96</v>
      </c>
      <c r="Z218" t="s">
        <v>1560</v>
      </c>
      <c r="AA218" t="s">
        <v>1561</v>
      </c>
      <c r="AB218" t="s">
        <v>1562</v>
      </c>
      <c r="AC218" t="s">
        <v>6791</v>
      </c>
      <c r="AD218" t="s">
        <v>1563</v>
      </c>
      <c r="AE218">
        <v>9</v>
      </c>
      <c r="AF218" t="s">
        <v>21453</v>
      </c>
      <c r="AG218" t="s">
        <v>96</v>
      </c>
      <c r="AH218" t="s">
        <v>96</v>
      </c>
      <c r="AI218" t="s">
        <v>96</v>
      </c>
      <c r="AJ218" t="s">
        <v>96</v>
      </c>
      <c r="AK218">
        <v>5</v>
      </c>
      <c r="AL218" t="s">
        <v>96</v>
      </c>
      <c r="AM218">
        <v>3</v>
      </c>
      <c r="AN218">
        <v>2</v>
      </c>
      <c r="AO218">
        <v>5</v>
      </c>
      <c r="AP218">
        <v>5</v>
      </c>
    </row>
    <row r="219" spans="1:42" x14ac:dyDescent="0.25">
      <c r="A219" t="s">
        <v>6792</v>
      </c>
      <c r="B219">
        <v>20.8425882748551</v>
      </c>
      <c r="C219">
        <v>129</v>
      </c>
      <c r="D219" t="s">
        <v>6793</v>
      </c>
      <c r="E219">
        <v>2139</v>
      </c>
      <c r="F219">
        <v>1853.5389381299899</v>
      </c>
      <c r="G219">
        <v>59.041226435687499</v>
      </c>
      <c r="H219" t="s">
        <v>6794</v>
      </c>
      <c r="I219" t="s">
        <v>6795</v>
      </c>
      <c r="J219" t="s">
        <v>43</v>
      </c>
      <c r="K219">
        <v>312589.45441542199</v>
      </c>
      <c r="L219">
        <v>19399.212824951199</v>
      </c>
      <c r="M219" t="s">
        <v>98</v>
      </c>
      <c r="N219" t="s">
        <v>98</v>
      </c>
      <c r="O219">
        <v>312589</v>
      </c>
      <c r="P219">
        <v>2500712</v>
      </c>
      <c r="Q219">
        <v>132</v>
      </c>
      <c r="R219">
        <v>20.886988274855099</v>
      </c>
      <c r="S219" t="s">
        <v>6796</v>
      </c>
      <c r="T219">
        <v>2139</v>
      </c>
      <c r="U219">
        <v>1850.5389381299899</v>
      </c>
      <c r="V219">
        <v>59</v>
      </c>
      <c r="W219" t="s">
        <v>21454</v>
      </c>
      <c r="X219">
        <v>72003054</v>
      </c>
      <c r="Y219" t="s">
        <v>96</v>
      </c>
      <c r="Z219" t="s">
        <v>6796</v>
      </c>
      <c r="AA219" t="s">
        <v>6797</v>
      </c>
      <c r="AB219" t="s">
        <v>6792</v>
      </c>
      <c r="AC219" t="s">
        <v>6798</v>
      </c>
      <c r="AD219" t="s">
        <v>6799</v>
      </c>
      <c r="AE219">
        <v>132</v>
      </c>
      <c r="AF219" t="s">
        <v>21454</v>
      </c>
      <c r="AG219" t="s">
        <v>96</v>
      </c>
      <c r="AH219" t="s">
        <v>96</v>
      </c>
      <c r="AI219" t="s">
        <v>96</v>
      </c>
      <c r="AJ219" t="s">
        <v>96</v>
      </c>
      <c r="AK219">
        <v>5</v>
      </c>
      <c r="AL219">
        <v>4</v>
      </c>
      <c r="AM219">
        <v>3</v>
      </c>
      <c r="AN219">
        <v>2</v>
      </c>
      <c r="AO219">
        <v>5</v>
      </c>
      <c r="AP219">
        <v>5</v>
      </c>
    </row>
    <row r="220" spans="1:42" x14ac:dyDescent="0.25">
      <c r="A220" t="s">
        <v>4223</v>
      </c>
      <c r="B220">
        <v>20.843359119049499</v>
      </c>
      <c r="C220">
        <v>145</v>
      </c>
      <c r="D220" t="s">
        <v>21212</v>
      </c>
      <c r="E220">
        <v>2010</v>
      </c>
      <c r="F220">
        <v>1853.6117715079299</v>
      </c>
      <c r="G220">
        <v>61.568817568861697</v>
      </c>
      <c r="H220" t="s">
        <v>21213</v>
      </c>
      <c r="I220" t="s">
        <v>6795</v>
      </c>
      <c r="J220" t="s">
        <v>43</v>
      </c>
      <c r="K220">
        <v>83346.765394402799</v>
      </c>
      <c r="L220">
        <v>16003.899094832001</v>
      </c>
      <c r="M220" t="s">
        <v>98</v>
      </c>
      <c r="N220" t="s">
        <v>98</v>
      </c>
      <c r="O220">
        <v>83347</v>
      </c>
      <c r="P220">
        <v>666776</v>
      </c>
      <c r="Q220">
        <v>35</v>
      </c>
      <c r="R220">
        <v>20.887759119049498</v>
      </c>
      <c r="S220" t="s">
        <v>4221</v>
      </c>
      <c r="T220">
        <v>2010</v>
      </c>
      <c r="U220">
        <v>1850.6117715079299</v>
      </c>
      <c r="V220">
        <v>61.6</v>
      </c>
      <c r="W220" t="s">
        <v>21455</v>
      </c>
      <c r="X220">
        <v>72003054</v>
      </c>
      <c r="Y220" t="s">
        <v>96</v>
      </c>
      <c r="Z220" t="s">
        <v>4221</v>
      </c>
      <c r="AA220" t="s">
        <v>4222</v>
      </c>
      <c r="AB220" t="s">
        <v>4223</v>
      </c>
      <c r="AC220" t="s">
        <v>3021</v>
      </c>
      <c r="AD220" t="s">
        <v>4224</v>
      </c>
      <c r="AE220">
        <v>35</v>
      </c>
      <c r="AF220" t="s">
        <v>21455</v>
      </c>
      <c r="AG220" t="s">
        <v>96</v>
      </c>
      <c r="AH220" t="s">
        <v>96</v>
      </c>
      <c r="AI220" t="s">
        <v>96</v>
      </c>
      <c r="AJ220" t="s">
        <v>96</v>
      </c>
      <c r="AK220">
        <v>5</v>
      </c>
      <c r="AL220">
        <v>4</v>
      </c>
      <c r="AM220">
        <v>3</v>
      </c>
      <c r="AN220">
        <v>2</v>
      </c>
      <c r="AO220">
        <v>5</v>
      </c>
      <c r="AP220">
        <v>5</v>
      </c>
    </row>
    <row r="221" spans="1:42" x14ac:dyDescent="0.25">
      <c r="A221" t="s">
        <v>6801</v>
      </c>
      <c r="B221">
        <v>20.944993264636601</v>
      </c>
      <c r="C221">
        <v>161</v>
      </c>
      <c r="D221" t="s">
        <v>5077</v>
      </c>
      <c r="E221">
        <v>1727</v>
      </c>
      <c r="F221">
        <v>1863.21469540833</v>
      </c>
      <c r="G221">
        <v>74.608057414748401</v>
      </c>
      <c r="H221" t="s">
        <v>5078</v>
      </c>
      <c r="I221" t="s">
        <v>5079</v>
      </c>
      <c r="J221" t="s">
        <v>43</v>
      </c>
      <c r="K221">
        <v>47493.258814526504</v>
      </c>
      <c r="L221">
        <v>39743.509453370403</v>
      </c>
      <c r="M221" t="s">
        <v>98</v>
      </c>
      <c r="N221" t="s">
        <v>98</v>
      </c>
      <c r="O221">
        <v>47493</v>
      </c>
      <c r="P221">
        <v>379944</v>
      </c>
      <c r="Q221">
        <v>20</v>
      </c>
      <c r="R221">
        <v>20.9893932646366</v>
      </c>
      <c r="S221" t="s">
        <v>6802</v>
      </c>
      <c r="T221">
        <v>1727</v>
      </c>
      <c r="U221">
        <v>1860.21469540833</v>
      </c>
      <c r="V221">
        <v>74.599999999999994</v>
      </c>
      <c r="W221" t="s">
        <v>21456</v>
      </c>
      <c r="X221">
        <v>72003054</v>
      </c>
      <c r="Y221" t="s">
        <v>96</v>
      </c>
      <c r="Z221" t="s">
        <v>6802</v>
      </c>
      <c r="AA221" t="s">
        <v>6803</v>
      </c>
      <c r="AB221" t="s">
        <v>6801</v>
      </c>
      <c r="AC221" t="s">
        <v>6804</v>
      </c>
      <c r="AD221" t="s">
        <v>6805</v>
      </c>
      <c r="AE221">
        <v>20</v>
      </c>
      <c r="AF221" t="s">
        <v>21456</v>
      </c>
      <c r="AG221" t="s">
        <v>96</v>
      </c>
      <c r="AH221" t="s">
        <v>96</v>
      </c>
      <c r="AI221" t="s">
        <v>96</v>
      </c>
      <c r="AJ221" t="s">
        <v>96</v>
      </c>
      <c r="AK221">
        <v>5</v>
      </c>
      <c r="AL221">
        <v>4</v>
      </c>
      <c r="AM221">
        <v>3</v>
      </c>
      <c r="AN221">
        <v>2</v>
      </c>
      <c r="AO221">
        <v>5</v>
      </c>
      <c r="AP221">
        <v>5</v>
      </c>
    </row>
    <row r="222" spans="1:42" x14ac:dyDescent="0.25">
      <c r="A222" t="s">
        <v>6806</v>
      </c>
      <c r="B222">
        <v>20.974892382866901</v>
      </c>
      <c r="C222">
        <v>186</v>
      </c>
      <c r="D222" t="s">
        <v>6807</v>
      </c>
      <c r="E222">
        <v>2207</v>
      </c>
      <c r="F222">
        <v>1866.03971996475</v>
      </c>
      <c r="G222">
        <v>58.866502416986897</v>
      </c>
      <c r="H222" t="s">
        <v>6808</v>
      </c>
      <c r="I222" t="s">
        <v>6809</v>
      </c>
      <c r="J222" t="s">
        <v>43</v>
      </c>
      <c r="K222">
        <v>63910.039754227299</v>
      </c>
      <c r="L222">
        <v>19652.9395651548</v>
      </c>
      <c r="M222" t="s">
        <v>98</v>
      </c>
      <c r="N222" t="s">
        <v>98</v>
      </c>
      <c r="O222">
        <v>63910</v>
      </c>
      <c r="P222">
        <v>511280</v>
      </c>
      <c r="Q222">
        <v>27</v>
      </c>
      <c r="R222">
        <v>21.019292382866901</v>
      </c>
      <c r="S222" t="s">
        <v>6806</v>
      </c>
      <c r="T222">
        <v>2207</v>
      </c>
      <c r="U222">
        <v>1863.03971996475</v>
      </c>
      <c r="V222">
        <v>58.9</v>
      </c>
      <c r="W222" t="s">
        <v>21457</v>
      </c>
      <c r="X222">
        <v>72003054</v>
      </c>
      <c r="Y222" t="s">
        <v>96</v>
      </c>
      <c r="Z222" t="s">
        <v>6806</v>
      </c>
      <c r="AA222" t="s">
        <v>6810</v>
      </c>
      <c r="AB222" t="s">
        <v>6811</v>
      </c>
      <c r="AC222" t="s">
        <v>6812</v>
      </c>
      <c r="AD222" t="s">
        <v>6813</v>
      </c>
      <c r="AE222">
        <v>27</v>
      </c>
      <c r="AF222" t="s">
        <v>21457</v>
      </c>
      <c r="AG222" t="s">
        <v>96</v>
      </c>
      <c r="AH222" t="s">
        <v>96</v>
      </c>
      <c r="AI222" t="s">
        <v>96</v>
      </c>
      <c r="AJ222" t="s">
        <v>96</v>
      </c>
      <c r="AK222">
        <v>5</v>
      </c>
      <c r="AL222">
        <v>4</v>
      </c>
      <c r="AM222">
        <v>3</v>
      </c>
      <c r="AN222">
        <v>2</v>
      </c>
      <c r="AO222">
        <v>5</v>
      </c>
      <c r="AP222">
        <v>5</v>
      </c>
    </row>
    <row r="223" spans="1:42" x14ac:dyDescent="0.25">
      <c r="A223" t="s">
        <v>1131</v>
      </c>
      <c r="B223">
        <v>20.985647912492102</v>
      </c>
      <c r="C223">
        <v>243</v>
      </c>
      <c r="D223" t="s">
        <v>1132</v>
      </c>
      <c r="E223">
        <v>1851</v>
      </c>
      <c r="F223">
        <v>1867.0559584730099</v>
      </c>
      <c r="G223">
        <v>90.117582164706207</v>
      </c>
      <c r="H223" t="s">
        <v>1133</v>
      </c>
      <c r="I223" t="s">
        <v>1134</v>
      </c>
      <c r="J223" t="s">
        <v>43</v>
      </c>
      <c r="K223">
        <v>2720367.1503622299</v>
      </c>
      <c r="L223">
        <v>602250.57989745704</v>
      </c>
      <c r="M223">
        <v>13901.567602118101</v>
      </c>
      <c r="N223">
        <v>13901.567602118101</v>
      </c>
      <c r="O223">
        <v>2706466</v>
      </c>
      <c r="P223">
        <v>21651728</v>
      </c>
      <c r="Q223">
        <v>1139</v>
      </c>
      <c r="R223">
        <v>21.030047912492101</v>
      </c>
      <c r="S223" t="s">
        <v>1131</v>
      </c>
      <c r="T223">
        <v>1851</v>
      </c>
      <c r="U223">
        <v>1864.0559584730099</v>
      </c>
      <c r="V223">
        <v>90.1</v>
      </c>
      <c r="W223" t="s">
        <v>14280</v>
      </c>
      <c r="X223">
        <v>72003054</v>
      </c>
      <c r="Y223" t="s">
        <v>96</v>
      </c>
      <c r="Z223" t="s">
        <v>1131</v>
      </c>
      <c r="AA223" t="s">
        <v>1135</v>
      </c>
      <c r="AB223" t="s">
        <v>1136</v>
      </c>
      <c r="AC223" t="s">
        <v>1137</v>
      </c>
      <c r="AD223" t="s">
        <v>1138</v>
      </c>
      <c r="AE223">
        <v>1139</v>
      </c>
      <c r="AF223" t="s">
        <v>1133</v>
      </c>
      <c r="AG223" t="s">
        <v>1132</v>
      </c>
      <c r="AH223" t="s">
        <v>96</v>
      </c>
      <c r="AI223" t="s">
        <v>96</v>
      </c>
      <c r="AJ223" t="s">
        <v>96</v>
      </c>
      <c r="AK223" t="s">
        <v>96</v>
      </c>
      <c r="AL223" t="s">
        <v>96</v>
      </c>
      <c r="AM223">
        <v>3</v>
      </c>
      <c r="AN223">
        <v>2</v>
      </c>
      <c r="AO223">
        <v>3</v>
      </c>
      <c r="AP223">
        <v>3</v>
      </c>
    </row>
    <row r="224" spans="1:42" x14ac:dyDescent="0.25">
      <c r="A224" t="s">
        <v>21214</v>
      </c>
      <c r="B224">
        <v>21.0024505493185</v>
      </c>
      <c r="C224">
        <v>143</v>
      </c>
      <c r="D224" t="s">
        <v>21215</v>
      </c>
      <c r="E224">
        <v>1382</v>
      </c>
      <c r="F224">
        <v>1868.6435591935899</v>
      </c>
      <c r="G224">
        <v>50.751552161879701</v>
      </c>
      <c r="H224" t="s">
        <v>21216</v>
      </c>
      <c r="I224" t="s">
        <v>21217</v>
      </c>
      <c r="J224" t="s">
        <v>43</v>
      </c>
      <c r="K224">
        <v>83742.511122941098</v>
      </c>
      <c r="L224">
        <v>61343.905577874</v>
      </c>
      <c r="M224" t="s">
        <v>98</v>
      </c>
      <c r="N224" t="s">
        <v>98</v>
      </c>
      <c r="O224">
        <v>83743</v>
      </c>
      <c r="P224">
        <v>669944</v>
      </c>
      <c r="Q224">
        <v>35</v>
      </c>
      <c r="R224">
        <v>21.046850549318499</v>
      </c>
      <c r="S224" t="s">
        <v>21214</v>
      </c>
      <c r="T224">
        <v>1382</v>
      </c>
      <c r="U224">
        <v>1865.6435591935899</v>
      </c>
      <c r="V224">
        <v>50.8</v>
      </c>
      <c r="W224" t="s">
        <v>21458</v>
      </c>
      <c r="X224">
        <v>72003054</v>
      </c>
      <c r="Y224" t="s">
        <v>96</v>
      </c>
      <c r="Z224" t="s">
        <v>21214</v>
      </c>
      <c r="AA224" t="s">
        <v>21218</v>
      </c>
      <c r="AB224" t="s">
        <v>21219</v>
      </c>
      <c r="AC224" t="s">
        <v>21220</v>
      </c>
      <c r="AD224" t="s">
        <v>21221</v>
      </c>
      <c r="AE224">
        <v>35</v>
      </c>
      <c r="AF224" t="s">
        <v>21458</v>
      </c>
      <c r="AG224" t="s">
        <v>96</v>
      </c>
      <c r="AH224" t="s">
        <v>96</v>
      </c>
      <c r="AI224" t="s">
        <v>96</v>
      </c>
      <c r="AJ224" t="s">
        <v>96</v>
      </c>
      <c r="AK224">
        <v>5</v>
      </c>
      <c r="AL224">
        <v>4</v>
      </c>
      <c r="AM224">
        <v>3</v>
      </c>
      <c r="AN224">
        <v>2</v>
      </c>
      <c r="AO224">
        <v>5</v>
      </c>
      <c r="AP224">
        <v>5</v>
      </c>
    </row>
    <row r="225" spans="1:42" x14ac:dyDescent="0.25">
      <c r="A225" t="s">
        <v>1139</v>
      </c>
      <c r="B225">
        <v>21.052995321507399</v>
      </c>
      <c r="C225">
        <v>135</v>
      </c>
      <c r="D225" t="s">
        <v>6814</v>
      </c>
      <c r="E225">
        <v>1766</v>
      </c>
      <c r="F225">
        <v>1873.41929276314</v>
      </c>
      <c r="G225">
        <v>70.341513887207995</v>
      </c>
      <c r="H225" t="s">
        <v>6815</v>
      </c>
      <c r="I225" t="s">
        <v>848</v>
      </c>
      <c r="J225" t="s">
        <v>43</v>
      </c>
      <c r="K225">
        <v>340406.91405725799</v>
      </c>
      <c r="L225">
        <v>149359.808221199</v>
      </c>
      <c r="M225" t="s">
        <v>98</v>
      </c>
      <c r="N225" t="s">
        <v>98</v>
      </c>
      <c r="O225">
        <v>340407</v>
      </c>
      <c r="P225">
        <v>2723256</v>
      </c>
      <c r="Q225">
        <v>143</v>
      </c>
      <c r="R225">
        <v>21.097395321507399</v>
      </c>
      <c r="S225" t="s">
        <v>1139</v>
      </c>
      <c r="T225">
        <v>1766</v>
      </c>
      <c r="U225">
        <v>1870.41929276314</v>
      </c>
      <c r="V225">
        <v>70.3</v>
      </c>
      <c r="W225" t="s">
        <v>21459</v>
      </c>
      <c r="X225">
        <v>72003054</v>
      </c>
      <c r="Y225" t="s">
        <v>96</v>
      </c>
      <c r="Z225" t="s">
        <v>1139</v>
      </c>
      <c r="AA225" t="s">
        <v>1140</v>
      </c>
      <c r="AB225" t="s">
        <v>1141</v>
      </c>
      <c r="AC225" t="s">
        <v>1142</v>
      </c>
      <c r="AD225" t="s">
        <v>1143</v>
      </c>
      <c r="AE225">
        <v>143</v>
      </c>
      <c r="AF225" t="s">
        <v>21459</v>
      </c>
      <c r="AG225" t="s">
        <v>96</v>
      </c>
      <c r="AH225" t="s">
        <v>96</v>
      </c>
      <c r="AI225" t="s">
        <v>96</v>
      </c>
      <c r="AJ225" t="s">
        <v>96</v>
      </c>
      <c r="AK225">
        <v>5</v>
      </c>
      <c r="AL225">
        <v>4</v>
      </c>
      <c r="AM225">
        <v>3</v>
      </c>
      <c r="AN225">
        <v>2</v>
      </c>
      <c r="AO225">
        <v>5</v>
      </c>
      <c r="AP225">
        <v>5</v>
      </c>
    </row>
    <row r="226" spans="1:42" x14ac:dyDescent="0.25">
      <c r="A226" t="s">
        <v>6816</v>
      </c>
      <c r="B226">
        <v>21.0617672186095</v>
      </c>
      <c r="C226">
        <v>132</v>
      </c>
      <c r="D226" t="s">
        <v>6817</v>
      </c>
      <c r="E226">
        <v>2518</v>
      </c>
      <c r="F226">
        <v>1874.2481073298</v>
      </c>
      <c r="G226">
        <v>53.286246336513699</v>
      </c>
      <c r="H226" t="s">
        <v>6818</v>
      </c>
      <c r="I226" t="s">
        <v>6819</v>
      </c>
      <c r="J226" t="s">
        <v>43</v>
      </c>
      <c r="K226">
        <v>47161.8186661613</v>
      </c>
      <c r="L226">
        <v>22918.464469237399</v>
      </c>
      <c r="M226" t="s">
        <v>98</v>
      </c>
      <c r="N226" t="s">
        <v>98</v>
      </c>
      <c r="O226">
        <v>47162</v>
      </c>
      <c r="P226">
        <v>377296</v>
      </c>
      <c r="Q226">
        <v>20</v>
      </c>
      <c r="R226">
        <v>21.1061672186095</v>
      </c>
      <c r="S226" t="s">
        <v>6816</v>
      </c>
      <c r="T226">
        <v>2518</v>
      </c>
      <c r="U226">
        <v>1871.2481073298</v>
      </c>
      <c r="V226">
        <v>53.3</v>
      </c>
      <c r="W226" t="s">
        <v>21460</v>
      </c>
      <c r="X226">
        <v>72003054</v>
      </c>
      <c r="Y226" t="s">
        <v>96</v>
      </c>
      <c r="Z226" t="s">
        <v>6816</v>
      </c>
      <c r="AA226" t="s">
        <v>6820</v>
      </c>
      <c r="AB226" t="s">
        <v>6821</v>
      </c>
      <c r="AC226" t="s">
        <v>6822</v>
      </c>
      <c r="AD226" t="s">
        <v>6823</v>
      </c>
      <c r="AE226">
        <v>20</v>
      </c>
      <c r="AF226" t="s">
        <v>21460</v>
      </c>
      <c r="AG226" t="s">
        <v>96</v>
      </c>
      <c r="AH226" t="s">
        <v>96</v>
      </c>
      <c r="AI226" t="s">
        <v>96</v>
      </c>
      <c r="AJ226" t="s">
        <v>96</v>
      </c>
      <c r="AK226">
        <v>5</v>
      </c>
      <c r="AL226">
        <v>4</v>
      </c>
      <c r="AM226">
        <v>3</v>
      </c>
      <c r="AN226">
        <v>2</v>
      </c>
      <c r="AO226">
        <v>5</v>
      </c>
      <c r="AP226">
        <v>5</v>
      </c>
    </row>
    <row r="227" spans="1:42" x14ac:dyDescent="0.25">
      <c r="A227" t="s">
        <v>231</v>
      </c>
      <c r="B227">
        <v>21.071464257036698</v>
      </c>
      <c r="C227">
        <v>149</v>
      </c>
      <c r="D227" t="s">
        <v>2031</v>
      </c>
      <c r="E227">
        <v>1887</v>
      </c>
      <c r="F227">
        <v>1875.1643340716901</v>
      </c>
      <c r="G227">
        <v>71.297318226354506</v>
      </c>
      <c r="H227" t="s">
        <v>2032</v>
      </c>
      <c r="I227" t="s">
        <v>67</v>
      </c>
      <c r="J227" t="s">
        <v>44</v>
      </c>
      <c r="K227">
        <v>2027749.54269954</v>
      </c>
      <c r="L227">
        <v>1016016.17767256</v>
      </c>
      <c r="M227">
        <v>766064.27363405598</v>
      </c>
      <c r="N227">
        <v>766064.27363405598</v>
      </c>
      <c r="O227">
        <v>1261685</v>
      </c>
      <c r="P227">
        <v>10093480</v>
      </c>
      <c r="Q227">
        <v>531</v>
      </c>
      <c r="R227">
        <v>21.115864257036698</v>
      </c>
      <c r="S227" t="s">
        <v>231</v>
      </c>
      <c r="T227">
        <v>1887</v>
      </c>
      <c r="U227">
        <v>1872.1643340716901</v>
      </c>
      <c r="V227">
        <v>71.3</v>
      </c>
      <c r="W227" t="s">
        <v>21461</v>
      </c>
      <c r="X227">
        <v>72003054</v>
      </c>
      <c r="Y227" t="s">
        <v>96</v>
      </c>
      <c r="Z227" t="s">
        <v>231</v>
      </c>
      <c r="AA227" t="s">
        <v>232</v>
      </c>
      <c r="AB227" t="s">
        <v>2744</v>
      </c>
      <c r="AC227" t="s">
        <v>233</v>
      </c>
      <c r="AD227" t="s">
        <v>2745</v>
      </c>
      <c r="AE227">
        <v>531</v>
      </c>
      <c r="AF227" t="s">
        <v>21461</v>
      </c>
      <c r="AG227" t="s">
        <v>96</v>
      </c>
      <c r="AH227" t="s">
        <v>118</v>
      </c>
      <c r="AI227" t="s">
        <v>96</v>
      </c>
      <c r="AJ227" t="s">
        <v>96</v>
      </c>
      <c r="AK227">
        <v>5</v>
      </c>
      <c r="AL227" t="s">
        <v>96</v>
      </c>
      <c r="AM227" t="s">
        <v>96</v>
      </c>
      <c r="AN227">
        <v>2</v>
      </c>
      <c r="AO227">
        <v>5</v>
      </c>
      <c r="AP227">
        <v>5</v>
      </c>
    </row>
    <row r="228" spans="1:42" x14ac:dyDescent="0.25">
      <c r="A228" t="s">
        <v>1144</v>
      </c>
      <c r="B228">
        <v>21.077384299489001</v>
      </c>
      <c r="C228">
        <v>187</v>
      </c>
      <c r="D228" t="s">
        <v>2867</v>
      </c>
      <c r="E228">
        <v>2887</v>
      </c>
      <c r="F228">
        <v>1875.72369054414</v>
      </c>
      <c r="G228">
        <v>53.349711489054499</v>
      </c>
      <c r="H228" t="s">
        <v>2868</v>
      </c>
      <c r="I228" t="s">
        <v>2869</v>
      </c>
      <c r="J228" t="s">
        <v>43</v>
      </c>
      <c r="K228">
        <v>864150.53503550403</v>
      </c>
      <c r="L228">
        <v>312754.514511696</v>
      </c>
      <c r="M228" t="s">
        <v>98</v>
      </c>
      <c r="N228" t="s">
        <v>98</v>
      </c>
      <c r="O228">
        <v>864151</v>
      </c>
      <c r="P228">
        <v>6913208</v>
      </c>
      <c r="Q228">
        <v>364</v>
      </c>
      <c r="R228">
        <v>21.121784299489001</v>
      </c>
      <c r="S228" t="s">
        <v>1144</v>
      </c>
      <c r="T228">
        <v>2887</v>
      </c>
      <c r="U228">
        <v>1872.72369054414</v>
      </c>
      <c r="V228">
        <v>53.3</v>
      </c>
      <c r="W228" t="s">
        <v>14281</v>
      </c>
      <c r="X228">
        <v>72003054</v>
      </c>
      <c r="Y228" t="s">
        <v>96</v>
      </c>
      <c r="Z228" t="s">
        <v>1144</v>
      </c>
      <c r="AA228" t="s">
        <v>1145</v>
      </c>
      <c r="AB228" t="s">
        <v>1146</v>
      </c>
      <c r="AC228" t="s">
        <v>1147</v>
      </c>
      <c r="AD228" t="s">
        <v>1148</v>
      </c>
      <c r="AE228">
        <v>364</v>
      </c>
      <c r="AF228" t="s">
        <v>14281</v>
      </c>
      <c r="AG228" t="s">
        <v>96</v>
      </c>
      <c r="AH228" t="s">
        <v>96</v>
      </c>
      <c r="AI228" t="s">
        <v>96</v>
      </c>
      <c r="AJ228" t="s">
        <v>96</v>
      </c>
      <c r="AK228">
        <v>5</v>
      </c>
      <c r="AL228">
        <v>4</v>
      </c>
      <c r="AM228">
        <v>3</v>
      </c>
      <c r="AN228">
        <v>2</v>
      </c>
      <c r="AO228">
        <v>5</v>
      </c>
      <c r="AP228">
        <v>5</v>
      </c>
    </row>
    <row r="229" spans="1:42" x14ac:dyDescent="0.25">
      <c r="A229" t="s">
        <v>6824</v>
      </c>
      <c r="B229">
        <v>21.110140762880199</v>
      </c>
      <c r="C229">
        <v>134</v>
      </c>
      <c r="D229" t="s">
        <v>6825</v>
      </c>
      <c r="E229">
        <v>2232</v>
      </c>
      <c r="F229">
        <v>1878.8186919668899</v>
      </c>
      <c r="G229">
        <v>50.743001266184798</v>
      </c>
      <c r="H229" t="s">
        <v>6826</v>
      </c>
      <c r="I229" t="s">
        <v>6827</v>
      </c>
      <c r="J229" t="s">
        <v>43</v>
      </c>
      <c r="K229">
        <v>143092.819719911</v>
      </c>
      <c r="L229">
        <v>97889.761959378098</v>
      </c>
      <c r="M229" t="s">
        <v>98</v>
      </c>
      <c r="N229" t="s">
        <v>98</v>
      </c>
      <c r="O229">
        <v>143093</v>
      </c>
      <c r="P229">
        <v>1144744</v>
      </c>
      <c r="Q229">
        <v>60</v>
      </c>
      <c r="R229">
        <v>21.154540762880199</v>
      </c>
      <c r="S229" t="s">
        <v>6828</v>
      </c>
      <c r="T229">
        <v>2232</v>
      </c>
      <c r="U229">
        <v>1875.8186919668899</v>
      </c>
      <c r="V229">
        <v>50.7</v>
      </c>
      <c r="W229" t="s">
        <v>21462</v>
      </c>
      <c r="X229">
        <v>72003054</v>
      </c>
      <c r="Y229" t="s">
        <v>96</v>
      </c>
      <c r="Z229" t="s">
        <v>6828</v>
      </c>
      <c r="AA229" t="s">
        <v>6829</v>
      </c>
      <c r="AB229" t="s">
        <v>6824</v>
      </c>
      <c r="AC229" t="s">
        <v>6830</v>
      </c>
      <c r="AD229" t="s">
        <v>6831</v>
      </c>
      <c r="AE229">
        <v>60</v>
      </c>
      <c r="AF229" t="s">
        <v>21462</v>
      </c>
      <c r="AG229" t="s">
        <v>96</v>
      </c>
      <c r="AH229" t="s">
        <v>96</v>
      </c>
      <c r="AI229" t="s">
        <v>96</v>
      </c>
      <c r="AJ229" t="s">
        <v>96</v>
      </c>
      <c r="AK229">
        <v>5</v>
      </c>
      <c r="AL229">
        <v>4</v>
      </c>
      <c r="AM229">
        <v>3</v>
      </c>
      <c r="AN229">
        <v>2</v>
      </c>
      <c r="AO229">
        <v>5</v>
      </c>
      <c r="AP229">
        <v>5</v>
      </c>
    </row>
    <row r="230" spans="1:42" x14ac:dyDescent="0.25">
      <c r="A230" t="s">
        <v>4628</v>
      </c>
      <c r="B230">
        <v>21.1114201814602</v>
      </c>
      <c r="C230">
        <v>150</v>
      </c>
      <c r="E230">
        <v>1878</v>
      </c>
      <c r="F230">
        <v>1878.93957810402</v>
      </c>
      <c r="G230">
        <v>86.608687280105201</v>
      </c>
      <c r="H230" t="s">
        <v>14282</v>
      </c>
      <c r="J230" t="s">
        <v>44</v>
      </c>
      <c r="K230">
        <v>651700.70347105304</v>
      </c>
      <c r="L230">
        <v>204267.61591597999</v>
      </c>
      <c r="M230" t="s">
        <v>98</v>
      </c>
      <c r="N230" t="s">
        <v>98</v>
      </c>
      <c r="O230">
        <v>651701</v>
      </c>
      <c r="P230">
        <v>5213608</v>
      </c>
      <c r="Q230">
        <v>274</v>
      </c>
      <c r="R230">
        <v>21.1558201814602</v>
      </c>
      <c r="S230" t="s">
        <v>4629</v>
      </c>
      <c r="T230">
        <v>1878</v>
      </c>
      <c r="U230">
        <v>1875.93957810402</v>
      </c>
      <c r="V230">
        <v>86.6</v>
      </c>
      <c r="W230" t="s">
        <v>21463</v>
      </c>
      <c r="X230">
        <v>72003054</v>
      </c>
      <c r="Y230" t="s">
        <v>96</v>
      </c>
      <c r="Z230" t="s">
        <v>4629</v>
      </c>
      <c r="AA230" t="s">
        <v>4630</v>
      </c>
      <c r="AB230" t="s">
        <v>4628</v>
      </c>
      <c r="AC230" t="s">
        <v>4631</v>
      </c>
      <c r="AD230" t="s">
        <v>4632</v>
      </c>
      <c r="AE230">
        <v>274</v>
      </c>
      <c r="AF230" t="s">
        <v>14282</v>
      </c>
      <c r="AG230">
        <v>0</v>
      </c>
      <c r="AH230" t="s">
        <v>118</v>
      </c>
      <c r="AI230" t="s">
        <v>96</v>
      </c>
      <c r="AJ230" t="s">
        <v>96</v>
      </c>
      <c r="AK230" t="s">
        <v>96</v>
      </c>
      <c r="AL230" t="s">
        <v>96</v>
      </c>
      <c r="AM230" t="s">
        <v>96</v>
      </c>
      <c r="AN230">
        <v>2</v>
      </c>
      <c r="AO230">
        <v>2</v>
      </c>
      <c r="AP230">
        <v>2</v>
      </c>
    </row>
    <row r="231" spans="1:42" x14ac:dyDescent="0.25">
      <c r="A231" t="s">
        <v>6832</v>
      </c>
      <c r="B231">
        <v>21.114364209823801</v>
      </c>
      <c r="C231">
        <v>171</v>
      </c>
      <c r="D231" t="s">
        <v>6833</v>
      </c>
      <c r="E231">
        <v>2313</v>
      </c>
      <c r="F231">
        <v>1879.2177452512201</v>
      </c>
      <c r="G231">
        <v>51.424553679685097</v>
      </c>
      <c r="H231" t="s">
        <v>6834</v>
      </c>
      <c r="I231" t="s">
        <v>6835</v>
      </c>
      <c r="J231" t="s">
        <v>43</v>
      </c>
      <c r="K231">
        <v>152542.75903909901</v>
      </c>
      <c r="L231">
        <v>10233.321184259499</v>
      </c>
      <c r="M231" t="s">
        <v>98</v>
      </c>
      <c r="N231" t="s">
        <v>98</v>
      </c>
      <c r="O231">
        <v>152543</v>
      </c>
      <c r="P231">
        <v>1220344</v>
      </c>
      <c r="Q231">
        <v>64</v>
      </c>
      <c r="R231">
        <v>21.158764209823801</v>
      </c>
      <c r="S231" t="s">
        <v>6836</v>
      </c>
      <c r="T231">
        <v>2313</v>
      </c>
      <c r="U231">
        <v>1876.2177452512201</v>
      </c>
      <c r="V231">
        <v>51.4</v>
      </c>
      <c r="W231" t="s">
        <v>21464</v>
      </c>
      <c r="X231">
        <v>72003054</v>
      </c>
      <c r="Y231" t="s">
        <v>96</v>
      </c>
      <c r="Z231" t="s">
        <v>6836</v>
      </c>
      <c r="AA231" t="s">
        <v>6837</v>
      </c>
      <c r="AB231" t="s">
        <v>6832</v>
      </c>
      <c r="AC231" t="s">
        <v>6838</v>
      </c>
      <c r="AD231" t="s">
        <v>6839</v>
      </c>
      <c r="AE231">
        <v>64</v>
      </c>
      <c r="AF231" t="s">
        <v>21464</v>
      </c>
      <c r="AG231" t="s">
        <v>96</v>
      </c>
      <c r="AH231" t="s">
        <v>96</v>
      </c>
      <c r="AI231" t="s">
        <v>96</v>
      </c>
      <c r="AJ231" t="s">
        <v>96</v>
      </c>
      <c r="AK231">
        <v>5</v>
      </c>
      <c r="AL231">
        <v>4</v>
      </c>
      <c r="AM231">
        <v>3</v>
      </c>
      <c r="AN231">
        <v>2</v>
      </c>
      <c r="AO231">
        <v>5</v>
      </c>
      <c r="AP231">
        <v>5</v>
      </c>
    </row>
    <row r="232" spans="1:42" x14ac:dyDescent="0.25">
      <c r="A232" t="s">
        <v>1135</v>
      </c>
      <c r="B232">
        <v>21.114669223903299</v>
      </c>
      <c r="C232">
        <v>243.09999084472699</v>
      </c>
      <c r="D232" t="s">
        <v>6072</v>
      </c>
      <c r="E232">
        <v>2520</v>
      </c>
      <c r="F232">
        <v>1879.2465645715099</v>
      </c>
      <c r="G232">
        <v>63.133474352754497</v>
      </c>
      <c r="H232" t="s">
        <v>6073</v>
      </c>
      <c r="I232" t="s">
        <v>381</v>
      </c>
      <c r="J232" t="s">
        <v>43</v>
      </c>
      <c r="K232">
        <v>101378.410348442</v>
      </c>
      <c r="L232">
        <v>43654.563774203998</v>
      </c>
      <c r="M232">
        <v>13901.567602118101</v>
      </c>
      <c r="N232">
        <v>13901.567602118101</v>
      </c>
      <c r="O232">
        <v>87477</v>
      </c>
      <c r="P232">
        <v>699816</v>
      </c>
      <c r="Q232">
        <v>37</v>
      </c>
      <c r="R232">
        <v>21.159069223903298</v>
      </c>
      <c r="S232" t="s">
        <v>1137</v>
      </c>
      <c r="T232">
        <v>2520</v>
      </c>
      <c r="U232">
        <v>1876.2465645715099</v>
      </c>
      <c r="V232">
        <v>63.1</v>
      </c>
      <c r="W232" t="s">
        <v>21465</v>
      </c>
      <c r="X232">
        <v>72003054</v>
      </c>
      <c r="Y232" t="s">
        <v>96</v>
      </c>
      <c r="Z232" t="s">
        <v>1137</v>
      </c>
      <c r="AA232" t="s">
        <v>1149</v>
      </c>
      <c r="AB232" t="s">
        <v>1135</v>
      </c>
      <c r="AC232" t="s">
        <v>1150</v>
      </c>
      <c r="AD232" t="s">
        <v>1131</v>
      </c>
      <c r="AE232">
        <v>37</v>
      </c>
      <c r="AF232" t="s">
        <v>21465</v>
      </c>
      <c r="AG232" t="s">
        <v>96</v>
      </c>
      <c r="AH232" t="s">
        <v>96</v>
      </c>
      <c r="AI232" t="s">
        <v>96</v>
      </c>
      <c r="AJ232" t="s">
        <v>96</v>
      </c>
      <c r="AK232">
        <v>5</v>
      </c>
      <c r="AL232">
        <v>4</v>
      </c>
      <c r="AM232">
        <v>3</v>
      </c>
      <c r="AN232">
        <v>2</v>
      </c>
      <c r="AO232">
        <v>5</v>
      </c>
      <c r="AP232">
        <v>5</v>
      </c>
    </row>
    <row r="233" spans="1:42" x14ac:dyDescent="0.25">
      <c r="A233" t="s">
        <v>6840</v>
      </c>
      <c r="B233">
        <v>21.168873713643599</v>
      </c>
      <c r="C233">
        <v>206</v>
      </c>
      <c r="D233" t="s">
        <v>6841</v>
      </c>
      <c r="E233">
        <v>1335</v>
      </c>
      <c r="F233">
        <v>1884.36808733366</v>
      </c>
      <c r="G233">
        <v>54.5852354554073</v>
      </c>
      <c r="H233" t="s">
        <v>6842</v>
      </c>
      <c r="I233" t="s">
        <v>6843</v>
      </c>
      <c r="J233" t="s">
        <v>43</v>
      </c>
      <c r="K233">
        <v>44261.557599980901</v>
      </c>
      <c r="L233">
        <v>25481.572692383499</v>
      </c>
      <c r="M233" t="s">
        <v>98</v>
      </c>
      <c r="N233" t="s">
        <v>98</v>
      </c>
      <c r="O233">
        <v>44262</v>
      </c>
      <c r="P233">
        <v>354096</v>
      </c>
      <c r="Q233">
        <v>19</v>
      </c>
      <c r="R233">
        <v>21.213273713643598</v>
      </c>
      <c r="S233" t="s">
        <v>6840</v>
      </c>
      <c r="T233">
        <v>1335</v>
      </c>
      <c r="U233">
        <v>1881.36808733366</v>
      </c>
      <c r="V233">
        <v>54.6</v>
      </c>
      <c r="W233" t="s">
        <v>21466</v>
      </c>
      <c r="X233">
        <v>72003054</v>
      </c>
      <c r="Y233" t="s">
        <v>96</v>
      </c>
      <c r="Z233" t="s">
        <v>6840</v>
      </c>
      <c r="AA233" t="s">
        <v>6844</v>
      </c>
      <c r="AB233" t="s">
        <v>6845</v>
      </c>
      <c r="AC233" t="s">
        <v>6846</v>
      </c>
      <c r="AD233" t="s">
        <v>6847</v>
      </c>
      <c r="AE233">
        <v>19</v>
      </c>
      <c r="AF233" t="s">
        <v>21466</v>
      </c>
      <c r="AG233" t="s">
        <v>96</v>
      </c>
      <c r="AH233" t="s">
        <v>96</v>
      </c>
      <c r="AI233" t="s">
        <v>96</v>
      </c>
      <c r="AJ233" t="s">
        <v>96</v>
      </c>
      <c r="AK233">
        <v>5</v>
      </c>
      <c r="AL233">
        <v>4</v>
      </c>
      <c r="AM233">
        <v>3</v>
      </c>
      <c r="AN233">
        <v>2</v>
      </c>
      <c r="AO233">
        <v>5</v>
      </c>
      <c r="AP233">
        <v>5</v>
      </c>
    </row>
    <row r="234" spans="1:42" x14ac:dyDescent="0.25">
      <c r="A234" t="s">
        <v>1140</v>
      </c>
      <c r="B234">
        <v>21.1785855306548</v>
      </c>
      <c r="C234">
        <v>135</v>
      </c>
      <c r="D234" t="s">
        <v>5095</v>
      </c>
      <c r="E234">
        <v>1662</v>
      </c>
      <c r="F234">
        <v>1885.2857104331999</v>
      </c>
      <c r="G234">
        <v>61.6123811567793</v>
      </c>
      <c r="H234" t="s">
        <v>5096</v>
      </c>
      <c r="I234" t="s">
        <v>584</v>
      </c>
      <c r="J234" t="s">
        <v>43</v>
      </c>
      <c r="K234">
        <v>185499.19690732501</v>
      </c>
      <c r="L234">
        <v>120165.08512687701</v>
      </c>
      <c r="M234" t="s">
        <v>98</v>
      </c>
      <c r="N234" t="s">
        <v>98</v>
      </c>
      <c r="O234">
        <v>185499</v>
      </c>
      <c r="P234">
        <v>1483992</v>
      </c>
      <c r="Q234">
        <v>78</v>
      </c>
      <c r="R234">
        <v>21.2229855306548</v>
      </c>
      <c r="S234" t="s">
        <v>1140</v>
      </c>
      <c r="T234">
        <v>1662</v>
      </c>
      <c r="U234">
        <v>1882.2857104331999</v>
      </c>
      <c r="V234">
        <v>61.6</v>
      </c>
      <c r="W234" t="s">
        <v>21467</v>
      </c>
      <c r="X234">
        <v>72003054</v>
      </c>
      <c r="Y234" t="s">
        <v>96</v>
      </c>
      <c r="Z234" t="s">
        <v>1140</v>
      </c>
      <c r="AA234" t="s">
        <v>1142</v>
      </c>
      <c r="AB234" t="s">
        <v>1139</v>
      </c>
      <c r="AC234" t="s">
        <v>1151</v>
      </c>
      <c r="AD234" t="s">
        <v>1141</v>
      </c>
      <c r="AE234">
        <v>78</v>
      </c>
      <c r="AF234" t="s">
        <v>21467</v>
      </c>
      <c r="AG234" t="s">
        <v>96</v>
      </c>
      <c r="AH234" t="s">
        <v>96</v>
      </c>
      <c r="AI234" t="s">
        <v>96</v>
      </c>
      <c r="AJ234" t="s">
        <v>96</v>
      </c>
      <c r="AK234">
        <v>5</v>
      </c>
      <c r="AL234">
        <v>4</v>
      </c>
      <c r="AM234">
        <v>3</v>
      </c>
      <c r="AN234">
        <v>2</v>
      </c>
      <c r="AO234">
        <v>5</v>
      </c>
      <c r="AP234">
        <v>5</v>
      </c>
    </row>
    <row r="235" spans="1:42" x14ac:dyDescent="0.25">
      <c r="A235" t="s">
        <v>1152</v>
      </c>
      <c r="B235">
        <v>21.188962837695598</v>
      </c>
      <c r="C235">
        <v>119</v>
      </c>
      <c r="E235">
        <v>1885</v>
      </c>
      <c r="F235">
        <v>1886.2662124999799</v>
      </c>
      <c r="G235">
        <v>84.309628937340605</v>
      </c>
      <c r="H235" t="s">
        <v>14283</v>
      </c>
      <c r="J235" t="s">
        <v>44</v>
      </c>
      <c r="K235">
        <v>1076468.3345230999</v>
      </c>
      <c r="L235">
        <v>208327.58987015401</v>
      </c>
      <c r="M235" t="s">
        <v>98</v>
      </c>
      <c r="N235" t="s">
        <v>98</v>
      </c>
      <c r="O235">
        <v>1076468</v>
      </c>
      <c r="P235">
        <v>8611744</v>
      </c>
      <c r="Q235">
        <v>453</v>
      </c>
      <c r="R235">
        <v>21.233362837695598</v>
      </c>
      <c r="S235" t="s">
        <v>1152</v>
      </c>
      <c r="T235">
        <v>1885</v>
      </c>
      <c r="U235">
        <v>1883.2662124999799</v>
      </c>
      <c r="V235">
        <v>84.3</v>
      </c>
      <c r="W235" t="s">
        <v>21468</v>
      </c>
      <c r="X235">
        <v>72003054</v>
      </c>
      <c r="Y235" t="s">
        <v>96</v>
      </c>
      <c r="Z235" t="s">
        <v>1152</v>
      </c>
      <c r="AA235" t="s">
        <v>1153</v>
      </c>
      <c r="AB235" t="s">
        <v>1154</v>
      </c>
      <c r="AC235" t="s">
        <v>1155</v>
      </c>
      <c r="AD235" t="s">
        <v>1156</v>
      </c>
      <c r="AE235">
        <v>453</v>
      </c>
      <c r="AF235" t="s">
        <v>14283</v>
      </c>
      <c r="AG235">
        <v>0</v>
      </c>
      <c r="AH235" t="s">
        <v>118</v>
      </c>
      <c r="AI235" t="s">
        <v>96</v>
      </c>
      <c r="AJ235" t="s">
        <v>96</v>
      </c>
      <c r="AK235" t="s">
        <v>96</v>
      </c>
      <c r="AL235" t="s">
        <v>96</v>
      </c>
      <c r="AM235" t="s">
        <v>96</v>
      </c>
      <c r="AN235">
        <v>2</v>
      </c>
      <c r="AO235">
        <v>2</v>
      </c>
      <c r="AP235">
        <v>2</v>
      </c>
    </row>
    <row r="236" spans="1:42" x14ac:dyDescent="0.25">
      <c r="A236" t="s">
        <v>1568</v>
      </c>
      <c r="B236">
        <v>21.230328140992999</v>
      </c>
      <c r="C236">
        <v>180</v>
      </c>
      <c r="D236" t="s">
        <v>1569</v>
      </c>
      <c r="F236">
        <v>1890.1746219955</v>
      </c>
      <c r="G236">
        <v>63.976197491630998</v>
      </c>
      <c r="H236" t="s">
        <v>1570</v>
      </c>
      <c r="I236" t="s">
        <v>1571</v>
      </c>
      <c r="J236" t="s">
        <v>39</v>
      </c>
      <c r="K236">
        <v>87366.067332009596</v>
      </c>
      <c r="L236">
        <v>48795.665956737197</v>
      </c>
      <c r="M236" t="s">
        <v>98</v>
      </c>
      <c r="N236" t="s">
        <v>98</v>
      </c>
      <c r="O236">
        <v>87366</v>
      </c>
      <c r="P236">
        <v>698928</v>
      </c>
      <c r="Q236">
        <v>37</v>
      </c>
      <c r="R236">
        <v>21.274728140992998</v>
      </c>
      <c r="S236" t="s">
        <v>1572</v>
      </c>
      <c r="T236" t="s">
        <v>96</v>
      </c>
      <c r="U236">
        <v>1887.1746219955</v>
      </c>
      <c r="V236">
        <v>64</v>
      </c>
      <c r="W236" t="s">
        <v>21469</v>
      </c>
      <c r="X236">
        <v>72003054</v>
      </c>
      <c r="Y236" t="s">
        <v>96</v>
      </c>
      <c r="Z236" t="s">
        <v>1572</v>
      </c>
      <c r="AA236" t="s">
        <v>1573</v>
      </c>
      <c r="AB236" t="s">
        <v>1568</v>
      </c>
      <c r="AC236" t="s">
        <v>1574</v>
      </c>
      <c r="AD236" t="s">
        <v>1575</v>
      </c>
      <c r="AE236">
        <v>37</v>
      </c>
      <c r="AF236" t="s">
        <v>21469</v>
      </c>
      <c r="AG236" t="s">
        <v>96</v>
      </c>
      <c r="AH236" t="s">
        <v>96</v>
      </c>
      <c r="AI236" t="s">
        <v>96</v>
      </c>
      <c r="AJ236" t="s">
        <v>96</v>
      </c>
      <c r="AK236">
        <v>5</v>
      </c>
      <c r="AL236" t="s">
        <v>96</v>
      </c>
      <c r="AM236">
        <v>3</v>
      </c>
      <c r="AN236">
        <v>2</v>
      </c>
      <c r="AO236">
        <v>5</v>
      </c>
      <c r="AP236">
        <v>5</v>
      </c>
    </row>
    <row r="237" spans="1:42" x14ac:dyDescent="0.25">
      <c r="A237" t="s">
        <v>6848</v>
      </c>
      <c r="B237">
        <v>21.266319250820299</v>
      </c>
      <c r="C237">
        <v>145</v>
      </c>
      <c r="D237" t="s">
        <v>6849</v>
      </c>
      <c r="E237">
        <v>1107</v>
      </c>
      <c r="F237">
        <v>1893.5752496759501</v>
      </c>
      <c r="G237">
        <v>54.006225761523901</v>
      </c>
      <c r="H237" t="s">
        <v>6850</v>
      </c>
      <c r="I237" t="s">
        <v>6851</v>
      </c>
      <c r="J237" t="s">
        <v>43</v>
      </c>
      <c r="K237">
        <v>133411.892764469</v>
      </c>
      <c r="L237">
        <v>23304.133660861102</v>
      </c>
      <c r="M237" t="s">
        <v>98</v>
      </c>
      <c r="N237" t="s">
        <v>98</v>
      </c>
      <c r="O237">
        <v>133412</v>
      </c>
      <c r="P237">
        <v>1067296</v>
      </c>
      <c r="Q237">
        <v>56</v>
      </c>
      <c r="R237">
        <v>21.310719250820298</v>
      </c>
      <c r="S237" t="s">
        <v>6848</v>
      </c>
      <c r="T237">
        <v>1107</v>
      </c>
      <c r="U237">
        <v>1890.5752496759501</v>
      </c>
      <c r="V237">
        <v>54</v>
      </c>
      <c r="W237" t="s">
        <v>21470</v>
      </c>
      <c r="X237">
        <v>72003054</v>
      </c>
      <c r="Y237" t="s">
        <v>96</v>
      </c>
      <c r="Z237" t="s">
        <v>6848</v>
      </c>
      <c r="AA237" t="s">
        <v>6852</v>
      </c>
      <c r="AB237" t="s">
        <v>6853</v>
      </c>
      <c r="AC237" t="s">
        <v>6854</v>
      </c>
      <c r="AD237" t="s">
        <v>3021</v>
      </c>
      <c r="AE237">
        <v>56</v>
      </c>
      <c r="AF237" t="s">
        <v>21470</v>
      </c>
      <c r="AG237" t="s">
        <v>96</v>
      </c>
      <c r="AH237" t="s">
        <v>96</v>
      </c>
      <c r="AI237" t="s">
        <v>96</v>
      </c>
      <c r="AJ237" t="s">
        <v>96</v>
      </c>
      <c r="AK237">
        <v>5</v>
      </c>
      <c r="AL237">
        <v>4</v>
      </c>
      <c r="AM237">
        <v>3</v>
      </c>
      <c r="AN237">
        <v>2</v>
      </c>
      <c r="AO237">
        <v>5</v>
      </c>
      <c r="AP237">
        <v>5</v>
      </c>
    </row>
    <row r="238" spans="1:42" x14ac:dyDescent="0.25">
      <c r="A238" t="s">
        <v>1576</v>
      </c>
      <c r="B238">
        <v>21.2767065203155</v>
      </c>
      <c r="C238">
        <v>121</v>
      </c>
      <c r="E238">
        <v>1893</v>
      </c>
      <c r="F238">
        <v>1894.5566930473501</v>
      </c>
      <c r="G238">
        <v>92.932509759130596</v>
      </c>
      <c r="H238" t="s">
        <v>14284</v>
      </c>
      <c r="J238" t="s">
        <v>44</v>
      </c>
      <c r="K238">
        <v>2429099.1922174902</v>
      </c>
      <c r="L238">
        <v>323024.27438550198</v>
      </c>
      <c r="M238" t="s">
        <v>98</v>
      </c>
      <c r="N238" t="s">
        <v>98</v>
      </c>
      <c r="O238">
        <v>2429099</v>
      </c>
      <c r="P238">
        <v>19432792</v>
      </c>
      <c r="Q238">
        <v>1023</v>
      </c>
      <c r="R238">
        <v>21.321106520315499</v>
      </c>
      <c r="S238" t="s">
        <v>1576</v>
      </c>
      <c r="T238">
        <v>1893</v>
      </c>
      <c r="U238">
        <v>1891.5566930473501</v>
      </c>
      <c r="V238">
        <v>92.9</v>
      </c>
      <c r="W238" t="s">
        <v>21471</v>
      </c>
      <c r="X238">
        <v>72003054</v>
      </c>
      <c r="Y238" t="s">
        <v>96</v>
      </c>
      <c r="Z238" t="s">
        <v>1576</v>
      </c>
      <c r="AA238" t="s">
        <v>1312</v>
      </c>
      <c r="AB238" t="s">
        <v>1577</v>
      </c>
      <c r="AC238" t="s">
        <v>1311</v>
      </c>
      <c r="AD238" t="s">
        <v>1578</v>
      </c>
      <c r="AE238">
        <v>1023</v>
      </c>
      <c r="AF238" t="s">
        <v>14284</v>
      </c>
      <c r="AG238">
        <v>0</v>
      </c>
      <c r="AH238" t="s">
        <v>118</v>
      </c>
      <c r="AI238" t="s">
        <v>96</v>
      </c>
      <c r="AJ238" t="s">
        <v>96</v>
      </c>
      <c r="AK238" t="s">
        <v>96</v>
      </c>
      <c r="AL238" t="s">
        <v>96</v>
      </c>
      <c r="AM238" t="s">
        <v>96</v>
      </c>
      <c r="AN238">
        <v>2</v>
      </c>
      <c r="AO238">
        <v>2</v>
      </c>
      <c r="AP238">
        <v>2</v>
      </c>
    </row>
    <row r="239" spans="1:42" x14ac:dyDescent="0.25">
      <c r="A239" t="s">
        <v>1157</v>
      </c>
      <c r="B239">
        <v>21.2786411949963</v>
      </c>
      <c r="C239">
        <v>205</v>
      </c>
      <c r="D239" t="s">
        <v>21222</v>
      </c>
      <c r="E239">
        <v>3014</v>
      </c>
      <c r="F239">
        <v>1894.7394911967799</v>
      </c>
      <c r="G239">
        <v>51.386922247568002</v>
      </c>
      <c r="H239" t="s">
        <v>21223</v>
      </c>
      <c r="I239" t="s">
        <v>3768</v>
      </c>
      <c r="J239" t="s">
        <v>43</v>
      </c>
      <c r="K239">
        <v>716362.66588241095</v>
      </c>
      <c r="L239">
        <v>291419.11177129101</v>
      </c>
      <c r="M239" t="s">
        <v>98</v>
      </c>
      <c r="N239" t="s">
        <v>98</v>
      </c>
      <c r="O239">
        <v>716363</v>
      </c>
      <c r="P239">
        <v>5730904</v>
      </c>
      <c r="Q239">
        <v>302</v>
      </c>
      <c r="R239">
        <v>21.3230411949963</v>
      </c>
      <c r="S239" t="s">
        <v>1157</v>
      </c>
      <c r="T239">
        <v>3014</v>
      </c>
      <c r="U239">
        <v>1891.7394911967799</v>
      </c>
      <c r="V239">
        <v>51.4</v>
      </c>
      <c r="W239" t="s">
        <v>16418</v>
      </c>
      <c r="X239">
        <v>72003054</v>
      </c>
      <c r="Y239" t="s">
        <v>96</v>
      </c>
      <c r="Z239" t="s">
        <v>1157</v>
      </c>
      <c r="AA239" t="s">
        <v>3020</v>
      </c>
      <c r="AB239" t="s">
        <v>1158</v>
      </c>
      <c r="AC239" t="s">
        <v>461</v>
      </c>
      <c r="AD239" t="s">
        <v>1159</v>
      </c>
      <c r="AE239">
        <v>302</v>
      </c>
      <c r="AF239" t="s">
        <v>16418</v>
      </c>
      <c r="AG239" t="s">
        <v>96</v>
      </c>
      <c r="AH239" t="s">
        <v>96</v>
      </c>
      <c r="AI239" t="s">
        <v>96</v>
      </c>
      <c r="AJ239" t="s">
        <v>96</v>
      </c>
      <c r="AK239">
        <v>5</v>
      </c>
      <c r="AL239">
        <v>4</v>
      </c>
      <c r="AM239">
        <v>3</v>
      </c>
      <c r="AN239">
        <v>2</v>
      </c>
      <c r="AO239">
        <v>5</v>
      </c>
      <c r="AP239">
        <v>5</v>
      </c>
    </row>
    <row r="240" spans="1:42" x14ac:dyDescent="0.25">
      <c r="A240" t="s">
        <v>1149</v>
      </c>
      <c r="B240">
        <v>21.293654394267499</v>
      </c>
      <c r="C240">
        <v>243</v>
      </c>
      <c r="D240" t="s">
        <v>764</v>
      </c>
      <c r="E240">
        <v>2852</v>
      </c>
      <c r="F240">
        <v>1896.15801652869</v>
      </c>
      <c r="G240">
        <v>69.373739649647405</v>
      </c>
      <c r="H240" t="s">
        <v>765</v>
      </c>
      <c r="I240" t="s">
        <v>381</v>
      </c>
      <c r="J240" t="s">
        <v>43</v>
      </c>
      <c r="K240">
        <v>35412.918612748901</v>
      </c>
      <c r="L240">
        <v>18575.666647588401</v>
      </c>
      <c r="M240" t="s">
        <v>98</v>
      </c>
      <c r="N240" t="s">
        <v>98</v>
      </c>
      <c r="O240">
        <v>35413</v>
      </c>
      <c r="P240">
        <v>283304</v>
      </c>
      <c r="Q240">
        <v>15</v>
      </c>
      <c r="R240">
        <v>21.338054394267498</v>
      </c>
      <c r="S240" t="s">
        <v>1149</v>
      </c>
      <c r="T240">
        <v>2852</v>
      </c>
      <c r="U240">
        <v>1893.15801652869</v>
      </c>
      <c r="V240">
        <v>69.400000000000006</v>
      </c>
      <c r="W240" t="s">
        <v>21472</v>
      </c>
      <c r="X240">
        <v>72003054</v>
      </c>
      <c r="Y240" t="s">
        <v>96</v>
      </c>
      <c r="Z240" t="s">
        <v>1149</v>
      </c>
      <c r="AA240" t="s">
        <v>1150</v>
      </c>
      <c r="AB240" t="s">
        <v>1137</v>
      </c>
      <c r="AC240" t="s">
        <v>1160</v>
      </c>
      <c r="AD240" t="s">
        <v>1135</v>
      </c>
      <c r="AE240">
        <v>15</v>
      </c>
      <c r="AF240" t="s">
        <v>21472</v>
      </c>
      <c r="AG240" t="s">
        <v>96</v>
      </c>
      <c r="AH240" t="s">
        <v>96</v>
      </c>
      <c r="AI240" t="s">
        <v>96</v>
      </c>
      <c r="AJ240" t="s">
        <v>96</v>
      </c>
      <c r="AK240">
        <v>5</v>
      </c>
      <c r="AL240">
        <v>4</v>
      </c>
      <c r="AM240">
        <v>3</v>
      </c>
      <c r="AN240">
        <v>2</v>
      </c>
      <c r="AO240">
        <v>5</v>
      </c>
      <c r="AP240">
        <v>5</v>
      </c>
    </row>
    <row r="241" spans="1:42" x14ac:dyDescent="0.25">
      <c r="A241" t="s">
        <v>6855</v>
      </c>
      <c r="B241">
        <v>21.331035754137499</v>
      </c>
      <c r="C241">
        <v>85</v>
      </c>
      <c r="D241" t="s">
        <v>21224</v>
      </c>
      <c r="E241">
        <v>2390</v>
      </c>
      <c r="F241">
        <v>1899.6900022806401</v>
      </c>
      <c r="G241">
        <v>56.550900193412197</v>
      </c>
      <c r="H241" t="s">
        <v>21225</v>
      </c>
      <c r="I241" t="s">
        <v>21226</v>
      </c>
      <c r="J241" t="s">
        <v>43</v>
      </c>
      <c r="K241">
        <v>36183.785991112003</v>
      </c>
      <c r="L241">
        <v>8389.2308059085299</v>
      </c>
      <c r="M241" t="s">
        <v>98</v>
      </c>
      <c r="N241" t="s">
        <v>98</v>
      </c>
      <c r="O241">
        <v>36184</v>
      </c>
      <c r="P241">
        <v>289472</v>
      </c>
      <c r="Q241">
        <v>15</v>
      </c>
      <c r="R241">
        <v>21.375435754137499</v>
      </c>
      <c r="S241" t="s">
        <v>6856</v>
      </c>
      <c r="T241">
        <v>2390</v>
      </c>
      <c r="U241">
        <v>1896.6900022806401</v>
      </c>
      <c r="V241">
        <v>56.6</v>
      </c>
      <c r="W241" t="s">
        <v>21473</v>
      </c>
      <c r="X241">
        <v>72003054</v>
      </c>
      <c r="Y241" t="s">
        <v>96</v>
      </c>
      <c r="Z241" t="s">
        <v>6856</v>
      </c>
      <c r="AA241" t="s">
        <v>238</v>
      </c>
      <c r="AB241" t="s">
        <v>6855</v>
      </c>
      <c r="AC241" t="s">
        <v>237</v>
      </c>
      <c r="AD241" t="s">
        <v>6857</v>
      </c>
      <c r="AE241">
        <v>15</v>
      </c>
      <c r="AF241" t="s">
        <v>21473</v>
      </c>
      <c r="AG241" t="s">
        <v>96</v>
      </c>
      <c r="AH241" t="s">
        <v>96</v>
      </c>
      <c r="AI241" t="s">
        <v>96</v>
      </c>
      <c r="AJ241" t="s">
        <v>96</v>
      </c>
      <c r="AK241">
        <v>5</v>
      </c>
      <c r="AL241">
        <v>4</v>
      </c>
      <c r="AM241">
        <v>3</v>
      </c>
      <c r="AN241">
        <v>2</v>
      </c>
      <c r="AO241">
        <v>5</v>
      </c>
      <c r="AP241">
        <v>5</v>
      </c>
    </row>
    <row r="242" spans="1:42" x14ac:dyDescent="0.25">
      <c r="A242" t="s">
        <v>313</v>
      </c>
      <c r="B242">
        <v>21.366869140382001</v>
      </c>
      <c r="C242">
        <v>149</v>
      </c>
      <c r="E242">
        <v>1902</v>
      </c>
      <c r="F242">
        <v>1903.07572741476</v>
      </c>
      <c r="G242">
        <v>77.914380874363303</v>
      </c>
      <c r="H242" t="s">
        <v>14285</v>
      </c>
      <c r="J242" t="s">
        <v>44</v>
      </c>
      <c r="K242">
        <v>1226587.0858641299</v>
      </c>
      <c r="L242">
        <v>271036.93031831802</v>
      </c>
      <c r="M242" t="s">
        <v>98</v>
      </c>
      <c r="N242" t="s">
        <v>98</v>
      </c>
      <c r="O242">
        <v>1226587</v>
      </c>
      <c r="P242">
        <v>9812696</v>
      </c>
      <c r="Q242">
        <v>516</v>
      </c>
      <c r="R242">
        <v>21.411269140382</v>
      </c>
      <c r="S242" t="s">
        <v>313</v>
      </c>
      <c r="T242">
        <v>1902</v>
      </c>
      <c r="U242">
        <v>1900.07572741476</v>
      </c>
      <c r="V242">
        <v>77.900000000000006</v>
      </c>
      <c r="W242" t="s">
        <v>14286</v>
      </c>
      <c r="X242">
        <v>72003054</v>
      </c>
      <c r="Y242" t="s">
        <v>96</v>
      </c>
      <c r="Z242" t="s">
        <v>313</v>
      </c>
      <c r="AA242" t="s">
        <v>311</v>
      </c>
      <c r="AB242" t="s">
        <v>233</v>
      </c>
      <c r="AC242" t="s">
        <v>309</v>
      </c>
      <c r="AD242" t="s">
        <v>232</v>
      </c>
      <c r="AE242">
        <v>516</v>
      </c>
      <c r="AF242" t="s">
        <v>14286</v>
      </c>
      <c r="AG242" t="s">
        <v>96</v>
      </c>
      <c r="AH242" t="s">
        <v>118</v>
      </c>
      <c r="AI242" t="s">
        <v>96</v>
      </c>
      <c r="AJ242" t="s">
        <v>96</v>
      </c>
      <c r="AK242">
        <v>5</v>
      </c>
      <c r="AL242" t="s">
        <v>96</v>
      </c>
      <c r="AM242" t="s">
        <v>96</v>
      </c>
      <c r="AN242">
        <v>2</v>
      </c>
      <c r="AO242">
        <v>5</v>
      </c>
      <c r="AP242">
        <v>5</v>
      </c>
    </row>
    <row r="243" spans="1:42" x14ac:dyDescent="0.25">
      <c r="A243" t="s">
        <v>1162</v>
      </c>
      <c r="B243">
        <v>21.415600624920099</v>
      </c>
      <c r="C243">
        <v>198</v>
      </c>
      <c r="D243" t="s">
        <v>6858</v>
      </c>
      <c r="E243">
        <v>2605</v>
      </c>
      <c r="F243">
        <v>1907.68013211427</v>
      </c>
      <c r="G243">
        <v>52.739308984421001</v>
      </c>
      <c r="H243" t="s">
        <v>6859</v>
      </c>
      <c r="I243" t="s">
        <v>6860</v>
      </c>
      <c r="J243" t="s">
        <v>43</v>
      </c>
      <c r="K243">
        <v>154893.211214218</v>
      </c>
      <c r="L243">
        <v>126762.28668208299</v>
      </c>
      <c r="M243" t="s">
        <v>98</v>
      </c>
      <c r="N243" t="s">
        <v>98</v>
      </c>
      <c r="O243">
        <v>154893</v>
      </c>
      <c r="P243">
        <v>1239144</v>
      </c>
      <c r="Q243">
        <v>65</v>
      </c>
      <c r="R243">
        <v>21.460000624920099</v>
      </c>
      <c r="S243" t="s">
        <v>1166</v>
      </c>
      <c r="T243">
        <v>2605</v>
      </c>
      <c r="U243">
        <v>1904.68013211427</v>
      </c>
      <c r="V243">
        <v>52.7</v>
      </c>
      <c r="W243" t="s">
        <v>21474</v>
      </c>
      <c r="X243">
        <v>72003054</v>
      </c>
      <c r="Y243" t="s">
        <v>96</v>
      </c>
      <c r="Z243" t="s">
        <v>1166</v>
      </c>
      <c r="AA243" t="s">
        <v>1167</v>
      </c>
      <c r="AB243" t="s">
        <v>1162</v>
      </c>
      <c r="AC243" t="s">
        <v>3022</v>
      </c>
      <c r="AD243" t="s">
        <v>1168</v>
      </c>
      <c r="AE243">
        <v>65</v>
      </c>
      <c r="AF243" t="s">
        <v>21474</v>
      </c>
      <c r="AG243" t="s">
        <v>96</v>
      </c>
      <c r="AH243" t="s">
        <v>96</v>
      </c>
      <c r="AI243" t="s">
        <v>96</v>
      </c>
      <c r="AJ243" t="s">
        <v>96</v>
      </c>
      <c r="AK243">
        <v>5</v>
      </c>
      <c r="AL243">
        <v>4</v>
      </c>
      <c r="AM243">
        <v>3</v>
      </c>
      <c r="AN243">
        <v>2</v>
      </c>
      <c r="AO243">
        <v>5</v>
      </c>
      <c r="AP243">
        <v>5</v>
      </c>
    </row>
    <row r="244" spans="1:42" x14ac:dyDescent="0.25">
      <c r="A244" t="s">
        <v>1809</v>
      </c>
      <c r="B244">
        <v>21.417570264078801</v>
      </c>
      <c r="C244">
        <v>112</v>
      </c>
      <c r="D244" t="s">
        <v>3570</v>
      </c>
      <c r="E244">
        <v>1996</v>
      </c>
      <c r="F244">
        <v>1907.86623388985</v>
      </c>
      <c r="G244">
        <v>65.262634857542494</v>
      </c>
      <c r="H244" t="s">
        <v>3571</v>
      </c>
      <c r="I244" t="s">
        <v>1165</v>
      </c>
      <c r="J244" t="s">
        <v>43</v>
      </c>
      <c r="K244">
        <v>890811.39749608899</v>
      </c>
      <c r="L244">
        <v>123759.503798486</v>
      </c>
      <c r="M244" t="s">
        <v>98</v>
      </c>
      <c r="N244" t="s">
        <v>98</v>
      </c>
      <c r="O244">
        <v>890811</v>
      </c>
      <c r="P244">
        <v>7126488</v>
      </c>
      <c r="Q244">
        <v>375</v>
      </c>
      <c r="R244">
        <v>21.461970264078801</v>
      </c>
      <c r="S244" t="s">
        <v>2746</v>
      </c>
      <c r="T244">
        <v>1996</v>
      </c>
      <c r="U244">
        <v>1904.86623388985</v>
      </c>
      <c r="V244">
        <v>65.3</v>
      </c>
      <c r="W244" t="s">
        <v>21475</v>
      </c>
      <c r="X244">
        <v>72003054</v>
      </c>
      <c r="Y244" t="s">
        <v>96</v>
      </c>
      <c r="Z244" t="s">
        <v>2746</v>
      </c>
      <c r="AA244" t="s">
        <v>2747</v>
      </c>
      <c r="AB244" t="s">
        <v>1809</v>
      </c>
      <c r="AC244" t="s">
        <v>6861</v>
      </c>
      <c r="AD244" t="s">
        <v>2748</v>
      </c>
      <c r="AE244">
        <v>375</v>
      </c>
      <c r="AF244" t="s">
        <v>21475</v>
      </c>
      <c r="AG244" t="s">
        <v>96</v>
      </c>
      <c r="AH244" t="s">
        <v>96</v>
      </c>
      <c r="AI244" t="s">
        <v>96</v>
      </c>
      <c r="AJ244" t="s">
        <v>96</v>
      </c>
      <c r="AK244">
        <v>5</v>
      </c>
      <c r="AL244" t="s">
        <v>96</v>
      </c>
      <c r="AM244">
        <v>3</v>
      </c>
      <c r="AN244">
        <v>2</v>
      </c>
      <c r="AO244">
        <v>5</v>
      </c>
      <c r="AP244">
        <v>5</v>
      </c>
    </row>
    <row r="245" spans="1:42" x14ac:dyDescent="0.25">
      <c r="A245" t="s">
        <v>1306</v>
      </c>
      <c r="B245">
        <v>21.485162604550499</v>
      </c>
      <c r="C245">
        <v>86.099998474121094</v>
      </c>
      <c r="D245" t="s">
        <v>4637</v>
      </c>
      <c r="E245">
        <v>1912</v>
      </c>
      <c r="F245">
        <v>1914.2527105808199</v>
      </c>
      <c r="G245">
        <v>65.387360124781694</v>
      </c>
      <c r="H245" t="s">
        <v>4638</v>
      </c>
      <c r="I245" t="s">
        <v>4639</v>
      </c>
      <c r="J245" t="s">
        <v>44</v>
      </c>
      <c r="K245">
        <v>1024213.5791864</v>
      </c>
      <c r="L245">
        <v>670655.91402756702</v>
      </c>
      <c r="M245" t="s">
        <v>98</v>
      </c>
      <c r="N245" t="s">
        <v>98</v>
      </c>
      <c r="O245">
        <v>1024214</v>
      </c>
      <c r="P245">
        <v>8193712</v>
      </c>
      <c r="Q245">
        <v>431</v>
      </c>
      <c r="R245">
        <v>21.529562604550499</v>
      </c>
      <c r="S245" t="s">
        <v>1306</v>
      </c>
      <c r="T245">
        <v>1912</v>
      </c>
      <c r="U245">
        <v>1911.2527105808199</v>
      </c>
      <c r="V245">
        <v>65.400000000000006</v>
      </c>
      <c r="W245" t="s">
        <v>21476</v>
      </c>
      <c r="X245">
        <v>72003054</v>
      </c>
      <c r="Y245" t="s">
        <v>96</v>
      </c>
      <c r="Z245" t="s">
        <v>1306</v>
      </c>
      <c r="AA245" t="s">
        <v>1307</v>
      </c>
      <c r="AB245" t="s">
        <v>1308</v>
      </c>
      <c r="AC245" t="s">
        <v>1309</v>
      </c>
      <c r="AD245" t="s">
        <v>1310</v>
      </c>
      <c r="AE245">
        <v>431</v>
      </c>
      <c r="AF245" t="s">
        <v>21476</v>
      </c>
      <c r="AG245" t="s">
        <v>96</v>
      </c>
      <c r="AH245" t="s">
        <v>118</v>
      </c>
      <c r="AI245" t="s">
        <v>152</v>
      </c>
      <c r="AJ245" t="s">
        <v>96</v>
      </c>
      <c r="AK245">
        <v>5</v>
      </c>
      <c r="AL245" t="s">
        <v>96</v>
      </c>
      <c r="AM245" t="s">
        <v>96</v>
      </c>
      <c r="AN245">
        <v>1</v>
      </c>
      <c r="AO245">
        <v>5</v>
      </c>
      <c r="AP245">
        <v>5</v>
      </c>
    </row>
    <row r="246" spans="1:42" x14ac:dyDescent="0.25">
      <c r="A246" t="s">
        <v>6862</v>
      </c>
      <c r="B246">
        <v>21.492102417674101</v>
      </c>
      <c r="C246">
        <v>131</v>
      </c>
      <c r="D246" t="s">
        <v>6863</v>
      </c>
      <c r="E246">
        <v>1043</v>
      </c>
      <c r="F246">
        <v>1914.9084203024299</v>
      </c>
      <c r="G246">
        <v>71.777923738824995</v>
      </c>
      <c r="H246" t="s">
        <v>6864</v>
      </c>
      <c r="I246" t="s">
        <v>6865</v>
      </c>
      <c r="J246" t="s">
        <v>43</v>
      </c>
      <c r="K246">
        <v>56472.826298233304</v>
      </c>
      <c r="L246">
        <v>10671.720913565099</v>
      </c>
      <c r="M246" t="s">
        <v>98</v>
      </c>
      <c r="N246" t="s">
        <v>98</v>
      </c>
      <c r="O246">
        <v>56473</v>
      </c>
      <c r="P246">
        <v>451784</v>
      </c>
      <c r="Q246">
        <v>24</v>
      </c>
      <c r="R246">
        <v>21.5365024176741</v>
      </c>
      <c r="S246" t="s">
        <v>6862</v>
      </c>
      <c r="T246">
        <v>1043</v>
      </c>
      <c r="U246">
        <v>1911.9084203024299</v>
      </c>
      <c r="V246">
        <v>71.8</v>
      </c>
      <c r="W246" t="s">
        <v>21477</v>
      </c>
      <c r="X246">
        <v>72003054</v>
      </c>
      <c r="Y246" t="s">
        <v>96</v>
      </c>
      <c r="Z246" t="s">
        <v>6862</v>
      </c>
      <c r="AA246" t="s">
        <v>6866</v>
      </c>
      <c r="AB246" t="s">
        <v>6867</v>
      </c>
      <c r="AC246" t="s">
        <v>6868</v>
      </c>
      <c r="AD246" t="s">
        <v>4878</v>
      </c>
      <c r="AE246">
        <v>24</v>
      </c>
      <c r="AF246" t="s">
        <v>21477</v>
      </c>
      <c r="AG246" t="s">
        <v>96</v>
      </c>
      <c r="AH246" t="s">
        <v>96</v>
      </c>
      <c r="AI246" t="s">
        <v>96</v>
      </c>
      <c r="AJ246" t="s">
        <v>96</v>
      </c>
      <c r="AK246">
        <v>5</v>
      </c>
      <c r="AL246">
        <v>4</v>
      </c>
      <c r="AM246">
        <v>3</v>
      </c>
      <c r="AN246">
        <v>2</v>
      </c>
      <c r="AO246">
        <v>5</v>
      </c>
      <c r="AP246">
        <v>5</v>
      </c>
    </row>
    <row r="247" spans="1:42" x14ac:dyDescent="0.25">
      <c r="A247" t="s">
        <v>6869</v>
      </c>
      <c r="B247">
        <v>21.507049453350302</v>
      </c>
      <c r="C247">
        <v>157</v>
      </c>
      <c r="D247" t="s">
        <v>6870</v>
      </c>
      <c r="E247">
        <v>1843</v>
      </c>
      <c r="F247">
        <v>1916.32069415297</v>
      </c>
      <c r="G247">
        <v>50.5213045358988</v>
      </c>
      <c r="H247" t="s">
        <v>6871</v>
      </c>
      <c r="I247" t="s">
        <v>1134</v>
      </c>
      <c r="J247" t="s">
        <v>43</v>
      </c>
      <c r="K247">
        <v>121057.342838169</v>
      </c>
      <c r="L247">
        <v>19118.5119659427</v>
      </c>
      <c r="M247" t="s">
        <v>98</v>
      </c>
      <c r="N247" t="s">
        <v>98</v>
      </c>
      <c r="O247">
        <v>121057</v>
      </c>
      <c r="P247">
        <v>968456</v>
      </c>
      <c r="Q247">
        <v>51</v>
      </c>
      <c r="R247">
        <v>21.551449453350301</v>
      </c>
      <c r="S247" t="s">
        <v>6872</v>
      </c>
      <c r="T247">
        <v>1843</v>
      </c>
      <c r="U247">
        <v>1913.32069415297</v>
      </c>
      <c r="V247">
        <v>50.5</v>
      </c>
      <c r="W247" t="s">
        <v>21478</v>
      </c>
      <c r="X247">
        <v>72003054</v>
      </c>
      <c r="Y247" t="s">
        <v>96</v>
      </c>
      <c r="Z247" t="s">
        <v>6872</v>
      </c>
      <c r="AA247" t="s">
        <v>6873</v>
      </c>
      <c r="AB247" t="s">
        <v>6869</v>
      </c>
      <c r="AC247" t="s">
        <v>6874</v>
      </c>
      <c r="AD247" t="s">
        <v>6875</v>
      </c>
      <c r="AE247">
        <v>51</v>
      </c>
      <c r="AF247" t="s">
        <v>21478</v>
      </c>
      <c r="AG247" t="s">
        <v>96</v>
      </c>
      <c r="AH247" t="s">
        <v>96</v>
      </c>
      <c r="AI247" t="s">
        <v>96</v>
      </c>
      <c r="AJ247" t="s">
        <v>96</v>
      </c>
      <c r="AK247">
        <v>5</v>
      </c>
      <c r="AL247" t="s">
        <v>96</v>
      </c>
      <c r="AM247">
        <v>3</v>
      </c>
      <c r="AN247">
        <v>2</v>
      </c>
      <c r="AO247">
        <v>5</v>
      </c>
      <c r="AP247">
        <v>5</v>
      </c>
    </row>
    <row r="248" spans="1:42" x14ac:dyDescent="0.25">
      <c r="A248" t="s">
        <v>3862</v>
      </c>
      <c r="B248">
        <v>21.598963006212902</v>
      </c>
      <c r="C248">
        <v>123</v>
      </c>
      <c r="D248" t="s">
        <v>21227</v>
      </c>
      <c r="E248">
        <v>1933</v>
      </c>
      <c r="F248">
        <v>1925.0051657786801</v>
      </c>
      <c r="G248">
        <v>53.114083914376202</v>
      </c>
      <c r="H248" t="s">
        <v>6882</v>
      </c>
      <c r="I248" t="s">
        <v>848</v>
      </c>
      <c r="J248" t="s">
        <v>3397</v>
      </c>
      <c r="K248">
        <v>101845.64701063</v>
      </c>
      <c r="L248">
        <v>32408.518431838002</v>
      </c>
      <c r="M248" t="s">
        <v>98</v>
      </c>
      <c r="N248" t="s">
        <v>98</v>
      </c>
      <c r="O248">
        <v>101846</v>
      </c>
      <c r="P248">
        <v>814768</v>
      </c>
      <c r="Q248">
        <v>43</v>
      </c>
      <c r="R248">
        <v>21.643363006212901</v>
      </c>
      <c r="S248" t="s">
        <v>3862</v>
      </c>
      <c r="T248">
        <v>1933</v>
      </c>
      <c r="U248">
        <v>1922.0051657786801</v>
      </c>
      <c r="V248">
        <v>53.1</v>
      </c>
      <c r="W248" t="s">
        <v>21479</v>
      </c>
      <c r="X248">
        <v>72003054</v>
      </c>
      <c r="Y248" t="s">
        <v>96</v>
      </c>
      <c r="Z248" t="s">
        <v>3862</v>
      </c>
      <c r="AA248" t="s">
        <v>3863</v>
      </c>
      <c r="AB248" t="s">
        <v>3864</v>
      </c>
      <c r="AC248" t="s">
        <v>3865</v>
      </c>
      <c r="AD248" t="s">
        <v>3866</v>
      </c>
      <c r="AE248">
        <v>43</v>
      </c>
      <c r="AF248" t="s">
        <v>21479</v>
      </c>
      <c r="AG248" t="s">
        <v>96</v>
      </c>
      <c r="AH248" t="s">
        <v>96</v>
      </c>
      <c r="AI248" t="s">
        <v>96</v>
      </c>
      <c r="AJ248" t="s">
        <v>96</v>
      </c>
      <c r="AK248">
        <v>5</v>
      </c>
      <c r="AL248" t="s">
        <v>96</v>
      </c>
      <c r="AM248">
        <v>3</v>
      </c>
      <c r="AN248">
        <v>2</v>
      </c>
      <c r="AO248">
        <v>5</v>
      </c>
      <c r="AP248">
        <v>5</v>
      </c>
    </row>
    <row r="249" spans="1:42" x14ac:dyDescent="0.25">
      <c r="A249" t="s">
        <v>1913</v>
      </c>
      <c r="B249">
        <v>21.6185079079197</v>
      </c>
      <c r="C249">
        <v>71.099998474121094</v>
      </c>
      <c r="D249" t="s">
        <v>5170</v>
      </c>
      <c r="E249">
        <v>908</v>
      </c>
      <c r="F249">
        <v>1926.8518699807601</v>
      </c>
      <c r="G249">
        <v>57.641885666730197</v>
      </c>
      <c r="H249" t="s">
        <v>5171</v>
      </c>
      <c r="I249" t="s">
        <v>46</v>
      </c>
      <c r="J249" t="s">
        <v>43</v>
      </c>
      <c r="K249">
        <v>84186.750093262701</v>
      </c>
      <c r="L249">
        <v>22176.784962165701</v>
      </c>
      <c r="M249">
        <v>215507.77506246499</v>
      </c>
      <c r="N249">
        <v>215507.77506246499</v>
      </c>
      <c r="O249">
        <v>0</v>
      </c>
      <c r="P249">
        <v>0</v>
      </c>
      <c r="Q249">
        <v>0</v>
      </c>
      <c r="R249">
        <v>21.662907907919699</v>
      </c>
      <c r="S249" t="s">
        <v>1914</v>
      </c>
      <c r="T249">
        <v>908</v>
      </c>
      <c r="U249">
        <v>1923.8518699807601</v>
      </c>
      <c r="V249">
        <v>57.6</v>
      </c>
      <c r="W249" t="s">
        <v>21480</v>
      </c>
      <c r="X249">
        <v>72003054</v>
      </c>
      <c r="Y249" t="s">
        <v>96</v>
      </c>
      <c r="Z249" t="s">
        <v>1914</v>
      </c>
      <c r="AA249" t="s">
        <v>1915</v>
      </c>
      <c r="AB249" t="s">
        <v>1913</v>
      </c>
      <c r="AC249" t="s">
        <v>1916</v>
      </c>
      <c r="AD249" t="s">
        <v>1917</v>
      </c>
      <c r="AE249">
        <v>0</v>
      </c>
      <c r="AF249" t="s">
        <v>21480</v>
      </c>
      <c r="AG249" t="s">
        <v>96</v>
      </c>
      <c r="AH249" t="s">
        <v>96</v>
      </c>
      <c r="AI249" t="s">
        <v>96</v>
      </c>
      <c r="AJ249">
        <v>6</v>
      </c>
      <c r="AK249">
        <v>5</v>
      </c>
      <c r="AL249">
        <v>4</v>
      </c>
      <c r="AM249">
        <v>3</v>
      </c>
      <c r="AN249">
        <v>2</v>
      </c>
      <c r="AO249">
        <v>6</v>
      </c>
      <c r="AP249">
        <v>6</v>
      </c>
    </row>
    <row r="250" spans="1:42" x14ac:dyDescent="0.25">
      <c r="A250" t="s">
        <v>1179</v>
      </c>
      <c r="B250">
        <v>21.637346007456799</v>
      </c>
      <c r="C250">
        <v>135</v>
      </c>
      <c r="D250" t="s">
        <v>6883</v>
      </c>
      <c r="E250">
        <v>2354</v>
      </c>
      <c r="F250">
        <v>1928.63179182925</v>
      </c>
      <c r="G250">
        <v>60.980516588118299</v>
      </c>
      <c r="H250" t="s">
        <v>6884</v>
      </c>
      <c r="I250" t="s">
        <v>6885</v>
      </c>
      <c r="J250" t="s">
        <v>43</v>
      </c>
      <c r="K250">
        <v>91784.233288695497</v>
      </c>
      <c r="L250">
        <v>43987.575131347403</v>
      </c>
      <c r="M250" t="s">
        <v>98</v>
      </c>
      <c r="N250" t="s">
        <v>98</v>
      </c>
      <c r="O250">
        <v>91784</v>
      </c>
      <c r="P250">
        <v>734272</v>
      </c>
      <c r="Q250">
        <v>39</v>
      </c>
      <c r="R250">
        <v>21.681746007456798</v>
      </c>
      <c r="S250" t="s">
        <v>1177</v>
      </c>
      <c r="T250">
        <v>2354</v>
      </c>
      <c r="U250">
        <v>1925.63179182925</v>
      </c>
      <c r="V250">
        <v>61</v>
      </c>
      <c r="W250" t="s">
        <v>21481</v>
      </c>
      <c r="X250">
        <v>72003054</v>
      </c>
      <c r="Y250" t="s">
        <v>96</v>
      </c>
      <c r="Z250" t="s">
        <v>1177</v>
      </c>
      <c r="AA250" t="s">
        <v>1178</v>
      </c>
      <c r="AB250" t="s">
        <v>1179</v>
      </c>
      <c r="AC250" t="s">
        <v>1180</v>
      </c>
      <c r="AD250" t="s">
        <v>1181</v>
      </c>
      <c r="AE250">
        <v>39</v>
      </c>
      <c r="AF250" t="s">
        <v>21481</v>
      </c>
      <c r="AG250" t="s">
        <v>96</v>
      </c>
      <c r="AH250" t="s">
        <v>96</v>
      </c>
      <c r="AI250" t="s">
        <v>96</v>
      </c>
      <c r="AJ250" t="s">
        <v>96</v>
      </c>
      <c r="AK250">
        <v>5</v>
      </c>
      <c r="AL250">
        <v>4</v>
      </c>
      <c r="AM250">
        <v>3</v>
      </c>
      <c r="AN250">
        <v>2</v>
      </c>
      <c r="AO250">
        <v>5</v>
      </c>
      <c r="AP250">
        <v>5</v>
      </c>
    </row>
    <row r="251" spans="1:42" x14ac:dyDescent="0.25">
      <c r="A251" t="s">
        <v>460</v>
      </c>
      <c r="B251">
        <v>21.6525671416968</v>
      </c>
      <c r="C251">
        <v>205</v>
      </c>
      <c r="D251" t="s">
        <v>382</v>
      </c>
      <c r="E251">
        <v>1923</v>
      </c>
      <c r="F251">
        <v>1930.06996394099</v>
      </c>
      <c r="G251">
        <v>63.400042068880801</v>
      </c>
      <c r="H251" t="s">
        <v>383</v>
      </c>
      <c r="I251" t="s">
        <v>384</v>
      </c>
      <c r="J251" t="s">
        <v>44</v>
      </c>
      <c r="K251">
        <v>481856.303926464</v>
      </c>
      <c r="L251">
        <v>46383.887510552202</v>
      </c>
      <c r="M251">
        <v>77639.892675760697</v>
      </c>
      <c r="N251">
        <v>77639.892675760697</v>
      </c>
      <c r="O251">
        <v>404216</v>
      </c>
      <c r="P251">
        <v>3233728</v>
      </c>
      <c r="Q251">
        <v>170</v>
      </c>
      <c r="R251">
        <v>21.696967141696799</v>
      </c>
      <c r="S251" t="s">
        <v>460</v>
      </c>
      <c r="T251">
        <v>1923</v>
      </c>
      <c r="U251">
        <v>1927.06996394099</v>
      </c>
      <c r="V251">
        <v>63.4</v>
      </c>
      <c r="W251" t="s">
        <v>14287</v>
      </c>
      <c r="X251">
        <v>72003054</v>
      </c>
      <c r="Y251" t="s">
        <v>96</v>
      </c>
      <c r="Z251" t="s">
        <v>460</v>
      </c>
      <c r="AA251" t="s">
        <v>462</v>
      </c>
      <c r="AB251" t="s">
        <v>459</v>
      </c>
      <c r="AC251" t="s">
        <v>463</v>
      </c>
      <c r="AD251" t="s">
        <v>461</v>
      </c>
      <c r="AE251">
        <v>170</v>
      </c>
      <c r="AF251" t="s">
        <v>14287</v>
      </c>
      <c r="AG251" t="s">
        <v>96</v>
      </c>
      <c r="AH251" t="s">
        <v>118</v>
      </c>
      <c r="AI251" t="s">
        <v>96</v>
      </c>
      <c r="AJ251" t="s">
        <v>96</v>
      </c>
      <c r="AK251">
        <v>5</v>
      </c>
      <c r="AL251" t="s">
        <v>96</v>
      </c>
      <c r="AM251" t="s">
        <v>96</v>
      </c>
      <c r="AN251">
        <v>2</v>
      </c>
      <c r="AO251">
        <v>5</v>
      </c>
      <c r="AP251">
        <v>5</v>
      </c>
    </row>
    <row r="252" spans="1:42" x14ac:dyDescent="0.25">
      <c r="A252" t="s">
        <v>3867</v>
      </c>
      <c r="B252">
        <v>21.6565080875863</v>
      </c>
      <c r="C252">
        <v>121</v>
      </c>
      <c r="D252" t="s">
        <v>6886</v>
      </c>
      <c r="E252">
        <v>1608</v>
      </c>
      <c r="F252">
        <v>1930.4423250530399</v>
      </c>
      <c r="G252">
        <v>51.9922081147743</v>
      </c>
      <c r="H252" t="s">
        <v>6887</v>
      </c>
      <c r="I252" t="s">
        <v>6888</v>
      </c>
      <c r="J252" t="s">
        <v>43</v>
      </c>
      <c r="K252">
        <v>143585.59531619999</v>
      </c>
      <c r="L252">
        <v>26010.565974154499</v>
      </c>
      <c r="M252" t="s">
        <v>98</v>
      </c>
      <c r="N252" t="s">
        <v>98</v>
      </c>
      <c r="O252">
        <v>143586</v>
      </c>
      <c r="P252">
        <v>1148688</v>
      </c>
      <c r="Q252">
        <v>60</v>
      </c>
      <c r="R252">
        <v>21.700908087586299</v>
      </c>
      <c r="S252" t="s">
        <v>3867</v>
      </c>
      <c r="T252">
        <v>1608</v>
      </c>
      <c r="U252">
        <v>1927.4423250530399</v>
      </c>
      <c r="V252">
        <v>52</v>
      </c>
      <c r="W252" t="s">
        <v>21482</v>
      </c>
      <c r="X252">
        <v>72003054</v>
      </c>
      <c r="Y252" t="s">
        <v>96</v>
      </c>
      <c r="Z252" t="s">
        <v>3867</v>
      </c>
      <c r="AA252" t="s">
        <v>3868</v>
      </c>
      <c r="AB252" t="s">
        <v>3869</v>
      </c>
      <c r="AC252" t="s">
        <v>3870</v>
      </c>
      <c r="AD252" t="s">
        <v>1311</v>
      </c>
      <c r="AE252">
        <v>60</v>
      </c>
      <c r="AF252" t="s">
        <v>21482</v>
      </c>
      <c r="AG252" t="s">
        <v>96</v>
      </c>
      <c r="AH252" t="s">
        <v>96</v>
      </c>
      <c r="AI252" t="s">
        <v>96</v>
      </c>
      <c r="AJ252" t="s">
        <v>96</v>
      </c>
      <c r="AK252">
        <v>5</v>
      </c>
      <c r="AL252">
        <v>4</v>
      </c>
      <c r="AM252">
        <v>3</v>
      </c>
      <c r="AN252">
        <v>2</v>
      </c>
      <c r="AO252">
        <v>5</v>
      </c>
      <c r="AP252">
        <v>5</v>
      </c>
    </row>
    <row r="253" spans="1:42" x14ac:dyDescent="0.25">
      <c r="A253" t="s">
        <v>460</v>
      </c>
      <c r="B253">
        <v>21.711549498279901</v>
      </c>
      <c r="C253">
        <v>205</v>
      </c>
      <c r="D253" t="s">
        <v>6889</v>
      </c>
      <c r="E253">
        <v>2347</v>
      </c>
      <c r="F253">
        <v>1935.6429244697799</v>
      </c>
      <c r="G253">
        <v>73.517773130338796</v>
      </c>
      <c r="H253" t="s">
        <v>6890</v>
      </c>
      <c r="I253" t="s">
        <v>6891</v>
      </c>
      <c r="J253" t="s">
        <v>43</v>
      </c>
      <c r="K253">
        <v>221126.67153234899</v>
      </c>
      <c r="L253">
        <v>138100.32701867999</v>
      </c>
      <c r="M253">
        <v>77639.892675760697</v>
      </c>
      <c r="N253">
        <v>77639.892675760697</v>
      </c>
      <c r="O253">
        <v>143487</v>
      </c>
      <c r="P253">
        <v>1147896</v>
      </c>
      <c r="Q253">
        <v>60</v>
      </c>
      <c r="R253">
        <v>21.7559494982799</v>
      </c>
      <c r="S253" t="s">
        <v>462</v>
      </c>
      <c r="T253">
        <v>2347</v>
      </c>
      <c r="U253">
        <v>1932.6429244697799</v>
      </c>
      <c r="V253">
        <v>73.5</v>
      </c>
      <c r="W253" t="s">
        <v>14288</v>
      </c>
      <c r="X253">
        <v>72003054</v>
      </c>
      <c r="Y253" t="s">
        <v>96</v>
      </c>
      <c r="Z253" t="s">
        <v>462</v>
      </c>
      <c r="AA253" t="s">
        <v>463</v>
      </c>
      <c r="AB253" t="s">
        <v>460</v>
      </c>
      <c r="AC253" t="s">
        <v>464</v>
      </c>
      <c r="AD253" t="s">
        <v>459</v>
      </c>
      <c r="AE253">
        <v>60</v>
      </c>
      <c r="AF253" t="s">
        <v>14288</v>
      </c>
      <c r="AG253" t="s">
        <v>96</v>
      </c>
      <c r="AH253" t="s">
        <v>96</v>
      </c>
      <c r="AI253" t="s">
        <v>96</v>
      </c>
      <c r="AJ253" t="s">
        <v>96</v>
      </c>
      <c r="AK253">
        <v>5</v>
      </c>
      <c r="AL253">
        <v>4</v>
      </c>
      <c r="AM253">
        <v>3</v>
      </c>
      <c r="AN253">
        <v>2</v>
      </c>
      <c r="AO253">
        <v>5</v>
      </c>
      <c r="AP253">
        <v>5</v>
      </c>
    </row>
    <row r="254" spans="1:42" x14ac:dyDescent="0.25">
      <c r="A254" t="s">
        <v>3867</v>
      </c>
      <c r="B254">
        <v>21.717025121078098</v>
      </c>
      <c r="C254">
        <v>121</v>
      </c>
      <c r="D254" t="s">
        <v>6892</v>
      </c>
      <c r="E254">
        <v>1376</v>
      </c>
      <c r="F254">
        <v>1936.16028985652</v>
      </c>
      <c r="G254">
        <v>59.304302634986399</v>
      </c>
      <c r="H254" t="s">
        <v>6893</v>
      </c>
      <c r="I254" t="s">
        <v>6894</v>
      </c>
      <c r="J254" t="s">
        <v>43</v>
      </c>
      <c r="K254">
        <v>53619.937037840398</v>
      </c>
      <c r="L254">
        <v>4568.2675895738803</v>
      </c>
      <c r="M254" t="s">
        <v>98</v>
      </c>
      <c r="N254" t="s">
        <v>98</v>
      </c>
      <c r="O254">
        <v>53620</v>
      </c>
      <c r="P254">
        <v>428960</v>
      </c>
      <c r="Q254">
        <v>23</v>
      </c>
      <c r="R254">
        <v>21.761425121078098</v>
      </c>
      <c r="S254" t="s">
        <v>3868</v>
      </c>
      <c r="T254">
        <v>1376</v>
      </c>
      <c r="U254">
        <v>1933.16028985652</v>
      </c>
      <c r="V254">
        <v>59.3</v>
      </c>
      <c r="W254" t="s">
        <v>21483</v>
      </c>
      <c r="X254">
        <v>72003054</v>
      </c>
      <c r="Y254" t="s">
        <v>96</v>
      </c>
      <c r="Z254" t="s">
        <v>3868</v>
      </c>
      <c r="AA254" t="s">
        <v>3870</v>
      </c>
      <c r="AB254" t="s">
        <v>3867</v>
      </c>
      <c r="AC254" t="s">
        <v>6895</v>
      </c>
      <c r="AD254" t="s">
        <v>3869</v>
      </c>
      <c r="AE254">
        <v>23</v>
      </c>
      <c r="AF254" t="s">
        <v>21483</v>
      </c>
      <c r="AG254" t="s">
        <v>96</v>
      </c>
      <c r="AH254" t="s">
        <v>96</v>
      </c>
      <c r="AI254" t="s">
        <v>96</v>
      </c>
      <c r="AJ254" t="s">
        <v>96</v>
      </c>
      <c r="AK254">
        <v>5</v>
      </c>
      <c r="AL254">
        <v>4</v>
      </c>
      <c r="AM254">
        <v>3</v>
      </c>
      <c r="AN254">
        <v>2</v>
      </c>
      <c r="AO254">
        <v>5</v>
      </c>
      <c r="AP254">
        <v>5</v>
      </c>
    </row>
    <row r="255" spans="1:42" x14ac:dyDescent="0.25">
      <c r="A255" t="s">
        <v>6896</v>
      </c>
      <c r="B255">
        <v>21.760414622130401</v>
      </c>
      <c r="C255">
        <v>151</v>
      </c>
      <c r="D255" t="s">
        <v>21228</v>
      </c>
      <c r="E255">
        <v>1658</v>
      </c>
      <c r="F255">
        <v>1940.25995610819</v>
      </c>
      <c r="G255">
        <v>67.895862564199604</v>
      </c>
      <c r="H255" t="s">
        <v>21229</v>
      </c>
      <c r="I255" t="s">
        <v>79</v>
      </c>
      <c r="J255" t="s">
        <v>43</v>
      </c>
      <c r="K255">
        <v>199972.89220167499</v>
      </c>
      <c r="L255">
        <v>81247.879948824106</v>
      </c>
      <c r="M255" t="s">
        <v>98</v>
      </c>
      <c r="N255" t="s">
        <v>98</v>
      </c>
      <c r="O255">
        <v>199973</v>
      </c>
      <c r="P255">
        <v>1599784</v>
      </c>
      <c r="Q255">
        <v>84</v>
      </c>
      <c r="R255">
        <v>21.804814622130401</v>
      </c>
      <c r="S255" t="s">
        <v>6896</v>
      </c>
      <c r="T255">
        <v>1658</v>
      </c>
      <c r="U255">
        <v>1937.25995610819</v>
      </c>
      <c r="V255">
        <v>67.900000000000006</v>
      </c>
      <c r="W255" t="s">
        <v>21484</v>
      </c>
      <c r="X255">
        <v>72003054</v>
      </c>
      <c r="Y255" t="s">
        <v>96</v>
      </c>
      <c r="Z255" t="s">
        <v>6896</v>
      </c>
      <c r="AA255" t="s">
        <v>6899</v>
      </c>
      <c r="AB255" t="s">
        <v>6900</v>
      </c>
      <c r="AC255" t="s">
        <v>6901</v>
      </c>
      <c r="AD255" t="s">
        <v>6902</v>
      </c>
      <c r="AE255">
        <v>84</v>
      </c>
      <c r="AF255" t="s">
        <v>21484</v>
      </c>
      <c r="AG255" t="s">
        <v>96</v>
      </c>
      <c r="AH255" t="s">
        <v>96</v>
      </c>
      <c r="AI255" t="s">
        <v>96</v>
      </c>
      <c r="AJ255" t="s">
        <v>96</v>
      </c>
      <c r="AK255">
        <v>5</v>
      </c>
      <c r="AL255">
        <v>4</v>
      </c>
      <c r="AM255">
        <v>3</v>
      </c>
      <c r="AN255">
        <v>2</v>
      </c>
      <c r="AO255">
        <v>5</v>
      </c>
      <c r="AP255">
        <v>5</v>
      </c>
    </row>
    <row r="256" spans="1:42" x14ac:dyDescent="0.25">
      <c r="A256" t="s">
        <v>6903</v>
      </c>
      <c r="B256">
        <v>21.8181482561675</v>
      </c>
      <c r="C256">
        <v>91</v>
      </c>
      <c r="D256" t="s">
        <v>6904</v>
      </c>
      <c r="E256">
        <v>1382</v>
      </c>
      <c r="F256">
        <v>1945.7149308211599</v>
      </c>
      <c r="G256">
        <v>60.188814631731098</v>
      </c>
      <c r="H256" t="s">
        <v>6905</v>
      </c>
      <c r="I256" t="s">
        <v>516</v>
      </c>
      <c r="J256" t="s">
        <v>43</v>
      </c>
      <c r="K256">
        <v>2538781.4028280801</v>
      </c>
      <c r="L256">
        <v>189956.10866453301</v>
      </c>
      <c r="M256" t="s">
        <v>98</v>
      </c>
      <c r="N256" t="s">
        <v>98</v>
      </c>
      <c r="O256">
        <v>2538781</v>
      </c>
      <c r="P256">
        <v>20310248</v>
      </c>
      <c r="Q256">
        <v>1069</v>
      </c>
      <c r="R256">
        <v>21.8625482561675</v>
      </c>
      <c r="S256" t="s">
        <v>6906</v>
      </c>
      <c r="T256">
        <v>1382</v>
      </c>
      <c r="U256">
        <v>1942.7149308211599</v>
      </c>
      <c r="V256">
        <v>60.2</v>
      </c>
      <c r="W256" t="s">
        <v>21485</v>
      </c>
      <c r="X256">
        <v>72003054</v>
      </c>
      <c r="Y256" t="s">
        <v>96</v>
      </c>
      <c r="Z256" t="s">
        <v>6906</v>
      </c>
      <c r="AA256" t="s">
        <v>6907</v>
      </c>
      <c r="AB256" t="s">
        <v>6903</v>
      </c>
      <c r="AC256" t="s">
        <v>6908</v>
      </c>
      <c r="AD256" t="s">
        <v>6909</v>
      </c>
      <c r="AE256">
        <v>1069</v>
      </c>
      <c r="AF256" t="s">
        <v>21485</v>
      </c>
      <c r="AG256" t="s">
        <v>96</v>
      </c>
      <c r="AH256" t="s">
        <v>96</v>
      </c>
      <c r="AI256" t="s">
        <v>96</v>
      </c>
      <c r="AJ256" t="s">
        <v>96</v>
      </c>
      <c r="AK256">
        <v>5</v>
      </c>
      <c r="AL256">
        <v>4</v>
      </c>
      <c r="AM256">
        <v>3</v>
      </c>
      <c r="AN256">
        <v>2</v>
      </c>
      <c r="AO256">
        <v>5</v>
      </c>
      <c r="AP256">
        <v>5</v>
      </c>
    </row>
    <row r="257" spans="1:42" x14ac:dyDescent="0.25">
      <c r="A257" t="s">
        <v>462</v>
      </c>
      <c r="B257">
        <v>21.819992622763301</v>
      </c>
      <c r="C257">
        <v>205</v>
      </c>
      <c r="E257">
        <v>1946</v>
      </c>
      <c r="F257">
        <v>1945.8891961919301</v>
      </c>
      <c r="G257">
        <v>98.448849506045704</v>
      </c>
      <c r="H257" t="s">
        <v>14289</v>
      </c>
      <c r="J257" t="s">
        <v>44</v>
      </c>
      <c r="K257">
        <v>7967660.1198987802</v>
      </c>
      <c r="L257">
        <v>2618917.2631773399</v>
      </c>
      <c r="M257">
        <v>77639.892675760697</v>
      </c>
      <c r="N257">
        <v>77639.892675760697</v>
      </c>
      <c r="O257">
        <v>7890020</v>
      </c>
      <c r="P257">
        <v>63120160</v>
      </c>
      <c r="Q257">
        <v>3322</v>
      </c>
      <c r="R257">
        <v>21.864392622763301</v>
      </c>
      <c r="S257" t="s">
        <v>463</v>
      </c>
      <c r="T257">
        <v>1946</v>
      </c>
      <c r="U257">
        <v>1942.8891961919301</v>
      </c>
      <c r="V257">
        <v>98.4</v>
      </c>
      <c r="W257" t="s">
        <v>14290</v>
      </c>
      <c r="X257">
        <v>72003054</v>
      </c>
      <c r="Y257" t="s">
        <v>96</v>
      </c>
      <c r="Z257" t="s">
        <v>463</v>
      </c>
      <c r="AA257" t="s">
        <v>464</v>
      </c>
      <c r="AB257" t="s">
        <v>462</v>
      </c>
      <c r="AC257" t="s">
        <v>654</v>
      </c>
      <c r="AD257" t="s">
        <v>460</v>
      </c>
      <c r="AE257">
        <v>3322</v>
      </c>
      <c r="AF257" t="s">
        <v>14289</v>
      </c>
      <c r="AG257">
        <v>0</v>
      </c>
      <c r="AH257" t="s">
        <v>118</v>
      </c>
      <c r="AI257" t="s">
        <v>96</v>
      </c>
      <c r="AJ257" t="s">
        <v>96</v>
      </c>
      <c r="AK257" t="s">
        <v>96</v>
      </c>
      <c r="AL257" t="s">
        <v>96</v>
      </c>
      <c r="AM257" t="s">
        <v>96</v>
      </c>
      <c r="AN257">
        <v>2</v>
      </c>
      <c r="AO257">
        <v>2</v>
      </c>
      <c r="AP257">
        <v>2</v>
      </c>
    </row>
    <row r="258" spans="1:42" x14ac:dyDescent="0.25">
      <c r="A258" t="s">
        <v>6910</v>
      </c>
      <c r="B258">
        <v>21.9388791301777</v>
      </c>
      <c r="C258">
        <v>228</v>
      </c>
      <c r="D258" t="s">
        <v>6911</v>
      </c>
      <c r="E258">
        <v>2299</v>
      </c>
      <c r="F258">
        <v>1957.12221317543</v>
      </c>
      <c r="G258">
        <v>56.110105779188899</v>
      </c>
      <c r="H258" t="s">
        <v>6912</v>
      </c>
      <c r="I258" t="s">
        <v>6913</v>
      </c>
      <c r="J258" t="s">
        <v>43</v>
      </c>
      <c r="K258">
        <v>44029.065639233901</v>
      </c>
      <c r="L258">
        <v>20781.672834990899</v>
      </c>
      <c r="M258" t="s">
        <v>98</v>
      </c>
      <c r="N258" t="s">
        <v>98</v>
      </c>
      <c r="O258">
        <v>44029</v>
      </c>
      <c r="P258">
        <v>352232</v>
      </c>
      <c r="Q258">
        <v>19</v>
      </c>
      <c r="R258">
        <v>21.983279130177699</v>
      </c>
      <c r="S258" t="s">
        <v>6914</v>
      </c>
      <c r="T258">
        <v>2299</v>
      </c>
      <c r="U258">
        <v>1954.12221317543</v>
      </c>
      <c r="V258">
        <v>56.1</v>
      </c>
      <c r="W258" t="s">
        <v>21486</v>
      </c>
      <c r="X258">
        <v>72003054</v>
      </c>
      <c r="Y258" t="s">
        <v>96</v>
      </c>
      <c r="Z258" t="s">
        <v>6914</v>
      </c>
      <c r="AA258" t="s">
        <v>6915</v>
      </c>
      <c r="AB258" t="s">
        <v>6910</v>
      </c>
      <c r="AC258" t="s">
        <v>6916</v>
      </c>
      <c r="AD258" t="s">
        <v>6917</v>
      </c>
      <c r="AE258">
        <v>19</v>
      </c>
      <c r="AF258" t="s">
        <v>21486</v>
      </c>
      <c r="AG258" t="s">
        <v>96</v>
      </c>
      <c r="AH258" t="s">
        <v>96</v>
      </c>
      <c r="AI258" t="s">
        <v>96</v>
      </c>
      <c r="AJ258" t="s">
        <v>96</v>
      </c>
      <c r="AK258">
        <v>5</v>
      </c>
      <c r="AL258">
        <v>4</v>
      </c>
      <c r="AM258">
        <v>3</v>
      </c>
      <c r="AN258">
        <v>2</v>
      </c>
      <c r="AO258">
        <v>5</v>
      </c>
      <c r="AP258">
        <v>5</v>
      </c>
    </row>
    <row r="259" spans="1:42" x14ac:dyDescent="0.25">
      <c r="A259" t="s">
        <v>1923</v>
      </c>
      <c r="B259">
        <v>22.058507875427502</v>
      </c>
      <c r="C259">
        <v>85.099998474121094</v>
      </c>
      <c r="D259" t="s">
        <v>19981</v>
      </c>
      <c r="E259">
        <v>1096</v>
      </c>
      <c r="F259">
        <v>1968.42536065896</v>
      </c>
      <c r="G259">
        <v>51.996418840573398</v>
      </c>
      <c r="H259" t="s">
        <v>19982</v>
      </c>
      <c r="I259" t="s">
        <v>733</v>
      </c>
      <c r="J259" t="s">
        <v>43</v>
      </c>
      <c r="K259">
        <v>84453.863114195599</v>
      </c>
      <c r="L259">
        <v>17830.1852189155</v>
      </c>
      <c r="M259" t="s">
        <v>98</v>
      </c>
      <c r="N259" t="s">
        <v>98</v>
      </c>
      <c r="O259">
        <v>84454</v>
      </c>
      <c r="P259">
        <v>675632</v>
      </c>
      <c r="Q259">
        <v>36</v>
      </c>
      <c r="R259">
        <v>22.102907875427501</v>
      </c>
      <c r="S259" t="s">
        <v>1923</v>
      </c>
      <c r="T259">
        <v>1096</v>
      </c>
      <c r="U259">
        <v>1965.42536065896</v>
      </c>
      <c r="V259">
        <v>52</v>
      </c>
      <c r="W259" t="s">
        <v>21487</v>
      </c>
      <c r="X259">
        <v>72003054</v>
      </c>
      <c r="Y259" t="s">
        <v>96</v>
      </c>
      <c r="Z259" t="s">
        <v>1923</v>
      </c>
      <c r="AA259" t="s">
        <v>1924</v>
      </c>
      <c r="AB259" t="s">
        <v>3577</v>
      </c>
      <c r="AC259" t="s">
        <v>1196</v>
      </c>
      <c r="AD259" t="s">
        <v>1705</v>
      </c>
      <c r="AE259">
        <v>36</v>
      </c>
      <c r="AF259" t="s">
        <v>21487</v>
      </c>
      <c r="AG259" t="s">
        <v>96</v>
      </c>
      <c r="AH259" t="s">
        <v>96</v>
      </c>
      <c r="AI259" t="s">
        <v>96</v>
      </c>
      <c r="AJ259" t="s">
        <v>96</v>
      </c>
      <c r="AK259">
        <v>5</v>
      </c>
      <c r="AL259">
        <v>4</v>
      </c>
      <c r="AM259">
        <v>3</v>
      </c>
      <c r="AN259">
        <v>2</v>
      </c>
      <c r="AO259">
        <v>5</v>
      </c>
      <c r="AP259">
        <v>5</v>
      </c>
    </row>
    <row r="260" spans="1:42" x14ac:dyDescent="0.25">
      <c r="A260" t="s">
        <v>465</v>
      </c>
      <c r="B260">
        <v>22.066441781080801</v>
      </c>
      <c r="C260">
        <v>149</v>
      </c>
      <c r="D260" t="s">
        <v>386</v>
      </c>
      <c r="E260">
        <v>1973</v>
      </c>
      <c r="F260">
        <v>1969.1749974250399</v>
      </c>
      <c r="G260">
        <v>94.547460697883395</v>
      </c>
      <c r="H260" t="s">
        <v>387</v>
      </c>
      <c r="I260" t="s">
        <v>67</v>
      </c>
      <c r="J260" t="s">
        <v>44</v>
      </c>
      <c r="K260">
        <v>2967335.7117025801</v>
      </c>
      <c r="L260">
        <v>2258867.97580228</v>
      </c>
      <c r="M260">
        <v>1649859.79231626</v>
      </c>
      <c r="N260">
        <v>1649859.79231626</v>
      </c>
      <c r="O260">
        <v>1317476</v>
      </c>
      <c r="P260">
        <v>10539808</v>
      </c>
      <c r="Q260">
        <v>555</v>
      </c>
      <c r="R260">
        <v>22.110841781080801</v>
      </c>
      <c r="S260" t="s">
        <v>465</v>
      </c>
      <c r="T260">
        <v>1973</v>
      </c>
      <c r="U260">
        <v>1966.1749974250399</v>
      </c>
      <c r="V260">
        <v>94.5</v>
      </c>
      <c r="W260" t="s">
        <v>21488</v>
      </c>
      <c r="X260">
        <v>72003054</v>
      </c>
      <c r="Y260" t="s">
        <v>96</v>
      </c>
      <c r="Z260" t="s">
        <v>465</v>
      </c>
      <c r="AA260" t="s">
        <v>466</v>
      </c>
      <c r="AB260" t="s">
        <v>2755</v>
      </c>
      <c r="AC260" t="s">
        <v>467</v>
      </c>
      <c r="AD260" t="s">
        <v>2756</v>
      </c>
      <c r="AE260">
        <v>555</v>
      </c>
      <c r="AF260" t="s">
        <v>387</v>
      </c>
      <c r="AG260" t="s">
        <v>386</v>
      </c>
      <c r="AH260" t="s">
        <v>118</v>
      </c>
      <c r="AI260" t="s">
        <v>152</v>
      </c>
      <c r="AJ260" t="s">
        <v>96</v>
      </c>
      <c r="AK260" t="s">
        <v>96</v>
      </c>
      <c r="AL260" t="s">
        <v>96</v>
      </c>
      <c r="AM260" t="s">
        <v>96</v>
      </c>
      <c r="AN260">
        <v>1</v>
      </c>
      <c r="AO260">
        <v>1</v>
      </c>
      <c r="AP260">
        <v>1</v>
      </c>
    </row>
    <row r="261" spans="1:42" x14ac:dyDescent="0.25">
      <c r="A261" t="s">
        <v>4893</v>
      </c>
      <c r="B261">
        <v>22.072278528272602</v>
      </c>
      <c r="C261">
        <v>57</v>
      </c>
      <c r="D261" t="s">
        <v>6918</v>
      </c>
      <c r="E261">
        <v>1195</v>
      </c>
      <c r="F261">
        <v>1969.72648372706</v>
      </c>
      <c r="G261">
        <v>50.362305116014802</v>
      </c>
      <c r="H261" t="s">
        <v>6919</v>
      </c>
      <c r="I261" t="s">
        <v>5625</v>
      </c>
      <c r="J261" t="s">
        <v>43</v>
      </c>
      <c r="K261">
        <v>81227.219876389907</v>
      </c>
      <c r="L261">
        <v>25659.442934058301</v>
      </c>
      <c r="M261" t="s">
        <v>98</v>
      </c>
      <c r="N261" t="s">
        <v>98</v>
      </c>
      <c r="O261">
        <v>81227</v>
      </c>
      <c r="P261">
        <v>649816</v>
      </c>
      <c r="Q261">
        <v>34</v>
      </c>
      <c r="R261">
        <v>22.116678528272601</v>
      </c>
      <c r="S261" t="s">
        <v>4893</v>
      </c>
      <c r="T261">
        <v>1195</v>
      </c>
      <c r="U261">
        <v>1966.72648372706</v>
      </c>
      <c r="V261">
        <v>50.4</v>
      </c>
      <c r="W261" t="s">
        <v>21489</v>
      </c>
      <c r="X261">
        <v>72003054</v>
      </c>
      <c r="Y261" t="s">
        <v>96</v>
      </c>
      <c r="Z261" t="s">
        <v>4893</v>
      </c>
      <c r="AA261" t="s">
        <v>3593</v>
      </c>
      <c r="AB261" t="s">
        <v>4896</v>
      </c>
      <c r="AC261" t="s">
        <v>3591</v>
      </c>
      <c r="AD261" t="s">
        <v>3574</v>
      </c>
      <c r="AE261">
        <v>34</v>
      </c>
      <c r="AF261" t="s">
        <v>21489</v>
      </c>
      <c r="AG261" t="s">
        <v>96</v>
      </c>
      <c r="AH261" t="s">
        <v>96</v>
      </c>
      <c r="AI261" t="s">
        <v>96</v>
      </c>
      <c r="AJ261" t="s">
        <v>96</v>
      </c>
      <c r="AK261">
        <v>5</v>
      </c>
      <c r="AL261">
        <v>4</v>
      </c>
      <c r="AM261">
        <v>3</v>
      </c>
      <c r="AN261">
        <v>2</v>
      </c>
      <c r="AO261">
        <v>5</v>
      </c>
      <c r="AP261">
        <v>5</v>
      </c>
    </row>
    <row r="262" spans="1:42" x14ac:dyDescent="0.25">
      <c r="A262" t="s">
        <v>3589</v>
      </c>
      <c r="B262">
        <v>22.111128184571498</v>
      </c>
      <c r="C262">
        <v>129</v>
      </c>
      <c r="D262" t="s">
        <v>6939</v>
      </c>
      <c r="E262">
        <v>1978</v>
      </c>
      <c r="F262">
        <v>1973.3972017799299</v>
      </c>
      <c r="G262">
        <v>78.184696091884703</v>
      </c>
      <c r="H262" t="s">
        <v>6940</v>
      </c>
      <c r="I262" t="s">
        <v>1587</v>
      </c>
      <c r="J262" t="s">
        <v>44</v>
      </c>
      <c r="K262">
        <v>762029.97621917201</v>
      </c>
      <c r="L262">
        <v>332925.625669942</v>
      </c>
      <c r="M262" t="s">
        <v>98</v>
      </c>
      <c r="N262" t="s">
        <v>98</v>
      </c>
      <c r="O262">
        <v>762030</v>
      </c>
      <c r="P262">
        <v>6096240</v>
      </c>
      <c r="Q262">
        <v>321</v>
      </c>
      <c r="R262">
        <v>22.155528184571498</v>
      </c>
      <c r="S262" t="s">
        <v>3588</v>
      </c>
      <c r="T262">
        <v>1978</v>
      </c>
      <c r="U262">
        <v>1970.3972017799299</v>
      </c>
      <c r="V262">
        <v>78.2</v>
      </c>
      <c r="W262" t="s">
        <v>21490</v>
      </c>
      <c r="X262">
        <v>72003054</v>
      </c>
      <c r="Y262" t="s">
        <v>96</v>
      </c>
      <c r="Z262" t="s">
        <v>3588</v>
      </c>
      <c r="AA262" t="s">
        <v>1586</v>
      </c>
      <c r="AB262" t="s">
        <v>3589</v>
      </c>
      <c r="AC262" t="s">
        <v>3587</v>
      </c>
      <c r="AD262" t="s">
        <v>6272</v>
      </c>
      <c r="AE262">
        <v>321</v>
      </c>
      <c r="AF262" t="s">
        <v>21490</v>
      </c>
      <c r="AG262" t="s">
        <v>96</v>
      </c>
      <c r="AH262" t="s">
        <v>118</v>
      </c>
      <c r="AI262" t="s">
        <v>96</v>
      </c>
      <c r="AJ262" t="s">
        <v>96</v>
      </c>
      <c r="AK262">
        <v>5</v>
      </c>
      <c r="AL262" t="s">
        <v>96</v>
      </c>
      <c r="AM262" t="s">
        <v>96</v>
      </c>
      <c r="AN262">
        <v>2</v>
      </c>
      <c r="AO262">
        <v>5</v>
      </c>
      <c r="AP262">
        <v>5</v>
      </c>
    </row>
    <row r="263" spans="1:42" x14ac:dyDescent="0.25">
      <c r="A263" t="s">
        <v>6923</v>
      </c>
      <c r="B263">
        <v>22.1565298526296</v>
      </c>
      <c r="C263">
        <v>115</v>
      </c>
      <c r="D263" t="s">
        <v>6924</v>
      </c>
      <c r="E263">
        <v>1399</v>
      </c>
      <c r="F263">
        <v>1977.6869880598699</v>
      </c>
      <c r="G263">
        <v>68.152746331405595</v>
      </c>
      <c r="H263" t="s">
        <v>6925</v>
      </c>
      <c r="I263" t="s">
        <v>847</v>
      </c>
      <c r="J263" t="s">
        <v>43</v>
      </c>
      <c r="K263">
        <v>11036.940769151601</v>
      </c>
      <c r="L263">
        <v>3694.0983322265902</v>
      </c>
      <c r="M263" t="s">
        <v>98</v>
      </c>
      <c r="N263" t="s">
        <v>98</v>
      </c>
      <c r="O263">
        <v>11037</v>
      </c>
      <c r="P263">
        <v>88296</v>
      </c>
      <c r="Q263">
        <v>5</v>
      </c>
      <c r="R263">
        <v>22.200929852629599</v>
      </c>
      <c r="S263" t="s">
        <v>6923</v>
      </c>
      <c r="T263">
        <v>1399</v>
      </c>
      <c r="U263">
        <v>1974.6869880598699</v>
      </c>
      <c r="V263">
        <v>68.2</v>
      </c>
      <c r="W263" t="s">
        <v>21491</v>
      </c>
      <c r="X263">
        <v>72003054</v>
      </c>
      <c r="Y263" t="s">
        <v>96</v>
      </c>
      <c r="Z263" t="s">
        <v>6923</v>
      </c>
      <c r="AA263" t="s">
        <v>6926</v>
      </c>
      <c r="AB263" t="s">
        <v>6927</v>
      </c>
      <c r="AC263" t="s">
        <v>6928</v>
      </c>
      <c r="AD263" t="s">
        <v>5908</v>
      </c>
      <c r="AE263">
        <v>5</v>
      </c>
      <c r="AF263" t="s">
        <v>21491</v>
      </c>
      <c r="AG263" t="s">
        <v>96</v>
      </c>
      <c r="AH263" t="s">
        <v>96</v>
      </c>
      <c r="AI263" t="s">
        <v>96</v>
      </c>
      <c r="AJ263" t="s">
        <v>96</v>
      </c>
      <c r="AK263">
        <v>5</v>
      </c>
      <c r="AL263">
        <v>4</v>
      </c>
      <c r="AM263">
        <v>3</v>
      </c>
      <c r="AN263">
        <v>2</v>
      </c>
      <c r="AO263">
        <v>5</v>
      </c>
      <c r="AP263">
        <v>5</v>
      </c>
    </row>
    <row r="264" spans="1:42" x14ac:dyDescent="0.25">
      <c r="A264" t="s">
        <v>1189</v>
      </c>
      <c r="B264">
        <v>22.168681995061501</v>
      </c>
      <c r="C264">
        <v>150</v>
      </c>
      <c r="E264">
        <v>1980</v>
      </c>
      <c r="F264">
        <v>1978.8351858267299</v>
      </c>
      <c r="G264">
        <v>81.651063421269498</v>
      </c>
      <c r="H264" t="s">
        <v>14291</v>
      </c>
      <c r="J264" t="s">
        <v>44</v>
      </c>
      <c r="K264">
        <v>618837.32285904605</v>
      </c>
      <c r="L264">
        <v>90741.178461059506</v>
      </c>
      <c r="M264" t="s">
        <v>98</v>
      </c>
      <c r="N264" t="s">
        <v>98</v>
      </c>
      <c r="O264">
        <v>618837</v>
      </c>
      <c r="P264">
        <v>4950696</v>
      </c>
      <c r="Q264">
        <v>261</v>
      </c>
      <c r="R264">
        <v>22.213081995061501</v>
      </c>
      <c r="S264" t="s">
        <v>1189</v>
      </c>
      <c r="T264">
        <v>1980</v>
      </c>
      <c r="U264">
        <v>1975.8351858267299</v>
      </c>
      <c r="V264">
        <v>81.7</v>
      </c>
      <c r="W264" t="s">
        <v>14292</v>
      </c>
      <c r="X264">
        <v>72003054</v>
      </c>
      <c r="Y264" t="s">
        <v>96</v>
      </c>
      <c r="Z264" t="s">
        <v>1189</v>
      </c>
      <c r="AA264" t="s">
        <v>1190</v>
      </c>
      <c r="AB264" t="s">
        <v>1191</v>
      </c>
      <c r="AC264" t="s">
        <v>1192</v>
      </c>
      <c r="AD264" t="s">
        <v>1193</v>
      </c>
      <c r="AE264">
        <v>261</v>
      </c>
      <c r="AF264" t="s">
        <v>14291</v>
      </c>
      <c r="AG264">
        <v>0</v>
      </c>
      <c r="AH264" t="s">
        <v>118</v>
      </c>
      <c r="AI264" t="s">
        <v>96</v>
      </c>
      <c r="AJ264" t="s">
        <v>96</v>
      </c>
      <c r="AK264" t="s">
        <v>96</v>
      </c>
      <c r="AL264" t="s">
        <v>96</v>
      </c>
      <c r="AM264" t="s">
        <v>96</v>
      </c>
      <c r="AN264">
        <v>2</v>
      </c>
      <c r="AO264">
        <v>2</v>
      </c>
      <c r="AP264">
        <v>2</v>
      </c>
    </row>
    <row r="265" spans="1:42" x14ac:dyDescent="0.25">
      <c r="A265" t="s">
        <v>3588</v>
      </c>
      <c r="B265">
        <v>22.1915294203183</v>
      </c>
      <c r="C265">
        <v>129</v>
      </c>
      <c r="D265" t="s">
        <v>6939</v>
      </c>
      <c r="E265">
        <v>1978</v>
      </c>
      <c r="F265">
        <v>1980.99392967009</v>
      </c>
      <c r="G265">
        <v>77.526090492973694</v>
      </c>
      <c r="H265" t="s">
        <v>6940</v>
      </c>
      <c r="I265" t="s">
        <v>1587</v>
      </c>
      <c r="J265" t="s">
        <v>44</v>
      </c>
      <c r="K265">
        <v>462459.16156067501</v>
      </c>
      <c r="L265">
        <v>389736.03193033702</v>
      </c>
      <c r="M265" t="s">
        <v>98</v>
      </c>
      <c r="N265" t="s">
        <v>98</v>
      </c>
      <c r="O265">
        <v>462459</v>
      </c>
      <c r="P265">
        <v>3699672</v>
      </c>
      <c r="Q265">
        <v>195</v>
      </c>
      <c r="R265">
        <v>22.2359294203183</v>
      </c>
      <c r="S265" t="s">
        <v>3588</v>
      </c>
      <c r="T265">
        <v>1978</v>
      </c>
      <c r="U265">
        <v>1977.99392967009</v>
      </c>
      <c r="V265">
        <v>77.5</v>
      </c>
      <c r="W265" t="s">
        <v>21492</v>
      </c>
      <c r="X265">
        <v>72003054</v>
      </c>
      <c r="Y265" t="s">
        <v>96</v>
      </c>
      <c r="Z265" t="s">
        <v>3588</v>
      </c>
      <c r="AA265" t="s">
        <v>1586</v>
      </c>
      <c r="AB265" t="s">
        <v>3589</v>
      </c>
      <c r="AC265" t="s">
        <v>3587</v>
      </c>
      <c r="AD265" t="s">
        <v>6272</v>
      </c>
      <c r="AE265">
        <v>195</v>
      </c>
      <c r="AF265" t="s">
        <v>21492</v>
      </c>
      <c r="AG265" t="s">
        <v>96</v>
      </c>
      <c r="AH265" t="s">
        <v>118</v>
      </c>
      <c r="AI265" t="s">
        <v>96</v>
      </c>
      <c r="AJ265" t="s">
        <v>96</v>
      </c>
      <c r="AK265">
        <v>5</v>
      </c>
      <c r="AL265" t="s">
        <v>96</v>
      </c>
      <c r="AM265" t="s">
        <v>96</v>
      </c>
      <c r="AN265">
        <v>2</v>
      </c>
      <c r="AO265">
        <v>5</v>
      </c>
      <c r="AP265">
        <v>5</v>
      </c>
    </row>
    <row r="266" spans="1:42" x14ac:dyDescent="0.25">
      <c r="A266" t="s">
        <v>1317</v>
      </c>
      <c r="B266">
        <v>22.2003548794141</v>
      </c>
      <c r="C266">
        <v>229</v>
      </c>
      <c r="D266" t="s">
        <v>21230</v>
      </c>
      <c r="E266">
        <v>2037</v>
      </c>
      <c r="F266">
        <v>1981.8278050531401</v>
      </c>
      <c r="G266">
        <v>52.946677781206503</v>
      </c>
      <c r="H266" t="s">
        <v>21231</v>
      </c>
      <c r="I266" t="s">
        <v>7859</v>
      </c>
      <c r="J266" t="s">
        <v>43</v>
      </c>
      <c r="K266">
        <v>64190.910370598402</v>
      </c>
      <c r="L266">
        <v>31007.105690100601</v>
      </c>
      <c r="M266" t="s">
        <v>98</v>
      </c>
      <c r="N266" t="s">
        <v>98</v>
      </c>
      <c r="O266">
        <v>64191</v>
      </c>
      <c r="P266">
        <v>513528</v>
      </c>
      <c r="Q266">
        <v>27</v>
      </c>
      <c r="R266">
        <v>22.244754879414099</v>
      </c>
      <c r="S266" t="s">
        <v>1317</v>
      </c>
      <c r="T266">
        <v>2037</v>
      </c>
      <c r="U266">
        <v>1978.8278050531401</v>
      </c>
      <c r="V266">
        <v>52.9</v>
      </c>
      <c r="W266" t="s">
        <v>21493</v>
      </c>
      <c r="X266">
        <v>72003054</v>
      </c>
      <c r="Y266" t="s">
        <v>96</v>
      </c>
      <c r="Z266" t="s">
        <v>1317</v>
      </c>
      <c r="AA266" t="s">
        <v>1318</v>
      </c>
      <c r="AB266" t="s">
        <v>1319</v>
      </c>
      <c r="AC266" t="s">
        <v>1320</v>
      </c>
      <c r="AD266" t="s">
        <v>6929</v>
      </c>
      <c r="AE266">
        <v>27</v>
      </c>
      <c r="AF266" t="s">
        <v>21493</v>
      </c>
      <c r="AG266" t="s">
        <v>96</v>
      </c>
      <c r="AH266" t="s">
        <v>96</v>
      </c>
      <c r="AI266" t="s">
        <v>96</v>
      </c>
      <c r="AJ266" t="s">
        <v>96</v>
      </c>
      <c r="AK266">
        <v>5</v>
      </c>
      <c r="AL266" t="s">
        <v>96</v>
      </c>
      <c r="AM266">
        <v>3</v>
      </c>
      <c r="AN266">
        <v>2</v>
      </c>
      <c r="AO266">
        <v>5</v>
      </c>
      <c r="AP266">
        <v>5</v>
      </c>
    </row>
    <row r="267" spans="1:42" x14ac:dyDescent="0.25">
      <c r="A267" t="s">
        <v>3578</v>
      </c>
      <c r="B267">
        <v>22.205461806346701</v>
      </c>
      <c r="C267">
        <v>147</v>
      </c>
      <c r="D267" t="s">
        <v>377</v>
      </c>
      <c r="E267">
        <v>1553</v>
      </c>
      <c r="F267">
        <v>1982.31033413247</v>
      </c>
      <c r="G267">
        <v>69.967265761949506</v>
      </c>
      <c r="H267" t="s">
        <v>1354</v>
      </c>
      <c r="I267" t="s">
        <v>379</v>
      </c>
      <c r="J267" t="s">
        <v>43</v>
      </c>
      <c r="K267">
        <v>435167.84724025597</v>
      </c>
      <c r="L267">
        <v>48770.824198798196</v>
      </c>
      <c r="M267" t="s">
        <v>98</v>
      </c>
      <c r="N267" t="s">
        <v>98</v>
      </c>
      <c r="O267">
        <v>435168</v>
      </c>
      <c r="P267">
        <v>3481344</v>
      </c>
      <c r="Q267">
        <v>183</v>
      </c>
      <c r="R267">
        <v>22.249861806346701</v>
      </c>
      <c r="S267" t="s">
        <v>3578</v>
      </c>
      <c r="T267">
        <v>1553</v>
      </c>
      <c r="U267">
        <v>1979.31033413247</v>
      </c>
      <c r="V267">
        <v>70</v>
      </c>
      <c r="W267" t="s">
        <v>21494</v>
      </c>
      <c r="X267">
        <v>72003054</v>
      </c>
      <c r="Y267" t="s">
        <v>127</v>
      </c>
      <c r="Z267" t="s">
        <v>3578</v>
      </c>
      <c r="AA267" t="s">
        <v>3579</v>
      </c>
      <c r="AB267" t="s">
        <v>3581</v>
      </c>
      <c r="AC267" t="s">
        <v>3580</v>
      </c>
      <c r="AD267" t="s">
        <v>6930</v>
      </c>
      <c r="AE267">
        <v>183</v>
      </c>
      <c r="AF267" t="s">
        <v>21494</v>
      </c>
      <c r="AG267" t="s">
        <v>96</v>
      </c>
      <c r="AH267" t="s">
        <v>96</v>
      </c>
      <c r="AI267" t="s">
        <v>96</v>
      </c>
      <c r="AJ267">
        <v>6</v>
      </c>
      <c r="AK267">
        <v>5</v>
      </c>
      <c r="AL267">
        <v>4</v>
      </c>
      <c r="AM267">
        <v>3</v>
      </c>
      <c r="AN267">
        <v>2</v>
      </c>
      <c r="AO267">
        <v>6</v>
      </c>
      <c r="AP267">
        <v>6</v>
      </c>
    </row>
    <row r="268" spans="1:42" x14ac:dyDescent="0.25">
      <c r="A268" t="s">
        <v>6931</v>
      </c>
      <c r="B268">
        <v>22.214177470984101</v>
      </c>
      <c r="C268">
        <v>282</v>
      </c>
      <c r="D268" t="s">
        <v>6932</v>
      </c>
      <c r="E268">
        <v>2910</v>
      </c>
      <c r="F268">
        <v>1983.1338355627299</v>
      </c>
      <c r="G268">
        <v>51.131366621453701</v>
      </c>
      <c r="H268" t="s">
        <v>6933</v>
      </c>
      <c r="I268" t="s">
        <v>6934</v>
      </c>
      <c r="J268" t="s">
        <v>43</v>
      </c>
      <c r="K268">
        <v>50159.843361997897</v>
      </c>
      <c r="L268">
        <v>13292.9952819727</v>
      </c>
      <c r="M268" t="s">
        <v>98</v>
      </c>
      <c r="N268" t="s">
        <v>98</v>
      </c>
      <c r="O268">
        <v>50160</v>
      </c>
      <c r="P268">
        <v>401280</v>
      </c>
      <c r="Q268">
        <v>21</v>
      </c>
      <c r="R268">
        <v>22.2585774709841</v>
      </c>
      <c r="S268" t="s">
        <v>6935</v>
      </c>
      <c r="T268">
        <v>2910</v>
      </c>
      <c r="U268">
        <v>1980.1338355627299</v>
      </c>
      <c r="V268">
        <v>51.1</v>
      </c>
      <c r="W268" t="s">
        <v>21495</v>
      </c>
      <c r="X268">
        <v>72003054</v>
      </c>
      <c r="Y268" t="s">
        <v>96</v>
      </c>
      <c r="Z268" t="s">
        <v>6935</v>
      </c>
      <c r="AA268" t="s">
        <v>6936</v>
      </c>
      <c r="AB268" t="s">
        <v>6931</v>
      </c>
      <c r="AC268" t="s">
        <v>6937</v>
      </c>
      <c r="AD268" t="s">
        <v>6938</v>
      </c>
      <c r="AE268">
        <v>21</v>
      </c>
      <c r="AF268" t="s">
        <v>21495</v>
      </c>
      <c r="AG268" t="s">
        <v>96</v>
      </c>
      <c r="AH268" t="s">
        <v>96</v>
      </c>
      <c r="AI268" t="s">
        <v>96</v>
      </c>
      <c r="AJ268" t="s">
        <v>96</v>
      </c>
      <c r="AK268">
        <v>5</v>
      </c>
      <c r="AL268">
        <v>4</v>
      </c>
      <c r="AM268">
        <v>3</v>
      </c>
      <c r="AN268">
        <v>2</v>
      </c>
      <c r="AO268">
        <v>5</v>
      </c>
      <c r="AP268">
        <v>5</v>
      </c>
    </row>
    <row r="269" spans="1:42" x14ac:dyDescent="0.25">
      <c r="A269" t="s">
        <v>1586</v>
      </c>
      <c r="B269">
        <v>22.294753919909599</v>
      </c>
      <c r="C269">
        <v>129</v>
      </c>
      <c r="D269" t="s">
        <v>6939</v>
      </c>
      <c r="E269">
        <v>1978</v>
      </c>
      <c r="F269">
        <v>1990.7471185074101</v>
      </c>
      <c r="G269">
        <v>82.241386608002998</v>
      </c>
      <c r="H269" t="s">
        <v>6940</v>
      </c>
      <c r="I269" t="s">
        <v>1587</v>
      </c>
      <c r="J269" t="s">
        <v>44</v>
      </c>
      <c r="K269">
        <v>2848565.3128323201</v>
      </c>
      <c r="L269">
        <v>921125.13119258604</v>
      </c>
      <c r="M269" t="s">
        <v>98</v>
      </c>
      <c r="N269" t="s">
        <v>98</v>
      </c>
      <c r="O269">
        <v>2848565</v>
      </c>
      <c r="P269">
        <v>22788520</v>
      </c>
      <c r="Q269">
        <v>1199</v>
      </c>
      <c r="R269">
        <v>22.339153919909599</v>
      </c>
      <c r="S269" t="s">
        <v>1586</v>
      </c>
      <c r="T269">
        <v>1978</v>
      </c>
      <c r="U269">
        <v>1987.7471185074101</v>
      </c>
      <c r="V269">
        <v>82.2</v>
      </c>
      <c r="W269" t="s">
        <v>14293</v>
      </c>
      <c r="X269">
        <v>72003054</v>
      </c>
      <c r="Y269" t="s">
        <v>96</v>
      </c>
      <c r="Z269" t="s">
        <v>1586</v>
      </c>
      <c r="AA269" t="s">
        <v>3587</v>
      </c>
      <c r="AB269" t="s">
        <v>3588</v>
      </c>
      <c r="AC269" t="s">
        <v>6941</v>
      </c>
      <c r="AD269" t="s">
        <v>3589</v>
      </c>
      <c r="AE269">
        <v>1199</v>
      </c>
      <c r="AF269" t="s">
        <v>6940</v>
      </c>
      <c r="AG269" t="s">
        <v>6939</v>
      </c>
      <c r="AH269" t="s">
        <v>118</v>
      </c>
      <c r="AI269" t="s">
        <v>96</v>
      </c>
      <c r="AJ269" t="s">
        <v>96</v>
      </c>
      <c r="AK269" t="s">
        <v>96</v>
      </c>
      <c r="AL269" t="s">
        <v>96</v>
      </c>
      <c r="AM269" t="s">
        <v>96</v>
      </c>
      <c r="AN269">
        <v>2</v>
      </c>
      <c r="AO269">
        <v>2</v>
      </c>
      <c r="AP269">
        <v>2</v>
      </c>
    </row>
    <row r="270" spans="1:42" x14ac:dyDescent="0.25">
      <c r="A270" t="s">
        <v>5110</v>
      </c>
      <c r="B270">
        <v>22.300417163893801</v>
      </c>
      <c r="C270">
        <v>140</v>
      </c>
      <c r="D270" t="s">
        <v>6942</v>
      </c>
      <c r="E270">
        <v>1730</v>
      </c>
      <c r="F270">
        <v>1991.2822113218999</v>
      </c>
      <c r="G270">
        <v>57.299485817249</v>
      </c>
      <c r="H270" t="s">
        <v>6943</v>
      </c>
      <c r="I270" t="s">
        <v>4315</v>
      </c>
      <c r="J270" t="s">
        <v>43</v>
      </c>
      <c r="K270">
        <v>242334.55052032199</v>
      </c>
      <c r="L270">
        <v>66412.824388986206</v>
      </c>
      <c r="M270" t="s">
        <v>98</v>
      </c>
      <c r="N270" t="s">
        <v>98</v>
      </c>
      <c r="O270">
        <v>242335</v>
      </c>
      <c r="P270">
        <v>1938680</v>
      </c>
      <c r="Q270">
        <v>102</v>
      </c>
      <c r="R270">
        <v>22.344817163893801</v>
      </c>
      <c r="S270" t="s">
        <v>5110</v>
      </c>
      <c r="T270">
        <v>1730</v>
      </c>
      <c r="U270">
        <v>1988.2822113218999</v>
      </c>
      <c r="V270">
        <v>57.3</v>
      </c>
      <c r="W270" t="s">
        <v>21496</v>
      </c>
      <c r="X270">
        <v>72003054</v>
      </c>
      <c r="Y270" t="s">
        <v>96</v>
      </c>
      <c r="Z270" t="s">
        <v>5110</v>
      </c>
      <c r="AA270" t="s">
        <v>5111</v>
      </c>
      <c r="AB270" t="s">
        <v>5112</v>
      </c>
      <c r="AC270" t="s">
        <v>5113</v>
      </c>
      <c r="AD270" t="s">
        <v>5114</v>
      </c>
      <c r="AE270">
        <v>102</v>
      </c>
      <c r="AF270" t="s">
        <v>21496</v>
      </c>
      <c r="AG270" t="s">
        <v>96</v>
      </c>
      <c r="AH270" t="s">
        <v>96</v>
      </c>
      <c r="AI270" t="s">
        <v>96</v>
      </c>
      <c r="AJ270" t="s">
        <v>96</v>
      </c>
      <c r="AK270">
        <v>5</v>
      </c>
      <c r="AL270">
        <v>4</v>
      </c>
      <c r="AM270">
        <v>3</v>
      </c>
      <c r="AN270">
        <v>2</v>
      </c>
      <c r="AO270">
        <v>5</v>
      </c>
      <c r="AP270">
        <v>5</v>
      </c>
    </row>
    <row r="271" spans="1:42" x14ac:dyDescent="0.25">
      <c r="A271" t="s">
        <v>241</v>
      </c>
      <c r="B271">
        <v>22.326804508746001</v>
      </c>
      <c r="C271">
        <v>97.099998474121094</v>
      </c>
      <c r="D271" t="s">
        <v>12648</v>
      </c>
      <c r="E271">
        <v>883</v>
      </c>
      <c r="F271">
        <v>1993.7754252224499</v>
      </c>
      <c r="G271">
        <v>50.283816428292901</v>
      </c>
      <c r="H271" t="s">
        <v>12649</v>
      </c>
      <c r="I271" t="s">
        <v>85</v>
      </c>
      <c r="J271" t="s">
        <v>43</v>
      </c>
      <c r="K271">
        <v>188394.76680028401</v>
      </c>
      <c r="L271">
        <v>28511.878263292099</v>
      </c>
      <c r="M271" t="s">
        <v>98</v>
      </c>
      <c r="N271" t="s">
        <v>98</v>
      </c>
      <c r="O271">
        <v>188395</v>
      </c>
      <c r="P271">
        <v>1507160</v>
      </c>
      <c r="Q271">
        <v>79</v>
      </c>
      <c r="R271">
        <v>22.371204508746001</v>
      </c>
      <c r="S271" t="s">
        <v>239</v>
      </c>
      <c r="T271">
        <v>883</v>
      </c>
      <c r="U271">
        <v>1990.7754252224499</v>
      </c>
      <c r="V271">
        <v>50.3</v>
      </c>
      <c r="W271" t="s">
        <v>21497</v>
      </c>
      <c r="X271">
        <v>72003054</v>
      </c>
      <c r="Y271" t="s">
        <v>96</v>
      </c>
      <c r="Z271" t="s">
        <v>239</v>
      </c>
      <c r="AA271" t="s">
        <v>240</v>
      </c>
      <c r="AB271" t="s">
        <v>241</v>
      </c>
      <c r="AC271" t="s">
        <v>242</v>
      </c>
      <c r="AD271" t="s">
        <v>243</v>
      </c>
      <c r="AE271">
        <v>79</v>
      </c>
      <c r="AF271" t="s">
        <v>21497</v>
      </c>
      <c r="AG271" t="s">
        <v>96</v>
      </c>
      <c r="AH271" t="s">
        <v>96</v>
      </c>
      <c r="AI271" t="s">
        <v>96</v>
      </c>
      <c r="AJ271" t="s">
        <v>96</v>
      </c>
      <c r="AK271">
        <v>5</v>
      </c>
      <c r="AL271">
        <v>4</v>
      </c>
      <c r="AM271">
        <v>3</v>
      </c>
      <c r="AN271">
        <v>2</v>
      </c>
      <c r="AO271">
        <v>5</v>
      </c>
      <c r="AP271">
        <v>5</v>
      </c>
    </row>
    <row r="272" spans="1:42" x14ac:dyDescent="0.25">
      <c r="A272" t="s">
        <v>5115</v>
      </c>
      <c r="B272">
        <v>22.3407950379003</v>
      </c>
      <c r="C272">
        <v>164</v>
      </c>
      <c r="D272" t="s">
        <v>6944</v>
      </c>
      <c r="E272">
        <v>1083</v>
      </c>
      <c r="F272">
        <v>1995.0973233504801</v>
      </c>
      <c r="G272">
        <v>58.056800803215097</v>
      </c>
      <c r="H272" t="s">
        <v>6945</v>
      </c>
      <c r="I272" t="s">
        <v>6946</v>
      </c>
      <c r="J272" t="s">
        <v>43</v>
      </c>
      <c r="K272">
        <v>604699.335371539</v>
      </c>
      <c r="L272">
        <v>172249.73130555701</v>
      </c>
      <c r="M272" t="s">
        <v>98</v>
      </c>
      <c r="N272" t="s">
        <v>98</v>
      </c>
      <c r="O272">
        <v>604699</v>
      </c>
      <c r="P272">
        <v>4837592</v>
      </c>
      <c r="Q272">
        <v>255</v>
      </c>
      <c r="R272">
        <v>22.385195037900299</v>
      </c>
      <c r="S272" t="s">
        <v>5117</v>
      </c>
      <c r="T272">
        <v>1083</v>
      </c>
      <c r="U272">
        <v>1992.0973233504801</v>
      </c>
      <c r="V272">
        <v>58.1</v>
      </c>
      <c r="W272" t="s">
        <v>21498</v>
      </c>
      <c r="X272">
        <v>72003054</v>
      </c>
      <c r="Y272" t="s">
        <v>96</v>
      </c>
      <c r="Z272" t="s">
        <v>5117</v>
      </c>
      <c r="AA272" t="s">
        <v>5118</v>
      </c>
      <c r="AB272" t="s">
        <v>5115</v>
      </c>
      <c r="AC272" t="s">
        <v>4905</v>
      </c>
      <c r="AD272" t="s">
        <v>5119</v>
      </c>
      <c r="AE272">
        <v>255</v>
      </c>
      <c r="AF272" t="s">
        <v>21498</v>
      </c>
      <c r="AG272" t="s">
        <v>96</v>
      </c>
      <c r="AH272" t="s">
        <v>96</v>
      </c>
      <c r="AI272" t="s">
        <v>96</v>
      </c>
      <c r="AJ272" t="s">
        <v>96</v>
      </c>
      <c r="AK272">
        <v>5</v>
      </c>
      <c r="AL272">
        <v>4</v>
      </c>
      <c r="AM272">
        <v>3</v>
      </c>
      <c r="AN272">
        <v>2</v>
      </c>
      <c r="AO272">
        <v>5</v>
      </c>
      <c r="AP272">
        <v>5</v>
      </c>
    </row>
    <row r="273" spans="1:42" x14ac:dyDescent="0.25">
      <c r="A273" t="s">
        <v>467</v>
      </c>
      <c r="B273">
        <v>22.342815596627499</v>
      </c>
      <c r="C273">
        <v>149</v>
      </c>
      <c r="E273">
        <v>1998</v>
      </c>
      <c r="F273">
        <v>1995.2882362723201</v>
      </c>
      <c r="G273">
        <v>94.125562088259002</v>
      </c>
      <c r="H273" t="s">
        <v>14294</v>
      </c>
      <c r="J273" t="s">
        <v>44</v>
      </c>
      <c r="K273">
        <v>2445223.85440809</v>
      </c>
      <c r="L273">
        <v>249985.775784311</v>
      </c>
      <c r="M273">
        <v>1649859.79231626</v>
      </c>
      <c r="N273">
        <v>1649859.79231626</v>
      </c>
      <c r="O273">
        <v>795364</v>
      </c>
      <c r="P273">
        <v>6362912</v>
      </c>
      <c r="Q273">
        <v>335</v>
      </c>
      <c r="R273">
        <v>22.387215596627499</v>
      </c>
      <c r="S273" t="s">
        <v>469</v>
      </c>
      <c r="T273">
        <v>1998</v>
      </c>
      <c r="U273">
        <v>1992.2882362723201</v>
      </c>
      <c r="V273">
        <v>94.1</v>
      </c>
      <c r="W273" t="s">
        <v>21499</v>
      </c>
      <c r="X273">
        <v>72003054</v>
      </c>
      <c r="Y273" t="s">
        <v>96</v>
      </c>
      <c r="Z273" t="s">
        <v>469</v>
      </c>
      <c r="AA273" t="s">
        <v>759</v>
      </c>
      <c r="AB273" t="s">
        <v>467</v>
      </c>
      <c r="AC273" t="s">
        <v>1195</v>
      </c>
      <c r="AD273" t="s">
        <v>466</v>
      </c>
      <c r="AE273">
        <v>335</v>
      </c>
      <c r="AF273" t="s">
        <v>14294</v>
      </c>
      <c r="AG273">
        <v>0</v>
      </c>
      <c r="AH273" t="s">
        <v>118</v>
      </c>
      <c r="AI273" t="s">
        <v>96</v>
      </c>
      <c r="AJ273" t="s">
        <v>96</v>
      </c>
      <c r="AK273" t="s">
        <v>96</v>
      </c>
      <c r="AL273" t="s">
        <v>96</v>
      </c>
      <c r="AM273" t="s">
        <v>96</v>
      </c>
      <c r="AN273">
        <v>2</v>
      </c>
      <c r="AO273">
        <v>2</v>
      </c>
      <c r="AP273">
        <v>2</v>
      </c>
    </row>
    <row r="274" spans="1:42" x14ac:dyDescent="0.25">
      <c r="A274" t="s">
        <v>244</v>
      </c>
      <c r="B274">
        <v>22.3724735400409</v>
      </c>
      <c r="C274">
        <v>71.099998474121094</v>
      </c>
      <c r="E274">
        <v>2000</v>
      </c>
      <c r="F274">
        <v>1998.09047337478</v>
      </c>
      <c r="G274">
        <v>61.059062423704603</v>
      </c>
      <c r="H274" t="s">
        <v>14295</v>
      </c>
      <c r="J274" t="s">
        <v>44</v>
      </c>
      <c r="K274">
        <v>224674.54687828501</v>
      </c>
      <c r="L274">
        <v>39508.855075251297</v>
      </c>
      <c r="M274">
        <v>433374.42897496303</v>
      </c>
      <c r="N274">
        <v>433374.42897496303</v>
      </c>
      <c r="O274">
        <v>0</v>
      </c>
      <c r="P274">
        <v>0</v>
      </c>
      <c r="Q274">
        <v>0</v>
      </c>
      <c r="R274">
        <v>22.4168735400409</v>
      </c>
      <c r="S274" t="s">
        <v>244</v>
      </c>
      <c r="T274">
        <v>2000</v>
      </c>
      <c r="U274">
        <v>1995.09047337478</v>
      </c>
      <c r="V274">
        <v>61.1</v>
      </c>
      <c r="W274" t="s">
        <v>21500</v>
      </c>
      <c r="X274">
        <v>72003054</v>
      </c>
      <c r="Y274" t="s">
        <v>96</v>
      </c>
      <c r="Z274" t="s">
        <v>244</v>
      </c>
      <c r="AA274" t="s">
        <v>245</v>
      </c>
      <c r="AB274" t="s">
        <v>246</v>
      </c>
      <c r="AC274" t="s">
        <v>247</v>
      </c>
      <c r="AD274" t="s">
        <v>248</v>
      </c>
      <c r="AE274">
        <v>0</v>
      </c>
      <c r="AF274" t="s">
        <v>21500</v>
      </c>
      <c r="AG274" t="s">
        <v>96</v>
      </c>
      <c r="AH274" t="s">
        <v>118</v>
      </c>
      <c r="AI274" t="s">
        <v>96</v>
      </c>
      <c r="AJ274">
        <v>6</v>
      </c>
      <c r="AK274">
        <v>5</v>
      </c>
      <c r="AL274" t="s">
        <v>96</v>
      </c>
      <c r="AM274" t="s">
        <v>96</v>
      </c>
      <c r="AN274">
        <v>2</v>
      </c>
      <c r="AO274">
        <v>6</v>
      </c>
      <c r="AP274">
        <v>6</v>
      </c>
    </row>
    <row r="275" spans="1:42" x14ac:dyDescent="0.25">
      <c r="A275" t="s">
        <v>526</v>
      </c>
      <c r="B275">
        <v>22.372885239540299</v>
      </c>
      <c r="C275">
        <v>57</v>
      </c>
      <c r="D275" t="s">
        <v>4860</v>
      </c>
      <c r="E275">
        <v>1207</v>
      </c>
      <c r="F275">
        <v>1998.1293728897101</v>
      </c>
      <c r="G275">
        <v>61.090727710870098</v>
      </c>
      <c r="H275" t="s">
        <v>4861</v>
      </c>
      <c r="I275" t="s">
        <v>49</v>
      </c>
      <c r="J275" t="s">
        <v>43</v>
      </c>
      <c r="K275">
        <v>584650.764403724</v>
      </c>
      <c r="L275">
        <v>44013.429771012401</v>
      </c>
      <c r="M275" t="s">
        <v>98</v>
      </c>
      <c r="N275" t="s">
        <v>98</v>
      </c>
      <c r="O275">
        <v>584651</v>
      </c>
      <c r="P275">
        <v>4677208</v>
      </c>
      <c r="Q275">
        <v>246</v>
      </c>
      <c r="R275">
        <v>22.417285239540298</v>
      </c>
      <c r="S275" t="s">
        <v>526</v>
      </c>
      <c r="T275">
        <v>1207</v>
      </c>
      <c r="U275">
        <v>1995.1293728897101</v>
      </c>
      <c r="V275">
        <v>61.1</v>
      </c>
      <c r="W275" t="s">
        <v>21501</v>
      </c>
      <c r="X275">
        <v>72003054</v>
      </c>
      <c r="Y275" t="s">
        <v>96</v>
      </c>
      <c r="Z275" t="s">
        <v>526</v>
      </c>
      <c r="AA275" t="s">
        <v>3590</v>
      </c>
      <c r="AB275" t="s">
        <v>3591</v>
      </c>
      <c r="AC275" t="s">
        <v>3592</v>
      </c>
      <c r="AD275" t="s">
        <v>3593</v>
      </c>
      <c r="AE275">
        <v>246</v>
      </c>
      <c r="AF275" t="s">
        <v>21501</v>
      </c>
      <c r="AG275" t="s">
        <v>96</v>
      </c>
      <c r="AH275" t="s">
        <v>96</v>
      </c>
      <c r="AI275" t="s">
        <v>96</v>
      </c>
      <c r="AJ275" t="s">
        <v>96</v>
      </c>
      <c r="AK275">
        <v>5</v>
      </c>
      <c r="AL275">
        <v>4</v>
      </c>
      <c r="AM275">
        <v>3</v>
      </c>
      <c r="AN275">
        <v>2</v>
      </c>
      <c r="AO275">
        <v>5</v>
      </c>
      <c r="AP275">
        <v>5</v>
      </c>
    </row>
    <row r="276" spans="1:42" x14ac:dyDescent="0.25">
      <c r="A276" t="s">
        <v>6947</v>
      </c>
      <c r="B276">
        <v>22.427421979297002</v>
      </c>
      <c r="C276">
        <v>91</v>
      </c>
      <c r="D276" t="s">
        <v>21232</v>
      </c>
      <c r="E276">
        <v>1507</v>
      </c>
      <c r="F276">
        <v>2003.57700147215</v>
      </c>
      <c r="G276">
        <v>60.557826303610703</v>
      </c>
      <c r="H276" t="s">
        <v>21233</v>
      </c>
      <c r="I276" t="s">
        <v>539</v>
      </c>
      <c r="J276" t="s">
        <v>43</v>
      </c>
      <c r="K276">
        <v>68126.999165933303</v>
      </c>
      <c r="L276">
        <v>23443.523288951001</v>
      </c>
      <c r="M276" t="s">
        <v>98</v>
      </c>
      <c r="N276" t="s">
        <v>98</v>
      </c>
      <c r="O276">
        <v>68127</v>
      </c>
      <c r="P276">
        <v>545016</v>
      </c>
      <c r="Q276">
        <v>29</v>
      </c>
      <c r="R276">
        <v>22.471821979297001</v>
      </c>
      <c r="S276" t="s">
        <v>6948</v>
      </c>
      <c r="T276">
        <v>1507</v>
      </c>
      <c r="U276">
        <v>2000.57700147215</v>
      </c>
      <c r="V276">
        <v>60.6</v>
      </c>
      <c r="W276" t="s">
        <v>21502</v>
      </c>
      <c r="X276">
        <v>72003054</v>
      </c>
      <c r="Y276" t="s">
        <v>96</v>
      </c>
      <c r="Z276" t="s">
        <v>6948</v>
      </c>
      <c r="AA276" t="s">
        <v>6949</v>
      </c>
      <c r="AB276" t="s">
        <v>6947</v>
      </c>
      <c r="AC276" t="s">
        <v>6950</v>
      </c>
      <c r="AD276" t="s">
        <v>6951</v>
      </c>
      <c r="AE276">
        <v>29</v>
      </c>
      <c r="AF276" t="s">
        <v>21502</v>
      </c>
      <c r="AG276" t="s">
        <v>96</v>
      </c>
      <c r="AH276" t="s">
        <v>96</v>
      </c>
      <c r="AI276" t="s">
        <v>96</v>
      </c>
      <c r="AJ276" t="s">
        <v>96</v>
      </c>
      <c r="AK276">
        <v>5</v>
      </c>
      <c r="AL276">
        <v>4</v>
      </c>
      <c r="AM276">
        <v>3</v>
      </c>
      <c r="AN276">
        <v>2</v>
      </c>
      <c r="AO276">
        <v>5</v>
      </c>
      <c r="AP276">
        <v>5</v>
      </c>
    </row>
    <row r="277" spans="1:42" x14ac:dyDescent="0.25">
      <c r="A277" t="s">
        <v>6952</v>
      </c>
      <c r="B277">
        <v>22.494344352467401</v>
      </c>
      <c r="C277">
        <v>170</v>
      </c>
      <c r="D277" t="s">
        <v>6953</v>
      </c>
      <c r="E277">
        <v>1338</v>
      </c>
      <c r="F277">
        <v>2010.46792714612</v>
      </c>
      <c r="G277">
        <v>61.012241317699498</v>
      </c>
      <c r="H277" t="s">
        <v>6954</v>
      </c>
      <c r="I277" t="s">
        <v>6955</v>
      </c>
      <c r="J277" t="s">
        <v>43</v>
      </c>
      <c r="K277">
        <v>25891.893416290601</v>
      </c>
      <c r="L277">
        <v>16666.4781314828</v>
      </c>
      <c r="M277" t="s">
        <v>98</v>
      </c>
      <c r="N277" t="s">
        <v>98</v>
      </c>
      <c r="O277">
        <v>25892</v>
      </c>
      <c r="P277">
        <v>207136</v>
      </c>
      <c r="Q277">
        <v>11</v>
      </c>
      <c r="R277">
        <v>22.5387443524674</v>
      </c>
      <c r="S277" t="s">
        <v>6952</v>
      </c>
      <c r="T277">
        <v>1338</v>
      </c>
      <c r="U277">
        <v>2007.46792714612</v>
      </c>
      <c r="V277">
        <v>61</v>
      </c>
      <c r="W277" t="s">
        <v>21503</v>
      </c>
      <c r="X277">
        <v>72003054</v>
      </c>
      <c r="Y277" t="s">
        <v>96</v>
      </c>
      <c r="Z277" t="s">
        <v>6952</v>
      </c>
      <c r="AA277" t="s">
        <v>6956</v>
      </c>
      <c r="AB277" t="s">
        <v>6957</v>
      </c>
      <c r="AC277" t="s">
        <v>6958</v>
      </c>
      <c r="AD277" t="s">
        <v>6959</v>
      </c>
      <c r="AE277">
        <v>11</v>
      </c>
      <c r="AF277" t="s">
        <v>21503</v>
      </c>
      <c r="AG277" t="s">
        <v>96</v>
      </c>
      <c r="AH277" t="s">
        <v>96</v>
      </c>
      <c r="AI277" t="s">
        <v>96</v>
      </c>
      <c r="AJ277" t="s">
        <v>96</v>
      </c>
      <c r="AK277">
        <v>5</v>
      </c>
      <c r="AL277">
        <v>4</v>
      </c>
      <c r="AM277">
        <v>3</v>
      </c>
      <c r="AN277">
        <v>2</v>
      </c>
      <c r="AO277">
        <v>5</v>
      </c>
      <c r="AP277">
        <v>5</v>
      </c>
    </row>
    <row r="278" spans="1:42" x14ac:dyDescent="0.25">
      <c r="A278" t="s">
        <v>10457</v>
      </c>
      <c r="B278">
        <v>22.5102541882632</v>
      </c>
      <c r="C278">
        <v>133</v>
      </c>
      <c r="D278" t="s">
        <v>21234</v>
      </c>
      <c r="E278">
        <v>1605</v>
      </c>
      <c r="F278">
        <v>2012.1061460370599</v>
      </c>
      <c r="G278">
        <v>55.632149959824503</v>
      </c>
      <c r="H278" t="s">
        <v>21235</v>
      </c>
      <c r="I278" t="s">
        <v>2840</v>
      </c>
      <c r="J278" t="s">
        <v>43</v>
      </c>
      <c r="K278">
        <v>12249.515962425899</v>
      </c>
      <c r="L278">
        <v>8326.1627397457505</v>
      </c>
      <c r="M278" t="s">
        <v>98</v>
      </c>
      <c r="N278" t="s">
        <v>98</v>
      </c>
      <c r="O278">
        <v>12250</v>
      </c>
      <c r="P278">
        <v>98000</v>
      </c>
      <c r="Q278">
        <v>5</v>
      </c>
      <c r="R278">
        <v>22.5546541882632</v>
      </c>
      <c r="S278" t="s">
        <v>10458</v>
      </c>
      <c r="T278">
        <v>1605</v>
      </c>
      <c r="U278">
        <v>2009.1061460370599</v>
      </c>
      <c r="V278">
        <v>55.6</v>
      </c>
      <c r="W278" t="s">
        <v>21504</v>
      </c>
      <c r="X278">
        <v>72003054</v>
      </c>
      <c r="Y278" t="s">
        <v>96</v>
      </c>
      <c r="Z278" t="s">
        <v>10458</v>
      </c>
      <c r="AA278" t="s">
        <v>10459</v>
      </c>
      <c r="AB278" t="s">
        <v>10457</v>
      </c>
      <c r="AC278" t="s">
        <v>21236</v>
      </c>
      <c r="AD278" t="s">
        <v>4898</v>
      </c>
      <c r="AE278">
        <v>5</v>
      </c>
      <c r="AF278" t="s">
        <v>21504</v>
      </c>
      <c r="AG278" t="s">
        <v>96</v>
      </c>
      <c r="AH278" t="s">
        <v>96</v>
      </c>
      <c r="AI278" t="s">
        <v>96</v>
      </c>
      <c r="AJ278" t="s">
        <v>96</v>
      </c>
      <c r="AK278">
        <v>5</v>
      </c>
      <c r="AL278">
        <v>4</v>
      </c>
      <c r="AM278">
        <v>3</v>
      </c>
      <c r="AN278">
        <v>2</v>
      </c>
      <c r="AO278">
        <v>5</v>
      </c>
      <c r="AP278">
        <v>5</v>
      </c>
    </row>
    <row r="279" spans="1:42" x14ac:dyDescent="0.25">
      <c r="A279" t="s">
        <v>761</v>
      </c>
      <c r="B279">
        <v>22.538071206975602</v>
      </c>
      <c r="C279">
        <v>134</v>
      </c>
      <c r="D279" t="s">
        <v>21237</v>
      </c>
      <c r="E279">
        <v>2498</v>
      </c>
      <c r="F279">
        <v>2014.97043490396</v>
      </c>
      <c r="G279">
        <v>70.008516157459198</v>
      </c>
      <c r="H279" t="s">
        <v>21238</v>
      </c>
      <c r="I279" t="s">
        <v>6819</v>
      </c>
      <c r="J279" t="s">
        <v>43</v>
      </c>
      <c r="K279">
        <v>163514.510369889</v>
      </c>
      <c r="L279">
        <v>67523.168320833007</v>
      </c>
      <c r="M279" t="s">
        <v>98</v>
      </c>
      <c r="N279" t="s">
        <v>98</v>
      </c>
      <c r="O279">
        <v>163515</v>
      </c>
      <c r="P279">
        <v>1308120</v>
      </c>
      <c r="Q279">
        <v>69</v>
      </c>
      <c r="R279">
        <v>22.582471206975601</v>
      </c>
      <c r="S279" t="s">
        <v>470</v>
      </c>
      <c r="T279">
        <v>2498</v>
      </c>
      <c r="U279">
        <v>2011.97043490396</v>
      </c>
      <c r="V279">
        <v>70</v>
      </c>
      <c r="W279" t="s">
        <v>14296</v>
      </c>
      <c r="X279">
        <v>72003054</v>
      </c>
      <c r="Y279" t="s">
        <v>96</v>
      </c>
      <c r="Z279" t="s">
        <v>470</v>
      </c>
      <c r="AA279" t="s">
        <v>866</v>
      </c>
      <c r="AB279" t="s">
        <v>761</v>
      </c>
      <c r="AC279" t="s">
        <v>867</v>
      </c>
      <c r="AD279" t="s">
        <v>760</v>
      </c>
      <c r="AE279">
        <v>69</v>
      </c>
      <c r="AF279" t="s">
        <v>14296</v>
      </c>
      <c r="AG279" t="s">
        <v>96</v>
      </c>
      <c r="AH279" t="s">
        <v>96</v>
      </c>
      <c r="AI279" t="s">
        <v>96</v>
      </c>
      <c r="AJ279" t="s">
        <v>96</v>
      </c>
      <c r="AK279">
        <v>5</v>
      </c>
      <c r="AL279">
        <v>4</v>
      </c>
      <c r="AM279">
        <v>3</v>
      </c>
      <c r="AN279">
        <v>2</v>
      </c>
      <c r="AO279">
        <v>5</v>
      </c>
      <c r="AP279">
        <v>5</v>
      </c>
    </row>
    <row r="280" spans="1:42" x14ac:dyDescent="0.25">
      <c r="A280" t="s">
        <v>1925</v>
      </c>
      <c r="B280">
        <v>22.675194850133799</v>
      </c>
      <c r="C280">
        <v>205</v>
      </c>
      <c r="D280" t="s">
        <v>17482</v>
      </c>
      <c r="E280">
        <v>2131</v>
      </c>
      <c r="F280">
        <v>2029.0899107740399</v>
      </c>
      <c r="G280">
        <v>61.321956708029397</v>
      </c>
      <c r="H280" t="s">
        <v>17483</v>
      </c>
      <c r="I280" t="s">
        <v>6081</v>
      </c>
      <c r="J280" t="s">
        <v>43</v>
      </c>
      <c r="K280">
        <v>58747.170430977698</v>
      </c>
      <c r="L280">
        <v>20474.064002361702</v>
      </c>
      <c r="M280" t="s">
        <v>98</v>
      </c>
      <c r="N280" t="s">
        <v>98</v>
      </c>
      <c r="O280">
        <v>58747</v>
      </c>
      <c r="P280">
        <v>469976</v>
      </c>
      <c r="Q280">
        <v>25</v>
      </c>
      <c r="R280">
        <v>22.719594850133799</v>
      </c>
      <c r="S280" t="s">
        <v>1925</v>
      </c>
      <c r="T280">
        <v>2131</v>
      </c>
      <c r="U280">
        <v>2026.0899107740399</v>
      </c>
      <c r="V280">
        <v>61.3</v>
      </c>
      <c r="W280" t="s">
        <v>21505</v>
      </c>
      <c r="X280">
        <v>72003054</v>
      </c>
      <c r="Y280" t="s">
        <v>96</v>
      </c>
      <c r="Z280" t="s">
        <v>1925</v>
      </c>
      <c r="AA280" t="s">
        <v>1926</v>
      </c>
      <c r="AB280" t="s">
        <v>1927</v>
      </c>
      <c r="AC280" t="s">
        <v>1928</v>
      </c>
      <c r="AD280" t="s">
        <v>1585</v>
      </c>
      <c r="AE280">
        <v>25</v>
      </c>
      <c r="AF280" t="s">
        <v>21505</v>
      </c>
      <c r="AG280" t="s">
        <v>96</v>
      </c>
      <c r="AH280" t="s">
        <v>96</v>
      </c>
      <c r="AI280" t="s">
        <v>96</v>
      </c>
      <c r="AJ280" t="s">
        <v>96</v>
      </c>
      <c r="AK280">
        <v>5</v>
      </c>
      <c r="AL280">
        <v>4</v>
      </c>
      <c r="AM280">
        <v>3</v>
      </c>
      <c r="AN280">
        <v>2</v>
      </c>
      <c r="AO280">
        <v>5</v>
      </c>
      <c r="AP280">
        <v>5</v>
      </c>
    </row>
    <row r="281" spans="1:42" x14ac:dyDescent="0.25">
      <c r="A281" t="s">
        <v>1198</v>
      </c>
      <c r="B281">
        <v>22.801690593802</v>
      </c>
      <c r="C281">
        <v>121</v>
      </c>
      <c r="D281" t="s">
        <v>4655</v>
      </c>
      <c r="E281">
        <v>1532</v>
      </c>
      <c r="F281">
        <v>2042.1150431235999</v>
      </c>
      <c r="G281">
        <v>67.277365819930395</v>
      </c>
      <c r="H281" t="s">
        <v>4656</v>
      </c>
      <c r="I281" t="s">
        <v>1357</v>
      </c>
      <c r="J281" t="s">
        <v>43</v>
      </c>
      <c r="K281">
        <v>205266.80064430699</v>
      </c>
      <c r="L281">
        <v>79273.078917504303</v>
      </c>
      <c r="M281" t="s">
        <v>98</v>
      </c>
      <c r="N281" t="s">
        <v>98</v>
      </c>
      <c r="O281">
        <v>205267</v>
      </c>
      <c r="P281">
        <v>1642136</v>
      </c>
      <c r="Q281">
        <v>86</v>
      </c>
      <c r="R281">
        <v>22.846090593802</v>
      </c>
      <c r="S281" t="s">
        <v>1198</v>
      </c>
      <c r="T281">
        <v>1532</v>
      </c>
      <c r="U281">
        <v>2039.1150431235999</v>
      </c>
      <c r="V281">
        <v>67.3</v>
      </c>
      <c r="W281" t="s">
        <v>21506</v>
      </c>
      <c r="X281">
        <v>72003054</v>
      </c>
      <c r="Y281" t="s">
        <v>96</v>
      </c>
      <c r="Z281" t="s">
        <v>1198</v>
      </c>
      <c r="AA281" t="s">
        <v>1199</v>
      </c>
      <c r="AB281" t="s">
        <v>1200</v>
      </c>
      <c r="AC281" t="s">
        <v>471</v>
      </c>
      <c r="AD281" t="s">
        <v>1201</v>
      </c>
      <c r="AE281">
        <v>86</v>
      </c>
      <c r="AF281" t="s">
        <v>21506</v>
      </c>
      <c r="AG281" t="s">
        <v>96</v>
      </c>
      <c r="AH281" t="s">
        <v>96</v>
      </c>
      <c r="AI281" t="s">
        <v>96</v>
      </c>
      <c r="AJ281" t="s">
        <v>96</v>
      </c>
      <c r="AK281">
        <v>5</v>
      </c>
      <c r="AL281">
        <v>4</v>
      </c>
      <c r="AM281">
        <v>3</v>
      </c>
      <c r="AN281">
        <v>2</v>
      </c>
      <c r="AO281">
        <v>5</v>
      </c>
      <c r="AP281">
        <v>5</v>
      </c>
    </row>
    <row r="282" spans="1:42" x14ac:dyDescent="0.25">
      <c r="A282" t="s">
        <v>2873</v>
      </c>
      <c r="B282">
        <v>22.9166159534531</v>
      </c>
      <c r="C282">
        <v>149</v>
      </c>
      <c r="D282" t="s">
        <v>6960</v>
      </c>
      <c r="E282">
        <v>2223</v>
      </c>
      <c r="F282">
        <v>2053.9487853220999</v>
      </c>
      <c r="G282">
        <v>65.612551569996398</v>
      </c>
      <c r="H282" t="s">
        <v>6961</v>
      </c>
      <c r="I282" t="s">
        <v>6962</v>
      </c>
      <c r="J282" t="s">
        <v>43</v>
      </c>
      <c r="K282">
        <v>76422.075144753602</v>
      </c>
      <c r="L282">
        <v>18996.934667480298</v>
      </c>
      <c r="M282" t="s">
        <v>98</v>
      </c>
      <c r="N282" t="s">
        <v>98</v>
      </c>
      <c r="O282">
        <v>76422</v>
      </c>
      <c r="P282">
        <v>611376</v>
      </c>
      <c r="Q282">
        <v>32</v>
      </c>
      <c r="R282">
        <v>22.961015953453099</v>
      </c>
      <c r="S282" t="s">
        <v>2874</v>
      </c>
      <c r="T282">
        <v>2223</v>
      </c>
      <c r="U282">
        <v>2050.9487853220999</v>
      </c>
      <c r="V282">
        <v>65.599999999999994</v>
      </c>
      <c r="W282" t="s">
        <v>21507</v>
      </c>
      <c r="X282">
        <v>72003054</v>
      </c>
      <c r="Y282" t="s">
        <v>96</v>
      </c>
      <c r="Z282" t="s">
        <v>2874</v>
      </c>
      <c r="AA282" t="s">
        <v>2875</v>
      </c>
      <c r="AB282" t="s">
        <v>2873</v>
      </c>
      <c r="AC282" t="s">
        <v>2876</v>
      </c>
      <c r="AD282" t="s">
        <v>2877</v>
      </c>
      <c r="AE282">
        <v>32</v>
      </c>
      <c r="AF282" t="s">
        <v>21507</v>
      </c>
      <c r="AG282" t="s">
        <v>96</v>
      </c>
      <c r="AH282" t="s">
        <v>96</v>
      </c>
      <c r="AI282" t="s">
        <v>96</v>
      </c>
      <c r="AJ282" t="s">
        <v>96</v>
      </c>
      <c r="AK282">
        <v>5</v>
      </c>
      <c r="AL282">
        <v>4</v>
      </c>
      <c r="AM282">
        <v>3</v>
      </c>
      <c r="AN282">
        <v>2</v>
      </c>
      <c r="AO282">
        <v>5</v>
      </c>
      <c r="AP282">
        <v>5</v>
      </c>
    </row>
    <row r="283" spans="1:42" x14ac:dyDescent="0.25">
      <c r="A283" t="s">
        <v>6963</v>
      </c>
      <c r="B283">
        <v>23.0164277212907</v>
      </c>
      <c r="C283">
        <v>64</v>
      </c>
      <c r="D283" t="s">
        <v>4657</v>
      </c>
      <c r="E283">
        <v>2049</v>
      </c>
      <c r="F283">
        <v>2064.2262970266702</v>
      </c>
      <c r="G283">
        <v>84.535401001294701</v>
      </c>
      <c r="H283" t="s">
        <v>4909</v>
      </c>
      <c r="I283" t="s">
        <v>4659</v>
      </c>
      <c r="J283" t="s">
        <v>44</v>
      </c>
      <c r="K283">
        <v>200598.45140559701</v>
      </c>
      <c r="L283">
        <v>37426.547202351401</v>
      </c>
      <c r="M283" t="s">
        <v>98</v>
      </c>
      <c r="N283" t="s">
        <v>98</v>
      </c>
      <c r="O283">
        <v>200598</v>
      </c>
      <c r="P283">
        <v>1604784</v>
      </c>
      <c r="Q283">
        <v>84</v>
      </c>
      <c r="R283">
        <v>23.0608277212907</v>
      </c>
      <c r="S283" t="s">
        <v>6964</v>
      </c>
      <c r="T283">
        <v>2049</v>
      </c>
      <c r="U283">
        <v>2061.2262970266702</v>
      </c>
      <c r="V283">
        <v>84.5</v>
      </c>
      <c r="W283" t="s">
        <v>21508</v>
      </c>
      <c r="X283">
        <v>72003054</v>
      </c>
      <c r="Y283" t="s">
        <v>96</v>
      </c>
      <c r="Z283" t="s">
        <v>6964</v>
      </c>
      <c r="AA283" t="s">
        <v>6965</v>
      </c>
      <c r="AB283" t="s">
        <v>6963</v>
      </c>
      <c r="AC283" t="s">
        <v>6966</v>
      </c>
      <c r="AD283" t="s">
        <v>6967</v>
      </c>
      <c r="AE283">
        <v>84</v>
      </c>
      <c r="AF283" t="s">
        <v>4909</v>
      </c>
      <c r="AG283" t="s">
        <v>4657</v>
      </c>
      <c r="AH283" t="s">
        <v>118</v>
      </c>
      <c r="AI283" t="s">
        <v>96</v>
      </c>
      <c r="AJ283" t="s">
        <v>96</v>
      </c>
      <c r="AK283" t="s">
        <v>96</v>
      </c>
      <c r="AL283" t="s">
        <v>96</v>
      </c>
      <c r="AM283" t="s">
        <v>96</v>
      </c>
      <c r="AN283">
        <v>2</v>
      </c>
      <c r="AO283">
        <v>2</v>
      </c>
      <c r="AP283">
        <v>2</v>
      </c>
    </row>
    <row r="284" spans="1:42" x14ac:dyDescent="0.25">
      <c r="A284" t="s">
        <v>6968</v>
      </c>
      <c r="B284">
        <v>23.1294933627495</v>
      </c>
      <c r="C284">
        <v>153</v>
      </c>
      <c r="D284" t="s">
        <v>6969</v>
      </c>
      <c r="E284">
        <v>1790</v>
      </c>
      <c r="F284">
        <v>2075.8685460184902</v>
      </c>
      <c r="G284">
        <v>50.6226703558388</v>
      </c>
      <c r="H284" t="s">
        <v>6970</v>
      </c>
      <c r="I284" t="s">
        <v>6971</v>
      </c>
      <c r="J284" t="s">
        <v>43</v>
      </c>
      <c r="K284">
        <v>16702.076489630101</v>
      </c>
      <c r="L284">
        <v>4480.6435111081501</v>
      </c>
      <c r="M284" t="s">
        <v>98</v>
      </c>
      <c r="N284" t="s">
        <v>98</v>
      </c>
      <c r="O284">
        <v>16702</v>
      </c>
      <c r="P284">
        <v>133616</v>
      </c>
      <c r="Q284">
        <v>7</v>
      </c>
      <c r="R284">
        <v>23.173893362749499</v>
      </c>
      <c r="S284" t="s">
        <v>6972</v>
      </c>
      <c r="T284">
        <v>1790</v>
      </c>
      <c r="U284">
        <v>2072.8685460184902</v>
      </c>
      <c r="V284">
        <v>50.6</v>
      </c>
      <c r="W284" t="s">
        <v>21509</v>
      </c>
      <c r="X284">
        <v>72003054</v>
      </c>
      <c r="Y284" t="s">
        <v>96</v>
      </c>
      <c r="Z284" t="s">
        <v>6972</v>
      </c>
      <c r="AA284" t="s">
        <v>6973</v>
      </c>
      <c r="AB284" t="s">
        <v>6968</v>
      </c>
      <c r="AC284" t="s">
        <v>6974</v>
      </c>
      <c r="AD284" t="s">
        <v>6975</v>
      </c>
      <c r="AE284">
        <v>7</v>
      </c>
      <c r="AF284" t="s">
        <v>21509</v>
      </c>
      <c r="AG284" t="s">
        <v>96</v>
      </c>
      <c r="AH284" t="s">
        <v>96</v>
      </c>
      <c r="AI284" t="s">
        <v>96</v>
      </c>
      <c r="AJ284" t="s">
        <v>96</v>
      </c>
      <c r="AK284">
        <v>5</v>
      </c>
      <c r="AL284">
        <v>4</v>
      </c>
      <c r="AM284">
        <v>3</v>
      </c>
      <c r="AN284">
        <v>2</v>
      </c>
      <c r="AO284">
        <v>5</v>
      </c>
      <c r="AP284">
        <v>5</v>
      </c>
    </row>
    <row r="285" spans="1:42" x14ac:dyDescent="0.25">
      <c r="A285" t="s">
        <v>2767</v>
      </c>
      <c r="B285">
        <v>23.241979386489</v>
      </c>
      <c r="C285">
        <v>179</v>
      </c>
      <c r="D285" t="s">
        <v>6976</v>
      </c>
      <c r="E285">
        <v>1859</v>
      </c>
      <c r="F285">
        <v>2087.4511123894599</v>
      </c>
      <c r="G285">
        <v>63.927459039958599</v>
      </c>
      <c r="H285" t="s">
        <v>6977</v>
      </c>
      <c r="I285" t="s">
        <v>6978</v>
      </c>
      <c r="J285" t="s">
        <v>43</v>
      </c>
      <c r="K285">
        <v>53487.652780176999</v>
      </c>
      <c r="L285">
        <v>34306.485857544198</v>
      </c>
      <c r="M285" t="s">
        <v>98</v>
      </c>
      <c r="N285" t="s">
        <v>98</v>
      </c>
      <c r="O285">
        <v>53488</v>
      </c>
      <c r="P285">
        <v>427904</v>
      </c>
      <c r="Q285">
        <v>23</v>
      </c>
      <c r="R285">
        <v>23.286379386488999</v>
      </c>
      <c r="S285" t="s">
        <v>2768</v>
      </c>
      <c r="T285">
        <v>1859</v>
      </c>
      <c r="U285">
        <v>2084.4511123894599</v>
      </c>
      <c r="V285">
        <v>63.9</v>
      </c>
      <c r="W285" t="s">
        <v>21510</v>
      </c>
      <c r="X285">
        <v>72003054</v>
      </c>
      <c r="Y285" t="s">
        <v>96</v>
      </c>
      <c r="Z285" t="s">
        <v>2768</v>
      </c>
      <c r="AA285" t="s">
        <v>2769</v>
      </c>
      <c r="AB285" t="s">
        <v>2767</v>
      </c>
      <c r="AC285" t="s">
        <v>2770</v>
      </c>
      <c r="AD285" t="s">
        <v>2771</v>
      </c>
      <c r="AE285">
        <v>23</v>
      </c>
      <c r="AF285" t="s">
        <v>21510</v>
      </c>
      <c r="AG285" t="s">
        <v>96</v>
      </c>
      <c r="AH285" t="s">
        <v>96</v>
      </c>
      <c r="AI285" t="s">
        <v>96</v>
      </c>
      <c r="AJ285" t="s">
        <v>96</v>
      </c>
      <c r="AK285">
        <v>5</v>
      </c>
      <c r="AL285">
        <v>4</v>
      </c>
      <c r="AM285">
        <v>3</v>
      </c>
      <c r="AN285">
        <v>2</v>
      </c>
      <c r="AO285">
        <v>5</v>
      </c>
      <c r="AP285">
        <v>5</v>
      </c>
    </row>
    <row r="286" spans="1:42" x14ac:dyDescent="0.25">
      <c r="A286" t="s">
        <v>6979</v>
      </c>
      <c r="B286">
        <v>23.250586374284101</v>
      </c>
      <c r="C286">
        <v>178</v>
      </c>
      <c r="D286" t="s">
        <v>6980</v>
      </c>
      <c r="E286">
        <v>2021</v>
      </c>
      <c r="F286">
        <v>2088.3373647795502</v>
      </c>
      <c r="G286">
        <v>50.769975141095301</v>
      </c>
      <c r="H286" t="s">
        <v>6981</v>
      </c>
      <c r="I286" t="s">
        <v>1266</v>
      </c>
      <c r="J286" t="s">
        <v>43</v>
      </c>
      <c r="K286">
        <v>33988.005938004397</v>
      </c>
      <c r="L286">
        <v>9596.9593201956104</v>
      </c>
      <c r="M286" t="s">
        <v>98</v>
      </c>
      <c r="N286" t="s">
        <v>98</v>
      </c>
      <c r="O286">
        <v>33988</v>
      </c>
      <c r="P286">
        <v>271904</v>
      </c>
      <c r="Q286">
        <v>14</v>
      </c>
      <c r="R286">
        <v>23.2949863742841</v>
      </c>
      <c r="S286" t="s">
        <v>6979</v>
      </c>
      <c r="T286">
        <v>2021</v>
      </c>
      <c r="U286">
        <v>2085.3373647795502</v>
      </c>
      <c r="V286">
        <v>50.8</v>
      </c>
      <c r="W286" t="s">
        <v>21511</v>
      </c>
      <c r="X286">
        <v>72003054</v>
      </c>
      <c r="Y286" t="s">
        <v>96</v>
      </c>
      <c r="Z286" t="s">
        <v>6979</v>
      </c>
      <c r="AA286" t="s">
        <v>6982</v>
      </c>
      <c r="AB286" t="s">
        <v>6983</v>
      </c>
      <c r="AC286" t="s">
        <v>6984</v>
      </c>
      <c r="AD286" t="s">
        <v>6985</v>
      </c>
      <c r="AE286">
        <v>14</v>
      </c>
      <c r="AF286" t="s">
        <v>21511</v>
      </c>
      <c r="AG286" t="s">
        <v>96</v>
      </c>
      <c r="AH286" t="s">
        <v>96</v>
      </c>
      <c r="AI286" t="s">
        <v>96</v>
      </c>
      <c r="AJ286" t="s">
        <v>96</v>
      </c>
      <c r="AK286">
        <v>5</v>
      </c>
      <c r="AL286" t="s">
        <v>96</v>
      </c>
      <c r="AM286">
        <v>3</v>
      </c>
      <c r="AN286">
        <v>2</v>
      </c>
      <c r="AO286">
        <v>5</v>
      </c>
      <c r="AP286">
        <v>5</v>
      </c>
    </row>
    <row r="287" spans="1:42" x14ac:dyDescent="0.25">
      <c r="A287" t="s">
        <v>6986</v>
      </c>
      <c r="B287">
        <v>23.2736346006301</v>
      </c>
      <c r="C287">
        <v>207</v>
      </c>
      <c r="D287" t="s">
        <v>2879</v>
      </c>
      <c r="E287">
        <v>1934</v>
      </c>
      <c r="F287">
        <v>2090.7106161623601</v>
      </c>
      <c r="G287">
        <v>53.897957801476799</v>
      </c>
      <c r="H287" t="s">
        <v>2880</v>
      </c>
      <c r="I287" t="s">
        <v>1266</v>
      </c>
      <c r="J287" t="s">
        <v>43</v>
      </c>
      <c r="K287">
        <v>667258.56036144099</v>
      </c>
      <c r="L287">
        <v>185402.79264575199</v>
      </c>
      <c r="M287" t="s">
        <v>98</v>
      </c>
      <c r="N287" t="s">
        <v>98</v>
      </c>
      <c r="O287">
        <v>667259</v>
      </c>
      <c r="P287">
        <v>5338072</v>
      </c>
      <c r="Q287">
        <v>281</v>
      </c>
      <c r="R287">
        <v>23.318034600630099</v>
      </c>
      <c r="S287" t="s">
        <v>6986</v>
      </c>
      <c r="T287">
        <v>1934</v>
      </c>
      <c r="U287">
        <v>2087.7106161623601</v>
      </c>
      <c r="V287">
        <v>53.9</v>
      </c>
      <c r="W287" t="s">
        <v>21512</v>
      </c>
      <c r="X287">
        <v>72003054</v>
      </c>
      <c r="Y287" t="s">
        <v>96</v>
      </c>
      <c r="Z287" t="s">
        <v>6986</v>
      </c>
      <c r="AA287" t="s">
        <v>6987</v>
      </c>
      <c r="AB287" t="s">
        <v>6988</v>
      </c>
      <c r="AC287" t="s">
        <v>6989</v>
      </c>
      <c r="AD287" t="s">
        <v>6990</v>
      </c>
      <c r="AE287">
        <v>281</v>
      </c>
      <c r="AF287" t="s">
        <v>21512</v>
      </c>
      <c r="AG287" t="s">
        <v>96</v>
      </c>
      <c r="AH287" t="s">
        <v>96</v>
      </c>
      <c r="AI287" t="s">
        <v>96</v>
      </c>
      <c r="AJ287" t="s">
        <v>96</v>
      </c>
      <c r="AK287">
        <v>5</v>
      </c>
      <c r="AL287">
        <v>4</v>
      </c>
      <c r="AM287">
        <v>3</v>
      </c>
      <c r="AN287">
        <v>2</v>
      </c>
      <c r="AO287">
        <v>5</v>
      </c>
      <c r="AP287">
        <v>5</v>
      </c>
    </row>
    <row r="288" spans="1:42" x14ac:dyDescent="0.25">
      <c r="A288" t="s">
        <v>6991</v>
      </c>
      <c r="B288">
        <v>23.2746753803969</v>
      </c>
      <c r="C288">
        <v>145</v>
      </c>
      <c r="D288" t="s">
        <v>6992</v>
      </c>
      <c r="E288">
        <v>1704</v>
      </c>
      <c r="F288">
        <v>2090.8177841493298</v>
      </c>
      <c r="G288">
        <v>52.1664857259412</v>
      </c>
      <c r="H288" t="s">
        <v>6993</v>
      </c>
      <c r="I288" t="s">
        <v>6994</v>
      </c>
      <c r="J288" t="s">
        <v>43</v>
      </c>
      <c r="K288">
        <v>133845.18259025301</v>
      </c>
      <c r="L288">
        <v>66108.630278992001</v>
      </c>
      <c r="M288" t="s">
        <v>98</v>
      </c>
      <c r="N288" t="s">
        <v>98</v>
      </c>
      <c r="O288">
        <v>133845</v>
      </c>
      <c r="P288">
        <v>1070760</v>
      </c>
      <c r="Q288">
        <v>56</v>
      </c>
      <c r="R288">
        <v>23.3190753803969</v>
      </c>
      <c r="S288" t="s">
        <v>6991</v>
      </c>
      <c r="T288">
        <v>1704</v>
      </c>
      <c r="U288">
        <v>2087.8177841493298</v>
      </c>
      <c r="V288">
        <v>52.2</v>
      </c>
      <c r="W288" t="s">
        <v>21513</v>
      </c>
      <c r="X288">
        <v>72003054</v>
      </c>
      <c r="Y288" t="s">
        <v>96</v>
      </c>
      <c r="Z288" t="s">
        <v>6991</v>
      </c>
      <c r="AA288" t="s">
        <v>6995</v>
      </c>
      <c r="AB288" t="s">
        <v>6996</v>
      </c>
      <c r="AC288" t="s">
        <v>6997</v>
      </c>
      <c r="AD288" t="s">
        <v>6998</v>
      </c>
      <c r="AE288">
        <v>56</v>
      </c>
      <c r="AF288" t="s">
        <v>21513</v>
      </c>
      <c r="AG288" t="s">
        <v>96</v>
      </c>
      <c r="AH288" t="s">
        <v>96</v>
      </c>
      <c r="AI288" t="s">
        <v>96</v>
      </c>
      <c r="AJ288" t="s">
        <v>96</v>
      </c>
      <c r="AK288">
        <v>5</v>
      </c>
      <c r="AL288">
        <v>4</v>
      </c>
      <c r="AM288">
        <v>3</v>
      </c>
      <c r="AN288">
        <v>2</v>
      </c>
      <c r="AO288">
        <v>5</v>
      </c>
      <c r="AP288">
        <v>5</v>
      </c>
    </row>
    <row r="289" spans="1:42" x14ac:dyDescent="0.25">
      <c r="A289" t="s">
        <v>6999</v>
      </c>
      <c r="B289">
        <v>23.3622301675796</v>
      </c>
      <c r="C289">
        <v>129</v>
      </c>
      <c r="D289" t="s">
        <v>7000</v>
      </c>
      <c r="E289">
        <v>1823</v>
      </c>
      <c r="F289">
        <v>2099.8332075764101</v>
      </c>
      <c r="G289">
        <v>58.078424166703599</v>
      </c>
      <c r="H289" t="s">
        <v>7001</v>
      </c>
      <c r="I289" t="s">
        <v>7002</v>
      </c>
      <c r="J289" t="s">
        <v>43</v>
      </c>
      <c r="K289">
        <v>127519.300322127</v>
      </c>
      <c r="L289">
        <v>33278.876712839803</v>
      </c>
      <c r="M289" t="s">
        <v>98</v>
      </c>
      <c r="N289" t="s">
        <v>98</v>
      </c>
      <c r="O289">
        <v>127519</v>
      </c>
      <c r="P289">
        <v>1020152</v>
      </c>
      <c r="Q289">
        <v>54</v>
      </c>
      <c r="R289">
        <v>23.4066301675796</v>
      </c>
      <c r="S289" t="s">
        <v>6999</v>
      </c>
      <c r="T289">
        <v>1823</v>
      </c>
      <c r="U289">
        <v>2096.8332075764101</v>
      </c>
      <c r="V289">
        <v>58.1</v>
      </c>
      <c r="W289" t="s">
        <v>21514</v>
      </c>
      <c r="X289">
        <v>72003054</v>
      </c>
      <c r="Y289" t="s">
        <v>96</v>
      </c>
      <c r="Z289" t="s">
        <v>6999</v>
      </c>
      <c r="AA289" t="s">
        <v>7003</v>
      </c>
      <c r="AB289" t="s">
        <v>7004</v>
      </c>
      <c r="AC289" t="s">
        <v>7005</v>
      </c>
      <c r="AD289" t="s">
        <v>7006</v>
      </c>
      <c r="AE289">
        <v>54</v>
      </c>
      <c r="AF289" t="s">
        <v>21514</v>
      </c>
      <c r="AG289" t="s">
        <v>96</v>
      </c>
      <c r="AH289" t="s">
        <v>96</v>
      </c>
      <c r="AI289" t="s">
        <v>96</v>
      </c>
      <c r="AJ289" t="s">
        <v>96</v>
      </c>
      <c r="AK289">
        <v>5</v>
      </c>
      <c r="AL289">
        <v>4</v>
      </c>
      <c r="AM289">
        <v>3</v>
      </c>
      <c r="AN289">
        <v>2</v>
      </c>
      <c r="AO289">
        <v>5</v>
      </c>
      <c r="AP289">
        <v>5</v>
      </c>
    </row>
    <row r="290" spans="1:42" x14ac:dyDescent="0.25">
      <c r="A290" t="s">
        <v>2582</v>
      </c>
      <c r="B290">
        <v>23.363006841639798</v>
      </c>
      <c r="C290">
        <v>57</v>
      </c>
      <c r="D290" t="s">
        <v>346</v>
      </c>
      <c r="F290">
        <v>2099.91318087934</v>
      </c>
      <c r="G290">
        <v>56.869913235807402</v>
      </c>
      <c r="H290" t="s">
        <v>347</v>
      </c>
      <c r="I290" t="s">
        <v>348</v>
      </c>
      <c r="J290" t="s">
        <v>3397</v>
      </c>
      <c r="K290">
        <v>79140.491575785796</v>
      </c>
      <c r="L290">
        <v>24229.493676025199</v>
      </c>
      <c r="M290">
        <v>241855.54357923599</v>
      </c>
      <c r="N290">
        <v>241855.54357923599</v>
      </c>
      <c r="O290">
        <v>0</v>
      </c>
      <c r="P290">
        <v>0</v>
      </c>
      <c r="Q290">
        <v>0</v>
      </c>
      <c r="R290">
        <v>23.407406841639798</v>
      </c>
      <c r="S290" t="s">
        <v>2582</v>
      </c>
      <c r="T290" t="s">
        <v>96</v>
      </c>
      <c r="U290">
        <v>2096.91318087934</v>
      </c>
      <c r="V290">
        <v>56.9</v>
      </c>
      <c r="W290" t="s">
        <v>21515</v>
      </c>
      <c r="X290">
        <v>72003054</v>
      </c>
      <c r="Y290" t="s">
        <v>96</v>
      </c>
      <c r="Z290" t="s">
        <v>2582</v>
      </c>
      <c r="AA290" t="s">
        <v>3356</v>
      </c>
      <c r="AB290" t="s">
        <v>2581</v>
      </c>
      <c r="AC290" t="s">
        <v>3357</v>
      </c>
      <c r="AD290" t="s">
        <v>2580</v>
      </c>
      <c r="AE290">
        <v>0</v>
      </c>
      <c r="AF290" t="s">
        <v>21515</v>
      </c>
      <c r="AG290" t="s">
        <v>96</v>
      </c>
      <c r="AH290" t="s">
        <v>96</v>
      </c>
      <c r="AI290" t="s">
        <v>96</v>
      </c>
      <c r="AJ290">
        <v>6</v>
      </c>
      <c r="AK290">
        <v>5</v>
      </c>
      <c r="AL290" t="s">
        <v>96</v>
      </c>
      <c r="AM290">
        <v>3</v>
      </c>
      <c r="AN290">
        <v>2</v>
      </c>
      <c r="AO290">
        <v>6</v>
      </c>
      <c r="AP290">
        <v>6</v>
      </c>
    </row>
    <row r="291" spans="1:42" x14ac:dyDescent="0.25">
      <c r="A291" t="s">
        <v>7007</v>
      </c>
      <c r="B291">
        <v>23.383405609800199</v>
      </c>
      <c r="C291">
        <v>225</v>
      </c>
      <c r="D291" t="s">
        <v>7008</v>
      </c>
      <c r="E291">
        <v>2958</v>
      </c>
      <c r="F291">
        <v>2102.0136203672801</v>
      </c>
      <c r="G291">
        <v>52.1400963586755</v>
      </c>
      <c r="H291" t="s">
        <v>7009</v>
      </c>
      <c r="I291" t="s">
        <v>7010</v>
      </c>
      <c r="J291" t="s">
        <v>43</v>
      </c>
      <c r="K291">
        <v>3736.2598382995002</v>
      </c>
      <c r="L291">
        <v>2202.22404264838</v>
      </c>
      <c r="M291" t="s">
        <v>98</v>
      </c>
      <c r="N291" t="s">
        <v>98</v>
      </c>
      <c r="O291">
        <v>3736</v>
      </c>
      <c r="P291">
        <v>29888</v>
      </c>
      <c r="Q291">
        <v>2</v>
      </c>
      <c r="R291">
        <v>23.427805609800199</v>
      </c>
      <c r="S291" t="s">
        <v>7007</v>
      </c>
      <c r="T291">
        <v>2958</v>
      </c>
      <c r="U291">
        <v>2099.0136203672801</v>
      </c>
      <c r="V291">
        <v>52.1</v>
      </c>
      <c r="W291" t="s">
        <v>21516</v>
      </c>
      <c r="X291">
        <v>72003054</v>
      </c>
      <c r="Y291" t="s">
        <v>96</v>
      </c>
      <c r="Z291" t="s">
        <v>7007</v>
      </c>
      <c r="AA291" t="s">
        <v>7011</v>
      </c>
      <c r="AB291" t="s">
        <v>7012</v>
      </c>
      <c r="AC291" t="s">
        <v>7013</v>
      </c>
      <c r="AD291" t="s">
        <v>7014</v>
      </c>
      <c r="AE291">
        <v>2</v>
      </c>
      <c r="AF291" t="s">
        <v>21516</v>
      </c>
      <c r="AG291" t="s">
        <v>96</v>
      </c>
      <c r="AH291" t="s">
        <v>96</v>
      </c>
      <c r="AI291" t="s">
        <v>96</v>
      </c>
      <c r="AJ291">
        <v>6</v>
      </c>
      <c r="AK291">
        <v>5</v>
      </c>
      <c r="AL291">
        <v>4</v>
      </c>
      <c r="AM291">
        <v>3</v>
      </c>
      <c r="AN291">
        <v>2</v>
      </c>
      <c r="AO291">
        <v>6</v>
      </c>
      <c r="AP291">
        <v>6</v>
      </c>
    </row>
    <row r="292" spans="1:42" x14ac:dyDescent="0.25">
      <c r="A292" t="s">
        <v>6275</v>
      </c>
      <c r="B292">
        <v>23.556205861706299</v>
      </c>
      <c r="C292">
        <v>98</v>
      </c>
      <c r="D292" t="s">
        <v>21239</v>
      </c>
      <c r="E292">
        <v>1435</v>
      </c>
      <c r="F292">
        <v>2119.8066787409998</v>
      </c>
      <c r="G292">
        <v>55.218250649254003</v>
      </c>
      <c r="H292" t="s">
        <v>21240</v>
      </c>
      <c r="I292" t="s">
        <v>14121</v>
      </c>
      <c r="J292" t="s">
        <v>43</v>
      </c>
      <c r="K292">
        <v>5838.31173628743</v>
      </c>
      <c r="L292">
        <v>3961.8139338689598</v>
      </c>
      <c r="M292" t="s">
        <v>98</v>
      </c>
      <c r="N292" t="s">
        <v>98</v>
      </c>
      <c r="O292">
        <v>5838</v>
      </c>
      <c r="P292">
        <v>46704</v>
      </c>
      <c r="Q292">
        <v>2</v>
      </c>
      <c r="R292">
        <v>23.600605861706299</v>
      </c>
      <c r="S292" t="s">
        <v>6275</v>
      </c>
      <c r="T292">
        <v>1435</v>
      </c>
      <c r="U292">
        <v>2116.8066787409998</v>
      </c>
      <c r="V292">
        <v>55.2</v>
      </c>
      <c r="W292" t="s">
        <v>21517</v>
      </c>
      <c r="X292">
        <v>72003054</v>
      </c>
      <c r="Y292" t="s">
        <v>96</v>
      </c>
      <c r="Z292" t="s">
        <v>6275</v>
      </c>
      <c r="AA292" t="s">
        <v>6276</v>
      </c>
      <c r="AB292" t="s">
        <v>6274</v>
      </c>
      <c r="AC292" t="s">
        <v>9769</v>
      </c>
      <c r="AD292" t="s">
        <v>6273</v>
      </c>
      <c r="AE292">
        <v>2</v>
      </c>
      <c r="AF292" t="s">
        <v>21517</v>
      </c>
      <c r="AG292" t="s">
        <v>96</v>
      </c>
      <c r="AH292" t="s">
        <v>96</v>
      </c>
      <c r="AI292" t="s">
        <v>96</v>
      </c>
      <c r="AJ292">
        <v>6</v>
      </c>
      <c r="AK292">
        <v>5</v>
      </c>
      <c r="AL292">
        <v>4</v>
      </c>
      <c r="AM292">
        <v>3</v>
      </c>
      <c r="AN292">
        <v>2</v>
      </c>
      <c r="AO292">
        <v>6</v>
      </c>
      <c r="AP292">
        <v>6</v>
      </c>
    </row>
    <row r="293" spans="1:42" x14ac:dyDescent="0.25">
      <c r="A293" t="s">
        <v>7015</v>
      </c>
      <c r="B293">
        <v>23.632293767029601</v>
      </c>
      <c r="C293">
        <v>120</v>
      </c>
      <c r="D293" t="s">
        <v>7016</v>
      </c>
      <c r="E293">
        <v>2111</v>
      </c>
      <c r="F293">
        <v>2127.64136952424</v>
      </c>
      <c r="G293">
        <v>70.165928127624795</v>
      </c>
      <c r="H293" t="s">
        <v>7017</v>
      </c>
      <c r="I293" t="s">
        <v>7018</v>
      </c>
      <c r="J293" t="s">
        <v>43</v>
      </c>
      <c r="K293">
        <v>651927.66110274405</v>
      </c>
      <c r="L293">
        <v>89118.086656333297</v>
      </c>
      <c r="M293" t="s">
        <v>98</v>
      </c>
      <c r="N293" t="s">
        <v>98</v>
      </c>
      <c r="O293">
        <v>651928</v>
      </c>
      <c r="P293">
        <v>5215424</v>
      </c>
      <c r="Q293">
        <v>274</v>
      </c>
      <c r="R293">
        <v>23.676693767029601</v>
      </c>
      <c r="S293" t="s">
        <v>7019</v>
      </c>
      <c r="T293">
        <v>2111</v>
      </c>
      <c r="U293">
        <v>2124.64136952424</v>
      </c>
      <c r="V293">
        <v>70.2</v>
      </c>
      <c r="W293" t="s">
        <v>21518</v>
      </c>
      <c r="X293">
        <v>72003054</v>
      </c>
      <c r="Y293" t="s">
        <v>96</v>
      </c>
      <c r="Z293" t="s">
        <v>7019</v>
      </c>
      <c r="AA293" t="s">
        <v>7020</v>
      </c>
      <c r="AB293" t="s">
        <v>7015</v>
      </c>
      <c r="AC293" t="s">
        <v>7021</v>
      </c>
      <c r="AD293" t="s">
        <v>7022</v>
      </c>
      <c r="AE293">
        <v>274</v>
      </c>
      <c r="AF293" t="s">
        <v>21518</v>
      </c>
      <c r="AG293" t="s">
        <v>96</v>
      </c>
      <c r="AH293" t="s">
        <v>96</v>
      </c>
      <c r="AI293" t="s">
        <v>96</v>
      </c>
      <c r="AJ293" t="s">
        <v>96</v>
      </c>
      <c r="AK293">
        <v>5</v>
      </c>
      <c r="AL293" t="s">
        <v>96</v>
      </c>
      <c r="AM293">
        <v>3</v>
      </c>
      <c r="AN293">
        <v>2</v>
      </c>
      <c r="AO293">
        <v>5</v>
      </c>
      <c r="AP293">
        <v>5</v>
      </c>
    </row>
    <row r="294" spans="1:42" x14ac:dyDescent="0.25">
      <c r="A294" t="s">
        <v>1321</v>
      </c>
      <c r="B294">
        <v>23.698132455482199</v>
      </c>
      <c r="C294">
        <v>354.99996948242199</v>
      </c>
      <c r="D294" t="s">
        <v>3752</v>
      </c>
      <c r="E294">
        <v>1833</v>
      </c>
      <c r="F294">
        <v>2134.4207093340201</v>
      </c>
      <c r="G294">
        <v>64.569325772625206</v>
      </c>
      <c r="H294" t="s">
        <v>21241</v>
      </c>
      <c r="I294" t="s">
        <v>3710</v>
      </c>
      <c r="J294" t="s">
        <v>43</v>
      </c>
      <c r="K294">
        <v>145389.50490084899</v>
      </c>
      <c r="L294">
        <v>39468.276036342097</v>
      </c>
      <c r="M294" t="s">
        <v>98</v>
      </c>
      <c r="N294" t="s">
        <v>98</v>
      </c>
      <c r="O294">
        <v>145390</v>
      </c>
      <c r="P294">
        <v>1163120</v>
      </c>
      <c r="Q294">
        <v>61</v>
      </c>
      <c r="R294">
        <v>23.742532455482198</v>
      </c>
      <c r="S294" t="s">
        <v>1321</v>
      </c>
      <c r="T294">
        <v>1833</v>
      </c>
      <c r="U294">
        <v>2131.4207093340201</v>
      </c>
      <c r="V294">
        <v>64.599999999999994</v>
      </c>
      <c r="W294" t="s">
        <v>21519</v>
      </c>
      <c r="X294">
        <v>72003054</v>
      </c>
      <c r="Y294" t="s">
        <v>96</v>
      </c>
      <c r="Z294" t="s">
        <v>1321</v>
      </c>
      <c r="AA294" t="s">
        <v>1322</v>
      </c>
      <c r="AB294" t="s">
        <v>1323</v>
      </c>
      <c r="AC294" t="s">
        <v>1324</v>
      </c>
      <c r="AD294" t="s">
        <v>2881</v>
      </c>
      <c r="AE294">
        <v>61</v>
      </c>
      <c r="AF294" t="s">
        <v>21519</v>
      </c>
      <c r="AG294" t="s">
        <v>96</v>
      </c>
      <c r="AH294" t="s">
        <v>96</v>
      </c>
      <c r="AI294" t="s">
        <v>96</v>
      </c>
      <c r="AJ294" t="s">
        <v>96</v>
      </c>
      <c r="AK294">
        <v>5</v>
      </c>
      <c r="AL294">
        <v>4</v>
      </c>
      <c r="AM294">
        <v>3</v>
      </c>
      <c r="AN294">
        <v>2</v>
      </c>
      <c r="AO294">
        <v>5</v>
      </c>
      <c r="AP294">
        <v>5</v>
      </c>
    </row>
    <row r="295" spans="1:42" x14ac:dyDescent="0.25">
      <c r="A295" t="s">
        <v>1321</v>
      </c>
      <c r="B295">
        <v>23.7100894917237</v>
      </c>
      <c r="C295">
        <v>354.99996948242199</v>
      </c>
      <c r="D295" t="s">
        <v>377</v>
      </c>
      <c r="E295">
        <v>1553</v>
      </c>
      <c r="F295">
        <v>2135.6519126538901</v>
      </c>
      <c r="G295">
        <v>70.374968523273395</v>
      </c>
      <c r="H295" t="s">
        <v>1354</v>
      </c>
      <c r="I295" t="s">
        <v>379</v>
      </c>
      <c r="J295" t="s">
        <v>43</v>
      </c>
      <c r="K295">
        <v>418803.780212652</v>
      </c>
      <c r="L295">
        <v>39468.276036342097</v>
      </c>
      <c r="M295" t="s">
        <v>98</v>
      </c>
      <c r="N295" t="s">
        <v>98</v>
      </c>
      <c r="O295">
        <v>418804</v>
      </c>
      <c r="P295">
        <v>3350432</v>
      </c>
      <c r="Q295">
        <v>176</v>
      </c>
      <c r="R295">
        <v>23.7544894917237</v>
      </c>
      <c r="S295" t="s">
        <v>1322</v>
      </c>
      <c r="T295">
        <v>1553</v>
      </c>
      <c r="U295">
        <v>2132.6519126538901</v>
      </c>
      <c r="V295">
        <v>70.400000000000006</v>
      </c>
      <c r="W295" t="s">
        <v>21520</v>
      </c>
      <c r="X295">
        <v>72003054</v>
      </c>
      <c r="Y295" t="s">
        <v>127</v>
      </c>
      <c r="Z295" t="s">
        <v>1322</v>
      </c>
      <c r="AA295" t="s">
        <v>1324</v>
      </c>
      <c r="AB295" t="s">
        <v>1321</v>
      </c>
      <c r="AC295" t="s">
        <v>3032</v>
      </c>
      <c r="AD295" t="s">
        <v>1323</v>
      </c>
      <c r="AE295">
        <v>176</v>
      </c>
      <c r="AF295" t="s">
        <v>21520</v>
      </c>
      <c r="AG295" t="s">
        <v>96</v>
      </c>
      <c r="AH295" t="s">
        <v>96</v>
      </c>
      <c r="AI295" t="s">
        <v>96</v>
      </c>
      <c r="AJ295">
        <v>6</v>
      </c>
      <c r="AK295">
        <v>5</v>
      </c>
      <c r="AL295">
        <v>4</v>
      </c>
      <c r="AM295">
        <v>3</v>
      </c>
      <c r="AN295">
        <v>2</v>
      </c>
      <c r="AO295">
        <v>6</v>
      </c>
      <c r="AP295">
        <v>6</v>
      </c>
    </row>
    <row r="296" spans="1:42" x14ac:dyDescent="0.25">
      <c r="A296" t="s">
        <v>837</v>
      </c>
      <c r="B296">
        <v>23.766645138323501</v>
      </c>
      <c r="C296">
        <v>71</v>
      </c>
      <c r="D296" t="s">
        <v>7023</v>
      </c>
      <c r="E296">
        <v>1243</v>
      </c>
      <c r="F296">
        <v>2141.4753875054198</v>
      </c>
      <c r="G296">
        <v>56.099496650082997</v>
      </c>
      <c r="H296" t="s">
        <v>7024</v>
      </c>
      <c r="I296" t="s">
        <v>7025</v>
      </c>
      <c r="J296" t="s">
        <v>43</v>
      </c>
      <c r="K296">
        <v>108712.192372508</v>
      </c>
      <c r="L296">
        <v>12775.763137817999</v>
      </c>
      <c r="M296">
        <v>29870.7643504556</v>
      </c>
      <c r="N296">
        <v>29870.7643504556</v>
      </c>
      <c r="O296">
        <v>78841</v>
      </c>
      <c r="P296">
        <v>630728</v>
      </c>
      <c r="Q296">
        <v>33</v>
      </c>
      <c r="R296">
        <v>23.8110451383235</v>
      </c>
      <c r="S296" t="s">
        <v>837</v>
      </c>
      <c r="T296">
        <v>1243</v>
      </c>
      <c r="U296">
        <v>2138.4753875054198</v>
      </c>
      <c r="V296">
        <v>56.1</v>
      </c>
      <c r="W296" t="s">
        <v>21521</v>
      </c>
      <c r="X296">
        <v>72003054</v>
      </c>
      <c r="Y296" t="s">
        <v>96</v>
      </c>
      <c r="Z296" t="s">
        <v>837</v>
      </c>
      <c r="AA296" t="s">
        <v>256</v>
      </c>
      <c r="AB296" t="s">
        <v>257</v>
      </c>
      <c r="AC296" t="s">
        <v>258</v>
      </c>
      <c r="AD296" t="s">
        <v>253</v>
      </c>
      <c r="AE296">
        <v>33</v>
      </c>
      <c r="AF296" t="s">
        <v>21521</v>
      </c>
      <c r="AG296" t="s">
        <v>96</v>
      </c>
      <c r="AH296" t="s">
        <v>96</v>
      </c>
      <c r="AI296" t="s">
        <v>96</v>
      </c>
      <c r="AJ296" t="s">
        <v>96</v>
      </c>
      <c r="AK296">
        <v>5</v>
      </c>
      <c r="AL296">
        <v>4</v>
      </c>
      <c r="AM296">
        <v>3</v>
      </c>
      <c r="AN296">
        <v>2</v>
      </c>
      <c r="AO296">
        <v>5</v>
      </c>
      <c r="AP296">
        <v>5</v>
      </c>
    </row>
    <row r="297" spans="1:42" x14ac:dyDescent="0.25">
      <c r="A297" t="s">
        <v>837</v>
      </c>
      <c r="B297">
        <v>23.7666453228458</v>
      </c>
      <c r="C297">
        <v>71.099998474121094</v>
      </c>
      <c r="D297" t="s">
        <v>1380</v>
      </c>
      <c r="E297">
        <v>1635</v>
      </c>
      <c r="F297">
        <v>2141.4754065054899</v>
      </c>
      <c r="G297">
        <v>61.348542444689301</v>
      </c>
      <c r="H297" t="s">
        <v>1381</v>
      </c>
      <c r="I297" t="s">
        <v>1382</v>
      </c>
      <c r="J297" t="s">
        <v>43</v>
      </c>
      <c r="K297">
        <v>108709.08346046699</v>
      </c>
      <c r="L297">
        <v>12775.763137817999</v>
      </c>
      <c r="M297">
        <v>29870.7643504556</v>
      </c>
      <c r="N297">
        <v>29870.7643504556</v>
      </c>
      <c r="O297">
        <v>78838</v>
      </c>
      <c r="P297">
        <v>630704</v>
      </c>
      <c r="Q297">
        <v>33</v>
      </c>
      <c r="R297">
        <v>23.8110453228458</v>
      </c>
      <c r="S297" t="s">
        <v>837</v>
      </c>
      <c r="T297">
        <v>1635</v>
      </c>
      <c r="U297">
        <v>2138.4754065054899</v>
      </c>
      <c r="V297">
        <v>61.3</v>
      </c>
      <c r="W297" t="s">
        <v>21521</v>
      </c>
      <c r="X297">
        <v>72003054</v>
      </c>
      <c r="Y297" t="s">
        <v>96</v>
      </c>
      <c r="Z297" t="s">
        <v>837</v>
      </c>
      <c r="AA297" t="s">
        <v>256</v>
      </c>
      <c r="AB297" t="s">
        <v>257</v>
      </c>
      <c r="AC297" t="s">
        <v>258</v>
      </c>
      <c r="AD297" t="s">
        <v>253</v>
      </c>
      <c r="AE297">
        <v>33</v>
      </c>
      <c r="AF297" t="s">
        <v>21521</v>
      </c>
      <c r="AG297" t="s">
        <v>96</v>
      </c>
      <c r="AH297" t="s">
        <v>96</v>
      </c>
      <c r="AI297" t="s">
        <v>96</v>
      </c>
      <c r="AJ297" t="s">
        <v>96</v>
      </c>
      <c r="AK297">
        <v>5</v>
      </c>
      <c r="AL297">
        <v>4</v>
      </c>
      <c r="AM297">
        <v>3</v>
      </c>
      <c r="AN297">
        <v>2</v>
      </c>
      <c r="AO297">
        <v>5</v>
      </c>
      <c r="AP297">
        <v>5</v>
      </c>
    </row>
    <row r="298" spans="1:42" x14ac:dyDescent="0.25">
      <c r="A298" t="s">
        <v>1217</v>
      </c>
      <c r="B298">
        <v>23.9086867342406</v>
      </c>
      <c r="C298">
        <v>225</v>
      </c>
      <c r="E298">
        <v>2158</v>
      </c>
      <c r="F298">
        <v>2156.1012597467502</v>
      </c>
      <c r="G298">
        <v>74.550630719000097</v>
      </c>
      <c r="H298" t="s">
        <v>14297</v>
      </c>
      <c r="J298" t="s">
        <v>44</v>
      </c>
      <c r="K298">
        <v>744878.11645033897</v>
      </c>
      <c r="L298">
        <v>132315.892720895</v>
      </c>
      <c r="M298" t="s">
        <v>98</v>
      </c>
      <c r="N298" t="s">
        <v>98</v>
      </c>
      <c r="O298">
        <v>744878</v>
      </c>
      <c r="P298">
        <v>5959024</v>
      </c>
      <c r="Q298">
        <v>314</v>
      </c>
      <c r="R298">
        <v>23.9530867342406</v>
      </c>
      <c r="S298" t="s">
        <v>1218</v>
      </c>
      <c r="T298">
        <v>2158</v>
      </c>
      <c r="U298">
        <v>2153.1012597467502</v>
      </c>
      <c r="V298">
        <v>74.599999999999994</v>
      </c>
      <c r="W298" t="s">
        <v>14298</v>
      </c>
      <c r="X298">
        <v>72003054</v>
      </c>
      <c r="Y298" t="s">
        <v>96</v>
      </c>
      <c r="Z298" t="s">
        <v>1218</v>
      </c>
      <c r="AA298" t="s">
        <v>1220</v>
      </c>
      <c r="AB298" t="s">
        <v>1217</v>
      </c>
      <c r="AC298" t="s">
        <v>7026</v>
      </c>
      <c r="AD298" t="s">
        <v>1219</v>
      </c>
      <c r="AE298">
        <v>314</v>
      </c>
      <c r="AF298" t="s">
        <v>14298</v>
      </c>
      <c r="AG298" t="s">
        <v>96</v>
      </c>
      <c r="AH298" t="s">
        <v>118</v>
      </c>
      <c r="AI298" t="s">
        <v>96</v>
      </c>
      <c r="AJ298" t="s">
        <v>96</v>
      </c>
      <c r="AK298">
        <v>5</v>
      </c>
      <c r="AL298" t="s">
        <v>96</v>
      </c>
      <c r="AM298" t="s">
        <v>96</v>
      </c>
      <c r="AN298">
        <v>2</v>
      </c>
      <c r="AO298">
        <v>5</v>
      </c>
      <c r="AP298">
        <v>5</v>
      </c>
    </row>
    <row r="299" spans="1:42" x14ac:dyDescent="0.25">
      <c r="A299" t="s">
        <v>7027</v>
      </c>
      <c r="B299">
        <v>24.132718805642799</v>
      </c>
      <c r="C299">
        <v>148</v>
      </c>
      <c r="D299" t="s">
        <v>7028</v>
      </c>
      <c r="E299">
        <v>1361</v>
      </c>
      <c r="F299">
        <v>2179.1696041506202</v>
      </c>
      <c r="G299">
        <v>54.135808140995898</v>
      </c>
      <c r="H299" t="s">
        <v>7029</v>
      </c>
      <c r="I299" t="s">
        <v>7030</v>
      </c>
      <c r="J299" t="s">
        <v>43</v>
      </c>
      <c r="K299">
        <v>16601.7900995073</v>
      </c>
      <c r="L299">
        <v>9098.9137421263695</v>
      </c>
      <c r="M299" t="s">
        <v>98</v>
      </c>
      <c r="N299" t="s">
        <v>98</v>
      </c>
      <c r="O299">
        <v>16602</v>
      </c>
      <c r="P299">
        <v>132816</v>
      </c>
      <c r="Q299">
        <v>7</v>
      </c>
      <c r="R299">
        <v>24.177118805642799</v>
      </c>
      <c r="S299" t="s">
        <v>7031</v>
      </c>
      <c r="T299">
        <v>1361</v>
      </c>
      <c r="U299">
        <v>2176.1696041506202</v>
      </c>
      <c r="V299">
        <v>54.1</v>
      </c>
      <c r="W299" t="s">
        <v>21522</v>
      </c>
      <c r="X299">
        <v>72003054</v>
      </c>
      <c r="Y299" t="s">
        <v>96</v>
      </c>
      <c r="Z299" t="s">
        <v>7031</v>
      </c>
      <c r="AA299" t="s">
        <v>7032</v>
      </c>
      <c r="AB299" t="s">
        <v>7027</v>
      </c>
      <c r="AC299" t="s">
        <v>7033</v>
      </c>
      <c r="AD299" t="s">
        <v>7034</v>
      </c>
      <c r="AE299">
        <v>7</v>
      </c>
      <c r="AF299" t="s">
        <v>21522</v>
      </c>
      <c r="AG299" t="s">
        <v>96</v>
      </c>
      <c r="AH299" t="s">
        <v>96</v>
      </c>
      <c r="AI299" t="s">
        <v>96</v>
      </c>
      <c r="AJ299" t="s">
        <v>96</v>
      </c>
      <c r="AK299">
        <v>5</v>
      </c>
      <c r="AL299">
        <v>4</v>
      </c>
      <c r="AM299">
        <v>3</v>
      </c>
      <c r="AN299">
        <v>2</v>
      </c>
      <c r="AO299">
        <v>5</v>
      </c>
      <c r="AP299">
        <v>5</v>
      </c>
    </row>
    <row r="300" spans="1:42" x14ac:dyDescent="0.25">
      <c r="A300" t="s">
        <v>3366</v>
      </c>
      <c r="B300">
        <v>24.1696333315084</v>
      </c>
      <c r="C300">
        <v>83.099998474121094</v>
      </c>
      <c r="D300" t="s">
        <v>21242</v>
      </c>
      <c r="E300">
        <v>2460</v>
      </c>
      <c r="F300">
        <v>2182.97065366484</v>
      </c>
      <c r="G300">
        <v>58.414095901107601</v>
      </c>
      <c r="H300" t="s">
        <v>21243</v>
      </c>
      <c r="I300" t="s">
        <v>21244</v>
      </c>
      <c r="J300" t="s">
        <v>43</v>
      </c>
      <c r="K300">
        <v>7627.0521901250204</v>
      </c>
      <c r="L300">
        <v>2312.0727816102499</v>
      </c>
      <c r="M300" t="s">
        <v>98</v>
      </c>
      <c r="N300" t="s">
        <v>98</v>
      </c>
      <c r="O300">
        <v>7627</v>
      </c>
      <c r="P300">
        <v>61016</v>
      </c>
      <c r="Q300">
        <v>3</v>
      </c>
      <c r="R300">
        <v>24.2140333315084</v>
      </c>
      <c r="S300" t="s">
        <v>3366</v>
      </c>
      <c r="T300">
        <v>2460</v>
      </c>
      <c r="U300">
        <v>2179.97065366484</v>
      </c>
      <c r="V300">
        <v>58.4</v>
      </c>
      <c r="W300" t="s">
        <v>21523</v>
      </c>
      <c r="X300">
        <v>72003054</v>
      </c>
      <c r="Y300" t="s">
        <v>96</v>
      </c>
      <c r="Z300" t="s">
        <v>3366</v>
      </c>
      <c r="AA300" t="s">
        <v>1829</v>
      </c>
      <c r="AB300" t="s">
        <v>3367</v>
      </c>
      <c r="AC300" t="s">
        <v>3152</v>
      </c>
      <c r="AD300" t="s">
        <v>21245</v>
      </c>
      <c r="AE300">
        <v>3</v>
      </c>
      <c r="AF300" t="s">
        <v>21523</v>
      </c>
      <c r="AG300" t="s">
        <v>96</v>
      </c>
      <c r="AH300" t="s">
        <v>96</v>
      </c>
      <c r="AI300" t="s">
        <v>96</v>
      </c>
      <c r="AJ300">
        <v>6</v>
      </c>
      <c r="AK300">
        <v>5</v>
      </c>
      <c r="AL300">
        <v>4</v>
      </c>
      <c r="AM300">
        <v>3</v>
      </c>
      <c r="AN300">
        <v>2</v>
      </c>
      <c r="AO300">
        <v>6</v>
      </c>
      <c r="AP300">
        <v>6</v>
      </c>
    </row>
    <row r="301" spans="1:42" x14ac:dyDescent="0.25">
      <c r="A301" t="s">
        <v>1227</v>
      </c>
      <c r="B301">
        <v>24.255512068667802</v>
      </c>
      <c r="C301">
        <v>214</v>
      </c>
      <c r="D301" t="s">
        <v>1326</v>
      </c>
      <c r="E301">
        <v>2192</v>
      </c>
      <c r="F301">
        <v>2191.81349600148</v>
      </c>
      <c r="G301">
        <v>84.110175899534497</v>
      </c>
      <c r="H301" t="s">
        <v>1327</v>
      </c>
      <c r="I301" t="s">
        <v>1229</v>
      </c>
      <c r="J301" t="s">
        <v>3397</v>
      </c>
      <c r="K301">
        <v>410938.62548562</v>
      </c>
      <c r="L301">
        <v>65179.090688531804</v>
      </c>
      <c r="M301" t="s">
        <v>98</v>
      </c>
      <c r="N301" t="s">
        <v>98</v>
      </c>
      <c r="O301">
        <v>410939</v>
      </c>
      <c r="P301">
        <v>3287512</v>
      </c>
      <c r="Q301">
        <v>173</v>
      </c>
      <c r="R301">
        <v>24.299912068667801</v>
      </c>
      <c r="S301" t="s">
        <v>1227</v>
      </c>
      <c r="T301">
        <v>2192</v>
      </c>
      <c r="U301">
        <v>2188.81349600148</v>
      </c>
      <c r="V301">
        <v>84.1</v>
      </c>
      <c r="W301" t="s">
        <v>14299</v>
      </c>
      <c r="X301">
        <v>72003054</v>
      </c>
      <c r="Y301" t="s">
        <v>96</v>
      </c>
      <c r="Z301" t="s">
        <v>1227</v>
      </c>
      <c r="AA301" t="s">
        <v>1230</v>
      </c>
      <c r="AB301" t="s">
        <v>1231</v>
      </c>
      <c r="AC301" t="s">
        <v>1232</v>
      </c>
      <c r="AD301" t="s">
        <v>1233</v>
      </c>
      <c r="AE301">
        <v>173</v>
      </c>
      <c r="AF301" t="s">
        <v>1327</v>
      </c>
      <c r="AG301" t="s">
        <v>1326</v>
      </c>
      <c r="AH301" t="s">
        <v>96</v>
      </c>
      <c r="AI301" t="s">
        <v>96</v>
      </c>
      <c r="AJ301" t="s">
        <v>96</v>
      </c>
      <c r="AK301" t="s">
        <v>96</v>
      </c>
      <c r="AL301" t="s">
        <v>96</v>
      </c>
      <c r="AM301">
        <v>3</v>
      </c>
      <c r="AN301">
        <v>2</v>
      </c>
      <c r="AO301">
        <v>3</v>
      </c>
      <c r="AP301">
        <v>3</v>
      </c>
    </row>
    <row r="302" spans="1:42" x14ac:dyDescent="0.25">
      <c r="A302" t="s">
        <v>1236</v>
      </c>
      <c r="B302">
        <v>24.346058499709802</v>
      </c>
      <c r="C302">
        <v>257</v>
      </c>
      <c r="E302">
        <v>2206</v>
      </c>
      <c r="F302">
        <v>2201.2389037644998</v>
      </c>
      <c r="G302">
        <v>86.772801719148006</v>
      </c>
      <c r="H302" t="s">
        <v>14300</v>
      </c>
      <c r="J302" t="s">
        <v>44</v>
      </c>
      <c r="K302">
        <v>1900494.78988668</v>
      </c>
      <c r="L302">
        <v>314506.20471743</v>
      </c>
      <c r="M302" t="s">
        <v>98</v>
      </c>
      <c r="N302" t="s">
        <v>98</v>
      </c>
      <c r="O302">
        <v>1900495</v>
      </c>
      <c r="P302">
        <v>15203960</v>
      </c>
      <c r="Q302">
        <v>800</v>
      </c>
      <c r="R302">
        <v>24.390458499709801</v>
      </c>
      <c r="S302" t="s">
        <v>1234</v>
      </c>
      <c r="T302">
        <v>2206</v>
      </c>
      <c r="U302">
        <v>2198.2389037644998</v>
      </c>
      <c r="V302">
        <v>86.8</v>
      </c>
      <c r="W302" t="s">
        <v>14301</v>
      </c>
      <c r="X302">
        <v>72003054</v>
      </c>
      <c r="Y302" t="s">
        <v>96</v>
      </c>
      <c r="Z302" t="s">
        <v>1234</v>
      </c>
      <c r="AA302" t="s">
        <v>1235</v>
      </c>
      <c r="AB302" t="s">
        <v>1236</v>
      </c>
      <c r="AC302" t="s">
        <v>1237</v>
      </c>
      <c r="AD302" t="s">
        <v>1238</v>
      </c>
      <c r="AE302">
        <v>800</v>
      </c>
      <c r="AF302" t="s">
        <v>14300</v>
      </c>
      <c r="AG302">
        <v>0</v>
      </c>
      <c r="AH302" t="s">
        <v>118</v>
      </c>
      <c r="AI302" t="s">
        <v>96</v>
      </c>
      <c r="AJ302" t="s">
        <v>96</v>
      </c>
      <c r="AK302" t="s">
        <v>96</v>
      </c>
      <c r="AL302" t="s">
        <v>96</v>
      </c>
      <c r="AM302" t="s">
        <v>96</v>
      </c>
      <c r="AN302">
        <v>2</v>
      </c>
      <c r="AO302">
        <v>2</v>
      </c>
      <c r="AP302">
        <v>2</v>
      </c>
    </row>
    <row r="303" spans="1:42" x14ac:dyDescent="0.25">
      <c r="A303" t="s">
        <v>7035</v>
      </c>
      <c r="B303">
        <v>24.365064894006998</v>
      </c>
      <c r="C303">
        <v>217</v>
      </c>
      <c r="D303" t="s">
        <v>7036</v>
      </c>
      <c r="E303">
        <v>1880</v>
      </c>
      <c r="F303">
        <v>2203.3714385848102</v>
      </c>
      <c r="G303">
        <v>59.168012358023802</v>
      </c>
      <c r="H303" t="s">
        <v>7037</v>
      </c>
      <c r="I303" t="s">
        <v>7038</v>
      </c>
      <c r="J303" t="s">
        <v>43</v>
      </c>
      <c r="K303">
        <v>27503.5912772021</v>
      </c>
      <c r="L303">
        <v>11702.536726685201</v>
      </c>
      <c r="M303" t="s">
        <v>98</v>
      </c>
      <c r="N303" t="s">
        <v>98</v>
      </c>
      <c r="O303">
        <v>27504</v>
      </c>
      <c r="P303">
        <v>220032</v>
      </c>
      <c r="Q303">
        <v>12</v>
      </c>
      <c r="R303">
        <v>24.409464894006998</v>
      </c>
      <c r="S303" t="s">
        <v>7035</v>
      </c>
      <c r="T303">
        <v>1880</v>
      </c>
      <c r="U303">
        <v>2200.3714385848102</v>
      </c>
      <c r="V303">
        <v>59.2</v>
      </c>
      <c r="W303" t="s">
        <v>21524</v>
      </c>
      <c r="X303">
        <v>72003054</v>
      </c>
      <c r="Y303" t="s">
        <v>96</v>
      </c>
      <c r="Z303" t="s">
        <v>7035</v>
      </c>
      <c r="AA303" t="s">
        <v>7039</v>
      </c>
      <c r="AB303" t="s">
        <v>7040</v>
      </c>
      <c r="AC303" t="s">
        <v>7041</v>
      </c>
      <c r="AD303" t="s">
        <v>7042</v>
      </c>
      <c r="AE303">
        <v>12</v>
      </c>
      <c r="AF303" t="s">
        <v>21524</v>
      </c>
      <c r="AG303" t="s">
        <v>96</v>
      </c>
      <c r="AH303" t="s">
        <v>96</v>
      </c>
      <c r="AI303" t="s">
        <v>96</v>
      </c>
      <c r="AJ303" t="s">
        <v>96</v>
      </c>
      <c r="AK303">
        <v>5</v>
      </c>
      <c r="AL303">
        <v>4</v>
      </c>
      <c r="AM303">
        <v>3</v>
      </c>
      <c r="AN303">
        <v>2</v>
      </c>
      <c r="AO303">
        <v>5</v>
      </c>
      <c r="AP303">
        <v>5</v>
      </c>
    </row>
    <row r="304" spans="1:42" x14ac:dyDescent="0.25">
      <c r="A304" t="s">
        <v>1239</v>
      </c>
      <c r="B304">
        <v>24.6353665771869</v>
      </c>
      <c r="C304">
        <v>177</v>
      </c>
      <c r="D304" t="s">
        <v>7043</v>
      </c>
      <c r="E304">
        <v>2529</v>
      </c>
      <c r="F304">
        <v>2233.69953461158</v>
      </c>
      <c r="G304">
        <v>52.803262513321101</v>
      </c>
      <c r="H304" t="s">
        <v>7044</v>
      </c>
      <c r="I304" t="s">
        <v>7045</v>
      </c>
      <c r="J304" t="s">
        <v>43</v>
      </c>
      <c r="K304">
        <v>84650.268180525294</v>
      </c>
      <c r="L304">
        <v>45217.077572674003</v>
      </c>
      <c r="M304" t="s">
        <v>98</v>
      </c>
      <c r="N304" t="s">
        <v>98</v>
      </c>
      <c r="O304">
        <v>84650</v>
      </c>
      <c r="P304">
        <v>677200</v>
      </c>
      <c r="Q304">
        <v>36</v>
      </c>
      <c r="R304">
        <v>24.6797665771869</v>
      </c>
      <c r="S304" t="s">
        <v>481</v>
      </c>
      <c r="T304">
        <v>2529</v>
      </c>
      <c r="U304">
        <v>2230.69953461158</v>
      </c>
      <c r="V304">
        <v>52.8</v>
      </c>
      <c r="W304" t="s">
        <v>14302</v>
      </c>
      <c r="X304">
        <v>72003054</v>
      </c>
      <c r="Y304" t="s">
        <v>96</v>
      </c>
      <c r="Z304" t="s">
        <v>481</v>
      </c>
      <c r="AA304" t="s">
        <v>763</v>
      </c>
      <c r="AB304" t="s">
        <v>1239</v>
      </c>
      <c r="AC304" t="s">
        <v>762</v>
      </c>
      <c r="AD304" t="s">
        <v>1240</v>
      </c>
      <c r="AE304">
        <v>36</v>
      </c>
      <c r="AF304" t="s">
        <v>14302</v>
      </c>
      <c r="AG304" t="s">
        <v>96</v>
      </c>
      <c r="AH304" t="s">
        <v>96</v>
      </c>
      <c r="AI304" t="s">
        <v>96</v>
      </c>
      <c r="AJ304" t="s">
        <v>96</v>
      </c>
      <c r="AK304">
        <v>5</v>
      </c>
      <c r="AL304">
        <v>4</v>
      </c>
      <c r="AM304">
        <v>3</v>
      </c>
      <c r="AN304">
        <v>2</v>
      </c>
      <c r="AO304">
        <v>5</v>
      </c>
      <c r="AP304">
        <v>5</v>
      </c>
    </row>
    <row r="305" spans="1:42" x14ac:dyDescent="0.25">
      <c r="A305" t="s">
        <v>4250</v>
      </c>
      <c r="B305">
        <v>24.6586547307915</v>
      </c>
      <c r="C305">
        <v>151</v>
      </c>
      <c r="D305" t="s">
        <v>3618</v>
      </c>
      <c r="E305">
        <v>2262</v>
      </c>
      <c r="F305">
        <v>2236.31248674157</v>
      </c>
      <c r="G305">
        <v>52.705266539460801</v>
      </c>
      <c r="H305" t="s">
        <v>3619</v>
      </c>
      <c r="I305" t="s">
        <v>3620</v>
      </c>
      <c r="J305" t="s">
        <v>43</v>
      </c>
      <c r="K305">
        <v>148372.76080542599</v>
      </c>
      <c r="L305">
        <v>23309.169117228001</v>
      </c>
      <c r="M305" t="s">
        <v>98</v>
      </c>
      <c r="N305" t="s">
        <v>98</v>
      </c>
      <c r="O305">
        <v>148373</v>
      </c>
      <c r="P305">
        <v>1186984</v>
      </c>
      <c r="Q305">
        <v>62</v>
      </c>
      <c r="R305">
        <v>24.7030547307915</v>
      </c>
      <c r="S305" t="s">
        <v>4250</v>
      </c>
      <c r="T305">
        <v>2262</v>
      </c>
      <c r="U305">
        <v>2233.31248674157</v>
      </c>
      <c r="V305">
        <v>52.7</v>
      </c>
      <c r="W305" t="s">
        <v>21525</v>
      </c>
      <c r="X305">
        <v>72003054</v>
      </c>
      <c r="Y305" t="s">
        <v>96</v>
      </c>
      <c r="Z305" t="s">
        <v>4250</v>
      </c>
      <c r="AA305" t="s">
        <v>4251</v>
      </c>
      <c r="AB305" t="s">
        <v>4252</v>
      </c>
      <c r="AC305" t="s">
        <v>4253</v>
      </c>
      <c r="AD305" t="s">
        <v>4254</v>
      </c>
      <c r="AE305">
        <v>62</v>
      </c>
      <c r="AF305" t="s">
        <v>21525</v>
      </c>
      <c r="AG305" t="s">
        <v>96</v>
      </c>
      <c r="AH305" t="s">
        <v>96</v>
      </c>
      <c r="AI305" t="s">
        <v>96</v>
      </c>
      <c r="AJ305" t="s">
        <v>96</v>
      </c>
      <c r="AK305">
        <v>5</v>
      </c>
      <c r="AL305" t="s">
        <v>96</v>
      </c>
      <c r="AM305">
        <v>3</v>
      </c>
      <c r="AN305">
        <v>2</v>
      </c>
      <c r="AO305">
        <v>5</v>
      </c>
      <c r="AP305">
        <v>5</v>
      </c>
    </row>
    <row r="306" spans="1:42" x14ac:dyDescent="0.25">
      <c r="A306" t="s">
        <v>1241</v>
      </c>
      <c r="B306">
        <v>24.7143341772186</v>
      </c>
      <c r="C306">
        <v>257</v>
      </c>
      <c r="D306" t="s">
        <v>7046</v>
      </c>
      <c r="E306">
        <v>2486</v>
      </c>
      <c r="F306">
        <v>2242.5597715460599</v>
      </c>
      <c r="G306">
        <v>64.580417554538897</v>
      </c>
      <c r="H306" t="s">
        <v>7047</v>
      </c>
      <c r="I306" t="s">
        <v>7048</v>
      </c>
      <c r="J306" t="s">
        <v>43</v>
      </c>
      <c r="K306">
        <v>52665.945401775301</v>
      </c>
      <c r="L306">
        <v>30128.6344083166</v>
      </c>
      <c r="M306" t="s">
        <v>98</v>
      </c>
      <c r="N306" t="s">
        <v>98</v>
      </c>
      <c r="O306">
        <v>52666</v>
      </c>
      <c r="P306">
        <v>421328</v>
      </c>
      <c r="Q306">
        <v>22</v>
      </c>
      <c r="R306">
        <v>24.758734177218599</v>
      </c>
      <c r="S306" t="s">
        <v>1242</v>
      </c>
      <c r="T306">
        <v>2486</v>
      </c>
      <c r="U306">
        <v>2239.5597715460599</v>
      </c>
      <c r="V306">
        <v>64.599999999999994</v>
      </c>
      <c r="W306" t="s">
        <v>21526</v>
      </c>
      <c r="X306">
        <v>72003054</v>
      </c>
      <c r="Y306" t="s">
        <v>96</v>
      </c>
      <c r="Z306" t="s">
        <v>1242</v>
      </c>
      <c r="AA306" t="s">
        <v>1243</v>
      </c>
      <c r="AB306" t="s">
        <v>1241</v>
      </c>
      <c r="AC306" t="s">
        <v>1244</v>
      </c>
      <c r="AD306" t="s">
        <v>1237</v>
      </c>
      <c r="AE306">
        <v>22</v>
      </c>
      <c r="AF306" t="s">
        <v>21526</v>
      </c>
      <c r="AG306" t="s">
        <v>96</v>
      </c>
      <c r="AH306" t="s">
        <v>96</v>
      </c>
      <c r="AI306" t="s">
        <v>96</v>
      </c>
      <c r="AJ306" t="s">
        <v>96</v>
      </c>
      <c r="AK306">
        <v>5</v>
      </c>
      <c r="AL306">
        <v>4</v>
      </c>
      <c r="AM306">
        <v>3</v>
      </c>
      <c r="AN306">
        <v>2</v>
      </c>
      <c r="AO306">
        <v>5</v>
      </c>
      <c r="AP306">
        <v>5</v>
      </c>
    </row>
    <row r="307" spans="1:42" x14ac:dyDescent="0.25">
      <c r="A307" t="s">
        <v>21246</v>
      </c>
      <c r="B307">
        <v>24.7667054563912</v>
      </c>
      <c r="C307">
        <v>209</v>
      </c>
      <c r="D307" t="s">
        <v>21247</v>
      </c>
      <c r="E307">
        <v>2096</v>
      </c>
      <c r="F307">
        <v>2248.4358769594801</v>
      </c>
      <c r="G307">
        <v>50.779469054466603</v>
      </c>
      <c r="H307" t="s">
        <v>21248</v>
      </c>
      <c r="I307" t="s">
        <v>21249</v>
      </c>
      <c r="J307" t="s">
        <v>43</v>
      </c>
      <c r="K307">
        <v>28868.3406609718</v>
      </c>
      <c r="L307">
        <v>17317.779836181398</v>
      </c>
      <c r="M307" t="s">
        <v>98</v>
      </c>
      <c r="N307" t="s">
        <v>98</v>
      </c>
      <c r="O307">
        <v>28868</v>
      </c>
      <c r="P307">
        <v>230944</v>
      </c>
      <c r="Q307">
        <v>12</v>
      </c>
      <c r="R307">
        <v>24.8111054563912</v>
      </c>
      <c r="S307" t="s">
        <v>21246</v>
      </c>
      <c r="T307">
        <v>2096</v>
      </c>
      <c r="U307">
        <v>2245.4358769594801</v>
      </c>
      <c r="V307">
        <v>50.8</v>
      </c>
      <c r="W307" t="s">
        <v>21527</v>
      </c>
      <c r="X307">
        <v>72003054</v>
      </c>
      <c r="Y307" t="s">
        <v>96</v>
      </c>
      <c r="Z307" t="s">
        <v>21246</v>
      </c>
      <c r="AA307" t="s">
        <v>21250</v>
      </c>
      <c r="AB307" t="s">
        <v>21251</v>
      </c>
      <c r="AC307" t="s">
        <v>21252</v>
      </c>
      <c r="AD307" t="s">
        <v>21253</v>
      </c>
      <c r="AE307">
        <v>12</v>
      </c>
      <c r="AF307" t="s">
        <v>21527</v>
      </c>
      <c r="AG307" t="s">
        <v>96</v>
      </c>
      <c r="AH307" t="s">
        <v>96</v>
      </c>
      <c r="AI307" t="s">
        <v>96</v>
      </c>
      <c r="AJ307" t="s">
        <v>96</v>
      </c>
      <c r="AK307">
        <v>5</v>
      </c>
      <c r="AL307">
        <v>4</v>
      </c>
      <c r="AM307">
        <v>3</v>
      </c>
      <c r="AN307">
        <v>2</v>
      </c>
      <c r="AO307">
        <v>5</v>
      </c>
      <c r="AP307">
        <v>5</v>
      </c>
    </row>
    <row r="308" spans="1:42" x14ac:dyDescent="0.25">
      <c r="A308" t="s">
        <v>7049</v>
      </c>
      <c r="B308">
        <v>24.9730110907505</v>
      </c>
      <c r="C308">
        <v>105</v>
      </c>
      <c r="D308" t="s">
        <v>7050</v>
      </c>
      <c r="E308">
        <v>1163</v>
      </c>
      <c r="F308">
        <v>2271.5835577882099</v>
      </c>
      <c r="G308">
        <v>57.117451068780099</v>
      </c>
      <c r="H308" t="s">
        <v>7051</v>
      </c>
      <c r="I308" t="s">
        <v>7052</v>
      </c>
      <c r="J308" t="s">
        <v>43</v>
      </c>
      <c r="K308">
        <v>74481.357422587898</v>
      </c>
      <c r="L308">
        <v>25894.220752267502</v>
      </c>
      <c r="M308" t="s">
        <v>98</v>
      </c>
      <c r="N308" t="s">
        <v>98</v>
      </c>
      <c r="O308">
        <v>74481</v>
      </c>
      <c r="P308">
        <v>595848</v>
      </c>
      <c r="Q308">
        <v>31</v>
      </c>
      <c r="R308">
        <v>25.0174110907505</v>
      </c>
      <c r="S308" t="s">
        <v>7049</v>
      </c>
      <c r="T308">
        <v>1163</v>
      </c>
      <c r="U308">
        <v>2268.5835577882099</v>
      </c>
      <c r="V308">
        <v>57.1</v>
      </c>
      <c r="W308" t="s">
        <v>21528</v>
      </c>
      <c r="X308">
        <v>72003054</v>
      </c>
      <c r="Y308" t="s">
        <v>96</v>
      </c>
      <c r="Z308" t="s">
        <v>7049</v>
      </c>
      <c r="AA308" t="s">
        <v>7053</v>
      </c>
      <c r="AB308" t="s">
        <v>7054</v>
      </c>
      <c r="AC308" t="s">
        <v>7055</v>
      </c>
      <c r="AD308" t="s">
        <v>5934</v>
      </c>
      <c r="AE308">
        <v>31</v>
      </c>
      <c r="AF308" t="s">
        <v>21528</v>
      </c>
      <c r="AG308" t="s">
        <v>96</v>
      </c>
      <c r="AH308" t="s">
        <v>96</v>
      </c>
      <c r="AI308" t="s">
        <v>96</v>
      </c>
      <c r="AJ308" t="s">
        <v>96</v>
      </c>
      <c r="AK308">
        <v>5</v>
      </c>
      <c r="AL308">
        <v>4</v>
      </c>
      <c r="AM308">
        <v>3</v>
      </c>
      <c r="AN308">
        <v>2</v>
      </c>
      <c r="AO308">
        <v>5</v>
      </c>
      <c r="AP308">
        <v>5</v>
      </c>
    </row>
    <row r="309" spans="1:42" x14ac:dyDescent="0.25">
      <c r="A309" t="s">
        <v>4090</v>
      </c>
      <c r="B309">
        <v>24.990330201174899</v>
      </c>
      <c r="C309">
        <v>224</v>
      </c>
      <c r="D309" t="s">
        <v>7056</v>
      </c>
      <c r="F309">
        <v>2273.5267778150601</v>
      </c>
      <c r="G309">
        <v>52.353762347762</v>
      </c>
      <c r="H309" t="s">
        <v>7057</v>
      </c>
      <c r="I309" t="s">
        <v>7058</v>
      </c>
      <c r="J309" t="s">
        <v>3397</v>
      </c>
      <c r="K309">
        <v>34034.718901859203</v>
      </c>
      <c r="L309">
        <v>29459.5379580269</v>
      </c>
      <c r="M309" t="s">
        <v>98</v>
      </c>
      <c r="N309" t="s">
        <v>98</v>
      </c>
      <c r="O309">
        <v>34035</v>
      </c>
      <c r="P309">
        <v>272280</v>
      </c>
      <c r="Q309">
        <v>14</v>
      </c>
      <c r="R309">
        <v>25.034730201174899</v>
      </c>
      <c r="S309" t="s">
        <v>4090</v>
      </c>
      <c r="T309" t="s">
        <v>96</v>
      </c>
      <c r="U309">
        <v>2270.5267778150601</v>
      </c>
      <c r="V309">
        <v>52.4</v>
      </c>
      <c r="W309" t="s">
        <v>21529</v>
      </c>
      <c r="X309">
        <v>72003054</v>
      </c>
      <c r="Y309" t="s">
        <v>96</v>
      </c>
      <c r="Z309" t="s">
        <v>4090</v>
      </c>
      <c r="AA309" t="s">
        <v>4091</v>
      </c>
      <c r="AB309" t="s">
        <v>4086</v>
      </c>
      <c r="AC309" t="s">
        <v>4092</v>
      </c>
      <c r="AD309" t="s">
        <v>4093</v>
      </c>
      <c r="AE309">
        <v>14</v>
      </c>
      <c r="AF309" t="s">
        <v>21529</v>
      </c>
      <c r="AG309" t="s">
        <v>96</v>
      </c>
      <c r="AH309" t="s">
        <v>96</v>
      </c>
      <c r="AI309" t="s">
        <v>96</v>
      </c>
      <c r="AJ309" t="s">
        <v>96</v>
      </c>
      <c r="AK309">
        <v>5</v>
      </c>
      <c r="AL309" t="s">
        <v>96</v>
      </c>
      <c r="AM309">
        <v>3</v>
      </c>
      <c r="AN309">
        <v>2</v>
      </c>
      <c r="AO309">
        <v>5</v>
      </c>
      <c r="AP309">
        <v>5</v>
      </c>
    </row>
    <row r="310" spans="1:42" x14ac:dyDescent="0.25">
      <c r="A310" t="s">
        <v>482</v>
      </c>
      <c r="B310">
        <v>25.0633782649635</v>
      </c>
      <c r="C310">
        <v>147</v>
      </c>
      <c r="E310">
        <v>2285</v>
      </c>
      <c r="F310">
        <v>2281.72283737003</v>
      </c>
      <c r="G310">
        <v>85.156361406413197</v>
      </c>
      <c r="H310" t="s">
        <v>14303</v>
      </c>
      <c r="J310" t="s">
        <v>44</v>
      </c>
      <c r="K310">
        <v>429847.35686239501</v>
      </c>
      <c r="L310">
        <v>39778.376431619399</v>
      </c>
      <c r="M310" t="s">
        <v>98</v>
      </c>
      <c r="N310" t="s">
        <v>98</v>
      </c>
      <c r="O310">
        <v>429847</v>
      </c>
      <c r="P310">
        <v>3438776</v>
      </c>
      <c r="Q310">
        <v>181</v>
      </c>
      <c r="R310">
        <v>25.1077782649635</v>
      </c>
      <c r="S310" t="s">
        <v>482</v>
      </c>
      <c r="T310">
        <v>2285</v>
      </c>
      <c r="U310">
        <v>2278.72283737003</v>
      </c>
      <c r="V310">
        <v>85.2</v>
      </c>
      <c r="W310" t="s">
        <v>14304</v>
      </c>
      <c r="X310">
        <v>72003054</v>
      </c>
      <c r="Y310" t="s">
        <v>96</v>
      </c>
      <c r="Z310" t="s">
        <v>482</v>
      </c>
      <c r="AA310" t="s">
        <v>483</v>
      </c>
      <c r="AB310" t="s">
        <v>484</v>
      </c>
      <c r="AC310" t="s">
        <v>485</v>
      </c>
      <c r="AD310" t="s">
        <v>486</v>
      </c>
      <c r="AE310">
        <v>181</v>
      </c>
      <c r="AF310" t="s">
        <v>14303</v>
      </c>
      <c r="AG310">
        <v>0</v>
      </c>
      <c r="AH310" t="s">
        <v>118</v>
      </c>
      <c r="AI310" t="s">
        <v>96</v>
      </c>
      <c r="AJ310" t="s">
        <v>96</v>
      </c>
      <c r="AK310" t="s">
        <v>96</v>
      </c>
      <c r="AL310" t="s">
        <v>96</v>
      </c>
      <c r="AM310" t="s">
        <v>96</v>
      </c>
      <c r="AN310">
        <v>2</v>
      </c>
      <c r="AO310">
        <v>2</v>
      </c>
      <c r="AP310">
        <v>2</v>
      </c>
    </row>
    <row r="311" spans="1:42" x14ac:dyDescent="0.25">
      <c r="A311" t="s">
        <v>7059</v>
      </c>
      <c r="B311">
        <v>25.218880795279102</v>
      </c>
      <c r="C311">
        <v>57.099998474121101</v>
      </c>
      <c r="D311" t="s">
        <v>13136</v>
      </c>
      <c r="E311">
        <v>900</v>
      </c>
      <c r="F311">
        <v>2299.1703634687801</v>
      </c>
      <c r="G311">
        <v>68.786055755978396</v>
      </c>
      <c r="H311" t="s">
        <v>13137</v>
      </c>
      <c r="I311" t="s">
        <v>395</v>
      </c>
      <c r="J311" t="s">
        <v>43</v>
      </c>
      <c r="K311">
        <v>67609.403813313504</v>
      </c>
      <c r="L311">
        <v>18757.307412668899</v>
      </c>
      <c r="M311" t="s">
        <v>98</v>
      </c>
      <c r="N311" t="s">
        <v>98</v>
      </c>
      <c r="O311">
        <v>67609</v>
      </c>
      <c r="P311">
        <v>540872</v>
      </c>
      <c r="Q311">
        <v>28</v>
      </c>
      <c r="R311">
        <v>25.263280795279101</v>
      </c>
      <c r="S311" t="s">
        <v>7062</v>
      </c>
      <c r="T311">
        <v>900</v>
      </c>
      <c r="U311">
        <v>2296.1703634687801</v>
      </c>
      <c r="V311">
        <v>68.8</v>
      </c>
      <c r="W311" t="s">
        <v>21530</v>
      </c>
      <c r="X311">
        <v>72003054</v>
      </c>
      <c r="Y311" t="s">
        <v>96</v>
      </c>
      <c r="Z311" t="s">
        <v>7062</v>
      </c>
      <c r="AA311" t="s">
        <v>7063</v>
      </c>
      <c r="AB311" t="s">
        <v>7059</v>
      </c>
      <c r="AC311" t="s">
        <v>7064</v>
      </c>
      <c r="AD311" t="s">
        <v>7065</v>
      </c>
      <c r="AE311">
        <v>28</v>
      </c>
      <c r="AF311" t="s">
        <v>21530</v>
      </c>
      <c r="AG311" t="s">
        <v>96</v>
      </c>
      <c r="AH311" t="s">
        <v>96</v>
      </c>
      <c r="AI311" t="s">
        <v>96</v>
      </c>
      <c r="AJ311" t="s">
        <v>96</v>
      </c>
      <c r="AK311">
        <v>5</v>
      </c>
      <c r="AL311">
        <v>4</v>
      </c>
      <c r="AM311">
        <v>3</v>
      </c>
      <c r="AN311">
        <v>2</v>
      </c>
      <c r="AO311">
        <v>5</v>
      </c>
      <c r="AP311">
        <v>5</v>
      </c>
    </row>
    <row r="312" spans="1:42" x14ac:dyDescent="0.25">
      <c r="A312" t="s">
        <v>5499</v>
      </c>
      <c r="B312">
        <v>25.219753950961799</v>
      </c>
      <c r="C312">
        <v>71</v>
      </c>
      <c r="D312" t="s">
        <v>3335</v>
      </c>
      <c r="E312">
        <v>1126</v>
      </c>
      <c r="F312">
        <v>2299.2683323348201</v>
      </c>
      <c r="G312">
        <v>60.286263701173397</v>
      </c>
      <c r="H312" t="s">
        <v>3336</v>
      </c>
      <c r="I312" t="s">
        <v>48</v>
      </c>
      <c r="J312" t="s">
        <v>43</v>
      </c>
      <c r="K312">
        <v>233213.44765237599</v>
      </c>
      <c r="L312">
        <v>20190.534379447399</v>
      </c>
      <c r="M312" t="s">
        <v>98</v>
      </c>
      <c r="N312" t="s">
        <v>98</v>
      </c>
      <c r="O312">
        <v>233213</v>
      </c>
      <c r="P312">
        <v>1865704</v>
      </c>
      <c r="Q312">
        <v>98</v>
      </c>
      <c r="R312">
        <v>25.264153950961799</v>
      </c>
      <c r="S312" t="s">
        <v>5497</v>
      </c>
      <c r="T312">
        <v>1126</v>
      </c>
      <c r="U312">
        <v>2296.2683323348201</v>
      </c>
      <c r="V312">
        <v>60.3</v>
      </c>
      <c r="W312" t="s">
        <v>21531</v>
      </c>
      <c r="X312">
        <v>72003054</v>
      </c>
      <c r="Y312" t="s">
        <v>96</v>
      </c>
      <c r="Z312" t="s">
        <v>5497</v>
      </c>
      <c r="AA312" t="s">
        <v>5498</v>
      </c>
      <c r="AB312" t="s">
        <v>5499</v>
      </c>
      <c r="AC312" t="s">
        <v>5500</v>
      </c>
      <c r="AD312" t="s">
        <v>5501</v>
      </c>
      <c r="AE312">
        <v>98</v>
      </c>
      <c r="AF312" t="s">
        <v>21531</v>
      </c>
      <c r="AG312" t="s">
        <v>96</v>
      </c>
      <c r="AH312" t="s">
        <v>96</v>
      </c>
      <c r="AI312" t="s">
        <v>96</v>
      </c>
      <c r="AJ312" t="s">
        <v>96</v>
      </c>
      <c r="AK312">
        <v>5</v>
      </c>
      <c r="AL312">
        <v>4</v>
      </c>
      <c r="AM312">
        <v>3</v>
      </c>
      <c r="AN312">
        <v>2</v>
      </c>
      <c r="AO312">
        <v>5</v>
      </c>
      <c r="AP312">
        <v>5</v>
      </c>
    </row>
    <row r="313" spans="1:42" x14ac:dyDescent="0.25">
      <c r="A313" t="s">
        <v>5499</v>
      </c>
      <c r="B313">
        <v>25.226905411276402</v>
      </c>
      <c r="C313">
        <v>71.099998474121094</v>
      </c>
      <c r="D313" t="s">
        <v>4694</v>
      </c>
      <c r="F313">
        <v>2300.0707327216901</v>
      </c>
      <c r="G313">
        <v>63.432700153132103</v>
      </c>
      <c r="H313" t="s">
        <v>4695</v>
      </c>
      <c r="I313" t="s">
        <v>4696</v>
      </c>
      <c r="J313" t="s">
        <v>39</v>
      </c>
      <c r="K313">
        <v>228191.992219618</v>
      </c>
      <c r="L313">
        <v>20190.534379447399</v>
      </c>
      <c r="M313" t="s">
        <v>98</v>
      </c>
      <c r="N313" t="s">
        <v>98</v>
      </c>
      <c r="O313">
        <v>228192</v>
      </c>
      <c r="P313">
        <v>1825536</v>
      </c>
      <c r="Q313">
        <v>96</v>
      </c>
      <c r="R313">
        <v>25.271305411276401</v>
      </c>
      <c r="S313" t="s">
        <v>5497</v>
      </c>
      <c r="T313" t="s">
        <v>96</v>
      </c>
      <c r="U313">
        <v>2297.0707327216901</v>
      </c>
      <c r="V313">
        <v>63.4</v>
      </c>
      <c r="W313" t="s">
        <v>14305</v>
      </c>
      <c r="X313">
        <v>72003054</v>
      </c>
      <c r="Y313" t="s">
        <v>96</v>
      </c>
      <c r="Z313" t="s">
        <v>5497</v>
      </c>
      <c r="AA313" t="s">
        <v>5498</v>
      </c>
      <c r="AB313" t="s">
        <v>5499</v>
      </c>
      <c r="AC313" t="s">
        <v>5500</v>
      </c>
      <c r="AD313" t="s">
        <v>5501</v>
      </c>
      <c r="AE313">
        <v>96</v>
      </c>
      <c r="AF313" t="s">
        <v>14305</v>
      </c>
      <c r="AG313" t="s">
        <v>96</v>
      </c>
      <c r="AH313" t="s">
        <v>96</v>
      </c>
      <c r="AI313" t="s">
        <v>96</v>
      </c>
      <c r="AJ313" t="s">
        <v>96</v>
      </c>
      <c r="AK313">
        <v>5</v>
      </c>
      <c r="AL313" t="s">
        <v>96</v>
      </c>
      <c r="AM313">
        <v>3</v>
      </c>
      <c r="AN313">
        <v>2</v>
      </c>
      <c r="AO313">
        <v>5</v>
      </c>
      <c r="AP313">
        <v>5</v>
      </c>
    </row>
    <row r="314" spans="1:42" x14ac:dyDescent="0.25">
      <c r="A314" t="s">
        <v>7066</v>
      </c>
      <c r="B314">
        <v>25.380327427159902</v>
      </c>
      <c r="C314">
        <v>205</v>
      </c>
      <c r="D314" t="s">
        <v>7067</v>
      </c>
      <c r="E314">
        <v>2815</v>
      </c>
      <c r="F314">
        <v>2317.28482319865</v>
      </c>
      <c r="G314">
        <v>64.887137505699101</v>
      </c>
      <c r="H314" t="s">
        <v>7068</v>
      </c>
      <c r="I314" t="s">
        <v>7069</v>
      </c>
      <c r="J314" t="s">
        <v>43</v>
      </c>
      <c r="K314">
        <v>60352.348720600901</v>
      </c>
      <c r="L314">
        <v>18611.559284148901</v>
      </c>
      <c r="M314" t="s">
        <v>98</v>
      </c>
      <c r="N314" t="s">
        <v>98</v>
      </c>
      <c r="O314">
        <v>60352</v>
      </c>
      <c r="P314">
        <v>482816</v>
      </c>
      <c r="Q314">
        <v>25</v>
      </c>
      <c r="R314">
        <v>25.424727427159901</v>
      </c>
      <c r="S314" t="s">
        <v>7066</v>
      </c>
      <c r="T314">
        <v>2815</v>
      </c>
      <c r="U314">
        <v>2314.28482319865</v>
      </c>
      <c r="V314">
        <v>64.900000000000006</v>
      </c>
      <c r="W314" t="s">
        <v>21532</v>
      </c>
      <c r="X314">
        <v>72003054</v>
      </c>
      <c r="Y314" t="s">
        <v>96</v>
      </c>
      <c r="Z314" t="s">
        <v>7066</v>
      </c>
      <c r="AA314" t="s">
        <v>7070</v>
      </c>
      <c r="AB314" t="s">
        <v>7071</v>
      </c>
      <c r="AC314" t="s">
        <v>7072</v>
      </c>
      <c r="AD314" t="s">
        <v>7073</v>
      </c>
      <c r="AE314">
        <v>25</v>
      </c>
      <c r="AF314" t="s">
        <v>21532</v>
      </c>
      <c r="AG314" t="s">
        <v>96</v>
      </c>
      <c r="AH314" t="s">
        <v>96</v>
      </c>
      <c r="AI314" t="s">
        <v>96</v>
      </c>
      <c r="AJ314" t="s">
        <v>96</v>
      </c>
      <c r="AK314">
        <v>5</v>
      </c>
      <c r="AL314">
        <v>4</v>
      </c>
      <c r="AM314">
        <v>3</v>
      </c>
      <c r="AN314">
        <v>2</v>
      </c>
      <c r="AO314">
        <v>5</v>
      </c>
      <c r="AP314">
        <v>5</v>
      </c>
    </row>
    <row r="315" spans="1:42" x14ac:dyDescent="0.25">
      <c r="A315" t="s">
        <v>1595</v>
      </c>
      <c r="B315">
        <v>25.6834400239857</v>
      </c>
      <c r="C315">
        <v>99</v>
      </c>
      <c r="D315" t="s">
        <v>1248</v>
      </c>
      <c r="E315">
        <v>2340</v>
      </c>
      <c r="F315">
        <v>2351.2943337400202</v>
      </c>
      <c r="G315">
        <v>57.699769706134703</v>
      </c>
      <c r="H315" t="s">
        <v>1249</v>
      </c>
      <c r="I315" t="s">
        <v>1250</v>
      </c>
      <c r="J315" t="s">
        <v>3397</v>
      </c>
      <c r="K315">
        <v>111889.58588572399</v>
      </c>
      <c r="L315">
        <v>21070.774514535999</v>
      </c>
      <c r="M315" t="s">
        <v>98</v>
      </c>
      <c r="N315" t="s">
        <v>98</v>
      </c>
      <c r="O315">
        <v>111890</v>
      </c>
      <c r="P315">
        <v>895120</v>
      </c>
      <c r="Q315">
        <v>47</v>
      </c>
      <c r="R315">
        <v>25.727840023985699</v>
      </c>
      <c r="S315" t="s">
        <v>1595</v>
      </c>
      <c r="T315">
        <v>2340</v>
      </c>
      <c r="U315">
        <v>2348.2943337400202</v>
      </c>
      <c r="V315">
        <v>57.7</v>
      </c>
      <c r="W315" t="s">
        <v>21533</v>
      </c>
      <c r="X315">
        <v>72003054</v>
      </c>
      <c r="Y315" t="s">
        <v>96</v>
      </c>
      <c r="Z315" t="s">
        <v>1595</v>
      </c>
      <c r="AA315" t="s">
        <v>1596</v>
      </c>
      <c r="AB315" t="s">
        <v>1597</v>
      </c>
      <c r="AC315" t="s">
        <v>1254</v>
      </c>
      <c r="AD315" t="s">
        <v>1598</v>
      </c>
      <c r="AE315">
        <v>47</v>
      </c>
      <c r="AF315" t="s">
        <v>21533</v>
      </c>
      <c r="AG315" t="s">
        <v>96</v>
      </c>
      <c r="AH315" t="s">
        <v>96</v>
      </c>
      <c r="AI315" t="s">
        <v>96</v>
      </c>
      <c r="AJ315" t="s">
        <v>96</v>
      </c>
      <c r="AK315">
        <v>5</v>
      </c>
      <c r="AL315" t="s">
        <v>96</v>
      </c>
      <c r="AM315">
        <v>3</v>
      </c>
      <c r="AN315">
        <v>2</v>
      </c>
      <c r="AO315">
        <v>5</v>
      </c>
      <c r="AP315">
        <v>5</v>
      </c>
    </row>
    <row r="316" spans="1:42" x14ac:dyDescent="0.25">
      <c r="A316" t="s">
        <v>7074</v>
      </c>
      <c r="B316">
        <v>25.735786953210699</v>
      </c>
      <c r="C316">
        <v>130</v>
      </c>
      <c r="D316" t="s">
        <v>4799</v>
      </c>
      <c r="E316">
        <v>1177</v>
      </c>
      <c r="F316">
        <v>2357.1677070670498</v>
      </c>
      <c r="G316">
        <v>52.533550827609403</v>
      </c>
      <c r="H316" t="s">
        <v>4800</v>
      </c>
      <c r="I316" t="s">
        <v>4801</v>
      </c>
      <c r="J316" t="s">
        <v>43</v>
      </c>
      <c r="K316">
        <v>51269.727408177103</v>
      </c>
      <c r="L316">
        <v>21375.3724847413</v>
      </c>
      <c r="M316" t="s">
        <v>98</v>
      </c>
      <c r="N316" t="s">
        <v>98</v>
      </c>
      <c r="O316">
        <v>51270</v>
      </c>
      <c r="P316">
        <v>410160</v>
      </c>
      <c r="Q316">
        <v>22</v>
      </c>
      <c r="R316">
        <v>25.780186953210698</v>
      </c>
      <c r="S316" t="s">
        <v>7075</v>
      </c>
      <c r="T316">
        <v>1177</v>
      </c>
      <c r="U316">
        <v>2354.1677070670498</v>
      </c>
      <c r="V316">
        <v>52.5</v>
      </c>
      <c r="W316" t="s">
        <v>21534</v>
      </c>
      <c r="X316">
        <v>72003054</v>
      </c>
      <c r="Y316" t="s">
        <v>96</v>
      </c>
      <c r="Z316" t="s">
        <v>7075</v>
      </c>
      <c r="AA316" t="s">
        <v>7076</v>
      </c>
      <c r="AB316" t="s">
        <v>7074</v>
      </c>
      <c r="AC316" t="s">
        <v>7077</v>
      </c>
      <c r="AD316" t="s">
        <v>7078</v>
      </c>
      <c r="AE316">
        <v>22</v>
      </c>
      <c r="AF316" t="s">
        <v>21534</v>
      </c>
      <c r="AG316" t="s">
        <v>96</v>
      </c>
      <c r="AH316" t="s">
        <v>96</v>
      </c>
      <c r="AI316" t="s">
        <v>96</v>
      </c>
      <c r="AJ316" t="s">
        <v>96</v>
      </c>
      <c r="AK316">
        <v>5</v>
      </c>
      <c r="AL316">
        <v>4</v>
      </c>
      <c r="AM316">
        <v>3</v>
      </c>
      <c r="AN316">
        <v>2</v>
      </c>
      <c r="AO316">
        <v>5</v>
      </c>
      <c r="AP316">
        <v>5</v>
      </c>
    </row>
    <row r="317" spans="1:42" x14ac:dyDescent="0.25">
      <c r="A317" t="s">
        <v>1335</v>
      </c>
      <c r="B317">
        <v>25.784982240537399</v>
      </c>
      <c r="C317">
        <v>282</v>
      </c>
      <c r="D317" t="s">
        <v>1386</v>
      </c>
      <c r="E317">
        <v>2732</v>
      </c>
      <c r="F317">
        <v>2362.6874632911199</v>
      </c>
      <c r="G317">
        <v>72.5325454034584</v>
      </c>
      <c r="H317" t="s">
        <v>1387</v>
      </c>
      <c r="I317" t="s">
        <v>1388</v>
      </c>
      <c r="J317" t="s">
        <v>43</v>
      </c>
      <c r="K317">
        <v>86552.715057186695</v>
      </c>
      <c r="L317">
        <v>55127.476791969202</v>
      </c>
      <c r="M317" t="s">
        <v>98</v>
      </c>
      <c r="N317" t="s">
        <v>98</v>
      </c>
      <c r="O317">
        <v>86553</v>
      </c>
      <c r="P317">
        <v>692424</v>
      </c>
      <c r="Q317">
        <v>36</v>
      </c>
      <c r="R317">
        <v>25.829382240537399</v>
      </c>
      <c r="S317" t="s">
        <v>1335</v>
      </c>
      <c r="T317">
        <v>2732</v>
      </c>
      <c r="U317">
        <v>2359.6874632911199</v>
      </c>
      <c r="V317">
        <v>72.5</v>
      </c>
      <c r="W317" t="s">
        <v>21535</v>
      </c>
      <c r="X317">
        <v>72003054</v>
      </c>
      <c r="Y317" t="s">
        <v>96</v>
      </c>
      <c r="Z317" t="s">
        <v>1335</v>
      </c>
      <c r="AA317" t="s">
        <v>1336</v>
      </c>
      <c r="AB317" t="s">
        <v>1337</v>
      </c>
      <c r="AC317" t="s">
        <v>1338</v>
      </c>
      <c r="AD317" t="s">
        <v>1339</v>
      </c>
      <c r="AE317">
        <v>36</v>
      </c>
      <c r="AF317" t="s">
        <v>21535</v>
      </c>
      <c r="AG317" t="s">
        <v>96</v>
      </c>
      <c r="AH317" t="s">
        <v>96</v>
      </c>
      <c r="AI317" t="s">
        <v>96</v>
      </c>
      <c r="AJ317" t="s">
        <v>96</v>
      </c>
      <c r="AK317">
        <v>5</v>
      </c>
      <c r="AL317">
        <v>4</v>
      </c>
      <c r="AM317">
        <v>3</v>
      </c>
      <c r="AN317">
        <v>2</v>
      </c>
      <c r="AO317">
        <v>5</v>
      </c>
      <c r="AP317">
        <v>5</v>
      </c>
    </row>
    <row r="318" spans="1:42" x14ac:dyDescent="0.25">
      <c r="A318" t="s">
        <v>7079</v>
      </c>
      <c r="B318">
        <v>25.924906620693299</v>
      </c>
      <c r="C318">
        <v>108</v>
      </c>
      <c r="D318" t="s">
        <v>7080</v>
      </c>
      <c r="E318">
        <v>1522</v>
      </c>
      <c r="F318">
        <v>2378.3871066967099</v>
      </c>
      <c r="G318">
        <v>55.511459729761597</v>
      </c>
      <c r="H318" t="s">
        <v>7081</v>
      </c>
      <c r="I318" t="s">
        <v>7082</v>
      </c>
      <c r="J318" t="s">
        <v>43</v>
      </c>
      <c r="K318">
        <v>8504.5732202808194</v>
      </c>
      <c r="L318">
        <v>5711.9257311111896</v>
      </c>
      <c r="M318" t="s">
        <v>98</v>
      </c>
      <c r="N318" t="s">
        <v>98</v>
      </c>
      <c r="O318">
        <v>8505</v>
      </c>
      <c r="P318">
        <v>68040</v>
      </c>
      <c r="Q318">
        <v>4</v>
      </c>
      <c r="R318">
        <v>25.969306620693299</v>
      </c>
      <c r="S318" t="s">
        <v>7083</v>
      </c>
      <c r="T318">
        <v>1522</v>
      </c>
      <c r="U318">
        <v>2375.3871066967099</v>
      </c>
      <c r="V318">
        <v>55.5</v>
      </c>
      <c r="W318" t="s">
        <v>21536</v>
      </c>
      <c r="X318">
        <v>72003054</v>
      </c>
      <c r="Y318" t="s">
        <v>96</v>
      </c>
      <c r="Z318" t="s">
        <v>7083</v>
      </c>
      <c r="AA318" t="s">
        <v>7084</v>
      </c>
      <c r="AB318" t="s">
        <v>7079</v>
      </c>
      <c r="AC318" t="s">
        <v>7085</v>
      </c>
      <c r="AD318" t="s">
        <v>7086</v>
      </c>
      <c r="AE318">
        <v>4</v>
      </c>
      <c r="AF318" t="s">
        <v>21536</v>
      </c>
      <c r="AG318" t="s">
        <v>96</v>
      </c>
      <c r="AH318" t="s">
        <v>96</v>
      </c>
      <c r="AI318" t="s">
        <v>96</v>
      </c>
      <c r="AJ318">
        <v>6</v>
      </c>
      <c r="AK318">
        <v>5</v>
      </c>
      <c r="AL318">
        <v>4</v>
      </c>
      <c r="AM318">
        <v>3</v>
      </c>
      <c r="AN318">
        <v>2</v>
      </c>
      <c r="AO318">
        <v>6</v>
      </c>
      <c r="AP318">
        <v>6</v>
      </c>
    </row>
    <row r="319" spans="1:42" x14ac:dyDescent="0.25">
      <c r="A319" t="s">
        <v>7087</v>
      </c>
      <c r="B319">
        <v>25.949691923046899</v>
      </c>
      <c r="C319">
        <v>133</v>
      </c>
      <c r="D319" t="s">
        <v>7088</v>
      </c>
      <c r="E319">
        <v>2446</v>
      </c>
      <c r="F319">
        <v>2381.1680402853999</v>
      </c>
      <c r="G319">
        <v>59.531755500573901</v>
      </c>
      <c r="H319" t="s">
        <v>7089</v>
      </c>
      <c r="I319" t="s">
        <v>7090</v>
      </c>
      <c r="J319" t="s">
        <v>43</v>
      </c>
      <c r="K319">
        <v>76100.660135606493</v>
      </c>
      <c r="L319">
        <v>40209.7040330811</v>
      </c>
      <c r="M319" t="s">
        <v>98</v>
      </c>
      <c r="N319" t="s">
        <v>98</v>
      </c>
      <c r="O319">
        <v>76101</v>
      </c>
      <c r="P319">
        <v>608808</v>
      </c>
      <c r="Q319">
        <v>32</v>
      </c>
      <c r="R319">
        <v>25.994091923046899</v>
      </c>
      <c r="S319" t="s">
        <v>7091</v>
      </c>
      <c r="T319">
        <v>2446</v>
      </c>
      <c r="U319">
        <v>2378.1680402853999</v>
      </c>
      <c r="V319">
        <v>59.5</v>
      </c>
      <c r="W319" t="s">
        <v>21537</v>
      </c>
      <c r="X319">
        <v>72003054</v>
      </c>
      <c r="Y319" t="s">
        <v>96</v>
      </c>
      <c r="Z319" t="s">
        <v>7091</v>
      </c>
      <c r="AA319" t="s">
        <v>7092</v>
      </c>
      <c r="AB319" t="s">
        <v>7087</v>
      </c>
      <c r="AC319" t="s">
        <v>7093</v>
      </c>
      <c r="AD319" t="s">
        <v>7094</v>
      </c>
      <c r="AE319">
        <v>32</v>
      </c>
      <c r="AF319" t="s">
        <v>21537</v>
      </c>
      <c r="AG319" t="s">
        <v>96</v>
      </c>
      <c r="AH319" t="s">
        <v>96</v>
      </c>
      <c r="AI319" t="s">
        <v>96</v>
      </c>
      <c r="AJ319" t="s">
        <v>96</v>
      </c>
      <c r="AK319">
        <v>5</v>
      </c>
      <c r="AL319" t="s">
        <v>96</v>
      </c>
      <c r="AM319">
        <v>3</v>
      </c>
      <c r="AN319">
        <v>2</v>
      </c>
      <c r="AO319">
        <v>5</v>
      </c>
      <c r="AP319">
        <v>5</v>
      </c>
    </row>
    <row r="320" spans="1:42" x14ac:dyDescent="0.25">
      <c r="A320" t="s">
        <v>7095</v>
      </c>
      <c r="B320">
        <v>25.969653861325899</v>
      </c>
      <c r="C320">
        <v>163</v>
      </c>
      <c r="D320" t="s">
        <v>7096</v>
      </c>
      <c r="E320">
        <v>2713</v>
      </c>
      <c r="F320">
        <v>2383.4077880142399</v>
      </c>
      <c r="G320">
        <v>61.084361490999797</v>
      </c>
      <c r="H320" t="s">
        <v>7097</v>
      </c>
      <c r="I320" t="s">
        <v>7098</v>
      </c>
      <c r="J320" t="s">
        <v>43</v>
      </c>
      <c r="K320">
        <v>22713.555852031801</v>
      </c>
      <c r="L320">
        <v>13968.1483105714</v>
      </c>
      <c r="M320" t="s">
        <v>98</v>
      </c>
      <c r="N320" t="s">
        <v>98</v>
      </c>
      <c r="O320">
        <v>22714</v>
      </c>
      <c r="P320">
        <v>181712</v>
      </c>
      <c r="Q320">
        <v>10</v>
      </c>
      <c r="R320">
        <v>26.014053861325898</v>
      </c>
      <c r="S320" t="s">
        <v>7095</v>
      </c>
      <c r="T320">
        <v>2713</v>
      </c>
      <c r="U320">
        <v>2380.4077880142399</v>
      </c>
      <c r="V320">
        <v>61.1</v>
      </c>
      <c r="W320" t="s">
        <v>21538</v>
      </c>
      <c r="X320">
        <v>72003054</v>
      </c>
      <c r="Y320" t="s">
        <v>96</v>
      </c>
      <c r="Z320" t="s">
        <v>7095</v>
      </c>
      <c r="AA320" t="s">
        <v>7099</v>
      </c>
      <c r="AB320" t="s">
        <v>7100</v>
      </c>
      <c r="AC320" t="s">
        <v>7101</v>
      </c>
      <c r="AD320" t="s">
        <v>7102</v>
      </c>
      <c r="AE320">
        <v>10</v>
      </c>
      <c r="AF320" t="s">
        <v>21538</v>
      </c>
      <c r="AG320" t="s">
        <v>96</v>
      </c>
      <c r="AH320" t="s">
        <v>96</v>
      </c>
      <c r="AI320" t="s">
        <v>96</v>
      </c>
      <c r="AJ320" t="s">
        <v>96</v>
      </c>
      <c r="AK320">
        <v>5</v>
      </c>
      <c r="AL320">
        <v>4</v>
      </c>
      <c r="AM320">
        <v>3</v>
      </c>
      <c r="AN320">
        <v>2</v>
      </c>
      <c r="AO320">
        <v>5</v>
      </c>
      <c r="AP320">
        <v>5</v>
      </c>
    </row>
    <row r="321" spans="1:42" x14ac:dyDescent="0.25">
      <c r="A321" t="s">
        <v>7103</v>
      </c>
      <c r="B321">
        <v>25.987524737334802</v>
      </c>
      <c r="C321">
        <v>177</v>
      </c>
      <c r="D321" t="s">
        <v>7104</v>
      </c>
      <c r="E321">
        <v>2356</v>
      </c>
      <c r="F321">
        <v>2385.4129166442399</v>
      </c>
      <c r="G321">
        <v>67.026770240835305</v>
      </c>
      <c r="H321" t="s">
        <v>7105</v>
      </c>
      <c r="I321" t="s">
        <v>6310</v>
      </c>
      <c r="J321" t="s">
        <v>43</v>
      </c>
      <c r="K321">
        <v>55766.179645623299</v>
      </c>
      <c r="L321">
        <v>27001.082885437201</v>
      </c>
      <c r="M321" t="s">
        <v>98</v>
      </c>
      <c r="N321" t="s">
        <v>98</v>
      </c>
      <c r="O321">
        <v>55766</v>
      </c>
      <c r="P321">
        <v>446128</v>
      </c>
      <c r="Q321">
        <v>23</v>
      </c>
      <c r="R321">
        <v>26.031924737334801</v>
      </c>
      <c r="S321" t="s">
        <v>7103</v>
      </c>
      <c r="T321">
        <v>2356</v>
      </c>
      <c r="U321">
        <v>2382.4129166442399</v>
      </c>
      <c r="V321">
        <v>67</v>
      </c>
      <c r="W321" t="s">
        <v>21539</v>
      </c>
      <c r="X321">
        <v>72003054</v>
      </c>
      <c r="Y321" t="s">
        <v>96</v>
      </c>
      <c r="Z321" t="s">
        <v>7103</v>
      </c>
      <c r="AA321" t="s">
        <v>7106</v>
      </c>
      <c r="AB321" t="s">
        <v>7107</v>
      </c>
      <c r="AC321" t="s">
        <v>7108</v>
      </c>
      <c r="AD321" t="s">
        <v>7109</v>
      </c>
      <c r="AE321">
        <v>23</v>
      </c>
      <c r="AF321" t="s">
        <v>21539</v>
      </c>
      <c r="AG321" t="s">
        <v>96</v>
      </c>
      <c r="AH321" t="s">
        <v>96</v>
      </c>
      <c r="AI321" t="s">
        <v>96</v>
      </c>
      <c r="AJ321" t="s">
        <v>96</v>
      </c>
      <c r="AK321">
        <v>5</v>
      </c>
      <c r="AL321" t="s">
        <v>96</v>
      </c>
      <c r="AM321">
        <v>3</v>
      </c>
      <c r="AN321">
        <v>2</v>
      </c>
      <c r="AO321">
        <v>5</v>
      </c>
      <c r="AP321">
        <v>5</v>
      </c>
    </row>
    <row r="322" spans="1:42" x14ac:dyDescent="0.25">
      <c r="A322" t="s">
        <v>1251</v>
      </c>
      <c r="B322">
        <v>26.021068162986701</v>
      </c>
      <c r="C322">
        <v>193</v>
      </c>
      <c r="D322" t="s">
        <v>390</v>
      </c>
      <c r="E322">
        <v>2323</v>
      </c>
      <c r="F322">
        <v>2389.1765196757401</v>
      </c>
      <c r="G322">
        <v>80.316101500822896</v>
      </c>
      <c r="H322" t="s">
        <v>391</v>
      </c>
      <c r="I322" t="s">
        <v>392</v>
      </c>
      <c r="J322" t="s">
        <v>43</v>
      </c>
      <c r="K322">
        <v>321249.33115490503</v>
      </c>
      <c r="L322">
        <v>142685.67435939901</v>
      </c>
      <c r="M322" t="s">
        <v>98</v>
      </c>
      <c r="N322" t="s">
        <v>98</v>
      </c>
      <c r="O322">
        <v>321249</v>
      </c>
      <c r="P322">
        <v>2569992</v>
      </c>
      <c r="Q322">
        <v>135</v>
      </c>
      <c r="R322">
        <v>26.065468162986701</v>
      </c>
      <c r="S322" t="s">
        <v>487</v>
      </c>
      <c r="T322">
        <v>2323</v>
      </c>
      <c r="U322">
        <v>2386.1765196757401</v>
      </c>
      <c r="V322">
        <v>80.3</v>
      </c>
      <c r="W322" t="s">
        <v>21540</v>
      </c>
      <c r="X322">
        <v>72003054</v>
      </c>
      <c r="Y322" t="s">
        <v>96</v>
      </c>
      <c r="Z322" t="s">
        <v>487</v>
      </c>
      <c r="AA322" t="s">
        <v>841</v>
      </c>
      <c r="AB322" t="s">
        <v>1251</v>
      </c>
      <c r="AC322" t="s">
        <v>2777</v>
      </c>
      <c r="AD322" t="s">
        <v>1252</v>
      </c>
      <c r="AE322">
        <v>135</v>
      </c>
      <c r="AF322" t="s">
        <v>391</v>
      </c>
      <c r="AG322" t="s">
        <v>390</v>
      </c>
      <c r="AH322" t="s">
        <v>96</v>
      </c>
      <c r="AI322" t="s">
        <v>152</v>
      </c>
      <c r="AJ322" t="s">
        <v>96</v>
      </c>
      <c r="AK322" t="s">
        <v>96</v>
      </c>
      <c r="AL322" t="s">
        <v>96</v>
      </c>
      <c r="AM322">
        <v>3</v>
      </c>
      <c r="AN322">
        <v>1</v>
      </c>
      <c r="AO322">
        <v>3</v>
      </c>
      <c r="AP322">
        <v>3</v>
      </c>
    </row>
    <row r="323" spans="1:42" x14ac:dyDescent="0.25">
      <c r="A323" t="s">
        <v>261</v>
      </c>
      <c r="B323">
        <v>26.099307452020401</v>
      </c>
      <c r="C323">
        <v>71.099998474121094</v>
      </c>
      <c r="D323">
        <v>909554</v>
      </c>
      <c r="E323">
        <v>1322</v>
      </c>
      <c r="F323">
        <v>2397.9550394502699</v>
      </c>
      <c r="G323">
        <v>75.521203010578603</v>
      </c>
      <c r="H323" t="s">
        <v>4928</v>
      </c>
      <c r="I323" t="s">
        <v>50</v>
      </c>
      <c r="J323" t="s">
        <v>43</v>
      </c>
      <c r="K323">
        <v>172286.24358849699</v>
      </c>
      <c r="L323">
        <v>34066.417814633904</v>
      </c>
      <c r="M323">
        <v>123917.607112457</v>
      </c>
      <c r="N323">
        <v>123917.607112457</v>
      </c>
      <c r="O323">
        <v>48369</v>
      </c>
      <c r="P323">
        <v>386952</v>
      </c>
      <c r="Q323">
        <v>20</v>
      </c>
      <c r="R323">
        <v>26.143707452020401</v>
      </c>
      <c r="S323" t="s">
        <v>261</v>
      </c>
      <c r="T323">
        <v>1322</v>
      </c>
      <c r="U323">
        <v>2394.9550394502699</v>
      </c>
      <c r="V323">
        <v>75.5</v>
      </c>
      <c r="W323" t="s">
        <v>21541</v>
      </c>
      <c r="X323">
        <v>72003054</v>
      </c>
      <c r="Y323" t="s">
        <v>96</v>
      </c>
      <c r="Z323" t="s">
        <v>261</v>
      </c>
      <c r="AA323" t="s">
        <v>262</v>
      </c>
      <c r="AB323" t="s">
        <v>264</v>
      </c>
      <c r="AC323" t="s">
        <v>263</v>
      </c>
      <c r="AD323" t="s">
        <v>259</v>
      </c>
      <c r="AE323">
        <v>20</v>
      </c>
      <c r="AF323" t="s">
        <v>21541</v>
      </c>
      <c r="AG323" t="s">
        <v>96</v>
      </c>
      <c r="AH323" t="s">
        <v>96</v>
      </c>
      <c r="AI323" t="s">
        <v>96</v>
      </c>
      <c r="AJ323" t="s">
        <v>96</v>
      </c>
      <c r="AK323">
        <v>5</v>
      </c>
      <c r="AL323">
        <v>4</v>
      </c>
      <c r="AM323">
        <v>3</v>
      </c>
      <c r="AN323">
        <v>2</v>
      </c>
      <c r="AO323">
        <v>5</v>
      </c>
      <c r="AP323">
        <v>5</v>
      </c>
    </row>
    <row r="324" spans="1:42" x14ac:dyDescent="0.25">
      <c r="A324" t="s">
        <v>4100</v>
      </c>
      <c r="B324">
        <v>26.121721258799699</v>
      </c>
      <c r="C324">
        <v>129</v>
      </c>
      <c r="D324" t="s">
        <v>2125</v>
      </c>
      <c r="E324">
        <v>1324</v>
      </c>
      <c r="F324">
        <v>2400.5055947362798</v>
      </c>
      <c r="G324">
        <v>53.398195059164102</v>
      </c>
      <c r="H324" t="s">
        <v>2126</v>
      </c>
      <c r="I324" t="s">
        <v>2127</v>
      </c>
      <c r="J324" t="s">
        <v>43</v>
      </c>
      <c r="K324">
        <v>54888.579503055102</v>
      </c>
      <c r="L324">
        <v>17885.9372661294</v>
      </c>
      <c r="M324" t="s">
        <v>98</v>
      </c>
      <c r="N324" t="s">
        <v>98</v>
      </c>
      <c r="O324">
        <v>54889</v>
      </c>
      <c r="P324">
        <v>439112</v>
      </c>
      <c r="Q324">
        <v>23</v>
      </c>
      <c r="R324">
        <v>26.166121258799699</v>
      </c>
      <c r="S324" t="s">
        <v>4095</v>
      </c>
      <c r="T324">
        <v>1324</v>
      </c>
      <c r="U324">
        <v>2397.5055947362798</v>
      </c>
      <c r="V324">
        <v>53.4</v>
      </c>
      <c r="W324" t="s">
        <v>21542</v>
      </c>
      <c r="X324">
        <v>72003054</v>
      </c>
      <c r="Y324" t="s">
        <v>96</v>
      </c>
      <c r="Z324" t="s">
        <v>4095</v>
      </c>
      <c r="AA324" t="s">
        <v>4099</v>
      </c>
      <c r="AB324" t="s">
        <v>4100</v>
      </c>
      <c r="AC324" t="s">
        <v>4101</v>
      </c>
      <c r="AD324" t="s">
        <v>4102</v>
      </c>
      <c r="AE324">
        <v>23</v>
      </c>
      <c r="AF324" t="s">
        <v>21542</v>
      </c>
      <c r="AG324" t="s">
        <v>96</v>
      </c>
      <c r="AH324" t="s">
        <v>96</v>
      </c>
      <c r="AI324" t="s">
        <v>96</v>
      </c>
      <c r="AJ324" t="s">
        <v>96</v>
      </c>
      <c r="AK324">
        <v>5</v>
      </c>
      <c r="AL324">
        <v>4</v>
      </c>
      <c r="AM324">
        <v>3</v>
      </c>
      <c r="AN324">
        <v>2</v>
      </c>
      <c r="AO324">
        <v>5</v>
      </c>
      <c r="AP324">
        <v>5</v>
      </c>
    </row>
    <row r="325" spans="1:42" x14ac:dyDescent="0.25">
      <c r="A325" t="s">
        <v>7110</v>
      </c>
      <c r="B325">
        <v>26.147734162566</v>
      </c>
      <c r="C325">
        <v>206</v>
      </c>
      <c r="D325" t="s">
        <v>7111</v>
      </c>
      <c r="E325">
        <v>1203</v>
      </c>
      <c r="F325">
        <v>2403.6460487212298</v>
      </c>
      <c r="G325">
        <v>51.0751122965547</v>
      </c>
      <c r="H325" t="s">
        <v>7112</v>
      </c>
      <c r="I325" t="s">
        <v>7113</v>
      </c>
      <c r="J325" t="s">
        <v>43</v>
      </c>
      <c r="K325">
        <v>13562.5642436122</v>
      </c>
      <c r="L325">
        <v>3007.2512220845301</v>
      </c>
      <c r="M325" t="s">
        <v>98</v>
      </c>
      <c r="N325" t="s">
        <v>98</v>
      </c>
      <c r="O325">
        <v>13563</v>
      </c>
      <c r="P325">
        <v>108504</v>
      </c>
      <c r="Q325">
        <v>6</v>
      </c>
      <c r="R325">
        <v>26.192134162565999</v>
      </c>
      <c r="S325" t="s">
        <v>7114</v>
      </c>
      <c r="T325">
        <v>1203</v>
      </c>
      <c r="U325">
        <v>2400.6460487212298</v>
      </c>
      <c r="V325">
        <v>51.1</v>
      </c>
      <c r="W325" t="s">
        <v>21543</v>
      </c>
      <c r="X325">
        <v>72003054</v>
      </c>
      <c r="Y325" t="s">
        <v>96</v>
      </c>
      <c r="Z325" t="s">
        <v>7114</v>
      </c>
      <c r="AA325" t="s">
        <v>7115</v>
      </c>
      <c r="AB325" t="s">
        <v>7110</v>
      </c>
      <c r="AC325" t="s">
        <v>7116</v>
      </c>
      <c r="AD325" t="s">
        <v>7117</v>
      </c>
      <c r="AE325">
        <v>6</v>
      </c>
      <c r="AF325" t="s">
        <v>21543</v>
      </c>
      <c r="AG325" t="s">
        <v>96</v>
      </c>
      <c r="AH325" t="s">
        <v>96</v>
      </c>
      <c r="AI325" t="s">
        <v>96</v>
      </c>
      <c r="AJ325" t="s">
        <v>96</v>
      </c>
      <c r="AK325">
        <v>5</v>
      </c>
      <c r="AL325">
        <v>4</v>
      </c>
      <c r="AM325">
        <v>3</v>
      </c>
      <c r="AN325">
        <v>2</v>
      </c>
      <c r="AO325">
        <v>5</v>
      </c>
      <c r="AP325">
        <v>5</v>
      </c>
    </row>
    <row r="326" spans="1:42" x14ac:dyDescent="0.25">
      <c r="A326" t="s">
        <v>7118</v>
      </c>
      <c r="B326">
        <v>26.260064030590001</v>
      </c>
      <c r="C326">
        <v>253</v>
      </c>
      <c r="D326" t="s">
        <v>7119</v>
      </c>
      <c r="E326">
        <v>1789</v>
      </c>
      <c r="F326">
        <v>2417.20727144491</v>
      </c>
      <c r="G326">
        <v>54.980593958141696</v>
      </c>
      <c r="H326" t="s">
        <v>7120</v>
      </c>
      <c r="I326" t="s">
        <v>7121</v>
      </c>
      <c r="J326" t="s">
        <v>43</v>
      </c>
      <c r="K326">
        <v>63461.067303340402</v>
      </c>
      <c r="L326">
        <v>23304.887915954401</v>
      </c>
      <c r="M326" t="s">
        <v>98</v>
      </c>
      <c r="N326" t="s">
        <v>98</v>
      </c>
      <c r="O326">
        <v>63461</v>
      </c>
      <c r="P326">
        <v>507688</v>
      </c>
      <c r="Q326">
        <v>27</v>
      </c>
      <c r="R326">
        <v>26.304464030590001</v>
      </c>
      <c r="S326" t="s">
        <v>7118</v>
      </c>
      <c r="T326">
        <v>1789</v>
      </c>
      <c r="U326">
        <v>2414.20727144491</v>
      </c>
      <c r="V326">
        <v>55</v>
      </c>
      <c r="W326" t="s">
        <v>21544</v>
      </c>
      <c r="X326">
        <v>72003054</v>
      </c>
      <c r="Y326" t="s">
        <v>96</v>
      </c>
      <c r="Z326" t="s">
        <v>7118</v>
      </c>
      <c r="AA326" t="s">
        <v>7122</v>
      </c>
      <c r="AB326" t="s">
        <v>7123</v>
      </c>
      <c r="AC326" t="s">
        <v>7124</v>
      </c>
      <c r="AD326" t="s">
        <v>7125</v>
      </c>
      <c r="AE326">
        <v>27</v>
      </c>
      <c r="AF326" t="s">
        <v>21544</v>
      </c>
      <c r="AG326" t="s">
        <v>96</v>
      </c>
      <c r="AH326" t="s">
        <v>96</v>
      </c>
      <c r="AI326" t="s">
        <v>96</v>
      </c>
      <c r="AJ326" t="s">
        <v>96</v>
      </c>
      <c r="AK326">
        <v>5</v>
      </c>
      <c r="AL326">
        <v>4</v>
      </c>
      <c r="AM326">
        <v>3</v>
      </c>
      <c r="AN326">
        <v>2</v>
      </c>
      <c r="AO326">
        <v>5</v>
      </c>
      <c r="AP326">
        <v>5</v>
      </c>
    </row>
    <row r="327" spans="1:42" x14ac:dyDescent="0.25">
      <c r="A327" t="s">
        <v>1943</v>
      </c>
      <c r="B327">
        <v>26.316921330706499</v>
      </c>
      <c r="C327">
        <v>147</v>
      </c>
      <c r="D327" t="s">
        <v>377</v>
      </c>
      <c r="E327">
        <v>1553</v>
      </c>
      <c r="F327">
        <v>2424.07146993378</v>
      </c>
      <c r="G327">
        <v>73.282283991604999</v>
      </c>
      <c r="H327" t="s">
        <v>1354</v>
      </c>
      <c r="I327" t="s">
        <v>379</v>
      </c>
      <c r="J327" t="s">
        <v>43</v>
      </c>
      <c r="K327">
        <v>627220.07816881395</v>
      </c>
      <c r="L327">
        <v>48165.433474421603</v>
      </c>
      <c r="M327" t="s">
        <v>98</v>
      </c>
      <c r="N327" t="s">
        <v>98</v>
      </c>
      <c r="O327">
        <v>627220</v>
      </c>
      <c r="P327">
        <v>5017760</v>
      </c>
      <c r="Q327">
        <v>264</v>
      </c>
      <c r="R327">
        <v>26.361321330706499</v>
      </c>
      <c r="S327" t="s">
        <v>1651</v>
      </c>
      <c r="T327">
        <v>1553</v>
      </c>
      <c r="U327">
        <v>2421.07146993378</v>
      </c>
      <c r="V327">
        <v>73.3</v>
      </c>
      <c r="W327" t="s">
        <v>14306</v>
      </c>
      <c r="X327">
        <v>72003054</v>
      </c>
      <c r="Y327" t="s">
        <v>127</v>
      </c>
      <c r="Z327" t="s">
        <v>1651</v>
      </c>
      <c r="AA327" t="s">
        <v>1944</v>
      </c>
      <c r="AB327" t="s">
        <v>1943</v>
      </c>
      <c r="AC327" t="s">
        <v>1945</v>
      </c>
      <c r="AD327" t="s">
        <v>1946</v>
      </c>
      <c r="AE327">
        <v>264</v>
      </c>
      <c r="AF327" t="s">
        <v>14306</v>
      </c>
      <c r="AG327" t="s">
        <v>96</v>
      </c>
      <c r="AH327" t="s">
        <v>96</v>
      </c>
      <c r="AI327" t="s">
        <v>96</v>
      </c>
      <c r="AJ327">
        <v>6</v>
      </c>
      <c r="AK327">
        <v>5</v>
      </c>
      <c r="AL327">
        <v>4</v>
      </c>
      <c r="AM327">
        <v>3</v>
      </c>
      <c r="AN327">
        <v>2</v>
      </c>
      <c r="AO327">
        <v>6</v>
      </c>
      <c r="AP327">
        <v>6</v>
      </c>
    </row>
    <row r="328" spans="1:42" x14ac:dyDescent="0.25">
      <c r="A328" t="s">
        <v>5945</v>
      </c>
      <c r="B328">
        <v>26.564897541669801</v>
      </c>
      <c r="C328">
        <v>109</v>
      </c>
      <c r="D328" t="s">
        <v>5073</v>
      </c>
      <c r="E328">
        <v>1878</v>
      </c>
      <c r="F328">
        <v>2454.00883820638</v>
      </c>
      <c r="G328">
        <v>53.217987288543</v>
      </c>
      <c r="H328" t="s">
        <v>5074</v>
      </c>
      <c r="I328" t="s">
        <v>5075</v>
      </c>
      <c r="J328" t="s">
        <v>43</v>
      </c>
      <c r="K328">
        <v>8065.1231641890899</v>
      </c>
      <c r="L328">
        <v>4617.7796831866199</v>
      </c>
      <c r="M328" t="s">
        <v>98</v>
      </c>
      <c r="N328" t="s">
        <v>98</v>
      </c>
      <c r="O328">
        <v>8065</v>
      </c>
      <c r="P328">
        <v>64520</v>
      </c>
      <c r="Q328">
        <v>3</v>
      </c>
      <c r="R328">
        <v>26.6092975416698</v>
      </c>
      <c r="S328" t="s">
        <v>5945</v>
      </c>
      <c r="T328">
        <v>1878</v>
      </c>
      <c r="U328">
        <v>2451.00883820638</v>
      </c>
      <c r="V328">
        <v>53.2</v>
      </c>
      <c r="W328" t="s">
        <v>21545</v>
      </c>
      <c r="X328">
        <v>72003054</v>
      </c>
      <c r="Y328" t="s">
        <v>96</v>
      </c>
      <c r="Z328" t="s">
        <v>5945</v>
      </c>
      <c r="AA328" t="s">
        <v>5943</v>
      </c>
      <c r="AB328" t="s">
        <v>5946</v>
      </c>
      <c r="AC328" t="s">
        <v>5944</v>
      </c>
      <c r="AD328" t="s">
        <v>7126</v>
      </c>
      <c r="AE328">
        <v>3</v>
      </c>
      <c r="AF328" t="s">
        <v>21545</v>
      </c>
      <c r="AG328" t="s">
        <v>96</v>
      </c>
      <c r="AH328" t="s">
        <v>96</v>
      </c>
      <c r="AI328" t="s">
        <v>96</v>
      </c>
      <c r="AJ328">
        <v>6</v>
      </c>
      <c r="AK328">
        <v>5</v>
      </c>
      <c r="AL328">
        <v>4</v>
      </c>
      <c r="AM328">
        <v>3</v>
      </c>
      <c r="AN328">
        <v>2</v>
      </c>
      <c r="AO328">
        <v>6</v>
      </c>
      <c r="AP328">
        <v>6</v>
      </c>
    </row>
    <row r="329" spans="1:42" x14ac:dyDescent="0.25">
      <c r="A329" t="s">
        <v>7127</v>
      </c>
      <c r="B329">
        <v>26.6092482680641</v>
      </c>
      <c r="C329">
        <v>253</v>
      </c>
      <c r="D329">
        <v>2036812</v>
      </c>
      <c r="E329">
        <v>2488</v>
      </c>
      <c r="F329">
        <v>2459.3631583811398</v>
      </c>
      <c r="G329">
        <v>56.160017859757197</v>
      </c>
      <c r="H329" t="s">
        <v>7128</v>
      </c>
      <c r="I329" t="s">
        <v>7129</v>
      </c>
      <c r="J329" t="s">
        <v>43</v>
      </c>
      <c r="K329">
        <v>40398.413124054699</v>
      </c>
      <c r="L329">
        <v>19199.071884765599</v>
      </c>
      <c r="M329" t="s">
        <v>98</v>
      </c>
      <c r="N329" t="s">
        <v>98</v>
      </c>
      <c r="O329">
        <v>40398</v>
      </c>
      <c r="P329">
        <v>323184</v>
      </c>
      <c r="Q329">
        <v>17</v>
      </c>
      <c r="R329">
        <v>26.653648268064099</v>
      </c>
      <c r="S329" t="s">
        <v>7130</v>
      </c>
      <c r="T329">
        <v>2488</v>
      </c>
      <c r="U329">
        <v>2456.3631583811398</v>
      </c>
      <c r="V329">
        <v>56.2</v>
      </c>
      <c r="W329" t="s">
        <v>21546</v>
      </c>
      <c r="X329">
        <v>72003054</v>
      </c>
      <c r="Y329" t="s">
        <v>96</v>
      </c>
      <c r="Z329" t="s">
        <v>7130</v>
      </c>
      <c r="AA329" t="s">
        <v>7131</v>
      </c>
      <c r="AB329" t="s">
        <v>7127</v>
      </c>
      <c r="AC329" t="s">
        <v>7132</v>
      </c>
      <c r="AD329" t="s">
        <v>7124</v>
      </c>
      <c r="AE329">
        <v>17</v>
      </c>
      <c r="AF329" t="s">
        <v>21546</v>
      </c>
      <c r="AG329" t="s">
        <v>96</v>
      </c>
      <c r="AH329" t="s">
        <v>96</v>
      </c>
      <c r="AI329" t="s">
        <v>96</v>
      </c>
      <c r="AJ329" t="s">
        <v>96</v>
      </c>
      <c r="AK329">
        <v>5</v>
      </c>
      <c r="AL329" t="s">
        <v>96</v>
      </c>
      <c r="AM329">
        <v>3</v>
      </c>
      <c r="AN329">
        <v>2</v>
      </c>
      <c r="AO329">
        <v>5</v>
      </c>
      <c r="AP329">
        <v>5</v>
      </c>
    </row>
    <row r="330" spans="1:42" x14ac:dyDescent="0.25">
      <c r="A330" t="s">
        <v>5285</v>
      </c>
      <c r="B330">
        <v>26.685598691258001</v>
      </c>
      <c r="C330">
        <v>91</v>
      </c>
      <c r="D330" t="s">
        <v>5286</v>
      </c>
      <c r="E330">
        <v>2471</v>
      </c>
      <c r="F330">
        <v>2468.5806987574902</v>
      </c>
      <c r="G330">
        <v>96.796216759385203</v>
      </c>
      <c r="H330" t="s">
        <v>5287</v>
      </c>
      <c r="I330" t="s">
        <v>5288</v>
      </c>
      <c r="J330" t="s">
        <v>44</v>
      </c>
      <c r="K330">
        <v>2962581.8390225898</v>
      </c>
      <c r="L330">
        <v>1011896.12308215</v>
      </c>
      <c r="M330">
        <v>2315365.4150013202</v>
      </c>
      <c r="N330">
        <v>2315365.4150013202</v>
      </c>
      <c r="O330">
        <v>647216</v>
      </c>
      <c r="P330">
        <v>5177728</v>
      </c>
      <c r="Q330">
        <v>272</v>
      </c>
      <c r="R330">
        <v>26.729998691258</v>
      </c>
      <c r="S330" t="s">
        <v>5285</v>
      </c>
      <c r="T330">
        <v>2471</v>
      </c>
      <c r="U330">
        <v>2465.5806987574902</v>
      </c>
      <c r="V330">
        <v>96.8</v>
      </c>
      <c r="W330" t="s">
        <v>21547</v>
      </c>
      <c r="X330">
        <v>72003054</v>
      </c>
      <c r="Y330" t="s">
        <v>96</v>
      </c>
      <c r="Z330" t="s">
        <v>5285</v>
      </c>
      <c r="AA330" t="s">
        <v>5289</v>
      </c>
      <c r="AB330" t="s">
        <v>5290</v>
      </c>
      <c r="AC330" t="s">
        <v>5291</v>
      </c>
      <c r="AD330" t="s">
        <v>5292</v>
      </c>
      <c r="AE330">
        <v>272</v>
      </c>
      <c r="AF330" t="s">
        <v>5287</v>
      </c>
      <c r="AG330" t="s">
        <v>5286</v>
      </c>
      <c r="AH330" t="s">
        <v>118</v>
      </c>
      <c r="AI330" t="s">
        <v>96</v>
      </c>
      <c r="AJ330" t="s">
        <v>96</v>
      </c>
      <c r="AK330" t="s">
        <v>96</v>
      </c>
      <c r="AL330" t="s">
        <v>96</v>
      </c>
      <c r="AM330" t="s">
        <v>96</v>
      </c>
      <c r="AN330">
        <v>2</v>
      </c>
      <c r="AO330">
        <v>2</v>
      </c>
      <c r="AP330">
        <v>2</v>
      </c>
    </row>
    <row r="331" spans="1:42" x14ac:dyDescent="0.25">
      <c r="A331" t="s">
        <v>7133</v>
      </c>
      <c r="B331">
        <v>26.688304265435299</v>
      </c>
      <c r="C331">
        <v>194</v>
      </c>
      <c r="D331" t="s">
        <v>7134</v>
      </c>
      <c r="E331">
        <v>1634</v>
      </c>
      <c r="F331">
        <v>2468.9073340029299</v>
      </c>
      <c r="G331">
        <v>60.9218713942062</v>
      </c>
      <c r="H331" t="s">
        <v>7135</v>
      </c>
      <c r="I331" t="s">
        <v>79</v>
      </c>
      <c r="J331" t="s">
        <v>43</v>
      </c>
      <c r="K331">
        <v>771374.46591570205</v>
      </c>
      <c r="L331">
        <v>157010.014933998</v>
      </c>
      <c r="M331">
        <v>180429.970002966</v>
      </c>
      <c r="N331">
        <v>180429.970002966</v>
      </c>
      <c r="O331">
        <v>590944</v>
      </c>
      <c r="P331">
        <v>4727552</v>
      </c>
      <c r="Q331">
        <v>249</v>
      </c>
      <c r="R331">
        <v>26.732704265435299</v>
      </c>
      <c r="S331" t="s">
        <v>7133</v>
      </c>
      <c r="T331">
        <v>1634</v>
      </c>
      <c r="U331">
        <v>2465.9073340029299</v>
      </c>
      <c r="V331">
        <v>60.9</v>
      </c>
      <c r="W331" t="s">
        <v>21548</v>
      </c>
      <c r="X331">
        <v>72003054</v>
      </c>
      <c r="Y331" t="s">
        <v>96</v>
      </c>
      <c r="Z331" t="s">
        <v>7133</v>
      </c>
      <c r="AA331" t="s">
        <v>7136</v>
      </c>
      <c r="AB331" t="s">
        <v>7137</v>
      </c>
      <c r="AC331" t="s">
        <v>7138</v>
      </c>
      <c r="AD331" t="s">
        <v>7139</v>
      </c>
      <c r="AE331">
        <v>249</v>
      </c>
      <c r="AF331" t="s">
        <v>21548</v>
      </c>
      <c r="AG331" t="s">
        <v>96</v>
      </c>
      <c r="AH331" t="s">
        <v>96</v>
      </c>
      <c r="AI331" t="s">
        <v>96</v>
      </c>
      <c r="AJ331" t="s">
        <v>96</v>
      </c>
      <c r="AK331">
        <v>5</v>
      </c>
      <c r="AL331">
        <v>4</v>
      </c>
      <c r="AM331">
        <v>3</v>
      </c>
      <c r="AN331">
        <v>2</v>
      </c>
      <c r="AO331">
        <v>5</v>
      </c>
      <c r="AP331">
        <v>5</v>
      </c>
    </row>
    <row r="332" spans="1:42" x14ac:dyDescent="0.25">
      <c r="A332" t="s">
        <v>1603</v>
      </c>
      <c r="B332">
        <v>26.885163265330799</v>
      </c>
      <c r="C332">
        <v>163</v>
      </c>
      <c r="D332" t="s">
        <v>7140</v>
      </c>
      <c r="E332">
        <v>2127</v>
      </c>
      <c r="F332">
        <v>2492.6734862267799</v>
      </c>
      <c r="G332">
        <v>51.634073017210198</v>
      </c>
      <c r="H332" t="s">
        <v>7141</v>
      </c>
      <c r="I332" t="s">
        <v>7142</v>
      </c>
      <c r="J332" t="s">
        <v>43</v>
      </c>
      <c r="K332">
        <v>142703.998823256</v>
      </c>
      <c r="L332">
        <v>78475.194885808305</v>
      </c>
      <c r="M332" t="s">
        <v>98</v>
      </c>
      <c r="N332" t="s">
        <v>98</v>
      </c>
      <c r="O332">
        <v>142704</v>
      </c>
      <c r="P332">
        <v>1141632</v>
      </c>
      <c r="Q332">
        <v>60</v>
      </c>
      <c r="R332">
        <v>26.929563265330799</v>
      </c>
      <c r="S332" t="s">
        <v>1603</v>
      </c>
      <c r="T332">
        <v>2127</v>
      </c>
      <c r="U332">
        <v>2489.6734862267799</v>
      </c>
      <c r="V332">
        <v>51.6</v>
      </c>
      <c r="W332" t="s">
        <v>21549</v>
      </c>
      <c r="X332">
        <v>72003054</v>
      </c>
      <c r="Y332" t="s">
        <v>96</v>
      </c>
      <c r="Z332" t="s">
        <v>1603</v>
      </c>
      <c r="AA332" t="s">
        <v>2642</v>
      </c>
      <c r="AB332" t="s">
        <v>2643</v>
      </c>
      <c r="AC332" t="s">
        <v>2644</v>
      </c>
      <c r="AD332" t="s">
        <v>2645</v>
      </c>
      <c r="AE332">
        <v>60</v>
      </c>
      <c r="AF332" t="s">
        <v>21549</v>
      </c>
      <c r="AG332" t="s">
        <v>96</v>
      </c>
      <c r="AH332" t="s">
        <v>96</v>
      </c>
      <c r="AI332" t="s">
        <v>96</v>
      </c>
      <c r="AJ332" t="s">
        <v>96</v>
      </c>
      <c r="AK332">
        <v>5</v>
      </c>
      <c r="AL332">
        <v>4</v>
      </c>
      <c r="AM332">
        <v>3</v>
      </c>
      <c r="AN332">
        <v>2</v>
      </c>
      <c r="AO332">
        <v>5</v>
      </c>
      <c r="AP332">
        <v>5</v>
      </c>
    </row>
    <row r="333" spans="1:42" x14ac:dyDescent="0.25">
      <c r="A333" t="s">
        <v>1260</v>
      </c>
      <c r="B333">
        <v>26.889213442020001</v>
      </c>
      <c r="C333">
        <v>207</v>
      </c>
      <c r="D333" t="s">
        <v>1261</v>
      </c>
      <c r="E333">
        <v>2499</v>
      </c>
      <c r="F333">
        <v>2493.1624509973999</v>
      </c>
      <c r="G333">
        <v>86.029520828142196</v>
      </c>
      <c r="H333" t="s">
        <v>1262</v>
      </c>
      <c r="I333" t="s">
        <v>1263</v>
      </c>
      <c r="J333" t="s">
        <v>44</v>
      </c>
      <c r="K333">
        <v>604238.66858370404</v>
      </c>
      <c r="L333">
        <v>82260.403259766303</v>
      </c>
      <c r="M333" t="s">
        <v>98</v>
      </c>
      <c r="N333" t="s">
        <v>98</v>
      </c>
      <c r="O333">
        <v>604239</v>
      </c>
      <c r="P333">
        <v>4833912</v>
      </c>
      <c r="Q333">
        <v>254</v>
      </c>
      <c r="R333">
        <v>26.93361344202</v>
      </c>
      <c r="S333" t="s">
        <v>1260</v>
      </c>
      <c r="T333">
        <v>2499</v>
      </c>
      <c r="U333">
        <v>2490.1624509973999</v>
      </c>
      <c r="V333">
        <v>86</v>
      </c>
      <c r="W333" t="s">
        <v>21550</v>
      </c>
      <c r="X333">
        <v>72003054</v>
      </c>
      <c r="Y333" t="s">
        <v>96</v>
      </c>
      <c r="Z333" t="s">
        <v>1260</v>
      </c>
      <c r="AA333" t="s">
        <v>3053</v>
      </c>
      <c r="AB333" t="s">
        <v>3054</v>
      </c>
      <c r="AC333" t="s">
        <v>3055</v>
      </c>
      <c r="AD333" t="s">
        <v>3056</v>
      </c>
      <c r="AE333">
        <v>254</v>
      </c>
      <c r="AF333" t="s">
        <v>1262</v>
      </c>
      <c r="AG333" t="s">
        <v>1261</v>
      </c>
      <c r="AH333" t="s">
        <v>118</v>
      </c>
      <c r="AI333" t="s">
        <v>96</v>
      </c>
      <c r="AJ333" t="s">
        <v>96</v>
      </c>
      <c r="AK333" t="s">
        <v>96</v>
      </c>
      <c r="AL333" t="s">
        <v>96</v>
      </c>
      <c r="AM333" t="s">
        <v>96</v>
      </c>
      <c r="AN333">
        <v>2</v>
      </c>
      <c r="AO333">
        <v>2</v>
      </c>
      <c r="AP333">
        <v>2</v>
      </c>
    </row>
    <row r="334" spans="1:42" x14ac:dyDescent="0.25">
      <c r="A334" t="s">
        <v>7132</v>
      </c>
      <c r="B334">
        <v>26.903440602490701</v>
      </c>
      <c r="C334">
        <v>253</v>
      </c>
      <c r="D334" t="s">
        <v>7143</v>
      </c>
      <c r="E334">
        <v>2424</v>
      </c>
      <c r="F334">
        <v>2494.8800502010899</v>
      </c>
      <c r="G334">
        <v>55.926372028754102</v>
      </c>
      <c r="H334" t="s">
        <v>7144</v>
      </c>
      <c r="I334" t="s">
        <v>7145</v>
      </c>
      <c r="J334" t="s">
        <v>43</v>
      </c>
      <c r="K334">
        <v>50713.357300197204</v>
      </c>
      <c r="L334">
        <v>28809.114130370999</v>
      </c>
      <c r="M334" t="s">
        <v>98</v>
      </c>
      <c r="N334" t="s">
        <v>98</v>
      </c>
      <c r="O334">
        <v>50713</v>
      </c>
      <c r="P334">
        <v>405704</v>
      </c>
      <c r="Q334">
        <v>21</v>
      </c>
      <c r="R334">
        <v>26.9478406024907</v>
      </c>
      <c r="S334" t="s">
        <v>7132</v>
      </c>
      <c r="T334">
        <v>2424</v>
      </c>
      <c r="U334">
        <v>2491.8800502010899</v>
      </c>
      <c r="V334">
        <v>55.9</v>
      </c>
      <c r="W334" t="s">
        <v>21551</v>
      </c>
      <c r="X334">
        <v>72003054</v>
      </c>
      <c r="Y334" t="s">
        <v>96</v>
      </c>
      <c r="Z334" t="s">
        <v>7132</v>
      </c>
      <c r="AA334" t="s">
        <v>7146</v>
      </c>
      <c r="AB334" t="s">
        <v>7131</v>
      </c>
      <c r="AC334" t="s">
        <v>7147</v>
      </c>
      <c r="AD334" t="s">
        <v>7130</v>
      </c>
      <c r="AE334">
        <v>21</v>
      </c>
      <c r="AF334" t="s">
        <v>21551</v>
      </c>
      <c r="AG334" t="s">
        <v>96</v>
      </c>
      <c r="AH334" t="s">
        <v>96</v>
      </c>
      <c r="AI334" t="s">
        <v>96</v>
      </c>
      <c r="AJ334" t="s">
        <v>96</v>
      </c>
      <c r="AK334">
        <v>5</v>
      </c>
      <c r="AL334" t="s">
        <v>96</v>
      </c>
      <c r="AM334">
        <v>3</v>
      </c>
      <c r="AN334">
        <v>2</v>
      </c>
      <c r="AO334">
        <v>5</v>
      </c>
      <c r="AP334">
        <v>5</v>
      </c>
    </row>
    <row r="335" spans="1:42" x14ac:dyDescent="0.25">
      <c r="A335" t="s">
        <v>5948</v>
      </c>
      <c r="B335">
        <v>26.9372260327068</v>
      </c>
      <c r="C335">
        <v>159</v>
      </c>
      <c r="D335" t="s">
        <v>21254</v>
      </c>
      <c r="E335">
        <v>2587</v>
      </c>
      <c r="F335">
        <v>2498.9588562393801</v>
      </c>
      <c r="G335">
        <v>56.044817295349503</v>
      </c>
      <c r="H335" t="s">
        <v>21255</v>
      </c>
      <c r="I335" t="s">
        <v>21256</v>
      </c>
      <c r="J335" t="s">
        <v>43</v>
      </c>
      <c r="K335">
        <v>59492.362822413801</v>
      </c>
      <c r="L335">
        <v>10884.9143375242</v>
      </c>
      <c r="M335" t="s">
        <v>98</v>
      </c>
      <c r="N335" t="s">
        <v>98</v>
      </c>
      <c r="O335">
        <v>59492</v>
      </c>
      <c r="P335">
        <v>475936</v>
      </c>
      <c r="Q335">
        <v>25</v>
      </c>
      <c r="R335">
        <v>26.981626032706799</v>
      </c>
      <c r="S335" t="s">
        <v>5949</v>
      </c>
      <c r="T335">
        <v>2587</v>
      </c>
      <c r="U335">
        <v>2495.9588562393801</v>
      </c>
      <c r="V335">
        <v>56</v>
      </c>
      <c r="W335" t="s">
        <v>21552</v>
      </c>
      <c r="X335">
        <v>72003054</v>
      </c>
      <c r="Y335" t="s">
        <v>96</v>
      </c>
      <c r="Z335" t="s">
        <v>5949</v>
      </c>
      <c r="AA335" t="s">
        <v>5535</v>
      </c>
      <c r="AB335" t="s">
        <v>5948</v>
      </c>
      <c r="AC335" t="s">
        <v>5534</v>
      </c>
      <c r="AD335" t="s">
        <v>5947</v>
      </c>
      <c r="AE335">
        <v>25</v>
      </c>
      <c r="AF335" t="s">
        <v>21552</v>
      </c>
      <c r="AG335" t="s">
        <v>96</v>
      </c>
      <c r="AH335" t="s">
        <v>96</v>
      </c>
      <c r="AI335" t="s">
        <v>96</v>
      </c>
      <c r="AJ335" t="s">
        <v>96</v>
      </c>
      <c r="AK335">
        <v>5</v>
      </c>
      <c r="AL335" t="s">
        <v>96</v>
      </c>
      <c r="AM335">
        <v>3</v>
      </c>
      <c r="AN335">
        <v>2</v>
      </c>
      <c r="AO335">
        <v>5</v>
      </c>
      <c r="AP335">
        <v>5</v>
      </c>
    </row>
    <row r="336" spans="1:42" x14ac:dyDescent="0.25">
      <c r="A336" t="s">
        <v>4707</v>
      </c>
      <c r="B336">
        <v>27.184713176592201</v>
      </c>
      <c r="C336">
        <v>284</v>
      </c>
      <c r="D336" t="s">
        <v>60</v>
      </c>
      <c r="F336">
        <v>2528.8371810208</v>
      </c>
      <c r="G336">
        <v>55.824511165590103</v>
      </c>
      <c r="H336" t="s">
        <v>7148</v>
      </c>
      <c r="I336" t="s">
        <v>7149</v>
      </c>
      <c r="J336" t="s">
        <v>39</v>
      </c>
      <c r="K336">
        <v>5864.4094832723404</v>
      </c>
      <c r="L336">
        <v>2439.5693215865999</v>
      </c>
      <c r="M336" t="s">
        <v>98</v>
      </c>
      <c r="N336" t="s">
        <v>98</v>
      </c>
      <c r="O336">
        <v>5864</v>
      </c>
      <c r="P336">
        <v>46912</v>
      </c>
      <c r="Q336">
        <v>2</v>
      </c>
      <c r="R336">
        <v>27.2291131765922</v>
      </c>
      <c r="S336" t="s">
        <v>4707</v>
      </c>
      <c r="T336" t="s">
        <v>96</v>
      </c>
      <c r="U336">
        <v>2525.8371810208</v>
      </c>
      <c r="V336">
        <v>55.8</v>
      </c>
      <c r="W336" t="s">
        <v>21553</v>
      </c>
      <c r="X336">
        <v>72003054</v>
      </c>
      <c r="Y336" t="s">
        <v>96</v>
      </c>
      <c r="Z336" t="s">
        <v>4707</v>
      </c>
      <c r="AA336" t="s">
        <v>7150</v>
      </c>
      <c r="AB336" t="s">
        <v>4706</v>
      </c>
      <c r="AC336" t="s">
        <v>7151</v>
      </c>
      <c r="AD336" t="s">
        <v>4705</v>
      </c>
      <c r="AE336">
        <v>2</v>
      </c>
      <c r="AF336" t="s">
        <v>21553</v>
      </c>
      <c r="AG336" t="s">
        <v>96</v>
      </c>
      <c r="AH336" t="s">
        <v>96</v>
      </c>
      <c r="AI336" t="s">
        <v>96</v>
      </c>
      <c r="AJ336">
        <v>6</v>
      </c>
      <c r="AK336">
        <v>5</v>
      </c>
      <c r="AL336" t="s">
        <v>96</v>
      </c>
      <c r="AM336">
        <v>3</v>
      </c>
      <c r="AN336">
        <v>2</v>
      </c>
      <c r="AO336">
        <v>6</v>
      </c>
      <c r="AP336">
        <v>6</v>
      </c>
    </row>
    <row r="337" spans="1:42" x14ac:dyDescent="0.25">
      <c r="A337" t="s">
        <v>269</v>
      </c>
      <c r="B337">
        <v>27.416139968538499</v>
      </c>
      <c r="C337">
        <v>149</v>
      </c>
      <c r="D337" t="s">
        <v>21265</v>
      </c>
      <c r="E337">
        <v>2704</v>
      </c>
      <c r="F337">
        <v>2556.7765913042699</v>
      </c>
      <c r="G337">
        <v>70.897945807438703</v>
      </c>
      <c r="H337" t="s">
        <v>21266</v>
      </c>
      <c r="I337" t="s">
        <v>73</v>
      </c>
      <c r="J337" t="s">
        <v>43</v>
      </c>
      <c r="K337">
        <v>249019.57358040399</v>
      </c>
      <c r="L337">
        <v>174528.328814384</v>
      </c>
      <c r="M337">
        <v>148943.01768804199</v>
      </c>
      <c r="N337">
        <v>148943.01768804199</v>
      </c>
      <c r="O337">
        <v>100077</v>
      </c>
      <c r="P337">
        <v>800616</v>
      </c>
      <c r="Q337">
        <v>42</v>
      </c>
      <c r="R337">
        <v>27.460539968538498</v>
      </c>
      <c r="S337" t="s">
        <v>267</v>
      </c>
      <c r="T337">
        <v>2704</v>
      </c>
      <c r="U337">
        <v>2553.7765913042699</v>
      </c>
      <c r="V337">
        <v>70.900000000000006</v>
      </c>
      <c r="W337" t="s">
        <v>14307</v>
      </c>
      <c r="X337">
        <v>72003054</v>
      </c>
      <c r="Y337" t="s">
        <v>96</v>
      </c>
      <c r="Z337" t="s">
        <v>267</v>
      </c>
      <c r="AA337" t="s">
        <v>268</v>
      </c>
      <c r="AB337" t="s">
        <v>269</v>
      </c>
      <c r="AC337" t="s">
        <v>270</v>
      </c>
      <c r="AD337" t="s">
        <v>271</v>
      </c>
      <c r="AE337">
        <v>42</v>
      </c>
      <c r="AF337" t="s">
        <v>14307</v>
      </c>
      <c r="AG337" t="s">
        <v>96</v>
      </c>
      <c r="AH337" t="s">
        <v>96</v>
      </c>
      <c r="AI337" t="s">
        <v>96</v>
      </c>
      <c r="AJ337" t="s">
        <v>96</v>
      </c>
      <c r="AK337">
        <v>5</v>
      </c>
      <c r="AL337">
        <v>4</v>
      </c>
      <c r="AM337">
        <v>3</v>
      </c>
      <c r="AN337">
        <v>2</v>
      </c>
      <c r="AO337">
        <v>5</v>
      </c>
      <c r="AP337">
        <v>5</v>
      </c>
    </row>
    <row r="338" spans="1:42" x14ac:dyDescent="0.25">
      <c r="A338" t="s">
        <v>7152</v>
      </c>
      <c r="B338">
        <v>27.4496228385999</v>
      </c>
      <c r="C338">
        <v>190</v>
      </c>
      <c r="D338" t="s">
        <v>21257</v>
      </c>
      <c r="E338">
        <v>2057</v>
      </c>
      <c r="F338">
        <v>2560.8188702307798</v>
      </c>
      <c r="G338">
        <v>55.122323234341202</v>
      </c>
      <c r="H338" t="s">
        <v>21258</v>
      </c>
      <c r="I338" t="s">
        <v>21259</v>
      </c>
      <c r="J338" t="s">
        <v>43</v>
      </c>
      <c r="K338">
        <v>4451.0827293049197</v>
      </c>
      <c r="L338">
        <v>2459.74360278327</v>
      </c>
      <c r="M338" t="s">
        <v>98</v>
      </c>
      <c r="N338" t="s">
        <v>98</v>
      </c>
      <c r="O338">
        <v>4451</v>
      </c>
      <c r="P338">
        <v>35608</v>
      </c>
      <c r="Q338">
        <v>2</v>
      </c>
      <c r="R338">
        <v>27.4940228385999</v>
      </c>
      <c r="S338" t="s">
        <v>7153</v>
      </c>
      <c r="T338">
        <v>2057</v>
      </c>
      <c r="U338">
        <v>2557.8188702307798</v>
      </c>
      <c r="V338">
        <v>55.1</v>
      </c>
      <c r="W338" t="s">
        <v>21554</v>
      </c>
      <c r="X338">
        <v>72003054</v>
      </c>
      <c r="Y338" t="s">
        <v>96</v>
      </c>
      <c r="Z338" t="s">
        <v>7153</v>
      </c>
      <c r="AA338" t="s">
        <v>7154</v>
      </c>
      <c r="AB338" t="s">
        <v>7152</v>
      </c>
      <c r="AC338" t="s">
        <v>7155</v>
      </c>
      <c r="AD338" t="s">
        <v>7156</v>
      </c>
      <c r="AE338">
        <v>2</v>
      </c>
      <c r="AF338" t="s">
        <v>21554</v>
      </c>
      <c r="AG338" t="s">
        <v>96</v>
      </c>
      <c r="AH338" t="s">
        <v>96</v>
      </c>
      <c r="AI338" t="s">
        <v>96</v>
      </c>
      <c r="AJ338">
        <v>6</v>
      </c>
      <c r="AK338">
        <v>5</v>
      </c>
      <c r="AL338">
        <v>4</v>
      </c>
      <c r="AM338">
        <v>3</v>
      </c>
      <c r="AN338">
        <v>2</v>
      </c>
      <c r="AO338">
        <v>6</v>
      </c>
      <c r="AP338">
        <v>6</v>
      </c>
    </row>
    <row r="339" spans="1:42" x14ac:dyDescent="0.25">
      <c r="A339" t="s">
        <v>1948</v>
      </c>
      <c r="B339">
        <v>27.494881686552699</v>
      </c>
      <c r="C339">
        <v>73</v>
      </c>
      <c r="D339" t="s">
        <v>377</v>
      </c>
      <c r="E339">
        <v>1553</v>
      </c>
      <c r="F339">
        <v>2566.2828249927802</v>
      </c>
      <c r="G339">
        <v>64.564556129293805</v>
      </c>
      <c r="H339" t="s">
        <v>1354</v>
      </c>
      <c r="I339" t="s">
        <v>379</v>
      </c>
      <c r="J339" t="s">
        <v>43</v>
      </c>
      <c r="K339">
        <v>816683.53443377896</v>
      </c>
      <c r="L339">
        <v>53065.783046062301</v>
      </c>
      <c r="M339" t="s">
        <v>98</v>
      </c>
      <c r="N339" t="s">
        <v>98</v>
      </c>
      <c r="O339">
        <v>816684</v>
      </c>
      <c r="P339">
        <v>6533472</v>
      </c>
      <c r="Q339">
        <v>344</v>
      </c>
      <c r="R339">
        <v>27.539281686552698</v>
      </c>
      <c r="S339" t="s">
        <v>1948</v>
      </c>
      <c r="T339">
        <v>1553</v>
      </c>
      <c r="U339">
        <v>2563.2828249927802</v>
      </c>
      <c r="V339">
        <v>64.599999999999994</v>
      </c>
      <c r="W339" t="s">
        <v>21555</v>
      </c>
      <c r="X339">
        <v>72003054</v>
      </c>
      <c r="Y339" t="s">
        <v>127</v>
      </c>
      <c r="Z339" t="s">
        <v>1948</v>
      </c>
      <c r="AA339" t="s">
        <v>1949</v>
      </c>
      <c r="AB339" t="s">
        <v>1950</v>
      </c>
      <c r="AC339" t="s">
        <v>1951</v>
      </c>
      <c r="AD339" t="s">
        <v>4709</v>
      </c>
      <c r="AE339">
        <v>344</v>
      </c>
      <c r="AF339" t="s">
        <v>21555</v>
      </c>
      <c r="AG339" t="s">
        <v>96</v>
      </c>
      <c r="AH339" t="s">
        <v>96</v>
      </c>
      <c r="AI339" t="s">
        <v>96</v>
      </c>
      <c r="AJ339">
        <v>6</v>
      </c>
      <c r="AK339">
        <v>5</v>
      </c>
      <c r="AL339">
        <v>4</v>
      </c>
      <c r="AM339">
        <v>3</v>
      </c>
      <c r="AN339">
        <v>2</v>
      </c>
      <c r="AO339">
        <v>6</v>
      </c>
      <c r="AP339">
        <v>6</v>
      </c>
    </row>
    <row r="340" spans="1:42" x14ac:dyDescent="0.25">
      <c r="A340" t="s">
        <v>266</v>
      </c>
      <c r="B340">
        <v>27.511053531045999</v>
      </c>
      <c r="C340">
        <v>71.099998474121094</v>
      </c>
      <c r="D340" t="s">
        <v>2782</v>
      </c>
      <c r="E340">
        <v>1364</v>
      </c>
      <c r="F340">
        <v>2568.23519962727</v>
      </c>
      <c r="G340">
        <v>57.883509520531298</v>
      </c>
      <c r="H340" t="s">
        <v>2783</v>
      </c>
      <c r="I340" t="s">
        <v>2784</v>
      </c>
      <c r="J340" t="s">
        <v>43</v>
      </c>
      <c r="K340">
        <v>163332.17704123299</v>
      </c>
      <c r="L340">
        <v>52781.293175552302</v>
      </c>
      <c r="M340" t="s">
        <v>98</v>
      </c>
      <c r="N340" t="s">
        <v>98</v>
      </c>
      <c r="O340">
        <v>163332</v>
      </c>
      <c r="P340">
        <v>1306656</v>
      </c>
      <c r="Q340">
        <v>69</v>
      </c>
      <c r="R340">
        <v>27.555453531045998</v>
      </c>
      <c r="S340" t="s">
        <v>275</v>
      </c>
      <c r="T340">
        <v>1364</v>
      </c>
      <c r="U340">
        <v>2565.23519962727</v>
      </c>
      <c r="V340">
        <v>57.9</v>
      </c>
      <c r="W340" t="s">
        <v>14308</v>
      </c>
      <c r="X340">
        <v>72003054</v>
      </c>
      <c r="Y340" t="s">
        <v>96</v>
      </c>
      <c r="Z340" t="s">
        <v>275</v>
      </c>
      <c r="AA340" t="s">
        <v>274</v>
      </c>
      <c r="AB340" t="s">
        <v>266</v>
      </c>
      <c r="AC340" t="s">
        <v>273</v>
      </c>
      <c r="AD340" t="s">
        <v>265</v>
      </c>
      <c r="AE340">
        <v>69</v>
      </c>
      <c r="AF340" t="s">
        <v>14308</v>
      </c>
      <c r="AG340" t="s">
        <v>96</v>
      </c>
      <c r="AH340" t="s">
        <v>96</v>
      </c>
      <c r="AI340" t="s">
        <v>96</v>
      </c>
      <c r="AJ340" t="s">
        <v>96</v>
      </c>
      <c r="AK340">
        <v>5</v>
      </c>
      <c r="AL340">
        <v>4</v>
      </c>
      <c r="AM340">
        <v>3</v>
      </c>
      <c r="AN340">
        <v>2</v>
      </c>
      <c r="AO340">
        <v>5</v>
      </c>
      <c r="AP340">
        <v>5</v>
      </c>
    </row>
    <row r="341" spans="1:42" x14ac:dyDescent="0.25">
      <c r="A341" t="s">
        <v>266</v>
      </c>
      <c r="B341">
        <v>27.512188481819798</v>
      </c>
      <c r="C341">
        <v>71</v>
      </c>
      <c r="D341" t="s">
        <v>7157</v>
      </c>
      <c r="F341">
        <v>2568.3722185741899</v>
      </c>
      <c r="G341">
        <v>59.245755193788703</v>
      </c>
      <c r="H341" t="s">
        <v>7158</v>
      </c>
      <c r="I341" t="s">
        <v>7159</v>
      </c>
      <c r="J341" t="s">
        <v>3397</v>
      </c>
      <c r="K341">
        <v>99633.099738139295</v>
      </c>
      <c r="L341">
        <v>52781.293175552302</v>
      </c>
      <c r="M341" t="s">
        <v>98</v>
      </c>
      <c r="N341" t="s">
        <v>98</v>
      </c>
      <c r="O341">
        <v>99633</v>
      </c>
      <c r="P341">
        <v>797064</v>
      </c>
      <c r="Q341">
        <v>42</v>
      </c>
      <c r="R341">
        <v>27.556588481819798</v>
      </c>
      <c r="S341" t="s">
        <v>275</v>
      </c>
      <c r="T341" t="s">
        <v>96</v>
      </c>
      <c r="U341">
        <v>2565.3722185741899</v>
      </c>
      <c r="V341">
        <v>59.2</v>
      </c>
      <c r="W341" t="s">
        <v>14308</v>
      </c>
      <c r="X341">
        <v>72003054</v>
      </c>
      <c r="Y341" t="s">
        <v>96</v>
      </c>
      <c r="Z341" t="s">
        <v>275</v>
      </c>
      <c r="AA341" t="s">
        <v>274</v>
      </c>
      <c r="AB341" t="s">
        <v>266</v>
      </c>
      <c r="AC341" t="s">
        <v>273</v>
      </c>
      <c r="AD341" t="s">
        <v>265</v>
      </c>
      <c r="AE341">
        <v>42</v>
      </c>
      <c r="AF341" t="s">
        <v>14308</v>
      </c>
      <c r="AG341" t="s">
        <v>96</v>
      </c>
      <c r="AH341" t="s">
        <v>96</v>
      </c>
      <c r="AI341" t="s">
        <v>96</v>
      </c>
      <c r="AJ341" t="s">
        <v>96</v>
      </c>
      <c r="AK341">
        <v>5</v>
      </c>
      <c r="AL341" t="s">
        <v>96</v>
      </c>
      <c r="AM341">
        <v>3</v>
      </c>
      <c r="AN341">
        <v>2</v>
      </c>
      <c r="AO341">
        <v>5</v>
      </c>
      <c r="AP341">
        <v>5</v>
      </c>
    </row>
    <row r="342" spans="1:42" x14ac:dyDescent="0.25">
      <c r="A342" t="s">
        <v>7160</v>
      </c>
      <c r="B342">
        <v>27.858979570317601</v>
      </c>
      <c r="C342">
        <v>191</v>
      </c>
      <c r="D342" t="s">
        <v>7161</v>
      </c>
      <c r="E342">
        <v>1538</v>
      </c>
      <c r="F342">
        <v>2611.0118026033401</v>
      </c>
      <c r="G342">
        <v>53.198632397392302</v>
      </c>
      <c r="H342" t="s">
        <v>7162</v>
      </c>
      <c r="I342" t="s">
        <v>7163</v>
      </c>
      <c r="J342" t="s">
        <v>43</v>
      </c>
      <c r="K342">
        <v>23088.261816828501</v>
      </c>
      <c r="L342">
        <v>8539.4129516603207</v>
      </c>
      <c r="M342" t="s">
        <v>98</v>
      </c>
      <c r="N342" t="s">
        <v>98</v>
      </c>
      <c r="O342">
        <v>23088</v>
      </c>
      <c r="P342">
        <v>184704</v>
      </c>
      <c r="Q342">
        <v>10</v>
      </c>
      <c r="R342">
        <v>27.9033795703176</v>
      </c>
      <c r="S342" t="s">
        <v>7160</v>
      </c>
      <c r="T342">
        <v>1538</v>
      </c>
      <c r="U342">
        <v>2608.0118026033401</v>
      </c>
      <c r="V342">
        <v>53.2</v>
      </c>
      <c r="W342" t="s">
        <v>21556</v>
      </c>
      <c r="X342">
        <v>72003054</v>
      </c>
      <c r="Y342" t="s">
        <v>96</v>
      </c>
      <c r="Z342" t="s">
        <v>7160</v>
      </c>
      <c r="AA342" t="s">
        <v>7164</v>
      </c>
      <c r="AB342" t="s">
        <v>7165</v>
      </c>
      <c r="AC342" t="s">
        <v>7166</v>
      </c>
      <c r="AD342" t="s">
        <v>7167</v>
      </c>
      <c r="AE342">
        <v>10</v>
      </c>
      <c r="AF342" t="s">
        <v>21556</v>
      </c>
      <c r="AG342" t="s">
        <v>96</v>
      </c>
      <c r="AH342" t="s">
        <v>96</v>
      </c>
      <c r="AI342" t="s">
        <v>96</v>
      </c>
      <c r="AJ342" t="s">
        <v>96</v>
      </c>
      <c r="AK342">
        <v>5</v>
      </c>
      <c r="AL342">
        <v>4</v>
      </c>
      <c r="AM342">
        <v>3</v>
      </c>
      <c r="AN342">
        <v>2</v>
      </c>
      <c r="AO342">
        <v>5</v>
      </c>
      <c r="AP342">
        <v>5</v>
      </c>
    </row>
    <row r="343" spans="1:42" x14ac:dyDescent="0.25">
      <c r="A343" t="s">
        <v>7166</v>
      </c>
      <c r="B343">
        <v>28.076352893722799</v>
      </c>
      <c r="C343">
        <v>191</v>
      </c>
      <c r="D343" t="s">
        <v>7168</v>
      </c>
      <c r="E343">
        <v>1943</v>
      </c>
      <c r="F343">
        <v>2639.2347737024302</v>
      </c>
      <c r="G343">
        <v>53.971748354501997</v>
      </c>
      <c r="H343" t="s">
        <v>7169</v>
      </c>
      <c r="I343" t="s">
        <v>7170</v>
      </c>
      <c r="J343" t="s">
        <v>43</v>
      </c>
      <c r="K343">
        <v>81762.399014171606</v>
      </c>
      <c r="L343">
        <v>48952.179351561797</v>
      </c>
      <c r="M343" t="s">
        <v>98</v>
      </c>
      <c r="N343" t="s">
        <v>98</v>
      </c>
      <c r="O343">
        <v>81762</v>
      </c>
      <c r="P343">
        <v>654096</v>
      </c>
      <c r="Q343">
        <v>34</v>
      </c>
      <c r="R343">
        <v>28.120752893722798</v>
      </c>
      <c r="S343" t="s">
        <v>7166</v>
      </c>
      <c r="T343">
        <v>1943</v>
      </c>
      <c r="U343">
        <v>2636.2347737024302</v>
      </c>
      <c r="V343">
        <v>54</v>
      </c>
      <c r="W343" t="s">
        <v>21557</v>
      </c>
      <c r="X343">
        <v>72003054</v>
      </c>
      <c r="Y343" t="s">
        <v>96</v>
      </c>
      <c r="Z343" t="s">
        <v>7166</v>
      </c>
      <c r="AA343" t="s">
        <v>7171</v>
      </c>
      <c r="AB343" t="s">
        <v>7164</v>
      </c>
      <c r="AC343" t="s">
        <v>7172</v>
      </c>
      <c r="AD343" t="s">
        <v>7160</v>
      </c>
      <c r="AE343">
        <v>34</v>
      </c>
      <c r="AF343" t="s">
        <v>21557</v>
      </c>
      <c r="AG343" t="s">
        <v>96</v>
      </c>
      <c r="AH343" t="s">
        <v>96</v>
      </c>
      <c r="AI343" t="s">
        <v>96</v>
      </c>
      <c r="AJ343" t="s">
        <v>96</v>
      </c>
      <c r="AK343">
        <v>5</v>
      </c>
      <c r="AL343">
        <v>4</v>
      </c>
      <c r="AM343">
        <v>3</v>
      </c>
      <c r="AN343">
        <v>2</v>
      </c>
      <c r="AO343">
        <v>5</v>
      </c>
      <c r="AP343">
        <v>5</v>
      </c>
    </row>
    <row r="344" spans="1:42" x14ac:dyDescent="0.25">
      <c r="A344" t="s">
        <v>7173</v>
      </c>
      <c r="B344">
        <v>28.2065068424</v>
      </c>
      <c r="C344">
        <v>249</v>
      </c>
      <c r="D344" t="s">
        <v>7174</v>
      </c>
      <c r="F344">
        <v>2656.1334946420802</v>
      </c>
      <c r="G344">
        <v>52.798965177562998</v>
      </c>
      <c r="H344" t="s">
        <v>7175</v>
      </c>
      <c r="I344" t="s">
        <v>7176</v>
      </c>
      <c r="J344" t="s">
        <v>3397</v>
      </c>
      <c r="K344">
        <v>21410.7769699073</v>
      </c>
      <c r="L344">
        <v>5467.2704938963398</v>
      </c>
      <c r="M344">
        <v>21694.216116932301</v>
      </c>
      <c r="N344">
        <v>21694.216116932301</v>
      </c>
      <c r="O344">
        <v>0</v>
      </c>
      <c r="P344">
        <v>0</v>
      </c>
      <c r="Q344">
        <v>0</v>
      </c>
      <c r="R344">
        <v>28.250906842399999</v>
      </c>
      <c r="S344" t="s">
        <v>3793</v>
      </c>
      <c r="T344" t="s">
        <v>96</v>
      </c>
      <c r="U344">
        <v>2653.1334946420802</v>
      </c>
      <c r="V344">
        <v>52.8</v>
      </c>
      <c r="W344" t="s">
        <v>21558</v>
      </c>
      <c r="X344">
        <v>72003054</v>
      </c>
      <c r="Y344" t="s">
        <v>96</v>
      </c>
      <c r="Z344" t="s">
        <v>3793</v>
      </c>
      <c r="AA344" t="s">
        <v>3797</v>
      </c>
      <c r="AB344" t="s">
        <v>7173</v>
      </c>
      <c r="AC344" t="s">
        <v>2012</v>
      </c>
      <c r="AD344" t="s">
        <v>7177</v>
      </c>
      <c r="AE344">
        <v>0</v>
      </c>
      <c r="AF344" t="s">
        <v>21558</v>
      </c>
      <c r="AG344" t="s">
        <v>96</v>
      </c>
      <c r="AH344" t="s">
        <v>96</v>
      </c>
      <c r="AI344" t="s">
        <v>96</v>
      </c>
      <c r="AJ344">
        <v>6</v>
      </c>
      <c r="AK344">
        <v>5</v>
      </c>
      <c r="AL344" t="s">
        <v>96</v>
      </c>
      <c r="AM344">
        <v>3</v>
      </c>
      <c r="AN344">
        <v>2</v>
      </c>
      <c r="AO344">
        <v>6</v>
      </c>
      <c r="AP344">
        <v>6</v>
      </c>
    </row>
    <row r="345" spans="1:42" x14ac:dyDescent="0.25">
      <c r="A345" t="s">
        <v>4941</v>
      </c>
      <c r="B345">
        <v>28.3855465208086</v>
      </c>
      <c r="C345">
        <v>264.89999389648398</v>
      </c>
      <c r="D345" t="s">
        <v>21260</v>
      </c>
      <c r="E345">
        <v>2395</v>
      </c>
      <c r="F345">
        <v>2679.37936304102</v>
      </c>
      <c r="G345">
        <v>55.730693088395697</v>
      </c>
      <c r="H345" t="s">
        <v>21261</v>
      </c>
      <c r="I345" t="s">
        <v>21262</v>
      </c>
      <c r="J345" t="s">
        <v>43</v>
      </c>
      <c r="K345">
        <v>31300.3710383217</v>
      </c>
      <c r="L345">
        <v>18588.867531524698</v>
      </c>
      <c r="M345" t="s">
        <v>98</v>
      </c>
      <c r="N345" t="s">
        <v>98</v>
      </c>
      <c r="O345">
        <v>31300</v>
      </c>
      <c r="P345">
        <v>250400</v>
      </c>
      <c r="Q345">
        <v>13</v>
      </c>
      <c r="R345">
        <v>28.429946520808599</v>
      </c>
      <c r="S345" t="s">
        <v>4941</v>
      </c>
      <c r="T345">
        <v>2395</v>
      </c>
      <c r="U345">
        <v>2676.37936304102</v>
      </c>
      <c r="V345">
        <v>55.7</v>
      </c>
      <c r="W345" t="s">
        <v>21559</v>
      </c>
      <c r="X345">
        <v>72003054</v>
      </c>
      <c r="Y345" t="s">
        <v>96</v>
      </c>
      <c r="Z345" t="s">
        <v>4941</v>
      </c>
      <c r="AA345" t="s">
        <v>4942</v>
      </c>
      <c r="AB345" t="s">
        <v>4940</v>
      </c>
      <c r="AC345" t="s">
        <v>4943</v>
      </c>
      <c r="AD345" t="s">
        <v>4944</v>
      </c>
      <c r="AE345">
        <v>13</v>
      </c>
      <c r="AF345" t="s">
        <v>21559</v>
      </c>
      <c r="AG345" t="s">
        <v>96</v>
      </c>
      <c r="AH345" t="s">
        <v>96</v>
      </c>
      <c r="AI345" t="s">
        <v>96</v>
      </c>
      <c r="AJ345" t="s">
        <v>96</v>
      </c>
      <c r="AK345">
        <v>5</v>
      </c>
      <c r="AL345">
        <v>4</v>
      </c>
      <c r="AM345">
        <v>3</v>
      </c>
      <c r="AN345">
        <v>2</v>
      </c>
      <c r="AO345">
        <v>5</v>
      </c>
      <c r="AP345">
        <v>5</v>
      </c>
    </row>
    <row r="346" spans="1:42" x14ac:dyDescent="0.25">
      <c r="A346" t="s">
        <v>1952</v>
      </c>
      <c r="B346">
        <v>28.589755289524</v>
      </c>
      <c r="C346">
        <v>147</v>
      </c>
      <c r="D346" t="s">
        <v>6769</v>
      </c>
      <c r="E346">
        <v>1893</v>
      </c>
      <c r="F346">
        <v>2705.89309567091</v>
      </c>
      <c r="G346">
        <v>75.598653746901107</v>
      </c>
      <c r="H346" t="s">
        <v>6770</v>
      </c>
      <c r="I346" t="s">
        <v>6771</v>
      </c>
      <c r="J346" t="s">
        <v>43</v>
      </c>
      <c r="K346">
        <v>486548.73692714499</v>
      </c>
      <c r="L346">
        <v>43879.430925593602</v>
      </c>
      <c r="M346" t="s">
        <v>98</v>
      </c>
      <c r="N346" t="s">
        <v>98</v>
      </c>
      <c r="O346">
        <v>486549</v>
      </c>
      <c r="P346">
        <v>3892392</v>
      </c>
      <c r="Q346">
        <v>205</v>
      </c>
      <c r="R346">
        <v>28.634155289523999</v>
      </c>
      <c r="S346" t="s">
        <v>1952</v>
      </c>
      <c r="T346">
        <v>1893</v>
      </c>
      <c r="U346">
        <v>2702.89309567091</v>
      </c>
      <c r="V346">
        <v>75.599999999999994</v>
      </c>
      <c r="W346" t="s">
        <v>21560</v>
      </c>
      <c r="X346">
        <v>72003054</v>
      </c>
      <c r="Y346" t="s">
        <v>127</v>
      </c>
      <c r="Z346" t="s">
        <v>1952</v>
      </c>
      <c r="AA346" t="s">
        <v>1953</v>
      </c>
      <c r="AB346" t="s">
        <v>1954</v>
      </c>
      <c r="AC346" t="s">
        <v>1955</v>
      </c>
      <c r="AD346" t="s">
        <v>1956</v>
      </c>
      <c r="AE346">
        <v>205</v>
      </c>
      <c r="AF346" t="s">
        <v>21560</v>
      </c>
      <c r="AG346" t="s">
        <v>96</v>
      </c>
      <c r="AH346" t="s">
        <v>96</v>
      </c>
      <c r="AI346" t="s">
        <v>96</v>
      </c>
      <c r="AJ346">
        <v>6</v>
      </c>
      <c r="AK346">
        <v>5</v>
      </c>
      <c r="AL346">
        <v>4</v>
      </c>
      <c r="AM346">
        <v>3</v>
      </c>
      <c r="AN346">
        <v>2</v>
      </c>
      <c r="AO346">
        <v>6</v>
      </c>
      <c r="AP346">
        <v>6</v>
      </c>
    </row>
    <row r="347" spans="1:42" x14ac:dyDescent="0.25">
      <c r="A347" t="s">
        <v>5137</v>
      </c>
      <c r="B347">
        <v>28.618125857783198</v>
      </c>
      <c r="C347">
        <v>252.90000915527301</v>
      </c>
      <c r="D347" t="s">
        <v>7178</v>
      </c>
      <c r="E347">
        <v>1961</v>
      </c>
      <c r="F347">
        <v>2709.5766282934901</v>
      </c>
      <c r="G347">
        <v>52.0308134442135</v>
      </c>
      <c r="H347" t="s">
        <v>7179</v>
      </c>
      <c r="I347" t="s">
        <v>7180</v>
      </c>
      <c r="J347" t="s">
        <v>43</v>
      </c>
      <c r="K347">
        <v>25719.5681483685</v>
      </c>
      <c r="L347">
        <v>5258.0556184079496</v>
      </c>
      <c r="M347" t="s">
        <v>98</v>
      </c>
      <c r="N347" t="s">
        <v>98</v>
      </c>
      <c r="O347">
        <v>25720</v>
      </c>
      <c r="P347">
        <v>205760</v>
      </c>
      <c r="Q347">
        <v>11</v>
      </c>
      <c r="R347">
        <v>28.662525857783198</v>
      </c>
      <c r="S347" t="s">
        <v>3799</v>
      </c>
      <c r="T347">
        <v>1961</v>
      </c>
      <c r="U347">
        <v>2706.5766282934901</v>
      </c>
      <c r="V347">
        <v>52</v>
      </c>
      <c r="W347" t="s">
        <v>21561</v>
      </c>
      <c r="X347">
        <v>72003054</v>
      </c>
      <c r="Y347" t="s">
        <v>96</v>
      </c>
      <c r="Z347" t="s">
        <v>3799</v>
      </c>
      <c r="AA347" t="s">
        <v>3798</v>
      </c>
      <c r="AB347" t="s">
        <v>5137</v>
      </c>
      <c r="AC347" t="s">
        <v>7181</v>
      </c>
      <c r="AD347" t="s">
        <v>5136</v>
      </c>
      <c r="AE347">
        <v>11</v>
      </c>
      <c r="AF347" t="s">
        <v>21561</v>
      </c>
      <c r="AG347" t="s">
        <v>96</v>
      </c>
      <c r="AH347" t="s">
        <v>96</v>
      </c>
      <c r="AI347" t="s">
        <v>96</v>
      </c>
      <c r="AJ347" t="s">
        <v>96</v>
      </c>
      <c r="AK347">
        <v>5</v>
      </c>
      <c r="AL347">
        <v>4</v>
      </c>
      <c r="AM347">
        <v>3</v>
      </c>
      <c r="AN347">
        <v>2</v>
      </c>
      <c r="AO347">
        <v>5</v>
      </c>
      <c r="AP347">
        <v>5</v>
      </c>
    </row>
    <row r="348" spans="1:42" x14ac:dyDescent="0.25">
      <c r="A348" t="s">
        <v>7182</v>
      </c>
      <c r="B348">
        <v>28.738690798800999</v>
      </c>
      <c r="C348">
        <v>265</v>
      </c>
      <c r="D348" t="s">
        <v>7183</v>
      </c>
      <c r="F348">
        <v>2725.23034694031</v>
      </c>
      <c r="G348">
        <v>51.000197594364103</v>
      </c>
      <c r="H348" t="s">
        <v>7184</v>
      </c>
      <c r="I348" t="s">
        <v>7185</v>
      </c>
      <c r="J348" t="s">
        <v>39</v>
      </c>
      <c r="K348">
        <v>57074.140253833197</v>
      </c>
      <c r="L348">
        <v>34482.481052429197</v>
      </c>
      <c r="M348" t="s">
        <v>98</v>
      </c>
      <c r="N348" t="s">
        <v>98</v>
      </c>
      <c r="O348">
        <v>57074</v>
      </c>
      <c r="P348">
        <v>456592</v>
      </c>
      <c r="Q348">
        <v>24</v>
      </c>
      <c r="R348">
        <v>28.783090798800998</v>
      </c>
      <c r="S348" t="s">
        <v>7186</v>
      </c>
      <c r="T348" t="s">
        <v>96</v>
      </c>
      <c r="U348">
        <v>2722.23034694031</v>
      </c>
      <c r="V348">
        <v>51</v>
      </c>
      <c r="W348" t="s">
        <v>21562</v>
      </c>
      <c r="X348">
        <v>72003054</v>
      </c>
      <c r="Y348" t="s">
        <v>96</v>
      </c>
      <c r="Z348" t="s">
        <v>7186</v>
      </c>
      <c r="AA348" t="s">
        <v>7187</v>
      </c>
      <c r="AB348" t="s">
        <v>7182</v>
      </c>
      <c r="AC348" t="s">
        <v>7188</v>
      </c>
      <c r="AD348" t="s">
        <v>4943</v>
      </c>
      <c r="AE348">
        <v>24</v>
      </c>
      <c r="AF348" t="s">
        <v>21562</v>
      </c>
      <c r="AG348" t="s">
        <v>96</v>
      </c>
      <c r="AH348" t="s">
        <v>96</v>
      </c>
      <c r="AI348" t="s">
        <v>96</v>
      </c>
      <c r="AJ348" t="s">
        <v>96</v>
      </c>
      <c r="AK348">
        <v>5</v>
      </c>
      <c r="AL348" t="s">
        <v>96</v>
      </c>
      <c r="AM348">
        <v>3</v>
      </c>
      <c r="AN348">
        <v>2</v>
      </c>
      <c r="AO348">
        <v>5</v>
      </c>
      <c r="AP348">
        <v>5</v>
      </c>
    </row>
    <row r="349" spans="1:42" x14ac:dyDescent="0.25">
      <c r="A349" t="s">
        <v>7189</v>
      </c>
      <c r="B349">
        <v>28.9387706073008</v>
      </c>
      <c r="C349">
        <v>191</v>
      </c>
      <c r="D349" t="s">
        <v>7190</v>
      </c>
      <c r="E349">
        <v>1785</v>
      </c>
      <c r="F349">
        <v>2751.2079902147598</v>
      </c>
      <c r="G349">
        <v>55.096133940863702</v>
      </c>
      <c r="H349" t="s">
        <v>7191</v>
      </c>
      <c r="I349" t="s">
        <v>7192</v>
      </c>
      <c r="J349" t="s">
        <v>43</v>
      </c>
      <c r="K349">
        <v>753591.191415651</v>
      </c>
      <c r="L349">
        <v>268234.54663574201</v>
      </c>
      <c r="M349">
        <v>31403.491629237102</v>
      </c>
      <c r="N349">
        <v>31403.491629237102</v>
      </c>
      <c r="O349">
        <v>722188</v>
      </c>
      <c r="P349">
        <v>5777504</v>
      </c>
      <c r="Q349">
        <v>304</v>
      </c>
      <c r="R349">
        <v>28.983170607300799</v>
      </c>
      <c r="S349" t="s">
        <v>7193</v>
      </c>
      <c r="T349">
        <v>1785</v>
      </c>
      <c r="U349">
        <v>2748.2079902147598</v>
      </c>
      <c r="V349">
        <v>55.1</v>
      </c>
      <c r="W349" t="s">
        <v>21563</v>
      </c>
      <c r="X349">
        <v>72003054</v>
      </c>
      <c r="Y349" t="s">
        <v>96</v>
      </c>
      <c r="Z349" t="s">
        <v>7193</v>
      </c>
      <c r="AA349" t="s">
        <v>7194</v>
      </c>
      <c r="AB349" t="s">
        <v>7189</v>
      </c>
      <c r="AC349" t="s">
        <v>7195</v>
      </c>
      <c r="AD349" t="s">
        <v>7196</v>
      </c>
      <c r="AE349">
        <v>304</v>
      </c>
      <c r="AF349" t="s">
        <v>21563</v>
      </c>
      <c r="AG349" t="s">
        <v>96</v>
      </c>
      <c r="AH349" t="s">
        <v>96</v>
      </c>
      <c r="AI349" t="s">
        <v>96</v>
      </c>
      <c r="AJ349" t="s">
        <v>96</v>
      </c>
      <c r="AK349">
        <v>5</v>
      </c>
      <c r="AL349">
        <v>4</v>
      </c>
      <c r="AM349">
        <v>3</v>
      </c>
      <c r="AN349">
        <v>2</v>
      </c>
      <c r="AO349">
        <v>5</v>
      </c>
      <c r="AP349">
        <v>5</v>
      </c>
    </row>
    <row r="350" spans="1:42" x14ac:dyDescent="0.25">
      <c r="A350" t="s">
        <v>328</v>
      </c>
      <c r="B350">
        <v>28.9483520762222</v>
      </c>
      <c r="C350">
        <v>149</v>
      </c>
      <c r="D350" t="s">
        <v>4122</v>
      </c>
      <c r="E350">
        <v>2756</v>
      </c>
      <c r="F350">
        <v>2752.4520137049399</v>
      </c>
      <c r="G350">
        <v>77.508399715122195</v>
      </c>
      <c r="H350" t="s">
        <v>21267</v>
      </c>
      <c r="I350" t="s">
        <v>73</v>
      </c>
      <c r="J350" t="s">
        <v>44</v>
      </c>
      <c r="K350">
        <v>436601.03402689903</v>
      </c>
      <c r="L350">
        <v>59419.171111368298</v>
      </c>
      <c r="M350" t="s">
        <v>98</v>
      </c>
      <c r="N350" t="s">
        <v>98</v>
      </c>
      <c r="O350">
        <v>436601</v>
      </c>
      <c r="P350">
        <v>3492808</v>
      </c>
      <c r="Q350">
        <v>184</v>
      </c>
      <c r="R350">
        <v>28.9927520762222</v>
      </c>
      <c r="S350" t="s">
        <v>329</v>
      </c>
      <c r="T350">
        <v>2756</v>
      </c>
      <c r="U350">
        <v>2749.4520137049399</v>
      </c>
      <c r="V350">
        <v>77.5</v>
      </c>
      <c r="W350" t="s">
        <v>21564</v>
      </c>
      <c r="X350">
        <v>72003054</v>
      </c>
      <c r="Y350" t="s">
        <v>96</v>
      </c>
      <c r="Z350" t="s">
        <v>329</v>
      </c>
      <c r="AA350" t="s">
        <v>330</v>
      </c>
      <c r="AB350" t="s">
        <v>328</v>
      </c>
      <c r="AC350" t="s">
        <v>278</v>
      </c>
      <c r="AD350" t="s">
        <v>327</v>
      </c>
      <c r="AE350">
        <v>184</v>
      </c>
      <c r="AF350" t="s">
        <v>21564</v>
      </c>
      <c r="AG350" t="s">
        <v>96</v>
      </c>
      <c r="AH350" t="s">
        <v>118</v>
      </c>
      <c r="AI350" t="s">
        <v>96</v>
      </c>
      <c r="AJ350" t="s">
        <v>96</v>
      </c>
      <c r="AK350">
        <v>5</v>
      </c>
      <c r="AL350" t="s">
        <v>96</v>
      </c>
      <c r="AM350" t="s">
        <v>96</v>
      </c>
      <c r="AN350">
        <v>2</v>
      </c>
      <c r="AO350">
        <v>5</v>
      </c>
      <c r="AP350">
        <v>5</v>
      </c>
    </row>
    <row r="351" spans="1:42" x14ac:dyDescent="0.25">
      <c r="A351" t="s">
        <v>7197</v>
      </c>
      <c r="B351">
        <v>29.2736435327758</v>
      </c>
      <c r="C351">
        <v>193</v>
      </c>
      <c r="D351" t="s">
        <v>7198</v>
      </c>
      <c r="E351">
        <v>2043</v>
      </c>
      <c r="F351">
        <v>2794.6866873681001</v>
      </c>
      <c r="G351">
        <v>56.365813132763201</v>
      </c>
      <c r="H351" t="s">
        <v>7199</v>
      </c>
      <c r="I351" t="s">
        <v>7200</v>
      </c>
      <c r="J351" t="s">
        <v>43</v>
      </c>
      <c r="K351">
        <v>80158.098565067805</v>
      </c>
      <c r="L351">
        <v>67548.132002685496</v>
      </c>
      <c r="M351" t="s">
        <v>98</v>
      </c>
      <c r="N351" t="s">
        <v>98</v>
      </c>
      <c r="O351">
        <v>80158</v>
      </c>
      <c r="P351">
        <v>641264</v>
      </c>
      <c r="Q351">
        <v>34</v>
      </c>
      <c r="R351">
        <v>29.3180435327758</v>
      </c>
      <c r="S351" t="s">
        <v>7197</v>
      </c>
      <c r="T351">
        <v>2043</v>
      </c>
      <c r="U351">
        <v>2791.6866873681001</v>
      </c>
      <c r="V351">
        <v>56.4</v>
      </c>
      <c r="W351" t="s">
        <v>21565</v>
      </c>
      <c r="X351">
        <v>72003054</v>
      </c>
      <c r="Y351" t="s">
        <v>96</v>
      </c>
      <c r="Z351" t="s">
        <v>7197</v>
      </c>
      <c r="AA351" t="s">
        <v>7201</v>
      </c>
      <c r="AB351" t="s">
        <v>7202</v>
      </c>
      <c r="AC351" t="s">
        <v>7203</v>
      </c>
      <c r="AD351" t="s">
        <v>7204</v>
      </c>
      <c r="AE351">
        <v>34</v>
      </c>
      <c r="AF351" t="s">
        <v>21565</v>
      </c>
      <c r="AG351" t="s">
        <v>96</v>
      </c>
      <c r="AH351" t="s">
        <v>96</v>
      </c>
      <c r="AI351" t="s">
        <v>96</v>
      </c>
      <c r="AJ351" t="s">
        <v>96</v>
      </c>
      <c r="AK351">
        <v>5</v>
      </c>
      <c r="AL351">
        <v>4</v>
      </c>
      <c r="AM351">
        <v>3</v>
      </c>
      <c r="AN351">
        <v>2</v>
      </c>
      <c r="AO351">
        <v>5</v>
      </c>
      <c r="AP351">
        <v>5</v>
      </c>
    </row>
    <row r="352" spans="1:42" x14ac:dyDescent="0.25">
      <c r="A352" t="s">
        <v>3801</v>
      </c>
      <c r="B352">
        <v>29.3266885366968</v>
      </c>
      <c r="C352">
        <v>177</v>
      </c>
      <c r="D352" t="s">
        <v>7205</v>
      </c>
      <c r="E352">
        <v>2491</v>
      </c>
      <c r="F352">
        <v>2801.5738600402601</v>
      </c>
      <c r="G352">
        <v>51.313154257577899</v>
      </c>
      <c r="H352" t="s">
        <v>7206</v>
      </c>
      <c r="I352" t="s">
        <v>7207</v>
      </c>
      <c r="J352" t="s">
        <v>43</v>
      </c>
      <c r="K352">
        <v>179743.801545989</v>
      </c>
      <c r="L352">
        <v>62233.298928343698</v>
      </c>
      <c r="M352" t="s">
        <v>98</v>
      </c>
      <c r="N352" t="s">
        <v>98</v>
      </c>
      <c r="O352">
        <v>179744</v>
      </c>
      <c r="P352">
        <v>1437952</v>
      </c>
      <c r="Q352">
        <v>76</v>
      </c>
      <c r="R352">
        <v>29.371088536696799</v>
      </c>
      <c r="S352" t="s">
        <v>3802</v>
      </c>
      <c r="T352">
        <v>2491</v>
      </c>
      <c r="U352">
        <v>2798.5738600402601</v>
      </c>
      <c r="V352">
        <v>51.3</v>
      </c>
      <c r="W352" t="s">
        <v>21566</v>
      </c>
      <c r="X352">
        <v>72003054</v>
      </c>
      <c r="Y352" t="s">
        <v>96</v>
      </c>
      <c r="Z352" t="s">
        <v>3802</v>
      </c>
      <c r="AA352" t="s">
        <v>4718</v>
      </c>
      <c r="AB352" t="s">
        <v>3801</v>
      </c>
      <c r="AC352" t="s">
        <v>7208</v>
      </c>
      <c r="AD352" t="s">
        <v>3800</v>
      </c>
      <c r="AE352">
        <v>76</v>
      </c>
      <c r="AF352" t="s">
        <v>21566</v>
      </c>
      <c r="AG352" t="s">
        <v>96</v>
      </c>
      <c r="AH352" t="s">
        <v>96</v>
      </c>
      <c r="AI352" t="s">
        <v>96</v>
      </c>
      <c r="AJ352" t="s">
        <v>96</v>
      </c>
      <c r="AK352">
        <v>5</v>
      </c>
      <c r="AL352">
        <v>4</v>
      </c>
      <c r="AM352">
        <v>3</v>
      </c>
      <c r="AN352">
        <v>2</v>
      </c>
      <c r="AO352">
        <v>5</v>
      </c>
      <c r="AP352">
        <v>5</v>
      </c>
    </row>
    <row r="353" spans="1:42" x14ac:dyDescent="0.25">
      <c r="A353" t="s">
        <v>331</v>
      </c>
      <c r="B353">
        <v>29.553039526603001</v>
      </c>
      <c r="C353">
        <v>69</v>
      </c>
      <c r="D353" t="s">
        <v>3803</v>
      </c>
      <c r="E353">
        <v>2826</v>
      </c>
      <c r="F353">
        <v>2830.9624590932699</v>
      </c>
      <c r="G353">
        <v>52.312146075042499</v>
      </c>
      <c r="H353" t="s">
        <v>3804</v>
      </c>
      <c r="I353" t="s">
        <v>334</v>
      </c>
      <c r="J353" t="s">
        <v>3397</v>
      </c>
      <c r="K353">
        <v>339493.83020212402</v>
      </c>
      <c r="L353">
        <v>40491.385550470302</v>
      </c>
      <c r="M353" t="s">
        <v>98</v>
      </c>
      <c r="N353" t="s">
        <v>98</v>
      </c>
      <c r="O353">
        <v>339494</v>
      </c>
      <c r="P353">
        <v>2715952</v>
      </c>
      <c r="Q353">
        <v>143</v>
      </c>
      <c r="R353">
        <v>29.597439526603001</v>
      </c>
      <c r="S353" t="s">
        <v>331</v>
      </c>
      <c r="T353">
        <v>2826</v>
      </c>
      <c r="U353">
        <v>2827.9624590932699</v>
      </c>
      <c r="V353">
        <v>52.3</v>
      </c>
      <c r="W353" t="s">
        <v>14309</v>
      </c>
      <c r="X353">
        <v>72003054</v>
      </c>
      <c r="Y353" t="s">
        <v>96</v>
      </c>
      <c r="Z353" t="s">
        <v>331</v>
      </c>
      <c r="AA353" t="s">
        <v>335</v>
      </c>
      <c r="AB353" t="s">
        <v>336</v>
      </c>
      <c r="AC353" t="s">
        <v>337</v>
      </c>
      <c r="AD353" t="s">
        <v>338</v>
      </c>
      <c r="AE353">
        <v>143</v>
      </c>
      <c r="AF353" t="s">
        <v>14309</v>
      </c>
      <c r="AG353" t="s">
        <v>96</v>
      </c>
      <c r="AH353" t="s">
        <v>96</v>
      </c>
      <c r="AI353" t="s">
        <v>96</v>
      </c>
      <c r="AJ353" t="s">
        <v>96</v>
      </c>
      <c r="AK353">
        <v>5</v>
      </c>
      <c r="AL353" t="s">
        <v>96</v>
      </c>
      <c r="AM353">
        <v>3</v>
      </c>
      <c r="AN353">
        <v>2</v>
      </c>
      <c r="AO353">
        <v>5</v>
      </c>
      <c r="AP353">
        <v>5</v>
      </c>
    </row>
    <row r="354" spans="1:42" x14ac:dyDescent="0.25">
      <c r="A354" t="s">
        <v>331</v>
      </c>
      <c r="B354">
        <v>29.555036090239</v>
      </c>
      <c r="C354">
        <v>69.099998474121094</v>
      </c>
      <c r="D354" t="s">
        <v>7209</v>
      </c>
      <c r="E354">
        <v>1713</v>
      </c>
      <c r="F354">
        <v>2831.22168574036</v>
      </c>
      <c r="G354">
        <v>55.0215137207053</v>
      </c>
      <c r="H354" t="s">
        <v>7210</v>
      </c>
      <c r="I354" t="s">
        <v>1559</v>
      </c>
      <c r="J354" t="s">
        <v>43</v>
      </c>
      <c r="K354">
        <v>311557.93121575197</v>
      </c>
      <c r="L354">
        <v>40491.385550470302</v>
      </c>
      <c r="M354" t="s">
        <v>98</v>
      </c>
      <c r="N354" t="s">
        <v>98</v>
      </c>
      <c r="O354">
        <v>311558</v>
      </c>
      <c r="P354">
        <v>2492464</v>
      </c>
      <c r="Q354">
        <v>131</v>
      </c>
      <c r="R354">
        <v>29.599436090238999</v>
      </c>
      <c r="S354" t="s">
        <v>331</v>
      </c>
      <c r="T354">
        <v>1713</v>
      </c>
      <c r="U354">
        <v>2828.22168574036</v>
      </c>
      <c r="V354">
        <v>55</v>
      </c>
      <c r="W354" t="s">
        <v>14309</v>
      </c>
      <c r="X354">
        <v>72003054</v>
      </c>
      <c r="Y354" t="s">
        <v>96</v>
      </c>
      <c r="Z354" t="s">
        <v>331</v>
      </c>
      <c r="AA354" t="s">
        <v>335</v>
      </c>
      <c r="AB354" t="s">
        <v>336</v>
      </c>
      <c r="AC354" t="s">
        <v>337</v>
      </c>
      <c r="AD354" t="s">
        <v>338</v>
      </c>
      <c r="AE354">
        <v>131</v>
      </c>
      <c r="AF354" t="s">
        <v>14309</v>
      </c>
      <c r="AG354" t="s">
        <v>96</v>
      </c>
      <c r="AH354" t="s">
        <v>96</v>
      </c>
      <c r="AI354" t="s">
        <v>96</v>
      </c>
      <c r="AJ354" t="s">
        <v>96</v>
      </c>
      <c r="AK354">
        <v>5</v>
      </c>
      <c r="AL354">
        <v>4</v>
      </c>
      <c r="AM354">
        <v>3</v>
      </c>
      <c r="AN354">
        <v>2</v>
      </c>
      <c r="AO354">
        <v>5</v>
      </c>
      <c r="AP354">
        <v>5</v>
      </c>
    </row>
    <row r="355" spans="1:42" x14ac:dyDescent="0.25">
      <c r="A355" t="s">
        <v>7211</v>
      </c>
      <c r="B355">
        <v>29.610613056788999</v>
      </c>
      <c r="C355">
        <v>207</v>
      </c>
      <c r="D355" t="s">
        <v>1826</v>
      </c>
      <c r="E355">
        <v>1910</v>
      </c>
      <c r="F355">
        <v>2838.4375993407298</v>
      </c>
      <c r="G355">
        <v>60.266109327412103</v>
      </c>
      <c r="H355" t="s">
        <v>1827</v>
      </c>
      <c r="I355" t="s">
        <v>1828</v>
      </c>
      <c r="J355" t="s">
        <v>43</v>
      </c>
      <c r="K355">
        <v>63248.566104418103</v>
      </c>
      <c r="L355">
        <v>15622.9315937507</v>
      </c>
      <c r="M355" t="s">
        <v>98</v>
      </c>
      <c r="N355" t="s">
        <v>98</v>
      </c>
      <c r="O355">
        <v>63249</v>
      </c>
      <c r="P355">
        <v>505992</v>
      </c>
      <c r="Q355">
        <v>27</v>
      </c>
      <c r="R355">
        <v>29.655013056788999</v>
      </c>
      <c r="S355" t="s">
        <v>7212</v>
      </c>
      <c r="T355">
        <v>1910</v>
      </c>
      <c r="U355">
        <v>2835.4375993407298</v>
      </c>
      <c r="V355">
        <v>60.3</v>
      </c>
      <c r="W355" t="s">
        <v>21567</v>
      </c>
      <c r="X355">
        <v>72003054</v>
      </c>
      <c r="Y355" t="s">
        <v>96</v>
      </c>
      <c r="Z355" t="s">
        <v>7212</v>
      </c>
      <c r="AA355" t="s">
        <v>7213</v>
      </c>
      <c r="AB355" t="s">
        <v>7211</v>
      </c>
      <c r="AC355" t="s">
        <v>7214</v>
      </c>
      <c r="AD355" t="s">
        <v>7215</v>
      </c>
      <c r="AE355">
        <v>27</v>
      </c>
      <c r="AF355" t="s">
        <v>21567</v>
      </c>
      <c r="AG355" t="s">
        <v>96</v>
      </c>
      <c r="AH355" t="s">
        <v>96</v>
      </c>
      <c r="AI355" t="s">
        <v>96</v>
      </c>
      <c r="AJ355" t="s">
        <v>96</v>
      </c>
      <c r="AK355">
        <v>5</v>
      </c>
      <c r="AL355">
        <v>4</v>
      </c>
      <c r="AM355">
        <v>3</v>
      </c>
      <c r="AN355">
        <v>2</v>
      </c>
      <c r="AO355">
        <v>5</v>
      </c>
      <c r="AP355">
        <v>5</v>
      </c>
    </row>
    <row r="356" spans="1:42" x14ac:dyDescent="0.25">
      <c r="A356" t="s">
        <v>3057</v>
      </c>
      <c r="B356">
        <v>29.620035074601301</v>
      </c>
      <c r="C356">
        <v>221</v>
      </c>
      <c r="D356" t="s">
        <v>6769</v>
      </c>
      <c r="E356">
        <v>1893</v>
      </c>
      <c r="F356">
        <v>2839.6609202719601</v>
      </c>
      <c r="G356">
        <v>66.370997762508907</v>
      </c>
      <c r="H356" t="s">
        <v>6770</v>
      </c>
      <c r="I356" t="s">
        <v>6771</v>
      </c>
      <c r="J356" t="s">
        <v>43</v>
      </c>
      <c r="K356">
        <v>397951.59895205498</v>
      </c>
      <c r="L356">
        <v>32719.278515191301</v>
      </c>
      <c r="M356">
        <v>11106.8797022171</v>
      </c>
      <c r="N356">
        <v>11106.8797022171</v>
      </c>
      <c r="O356">
        <v>386845</v>
      </c>
      <c r="P356">
        <v>3094760</v>
      </c>
      <c r="Q356">
        <v>163</v>
      </c>
      <c r="R356">
        <v>29.6644350746013</v>
      </c>
      <c r="S356" t="s">
        <v>3058</v>
      </c>
      <c r="T356">
        <v>1893</v>
      </c>
      <c r="U356">
        <v>2836.6609202719601</v>
      </c>
      <c r="V356">
        <v>66.400000000000006</v>
      </c>
      <c r="W356" t="s">
        <v>21568</v>
      </c>
      <c r="X356">
        <v>72003054</v>
      </c>
      <c r="Y356" t="s">
        <v>127</v>
      </c>
      <c r="Z356" t="s">
        <v>3058</v>
      </c>
      <c r="AA356" t="s">
        <v>3059</v>
      </c>
      <c r="AB356" t="s">
        <v>3057</v>
      </c>
      <c r="AC356" t="s">
        <v>3060</v>
      </c>
      <c r="AD356" t="s">
        <v>3061</v>
      </c>
      <c r="AE356">
        <v>163</v>
      </c>
      <c r="AF356" t="s">
        <v>21568</v>
      </c>
      <c r="AG356" t="s">
        <v>96</v>
      </c>
      <c r="AH356" t="s">
        <v>96</v>
      </c>
      <c r="AI356" t="s">
        <v>96</v>
      </c>
      <c r="AJ356">
        <v>6</v>
      </c>
      <c r="AK356">
        <v>5</v>
      </c>
      <c r="AL356">
        <v>4</v>
      </c>
      <c r="AM356">
        <v>3</v>
      </c>
      <c r="AN356">
        <v>2</v>
      </c>
      <c r="AO356">
        <v>6</v>
      </c>
      <c r="AP356">
        <v>6</v>
      </c>
    </row>
    <row r="357" spans="1:42" x14ac:dyDescent="0.25">
      <c r="A357" t="s">
        <v>7216</v>
      </c>
      <c r="B357">
        <v>29.625791742060699</v>
      </c>
      <c r="C357">
        <v>294.99996948242199</v>
      </c>
      <c r="D357" t="s">
        <v>7217</v>
      </c>
      <c r="E357">
        <v>3388</v>
      </c>
      <c r="F357">
        <v>2840.4083452861601</v>
      </c>
      <c r="G357">
        <v>50.671798100596703</v>
      </c>
      <c r="H357" t="s">
        <v>7218</v>
      </c>
      <c r="I357" t="s">
        <v>7219</v>
      </c>
      <c r="J357" t="s">
        <v>43</v>
      </c>
      <c r="K357">
        <v>23201.803487189802</v>
      </c>
      <c r="L357">
        <v>6429.8174594837701</v>
      </c>
      <c r="M357" t="s">
        <v>98</v>
      </c>
      <c r="N357" t="s">
        <v>98</v>
      </c>
      <c r="O357">
        <v>23202</v>
      </c>
      <c r="P357">
        <v>185616</v>
      </c>
      <c r="Q357">
        <v>10</v>
      </c>
      <c r="R357">
        <v>29.670191742060698</v>
      </c>
      <c r="S357" t="s">
        <v>7220</v>
      </c>
      <c r="T357">
        <v>3388</v>
      </c>
      <c r="U357">
        <v>2837.4083452861601</v>
      </c>
      <c r="V357">
        <v>50.7</v>
      </c>
      <c r="W357" t="s">
        <v>21569</v>
      </c>
      <c r="X357">
        <v>72003054</v>
      </c>
      <c r="Y357" t="s">
        <v>96</v>
      </c>
      <c r="Z357" t="s">
        <v>7220</v>
      </c>
      <c r="AA357" t="s">
        <v>7221</v>
      </c>
      <c r="AB357" t="s">
        <v>7216</v>
      </c>
      <c r="AC357" t="s">
        <v>7222</v>
      </c>
      <c r="AD357" t="s">
        <v>7223</v>
      </c>
      <c r="AE357">
        <v>10</v>
      </c>
      <c r="AF357" t="s">
        <v>21569</v>
      </c>
      <c r="AG357" t="s">
        <v>96</v>
      </c>
      <c r="AH357" t="s">
        <v>96</v>
      </c>
      <c r="AI357" t="s">
        <v>96</v>
      </c>
      <c r="AJ357" t="s">
        <v>96</v>
      </c>
      <c r="AK357">
        <v>5</v>
      </c>
      <c r="AL357">
        <v>4</v>
      </c>
      <c r="AM357">
        <v>3</v>
      </c>
      <c r="AN357">
        <v>2</v>
      </c>
      <c r="AO357">
        <v>5</v>
      </c>
      <c r="AP357">
        <v>5</v>
      </c>
    </row>
    <row r="358" spans="1:42" x14ac:dyDescent="0.25">
      <c r="A358" t="s">
        <v>7224</v>
      </c>
      <c r="B358">
        <v>29.7374500298329</v>
      </c>
      <c r="C358">
        <v>191</v>
      </c>
      <c r="D358" t="s">
        <v>7225</v>
      </c>
      <c r="E358">
        <v>2009</v>
      </c>
      <c r="F358">
        <v>2854.9056560849299</v>
      </c>
      <c r="G358">
        <v>58.783816699885698</v>
      </c>
      <c r="H358" t="s">
        <v>7226</v>
      </c>
      <c r="I358" t="s">
        <v>7227</v>
      </c>
      <c r="J358" t="s">
        <v>43</v>
      </c>
      <c r="K358">
        <v>279987.04768918402</v>
      </c>
      <c r="L358">
        <v>199972.200802248</v>
      </c>
      <c r="M358" t="s">
        <v>98</v>
      </c>
      <c r="N358" t="s">
        <v>98</v>
      </c>
      <c r="O358">
        <v>279987</v>
      </c>
      <c r="P358">
        <v>2239896</v>
      </c>
      <c r="Q358">
        <v>118</v>
      </c>
      <c r="R358">
        <v>29.781850029832899</v>
      </c>
      <c r="S358" t="s">
        <v>7228</v>
      </c>
      <c r="T358">
        <v>2009</v>
      </c>
      <c r="U358">
        <v>2851.9056560849299</v>
      </c>
      <c r="V358">
        <v>58.8</v>
      </c>
      <c r="W358" t="s">
        <v>21570</v>
      </c>
      <c r="X358">
        <v>72003054</v>
      </c>
      <c r="Y358" t="s">
        <v>96</v>
      </c>
      <c r="Z358" t="s">
        <v>7228</v>
      </c>
      <c r="AA358" t="s">
        <v>7229</v>
      </c>
      <c r="AB358" t="s">
        <v>7224</v>
      </c>
      <c r="AC358" t="s">
        <v>7230</v>
      </c>
      <c r="AD358" t="s">
        <v>7231</v>
      </c>
      <c r="AE358">
        <v>118</v>
      </c>
      <c r="AF358" t="s">
        <v>21570</v>
      </c>
      <c r="AG358" t="s">
        <v>96</v>
      </c>
      <c r="AH358" t="s">
        <v>96</v>
      </c>
      <c r="AI358" t="s">
        <v>96</v>
      </c>
      <c r="AJ358" t="s">
        <v>96</v>
      </c>
      <c r="AK358">
        <v>5</v>
      </c>
      <c r="AL358">
        <v>4</v>
      </c>
      <c r="AM358">
        <v>3</v>
      </c>
      <c r="AN358">
        <v>2</v>
      </c>
      <c r="AO358">
        <v>5</v>
      </c>
      <c r="AP358">
        <v>5</v>
      </c>
    </row>
    <row r="359" spans="1:42" x14ac:dyDescent="0.25">
      <c r="A359" t="s">
        <v>7232</v>
      </c>
      <c r="B359">
        <v>29.9531917130275</v>
      </c>
      <c r="C359">
        <v>206.90000915527301</v>
      </c>
      <c r="D359" t="s">
        <v>60</v>
      </c>
      <c r="F359">
        <v>2882.9167808829902</v>
      </c>
      <c r="G359">
        <v>57.1137151278581</v>
      </c>
      <c r="H359" t="s">
        <v>7233</v>
      </c>
      <c r="I359" t="s">
        <v>7234</v>
      </c>
      <c r="J359" t="s">
        <v>39</v>
      </c>
      <c r="K359">
        <v>61116.951252102997</v>
      </c>
      <c r="L359">
        <v>46572.605246094601</v>
      </c>
      <c r="M359" t="s">
        <v>98</v>
      </c>
      <c r="N359" t="s">
        <v>98</v>
      </c>
      <c r="O359">
        <v>61117</v>
      </c>
      <c r="P359">
        <v>488936</v>
      </c>
      <c r="Q359">
        <v>26</v>
      </c>
      <c r="R359">
        <v>29.9975917130275</v>
      </c>
      <c r="S359" t="s">
        <v>7232</v>
      </c>
      <c r="T359" t="s">
        <v>96</v>
      </c>
      <c r="U359">
        <v>2879.9167808829902</v>
      </c>
      <c r="V359">
        <v>57.1</v>
      </c>
      <c r="W359" t="s">
        <v>21571</v>
      </c>
      <c r="X359">
        <v>72003054</v>
      </c>
      <c r="Y359" t="s">
        <v>96</v>
      </c>
      <c r="Z359" t="s">
        <v>7232</v>
      </c>
      <c r="AA359" t="s">
        <v>7235</v>
      </c>
      <c r="AB359" t="s">
        <v>7214</v>
      </c>
      <c r="AC359" t="s">
        <v>7236</v>
      </c>
      <c r="AD359" t="s">
        <v>7213</v>
      </c>
      <c r="AE359">
        <v>26</v>
      </c>
      <c r="AF359" t="s">
        <v>21571</v>
      </c>
      <c r="AG359" t="s">
        <v>96</v>
      </c>
      <c r="AH359" t="s">
        <v>96</v>
      </c>
      <c r="AI359" t="s">
        <v>96</v>
      </c>
      <c r="AJ359" t="s">
        <v>96</v>
      </c>
      <c r="AK359">
        <v>5</v>
      </c>
      <c r="AL359" t="s">
        <v>96</v>
      </c>
      <c r="AM359">
        <v>3</v>
      </c>
      <c r="AN359">
        <v>2</v>
      </c>
      <c r="AO359">
        <v>5</v>
      </c>
      <c r="AP359">
        <v>5</v>
      </c>
    </row>
  </sheetData>
  <sortState xmlns:xlrd2="http://schemas.microsoft.com/office/spreadsheetml/2017/richdata2" ref="A2:AP432">
    <sortCondition ref="AP2:AP432"/>
    <sortCondition descending="1" ref="Q2:Q432"/>
  </sortState>
  <conditionalFormatting sqref="C1:C1048576">
    <cfRule type="cellIs" dxfId="7" priority="8" operator="between">
      <formula>163.5</formula>
      <formula>164.5</formula>
    </cfRule>
  </conditionalFormatting>
  <conditionalFormatting sqref="F2:F205">
    <cfRule type="cellIs" dxfId="6" priority="6" operator="lessThan">
      <formula>$E2-100</formula>
    </cfRule>
    <cfRule type="cellIs" dxfId="5" priority="7" operator="greaterThan">
      <formula>$E2+100</formula>
    </cfRule>
  </conditionalFormatting>
  <conditionalFormatting sqref="AP1:AP1048576">
    <cfRule type="cellIs" dxfId="4" priority="1" operator="equal">
      <formula>5</formula>
    </cfRule>
    <cfRule type="cellIs" dxfId="3" priority="2" operator="equal">
      <formula>4</formula>
    </cfRule>
    <cfRule type="cellIs" dxfId="2" priority="3" operator="equal">
      <formula>3</formula>
    </cfRule>
    <cfRule type="cellIs" dxfId="1" priority="4" operator="equal">
      <formula>2</formula>
    </cfRule>
    <cfRule type="cellIs" dxfId="0" priority="5" operator="equal">
      <formula>1</formula>
    </cfRule>
  </conditionalFormatting>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15</vt:i4>
      </vt:variant>
    </vt:vector>
  </HeadingPairs>
  <TitlesOfParts>
    <vt:vector size="15" baseType="lpstr">
      <vt:lpstr>Erläuterungen</vt:lpstr>
      <vt:lpstr>Listen</vt:lpstr>
      <vt:lpstr>Z</vt:lpstr>
      <vt:lpstr>xxx</vt:lpstr>
      <vt:lpstr>72102609</vt:lpstr>
      <vt:lpstr>72102278</vt:lpstr>
      <vt:lpstr>72102029</vt:lpstr>
      <vt:lpstr>72101595</vt:lpstr>
      <vt:lpstr>72101388</vt:lpstr>
      <vt:lpstr>72101014</vt:lpstr>
      <vt:lpstr>72100736</vt:lpstr>
      <vt:lpstr>72100530</vt:lpstr>
      <vt:lpstr>72100318</vt:lpstr>
      <vt:lpstr>72100121</vt:lpstr>
      <vt:lpstr>72003054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katina</dc:creator>
  <cp:lastModifiedBy>katina</cp:lastModifiedBy>
  <dcterms:created xsi:type="dcterms:W3CDTF">2021-05-21T10:57:37Z</dcterms:created>
  <dcterms:modified xsi:type="dcterms:W3CDTF">2022-02-25T14:00:57Z</dcterms:modified>
</cp:coreProperties>
</file>